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ARIO\Documents\Estandarizacion de papeles\Estandares\Finales 2017\MODELOS PLANTILLAS\"/>
    </mc:Choice>
  </mc:AlternateContent>
  <workbookProtection workbookAlgorithmName="SHA-512" workbookHashValue="EVn/GKIwE5lAO/EUeVgPNuz+603DHo23t1P1O9NqFQe/xASibIsDp+tN/HbFgjZtEJSjE8ZJbvwe9Pt1Tmj9eg==" workbookSaltValue="acNSANP6rs1TPhQpmy0zXw==" workbookSpinCount="100000" lockStructure="1"/>
  <bookViews>
    <workbookView xWindow="-24" yWindow="168" windowWidth="9540" windowHeight="4860" tabRatio="918"/>
  </bookViews>
  <sheets>
    <sheet name="Portada" sheetId="67" r:id="rId1"/>
    <sheet name="Indice" sheetId="68" r:id="rId2"/>
    <sheet name="Balance de comprobacion" sheetId="60" r:id="rId3"/>
    <sheet name="Ajuste" sheetId="63" r:id="rId4"/>
    <sheet name="102 2014" sheetId="83" state="hidden" r:id="rId5"/>
    <sheet name="Balance General " sheetId="61" r:id="rId6"/>
    <sheet name="Estado de Resultados" sheetId="62" r:id="rId7"/>
    <sheet name="102 2016" sheetId="85" r:id="rId8"/>
    <sheet name="Calculo Anticipo Mínimo" sheetId="53" r:id="rId9"/>
    <sheet name="Costo Vtas" sheetId="65" r:id="rId10"/>
    <sheet name="Casilleros" sheetId="59" state="hidden" r:id="rId11"/>
    <sheet name="Comparativo" sheetId="76" state="hidden" r:id="rId12"/>
    <sheet name="Deducciones especiales" sheetId="72" r:id="rId13"/>
    <sheet name="Ventas" sheetId="69" r:id="rId14"/>
    <sheet name="TABLA" sheetId="78" r:id="rId15"/>
    <sheet name="Gastos para ingresos exentos." sheetId="79" state="hidden" r:id="rId16"/>
    <sheet name="grupos" sheetId="84"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 localSheetId="11">#REF!</definedName>
    <definedName name="\a">#REF!</definedName>
    <definedName name="__123Graph_AGRAPH3" localSheetId="11" hidden="1">'[1]COL 21169'!#REF!</definedName>
    <definedName name="__123Graph_AGRAPH3" hidden="1">'[1]COL 21169'!#REF!</definedName>
    <definedName name="__123Graph_AGRAPH4" localSheetId="11" hidden="1">'[1]COL 21169'!#REF!</definedName>
    <definedName name="__123Graph_AGRAPH4" hidden="1">'[1]COL 21169'!#REF!</definedName>
    <definedName name="__123Graph_AWINDOWS" localSheetId="11" hidden="1">'[1]COL 21169'!#REF!</definedName>
    <definedName name="__123Graph_AWINDOWS" hidden="1">'[1]COL 21169'!#REF!</definedName>
    <definedName name="__123Graph_C" localSheetId="12" hidden="1">[2]Summary!$B$1:$B$1</definedName>
    <definedName name="__123Graph_C" localSheetId="1" hidden="1">[3]Summary!$B$1:$B$1</definedName>
    <definedName name="__123Graph_C" hidden="1">[4]Summary!$B$1:$B$1</definedName>
    <definedName name="__123Graph_D" localSheetId="12" hidden="1">[2]Summary!$C$1:$C$1</definedName>
    <definedName name="__123Graph_D" localSheetId="1" hidden="1">[3]Summary!$C$1:$C$1</definedName>
    <definedName name="__123Graph_D" hidden="1">[4]Summary!$C$1:$C$1</definedName>
    <definedName name="__123Graph_E" localSheetId="12" hidden="1">[2]Summary!$D$1:$D$1</definedName>
    <definedName name="__123Graph_E" localSheetId="1" hidden="1">[3]Summary!$D$1:$D$1</definedName>
    <definedName name="__123Graph_E" hidden="1">[4]Summary!$D$1:$D$1</definedName>
    <definedName name="__123Graph_F" localSheetId="12" hidden="1">[2]Summary!$E$1:$E$1</definedName>
    <definedName name="__123Graph_F" localSheetId="1" hidden="1">[3]Summary!$E$1:$E$1</definedName>
    <definedName name="__123Graph_F" hidden="1">[4]Summary!$E$1:$E$1</definedName>
    <definedName name="__123Graph_X" localSheetId="12" hidden="1">[2]Summary!$A$1:$A$1</definedName>
    <definedName name="__123Graph_X" localSheetId="1" hidden="1">[3]Summary!$A$1:$A$1</definedName>
    <definedName name="__123Graph_X" hidden="1">[4]Summary!$A$1:$A$1</definedName>
    <definedName name="__123Graph_XGRAPH3" localSheetId="11" hidden="1">'[1]COL 21169'!#REF!</definedName>
    <definedName name="__123Graph_XGRAPH3" hidden="1">'[1]COL 21169'!#REF!</definedName>
    <definedName name="__A1" localSheetId="14" hidden="1">{#N/A,#N/A,FALSE,"BALLANTINE´S ";#N/A,#N/A,FALSE,"FUNDADOR"}</definedName>
    <definedName name="__A1" hidden="1">{#N/A,#N/A,FALSE,"BALLANTINE´S ";#N/A,#N/A,FALSE,"FUNDADOR"}</definedName>
    <definedName name="__a2" localSheetId="14" hidden="1">{#N/A,#N/A,FALSE,"BALLANTINE´S ";#N/A,#N/A,FALSE,"FUNDADOR"}</definedName>
    <definedName name="__a2" hidden="1">{#N/A,#N/A,FALSE,"BALLANTINE´S ";#N/A,#N/A,FALSE,"FUNDADOR"}</definedName>
    <definedName name="_A1" localSheetId="14" hidden="1">{#N/A,#N/A,FALSE,"BALLANTINE´S ";#N/A,#N/A,FALSE,"FUNDADOR"}</definedName>
    <definedName name="_A1" hidden="1">{#N/A,#N/A,FALSE,"BALLANTINE´S ";#N/A,#N/A,FALSE,"FUNDADOR"}</definedName>
    <definedName name="_a2" localSheetId="14" hidden="1">{#N/A,#N/A,FALSE,"BALLANTINE´S ";#N/A,#N/A,FALSE,"FUNDADOR"}</definedName>
    <definedName name="_a2" hidden="1">{#N/A,#N/A,FALSE,"BALLANTINE´S ";#N/A,#N/A,FALSE,"FUNDADOR"}</definedName>
    <definedName name="_A320000">[5]CoberturaSeg!$A$32009</definedName>
    <definedName name="_A66000">[5]CoberturaSeg!$A$65009</definedName>
    <definedName name="_A69000">[5]CoberturaSeg!$A$65009</definedName>
    <definedName name="_A70000">[5]CoberturaSeg!$A$50009</definedName>
    <definedName name="_A99999">[5]CoberturaSeg!$A$32009</definedName>
    <definedName name="_DAT1" localSheetId="11">#REF!</definedName>
    <definedName name="_DAT1" localSheetId="12">#REF!</definedName>
    <definedName name="_DAT1" localSheetId="14">#REF!</definedName>
    <definedName name="_DAT1">#REF!</definedName>
    <definedName name="_DAT2" localSheetId="11">#REF!</definedName>
    <definedName name="_DAT2" localSheetId="12">#REF!</definedName>
    <definedName name="_DAT2" localSheetId="14">#REF!</definedName>
    <definedName name="_DAT2">#REF!</definedName>
    <definedName name="_DAT3" localSheetId="11">#REF!</definedName>
    <definedName name="_DAT3" localSheetId="12">#REF!</definedName>
    <definedName name="_DAT3" localSheetId="14">#REF!</definedName>
    <definedName name="_DAT3">#REF!</definedName>
    <definedName name="_DAT4" localSheetId="11">#REF!</definedName>
    <definedName name="_DAT4" localSheetId="12">#REF!</definedName>
    <definedName name="_DAT4">#REF!</definedName>
    <definedName name="_DAT5" localSheetId="11">#REF!</definedName>
    <definedName name="_DAT5" localSheetId="12">#REF!</definedName>
    <definedName name="_DAT5">#REF!</definedName>
    <definedName name="_DAT6" localSheetId="11">#REF!</definedName>
    <definedName name="_DAT6" localSheetId="12">#REF!</definedName>
    <definedName name="_DAT6">#REF!</definedName>
    <definedName name="_Fill" localSheetId="11" hidden="1">#REF!</definedName>
    <definedName name="_Fill" hidden="1">#REF!</definedName>
    <definedName name="_xlnm._FilterDatabase" localSheetId="4" hidden="1">'102 2014'!#REF!</definedName>
    <definedName name="_xlnm._FilterDatabase" localSheetId="2" hidden="1">'Balance de comprobacion'!$B$5:$JU$500</definedName>
    <definedName name="_xlnm._FilterDatabase" localSheetId="11" hidden="1">Comparativo!$A$1:$E$99</definedName>
    <definedName name="_xlnm._FilterDatabase" localSheetId="14" hidden="1">TABLA!$A$2:$AN$7</definedName>
    <definedName name="_JEB1" localSheetId="14" hidden="1">{#N/A,#N/A,FALSE,"Aging Summary";#N/A,#N/A,FALSE,"Ratio Analysis";#N/A,#N/A,FALSE,"Test 120 Day Accts";#N/A,#N/A,FALSE,"Tickmarks"}</definedName>
    <definedName name="_JEB1" hidden="1">{#N/A,#N/A,FALSE,"Aging Summary";#N/A,#N/A,FALSE,"Ratio Analysis";#N/A,#N/A,FALSE,"Test 120 Day Accts";#N/A,#N/A,FALSE,"Tickmarks"}</definedName>
    <definedName name="_Key1" localSheetId="11" hidden="1">#REF!</definedName>
    <definedName name="_Key1" localSheetId="14" hidden="1">#REF!</definedName>
    <definedName name="_Key1" hidden="1">#REF!</definedName>
    <definedName name="_Key2" localSheetId="11" hidden="1">#REF!</definedName>
    <definedName name="_Key2" localSheetId="14" hidden="1">#REF!</definedName>
    <definedName name="_Key2" hidden="1">#REF!</definedName>
    <definedName name="_M151060" localSheetId="11">#REF!</definedName>
    <definedName name="_M151060" localSheetId="14">#REF!</definedName>
    <definedName name="_M151060">#REF!</definedName>
    <definedName name="_M152040" localSheetId="11">#REF!</definedName>
    <definedName name="_M152040">#REF!</definedName>
    <definedName name="_M152050" localSheetId="11">'[6]Det. Rec. Prov. Locales {PPC}'!#REF!</definedName>
    <definedName name="_M152050">'[6]Det. Rec. Prov. Locales {PPC}'!#REF!</definedName>
    <definedName name="_MM11055" localSheetId="11">#REF!</definedName>
    <definedName name="_MM11055" localSheetId="14">#REF!</definedName>
    <definedName name="_MM11055">#REF!</definedName>
    <definedName name="_MM23616" localSheetId="11">#REF!</definedName>
    <definedName name="_MM23616" localSheetId="14">#REF!</definedName>
    <definedName name="_MM23616">#REF!</definedName>
    <definedName name="_Order1" localSheetId="12" hidden="1">0</definedName>
    <definedName name="_Order1" hidden="1">255</definedName>
    <definedName name="_Order2" localSheetId="12" hidden="1">0</definedName>
    <definedName name="_Order2" hidden="1">255</definedName>
    <definedName name="_pc1" localSheetId="11">#REF!</definedName>
    <definedName name="_pc1" localSheetId="12">#REF!</definedName>
    <definedName name="_pc1" localSheetId="14">#REF!</definedName>
    <definedName name="_pc1">#REF!</definedName>
    <definedName name="_pc2" localSheetId="11">#REF!</definedName>
    <definedName name="_pc2" localSheetId="12">#REF!</definedName>
    <definedName name="_pc2" localSheetId="14">#REF!</definedName>
    <definedName name="_pc2">#REF!</definedName>
    <definedName name="_pc22" localSheetId="11">#REF!</definedName>
    <definedName name="_pc22" localSheetId="12">#REF!</definedName>
    <definedName name="_pc22" localSheetId="14">#REF!</definedName>
    <definedName name="_pc22">#REF!</definedName>
    <definedName name="_pc3" localSheetId="11">#REF!</definedName>
    <definedName name="_pc3" localSheetId="12">#REF!</definedName>
    <definedName name="_pc3">#REF!</definedName>
    <definedName name="_pc33" localSheetId="11">#REF!</definedName>
    <definedName name="_pc33" localSheetId="12">#REF!</definedName>
    <definedName name="_pc33">#REF!</definedName>
    <definedName name="_pc34" localSheetId="11">#REF!</definedName>
    <definedName name="_pc34" localSheetId="12">#REF!</definedName>
    <definedName name="_pc34">#REF!</definedName>
    <definedName name="_pc35" localSheetId="11">#REF!</definedName>
    <definedName name="_pc35" localSheetId="12">#REF!</definedName>
    <definedName name="_pc35">#REF!</definedName>
    <definedName name="_pc36" localSheetId="11">#REF!</definedName>
    <definedName name="_pc36" localSheetId="12">#REF!</definedName>
    <definedName name="_pc36">#REF!</definedName>
    <definedName name="_pc37" localSheetId="11">#REF!</definedName>
    <definedName name="_pc37" localSheetId="12">#REF!</definedName>
    <definedName name="_pc37">#REF!</definedName>
    <definedName name="_pc38" localSheetId="11">#REF!</definedName>
    <definedName name="_pc38" localSheetId="12">#REF!</definedName>
    <definedName name="_pc38">#REF!</definedName>
    <definedName name="_pc4" localSheetId="11">#REF!</definedName>
    <definedName name="_pc4" localSheetId="12">#REF!</definedName>
    <definedName name="_pc4">#REF!</definedName>
    <definedName name="_pc5" localSheetId="11">#REF!</definedName>
    <definedName name="_pc5" localSheetId="12">#REF!</definedName>
    <definedName name="_pc5">#REF!</definedName>
    <definedName name="_pc6" localSheetId="11">#REF!</definedName>
    <definedName name="_pc6" localSheetId="12">#REF!</definedName>
    <definedName name="_pc6">#REF!</definedName>
    <definedName name="_pc7" localSheetId="11">#REF!</definedName>
    <definedName name="_pc7" localSheetId="12">#REF!</definedName>
    <definedName name="_pc7">#REF!</definedName>
    <definedName name="_pc9" localSheetId="11">#REF!</definedName>
    <definedName name="_pc9" localSheetId="12">#REF!</definedName>
    <definedName name="_pc9">#REF!</definedName>
    <definedName name="_pr1" localSheetId="11">#REF!</definedName>
    <definedName name="_pr1">#REF!</definedName>
    <definedName name="_Regression_Int" hidden="1">1</definedName>
    <definedName name="_RSE1" localSheetId="11">#REF!</definedName>
    <definedName name="_RSE1" localSheetId="14">#REF!</definedName>
    <definedName name="_RSE1">#REF!</definedName>
    <definedName name="_RSE2" localSheetId="11">#REF!</definedName>
    <definedName name="_RSE2" localSheetId="14">#REF!</definedName>
    <definedName name="_RSE2">#REF!</definedName>
    <definedName name="_Sort" localSheetId="11" hidden="1">#REF!</definedName>
    <definedName name="_Sort" localSheetId="14" hidden="1">#REF!</definedName>
    <definedName name="_Sort" hidden="1">#REF!</definedName>
    <definedName name="_Table1_In1" localSheetId="11" hidden="1">#REF!</definedName>
    <definedName name="_Table1_In1" hidden="1">#REF!</definedName>
    <definedName name="_Table1_Out" localSheetId="11" hidden="1">#REF!</definedName>
    <definedName name="_Table1_Out" hidden="1">#REF!</definedName>
    <definedName name="A" localSheetId="11">#REF!</definedName>
    <definedName name="A">#REF!</definedName>
    <definedName name="A_impresión_IM" localSheetId="11">#REF!</definedName>
    <definedName name="A_impresión_IM">#REF!</definedName>
    <definedName name="AAAAA" localSheetId="14" hidden="1">{#N/A,#N/A,FALSE,"DMC schedule";#N/A,#N/A,FALSE,"DMC_THC Revenue";#N/A,#N/A,FALSE,"Personnel plan";#N/A,#N/A,FALSE,"Capex HW+SW";#N/A,#N/A,FALSE,"P&amp;L"}</definedName>
    <definedName name="AAAAA" hidden="1">{#N/A,#N/A,FALSE,"DMC schedule";#N/A,#N/A,FALSE,"DMC_THC Revenue";#N/A,#N/A,FALSE,"Personnel plan";#N/A,#N/A,FALSE,"Capex HW+SW";#N/A,#N/A,FALSE,"P&amp;L"}</definedName>
    <definedName name="abei" localSheetId="11">#REF!</definedName>
    <definedName name="abei" localSheetId="14">#REF!</definedName>
    <definedName name="abei">#REF!</definedName>
    <definedName name="Account_Balance" localSheetId="11">#REF!</definedName>
    <definedName name="Account_Balance" localSheetId="14">#REF!</definedName>
    <definedName name="Account_Balance">#REF!</definedName>
    <definedName name="ahususihksahdk" localSheetId="14" hidden="1">{#N/A,#N/A,FALSE,"BALLANTINE´S ";#N/A,#N/A,FALSE,"FUNDADOR"}</definedName>
    <definedName name="ahususihksahdk" hidden="1">{#N/A,#N/A,FALSE,"BALLANTINE´S ";#N/A,#N/A,FALSE,"FUNDADOR"}</definedName>
    <definedName name="Amortización" localSheetId="5" hidden="1">{#N/A,#N/A,FALSE,"Aging Summary";#N/A,#N/A,FALSE,"Ratio Analysis";#N/A,#N/A,FALSE,"Test 120 Day Accts";#N/A,#N/A,FALSE,"Tickmarks"}</definedName>
    <definedName name="Amortización" localSheetId="6" hidden="1">{#N/A,#N/A,FALSE,"Aging Summary";#N/A,#N/A,FALSE,"Ratio Analysis";#N/A,#N/A,FALSE,"Test 120 Day Accts";#N/A,#N/A,FALSE,"Tickmarks"}</definedName>
    <definedName name="Amortización" localSheetId="14" hidden="1">{#N/A,#N/A,FALSE,"Aging Summary";#N/A,#N/A,FALSE,"Ratio Analysis";#N/A,#N/A,FALSE,"Test 120 Day Accts";#N/A,#N/A,FALSE,"Tickmarks"}</definedName>
    <definedName name="Amortización" hidden="1">{#N/A,#N/A,FALSE,"Aging Summary";#N/A,#N/A,FALSE,"Ratio Analysis";#N/A,#N/A,FALSE,"Test 120 Day Accts";#N/A,#N/A,FALSE,"Tickmarks"}</definedName>
    <definedName name="amortizacion_cta_resultados" localSheetId="11">#REF!</definedName>
    <definedName name="amortizacion_cta_resultados" localSheetId="12">#REF!</definedName>
    <definedName name="amortizacion_cta_resultados" localSheetId="14">#REF!</definedName>
    <definedName name="amortizacion_cta_resultados">#REF!</definedName>
    <definedName name="Analiisis" localSheetId="11">#REF!</definedName>
    <definedName name="Analiisis" localSheetId="14">#REF!</definedName>
    <definedName name="Analiisis">#REF!</definedName>
    <definedName name="analisis" localSheetId="11">#REF!</definedName>
    <definedName name="analisis" localSheetId="14">#REF!</definedName>
    <definedName name="analisis">#REF!</definedName>
    <definedName name="anexos" localSheetId="11" hidden="1">[7]XREF!#REF!</definedName>
    <definedName name="anexos" localSheetId="14" hidden="1">[7]XREF!#REF!</definedName>
    <definedName name="anexos" hidden="1">[7]XREF!#REF!</definedName>
    <definedName name="ANTERIOR" localSheetId="12" hidden="1">{#N/A,#N/A,FALSE,"Aging Summary";#N/A,#N/A,FALSE,"Ratio Analysis";#N/A,#N/A,FALSE,"Test 120 Day Accts";#N/A,#N/A,FALSE,"Tickmarks"}</definedName>
    <definedName name="ANTERIOR" localSheetId="14" hidden="1">{#N/A,#N/A,FALSE,"Aging Summary";#N/A,#N/A,FALSE,"Ratio Analysis";#N/A,#N/A,FALSE,"Test 120 Day Accts";#N/A,#N/A,FALSE,"Tickmarks"}</definedName>
    <definedName name="ANTERIOR" hidden="1">{#N/A,#N/A,FALSE,"Aging Summary";#N/A,#N/A,FALSE,"Ratio Analysis";#N/A,#N/A,FALSE,"Test 120 Day Accts";#N/A,#N/A,FALSE,"Tickmarks"}</definedName>
    <definedName name="año_control">[8]IMPUTS!$B$22</definedName>
    <definedName name="apt" localSheetId="11" hidden="1">'[9]Mov. inventarios'!#REF!</definedName>
    <definedName name="apt" localSheetId="14" hidden="1">'[9]Mov. inventarios'!#REF!</definedName>
    <definedName name="apt" hidden="1">'[9]Mov. inventarios'!#REF!</definedName>
    <definedName name="aq" localSheetId="14" hidden="1">{#N/A,#N/A,FALSE,"BALLANTINE´S ";#N/A,#N/A,FALSE,"FUNDADOR"}</definedName>
    <definedName name="aq" hidden="1">{#N/A,#N/A,FALSE,"BALLANTINE´S ";#N/A,#N/A,FALSE,"FUNDADOR"}</definedName>
    <definedName name="ARA_Threshold" localSheetId="11">[10]Selecc.!#REF!</definedName>
    <definedName name="ARA_Threshold">[10]Selecc.!#REF!</definedName>
    <definedName name="_xlnm.Print_Area" localSheetId="7">'102 2016'!$A$1:$AJ$253</definedName>
    <definedName name="_xlnm.Print_Area" localSheetId="11">#REF!</definedName>
    <definedName name="_xlnm.Print_Area" localSheetId="14">#REF!</definedName>
    <definedName name="_xlnm.Print_Area">#REF!</definedName>
    <definedName name="ARP_Threshold" localSheetId="11">[10]Selecc.!#REF!</definedName>
    <definedName name="ARP_Threshold" localSheetId="14">[10]Selecc.!#REF!</definedName>
    <definedName name="ARP_Threshold">[10]Selecc.!#REF!</definedName>
    <definedName name="arys" localSheetId="14" hidden="1">{#N/A,#N/A,FALSE,"BALLANTINE´S ";#N/A,#N/A,FALSE,"FUNDADOR"}</definedName>
    <definedName name="arys" hidden="1">{#N/A,#N/A,FALSE,"BALLANTINE´S ";#N/A,#N/A,FALSE,"FUNDADOR"}</definedName>
    <definedName name="as" localSheetId="14" hidden="1">{#N/A,#N/A,FALSE,"BALLANTINE´S ";#N/A,#N/A,FALSE,"FUNDADOR"}</definedName>
    <definedName name="as" hidden="1">{#N/A,#N/A,FALSE,"BALLANTINE´S ";#N/A,#N/A,FALSE,"FUNDADOR"}</definedName>
    <definedName name="AS2DocOpenMode" hidden="1">"AS2DocumentEdit"</definedName>
    <definedName name="AS2HasNoAutoHeaderFooter" hidden="1">" "</definedName>
    <definedName name="AS2NamedRange" hidden="1">2</definedName>
    <definedName name="AS2ReportLS" hidden="1">2</definedName>
    <definedName name="AS2StaticLS" localSheetId="11" hidden="1">#REF!</definedName>
    <definedName name="AS2StaticLS" localSheetId="14" hidden="1">#REF!</definedName>
    <definedName name="AS2StaticLS" hidden="1">#REF!</definedName>
    <definedName name="AS2SyncStepLS" hidden="1">0</definedName>
    <definedName name="AS2TickmarkLS" localSheetId="11" hidden="1">#REF!</definedName>
    <definedName name="AS2TickmarkLS" localSheetId="14" hidden="1">#REF!</definedName>
    <definedName name="AS2TickmarkLS" hidden="1">#REF!</definedName>
    <definedName name="AS2VersionLS" hidden="1">220</definedName>
    <definedName name="asdasd" localSheetId="14" hidden="1">{#N/A,#N/A,FALSE,"BALLANTINE´S ";#N/A,#N/A,FALSE,"FUNDADOR"}</definedName>
    <definedName name="asdasd" hidden="1">{#N/A,#N/A,FALSE,"BALLANTINE´S ";#N/A,#N/A,FALSE,"FUNDADOR"}</definedName>
    <definedName name="asdfasdasdasd" localSheetId="14" hidden="1">{#N/A,#N/A,FALSE,"BALLANTINE´S ";#N/A,#N/A,FALSE,"FUNDADOR"}</definedName>
    <definedName name="asdfasdasdasd" hidden="1">{#N/A,#N/A,FALSE,"BALLANTINE´S ";#N/A,#N/A,FALSE,"FUNDADOR"}</definedName>
    <definedName name="asdsad" localSheetId="14" hidden="1">{#N/A,#N/A,FALSE,"BALLANTINE´S ";#N/A,#N/A,FALSE,"FUNDADOR"}</definedName>
    <definedName name="asdsad" hidden="1">{#N/A,#N/A,FALSE,"BALLANTINE´S ";#N/A,#N/A,FALSE,"FUNDADOR"}</definedName>
    <definedName name="asdvg" localSheetId="14" hidden="1">{#N/A,#N/A,FALSE,"BALLANTINE´S ";#N/A,#N/A,FALSE,"FUNDADOR"}</definedName>
    <definedName name="asdvg" hidden="1">{#N/A,#N/A,FALSE,"BALLANTINE´S ";#N/A,#N/A,FALSE,"FUNDADOR"}</definedName>
    <definedName name="az" localSheetId="14" hidden="1">{#N/A,#N/A,FALSE,"BALLANTINE´S ";#N/A,#N/A,FALSE,"FUNDADOR"}</definedName>
    <definedName name="az" hidden="1">{#N/A,#N/A,FALSE,"BALLANTINE´S ";#N/A,#N/A,FALSE,"FUNDADOR"}</definedName>
    <definedName name="B" localSheetId="11">#REF!</definedName>
    <definedName name="B" localSheetId="12">#REF!</definedName>
    <definedName name="B" localSheetId="14">#REF!</definedName>
    <definedName name="B">#REF!</definedName>
    <definedName name="_xlnm.Database" localSheetId="11">#REF!</definedName>
    <definedName name="_xlnm.Database" localSheetId="12">#REF!</definedName>
    <definedName name="_xlnm.Database" localSheetId="14">#REF!</definedName>
    <definedName name="_xlnm.Database">#REF!</definedName>
    <definedName name="basic_level" localSheetId="11">#REF!</definedName>
    <definedName name="basic_level" localSheetId="14">#REF!</definedName>
    <definedName name="basic_level">#REF!</definedName>
    <definedName name="bg" localSheetId="14" hidden="1">{#N/A,#N/A,FALSE,"BALLANTINE´S ";#N/A,#N/A,FALSE,"FUNDADOR"}</definedName>
    <definedName name="bg" hidden="1">{#N/A,#N/A,FALSE,"BALLANTINE´S ";#N/A,#N/A,FALSE,"FUNDADOR"}</definedName>
    <definedName name="BG_Del" hidden="1">15</definedName>
    <definedName name="BG_Ins" hidden="1">4</definedName>
    <definedName name="BG_Mod" hidden="1">6</definedName>
    <definedName name="bn" localSheetId="14" hidden="1">{#N/A,#N/A,FALSE,"BALLANTINE´S ";#N/A,#N/A,FALSE,"FUNDADOR"}</definedName>
    <definedName name="bn" hidden="1">{#N/A,#N/A,FALSE,"BALLANTINE´S ";#N/A,#N/A,FALSE,"FUNDADOR"}</definedName>
    <definedName name="bv" localSheetId="14" hidden="1">{#N/A,#N/A,FALSE,"BALLANTINE´S ";#N/A,#N/A,FALSE,"FUNDADOR"}</definedName>
    <definedName name="bv" hidden="1">{#N/A,#N/A,FALSE,"BALLANTINE´S ";#N/A,#N/A,FALSE,"FUNDADOR"}</definedName>
    <definedName name="bvbn" localSheetId="14" hidden="1">{#N/A,#N/A,FALSE,"BALLANTINE´S ";#N/A,#N/A,FALSE,"FUNDADOR"}</definedName>
    <definedName name="bvbn" hidden="1">{#N/A,#N/A,FALSE,"BALLANTINE´S ";#N/A,#N/A,FALSE,"FUNDADOR"}</definedName>
    <definedName name="bvbvbv" localSheetId="14" hidden="1">{#N/A,#N/A,FALSE,"BALLANTINE´S ";#N/A,#N/A,FALSE,"FUNDADOR"}</definedName>
    <definedName name="bvbvbv" hidden="1">{#N/A,#N/A,FALSE,"BALLANTINE´S ";#N/A,#N/A,FALSE,"FUNDADOR"}</definedName>
    <definedName name="bvnm" localSheetId="14" hidden="1">{#N/A,#N/A,FALSE,"BALLANTINE´S ";#N/A,#N/A,FALSE,"FUNDADOR"}</definedName>
    <definedName name="bvnm" hidden="1">{#N/A,#N/A,FALSE,"BALLANTINE´S ";#N/A,#N/A,FALSE,"FUNDADOR"}</definedName>
    <definedName name="capex_anual" localSheetId="11">[11]calculos!#REF!</definedName>
    <definedName name="capex_anual" localSheetId="12">[12]calculos!#REF!</definedName>
    <definedName name="capex_anual" localSheetId="14">[11]calculos!#REF!</definedName>
    <definedName name="capex_anual">[11]calculos!#REF!</definedName>
    <definedName name="CARLOS" localSheetId="11">'[13]1134'!#REF!</definedName>
    <definedName name="CARLOS" localSheetId="14">'[13]1134'!#REF!</definedName>
    <definedName name="CARLOS">'[13]1134'!#REF!</definedName>
    <definedName name="carried" localSheetId="11">[8]IMPUTS!#REF!</definedName>
    <definedName name="carried" localSheetId="12">[8]IMPUTS!#REF!</definedName>
    <definedName name="carried" localSheetId="14">[8]IMPUTS!#REF!</definedName>
    <definedName name="carried">[8]IMPUTS!#REF!</definedName>
    <definedName name="CASH" localSheetId="11">#REF!</definedName>
    <definedName name="CASH" localSheetId="12">#REF!</definedName>
    <definedName name="CASH" localSheetId="14">#REF!</definedName>
    <definedName name="CASH">#REF!</definedName>
    <definedName name="CASO" localSheetId="11">#REF!</definedName>
    <definedName name="CASO" localSheetId="12">#REF!</definedName>
    <definedName name="CASO" localSheetId="14">#REF!</definedName>
    <definedName name="CASO">#REF!</definedName>
    <definedName name="CC" localSheetId="11">#REF!</definedName>
    <definedName name="CC" localSheetId="12">#REF!</definedName>
    <definedName name="CC" localSheetId="14">#REF!</definedName>
    <definedName name="CC">#REF!</definedName>
    <definedName name="cd" localSheetId="14" hidden="1">{#N/A,#N/A,FALSE,"BALLANTINE´S ";#N/A,#N/A,FALSE,"FUNDADOR"}</definedName>
    <definedName name="cd" hidden="1">{#N/A,#N/A,FALSE,"BALLANTINE´S ";#N/A,#N/A,FALSE,"FUNDADOR"}</definedName>
    <definedName name="CFRQ" localSheetId="11">#REF!</definedName>
    <definedName name="CFRQ" localSheetId="14">#REF!</definedName>
    <definedName name="CFRQ">#REF!</definedName>
    <definedName name="Code" localSheetId="11" hidden="1">#REF!</definedName>
    <definedName name="Code" localSheetId="14" hidden="1">#REF!</definedName>
    <definedName name="Code" hidden="1">#REF!</definedName>
    <definedName name="Código">'Balance de comprobacion'!$D$6:$D$499</definedName>
    <definedName name="col" localSheetId="14" hidden="1">{#N/A,#N/A,FALSE,"DMC schedule";#N/A,#N/A,FALSE,"DMC_THC Revenue";#N/A,#N/A,FALSE,"Personnel plan";#N/A,#N/A,FALSE,"Capex HW+SW";#N/A,#N/A,FALSE,"P&amp;L"}</definedName>
    <definedName name="col" hidden="1">{#N/A,#N/A,FALSE,"DMC schedule";#N/A,#N/A,FALSE,"DMC_THC Revenue";#N/A,#N/A,FALSE,"Personnel plan";#N/A,#N/A,FALSE,"Capex HW+SW";#N/A,#N/A,FALSE,"P&amp;L"}</definedName>
    <definedName name="Colcontingfcts" localSheetId="14" hidden="1">{#N/A,#N/A,FALSE,"Aging Summary";#N/A,#N/A,FALSE,"Ratio Analysis";#N/A,#N/A,FALSE,"Test 120 Day Accts";#N/A,#N/A,FALSE,"Tickmarks"}</definedName>
    <definedName name="Colcontingfcts" hidden="1">{#N/A,#N/A,FALSE,"Aging Summary";#N/A,#N/A,FALSE,"Ratio Analysis";#N/A,#N/A,FALSE,"Test 120 Day Accts";#N/A,#N/A,FALSE,"Tickmarks"}</definedName>
    <definedName name="Company" localSheetId="11">#REF!</definedName>
    <definedName name="Company" localSheetId="12">#REF!</definedName>
    <definedName name="Company" localSheetId="14">#REF!</definedName>
    <definedName name="Company">#REF!</definedName>
    <definedName name="CONCIC" localSheetId="14" hidden="1">{#N/A,#N/A,FALSE,"DMC schedule";#N/A,#N/A,FALSE,"DMC_THC Revenue";#N/A,#N/A,FALSE,"Personnel plan";#N/A,#N/A,FALSE,"Capex HW+SW";#N/A,#N/A,FALSE,"P&amp;L"}</definedName>
    <definedName name="CONCIC" hidden="1">{#N/A,#N/A,FALSE,"DMC schedule";#N/A,#N/A,FALSE,"DMC_THC Revenue";#N/A,#N/A,FALSE,"Personnel plan";#N/A,#N/A,FALSE,"Capex HW+SW";#N/A,#N/A,FALSE,"P&amp;L"}</definedName>
    <definedName name="cost_oil">[8]CALCULOS!$D$72:$IV$72</definedName>
    <definedName name="Cuenta">Comparativo!$J$2:$K$303</definedName>
    <definedName name="cuentas_cobrar_anual" localSheetId="11">#REF!</definedName>
    <definedName name="cuentas_cobrar_anual" localSheetId="12">#REF!</definedName>
    <definedName name="cuentas_cobrar_anual" localSheetId="14">#REF!</definedName>
    <definedName name="cuentas_cobrar_anual">#REF!</definedName>
    <definedName name="cv" localSheetId="14" hidden="1">{#N/A,#N/A,FALSE,"BALLANTINE´S ";#N/A,#N/A,FALSE,"FUNDADOR"}</definedName>
    <definedName name="cv" hidden="1">{#N/A,#N/A,FALSE,"BALLANTINE´S ";#N/A,#N/A,FALSE,"FUNDADOR"}</definedName>
    <definedName name="CxCVARIOS" localSheetId="11">#REF!</definedName>
    <definedName name="CxCVARIOS" localSheetId="14">#REF!</definedName>
    <definedName name="CxCVARIOS">#REF!</definedName>
    <definedName name="CY_Accounts_Receivable">[14]Balance!$C$8</definedName>
    <definedName name="CY_Administration">'[14]Estado de Resultados'!$B$11</definedName>
    <definedName name="CY_Cash" localSheetId="11">[15]Balance_General!#REF!</definedName>
    <definedName name="CY_Cash" localSheetId="14">[15]Balance_General!#REF!</definedName>
    <definedName name="CY_Cash">[15]Balance_General!#REF!</definedName>
    <definedName name="CY_Common_Equity">[14]Balance!$C$32</definedName>
    <definedName name="CY_Cost_of_Sales">'[14]Estado de Resultados'!$B$7</definedName>
    <definedName name="CY_Current_Liabilities">[14]Balance!$C$24</definedName>
    <definedName name="CY_Depreciation">'[14]Estado de Resultados'!$B$14</definedName>
    <definedName name="CY_Gross_Profit">'[14]Estado de Resultados'!$B$9</definedName>
    <definedName name="CY_Inc_Bef_Tax">'[14]Estado de Resultados'!$B$21</definedName>
    <definedName name="CY_Intangible_Assets">[14]Balance!$C$18</definedName>
    <definedName name="CY_Interest_Expense">'[14]Estado de Resultados'!$B$18</definedName>
    <definedName name="CY_Inventory">[14]Balance!$C$12</definedName>
    <definedName name="CY_LIABIL_EQUITY">[14]Balance!$C$37</definedName>
    <definedName name="CY_lik_Equity" localSheetId="11">#REF!</definedName>
    <definedName name="CY_lik_Equity" localSheetId="14">#REF!</definedName>
    <definedName name="CY_lik_Equity">#REF!</definedName>
    <definedName name="CY_lik_Income" localSheetId="11">#REF!</definedName>
    <definedName name="CY_lik_Income" localSheetId="14">#REF!</definedName>
    <definedName name="CY_lik_Income">#REF!</definedName>
    <definedName name="CY_lik_Liabs" localSheetId="11">#REF!</definedName>
    <definedName name="CY_lik_Liabs" localSheetId="14">#REF!</definedName>
    <definedName name="CY_lik_Liabs">#REF!</definedName>
    <definedName name="CY_lik_RetEarn_bf" localSheetId="11">#REF!</definedName>
    <definedName name="CY_lik_RetEarn_bf">#REF!</definedName>
    <definedName name="CY_LT_Debt">[14]Balance!$C$25</definedName>
    <definedName name="CY_Market_Value_of_Equity">'[14]Estado de Resultados'!$B$30</definedName>
    <definedName name="CY_Marketable_Sec">[14]Balance!$C$7</definedName>
    <definedName name="CY_NET_PROFIT">'[14]Estado de Resultados'!$B$25</definedName>
    <definedName name="CY_Net_Revenue">'[14]Estado de Resultados'!$B$6</definedName>
    <definedName name="CY_Operating_Income">'[14]Estado de Resultados'!$B$16</definedName>
    <definedName name="CY_Other">'[14]Estado de Resultados'!$B$13</definedName>
    <definedName name="CY_Other_Curr_Assets">[14]Balance!$C$13</definedName>
    <definedName name="CY_Other_LT_Assets">[14]Balance!$C$19</definedName>
    <definedName name="CY_Other_LT_Liabilities">[14]Balance!$C$26</definedName>
    <definedName name="CY_Preferred_Stock">[14]Balance!$C$31</definedName>
    <definedName name="CY_QUICK_ASSETS">[14]Balance!$C$10</definedName>
    <definedName name="CY_Retained_Earnings">[14]Balance!$C$33</definedName>
    <definedName name="CY_Selling">'[14]Estado de Resultados'!$B$12</definedName>
    <definedName name="CY_Tangible_Assets">[14]Balance!$C$17</definedName>
    <definedName name="CY_Tangible_Net_Worth">'[14]Estado de Resultados'!$B$32</definedName>
    <definedName name="CY_Taxes">'[14]Estado de Resultados'!$B$23</definedName>
    <definedName name="CY_TOTAL_ASSETS">[14]Balance!$C$22</definedName>
    <definedName name="CY_TOTAL_CURR_ASSETS">[14]Balance!$C$15</definedName>
    <definedName name="CY_TOTAL_DEBT">[14]Balance!$C$29</definedName>
    <definedName name="CY_TOTAL_EQUITY">[14]Balance!$C$35</definedName>
    <definedName name="CY_tx_all_Equity" localSheetId="11">#REF!</definedName>
    <definedName name="CY_tx_all_Equity" localSheetId="14">#REF!</definedName>
    <definedName name="CY_tx_all_Equity">#REF!</definedName>
    <definedName name="CY_tx_all_Income" localSheetId="11">#REF!</definedName>
    <definedName name="CY_tx_all_Income" localSheetId="14">#REF!</definedName>
    <definedName name="CY_tx_all_Income">#REF!</definedName>
    <definedName name="CY_tx_all_Liabs" localSheetId="11">#REF!</definedName>
    <definedName name="CY_tx_all_Liabs" localSheetId="14">#REF!</definedName>
    <definedName name="CY_tx_all_Liabs">#REF!</definedName>
    <definedName name="CY_tx_all_RetEarn_bf" localSheetId="11">#REF!</definedName>
    <definedName name="CY_tx_all_RetEarn_bf">#REF!</definedName>
    <definedName name="CY_tx_knw_Equity" localSheetId="11">#REF!</definedName>
    <definedName name="CY_tx_knw_Equity">#REF!</definedName>
    <definedName name="CY_tx_knw_Income" localSheetId="11">#REF!</definedName>
    <definedName name="CY_tx_knw_Income">#REF!</definedName>
    <definedName name="CY_tx_knw_Liabs" localSheetId="11">#REF!</definedName>
    <definedName name="CY_tx_knw_Liabs">#REF!</definedName>
    <definedName name="CY_tx_knw_RetEarn_bf" localSheetId="11">#REF!</definedName>
    <definedName name="CY_tx_knw_RetEarn_bf">#REF!</definedName>
    <definedName name="CY_tx_lik_Equity" localSheetId="11">#REF!</definedName>
    <definedName name="CY_tx_lik_Equity">#REF!</definedName>
    <definedName name="CY_tx_lik_Income" localSheetId="11">#REF!</definedName>
    <definedName name="CY_tx_lik_Income">#REF!</definedName>
    <definedName name="CY_tx_lik_Liabs" localSheetId="11">#REF!</definedName>
    <definedName name="CY_tx_lik_Liabs">#REF!</definedName>
    <definedName name="CY_tx_lik_RetEarn_bf" localSheetId="11">#REF!</definedName>
    <definedName name="CY_tx_lik_RetEarn_bf">#REF!</definedName>
    <definedName name="CY_Working_Capital">'[14]Estado de Resultados'!$B$31</definedName>
    <definedName name="D" localSheetId="11">#REF!</definedName>
    <definedName name="D" localSheetId="12">#REF!</definedName>
    <definedName name="D" localSheetId="14">#REF!</definedName>
    <definedName name="D">#REF!</definedName>
    <definedName name="data1" localSheetId="11" hidden="1">#REF!</definedName>
    <definedName name="data1" localSheetId="14" hidden="1">#REF!</definedName>
    <definedName name="data1" hidden="1">#REF!</definedName>
    <definedName name="data2" localSheetId="11" hidden="1">#REF!</definedName>
    <definedName name="data2" localSheetId="14" hidden="1">#REF!</definedName>
    <definedName name="data2" hidden="1">#REF!</definedName>
    <definedName name="data3" localSheetId="11" hidden="1">#REF!</definedName>
    <definedName name="data3" hidden="1">#REF!</definedName>
    <definedName name="Database_MI" localSheetId="11">#REF!</definedName>
    <definedName name="Database_MI">#REF!</definedName>
    <definedName name="dato" localSheetId="14" hidden="1">[16]Summary!$C$1:$C$1</definedName>
    <definedName name="dato" hidden="1">[17]Summary!$C$1:$C$1</definedName>
    <definedName name="dbgysvsv" localSheetId="14" hidden="1">{#N/A,#N/A,FALSE,"BALLANTINE´S ";#N/A,#N/A,FALSE,"FUNDADOR"}</definedName>
    <definedName name="dbgysvsv" hidden="1">{#N/A,#N/A,FALSE,"BALLANTINE´S ";#N/A,#N/A,FALSE,"FUNDADOR"}</definedName>
    <definedName name="dc" localSheetId="14" hidden="1">{#N/A,#N/A,FALSE,"BALLANTINE´S ";#N/A,#N/A,FALSE,"FUNDADOR"}</definedName>
    <definedName name="dc" hidden="1">{#N/A,#N/A,FALSE,"BALLANTINE´S ";#N/A,#N/A,FALSE,"FUNDADOR"}</definedName>
    <definedName name="DDAUSED" localSheetId="11">#REF!</definedName>
    <definedName name="DDAUSED" localSheetId="12">#REF!</definedName>
    <definedName name="DDAUSED" localSheetId="14">#REF!</definedName>
    <definedName name="DDAUSED">#REF!</definedName>
    <definedName name="DDDDD">[18]NOV!$A$1:$AW$656</definedName>
    <definedName name="ddl" localSheetId="11">#REF!</definedName>
    <definedName name="ddl" localSheetId="12">#REF!</definedName>
    <definedName name="ddl" localSheetId="14">#REF!</definedName>
    <definedName name="ddl">#REF!</definedName>
    <definedName name="de" localSheetId="14" hidden="1">{#N/A,#N/A,FALSE,"BALLANTINE´S ";#N/A,#N/A,FALSE,"FUNDADOR"}</definedName>
    <definedName name="de" hidden="1">{#N/A,#N/A,FALSE,"BALLANTINE´S ";#N/A,#N/A,FALSE,"FUNDADOR"}</definedName>
    <definedName name="depletion" localSheetId="11">#REF!</definedName>
    <definedName name="depletion" localSheetId="12">#REF!</definedName>
    <definedName name="depletion" localSheetId="14">#REF!</definedName>
    <definedName name="depletion">#REF!</definedName>
    <definedName name="df" localSheetId="14" hidden="1">{#N/A,#N/A,FALSE,"BALLANTINE´S ";#N/A,#N/A,FALSE,"FUNDADOR"}</definedName>
    <definedName name="df" hidden="1">{#N/A,#N/A,FALSE,"BALLANTINE´S ";#N/A,#N/A,FALSE,"FUNDADOR"}</definedName>
    <definedName name="dfga" localSheetId="14" hidden="1">{#N/A,#N/A,FALSE,"BALLANTINE´S ";#N/A,#N/A,FALSE,"FUNDADOR"}</definedName>
    <definedName name="dfga" hidden="1">{#N/A,#N/A,FALSE,"BALLANTINE´S ";#N/A,#N/A,FALSE,"FUNDADOR"}</definedName>
    <definedName name="Difference" localSheetId="11">#REF!</definedName>
    <definedName name="Difference" localSheetId="14">#REF!</definedName>
    <definedName name="Difference">#REF!</definedName>
    <definedName name="Dir" localSheetId="14" hidden="1">{#N/A,#N/A,FALSE,"BALLANTINE´S ";#N/A,#N/A,FALSE,"FUNDADOR"}</definedName>
    <definedName name="Dir" hidden="1">{#N/A,#N/A,FALSE,"BALLANTINE´S ";#N/A,#N/A,FALSE,"FUNDADOR"}</definedName>
    <definedName name="Disaggregations" localSheetId="11">#REF!</definedName>
    <definedName name="Disaggregations" localSheetId="14">#REF!</definedName>
    <definedName name="Disaggregations">#REF!</definedName>
    <definedName name="Discount" localSheetId="11" hidden="1">#REF!</definedName>
    <definedName name="Discount" localSheetId="14" hidden="1">#REF!</definedName>
    <definedName name="Discount" hidden="1">#REF!</definedName>
    <definedName name="display_area_2" localSheetId="11" hidden="1">#REF!</definedName>
    <definedName name="display_area_2" localSheetId="14" hidden="1">#REF!</definedName>
    <definedName name="display_area_2" hidden="1">#REF!</definedName>
    <definedName name="dl" localSheetId="11">#REF!</definedName>
    <definedName name="dl" localSheetId="12">#REF!</definedName>
    <definedName name="dl">#REF!</definedName>
    <definedName name="dll" localSheetId="11">#REF!</definedName>
    <definedName name="dll" localSheetId="12">#REF!</definedName>
    <definedName name="dll">#REF!</definedName>
    <definedName name="DME_Dirty" hidden="1">"Falso"</definedName>
    <definedName name="Dollar_Threshold">[14]Balance!$F$3</definedName>
    <definedName name="drg" localSheetId="14" hidden="1">{#N/A,#N/A,FALSE,"BALLANTINE´S ";#N/A,#N/A,FALSE,"FUNDADOR"}</definedName>
    <definedName name="drg" hidden="1">{#N/A,#N/A,FALSE,"BALLANTINE´S ";#N/A,#N/A,FALSE,"FUNDADOR"}</definedName>
    <definedName name="dso" localSheetId="14" hidden="1">{#N/A,#N/A,FALSE,"DMC schedule";#N/A,#N/A,FALSE,"DMC_THC Revenue";#N/A,#N/A,FALSE,"Personnel plan";#N/A,#N/A,FALSE,"Capex HW+SW";#N/A,#N/A,FALSE,"P&amp;L"}</definedName>
    <definedName name="dso" hidden="1">{#N/A,#N/A,FALSE,"DMC schedule";#N/A,#N/A,FALSE,"DMC_THC Revenue";#N/A,#N/A,FALSE,"Personnel plan";#N/A,#N/A,FALSE,"Capex HW+SW";#N/A,#N/A,FALSE,"P&amp;L"}</definedName>
    <definedName name="dvgrgrsv" localSheetId="14" hidden="1">{#N/A,#N/A,FALSE,"BALLANTINE´S ";#N/A,#N/A,FALSE,"FUNDADOR"}</definedName>
    <definedName name="dvgrgrsv" hidden="1">{#N/A,#N/A,FALSE,"BALLANTINE´S ";#N/A,#N/A,FALSE,"FUNDADOR"}</definedName>
    <definedName name="e5y5y" localSheetId="14" hidden="1">{#N/A,#N/A,FALSE,"BALLANTINE´S ";#N/A,#N/A,FALSE,"FUNDADOR"}</definedName>
    <definedName name="e5y5y" hidden="1">{#N/A,#N/A,FALSE,"BALLANTINE´S ";#N/A,#N/A,FALSE,"FUNDADOR"}</definedName>
    <definedName name="ECU" localSheetId="14" hidden="1">{#N/A,#N/A,FALSE,"Aging Summary";#N/A,#N/A,FALSE,"Ratio Analysis";#N/A,#N/A,FALSE,"Test 120 Day Accts";#N/A,#N/A,FALSE,"Tickmarks"}</definedName>
    <definedName name="ECU" hidden="1">{#N/A,#N/A,FALSE,"Aging Summary";#N/A,#N/A,FALSE,"Ratio Analysis";#N/A,#N/A,FALSE,"Test 120 Day Accts";#N/A,#N/A,FALSE,"Tickmarks"}</definedName>
    <definedName name="ecuadro" localSheetId="14" hidden="1">{#N/A,#N/A,FALSE,"DMC schedule";#N/A,#N/A,FALSE,"DMC_THC Revenue";#N/A,#N/A,FALSE,"Personnel plan";#N/A,#N/A,FALSE,"Capex HW+SW";#N/A,#N/A,FALSE,"P&amp;L"}</definedName>
    <definedName name="ecuadro" hidden="1">{#N/A,#N/A,FALSE,"DMC schedule";#N/A,#N/A,FALSE,"DMC_THC Revenue";#N/A,#N/A,FALSE,"Personnel plan";#N/A,#N/A,FALSE,"Capex HW+SW";#N/A,#N/A,FALSE,"P&amp;L"}</definedName>
    <definedName name="ed" localSheetId="14" hidden="1">{#N/A,#N/A,FALSE,"BALLANTINE´S ";#N/A,#N/A,FALSE,"FUNDADOR"}</definedName>
    <definedName name="ed" hidden="1">{#N/A,#N/A,FALSE,"BALLANTINE´S ";#N/A,#N/A,FALSE,"FUNDADOR"}</definedName>
    <definedName name="EDYTH" localSheetId="11">#REF!</definedName>
    <definedName name="EDYTH" localSheetId="14">#REF!</definedName>
    <definedName name="EDYTH">#REF!</definedName>
    <definedName name="EEEEEEEEE">[18]NOV!$A$1:$AW$656</definedName>
    <definedName name="ei" localSheetId="14" hidden="1">{#N/A,#N/A,FALSE,"BALLANTINE´S ";#N/A,#N/A,FALSE,"FUNDADOR"}</definedName>
    <definedName name="ei" hidden="1">{#N/A,#N/A,FALSE,"BALLANTINE´S ";#N/A,#N/A,FALSE,"FUNDADOR"}</definedName>
    <definedName name="ELY" localSheetId="11">'[13]1134'!#REF!</definedName>
    <definedName name="ELY" localSheetId="14">'[13]1134'!#REF!</definedName>
    <definedName name="ELY">'[13]1134'!#REF!</definedName>
    <definedName name="eqwe" localSheetId="14" hidden="1">{#N/A,#N/A,FALSE,"BALLANTINE´S ";#N/A,#N/A,FALSE,"FUNDADOR"}</definedName>
    <definedName name="eqwe" hidden="1">{#N/A,#N/A,FALSE,"BALLANTINE´S ";#N/A,#N/A,FALSE,"FUNDADOR"}</definedName>
    <definedName name="ertwywyyty" localSheetId="14" hidden="1">{#N/A,#N/A,FALSE,"BALLANTINE´S ";#N/A,#N/A,FALSE,"FUNDADOR"}</definedName>
    <definedName name="ertwywyyty" hidden="1">{#N/A,#N/A,FALSE,"BALLANTINE´S ";#N/A,#N/A,FALSE,"FUNDADOR"}</definedName>
    <definedName name="erwe" localSheetId="14" hidden="1">{#N/A,#N/A,FALSE,"BALLANTINE´S ";#N/A,#N/A,FALSE,"FUNDADOR"}</definedName>
    <definedName name="erwe" hidden="1">{#N/A,#N/A,FALSE,"BALLANTINE´S ";#N/A,#N/A,FALSE,"FUNDADOR"}</definedName>
    <definedName name="es" localSheetId="14" hidden="1">{#N/A,#N/A,FALSE,"BALLANTINE´S ";#N/A,#N/A,FALSE,"FUNDADOR"}</definedName>
    <definedName name="es" hidden="1">{#N/A,#N/A,FALSE,"BALLANTINE´S ";#N/A,#N/A,FALSE,"FUNDADOR"}</definedName>
    <definedName name="escalacion">[8]IMPUTS!$D$17:$AJ$17</definedName>
    <definedName name="escalación" localSheetId="12">[12]INPUTS!$B$2</definedName>
    <definedName name="escalación">[11]INPUTS!$B$2</definedName>
    <definedName name="eSP" localSheetId="14" hidden="1">{#N/A,#N/A,FALSE,"BALLANTINE´S ";#N/A,#N/A,FALSE,"FUNDADOR"}</definedName>
    <definedName name="eSP" hidden="1">{#N/A,#N/A,FALSE,"BALLANTINE´S ";#N/A,#N/A,FALSE,"FUNDADOR"}</definedName>
    <definedName name="Esteban" localSheetId="14" hidden="1">{#N/A,#N/A,FALSE,"Aging Summary";#N/A,#N/A,FALSE,"Ratio Analysis";#N/A,#N/A,FALSE,"Test 120 Day Accts";#N/A,#N/A,FALSE,"Tickmarks"}</definedName>
    <definedName name="Esteban" hidden="1">{#N/A,#N/A,FALSE,"Aging Summary";#N/A,#N/A,FALSE,"Ratio Analysis";#N/A,#N/A,FALSE,"Test 120 Day Accts";#N/A,#N/A,FALSE,"Tickmarks"}</definedName>
    <definedName name="estipendio_reembolso_trim" localSheetId="11">'[11]impuestos trim'!#REF!</definedName>
    <definedName name="estipendio_reembolso_trim" localSheetId="12">'[12]impuestos trim'!#REF!</definedName>
    <definedName name="estipendio_reembolso_trim" localSheetId="14">'[11]impuestos trim'!#REF!</definedName>
    <definedName name="estipendio_reembolso_trim">'[11]impuestos trim'!#REF!</definedName>
    <definedName name="estipendio_rembolso_anual" localSheetId="11">#REF!</definedName>
    <definedName name="estipendio_rembolso_anual" localSheetId="12">#REF!</definedName>
    <definedName name="estipendio_rembolso_anual" localSheetId="14">#REF!</definedName>
    <definedName name="estipendio_rembolso_anual">#REF!</definedName>
    <definedName name="estipendio_serv" localSheetId="11">#REF!</definedName>
    <definedName name="estipendio_serv" localSheetId="12">#REF!</definedName>
    <definedName name="estipendio_serv" localSheetId="14">#REF!</definedName>
    <definedName name="estipendio_serv">#REF!</definedName>
    <definedName name="ETRE" localSheetId="14" hidden="1">{#N/A,#N/A,FALSE,"Aging Summary";#N/A,#N/A,FALSE,"Ratio Analysis";#N/A,#N/A,FALSE,"Test 120 Day Accts";#N/A,#N/A,FALSE,"Tickmarks"}</definedName>
    <definedName name="ETRE" hidden="1">{#N/A,#N/A,FALSE,"Aging Summary";#N/A,#N/A,FALSE,"Ratio Analysis";#N/A,#N/A,FALSE,"Test 120 Day Accts";#N/A,#N/A,FALSE,"Tickmarks"}</definedName>
    <definedName name="etuyshgh" localSheetId="14" hidden="1">{#N/A,#N/A,FALSE,"BALLANTINE´S ";#N/A,#N/A,FALSE,"FUNDADOR"}</definedName>
    <definedName name="etuyshgh" hidden="1">{#N/A,#N/A,FALSE,"BALLANTINE´S ";#N/A,#N/A,FALSE,"FUNDADOR"}</definedName>
    <definedName name="Expected_balance" localSheetId="11">#REF!</definedName>
    <definedName name="Expected_balance" localSheetId="14">#REF!</definedName>
    <definedName name="Expected_balance">#REF!</definedName>
    <definedName name="eyay" localSheetId="14" hidden="1">{#N/A,#N/A,FALSE,"BALLANTINE´S ";#N/A,#N/A,FALSE,"FUNDADOR"}</definedName>
    <definedName name="eyay" hidden="1">{#N/A,#N/A,FALSE,"BALLANTINE´S ";#N/A,#N/A,FALSE,"FUNDADOR"}</definedName>
    <definedName name="FABY" localSheetId="11">'[13]1134'!#REF!</definedName>
    <definedName name="FABY" localSheetId="14">'[13]1134'!#REF!</definedName>
    <definedName name="FABY">'[13]1134'!#REF!</definedName>
    <definedName name="FASB69" localSheetId="12">[2]Summary!$C$268</definedName>
    <definedName name="FASB69">[4]Summary!$C$268</definedName>
    <definedName name="FCode" localSheetId="11" hidden="1">#REF!</definedName>
    <definedName name="FCode" localSheetId="14" hidden="1">#REF!</definedName>
    <definedName name="FCode" hidden="1">#REF!</definedName>
    <definedName name="fdfssdf" localSheetId="14" hidden="1">{#N/A,#N/A,FALSE,"BALLANTINE´S ";#N/A,#N/A,FALSE,"FUNDADOR"}</definedName>
    <definedName name="fdfssdf" hidden="1">{#N/A,#N/A,FALSE,"BALLANTINE´S ";#N/A,#N/A,FALSE,"FUNDADOR"}</definedName>
    <definedName name="FERDONOSO" localSheetId="11">'[13]1134'!#REF!</definedName>
    <definedName name="FERDONOSO" localSheetId="14">'[13]1134'!#REF!</definedName>
    <definedName name="FERDONOSO">'[13]1134'!#REF!</definedName>
    <definedName name="FERMUÑOZ" localSheetId="11">'[13]1134'!#REF!</definedName>
    <definedName name="FERMUÑOZ" localSheetId="14">'[13]1134'!#REF!</definedName>
    <definedName name="FERMUÑOZ">'[13]1134'!#REF!</definedName>
    <definedName name="ff">[19]Lead!$I$1:$I$371</definedName>
    <definedName name="FGH" localSheetId="14" hidden="1">{#N/A,#N/A,FALSE,"BALLANTINE´S ";#N/A,#N/A,FALSE,"FUNDADOR"}</definedName>
    <definedName name="FGH" hidden="1">{#N/A,#N/A,FALSE,"BALLANTINE´S ";#N/A,#N/A,FALSE,"FUNDADOR"}</definedName>
    <definedName name="fghgfhgh" localSheetId="14" hidden="1">{#N/A,#N/A,FALSE,"BALLANTINE´S ";#N/A,#N/A,FALSE,"FUNDADOR"}</definedName>
    <definedName name="fghgfhgh" hidden="1">{#N/A,#N/A,FALSE,"BALLANTINE´S ";#N/A,#N/A,FALSE,"FUNDADOR"}</definedName>
    <definedName name="FINSTMTS" localSheetId="12">[2]Summary!$A$395:$H$456</definedName>
    <definedName name="FINSTMTS">[4]Summary!$A$395:$H$456</definedName>
    <definedName name="FlowPPoint" localSheetId="14" hidden="1">{#N/A,#N/A,FALSE,"BALLANTINE´S ";#N/A,#N/A,FALSE,"FUNDADOR"}</definedName>
    <definedName name="FlowPPoint" hidden="1">{#N/A,#N/A,FALSE,"BALLANTINE´S ";#N/A,#N/A,FALSE,"FUNDADOR"}</definedName>
    <definedName name="flujo_caja">[8]CALCULOS!$D$96:$AJ$96</definedName>
    <definedName name="Form" localSheetId="12">[2]Summary!$A$1:$I$225</definedName>
    <definedName name="Form">[4]Summary!$A$1:$I$225</definedName>
    <definedName name="fr" localSheetId="14" hidden="1">{#N/A,#N/A,FALSE,"BALLANTINE´S ";#N/A,#N/A,FALSE,"FUNDADOR"}</definedName>
    <definedName name="fr" hidden="1">{#N/A,#N/A,FALSE,"BALLANTINE´S ";#N/A,#N/A,FALSE,"FUNDADOR"}</definedName>
    <definedName name="funa" localSheetId="11">#REF!</definedName>
    <definedName name="funa" localSheetId="14">#REF!</definedName>
    <definedName name="funa">#REF!</definedName>
    <definedName name="funad" localSheetId="11">#REF!</definedName>
    <definedName name="funad" localSheetId="14">#REF!</definedName>
    <definedName name="funad">#REF!</definedName>
    <definedName name="fundagro" localSheetId="11">#REF!</definedName>
    <definedName name="fundagro" localSheetId="14">#REF!</definedName>
    <definedName name="fundagro">#REF!</definedName>
    <definedName name="fv" localSheetId="14" hidden="1">{#N/A,#N/A,FALSE,"BALLANTINE´S ";#N/A,#N/A,FALSE,"FUNDADOR"}</definedName>
    <definedName name="fv" hidden="1">{#N/A,#N/A,FALSE,"BALLANTINE´S ";#N/A,#N/A,FALSE,"FUNDADOR"}</definedName>
    <definedName name="gas_oil_equiv" localSheetId="12">[20]Calculations!$H$9</definedName>
    <definedName name="gas_oil_equiv">[21]Calculations!$H$9</definedName>
    <definedName name="Gastos" localSheetId="11" hidden="1">[22]XREF!#REF!</definedName>
    <definedName name="Gastos" localSheetId="14" hidden="1">[22]XREF!#REF!</definedName>
    <definedName name="Gastos" hidden="1">[22]XREF!#REF!</definedName>
    <definedName name="gastos_financieros" localSheetId="11">#REF!</definedName>
    <definedName name="gastos_financieros" localSheetId="12">#REF!</definedName>
    <definedName name="gastos_financieros" localSheetId="14">#REF!</definedName>
    <definedName name="gastos_financieros">#REF!</definedName>
    <definedName name="gb" localSheetId="14" hidden="1">{#N/A,#N/A,FALSE,"BALLANTINE´S ";#N/A,#N/A,FALSE,"FUNDADOR"}</definedName>
    <definedName name="gb" hidden="1">{#N/A,#N/A,FALSE,"BALLANTINE´S ";#N/A,#N/A,FALSE,"FUNDADOR"}</definedName>
    <definedName name="gdfgsdf" localSheetId="14" hidden="1">{#N/A,#N/A,FALSE,"BALLANTINE´S ";#N/A,#N/A,FALSE,"FUNDADOR"}</definedName>
    <definedName name="gdfgsdf" hidden="1">{#N/A,#N/A,FALSE,"BALLANTINE´S ";#N/A,#N/A,FALSE,"FUNDADOR"}</definedName>
    <definedName name="gfghgh" localSheetId="14" hidden="1">{#N/A,#N/A,FALSE,"BALLANTINE´S ";#N/A,#N/A,FALSE,"FUNDADOR"}</definedName>
    <definedName name="gfghgh" hidden="1">{#N/A,#N/A,FALSE,"BALLANTINE´S ";#N/A,#N/A,FALSE,"FUNDADOR"}</definedName>
    <definedName name="gfhjhj" localSheetId="14" hidden="1">{#N/A,#N/A,FALSE,"BALLANTINE´S ";#N/A,#N/A,FALSE,"FUNDADOR"}</definedName>
    <definedName name="gfhjhj" hidden="1">{#N/A,#N/A,FALSE,"BALLANTINE´S ";#N/A,#N/A,FALSE,"FUNDADOR"}</definedName>
    <definedName name="gfhk" localSheetId="14" hidden="1">{#N/A,#N/A,FALSE,"BALLANTINE´S ";#N/A,#N/A,FALSE,"FUNDADOR"}</definedName>
    <definedName name="gfhk" hidden="1">{#N/A,#N/A,FALSE,"BALLANTINE´S ";#N/A,#N/A,FALSE,"FUNDADOR"}</definedName>
    <definedName name="gfhshst" localSheetId="14" hidden="1">{#N/A,#N/A,FALSE,"BALLANTINE´S ";#N/A,#N/A,FALSE,"FUNDADOR"}</definedName>
    <definedName name="gfhshst" hidden="1">{#N/A,#N/A,FALSE,"BALLANTINE´S ";#N/A,#N/A,FALSE,"FUNDADOR"}</definedName>
    <definedName name="gfhsrhset" localSheetId="14" hidden="1">{#N/A,#N/A,FALSE,"BALLANTINE´S ";#N/A,#N/A,FALSE,"FUNDADOR"}</definedName>
    <definedName name="gfhsrhset" hidden="1">{#N/A,#N/A,FALSE,"BALLANTINE´S ";#N/A,#N/A,FALSE,"FUNDADOR"}</definedName>
    <definedName name="GFHT" localSheetId="11">#REF!</definedName>
    <definedName name="GFHT" localSheetId="14">#REF!</definedName>
    <definedName name="GFHT">#REF!</definedName>
    <definedName name="gfvfhgfhg" localSheetId="14" hidden="1">{#N/A,#N/A,FALSE,"BALLANTINE´S ";#N/A,#N/A,FALSE,"FUNDADOR"}</definedName>
    <definedName name="gfvfhgfhg" hidden="1">{#N/A,#N/A,FALSE,"BALLANTINE´S ";#N/A,#N/A,FALSE,"FUNDADOR"}</definedName>
    <definedName name="ggf" localSheetId="14" hidden="1">{#N/A,#N/A,FALSE,"BALLANTINE´S ";#N/A,#N/A,FALSE,"FUNDADOR"}</definedName>
    <definedName name="ggf" hidden="1">{#N/A,#N/A,FALSE,"BALLANTINE´S ";#N/A,#N/A,FALSE,"FUNDADOR"}</definedName>
    <definedName name="GGGG" localSheetId="14" hidden="1">{#N/A,#N/A,FALSE,"BALLANTINE´S ";#N/A,#N/A,FALSE,"FUNDADOR"}</definedName>
    <definedName name="GGGG" hidden="1">{#N/A,#N/A,FALSE,"BALLANTINE´S ";#N/A,#N/A,FALSE,"FUNDADOR"}</definedName>
    <definedName name="gh" localSheetId="14" hidden="1">{#N/A,#N/A,FALSE,"BALLANTINE´S ";#N/A,#N/A,FALSE,"FUNDADOR"}</definedName>
    <definedName name="gh" hidden="1">{#N/A,#N/A,FALSE,"BALLANTINE´S ";#N/A,#N/A,FALSE,"FUNDADOR"}</definedName>
    <definedName name="ghfjc" localSheetId="14" hidden="1">{#N/A,#N/A,FALSE,"BALLANTINE´S ";#N/A,#N/A,FALSE,"FUNDADOR"}</definedName>
    <definedName name="ghfjc" hidden="1">{#N/A,#N/A,FALSE,"BALLANTINE´S ";#N/A,#N/A,FALSE,"FUNDADOR"}</definedName>
    <definedName name="ghghsdgh" localSheetId="14" hidden="1">{#N/A,#N/A,FALSE,"BALLANTINE´S ";#N/A,#N/A,FALSE,"FUNDADOR"}</definedName>
    <definedName name="ghghsdgh" hidden="1">{#N/A,#N/A,FALSE,"BALLANTINE´S ";#N/A,#N/A,FALSE,"FUNDADOR"}</definedName>
    <definedName name="ghsetyty" localSheetId="14" hidden="1">{#N/A,#N/A,FALSE,"BALLANTINE´S ";#N/A,#N/A,FALSE,"FUNDADOR"}</definedName>
    <definedName name="ghsetyty" hidden="1">{#N/A,#N/A,FALSE,"BALLANTINE´S ";#N/A,#N/A,FALSE,"FUNDADOR"}</definedName>
    <definedName name="GILBER" localSheetId="11">'[13]1134'!#REF!</definedName>
    <definedName name="GILBER" localSheetId="14">'[13]1134'!#REF!</definedName>
    <definedName name="GILBER">'[13]1134'!#REF!</definedName>
    <definedName name="GrupAgroi" localSheetId="11">[23]Obli!#REF!</definedName>
    <definedName name="GrupAgroi" localSheetId="14">[23]Obli!#REF!</definedName>
    <definedName name="GrupAgroi">[23]Obli!#REF!</definedName>
    <definedName name="gsgtert" localSheetId="14" hidden="1">{#N/A,#N/A,FALSE,"BALLANTINE´S ";#N/A,#N/A,FALSE,"FUNDADOR"}</definedName>
    <definedName name="gsgtert" hidden="1">{#N/A,#N/A,FALSE,"BALLANTINE´S ";#N/A,#N/A,FALSE,"FUNDADOR"}</definedName>
    <definedName name="gt" localSheetId="14" hidden="1">{#N/A,#N/A,FALSE,"BALLANTINE´S ";#N/A,#N/A,FALSE,"FUNDADOR"}</definedName>
    <definedName name="gt" hidden="1">{#N/A,#N/A,FALSE,"BALLANTINE´S ";#N/A,#N/A,FALSE,"FUNDADOR"}</definedName>
    <definedName name="h" localSheetId="14" hidden="1">{#N/A,#N/A,FALSE,"BALLANTINE´S ";#N/A,#N/A,FALSE,"FUNDADOR"}</definedName>
    <definedName name="h" hidden="1">{#N/A,#N/A,FALSE,"BALLANTINE´S ";#N/A,#N/A,FALSE,"FUNDADOR"}</definedName>
    <definedName name="hb" localSheetId="14" hidden="1">{#N/A,#N/A,FALSE,"BALLANTINE´S ";#N/A,#N/A,FALSE,"FUNDADOR"}</definedName>
    <definedName name="hb" hidden="1">{#N/A,#N/A,FALSE,"BALLANTINE´S ";#N/A,#N/A,FALSE,"FUNDADOR"}</definedName>
    <definedName name="HERNAN" localSheetId="11">'[13]1134'!#REF!</definedName>
    <definedName name="HERNAN">'[13]1134'!#REF!</definedName>
    <definedName name="hg" localSheetId="14" hidden="1">{#N/A,#N/A,FALSE,"BALLANTINE´S ";#N/A,#N/A,FALSE,"FUNDADOR"}</definedName>
    <definedName name="hg" hidden="1">{#N/A,#N/A,FALSE,"BALLANTINE´S ";#N/A,#N/A,FALSE,"FUNDADOR"}</definedName>
    <definedName name="hgfhh" localSheetId="14" hidden="1">{#N/A,#N/A,FALSE,"BALLANTINE´S ";#N/A,#N/A,FALSE,"FUNDADOR"}</definedName>
    <definedName name="hgfhh" hidden="1">{#N/A,#N/A,FALSE,"BALLANTINE´S ";#N/A,#N/A,FALSE,"FUNDADOR"}</definedName>
    <definedName name="hgfhsj" localSheetId="14" hidden="1">{#N/A,#N/A,FALSE,"BALLANTINE´S ";#N/A,#N/A,FALSE,"FUNDADOR"}</definedName>
    <definedName name="hgfhsj" hidden="1">{#N/A,#N/A,FALSE,"BALLANTINE´S ";#N/A,#N/A,FALSE,"FUNDADOR"}</definedName>
    <definedName name="hh" localSheetId="14" hidden="1">{#N/A,#N/A,FALSE,"BALLANTINE´S ";#N/A,#N/A,FALSE,"FUNDADOR"}</definedName>
    <definedName name="hh" hidden="1">{#N/A,#N/A,FALSE,"BALLANTINE´S ";#N/A,#N/A,FALSE,"FUNDADOR"}</definedName>
    <definedName name="hi" localSheetId="14" hidden="1">{#N/A,#N/A,FALSE,"BALLANTINE´S ";#N/A,#N/A,FALSE,"FUNDADOR"}</definedName>
    <definedName name="hi" hidden="1">{#N/A,#N/A,FALSE,"BALLANTINE´S ";#N/A,#N/A,FALSE,"FUNDADOR"}</definedName>
    <definedName name="HiddenRows" localSheetId="11" hidden="1">#REF!</definedName>
    <definedName name="HiddenRows" localSheetId="14" hidden="1">#REF!</definedName>
    <definedName name="HiddenRows" hidden="1">#REF!</definedName>
    <definedName name="hjgfk" localSheetId="14" hidden="1">{#N/A,#N/A,FALSE,"BALLANTINE´S ";#N/A,#N/A,FALSE,"FUNDADOR"}</definedName>
    <definedName name="hjgfk" hidden="1">{#N/A,#N/A,FALSE,"BALLANTINE´S ";#N/A,#N/A,FALSE,"FUNDADOR"}</definedName>
    <definedName name="hji" localSheetId="14" hidden="1">{#N/A,#N/A,FALSE,"BALLANTINE´S ";#N/A,#N/A,FALSE,"FUNDADOR"}</definedName>
    <definedName name="hji" hidden="1">{#N/A,#N/A,FALSE,"BALLANTINE´S ";#N/A,#N/A,FALSE,"FUNDADOR"}</definedName>
    <definedName name="hn" localSheetId="14" hidden="1">{#N/A,#N/A,FALSE,"BALLANTINE´S ";#N/A,#N/A,FALSE,"FUNDADOR"}</definedName>
    <definedName name="hn" hidden="1">{#N/A,#N/A,FALSE,"BALLANTINE´S ";#N/A,#N/A,FALSE,"FUNDADOR"}</definedName>
    <definedName name="hsghst" localSheetId="14" hidden="1">{#N/A,#N/A,FALSE,"BALLANTINE´S ";#N/A,#N/A,FALSE,"FUNDADOR"}</definedName>
    <definedName name="hsghst" hidden="1">{#N/A,#N/A,FALSE,"BALLANTINE´S ";#N/A,#N/A,FALSE,"FUNDADOR"}</definedName>
    <definedName name="hsrghuy6hj" localSheetId="14" hidden="1">{#N/A,#N/A,FALSE,"BALLANTINE´S ";#N/A,#N/A,FALSE,"FUNDADOR"}</definedName>
    <definedName name="hsrghuy6hj" hidden="1">{#N/A,#N/A,FALSE,"BALLANTINE´S ";#N/A,#N/A,FALSE,"FUNDADOR"}</definedName>
    <definedName name="hstdghg" localSheetId="14" hidden="1">{#N/A,#N/A,FALSE,"BALLANTINE´S ";#N/A,#N/A,FALSE,"FUNDADOR"}</definedName>
    <definedName name="hstdghg" hidden="1">{#N/A,#N/A,FALSE,"BALLANTINE´S ";#N/A,#N/A,FALSE,"FUNDADOR"}</definedName>
    <definedName name="hy" localSheetId="14" hidden="1">{#N/A,#N/A,FALSE,"BALLANTINE´S ";#N/A,#N/A,FALSE,"FUNDADOR"}</definedName>
    <definedName name="hy" hidden="1">{#N/A,#N/A,FALSE,"BALLANTINE´S ";#N/A,#N/A,FALSE,"FUNDADOR"}</definedName>
    <definedName name="hye" localSheetId="14" hidden="1">{#N/A,#N/A,FALSE,"BALLANTINE´S ";#N/A,#N/A,FALSE,"FUNDADOR"}</definedName>
    <definedName name="hye" hidden="1">{#N/A,#N/A,FALSE,"BALLANTINE´S ";#N/A,#N/A,FALSE,"FUNDADOR"}</definedName>
    <definedName name="i" localSheetId="14" hidden="1">{#N/A,#N/A,FALSE,"BALLANTINE´S ";#N/A,#N/A,FALSE,"FUNDADOR"}</definedName>
    <definedName name="i" hidden="1">{#N/A,#N/A,FALSE,"BALLANTINE´S ";#N/A,#N/A,FALSE,"FUNDADOR"}</definedName>
    <definedName name="ii" localSheetId="14" hidden="1">{#N/A,#N/A,FALSE,"BALLANTINE´S ";#N/A,#N/A,FALSE,"FUNDADOR"}</definedName>
    <definedName name="ii" hidden="1">{#N/A,#N/A,FALSE,"BALLANTINE´S ";#N/A,#N/A,FALSE,"FUNDADOR"}</definedName>
    <definedName name="ik" localSheetId="14" hidden="1">{#N/A,#N/A,FALSE,"BALLANTINE´S ";#N/A,#N/A,FALSE,"FUNDADOR"}</definedName>
    <definedName name="ik" hidden="1">{#N/A,#N/A,FALSE,"BALLANTINE´S ";#N/A,#N/A,FALSE,"FUNDADOR"}</definedName>
    <definedName name="ImpConsol">[23]ConG1!$A$8:$F$47,[23]ConG1!$A$64:$F$98,[23]ConG1!$A$107:$G$153,[23]ConG1!$A$169:$F$226,[23]ConG1!$A$237:$F$266,[23]ConG1!$A$365:$H$448,[23]ConG1!$A$454:$H$505,[23]ConG1!$A$515:$H$566,[23]ConG1!$A$569:$H$711</definedName>
    <definedName name="importaciones" localSheetId="11">#REF!</definedName>
    <definedName name="importaciones" localSheetId="14">#REF!</definedName>
    <definedName name="importaciones">#REF!</definedName>
    <definedName name="ImpresAD">[23]ConG1!$A$714:$I$799,[23]ConG1!$K$718:$R$799,[23]ConG1!$T$718:$AA$799</definedName>
    <definedName name="IMPTRANSITO" localSheetId="11" hidden="1">#REF!</definedName>
    <definedName name="IMPTRANSITO" localSheetId="14" hidden="1">#REF!</definedName>
    <definedName name="IMPTRANSITO" hidden="1">#REF!</definedName>
    <definedName name="impuesto_municipal_anual" localSheetId="11">#REF!</definedName>
    <definedName name="impuesto_municipal_anual" localSheetId="12">#REF!</definedName>
    <definedName name="impuesto_municipal_anual" localSheetId="14">#REF!</definedName>
    <definedName name="impuesto_municipal_anual">#REF!</definedName>
    <definedName name="INCOME" localSheetId="11">#REF!</definedName>
    <definedName name="INCOME" localSheetId="12">#REF!</definedName>
    <definedName name="INCOME" localSheetId="14">#REF!</definedName>
    <definedName name="INCOME">#REF!</definedName>
    <definedName name="inicio" localSheetId="11">#REF!</definedName>
    <definedName name="inicio" localSheetId="12">#REF!</definedName>
    <definedName name="inicio">#REF!</definedName>
    <definedName name="INPUT" localSheetId="12">[2]Summary!$A$228</definedName>
    <definedName name="INPUT">[4]Summary!$A$228</definedName>
    <definedName name="interm_level" localSheetId="11">#REF!</definedName>
    <definedName name="interm_level" localSheetId="14">#REF!</definedName>
    <definedName name="interm_level">#REF!</definedName>
    <definedName name="INVENT" localSheetId="11">#REF!</definedName>
    <definedName name="INVENT" localSheetId="14">#REF!</definedName>
    <definedName name="INVENT">#REF!</definedName>
    <definedName name="Inventarios" localSheetId="11">[10]Selecc.!#REF!</definedName>
    <definedName name="Inventarios" localSheetId="14">[10]Selecc.!#REF!</definedName>
    <definedName name="Inventarios">[10]Selecc.!#REF!</definedName>
    <definedName name="io" localSheetId="14" hidden="1">{#N/A,#N/A,FALSE,"BALLANTINE´S ";#N/A,#N/A,FALSE,"FUNDADOR"}</definedName>
    <definedName name="io" hidden="1">{#N/A,#N/A,FALSE,"BALLANTINE´S ";#N/A,#N/A,FALSE,"FUNDADOR"}</definedName>
    <definedName name="jaime" localSheetId="11">#REF!</definedName>
    <definedName name="jaime" localSheetId="14">#REF!</definedName>
    <definedName name="jaime">#REF!</definedName>
    <definedName name="JEB" localSheetId="14" hidden="1">{#N/A,#N/A,FALSE,"Aging Summary";#N/A,#N/A,FALSE,"Ratio Analysis";#N/A,#N/A,FALSE,"Test 120 Day Accts";#N/A,#N/A,FALSE,"Tickmarks"}</definedName>
    <definedName name="JEB" hidden="1">{#N/A,#N/A,FALSE,"Aging Summary";#N/A,#N/A,FALSE,"Ratio Analysis";#N/A,#N/A,FALSE,"Test 120 Day Accts";#N/A,#N/A,FALSE,"Tickmarks"}</definedName>
    <definedName name="JHONNY" localSheetId="11">'[13]1134'!#REF!</definedName>
    <definedName name="JHONNY" localSheetId="14">'[13]1134'!#REF!</definedName>
    <definedName name="JHONNY">'[13]1134'!#REF!</definedName>
    <definedName name="jj" localSheetId="14" hidden="1">{#N/A,#N/A,FALSE,"BALLANTINE´S ";#N/A,#N/A,FALSE,"FUNDADOR"}</definedName>
    <definedName name="jj" hidden="1">{#N/A,#N/A,FALSE,"BALLANTINE´S ";#N/A,#N/A,FALSE,"FUNDADOR"}</definedName>
    <definedName name="jjh" localSheetId="14" hidden="1">{#N/A,#N/A,FALSE,"BALLANTINE´S ";#N/A,#N/A,FALSE,"FUNDADOR"}</definedName>
    <definedName name="jjh" hidden="1">{#N/A,#N/A,FALSE,"BALLANTINE´S ";#N/A,#N/A,FALSE,"FUNDADOR"}</definedName>
    <definedName name="jkl" localSheetId="14" hidden="1">{#N/A,#N/A,FALSE,"BALLANTINE´S ";#N/A,#N/A,FALSE,"FUNDADOR"}</definedName>
    <definedName name="jkl" hidden="1">{#N/A,#N/A,FALSE,"BALLANTINE´S ";#N/A,#N/A,FALSE,"FUNDADOR"}</definedName>
    <definedName name="jlgfyy" localSheetId="14" hidden="1">{#N/A,#N/A,FALSE,"BALLANTINE´S ";#N/A,#N/A,FALSE,"FUNDADOR"}</definedName>
    <definedName name="jlgfyy" hidden="1">{#N/A,#N/A,FALSE,"BALLANTINE´S ";#N/A,#N/A,FALSE,"FUNDADOR"}</definedName>
    <definedName name="jm" localSheetId="14" hidden="1">{#N/A,#N/A,FALSE,"BALLANTINE´S ";#N/A,#N/A,FALSE,"FUNDADOR"}</definedName>
    <definedName name="jm" hidden="1">{#N/A,#N/A,FALSE,"BALLANTINE´S ";#N/A,#N/A,FALSE,"FUNDADOR"}</definedName>
    <definedName name="ju" localSheetId="14" hidden="1">{#N/A,#N/A,FALSE,"BALLANTINE´S ";#N/A,#N/A,FALSE,"FUNDADOR"}</definedName>
    <definedName name="ju" hidden="1">{#N/A,#N/A,FALSE,"BALLANTINE´S ";#N/A,#N/A,FALSE,"FUNDADOR"}</definedName>
    <definedName name="k" localSheetId="14" hidden="1">{#N/A,#N/A,FALSE,"BALLANTINE´S ";#N/A,#N/A,FALSE,"FUNDADOR"}</definedName>
    <definedName name="k" hidden="1">{#N/A,#N/A,FALSE,"BALLANTINE´S ";#N/A,#N/A,FALSE,"FUNDADOR"}</definedName>
    <definedName name="karla" localSheetId="11">#REF!</definedName>
    <definedName name="karla" localSheetId="14">#REF!</definedName>
    <definedName name="karla">#REF!</definedName>
    <definedName name="khsadf" localSheetId="14" hidden="1">{#N/A,#N/A,FALSE,"Aging Summary";#N/A,#N/A,FALSE,"Ratio Analysis";#N/A,#N/A,FALSE,"Test 120 Day Accts";#N/A,#N/A,FALSE,"Tickmarks"}</definedName>
    <definedName name="khsadf" hidden="1">{#N/A,#N/A,FALSE,"Aging Summary";#N/A,#N/A,FALSE,"Ratio Analysis";#N/A,#N/A,FALSE,"Test 120 Day Accts";#N/A,#N/A,FALSE,"Tickmarks"}</definedName>
    <definedName name="ki" localSheetId="14" hidden="1">{#N/A,#N/A,FALSE,"BALLANTINE´S ";#N/A,#N/A,FALSE,"FUNDADOR"}</definedName>
    <definedName name="ki" hidden="1">{#N/A,#N/A,FALSE,"BALLANTINE´S ";#N/A,#N/A,FALSE,"FUNDADOR"}</definedName>
    <definedName name="kk" localSheetId="14" hidden="1">{#N/A,#N/A,FALSE,"BALLANTINE´S ";#N/A,#N/A,FALSE,"FUNDADOR"}</definedName>
    <definedName name="kk" hidden="1">{#N/A,#N/A,FALSE,"BALLANTINE´S ";#N/A,#N/A,FALSE,"FUNDADOR"}</definedName>
    <definedName name="ko" localSheetId="14" hidden="1">{#N/A,#N/A,FALSE,"BALLANTINE´S ";#N/A,#N/A,FALSE,"FUNDADOR"}</definedName>
    <definedName name="ko" hidden="1">{#N/A,#N/A,FALSE,"BALLANTINE´S ";#N/A,#N/A,FALSE,"FUNDADOR"}</definedName>
    <definedName name="kpl" localSheetId="14" hidden="1">{#N/A,#N/A,FALSE,"BALLANTINE´S ";#N/A,#N/A,FALSE,"FUNDADOR"}</definedName>
    <definedName name="kpl" hidden="1">{#N/A,#N/A,FALSE,"BALLANTINE´S ";#N/A,#N/A,FALSE,"FUNDADOR"}</definedName>
    <definedName name="L_Adjust">[24]Links!$H$1:$H$65536</definedName>
    <definedName name="L_AJE_Tot">[24]Links!$G$1:$G$65536</definedName>
    <definedName name="L_CY_Beg">[24]Links!$F$1:$F$65536</definedName>
    <definedName name="L_CY_End">[24]Links!$J$1:$J$65536</definedName>
    <definedName name="L_PY_End">[24]Links!$K$1:$K$65536</definedName>
    <definedName name="L_RJE_Tot">[24]Links!$I$1:$I$65536</definedName>
    <definedName name="ldjfljdf" localSheetId="11">[15]Balance_General!#REF!</definedName>
    <definedName name="ldjfljdf" localSheetId="14">[15]Balance_General!#REF!</definedName>
    <definedName name="ldjfljdf">[15]Balance_General!#REF!</definedName>
    <definedName name="ll" localSheetId="14" hidden="1">{#N/A,#N/A,FALSE,"BALLANTINE´S ";#N/A,#N/A,FALSE,"FUNDADOR"}</definedName>
    <definedName name="ll" hidden="1">{#N/A,#N/A,FALSE,"BALLANTINE´S ";#N/A,#N/A,FALSE,"FUNDADOR"}</definedName>
    <definedName name="LLIOMAR" localSheetId="11">'[13]1134'!#REF!</definedName>
    <definedName name="LLIOMAR" localSheetId="14">'[13]1134'!#REF!</definedName>
    <definedName name="LLIOMAR">'[13]1134'!#REF!</definedName>
    <definedName name="LLLL" localSheetId="14" hidden="1">{#N/A,#N/A,FALSE,"BALLANTINE´S ";#N/A,#N/A,FALSE,"FUNDADOR"}</definedName>
    <definedName name="LLLL" hidden="1">{#N/A,#N/A,FALSE,"BALLANTINE´S ";#N/A,#N/A,FALSE,"FUNDADOR"}</definedName>
    <definedName name="lo" localSheetId="14" hidden="1">{#N/A,#N/A,FALSE,"BALLANTINE´S ";#N/A,#N/A,FALSE,"FUNDADOR"}</definedName>
    <definedName name="lo" hidden="1">{#N/A,#N/A,FALSE,"BALLANTINE´S ";#N/A,#N/A,FALSE,"FUNDADOR"}</definedName>
    <definedName name="loja" localSheetId="11">#REF!</definedName>
    <definedName name="loja" localSheetId="14">#REF!</definedName>
    <definedName name="loja">#REF!</definedName>
    <definedName name="LOLO" localSheetId="14" hidden="1">{#N/A,#N/A,FALSE,"BALLANTINE´S ";#N/A,#N/A,FALSE,"FUNDADOR"}</definedName>
    <definedName name="LOLO" hidden="1">{#N/A,#N/A,FALSE,"BALLANTINE´S ";#N/A,#N/A,FALSE,"FUNDADOR"}</definedName>
    <definedName name="LOLO1" localSheetId="14" hidden="1">{#N/A,#N/A,FALSE,"BALLANTINE´S ";#N/A,#N/A,FALSE,"FUNDADOR"}</definedName>
    <definedName name="LOLO1" hidden="1">{#N/A,#N/A,FALSE,"BALLANTINE´S ";#N/A,#N/A,FALSE,"FUNDADOR"}</definedName>
    <definedName name="LOLO2" localSheetId="14" hidden="1">{#N/A,#N/A,FALSE,"BALLANTINE´S ";#N/A,#N/A,FALSE,"FUNDADOR"}</definedName>
    <definedName name="LOLO2" hidden="1">{#N/A,#N/A,FALSE,"BALLANTINE´S ";#N/A,#N/A,FALSE,"FUNDADOR"}</definedName>
    <definedName name="lolo3" localSheetId="14" hidden="1">{#N/A,#N/A,FALSE,"BALLANTINE´S ";#N/A,#N/A,FALSE,"FUNDADOR"}</definedName>
    <definedName name="lolo3" hidden="1">{#N/A,#N/A,FALSE,"BALLANTINE´S ";#N/A,#N/A,FALSE,"FUNDADOR"}</definedName>
    <definedName name="lsgh" localSheetId="14" hidden="1">{#N/A,#N/A,FALSE,"BALLANTINE´S ";#N/A,#N/A,FALSE,"FUNDADOR"}</definedName>
    <definedName name="lsgh" hidden="1">{#N/A,#N/A,FALSE,"BALLANTINE´S ";#N/A,#N/A,FALSE,"FUNDADOR"}</definedName>
    <definedName name="LUIS" localSheetId="11">#REF!</definedName>
    <definedName name="LUIS" localSheetId="14">#REF!</definedName>
    <definedName name="LUIS">#REF!</definedName>
    <definedName name="LUPITA" localSheetId="14" hidden="1">{#N/A,#N/A,FALSE,"BALLANTINE´S ";#N/A,#N/A,FALSE,"FUNDADOR"}</definedName>
    <definedName name="LUPITA" hidden="1">{#N/A,#N/A,FALSE,"BALLANTINE´S ";#N/A,#N/A,FALSE,"FUNDADOR"}</definedName>
    <definedName name="LUPITA1" localSheetId="14" hidden="1">{#N/A,#N/A,FALSE,"BALLANTINE´S ";#N/A,#N/A,FALSE,"FUNDADOR"}</definedName>
    <definedName name="LUPITA1" hidden="1">{#N/A,#N/A,FALSE,"BALLANTINE´S ";#N/A,#N/A,FALSE,"FUNDADOR"}</definedName>
    <definedName name="m" localSheetId="14" hidden="1">{#N/A,#N/A,FALSE,"BALLANTINE´S ";#N/A,#N/A,FALSE,"FUNDADOR"}</definedName>
    <definedName name="m" hidden="1">{#N/A,#N/A,FALSE,"BALLANTINE´S ";#N/A,#N/A,FALSE,"FUNDADOR"}</definedName>
    <definedName name="M115105020" localSheetId="11">#REF!</definedName>
    <definedName name="M115105020" localSheetId="14">#REF!</definedName>
    <definedName name="M115105020">#REF!</definedName>
    <definedName name="M115202020" localSheetId="11">#REF!</definedName>
    <definedName name="M115202020" localSheetId="14">#REF!</definedName>
    <definedName name="M115202020">#REF!</definedName>
    <definedName name="M1155010" localSheetId="11">#REF!</definedName>
    <definedName name="M1155010" localSheetId="14">#REF!</definedName>
    <definedName name="M1155010">#REF!</definedName>
    <definedName name="M1189940" localSheetId="11">#REF!</definedName>
    <definedName name="M1189940">#REF!</definedName>
    <definedName name="M1262050" localSheetId="11">#REF!</definedName>
    <definedName name="M1262050">#REF!</definedName>
    <definedName name="M1262060" localSheetId="11">#REF!</definedName>
    <definedName name="M1262060">#REF!</definedName>
    <definedName name="M1262090" localSheetId="11">#REF!</definedName>
    <definedName name="M1262090">#REF!</definedName>
    <definedName name="M2311010" localSheetId="11">'[6]Det. Rec. Prov. Locales {PPC}'!#REF!</definedName>
    <definedName name="M2311010">'[6]Det. Rec. Prov. Locales {PPC}'!#REF!</definedName>
    <definedName name="M2311030" localSheetId="11">'[6]Det. Rec. Prov. Locales {PPC}'!#REF!</definedName>
    <definedName name="M2311030">'[6]Det. Rec. Prov. Locales {PPC}'!#REF!</definedName>
    <definedName name="M2311050" localSheetId="11">#REF!</definedName>
    <definedName name="M2311050" localSheetId="14">#REF!</definedName>
    <definedName name="M2311050">#REF!</definedName>
    <definedName name="M2312020" localSheetId="11">#REF!</definedName>
    <definedName name="M2312020" localSheetId="14">#REF!</definedName>
    <definedName name="M2312020">#REF!</definedName>
    <definedName name="M2351020" localSheetId="11">#REF!</definedName>
    <definedName name="M2351020" localSheetId="14">#REF!</definedName>
    <definedName name="M2351020">#REF!</definedName>
    <definedName name="M2395020" localSheetId="11">#REF!</definedName>
    <definedName name="M2395020">#REF!</definedName>
    <definedName name="m3_scf" localSheetId="12">[20]Calculations!$H$10</definedName>
    <definedName name="m3_scf">[21]Calculations!$H$10</definedName>
    <definedName name="MANTEN" localSheetId="11">#REF!</definedName>
    <definedName name="MANTEN" localSheetId="14">#REF!</definedName>
    <definedName name="MANTEN">#REF!</definedName>
    <definedName name="Mar" localSheetId="14" hidden="1">{#N/A,#N/A,FALSE,"Aging Summary";#N/A,#N/A,FALSE,"Ratio Analysis";#N/A,#N/A,FALSE,"Test 120 Day Accts";#N/A,#N/A,FALSE,"Tickmarks"}</definedName>
    <definedName name="Mar" hidden="1">{#N/A,#N/A,FALSE,"Aging Summary";#N/A,#N/A,FALSE,"Ratio Analysis";#N/A,#N/A,FALSE,"Test 120 Day Accts";#N/A,#N/A,FALSE,"Tickmarks"}</definedName>
    <definedName name="MARTHY" localSheetId="11">'[13]1134'!#REF!</definedName>
    <definedName name="MARTHY" localSheetId="14">'[13]1134'!#REF!</definedName>
    <definedName name="MARTHY">'[13]1134'!#REF!</definedName>
    <definedName name="Materiality" localSheetId="11">#REF!</definedName>
    <definedName name="Materiality" localSheetId="14">#REF!</definedName>
    <definedName name="Materiality">#REF!</definedName>
    <definedName name="MEMO" localSheetId="14" hidden="1">{#N/A,#N/A,FALSE,"BALLANTINE´S ";#N/A,#N/A,FALSE,"FUNDADOR"}</definedName>
    <definedName name="MEMO" hidden="1">{#N/A,#N/A,FALSE,"BALLANTINE´S ";#N/A,#N/A,FALSE,"FUNDADOR"}</definedName>
    <definedName name="metro" localSheetId="11">#REF!</definedName>
    <definedName name="metro" localSheetId="14">#REF!</definedName>
    <definedName name="metro">#REF!</definedName>
    <definedName name="metrod" localSheetId="11">#REF!</definedName>
    <definedName name="metrod" localSheetId="14">#REF!</definedName>
    <definedName name="metrod">#REF!</definedName>
    <definedName name="mj" localSheetId="14" hidden="1">{#N/A,#N/A,FALSE,"BALLANTINE´S ";#N/A,#N/A,FALSE,"FUNDADOR"}</definedName>
    <definedName name="mj" hidden="1">{#N/A,#N/A,FALSE,"BALLANTINE´S ";#N/A,#N/A,FALSE,"FUNDADOR"}</definedName>
    <definedName name="mm" localSheetId="14" hidden="1">{#N/A,#N/A,FALSE,"BALLANTINE´S ";#N/A,#N/A,FALSE,"FUNDADOR"}</definedName>
    <definedName name="mm" hidden="1">{#N/A,#N/A,FALSE,"BALLANTINE´S ";#N/A,#N/A,FALSE,"FUNDADOR"}</definedName>
    <definedName name="MM1105010" localSheetId="11">#REF!</definedName>
    <definedName name="MM1105010" localSheetId="14">#REF!</definedName>
    <definedName name="MM1105010">#REF!</definedName>
    <definedName name="MM115202010" localSheetId="11">'[6]Det. Rec. Prov. Locales {PPC}'!#REF!</definedName>
    <definedName name="MM115202010" localSheetId="14">'[6]Det. Rec. Prov. Locales {PPC}'!#REF!</definedName>
    <definedName name="MM115202010">'[6]Det. Rec. Prov. Locales {PPC}'!#REF!</definedName>
    <definedName name="MM115202020" localSheetId="11">#REF!</definedName>
    <definedName name="MM115202020" localSheetId="14">#REF!</definedName>
    <definedName name="MM115202020">#REF!</definedName>
    <definedName name="MM1152050" localSheetId="11">'[6]Det. Rec. Prov. Locales {PPC}'!#REF!</definedName>
    <definedName name="MM1152050" localSheetId="14">'[6]Det. Rec. Prov. Locales {PPC}'!#REF!</definedName>
    <definedName name="MM1152050">'[6]Det. Rec. Prov. Locales {PPC}'!#REF!</definedName>
    <definedName name="MM1155010" localSheetId="11">#REF!</definedName>
    <definedName name="MM1155010" localSheetId="14">#REF!</definedName>
    <definedName name="MM1155010">#REF!</definedName>
    <definedName name="MM1183530" localSheetId="11">#REF!</definedName>
    <definedName name="MM1183530" localSheetId="14">#REF!</definedName>
    <definedName name="MM1183530">#REF!</definedName>
    <definedName name="MM118993060" localSheetId="11">'[6]Det. Rec. Prov. Locales {PPC}'!#REF!</definedName>
    <definedName name="MM118993060" localSheetId="14">'[6]Det. Rec. Prov. Locales {PPC}'!#REF!</definedName>
    <definedName name="MM118993060">'[6]Det. Rec. Prov. Locales {PPC}'!#REF!</definedName>
    <definedName name="MM1263030" localSheetId="11">#REF!</definedName>
    <definedName name="MM1263030" localSheetId="14">#REF!</definedName>
    <definedName name="MM1263030">#REF!</definedName>
    <definedName name="MMA" localSheetId="5" hidden="1">{#N/A,#N/A,FALSE,"Aging Summary";#N/A,#N/A,FALSE,"Ratio Analysis";#N/A,#N/A,FALSE,"Test 120 Day Accts";#N/A,#N/A,FALSE,"Tickmarks"}</definedName>
    <definedName name="MMA" localSheetId="6" hidden="1">{#N/A,#N/A,FALSE,"Aging Summary";#N/A,#N/A,FALSE,"Ratio Analysis";#N/A,#N/A,FALSE,"Test 120 Day Accts";#N/A,#N/A,FALSE,"Tickmarks"}</definedName>
    <definedName name="MMA" localSheetId="14" hidden="1">{#N/A,#N/A,FALSE,"Aging Summary";#N/A,#N/A,FALSE,"Ratio Analysis";#N/A,#N/A,FALSE,"Test 120 Day Accts";#N/A,#N/A,FALSE,"Tickmarks"}</definedName>
    <definedName name="MMA" hidden="1">{#N/A,#N/A,FALSE,"Aging Summary";#N/A,#N/A,FALSE,"Ratio Analysis";#N/A,#N/A,FALSE,"Test 120 Day Accts";#N/A,#N/A,FALSE,"Tickmarks"}</definedName>
    <definedName name="Monetary_Precision" localSheetId="11">#REF!</definedName>
    <definedName name="Monetary_Precision" localSheetId="14">#REF!</definedName>
    <definedName name="Monetary_Precision">#REF!</definedName>
    <definedName name="Month" localSheetId="11">#REF!</definedName>
    <definedName name="Month" localSheetId="12">#REF!</definedName>
    <definedName name="Month" localSheetId="14">#REF!</definedName>
    <definedName name="Month">#REF!</definedName>
    <definedName name="Mov.Inv.Lecocem2" localSheetId="5" hidden="1">{#N/A,#N/A,FALSE,"Aging Summary";#N/A,#N/A,FALSE,"Ratio Analysis";#N/A,#N/A,FALSE,"Test 120 Day Accts";#N/A,#N/A,FALSE,"Tickmarks"}</definedName>
    <definedName name="Mov.Inv.Lecocem2" localSheetId="6" hidden="1">{#N/A,#N/A,FALSE,"Aging Summary";#N/A,#N/A,FALSE,"Ratio Analysis";#N/A,#N/A,FALSE,"Test 120 Day Accts";#N/A,#N/A,FALSE,"Tickmarks"}</definedName>
    <definedName name="Mov.Inv.Lecocem2" localSheetId="14" hidden="1">{#N/A,#N/A,FALSE,"Aging Summary";#N/A,#N/A,FALSE,"Ratio Analysis";#N/A,#N/A,FALSE,"Test 120 Day Accts";#N/A,#N/A,FALSE,"Tickmarks"}</definedName>
    <definedName name="Mov.Inv.Lecocem2" hidden="1">{#N/A,#N/A,FALSE,"Aging Summary";#N/A,#N/A,FALSE,"Ratio Analysis";#N/A,#N/A,FALSE,"Test 120 Day Accts";#N/A,#N/A,FALSE,"Tickmarks"}</definedName>
    <definedName name="n" localSheetId="14" hidden="1">{#N/A,#N/A,FALSE,"BALLANTINE´S ";#N/A,#N/A,FALSE,"FUNDADOR"}</definedName>
    <definedName name="n" hidden="1">{#N/A,#N/A,FALSE,"BALLANTINE´S ";#N/A,#N/A,FALSE,"FUNDADOR"}</definedName>
    <definedName name="name" localSheetId="11">#REF!</definedName>
    <definedName name="name" localSheetId="14">#REF!</definedName>
    <definedName name="name">#REF!</definedName>
    <definedName name="new">'[25]Proveed. Loc.'!$D$63</definedName>
    <definedName name="nh" localSheetId="14" hidden="1">{#N/A,#N/A,FALSE,"BALLANTINE´S ";#N/A,#N/A,FALSE,"FUNDADOR"}</definedName>
    <definedName name="nh" hidden="1">{#N/A,#N/A,FALSE,"BALLANTINE´S ";#N/A,#N/A,FALSE,"FUNDADOR"}</definedName>
    <definedName name="nm" localSheetId="14" hidden="1">{#N/A,#N/A,FALSE,"BALLANTINE´S ";#N/A,#N/A,FALSE,"FUNDADOR"}</definedName>
    <definedName name="nm" hidden="1">{#N/A,#N/A,FALSE,"BALLANTINE´S ";#N/A,#N/A,FALSE,"FUNDADOR"}</definedName>
    <definedName name="nn" localSheetId="14" hidden="1">{#N/A,#N/A,FALSE,"BALLANTINE´S ";#N/A,#N/A,FALSE,"FUNDADOR"}</definedName>
    <definedName name="nn" hidden="1">{#N/A,#N/A,FALSE,"BALLANTINE´S ";#N/A,#N/A,FALSE,"FUNDADOR"}</definedName>
    <definedName name="nnnnng" localSheetId="14" hidden="1">{#N/A,#N/A,FALSE,"BALLANTINE´S ";#N/A,#N/A,FALSE,"FUNDADOR"}</definedName>
    <definedName name="nnnnng" hidden="1">{#N/A,#N/A,FALSE,"BALLANTINE´S ";#N/A,#N/A,FALSE,"FUNDADOR"}</definedName>
    <definedName name="Number_of_Selections">[26]CMA_Calculations!$F$28</definedName>
    <definedName name="ñ" localSheetId="14" hidden="1">{#N/A,#N/A,FALSE,"BALLANTINE´S ";#N/A,#N/A,FALSE,"FUNDADOR"}</definedName>
    <definedName name="ñ" hidden="1">{#N/A,#N/A,FALSE,"BALLANTINE´S ";#N/A,#N/A,FALSE,"FUNDADOR"}</definedName>
    <definedName name="ññ" localSheetId="14" hidden="1">{#N/A,#N/A,FALSE,"BALLANTINE´S ";#N/A,#N/A,FALSE,"FUNDADOR"}</definedName>
    <definedName name="ññ" hidden="1">{#N/A,#N/A,FALSE,"BALLANTINE´S ";#N/A,#N/A,FALSE,"FUNDADOR"}</definedName>
    <definedName name="ñp" localSheetId="14" hidden="1">{#N/A,#N/A,FALSE,"BALLANTINE´S ";#N/A,#N/A,FALSE,"FUNDADOR"}</definedName>
    <definedName name="ñp" hidden="1">{#N/A,#N/A,FALSE,"BALLANTINE´S ";#N/A,#N/A,FALSE,"FUNDADOR"}</definedName>
    <definedName name="o" localSheetId="14" hidden="1">{#N/A,#N/A,FALSE,"BALLANTINE´S ";#N/A,#N/A,FALSE,"FUNDADOR"}</definedName>
    <definedName name="o" hidden="1">{#N/A,#N/A,FALSE,"BALLANTINE´S ";#N/A,#N/A,FALSE,"FUNDADOR"}</definedName>
    <definedName name="ol" localSheetId="14" hidden="1">{#N/A,#N/A,FALSE,"BALLANTINE´S ";#N/A,#N/A,FALSE,"FUNDADOR"}</definedName>
    <definedName name="ol" hidden="1">{#N/A,#N/A,FALSE,"BALLANTINE´S ";#N/A,#N/A,FALSE,"FUNDADOR"}</definedName>
    <definedName name="oo" localSheetId="14" hidden="1">{#N/A,#N/A,FALSE,"Aging Summary";#N/A,#N/A,FALSE,"Ratio Analysis";#N/A,#N/A,FALSE,"Test 120 Day Accts";#N/A,#N/A,FALSE,"Tickmarks"}</definedName>
    <definedName name="oo" hidden="1">{#N/A,#N/A,FALSE,"Aging Summary";#N/A,#N/A,FALSE,"Ratio Analysis";#N/A,#N/A,FALSE,"Test 120 Day Accts";#N/A,#N/A,FALSE,"Tickmarks"}</definedName>
    <definedName name="op" localSheetId="14" hidden="1">{#N/A,#N/A,FALSE,"BALLANTINE´S ";#N/A,#N/A,FALSE,"FUNDADOR"}</definedName>
    <definedName name="op" hidden="1">{#N/A,#N/A,FALSE,"BALLANTINE´S ";#N/A,#N/A,FALSE,"FUNDADOR"}</definedName>
    <definedName name="opighik" localSheetId="14" hidden="1">{#N/A,#N/A,FALSE,"BALLANTINE´S ";#N/A,#N/A,FALSE,"FUNDADOR"}</definedName>
    <definedName name="opighik" hidden="1">{#N/A,#N/A,FALSE,"BALLANTINE´S ";#N/A,#N/A,FALSE,"FUNDADOR"}</definedName>
    <definedName name="OrderTable" localSheetId="11" hidden="1">#REF!</definedName>
    <definedName name="OrderTable" localSheetId="14" hidden="1">#REF!</definedName>
    <definedName name="OrderTable" hidden="1">#REF!</definedName>
    <definedName name="orellana" localSheetId="11">#REF!</definedName>
    <definedName name="orellana" localSheetId="14">#REF!</definedName>
    <definedName name="orellana">#REF!</definedName>
    <definedName name="oss" localSheetId="14" hidden="1">{#N/A,#N/A,FALSE,"DMC schedule";#N/A,#N/A,FALSE,"DMC_THC Revenue";#N/A,#N/A,FALSE,"Personnel plan";#N/A,#N/A,FALSE,"Capex HW+SW";#N/A,#N/A,FALSE,"P&amp;L"}</definedName>
    <definedName name="oss" hidden="1">{#N/A,#N/A,FALSE,"DMC schedule";#N/A,#N/A,FALSE,"DMC_THC Revenue";#N/A,#N/A,FALSE,"Personnel plan";#N/A,#N/A,FALSE,"Capex HW+SW";#N/A,#N/A,FALSE,"P&amp;L"}</definedName>
    <definedName name="otros" localSheetId="5" hidden="1">{#N/A,#N/A,FALSE,"Aging Summary";#N/A,#N/A,FALSE,"Ratio Analysis";#N/A,#N/A,FALSE,"Test 120 Day Accts";#N/A,#N/A,FALSE,"Tickmarks"}</definedName>
    <definedName name="otros" localSheetId="8" hidden="1">{#N/A,#N/A,FALSE,"Aging Summary";#N/A,#N/A,FALSE,"Ratio Analysis";#N/A,#N/A,FALSE,"Test 120 Day Accts";#N/A,#N/A,FALSE,"Tickmarks"}</definedName>
    <definedName name="otros" localSheetId="12" hidden="1">{#N/A,#N/A,FALSE,"Aging Summary";#N/A,#N/A,FALSE,"Ratio Analysis";#N/A,#N/A,FALSE,"Test 120 Day Accts";#N/A,#N/A,FALSE,"Tickmarks"}</definedName>
    <definedName name="otros" localSheetId="6" hidden="1">{#N/A,#N/A,FALSE,"Aging Summary";#N/A,#N/A,FALSE,"Ratio Analysis";#N/A,#N/A,FALSE,"Test 120 Day Accts";#N/A,#N/A,FALSE,"Tickmarks"}</definedName>
    <definedName name="otros" localSheetId="1" hidden="1">{#N/A,#N/A,FALSE,"Aging Summary";#N/A,#N/A,FALSE,"Ratio Analysis";#N/A,#N/A,FALSE,"Test 120 Day Accts";#N/A,#N/A,FALSE,"Tickmarks"}</definedName>
    <definedName name="otros" localSheetId="0" hidden="1">{#N/A,#N/A,FALSE,"Aging Summary";#N/A,#N/A,FALSE,"Ratio Analysis";#N/A,#N/A,FALSE,"Test 120 Day Accts";#N/A,#N/A,FALSE,"Tickmarks"}</definedName>
    <definedName name="otros" localSheetId="14" hidden="1">{#N/A,#N/A,FALSE,"Aging Summary";#N/A,#N/A,FALSE,"Ratio Analysis";#N/A,#N/A,FALSE,"Test 120 Day Accts";#N/A,#N/A,FALSE,"Tickmarks"}</definedName>
    <definedName name="otros" hidden="1">{#N/A,#N/A,FALSE,"Aging Summary";#N/A,#N/A,FALSE,"Ratio Analysis";#N/A,#N/A,FALSE,"Test 120 Day Accts";#N/A,#N/A,FALSE,"Tickmarks"}</definedName>
    <definedName name="p2yp3ye" localSheetId="12">[27]SUDAREA!$A$62:$X$112</definedName>
    <definedName name="p2yp3ye">[28]SUDAREA!$A$62:$X$112</definedName>
    <definedName name="Pagos" localSheetId="11">#REF!</definedName>
    <definedName name="Pagos" localSheetId="14">#REF!</definedName>
    <definedName name="Pagos">#REF!</definedName>
    <definedName name="parti_REPSOL" localSheetId="12">[12]INPUTS!$B$22</definedName>
    <definedName name="parti_REPSOL">[11]INPUTS!$B$22</definedName>
    <definedName name="Particip_gas" localSheetId="12">[20]Calculations!$H$5</definedName>
    <definedName name="Particip_gas">[21]Calculations!$H$5</definedName>
    <definedName name="Particip_petroleo" localSheetId="12">[20]Calculations!$H$4</definedName>
    <definedName name="Particip_petroleo">[21]Calculations!$H$4</definedName>
    <definedName name="Pat" localSheetId="5" hidden="1">{#N/A,#N/A,FALSE,"Aging Summary";#N/A,#N/A,FALSE,"Ratio Analysis";#N/A,#N/A,FALSE,"Test 120 Day Accts";#N/A,#N/A,FALSE,"Tickmarks"}</definedName>
    <definedName name="Pat" localSheetId="6" hidden="1">{#N/A,#N/A,FALSE,"Aging Summary";#N/A,#N/A,FALSE,"Ratio Analysis";#N/A,#N/A,FALSE,"Test 120 Day Accts";#N/A,#N/A,FALSE,"Tickmarks"}</definedName>
    <definedName name="Pat" localSheetId="14" hidden="1">{#N/A,#N/A,FALSE,"Aging Summary";#N/A,#N/A,FALSE,"Ratio Analysis";#N/A,#N/A,FALSE,"Test 120 Day Accts";#N/A,#N/A,FALSE,"Tickmarks"}</definedName>
    <definedName name="Pat" hidden="1">{#N/A,#N/A,FALSE,"Aging Summary";#N/A,#N/A,FALSE,"Ratio Analysis";#N/A,#N/A,FALSE,"Test 120 Day Accts";#N/A,#N/A,FALSE,"Tickmarks"}</definedName>
    <definedName name="PayableBalances" localSheetId="14" hidden="1">{#N/A,#N/A,FALSE,"Aging Summary";#N/A,#N/A,FALSE,"Ratio Analysis";#N/A,#N/A,FALSE,"Test 120 Day Accts";#N/A,#N/A,FALSE,"Tickmarks"}</definedName>
    <definedName name="PayableBalances" hidden="1">{#N/A,#N/A,FALSE,"Aging Summary";#N/A,#N/A,FALSE,"Ratio Analysis";#N/A,#N/A,FALSE,"Test 120 Day Accts";#N/A,#N/A,FALSE,"Tickmarks"}</definedName>
    <definedName name="PC" localSheetId="11">#REF!</definedName>
    <definedName name="PC" localSheetId="12">#REF!</definedName>
    <definedName name="PC" localSheetId="14">#REF!</definedName>
    <definedName name="PC">#REF!</definedName>
    <definedName name="pdpypud" localSheetId="12">[27]SUDAREA!$A$1:$X$61</definedName>
    <definedName name="pdpypud">[28]SUDAREA!$A$1:$X$61</definedName>
    <definedName name="PE" localSheetId="14" hidden="1">{#N/A,#N/A,FALSE,"BALLANTINE´S ";#N/A,#N/A,FALSE,"FUNDADOR"}</definedName>
    <definedName name="PE" hidden="1">{#N/A,#N/A,FALSE,"BALLANTINE´S ";#N/A,#N/A,FALSE,"FUNDADOR"}</definedName>
    <definedName name="PEFAC" localSheetId="14" hidden="1">{#N/A,#N/A,FALSE,"BALLANTINE´S ";#N/A,#N/A,FALSE,"FUNDADOR"}</definedName>
    <definedName name="PEFAC" hidden="1">{#N/A,#N/A,FALSE,"BALLANTINE´S ";#N/A,#N/A,FALSE,"FUNDADOR"}</definedName>
    <definedName name="PEFAC02" localSheetId="14" hidden="1">{#N/A,#N/A,FALSE,"BALLANTINE´S ";#N/A,#N/A,FALSE,"FUNDADOR"}</definedName>
    <definedName name="PEFAC02" hidden="1">{#N/A,#N/A,FALSE,"BALLANTINE´S ";#N/A,#N/A,FALSE,"FUNDADOR"}</definedName>
    <definedName name="PEFAC2" localSheetId="14" hidden="1">{#N/A,#N/A,FALSE,"BALLANTINE´S ";#N/A,#N/A,FALSE,"FUNDADOR"}</definedName>
    <definedName name="PEFAC2" hidden="1">{#N/A,#N/A,FALSE,"BALLANTINE´S ";#N/A,#N/A,FALSE,"FUNDADOR"}</definedName>
    <definedName name="Pepe" localSheetId="14" hidden="1">{#N/A,#N/A,FALSE,"Aging Summary";#N/A,#N/A,FALSE,"Ratio Analysis";#N/A,#N/A,FALSE,"Test 120 Day Accts";#N/A,#N/A,FALSE,"Tickmarks"}</definedName>
    <definedName name="Pepe" hidden="1">{#N/A,#N/A,FALSE,"Aging Summary";#N/A,#N/A,FALSE,"Ratio Analysis";#N/A,#N/A,FALSE,"Test 120 Day Accts";#N/A,#N/A,FALSE,"Tickmarks"}</definedName>
    <definedName name="peralta" localSheetId="11">#REF!</definedName>
    <definedName name="peralta" localSheetId="14">#REF!</definedName>
    <definedName name="peralta">#REF!</definedName>
    <definedName name="Percent_Threshold">[14]Balance!$E$3</definedName>
    <definedName name="PERU" localSheetId="14" hidden="1">{#N/A,#N/A,FALSE,"DMC schedule";#N/A,#N/A,FALSE,"DMC_THC Revenue";#N/A,#N/A,FALSE,"Personnel plan";#N/A,#N/A,FALSE,"Capex HW+SW";#N/A,#N/A,FALSE,"P&amp;L"}</definedName>
    <definedName name="PERU" hidden="1">{#N/A,#N/A,FALSE,"DMC schedule";#N/A,#N/A,FALSE,"DMC_THC Revenue";#N/A,#N/A,FALSE,"Personnel plan";#N/A,#N/A,FALSE,"Capex HW+SW";#N/A,#N/A,FALSE,"P&amp;L"}</definedName>
    <definedName name="Peru04" localSheetId="14" hidden="1">{#N/A,#N/A,FALSE,"Aging Summary";#N/A,#N/A,FALSE,"Ratio Analysis";#N/A,#N/A,FALSE,"Test 120 Day Accts";#N/A,#N/A,FALSE,"Tickmarks"}</definedName>
    <definedName name="Peru04" hidden="1">{#N/A,#N/A,FALSE,"Aging Summary";#N/A,#N/A,FALSE,"Ratio Analysis";#N/A,#N/A,FALSE,"Test 120 Day Accts";#N/A,#N/A,FALSE,"Tickmarks"}</definedName>
    <definedName name="PIVOL" localSheetId="14" hidden="1">{#N/A,#N/A,FALSE,"DMC schedule";#N/A,#N/A,FALSE,"DMC_THC Revenue";#N/A,#N/A,FALSE,"Personnel plan";#N/A,#N/A,FALSE,"Capex HW+SW";#N/A,#N/A,FALSE,"P&amp;L"}</definedName>
    <definedName name="PIVOL" hidden="1">{#N/A,#N/A,FALSE,"DMC schedule";#N/A,#N/A,FALSE,"DMC_THC Revenue";#N/A,#N/A,FALSE,"Personnel plan";#N/A,#N/A,FALSE,"Capex HW+SW";#N/A,#N/A,FALSE,"P&amp;L"}</definedName>
    <definedName name="PL_Dollar_Threshold">'[14]Estado de Resultados'!$G$3</definedName>
    <definedName name="PL_Percent_Threshold">'[14]Estado de Resultados'!$F$3</definedName>
    <definedName name="pñ" localSheetId="14" hidden="1">{#N/A,#N/A,FALSE,"BALLANTINE´S ";#N/A,#N/A,FALSE,"FUNDADOR"}</definedName>
    <definedName name="pñ" hidden="1">{#N/A,#N/A,FALSE,"BALLANTINE´S ";#N/A,#N/A,FALSE,"FUNDADOR"}</definedName>
    <definedName name="pp" localSheetId="14" hidden="1">{#N/A,#N/A,FALSE,"BALLANTINE´S ";#N/A,#N/A,FALSE,"FUNDADOR"}</definedName>
    <definedName name="pp" hidden="1">{#N/A,#N/A,FALSE,"BALLANTINE´S ";#N/A,#N/A,FALSE,"FUNDADOR"}</definedName>
    <definedName name="Pre_tax_materiality" localSheetId="11">#REF!</definedName>
    <definedName name="Pre_tax_materiality" localSheetId="14">#REF!</definedName>
    <definedName name="Pre_tax_materiality">#REF!</definedName>
    <definedName name="precio">[8]CALCULOS!$D$25:$AJ$25</definedName>
    <definedName name="Print_Macro" localSheetId="11">[29]!Print_Macro</definedName>
    <definedName name="Print_Macro" localSheetId="12">[30]!Print_Macro</definedName>
    <definedName name="Print_Macro">[29]!Print_Macro</definedName>
    <definedName name="PrintAgroi" localSheetId="11">[23]Obli!#REF!</definedName>
    <definedName name="PrintAgroi" localSheetId="14">[23]Obli!#REF!</definedName>
    <definedName name="PrintAgroi">[23]Obli!#REF!</definedName>
    <definedName name="ProdForm" localSheetId="11" hidden="1">#REF!</definedName>
    <definedName name="ProdForm" localSheetId="14" hidden="1">#REF!</definedName>
    <definedName name="ProdForm" hidden="1">#REF!</definedName>
    <definedName name="produccion_gas_anual">[8]CALCULOS!$D$12:$IV$12</definedName>
    <definedName name="Product" localSheetId="11" hidden="1">#REF!</definedName>
    <definedName name="Product" localSheetId="14" hidden="1">#REF!</definedName>
    <definedName name="Product" hidden="1">#REF!</definedName>
    <definedName name="profitoil_contrat_extranj">[8]CALCULOS!$D$81:$IV$81</definedName>
    <definedName name="PRU" localSheetId="14" hidden="1">{#N/A,#N/A,FALSE,"Aging Summary";#N/A,#N/A,FALSE,"Ratio Analysis";#N/A,#N/A,FALSE,"Test 120 Day Accts";#N/A,#N/A,FALSE,"Tickmarks"}</definedName>
    <definedName name="PRU" hidden="1">{#N/A,#N/A,FALSE,"Aging Summary";#N/A,#N/A,FALSE,"Ratio Analysis";#N/A,#N/A,FALSE,"Test 120 Day Accts";#N/A,#N/A,FALSE,"Tickmarks"}</definedName>
    <definedName name="PY_Accounts_Receivable">[14]Balance!$D$8</definedName>
    <definedName name="PY_Administration">'[14]Estado de Resultados'!$C$11</definedName>
    <definedName name="PY_all_Equity" localSheetId="11">#REF!</definedName>
    <definedName name="PY_all_Equity" localSheetId="14">#REF!</definedName>
    <definedName name="PY_all_Equity">#REF!</definedName>
    <definedName name="PY_all_Income" localSheetId="11">#REF!</definedName>
    <definedName name="PY_all_Income" localSheetId="14">#REF!</definedName>
    <definedName name="PY_all_Income">#REF!</definedName>
    <definedName name="PY_all_RetEarn" localSheetId="11">#REF!</definedName>
    <definedName name="PY_all_RetEarn" localSheetId="14">#REF!</definedName>
    <definedName name="PY_all_RetEarn">#REF!</definedName>
    <definedName name="PY_Cash" localSheetId="11">[15]Balance_General!#REF!</definedName>
    <definedName name="PY_Cash" localSheetId="14">[15]Balance_General!#REF!</definedName>
    <definedName name="PY_Cash">[15]Balance_General!#REF!</definedName>
    <definedName name="PY_Common_Equity">[14]Balance!$D$32</definedName>
    <definedName name="PY_Cost_of_Sales">'[14]Estado de Resultados'!$C$7</definedName>
    <definedName name="PY_Current_Liabilities">[14]Balance!$D$24</definedName>
    <definedName name="PY_Depreciation">'[14]Estado de Resultados'!$C$14</definedName>
    <definedName name="PY_Gross_Profit">'[14]Estado de Resultados'!$C$9</definedName>
    <definedName name="PY_Inc_Bef_Tax">'[14]Estado de Resultados'!$C$21</definedName>
    <definedName name="PY_Intangible_Assets">[14]Balance!$D$18</definedName>
    <definedName name="PY_Interest_Expense">'[14]Estado de Resultados'!$C$18</definedName>
    <definedName name="PY_Inventory">[14]Balance!$D$12</definedName>
    <definedName name="PY_knw_Income" localSheetId="11">#REF!</definedName>
    <definedName name="PY_knw_Income" localSheetId="14">#REF!</definedName>
    <definedName name="PY_knw_Income">#REF!</definedName>
    <definedName name="PY_knw_RetEarn" localSheetId="11">#REF!</definedName>
    <definedName name="PY_knw_RetEarn" localSheetId="14">#REF!</definedName>
    <definedName name="PY_knw_RetEarn">#REF!</definedName>
    <definedName name="PY_LIABIL_EQUITY">[14]Balance!$D$37</definedName>
    <definedName name="PY_lik_Income" localSheetId="11">#REF!</definedName>
    <definedName name="PY_lik_Income" localSheetId="14">#REF!</definedName>
    <definedName name="PY_lik_Income">#REF!</definedName>
    <definedName name="PY_lik_RetEarn" localSheetId="11">#REF!</definedName>
    <definedName name="PY_lik_RetEarn" localSheetId="14">#REF!</definedName>
    <definedName name="PY_lik_RetEarn">#REF!</definedName>
    <definedName name="PY_LT_Debt">[14]Balance!$D$25</definedName>
    <definedName name="PY_Market_Value_of_Equity">'[14]Estado de Resultados'!$C$30</definedName>
    <definedName name="PY_Marketable_Sec">[14]Balance!$D$7</definedName>
    <definedName name="PY_NET_PROFIT">'[14]Estado de Resultados'!$C$25</definedName>
    <definedName name="PY_Net_Revenue">'[14]Estado de Resultados'!$C$6</definedName>
    <definedName name="PY_Operating_Inc">'[14]Estado de Resultados'!$C$16</definedName>
    <definedName name="PY_Operating_Income">'[14]Estado de Resultados'!$C$16</definedName>
    <definedName name="PY_Other_Curr_Assets">[14]Balance!$D$13</definedName>
    <definedName name="PY_Other_Exp">'[14]Estado de Resultados'!$C$13</definedName>
    <definedName name="PY_Other_LT_Assets">[14]Balance!$D$19</definedName>
    <definedName name="PY_Other_LT_Liabilities">[14]Balance!$D$26</definedName>
    <definedName name="PY_Preferred_Stock">[14]Balance!$D$31</definedName>
    <definedName name="PY_QUICK_ASSETS">[14]Balance!$D$10</definedName>
    <definedName name="PY_Retained_Earnings">[14]Balance!$D$33</definedName>
    <definedName name="PY_Selling">'[14]Estado de Resultados'!$C$12</definedName>
    <definedName name="PY_Tangible_Assets">[14]Balance!$D$17</definedName>
    <definedName name="PY_Tangible_Net_Worth">'[14]Estado de Resultados'!$C$32</definedName>
    <definedName name="PY_Taxes">'[14]Estado de Resultados'!$C$23</definedName>
    <definedName name="PY_tot_knw_Xfoot" localSheetId="11">#REF!</definedName>
    <definedName name="PY_tot_knw_Xfoot" localSheetId="14">#REF!</definedName>
    <definedName name="PY_tot_knw_Xfoot">#REF!</definedName>
    <definedName name="PY_tot_lik_Xfoot" localSheetId="11">#REF!</definedName>
    <definedName name="PY_tot_lik_Xfoot" localSheetId="14">#REF!</definedName>
    <definedName name="PY_tot_lik_Xfoot">#REF!</definedName>
    <definedName name="PY_TOTAL_ASSETS">[14]Balance!$D$22</definedName>
    <definedName name="PY_TOTAL_CURR_ASSETS">[14]Balance!$D$15</definedName>
    <definedName name="PY_TOTAL_DEBT">[14]Balance!$D$29</definedName>
    <definedName name="PY_TOTAL_EQUITY">[14]Balance!$D$35</definedName>
    <definedName name="PY_tx_all_Income" localSheetId="11">#REF!</definedName>
    <definedName name="PY_tx_all_Income" localSheetId="14">#REF!</definedName>
    <definedName name="PY_tx_all_Income">#REF!</definedName>
    <definedName name="PY_tx_all_RetEarn" localSheetId="11">#REF!</definedName>
    <definedName name="PY_tx_all_RetEarn" localSheetId="14">#REF!</definedName>
    <definedName name="PY_tx_all_RetEarn">#REF!</definedName>
    <definedName name="PY_tx_knw_Income" localSheetId="11">#REF!</definedName>
    <definedName name="PY_tx_knw_Income" localSheetId="14">#REF!</definedName>
    <definedName name="PY_tx_knw_Income">#REF!</definedName>
    <definedName name="PY_tx_knw_RetEarn" localSheetId="11">#REF!</definedName>
    <definedName name="PY_tx_knw_RetEarn">#REF!</definedName>
    <definedName name="PY_tx_lik_Income" localSheetId="11">#REF!</definedName>
    <definedName name="PY_tx_lik_Income">#REF!</definedName>
    <definedName name="PY_tx_lik_RetEarn" localSheetId="11">#REF!</definedName>
    <definedName name="PY_tx_lik_RetEarn">#REF!</definedName>
    <definedName name="PY_Working_Capital">'[14]Estado de Resultados'!$C$31</definedName>
    <definedName name="PY2_Accounts_Receivable">[14]Balance!$G$8</definedName>
    <definedName name="PY2_Administration">'[14]Estado de Resultados'!$H$11</definedName>
    <definedName name="PY2_Cash" localSheetId="11">[15]Balance_General!#REF!</definedName>
    <definedName name="PY2_Cash" localSheetId="14">[15]Balance_General!#REF!</definedName>
    <definedName name="PY2_Cash">[15]Balance_General!#REF!</definedName>
    <definedName name="PY2_Common_Equity">[14]Balance!$G$32</definedName>
    <definedName name="PY2_Cost_of_Sales">'[14]Estado de Resultados'!$H$7</definedName>
    <definedName name="PY2_Current_Liabilities">[14]Balance!$G$24</definedName>
    <definedName name="PY2_Depreciation">'[14]Estado de Resultados'!$H$14</definedName>
    <definedName name="PY2_Gross_Profit">'[14]Estado de Resultados'!$H$9</definedName>
    <definedName name="PY2_Inc_Bef_Tax">'[14]Estado de Resultados'!$H$21</definedName>
    <definedName name="PY2_Intangible_Assets">[14]Balance!$G$18</definedName>
    <definedName name="PY2_Interest_Expense">'[14]Estado de Resultados'!$H$18</definedName>
    <definedName name="PY2_Inventory">[14]Balance!$G$12</definedName>
    <definedName name="PY2_LIABIL_EQUITY">[14]Balance!$G$37</definedName>
    <definedName name="PY2_LT_Debt">[14]Balance!$G$25</definedName>
    <definedName name="PY2_Marketable_Sec">[14]Balance!$G$7</definedName>
    <definedName name="PY2_NET_PROFIT">'[14]Estado de Resultados'!$H$25</definedName>
    <definedName name="PY2_Net_Revenue">'[14]Estado de Resultados'!$H$6</definedName>
    <definedName name="PY2_Operating_Inc">'[14]Estado de Resultados'!$H$16</definedName>
    <definedName name="PY2_Operating_Income">'[14]Estado de Resultados'!$H$16</definedName>
    <definedName name="PY2_Other_Curr_Assets">[14]Balance!$G$13</definedName>
    <definedName name="PY2_Other_Exp.">'[14]Estado de Resultados'!$H$13</definedName>
    <definedName name="PY2_Other_LT_Assets">[14]Balance!$G$19</definedName>
    <definedName name="PY2_Other_LT_Liabilities">[14]Balance!$G$26</definedName>
    <definedName name="PY2_Preferred_Stock">[14]Balance!$G$31</definedName>
    <definedName name="PY2_QUICK_ASSETS">[14]Balance!$G$10</definedName>
    <definedName name="PY2_Retained_Earnings">[14]Balance!$G$33</definedName>
    <definedName name="PY2_Selling">'[14]Estado de Resultados'!$H$12</definedName>
    <definedName name="PY2_Tangible_Assets">[14]Balance!$G$17</definedName>
    <definedName name="PY2_Tangible_Net_Worth">'[14]Estado de Resultados'!$H$32</definedName>
    <definedName name="PY2_Taxes">'[14]Estado de Resultados'!$H$23</definedName>
    <definedName name="PY2_TOTAL_ASSETS">[14]Balance!$G$22</definedName>
    <definedName name="PY2_TOTAL_CURR_ASSETS">[14]Balance!$G$15</definedName>
    <definedName name="PY2_TOTAL_DEBT">[14]Balance!$G$29</definedName>
    <definedName name="PY2_TOTAL_EQUITY">[14]Balance!$G$35</definedName>
    <definedName name="PY2_Working_Capital">'[14]Estado de Resultados'!$H$31</definedName>
    <definedName name="Q" localSheetId="11">#REF!</definedName>
    <definedName name="Q" localSheetId="14">#REF!</definedName>
    <definedName name="Q">#REF!</definedName>
    <definedName name="qa" localSheetId="14" hidden="1">{#N/A,#N/A,FALSE,"BALLANTINE´S ";#N/A,#N/A,FALSE,"FUNDADOR"}</definedName>
    <definedName name="qa" hidden="1">{#N/A,#N/A,FALSE,"BALLANTINE´S ";#N/A,#N/A,FALSE,"FUNDADOR"}</definedName>
    <definedName name="qp" localSheetId="14" hidden="1">{#N/A,#N/A,FALSE,"BALLANTINE´S ";#N/A,#N/A,FALSE,"FUNDADOR"}</definedName>
    <definedName name="qp" hidden="1">{#N/A,#N/A,FALSE,"BALLANTINE´S ";#N/A,#N/A,FALSE,"FUNDADOR"}</definedName>
    <definedName name="qq" localSheetId="14" hidden="1">{#N/A,#N/A,FALSE,"BALLANTINE´S ";#N/A,#N/A,FALSE,"FUNDADOR"}</definedName>
    <definedName name="qq" hidden="1">{#N/A,#N/A,FALSE,"BALLANTINE´S ";#N/A,#N/A,FALSE,"FUNDADOR"}</definedName>
    <definedName name="qwe" localSheetId="14" hidden="1">{#N/A,#N/A,FALSE,"BALLANTINE´S ";#N/A,#N/A,FALSE,"FUNDADOR"}</definedName>
    <definedName name="qwe" hidden="1">{#N/A,#N/A,FALSE,"BALLANTINE´S ";#N/A,#N/A,FALSE,"FUNDADOR"}</definedName>
    <definedName name="qweqweqwer" localSheetId="14" hidden="1">{#N/A,#N/A,FALSE,"BALLANTINE´S ";#N/A,#N/A,FALSE,"FUNDADOR"}</definedName>
    <definedName name="qweqweqwer" hidden="1">{#N/A,#N/A,FALSE,"BALLANTINE´S ";#N/A,#N/A,FALSE,"FUNDADOR"}</definedName>
    <definedName name="qwerf" localSheetId="14" hidden="1">{#N/A,#N/A,FALSE,"BALLANTINE´S ";#N/A,#N/A,FALSE,"FUNDADOR"}</definedName>
    <definedName name="qwerf" hidden="1">{#N/A,#N/A,FALSE,"BALLANTINE´S ";#N/A,#N/A,FALSE,"FUNDADOR"}</definedName>
    <definedName name="QWQ" localSheetId="14" hidden="1">{#N/A,#N/A,FALSE,"DMC schedule";#N/A,#N/A,FALSE,"DMC_THC Revenue";#N/A,#N/A,FALSE,"Personnel plan";#N/A,#N/A,FALSE,"Capex HW+SW";#N/A,#N/A,FALSE,"P&amp;L"}</definedName>
    <definedName name="QWQ" hidden="1">{#N/A,#N/A,FALSE,"DMC schedule";#N/A,#N/A,FALSE,"DMC_THC Revenue";#N/A,#N/A,FALSE,"Personnel plan";#N/A,#N/A,FALSE,"Capex HW+SW";#N/A,#N/A,FALSE,"P&amp;L"}</definedName>
    <definedName name="QWW" localSheetId="14" hidden="1">{#N/A,#N/A,FALSE,"DMC schedule";#N/A,#N/A,FALSE,"DMC_THC Revenue";#N/A,#N/A,FALSE,"Personnel plan";#N/A,#N/A,FALSE,"Capex HW+SW";#N/A,#N/A,FALSE,"P&amp;L"}</definedName>
    <definedName name="QWW" hidden="1">{#N/A,#N/A,FALSE,"DMC schedule";#N/A,#N/A,FALSE,"DMC_THC Revenue";#N/A,#N/A,FALSE,"Personnel plan";#N/A,#N/A,FALSE,"Capex HW+SW";#N/A,#N/A,FALSE,"P&amp;L"}</definedName>
    <definedName name="R_Factor" localSheetId="11">#REF!</definedName>
    <definedName name="R_Factor" localSheetId="14">#REF!</definedName>
    <definedName name="R_Factor">#REF!</definedName>
    <definedName name="RCArea" localSheetId="11" hidden="1">#REF!</definedName>
    <definedName name="RCArea" localSheetId="14" hidden="1">#REF!</definedName>
    <definedName name="RCArea" hidden="1">#REF!</definedName>
    <definedName name="REEEXPOR" localSheetId="11">#REF!</definedName>
    <definedName name="REEEXPOR" localSheetId="14">#REF!</definedName>
    <definedName name="REEEXPOR">#REF!</definedName>
    <definedName name="Ref_1" localSheetId="8">#REF!</definedName>
    <definedName name="Ref_1" localSheetId="11">#REF!</definedName>
    <definedName name="Ref_1">#REF!</definedName>
    <definedName name="Ref_10" localSheetId="11">#REF!</definedName>
    <definedName name="Ref_10">#REF!</definedName>
    <definedName name="Ref_100" localSheetId="11">#REF!</definedName>
    <definedName name="Ref_100">#REF!</definedName>
    <definedName name="Ref_101" localSheetId="11">#REF!</definedName>
    <definedName name="Ref_101">#REF!</definedName>
    <definedName name="Ref_102" localSheetId="11">#REF!</definedName>
    <definedName name="Ref_102">#REF!</definedName>
    <definedName name="Ref_103" localSheetId="11">#REF!</definedName>
    <definedName name="Ref_103">#REF!</definedName>
    <definedName name="Ref_104" localSheetId="11">#REF!</definedName>
    <definedName name="Ref_104">#REF!</definedName>
    <definedName name="Ref_105" localSheetId="11">#REF!</definedName>
    <definedName name="Ref_105">#REF!</definedName>
    <definedName name="Ref_106" localSheetId="11">#REF!</definedName>
    <definedName name="Ref_106">#REF!</definedName>
    <definedName name="Ref_107" localSheetId="11">#REF!</definedName>
    <definedName name="Ref_107">#REF!</definedName>
    <definedName name="Ref_108" localSheetId="11">#REF!</definedName>
    <definedName name="Ref_108">#REF!</definedName>
    <definedName name="Ref_109" localSheetId="11">#REF!</definedName>
    <definedName name="Ref_109">#REF!</definedName>
    <definedName name="Ref_11" localSheetId="11">#REF!</definedName>
    <definedName name="Ref_11">#REF!</definedName>
    <definedName name="Ref_110" localSheetId="11">#REF!</definedName>
    <definedName name="Ref_110">#REF!</definedName>
    <definedName name="Ref_111" localSheetId="11">#REF!</definedName>
    <definedName name="Ref_111">#REF!</definedName>
    <definedName name="Ref_112" localSheetId="11">#REF!</definedName>
    <definedName name="Ref_112">#REF!</definedName>
    <definedName name="Ref_113" localSheetId="11">#REF!</definedName>
    <definedName name="Ref_113">#REF!</definedName>
    <definedName name="Ref_114" localSheetId="11">#REF!</definedName>
    <definedName name="Ref_114">#REF!</definedName>
    <definedName name="Ref_115" localSheetId="11">#REF!</definedName>
    <definedName name="Ref_115">#REF!</definedName>
    <definedName name="Ref_116" localSheetId="11">#REF!</definedName>
    <definedName name="Ref_116">#REF!</definedName>
    <definedName name="Ref_117" localSheetId="11">#REF!</definedName>
    <definedName name="Ref_117">#REF!</definedName>
    <definedName name="Ref_118" localSheetId="11">#REF!</definedName>
    <definedName name="Ref_118">#REF!</definedName>
    <definedName name="Ref_119" localSheetId="11">#REF!</definedName>
    <definedName name="Ref_119">#REF!</definedName>
    <definedName name="Ref_12" localSheetId="11">#REF!</definedName>
    <definedName name="Ref_12">#REF!</definedName>
    <definedName name="Ref_120" localSheetId="11">#REF!</definedName>
    <definedName name="Ref_120">#REF!</definedName>
    <definedName name="Ref_121" localSheetId="11">#REF!</definedName>
    <definedName name="Ref_121">#REF!</definedName>
    <definedName name="Ref_122" localSheetId="11">#REF!</definedName>
    <definedName name="Ref_122">#REF!</definedName>
    <definedName name="Ref_123" localSheetId="11">#REF!</definedName>
    <definedName name="Ref_123">#REF!</definedName>
    <definedName name="Ref_124" localSheetId="11">#REF!</definedName>
    <definedName name="Ref_124">#REF!</definedName>
    <definedName name="Ref_125" localSheetId="11">#REF!</definedName>
    <definedName name="Ref_125">#REF!</definedName>
    <definedName name="Ref_126" localSheetId="11">#REF!</definedName>
    <definedName name="Ref_126">#REF!</definedName>
    <definedName name="Ref_127" localSheetId="11">#REF!</definedName>
    <definedName name="Ref_127">#REF!</definedName>
    <definedName name="Ref_128" localSheetId="11">#REF!</definedName>
    <definedName name="Ref_128">#REF!</definedName>
    <definedName name="Ref_129" localSheetId="11">#REF!</definedName>
    <definedName name="Ref_129">#REF!</definedName>
    <definedName name="Ref_13" localSheetId="11">#REF!</definedName>
    <definedName name="Ref_13">#REF!</definedName>
    <definedName name="Ref_130" localSheetId="11">#REF!</definedName>
    <definedName name="Ref_130">#REF!</definedName>
    <definedName name="Ref_131" localSheetId="11">#REF!</definedName>
    <definedName name="Ref_131">#REF!</definedName>
    <definedName name="Ref_132" localSheetId="11">#REF!</definedName>
    <definedName name="Ref_132">#REF!</definedName>
    <definedName name="Ref_133" localSheetId="11">#REF!</definedName>
    <definedName name="Ref_133">#REF!</definedName>
    <definedName name="Ref_134" localSheetId="11">#REF!</definedName>
    <definedName name="Ref_134">#REF!</definedName>
    <definedName name="Ref_135" localSheetId="11">#REF!</definedName>
    <definedName name="Ref_135">#REF!</definedName>
    <definedName name="Ref_136" localSheetId="11">#REF!</definedName>
    <definedName name="Ref_136">#REF!</definedName>
    <definedName name="Ref_137" localSheetId="11">#REF!</definedName>
    <definedName name="Ref_137">#REF!</definedName>
    <definedName name="Ref_14" localSheetId="11">#REF!</definedName>
    <definedName name="Ref_14">#REF!</definedName>
    <definedName name="Ref_15" localSheetId="11">#REF!</definedName>
    <definedName name="Ref_15">#REF!</definedName>
    <definedName name="Ref_16">[31]Movimiento!$AB$54</definedName>
    <definedName name="Ref_17">[31]Movimiento!$AB$54</definedName>
    <definedName name="Ref_18" localSheetId="11">#REF!</definedName>
    <definedName name="Ref_18" localSheetId="14">#REF!</definedName>
    <definedName name="Ref_18">#REF!</definedName>
    <definedName name="Ref_19" localSheetId="11">#REF!</definedName>
    <definedName name="Ref_19" localSheetId="14">#REF!</definedName>
    <definedName name="Ref_19">#REF!</definedName>
    <definedName name="Ref_2" localSheetId="11">#REF!</definedName>
    <definedName name="Ref_2" localSheetId="14">#REF!</definedName>
    <definedName name="Ref_2">#REF!</definedName>
    <definedName name="Ref_20" localSheetId="11">#REF!</definedName>
    <definedName name="Ref_20">#REF!</definedName>
    <definedName name="Ref_21" localSheetId="11">#REF!</definedName>
    <definedName name="Ref_21">#REF!</definedName>
    <definedName name="Ref_22" localSheetId="11">#REF!</definedName>
    <definedName name="Ref_22">#REF!</definedName>
    <definedName name="Ref_23" localSheetId="11">#REF!</definedName>
    <definedName name="Ref_23">#REF!</definedName>
    <definedName name="Ref_24" localSheetId="11">#REF!</definedName>
    <definedName name="Ref_24">#REF!</definedName>
    <definedName name="Ref_25" localSheetId="11">#REF!</definedName>
    <definedName name="Ref_25">#REF!</definedName>
    <definedName name="Ref_26" localSheetId="11">#REF!</definedName>
    <definedName name="Ref_26">#REF!</definedName>
    <definedName name="Ref_27" localSheetId="11">#REF!</definedName>
    <definedName name="Ref_27">#REF!</definedName>
    <definedName name="Ref_28" localSheetId="11">#REF!</definedName>
    <definedName name="Ref_28">#REF!</definedName>
    <definedName name="Ref_29" localSheetId="11">#REF!</definedName>
    <definedName name="Ref_29">#REF!</definedName>
    <definedName name="Ref_3" localSheetId="11">#REF!</definedName>
    <definedName name="Ref_3">#REF!</definedName>
    <definedName name="Ref_30" localSheetId="11">#REF!</definedName>
    <definedName name="Ref_30">#REF!</definedName>
    <definedName name="Ref_31" localSheetId="11">#REF!</definedName>
    <definedName name="Ref_31">#REF!</definedName>
    <definedName name="Ref_32" localSheetId="11">#REF!</definedName>
    <definedName name="Ref_32">#REF!</definedName>
    <definedName name="Ref_33" localSheetId="11">#REF!</definedName>
    <definedName name="Ref_33">#REF!</definedName>
    <definedName name="Ref_34" localSheetId="11">#REF!</definedName>
    <definedName name="Ref_34">#REF!</definedName>
    <definedName name="Ref_35" localSheetId="11">#REF!</definedName>
    <definedName name="Ref_35">#REF!</definedName>
    <definedName name="Ref_36" localSheetId="11">#REF!</definedName>
    <definedName name="Ref_36">#REF!</definedName>
    <definedName name="Ref_37" localSheetId="11">#REF!</definedName>
    <definedName name="Ref_37">#REF!</definedName>
    <definedName name="Ref_38" localSheetId="11">#REF!</definedName>
    <definedName name="Ref_38">#REF!</definedName>
    <definedName name="Ref_39" localSheetId="11">#REF!</definedName>
    <definedName name="Ref_39">#REF!</definedName>
    <definedName name="Ref_4" localSheetId="11">#REF!</definedName>
    <definedName name="Ref_4">#REF!</definedName>
    <definedName name="Ref_40" localSheetId="11">#REF!</definedName>
    <definedName name="Ref_40">#REF!</definedName>
    <definedName name="Ref_41" localSheetId="11">#REF!</definedName>
    <definedName name="Ref_41">#REF!</definedName>
    <definedName name="Ref_42" localSheetId="11">#REF!</definedName>
    <definedName name="Ref_42">#REF!</definedName>
    <definedName name="Ref_43" localSheetId="11">#REF!</definedName>
    <definedName name="Ref_43">#REF!</definedName>
    <definedName name="Ref_44" localSheetId="11">#REF!</definedName>
    <definedName name="Ref_44">#REF!</definedName>
    <definedName name="Ref_45" localSheetId="11">#REF!</definedName>
    <definedName name="Ref_45">#REF!</definedName>
    <definedName name="Ref_46" localSheetId="11">#REF!</definedName>
    <definedName name="Ref_46">#REF!</definedName>
    <definedName name="Ref_47" localSheetId="11">#REF!</definedName>
    <definedName name="Ref_47">#REF!</definedName>
    <definedName name="Ref_48" localSheetId="11">#REF!</definedName>
    <definedName name="Ref_48">#REF!</definedName>
    <definedName name="Ref_49" localSheetId="11">#REF!</definedName>
    <definedName name="Ref_49">#REF!</definedName>
    <definedName name="REF_5" localSheetId="11">#REF!</definedName>
    <definedName name="REF_5">#REF!</definedName>
    <definedName name="Ref_50" localSheetId="11">#REF!</definedName>
    <definedName name="Ref_50">#REF!</definedName>
    <definedName name="Ref_51" localSheetId="11">#REF!</definedName>
    <definedName name="Ref_51">#REF!</definedName>
    <definedName name="Ref_52" localSheetId="11">#REF!</definedName>
    <definedName name="Ref_52">#REF!</definedName>
    <definedName name="Ref_53" localSheetId="11">#REF!</definedName>
    <definedName name="Ref_53">#REF!</definedName>
    <definedName name="Ref_54" localSheetId="11">#REF!</definedName>
    <definedName name="Ref_54">#REF!</definedName>
    <definedName name="Ref_55" localSheetId="11">#REF!</definedName>
    <definedName name="Ref_55">#REF!</definedName>
    <definedName name="Ref_56" localSheetId="11">#REF!</definedName>
    <definedName name="Ref_56">#REF!</definedName>
    <definedName name="Ref_57" localSheetId="11">#REF!</definedName>
    <definedName name="Ref_57">#REF!</definedName>
    <definedName name="Ref_58" localSheetId="11">#REF!</definedName>
    <definedName name="Ref_58">#REF!</definedName>
    <definedName name="Ref_59" localSheetId="11">#REF!</definedName>
    <definedName name="Ref_59">#REF!</definedName>
    <definedName name="REF_6" localSheetId="11">#REF!</definedName>
    <definedName name="REF_6">#REF!</definedName>
    <definedName name="Ref_60" localSheetId="11">#REF!</definedName>
    <definedName name="Ref_60">#REF!</definedName>
    <definedName name="Ref_61" localSheetId="11">#REF!</definedName>
    <definedName name="Ref_61">#REF!</definedName>
    <definedName name="Ref_62" localSheetId="11">'[32]Costo+Reexp'!#REF!</definedName>
    <definedName name="Ref_62">'[32]Costo+Reexp'!#REF!</definedName>
    <definedName name="Ref_63" localSheetId="11">'[32]Costo+Reexp'!#REF!</definedName>
    <definedName name="Ref_63">'[32]Costo+Reexp'!#REF!</definedName>
    <definedName name="Ref_64" localSheetId="11">#REF!</definedName>
    <definedName name="Ref_64" localSheetId="14">#REF!</definedName>
    <definedName name="Ref_64">#REF!</definedName>
    <definedName name="Ref_65" localSheetId="11">#REF!</definedName>
    <definedName name="Ref_65" localSheetId="14">#REF!</definedName>
    <definedName name="Ref_65">#REF!</definedName>
    <definedName name="Ref_66" localSheetId="11">'[32]Costo+Reexp'!#REF!</definedName>
    <definedName name="Ref_66" localSheetId="14">'[32]Costo+Reexp'!#REF!</definedName>
    <definedName name="Ref_66">'[32]Costo+Reexp'!#REF!</definedName>
    <definedName name="Ref_67" localSheetId="11">#REF!</definedName>
    <definedName name="Ref_67" localSheetId="14">#REF!</definedName>
    <definedName name="Ref_67">#REF!</definedName>
    <definedName name="Ref_68" localSheetId="11">#REF!</definedName>
    <definedName name="Ref_68" localSheetId="14">#REF!</definedName>
    <definedName name="Ref_68">#REF!</definedName>
    <definedName name="Ref_69" localSheetId="11">#REF!</definedName>
    <definedName name="Ref_69" localSheetId="14">#REF!</definedName>
    <definedName name="Ref_69">#REF!</definedName>
    <definedName name="Ref_7" localSheetId="11">#REF!</definedName>
    <definedName name="Ref_7">#REF!</definedName>
    <definedName name="Ref_70" localSheetId="11">#REF!</definedName>
    <definedName name="Ref_70">#REF!</definedName>
    <definedName name="Ref_71" localSheetId="11">#REF!</definedName>
    <definedName name="Ref_71">#REF!</definedName>
    <definedName name="Ref_72" localSheetId="11">#REF!</definedName>
    <definedName name="Ref_72">#REF!</definedName>
    <definedName name="Ref_73" localSheetId="11">#REF!</definedName>
    <definedName name="Ref_73">#REF!</definedName>
    <definedName name="Ref_74" localSheetId="11">#REF!</definedName>
    <definedName name="Ref_74">#REF!</definedName>
    <definedName name="Ref_75" localSheetId="11">#REF!</definedName>
    <definedName name="Ref_75">#REF!</definedName>
    <definedName name="Ref_76" localSheetId="11">#REF!</definedName>
    <definedName name="Ref_76">#REF!</definedName>
    <definedName name="Ref_77" localSheetId="11">#REF!</definedName>
    <definedName name="Ref_77">#REF!</definedName>
    <definedName name="Ref_78" localSheetId="11">#REF!</definedName>
    <definedName name="Ref_78">#REF!</definedName>
    <definedName name="Ref_79" localSheetId="11">'[32]Costo+Reexp'!#REF!</definedName>
    <definedName name="Ref_79">'[32]Costo+Reexp'!#REF!</definedName>
    <definedName name="Ref_8" localSheetId="11">#REF!</definedName>
    <definedName name="Ref_8" localSheetId="14">#REF!</definedName>
    <definedName name="Ref_8">#REF!</definedName>
    <definedName name="Ref_80" localSheetId="11">'[32]Costo+Reexp'!#REF!</definedName>
    <definedName name="Ref_80" localSheetId="14">'[32]Costo+Reexp'!#REF!</definedName>
    <definedName name="Ref_80">'[32]Costo+Reexp'!#REF!</definedName>
    <definedName name="Ref_81" localSheetId="11">#REF!</definedName>
    <definedName name="Ref_81" localSheetId="14">#REF!</definedName>
    <definedName name="Ref_81">#REF!</definedName>
    <definedName name="Ref_82" localSheetId="11">#REF!</definedName>
    <definedName name="Ref_82" localSheetId="14">#REF!</definedName>
    <definedName name="Ref_82">#REF!</definedName>
    <definedName name="Ref_83" localSheetId="11">#REF!</definedName>
    <definedName name="Ref_83" localSheetId="14">#REF!</definedName>
    <definedName name="Ref_83">#REF!</definedName>
    <definedName name="Ref_84" localSheetId="11">#REF!</definedName>
    <definedName name="Ref_84">#REF!</definedName>
    <definedName name="Ref_85" localSheetId="11">#REF!</definedName>
    <definedName name="Ref_85">#REF!</definedName>
    <definedName name="Ref_86" localSheetId="11">#REF!</definedName>
    <definedName name="Ref_86">#REF!</definedName>
    <definedName name="Ref_87" localSheetId="11">#REF!</definedName>
    <definedName name="Ref_87">#REF!</definedName>
    <definedName name="Ref_88" localSheetId="11">#REF!</definedName>
    <definedName name="Ref_88">#REF!</definedName>
    <definedName name="Ref_89" localSheetId="11">#REF!</definedName>
    <definedName name="Ref_89">#REF!</definedName>
    <definedName name="Ref_9">[31]Movimiento!$Z$56</definedName>
    <definedName name="Ref_90" localSheetId="11">#REF!</definedName>
    <definedName name="Ref_90" localSheetId="14">#REF!</definedName>
    <definedName name="Ref_90">#REF!</definedName>
    <definedName name="Ref_91" localSheetId="11">#REF!</definedName>
    <definedName name="Ref_91" localSheetId="14">#REF!</definedName>
    <definedName name="Ref_91">#REF!</definedName>
    <definedName name="Ref_92" localSheetId="11">#REF!</definedName>
    <definedName name="Ref_92" localSheetId="14">#REF!</definedName>
    <definedName name="Ref_92">#REF!</definedName>
    <definedName name="Ref_93" localSheetId="11">#REF!</definedName>
    <definedName name="Ref_93">#REF!</definedName>
    <definedName name="Ref_94" localSheetId="11">#REF!</definedName>
    <definedName name="Ref_94">#REF!</definedName>
    <definedName name="Ref_95" localSheetId="11">#REF!</definedName>
    <definedName name="Ref_95">#REF!</definedName>
    <definedName name="Ref_96" localSheetId="11">#REF!</definedName>
    <definedName name="Ref_96">#REF!</definedName>
    <definedName name="Ref_97" localSheetId="11">#REF!</definedName>
    <definedName name="Ref_97">#REF!</definedName>
    <definedName name="Ref_98" localSheetId="11">#REF!</definedName>
    <definedName name="Ref_98">#REF!</definedName>
    <definedName name="Ref_99" localSheetId="11">#REF!</definedName>
    <definedName name="Ref_99">#REF!</definedName>
    <definedName name="Residual_difference" localSheetId="11">#REF!</definedName>
    <definedName name="Residual_difference">#REF!</definedName>
    <definedName name="reten_islr_anual" localSheetId="11">#REF!</definedName>
    <definedName name="reten_islr_anual" localSheetId="12">#REF!</definedName>
    <definedName name="reten_islr_anual">#REF!</definedName>
    <definedName name="retwry" localSheetId="14" hidden="1">{#N/A,#N/A,FALSE,"BALLANTINE´S ";#N/A,#N/A,FALSE,"FUNDADOR"}</definedName>
    <definedName name="retwry" hidden="1">{#N/A,#N/A,FALSE,"BALLANTINE´S ";#N/A,#N/A,FALSE,"FUNDADOR"}</definedName>
    <definedName name="revostas" localSheetId="14" hidden="1">{#N/A,#N/A,FALSE,"BALLANTINE´S ";#N/A,#N/A,FALSE,"FUNDADOR"}</definedName>
    <definedName name="revostas" hidden="1">{#N/A,#N/A,FALSE,"BALLANTINE´S ";#N/A,#N/A,FALSE,"FUNDADOR"}</definedName>
    <definedName name="rf" localSheetId="14" hidden="1">{#N/A,#N/A,FALSE,"BALLANTINE´S ";#N/A,#N/A,FALSE,"FUNDADOR"}</definedName>
    <definedName name="rf" hidden="1">{#N/A,#N/A,FALSE,"BALLANTINE´S ";#N/A,#N/A,FALSE,"FUNDADOR"}</definedName>
    <definedName name="rgdgd" localSheetId="14" hidden="1">{#N/A,#N/A,FALSE,"BALLANTINE´S ";#N/A,#N/A,FALSE,"FUNDADOR"}</definedName>
    <definedName name="rgdgd" hidden="1">{#N/A,#N/A,FALSE,"BALLANTINE´S ";#N/A,#N/A,FALSE,"FUNDADOR"}</definedName>
    <definedName name="ROCIO" localSheetId="11">'[13]1134'!#REF!</definedName>
    <definedName name="ROCIO">'[13]1134'!#REF!</definedName>
    <definedName name="royalty_bruto">[8]CALCULOS!$D$44:$AJ$44</definedName>
    <definedName name="RR" localSheetId="14" hidden="1">{#N/A,#N/A,FALSE,"BALLANTINE´S ";#N/A,#N/A,FALSE,"FUNDADOR"}</definedName>
    <definedName name="RR" hidden="1">{#N/A,#N/A,FALSE,"BALLANTINE´S ";#N/A,#N/A,FALSE,"FUNDADOR"}</definedName>
    <definedName name="rt" localSheetId="14" hidden="1">{#N/A,#N/A,FALSE,"BALLANTINE´S ";#N/A,#N/A,FALSE,"FUNDADOR"}</definedName>
    <definedName name="rt" hidden="1">{#N/A,#N/A,FALSE,"BALLANTINE´S ";#N/A,#N/A,FALSE,"FUNDADOR"}</definedName>
    <definedName name="ru" localSheetId="14" hidden="1">{#N/A,#N/A,FALSE,"BALLANTINE´S ";#N/A,#N/A,FALSE,"FUNDADOR"}</definedName>
    <definedName name="ru" hidden="1">{#N/A,#N/A,FALSE,"BALLANTINE´S ";#N/A,#N/A,FALSE,"FUNDADOR"}</definedName>
    <definedName name="S_AcctDes" localSheetId="11">#REF!</definedName>
    <definedName name="S_AcctDes" localSheetId="14">#REF!</definedName>
    <definedName name="S_AcctDes">#REF!</definedName>
    <definedName name="S_AcctNum" localSheetId="11">#REF!</definedName>
    <definedName name="S_AcctNum" localSheetId="14">#REF!</definedName>
    <definedName name="S_AcctNum">#REF!</definedName>
    <definedName name="S_Adjust" localSheetId="11">'[33]Costos y Gastos - final'!#REF!</definedName>
    <definedName name="S_Adjust" localSheetId="14">'[33]Costos y Gastos - final'!#REF!</definedName>
    <definedName name="S_Adjust">'[33]Costos y Gastos - final'!#REF!</definedName>
    <definedName name="S_Adjust_Data">[24]Lead!$I$1:$I$414</definedName>
    <definedName name="S_Adjust_GT" localSheetId="11">'[33]Costos y Gastos - final'!#REF!</definedName>
    <definedName name="S_Adjust_GT" localSheetId="14">'[33]Costos y Gastos - final'!#REF!</definedName>
    <definedName name="S_Adjust_GT">'[33]Costos y Gastos - final'!#REF!</definedName>
    <definedName name="S_AJE_Tot" localSheetId="11">'[33]Costos y Gastos - final'!#REF!</definedName>
    <definedName name="S_AJE_Tot" localSheetId="14">'[33]Costos y Gastos - final'!#REF!</definedName>
    <definedName name="S_AJE_Tot">'[33]Costos y Gastos - final'!#REF!</definedName>
    <definedName name="S_AJE_Tot_Data">[24]Lead!$H$1:$H$414</definedName>
    <definedName name="S_AJE_Tot_GT" localSheetId="11">'[33]Costos y Gastos - final'!#REF!</definedName>
    <definedName name="S_AJE_Tot_GT" localSheetId="14">'[33]Costos y Gastos - final'!#REF!</definedName>
    <definedName name="S_AJE_Tot_GT">'[33]Costos y Gastos - final'!#REF!</definedName>
    <definedName name="S_CompNum" localSheetId="11">'[33]Costos y Gastos - final'!#REF!</definedName>
    <definedName name="S_CompNum" localSheetId="14">'[33]Costos y Gastos - final'!#REF!</definedName>
    <definedName name="S_CompNum">'[33]Costos y Gastos - final'!#REF!</definedName>
    <definedName name="S_CY_Beg" localSheetId="11">#REF!</definedName>
    <definedName name="S_CY_Beg" localSheetId="14">#REF!</definedName>
    <definedName name="S_CY_Beg">#REF!</definedName>
    <definedName name="S_CY_Beg_Data">[24]Lead!$F$1:$F$414</definedName>
    <definedName name="S_CY_Beg_GT" localSheetId="11">#REF!</definedName>
    <definedName name="S_CY_Beg_GT" localSheetId="14">#REF!</definedName>
    <definedName name="S_CY_Beg_GT">#REF!</definedName>
    <definedName name="S_CY_End" localSheetId="11">#REF!</definedName>
    <definedName name="S_CY_End" localSheetId="14">#REF!</definedName>
    <definedName name="S_CY_End">#REF!</definedName>
    <definedName name="S_CY_End_Data">[24]Lead!$K$1:$K$414</definedName>
    <definedName name="S_CY_End_GT" localSheetId="11">#REF!</definedName>
    <definedName name="S_CY_End_GT" localSheetId="14">#REF!</definedName>
    <definedName name="S_CY_End_GT">#REF!</definedName>
    <definedName name="S_Diff_Amt" localSheetId="11">#REF!</definedName>
    <definedName name="S_Diff_Amt" localSheetId="14">#REF!</definedName>
    <definedName name="S_Diff_Amt">#REF!</definedName>
    <definedName name="S_Diff_Pct" localSheetId="11">#REF!</definedName>
    <definedName name="S_Diff_Pct" localSheetId="14">#REF!</definedName>
    <definedName name="S_Diff_Pct">#REF!</definedName>
    <definedName name="S_GrpNum" localSheetId="11">'[33]Costos y Gastos - final'!#REF!</definedName>
    <definedName name="S_GrpNum" localSheetId="14">'[33]Costos y Gastos - final'!#REF!</definedName>
    <definedName name="S_GrpNum">'[33]Costos y Gastos - final'!#REF!</definedName>
    <definedName name="S_Headings" localSheetId="11">#REF!</definedName>
    <definedName name="S_Headings" localSheetId="14">#REF!</definedName>
    <definedName name="S_Headings">#REF!</definedName>
    <definedName name="S_KeyValue" localSheetId="11">#REF!</definedName>
    <definedName name="S_KeyValue" localSheetId="14">#REF!</definedName>
    <definedName name="S_KeyValue">#REF!</definedName>
    <definedName name="S_LSRange1" localSheetId="11">#REF!</definedName>
    <definedName name="S_LSRange1" localSheetId="14">#REF!</definedName>
    <definedName name="S_LSRange1">#REF!</definedName>
    <definedName name="S_LSRange1Balance" localSheetId="11">#REF!</definedName>
    <definedName name="S_LSRange1Balance">#REF!</definedName>
    <definedName name="S_LSRange1Balance1" localSheetId="11">#REF!</definedName>
    <definedName name="S_LSRange1Balance1">#REF!</definedName>
    <definedName name="S_LSRange1Balance2" localSheetId="11">#REF!</definedName>
    <definedName name="S_LSRange1Balance2">#REF!</definedName>
    <definedName name="S_LSRange1Balance3" localSheetId="11">#REF!</definedName>
    <definedName name="S_LSRange1Balance3">#REF!</definedName>
    <definedName name="S_LSRange2" localSheetId="11">#REF!</definedName>
    <definedName name="S_LSRange2">#REF!</definedName>
    <definedName name="S_LSRange2Balance" localSheetId="11">#REF!</definedName>
    <definedName name="S_LSRange2Balance">#REF!</definedName>
    <definedName name="S_LSRange2Balance1" localSheetId="11">#REF!</definedName>
    <definedName name="S_LSRange2Balance1">#REF!</definedName>
    <definedName name="S_LSRange2Balance2" localSheetId="11">#REF!</definedName>
    <definedName name="S_LSRange2Balance2">#REF!</definedName>
    <definedName name="S_LSRange2Balance3" localSheetId="11">#REF!</definedName>
    <definedName name="S_LSRange2Balance3">#REF!</definedName>
    <definedName name="S_LSRange3" localSheetId="11">#REF!</definedName>
    <definedName name="S_LSRange3">#REF!</definedName>
    <definedName name="S_LSRange3Balance" localSheetId="11">#REF!</definedName>
    <definedName name="S_LSRange3Balance">#REF!</definedName>
    <definedName name="S_LSRange3Balance1" localSheetId="11">#REF!</definedName>
    <definedName name="S_LSRange3Balance1">#REF!</definedName>
    <definedName name="S_LSRange3Balance2" localSheetId="11">#REF!</definedName>
    <definedName name="S_LSRange3Balance2">#REF!</definedName>
    <definedName name="S_LSRange3Balance3" localSheetId="11">#REF!</definedName>
    <definedName name="S_LSRange3Balance3">#REF!</definedName>
    <definedName name="S_LSRange4" localSheetId="11">#REF!</definedName>
    <definedName name="S_LSRange4">#REF!</definedName>
    <definedName name="S_LSRange4Balance" localSheetId="11">#REF!</definedName>
    <definedName name="S_LSRange4Balance">#REF!</definedName>
    <definedName name="S_LSRange4Balance1" localSheetId="11">#REF!</definedName>
    <definedName name="S_LSRange4Balance1">#REF!</definedName>
    <definedName name="S_LSRange4Balance2" localSheetId="11">#REF!</definedName>
    <definedName name="S_LSRange4Balance2">#REF!</definedName>
    <definedName name="S_LSRange4Balance3" localSheetId="11">#REF!</definedName>
    <definedName name="S_LSRange4Balance3">#REF!</definedName>
    <definedName name="S_LSRange5" localSheetId="11">#REF!</definedName>
    <definedName name="S_LSRange5">#REF!</definedName>
    <definedName name="S_LSRange5Balance" localSheetId="11">#REF!</definedName>
    <definedName name="S_LSRange5Balance">#REF!</definedName>
    <definedName name="S_LSRange5Balance1" localSheetId="11">#REF!</definedName>
    <definedName name="S_LSRange5Balance1">#REF!</definedName>
    <definedName name="S_LSRange5Balance2" localSheetId="11">#REF!</definedName>
    <definedName name="S_LSRange5Balance2">#REF!</definedName>
    <definedName name="S_LSRange5Balance3" localSheetId="11">#REF!</definedName>
    <definedName name="S_LSRange5Balance3">#REF!</definedName>
    <definedName name="S_LSRange6" localSheetId="11">#REF!</definedName>
    <definedName name="S_LSRange6">#REF!</definedName>
    <definedName name="S_LSRange6Balance" localSheetId="11">#REF!</definedName>
    <definedName name="S_LSRange6Balance">#REF!</definedName>
    <definedName name="S_LSRange6Balance1" localSheetId="11">#REF!</definedName>
    <definedName name="S_LSRange6Balance1">#REF!</definedName>
    <definedName name="S_LSRange6Balance2" localSheetId="11">#REF!</definedName>
    <definedName name="S_LSRange6Balance2">#REF!</definedName>
    <definedName name="S_LSRange6Balance3" localSheetId="11">#REF!</definedName>
    <definedName name="S_LSRange6Balance3">#REF!</definedName>
    <definedName name="S_LSRange7" localSheetId="11">#REF!</definedName>
    <definedName name="S_LSRange7">#REF!</definedName>
    <definedName name="S_LSRange7Balance" localSheetId="11">#REF!</definedName>
    <definedName name="S_LSRange7Balance">#REF!</definedName>
    <definedName name="S_LSRange7Balance1" localSheetId="11">#REF!</definedName>
    <definedName name="S_LSRange7Balance1">#REF!</definedName>
    <definedName name="S_LSRange7Balance2" localSheetId="11">#REF!</definedName>
    <definedName name="S_LSRange7Balance2">#REF!</definedName>
    <definedName name="S_LSRange7Balance3" localSheetId="11">#REF!</definedName>
    <definedName name="S_LSRange7Balance3">#REF!</definedName>
    <definedName name="S_LSRange8" localSheetId="11">#REF!</definedName>
    <definedName name="S_LSRange8">#REF!</definedName>
    <definedName name="S_LSRange8Balance" localSheetId="11">#REF!</definedName>
    <definedName name="S_LSRange8Balance">#REF!</definedName>
    <definedName name="S_LSRange8Balance1" localSheetId="11">#REF!</definedName>
    <definedName name="S_LSRange8Balance1">#REF!</definedName>
    <definedName name="S_LSRange8Balance2" localSheetId="11">#REF!</definedName>
    <definedName name="S_LSRange8Balance2">#REF!</definedName>
    <definedName name="S_LSRange8Balance3" localSheetId="11">#REF!</definedName>
    <definedName name="S_LSRange8Balance3">#REF!</definedName>
    <definedName name="S_PY_End" localSheetId="11">#REF!</definedName>
    <definedName name="S_PY_End">#REF!</definedName>
    <definedName name="S_PY_End_Data">[24]Lead!$P$1:$P$414</definedName>
    <definedName name="S_PY_End_GT" localSheetId="11">'[33]Costos y Gastos - final'!#REF!</definedName>
    <definedName name="S_PY_End_GT" localSheetId="14">'[33]Costos y Gastos - final'!#REF!</definedName>
    <definedName name="S_PY_End_GT">'[33]Costos y Gastos - final'!#REF!</definedName>
    <definedName name="S_RJE_Tot" localSheetId="11">'[33]Costos y Gastos - final'!#REF!</definedName>
    <definedName name="S_RJE_Tot" localSheetId="14">'[33]Costos y Gastos - final'!#REF!</definedName>
    <definedName name="S_RJE_Tot">'[33]Costos y Gastos - final'!#REF!</definedName>
    <definedName name="S_RJE_Tot_Data">[24]Lead!$J$1:$J$414</definedName>
    <definedName name="S_RJE_Tot_GT" localSheetId="11">'[33]Costos y Gastos - final'!#REF!</definedName>
    <definedName name="S_RJE_Tot_GT" localSheetId="14">'[33]Costos y Gastos - final'!#REF!</definedName>
    <definedName name="S_RJE_Tot_GT">'[33]Costos y Gastos - final'!#REF!</definedName>
    <definedName name="S_RowNum" localSheetId="11">#REF!</definedName>
    <definedName name="S_RowNum" localSheetId="14">#REF!</definedName>
    <definedName name="S_RowNum">#REF!</definedName>
    <definedName name="S_Total" localSheetId="11">#REF!</definedName>
    <definedName name="S_Total" localSheetId="14">#REF!</definedName>
    <definedName name="S_Total">#REF!</definedName>
    <definedName name="S_Total1" localSheetId="11">#REF!</definedName>
    <definedName name="S_Total1" localSheetId="14">#REF!</definedName>
    <definedName name="S_Total1">#REF!</definedName>
    <definedName name="S_Total2" localSheetId="11">#REF!</definedName>
    <definedName name="S_Total2">#REF!</definedName>
    <definedName name="S_Total3" localSheetId="11">#REF!</definedName>
    <definedName name="S_Total3">#REF!</definedName>
    <definedName name="Saldo">'Balance de comprobacion'!$J$6:$J$499</definedName>
    <definedName name="SANDRY" localSheetId="11">'[13]1134'!#REF!</definedName>
    <definedName name="SANDRY">'[13]1134'!#REF!</definedName>
    <definedName name="SARA" localSheetId="11" hidden="1">[7]XREF!#REF!</definedName>
    <definedName name="SARA" hidden="1">[7]XREF!#REF!</definedName>
    <definedName name="SBU" localSheetId="11">#REF!</definedName>
    <definedName name="SBU" localSheetId="12">#REF!</definedName>
    <definedName name="SBU" localSheetId="14">#REF!</definedName>
    <definedName name="SBU">#REF!</definedName>
    <definedName name="sd" localSheetId="14" hidden="1">{#N/A,#N/A,FALSE,"BALLANTINE´S ";#N/A,#N/A,FALSE,"FUNDADOR"}</definedName>
    <definedName name="sd" hidden="1">{#N/A,#N/A,FALSE,"BALLANTINE´S ";#N/A,#N/A,FALSE,"FUNDADOR"}</definedName>
    <definedName name="sdf" localSheetId="14" hidden="1">{#N/A,#N/A,FALSE,"BALLANTINE´S ";#N/A,#N/A,FALSE,"FUNDADOR"}</definedName>
    <definedName name="sdf" hidden="1">{#N/A,#N/A,FALSE,"BALLANTINE´S ";#N/A,#N/A,FALSE,"FUNDADOR"}</definedName>
    <definedName name="sdfgh" localSheetId="14" hidden="1">{#N/A,#N/A,FALSE,"BALLANTINE´S ";#N/A,#N/A,FALSE,"FUNDADOR"}</definedName>
    <definedName name="sdfgh" hidden="1">{#N/A,#N/A,FALSE,"BALLANTINE´S ";#N/A,#N/A,FALSE,"FUNDADOR"}</definedName>
    <definedName name="sdfsderwrwe" localSheetId="14" hidden="1">{#N/A,#N/A,FALSE,"BALLANTINE´S ";#N/A,#N/A,FALSE,"FUNDADOR"}</definedName>
    <definedName name="sdfsderwrwe" hidden="1">{#N/A,#N/A,FALSE,"BALLANTINE´S ";#N/A,#N/A,FALSE,"FUNDADOR"}</definedName>
    <definedName name="sdfsdf" localSheetId="14" hidden="1">{#N/A,#N/A,FALSE,"BALLANTINE´S ";#N/A,#N/A,FALSE,"FUNDADOR"}</definedName>
    <definedName name="sdfsdf" hidden="1">{#N/A,#N/A,FALSE,"BALLANTINE´S ";#N/A,#N/A,FALSE,"FUNDADOR"}</definedName>
    <definedName name="sdfsdfsdf" localSheetId="14" hidden="1">{#N/A,#N/A,FALSE,"BALLANTINE´S ";#N/A,#N/A,FALSE,"FUNDADOR"}</definedName>
    <definedName name="sdfsdfsdf" hidden="1">{#N/A,#N/A,FALSE,"BALLANTINE´S ";#N/A,#N/A,FALSE,"FUNDADOR"}</definedName>
    <definedName name="sdljfacnhiod" localSheetId="14" hidden="1">{#N/A,#N/A,FALSE,"BALLANTINE´S ";#N/A,#N/A,FALSE,"FUNDADOR"}</definedName>
    <definedName name="sdljfacnhiod" hidden="1">{#N/A,#N/A,FALSE,"BALLANTINE´S ";#N/A,#N/A,FALSE,"FUNDADOR"}</definedName>
    <definedName name="SEGUIMIENTO" localSheetId="14" hidden="1">{#N/A,#N/A,FALSE,"BALLANTINE´S ";#N/A,#N/A,FALSE,"FUNDADOR"}</definedName>
    <definedName name="SEGUIMIENTO" hidden="1">{#N/A,#N/A,FALSE,"BALLANTINE´S ";#N/A,#N/A,FALSE,"FUNDADOR"}</definedName>
    <definedName name="SEGUROS" localSheetId="11">#REF!</definedName>
    <definedName name="SEGUROS" localSheetId="14">#REF!</definedName>
    <definedName name="SEGUROS">#REF!</definedName>
    <definedName name="Selec.APT.Junio" localSheetId="5" hidden="1">{#N/A,#N/A,FALSE,"Aging Summary";#N/A,#N/A,FALSE,"Ratio Analysis";#N/A,#N/A,FALSE,"Test 120 Day Accts";#N/A,#N/A,FALSE,"Tickmarks"}</definedName>
    <definedName name="Selec.APT.Junio" localSheetId="6" hidden="1">{#N/A,#N/A,FALSE,"Aging Summary";#N/A,#N/A,FALSE,"Ratio Analysis";#N/A,#N/A,FALSE,"Test 120 Day Accts";#N/A,#N/A,FALSE,"Tickmarks"}</definedName>
    <definedName name="Selec.APT.Junio" localSheetId="14" hidden="1">{#N/A,#N/A,FALSE,"Aging Summary";#N/A,#N/A,FALSE,"Ratio Analysis";#N/A,#N/A,FALSE,"Test 120 Day Accts";#N/A,#N/A,FALSE,"Tickmarks"}</definedName>
    <definedName name="Selec.APT.Junio" hidden="1">{#N/A,#N/A,FALSE,"Aging Summary";#N/A,#N/A,FALSE,"Ratio Analysis";#N/A,#N/A,FALSE,"Test 120 Day Accts";#N/A,#N/A,FALSE,"Tickmarks"}</definedName>
    <definedName name="sgfgsdfg" localSheetId="14" hidden="1">{#N/A,#N/A,FALSE,"BALLANTINE´S ";#N/A,#N/A,FALSE,"FUNDADOR"}</definedName>
    <definedName name="sgfgsdfg" hidden="1">{#N/A,#N/A,FALSE,"BALLANTINE´S ";#N/A,#N/A,FALSE,"FUNDADOR"}</definedName>
    <definedName name="shetherht" localSheetId="14" hidden="1">{#N/A,#N/A,FALSE,"BALLANTINE´S ";#N/A,#N/A,FALSE,"FUNDADOR"}</definedName>
    <definedName name="shetherht" hidden="1">{#N/A,#N/A,FALSE,"BALLANTINE´S ";#N/A,#N/A,FALSE,"FUNDADOR"}</definedName>
    <definedName name="SM" localSheetId="14" hidden="1">{#N/A,#N/A,FALSE,"BALLANTINE´S ";#N/A,#N/A,FALSE,"FUNDADOR"}</definedName>
    <definedName name="SM" hidden="1">{#N/A,#N/A,FALSE,"BALLANTINE´S ";#N/A,#N/A,FALSE,"FUNDADOR"}</definedName>
    <definedName name="SpecialPrice" localSheetId="11" hidden="1">#REF!</definedName>
    <definedName name="SpecialPrice" localSheetId="14" hidden="1">#REF!</definedName>
    <definedName name="SpecialPrice" hidden="1">#REF!</definedName>
    <definedName name="ss" localSheetId="14" hidden="1">{#N/A,#N/A,FALSE,"BALLANTINE´S ";#N/A,#N/A,FALSE,"FUNDADOR"}</definedName>
    <definedName name="ss" hidden="1">{#N/A,#N/A,FALSE,"BALLANTINE´S ";#N/A,#N/A,FALSE,"FUNDADOR"}</definedName>
    <definedName name="sss" localSheetId="14" hidden="1">{#N/A,#N/A,FALSE,"Aging Summary";#N/A,#N/A,FALSE,"Ratio Analysis";#N/A,#N/A,FALSE,"Test 120 Day Accts";#N/A,#N/A,FALSE,"Tickmarks"}</definedName>
    <definedName name="sss" hidden="1">{#N/A,#N/A,FALSE,"Aging Summary";#N/A,#N/A,FALSE,"Ratio Analysis";#N/A,#N/A,FALSE,"Test 120 Day Accts";#N/A,#N/A,FALSE,"Tickmarks"}</definedName>
    <definedName name="Sueldos" localSheetId="11">#REF!</definedName>
    <definedName name="Sueldos" localSheetId="14">#REF!</definedName>
    <definedName name="Sueldos">#REF!</definedName>
    <definedName name="SUMMARY" localSheetId="12">[2]Summary!$A$1:$AH$272</definedName>
    <definedName name="SUMMARY">[4]Summary!$A$1:$AH$272</definedName>
    <definedName name="SUMMCHARTS" localSheetId="11">#REF!</definedName>
    <definedName name="SUMMCHARTS" localSheetId="12">#REF!</definedName>
    <definedName name="SUMMCHARTS" localSheetId="14">#REF!</definedName>
    <definedName name="SUMMCHARTS">#REF!</definedName>
    <definedName name="sw" localSheetId="14" hidden="1">{#N/A,#N/A,FALSE,"BALLANTINE´S ";#N/A,#N/A,FALSE,"FUNDADOR"}</definedName>
    <definedName name="sw" hidden="1">{#N/A,#N/A,FALSE,"BALLANTINE´S ";#N/A,#N/A,FALSE,"FUNDADOR"}</definedName>
    <definedName name="sx" localSheetId="14" hidden="1">{#N/A,#N/A,FALSE,"BALLANTINE´S ";#N/A,#N/A,FALSE,"FUNDADOR"}</definedName>
    <definedName name="sx" hidden="1">{#N/A,#N/A,FALSE,"BALLANTINE´S ";#N/A,#N/A,FALSE,"FUNDADOR"}</definedName>
    <definedName name="t" localSheetId="14" hidden="1">{#N/A,#N/A,FALSE,"BALLANTINE´S ";#N/A,#N/A,FALSE,"FUNDADOR"}</definedName>
    <definedName name="t" hidden="1">{#N/A,#N/A,FALSE,"BALLANTINE´S ";#N/A,#N/A,FALSE,"FUNDADOR"}</definedName>
    <definedName name="taba" localSheetId="11">#REF!</definedName>
    <definedName name="taba" localSheetId="12">#REF!</definedName>
    <definedName name="taba" localSheetId="14">#REF!</definedName>
    <definedName name="taba">#REF!</definedName>
    <definedName name="tabla1" localSheetId="12">'[34]ene nov 2001'!$B$9:$D$290</definedName>
    <definedName name="tabla1">'[35]ene nov 2001'!$B$9:$D$290</definedName>
    <definedName name="TANIA" localSheetId="11" hidden="1">[7]XREF!#REF!</definedName>
    <definedName name="TANIA" localSheetId="14" hidden="1">[7]XREF!#REF!</definedName>
    <definedName name="TANIA" hidden="1">[7]XREF!#REF!</definedName>
    <definedName name="TANIA2" localSheetId="11" hidden="1">#REF!</definedName>
    <definedName name="TANIA2" localSheetId="14" hidden="1">#REF!</definedName>
    <definedName name="TANIA2" hidden="1">#REF!</definedName>
    <definedName name="taryn" localSheetId="5" hidden="1">{#N/A,#N/A,FALSE,"Aging Summary";#N/A,#N/A,FALSE,"Ratio Analysis";#N/A,#N/A,FALSE,"Test 120 Day Accts";#N/A,#N/A,FALSE,"Tickmarks"}</definedName>
    <definedName name="taryn" localSheetId="6" hidden="1">{#N/A,#N/A,FALSE,"Aging Summary";#N/A,#N/A,FALSE,"Ratio Analysis";#N/A,#N/A,FALSE,"Test 120 Day Accts";#N/A,#N/A,FALSE,"Tickmarks"}</definedName>
    <definedName name="taryn" localSheetId="14" hidden="1">{#N/A,#N/A,FALSE,"Aging Summary";#N/A,#N/A,FALSE,"Ratio Analysis";#N/A,#N/A,FALSE,"Test 120 Day Accts";#N/A,#N/A,FALSE,"Tickmarks"}</definedName>
    <definedName name="taryn" hidden="1">{#N/A,#N/A,FALSE,"Aging Summary";#N/A,#N/A,FALSE,"Ratio Analysis";#N/A,#N/A,FALSE,"Test 120 Day Accts";#N/A,#N/A,FALSE,"Tickmarks"}</definedName>
    <definedName name="Tax_Effect_Income" localSheetId="11">#REF!</definedName>
    <definedName name="Tax_Effect_Income" localSheetId="14">#REF!</definedName>
    <definedName name="Tax_Effect_Income">#REF!</definedName>
    <definedName name="Tax_Effect_Liabs" localSheetId="11">#REF!</definedName>
    <definedName name="Tax_Effect_Liabs" localSheetId="14">#REF!</definedName>
    <definedName name="Tax_Effect_Liabs">#REF!</definedName>
    <definedName name="Tax_Effect_RetEarn" localSheetId="11">#REF!</definedName>
    <definedName name="Tax_Effect_RetEarn" localSheetId="14">#REF!</definedName>
    <definedName name="Tax_Effect_RetEarn">#REF!</definedName>
    <definedName name="Tax_Rate" localSheetId="11">#REF!</definedName>
    <definedName name="Tax_Rate">#REF!</definedName>
    <definedName name="tbl_ProdInfo" localSheetId="11" hidden="1">#REF!</definedName>
    <definedName name="tbl_ProdInfo" hidden="1">#REF!</definedName>
    <definedName name="TEST0" localSheetId="11">#REF!</definedName>
    <definedName name="TEST0" localSheetId="12">#REF!</definedName>
    <definedName name="TEST0">#REF!</definedName>
    <definedName name="TESTHKEY" localSheetId="11">#REF!</definedName>
    <definedName name="TESTHKEY" localSheetId="12">#REF!</definedName>
    <definedName name="TESTHKEY">#REF!</definedName>
    <definedName name="TESTKEYS" localSheetId="11">#REF!</definedName>
    <definedName name="TESTKEYS" localSheetId="12">#REF!</definedName>
    <definedName name="TESTKEYS">#REF!</definedName>
    <definedName name="TESTVKEY" localSheetId="11">#REF!</definedName>
    <definedName name="TESTVKEY" localSheetId="12">#REF!</definedName>
    <definedName name="TESTVKEY">#REF!</definedName>
    <definedName name="TextRefCopy1" localSheetId="11">#REF!</definedName>
    <definedName name="TextRefCopy1">#REF!</definedName>
    <definedName name="TextRefCopy10" localSheetId="11">#REF!</definedName>
    <definedName name="TextRefCopy10">#REF!</definedName>
    <definedName name="TextRefCopy100" localSheetId="11">#REF!</definedName>
    <definedName name="TextRefCopy100">#REF!</definedName>
    <definedName name="TextRefCopy101" localSheetId="11">#REF!</definedName>
    <definedName name="TextRefCopy101">#REF!</definedName>
    <definedName name="TextRefCopy102" localSheetId="11">#REF!</definedName>
    <definedName name="TextRefCopy102">#REF!</definedName>
    <definedName name="TextRefCopy103" localSheetId="11">#REF!</definedName>
    <definedName name="TextRefCopy103">#REF!</definedName>
    <definedName name="TextRefCopy104" localSheetId="11">#REF!</definedName>
    <definedName name="TextRefCopy104">#REF!</definedName>
    <definedName name="TextRefCopy105" localSheetId="11">#REF!</definedName>
    <definedName name="TextRefCopy105">#REF!</definedName>
    <definedName name="TextRefCopy106" localSheetId="11">#REF!</definedName>
    <definedName name="TextRefCopy106">#REF!</definedName>
    <definedName name="TextRefCopy107" localSheetId="11">#REF!</definedName>
    <definedName name="TextRefCopy107">#REF!</definedName>
    <definedName name="TextRefCopy108" localSheetId="11">#REF!</definedName>
    <definedName name="TextRefCopy108">#REF!</definedName>
    <definedName name="TextRefCopy109" localSheetId="11">#REF!</definedName>
    <definedName name="TextRefCopy109">#REF!</definedName>
    <definedName name="TextRefCopy11" localSheetId="11">#REF!</definedName>
    <definedName name="TextRefCopy11">#REF!</definedName>
    <definedName name="TextRefCopy110" localSheetId="11">#REF!</definedName>
    <definedName name="TextRefCopy110">#REF!</definedName>
    <definedName name="TextRefCopy111" localSheetId="11">#REF!</definedName>
    <definedName name="TextRefCopy111">#REF!</definedName>
    <definedName name="TextRefCopy112" localSheetId="11">#REF!</definedName>
    <definedName name="TextRefCopy112">#REF!</definedName>
    <definedName name="TextRefCopy113" localSheetId="11">#REF!</definedName>
    <definedName name="TextRefCopy113">#REF!</definedName>
    <definedName name="TextRefCopy114" localSheetId="11">#REF!</definedName>
    <definedName name="TextRefCopy114">#REF!</definedName>
    <definedName name="TextRefCopy115" localSheetId="11">#REF!</definedName>
    <definedName name="TextRefCopy115">#REF!</definedName>
    <definedName name="TextRefCopy116" localSheetId="11">#REF!</definedName>
    <definedName name="TextRefCopy116">#REF!</definedName>
    <definedName name="TextRefCopy117" localSheetId="11">#REF!</definedName>
    <definedName name="TextRefCopy117">#REF!</definedName>
    <definedName name="TextRefCopy118" localSheetId="11">#REF!</definedName>
    <definedName name="TextRefCopy118">#REF!</definedName>
    <definedName name="TextRefCopy119" localSheetId="11">#REF!</definedName>
    <definedName name="TextRefCopy119">#REF!</definedName>
    <definedName name="TextRefCopy12" localSheetId="11">#REF!</definedName>
    <definedName name="TextRefCopy12">#REF!</definedName>
    <definedName name="TextRefCopy120" localSheetId="11">#REF!</definedName>
    <definedName name="TextRefCopy120">#REF!</definedName>
    <definedName name="TextRefCopy121" localSheetId="11">#REF!</definedName>
    <definedName name="TextRefCopy121">#REF!</definedName>
    <definedName name="TextRefCopy122" localSheetId="11">#REF!</definedName>
    <definedName name="TextRefCopy122">#REF!</definedName>
    <definedName name="TextRefCopy123" localSheetId="11">#REF!</definedName>
    <definedName name="TextRefCopy123">#REF!</definedName>
    <definedName name="TextRefCopy124" localSheetId="11">#REF!</definedName>
    <definedName name="TextRefCopy124">#REF!</definedName>
    <definedName name="TextRefCopy125" localSheetId="11">#REF!</definedName>
    <definedName name="TextRefCopy125">#REF!</definedName>
    <definedName name="TextRefCopy126" localSheetId="11">#REF!</definedName>
    <definedName name="TextRefCopy126">#REF!</definedName>
    <definedName name="TextRefCopy127" localSheetId="11">#REF!</definedName>
    <definedName name="TextRefCopy127">#REF!</definedName>
    <definedName name="TextRefCopy128" localSheetId="11">#REF!</definedName>
    <definedName name="TextRefCopy128">#REF!</definedName>
    <definedName name="TextRefCopy129" localSheetId="11">#REF!</definedName>
    <definedName name="TextRefCopy129">#REF!</definedName>
    <definedName name="TextRefCopy13" localSheetId="11">#REF!</definedName>
    <definedName name="TextRefCopy13">#REF!</definedName>
    <definedName name="TextRefCopy130" localSheetId="11">#REF!</definedName>
    <definedName name="TextRefCopy130">#REF!</definedName>
    <definedName name="TextRefCopy131" localSheetId="11">#REF!</definedName>
    <definedName name="TextRefCopy131">#REF!</definedName>
    <definedName name="TextRefCopy132" localSheetId="11">#REF!</definedName>
    <definedName name="TextRefCopy132">#REF!</definedName>
    <definedName name="TextRefCopy133" localSheetId="11">#REF!</definedName>
    <definedName name="TextRefCopy133">#REF!</definedName>
    <definedName name="TextRefCopy134" localSheetId="11">#REF!</definedName>
    <definedName name="TextRefCopy134">#REF!</definedName>
    <definedName name="TextRefCopy135" localSheetId="11">#REF!</definedName>
    <definedName name="TextRefCopy135">#REF!</definedName>
    <definedName name="TextRefCopy136" localSheetId="11">#REF!</definedName>
    <definedName name="TextRefCopy136">#REF!</definedName>
    <definedName name="TextRefCopy137" localSheetId="11">#REF!</definedName>
    <definedName name="TextRefCopy137">#REF!</definedName>
    <definedName name="TextRefCopy138" localSheetId="11">#REF!</definedName>
    <definedName name="TextRefCopy138">#REF!</definedName>
    <definedName name="TextRefCopy139" localSheetId="11">#REF!</definedName>
    <definedName name="TextRefCopy139">#REF!</definedName>
    <definedName name="TextRefCopy14" localSheetId="11">#REF!</definedName>
    <definedName name="TextRefCopy14">#REF!</definedName>
    <definedName name="TextRefCopy140" localSheetId="11">#REF!</definedName>
    <definedName name="TextRefCopy140">#REF!</definedName>
    <definedName name="TextRefCopy141" localSheetId="11">#REF!</definedName>
    <definedName name="TextRefCopy141">#REF!</definedName>
    <definedName name="TextRefCopy142" localSheetId="11">#REF!</definedName>
    <definedName name="TextRefCopy142">#REF!</definedName>
    <definedName name="TextRefCopy143" localSheetId="11">#REF!</definedName>
    <definedName name="TextRefCopy143">#REF!</definedName>
    <definedName name="TextRefCopy144" localSheetId="11">#REF!</definedName>
    <definedName name="TextRefCopy144">#REF!</definedName>
    <definedName name="TextRefCopy145" localSheetId="11">#REF!</definedName>
    <definedName name="TextRefCopy145">#REF!</definedName>
    <definedName name="TextRefCopy146" localSheetId="11">#REF!</definedName>
    <definedName name="TextRefCopy146">#REF!</definedName>
    <definedName name="TextRefCopy147" localSheetId="11">#REF!</definedName>
    <definedName name="TextRefCopy147">#REF!</definedName>
    <definedName name="TextRefCopy148" localSheetId="11">#REF!</definedName>
    <definedName name="TextRefCopy148">#REF!</definedName>
    <definedName name="TextRefCopy149" localSheetId="11">#REF!</definedName>
    <definedName name="TextRefCopy149">#REF!</definedName>
    <definedName name="TextRefCopy15" localSheetId="11">#REF!</definedName>
    <definedName name="TextRefCopy15">#REF!</definedName>
    <definedName name="TextRefCopy150" localSheetId="11">#REF!</definedName>
    <definedName name="TextRefCopy150">#REF!</definedName>
    <definedName name="TextRefCopy151" localSheetId="11">#REF!</definedName>
    <definedName name="TextRefCopy151">#REF!</definedName>
    <definedName name="TextRefCopy152" localSheetId="11">#REF!</definedName>
    <definedName name="TextRefCopy152">#REF!</definedName>
    <definedName name="TextRefCopy153" localSheetId="11">#REF!</definedName>
    <definedName name="TextRefCopy153">#REF!</definedName>
    <definedName name="TextRefCopy154" localSheetId="11">#REF!</definedName>
    <definedName name="TextRefCopy154">#REF!</definedName>
    <definedName name="TextRefCopy16" localSheetId="11">#REF!</definedName>
    <definedName name="TextRefCopy16">#REF!</definedName>
    <definedName name="TextRefCopy17" localSheetId="11">#REF!</definedName>
    <definedName name="TextRefCopy17">#REF!</definedName>
    <definedName name="TextRefCopy18" localSheetId="11">#REF!</definedName>
    <definedName name="TextRefCopy18">#REF!</definedName>
    <definedName name="TextRefCopy19" localSheetId="11">#REF!</definedName>
    <definedName name="TextRefCopy19">#REF!</definedName>
    <definedName name="TextRefCopy2">[31]Movimiento!$S$29</definedName>
    <definedName name="TextRefCopy20" localSheetId="11">#REF!</definedName>
    <definedName name="TextRefCopy20" localSheetId="14">#REF!</definedName>
    <definedName name="TextRefCopy20">#REF!</definedName>
    <definedName name="TextRefCopy21" localSheetId="11">#REF!</definedName>
    <definedName name="TextRefCopy21" localSheetId="14">#REF!</definedName>
    <definedName name="TextRefCopy21">#REF!</definedName>
    <definedName name="TextRefCopy22" localSheetId="11">#REF!</definedName>
    <definedName name="TextRefCopy22" localSheetId="14">#REF!</definedName>
    <definedName name="TextRefCopy22">#REF!</definedName>
    <definedName name="TextRefCopy23" localSheetId="11">#REF!</definedName>
    <definedName name="TextRefCopy23">#REF!</definedName>
    <definedName name="TextRefCopy24" localSheetId="11">#REF!</definedName>
    <definedName name="TextRefCopy24">#REF!</definedName>
    <definedName name="TextRefCopy25" localSheetId="11">#REF!</definedName>
    <definedName name="TextRefCopy25">#REF!</definedName>
    <definedName name="TextRefCopy26" localSheetId="11">#REF!</definedName>
    <definedName name="TextRefCopy26">#REF!</definedName>
    <definedName name="TextRefCopy27" localSheetId="11">#REF!</definedName>
    <definedName name="TextRefCopy27">#REF!</definedName>
    <definedName name="TextRefCopy28" localSheetId="11">#REF!</definedName>
    <definedName name="TextRefCopy28">#REF!</definedName>
    <definedName name="TextRefCopy29" localSheetId="11">#REF!</definedName>
    <definedName name="TextRefCopy29">#REF!</definedName>
    <definedName name="TextRefCopy3" localSheetId="11">[36]Hoja!#REF!</definedName>
    <definedName name="TextRefCopy3">[36]Hoja!#REF!</definedName>
    <definedName name="TextRefCopy30" localSheetId="11">#REF!</definedName>
    <definedName name="TextRefCopy30" localSheetId="14">#REF!</definedName>
    <definedName name="TextRefCopy30">#REF!</definedName>
    <definedName name="TextRefCopy31" localSheetId="11">#REF!</definedName>
    <definedName name="TextRefCopy31" localSheetId="14">#REF!</definedName>
    <definedName name="TextRefCopy31">#REF!</definedName>
    <definedName name="TextRefCopy32" localSheetId="11">#REF!</definedName>
    <definedName name="TextRefCopy32" localSheetId="14">#REF!</definedName>
    <definedName name="TextRefCopy32">#REF!</definedName>
    <definedName name="TextRefCopy33" localSheetId="11">#REF!</definedName>
    <definedName name="TextRefCopy33">#REF!</definedName>
    <definedName name="TextRefCopy34" localSheetId="11">#REF!</definedName>
    <definedName name="TextRefCopy34">#REF!</definedName>
    <definedName name="TextRefCopy35" localSheetId="11">#REF!</definedName>
    <definedName name="TextRefCopy35">#REF!</definedName>
    <definedName name="TextRefCopy36" localSheetId="11">#REF!</definedName>
    <definedName name="TextRefCopy36">#REF!</definedName>
    <definedName name="TextRefCopy37" localSheetId="11">#REF!</definedName>
    <definedName name="TextRefCopy37">#REF!</definedName>
    <definedName name="TextRefCopy38" localSheetId="11">'[37]Calc.global deprec'!#REF!</definedName>
    <definedName name="TextRefCopy38">'[37]Calc.global deprec'!#REF!</definedName>
    <definedName name="TextRefCopy39" localSheetId="11">#REF!</definedName>
    <definedName name="TextRefCopy39" localSheetId="14">#REF!</definedName>
    <definedName name="TextRefCopy39">#REF!</definedName>
    <definedName name="TextRefCopy4">[31]Movimiento!$AB$26</definedName>
    <definedName name="TextRefCopy40" localSheetId="11">#REF!</definedName>
    <definedName name="TextRefCopy40" localSheetId="14">#REF!</definedName>
    <definedName name="TextRefCopy40">#REF!</definedName>
    <definedName name="TextRefCopy41" localSheetId="11">#REF!</definedName>
    <definedName name="TextRefCopy41" localSheetId="14">#REF!</definedName>
    <definedName name="TextRefCopy41">#REF!</definedName>
    <definedName name="TextRefCopy42" localSheetId="11">#REF!</definedName>
    <definedName name="TextRefCopy42" localSheetId="14">#REF!</definedName>
    <definedName name="TextRefCopy42">#REF!</definedName>
    <definedName name="TextRefCopy43" localSheetId="11">#REF!</definedName>
    <definedName name="TextRefCopy43">#REF!</definedName>
    <definedName name="TextRefCopy44" localSheetId="11">#REF!</definedName>
    <definedName name="TextRefCopy44">#REF!</definedName>
    <definedName name="TextRefCopy45" localSheetId="11">#REF!</definedName>
    <definedName name="TextRefCopy45">#REF!</definedName>
    <definedName name="TextRefCopy46" localSheetId="11">#REF!</definedName>
    <definedName name="TextRefCopy46">#REF!</definedName>
    <definedName name="TextRefCopy47" localSheetId="11">#REF!</definedName>
    <definedName name="TextRefCopy47">#REF!</definedName>
    <definedName name="TextRefCopy48" localSheetId="11">#REF!</definedName>
    <definedName name="TextRefCopy48">#REF!</definedName>
    <definedName name="TextRefCopy49" localSheetId="11">#REF!</definedName>
    <definedName name="TextRefCopy49">#REF!</definedName>
    <definedName name="TextRefCopy5" localSheetId="11">#REF!</definedName>
    <definedName name="TextRefCopy5">#REF!</definedName>
    <definedName name="TextRefCopy50" localSheetId="11">#REF!</definedName>
    <definedName name="TextRefCopy50">#REF!</definedName>
    <definedName name="TextRefCopy51" localSheetId="11">#REF!</definedName>
    <definedName name="TextRefCopy51">#REF!</definedName>
    <definedName name="TextRefCopy52" localSheetId="11">#REF!</definedName>
    <definedName name="TextRefCopy52">#REF!</definedName>
    <definedName name="TextRefCopy53" localSheetId="11">#REF!</definedName>
    <definedName name="TextRefCopy53">#REF!</definedName>
    <definedName name="TextRefCopy54" localSheetId="11">#REF!</definedName>
    <definedName name="TextRefCopy54">#REF!</definedName>
    <definedName name="TextRefCopy55" localSheetId="11">#REF!</definedName>
    <definedName name="TextRefCopy55">#REF!</definedName>
    <definedName name="TextRefCopy56" localSheetId="11">#REF!</definedName>
    <definedName name="TextRefCopy56">#REF!</definedName>
    <definedName name="TextRefCopy57" localSheetId="11">#REF!</definedName>
    <definedName name="TextRefCopy57">#REF!</definedName>
    <definedName name="TextRefCopy58" localSheetId="11">#REF!</definedName>
    <definedName name="TextRefCopy58">#REF!</definedName>
    <definedName name="TextRefCopy59" localSheetId="11">#REF!</definedName>
    <definedName name="TextRefCopy59">#REF!</definedName>
    <definedName name="TextRefCopy6" localSheetId="11">#REF!</definedName>
    <definedName name="TextRefCopy6">#REF!</definedName>
    <definedName name="TextRefCopy60" localSheetId="11">#REF!</definedName>
    <definedName name="TextRefCopy60">#REF!</definedName>
    <definedName name="TextRefCopy61" localSheetId="11">#REF!</definedName>
    <definedName name="TextRefCopy61">#REF!</definedName>
    <definedName name="TextRefCopy62" localSheetId="11">#REF!</definedName>
    <definedName name="TextRefCopy62">#REF!</definedName>
    <definedName name="TextRefCopy63" localSheetId="11">#REF!</definedName>
    <definedName name="TextRefCopy63">#REF!</definedName>
    <definedName name="TextRefCopy64" localSheetId="11">#REF!</definedName>
    <definedName name="TextRefCopy64">#REF!</definedName>
    <definedName name="TextRefCopy65" localSheetId="11">#REF!</definedName>
    <definedName name="TextRefCopy65">#REF!</definedName>
    <definedName name="TextRefCopy66" localSheetId="11">#REF!</definedName>
    <definedName name="TextRefCopy66">#REF!</definedName>
    <definedName name="TextRefCopy67" localSheetId="11">#REF!</definedName>
    <definedName name="TextRefCopy67">#REF!</definedName>
    <definedName name="TextRefCopy68" localSheetId="11">'[38]Mov A.fijo'!#REF!</definedName>
    <definedName name="TextRefCopy68">'[38]Mov A.fijo'!#REF!</definedName>
    <definedName name="TextRefCopy69" localSheetId="11">[39]Movdep!#REF!</definedName>
    <definedName name="TextRefCopy69">[39]Movdep!#REF!</definedName>
    <definedName name="TextRefCopy7" localSheetId="11">#REF!</definedName>
    <definedName name="TextRefCopy7" localSheetId="14">#REF!</definedName>
    <definedName name="TextRefCopy7">#REF!</definedName>
    <definedName name="TextRefCopy70" localSheetId="11">#REF!</definedName>
    <definedName name="TextRefCopy70" localSheetId="14">#REF!</definedName>
    <definedName name="TextRefCopy70">#REF!</definedName>
    <definedName name="TextRefCopy71" localSheetId="11">#REF!</definedName>
    <definedName name="TextRefCopy71" localSheetId="14">#REF!</definedName>
    <definedName name="TextRefCopy71">#REF!</definedName>
    <definedName name="TextRefCopy72" localSheetId="11">#REF!</definedName>
    <definedName name="TextRefCopy72">#REF!</definedName>
    <definedName name="TextRefCopy73" localSheetId="11">#REF!</definedName>
    <definedName name="TextRefCopy73">#REF!</definedName>
    <definedName name="TextRefCopy74" localSheetId="11">#REF!</definedName>
    <definedName name="TextRefCopy74">#REF!</definedName>
    <definedName name="TextRefCopy76" localSheetId="11">#REF!</definedName>
    <definedName name="TextRefCopy76">#REF!</definedName>
    <definedName name="TextRefCopy77" localSheetId="11">'[38]Mov A.fijo'!#REF!</definedName>
    <definedName name="TextRefCopy77">'[38]Mov A.fijo'!#REF!</definedName>
    <definedName name="TextRefCopy79" localSheetId="11">#REF!</definedName>
    <definedName name="TextRefCopy79" localSheetId="14">#REF!</definedName>
    <definedName name="TextRefCopy79">#REF!</definedName>
    <definedName name="TextRefCopy8" localSheetId="11">#REF!</definedName>
    <definedName name="TextRefCopy8" localSheetId="14">#REF!</definedName>
    <definedName name="TextRefCopy8">#REF!</definedName>
    <definedName name="TextRefCopy80" localSheetId="11">#REF!</definedName>
    <definedName name="TextRefCopy80" localSheetId="14">#REF!</definedName>
    <definedName name="TextRefCopy80">#REF!</definedName>
    <definedName name="TextRefCopy81" localSheetId="11">#REF!</definedName>
    <definedName name="TextRefCopy81">#REF!</definedName>
    <definedName name="TextRefCopy82" localSheetId="11">#REF!</definedName>
    <definedName name="TextRefCopy82">#REF!</definedName>
    <definedName name="TextRefCopy83" localSheetId="11">#REF!</definedName>
    <definedName name="TextRefCopy83">#REF!</definedName>
    <definedName name="TextRefCopy84" localSheetId="11">#REF!</definedName>
    <definedName name="TextRefCopy84">#REF!</definedName>
    <definedName name="TextRefCopy85" localSheetId="11">#REF!</definedName>
    <definedName name="TextRefCopy85">#REF!</definedName>
    <definedName name="TextRefCopy86" localSheetId="11">#REF!</definedName>
    <definedName name="TextRefCopy86">#REF!</definedName>
    <definedName name="TextRefCopy87" localSheetId="11">#REF!</definedName>
    <definedName name="TextRefCopy87">#REF!</definedName>
    <definedName name="TextRefCopy88" localSheetId="11">#REF!</definedName>
    <definedName name="TextRefCopy88">#REF!</definedName>
    <definedName name="TextRefCopy89" localSheetId="11">#REF!</definedName>
    <definedName name="TextRefCopy89">#REF!</definedName>
    <definedName name="TextRefCopy9" localSheetId="11">#REF!</definedName>
    <definedName name="TextRefCopy9">#REF!</definedName>
    <definedName name="TextRefCopy90" localSheetId="11">#REF!</definedName>
    <definedName name="TextRefCopy90">#REF!</definedName>
    <definedName name="TextRefCopy91" localSheetId="11">#REF!</definedName>
    <definedName name="TextRefCopy91">#REF!</definedName>
    <definedName name="TextRefCopy92" localSheetId="11">#REF!</definedName>
    <definedName name="TextRefCopy92">#REF!</definedName>
    <definedName name="TextRefCopy93" localSheetId="11">#REF!</definedName>
    <definedName name="TextRefCopy93">#REF!</definedName>
    <definedName name="TextRefCopy94" localSheetId="11">#REF!</definedName>
    <definedName name="TextRefCopy94">#REF!</definedName>
    <definedName name="TextRefCopy95" localSheetId="11">#REF!</definedName>
    <definedName name="TextRefCopy95">#REF!</definedName>
    <definedName name="TextRefCopy96" localSheetId="11">#REF!</definedName>
    <definedName name="TextRefCopy96">#REF!</definedName>
    <definedName name="TextRefCopy97" localSheetId="11">#REF!</definedName>
    <definedName name="TextRefCopy97">#REF!</definedName>
    <definedName name="TextRefCopy98" localSheetId="11">#REF!</definedName>
    <definedName name="TextRefCopy98">#REF!</definedName>
    <definedName name="TextRefCopy99" localSheetId="11">#REF!</definedName>
    <definedName name="TextRefCopy99">#REF!</definedName>
    <definedName name="TextRefCopyRangeCount" hidden="1">1</definedName>
    <definedName name="tg" localSheetId="14" hidden="1">{#N/A,#N/A,FALSE,"BALLANTINE´S ";#N/A,#N/A,FALSE,"FUNDADOR"}</definedName>
    <definedName name="tg" hidden="1">{#N/A,#N/A,FALSE,"BALLANTINE´S ";#N/A,#N/A,FALSE,"FUNDADOR"}</definedName>
    <definedName name="Threshold" localSheetId="11">#REF!</definedName>
    <definedName name="Threshold" localSheetId="14">#REF!</definedName>
    <definedName name="Threshold">#REF!</definedName>
    <definedName name="ticmarks" hidden="1">4</definedName>
    <definedName name="Tot_knw_Xfoot" localSheetId="11">#REF!</definedName>
    <definedName name="Tot_knw_Xfoot" localSheetId="14">#REF!</definedName>
    <definedName name="Tot_knw_Xfoot">#REF!</definedName>
    <definedName name="Tot_lik_Xfoot" localSheetId="11">#REF!</definedName>
    <definedName name="Tot_lik_Xfoot" localSheetId="14">#REF!</definedName>
    <definedName name="Tot_lik_Xfoot">#REF!</definedName>
    <definedName name="Total_Amount" localSheetId="11">#REF!</definedName>
    <definedName name="Total_Amount" localSheetId="14">#REF!</definedName>
    <definedName name="Total_Amount">#REF!</definedName>
    <definedName name="total_impuestos" localSheetId="11">#REF!</definedName>
    <definedName name="total_impuestos" localSheetId="12">#REF!</definedName>
    <definedName name="total_impuestos">#REF!</definedName>
    <definedName name="Transito" localSheetId="5" hidden="1">{#N/A,#N/A,FALSE,"Aging Summary";#N/A,#N/A,FALSE,"Ratio Analysis";#N/A,#N/A,FALSE,"Test 120 Day Accts";#N/A,#N/A,FALSE,"Tickmarks"}</definedName>
    <definedName name="Transito" localSheetId="6" hidden="1">{#N/A,#N/A,FALSE,"Aging Summary";#N/A,#N/A,FALSE,"Ratio Analysis";#N/A,#N/A,FALSE,"Test 120 Day Accts";#N/A,#N/A,FALSE,"Tickmarks"}</definedName>
    <definedName name="Transito" localSheetId="14" hidden="1">{#N/A,#N/A,FALSE,"Aging Summary";#N/A,#N/A,FALSE,"Ratio Analysis";#N/A,#N/A,FALSE,"Test 120 Day Accts";#N/A,#N/A,FALSE,"Tickmarks"}</definedName>
    <definedName name="Transito" hidden="1">{#N/A,#N/A,FALSE,"Aging Summary";#N/A,#N/A,FALSE,"Ratio Analysis";#N/A,#N/A,FALSE,"Test 120 Day Accts";#N/A,#N/A,FALSE,"Tickmarks"}</definedName>
    <definedName name="TRE" localSheetId="14" hidden="1">{#N/A,#N/A,FALSE,"Aging Summary";#N/A,#N/A,FALSE,"Ratio Analysis";#N/A,#N/A,FALSE,"Test 120 Day Accts";#N/A,#N/A,FALSE,"Tickmarks"}</definedName>
    <definedName name="TRE" hidden="1">{#N/A,#N/A,FALSE,"Aging Summary";#N/A,#N/A,FALSE,"Ratio Analysis";#N/A,#N/A,FALSE,"Test 120 Day Accts";#N/A,#N/A,FALSE,"Tickmarks"}</definedName>
    <definedName name="TREW" localSheetId="14" hidden="1">{#N/A,#N/A,FALSE,"Aging Summary";#N/A,#N/A,FALSE,"Ratio Analysis";#N/A,#N/A,FALSE,"Test 120 Day Accts";#N/A,#N/A,FALSE,"Tickmarks"}</definedName>
    <definedName name="TREW" hidden="1">{#N/A,#N/A,FALSE,"Aging Summary";#N/A,#N/A,FALSE,"Ratio Analysis";#N/A,#N/A,FALSE,"Test 120 Day Accts";#N/A,#N/A,FALSE,"Tickmarks"}</definedName>
    <definedName name="tt" localSheetId="14" hidden="1">{#N/A,#N/A,FALSE,"BALLANTINE´S ";#N/A,#N/A,FALSE,"FUNDADOR"}</definedName>
    <definedName name="tt" hidden="1">{#N/A,#N/A,FALSE,"BALLANTINE´S ";#N/A,#N/A,FALSE,"FUNDADOR"}</definedName>
    <definedName name="ty" localSheetId="14" hidden="1">{#N/A,#N/A,FALSE,"BALLANTINE´S ";#N/A,#N/A,FALSE,"FUNDADOR"}</definedName>
    <definedName name="ty" hidden="1">{#N/A,#N/A,FALSE,"BALLANTINE´S ";#N/A,#N/A,FALSE,"FUNDADOR"}</definedName>
    <definedName name="u" localSheetId="14" hidden="1">{#N/A,#N/A,FALSE,"BALLANTINE´S ";#N/A,#N/A,FALSE,"FUNDADOR"}</definedName>
    <definedName name="u" hidden="1">{#N/A,#N/A,FALSE,"BALLANTINE´S ";#N/A,#N/A,FALSE,"FUNDADOR"}</definedName>
    <definedName name="ui" localSheetId="14" hidden="1">{#N/A,#N/A,FALSE,"BALLANTINE´S ";#N/A,#N/A,FALSE,"FUNDADOR"}</definedName>
    <definedName name="ui" hidden="1">{#N/A,#N/A,FALSE,"BALLANTINE´S ";#N/A,#N/A,FALSE,"FUNDADOR"}</definedName>
    <definedName name="uj" localSheetId="14" hidden="1">{#N/A,#N/A,FALSE,"BALLANTINE´S ";#N/A,#N/A,FALSE,"FUNDADOR"}</definedName>
    <definedName name="uj" hidden="1">{#N/A,#N/A,FALSE,"BALLANTINE´S ";#N/A,#N/A,FALSE,"FUNDADOR"}</definedName>
    <definedName name="uu" localSheetId="14" hidden="1">{#N/A,#N/A,FALSE,"BALLANTINE´S ";#N/A,#N/A,FALSE,"FUNDADOR"}</definedName>
    <definedName name="uu" hidden="1">{#N/A,#N/A,FALSE,"BALLANTINE´S ";#N/A,#N/A,FALSE,"FUNDADOR"}</definedName>
    <definedName name="values">'[40]Determinación del Limite'!$B$3,'[40]Determinación del Limite'!$B$4,'[40]Determinación del Limite'!$B$15</definedName>
    <definedName name="vb" localSheetId="14" hidden="1">{#N/A,#N/A,FALSE,"BALLANTINE´S ";#N/A,#N/A,FALSE,"FUNDADOR"}</definedName>
    <definedName name="vb" hidden="1">{#N/A,#N/A,FALSE,"BALLANTINE´S ";#N/A,#N/A,FALSE,"FUNDADOR"}</definedName>
    <definedName name="ver" localSheetId="14" hidden="1">{#N/A,#N/A,FALSE,"DMC schedule";#N/A,#N/A,FALSE,"DMC_THC Revenue";#N/A,#N/A,FALSE,"Personnel plan";#N/A,#N/A,FALSE,"Capex HW+SW";#N/A,#N/A,FALSE,"P&amp;L"}</definedName>
    <definedName name="ver" hidden="1">{#N/A,#N/A,FALSE,"DMC schedule";#N/A,#N/A,FALSE,"DMC_THC Revenue";#N/A,#N/A,FALSE,"Personnel plan";#N/A,#N/A,FALSE,"Capex HW+SW";#N/A,#N/A,FALSE,"P&amp;L"}</definedName>
    <definedName name="vf" localSheetId="14" hidden="1">{#N/A,#N/A,FALSE,"BALLANTINE´S ";#N/A,#N/A,FALSE,"FUNDADOR"}</definedName>
    <definedName name="vf" hidden="1">{#N/A,#N/A,FALSE,"BALLANTINE´S ";#N/A,#N/A,FALSE,"FUNDADOR"}</definedName>
    <definedName name="we" localSheetId="14" hidden="1">{#N/A,#N/A,FALSE,"BALLANTINE´S ";#N/A,#N/A,FALSE,"FUNDADOR"}</definedName>
    <definedName name="we" hidden="1">{#N/A,#N/A,FALSE,"BALLANTINE´S ";#N/A,#N/A,FALSE,"FUNDADOR"}</definedName>
    <definedName name="wo" localSheetId="14" hidden="1">{#N/A,#N/A,FALSE,"BALLANTINE´S ";#N/A,#N/A,FALSE,"FUNDADOR"}</definedName>
    <definedName name="wo" hidden="1">{#N/A,#N/A,FALSE,"BALLANTINE´S ";#N/A,#N/A,FALSE,"FUNDADOR"}</definedName>
    <definedName name="wrn.Aging._.and._.Trend._.Analysis." localSheetId="5"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adep._.All." localSheetId="14" hidden="1">{#N/A,#N/A,FALSE,"DMC schedule";#N/A,#N/A,FALSE,"DMC_THC Revenue";#N/A,#N/A,FALSE,"Personnel plan";#N/A,#N/A,FALSE,"Capex HW+SW";#N/A,#N/A,FALSE,"P&amp;L"}</definedName>
    <definedName name="wrn.Badep._.All." hidden="1">{#N/A,#N/A,FALSE,"DMC schedule";#N/A,#N/A,FALSE,"DMC_THC Revenue";#N/A,#N/A,FALSE,"Personnel plan";#N/A,#N/A,FALSE,"Capex HW+SW";#N/A,#N/A,FALSE,"P&amp;L"}</definedName>
    <definedName name="wrn.Datos._.Input." localSheetId="5" hidden="1">{"volúmenes",#N/A,FALSE,"Consolidado";"precios",#N/A,FALSE,"Consolidado";"costo producto",#N/A,FALSE,"Consolidado";"costos fijos",#N/A,FALSE,"Consolidado";"invesiones",#N/A,FALSE,"Consolidado"}</definedName>
    <definedName name="wrn.Datos._.Input." localSheetId="6" hidden="1">{"volúmenes",#N/A,FALSE,"Consolidado";"precios",#N/A,FALSE,"Consolidado";"costo producto",#N/A,FALSE,"Consolidado";"costos fijos",#N/A,FALSE,"Consolidado";"invesiones",#N/A,FALSE,"Consolidado"}</definedName>
    <definedName name="wrn.Datos._.Input." localSheetId="14" hidden="1">{"volúmenes",#N/A,FALSE,"Consolidado";"precios",#N/A,FALSE,"Consolidado";"costo producto",#N/A,FALSE,"Consolidado";"costos fijos",#N/A,FALSE,"Consolidado";"invesiones",#N/A,FALSE,"Consolidado"}</definedName>
    <definedName name="wrn.Datos._.Input." hidden="1">{"volúmenes",#N/A,FALSE,"Consolidado";"precios",#N/A,FALSE,"Consolidado";"costo producto",#N/A,FALSE,"Consolidado";"costos fijos",#N/A,FALSE,"Consolidado";"invesiones",#N/A,FALSE,"Consolidado"}</definedName>
    <definedName name="wrn.DHOR._.ESTAÇÕES._.L._.2._.até._.JUN98." localSheetId="14" hidden="1">{"DhVCV",#N/A,FALSE,"CRC";"DhTCL",#N/A,FALSE,"CRC";"dhERN",#N/A,FALSE,"Plan1";"DhINH",#N/A,FALSE,"Plan1";"dhDCT",#N/A,FALSE,"Plan1";"DhMGR",#N/A,FALSE,"Plan1";"DhTRG",#N/A,FALSE,"Plan1";"DhMRC",#N/A,FALSE,"Plan1";"DhSCR",#N/A,FALSE,"Plan1";"CAPAL2",#N/A,FALSE,"CAPAL2"}</definedName>
    <definedName name="wrn.DHOR._.ESTAÇÕES._.L._.2._.até._.JUN98." hidden="1">{"DhVCV",#N/A,FALSE,"CRC";"DhTCL",#N/A,FALSE,"CRC";"dhERN",#N/A,FALSE,"Plan1";"DhINH",#N/A,FALSE,"Plan1";"dhDCT",#N/A,FALSE,"Plan1";"DhMGR",#N/A,FALSE,"Plan1";"DhTRG",#N/A,FALSE,"Plan1";"DhMRC",#N/A,FALSE,"Plan1";"DhSCR",#N/A,FALSE,"Plan1";"CAPAL2",#N/A,FALSE,"CAPAL2"}</definedName>
    <definedName name="wrn.DHOR._.ESTAÇÕES._.L1._.até._.JUN98." localSheetId="14" hidden="1">{"dhBTF",#N/A,FALSE,"ABSOLUTO";"dhFLA",#N/A,FALSE,"ABSOLUTO";"DhLMC",#N/A,FALSE,"ABSOLUTO";"dhCTT",#N/A,FALSE,"ABSOLUTO";"dhGLR",#N/A,FALSE,"ABSOLUTO";"dhCNL",#N/A,FALSE,"ABSOLUTO";"dhCRC",#N/A,FALSE,"ABSOLUTO";"DhURG",#N/A,FALSE,"ABSOLUTO";"DhPVG",#N/A,FALSE,"ABSOLUTO";"dhCTR",#N/A,FALSE,"ABSOLUTO";"DhPOZ",#N/A,FALSE,"ABSOLUTO";"dhESA",#N/A,FALSE,"ABSOLUTO";"dhAFP",#N/A,FALSE,"ABSOLUTO";"DhSFX",#N/A,FALSE,"ABSOLUTO";"DhSPN",#N/A,FALSE,"ABSOLUTO";"SisL1L2",#N/A,FALSE,"ABSOLUTO"}</definedName>
    <definedName name="wrn.DHOR._.ESTAÇÕES._.L1._.até._.JUN98." hidden="1">{"dhBTF",#N/A,FALSE,"ABSOLUTO";"dhFLA",#N/A,FALSE,"ABSOLUTO";"DhLMC",#N/A,FALSE,"ABSOLUTO";"dhCTT",#N/A,FALSE,"ABSOLUTO";"dhGLR",#N/A,FALSE,"ABSOLUTO";"dhCNL",#N/A,FALSE,"ABSOLUTO";"dhCRC",#N/A,FALSE,"ABSOLUTO";"DhURG",#N/A,FALSE,"ABSOLUTO";"DhPVG",#N/A,FALSE,"ABSOLUTO";"dhCTR",#N/A,FALSE,"ABSOLUTO";"DhPOZ",#N/A,FALSE,"ABSOLUTO";"dhESA",#N/A,FALSE,"ABSOLUTO";"dhAFP",#N/A,FALSE,"ABSOLUTO";"DhSFX",#N/A,FALSE,"ABSOLUTO";"DhSPN",#N/A,FALSE,"ABSOLUTO";"SisL1L2",#N/A,FALSE,"ABSOLUTO"}</definedName>
    <definedName name="wrn.DhOut98." localSheetId="14" hidden="1">{"1DhPgAbs",#N/A,FALSE,"dHora";"2DhPgPerc",#N/A,FALSE,"dHora";"3DhPgAbsAcum",#N/A,FALSE,"dHora"}</definedName>
    <definedName name="wrn.DhOut98." hidden="1">{"1DhPgAbs",#N/A,FALSE,"dHora";"2DhPgPerc",#N/A,FALSE,"dHora";"3DhPgAbsAcum",#N/A,FALSE,"dHora"}</definedName>
    <definedName name="wrn.Inversión._.por._.plaza." localSheetId="14" hidden="1">{#N/A,#N/A,FALSE,"BALLANTINE´S ";#N/A,#N/A,FALSE,"FUNDADOR"}</definedName>
    <definedName name="wrn.Inversión._.por._.plaza." hidden="1">{#N/A,#N/A,FALSE,"BALLANTINE´S ";#N/A,#N/A,FALSE,"FUNDADOR"}</definedName>
    <definedName name="wttw" localSheetId="14" hidden="1">{#N/A,#N/A,FALSE,"BALLANTINE´S ";#N/A,#N/A,FALSE,"FUNDADOR"}</definedName>
    <definedName name="wttw" hidden="1">{#N/A,#N/A,FALSE,"BALLANTINE´S ";#N/A,#N/A,FALSE,"FUNDADOR"}</definedName>
    <definedName name="wtwertwertwe" localSheetId="14" hidden="1">{#N/A,#N/A,FALSE,"BALLANTINE´S ";#N/A,#N/A,FALSE,"FUNDADOR"}</definedName>
    <definedName name="wtwertwertwe" hidden="1">{#N/A,#N/A,FALSE,"BALLANTINE´S ";#N/A,#N/A,FALSE,"FUNDADOR"}</definedName>
    <definedName name="wtwrgtdfgsdf" localSheetId="14" hidden="1">{#N/A,#N/A,FALSE,"BALLANTINE´S ";#N/A,#N/A,FALSE,"FUNDADOR"}</definedName>
    <definedName name="wtwrgtdfgsdf" hidden="1">{#N/A,#N/A,FALSE,"BALLANTINE´S ";#N/A,#N/A,FALSE,"FUNDADOR"}</definedName>
    <definedName name="ww" localSheetId="14" hidden="1">{#N/A,#N/A,FALSE,"BALLANTINE´S ";#N/A,#N/A,FALSE,"FUNDADOR"}</definedName>
    <definedName name="ww" hidden="1">{#N/A,#N/A,FALSE,"BALLANTINE´S ";#N/A,#N/A,FALSE,"FUNDADOR"}</definedName>
    <definedName name="wzy" localSheetId="14" hidden="1">{#N/A,#N/A,FALSE,"BALLANTINE´S ";#N/A,#N/A,FALSE,"FUNDADOR"}</definedName>
    <definedName name="wzy" hidden="1">{#N/A,#N/A,FALSE,"BALLANTINE´S ";#N/A,#N/A,FALSE,"FUNDADOR"}</definedName>
    <definedName name="X" localSheetId="14" hidden="1">[41]Summary!$A$1:$A$1</definedName>
    <definedName name="X" hidden="1">[3]Summary!$A$1:$A$1</definedName>
    <definedName name="xc" localSheetId="14" hidden="1">{#N/A,#N/A,FALSE,"BALLANTINE´S ";#N/A,#N/A,FALSE,"FUNDADOR"}</definedName>
    <definedName name="xc" hidden="1">{#N/A,#N/A,FALSE,"BALLANTINE´S ";#N/A,#N/A,FALSE,"FUNDADOR"}</definedName>
    <definedName name="XREF_COLUMN_1" localSheetId="11" hidden="1">[42]Detalle!#REF!</definedName>
    <definedName name="XREF_COLUMN_1" hidden="1">[42]Detalle!#REF!</definedName>
    <definedName name="XREF_COLUMN_10" localSheetId="11" hidden="1">#REF!</definedName>
    <definedName name="XREF_COLUMN_10" localSheetId="14" hidden="1">#REF!</definedName>
    <definedName name="XREF_COLUMN_10" hidden="1">#REF!</definedName>
    <definedName name="XREF_COLUMN_11" localSheetId="11" hidden="1">'[43]Movimiento costo'!#REF!</definedName>
    <definedName name="XREF_COLUMN_11" localSheetId="14" hidden="1">'[43]Movimiento costo'!#REF!</definedName>
    <definedName name="XREF_COLUMN_11" hidden="1">'[43]Movimiento costo'!#REF!</definedName>
    <definedName name="XREF_COLUMN_12" localSheetId="11" hidden="1">#REF!</definedName>
    <definedName name="XREF_COLUMN_12" localSheetId="14" hidden="1">#REF!</definedName>
    <definedName name="XREF_COLUMN_12" hidden="1">#REF!</definedName>
    <definedName name="XREF_COLUMN_13" localSheetId="11" hidden="1">'[44]Anexo 4'!#REF!</definedName>
    <definedName name="XREF_COLUMN_13" localSheetId="14" hidden="1">'[44]Anexo 4'!#REF!</definedName>
    <definedName name="XREF_COLUMN_13" hidden="1">'[44]Anexo 4'!#REF!</definedName>
    <definedName name="XREF_COLUMN_14" localSheetId="11" hidden="1">#REF!</definedName>
    <definedName name="XREF_COLUMN_14" localSheetId="14" hidden="1">#REF!</definedName>
    <definedName name="XREF_COLUMN_14" hidden="1">#REF!</definedName>
    <definedName name="XREF_COLUMN_15" localSheetId="11" hidden="1">'[44]Anexo 4'!#REF!</definedName>
    <definedName name="XREF_COLUMN_15" localSheetId="14" hidden="1">'[44]Anexo 4'!#REF!</definedName>
    <definedName name="XREF_COLUMN_15" hidden="1">'[44]Anexo 4'!#REF!</definedName>
    <definedName name="XREF_COLUMN_16" localSheetId="11" hidden="1">'[44]Anexo 4'!#REF!</definedName>
    <definedName name="XREF_COLUMN_16" localSheetId="14" hidden="1">'[44]Anexo 4'!#REF!</definedName>
    <definedName name="XREF_COLUMN_16" hidden="1">'[44]Anexo 4'!#REF!</definedName>
    <definedName name="XREF_COLUMN_17" localSheetId="11" hidden="1">#REF!</definedName>
    <definedName name="XREF_COLUMN_17" localSheetId="14" hidden="1">#REF!</definedName>
    <definedName name="XREF_COLUMN_17" hidden="1">#REF!</definedName>
    <definedName name="XREF_COLUMN_18" localSheetId="11" hidden="1">'[44]Anexo 4'!#REF!</definedName>
    <definedName name="XREF_COLUMN_18" localSheetId="14" hidden="1">'[44]Anexo 4'!#REF!</definedName>
    <definedName name="XREF_COLUMN_18" hidden="1">'[44]Anexo 4'!#REF!</definedName>
    <definedName name="XREF_COLUMN_19" localSheetId="11" hidden="1">'[44]Anexo 4'!#REF!</definedName>
    <definedName name="XREF_COLUMN_19" localSheetId="14" hidden="1">'[44]Anexo 4'!#REF!</definedName>
    <definedName name="XREF_COLUMN_19" hidden="1">'[44]Anexo 4'!#REF!</definedName>
    <definedName name="XREF_COLUMN_2" localSheetId="11" hidden="1">[42]Detalle!#REF!</definedName>
    <definedName name="XREF_COLUMN_2" hidden="1">[42]Detalle!#REF!</definedName>
    <definedName name="XREF_COLUMN_20" localSheetId="11" hidden="1">#REF!</definedName>
    <definedName name="XREF_COLUMN_20" localSheetId="14" hidden="1">#REF!</definedName>
    <definedName name="XREF_COLUMN_20" hidden="1">#REF!</definedName>
    <definedName name="XREF_COLUMN_21" localSheetId="11" hidden="1">#REF!</definedName>
    <definedName name="XREF_COLUMN_21" localSheetId="14" hidden="1">#REF!</definedName>
    <definedName name="XREF_COLUMN_21" hidden="1">#REF!</definedName>
    <definedName name="XREF_COLUMN_22" localSheetId="11" hidden="1">#REF!</definedName>
    <definedName name="XREF_COLUMN_22" localSheetId="14" hidden="1">#REF!</definedName>
    <definedName name="XREF_COLUMN_22" hidden="1">#REF!</definedName>
    <definedName name="XREF_COLUMN_23" localSheetId="11" hidden="1">#REF!</definedName>
    <definedName name="XREF_COLUMN_23" hidden="1">#REF!</definedName>
    <definedName name="XREF_COLUMN_24" localSheetId="11" hidden="1">#REF!</definedName>
    <definedName name="XREF_COLUMN_24" hidden="1">#REF!</definedName>
    <definedName name="XREF_COLUMN_25" localSheetId="11" hidden="1">#REF!</definedName>
    <definedName name="XREF_COLUMN_25" hidden="1">#REF!</definedName>
    <definedName name="XREF_COLUMN_26" localSheetId="11" hidden="1">#REF!</definedName>
    <definedName name="XREF_COLUMN_26" hidden="1">#REF!</definedName>
    <definedName name="XREF_COLUMN_27" localSheetId="11" hidden="1">#REF!</definedName>
    <definedName name="XREF_COLUMN_27" hidden="1">#REF!</definedName>
    <definedName name="XREF_COLUMN_28" localSheetId="11" hidden="1">#REF!</definedName>
    <definedName name="XREF_COLUMN_28" hidden="1">#REF!</definedName>
    <definedName name="XREF_COLUMN_29" localSheetId="11" hidden="1">#REF!</definedName>
    <definedName name="XREF_COLUMN_29" hidden="1">#REF!</definedName>
    <definedName name="XREF_COLUMN_3" localSheetId="11" hidden="1">'[45]Mov. obsol.'!#REF!</definedName>
    <definedName name="XREF_COLUMN_3" hidden="1">'[45]Mov. obsol.'!#REF!</definedName>
    <definedName name="XREF_COLUMN_30" localSheetId="11" hidden="1">#REF!</definedName>
    <definedName name="XREF_COLUMN_30" localSheetId="14" hidden="1">#REF!</definedName>
    <definedName name="XREF_COLUMN_30" hidden="1">#REF!</definedName>
    <definedName name="XREF_COLUMN_31" localSheetId="11" hidden="1">#REF!</definedName>
    <definedName name="XREF_COLUMN_31" localSheetId="14" hidden="1">#REF!</definedName>
    <definedName name="XREF_COLUMN_31" hidden="1">#REF!</definedName>
    <definedName name="XREF_COLUMN_32" localSheetId="11" hidden="1">#REF!</definedName>
    <definedName name="XREF_COLUMN_32" localSheetId="14" hidden="1">#REF!</definedName>
    <definedName name="XREF_COLUMN_32" hidden="1">#REF!</definedName>
    <definedName name="XREF_COLUMN_33" localSheetId="11" hidden="1">#REF!</definedName>
    <definedName name="XREF_COLUMN_33" hidden="1">#REF!</definedName>
    <definedName name="XREF_COLUMN_34" localSheetId="11" hidden="1">#REF!</definedName>
    <definedName name="XREF_COLUMN_34" hidden="1">#REF!</definedName>
    <definedName name="XREF_COLUMN_35" localSheetId="11" hidden="1">#REF!</definedName>
    <definedName name="XREF_COLUMN_35" hidden="1">#REF!</definedName>
    <definedName name="XREF_COLUMN_36" localSheetId="11" hidden="1">#REF!</definedName>
    <definedName name="XREF_COLUMN_36" hidden="1">#REF!</definedName>
    <definedName name="XREF_COLUMN_37" localSheetId="11" hidden="1">#REF!</definedName>
    <definedName name="XREF_COLUMN_37" hidden="1">#REF!</definedName>
    <definedName name="XREF_COLUMN_38" localSheetId="11" hidden="1">#REF!</definedName>
    <definedName name="XREF_COLUMN_38" hidden="1">#REF!</definedName>
    <definedName name="XREF_COLUMN_39" localSheetId="11" hidden="1">#REF!</definedName>
    <definedName name="XREF_COLUMN_39" hidden="1">#REF!</definedName>
    <definedName name="XREF_COLUMN_4" localSheetId="11" hidden="1">#REF!</definedName>
    <definedName name="XREF_COLUMN_4" hidden="1">#REF!</definedName>
    <definedName name="XREF_COLUMN_40" localSheetId="11" hidden="1">#REF!</definedName>
    <definedName name="XREF_COLUMN_40" hidden="1">#REF!</definedName>
    <definedName name="XREF_COLUMN_41" localSheetId="11" hidden="1">#REF!</definedName>
    <definedName name="XREF_COLUMN_41" hidden="1">#REF!</definedName>
    <definedName name="XREF_COLUMN_5" localSheetId="11" hidden="1">#REF!</definedName>
    <definedName name="XREF_COLUMN_5" hidden="1">#REF!</definedName>
    <definedName name="XREF_COLUMN_6" localSheetId="11" hidden="1">#REF!</definedName>
    <definedName name="XREF_COLUMN_6" hidden="1">#REF!</definedName>
    <definedName name="XREF_COLUMN_7" localSheetId="11" hidden="1">#REF!</definedName>
    <definedName name="XREF_COLUMN_7" hidden="1">#REF!</definedName>
    <definedName name="XREF_COLUMN_8" localSheetId="11" hidden="1">#REF!</definedName>
    <definedName name="XREF_COLUMN_8" hidden="1">#REF!</definedName>
    <definedName name="XREF_COLUMN_9" localSheetId="11" hidden="1">#REF!</definedName>
    <definedName name="XREF_COLUMN_9" hidden="1">#REF!</definedName>
    <definedName name="XRefActiveRow" localSheetId="11" hidden="1">#REF!</definedName>
    <definedName name="XRefActiveRow" hidden="1">#REF!</definedName>
    <definedName name="XRefColumnsCount" hidden="1">3</definedName>
    <definedName name="XRefCopy1" localSheetId="11" hidden="1">[42]Detalle!#REF!</definedName>
    <definedName name="XRefCopy1" hidden="1">[42]Detalle!#REF!</definedName>
    <definedName name="XRefCopy10" localSheetId="11" hidden="1">#REF!</definedName>
    <definedName name="XRefCopy10" localSheetId="14" hidden="1">#REF!</definedName>
    <definedName name="XRefCopy10" hidden="1">#REF!</definedName>
    <definedName name="XRefCopy10Row" localSheetId="11" hidden="1">#REF!</definedName>
    <definedName name="XRefCopy10Row" localSheetId="14" hidden="1">#REF!</definedName>
    <definedName name="XRefCopy10Row" hidden="1">#REF!</definedName>
    <definedName name="XRefCopy11" localSheetId="11" hidden="1">#REF!</definedName>
    <definedName name="XRefCopy11" localSheetId="14" hidden="1">#REF!</definedName>
    <definedName name="XRefCopy11" hidden="1">#REF!</definedName>
    <definedName name="XRefCopy11Row" localSheetId="11" hidden="1">#REF!</definedName>
    <definedName name="XRefCopy11Row" hidden="1">#REF!</definedName>
    <definedName name="XRefCopy12" localSheetId="11" hidden="1">#REF!</definedName>
    <definedName name="XRefCopy12" hidden="1">#REF!</definedName>
    <definedName name="XRefCopy12Row" localSheetId="11" hidden="1">#REF!</definedName>
    <definedName name="XRefCopy12Row" hidden="1">#REF!</definedName>
    <definedName name="XRefCopy13" localSheetId="11" hidden="1">#REF!</definedName>
    <definedName name="XRefCopy13" hidden="1">#REF!</definedName>
    <definedName name="XRefCopy13Row" localSheetId="11" hidden="1">#REF!</definedName>
    <definedName name="XRefCopy13Row" hidden="1">#REF!</definedName>
    <definedName name="XRefCopy14" localSheetId="11" hidden="1">#REF!</definedName>
    <definedName name="XRefCopy14" hidden="1">#REF!</definedName>
    <definedName name="XRefCopy14Row" localSheetId="11" hidden="1">#REF!</definedName>
    <definedName name="XRefCopy14Row" hidden="1">#REF!</definedName>
    <definedName name="XRefCopy15" localSheetId="11" hidden="1">#REF!</definedName>
    <definedName name="XRefCopy15" hidden="1">#REF!</definedName>
    <definedName name="XRefCopy15Row" localSheetId="11" hidden="1">#REF!</definedName>
    <definedName name="XRefCopy15Row" hidden="1">#REF!</definedName>
    <definedName name="XRefCopy16" localSheetId="11" hidden="1">#REF!</definedName>
    <definedName name="XRefCopy16" hidden="1">#REF!</definedName>
    <definedName name="XRefCopy16Row" localSheetId="11" hidden="1">#REF!</definedName>
    <definedName name="XRefCopy16Row" hidden="1">#REF!</definedName>
    <definedName name="XRefCopy17" localSheetId="11" hidden="1">#REF!</definedName>
    <definedName name="XRefCopy17" hidden="1">#REF!</definedName>
    <definedName name="XRefCopy17Row" localSheetId="11" hidden="1">[46]XREF!#REF!</definedName>
    <definedName name="XRefCopy17Row" hidden="1">[46]XREF!#REF!</definedName>
    <definedName name="XRefCopy18" localSheetId="11" hidden="1">#REF!</definedName>
    <definedName name="XRefCopy18" localSheetId="14" hidden="1">#REF!</definedName>
    <definedName name="XRefCopy18" hidden="1">#REF!</definedName>
    <definedName name="XRefCopy18Row" localSheetId="11" hidden="1">[46]XREF!#REF!</definedName>
    <definedName name="XRefCopy18Row" localSheetId="14" hidden="1">[46]XREF!#REF!</definedName>
    <definedName name="XRefCopy18Row" hidden="1">[46]XREF!#REF!</definedName>
    <definedName name="XRefCopy19" localSheetId="11" hidden="1">#REF!</definedName>
    <definedName name="XRefCopy19" localSheetId="14" hidden="1">#REF!</definedName>
    <definedName name="XRefCopy19" hidden="1">#REF!</definedName>
    <definedName name="XRefCopy19Row" localSheetId="11" hidden="1">#REF!</definedName>
    <definedName name="XRefCopy19Row" localSheetId="14" hidden="1">#REF!</definedName>
    <definedName name="XRefCopy19Row" hidden="1">#REF!</definedName>
    <definedName name="XRefCopy1Row" localSheetId="11" hidden="1">#REF!</definedName>
    <definedName name="XRefCopy1Row" localSheetId="14" hidden="1">#REF!</definedName>
    <definedName name="XRefCopy1Row" hidden="1">#REF!</definedName>
    <definedName name="XRefCopy2" localSheetId="11" hidden="1">#REF!</definedName>
    <definedName name="XRefCopy2" hidden="1">#REF!</definedName>
    <definedName name="XRefCopy20" localSheetId="11" hidden="1">#REF!</definedName>
    <definedName name="XRefCopy20" hidden="1">#REF!</definedName>
    <definedName name="XRefCopy20Row" localSheetId="11" hidden="1">[46]XREF!#REF!</definedName>
    <definedName name="XRefCopy20Row" hidden="1">[46]XREF!#REF!</definedName>
    <definedName name="XRefCopy21" localSheetId="11" hidden="1">#REF!</definedName>
    <definedName name="XRefCopy21" localSheetId="14" hidden="1">#REF!</definedName>
    <definedName name="XRefCopy21" hidden="1">#REF!</definedName>
    <definedName name="XRefCopy21Row" localSheetId="11" hidden="1">#REF!</definedName>
    <definedName name="XRefCopy21Row" localSheetId="14" hidden="1">#REF!</definedName>
    <definedName name="XRefCopy21Row" hidden="1">#REF!</definedName>
    <definedName name="XRefCopy22" localSheetId="11" hidden="1">#REF!</definedName>
    <definedName name="XRefCopy22" localSheetId="14" hidden="1">#REF!</definedName>
    <definedName name="XRefCopy22" hidden="1">#REF!</definedName>
    <definedName name="XRefCopy22Row" localSheetId="11" hidden="1">#REF!</definedName>
    <definedName name="XRefCopy22Row" hidden="1">#REF!</definedName>
    <definedName name="XRefCopy23" localSheetId="11" hidden="1">#REF!</definedName>
    <definedName name="XRefCopy23" hidden="1">#REF!</definedName>
    <definedName name="XRefCopy23Row" localSheetId="11" hidden="1">#REF!</definedName>
    <definedName name="XRefCopy23Row" hidden="1">#REF!</definedName>
    <definedName name="XRefCopy24" localSheetId="11" hidden="1">#REF!</definedName>
    <definedName name="XRefCopy24" hidden="1">#REF!</definedName>
    <definedName name="XRefCopy24Row" localSheetId="11" hidden="1">#REF!</definedName>
    <definedName name="XRefCopy24Row" hidden="1">#REF!</definedName>
    <definedName name="XRefCopy25" localSheetId="11" hidden="1">#REF!</definedName>
    <definedName name="XRefCopy25" hidden="1">#REF!</definedName>
    <definedName name="XRefCopy25Row" localSheetId="11" hidden="1">#REF!</definedName>
    <definedName name="XRefCopy25Row" hidden="1">#REF!</definedName>
    <definedName name="XRefCopy26" localSheetId="11" hidden="1">#REF!</definedName>
    <definedName name="XRefCopy26" hidden="1">#REF!</definedName>
    <definedName name="XRefCopy26Row" localSheetId="11" hidden="1">#REF!</definedName>
    <definedName name="XRefCopy26Row" hidden="1">#REF!</definedName>
    <definedName name="XRefCopy27" localSheetId="11" hidden="1">#REF!</definedName>
    <definedName name="XRefCopy27" hidden="1">#REF!</definedName>
    <definedName name="XRefCopy27Row" localSheetId="11" hidden="1">[46]XREF!#REF!</definedName>
    <definedName name="XRefCopy27Row" hidden="1">[46]XREF!#REF!</definedName>
    <definedName name="XRefCopy28" localSheetId="11" hidden="1">#REF!</definedName>
    <definedName name="XRefCopy28" localSheetId="14" hidden="1">#REF!</definedName>
    <definedName name="XRefCopy28" hidden="1">#REF!</definedName>
    <definedName name="XRefCopy28Row" localSheetId="11" hidden="1">#REF!</definedName>
    <definedName name="XRefCopy28Row" localSheetId="14" hidden="1">#REF!</definedName>
    <definedName name="XRefCopy28Row" hidden="1">#REF!</definedName>
    <definedName name="XRefCopy29" localSheetId="11" hidden="1">#REF!</definedName>
    <definedName name="XRefCopy29" localSheetId="14" hidden="1">#REF!</definedName>
    <definedName name="XRefCopy29" hidden="1">#REF!</definedName>
    <definedName name="XRefCopy29Row" localSheetId="11" hidden="1">#REF!</definedName>
    <definedName name="XRefCopy29Row" hidden="1">#REF!</definedName>
    <definedName name="XRefCopy2Row" localSheetId="11" hidden="1">#REF!</definedName>
    <definedName name="XRefCopy2Row" hidden="1">#REF!</definedName>
    <definedName name="XRefCopy3" localSheetId="11" hidden="1">'[45]Mov. obsol.'!#REF!</definedName>
    <definedName name="XRefCopy3" hidden="1">'[45]Mov. obsol.'!#REF!</definedName>
    <definedName name="XRefCopy30" localSheetId="11" hidden="1">#REF!</definedName>
    <definedName name="XRefCopy30" localSheetId="14" hidden="1">#REF!</definedName>
    <definedName name="XRefCopy30" hidden="1">#REF!</definedName>
    <definedName name="XRefCopy30Row" localSheetId="11" hidden="1">#REF!</definedName>
    <definedName name="XRefCopy30Row" localSheetId="14" hidden="1">#REF!</definedName>
    <definedName name="XRefCopy30Row" hidden="1">#REF!</definedName>
    <definedName name="XRefCopy31" localSheetId="11" hidden="1">#REF!</definedName>
    <definedName name="XRefCopy31" localSheetId="14" hidden="1">#REF!</definedName>
    <definedName name="XRefCopy31" hidden="1">#REF!</definedName>
    <definedName name="XRefCopy31Row" localSheetId="11" hidden="1">#REF!</definedName>
    <definedName name="XRefCopy31Row" hidden="1">#REF!</definedName>
    <definedName name="XRefCopy32" localSheetId="11" hidden="1">[47]Mov.Benef.Soc.!#REF!</definedName>
    <definedName name="XRefCopy32" hidden="1">[47]Mov.Benef.Soc.!#REF!</definedName>
    <definedName name="XRefCopy32Row" localSheetId="11" hidden="1">[48]XREF!#REF!</definedName>
    <definedName name="XRefCopy32Row" hidden="1">[48]XREF!#REF!</definedName>
    <definedName name="XRefCopy33" localSheetId="11" hidden="1">#REF!</definedName>
    <definedName name="XRefCopy33" localSheetId="14" hidden="1">#REF!</definedName>
    <definedName name="XRefCopy33" hidden="1">#REF!</definedName>
    <definedName name="XRefCopy33Row" localSheetId="11" hidden="1">#REF!</definedName>
    <definedName name="XRefCopy33Row" localSheetId="14" hidden="1">#REF!</definedName>
    <definedName name="XRefCopy33Row" hidden="1">#REF!</definedName>
    <definedName name="XRefCopy34" localSheetId="11" hidden="1">#REF!</definedName>
    <definedName name="XRefCopy34" localSheetId="14" hidden="1">#REF!</definedName>
    <definedName name="XRefCopy34" hidden="1">#REF!</definedName>
    <definedName name="XRefCopy34Row" localSheetId="11" hidden="1">#REF!</definedName>
    <definedName name="XRefCopy34Row" hidden="1">#REF!</definedName>
    <definedName name="XRefCopy35" localSheetId="11" hidden="1">#REF!</definedName>
    <definedName name="XRefCopy35" hidden="1">#REF!</definedName>
    <definedName name="XRefCopy35Row" localSheetId="11" hidden="1">#REF!</definedName>
    <definedName name="XRefCopy35Row" hidden="1">#REF!</definedName>
    <definedName name="XRefCopy36" localSheetId="11" hidden="1">#REF!</definedName>
    <definedName name="XRefCopy36" hidden="1">#REF!</definedName>
    <definedName name="XRefCopy36Row" localSheetId="11" hidden="1">#REF!</definedName>
    <definedName name="XRefCopy36Row" hidden="1">#REF!</definedName>
    <definedName name="XRefCopy37" localSheetId="11" hidden="1">#REF!</definedName>
    <definedName name="XRefCopy37" hidden="1">#REF!</definedName>
    <definedName name="XRefCopy37Row" localSheetId="11" hidden="1">#REF!</definedName>
    <definedName name="XRefCopy37Row" hidden="1">#REF!</definedName>
    <definedName name="XRefCopy38" localSheetId="11" hidden="1">#REF!</definedName>
    <definedName name="XRefCopy38" hidden="1">#REF!</definedName>
    <definedName name="XRefCopy38Row" localSheetId="11" hidden="1">#REF!</definedName>
    <definedName name="XRefCopy38Row" hidden="1">#REF!</definedName>
    <definedName name="XRefCopy39" localSheetId="11" hidden="1">#REF!</definedName>
    <definedName name="XRefCopy39" hidden="1">#REF!</definedName>
    <definedName name="XRefCopy39Row" localSheetId="11" hidden="1">#REF!</definedName>
    <definedName name="XRefCopy39Row" hidden="1">#REF!</definedName>
    <definedName name="XRefCopy3Row" localSheetId="11" hidden="1">#REF!</definedName>
    <definedName name="XRefCopy3Row" hidden="1">#REF!</definedName>
    <definedName name="XRefCopy4" localSheetId="11" hidden="1">#REF!</definedName>
    <definedName name="XRefCopy4" hidden="1">#REF!</definedName>
    <definedName name="XRefCopy40" localSheetId="11" hidden="1">#REF!</definedName>
    <definedName name="XRefCopy40" hidden="1">#REF!</definedName>
    <definedName name="XRefCopy40Row" localSheetId="11" hidden="1">#REF!</definedName>
    <definedName name="XRefCopy40Row" hidden="1">#REF!</definedName>
    <definedName name="XRefCopy41" localSheetId="11" hidden="1">#REF!</definedName>
    <definedName name="XRefCopy41" hidden="1">#REF!</definedName>
    <definedName name="XRefCopy41Row" localSheetId="11" hidden="1">#REF!</definedName>
    <definedName name="XRefCopy41Row" hidden="1">#REF!</definedName>
    <definedName name="XRefCopy42" localSheetId="11" hidden="1">#REF!</definedName>
    <definedName name="XRefCopy42" hidden="1">#REF!</definedName>
    <definedName name="XRefCopy42Row" localSheetId="11" hidden="1">#REF!</definedName>
    <definedName name="XRefCopy42Row" hidden="1">#REF!</definedName>
    <definedName name="XRefCopy43" localSheetId="11" hidden="1">#REF!</definedName>
    <definedName name="XRefCopy43" hidden="1">#REF!</definedName>
    <definedName name="XRefCopy43Row" localSheetId="11" hidden="1">#REF!</definedName>
    <definedName name="XRefCopy43Row" hidden="1">#REF!</definedName>
    <definedName name="XRefCopy44" localSheetId="11" hidden="1">#REF!</definedName>
    <definedName name="XRefCopy44" hidden="1">#REF!</definedName>
    <definedName name="XRefCopy44Row" localSheetId="11" hidden="1">#REF!</definedName>
    <definedName name="XRefCopy44Row" hidden="1">#REF!</definedName>
    <definedName name="XRefCopy45" localSheetId="11" hidden="1">#REF!</definedName>
    <definedName name="XRefCopy45" hidden="1">#REF!</definedName>
    <definedName name="XRefCopy45Row" localSheetId="11" hidden="1">#REF!</definedName>
    <definedName name="XRefCopy45Row" hidden="1">#REF!</definedName>
    <definedName name="XRefCopy46" localSheetId="11" hidden="1">#REF!</definedName>
    <definedName name="XRefCopy46" hidden="1">#REF!</definedName>
    <definedName name="XRefCopy46Row" localSheetId="11" hidden="1">#REF!</definedName>
    <definedName name="XRefCopy46Row" hidden="1">#REF!</definedName>
    <definedName name="XRefCopy47" localSheetId="11" hidden="1">#REF!</definedName>
    <definedName name="XRefCopy47" hidden="1">#REF!</definedName>
    <definedName name="XRefCopy47Row" localSheetId="11" hidden="1">#REF!</definedName>
    <definedName name="XRefCopy47Row" hidden="1">#REF!</definedName>
    <definedName name="XRefCopy48Row" localSheetId="11" hidden="1">[39]XREF!#REF!</definedName>
    <definedName name="XRefCopy48Row" hidden="1">[39]XREF!#REF!</definedName>
    <definedName name="XRefCopy49Row" localSheetId="11" hidden="1">[39]XREF!#REF!</definedName>
    <definedName name="XRefCopy49Row" hidden="1">[39]XREF!#REF!</definedName>
    <definedName name="XRefCopy4Row" localSheetId="11">#REF!</definedName>
    <definedName name="XRefCopy4Row" localSheetId="14">#REF!</definedName>
    <definedName name="XRefCopy4Row">#REF!</definedName>
    <definedName name="XRefCopy5" localSheetId="11" hidden="1">#REF!</definedName>
    <definedName name="XRefCopy5" localSheetId="14" hidden="1">#REF!</definedName>
    <definedName name="XRefCopy5" hidden="1">#REF!</definedName>
    <definedName name="XRefCopy50" localSheetId="11" hidden="1">#REF!</definedName>
    <definedName name="XRefCopy50" localSheetId="14" hidden="1">#REF!</definedName>
    <definedName name="XRefCopy50" hidden="1">#REF!</definedName>
    <definedName name="XRefCopy50Row" localSheetId="11" hidden="1">[39]XREF!#REF!</definedName>
    <definedName name="XRefCopy50Row" localSheetId="14" hidden="1">[39]XREF!#REF!</definedName>
    <definedName name="XRefCopy50Row" hidden="1">[39]XREF!#REF!</definedName>
    <definedName name="XRefCopy51" localSheetId="11" hidden="1">'[38]Mov A.fijo'!#REF!</definedName>
    <definedName name="XRefCopy51" localSheetId="14" hidden="1">'[38]Mov A.fijo'!#REF!</definedName>
    <definedName name="XRefCopy51" hidden="1">'[38]Mov A.fijo'!#REF!</definedName>
    <definedName name="XRefCopy51Row" localSheetId="11" hidden="1">[39]XREF!#REF!</definedName>
    <definedName name="XRefCopy51Row" localSheetId="14" hidden="1">[39]XREF!#REF!</definedName>
    <definedName name="XRefCopy51Row" hidden="1">[39]XREF!#REF!</definedName>
    <definedName name="XRefCopy52" localSheetId="11" hidden="1">'[38]Mov A.fijo'!#REF!</definedName>
    <definedName name="XRefCopy52" localSheetId="14" hidden="1">'[38]Mov A.fijo'!#REF!</definedName>
    <definedName name="XRefCopy52" hidden="1">'[38]Mov A.fijo'!#REF!</definedName>
    <definedName name="XRefCopy52Row" localSheetId="11" hidden="1">[39]XREF!#REF!</definedName>
    <definedName name="XRefCopy52Row" hidden="1">[39]XREF!#REF!</definedName>
    <definedName name="XRefCopy53" localSheetId="11" hidden="1">#REF!</definedName>
    <definedName name="XRefCopy53" localSheetId="14" hidden="1">#REF!</definedName>
    <definedName name="XRefCopy53" hidden="1">#REF!</definedName>
    <definedName name="XRefCopy53Row" localSheetId="11" hidden="1">[39]XREF!#REF!</definedName>
    <definedName name="XRefCopy53Row" localSheetId="14" hidden="1">[39]XREF!#REF!</definedName>
    <definedName name="XRefCopy53Row" hidden="1">[39]XREF!#REF!</definedName>
    <definedName name="XRefCopy54" localSheetId="11" hidden="1">#REF!</definedName>
    <definedName name="XRefCopy54" localSheetId="14" hidden="1">#REF!</definedName>
    <definedName name="XRefCopy54" hidden="1">#REF!</definedName>
    <definedName name="XRefCopy54Row" localSheetId="11" hidden="1">[39]XREF!#REF!</definedName>
    <definedName name="XRefCopy54Row" localSheetId="14" hidden="1">[39]XREF!#REF!</definedName>
    <definedName name="XRefCopy54Row" hidden="1">[39]XREF!#REF!</definedName>
    <definedName name="XRefCopy55" localSheetId="11" hidden="1">#REF!</definedName>
    <definedName name="XRefCopy55" localSheetId="14" hidden="1">#REF!</definedName>
    <definedName name="XRefCopy55" hidden="1">#REF!</definedName>
    <definedName name="XRefCopy55Row" localSheetId="11" hidden="1">[39]XREF!#REF!</definedName>
    <definedName name="XRefCopy55Row" localSheetId="14" hidden="1">[39]XREF!#REF!</definedName>
    <definedName name="XRefCopy55Row" hidden="1">[39]XREF!#REF!</definedName>
    <definedName name="XRefCopy56" localSheetId="11" hidden="1">[39]Movdep!#REF!</definedName>
    <definedName name="XRefCopy56" localSheetId="14" hidden="1">[39]Movdep!#REF!</definedName>
    <definedName name="XRefCopy56" hidden="1">[39]Movdep!#REF!</definedName>
    <definedName name="XRefCopy56Row" localSheetId="11" hidden="1">[39]XREF!#REF!</definedName>
    <definedName name="XRefCopy56Row" hidden="1">[39]XREF!#REF!</definedName>
    <definedName name="XRefCopy57" localSheetId="11" hidden="1">[39]Movdep!#REF!</definedName>
    <definedName name="XRefCopy57" hidden="1">[39]Movdep!#REF!</definedName>
    <definedName name="XRefCopy57Row" localSheetId="11" hidden="1">[39]XREF!#REF!</definedName>
    <definedName name="XRefCopy57Row" hidden="1">[39]XREF!#REF!</definedName>
    <definedName name="XRefCopy58" localSheetId="11" hidden="1">[39]Movdep!#REF!</definedName>
    <definedName name="XRefCopy58" hidden="1">[39]Movdep!#REF!</definedName>
    <definedName name="XRefCopy59" localSheetId="11" hidden="1">[39]Movdep!#REF!</definedName>
    <definedName name="XRefCopy59" hidden="1">[39]Movdep!#REF!</definedName>
    <definedName name="XRefCopy59Row" localSheetId="11" hidden="1">[39]XREF!#REF!</definedName>
    <definedName name="XRefCopy59Row" hidden="1">[39]XREF!#REF!</definedName>
    <definedName name="XRefCopy5Row" localSheetId="11" hidden="1">#REF!</definedName>
    <definedName name="XRefCopy5Row" localSheetId="14" hidden="1">#REF!</definedName>
    <definedName name="XRefCopy5Row" hidden="1">#REF!</definedName>
    <definedName name="XRefCopy6" localSheetId="11" hidden="1">#REF!</definedName>
    <definedName name="XRefCopy6" localSheetId="14" hidden="1">#REF!</definedName>
    <definedName name="XRefCopy6" hidden="1">#REF!</definedName>
    <definedName name="XRefCopy60" localSheetId="11" hidden="1">[39]Movdep!#REF!</definedName>
    <definedName name="XRefCopy60" localSheetId="14" hidden="1">[39]Movdep!#REF!</definedName>
    <definedName name="XRefCopy60" hidden="1">[39]Movdep!#REF!</definedName>
    <definedName name="XRefCopy60Row" localSheetId="11" hidden="1">[39]XREF!#REF!</definedName>
    <definedName name="XRefCopy60Row" localSheetId="14" hidden="1">[39]XREF!#REF!</definedName>
    <definedName name="XRefCopy60Row" hidden="1">[39]XREF!#REF!</definedName>
    <definedName name="XRefCopy61" localSheetId="11" hidden="1">[39]Movdep!#REF!</definedName>
    <definedName name="XRefCopy61" hidden="1">[39]Movdep!#REF!</definedName>
    <definedName name="XRefCopy61Row" localSheetId="11" hidden="1">[39]XREF!#REF!</definedName>
    <definedName name="XRefCopy61Row" hidden="1">[39]XREF!#REF!</definedName>
    <definedName name="XRefCopy62" localSheetId="11" hidden="1">[39]Movdep!#REF!</definedName>
    <definedName name="XRefCopy62" hidden="1">[39]Movdep!#REF!</definedName>
    <definedName name="XRefCopy62Row" localSheetId="11" hidden="1">[39]XREF!#REF!</definedName>
    <definedName name="XRefCopy62Row" hidden="1">[39]XREF!#REF!</definedName>
    <definedName name="XRefCopy63" localSheetId="11" hidden="1">[39]Movdep!#REF!</definedName>
    <definedName name="XRefCopy63" hidden="1">[39]Movdep!#REF!</definedName>
    <definedName name="XRefCopy63Row" localSheetId="11" hidden="1">[39]XREF!#REF!</definedName>
    <definedName name="XRefCopy63Row" hidden="1">[39]XREF!#REF!</definedName>
    <definedName name="XRefCopy64" localSheetId="11" hidden="1">[39]Movdep!#REF!</definedName>
    <definedName name="XRefCopy64" hidden="1">[39]Movdep!#REF!</definedName>
    <definedName name="XRefCopy64Row" localSheetId="11" hidden="1">[39]XREF!#REF!</definedName>
    <definedName name="XRefCopy64Row" hidden="1">[39]XREF!#REF!</definedName>
    <definedName name="XRefCopy65" localSheetId="11" hidden="1">[39]Movdep!#REF!</definedName>
    <definedName name="XRefCopy65" hidden="1">[39]Movdep!#REF!</definedName>
    <definedName name="XRefCopy65Row" localSheetId="11" hidden="1">[39]XREF!#REF!</definedName>
    <definedName name="XRefCopy65Row" hidden="1">[39]XREF!#REF!</definedName>
    <definedName name="XRefCopy66" localSheetId="11" hidden="1">[39]Movdep!#REF!</definedName>
    <definedName name="XRefCopy66" hidden="1">[39]Movdep!#REF!</definedName>
    <definedName name="XRefCopy66Row" localSheetId="11" hidden="1">[39]XREF!#REF!</definedName>
    <definedName name="XRefCopy66Row" hidden="1">[39]XREF!#REF!</definedName>
    <definedName name="XRefCopy67" localSheetId="11" hidden="1">[39]Movdep!#REF!</definedName>
    <definedName name="XRefCopy67" hidden="1">[39]Movdep!#REF!</definedName>
    <definedName name="XRefCopy67Row" localSheetId="11" hidden="1">[39]XREF!#REF!</definedName>
    <definedName name="XRefCopy67Row" hidden="1">[39]XREF!#REF!</definedName>
    <definedName name="XRefCopy68" localSheetId="11" hidden="1">[39]Movdep!#REF!</definedName>
    <definedName name="XRefCopy68" hidden="1">[39]Movdep!#REF!</definedName>
    <definedName name="XRefCopy68Row" localSheetId="11" hidden="1">[39]XREF!#REF!</definedName>
    <definedName name="XRefCopy68Row" hidden="1">[39]XREF!#REF!</definedName>
    <definedName name="XRefCopy69" localSheetId="11" hidden="1">[39]Movdep!#REF!</definedName>
    <definedName name="XRefCopy69" hidden="1">[39]Movdep!#REF!</definedName>
    <definedName name="XRefCopy69Row" localSheetId="11" hidden="1">[39]XREF!#REF!</definedName>
    <definedName name="XRefCopy69Row" hidden="1">[39]XREF!#REF!</definedName>
    <definedName name="XRefCopy6Row" localSheetId="11" hidden="1">#REF!</definedName>
    <definedName name="XRefCopy6Row" localSheetId="14" hidden="1">#REF!</definedName>
    <definedName name="XRefCopy6Row" hidden="1">#REF!</definedName>
    <definedName name="XRefCopy7" localSheetId="11" hidden="1">[36]Hoja!#REF!</definedName>
    <definedName name="XRefCopy7" localSheetId="14" hidden="1">[36]Hoja!#REF!</definedName>
    <definedName name="XRefCopy7" hidden="1">[36]Hoja!#REF!</definedName>
    <definedName name="XRefCopy70" localSheetId="11" hidden="1">[39]Movdep!#REF!</definedName>
    <definedName name="XRefCopy70" hidden="1">[39]Movdep!#REF!</definedName>
    <definedName name="XRefCopy70Row" localSheetId="11" hidden="1">[39]XREF!#REF!</definedName>
    <definedName name="XRefCopy70Row" hidden="1">[39]XREF!#REF!</definedName>
    <definedName name="XRefCopy71" localSheetId="11" hidden="1">[39]Movdep!#REF!</definedName>
    <definedName name="XRefCopy71" hidden="1">[39]Movdep!#REF!</definedName>
    <definedName name="XRefCopy71Row" localSheetId="11" hidden="1">[39]XREF!#REF!</definedName>
    <definedName name="XRefCopy71Row" hidden="1">[39]XREF!#REF!</definedName>
    <definedName name="XRefCopy72" localSheetId="11" hidden="1">#REF!</definedName>
    <definedName name="XRefCopy72" localSheetId="14" hidden="1">#REF!</definedName>
    <definedName name="XRefCopy72" hidden="1">#REF!</definedName>
    <definedName name="XRefCopy73" localSheetId="11" hidden="1">#REF!</definedName>
    <definedName name="XRefCopy73" localSheetId="14" hidden="1">#REF!</definedName>
    <definedName name="XRefCopy73" hidden="1">#REF!</definedName>
    <definedName name="XRefCopy74Row" localSheetId="11" hidden="1">[39]XREF!#REF!</definedName>
    <definedName name="XRefCopy74Row" localSheetId="14" hidden="1">[39]XREF!#REF!</definedName>
    <definedName name="XRefCopy74Row" hidden="1">[39]XREF!#REF!</definedName>
    <definedName name="XRefCopy75" localSheetId="11" hidden="1">'[38]Mov A.fijo'!#REF!</definedName>
    <definedName name="XRefCopy75" localSheetId="14" hidden="1">'[38]Mov A.fijo'!#REF!</definedName>
    <definedName name="XRefCopy75" hidden="1">'[38]Mov A.fijo'!#REF!</definedName>
    <definedName name="XRefCopy75Row" localSheetId="11" hidden="1">[39]XREF!#REF!</definedName>
    <definedName name="XRefCopy75Row" hidden="1">[39]XREF!#REF!</definedName>
    <definedName name="XRefCopy76" localSheetId="11" hidden="1">'[38]Mov A.fijo'!#REF!</definedName>
    <definedName name="XRefCopy76" hidden="1">'[38]Mov A.fijo'!#REF!</definedName>
    <definedName name="XRefCopy76Row" localSheetId="11" hidden="1">[39]XREF!#REF!</definedName>
    <definedName name="XRefCopy76Row" hidden="1">[39]XREF!#REF!</definedName>
    <definedName name="XRefCopy7Row" localSheetId="11" hidden="1">#REF!</definedName>
    <definedName name="XRefCopy7Row" localSheetId="14" hidden="1">#REF!</definedName>
    <definedName name="XRefCopy7Row" hidden="1">#REF!</definedName>
    <definedName name="XRefCopy8" localSheetId="11" hidden="1">#REF!</definedName>
    <definedName name="XRefCopy8" localSheetId="14" hidden="1">#REF!</definedName>
    <definedName name="XRefCopy8" hidden="1">#REF!</definedName>
    <definedName name="XRefCopy80Row" localSheetId="11" hidden="1">[38]XREF!#REF!</definedName>
    <definedName name="XRefCopy80Row" localSheetId="14" hidden="1">[38]XREF!#REF!</definedName>
    <definedName name="XRefCopy80Row" hidden="1">[38]XREF!#REF!</definedName>
    <definedName name="XRefCopy8Row" localSheetId="11" hidden="1">#REF!</definedName>
    <definedName name="XRefCopy8Row" localSheetId="14" hidden="1">#REF!</definedName>
    <definedName name="XRefCopy8Row" hidden="1">#REF!</definedName>
    <definedName name="XRefCopy9" localSheetId="11" hidden="1">#REF!</definedName>
    <definedName name="XRefCopy9" localSheetId="14" hidden="1">#REF!</definedName>
    <definedName name="XRefCopy9" hidden="1">#REF!</definedName>
    <definedName name="XRefCopy9Row" localSheetId="11" hidden="1">#REF!</definedName>
    <definedName name="XRefCopy9Row" localSheetId="14" hidden="1">#REF!</definedName>
    <definedName name="XRefCopy9Row" hidden="1">#REF!</definedName>
    <definedName name="XRefCopyRangeCount" hidden="1">2</definedName>
    <definedName name="XRefPaste1" localSheetId="11" hidden="1">[42]Detalle!#REF!</definedName>
    <definedName name="XRefPaste1" localSheetId="14" hidden="1">[42]Detalle!#REF!</definedName>
    <definedName name="XRefPaste1" hidden="1">[42]Detalle!#REF!</definedName>
    <definedName name="XRefPaste10" localSheetId="11" hidden="1">#REF!</definedName>
    <definedName name="XRefPaste10" localSheetId="14" hidden="1">#REF!</definedName>
    <definedName name="XRefPaste10" hidden="1">#REF!</definedName>
    <definedName name="XRefPaste10Row" localSheetId="11" hidden="1">#REF!</definedName>
    <definedName name="XRefPaste10Row" localSheetId="14" hidden="1">#REF!</definedName>
    <definedName name="XRefPaste10Row" hidden="1">#REF!</definedName>
    <definedName name="XRefPaste11" localSheetId="11" hidden="1">#REF!</definedName>
    <definedName name="XRefPaste11" localSheetId="14" hidden="1">#REF!</definedName>
    <definedName name="XRefPaste11" hidden="1">#REF!</definedName>
    <definedName name="XRefPaste11Row" localSheetId="11" hidden="1">#REF!</definedName>
    <definedName name="XRefPaste11Row" hidden="1">#REF!</definedName>
    <definedName name="XRefPaste12" localSheetId="11" hidden="1">#REF!</definedName>
    <definedName name="XRefPaste12" hidden="1">#REF!</definedName>
    <definedName name="XRefPaste12Row" localSheetId="11" hidden="1">#REF!</definedName>
    <definedName name="XRefPaste12Row" hidden="1">#REF!</definedName>
    <definedName name="XRefPaste13" localSheetId="11" hidden="1">#REF!</definedName>
    <definedName name="XRefPaste13" hidden="1">#REF!</definedName>
    <definedName name="XRefPaste13Row" localSheetId="11" hidden="1">#REF!</definedName>
    <definedName name="XRefPaste13Row" hidden="1">#REF!</definedName>
    <definedName name="XRefPaste14" localSheetId="11" hidden="1">#REF!</definedName>
    <definedName name="XRefPaste14" hidden="1">#REF!</definedName>
    <definedName name="XRefPaste14Row" localSheetId="11" hidden="1">#REF!</definedName>
    <definedName name="XRefPaste14Row" hidden="1">#REF!</definedName>
    <definedName name="XRefPaste15" localSheetId="11" hidden="1">#REF!</definedName>
    <definedName name="XRefPaste15" hidden="1">#REF!</definedName>
    <definedName name="XRefPaste15Row" localSheetId="11" hidden="1">#REF!</definedName>
    <definedName name="XRefPaste15Row" hidden="1">#REF!</definedName>
    <definedName name="XRefPaste16" localSheetId="11" hidden="1">#REF!</definedName>
    <definedName name="XRefPaste16" hidden="1">#REF!</definedName>
    <definedName name="XRefPaste16Row" localSheetId="11" hidden="1">#REF!</definedName>
    <definedName name="XRefPaste16Row" hidden="1">#REF!</definedName>
    <definedName name="XRefPaste17" localSheetId="11" hidden="1">#REF!</definedName>
    <definedName name="XRefPaste17" hidden="1">#REF!</definedName>
    <definedName name="XRefPaste17Row" localSheetId="11" hidden="1">#REF!</definedName>
    <definedName name="XRefPaste17Row" hidden="1">#REF!</definedName>
    <definedName name="XRefPaste18" localSheetId="11" hidden="1">#REF!</definedName>
    <definedName name="XRefPaste18" hidden="1">#REF!</definedName>
    <definedName name="XRefPaste18Row" localSheetId="11" hidden="1">#REF!</definedName>
    <definedName name="XRefPaste18Row" hidden="1">#REF!</definedName>
    <definedName name="XRefPaste19" localSheetId="11" hidden="1">#REF!</definedName>
    <definedName name="XRefPaste19" hidden="1">#REF!</definedName>
    <definedName name="XRefPaste19Row" localSheetId="11" hidden="1">#REF!</definedName>
    <definedName name="XRefPaste19Row" hidden="1">#REF!</definedName>
    <definedName name="XRefPaste1Row" localSheetId="11" hidden="1">#REF!</definedName>
    <definedName name="XRefPaste1Row" hidden="1">#REF!</definedName>
    <definedName name="XRefPaste2" localSheetId="11" hidden="1">#REF!</definedName>
    <definedName name="XRefPaste2" hidden="1">#REF!</definedName>
    <definedName name="XRefPaste20" localSheetId="11" hidden="1">#REF!</definedName>
    <definedName name="XRefPaste20" hidden="1">#REF!</definedName>
    <definedName name="XRefPaste20Row" localSheetId="11" hidden="1">#REF!</definedName>
    <definedName name="XRefPaste20Row" hidden="1">#REF!</definedName>
    <definedName name="XRefPaste21" localSheetId="11" hidden="1">#REF!</definedName>
    <definedName name="XRefPaste21" hidden="1">#REF!</definedName>
    <definedName name="XRefPaste21Row" localSheetId="11" hidden="1">#REF!</definedName>
    <definedName name="XRefPaste21Row" hidden="1">#REF!</definedName>
    <definedName name="XRefPaste22" localSheetId="11" hidden="1">#REF!</definedName>
    <definedName name="XRefPaste22" hidden="1">#REF!</definedName>
    <definedName name="XRefPaste22Row" localSheetId="11" hidden="1">#REF!</definedName>
    <definedName name="XRefPaste22Row" hidden="1">#REF!</definedName>
    <definedName name="XRefPaste23" localSheetId="11" hidden="1">#REF!</definedName>
    <definedName name="XRefPaste23" hidden="1">#REF!</definedName>
    <definedName name="XRefPaste23Row" localSheetId="11" hidden="1">#REF!</definedName>
    <definedName name="XRefPaste23Row" hidden="1">#REF!</definedName>
    <definedName name="XRefPaste24" localSheetId="11" hidden="1">#REF!</definedName>
    <definedName name="XRefPaste24" hidden="1">#REF!</definedName>
    <definedName name="XRefPaste24Row" localSheetId="11" hidden="1">#REF!</definedName>
    <definedName name="XRefPaste24Row" hidden="1">#REF!</definedName>
    <definedName name="XRefPaste25" localSheetId="11" hidden="1">#REF!</definedName>
    <definedName name="XRefPaste25" hidden="1">#REF!</definedName>
    <definedName name="XRefPaste25Row" localSheetId="11" hidden="1">[49]XREF!#REF!</definedName>
    <definedName name="XRefPaste25Row" hidden="1">[49]XREF!#REF!</definedName>
    <definedName name="XRefPaste26" localSheetId="11" hidden="1">#REF!</definedName>
    <definedName name="XRefPaste26" localSheetId="14" hidden="1">#REF!</definedName>
    <definedName name="XRefPaste26" hidden="1">#REF!</definedName>
    <definedName name="XRefPaste26Row" localSheetId="11" hidden="1">[50]XREF!#REF!</definedName>
    <definedName name="XRefPaste26Row" localSheetId="14" hidden="1">[50]XREF!#REF!</definedName>
    <definedName name="XRefPaste26Row" hidden="1">[50]XREF!#REF!</definedName>
    <definedName name="XRefPaste27" localSheetId="11" hidden="1">#REF!</definedName>
    <definedName name="XRefPaste27" localSheetId="14" hidden="1">#REF!</definedName>
    <definedName name="XRefPaste27" hidden="1">#REF!</definedName>
    <definedName name="XRefPaste27Row" localSheetId="11" hidden="1">[50]XREF!#REF!</definedName>
    <definedName name="XRefPaste27Row" localSheetId="14" hidden="1">[50]XREF!#REF!</definedName>
    <definedName name="XRefPaste27Row" hidden="1">[50]XREF!#REF!</definedName>
    <definedName name="XRefPaste28" localSheetId="11" hidden="1">#REF!</definedName>
    <definedName name="XRefPaste28" localSheetId="14" hidden="1">#REF!</definedName>
    <definedName name="XRefPaste28" hidden="1">#REF!</definedName>
    <definedName name="XRefPaste28Row" localSheetId="11" hidden="1">#REF!</definedName>
    <definedName name="XRefPaste28Row" localSheetId="14" hidden="1">#REF!</definedName>
    <definedName name="XRefPaste28Row" hidden="1">#REF!</definedName>
    <definedName name="XRefPaste29" localSheetId="11" hidden="1">#REF!</definedName>
    <definedName name="XRefPaste29" localSheetId="14" hidden="1">#REF!</definedName>
    <definedName name="XRefPaste29" hidden="1">#REF!</definedName>
    <definedName name="XRefPaste29Row" localSheetId="11" hidden="1">#REF!</definedName>
    <definedName name="XRefPaste29Row" hidden="1">#REF!</definedName>
    <definedName name="XRefPaste2Row" localSheetId="11" hidden="1">#REF!</definedName>
    <definedName name="XRefPaste2Row" hidden="1">#REF!</definedName>
    <definedName name="XRefPaste3" localSheetId="11" hidden="1">#REF!</definedName>
    <definedName name="XRefPaste3" hidden="1">#REF!</definedName>
    <definedName name="XRefPaste30Row" localSheetId="11" hidden="1">#REF!</definedName>
    <definedName name="XRefPaste30Row" hidden="1">#REF!</definedName>
    <definedName name="XRefPaste31Row" localSheetId="11" hidden="1">#REF!</definedName>
    <definedName name="XRefPaste31Row" hidden="1">#REF!</definedName>
    <definedName name="XRefPaste32" localSheetId="11" hidden="1">#REF!</definedName>
    <definedName name="XRefPaste32" hidden="1">#REF!</definedName>
    <definedName name="XRefPaste32Row" localSheetId="11" hidden="1">#REF!</definedName>
    <definedName name="XRefPaste32Row" hidden="1">#REF!</definedName>
    <definedName name="XRefPaste33" localSheetId="11" hidden="1">#REF!</definedName>
    <definedName name="XRefPaste33" hidden="1">#REF!</definedName>
    <definedName name="XRefPaste33Row" localSheetId="11" hidden="1">#REF!</definedName>
    <definedName name="XRefPaste33Row" hidden="1">#REF!</definedName>
    <definedName name="XRefPaste34" localSheetId="11" hidden="1">#REF!</definedName>
    <definedName name="XRefPaste34" hidden="1">#REF!</definedName>
    <definedName name="XRefPaste34Row" localSheetId="11" hidden="1">#REF!</definedName>
    <definedName name="XRefPaste34Row" hidden="1">#REF!</definedName>
    <definedName name="XRefPaste35" localSheetId="11" hidden="1">'[44]Anexo 4'!#REF!</definedName>
    <definedName name="XRefPaste35" hidden="1">'[44]Anexo 4'!#REF!</definedName>
    <definedName name="XRefPaste35Row" localSheetId="11" hidden="1">#REF!</definedName>
    <definedName name="XRefPaste35Row" localSheetId="14" hidden="1">#REF!</definedName>
    <definedName name="XRefPaste35Row" hidden="1">#REF!</definedName>
    <definedName name="XRefPaste36Row" localSheetId="11" hidden="1">#REF!</definedName>
    <definedName name="XRefPaste36Row" localSheetId="14" hidden="1">#REF!</definedName>
    <definedName name="XRefPaste36Row" hidden="1">#REF!</definedName>
    <definedName name="XRefPaste37Row" localSheetId="11" hidden="1">#REF!</definedName>
    <definedName name="XRefPaste37Row" localSheetId="14" hidden="1">#REF!</definedName>
    <definedName name="XRefPaste37Row" hidden="1">#REF!</definedName>
    <definedName name="XRefPaste38" localSheetId="11" hidden="1">'[44]Anexo 4'!#REF!</definedName>
    <definedName name="XRefPaste38" localSheetId="14" hidden="1">'[44]Anexo 4'!#REF!</definedName>
    <definedName name="XRefPaste38" hidden="1">'[44]Anexo 4'!#REF!</definedName>
    <definedName name="XRefPaste39" localSheetId="11" hidden="1">'[44]Anexo 5'!#REF!</definedName>
    <definedName name="XRefPaste39" localSheetId="14" hidden="1">'[44]Anexo 5'!#REF!</definedName>
    <definedName name="XRefPaste39" hidden="1">'[44]Anexo 5'!#REF!</definedName>
    <definedName name="XRefPaste3Row" localSheetId="11" hidden="1">#REF!</definedName>
    <definedName name="XRefPaste3Row" localSheetId="14" hidden="1">#REF!</definedName>
    <definedName name="XRefPaste3Row" hidden="1">#REF!</definedName>
    <definedName name="XRefPaste4" localSheetId="11" hidden="1">#REF!</definedName>
    <definedName name="XRefPaste4" localSheetId="14" hidden="1">#REF!</definedName>
    <definedName name="XRefPaste4" hidden="1">#REF!</definedName>
    <definedName name="XRefPaste40" localSheetId="11" hidden="1">#REF!</definedName>
    <definedName name="XRefPaste40" localSheetId="14" hidden="1">#REF!</definedName>
    <definedName name="XRefPaste40" hidden="1">#REF!</definedName>
    <definedName name="XRefPaste40Row" localSheetId="11" hidden="1">#REF!</definedName>
    <definedName name="XRefPaste40Row" hidden="1">#REF!</definedName>
    <definedName name="XRefPaste41" localSheetId="11" hidden="1">#REF!</definedName>
    <definedName name="XRefPaste41" hidden="1">#REF!</definedName>
    <definedName name="XRefPaste41Row" localSheetId="11" hidden="1">#REF!</definedName>
    <definedName name="XRefPaste41Row" hidden="1">#REF!</definedName>
    <definedName name="XRefPaste42" localSheetId="11" hidden="1">#REF!</definedName>
    <definedName name="XRefPaste42" hidden="1">#REF!</definedName>
    <definedName name="XRefPaste42Row" localSheetId="11" hidden="1">#REF!</definedName>
    <definedName name="XRefPaste42Row" hidden="1">#REF!</definedName>
    <definedName name="XRefPaste43" localSheetId="11" hidden="1">#REF!</definedName>
    <definedName name="XRefPaste43" hidden="1">#REF!</definedName>
    <definedName name="XRefPaste43Row" localSheetId="11" hidden="1">#REF!</definedName>
    <definedName name="XRefPaste43Row" hidden="1">#REF!</definedName>
    <definedName name="XRefPaste47" localSheetId="11" hidden="1">#REF!</definedName>
    <definedName name="XRefPaste47" hidden="1">#REF!</definedName>
    <definedName name="XRefPaste47Row" localSheetId="11" hidden="1">#REF!</definedName>
    <definedName name="XRefPaste47Row" hidden="1">#REF!</definedName>
    <definedName name="XRefPaste4Row" localSheetId="11" hidden="1">#REF!</definedName>
    <definedName name="XRefPaste4Row" hidden="1">#REF!</definedName>
    <definedName name="XRefPaste5" hidden="1">'[51]IMPORT.-9-00'!$F$16</definedName>
    <definedName name="XRefPaste5Row" localSheetId="11" hidden="1">#REF!</definedName>
    <definedName name="XRefPaste5Row" localSheetId="14" hidden="1">#REF!</definedName>
    <definedName name="XRefPaste5Row" hidden="1">#REF!</definedName>
    <definedName name="XRefPaste6" localSheetId="11" hidden="1">#REF!</definedName>
    <definedName name="XRefPaste6" localSheetId="14" hidden="1">#REF!</definedName>
    <definedName name="XRefPaste6" hidden="1">#REF!</definedName>
    <definedName name="XRefPaste6Row" localSheetId="11" hidden="1">#REF!</definedName>
    <definedName name="XRefPaste6Row" localSheetId="14" hidden="1">#REF!</definedName>
    <definedName name="XRefPaste6Row" hidden="1">#REF!</definedName>
    <definedName name="XRefPaste7" localSheetId="11" hidden="1">#REF!</definedName>
    <definedName name="XRefPaste7" hidden="1">#REF!</definedName>
    <definedName name="XRefPaste7Row" localSheetId="11" hidden="1">#REF!</definedName>
    <definedName name="XRefPaste7Row" hidden="1">#REF!</definedName>
    <definedName name="XRefPaste8" localSheetId="11" hidden="1">#REF!</definedName>
    <definedName name="XRefPaste8" hidden="1">#REF!</definedName>
    <definedName name="XRefPaste8Row" localSheetId="11" hidden="1">#REF!</definedName>
    <definedName name="XRefPaste8Row" hidden="1">#REF!</definedName>
    <definedName name="XRefPaste9" localSheetId="11" hidden="1">#REF!</definedName>
    <definedName name="XRefPaste9" hidden="1">#REF!</definedName>
    <definedName name="XRefPaste9Row" localSheetId="11" hidden="1">#REF!</definedName>
    <definedName name="XRefPaste9Row" hidden="1">#REF!</definedName>
    <definedName name="XRefPasteRangeCount" hidden="1">1</definedName>
    <definedName name="xs" localSheetId="14" hidden="1">{#N/A,#N/A,FALSE,"BALLANTINE´S ";#N/A,#N/A,FALSE,"FUNDADOR"}</definedName>
    <definedName name="xs" hidden="1">{#N/A,#N/A,FALSE,"BALLANTINE´S ";#N/A,#N/A,FALSE,"FUNDADOR"}</definedName>
    <definedName name="xxcx" localSheetId="14" hidden="1">{#N/A,#N/A,FALSE,"Aging Summary";#N/A,#N/A,FALSE,"Ratio Analysis";#N/A,#N/A,FALSE,"Test 120 Day Accts";#N/A,#N/A,FALSE,"Tickmarks"}</definedName>
    <definedName name="xxcx" hidden="1">{#N/A,#N/A,FALSE,"Aging Summary";#N/A,#N/A,FALSE,"Ratio Analysis";#N/A,#N/A,FALSE,"Test 120 Day Accts";#N/A,#N/A,FALSE,"Tickmarks"}</definedName>
    <definedName name="xyz" localSheetId="14" hidden="1">{#N/A,#N/A,FALSE,"BALLANTINE´S ";#N/A,#N/A,FALSE,"FUNDADOR"}</definedName>
    <definedName name="xyz" hidden="1">{#N/A,#N/A,FALSE,"BALLANTINE´S ";#N/A,#N/A,FALSE,"FUNDADOR"}</definedName>
    <definedName name="y" localSheetId="14" hidden="1">{#N/A,#N/A,FALSE,"BALLANTINE´S ";#N/A,#N/A,FALSE,"FUNDADOR"}</definedName>
    <definedName name="y" hidden="1">{#N/A,#N/A,FALSE,"BALLANTINE´S ";#N/A,#N/A,FALSE,"FUNDADOR"}</definedName>
    <definedName name="ye" localSheetId="14" hidden="1">{#N/A,#N/A,FALSE,"BALLANTINE´S ";#N/A,#N/A,FALSE,"FUNDADOR"}</definedName>
    <definedName name="ye" hidden="1">{#N/A,#N/A,FALSE,"BALLANTINE´S ";#N/A,#N/A,FALSE,"FUNDADOR"}</definedName>
    <definedName name="yh" localSheetId="14" hidden="1">{#N/A,#N/A,FALSE,"BALLANTINE´S ";#N/A,#N/A,FALSE,"FUNDADOR"}</definedName>
    <definedName name="yh" hidden="1">{#N/A,#N/A,FALSE,"BALLANTINE´S ";#N/A,#N/A,FALSE,"FUNDADOR"}</definedName>
    <definedName name="yi" localSheetId="14" hidden="1">{#N/A,#N/A,FALSE,"BALLANTINE´S ";#N/A,#N/A,FALSE,"FUNDADOR"}</definedName>
    <definedName name="yi" hidden="1">{#N/A,#N/A,FALSE,"BALLANTINE´S ";#N/A,#N/A,FALSE,"FUNDADOR"}</definedName>
    <definedName name="YO" localSheetId="14" hidden="1">{#N/A,#N/A,FALSE,"BALLANTINE´S ";#N/A,#N/A,FALSE,"FUNDADOR"}</definedName>
    <definedName name="YO" hidden="1">{#N/A,#N/A,FALSE,"BALLANTINE´S ";#N/A,#N/A,FALSE,"FUNDADOR"}</definedName>
    <definedName name="YOYO" localSheetId="14" hidden="1">{#N/A,#N/A,FALSE,"BALLANTINE´S ";#N/A,#N/A,FALSE,"FUNDADOR"}</definedName>
    <definedName name="YOYO" hidden="1">{#N/A,#N/A,FALSE,"BALLANTINE´S ";#N/A,#N/A,FALSE,"FUNDADOR"}</definedName>
    <definedName name="yu" localSheetId="14" hidden="1">{#N/A,#N/A,FALSE,"BALLANTINE´S ";#N/A,#N/A,FALSE,"FUNDADOR"}</definedName>
    <definedName name="yu" hidden="1">{#N/A,#N/A,FALSE,"BALLANTINE´S ";#N/A,#N/A,FALSE,"FUNDADOR"}</definedName>
    <definedName name="yy" localSheetId="14" hidden="1">{#N/A,#N/A,FALSE,"BALLANTINE´S ";#N/A,#N/A,FALSE,"FUNDADOR"}</definedName>
    <definedName name="yy" hidden="1">{#N/A,#N/A,FALSE,"BALLANTINE´S ";#N/A,#N/A,FALSE,"FUNDADOR"}</definedName>
    <definedName name="z" localSheetId="14" hidden="1">{#N/A,#N/A,FALSE,"BALLANTINE´S ";#N/A,#N/A,FALSE,"FUNDADOR"}</definedName>
    <definedName name="z" hidden="1">{#N/A,#N/A,FALSE,"BALLANTINE´S ";#N/A,#N/A,FALSE,"FUNDADOR"}</definedName>
    <definedName name="za" localSheetId="14" hidden="1">{#N/A,#N/A,FALSE,"BALLANTINE´S ";#N/A,#N/A,FALSE,"FUNDADOR"}</definedName>
    <definedName name="za" hidden="1">{#N/A,#N/A,FALSE,"BALLANTINE´S ";#N/A,#N/A,FALSE,"FUNDADOR"}</definedName>
    <definedName name="zdfb" localSheetId="14" hidden="1">{#N/A,#N/A,FALSE,"BALLANTINE´S ";#N/A,#N/A,FALSE,"FUNDADOR"}</definedName>
    <definedName name="zdfb" hidden="1">{#N/A,#N/A,FALSE,"BALLANTINE´S ";#N/A,#N/A,FALSE,"FUNDADOR"}</definedName>
    <definedName name="zx" localSheetId="14" hidden="1">{#N/A,#N/A,FALSE,"BALLANTINE´S ";#N/A,#N/A,FALSE,"FUNDADOR"}</definedName>
    <definedName name="zx" hidden="1">{#N/A,#N/A,FALSE,"BALLANTINE´S ";#N/A,#N/A,FALSE,"FUNDADOR"}</definedName>
    <definedName name="zz" localSheetId="14" hidden="1">{#N/A,#N/A,FALSE,"BALLANTINE´S ";#N/A,#N/A,FALSE,"FUNDADOR"}</definedName>
    <definedName name="zz" hidden="1">{#N/A,#N/A,FALSE,"BALLANTINE´S ";#N/A,#N/A,FALSE,"FUNDADOR"}</definedName>
  </definedNames>
  <calcPr calcId="152511"/>
</workbook>
</file>

<file path=xl/calcChain.xml><?xml version="1.0" encoding="utf-8"?>
<calcChain xmlns="http://schemas.openxmlformats.org/spreadsheetml/2006/main">
  <c r="E72" i="53" l="1"/>
  <c r="E71" i="53"/>
  <c r="E70" i="53"/>
  <c r="E69" i="53"/>
  <c r="E47" i="53" l="1"/>
  <c r="AG120" i="85" l="1"/>
  <c r="D12" i="63" l="1"/>
  <c r="D11" i="63"/>
  <c r="D9" i="63" l="1"/>
  <c r="D8" i="63"/>
  <c r="P31" i="83"/>
  <c r="C14" i="65" s="1"/>
  <c r="P32" i="83"/>
  <c r="C16" i="65" s="1"/>
  <c r="AD46" i="85" s="1"/>
  <c r="H23" i="60"/>
  <c r="I23" i="60"/>
  <c r="H26" i="60"/>
  <c r="I26" i="60"/>
  <c r="H22" i="60"/>
  <c r="I22" i="60"/>
  <c r="H25" i="60"/>
  <c r="I25" i="60"/>
  <c r="AD50" i="85"/>
  <c r="AD52" i="85"/>
  <c r="AD53" i="85"/>
  <c r="AD55" i="85"/>
  <c r="AD57" i="85"/>
  <c r="AD59" i="85"/>
  <c r="AD60" i="85"/>
  <c r="AD61" i="85"/>
  <c r="AD63" i="85"/>
  <c r="AD64" i="85"/>
  <c r="AD65" i="85"/>
  <c r="AD66" i="85"/>
  <c r="AD67" i="85"/>
  <c r="AD68" i="85"/>
  <c r="AD69" i="85"/>
  <c r="AD70" i="85"/>
  <c r="AD71" i="85"/>
  <c r="AD72" i="85"/>
  <c r="AD73" i="85"/>
  <c r="AD74" i="85"/>
  <c r="AD75" i="85"/>
  <c r="AD76" i="85"/>
  <c r="AD77" i="85"/>
  <c r="AD78" i="85"/>
  <c r="AD80" i="85"/>
  <c r="AD81" i="85"/>
  <c r="AD86" i="85"/>
  <c r="AD87" i="85"/>
  <c r="AD88" i="85"/>
  <c r="AD89" i="85"/>
  <c r="AD91" i="85"/>
  <c r="AD92" i="85"/>
  <c r="H122" i="60"/>
  <c r="I122" i="60"/>
  <c r="H125" i="60"/>
  <c r="I125" i="60"/>
  <c r="AD96" i="85"/>
  <c r="AD36" i="85"/>
  <c r="AD40" i="85"/>
  <c r="AD39" i="85"/>
  <c r="AD37" i="85"/>
  <c r="P110" i="85"/>
  <c r="P111" i="85"/>
  <c r="H55" i="60"/>
  <c r="I55" i="60"/>
  <c r="H57" i="60"/>
  <c r="I57" i="60"/>
  <c r="H56" i="60"/>
  <c r="I56" i="60"/>
  <c r="P114" i="85"/>
  <c r="P115" i="85"/>
  <c r="H59" i="60"/>
  <c r="I59" i="60"/>
  <c r="H60" i="60"/>
  <c r="I60" i="60"/>
  <c r="H61" i="60"/>
  <c r="I61" i="60"/>
  <c r="H62" i="60"/>
  <c r="I62" i="60"/>
  <c r="H6" i="60"/>
  <c r="I6" i="60"/>
  <c r="H7" i="60"/>
  <c r="I7" i="60"/>
  <c r="H8" i="60"/>
  <c r="I8" i="60"/>
  <c r="H9" i="60"/>
  <c r="I9" i="60"/>
  <c r="H10" i="60"/>
  <c r="I10" i="60"/>
  <c r="H11" i="60"/>
  <c r="I11" i="60"/>
  <c r="H12" i="60"/>
  <c r="I12" i="60"/>
  <c r="H13" i="60"/>
  <c r="I13" i="60"/>
  <c r="H14" i="60"/>
  <c r="I14" i="60"/>
  <c r="H15" i="60"/>
  <c r="I15" i="60"/>
  <c r="H16" i="60"/>
  <c r="I16" i="60"/>
  <c r="H17" i="60"/>
  <c r="I17" i="60"/>
  <c r="H18" i="60"/>
  <c r="I18" i="60"/>
  <c r="H19" i="60"/>
  <c r="I19" i="60"/>
  <c r="H20" i="60"/>
  <c r="I20" i="60"/>
  <c r="H21" i="60"/>
  <c r="I21" i="60"/>
  <c r="H24" i="60"/>
  <c r="I24" i="60"/>
  <c r="H27" i="60"/>
  <c r="I27" i="60"/>
  <c r="H28" i="60"/>
  <c r="I28" i="60"/>
  <c r="H29" i="60"/>
  <c r="I29" i="60"/>
  <c r="H30" i="60"/>
  <c r="I30" i="60"/>
  <c r="H31" i="60"/>
  <c r="I31" i="60"/>
  <c r="H32" i="60"/>
  <c r="I32" i="60"/>
  <c r="H33" i="60"/>
  <c r="I33" i="60"/>
  <c r="H34" i="60"/>
  <c r="I34" i="60"/>
  <c r="H35" i="60"/>
  <c r="I35" i="60"/>
  <c r="H36" i="60"/>
  <c r="I36" i="60"/>
  <c r="H37" i="60"/>
  <c r="I37" i="60"/>
  <c r="H38" i="60"/>
  <c r="I38" i="60"/>
  <c r="H39" i="60"/>
  <c r="I39" i="60"/>
  <c r="H40" i="60"/>
  <c r="I40" i="60"/>
  <c r="H41" i="60"/>
  <c r="I41" i="60"/>
  <c r="H42" i="60"/>
  <c r="I42" i="60"/>
  <c r="H43" i="60"/>
  <c r="I43" i="60"/>
  <c r="H44" i="60"/>
  <c r="I44" i="60"/>
  <c r="H45" i="60"/>
  <c r="I45" i="60"/>
  <c r="H46" i="60"/>
  <c r="I46" i="60"/>
  <c r="H47" i="60"/>
  <c r="I47" i="60"/>
  <c r="H48" i="60"/>
  <c r="I48" i="60"/>
  <c r="H49" i="60"/>
  <c r="I49" i="60"/>
  <c r="H50" i="60"/>
  <c r="I50" i="60"/>
  <c r="H51" i="60"/>
  <c r="I51" i="60"/>
  <c r="H52" i="60"/>
  <c r="I52" i="60"/>
  <c r="H53" i="60"/>
  <c r="I53" i="60"/>
  <c r="H54" i="60"/>
  <c r="I54" i="60"/>
  <c r="H58" i="60"/>
  <c r="I58" i="60"/>
  <c r="H63" i="60"/>
  <c r="I63" i="60"/>
  <c r="H64" i="60"/>
  <c r="I64" i="60"/>
  <c r="H65" i="60"/>
  <c r="I65" i="60"/>
  <c r="H66" i="60"/>
  <c r="I66" i="60"/>
  <c r="H67" i="60"/>
  <c r="I67" i="60"/>
  <c r="H68" i="60"/>
  <c r="I68" i="60"/>
  <c r="H69" i="60"/>
  <c r="I69" i="60"/>
  <c r="H70" i="60"/>
  <c r="I70" i="60"/>
  <c r="H71" i="60"/>
  <c r="I71" i="60"/>
  <c r="H72" i="60"/>
  <c r="I72" i="60"/>
  <c r="H73" i="60"/>
  <c r="I73" i="60"/>
  <c r="H74" i="60"/>
  <c r="I74" i="60"/>
  <c r="H75" i="60"/>
  <c r="I75" i="60"/>
  <c r="H76" i="60"/>
  <c r="I76" i="60"/>
  <c r="H77" i="60"/>
  <c r="I77" i="60"/>
  <c r="H78" i="60"/>
  <c r="I78" i="60"/>
  <c r="H79" i="60"/>
  <c r="I79" i="60"/>
  <c r="H80" i="60"/>
  <c r="I80" i="60"/>
  <c r="H81" i="60"/>
  <c r="I81" i="60"/>
  <c r="H82" i="60"/>
  <c r="I82" i="60"/>
  <c r="H83" i="60"/>
  <c r="I83" i="60"/>
  <c r="H84" i="60"/>
  <c r="I84" i="60"/>
  <c r="H85" i="60"/>
  <c r="I85" i="60"/>
  <c r="H86" i="60"/>
  <c r="I86" i="60"/>
  <c r="H87" i="60"/>
  <c r="I87" i="60"/>
  <c r="H88" i="60"/>
  <c r="I88" i="60"/>
  <c r="H89" i="60"/>
  <c r="I89" i="60"/>
  <c r="H90" i="60"/>
  <c r="I90" i="60"/>
  <c r="H91" i="60"/>
  <c r="I91" i="60"/>
  <c r="H92" i="60"/>
  <c r="I92" i="60"/>
  <c r="H93" i="60"/>
  <c r="I93" i="60"/>
  <c r="H94" i="60"/>
  <c r="I94" i="60"/>
  <c r="H95" i="60"/>
  <c r="I95" i="60"/>
  <c r="H96" i="60"/>
  <c r="I96" i="60"/>
  <c r="H97" i="60"/>
  <c r="I97" i="60"/>
  <c r="H98" i="60"/>
  <c r="I98" i="60"/>
  <c r="H99" i="60"/>
  <c r="I99" i="60"/>
  <c r="H100" i="60"/>
  <c r="I100" i="60"/>
  <c r="H101" i="60"/>
  <c r="I101" i="60"/>
  <c r="H102" i="60"/>
  <c r="I102" i="60"/>
  <c r="H103" i="60"/>
  <c r="I103" i="60"/>
  <c r="H104" i="60"/>
  <c r="I104" i="60"/>
  <c r="H105" i="60"/>
  <c r="I105" i="60"/>
  <c r="H106" i="60"/>
  <c r="I106" i="60"/>
  <c r="H107" i="60"/>
  <c r="I107" i="60"/>
  <c r="H108" i="60"/>
  <c r="I108" i="60"/>
  <c r="H109" i="60"/>
  <c r="I109" i="60"/>
  <c r="H110" i="60"/>
  <c r="I110" i="60"/>
  <c r="H111" i="60"/>
  <c r="I111" i="60"/>
  <c r="H112" i="60"/>
  <c r="I112" i="60"/>
  <c r="H113" i="60"/>
  <c r="I113" i="60"/>
  <c r="H114" i="60"/>
  <c r="I114" i="60"/>
  <c r="H115" i="60"/>
  <c r="I115" i="60"/>
  <c r="H116" i="60"/>
  <c r="I116" i="60"/>
  <c r="H117" i="60"/>
  <c r="I117" i="60"/>
  <c r="H118" i="60"/>
  <c r="I118" i="60"/>
  <c r="H119" i="60"/>
  <c r="I119" i="60"/>
  <c r="H120" i="60"/>
  <c r="I120" i="60"/>
  <c r="H121" i="60"/>
  <c r="I121" i="60"/>
  <c r="H123" i="60"/>
  <c r="I123" i="60"/>
  <c r="H124" i="60"/>
  <c r="I124" i="60"/>
  <c r="H126" i="60"/>
  <c r="I126" i="60"/>
  <c r="H127" i="60"/>
  <c r="I127" i="60"/>
  <c r="H128" i="60"/>
  <c r="I128" i="60"/>
  <c r="H129" i="60"/>
  <c r="I129" i="60"/>
  <c r="H130" i="60"/>
  <c r="I130" i="60"/>
  <c r="H131" i="60"/>
  <c r="I131" i="60"/>
  <c r="H132" i="60"/>
  <c r="I132" i="60"/>
  <c r="H133" i="60"/>
  <c r="I133" i="60"/>
  <c r="H134" i="60"/>
  <c r="I134" i="60"/>
  <c r="H135" i="60"/>
  <c r="I135" i="60"/>
  <c r="H136" i="60"/>
  <c r="I136" i="60"/>
  <c r="H137" i="60"/>
  <c r="I137" i="60"/>
  <c r="H138" i="60"/>
  <c r="I138" i="60"/>
  <c r="H139" i="60"/>
  <c r="I139" i="60"/>
  <c r="H140" i="60"/>
  <c r="I140" i="60"/>
  <c r="H141" i="60"/>
  <c r="I141" i="60"/>
  <c r="H142" i="60"/>
  <c r="I142" i="60"/>
  <c r="H143" i="60"/>
  <c r="I143" i="60"/>
  <c r="H144" i="60"/>
  <c r="I144" i="60"/>
  <c r="H145" i="60"/>
  <c r="I145" i="60"/>
  <c r="H146" i="60"/>
  <c r="I146" i="60"/>
  <c r="H147" i="60"/>
  <c r="I147" i="60"/>
  <c r="H148" i="60"/>
  <c r="I148" i="60"/>
  <c r="H149" i="60"/>
  <c r="I149" i="60"/>
  <c r="H150" i="60"/>
  <c r="I150" i="60"/>
  <c r="H151" i="60"/>
  <c r="I151" i="60"/>
  <c r="H152" i="60"/>
  <c r="I152" i="60"/>
  <c r="H153" i="60"/>
  <c r="I153" i="60"/>
  <c r="H154" i="60"/>
  <c r="I154" i="60"/>
  <c r="H155" i="60"/>
  <c r="I155" i="60"/>
  <c r="H156" i="60"/>
  <c r="I156" i="60"/>
  <c r="H157" i="60"/>
  <c r="I157" i="60"/>
  <c r="H158" i="60"/>
  <c r="I158" i="60"/>
  <c r="H159" i="60"/>
  <c r="I159" i="60"/>
  <c r="H160" i="60"/>
  <c r="I160" i="60"/>
  <c r="H161" i="60"/>
  <c r="I161" i="60"/>
  <c r="H162" i="60"/>
  <c r="I162" i="60"/>
  <c r="H163" i="60"/>
  <c r="I163" i="60"/>
  <c r="H164" i="60"/>
  <c r="I164" i="60"/>
  <c r="H165" i="60"/>
  <c r="I165" i="60"/>
  <c r="H166" i="60"/>
  <c r="I166" i="60"/>
  <c r="H167" i="60"/>
  <c r="I167" i="60"/>
  <c r="H168" i="60"/>
  <c r="I168" i="60"/>
  <c r="H169" i="60"/>
  <c r="I169" i="60"/>
  <c r="H170" i="60"/>
  <c r="I170" i="60"/>
  <c r="H171" i="60"/>
  <c r="I171" i="60"/>
  <c r="H172" i="60"/>
  <c r="I172" i="60"/>
  <c r="H173" i="60"/>
  <c r="I173" i="60"/>
  <c r="H174" i="60"/>
  <c r="I174" i="60"/>
  <c r="H175" i="60"/>
  <c r="I175" i="60"/>
  <c r="H176" i="60"/>
  <c r="I176" i="60"/>
  <c r="H177" i="60"/>
  <c r="I177" i="60"/>
  <c r="H178" i="60"/>
  <c r="I178" i="60"/>
  <c r="H179" i="60"/>
  <c r="I179" i="60"/>
  <c r="H180" i="60"/>
  <c r="I180" i="60"/>
  <c r="H181" i="60"/>
  <c r="I181" i="60"/>
  <c r="H182" i="60"/>
  <c r="I182" i="60"/>
  <c r="H183" i="60"/>
  <c r="I183" i="60"/>
  <c r="H184" i="60"/>
  <c r="I184" i="60"/>
  <c r="H185" i="60"/>
  <c r="I185" i="60"/>
  <c r="H186" i="60"/>
  <c r="I186" i="60"/>
  <c r="H187" i="60"/>
  <c r="I187" i="60"/>
  <c r="H188" i="60"/>
  <c r="I188" i="60"/>
  <c r="H189" i="60"/>
  <c r="I189" i="60"/>
  <c r="H190" i="60"/>
  <c r="I190" i="60"/>
  <c r="H191" i="60"/>
  <c r="I191" i="60"/>
  <c r="H192" i="60"/>
  <c r="I192" i="60"/>
  <c r="H193" i="60"/>
  <c r="I193" i="60"/>
  <c r="H194" i="60"/>
  <c r="I194" i="60"/>
  <c r="H195" i="60"/>
  <c r="I195" i="60"/>
  <c r="H196" i="60"/>
  <c r="I196" i="60"/>
  <c r="H197" i="60"/>
  <c r="I197" i="60"/>
  <c r="H198" i="60"/>
  <c r="I198" i="60"/>
  <c r="H199" i="60"/>
  <c r="I199" i="60"/>
  <c r="H200" i="60"/>
  <c r="I200" i="60"/>
  <c r="H201" i="60"/>
  <c r="I201" i="60"/>
  <c r="H202" i="60"/>
  <c r="I202" i="60"/>
  <c r="H203" i="60"/>
  <c r="I203" i="60"/>
  <c r="H204" i="60"/>
  <c r="I204" i="60"/>
  <c r="H205" i="60"/>
  <c r="I205" i="60"/>
  <c r="H206" i="60"/>
  <c r="I206" i="60"/>
  <c r="H207" i="60"/>
  <c r="I207" i="60"/>
  <c r="H208" i="60"/>
  <c r="I208" i="60"/>
  <c r="H209" i="60"/>
  <c r="I209" i="60"/>
  <c r="H210" i="60"/>
  <c r="I210" i="60"/>
  <c r="H211" i="60"/>
  <c r="I211" i="60"/>
  <c r="H212" i="60"/>
  <c r="I212" i="60"/>
  <c r="H213" i="60"/>
  <c r="I213" i="60"/>
  <c r="H214" i="60"/>
  <c r="I214" i="60"/>
  <c r="H215" i="60"/>
  <c r="I215" i="60"/>
  <c r="H216" i="60"/>
  <c r="I216" i="60"/>
  <c r="H217" i="60"/>
  <c r="I217" i="60"/>
  <c r="H218" i="60"/>
  <c r="I218" i="60"/>
  <c r="H219" i="60"/>
  <c r="I219" i="60"/>
  <c r="H220" i="60"/>
  <c r="I220" i="60"/>
  <c r="H221" i="60"/>
  <c r="I221" i="60"/>
  <c r="H222" i="60"/>
  <c r="I222" i="60"/>
  <c r="H223" i="60"/>
  <c r="I223" i="60"/>
  <c r="H224" i="60"/>
  <c r="I224" i="60"/>
  <c r="H225" i="60"/>
  <c r="I225" i="60"/>
  <c r="H226" i="60"/>
  <c r="I226" i="60"/>
  <c r="H227" i="60"/>
  <c r="I227" i="60"/>
  <c r="H228" i="60"/>
  <c r="I228" i="60"/>
  <c r="H229" i="60"/>
  <c r="I229" i="60"/>
  <c r="H230" i="60"/>
  <c r="I230" i="60"/>
  <c r="H231" i="60"/>
  <c r="I231" i="60"/>
  <c r="H232" i="60"/>
  <c r="I232" i="60"/>
  <c r="H233" i="60"/>
  <c r="I233" i="60"/>
  <c r="H234" i="60"/>
  <c r="I234" i="60"/>
  <c r="H235" i="60"/>
  <c r="I235" i="60"/>
  <c r="H236" i="60"/>
  <c r="I236" i="60"/>
  <c r="H237" i="60"/>
  <c r="I237" i="60"/>
  <c r="H238" i="60"/>
  <c r="I238" i="60"/>
  <c r="H239" i="60"/>
  <c r="I239" i="60"/>
  <c r="H240" i="60"/>
  <c r="I240" i="60"/>
  <c r="H241" i="60"/>
  <c r="I241" i="60"/>
  <c r="H242" i="60"/>
  <c r="I242" i="60"/>
  <c r="H243" i="60"/>
  <c r="I243" i="60"/>
  <c r="H244" i="60"/>
  <c r="I244" i="60"/>
  <c r="H245" i="60"/>
  <c r="I245" i="60"/>
  <c r="H246" i="60"/>
  <c r="I246" i="60"/>
  <c r="H247" i="60"/>
  <c r="I247" i="60"/>
  <c r="H248" i="60"/>
  <c r="I248" i="60"/>
  <c r="H249" i="60"/>
  <c r="I249" i="60"/>
  <c r="H250" i="60"/>
  <c r="I250" i="60"/>
  <c r="H251" i="60"/>
  <c r="I251" i="60"/>
  <c r="H252" i="60"/>
  <c r="I252" i="60"/>
  <c r="H253" i="60"/>
  <c r="I253" i="60"/>
  <c r="H254" i="60"/>
  <c r="I254" i="60"/>
  <c r="H255" i="60"/>
  <c r="I255" i="60"/>
  <c r="H256" i="60"/>
  <c r="I256" i="60"/>
  <c r="H257" i="60"/>
  <c r="I257" i="60"/>
  <c r="H258" i="60"/>
  <c r="I258" i="60"/>
  <c r="H259" i="60"/>
  <c r="I259" i="60"/>
  <c r="H260" i="60"/>
  <c r="I260" i="60"/>
  <c r="H261" i="60"/>
  <c r="I261" i="60"/>
  <c r="H262" i="60"/>
  <c r="I262" i="60"/>
  <c r="H263" i="60"/>
  <c r="I263" i="60"/>
  <c r="H264" i="60"/>
  <c r="I264" i="60"/>
  <c r="H265" i="60"/>
  <c r="I265" i="60"/>
  <c r="H266" i="60"/>
  <c r="I266" i="60"/>
  <c r="H267" i="60"/>
  <c r="I267" i="60"/>
  <c r="H268" i="60"/>
  <c r="I268" i="60"/>
  <c r="H269" i="60"/>
  <c r="I269" i="60"/>
  <c r="H270" i="60"/>
  <c r="I270" i="60"/>
  <c r="H271" i="60"/>
  <c r="I271" i="60"/>
  <c r="H272" i="60"/>
  <c r="I272" i="60"/>
  <c r="H273" i="60"/>
  <c r="I273" i="60"/>
  <c r="H274" i="60"/>
  <c r="I274" i="60"/>
  <c r="H275" i="60"/>
  <c r="I275" i="60"/>
  <c r="H276" i="60"/>
  <c r="I276" i="60"/>
  <c r="H277" i="60"/>
  <c r="I277" i="60"/>
  <c r="H278" i="60"/>
  <c r="I278" i="60"/>
  <c r="H279" i="60"/>
  <c r="I279" i="60"/>
  <c r="H280" i="60"/>
  <c r="I280" i="60"/>
  <c r="H281" i="60"/>
  <c r="I281" i="60"/>
  <c r="H282" i="60"/>
  <c r="I282" i="60"/>
  <c r="H283" i="60"/>
  <c r="I283" i="60"/>
  <c r="H284" i="60"/>
  <c r="I284" i="60"/>
  <c r="H285" i="60"/>
  <c r="I285" i="60"/>
  <c r="H286" i="60"/>
  <c r="I286" i="60"/>
  <c r="H287" i="60"/>
  <c r="I287" i="60"/>
  <c r="H288" i="60"/>
  <c r="I288" i="60"/>
  <c r="H289" i="60"/>
  <c r="I289" i="60"/>
  <c r="H290" i="60"/>
  <c r="I290" i="60"/>
  <c r="H291" i="60"/>
  <c r="I291" i="60"/>
  <c r="H292" i="60"/>
  <c r="I292" i="60"/>
  <c r="H293" i="60"/>
  <c r="I293" i="60"/>
  <c r="H294" i="60"/>
  <c r="I294" i="60"/>
  <c r="H295" i="60"/>
  <c r="I295" i="60"/>
  <c r="H296" i="60"/>
  <c r="I296" i="60"/>
  <c r="H297" i="60"/>
  <c r="I297" i="60"/>
  <c r="H298" i="60"/>
  <c r="I298" i="60"/>
  <c r="H299" i="60"/>
  <c r="I299" i="60"/>
  <c r="H300" i="60"/>
  <c r="I300" i="60"/>
  <c r="H301" i="60"/>
  <c r="I301" i="60"/>
  <c r="H302" i="60"/>
  <c r="I302" i="60"/>
  <c r="H303" i="60"/>
  <c r="I303" i="60"/>
  <c r="H304" i="60"/>
  <c r="I304" i="60"/>
  <c r="H305" i="60"/>
  <c r="I305" i="60"/>
  <c r="H306" i="60"/>
  <c r="I306" i="60"/>
  <c r="H307" i="60"/>
  <c r="I307" i="60"/>
  <c r="H308" i="60"/>
  <c r="I308" i="60"/>
  <c r="H309" i="60"/>
  <c r="I309" i="60"/>
  <c r="H310" i="60"/>
  <c r="I310" i="60"/>
  <c r="H311" i="60"/>
  <c r="I311" i="60"/>
  <c r="H312" i="60"/>
  <c r="I312" i="60"/>
  <c r="H313" i="60"/>
  <c r="I313" i="60"/>
  <c r="H314" i="60"/>
  <c r="I314" i="60"/>
  <c r="H315" i="60"/>
  <c r="I315" i="60"/>
  <c r="H316" i="60"/>
  <c r="I316" i="60"/>
  <c r="H317" i="60"/>
  <c r="I317" i="60"/>
  <c r="H318" i="60"/>
  <c r="I318" i="60"/>
  <c r="H319" i="60"/>
  <c r="I319" i="60"/>
  <c r="H320" i="60"/>
  <c r="I320" i="60"/>
  <c r="H321" i="60"/>
  <c r="I321" i="60"/>
  <c r="H322" i="60"/>
  <c r="I322" i="60"/>
  <c r="H323" i="60"/>
  <c r="I323" i="60"/>
  <c r="H324" i="60"/>
  <c r="I324" i="60"/>
  <c r="H325" i="60"/>
  <c r="I325" i="60"/>
  <c r="H326" i="60"/>
  <c r="I326" i="60"/>
  <c r="H327" i="60"/>
  <c r="I327" i="60"/>
  <c r="H328" i="60"/>
  <c r="I328" i="60"/>
  <c r="H329" i="60"/>
  <c r="I329" i="60"/>
  <c r="H330" i="60"/>
  <c r="I330" i="60"/>
  <c r="H331" i="60"/>
  <c r="I331" i="60"/>
  <c r="H332" i="60"/>
  <c r="I332" i="60"/>
  <c r="H333" i="60"/>
  <c r="I333" i="60"/>
  <c r="H334" i="60"/>
  <c r="I334" i="60"/>
  <c r="H335" i="60"/>
  <c r="I335" i="60"/>
  <c r="H336" i="60"/>
  <c r="I336" i="60"/>
  <c r="H337" i="60"/>
  <c r="I337" i="60"/>
  <c r="H338" i="60"/>
  <c r="I338" i="60"/>
  <c r="H339" i="60"/>
  <c r="I339" i="60"/>
  <c r="H340" i="60"/>
  <c r="I340" i="60"/>
  <c r="H341" i="60"/>
  <c r="I341" i="60"/>
  <c r="H342" i="60"/>
  <c r="I342" i="60"/>
  <c r="H343" i="60"/>
  <c r="I343" i="60"/>
  <c r="H344" i="60"/>
  <c r="I344" i="60"/>
  <c r="H345" i="60"/>
  <c r="I345" i="60"/>
  <c r="H346" i="60"/>
  <c r="I346" i="60"/>
  <c r="H347" i="60"/>
  <c r="I347" i="60"/>
  <c r="H348" i="60"/>
  <c r="I348" i="60"/>
  <c r="H349" i="60"/>
  <c r="I349" i="60"/>
  <c r="H350" i="60"/>
  <c r="I350" i="60"/>
  <c r="H351" i="60"/>
  <c r="I351" i="60"/>
  <c r="H352" i="60"/>
  <c r="I352" i="60"/>
  <c r="H353" i="60"/>
  <c r="I353" i="60"/>
  <c r="H354" i="60"/>
  <c r="I354" i="60"/>
  <c r="H355" i="60"/>
  <c r="I355" i="60"/>
  <c r="H356" i="60"/>
  <c r="I356" i="60"/>
  <c r="H357" i="60"/>
  <c r="I357" i="60"/>
  <c r="H358" i="60"/>
  <c r="I358" i="60"/>
  <c r="H359" i="60"/>
  <c r="I359" i="60"/>
  <c r="H360" i="60"/>
  <c r="I360" i="60"/>
  <c r="H361" i="60"/>
  <c r="I361" i="60"/>
  <c r="H362" i="60"/>
  <c r="I362" i="60"/>
  <c r="H363" i="60"/>
  <c r="I363" i="60"/>
  <c r="H364" i="60"/>
  <c r="I364" i="60"/>
  <c r="H365" i="60"/>
  <c r="I365" i="60"/>
  <c r="H366" i="60"/>
  <c r="I366" i="60"/>
  <c r="H367" i="60"/>
  <c r="I367" i="60"/>
  <c r="H368" i="60"/>
  <c r="I368" i="60"/>
  <c r="H369" i="60"/>
  <c r="I369" i="60"/>
  <c r="H370" i="60"/>
  <c r="I370" i="60"/>
  <c r="H371" i="60"/>
  <c r="I371" i="60"/>
  <c r="H372" i="60"/>
  <c r="I372" i="60"/>
  <c r="H373" i="60"/>
  <c r="I373" i="60"/>
  <c r="H374" i="60"/>
  <c r="I374" i="60"/>
  <c r="H375" i="60"/>
  <c r="I375" i="60"/>
  <c r="H376" i="60"/>
  <c r="I376" i="60"/>
  <c r="H377" i="60"/>
  <c r="I377" i="60"/>
  <c r="H378" i="60"/>
  <c r="I378" i="60"/>
  <c r="H379" i="60"/>
  <c r="I379" i="60"/>
  <c r="H380" i="60"/>
  <c r="I380" i="60"/>
  <c r="H381" i="60"/>
  <c r="I381" i="60"/>
  <c r="H382" i="60"/>
  <c r="I382" i="60"/>
  <c r="H383" i="60"/>
  <c r="I383" i="60"/>
  <c r="H384" i="60"/>
  <c r="I384" i="60"/>
  <c r="H385" i="60"/>
  <c r="I385" i="60"/>
  <c r="H386" i="60"/>
  <c r="I386" i="60"/>
  <c r="H387" i="60"/>
  <c r="I387" i="60"/>
  <c r="H388" i="60"/>
  <c r="I388" i="60"/>
  <c r="H389" i="60"/>
  <c r="I389" i="60"/>
  <c r="H390" i="60"/>
  <c r="I390" i="60"/>
  <c r="H391" i="60"/>
  <c r="I391" i="60"/>
  <c r="H392" i="60"/>
  <c r="I392" i="60"/>
  <c r="H393" i="60"/>
  <c r="I393" i="60"/>
  <c r="H394" i="60"/>
  <c r="I394" i="60"/>
  <c r="H395" i="60"/>
  <c r="I395" i="60"/>
  <c r="H396" i="60"/>
  <c r="I396" i="60"/>
  <c r="H397" i="60"/>
  <c r="I397" i="60"/>
  <c r="H398" i="60"/>
  <c r="I398" i="60"/>
  <c r="H399" i="60"/>
  <c r="I399" i="60"/>
  <c r="H400" i="60"/>
  <c r="I400" i="60"/>
  <c r="H401" i="60"/>
  <c r="I401" i="60"/>
  <c r="H402" i="60"/>
  <c r="I402" i="60"/>
  <c r="H403" i="60"/>
  <c r="I403" i="60"/>
  <c r="H404" i="60"/>
  <c r="I404" i="60"/>
  <c r="H405" i="60"/>
  <c r="I405" i="60"/>
  <c r="H406" i="60"/>
  <c r="I406" i="60"/>
  <c r="H407" i="60"/>
  <c r="I407" i="60"/>
  <c r="H408" i="60"/>
  <c r="I408" i="60"/>
  <c r="H409" i="60"/>
  <c r="I409" i="60"/>
  <c r="H410" i="60"/>
  <c r="I410" i="60"/>
  <c r="H411" i="60"/>
  <c r="I411" i="60"/>
  <c r="H412" i="60"/>
  <c r="I412" i="60"/>
  <c r="H413" i="60"/>
  <c r="I413" i="60"/>
  <c r="H414" i="60"/>
  <c r="I414" i="60"/>
  <c r="H415" i="60"/>
  <c r="I415" i="60"/>
  <c r="H416" i="60"/>
  <c r="I416" i="60"/>
  <c r="H417" i="60"/>
  <c r="I417" i="60"/>
  <c r="H418" i="60"/>
  <c r="I418" i="60"/>
  <c r="H419" i="60"/>
  <c r="I419" i="60"/>
  <c r="H420" i="60"/>
  <c r="I420" i="60"/>
  <c r="H421" i="60"/>
  <c r="I421" i="60"/>
  <c r="H422" i="60"/>
  <c r="I422" i="60"/>
  <c r="H423" i="60"/>
  <c r="I423" i="60"/>
  <c r="H424" i="60"/>
  <c r="I424" i="60"/>
  <c r="H425" i="60"/>
  <c r="I425" i="60"/>
  <c r="H426" i="60"/>
  <c r="I426" i="60"/>
  <c r="H427" i="60"/>
  <c r="I427" i="60"/>
  <c r="H428" i="60"/>
  <c r="I428" i="60"/>
  <c r="H429" i="60"/>
  <c r="I429" i="60"/>
  <c r="H430" i="60"/>
  <c r="I430" i="60"/>
  <c r="H431" i="60"/>
  <c r="I431" i="60"/>
  <c r="H432" i="60"/>
  <c r="I432" i="60"/>
  <c r="H433" i="60"/>
  <c r="I433" i="60"/>
  <c r="H434" i="60"/>
  <c r="I434" i="60"/>
  <c r="H435" i="60"/>
  <c r="I435" i="60"/>
  <c r="H436" i="60"/>
  <c r="I436" i="60"/>
  <c r="H437" i="60"/>
  <c r="I437" i="60"/>
  <c r="H438" i="60"/>
  <c r="I438" i="60"/>
  <c r="H439" i="60"/>
  <c r="I439" i="60"/>
  <c r="H440" i="60"/>
  <c r="I440" i="60"/>
  <c r="H441" i="60"/>
  <c r="I441" i="60"/>
  <c r="H442" i="60"/>
  <c r="I442" i="60"/>
  <c r="H443" i="60"/>
  <c r="I443" i="60"/>
  <c r="H444" i="60"/>
  <c r="I444" i="60"/>
  <c r="H445" i="60"/>
  <c r="I445" i="60"/>
  <c r="H446" i="60"/>
  <c r="I446" i="60"/>
  <c r="H447" i="60"/>
  <c r="I447" i="60"/>
  <c r="H448" i="60"/>
  <c r="I448" i="60"/>
  <c r="H449" i="60"/>
  <c r="I449" i="60"/>
  <c r="H450" i="60"/>
  <c r="I450" i="60"/>
  <c r="H451" i="60"/>
  <c r="I451" i="60"/>
  <c r="H452" i="60"/>
  <c r="I452" i="60"/>
  <c r="H453" i="60"/>
  <c r="I453" i="60"/>
  <c r="H454" i="60"/>
  <c r="I454" i="60"/>
  <c r="H455" i="60"/>
  <c r="I455" i="60"/>
  <c r="H456" i="60"/>
  <c r="I456" i="60"/>
  <c r="H457" i="60"/>
  <c r="I457" i="60"/>
  <c r="H458" i="60"/>
  <c r="I458" i="60"/>
  <c r="H459" i="60"/>
  <c r="I459" i="60"/>
  <c r="H460" i="60"/>
  <c r="I460" i="60"/>
  <c r="H461" i="60"/>
  <c r="I461" i="60"/>
  <c r="H462" i="60"/>
  <c r="I462" i="60"/>
  <c r="H463" i="60"/>
  <c r="I463" i="60"/>
  <c r="H464" i="60"/>
  <c r="I464" i="60"/>
  <c r="H465" i="60"/>
  <c r="I465" i="60"/>
  <c r="H466" i="60"/>
  <c r="I466" i="60"/>
  <c r="H467" i="60"/>
  <c r="I467" i="60"/>
  <c r="H468" i="60"/>
  <c r="I468" i="60"/>
  <c r="H469" i="60"/>
  <c r="I469" i="60"/>
  <c r="H470" i="60"/>
  <c r="I470" i="60"/>
  <c r="H471" i="60"/>
  <c r="I471" i="60"/>
  <c r="H472" i="60"/>
  <c r="I472" i="60"/>
  <c r="H473" i="60"/>
  <c r="I473" i="60"/>
  <c r="H474" i="60"/>
  <c r="I474" i="60"/>
  <c r="H475" i="60"/>
  <c r="I475" i="60"/>
  <c r="H476" i="60"/>
  <c r="I476" i="60"/>
  <c r="H477" i="60"/>
  <c r="I477" i="60"/>
  <c r="H478" i="60"/>
  <c r="I478" i="60"/>
  <c r="H479" i="60"/>
  <c r="I479" i="60"/>
  <c r="H480" i="60"/>
  <c r="I480" i="60"/>
  <c r="H481" i="60"/>
  <c r="I481" i="60"/>
  <c r="H482" i="60"/>
  <c r="I482" i="60"/>
  <c r="H483" i="60"/>
  <c r="I483" i="60"/>
  <c r="H484" i="60"/>
  <c r="I484" i="60"/>
  <c r="H485" i="60"/>
  <c r="I485" i="60"/>
  <c r="H486" i="60"/>
  <c r="I486" i="60"/>
  <c r="H487" i="60"/>
  <c r="I487" i="60"/>
  <c r="H488" i="60"/>
  <c r="I488" i="60"/>
  <c r="H489" i="60"/>
  <c r="I489" i="60"/>
  <c r="H490" i="60"/>
  <c r="I490" i="60"/>
  <c r="H491" i="60"/>
  <c r="I491" i="60"/>
  <c r="H492" i="60"/>
  <c r="I492" i="60"/>
  <c r="H493" i="60"/>
  <c r="I493" i="60"/>
  <c r="H494" i="60"/>
  <c r="I494" i="60"/>
  <c r="H495" i="60"/>
  <c r="I495" i="60"/>
  <c r="H496" i="60"/>
  <c r="I496" i="60"/>
  <c r="H497" i="60"/>
  <c r="I497" i="60"/>
  <c r="H498" i="60"/>
  <c r="I498" i="60"/>
  <c r="H499" i="60"/>
  <c r="I499" i="60"/>
  <c r="P117" i="85"/>
  <c r="P119" i="85"/>
  <c r="P121" i="85"/>
  <c r="P122" i="85"/>
  <c r="P123" i="85"/>
  <c r="P129" i="85"/>
  <c r="P130" i="85"/>
  <c r="P133" i="85"/>
  <c r="P136" i="85"/>
  <c r="P137" i="85"/>
  <c r="P138" i="85"/>
  <c r="P139" i="85"/>
  <c r="P140" i="85"/>
  <c r="P141" i="85"/>
  <c r="P143" i="85"/>
  <c r="P144" i="85"/>
  <c r="P145" i="85"/>
  <c r="P146" i="85"/>
  <c r="P147" i="85"/>
  <c r="P148" i="85"/>
  <c r="P149" i="85"/>
  <c r="P150" i="85"/>
  <c r="P153" i="85"/>
  <c r="P154" i="85"/>
  <c r="P155" i="85"/>
  <c r="P157" i="85"/>
  <c r="P158" i="85"/>
  <c r="AG16" i="85"/>
  <c r="AG17" i="85"/>
  <c r="AG18" i="85"/>
  <c r="AG19" i="85"/>
  <c r="AG22" i="85"/>
  <c r="AG23" i="85"/>
  <c r="AG24" i="85"/>
  <c r="AG25" i="85"/>
  <c r="AG26" i="85"/>
  <c r="AG27" i="85"/>
  <c r="AG39" i="85"/>
  <c r="AG51" i="85"/>
  <c r="AG53" i="85"/>
  <c r="AG63" i="85"/>
  <c r="AG64" i="85"/>
  <c r="AG65" i="85"/>
  <c r="AG66" i="85"/>
  <c r="AG67" i="85"/>
  <c r="AG69" i="85"/>
  <c r="AG71" i="85"/>
  <c r="AG72" i="85"/>
  <c r="AG73" i="85"/>
  <c r="AG74" i="85"/>
  <c r="AG75" i="85"/>
  <c r="AG76" i="85"/>
  <c r="AG77" i="85"/>
  <c r="AG79" i="85"/>
  <c r="AG81" i="85"/>
  <c r="AG88" i="85"/>
  <c r="AG90" i="85"/>
  <c r="AG92" i="85"/>
  <c r="E146" i="60"/>
  <c r="E147" i="60"/>
  <c r="E148" i="60"/>
  <c r="E149" i="60"/>
  <c r="E150" i="60"/>
  <c r="E151" i="60"/>
  <c r="E152" i="60"/>
  <c r="E153" i="60"/>
  <c r="E154" i="60"/>
  <c r="E155" i="60"/>
  <c r="E156" i="60"/>
  <c r="E157" i="60"/>
  <c r="E158" i="60"/>
  <c r="E144" i="60"/>
  <c r="E145" i="60"/>
  <c r="E159" i="60"/>
  <c r="E160" i="60"/>
  <c r="E161" i="60"/>
  <c r="E162" i="60"/>
  <c r="E163" i="60"/>
  <c r="E42" i="53"/>
  <c r="E40" i="53"/>
  <c r="AG128" i="85"/>
  <c r="E37" i="53" s="1"/>
  <c r="E36" i="53"/>
  <c r="E34" i="53"/>
  <c r="E33" i="53"/>
  <c r="U200" i="85"/>
  <c r="Y194" i="85"/>
  <c r="AC187" i="85"/>
  <c r="AC178" i="85"/>
  <c r="Y176" i="85"/>
  <c r="U176" i="85"/>
  <c r="AD47" i="85"/>
  <c r="AD45" i="85"/>
  <c r="AD43" i="85"/>
  <c r="AD42" i="85"/>
  <c r="AD41" i="85"/>
  <c r="AD38" i="85"/>
  <c r="P102" i="85"/>
  <c r="P101" i="85"/>
  <c r="P98" i="85"/>
  <c r="P97" i="85"/>
  <c r="P99" i="85"/>
  <c r="P96" i="85"/>
  <c r="E63" i="53" s="1"/>
  <c r="P94" i="85"/>
  <c r="P93" i="85"/>
  <c r="P92" i="85"/>
  <c r="E58" i="53" s="1"/>
  <c r="P91" i="85"/>
  <c r="E57" i="53" s="1"/>
  <c r="P90" i="85"/>
  <c r="P89" i="85"/>
  <c r="P87" i="85"/>
  <c r="P86" i="85"/>
  <c r="P83" i="85"/>
  <c r="P82" i="85"/>
  <c r="P81" i="85"/>
  <c r="P80" i="85"/>
  <c r="P79" i="85"/>
  <c r="P78" i="85"/>
  <c r="P77" i="85"/>
  <c r="P74" i="85"/>
  <c r="P73" i="85"/>
  <c r="P72" i="85"/>
  <c r="P71" i="85"/>
  <c r="P70" i="85"/>
  <c r="P69" i="85"/>
  <c r="P68" i="85"/>
  <c r="P67" i="85"/>
  <c r="P66" i="85"/>
  <c r="P65" i="85"/>
  <c r="P62" i="85"/>
  <c r="P61" i="85"/>
  <c r="P58" i="85"/>
  <c r="P48" i="85"/>
  <c r="P46" i="85"/>
  <c r="P44" i="85"/>
  <c r="P43" i="85"/>
  <c r="P42" i="85"/>
  <c r="P41" i="85"/>
  <c r="P38" i="85"/>
  <c r="P37" i="85"/>
  <c r="P36" i="85"/>
  <c r="P35" i="85"/>
  <c r="P32" i="85"/>
  <c r="E65" i="53" s="1"/>
  <c r="P45" i="85"/>
  <c r="P17" i="85"/>
  <c r="P26" i="85"/>
  <c r="P23" i="85"/>
  <c r="P21" i="85"/>
  <c r="E56" i="53" s="1"/>
  <c r="P19" i="85"/>
  <c r="P18" i="85"/>
  <c r="E499" i="60"/>
  <c r="E498" i="60"/>
  <c r="E497" i="60"/>
  <c r="E496" i="60"/>
  <c r="E495" i="60"/>
  <c r="E494" i="60"/>
  <c r="E493" i="60"/>
  <c r="E492" i="60"/>
  <c r="E491" i="60"/>
  <c r="E490" i="60"/>
  <c r="E489" i="60"/>
  <c r="E488" i="60"/>
  <c r="E487" i="60"/>
  <c r="E486" i="60"/>
  <c r="E485" i="60"/>
  <c r="E484" i="60"/>
  <c r="E483" i="60"/>
  <c r="E482" i="60"/>
  <c r="E481" i="60"/>
  <c r="E480" i="60"/>
  <c r="E479" i="60"/>
  <c r="E478" i="60"/>
  <c r="E477" i="60"/>
  <c r="E476" i="60"/>
  <c r="E475" i="60"/>
  <c r="E474" i="60"/>
  <c r="E473" i="60"/>
  <c r="E472" i="60"/>
  <c r="E471" i="60"/>
  <c r="E470" i="60"/>
  <c r="E469" i="60"/>
  <c r="E468" i="60"/>
  <c r="E467" i="60"/>
  <c r="E466" i="60"/>
  <c r="E465" i="60"/>
  <c r="E464" i="60"/>
  <c r="E463" i="60"/>
  <c r="E462" i="60"/>
  <c r="E461" i="60"/>
  <c r="E460" i="60"/>
  <c r="E459" i="60"/>
  <c r="E458" i="60"/>
  <c r="E457" i="60"/>
  <c r="E456" i="60"/>
  <c r="E455" i="60"/>
  <c r="E454" i="60"/>
  <c r="E453" i="60"/>
  <c r="E452" i="60"/>
  <c r="E451" i="60"/>
  <c r="E450" i="60"/>
  <c r="E449" i="60"/>
  <c r="E448" i="60"/>
  <c r="E447" i="60"/>
  <c r="E446" i="60"/>
  <c r="E445" i="60"/>
  <c r="E444" i="60"/>
  <c r="E443" i="60"/>
  <c r="E442" i="60"/>
  <c r="E441" i="60"/>
  <c r="E440" i="60"/>
  <c r="E439" i="60"/>
  <c r="E438" i="60"/>
  <c r="E437" i="60"/>
  <c r="E436" i="60"/>
  <c r="E435" i="60"/>
  <c r="E434" i="60"/>
  <c r="E433" i="60"/>
  <c r="E432" i="60"/>
  <c r="E431" i="60"/>
  <c r="E430" i="60"/>
  <c r="E429" i="60"/>
  <c r="E428" i="60"/>
  <c r="E427" i="60"/>
  <c r="E426" i="60"/>
  <c r="E425" i="60"/>
  <c r="E424" i="60"/>
  <c r="E423" i="60"/>
  <c r="E422" i="60"/>
  <c r="E421" i="60"/>
  <c r="E420" i="60"/>
  <c r="E419" i="60"/>
  <c r="E418" i="60"/>
  <c r="E417" i="60"/>
  <c r="E416" i="60"/>
  <c r="E415" i="60"/>
  <c r="E414" i="60"/>
  <c r="E413" i="60"/>
  <c r="E412" i="60"/>
  <c r="E411" i="60"/>
  <c r="E410" i="60"/>
  <c r="E409" i="60"/>
  <c r="E408" i="60"/>
  <c r="E407" i="60"/>
  <c r="E406" i="60"/>
  <c r="E405" i="60"/>
  <c r="E404" i="60"/>
  <c r="E403" i="60"/>
  <c r="E402" i="60"/>
  <c r="E401" i="60"/>
  <c r="E400" i="60"/>
  <c r="E399" i="60"/>
  <c r="E398" i="60"/>
  <c r="E397" i="60"/>
  <c r="E396" i="60"/>
  <c r="E395" i="60"/>
  <c r="E394" i="60"/>
  <c r="E393" i="60"/>
  <c r="E392" i="60"/>
  <c r="E391" i="60"/>
  <c r="E390" i="60"/>
  <c r="E389" i="60"/>
  <c r="E388" i="60"/>
  <c r="E387" i="60"/>
  <c r="E386" i="60"/>
  <c r="E385" i="60"/>
  <c r="E384" i="60"/>
  <c r="E383" i="60"/>
  <c r="E382" i="60"/>
  <c r="E381" i="60"/>
  <c r="E380" i="60"/>
  <c r="E379" i="60"/>
  <c r="E378" i="60"/>
  <c r="E377" i="60"/>
  <c r="E376" i="60"/>
  <c r="E375" i="60"/>
  <c r="E374" i="60"/>
  <c r="E373" i="60"/>
  <c r="E372" i="60"/>
  <c r="E371" i="60"/>
  <c r="E370" i="60"/>
  <c r="E369" i="60"/>
  <c r="E368" i="60"/>
  <c r="E367" i="60"/>
  <c r="E366" i="60"/>
  <c r="E365" i="60"/>
  <c r="E364" i="60"/>
  <c r="E363" i="60"/>
  <c r="E362" i="60"/>
  <c r="E361" i="60"/>
  <c r="E360" i="60"/>
  <c r="E359" i="60"/>
  <c r="E358" i="60"/>
  <c r="E357" i="60"/>
  <c r="E356" i="60"/>
  <c r="E355" i="60"/>
  <c r="E354" i="60"/>
  <c r="E353" i="60"/>
  <c r="E352" i="60"/>
  <c r="E351" i="60"/>
  <c r="E350" i="60"/>
  <c r="E349" i="60"/>
  <c r="E348" i="60"/>
  <c r="E347" i="60"/>
  <c r="E346" i="60"/>
  <c r="E345" i="60"/>
  <c r="E344" i="60"/>
  <c r="E343" i="60"/>
  <c r="E342" i="60"/>
  <c r="E341" i="60"/>
  <c r="E340" i="60"/>
  <c r="E339" i="60"/>
  <c r="E338" i="60"/>
  <c r="E337" i="60"/>
  <c r="E336" i="60"/>
  <c r="E335" i="60"/>
  <c r="E334" i="60"/>
  <c r="E333" i="60"/>
  <c r="E332" i="60"/>
  <c r="E331" i="60"/>
  <c r="E330" i="60"/>
  <c r="E329" i="60"/>
  <c r="E328" i="60"/>
  <c r="E327" i="60"/>
  <c r="E326" i="60"/>
  <c r="E325" i="60"/>
  <c r="E324" i="60"/>
  <c r="E323" i="60"/>
  <c r="E322" i="60"/>
  <c r="E321" i="60"/>
  <c r="E320" i="60"/>
  <c r="E319" i="60"/>
  <c r="E318" i="60"/>
  <c r="E317" i="60"/>
  <c r="E316" i="60"/>
  <c r="E315" i="60"/>
  <c r="E314" i="60"/>
  <c r="E313" i="60"/>
  <c r="E312" i="60"/>
  <c r="E311" i="60"/>
  <c r="E310" i="60"/>
  <c r="E309" i="60"/>
  <c r="E308" i="60"/>
  <c r="E307" i="60"/>
  <c r="E306" i="60"/>
  <c r="E305" i="60"/>
  <c r="E304" i="60"/>
  <c r="E303" i="60"/>
  <c r="E302" i="60"/>
  <c r="E301" i="60"/>
  <c r="E300" i="60"/>
  <c r="E299" i="60"/>
  <c r="E298" i="60"/>
  <c r="E297" i="60"/>
  <c r="E296" i="60"/>
  <c r="E295" i="60"/>
  <c r="E294" i="60"/>
  <c r="E293" i="60"/>
  <c r="E292" i="60"/>
  <c r="E291" i="60"/>
  <c r="E290" i="60"/>
  <c r="E289" i="60"/>
  <c r="E288" i="60"/>
  <c r="E287" i="60"/>
  <c r="E286" i="60"/>
  <c r="E285" i="60"/>
  <c r="E284" i="60"/>
  <c r="E283" i="60"/>
  <c r="E282" i="60"/>
  <c r="E281" i="60"/>
  <c r="E280" i="60"/>
  <c r="E279" i="60"/>
  <c r="E278" i="60"/>
  <c r="E277" i="60"/>
  <c r="E276" i="60"/>
  <c r="E275" i="60"/>
  <c r="E274" i="60"/>
  <c r="E273" i="60"/>
  <c r="E272" i="60"/>
  <c r="E271" i="60"/>
  <c r="E270" i="60"/>
  <c r="E269" i="60"/>
  <c r="E268" i="60"/>
  <c r="E267" i="60"/>
  <c r="E266" i="60"/>
  <c r="E265" i="60"/>
  <c r="E264" i="60"/>
  <c r="E263" i="60"/>
  <c r="E262" i="60"/>
  <c r="E261" i="60"/>
  <c r="E260" i="60"/>
  <c r="E259" i="60"/>
  <c r="E258" i="60"/>
  <c r="E257" i="60"/>
  <c r="E256" i="60"/>
  <c r="E255" i="60"/>
  <c r="E254" i="60"/>
  <c r="E253" i="60"/>
  <c r="E252" i="60"/>
  <c r="E251" i="60"/>
  <c r="E250" i="60"/>
  <c r="E249" i="60"/>
  <c r="E248" i="60"/>
  <c r="E247" i="60"/>
  <c r="E246" i="60"/>
  <c r="E245" i="60"/>
  <c r="E244" i="60"/>
  <c r="E243" i="60"/>
  <c r="E242" i="60"/>
  <c r="E241" i="60"/>
  <c r="E240" i="60"/>
  <c r="E239" i="60"/>
  <c r="E238" i="60"/>
  <c r="E237" i="60"/>
  <c r="E236" i="60"/>
  <c r="E235" i="60"/>
  <c r="E234" i="60"/>
  <c r="E233" i="60"/>
  <c r="E232" i="60"/>
  <c r="E231" i="60"/>
  <c r="E230" i="60"/>
  <c r="E229" i="60"/>
  <c r="E228" i="60"/>
  <c r="E227" i="60"/>
  <c r="E226" i="60"/>
  <c r="E225" i="60"/>
  <c r="E224" i="60"/>
  <c r="E223" i="60"/>
  <c r="E222" i="60"/>
  <c r="E221" i="60"/>
  <c r="E220" i="60"/>
  <c r="E219" i="60"/>
  <c r="E218" i="60"/>
  <c r="E217" i="60"/>
  <c r="E216" i="60"/>
  <c r="E215" i="60"/>
  <c r="E214" i="60"/>
  <c r="E213" i="60"/>
  <c r="E212" i="60"/>
  <c r="E211" i="60"/>
  <c r="E210" i="60"/>
  <c r="E209" i="60"/>
  <c r="E208" i="60"/>
  <c r="E207" i="60"/>
  <c r="E206" i="60"/>
  <c r="E205" i="60"/>
  <c r="E204" i="60"/>
  <c r="E203" i="60"/>
  <c r="E202" i="60"/>
  <c r="E201" i="60"/>
  <c r="E200" i="60"/>
  <c r="E199" i="60"/>
  <c r="E198" i="60"/>
  <c r="E197" i="60"/>
  <c r="E196" i="60"/>
  <c r="E195" i="60"/>
  <c r="E194" i="60"/>
  <c r="E193" i="60"/>
  <c r="E192" i="60"/>
  <c r="E191" i="60"/>
  <c r="E190" i="60"/>
  <c r="E189" i="60"/>
  <c r="E188" i="60"/>
  <c r="E187" i="60"/>
  <c r="E186" i="60"/>
  <c r="E185" i="60"/>
  <c r="E184" i="60"/>
  <c r="E183" i="60"/>
  <c r="E182" i="60"/>
  <c r="E181" i="60"/>
  <c r="E180" i="60"/>
  <c r="E179" i="60"/>
  <c r="E178" i="60"/>
  <c r="E177" i="60"/>
  <c r="E176" i="60"/>
  <c r="E175" i="60"/>
  <c r="E174" i="60"/>
  <c r="E173" i="60"/>
  <c r="E172" i="60"/>
  <c r="E171" i="60"/>
  <c r="E170" i="60"/>
  <c r="E169" i="60"/>
  <c r="E168" i="60"/>
  <c r="E167" i="60"/>
  <c r="E166" i="60"/>
  <c r="E165" i="60"/>
  <c r="E164" i="60"/>
  <c r="E143" i="60"/>
  <c r="E142" i="60"/>
  <c r="E141" i="60"/>
  <c r="E140" i="60"/>
  <c r="E139" i="60"/>
  <c r="E138" i="60"/>
  <c r="E137" i="60"/>
  <c r="E136" i="60"/>
  <c r="E135" i="60"/>
  <c r="E134" i="60"/>
  <c r="E133" i="60"/>
  <c r="E132" i="60"/>
  <c r="E131" i="60"/>
  <c r="E130" i="60"/>
  <c r="E129" i="60"/>
  <c r="E128" i="60"/>
  <c r="E127" i="60"/>
  <c r="E126" i="60"/>
  <c r="E125" i="60"/>
  <c r="E124" i="60"/>
  <c r="E123" i="60"/>
  <c r="E122" i="60"/>
  <c r="E121" i="60"/>
  <c r="E120" i="60"/>
  <c r="E119" i="60"/>
  <c r="E118" i="60"/>
  <c r="E117" i="60"/>
  <c r="E116" i="60"/>
  <c r="E115" i="60"/>
  <c r="E114" i="60"/>
  <c r="E113" i="60"/>
  <c r="E112" i="60"/>
  <c r="E111" i="60"/>
  <c r="E110" i="60"/>
  <c r="E109" i="60"/>
  <c r="E108" i="60"/>
  <c r="E107" i="60"/>
  <c r="E106" i="60"/>
  <c r="E105" i="60"/>
  <c r="E104" i="60"/>
  <c r="E103" i="60"/>
  <c r="E102" i="60"/>
  <c r="E101" i="60"/>
  <c r="E100" i="60"/>
  <c r="E99" i="60"/>
  <c r="E98" i="60"/>
  <c r="E97" i="60"/>
  <c r="E96" i="60"/>
  <c r="E95" i="60"/>
  <c r="E94" i="60"/>
  <c r="E93" i="60"/>
  <c r="E92" i="60"/>
  <c r="E91" i="60"/>
  <c r="E90" i="60"/>
  <c r="E89" i="60"/>
  <c r="E88" i="60"/>
  <c r="E87" i="60"/>
  <c r="E86" i="60"/>
  <c r="E85" i="60"/>
  <c r="E84" i="60"/>
  <c r="E83" i="60"/>
  <c r="E82" i="60"/>
  <c r="E81" i="60"/>
  <c r="E80" i="60"/>
  <c r="E79" i="60"/>
  <c r="E78" i="60"/>
  <c r="E77" i="60"/>
  <c r="E76" i="60"/>
  <c r="E75" i="60"/>
  <c r="E74" i="60"/>
  <c r="E73" i="60"/>
  <c r="E72" i="60"/>
  <c r="E71" i="60"/>
  <c r="E70" i="60"/>
  <c r="E69" i="60"/>
  <c r="E68" i="60"/>
  <c r="E67" i="60"/>
  <c r="E66" i="60"/>
  <c r="E65" i="60"/>
  <c r="E64" i="60"/>
  <c r="E63" i="60"/>
  <c r="E62" i="60"/>
  <c r="E61" i="60"/>
  <c r="E60" i="60"/>
  <c r="E59" i="60"/>
  <c r="E58" i="60"/>
  <c r="E57" i="60"/>
  <c r="E56" i="60"/>
  <c r="E55" i="60"/>
  <c r="E54" i="60"/>
  <c r="E53" i="60"/>
  <c r="E52" i="60"/>
  <c r="E51" i="60"/>
  <c r="E50" i="60"/>
  <c r="E49" i="60"/>
  <c r="E48" i="60"/>
  <c r="E47" i="60"/>
  <c r="E46" i="60"/>
  <c r="E45" i="60"/>
  <c r="E44" i="60"/>
  <c r="E43" i="60"/>
  <c r="E42" i="60"/>
  <c r="E41" i="60"/>
  <c r="E40" i="60"/>
  <c r="E39" i="60"/>
  <c r="E38" i="60"/>
  <c r="E37" i="60"/>
  <c r="E36" i="60"/>
  <c r="E35" i="60"/>
  <c r="E34" i="60"/>
  <c r="E33" i="60"/>
  <c r="E32" i="60"/>
  <c r="E31" i="60"/>
  <c r="E30" i="60"/>
  <c r="E29" i="60"/>
  <c r="E28" i="60"/>
  <c r="E27" i="60"/>
  <c r="E26" i="60"/>
  <c r="E25" i="60"/>
  <c r="E24" i="60"/>
  <c r="E23" i="60"/>
  <c r="E22" i="60"/>
  <c r="E21" i="60"/>
  <c r="E20" i="60"/>
  <c r="E19" i="60"/>
  <c r="E18" i="60"/>
  <c r="E17" i="60"/>
  <c r="E16" i="60"/>
  <c r="E15" i="60"/>
  <c r="E14" i="60"/>
  <c r="E13" i="60"/>
  <c r="E12" i="60"/>
  <c r="E11" i="60"/>
  <c r="E10" i="60"/>
  <c r="E9" i="60"/>
  <c r="E8" i="60"/>
  <c r="E7" i="60"/>
  <c r="E6" i="60"/>
  <c r="JQ499" i="60"/>
  <c r="JQ498" i="60"/>
  <c r="JQ497" i="60"/>
  <c r="JQ496" i="60"/>
  <c r="JQ495" i="60"/>
  <c r="JQ494" i="60"/>
  <c r="JQ493" i="60"/>
  <c r="JQ492" i="60"/>
  <c r="JQ491" i="60"/>
  <c r="JQ490" i="60"/>
  <c r="JQ489" i="60"/>
  <c r="JQ488" i="60"/>
  <c r="JQ487" i="60"/>
  <c r="JQ486" i="60"/>
  <c r="JQ485" i="60"/>
  <c r="JQ484" i="60"/>
  <c r="JQ483" i="60"/>
  <c r="JQ482" i="60"/>
  <c r="JQ481" i="60"/>
  <c r="JQ480" i="60"/>
  <c r="JQ479" i="60"/>
  <c r="JQ478" i="60"/>
  <c r="JQ477" i="60"/>
  <c r="JQ476" i="60"/>
  <c r="JQ475" i="60"/>
  <c r="JQ474" i="60"/>
  <c r="JQ473" i="60"/>
  <c r="JQ472" i="60"/>
  <c r="JQ471" i="60"/>
  <c r="JQ470" i="60"/>
  <c r="JQ469" i="60"/>
  <c r="JQ468" i="60"/>
  <c r="JQ467" i="60"/>
  <c r="JQ466" i="60"/>
  <c r="JQ465" i="60"/>
  <c r="JQ464" i="60"/>
  <c r="JQ463" i="60"/>
  <c r="JQ462" i="60"/>
  <c r="JQ461" i="60"/>
  <c r="JQ460" i="60"/>
  <c r="JQ459" i="60"/>
  <c r="JQ458" i="60"/>
  <c r="JQ457" i="60"/>
  <c r="JQ456" i="60"/>
  <c r="JQ455" i="60"/>
  <c r="JQ454" i="60"/>
  <c r="JQ453" i="60"/>
  <c r="JQ452" i="60"/>
  <c r="JQ451" i="60"/>
  <c r="JQ450" i="60"/>
  <c r="JQ449" i="60"/>
  <c r="JQ448" i="60"/>
  <c r="JQ447" i="60"/>
  <c r="JQ446" i="60"/>
  <c r="JQ445" i="60"/>
  <c r="JQ444" i="60"/>
  <c r="JQ443" i="60"/>
  <c r="JQ442" i="60"/>
  <c r="JQ441" i="60"/>
  <c r="JQ440" i="60"/>
  <c r="JQ439" i="60"/>
  <c r="JQ438" i="60"/>
  <c r="JQ437" i="60"/>
  <c r="JQ436" i="60"/>
  <c r="JQ435" i="60"/>
  <c r="JQ434" i="60"/>
  <c r="JQ433" i="60"/>
  <c r="JQ432" i="60"/>
  <c r="JQ431" i="60"/>
  <c r="JQ430" i="60"/>
  <c r="JQ429" i="60"/>
  <c r="JQ428" i="60"/>
  <c r="JQ427" i="60"/>
  <c r="JQ426" i="60"/>
  <c r="JQ425" i="60"/>
  <c r="JQ424" i="60"/>
  <c r="JQ423" i="60"/>
  <c r="JQ422" i="60"/>
  <c r="JQ421" i="60"/>
  <c r="JQ420" i="60"/>
  <c r="JQ419" i="60"/>
  <c r="JQ418" i="60"/>
  <c r="JQ417" i="60"/>
  <c r="JQ416" i="60"/>
  <c r="JQ415" i="60"/>
  <c r="JQ414" i="60"/>
  <c r="JQ413" i="60"/>
  <c r="JQ412" i="60"/>
  <c r="JQ411" i="60"/>
  <c r="JQ410" i="60"/>
  <c r="JQ409" i="60"/>
  <c r="JQ408" i="60"/>
  <c r="JQ407" i="60"/>
  <c r="JQ406" i="60"/>
  <c r="JQ405" i="60"/>
  <c r="JQ404" i="60"/>
  <c r="JQ403" i="60"/>
  <c r="JQ402" i="60"/>
  <c r="JQ401" i="60"/>
  <c r="JQ400" i="60"/>
  <c r="JQ399" i="60"/>
  <c r="JQ398" i="60"/>
  <c r="JQ397" i="60"/>
  <c r="JQ396" i="60"/>
  <c r="JQ395" i="60"/>
  <c r="JQ394" i="60"/>
  <c r="JQ393" i="60"/>
  <c r="JQ392" i="60"/>
  <c r="JQ391" i="60"/>
  <c r="JQ390" i="60"/>
  <c r="JQ389" i="60"/>
  <c r="JQ388" i="60"/>
  <c r="JQ387" i="60"/>
  <c r="JQ386" i="60"/>
  <c r="JQ385" i="60"/>
  <c r="JQ384" i="60"/>
  <c r="JQ383" i="60"/>
  <c r="JQ382" i="60"/>
  <c r="JQ381" i="60"/>
  <c r="JQ380" i="60"/>
  <c r="JQ379" i="60"/>
  <c r="JQ378" i="60"/>
  <c r="JQ377" i="60"/>
  <c r="JQ376" i="60"/>
  <c r="JQ375" i="60"/>
  <c r="JQ374" i="60"/>
  <c r="JQ373" i="60"/>
  <c r="JQ372" i="60"/>
  <c r="JQ371" i="60"/>
  <c r="JQ370" i="60"/>
  <c r="JQ369" i="60"/>
  <c r="JQ368" i="60"/>
  <c r="JQ367" i="60"/>
  <c r="JQ366" i="60"/>
  <c r="JQ365" i="60"/>
  <c r="JQ364" i="60"/>
  <c r="JQ363" i="60"/>
  <c r="JQ362" i="60"/>
  <c r="JQ361" i="60"/>
  <c r="JQ360" i="60"/>
  <c r="JQ359" i="60"/>
  <c r="JQ358" i="60"/>
  <c r="JQ357" i="60"/>
  <c r="JQ356" i="60"/>
  <c r="JQ355" i="60"/>
  <c r="JQ354" i="60"/>
  <c r="JQ353" i="60"/>
  <c r="JQ352" i="60"/>
  <c r="JQ351" i="60"/>
  <c r="JQ350" i="60"/>
  <c r="JQ349" i="60"/>
  <c r="JQ348" i="60"/>
  <c r="JQ347" i="60"/>
  <c r="JQ346" i="60"/>
  <c r="JQ345" i="60"/>
  <c r="JQ344" i="60"/>
  <c r="JQ343" i="60"/>
  <c r="JQ342" i="60"/>
  <c r="JQ341" i="60"/>
  <c r="JQ340" i="60"/>
  <c r="JQ339" i="60"/>
  <c r="JQ338" i="60"/>
  <c r="JQ337" i="60"/>
  <c r="JQ336" i="60"/>
  <c r="JQ335" i="60"/>
  <c r="JQ334" i="60"/>
  <c r="JQ333" i="60"/>
  <c r="JQ332" i="60"/>
  <c r="JQ331" i="60"/>
  <c r="JQ330" i="60"/>
  <c r="JQ329" i="60"/>
  <c r="JQ328" i="60"/>
  <c r="JQ327" i="60"/>
  <c r="JQ326" i="60"/>
  <c r="JQ325" i="60"/>
  <c r="JQ324" i="60"/>
  <c r="JQ323" i="60"/>
  <c r="JQ322" i="60"/>
  <c r="JQ321" i="60"/>
  <c r="JQ320" i="60"/>
  <c r="JQ319" i="60"/>
  <c r="JQ318" i="60"/>
  <c r="JQ317" i="60"/>
  <c r="JQ316" i="60"/>
  <c r="JQ315" i="60"/>
  <c r="JQ314" i="60"/>
  <c r="JQ313" i="60"/>
  <c r="JQ312" i="60"/>
  <c r="JQ311" i="60"/>
  <c r="JQ310" i="60"/>
  <c r="JQ309" i="60"/>
  <c r="JQ308" i="60"/>
  <c r="JQ307" i="60"/>
  <c r="JQ306" i="60"/>
  <c r="JQ305" i="60"/>
  <c r="JQ304" i="60"/>
  <c r="JQ303" i="60"/>
  <c r="JQ302" i="60"/>
  <c r="JQ301" i="60"/>
  <c r="JQ300" i="60"/>
  <c r="JQ299" i="60"/>
  <c r="JQ298" i="60"/>
  <c r="JQ297" i="60"/>
  <c r="JQ296" i="60"/>
  <c r="JQ295" i="60"/>
  <c r="JQ294" i="60"/>
  <c r="JQ293" i="60"/>
  <c r="JQ292" i="60"/>
  <c r="JQ291" i="60"/>
  <c r="JQ290" i="60"/>
  <c r="JQ289" i="60"/>
  <c r="JQ288" i="60"/>
  <c r="JQ287" i="60"/>
  <c r="JQ286" i="60"/>
  <c r="JQ285" i="60"/>
  <c r="JQ284" i="60"/>
  <c r="JQ283" i="60"/>
  <c r="JQ282" i="60"/>
  <c r="JQ281" i="60"/>
  <c r="JQ280" i="60"/>
  <c r="JQ279" i="60"/>
  <c r="JQ278" i="60"/>
  <c r="JQ277" i="60"/>
  <c r="JQ276" i="60"/>
  <c r="JQ275" i="60"/>
  <c r="JQ274" i="60"/>
  <c r="JQ273" i="60"/>
  <c r="JQ272" i="60"/>
  <c r="JQ271" i="60"/>
  <c r="JQ270" i="60"/>
  <c r="JQ269" i="60"/>
  <c r="JQ268" i="60"/>
  <c r="JQ267" i="60"/>
  <c r="JQ266" i="60"/>
  <c r="JQ265" i="60"/>
  <c r="JQ264" i="60"/>
  <c r="JQ263" i="60"/>
  <c r="JQ262" i="60"/>
  <c r="JQ261" i="60"/>
  <c r="JQ260" i="60"/>
  <c r="JQ259" i="60"/>
  <c r="JQ258" i="60"/>
  <c r="JQ257" i="60"/>
  <c r="JQ256" i="60"/>
  <c r="JQ255" i="60"/>
  <c r="JQ254" i="60"/>
  <c r="JQ253" i="60"/>
  <c r="JQ252" i="60"/>
  <c r="JQ251" i="60"/>
  <c r="JQ250" i="60"/>
  <c r="JQ249" i="60"/>
  <c r="JQ248" i="60"/>
  <c r="JQ247" i="60"/>
  <c r="JQ246" i="60"/>
  <c r="JQ245" i="60"/>
  <c r="JQ244" i="60"/>
  <c r="JQ243" i="60"/>
  <c r="JQ242" i="60"/>
  <c r="JQ241" i="60"/>
  <c r="JQ240" i="60"/>
  <c r="JQ239" i="60"/>
  <c r="JQ238" i="60"/>
  <c r="JQ237" i="60"/>
  <c r="JQ236" i="60"/>
  <c r="JQ235" i="60"/>
  <c r="JQ234" i="60"/>
  <c r="JQ233" i="60"/>
  <c r="JQ232" i="60"/>
  <c r="JQ231" i="60"/>
  <c r="JQ230" i="60"/>
  <c r="JQ229" i="60"/>
  <c r="JQ228" i="60"/>
  <c r="JQ227" i="60"/>
  <c r="JQ226" i="60"/>
  <c r="JQ225" i="60"/>
  <c r="JQ224" i="60"/>
  <c r="JQ223" i="60"/>
  <c r="JQ222" i="60"/>
  <c r="JQ221" i="60"/>
  <c r="JQ220" i="60"/>
  <c r="JQ219" i="60"/>
  <c r="JQ218" i="60"/>
  <c r="JQ217" i="60"/>
  <c r="JQ216" i="60"/>
  <c r="JQ215" i="60"/>
  <c r="JQ214" i="60"/>
  <c r="JQ213" i="60"/>
  <c r="JQ212" i="60"/>
  <c r="JQ211" i="60"/>
  <c r="JQ210" i="60"/>
  <c r="JQ209" i="60"/>
  <c r="JQ208" i="60"/>
  <c r="JQ207" i="60"/>
  <c r="JQ206" i="60"/>
  <c r="JQ205" i="60"/>
  <c r="JQ204" i="60"/>
  <c r="JQ203" i="60"/>
  <c r="JQ202" i="60"/>
  <c r="JQ201" i="60"/>
  <c r="JQ200" i="60"/>
  <c r="JQ199" i="60"/>
  <c r="JQ198" i="60"/>
  <c r="JQ197" i="60"/>
  <c r="JQ196" i="60"/>
  <c r="JQ195" i="60"/>
  <c r="JQ194" i="60"/>
  <c r="JQ193" i="60"/>
  <c r="JQ192" i="60"/>
  <c r="JQ191" i="60"/>
  <c r="JQ190" i="60"/>
  <c r="JQ189" i="60"/>
  <c r="JQ188" i="60"/>
  <c r="JQ187" i="60"/>
  <c r="JQ186" i="60"/>
  <c r="JQ185" i="60"/>
  <c r="JQ184" i="60"/>
  <c r="JQ183" i="60"/>
  <c r="JQ182" i="60"/>
  <c r="JQ181" i="60"/>
  <c r="JQ180" i="60"/>
  <c r="JQ179" i="60"/>
  <c r="JQ178" i="60"/>
  <c r="JQ177" i="60"/>
  <c r="JQ176" i="60"/>
  <c r="JQ175" i="60"/>
  <c r="JQ174" i="60"/>
  <c r="JQ173" i="60"/>
  <c r="JQ172" i="60"/>
  <c r="JQ171" i="60"/>
  <c r="JQ170" i="60"/>
  <c r="JQ169" i="60"/>
  <c r="JQ168" i="60"/>
  <c r="JQ167" i="60"/>
  <c r="JQ166" i="60"/>
  <c r="JQ165" i="60"/>
  <c r="JQ164" i="60"/>
  <c r="JQ163" i="60"/>
  <c r="JQ162" i="60"/>
  <c r="JQ161" i="60"/>
  <c r="JQ160" i="60"/>
  <c r="JQ159" i="60"/>
  <c r="JQ158" i="60"/>
  <c r="JQ157" i="60"/>
  <c r="JQ156" i="60"/>
  <c r="JQ155" i="60"/>
  <c r="JQ154" i="60"/>
  <c r="JQ153" i="60"/>
  <c r="JQ152" i="60"/>
  <c r="JQ151" i="60"/>
  <c r="JQ150" i="60"/>
  <c r="JQ149" i="60"/>
  <c r="JQ148" i="60"/>
  <c r="JQ147" i="60"/>
  <c r="JQ146" i="60"/>
  <c r="JQ145" i="60"/>
  <c r="JQ144" i="60"/>
  <c r="JQ143" i="60"/>
  <c r="JQ142" i="60"/>
  <c r="JQ141" i="60"/>
  <c r="JQ140" i="60"/>
  <c r="JQ139" i="60"/>
  <c r="JQ138" i="60"/>
  <c r="JQ137" i="60"/>
  <c r="JQ136" i="60"/>
  <c r="JQ135" i="60"/>
  <c r="JQ134" i="60"/>
  <c r="JQ133" i="60"/>
  <c r="JQ132" i="60"/>
  <c r="JQ131" i="60"/>
  <c r="JQ130" i="60"/>
  <c r="JQ129" i="60"/>
  <c r="JQ128" i="60"/>
  <c r="JQ127" i="60"/>
  <c r="JQ126" i="60"/>
  <c r="JQ125" i="60"/>
  <c r="JQ124" i="60"/>
  <c r="JQ123" i="60"/>
  <c r="JQ122" i="60"/>
  <c r="JQ121" i="60"/>
  <c r="JQ120" i="60"/>
  <c r="JQ119" i="60"/>
  <c r="JQ118" i="60"/>
  <c r="JQ117" i="60"/>
  <c r="JQ116" i="60"/>
  <c r="JQ115" i="60"/>
  <c r="JQ114" i="60"/>
  <c r="JQ113" i="60"/>
  <c r="JQ112" i="60"/>
  <c r="JQ111" i="60"/>
  <c r="JQ110" i="60"/>
  <c r="JQ109" i="60"/>
  <c r="JQ108" i="60"/>
  <c r="JQ107" i="60"/>
  <c r="JQ106" i="60"/>
  <c r="JQ105" i="60"/>
  <c r="JQ104" i="60"/>
  <c r="JQ103" i="60"/>
  <c r="JQ102" i="60"/>
  <c r="JQ101" i="60"/>
  <c r="JQ100" i="60"/>
  <c r="JQ99" i="60"/>
  <c r="JQ98" i="60"/>
  <c r="JQ97" i="60"/>
  <c r="JQ96" i="60"/>
  <c r="JQ95" i="60"/>
  <c r="JQ94" i="60"/>
  <c r="JQ93" i="60"/>
  <c r="JQ92" i="60"/>
  <c r="JQ91" i="60"/>
  <c r="JQ90" i="60"/>
  <c r="JQ89" i="60"/>
  <c r="JQ88" i="60"/>
  <c r="JQ87" i="60"/>
  <c r="JQ86" i="60"/>
  <c r="JQ85" i="60"/>
  <c r="JQ84" i="60"/>
  <c r="JQ83" i="60"/>
  <c r="JQ82" i="60"/>
  <c r="JQ81" i="60"/>
  <c r="JQ80" i="60"/>
  <c r="JQ79" i="60"/>
  <c r="JQ78" i="60"/>
  <c r="JQ77" i="60"/>
  <c r="JQ76" i="60"/>
  <c r="JQ75" i="60"/>
  <c r="JQ74" i="60"/>
  <c r="JQ73" i="60"/>
  <c r="JQ72" i="60"/>
  <c r="JQ71" i="60"/>
  <c r="JQ70" i="60"/>
  <c r="JQ69" i="60"/>
  <c r="JQ68" i="60"/>
  <c r="JQ67" i="60"/>
  <c r="JQ66" i="60"/>
  <c r="JQ65" i="60"/>
  <c r="JQ64" i="60"/>
  <c r="JQ63" i="60"/>
  <c r="JQ62" i="60"/>
  <c r="JQ61" i="60"/>
  <c r="JQ60" i="60"/>
  <c r="JQ59" i="60"/>
  <c r="JQ58" i="60"/>
  <c r="JQ57" i="60"/>
  <c r="JQ56" i="60"/>
  <c r="JQ55" i="60"/>
  <c r="JQ54" i="60"/>
  <c r="JQ53" i="60"/>
  <c r="JQ52" i="60"/>
  <c r="JQ51" i="60"/>
  <c r="JQ50" i="60"/>
  <c r="JQ49" i="60"/>
  <c r="JQ48" i="60"/>
  <c r="JQ47" i="60"/>
  <c r="JQ46" i="60"/>
  <c r="JQ45" i="60"/>
  <c r="JQ44" i="60"/>
  <c r="JQ43" i="60"/>
  <c r="JQ42" i="60"/>
  <c r="JQ41" i="60"/>
  <c r="JQ40" i="60"/>
  <c r="JQ39" i="60"/>
  <c r="JQ38" i="60"/>
  <c r="JQ37" i="60"/>
  <c r="JQ36" i="60"/>
  <c r="JQ35" i="60"/>
  <c r="JQ34" i="60"/>
  <c r="JQ33" i="60"/>
  <c r="JQ32" i="60"/>
  <c r="JQ31" i="60"/>
  <c r="JQ30" i="60"/>
  <c r="JQ29" i="60"/>
  <c r="JQ28" i="60"/>
  <c r="JQ27" i="60"/>
  <c r="JQ26" i="60"/>
  <c r="JQ25" i="60"/>
  <c r="JQ24" i="60"/>
  <c r="JQ23" i="60"/>
  <c r="JQ22" i="60"/>
  <c r="JQ21" i="60"/>
  <c r="JQ20" i="60"/>
  <c r="JQ19" i="60"/>
  <c r="JQ18" i="60"/>
  <c r="JQ17" i="60"/>
  <c r="JQ16" i="60"/>
  <c r="JQ15" i="60"/>
  <c r="JQ14" i="60"/>
  <c r="JQ13" i="60"/>
  <c r="JQ12" i="60"/>
  <c r="JQ11" i="60"/>
  <c r="JQ10" i="60"/>
  <c r="JQ9" i="60"/>
  <c r="JQ8" i="60"/>
  <c r="JQ7" i="60"/>
  <c r="JQ6" i="60"/>
  <c r="JR499" i="60"/>
  <c r="JR498" i="60"/>
  <c r="JR497" i="60"/>
  <c r="JR496" i="60"/>
  <c r="JR495" i="60"/>
  <c r="JR494" i="60"/>
  <c r="JR493" i="60"/>
  <c r="JR492" i="60"/>
  <c r="JR491" i="60"/>
  <c r="JR490" i="60"/>
  <c r="JR489" i="60"/>
  <c r="JR488" i="60"/>
  <c r="JR487" i="60"/>
  <c r="JR486" i="60"/>
  <c r="JR485" i="60"/>
  <c r="JR484" i="60"/>
  <c r="JR483" i="60"/>
  <c r="JR482" i="60"/>
  <c r="JR481" i="60"/>
  <c r="JR480" i="60"/>
  <c r="JR479" i="60"/>
  <c r="JR478" i="60"/>
  <c r="JR477" i="60"/>
  <c r="JR476" i="60"/>
  <c r="JR475" i="60"/>
  <c r="JR474" i="60"/>
  <c r="JR473" i="60"/>
  <c r="JR472" i="60"/>
  <c r="JR471" i="60"/>
  <c r="JR470" i="60"/>
  <c r="JR469" i="60"/>
  <c r="JR468" i="60"/>
  <c r="JR467" i="60"/>
  <c r="JR466" i="60"/>
  <c r="JR465" i="60"/>
  <c r="JR464" i="60"/>
  <c r="JR463" i="60"/>
  <c r="JR462" i="60"/>
  <c r="JR461" i="60"/>
  <c r="JR460" i="60"/>
  <c r="JR459" i="60"/>
  <c r="JR458" i="60"/>
  <c r="JR457" i="60"/>
  <c r="JR456" i="60"/>
  <c r="JR455" i="60"/>
  <c r="JR454" i="60"/>
  <c r="JR453" i="60"/>
  <c r="JR452" i="60"/>
  <c r="JR451" i="60"/>
  <c r="JR450" i="60"/>
  <c r="JR449" i="60"/>
  <c r="JR448" i="60"/>
  <c r="JR447" i="60"/>
  <c r="JR446" i="60"/>
  <c r="JR445" i="60"/>
  <c r="JR444" i="60"/>
  <c r="JR443" i="60"/>
  <c r="JR442" i="60"/>
  <c r="JR441" i="60"/>
  <c r="JR440" i="60"/>
  <c r="JR439" i="60"/>
  <c r="JR438" i="60"/>
  <c r="JR437" i="60"/>
  <c r="JR436" i="60"/>
  <c r="JR435" i="60"/>
  <c r="JR434" i="60"/>
  <c r="JR433" i="60"/>
  <c r="JR432" i="60"/>
  <c r="JR431" i="60"/>
  <c r="JR430" i="60"/>
  <c r="JR429" i="60"/>
  <c r="JR428" i="60"/>
  <c r="JR427" i="60"/>
  <c r="JR426" i="60"/>
  <c r="JR425" i="60"/>
  <c r="JR424" i="60"/>
  <c r="JR423" i="60"/>
  <c r="JR422" i="60"/>
  <c r="JR421" i="60"/>
  <c r="JR420" i="60"/>
  <c r="JR419" i="60"/>
  <c r="JR418" i="60"/>
  <c r="JR417" i="60"/>
  <c r="JR416" i="60"/>
  <c r="JR415" i="60"/>
  <c r="JR414" i="60"/>
  <c r="JR413" i="60"/>
  <c r="JR412" i="60"/>
  <c r="JR411" i="60"/>
  <c r="JR410" i="60"/>
  <c r="JR409" i="60"/>
  <c r="JR408" i="60"/>
  <c r="JR407" i="60"/>
  <c r="JR406" i="60"/>
  <c r="JR405" i="60"/>
  <c r="JR404" i="60"/>
  <c r="JR403" i="60"/>
  <c r="JR402" i="60"/>
  <c r="JR401" i="60"/>
  <c r="JR400" i="60"/>
  <c r="JR399" i="60"/>
  <c r="JR398" i="60"/>
  <c r="JR397" i="60"/>
  <c r="JR396" i="60"/>
  <c r="JR395" i="60"/>
  <c r="JR394" i="60"/>
  <c r="JR393" i="60"/>
  <c r="JR392" i="60"/>
  <c r="JR391" i="60"/>
  <c r="JR390" i="60"/>
  <c r="JR389" i="60"/>
  <c r="JR388" i="60"/>
  <c r="JR387" i="60"/>
  <c r="JR386" i="60"/>
  <c r="JR385" i="60"/>
  <c r="JR384" i="60"/>
  <c r="JR383" i="60"/>
  <c r="JR382" i="60"/>
  <c r="JR381" i="60"/>
  <c r="JR380" i="60"/>
  <c r="JR379" i="60"/>
  <c r="JR378" i="60"/>
  <c r="JR377" i="60"/>
  <c r="JR376" i="60"/>
  <c r="JR375" i="60"/>
  <c r="JR374" i="60"/>
  <c r="JR373" i="60"/>
  <c r="JR372" i="60"/>
  <c r="JR371" i="60"/>
  <c r="JR370" i="60"/>
  <c r="JR369" i="60"/>
  <c r="JR368" i="60"/>
  <c r="JR367" i="60"/>
  <c r="JR366" i="60"/>
  <c r="JR365" i="60"/>
  <c r="JR364" i="60"/>
  <c r="JR363" i="60"/>
  <c r="JR362" i="60"/>
  <c r="JR361" i="60"/>
  <c r="JR360" i="60"/>
  <c r="JR359" i="60"/>
  <c r="JR358" i="60"/>
  <c r="JR357" i="60"/>
  <c r="JR356" i="60"/>
  <c r="JR355" i="60"/>
  <c r="JR354" i="60"/>
  <c r="JR353" i="60"/>
  <c r="JR352" i="60"/>
  <c r="JR351" i="60"/>
  <c r="JR350" i="60"/>
  <c r="JR349" i="60"/>
  <c r="JR348" i="60"/>
  <c r="JR347" i="60"/>
  <c r="JR346" i="60"/>
  <c r="JR345" i="60"/>
  <c r="JR344" i="60"/>
  <c r="JR343" i="60"/>
  <c r="JR342" i="60"/>
  <c r="JR341" i="60"/>
  <c r="JR340" i="60"/>
  <c r="JR339" i="60"/>
  <c r="JR338" i="60"/>
  <c r="JR337" i="60"/>
  <c r="JR336" i="60"/>
  <c r="JR335" i="60"/>
  <c r="JR334" i="60"/>
  <c r="JR333" i="60"/>
  <c r="JR332" i="60"/>
  <c r="JR331" i="60"/>
  <c r="JR330" i="60"/>
  <c r="JR329" i="60"/>
  <c r="JR328" i="60"/>
  <c r="JR327" i="60"/>
  <c r="JR326" i="60"/>
  <c r="JR325" i="60"/>
  <c r="JR324" i="60"/>
  <c r="JR323" i="60"/>
  <c r="JR322" i="60"/>
  <c r="JR321" i="60"/>
  <c r="JR320" i="60"/>
  <c r="JR319" i="60"/>
  <c r="JR318" i="60"/>
  <c r="JR317" i="60"/>
  <c r="JR316" i="60"/>
  <c r="JR315" i="60"/>
  <c r="JR314" i="60"/>
  <c r="JR313" i="60"/>
  <c r="JR312" i="60"/>
  <c r="JR311" i="60"/>
  <c r="JR310" i="60"/>
  <c r="JR309" i="60"/>
  <c r="JR308" i="60"/>
  <c r="JR307" i="60"/>
  <c r="JR306" i="60"/>
  <c r="JR305" i="60"/>
  <c r="JR304" i="60"/>
  <c r="JR303" i="60"/>
  <c r="JR302" i="60"/>
  <c r="JR301" i="60"/>
  <c r="JR300" i="60"/>
  <c r="JR299" i="60"/>
  <c r="JR298" i="60"/>
  <c r="JR297" i="60"/>
  <c r="JR296" i="60"/>
  <c r="JR295" i="60"/>
  <c r="JR294" i="60"/>
  <c r="JR293" i="60"/>
  <c r="JR292" i="60"/>
  <c r="JR291" i="60"/>
  <c r="JR290" i="60"/>
  <c r="JR289" i="60"/>
  <c r="JR288" i="60"/>
  <c r="JR287" i="60"/>
  <c r="JR286" i="60"/>
  <c r="JR285" i="60"/>
  <c r="JR284" i="60"/>
  <c r="JR283" i="60"/>
  <c r="JR282" i="60"/>
  <c r="JR281" i="60"/>
  <c r="JR280" i="60"/>
  <c r="JR279" i="60"/>
  <c r="JR278" i="60"/>
  <c r="JR277" i="60"/>
  <c r="JR276" i="60"/>
  <c r="JR275" i="60"/>
  <c r="JR274" i="60"/>
  <c r="JR273" i="60"/>
  <c r="JR272" i="60"/>
  <c r="JR271" i="60"/>
  <c r="JR270" i="60"/>
  <c r="JR269" i="60"/>
  <c r="JR268" i="60"/>
  <c r="JR267" i="60"/>
  <c r="JR266" i="60"/>
  <c r="JR265" i="60"/>
  <c r="JR264" i="60"/>
  <c r="JR263" i="60"/>
  <c r="JR262" i="60"/>
  <c r="JR261" i="60"/>
  <c r="JR260" i="60"/>
  <c r="JR259" i="60"/>
  <c r="JR258" i="60"/>
  <c r="JR257" i="60"/>
  <c r="JR256" i="60"/>
  <c r="JR255" i="60"/>
  <c r="JR254" i="60"/>
  <c r="JR253" i="60"/>
  <c r="JR252" i="60"/>
  <c r="JR251" i="60"/>
  <c r="JR250" i="60"/>
  <c r="JR249" i="60"/>
  <c r="JR248" i="60"/>
  <c r="JR247" i="60"/>
  <c r="JR246" i="60"/>
  <c r="JR245" i="60"/>
  <c r="JR244" i="60"/>
  <c r="JR243" i="60"/>
  <c r="JR242" i="60"/>
  <c r="JR241" i="60"/>
  <c r="JR240" i="60"/>
  <c r="JR239" i="60"/>
  <c r="JR238" i="60"/>
  <c r="JR237" i="60"/>
  <c r="JR236" i="60"/>
  <c r="JR235" i="60"/>
  <c r="JR234" i="60"/>
  <c r="JR233" i="60"/>
  <c r="JR232" i="60"/>
  <c r="JR231" i="60"/>
  <c r="JR230" i="60"/>
  <c r="JR229" i="60"/>
  <c r="JR228" i="60"/>
  <c r="JR227" i="60"/>
  <c r="JR226" i="60"/>
  <c r="JR225" i="60"/>
  <c r="JR224" i="60"/>
  <c r="JR223" i="60"/>
  <c r="JR222" i="60"/>
  <c r="JR221" i="60"/>
  <c r="JR220" i="60"/>
  <c r="JR219" i="60"/>
  <c r="JR218" i="60"/>
  <c r="JR217" i="60"/>
  <c r="JR216" i="60"/>
  <c r="JR215" i="60"/>
  <c r="JR214" i="60"/>
  <c r="JR213" i="60"/>
  <c r="JR212" i="60"/>
  <c r="JR211" i="60"/>
  <c r="JR210" i="60"/>
  <c r="JR209" i="60"/>
  <c r="JR208" i="60"/>
  <c r="JR207" i="60"/>
  <c r="JR206" i="60"/>
  <c r="JR205" i="60"/>
  <c r="JR204" i="60"/>
  <c r="JR203" i="60"/>
  <c r="JR202" i="60"/>
  <c r="JR201" i="60"/>
  <c r="JR200" i="60"/>
  <c r="JR199" i="60"/>
  <c r="JR198" i="60"/>
  <c r="JR197" i="60"/>
  <c r="JR196" i="60"/>
  <c r="JR195" i="60"/>
  <c r="JR194" i="60"/>
  <c r="JR193" i="60"/>
  <c r="JR192" i="60"/>
  <c r="JR191" i="60"/>
  <c r="JR190" i="60"/>
  <c r="JR189" i="60"/>
  <c r="JR188" i="60"/>
  <c r="JR187" i="60"/>
  <c r="JR186" i="60"/>
  <c r="JR185" i="60"/>
  <c r="JR183" i="60"/>
  <c r="JR182" i="60"/>
  <c r="JR181" i="60"/>
  <c r="JR180" i="60"/>
  <c r="JR179" i="60"/>
  <c r="JR178" i="60"/>
  <c r="JR177" i="60"/>
  <c r="JR176" i="60"/>
  <c r="JR175" i="60"/>
  <c r="JR174" i="60"/>
  <c r="JR173" i="60"/>
  <c r="JR172" i="60"/>
  <c r="JR171" i="60"/>
  <c r="JR170" i="60"/>
  <c r="JR169" i="60"/>
  <c r="JR168" i="60"/>
  <c r="JR167" i="60"/>
  <c r="JR166" i="60"/>
  <c r="JR165" i="60"/>
  <c r="JR164" i="60"/>
  <c r="JR163" i="60"/>
  <c r="JR162" i="60"/>
  <c r="JR161" i="60"/>
  <c r="JR160" i="60"/>
  <c r="JR159" i="60"/>
  <c r="JR158" i="60"/>
  <c r="JR157" i="60"/>
  <c r="JR156" i="60"/>
  <c r="JR155" i="60"/>
  <c r="JR154" i="60"/>
  <c r="JR153" i="60"/>
  <c r="JR152" i="60"/>
  <c r="JR151" i="60"/>
  <c r="JR150" i="60"/>
  <c r="JR149" i="60"/>
  <c r="JR148" i="60"/>
  <c r="JR147" i="60"/>
  <c r="JR146" i="60"/>
  <c r="JR145" i="60"/>
  <c r="JR144" i="60"/>
  <c r="JR143" i="60"/>
  <c r="JR142" i="60"/>
  <c r="JR141" i="60"/>
  <c r="JR140" i="60"/>
  <c r="JR139" i="60"/>
  <c r="JR138" i="60"/>
  <c r="JR137" i="60"/>
  <c r="JR136" i="60"/>
  <c r="JR135" i="60"/>
  <c r="JR133" i="60"/>
  <c r="JR132" i="60"/>
  <c r="JR131" i="60"/>
  <c r="JR130" i="60"/>
  <c r="JR129" i="60"/>
  <c r="JR128" i="60"/>
  <c r="JR127" i="60"/>
  <c r="JR126" i="60"/>
  <c r="JR125" i="60"/>
  <c r="JR124" i="60"/>
  <c r="JR123" i="60"/>
  <c r="JR122" i="60"/>
  <c r="JR121" i="60"/>
  <c r="JR120" i="60"/>
  <c r="JR119" i="60"/>
  <c r="JR118" i="60"/>
  <c r="JR117" i="60"/>
  <c r="JR116" i="60"/>
  <c r="JR114" i="60"/>
  <c r="JR113" i="60"/>
  <c r="JR112" i="60"/>
  <c r="JR111" i="60"/>
  <c r="JR110" i="60"/>
  <c r="JR109" i="60"/>
  <c r="JR108" i="60"/>
  <c r="JR107" i="60"/>
  <c r="JR106" i="60"/>
  <c r="JR105" i="60"/>
  <c r="JR104" i="60"/>
  <c r="JR103" i="60"/>
  <c r="JR102" i="60"/>
  <c r="JR101" i="60"/>
  <c r="JR100" i="60"/>
  <c r="JR99" i="60"/>
  <c r="JR98" i="60"/>
  <c r="JR97" i="60"/>
  <c r="JR96" i="60"/>
  <c r="JR95" i="60"/>
  <c r="JR94" i="60"/>
  <c r="JR93" i="60"/>
  <c r="JR92" i="60"/>
  <c r="JR91" i="60"/>
  <c r="JR90" i="60"/>
  <c r="JR89" i="60"/>
  <c r="JR88" i="60"/>
  <c r="JR87" i="60"/>
  <c r="JR86" i="60"/>
  <c r="JR85" i="60"/>
  <c r="JR84" i="60"/>
  <c r="JR83" i="60"/>
  <c r="JR82" i="60"/>
  <c r="JR81" i="60"/>
  <c r="JR80" i="60"/>
  <c r="JR79" i="60"/>
  <c r="JR78" i="60"/>
  <c r="JR77" i="60"/>
  <c r="JR76" i="60"/>
  <c r="JR75" i="60"/>
  <c r="JR74" i="60"/>
  <c r="JR73" i="60"/>
  <c r="JR72" i="60"/>
  <c r="JR71" i="60"/>
  <c r="JR70" i="60"/>
  <c r="JR69" i="60"/>
  <c r="JR68" i="60"/>
  <c r="JR67" i="60"/>
  <c r="JR66" i="60"/>
  <c r="JR65" i="60"/>
  <c r="JR64" i="60"/>
  <c r="JR63" i="60"/>
  <c r="JR62" i="60"/>
  <c r="JR61" i="60"/>
  <c r="JR60" i="60"/>
  <c r="JR59" i="60"/>
  <c r="JR58" i="60"/>
  <c r="JR57" i="60"/>
  <c r="JR56" i="60"/>
  <c r="JR55" i="60"/>
  <c r="JR54" i="60"/>
  <c r="JR53" i="60"/>
  <c r="JR52" i="60"/>
  <c r="JR51" i="60"/>
  <c r="JR50" i="60"/>
  <c r="JR49" i="60"/>
  <c r="JR48" i="60"/>
  <c r="JR47" i="60"/>
  <c r="JR46" i="60"/>
  <c r="JR45" i="60"/>
  <c r="JR44" i="60"/>
  <c r="JR43" i="60"/>
  <c r="JR42" i="60"/>
  <c r="JR41" i="60"/>
  <c r="JR40" i="60"/>
  <c r="JR39" i="60"/>
  <c r="JR38" i="60"/>
  <c r="JR37" i="60"/>
  <c r="JR36" i="60"/>
  <c r="JR35" i="60"/>
  <c r="JR34" i="60"/>
  <c r="JR33" i="60"/>
  <c r="JR32" i="60"/>
  <c r="JR31" i="60"/>
  <c r="JR30" i="60"/>
  <c r="JR29" i="60"/>
  <c r="JR28" i="60"/>
  <c r="JR27" i="60"/>
  <c r="JR26" i="60"/>
  <c r="JR25" i="60"/>
  <c r="JR24" i="60"/>
  <c r="JR23" i="60"/>
  <c r="JR22" i="60"/>
  <c r="JR21" i="60"/>
  <c r="JR20" i="60"/>
  <c r="JR19" i="60"/>
  <c r="JR18" i="60"/>
  <c r="JR17" i="60"/>
  <c r="JR16" i="60"/>
  <c r="JR15" i="60"/>
  <c r="JR14" i="60"/>
  <c r="JR13" i="60"/>
  <c r="JR12" i="60"/>
  <c r="JR11" i="60"/>
  <c r="JR10" i="60"/>
  <c r="JR9" i="60"/>
  <c r="JR8" i="60"/>
  <c r="JR7" i="60"/>
  <c r="JR6" i="60"/>
  <c r="JG499" i="60"/>
  <c r="JF499" i="60"/>
  <c r="JE499" i="60"/>
  <c r="JD499" i="60"/>
  <c r="JG498" i="60"/>
  <c r="JF498" i="60"/>
  <c r="JE498" i="60"/>
  <c r="JD498" i="60"/>
  <c r="JG497" i="60"/>
  <c r="JF497" i="60"/>
  <c r="JE497" i="60"/>
  <c r="JD497" i="60"/>
  <c r="JG496" i="60"/>
  <c r="JF496" i="60"/>
  <c r="JE496" i="60"/>
  <c r="JD496" i="60"/>
  <c r="JG495" i="60"/>
  <c r="JF495" i="60"/>
  <c r="JE495" i="60"/>
  <c r="JD495" i="60"/>
  <c r="JG494" i="60"/>
  <c r="JF494" i="60"/>
  <c r="JE494" i="60"/>
  <c r="JD494" i="60"/>
  <c r="JG493" i="60"/>
  <c r="JF493" i="60"/>
  <c r="JE493" i="60"/>
  <c r="JD493" i="60"/>
  <c r="JG492" i="60"/>
  <c r="JF492" i="60"/>
  <c r="JE492" i="60"/>
  <c r="JD492" i="60"/>
  <c r="JG491" i="60"/>
  <c r="JF491" i="60"/>
  <c r="JE491" i="60"/>
  <c r="JD491" i="60"/>
  <c r="JG490" i="60"/>
  <c r="JF490" i="60"/>
  <c r="JE490" i="60"/>
  <c r="JD490" i="60"/>
  <c r="JG489" i="60"/>
  <c r="JF489" i="60"/>
  <c r="JE489" i="60"/>
  <c r="JD489" i="60"/>
  <c r="JG488" i="60"/>
  <c r="JF488" i="60"/>
  <c r="JE488" i="60"/>
  <c r="JD488" i="60"/>
  <c r="JG487" i="60"/>
  <c r="JF487" i="60"/>
  <c r="JE487" i="60"/>
  <c r="JD487" i="60"/>
  <c r="JG486" i="60"/>
  <c r="JF486" i="60"/>
  <c r="JE486" i="60"/>
  <c r="JD486" i="60"/>
  <c r="JG485" i="60"/>
  <c r="JF485" i="60"/>
  <c r="JE485" i="60"/>
  <c r="JD485" i="60"/>
  <c r="JG484" i="60"/>
  <c r="JF484" i="60"/>
  <c r="JE484" i="60"/>
  <c r="JD484" i="60"/>
  <c r="JG483" i="60"/>
  <c r="JF483" i="60"/>
  <c r="JE483" i="60"/>
  <c r="JD483" i="60"/>
  <c r="JG482" i="60"/>
  <c r="JF482" i="60"/>
  <c r="JE482" i="60"/>
  <c r="JD482" i="60"/>
  <c r="JG481" i="60"/>
  <c r="JF481" i="60"/>
  <c r="JE481" i="60"/>
  <c r="JD481" i="60"/>
  <c r="JG480" i="60"/>
  <c r="JF480" i="60"/>
  <c r="JE480" i="60"/>
  <c r="JD480" i="60"/>
  <c r="JG479" i="60"/>
  <c r="JF479" i="60"/>
  <c r="JE479" i="60"/>
  <c r="JD479" i="60"/>
  <c r="JG478" i="60"/>
  <c r="JF478" i="60"/>
  <c r="JE478" i="60"/>
  <c r="JD478" i="60"/>
  <c r="JG477" i="60"/>
  <c r="JF477" i="60"/>
  <c r="JE477" i="60"/>
  <c r="JD477" i="60"/>
  <c r="JG476" i="60"/>
  <c r="JF476" i="60"/>
  <c r="JE476" i="60"/>
  <c r="JD476" i="60"/>
  <c r="JG475" i="60"/>
  <c r="JF475" i="60"/>
  <c r="JE475" i="60"/>
  <c r="JD475" i="60"/>
  <c r="JG474" i="60"/>
  <c r="JF474" i="60"/>
  <c r="JE474" i="60"/>
  <c r="JD474" i="60"/>
  <c r="JG473" i="60"/>
  <c r="JF473" i="60"/>
  <c r="JE473" i="60"/>
  <c r="JD473" i="60"/>
  <c r="JG472" i="60"/>
  <c r="JF472" i="60"/>
  <c r="JE472" i="60"/>
  <c r="JD472" i="60"/>
  <c r="JG471" i="60"/>
  <c r="JF471" i="60"/>
  <c r="JE471" i="60"/>
  <c r="JD471" i="60"/>
  <c r="JG470" i="60"/>
  <c r="JF470" i="60"/>
  <c r="JE470" i="60"/>
  <c r="JD470" i="60"/>
  <c r="JG469" i="60"/>
  <c r="JF469" i="60"/>
  <c r="JE469" i="60"/>
  <c r="JD469" i="60"/>
  <c r="JG468" i="60"/>
  <c r="JF468" i="60"/>
  <c r="JE468" i="60"/>
  <c r="JD468" i="60"/>
  <c r="JG467" i="60"/>
  <c r="JF467" i="60"/>
  <c r="JE467" i="60"/>
  <c r="JD467" i="60"/>
  <c r="JG466" i="60"/>
  <c r="JF466" i="60"/>
  <c r="JE466" i="60"/>
  <c r="JD466" i="60"/>
  <c r="JG465" i="60"/>
  <c r="JF465" i="60"/>
  <c r="JE465" i="60"/>
  <c r="JD465" i="60"/>
  <c r="JG464" i="60"/>
  <c r="JF464" i="60"/>
  <c r="JE464" i="60"/>
  <c r="JD464" i="60"/>
  <c r="JG463" i="60"/>
  <c r="JF463" i="60"/>
  <c r="JE463" i="60"/>
  <c r="JD463" i="60"/>
  <c r="JG462" i="60"/>
  <c r="JF462" i="60"/>
  <c r="JE462" i="60"/>
  <c r="JD462" i="60"/>
  <c r="JG461" i="60"/>
  <c r="JF461" i="60"/>
  <c r="JE461" i="60"/>
  <c r="JD461" i="60"/>
  <c r="JG460" i="60"/>
  <c r="JF460" i="60"/>
  <c r="JE460" i="60"/>
  <c r="JD460" i="60"/>
  <c r="JG459" i="60"/>
  <c r="JF459" i="60"/>
  <c r="JE459" i="60"/>
  <c r="JD459" i="60"/>
  <c r="JG458" i="60"/>
  <c r="JF458" i="60"/>
  <c r="JE458" i="60"/>
  <c r="JD458" i="60"/>
  <c r="JG457" i="60"/>
  <c r="JF457" i="60"/>
  <c r="JE457" i="60"/>
  <c r="JD457" i="60"/>
  <c r="JG456" i="60"/>
  <c r="JF456" i="60"/>
  <c r="JE456" i="60"/>
  <c r="JD456" i="60"/>
  <c r="JG455" i="60"/>
  <c r="JF455" i="60"/>
  <c r="JE455" i="60"/>
  <c r="JD455" i="60"/>
  <c r="JG454" i="60"/>
  <c r="JF454" i="60"/>
  <c r="JE454" i="60"/>
  <c r="JD454" i="60"/>
  <c r="JG453" i="60"/>
  <c r="JF453" i="60"/>
  <c r="JE453" i="60"/>
  <c r="JD453" i="60"/>
  <c r="JG452" i="60"/>
  <c r="JF452" i="60"/>
  <c r="JE452" i="60"/>
  <c r="JD452" i="60"/>
  <c r="JG451" i="60"/>
  <c r="JF451" i="60"/>
  <c r="JE451" i="60"/>
  <c r="JD451" i="60"/>
  <c r="JG450" i="60"/>
  <c r="JF450" i="60"/>
  <c r="JE450" i="60"/>
  <c r="JD450" i="60"/>
  <c r="JG449" i="60"/>
  <c r="JF449" i="60"/>
  <c r="JE449" i="60"/>
  <c r="JD449" i="60"/>
  <c r="JG448" i="60"/>
  <c r="JF448" i="60"/>
  <c r="JE448" i="60"/>
  <c r="JD448" i="60"/>
  <c r="JG447" i="60"/>
  <c r="JF447" i="60"/>
  <c r="JE447" i="60"/>
  <c r="JD447" i="60"/>
  <c r="JG446" i="60"/>
  <c r="JF446" i="60"/>
  <c r="JE446" i="60"/>
  <c r="JD446" i="60"/>
  <c r="JG445" i="60"/>
  <c r="JF445" i="60"/>
  <c r="JE445" i="60"/>
  <c r="JD445" i="60"/>
  <c r="JG444" i="60"/>
  <c r="JF444" i="60"/>
  <c r="JE444" i="60"/>
  <c r="JD444" i="60"/>
  <c r="JG443" i="60"/>
  <c r="JF443" i="60"/>
  <c r="JE443" i="60"/>
  <c r="JD443" i="60"/>
  <c r="JG442" i="60"/>
  <c r="JF442" i="60"/>
  <c r="JE442" i="60"/>
  <c r="JD442" i="60"/>
  <c r="JG441" i="60"/>
  <c r="JF441" i="60"/>
  <c r="JE441" i="60"/>
  <c r="JD441" i="60"/>
  <c r="JG440" i="60"/>
  <c r="JF440" i="60"/>
  <c r="JE440" i="60"/>
  <c r="JD440" i="60"/>
  <c r="JG439" i="60"/>
  <c r="JF439" i="60"/>
  <c r="JE439" i="60"/>
  <c r="JD439" i="60"/>
  <c r="JG438" i="60"/>
  <c r="JF438" i="60"/>
  <c r="JE438" i="60"/>
  <c r="JD438" i="60"/>
  <c r="JG437" i="60"/>
  <c r="JF437" i="60"/>
  <c r="JE437" i="60"/>
  <c r="JD437" i="60"/>
  <c r="JG436" i="60"/>
  <c r="JF436" i="60"/>
  <c r="JE436" i="60"/>
  <c r="JD436" i="60"/>
  <c r="JG435" i="60"/>
  <c r="JF435" i="60"/>
  <c r="JE435" i="60"/>
  <c r="JD435" i="60"/>
  <c r="JG434" i="60"/>
  <c r="JF434" i="60"/>
  <c r="JE434" i="60"/>
  <c r="JD434" i="60"/>
  <c r="JG433" i="60"/>
  <c r="JF433" i="60"/>
  <c r="JE433" i="60"/>
  <c r="JD433" i="60"/>
  <c r="JG432" i="60"/>
  <c r="JF432" i="60"/>
  <c r="JE432" i="60"/>
  <c r="JD432" i="60"/>
  <c r="JG431" i="60"/>
  <c r="JF431" i="60"/>
  <c r="JE431" i="60"/>
  <c r="JD431" i="60"/>
  <c r="JG430" i="60"/>
  <c r="JF430" i="60"/>
  <c r="JE430" i="60"/>
  <c r="JD430" i="60"/>
  <c r="JG429" i="60"/>
  <c r="JF429" i="60"/>
  <c r="JE429" i="60"/>
  <c r="JD429" i="60"/>
  <c r="JG428" i="60"/>
  <c r="JF428" i="60"/>
  <c r="JE428" i="60"/>
  <c r="JD428" i="60"/>
  <c r="JG427" i="60"/>
  <c r="JF427" i="60"/>
  <c r="JE427" i="60"/>
  <c r="JD427" i="60"/>
  <c r="JG426" i="60"/>
  <c r="JF426" i="60"/>
  <c r="JE426" i="60"/>
  <c r="JD426" i="60"/>
  <c r="JG425" i="60"/>
  <c r="JF425" i="60"/>
  <c r="JE425" i="60"/>
  <c r="JD425" i="60"/>
  <c r="JG424" i="60"/>
  <c r="JF424" i="60"/>
  <c r="JE424" i="60"/>
  <c r="JD424" i="60"/>
  <c r="JG423" i="60"/>
  <c r="JF423" i="60"/>
  <c r="JE423" i="60"/>
  <c r="JD423" i="60"/>
  <c r="JG422" i="60"/>
  <c r="JF422" i="60"/>
  <c r="JE422" i="60"/>
  <c r="JD422" i="60"/>
  <c r="JG421" i="60"/>
  <c r="JF421" i="60"/>
  <c r="JE421" i="60"/>
  <c r="JD421" i="60"/>
  <c r="JG420" i="60"/>
  <c r="JF420" i="60"/>
  <c r="JE420" i="60"/>
  <c r="JD420" i="60"/>
  <c r="JG419" i="60"/>
  <c r="JF419" i="60"/>
  <c r="JE419" i="60"/>
  <c r="JD419" i="60"/>
  <c r="JG418" i="60"/>
  <c r="JF418" i="60"/>
  <c r="JE418" i="60"/>
  <c r="JD418" i="60"/>
  <c r="JG417" i="60"/>
  <c r="JF417" i="60"/>
  <c r="JE417" i="60"/>
  <c r="JD417" i="60"/>
  <c r="JG416" i="60"/>
  <c r="JF416" i="60"/>
  <c r="JE416" i="60"/>
  <c r="JD416" i="60"/>
  <c r="JG415" i="60"/>
  <c r="JF415" i="60"/>
  <c r="JE415" i="60"/>
  <c r="JD415" i="60"/>
  <c r="JG414" i="60"/>
  <c r="JF414" i="60"/>
  <c r="JE414" i="60"/>
  <c r="JD414" i="60"/>
  <c r="JG413" i="60"/>
  <c r="JF413" i="60"/>
  <c r="JE413" i="60"/>
  <c r="JD413" i="60"/>
  <c r="JG412" i="60"/>
  <c r="JF412" i="60"/>
  <c r="JE412" i="60"/>
  <c r="JD412" i="60"/>
  <c r="JG411" i="60"/>
  <c r="JF411" i="60"/>
  <c r="JE411" i="60"/>
  <c r="JD411" i="60"/>
  <c r="JG410" i="60"/>
  <c r="JF410" i="60"/>
  <c r="JE410" i="60"/>
  <c r="JD410" i="60"/>
  <c r="JG409" i="60"/>
  <c r="JF409" i="60"/>
  <c r="JE409" i="60"/>
  <c r="JD409" i="60"/>
  <c r="JG408" i="60"/>
  <c r="JF408" i="60"/>
  <c r="JE408" i="60"/>
  <c r="JD408" i="60"/>
  <c r="JG407" i="60"/>
  <c r="JF407" i="60"/>
  <c r="JE407" i="60"/>
  <c r="JD407" i="60"/>
  <c r="JG406" i="60"/>
  <c r="JF406" i="60"/>
  <c r="JE406" i="60"/>
  <c r="JD406" i="60"/>
  <c r="JG405" i="60"/>
  <c r="JF405" i="60"/>
  <c r="JE405" i="60"/>
  <c r="JD405" i="60"/>
  <c r="JG404" i="60"/>
  <c r="JF404" i="60"/>
  <c r="JE404" i="60"/>
  <c r="JD404" i="60"/>
  <c r="JG403" i="60"/>
  <c r="JF403" i="60"/>
  <c r="JE403" i="60"/>
  <c r="JD403" i="60"/>
  <c r="JG402" i="60"/>
  <c r="JF402" i="60"/>
  <c r="JE402" i="60"/>
  <c r="JD402" i="60"/>
  <c r="JG401" i="60"/>
  <c r="JF401" i="60"/>
  <c r="JE401" i="60"/>
  <c r="JD401" i="60"/>
  <c r="JG400" i="60"/>
  <c r="JF400" i="60"/>
  <c r="JE400" i="60"/>
  <c r="JD400" i="60"/>
  <c r="JG399" i="60"/>
  <c r="JF399" i="60"/>
  <c r="JE399" i="60"/>
  <c r="JD399" i="60"/>
  <c r="JG398" i="60"/>
  <c r="JF398" i="60"/>
  <c r="JE398" i="60"/>
  <c r="JD398" i="60"/>
  <c r="JG397" i="60"/>
  <c r="JF397" i="60"/>
  <c r="JE397" i="60"/>
  <c r="JD397" i="60"/>
  <c r="JG396" i="60"/>
  <c r="JF396" i="60"/>
  <c r="JE396" i="60"/>
  <c r="JD396" i="60"/>
  <c r="JG395" i="60"/>
  <c r="JF395" i="60"/>
  <c r="JE395" i="60"/>
  <c r="JD395" i="60"/>
  <c r="JG394" i="60"/>
  <c r="JF394" i="60"/>
  <c r="JE394" i="60"/>
  <c r="JD394" i="60"/>
  <c r="JG393" i="60"/>
  <c r="JF393" i="60"/>
  <c r="JE393" i="60"/>
  <c r="JD393" i="60"/>
  <c r="JG392" i="60"/>
  <c r="JF392" i="60"/>
  <c r="JE392" i="60"/>
  <c r="JD392" i="60"/>
  <c r="JG391" i="60"/>
  <c r="JF391" i="60"/>
  <c r="JE391" i="60"/>
  <c r="JD391" i="60"/>
  <c r="JG390" i="60"/>
  <c r="JF390" i="60"/>
  <c r="JE390" i="60"/>
  <c r="JD390" i="60"/>
  <c r="JG389" i="60"/>
  <c r="JF389" i="60"/>
  <c r="JE389" i="60"/>
  <c r="JD389" i="60"/>
  <c r="JG388" i="60"/>
  <c r="JF388" i="60"/>
  <c r="JE388" i="60"/>
  <c r="JD388" i="60"/>
  <c r="JG387" i="60"/>
  <c r="JF387" i="60"/>
  <c r="JE387" i="60"/>
  <c r="JD387" i="60"/>
  <c r="JG386" i="60"/>
  <c r="JF386" i="60"/>
  <c r="JE386" i="60"/>
  <c r="JD386" i="60"/>
  <c r="JG385" i="60"/>
  <c r="JF385" i="60"/>
  <c r="JE385" i="60"/>
  <c r="JD385" i="60"/>
  <c r="JG384" i="60"/>
  <c r="JF384" i="60"/>
  <c r="JE384" i="60"/>
  <c r="JD384" i="60"/>
  <c r="JG383" i="60"/>
  <c r="JF383" i="60"/>
  <c r="JE383" i="60"/>
  <c r="JD383" i="60"/>
  <c r="JG382" i="60"/>
  <c r="JF382" i="60"/>
  <c r="JE382" i="60"/>
  <c r="JD382" i="60"/>
  <c r="JG381" i="60"/>
  <c r="JF381" i="60"/>
  <c r="JE381" i="60"/>
  <c r="JD381" i="60"/>
  <c r="JG380" i="60"/>
  <c r="JF380" i="60"/>
  <c r="JE380" i="60"/>
  <c r="JD380" i="60"/>
  <c r="JG379" i="60"/>
  <c r="JF379" i="60"/>
  <c r="JE379" i="60"/>
  <c r="JD379" i="60"/>
  <c r="JG378" i="60"/>
  <c r="JF378" i="60"/>
  <c r="JE378" i="60"/>
  <c r="JD378" i="60"/>
  <c r="JG377" i="60"/>
  <c r="JF377" i="60"/>
  <c r="JE377" i="60"/>
  <c r="JD377" i="60"/>
  <c r="JG376" i="60"/>
  <c r="JF376" i="60"/>
  <c r="JE376" i="60"/>
  <c r="JD376" i="60"/>
  <c r="JG375" i="60"/>
  <c r="JF375" i="60"/>
  <c r="JE375" i="60"/>
  <c r="JD375" i="60"/>
  <c r="JG374" i="60"/>
  <c r="JF374" i="60"/>
  <c r="JE374" i="60"/>
  <c r="JD374" i="60"/>
  <c r="JG373" i="60"/>
  <c r="JF373" i="60"/>
  <c r="JE373" i="60"/>
  <c r="JD373" i="60"/>
  <c r="JG372" i="60"/>
  <c r="JF372" i="60"/>
  <c r="JE372" i="60"/>
  <c r="JD372" i="60"/>
  <c r="JG371" i="60"/>
  <c r="JF371" i="60"/>
  <c r="JE371" i="60"/>
  <c r="JD371" i="60"/>
  <c r="JG370" i="60"/>
  <c r="JF370" i="60"/>
  <c r="JE370" i="60"/>
  <c r="JD370" i="60"/>
  <c r="JG369" i="60"/>
  <c r="JF369" i="60"/>
  <c r="JE369" i="60"/>
  <c r="JD369" i="60"/>
  <c r="JG368" i="60"/>
  <c r="JF368" i="60"/>
  <c r="JE368" i="60"/>
  <c r="JD368" i="60"/>
  <c r="JG367" i="60"/>
  <c r="JF367" i="60"/>
  <c r="JE367" i="60"/>
  <c r="JD367" i="60"/>
  <c r="JG366" i="60"/>
  <c r="JF366" i="60"/>
  <c r="JE366" i="60"/>
  <c r="JD366" i="60"/>
  <c r="JG365" i="60"/>
  <c r="JF365" i="60"/>
  <c r="JE365" i="60"/>
  <c r="JD365" i="60"/>
  <c r="JG364" i="60"/>
  <c r="JF364" i="60"/>
  <c r="JE364" i="60"/>
  <c r="JD364" i="60"/>
  <c r="JG363" i="60"/>
  <c r="JF363" i="60"/>
  <c r="JE363" i="60"/>
  <c r="JD363" i="60"/>
  <c r="JG362" i="60"/>
  <c r="JF362" i="60"/>
  <c r="JE362" i="60"/>
  <c r="JD362" i="60"/>
  <c r="JG361" i="60"/>
  <c r="JF361" i="60"/>
  <c r="JE361" i="60"/>
  <c r="JD361" i="60"/>
  <c r="JG360" i="60"/>
  <c r="JF360" i="60"/>
  <c r="JE360" i="60"/>
  <c r="JD360" i="60"/>
  <c r="JG359" i="60"/>
  <c r="JF359" i="60"/>
  <c r="JE359" i="60"/>
  <c r="JD359" i="60"/>
  <c r="JG358" i="60"/>
  <c r="JF358" i="60"/>
  <c r="JE358" i="60"/>
  <c r="JD358" i="60"/>
  <c r="JG357" i="60"/>
  <c r="JF357" i="60"/>
  <c r="JE357" i="60"/>
  <c r="JD357" i="60"/>
  <c r="JG356" i="60"/>
  <c r="JF356" i="60"/>
  <c r="JE356" i="60"/>
  <c r="JD356" i="60"/>
  <c r="JG355" i="60"/>
  <c r="JF355" i="60"/>
  <c r="JE355" i="60"/>
  <c r="JD355" i="60"/>
  <c r="JG354" i="60"/>
  <c r="JF354" i="60"/>
  <c r="JE354" i="60"/>
  <c r="JD354" i="60"/>
  <c r="JG353" i="60"/>
  <c r="JF353" i="60"/>
  <c r="JE353" i="60"/>
  <c r="JD353" i="60"/>
  <c r="JG352" i="60"/>
  <c r="JF352" i="60"/>
  <c r="JE352" i="60"/>
  <c r="JD352" i="60"/>
  <c r="JG351" i="60"/>
  <c r="JF351" i="60"/>
  <c r="JE351" i="60"/>
  <c r="JD351" i="60"/>
  <c r="JG350" i="60"/>
  <c r="JF350" i="60"/>
  <c r="JE350" i="60"/>
  <c r="JD350" i="60"/>
  <c r="JG349" i="60"/>
  <c r="JF349" i="60"/>
  <c r="JE349" i="60"/>
  <c r="JD349" i="60"/>
  <c r="JG348" i="60"/>
  <c r="JF348" i="60"/>
  <c r="JE348" i="60"/>
  <c r="JD348" i="60"/>
  <c r="JG347" i="60"/>
  <c r="JF347" i="60"/>
  <c r="JE347" i="60"/>
  <c r="JD347" i="60"/>
  <c r="JG346" i="60"/>
  <c r="JF346" i="60"/>
  <c r="JE346" i="60"/>
  <c r="JD346" i="60"/>
  <c r="JG345" i="60"/>
  <c r="JF345" i="60"/>
  <c r="JE345" i="60"/>
  <c r="JD345" i="60"/>
  <c r="JG344" i="60"/>
  <c r="JF344" i="60"/>
  <c r="JE344" i="60"/>
  <c r="JD344" i="60"/>
  <c r="JG343" i="60"/>
  <c r="JF343" i="60"/>
  <c r="JE343" i="60"/>
  <c r="JD343" i="60"/>
  <c r="JG342" i="60"/>
  <c r="JF342" i="60"/>
  <c r="JE342" i="60"/>
  <c r="JD342" i="60"/>
  <c r="JG341" i="60"/>
  <c r="JF341" i="60"/>
  <c r="JE341" i="60"/>
  <c r="JD341" i="60"/>
  <c r="JG340" i="60"/>
  <c r="JF340" i="60"/>
  <c r="JE340" i="60"/>
  <c r="JD340" i="60"/>
  <c r="JG339" i="60"/>
  <c r="JF339" i="60"/>
  <c r="JE339" i="60"/>
  <c r="JD339" i="60"/>
  <c r="JG338" i="60"/>
  <c r="JF338" i="60"/>
  <c r="JE338" i="60"/>
  <c r="JD338" i="60"/>
  <c r="JG337" i="60"/>
  <c r="JF337" i="60"/>
  <c r="JE337" i="60"/>
  <c r="JD337" i="60"/>
  <c r="JG336" i="60"/>
  <c r="JF336" i="60"/>
  <c r="JE336" i="60"/>
  <c r="JD336" i="60"/>
  <c r="JG335" i="60"/>
  <c r="JF335" i="60"/>
  <c r="JE335" i="60"/>
  <c r="JD335" i="60"/>
  <c r="JG334" i="60"/>
  <c r="JF334" i="60"/>
  <c r="JE334" i="60"/>
  <c r="JD334" i="60"/>
  <c r="JG333" i="60"/>
  <c r="JF333" i="60"/>
  <c r="JE333" i="60"/>
  <c r="JD333" i="60"/>
  <c r="JG332" i="60"/>
  <c r="JF332" i="60"/>
  <c r="JE332" i="60"/>
  <c r="JD332" i="60"/>
  <c r="JG331" i="60"/>
  <c r="JF331" i="60"/>
  <c r="JE331" i="60"/>
  <c r="JD331" i="60"/>
  <c r="JG330" i="60"/>
  <c r="JF330" i="60"/>
  <c r="JE330" i="60"/>
  <c r="JD330" i="60"/>
  <c r="JG329" i="60"/>
  <c r="JF329" i="60"/>
  <c r="JE329" i="60"/>
  <c r="JD329" i="60"/>
  <c r="JG328" i="60"/>
  <c r="JF328" i="60"/>
  <c r="JE328" i="60"/>
  <c r="JD328" i="60"/>
  <c r="JG327" i="60"/>
  <c r="JF327" i="60"/>
  <c r="JE327" i="60"/>
  <c r="JD327" i="60"/>
  <c r="JG326" i="60"/>
  <c r="JF326" i="60"/>
  <c r="JE326" i="60"/>
  <c r="JD326" i="60"/>
  <c r="JG325" i="60"/>
  <c r="JF325" i="60"/>
  <c r="JE325" i="60"/>
  <c r="JD325" i="60"/>
  <c r="JG324" i="60"/>
  <c r="JF324" i="60"/>
  <c r="JE324" i="60"/>
  <c r="JD324" i="60"/>
  <c r="JG323" i="60"/>
  <c r="JF323" i="60"/>
  <c r="JE323" i="60"/>
  <c r="JD323" i="60"/>
  <c r="JG322" i="60"/>
  <c r="JF322" i="60"/>
  <c r="JE322" i="60"/>
  <c r="JD322" i="60"/>
  <c r="JG321" i="60"/>
  <c r="JF321" i="60"/>
  <c r="JE321" i="60"/>
  <c r="JD321" i="60"/>
  <c r="JG320" i="60"/>
  <c r="JF320" i="60"/>
  <c r="JE320" i="60"/>
  <c r="JD320" i="60"/>
  <c r="JG319" i="60"/>
  <c r="JF319" i="60"/>
  <c r="JE319" i="60"/>
  <c r="JD319" i="60"/>
  <c r="JG318" i="60"/>
  <c r="JF318" i="60"/>
  <c r="JE318" i="60"/>
  <c r="JD318" i="60"/>
  <c r="JG317" i="60"/>
  <c r="JF317" i="60"/>
  <c r="JE317" i="60"/>
  <c r="JD317" i="60"/>
  <c r="JG316" i="60"/>
  <c r="JF316" i="60"/>
  <c r="JE316" i="60"/>
  <c r="JD316" i="60"/>
  <c r="JG315" i="60"/>
  <c r="JF315" i="60"/>
  <c r="JE315" i="60"/>
  <c r="JD315" i="60"/>
  <c r="JG314" i="60"/>
  <c r="JF314" i="60"/>
  <c r="JE314" i="60"/>
  <c r="JD314" i="60"/>
  <c r="JG313" i="60"/>
  <c r="JF313" i="60"/>
  <c r="JE313" i="60"/>
  <c r="JD313" i="60"/>
  <c r="JG312" i="60"/>
  <c r="JF312" i="60"/>
  <c r="JE312" i="60"/>
  <c r="JD312" i="60"/>
  <c r="JG311" i="60"/>
  <c r="JF311" i="60"/>
  <c r="JE311" i="60"/>
  <c r="JD311" i="60"/>
  <c r="JG310" i="60"/>
  <c r="JF310" i="60"/>
  <c r="JE310" i="60"/>
  <c r="JD310" i="60"/>
  <c r="JG309" i="60"/>
  <c r="JF309" i="60"/>
  <c r="JE309" i="60"/>
  <c r="JD309" i="60"/>
  <c r="JG308" i="60"/>
  <c r="JF308" i="60"/>
  <c r="JE308" i="60"/>
  <c r="JD308" i="60"/>
  <c r="JG307" i="60"/>
  <c r="JF307" i="60"/>
  <c r="JE307" i="60"/>
  <c r="JD307" i="60"/>
  <c r="JG306" i="60"/>
  <c r="JF306" i="60"/>
  <c r="JE306" i="60"/>
  <c r="JD306" i="60"/>
  <c r="JG305" i="60"/>
  <c r="JF305" i="60"/>
  <c r="JE305" i="60"/>
  <c r="JD305" i="60"/>
  <c r="JG304" i="60"/>
  <c r="JF304" i="60"/>
  <c r="JE304" i="60"/>
  <c r="JD304" i="60"/>
  <c r="JG303" i="60"/>
  <c r="JF303" i="60"/>
  <c r="JE303" i="60"/>
  <c r="JD303" i="60"/>
  <c r="JG302" i="60"/>
  <c r="JF302" i="60"/>
  <c r="JE302" i="60"/>
  <c r="JD302" i="60"/>
  <c r="JG301" i="60"/>
  <c r="JF301" i="60"/>
  <c r="JE301" i="60"/>
  <c r="JD301" i="60"/>
  <c r="JG300" i="60"/>
  <c r="JF300" i="60"/>
  <c r="JE300" i="60"/>
  <c r="JD300" i="60"/>
  <c r="JG299" i="60"/>
  <c r="JF299" i="60"/>
  <c r="JE299" i="60"/>
  <c r="JD299" i="60"/>
  <c r="JG298" i="60"/>
  <c r="JF298" i="60"/>
  <c r="JE298" i="60"/>
  <c r="JD298" i="60"/>
  <c r="JG297" i="60"/>
  <c r="JF297" i="60"/>
  <c r="JE297" i="60"/>
  <c r="JD297" i="60"/>
  <c r="JG296" i="60"/>
  <c r="JF296" i="60"/>
  <c r="JE296" i="60"/>
  <c r="JD296" i="60"/>
  <c r="JG295" i="60"/>
  <c r="JF295" i="60"/>
  <c r="JE295" i="60"/>
  <c r="JD295" i="60"/>
  <c r="JG294" i="60"/>
  <c r="JF294" i="60"/>
  <c r="JE294" i="60"/>
  <c r="JD294" i="60"/>
  <c r="JG293" i="60"/>
  <c r="JF293" i="60"/>
  <c r="JE293" i="60"/>
  <c r="JD293" i="60"/>
  <c r="JG292" i="60"/>
  <c r="JF292" i="60"/>
  <c r="JE292" i="60"/>
  <c r="JD292" i="60"/>
  <c r="JG291" i="60"/>
  <c r="JF291" i="60"/>
  <c r="JE291" i="60"/>
  <c r="JD291" i="60"/>
  <c r="JG290" i="60"/>
  <c r="JF290" i="60"/>
  <c r="JE290" i="60"/>
  <c r="JD290" i="60"/>
  <c r="JG289" i="60"/>
  <c r="JF289" i="60"/>
  <c r="JE289" i="60"/>
  <c r="JD289" i="60"/>
  <c r="JG288" i="60"/>
  <c r="JF288" i="60"/>
  <c r="JE288" i="60"/>
  <c r="JD288" i="60"/>
  <c r="JG287" i="60"/>
  <c r="JF287" i="60"/>
  <c r="JE287" i="60"/>
  <c r="JD287" i="60"/>
  <c r="JG286" i="60"/>
  <c r="JF286" i="60"/>
  <c r="JE286" i="60"/>
  <c r="JD286" i="60"/>
  <c r="JG285" i="60"/>
  <c r="JF285" i="60"/>
  <c r="JE285" i="60"/>
  <c r="JD285" i="60"/>
  <c r="JG284" i="60"/>
  <c r="JF284" i="60"/>
  <c r="JE284" i="60"/>
  <c r="JD284" i="60"/>
  <c r="JG283" i="60"/>
  <c r="JF283" i="60"/>
  <c r="JE283" i="60"/>
  <c r="JD283" i="60"/>
  <c r="JG282" i="60"/>
  <c r="JF282" i="60"/>
  <c r="JE282" i="60"/>
  <c r="JD282" i="60"/>
  <c r="JG281" i="60"/>
  <c r="JF281" i="60"/>
  <c r="JE281" i="60"/>
  <c r="JD281" i="60"/>
  <c r="JG280" i="60"/>
  <c r="JF280" i="60"/>
  <c r="JE280" i="60"/>
  <c r="JD280" i="60"/>
  <c r="JG279" i="60"/>
  <c r="JF279" i="60"/>
  <c r="JE279" i="60"/>
  <c r="JD279" i="60"/>
  <c r="JG278" i="60"/>
  <c r="JF278" i="60"/>
  <c r="JE278" i="60"/>
  <c r="JD278" i="60"/>
  <c r="JG277" i="60"/>
  <c r="JF277" i="60"/>
  <c r="JE277" i="60"/>
  <c r="JD277" i="60"/>
  <c r="JG276" i="60"/>
  <c r="JF276" i="60"/>
  <c r="JE276" i="60"/>
  <c r="JD276" i="60"/>
  <c r="JG275" i="60"/>
  <c r="JF275" i="60"/>
  <c r="JE275" i="60"/>
  <c r="JD275" i="60"/>
  <c r="JG274" i="60"/>
  <c r="JF274" i="60"/>
  <c r="JE274" i="60"/>
  <c r="JD274" i="60"/>
  <c r="JG273" i="60"/>
  <c r="JF273" i="60"/>
  <c r="JE273" i="60"/>
  <c r="JD273" i="60"/>
  <c r="JG272" i="60"/>
  <c r="JF272" i="60"/>
  <c r="JE272" i="60"/>
  <c r="JD272" i="60"/>
  <c r="JG271" i="60"/>
  <c r="JF271" i="60"/>
  <c r="JE271" i="60"/>
  <c r="JD271" i="60"/>
  <c r="JG270" i="60"/>
  <c r="JF270" i="60"/>
  <c r="JE270" i="60"/>
  <c r="JD270" i="60"/>
  <c r="JG269" i="60"/>
  <c r="JF269" i="60"/>
  <c r="JE269" i="60"/>
  <c r="JD269" i="60"/>
  <c r="JG268" i="60"/>
  <c r="JF268" i="60"/>
  <c r="JE268" i="60"/>
  <c r="JD268" i="60"/>
  <c r="JG267" i="60"/>
  <c r="JF267" i="60"/>
  <c r="JE267" i="60"/>
  <c r="JD267" i="60"/>
  <c r="JG266" i="60"/>
  <c r="JF266" i="60"/>
  <c r="JE266" i="60"/>
  <c r="JD266" i="60"/>
  <c r="JG265" i="60"/>
  <c r="JF265" i="60"/>
  <c r="JE265" i="60"/>
  <c r="JD265" i="60"/>
  <c r="JG264" i="60"/>
  <c r="JF264" i="60"/>
  <c r="JE264" i="60"/>
  <c r="JD264" i="60"/>
  <c r="JG263" i="60"/>
  <c r="JF263" i="60"/>
  <c r="JE263" i="60"/>
  <c r="JD263" i="60"/>
  <c r="JG262" i="60"/>
  <c r="JF262" i="60"/>
  <c r="JE262" i="60"/>
  <c r="JD262" i="60"/>
  <c r="JG261" i="60"/>
  <c r="JF261" i="60"/>
  <c r="JE261" i="60"/>
  <c r="JD261" i="60"/>
  <c r="JG260" i="60"/>
  <c r="JF260" i="60"/>
  <c r="JE260" i="60"/>
  <c r="JD260" i="60"/>
  <c r="JG259" i="60"/>
  <c r="JF259" i="60"/>
  <c r="JE259" i="60"/>
  <c r="JD259" i="60"/>
  <c r="JG258" i="60"/>
  <c r="JF258" i="60"/>
  <c r="JE258" i="60"/>
  <c r="JD258" i="60"/>
  <c r="JG257" i="60"/>
  <c r="JF257" i="60"/>
  <c r="JE257" i="60"/>
  <c r="JD257" i="60"/>
  <c r="JG256" i="60"/>
  <c r="JF256" i="60"/>
  <c r="JE256" i="60"/>
  <c r="JD256" i="60"/>
  <c r="JG255" i="60"/>
  <c r="JF255" i="60"/>
  <c r="JE255" i="60"/>
  <c r="JD255" i="60"/>
  <c r="JG254" i="60"/>
  <c r="JF254" i="60"/>
  <c r="JE254" i="60"/>
  <c r="JD254" i="60"/>
  <c r="JG253" i="60"/>
  <c r="JF253" i="60"/>
  <c r="JE253" i="60"/>
  <c r="JD253" i="60"/>
  <c r="JG252" i="60"/>
  <c r="JF252" i="60"/>
  <c r="JE252" i="60"/>
  <c r="JD252" i="60"/>
  <c r="JG251" i="60"/>
  <c r="JF251" i="60"/>
  <c r="JE251" i="60"/>
  <c r="JD251" i="60"/>
  <c r="JG250" i="60"/>
  <c r="JF250" i="60"/>
  <c r="JE250" i="60"/>
  <c r="JD250" i="60"/>
  <c r="JG249" i="60"/>
  <c r="JF249" i="60"/>
  <c r="JE249" i="60"/>
  <c r="JD249" i="60"/>
  <c r="JG248" i="60"/>
  <c r="JF248" i="60"/>
  <c r="JE248" i="60"/>
  <c r="JD248" i="60"/>
  <c r="JG247" i="60"/>
  <c r="JF247" i="60"/>
  <c r="JE247" i="60"/>
  <c r="JD247" i="60"/>
  <c r="JG246" i="60"/>
  <c r="JF246" i="60"/>
  <c r="JE246" i="60"/>
  <c r="JD246" i="60"/>
  <c r="JG245" i="60"/>
  <c r="JF245" i="60"/>
  <c r="JE245" i="60"/>
  <c r="JD245" i="60"/>
  <c r="JG244" i="60"/>
  <c r="JF244" i="60"/>
  <c r="JE244" i="60"/>
  <c r="JD244" i="60"/>
  <c r="JG243" i="60"/>
  <c r="JF243" i="60"/>
  <c r="JE243" i="60"/>
  <c r="JD243" i="60"/>
  <c r="JG242" i="60"/>
  <c r="JF242" i="60"/>
  <c r="JE242" i="60"/>
  <c r="JD242" i="60"/>
  <c r="JG241" i="60"/>
  <c r="JF241" i="60"/>
  <c r="JE241" i="60"/>
  <c r="JD241" i="60"/>
  <c r="JG240" i="60"/>
  <c r="JF240" i="60"/>
  <c r="JE240" i="60"/>
  <c r="JD240" i="60"/>
  <c r="JG239" i="60"/>
  <c r="JF239" i="60"/>
  <c r="JE239" i="60"/>
  <c r="JD239" i="60"/>
  <c r="JG238" i="60"/>
  <c r="JF238" i="60"/>
  <c r="JE238" i="60"/>
  <c r="JD238" i="60"/>
  <c r="JG237" i="60"/>
  <c r="JF237" i="60"/>
  <c r="JE237" i="60"/>
  <c r="JD237" i="60"/>
  <c r="JG236" i="60"/>
  <c r="JF236" i="60"/>
  <c r="JE236" i="60"/>
  <c r="JD236" i="60"/>
  <c r="JG235" i="60"/>
  <c r="JF235" i="60"/>
  <c r="JE235" i="60"/>
  <c r="JD235" i="60"/>
  <c r="JG234" i="60"/>
  <c r="JF234" i="60"/>
  <c r="JE234" i="60"/>
  <c r="JD234" i="60"/>
  <c r="JG233" i="60"/>
  <c r="JF233" i="60"/>
  <c r="JE233" i="60"/>
  <c r="JD233" i="60"/>
  <c r="JG232" i="60"/>
  <c r="JF232" i="60"/>
  <c r="JE232" i="60"/>
  <c r="JD232" i="60"/>
  <c r="JG231" i="60"/>
  <c r="JF231" i="60"/>
  <c r="JE231" i="60"/>
  <c r="JD231" i="60"/>
  <c r="JG230" i="60"/>
  <c r="JF230" i="60"/>
  <c r="JE230" i="60"/>
  <c r="JD230" i="60"/>
  <c r="JG229" i="60"/>
  <c r="JF229" i="60"/>
  <c r="JE229" i="60"/>
  <c r="JD229" i="60"/>
  <c r="JG228" i="60"/>
  <c r="JF228" i="60"/>
  <c r="JE228" i="60"/>
  <c r="JD228" i="60"/>
  <c r="JG227" i="60"/>
  <c r="JF227" i="60"/>
  <c r="JE227" i="60"/>
  <c r="JD227" i="60"/>
  <c r="JG226" i="60"/>
  <c r="JF226" i="60"/>
  <c r="JE226" i="60"/>
  <c r="JD226" i="60"/>
  <c r="JG225" i="60"/>
  <c r="JF225" i="60"/>
  <c r="JE225" i="60"/>
  <c r="JD225" i="60"/>
  <c r="JG224" i="60"/>
  <c r="JF224" i="60"/>
  <c r="JE224" i="60"/>
  <c r="JD224" i="60"/>
  <c r="JG223" i="60"/>
  <c r="JF223" i="60"/>
  <c r="JE223" i="60"/>
  <c r="JD223" i="60"/>
  <c r="JG222" i="60"/>
  <c r="JF222" i="60"/>
  <c r="JE222" i="60"/>
  <c r="JD222" i="60"/>
  <c r="JG221" i="60"/>
  <c r="JF221" i="60"/>
  <c r="JE221" i="60"/>
  <c r="JD221" i="60"/>
  <c r="JG220" i="60"/>
  <c r="JF220" i="60"/>
  <c r="JE220" i="60"/>
  <c r="JD220" i="60"/>
  <c r="JG219" i="60"/>
  <c r="JF219" i="60"/>
  <c r="JE219" i="60"/>
  <c r="JD219" i="60"/>
  <c r="JG218" i="60"/>
  <c r="JF218" i="60"/>
  <c r="JE218" i="60"/>
  <c r="JD218" i="60"/>
  <c r="JG217" i="60"/>
  <c r="JF217" i="60"/>
  <c r="JE217" i="60"/>
  <c r="JD217" i="60"/>
  <c r="JG216" i="60"/>
  <c r="JF216" i="60"/>
  <c r="JE216" i="60"/>
  <c r="JD216" i="60"/>
  <c r="JG215" i="60"/>
  <c r="JF215" i="60"/>
  <c r="JE215" i="60"/>
  <c r="JD215" i="60"/>
  <c r="JG214" i="60"/>
  <c r="JF214" i="60"/>
  <c r="JE214" i="60"/>
  <c r="JD214" i="60"/>
  <c r="JG213" i="60"/>
  <c r="JF213" i="60"/>
  <c r="JE213" i="60"/>
  <c r="JD213" i="60"/>
  <c r="JG212" i="60"/>
  <c r="JF212" i="60"/>
  <c r="JE212" i="60"/>
  <c r="JD212" i="60"/>
  <c r="JG211" i="60"/>
  <c r="JF211" i="60"/>
  <c r="JE211" i="60"/>
  <c r="JD211" i="60"/>
  <c r="JG210" i="60"/>
  <c r="JF210" i="60"/>
  <c r="JE210" i="60"/>
  <c r="JD210" i="60"/>
  <c r="JG209" i="60"/>
  <c r="JF209" i="60"/>
  <c r="JE209" i="60"/>
  <c r="JD209" i="60"/>
  <c r="JG208" i="60"/>
  <c r="JF208" i="60"/>
  <c r="JE208" i="60"/>
  <c r="JD208" i="60"/>
  <c r="JG207" i="60"/>
  <c r="JF207" i="60"/>
  <c r="JE207" i="60"/>
  <c r="JD207" i="60"/>
  <c r="JG206" i="60"/>
  <c r="JF206" i="60"/>
  <c r="JE206" i="60"/>
  <c r="JD206" i="60"/>
  <c r="JG205" i="60"/>
  <c r="JF205" i="60"/>
  <c r="JE205" i="60"/>
  <c r="JD205" i="60"/>
  <c r="JG204" i="60"/>
  <c r="JF204" i="60"/>
  <c r="JE204" i="60"/>
  <c r="JD204" i="60"/>
  <c r="JG203" i="60"/>
  <c r="JF203" i="60"/>
  <c r="JE203" i="60"/>
  <c r="JD203" i="60"/>
  <c r="JG202" i="60"/>
  <c r="JF202" i="60"/>
  <c r="JE202" i="60"/>
  <c r="JD202" i="60"/>
  <c r="JG201" i="60"/>
  <c r="JF201" i="60"/>
  <c r="JE201" i="60"/>
  <c r="JD201" i="60"/>
  <c r="JG200" i="60"/>
  <c r="JF200" i="60"/>
  <c r="JE200" i="60"/>
  <c r="JD200" i="60"/>
  <c r="JG199" i="60"/>
  <c r="JF199" i="60"/>
  <c r="JE199" i="60"/>
  <c r="JD199" i="60"/>
  <c r="JG198" i="60"/>
  <c r="JF198" i="60"/>
  <c r="JE198" i="60"/>
  <c r="JD198" i="60"/>
  <c r="JG197" i="60"/>
  <c r="JF197" i="60"/>
  <c r="JE197" i="60"/>
  <c r="JD197" i="60"/>
  <c r="JG196" i="60"/>
  <c r="JF196" i="60"/>
  <c r="JE196" i="60"/>
  <c r="JD196" i="60"/>
  <c r="JG195" i="60"/>
  <c r="JF195" i="60"/>
  <c r="JE195" i="60"/>
  <c r="JD195" i="60"/>
  <c r="JG194" i="60"/>
  <c r="JF194" i="60"/>
  <c r="JE194" i="60"/>
  <c r="JD194" i="60"/>
  <c r="JG193" i="60"/>
  <c r="JF193" i="60"/>
  <c r="JE193" i="60"/>
  <c r="JD193" i="60"/>
  <c r="JG192" i="60"/>
  <c r="JF192" i="60"/>
  <c r="JE192" i="60"/>
  <c r="JD192" i="60"/>
  <c r="JG191" i="60"/>
  <c r="JF191" i="60"/>
  <c r="JE191" i="60"/>
  <c r="JD191" i="60"/>
  <c r="JG190" i="60"/>
  <c r="JF190" i="60"/>
  <c r="JE190" i="60"/>
  <c r="JD190" i="60"/>
  <c r="JG189" i="60"/>
  <c r="JF189" i="60"/>
  <c r="JE189" i="60"/>
  <c r="JD189" i="60"/>
  <c r="JG188" i="60"/>
  <c r="JF188" i="60"/>
  <c r="JE188" i="60"/>
  <c r="JD188" i="60"/>
  <c r="JG187" i="60"/>
  <c r="JF187" i="60"/>
  <c r="JE187" i="60"/>
  <c r="JD187" i="60"/>
  <c r="JG186" i="60"/>
  <c r="JF186" i="60"/>
  <c r="JE186" i="60"/>
  <c r="JD186" i="60"/>
  <c r="JG185" i="60"/>
  <c r="JF185" i="60"/>
  <c r="JE185" i="60"/>
  <c r="JD185" i="60"/>
  <c r="JG184" i="60"/>
  <c r="JF184" i="60"/>
  <c r="JE184" i="60"/>
  <c r="JD184" i="60"/>
  <c r="JG183" i="60"/>
  <c r="JF183" i="60"/>
  <c r="JE183" i="60"/>
  <c r="JD183" i="60"/>
  <c r="JG182" i="60"/>
  <c r="JF182" i="60"/>
  <c r="JE182" i="60"/>
  <c r="JD182" i="60"/>
  <c r="JG181" i="60"/>
  <c r="JF181" i="60"/>
  <c r="JE181" i="60"/>
  <c r="JD181" i="60"/>
  <c r="JG180" i="60"/>
  <c r="JF180" i="60"/>
  <c r="JE180" i="60"/>
  <c r="JD180" i="60"/>
  <c r="JG179" i="60"/>
  <c r="JF179" i="60"/>
  <c r="JE179" i="60"/>
  <c r="JD179" i="60"/>
  <c r="JG178" i="60"/>
  <c r="JF178" i="60"/>
  <c r="JE178" i="60"/>
  <c r="JD178" i="60"/>
  <c r="JG177" i="60"/>
  <c r="JF177" i="60"/>
  <c r="JE177" i="60"/>
  <c r="JD177" i="60"/>
  <c r="JG176" i="60"/>
  <c r="JF176" i="60"/>
  <c r="JE176" i="60"/>
  <c r="JD176" i="60"/>
  <c r="JG175" i="60"/>
  <c r="JF175" i="60"/>
  <c r="JE175" i="60"/>
  <c r="JD175" i="60"/>
  <c r="JG174" i="60"/>
  <c r="JF174" i="60"/>
  <c r="JE174" i="60"/>
  <c r="JD174" i="60"/>
  <c r="JG173" i="60"/>
  <c r="JF173" i="60"/>
  <c r="JE173" i="60"/>
  <c r="JD173" i="60"/>
  <c r="JG172" i="60"/>
  <c r="JF172" i="60"/>
  <c r="JE172" i="60"/>
  <c r="JD172" i="60"/>
  <c r="JG171" i="60"/>
  <c r="JF171" i="60"/>
  <c r="JE171" i="60"/>
  <c r="JD171" i="60"/>
  <c r="JG170" i="60"/>
  <c r="JF170" i="60"/>
  <c r="JE170" i="60"/>
  <c r="JD170" i="60"/>
  <c r="JG169" i="60"/>
  <c r="JF169" i="60"/>
  <c r="JE169" i="60"/>
  <c r="JD169" i="60"/>
  <c r="JG168" i="60"/>
  <c r="JF168" i="60"/>
  <c r="JE168" i="60"/>
  <c r="JD168" i="60"/>
  <c r="JG167" i="60"/>
  <c r="JF167" i="60"/>
  <c r="JE167" i="60"/>
  <c r="JD167" i="60"/>
  <c r="JG166" i="60"/>
  <c r="JF166" i="60"/>
  <c r="JE166" i="60"/>
  <c r="JD166" i="60"/>
  <c r="JG165" i="60"/>
  <c r="JF165" i="60"/>
  <c r="JE165" i="60"/>
  <c r="JD165" i="60"/>
  <c r="JG164" i="60"/>
  <c r="JF164" i="60"/>
  <c r="JE164" i="60"/>
  <c r="JD164" i="60"/>
  <c r="JG163" i="60"/>
  <c r="JF163" i="60"/>
  <c r="JE163" i="60"/>
  <c r="JD163" i="60"/>
  <c r="JG162" i="60"/>
  <c r="JF162" i="60"/>
  <c r="JE162" i="60"/>
  <c r="JD162" i="60"/>
  <c r="JG161" i="60"/>
  <c r="JF161" i="60"/>
  <c r="JE161" i="60"/>
  <c r="JD161" i="60"/>
  <c r="JG160" i="60"/>
  <c r="JF160" i="60"/>
  <c r="JE160" i="60"/>
  <c r="JD160" i="60"/>
  <c r="JG159" i="60"/>
  <c r="JF159" i="60"/>
  <c r="JE159" i="60"/>
  <c r="JD159" i="60"/>
  <c r="JG158" i="60"/>
  <c r="JF158" i="60"/>
  <c r="JE158" i="60"/>
  <c r="JD158" i="60"/>
  <c r="JG157" i="60"/>
  <c r="JF157" i="60"/>
  <c r="JE157" i="60"/>
  <c r="JD157" i="60"/>
  <c r="JG156" i="60"/>
  <c r="JF156" i="60"/>
  <c r="JE156" i="60"/>
  <c r="JD156" i="60"/>
  <c r="JG155" i="60"/>
  <c r="JF155" i="60"/>
  <c r="JE155" i="60"/>
  <c r="JD155" i="60"/>
  <c r="JG154" i="60"/>
  <c r="JF154" i="60"/>
  <c r="JE154" i="60"/>
  <c r="JD154" i="60"/>
  <c r="JG153" i="60"/>
  <c r="JF153" i="60"/>
  <c r="JE153" i="60"/>
  <c r="JD153" i="60"/>
  <c r="JG152" i="60"/>
  <c r="JF152" i="60"/>
  <c r="JE152" i="60"/>
  <c r="JD152" i="60"/>
  <c r="JG151" i="60"/>
  <c r="JF151" i="60"/>
  <c r="JE151" i="60"/>
  <c r="JD151" i="60"/>
  <c r="JG150" i="60"/>
  <c r="JF150" i="60"/>
  <c r="JE150" i="60"/>
  <c r="JD150" i="60"/>
  <c r="JG149" i="60"/>
  <c r="JF149" i="60"/>
  <c r="JE149" i="60"/>
  <c r="JD149" i="60"/>
  <c r="JG148" i="60"/>
  <c r="JF148" i="60"/>
  <c r="JE148" i="60"/>
  <c r="JD148" i="60"/>
  <c r="JG147" i="60"/>
  <c r="JF147" i="60"/>
  <c r="JE147" i="60"/>
  <c r="JD147" i="60"/>
  <c r="JG146" i="60"/>
  <c r="JF146" i="60"/>
  <c r="JE146" i="60"/>
  <c r="JD146" i="60"/>
  <c r="JG145" i="60"/>
  <c r="JE145" i="60"/>
  <c r="JD145" i="60"/>
  <c r="JG144" i="60"/>
  <c r="JE144" i="60"/>
  <c r="JD144" i="60"/>
  <c r="JG143" i="60"/>
  <c r="JE143" i="60"/>
  <c r="JD143" i="60"/>
  <c r="JG142" i="60"/>
  <c r="JF142" i="60"/>
  <c r="JE142" i="60"/>
  <c r="JD142" i="60"/>
  <c r="JG141" i="60"/>
  <c r="JF141" i="60"/>
  <c r="JE141" i="60"/>
  <c r="JD141" i="60"/>
  <c r="JG140" i="60"/>
  <c r="JF140" i="60"/>
  <c r="JE140" i="60"/>
  <c r="JD140" i="60"/>
  <c r="JG139" i="60"/>
  <c r="JF139" i="60"/>
  <c r="JE139" i="60"/>
  <c r="JD139" i="60"/>
  <c r="JG138" i="60"/>
  <c r="JF138" i="60"/>
  <c r="JE138" i="60"/>
  <c r="JD138" i="60"/>
  <c r="JG137" i="60"/>
  <c r="JF137" i="60"/>
  <c r="JE137" i="60"/>
  <c r="JD137" i="60"/>
  <c r="JG136" i="60"/>
  <c r="JF136" i="60"/>
  <c r="JE136" i="60"/>
  <c r="JD136" i="60"/>
  <c r="JG135" i="60"/>
  <c r="JF135" i="60"/>
  <c r="JE135" i="60"/>
  <c r="JD135" i="60"/>
  <c r="JG134" i="60"/>
  <c r="JF134" i="60"/>
  <c r="JE134" i="60"/>
  <c r="JD134" i="60"/>
  <c r="JG133" i="60"/>
  <c r="JF133" i="60"/>
  <c r="JE133" i="60"/>
  <c r="JD133" i="60"/>
  <c r="JG132" i="60"/>
  <c r="JF132" i="60"/>
  <c r="JE132" i="60"/>
  <c r="JD132" i="60"/>
  <c r="JG131" i="60"/>
  <c r="JF131" i="60"/>
  <c r="JE131" i="60"/>
  <c r="JD131" i="60"/>
  <c r="JG130" i="60"/>
  <c r="JF130" i="60"/>
  <c r="JE130" i="60"/>
  <c r="JD130" i="60"/>
  <c r="JG129" i="60"/>
  <c r="JF129" i="60"/>
  <c r="JE129" i="60"/>
  <c r="JD129" i="60"/>
  <c r="JG128" i="60"/>
  <c r="JF128" i="60"/>
  <c r="JE128" i="60"/>
  <c r="JD128" i="60"/>
  <c r="JG127" i="60"/>
  <c r="JF127" i="60"/>
  <c r="JE127" i="60"/>
  <c r="JD127" i="60"/>
  <c r="JG126" i="60"/>
  <c r="JF126" i="60"/>
  <c r="JE126" i="60"/>
  <c r="JD126" i="60"/>
  <c r="JF125" i="60"/>
  <c r="JE125" i="60"/>
  <c r="JD125" i="60"/>
  <c r="JG124" i="60"/>
  <c r="JF124" i="60"/>
  <c r="JE124" i="60"/>
  <c r="JD124" i="60"/>
  <c r="JG123" i="60"/>
  <c r="JF123" i="60"/>
  <c r="JE123" i="60"/>
  <c r="JD123" i="60"/>
  <c r="JF122" i="60"/>
  <c r="JE122" i="60"/>
  <c r="JD122" i="60"/>
  <c r="JG121" i="60"/>
  <c r="JF121" i="60"/>
  <c r="JE121" i="60"/>
  <c r="JD121" i="60"/>
  <c r="JG120" i="60"/>
  <c r="JF120" i="60"/>
  <c r="JE120" i="60"/>
  <c r="JD120" i="60"/>
  <c r="JG119" i="60"/>
  <c r="JF119" i="60"/>
  <c r="JE119" i="60"/>
  <c r="JD119" i="60"/>
  <c r="JG118" i="60"/>
  <c r="JF118" i="60"/>
  <c r="JE118" i="60"/>
  <c r="JD118" i="60"/>
  <c r="JG117" i="60"/>
  <c r="JF117" i="60"/>
  <c r="JE117" i="60"/>
  <c r="JD117" i="60"/>
  <c r="JG116" i="60"/>
  <c r="JF116" i="60"/>
  <c r="JE116" i="60"/>
  <c r="JD116" i="60"/>
  <c r="JG115" i="60"/>
  <c r="JF115" i="60"/>
  <c r="JE115" i="60"/>
  <c r="JD115" i="60"/>
  <c r="JG114" i="60"/>
  <c r="JF114" i="60"/>
  <c r="JE114" i="60"/>
  <c r="JD114" i="60"/>
  <c r="JG113" i="60"/>
  <c r="JF113" i="60"/>
  <c r="JE113" i="60"/>
  <c r="JD113" i="60"/>
  <c r="JG112" i="60"/>
  <c r="JF112" i="60"/>
  <c r="JE112" i="60"/>
  <c r="JD112" i="60"/>
  <c r="JG111" i="60"/>
  <c r="JF111" i="60"/>
  <c r="JE111" i="60"/>
  <c r="JD111" i="60"/>
  <c r="JG110" i="60"/>
  <c r="JF110" i="60"/>
  <c r="JE110" i="60"/>
  <c r="JD110" i="60"/>
  <c r="JG109" i="60"/>
  <c r="JF109" i="60"/>
  <c r="JE109" i="60"/>
  <c r="JD109" i="60"/>
  <c r="JG108" i="60"/>
  <c r="JF108" i="60"/>
  <c r="JE108" i="60"/>
  <c r="JD108" i="60"/>
  <c r="JG107" i="60"/>
  <c r="JF107" i="60"/>
  <c r="JD107" i="60"/>
  <c r="JG106" i="60"/>
  <c r="JF106" i="60"/>
  <c r="JE106" i="60"/>
  <c r="JD106" i="60"/>
  <c r="JG105" i="60"/>
  <c r="JF105" i="60"/>
  <c r="JE105" i="60"/>
  <c r="JD105" i="60"/>
  <c r="JG104" i="60"/>
  <c r="JF104" i="60"/>
  <c r="JE104" i="60"/>
  <c r="JD104" i="60"/>
  <c r="JG103" i="60"/>
  <c r="JF103" i="60"/>
  <c r="JE103" i="60"/>
  <c r="JD103" i="60"/>
  <c r="JG102" i="60"/>
  <c r="JF102" i="60"/>
  <c r="JE102" i="60"/>
  <c r="JD102" i="60"/>
  <c r="JG101" i="60"/>
  <c r="JF101" i="60"/>
  <c r="JE101" i="60"/>
  <c r="JD101" i="60"/>
  <c r="JG100" i="60"/>
  <c r="JF100" i="60"/>
  <c r="JE100" i="60"/>
  <c r="JD100" i="60"/>
  <c r="JG99" i="60"/>
  <c r="JF99" i="60"/>
  <c r="JE99" i="60"/>
  <c r="JD99" i="60"/>
  <c r="JG98" i="60"/>
  <c r="JF98" i="60"/>
  <c r="JE98" i="60"/>
  <c r="JD98" i="60"/>
  <c r="JG97" i="60"/>
  <c r="JF97" i="60"/>
  <c r="JE97" i="60"/>
  <c r="JD97" i="60"/>
  <c r="JF96" i="60"/>
  <c r="JE96" i="60"/>
  <c r="JD96" i="60"/>
  <c r="JG95" i="60"/>
  <c r="JF95" i="60"/>
  <c r="JE95" i="60"/>
  <c r="JD95" i="60"/>
  <c r="JF94" i="60"/>
  <c r="JE94" i="60"/>
  <c r="JD94" i="60"/>
  <c r="JF93" i="60"/>
  <c r="JE93" i="60"/>
  <c r="JD93" i="60"/>
  <c r="JG92" i="60"/>
  <c r="JF92" i="60"/>
  <c r="JE92" i="60"/>
  <c r="JD92" i="60"/>
  <c r="JG91" i="60"/>
  <c r="JF91" i="60"/>
  <c r="JE91" i="60"/>
  <c r="JD91" i="60"/>
  <c r="JF90" i="60"/>
  <c r="JE90" i="60"/>
  <c r="JD90" i="60"/>
  <c r="JG89" i="60"/>
  <c r="JF89" i="60"/>
  <c r="JE89" i="60"/>
  <c r="JD89" i="60"/>
  <c r="JG88" i="60"/>
  <c r="JF88" i="60"/>
  <c r="JE88" i="60"/>
  <c r="JD88" i="60"/>
  <c r="JF87" i="60"/>
  <c r="JE87" i="60"/>
  <c r="JD87" i="60"/>
  <c r="JF86" i="60"/>
  <c r="JE86" i="60"/>
  <c r="JD86" i="60"/>
  <c r="JG85" i="60"/>
  <c r="JF85" i="60"/>
  <c r="JE85" i="60"/>
  <c r="JD85" i="60"/>
  <c r="JG84" i="60"/>
  <c r="JF84" i="60"/>
  <c r="JD84" i="60"/>
  <c r="JG83" i="60"/>
  <c r="JF83" i="60"/>
  <c r="JD83" i="60"/>
  <c r="JG82" i="60"/>
  <c r="JF82" i="60"/>
  <c r="JE82" i="60"/>
  <c r="JD82" i="60"/>
  <c r="JF81" i="60"/>
  <c r="JE81" i="60"/>
  <c r="JD81" i="60"/>
  <c r="JF80" i="60"/>
  <c r="JE80" i="60"/>
  <c r="JD80" i="60"/>
  <c r="JG79" i="60"/>
  <c r="JF79" i="60"/>
  <c r="JE79" i="60"/>
  <c r="JD79" i="60"/>
  <c r="JF78" i="60"/>
  <c r="JE78" i="60"/>
  <c r="JD78" i="60"/>
  <c r="JG77" i="60"/>
  <c r="JF77" i="60"/>
  <c r="JE77" i="60"/>
  <c r="JD77" i="60"/>
  <c r="JG76" i="60"/>
  <c r="JF76" i="60"/>
  <c r="JE76" i="60"/>
  <c r="JD76" i="60"/>
  <c r="JG75" i="60"/>
  <c r="JF75" i="60"/>
  <c r="JE75" i="60"/>
  <c r="JD75" i="60"/>
  <c r="JG74" i="60"/>
  <c r="JF74" i="60"/>
  <c r="JE74" i="60"/>
  <c r="JD74" i="60"/>
  <c r="JG73" i="60"/>
  <c r="JF73" i="60"/>
  <c r="JE73" i="60"/>
  <c r="JD73" i="60"/>
  <c r="JG72" i="60"/>
  <c r="JF72" i="60"/>
  <c r="JE72" i="60"/>
  <c r="JD72" i="60"/>
  <c r="JG71" i="60"/>
  <c r="JF71" i="60"/>
  <c r="JE71" i="60"/>
  <c r="JD71" i="60"/>
  <c r="JG70" i="60"/>
  <c r="JF70" i="60"/>
  <c r="JE70" i="60"/>
  <c r="JD70" i="60"/>
  <c r="JG69" i="60"/>
  <c r="JF69" i="60"/>
  <c r="JE69" i="60"/>
  <c r="JD69" i="60"/>
  <c r="JG68" i="60"/>
  <c r="JF68" i="60"/>
  <c r="JE68" i="60"/>
  <c r="JD68" i="60"/>
  <c r="JG67" i="60"/>
  <c r="JF67" i="60"/>
  <c r="JE67" i="60"/>
  <c r="JD67" i="60"/>
  <c r="JG66" i="60"/>
  <c r="JF66" i="60"/>
  <c r="JE66" i="60"/>
  <c r="JD66" i="60"/>
  <c r="JG65" i="60"/>
  <c r="JF65" i="60"/>
  <c r="JE65" i="60"/>
  <c r="JD65" i="60"/>
  <c r="JG64" i="60"/>
  <c r="JF64" i="60"/>
  <c r="JE64" i="60"/>
  <c r="JD64" i="60"/>
  <c r="JG63" i="60"/>
  <c r="JF63" i="60"/>
  <c r="JE63" i="60"/>
  <c r="JD63" i="60"/>
  <c r="JG62" i="60"/>
  <c r="JF62" i="60"/>
  <c r="JE62" i="60"/>
  <c r="JD62" i="60"/>
  <c r="JG61" i="60"/>
  <c r="JF61" i="60"/>
  <c r="JE61" i="60"/>
  <c r="JD61" i="60"/>
  <c r="JG60" i="60"/>
  <c r="JF60" i="60"/>
  <c r="JE60" i="60"/>
  <c r="JD60" i="60"/>
  <c r="JG59" i="60"/>
  <c r="JF59" i="60"/>
  <c r="JE59" i="60"/>
  <c r="JD59" i="60"/>
  <c r="JG58" i="60"/>
  <c r="JF58" i="60"/>
  <c r="JE58" i="60"/>
  <c r="JD58" i="60"/>
  <c r="JG57" i="60"/>
  <c r="JF57" i="60"/>
  <c r="JE57" i="60"/>
  <c r="JD57" i="60"/>
  <c r="JG56" i="60"/>
  <c r="JF56" i="60"/>
  <c r="JE56" i="60"/>
  <c r="JD56" i="60"/>
  <c r="JG55" i="60"/>
  <c r="JF55" i="60"/>
  <c r="JE55" i="60"/>
  <c r="JD55" i="60"/>
  <c r="JG54" i="60"/>
  <c r="JF54" i="60"/>
  <c r="JE54" i="60"/>
  <c r="JD54" i="60"/>
  <c r="JG53" i="60"/>
  <c r="JF53" i="60"/>
  <c r="JE53" i="60"/>
  <c r="JD53" i="60"/>
  <c r="JG52" i="60"/>
  <c r="JF52" i="60"/>
  <c r="JE52" i="60"/>
  <c r="JD52" i="60"/>
  <c r="JG51" i="60"/>
  <c r="JF51" i="60"/>
  <c r="JE51" i="60"/>
  <c r="JD51" i="60"/>
  <c r="JG50" i="60"/>
  <c r="JF50" i="60"/>
  <c r="JE50" i="60"/>
  <c r="JD50" i="60"/>
  <c r="JG49" i="60"/>
  <c r="JF49" i="60"/>
  <c r="JE49" i="60"/>
  <c r="JD49" i="60"/>
  <c r="JG48" i="60"/>
  <c r="JF48" i="60"/>
  <c r="JE48" i="60"/>
  <c r="JD48" i="60"/>
  <c r="JG47" i="60"/>
  <c r="JF47" i="60"/>
  <c r="JE47" i="60"/>
  <c r="JD47" i="60"/>
  <c r="JG46" i="60"/>
  <c r="JF46" i="60"/>
  <c r="JE46" i="60"/>
  <c r="JD46" i="60"/>
  <c r="JG45" i="60"/>
  <c r="JF45" i="60"/>
  <c r="JE45" i="60"/>
  <c r="JD45" i="60"/>
  <c r="JG44" i="60"/>
  <c r="JF44" i="60"/>
  <c r="JE44" i="60"/>
  <c r="JD44" i="60"/>
  <c r="JG43" i="60"/>
  <c r="JF43" i="60"/>
  <c r="JE43" i="60"/>
  <c r="JD43" i="60"/>
  <c r="JG42" i="60"/>
  <c r="JF42" i="60"/>
  <c r="JE42" i="60"/>
  <c r="JD42" i="60"/>
  <c r="JG41" i="60"/>
  <c r="JF41" i="60"/>
  <c r="JE41" i="60"/>
  <c r="JD41" i="60"/>
  <c r="JG40" i="60"/>
  <c r="JF40" i="60"/>
  <c r="JE40" i="60"/>
  <c r="JD40" i="60"/>
  <c r="JG39" i="60"/>
  <c r="JF39" i="60"/>
  <c r="JE39" i="60"/>
  <c r="JD39" i="60"/>
  <c r="JG38" i="60"/>
  <c r="JF38" i="60"/>
  <c r="JE38" i="60"/>
  <c r="JD38" i="60"/>
  <c r="JG37" i="60"/>
  <c r="JF37" i="60"/>
  <c r="JE37" i="60"/>
  <c r="JD37" i="60"/>
  <c r="JG36" i="60"/>
  <c r="JF36" i="60"/>
  <c r="JE36" i="60"/>
  <c r="JD36" i="60"/>
  <c r="JG35" i="60"/>
  <c r="JF35" i="60"/>
  <c r="JE35" i="60"/>
  <c r="JD35" i="60"/>
  <c r="JG34" i="60"/>
  <c r="JF34" i="60"/>
  <c r="JE34" i="60"/>
  <c r="JD34" i="60"/>
  <c r="JG33" i="60"/>
  <c r="JF33" i="60"/>
  <c r="JE33" i="60"/>
  <c r="JD33" i="60"/>
  <c r="JG32" i="60"/>
  <c r="JF32" i="60"/>
  <c r="JE32" i="60"/>
  <c r="JD32" i="60"/>
  <c r="JG31" i="60"/>
  <c r="JF31" i="60"/>
  <c r="JE31" i="60"/>
  <c r="JD31" i="60"/>
  <c r="JG30" i="60"/>
  <c r="JF30" i="60"/>
  <c r="JE30" i="60"/>
  <c r="JD30" i="60"/>
  <c r="JG29" i="60"/>
  <c r="JF29" i="60"/>
  <c r="JE29" i="60"/>
  <c r="JD29" i="60"/>
  <c r="JG28" i="60"/>
  <c r="JF28" i="60"/>
  <c r="JE28" i="60"/>
  <c r="JD28" i="60"/>
  <c r="JG27" i="60"/>
  <c r="JF27" i="60"/>
  <c r="JE27" i="60"/>
  <c r="JD27" i="60"/>
  <c r="JG26" i="60"/>
  <c r="JF26" i="60"/>
  <c r="JE26" i="60"/>
  <c r="JD26" i="60"/>
  <c r="JG25" i="60"/>
  <c r="JF25" i="60"/>
  <c r="JE25" i="60"/>
  <c r="JD25" i="60"/>
  <c r="JG24" i="60"/>
  <c r="JF24" i="60"/>
  <c r="JE24" i="60"/>
  <c r="JD24" i="60"/>
  <c r="JG23" i="60"/>
  <c r="JF23" i="60"/>
  <c r="JE23" i="60"/>
  <c r="JD23" i="60"/>
  <c r="JG22" i="60"/>
  <c r="JF22" i="60"/>
  <c r="JE22" i="60"/>
  <c r="JD22" i="60"/>
  <c r="JG21" i="60"/>
  <c r="JF21" i="60"/>
  <c r="JE21" i="60"/>
  <c r="JD21" i="60"/>
  <c r="JG20" i="60"/>
  <c r="JF20" i="60"/>
  <c r="JE20" i="60"/>
  <c r="JD20" i="60"/>
  <c r="JG19" i="60"/>
  <c r="JF19" i="60"/>
  <c r="JE19" i="60"/>
  <c r="JD19" i="60"/>
  <c r="JG18" i="60"/>
  <c r="JF18" i="60"/>
  <c r="JE18" i="60"/>
  <c r="JD18" i="60"/>
  <c r="JG17" i="60"/>
  <c r="JF17" i="60"/>
  <c r="JE17" i="60"/>
  <c r="JD17" i="60"/>
  <c r="JG16" i="60"/>
  <c r="JF16" i="60"/>
  <c r="JE16" i="60"/>
  <c r="JD16" i="60"/>
  <c r="JG15" i="60"/>
  <c r="JF15" i="60"/>
  <c r="JE15" i="60"/>
  <c r="JD15" i="60"/>
  <c r="JG14" i="60"/>
  <c r="JF14" i="60"/>
  <c r="JE14" i="60"/>
  <c r="JD14" i="60"/>
  <c r="JG13" i="60"/>
  <c r="JF13" i="60"/>
  <c r="JE13" i="60"/>
  <c r="JD13" i="60"/>
  <c r="JG12" i="60"/>
  <c r="JF12" i="60"/>
  <c r="JE12" i="60"/>
  <c r="JD12" i="60"/>
  <c r="JG11" i="60"/>
  <c r="JF11" i="60"/>
  <c r="JE11" i="60"/>
  <c r="JD11" i="60"/>
  <c r="JG10" i="60"/>
  <c r="JF10" i="60"/>
  <c r="JE10" i="60"/>
  <c r="JD10" i="60"/>
  <c r="JG9" i="60"/>
  <c r="JF9" i="60"/>
  <c r="JE9" i="60"/>
  <c r="JD9" i="60"/>
  <c r="JG8" i="60"/>
  <c r="JF8" i="60"/>
  <c r="JE8" i="60"/>
  <c r="JD8" i="60"/>
  <c r="JG7" i="60"/>
  <c r="JF7" i="60"/>
  <c r="JE7" i="60"/>
  <c r="JD7" i="60"/>
  <c r="JG6" i="60"/>
  <c r="JF6" i="60"/>
  <c r="JE6" i="60"/>
  <c r="JD6" i="60"/>
  <c r="JK499" i="60"/>
  <c r="JJ499" i="60"/>
  <c r="JI499" i="60"/>
  <c r="JH499" i="60"/>
  <c r="JK498" i="60"/>
  <c r="JJ498" i="60"/>
  <c r="JI498" i="60"/>
  <c r="JH498" i="60"/>
  <c r="JK497" i="60"/>
  <c r="JJ497" i="60"/>
  <c r="JI497" i="60"/>
  <c r="JH497" i="60"/>
  <c r="JK496" i="60"/>
  <c r="JJ496" i="60"/>
  <c r="JI496" i="60"/>
  <c r="JH496" i="60"/>
  <c r="JK495" i="60"/>
  <c r="JJ495" i="60"/>
  <c r="JI495" i="60"/>
  <c r="JH495" i="60"/>
  <c r="JK494" i="60"/>
  <c r="JJ494" i="60"/>
  <c r="JI494" i="60"/>
  <c r="JH494" i="60"/>
  <c r="JK493" i="60"/>
  <c r="JJ493" i="60"/>
  <c r="JI493" i="60"/>
  <c r="JH493" i="60"/>
  <c r="JK492" i="60"/>
  <c r="JJ492" i="60"/>
  <c r="JI492" i="60"/>
  <c r="JH492" i="60"/>
  <c r="JK491" i="60"/>
  <c r="JJ491" i="60"/>
  <c r="JI491" i="60"/>
  <c r="JH491" i="60"/>
  <c r="JK490" i="60"/>
  <c r="JJ490" i="60"/>
  <c r="JI490" i="60"/>
  <c r="JH490" i="60"/>
  <c r="JK489" i="60"/>
  <c r="JJ489" i="60"/>
  <c r="JI489" i="60"/>
  <c r="JH489" i="60"/>
  <c r="JK488" i="60"/>
  <c r="JJ488" i="60"/>
  <c r="JI488" i="60"/>
  <c r="JH488" i="60"/>
  <c r="JK487" i="60"/>
  <c r="JJ487" i="60"/>
  <c r="JI487" i="60"/>
  <c r="JH487" i="60"/>
  <c r="JK486" i="60"/>
  <c r="JJ486" i="60"/>
  <c r="JI486" i="60"/>
  <c r="JH486" i="60"/>
  <c r="JK485" i="60"/>
  <c r="JJ485" i="60"/>
  <c r="JI485" i="60"/>
  <c r="JH485" i="60"/>
  <c r="JK484" i="60"/>
  <c r="JJ484" i="60"/>
  <c r="JI484" i="60"/>
  <c r="JH484" i="60"/>
  <c r="JK483" i="60"/>
  <c r="JJ483" i="60"/>
  <c r="JI483" i="60"/>
  <c r="JH483" i="60"/>
  <c r="JK482" i="60"/>
  <c r="JJ482" i="60"/>
  <c r="JI482" i="60"/>
  <c r="JH482" i="60"/>
  <c r="JK481" i="60"/>
  <c r="JJ481" i="60"/>
  <c r="JI481" i="60"/>
  <c r="JH481" i="60"/>
  <c r="JK480" i="60"/>
  <c r="JJ480" i="60"/>
  <c r="JI480" i="60"/>
  <c r="JH480" i="60"/>
  <c r="JK479" i="60"/>
  <c r="JJ479" i="60"/>
  <c r="JI479" i="60"/>
  <c r="JH479" i="60"/>
  <c r="JK478" i="60"/>
  <c r="JJ478" i="60"/>
  <c r="JI478" i="60"/>
  <c r="JH478" i="60"/>
  <c r="JK477" i="60"/>
  <c r="JJ477" i="60"/>
  <c r="JI477" i="60"/>
  <c r="JH477" i="60"/>
  <c r="JK476" i="60"/>
  <c r="JJ476" i="60"/>
  <c r="JI476" i="60"/>
  <c r="JH476" i="60"/>
  <c r="JK475" i="60"/>
  <c r="JJ475" i="60"/>
  <c r="JI475" i="60"/>
  <c r="JH475" i="60"/>
  <c r="JK474" i="60"/>
  <c r="JJ474" i="60"/>
  <c r="JI474" i="60"/>
  <c r="JH474" i="60"/>
  <c r="JK473" i="60"/>
  <c r="JJ473" i="60"/>
  <c r="JI473" i="60"/>
  <c r="JH473" i="60"/>
  <c r="JK472" i="60"/>
  <c r="JJ472" i="60"/>
  <c r="JI472" i="60"/>
  <c r="JH472" i="60"/>
  <c r="JK471" i="60"/>
  <c r="JJ471" i="60"/>
  <c r="JI471" i="60"/>
  <c r="JH471" i="60"/>
  <c r="JK470" i="60"/>
  <c r="JJ470" i="60"/>
  <c r="JI470" i="60"/>
  <c r="JH470" i="60"/>
  <c r="JK469" i="60"/>
  <c r="JJ469" i="60"/>
  <c r="JI469" i="60"/>
  <c r="JH469" i="60"/>
  <c r="JK468" i="60"/>
  <c r="JJ468" i="60"/>
  <c r="JI468" i="60"/>
  <c r="JH468" i="60"/>
  <c r="JK467" i="60"/>
  <c r="JJ467" i="60"/>
  <c r="JI467" i="60"/>
  <c r="JH467" i="60"/>
  <c r="JK466" i="60"/>
  <c r="JJ466" i="60"/>
  <c r="JI466" i="60"/>
  <c r="JH466" i="60"/>
  <c r="JK465" i="60"/>
  <c r="JJ465" i="60"/>
  <c r="JI465" i="60"/>
  <c r="JH465" i="60"/>
  <c r="JK464" i="60"/>
  <c r="JJ464" i="60"/>
  <c r="JI464" i="60"/>
  <c r="JH464" i="60"/>
  <c r="JK463" i="60"/>
  <c r="JJ463" i="60"/>
  <c r="JI463" i="60"/>
  <c r="JH463" i="60"/>
  <c r="JK462" i="60"/>
  <c r="JJ462" i="60"/>
  <c r="JI462" i="60"/>
  <c r="JH462" i="60"/>
  <c r="JK461" i="60"/>
  <c r="JJ461" i="60"/>
  <c r="JI461" i="60"/>
  <c r="JH461" i="60"/>
  <c r="JK460" i="60"/>
  <c r="JJ460" i="60"/>
  <c r="JI460" i="60"/>
  <c r="JH460" i="60"/>
  <c r="JK459" i="60"/>
  <c r="JJ459" i="60"/>
  <c r="JI459" i="60"/>
  <c r="JH459" i="60"/>
  <c r="JK458" i="60"/>
  <c r="JJ458" i="60"/>
  <c r="JI458" i="60"/>
  <c r="JH458" i="60"/>
  <c r="JK457" i="60"/>
  <c r="JJ457" i="60"/>
  <c r="JI457" i="60"/>
  <c r="JH457" i="60"/>
  <c r="JK456" i="60"/>
  <c r="JJ456" i="60"/>
  <c r="JI456" i="60"/>
  <c r="JH456" i="60"/>
  <c r="JK455" i="60"/>
  <c r="JJ455" i="60"/>
  <c r="JI455" i="60"/>
  <c r="JH455" i="60"/>
  <c r="JK454" i="60"/>
  <c r="JJ454" i="60"/>
  <c r="JI454" i="60"/>
  <c r="JH454" i="60"/>
  <c r="JK453" i="60"/>
  <c r="JJ453" i="60"/>
  <c r="JI453" i="60"/>
  <c r="JH453" i="60"/>
  <c r="JK452" i="60"/>
  <c r="JJ452" i="60"/>
  <c r="JI452" i="60"/>
  <c r="JH452" i="60"/>
  <c r="JK451" i="60"/>
  <c r="JJ451" i="60"/>
  <c r="JI451" i="60"/>
  <c r="JH451" i="60"/>
  <c r="JK450" i="60"/>
  <c r="JJ450" i="60"/>
  <c r="JI450" i="60"/>
  <c r="JH450" i="60"/>
  <c r="JK449" i="60"/>
  <c r="JJ449" i="60"/>
  <c r="JI449" i="60"/>
  <c r="JH449" i="60"/>
  <c r="JK448" i="60"/>
  <c r="JJ448" i="60"/>
  <c r="JI448" i="60"/>
  <c r="JH448" i="60"/>
  <c r="JK447" i="60"/>
  <c r="JJ447" i="60"/>
  <c r="JI447" i="60"/>
  <c r="JH447" i="60"/>
  <c r="JK446" i="60"/>
  <c r="JJ446" i="60"/>
  <c r="JI446" i="60"/>
  <c r="JH446" i="60"/>
  <c r="JK445" i="60"/>
  <c r="JJ445" i="60"/>
  <c r="JI445" i="60"/>
  <c r="JH445" i="60"/>
  <c r="JK444" i="60"/>
  <c r="JJ444" i="60"/>
  <c r="JI444" i="60"/>
  <c r="JH444" i="60"/>
  <c r="JK443" i="60"/>
  <c r="JJ443" i="60"/>
  <c r="JI443" i="60"/>
  <c r="JH443" i="60"/>
  <c r="JK442" i="60"/>
  <c r="JJ442" i="60"/>
  <c r="JI442" i="60"/>
  <c r="JH442" i="60"/>
  <c r="JK441" i="60"/>
  <c r="JJ441" i="60"/>
  <c r="JI441" i="60"/>
  <c r="JH441" i="60"/>
  <c r="JK440" i="60"/>
  <c r="JJ440" i="60"/>
  <c r="JI440" i="60"/>
  <c r="JH440" i="60"/>
  <c r="JK439" i="60"/>
  <c r="JJ439" i="60"/>
  <c r="JI439" i="60"/>
  <c r="JH439" i="60"/>
  <c r="JK438" i="60"/>
  <c r="JJ438" i="60"/>
  <c r="JI438" i="60"/>
  <c r="JH438" i="60"/>
  <c r="JK437" i="60"/>
  <c r="JJ437" i="60"/>
  <c r="JI437" i="60"/>
  <c r="JH437" i="60"/>
  <c r="JK436" i="60"/>
  <c r="JJ436" i="60"/>
  <c r="JI436" i="60"/>
  <c r="JH436" i="60"/>
  <c r="JK435" i="60"/>
  <c r="JJ435" i="60"/>
  <c r="JI435" i="60"/>
  <c r="JH435" i="60"/>
  <c r="JK434" i="60"/>
  <c r="JJ434" i="60"/>
  <c r="JI434" i="60"/>
  <c r="JH434" i="60"/>
  <c r="JK433" i="60"/>
  <c r="JJ433" i="60"/>
  <c r="JI433" i="60"/>
  <c r="JH433" i="60"/>
  <c r="JK432" i="60"/>
  <c r="JJ432" i="60"/>
  <c r="JI432" i="60"/>
  <c r="JH432" i="60"/>
  <c r="JK431" i="60"/>
  <c r="JJ431" i="60"/>
  <c r="JI431" i="60"/>
  <c r="JH431" i="60"/>
  <c r="JK430" i="60"/>
  <c r="JJ430" i="60"/>
  <c r="JI430" i="60"/>
  <c r="JH430" i="60"/>
  <c r="JK429" i="60"/>
  <c r="JJ429" i="60"/>
  <c r="JI429" i="60"/>
  <c r="JH429" i="60"/>
  <c r="JK428" i="60"/>
  <c r="JJ428" i="60"/>
  <c r="JI428" i="60"/>
  <c r="JH428" i="60"/>
  <c r="JK427" i="60"/>
  <c r="JJ427" i="60"/>
  <c r="JI427" i="60"/>
  <c r="JH427" i="60"/>
  <c r="JK426" i="60"/>
  <c r="JJ426" i="60"/>
  <c r="JI426" i="60"/>
  <c r="JH426" i="60"/>
  <c r="JK425" i="60"/>
  <c r="JJ425" i="60"/>
  <c r="JI425" i="60"/>
  <c r="JH425" i="60"/>
  <c r="JK424" i="60"/>
  <c r="JJ424" i="60"/>
  <c r="JI424" i="60"/>
  <c r="JH424" i="60"/>
  <c r="JK423" i="60"/>
  <c r="JJ423" i="60"/>
  <c r="JI423" i="60"/>
  <c r="JH423" i="60"/>
  <c r="JK422" i="60"/>
  <c r="JJ422" i="60"/>
  <c r="JI422" i="60"/>
  <c r="JH422" i="60"/>
  <c r="JK421" i="60"/>
  <c r="JJ421" i="60"/>
  <c r="JI421" i="60"/>
  <c r="JH421" i="60"/>
  <c r="JK420" i="60"/>
  <c r="JJ420" i="60"/>
  <c r="JI420" i="60"/>
  <c r="JH420" i="60"/>
  <c r="JK419" i="60"/>
  <c r="JJ419" i="60"/>
  <c r="JI419" i="60"/>
  <c r="JH419" i="60"/>
  <c r="JK418" i="60"/>
  <c r="JJ418" i="60"/>
  <c r="JI418" i="60"/>
  <c r="JH418" i="60"/>
  <c r="JK417" i="60"/>
  <c r="JJ417" i="60"/>
  <c r="JI417" i="60"/>
  <c r="JH417" i="60"/>
  <c r="JK416" i="60"/>
  <c r="JJ416" i="60"/>
  <c r="JI416" i="60"/>
  <c r="JH416" i="60"/>
  <c r="JK415" i="60"/>
  <c r="JJ415" i="60"/>
  <c r="JI415" i="60"/>
  <c r="JH415" i="60"/>
  <c r="JK414" i="60"/>
  <c r="JJ414" i="60"/>
  <c r="JI414" i="60"/>
  <c r="JH414" i="60"/>
  <c r="JK413" i="60"/>
  <c r="JJ413" i="60"/>
  <c r="JI413" i="60"/>
  <c r="JH413" i="60"/>
  <c r="JK412" i="60"/>
  <c r="JJ412" i="60"/>
  <c r="JI412" i="60"/>
  <c r="JH412" i="60"/>
  <c r="JK411" i="60"/>
  <c r="JJ411" i="60"/>
  <c r="JI411" i="60"/>
  <c r="JH411" i="60"/>
  <c r="JK410" i="60"/>
  <c r="JJ410" i="60"/>
  <c r="JI410" i="60"/>
  <c r="JH410" i="60"/>
  <c r="JK409" i="60"/>
  <c r="JJ409" i="60"/>
  <c r="JI409" i="60"/>
  <c r="JH409" i="60"/>
  <c r="JK408" i="60"/>
  <c r="JJ408" i="60"/>
  <c r="JI408" i="60"/>
  <c r="JH408" i="60"/>
  <c r="JK407" i="60"/>
  <c r="JJ407" i="60"/>
  <c r="JI407" i="60"/>
  <c r="JH407" i="60"/>
  <c r="JK406" i="60"/>
  <c r="JJ406" i="60"/>
  <c r="JI406" i="60"/>
  <c r="JH406" i="60"/>
  <c r="JK405" i="60"/>
  <c r="JJ405" i="60"/>
  <c r="JI405" i="60"/>
  <c r="JH405" i="60"/>
  <c r="JK404" i="60"/>
  <c r="JJ404" i="60"/>
  <c r="JI404" i="60"/>
  <c r="JH404" i="60"/>
  <c r="JK403" i="60"/>
  <c r="JJ403" i="60"/>
  <c r="JI403" i="60"/>
  <c r="JH403" i="60"/>
  <c r="JK402" i="60"/>
  <c r="JJ402" i="60"/>
  <c r="JI402" i="60"/>
  <c r="JH402" i="60"/>
  <c r="JK401" i="60"/>
  <c r="JJ401" i="60"/>
  <c r="JI401" i="60"/>
  <c r="JH401" i="60"/>
  <c r="JK400" i="60"/>
  <c r="JJ400" i="60"/>
  <c r="JI400" i="60"/>
  <c r="JH400" i="60"/>
  <c r="JK399" i="60"/>
  <c r="JJ399" i="60"/>
  <c r="JI399" i="60"/>
  <c r="JH399" i="60"/>
  <c r="JK398" i="60"/>
  <c r="JJ398" i="60"/>
  <c r="JI398" i="60"/>
  <c r="JH398" i="60"/>
  <c r="JK397" i="60"/>
  <c r="JJ397" i="60"/>
  <c r="JI397" i="60"/>
  <c r="JH397" i="60"/>
  <c r="JK396" i="60"/>
  <c r="JJ396" i="60"/>
  <c r="JI396" i="60"/>
  <c r="JH396" i="60"/>
  <c r="JK395" i="60"/>
  <c r="JJ395" i="60"/>
  <c r="JI395" i="60"/>
  <c r="JH395" i="60"/>
  <c r="JK394" i="60"/>
  <c r="JJ394" i="60"/>
  <c r="JI394" i="60"/>
  <c r="JH394" i="60"/>
  <c r="JK393" i="60"/>
  <c r="JJ393" i="60"/>
  <c r="JI393" i="60"/>
  <c r="JH393" i="60"/>
  <c r="JK392" i="60"/>
  <c r="JJ392" i="60"/>
  <c r="JI392" i="60"/>
  <c r="JH392" i="60"/>
  <c r="JK391" i="60"/>
  <c r="JJ391" i="60"/>
  <c r="JI391" i="60"/>
  <c r="JH391" i="60"/>
  <c r="JK390" i="60"/>
  <c r="JJ390" i="60"/>
  <c r="JI390" i="60"/>
  <c r="JH390" i="60"/>
  <c r="JK389" i="60"/>
  <c r="JJ389" i="60"/>
  <c r="JI389" i="60"/>
  <c r="JH389" i="60"/>
  <c r="JK388" i="60"/>
  <c r="JJ388" i="60"/>
  <c r="JI388" i="60"/>
  <c r="JH388" i="60"/>
  <c r="JK387" i="60"/>
  <c r="JJ387" i="60"/>
  <c r="JI387" i="60"/>
  <c r="JH387" i="60"/>
  <c r="JK386" i="60"/>
  <c r="JJ386" i="60"/>
  <c r="JI386" i="60"/>
  <c r="JH386" i="60"/>
  <c r="JK385" i="60"/>
  <c r="JJ385" i="60"/>
  <c r="JI385" i="60"/>
  <c r="JH385" i="60"/>
  <c r="JK384" i="60"/>
  <c r="JJ384" i="60"/>
  <c r="JI384" i="60"/>
  <c r="JH384" i="60"/>
  <c r="JK383" i="60"/>
  <c r="JJ383" i="60"/>
  <c r="JI383" i="60"/>
  <c r="JH383" i="60"/>
  <c r="JK382" i="60"/>
  <c r="JJ382" i="60"/>
  <c r="JI382" i="60"/>
  <c r="JH382" i="60"/>
  <c r="JK381" i="60"/>
  <c r="JJ381" i="60"/>
  <c r="JI381" i="60"/>
  <c r="JH381" i="60"/>
  <c r="JK380" i="60"/>
  <c r="JJ380" i="60"/>
  <c r="JI380" i="60"/>
  <c r="JH380" i="60"/>
  <c r="JK379" i="60"/>
  <c r="JJ379" i="60"/>
  <c r="JI379" i="60"/>
  <c r="JH379" i="60"/>
  <c r="JK378" i="60"/>
  <c r="JJ378" i="60"/>
  <c r="JI378" i="60"/>
  <c r="JH378" i="60"/>
  <c r="JK377" i="60"/>
  <c r="JJ377" i="60"/>
  <c r="JI377" i="60"/>
  <c r="JH377" i="60"/>
  <c r="JK376" i="60"/>
  <c r="JJ376" i="60"/>
  <c r="JI376" i="60"/>
  <c r="JH376" i="60"/>
  <c r="JK375" i="60"/>
  <c r="JJ375" i="60"/>
  <c r="JI375" i="60"/>
  <c r="JH375" i="60"/>
  <c r="JK374" i="60"/>
  <c r="JJ374" i="60"/>
  <c r="JI374" i="60"/>
  <c r="JH374" i="60"/>
  <c r="JK373" i="60"/>
  <c r="JJ373" i="60"/>
  <c r="JI373" i="60"/>
  <c r="JH373" i="60"/>
  <c r="JK372" i="60"/>
  <c r="JJ372" i="60"/>
  <c r="JI372" i="60"/>
  <c r="JH372" i="60"/>
  <c r="JK371" i="60"/>
  <c r="JJ371" i="60"/>
  <c r="JI371" i="60"/>
  <c r="JH371" i="60"/>
  <c r="JK370" i="60"/>
  <c r="JJ370" i="60"/>
  <c r="JI370" i="60"/>
  <c r="JH370" i="60"/>
  <c r="JK369" i="60"/>
  <c r="JJ369" i="60"/>
  <c r="JI369" i="60"/>
  <c r="JH369" i="60"/>
  <c r="JK368" i="60"/>
  <c r="JJ368" i="60"/>
  <c r="JI368" i="60"/>
  <c r="JH368" i="60"/>
  <c r="JK367" i="60"/>
  <c r="JJ367" i="60"/>
  <c r="JI367" i="60"/>
  <c r="JH367" i="60"/>
  <c r="JK366" i="60"/>
  <c r="JJ366" i="60"/>
  <c r="JI366" i="60"/>
  <c r="JH366" i="60"/>
  <c r="JK365" i="60"/>
  <c r="JJ365" i="60"/>
  <c r="JI365" i="60"/>
  <c r="JH365" i="60"/>
  <c r="JK364" i="60"/>
  <c r="JJ364" i="60"/>
  <c r="JI364" i="60"/>
  <c r="JH364" i="60"/>
  <c r="JK363" i="60"/>
  <c r="JJ363" i="60"/>
  <c r="JI363" i="60"/>
  <c r="JH363" i="60"/>
  <c r="JK362" i="60"/>
  <c r="JJ362" i="60"/>
  <c r="JI362" i="60"/>
  <c r="JH362" i="60"/>
  <c r="JK361" i="60"/>
  <c r="JJ361" i="60"/>
  <c r="JI361" i="60"/>
  <c r="JH361" i="60"/>
  <c r="JK360" i="60"/>
  <c r="JJ360" i="60"/>
  <c r="JI360" i="60"/>
  <c r="JH360" i="60"/>
  <c r="JK359" i="60"/>
  <c r="JJ359" i="60"/>
  <c r="JI359" i="60"/>
  <c r="JH359" i="60"/>
  <c r="JK358" i="60"/>
  <c r="JJ358" i="60"/>
  <c r="JI358" i="60"/>
  <c r="JH358" i="60"/>
  <c r="JK357" i="60"/>
  <c r="JJ357" i="60"/>
  <c r="JI357" i="60"/>
  <c r="JH357" i="60"/>
  <c r="JK356" i="60"/>
  <c r="JJ356" i="60"/>
  <c r="JI356" i="60"/>
  <c r="JH356" i="60"/>
  <c r="JK355" i="60"/>
  <c r="JJ355" i="60"/>
  <c r="JI355" i="60"/>
  <c r="JH355" i="60"/>
  <c r="JK354" i="60"/>
  <c r="JJ354" i="60"/>
  <c r="JI354" i="60"/>
  <c r="JH354" i="60"/>
  <c r="JK353" i="60"/>
  <c r="JJ353" i="60"/>
  <c r="JI353" i="60"/>
  <c r="JH353" i="60"/>
  <c r="JK352" i="60"/>
  <c r="JJ352" i="60"/>
  <c r="JI352" i="60"/>
  <c r="JH352" i="60"/>
  <c r="JK351" i="60"/>
  <c r="JJ351" i="60"/>
  <c r="JI351" i="60"/>
  <c r="JH351" i="60"/>
  <c r="JK350" i="60"/>
  <c r="JJ350" i="60"/>
  <c r="JI350" i="60"/>
  <c r="JH350" i="60"/>
  <c r="JK349" i="60"/>
  <c r="JJ349" i="60"/>
  <c r="JI349" i="60"/>
  <c r="JH349" i="60"/>
  <c r="JK348" i="60"/>
  <c r="JJ348" i="60"/>
  <c r="JI348" i="60"/>
  <c r="JH348" i="60"/>
  <c r="JK347" i="60"/>
  <c r="JJ347" i="60"/>
  <c r="JI347" i="60"/>
  <c r="JH347" i="60"/>
  <c r="JK346" i="60"/>
  <c r="JJ346" i="60"/>
  <c r="JI346" i="60"/>
  <c r="JH346" i="60"/>
  <c r="JK345" i="60"/>
  <c r="JJ345" i="60"/>
  <c r="JI345" i="60"/>
  <c r="JH345" i="60"/>
  <c r="JK344" i="60"/>
  <c r="JJ344" i="60"/>
  <c r="JI344" i="60"/>
  <c r="JH344" i="60"/>
  <c r="JK343" i="60"/>
  <c r="JJ343" i="60"/>
  <c r="JI343" i="60"/>
  <c r="JH343" i="60"/>
  <c r="JK342" i="60"/>
  <c r="JJ342" i="60"/>
  <c r="JI342" i="60"/>
  <c r="JH342" i="60"/>
  <c r="JK341" i="60"/>
  <c r="JJ341" i="60"/>
  <c r="JI341" i="60"/>
  <c r="JH341" i="60"/>
  <c r="JK340" i="60"/>
  <c r="JJ340" i="60"/>
  <c r="JI340" i="60"/>
  <c r="JH340" i="60"/>
  <c r="JK339" i="60"/>
  <c r="JJ339" i="60"/>
  <c r="JI339" i="60"/>
  <c r="JH339" i="60"/>
  <c r="JK338" i="60"/>
  <c r="JJ338" i="60"/>
  <c r="JI338" i="60"/>
  <c r="JH338" i="60"/>
  <c r="JK337" i="60"/>
  <c r="JJ337" i="60"/>
  <c r="JI337" i="60"/>
  <c r="JH337" i="60"/>
  <c r="JK336" i="60"/>
  <c r="JJ336" i="60"/>
  <c r="JI336" i="60"/>
  <c r="JH336" i="60"/>
  <c r="JK335" i="60"/>
  <c r="JJ335" i="60"/>
  <c r="JI335" i="60"/>
  <c r="JH335" i="60"/>
  <c r="JK334" i="60"/>
  <c r="JJ334" i="60"/>
  <c r="JI334" i="60"/>
  <c r="JH334" i="60"/>
  <c r="JK333" i="60"/>
  <c r="JJ333" i="60"/>
  <c r="JI333" i="60"/>
  <c r="JH333" i="60"/>
  <c r="JK332" i="60"/>
  <c r="JJ332" i="60"/>
  <c r="JI332" i="60"/>
  <c r="JH332" i="60"/>
  <c r="JK331" i="60"/>
  <c r="JJ331" i="60"/>
  <c r="JI331" i="60"/>
  <c r="JH331" i="60"/>
  <c r="JK330" i="60"/>
  <c r="JJ330" i="60"/>
  <c r="JI330" i="60"/>
  <c r="JH330" i="60"/>
  <c r="JK329" i="60"/>
  <c r="JJ329" i="60"/>
  <c r="JI329" i="60"/>
  <c r="JH329" i="60"/>
  <c r="JK328" i="60"/>
  <c r="JJ328" i="60"/>
  <c r="JI328" i="60"/>
  <c r="JH328" i="60"/>
  <c r="JK327" i="60"/>
  <c r="JJ327" i="60"/>
  <c r="JI327" i="60"/>
  <c r="JH327" i="60"/>
  <c r="JK326" i="60"/>
  <c r="JJ326" i="60"/>
  <c r="JI326" i="60"/>
  <c r="JH326" i="60"/>
  <c r="JK325" i="60"/>
  <c r="JJ325" i="60"/>
  <c r="JI325" i="60"/>
  <c r="JH325" i="60"/>
  <c r="JK324" i="60"/>
  <c r="JJ324" i="60"/>
  <c r="JI324" i="60"/>
  <c r="JH324" i="60"/>
  <c r="JK323" i="60"/>
  <c r="JJ323" i="60"/>
  <c r="JI323" i="60"/>
  <c r="JH323" i="60"/>
  <c r="JK322" i="60"/>
  <c r="JJ322" i="60"/>
  <c r="JI322" i="60"/>
  <c r="JH322" i="60"/>
  <c r="JK321" i="60"/>
  <c r="JJ321" i="60"/>
  <c r="JI321" i="60"/>
  <c r="JH321" i="60"/>
  <c r="JK320" i="60"/>
  <c r="JJ320" i="60"/>
  <c r="JI320" i="60"/>
  <c r="JH320" i="60"/>
  <c r="JK319" i="60"/>
  <c r="JJ319" i="60"/>
  <c r="JI319" i="60"/>
  <c r="JH319" i="60"/>
  <c r="JK318" i="60"/>
  <c r="JJ318" i="60"/>
  <c r="JI318" i="60"/>
  <c r="JH318" i="60"/>
  <c r="JK317" i="60"/>
  <c r="JJ317" i="60"/>
  <c r="JI317" i="60"/>
  <c r="JH317" i="60"/>
  <c r="JK316" i="60"/>
  <c r="JJ316" i="60"/>
  <c r="JI316" i="60"/>
  <c r="JH316" i="60"/>
  <c r="JK315" i="60"/>
  <c r="JJ315" i="60"/>
  <c r="JI315" i="60"/>
  <c r="JH315" i="60"/>
  <c r="JK314" i="60"/>
  <c r="JJ314" i="60"/>
  <c r="JI314" i="60"/>
  <c r="JH314" i="60"/>
  <c r="JK313" i="60"/>
  <c r="JJ313" i="60"/>
  <c r="JI313" i="60"/>
  <c r="JH313" i="60"/>
  <c r="JK312" i="60"/>
  <c r="JJ312" i="60"/>
  <c r="JI312" i="60"/>
  <c r="JH312" i="60"/>
  <c r="JK311" i="60"/>
  <c r="JJ311" i="60"/>
  <c r="JI311" i="60"/>
  <c r="JH311" i="60"/>
  <c r="JK310" i="60"/>
  <c r="JJ310" i="60"/>
  <c r="JI310" i="60"/>
  <c r="JH310" i="60"/>
  <c r="JK309" i="60"/>
  <c r="JJ309" i="60"/>
  <c r="JI309" i="60"/>
  <c r="JH309" i="60"/>
  <c r="JK308" i="60"/>
  <c r="JJ308" i="60"/>
  <c r="JI308" i="60"/>
  <c r="JH308" i="60"/>
  <c r="JK307" i="60"/>
  <c r="JJ307" i="60"/>
  <c r="JI307" i="60"/>
  <c r="JH307" i="60"/>
  <c r="JK306" i="60"/>
  <c r="JJ306" i="60"/>
  <c r="JI306" i="60"/>
  <c r="JH306" i="60"/>
  <c r="JK305" i="60"/>
  <c r="JJ305" i="60"/>
  <c r="JI305" i="60"/>
  <c r="JH305" i="60"/>
  <c r="JK304" i="60"/>
  <c r="JJ304" i="60"/>
  <c r="JI304" i="60"/>
  <c r="JH304" i="60"/>
  <c r="JK303" i="60"/>
  <c r="JJ303" i="60"/>
  <c r="JI303" i="60"/>
  <c r="JH303" i="60"/>
  <c r="JK302" i="60"/>
  <c r="JJ302" i="60"/>
  <c r="JI302" i="60"/>
  <c r="JH302" i="60"/>
  <c r="JK301" i="60"/>
  <c r="JJ301" i="60"/>
  <c r="JI301" i="60"/>
  <c r="JH301" i="60"/>
  <c r="JK300" i="60"/>
  <c r="JJ300" i="60"/>
  <c r="JI300" i="60"/>
  <c r="JH300" i="60"/>
  <c r="JK299" i="60"/>
  <c r="JJ299" i="60"/>
  <c r="JI299" i="60"/>
  <c r="JH299" i="60"/>
  <c r="JK298" i="60"/>
  <c r="JJ298" i="60"/>
  <c r="JI298" i="60"/>
  <c r="JH298" i="60"/>
  <c r="JK297" i="60"/>
  <c r="JJ297" i="60"/>
  <c r="JI297" i="60"/>
  <c r="JH297" i="60"/>
  <c r="JK296" i="60"/>
  <c r="JJ296" i="60"/>
  <c r="JI296" i="60"/>
  <c r="JH296" i="60"/>
  <c r="JK295" i="60"/>
  <c r="JJ295" i="60"/>
  <c r="JI295" i="60"/>
  <c r="JH295" i="60"/>
  <c r="JK294" i="60"/>
  <c r="JJ294" i="60"/>
  <c r="JI294" i="60"/>
  <c r="JH294" i="60"/>
  <c r="JK293" i="60"/>
  <c r="JJ293" i="60"/>
  <c r="JI293" i="60"/>
  <c r="JH293" i="60"/>
  <c r="JK292" i="60"/>
  <c r="JJ292" i="60"/>
  <c r="JI292" i="60"/>
  <c r="JH292" i="60"/>
  <c r="JK291" i="60"/>
  <c r="JJ291" i="60"/>
  <c r="JI291" i="60"/>
  <c r="JH291" i="60"/>
  <c r="JK290" i="60"/>
  <c r="JJ290" i="60"/>
  <c r="JI290" i="60"/>
  <c r="JH290" i="60"/>
  <c r="JK289" i="60"/>
  <c r="JJ289" i="60"/>
  <c r="JI289" i="60"/>
  <c r="JH289" i="60"/>
  <c r="JK288" i="60"/>
  <c r="JJ288" i="60"/>
  <c r="JI288" i="60"/>
  <c r="JH288" i="60"/>
  <c r="JK287" i="60"/>
  <c r="JJ287" i="60"/>
  <c r="JI287" i="60"/>
  <c r="JH287" i="60"/>
  <c r="JK286" i="60"/>
  <c r="JJ286" i="60"/>
  <c r="JI286" i="60"/>
  <c r="JH286" i="60"/>
  <c r="JK285" i="60"/>
  <c r="JJ285" i="60"/>
  <c r="JI285" i="60"/>
  <c r="JH285" i="60"/>
  <c r="JK284" i="60"/>
  <c r="JJ284" i="60"/>
  <c r="JI284" i="60"/>
  <c r="JH284" i="60"/>
  <c r="JK283" i="60"/>
  <c r="JJ283" i="60"/>
  <c r="JI283" i="60"/>
  <c r="JH283" i="60"/>
  <c r="JK282" i="60"/>
  <c r="JJ282" i="60"/>
  <c r="JI282" i="60"/>
  <c r="JH282" i="60"/>
  <c r="JK281" i="60"/>
  <c r="JJ281" i="60"/>
  <c r="JI281" i="60"/>
  <c r="JH281" i="60"/>
  <c r="JK280" i="60"/>
  <c r="JJ280" i="60"/>
  <c r="JI280" i="60"/>
  <c r="JH280" i="60"/>
  <c r="JK279" i="60"/>
  <c r="JJ279" i="60"/>
  <c r="JI279" i="60"/>
  <c r="JH279" i="60"/>
  <c r="JK278" i="60"/>
  <c r="JJ278" i="60"/>
  <c r="JI278" i="60"/>
  <c r="JH278" i="60"/>
  <c r="JK277" i="60"/>
  <c r="JJ277" i="60"/>
  <c r="JI277" i="60"/>
  <c r="JH277" i="60"/>
  <c r="JK276" i="60"/>
  <c r="JJ276" i="60"/>
  <c r="JI276" i="60"/>
  <c r="JH276" i="60"/>
  <c r="JK275" i="60"/>
  <c r="JJ275" i="60"/>
  <c r="JI275" i="60"/>
  <c r="JH275" i="60"/>
  <c r="JK274" i="60"/>
  <c r="JJ274" i="60"/>
  <c r="JI274" i="60"/>
  <c r="JH274" i="60"/>
  <c r="JK273" i="60"/>
  <c r="JJ273" i="60"/>
  <c r="JI273" i="60"/>
  <c r="JH273" i="60"/>
  <c r="JK272" i="60"/>
  <c r="JJ272" i="60"/>
  <c r="JI272" i="60"/>
  <c r="JH272" i="60"/>
  <c r="JK271" i="60"/>
  <c r="JJ271" i="60"/>
  <c r="JI271" i="60"/>
  <c r="JH271" i="60"/>
  <c r="JK270" i="60"/>
  <c r="JJ270" i="60"/>
  <c r="JI270" i="60"/>
  <c r="JH270" i="60"/>
  <c r="JK269" i="60"/>
  <c r="JJ269" i="60"/>
  <c r="JI269" i="60"/>
  <c r="JH269" i="60"/>
  <c r="JK268" i="60"/>
  <c r="JJ268" i="60"/>
  <c r="JI268" i="60"/>
  <c r="JH268" i="60"/>
  <c r="JK267" i="60"/>
  <c r="JJ267" i="60"/>
  <c r="JI267" i="60"/>
  <c r="JH267" i="60"/>
  <c r="JK266" i="60"/>
  <c r="JJ266" i="60"/>
  <c r="JI266" i="60"/>
  <c r="JH266" i="60"/>
  <c r="JK265" i="60"/>
  <c r="JJ265" i="60"/>
  <c r="JI265" i="60"/>
  <c r="JH265" i="60"/>
  <c r="JK264" i="60"/>
  <c r="JJ264" i="60"/>
  <c r="JI264" i="60"/>
  <c r="JH264" i="60"/>
  <c r="JK263" i="60"/>
  <c r="JJ263" i="60"/>
  <c r="JI263" i="60"/>
  <c r="JH263" i="60"/>
  <c r="JK262" i="60"/>
  <c r="JJ262" i="60"/>
  <c r="JI262" i="60"/>
  <c r="JH262" i="60"/>
  <c r="JK261" i="60"/>
  <c r="JJ261" i="60"/>
  <c r="JI261" i="60"/>
  <c r="JH261" i="60"/>
  <c r="JK260" i="60"/>
  <c r="JJ260" i="60"/>
  <c r="JI260" i="60"/>
  <c r="JH260" i="60"/>
  <c r="JK259" i="60"/>
  <c r="JJ259" i="60"/>
  <c r="JI259" i="60"/>
  <c r="JH259" i="60"/>
  <c r="JK258" i="60"/>
  <c r="JJ258" i="60"/>
  <c r="JI258" i="60"/>
  <c r="JH258" i="60"/>
  <c r="JK257" i="60"/>
  <c r="JJ257" i="60"/>
  <c r="JI257" i="60"/>
  <c r="JH257" i="60"/>
  <c r="JK256" i="60"/>
  <c r="JJ256" i="60"/>
  <c r="JI256" i="60"/>
  <c r="JH256" i="60"/>
  <c r="JK255" i="60"/>
  <c r="JJ255" i="60"/>
  <c r="JI255" i="60"/>
  <c r="JH255" i="60"/>
  <c r="JK254" i="60"/>
  <c r="JJ254" i="60"/>
  <c r="JI254" i="60"/>
  <c r="JH254" i="60"/>
  <c r="JK253" i="60"/>
  <c r="JJ253" i="60"/>
  <c r="JI253" i="60"/>
  <c r="JH253" i="60"/>
  <c r="JK252" i="60"/>
  <c r="JJ252" i="60"/>
  <c r="JI252" i="60"/>
  <c r="JH252" i="60"/>
  <c r="JK251" i="60"/>
  <c r="JJ251" i="60"/>
  <c r="JI251" i="60"/>
  <c r="JH251" i="60"/>
  <c r="JK250" i="60"/>
  <c r="JJ250" i="60"/>
  <c r="JI250" i="60"/>
  <c r="JH250" i="60"/>
  <c r="JK249" i="60"/>
  <c r="JJ249" i="60"/>
  <c r="JI249" i="60"/>
  <c r="JH249" i="60"/>
  <c r="JK248" i="60"/>
  <c r="JJ248" i="60"/>
  <c r="JI248" i="60"/>
  <c r="JH248" i="60"/>
  <c r="JK247" i="60"/>
  <c r="JJ247" i="60"/>
  <c r="JI247" i="60"/>
  <c r="JH247" i="60"/>
  <c r="JK246" i="60"/>
  <c r="JJ246" i="60"/>
  <c r="JI246" i="60"/>
  <c r="JH246" i="60"/>
  <c r="JK245" i="60"/>
  <c r="JJ245" i="60"/>
  <c r="JI245" i="60"/>
  <c r="JH245" i="60"/>
  <c r="JK244" i="60"/>
  <c r="JJ244" i="60"/>
  <c r="JI244" i="60"/>
  <c r="JH244" i="60"/>
  <c r="JK243" i="60"/>
  <c r="JJ243" i="60"/>
  <c r="JI243" i="60"/>
  <c r="JH243" i="60"/>
  <c r="JK242" i="60"/>
  <c r="JJ242" i="60"/>
  <c r="JI242" i="60"/>
  <c r="JH242" i="60"/>
  <c r="JK241" i="60"/>
  <c r="JJ241" i="60"/>
  <c r="JI241" i="60"/>
  <c r="JH241" i="60"/>
  <c r="JK240" i="60"/>
  <c r="JJ240" i="60"/>
  <c r="JI240" i="60"/>
  <c r="JH240" i="60"/>
  <c r="JK239" i="60"/>
  <c r="JJ239" i="60"/>
  <c r="JI239" i="60"/>
  <c r="JH239" i="60"/>
  <c r="JK238" i="60"/>
  <c r="JJ238" i="60"/>
  <c r="JI238" i="60"/>
  <c r="JH238" i="60"/>
  <c r="JK237" i="60"/>
  <c r="JJ237" i="60"/>
  <c r="JI237" i="60"/>
  <c r="JH237" i="60"/>
  <c r="JK236" i="60"/>
  <c r="JJ236" i="60"/>
  <c r="JI236" i="60"/>
  <c r="JH236" i="60"/>
  <c r="JK235" i="60"/>
  <c r="JJ235" i="60"/>
  <c r="JI235" i="60"/>
  <c r="JH235" i="60"/>
  <c r="JK234" i="60"/>
  <c r="JJ234" i="60"/>
  <c r="JI234" i="60"/>
  <c r="JH234" i="60"/>
  <c r="JK233" i="60"/>
  <c r="JJ233" i="60"/>
  <c r="JI233" i="60"/>
  <c r="JH233" i="60"/>
  <c r="JK232" i="60"/>
  <c r="JJ232" i="60"/>
  <c r="JI232" i="60"/>
  <c r="JH232" i="60"/>
  <c r="JK231" i="60"/>
  <c r="JJ231" i="60"/>
  <c r="JI231" i="60"/>
  <c r="JH231" i="60"/>
  <c r="JK230" i="60"/>
  <c r="JJ230" i="60"/>
  <c r="JI230" i="60"/>
  <c r="JH230" i="60"/>
  <c r="JK229" i="60"/>
  <c r="JJ229" i="60"/>
  <c r="JI229" i="60"/>
  <c r="JH229" i="60"/>
  <c r="JK228" i="60"/>
  <c r="JJ228" i="60"/>
  <c r="JI228" i="60"/>
  <c r="JH228" i="60"/>
  <c r="JK227" i="60"/>
  <c r="JJ227" i="60"/>
  <c r="JI227" i="60"/>
  <c r="JH227" i="60"/>
  <c r="JK226" i="60"/>
  <c r="JJ226" i="60"/>
  <c r="JI226" i="60"/>
  <c r="JH226" i="60"/>
  <c r="JK225" i="60"/>
  <c r="JJ225" i="60"/>
  <c r="JI225" i="60"/>
  <c r="JH225" i="60"/>
  <c r="JK224" i="60"/>
  <c r="JJ224" i="60"/>
  <c r="JI224" i="60"/>
  <c r="JH224" i="60"/>
  <c r="JK223" i="60"/>
  <c r="JJ223" i="60"/>
  <c r="JI223" i="60"/>
  <c r="JH223" i="60"/>
  <c r="JK222" i="60"/>
  <c r="JJ222" i="60"/>
  <c r="JI222" i="60"/>
  <c r="JH222" i="60"/>
  <c r="JK221" i="60"/>
  <c r="JJ221" i="60"/>
  <c r="JI221" i="60"/>
  <c r="JH221" i="60"/>
  <c r="JK220" i="60"/>
  <c r="JJ220" i="60"/>
  <c r="JI220" i="60"/>
  <c r="JH220" i="60"/>
  <c r="JK219" i="60"/>
  <c r="JJ219" i="60"/>
  <c r="JI219" i="60"/>
  <c r="JH219" i="60"/>
  <c r="JK218" i="60"/>
  <c r="JJ218" i="60"/>
  <c r="JI218" i="60"/>
  <c r="JH218" i="60"/>
  <c r="JK217" i="60"/>
  <c r="JJ217" i="60"/>
  <c r="JI217" i="60"/>
  <c r="JH217" i="60"/>
  <c r="JK216" i="60"/>
  <c r="JJ216" i="60"/>
  <c r="JI216" i="60"/>
  <c r="JH216" i="60"/>
  <c r="JK215" i="60"/>
  <c r="JJ215" i="60"/>
  <c r="JI215" i="60"/>
  <c r="JH215" i="60"/>
  <c r="JK214" i="60"/>
  <c r="JJ214" i="60"/>
  <c r="JI214" i="60"/>
  <c r="JH214" i="60"/>
  <c r="JK213" i="60"/>
  <c r="JJ213" i="60"/>
  <c r="JI213" i="60"/>
  <c r="JH213" i="60"/>
  <c r="JK212" i="60"/>
  <c r="JJ212" i="60"/>
  <c r="JI212" i="60"/>
  <c r="JH212" i="60"/>
  <c r="JK211" i="60"/>
  <c r="JJ211" i="60"/>
  <c r="JI211" i="60"/>
  <c r="JH211" i="60"/>
  <c r="JK210" i="60"/>
  <c r="JJ210" i="60"/>
  <c r="JI210" i="60"/>
  <c r="JH210" i="60"/>
  <c r="JK209" i="60"/>
  <c r="JJ209" i="60"/>
  <c r="JI209" i="60"/>
  <c r="JH209" i="60"/>
  <c r="JK208" i="60"/>
  <c r="JJ208" i="60"/>
  <c r="JI208" i="60"/>
  <c r="JH208" i="60"/>
  <c r="JK207" i="60"/>
  <c r="JJ207" i="60"/>
  <c r="JI207" i="60"/>
  <c r="JH207" i="60"/>
  <c r="JK206" i="60"/>
  <c r="JJ206" i="60"/>
  <c r="JI206" i="60"/>
  <c r="JH206" i="60"/>
  <c r="JK205" i="60"/>
  <c r="JJ205" i="60"/>
  <c r="JI205" i="60"/>
  <c r="JH205" i="60"/>
  <c r="JK204" i="60"/>
  <c r="JJ204" i="60"/>
  <c r="JI204" i="60"/>
  <c r="JH204" i="60"/>
  <c r="JK203" i="60"/>
  <c r="JJ203" i="60"/>
  <c r="JI203" i="60"/>
  <c r="JH203" i="60"/>
  <c r="JK202" i="60"/>
  <c r="JJ202" i="60"/>
  <c r="JI202" i="60"/>
  <c r="JH202" i="60"/>
  <c r="JK201" i="60"/>
  <c r="JJ201" i="60"/>
  <c r="JI201" i="60"/>
  <c r="JH201" i="60"/>
  <c r="JK200" i="60"/>
  <c r="JJ200" i="60"/>
  <c r="JI200" i="60"/>
  <c r="JH200" i="60"/>
  <c r="JK199" i="60"/>
  <c r="JJ199" i="60"/>
  <c r="JI199" i="60"/>
  <c r="JH199" i="60"/>
  <c r="JK198" i="60"/>
  <c r="JJ198" i="60"/>
  <c r="JI198" i="60"/>
  <c r="JH198" i="60"/>
  <c r="JK197" i="60"/>
  <c r="JJ197" i="60"/>
  <c r="JI197" i="60"/>
  <c r="JH197" i="60"/>
  <c r="JK196" i="60"/>
  <c r="JJ196" i="60"/>
  <c r="JI196" i="60"/>
  <c r="JH196" i="60"/>
  <c r="JK195" i="60"/>
  <c r="JJ195" i="60"/>
  <c r="JI195" i="60"/>
  <c r="JH195" i="60"/>
  <c r="JK194" i="60"/>
  <c r="JJ194" i="60"/>
  <c r="JI194" i="60"/>
  <c r="JH194" i="60"/>
  <c r="JK193" i="60"/>
  <c r="JJ193" i="60"/>
  <c r="JI193" i="60"/>
  <c r="JH193" i="60"/>
  <c r="JK192" i="60"/>
  <c r="JJ192" i="60"/>
  <c r="JI192" i="60"/>
  <c r="JH192" i="60"/>
  <c r="JK191" i="60"/>
  <c r="JJ191" i="60"/>
  <c r="JI191" i="60"/>
  <c r="JH191" i="60"/>
  <c r="JK190" i="60"/>
  <c r="JJ190" i="60"/>
  <c r="JI190" i="60"/>
  <c r="JH190" i="60"/>
  <c r="JK189" i="60"/>
  <c r="JJ189" i="60"/>
  <c r="JI189" i="60"/>
  <c r="JH189" i="60"/>
  <c r="JK188" i="60"/>
  <c r="JJ188" i="60"/>
  <c r="JI188" i="60"/>
  <c r="JH188" i="60"/>
  <c r="JK187" i="60"/>
  <c r="JJ187" i="60"/>
  <c r="JI187" i="60"/>
  <c r="JH187" i="60"/>
  <c r="JK186" i="60"/>
  <c r="JJ186" i="60"/>
  <c r="JI186" i="60"/>
  <c r="JH186" i="60"/>
  <c r="JK185" i="60"/>
  <c r="JJ185" i="60"/>
  <c r="JI185" i="60"/>
  <c r="JH185" i="60"/>
  <c r="JK184" i="60"/>
  <c r="JJ184" i="60"/>
  <c r="JI184" i="60"/>
  <c r="JH184" i="60"/>
  <c r="JK183" i="60"/>
  <c r="JJ183" i="60"/>
  <c r="JI183" i="60"/>
  <c r="JH183" i="60"/>
  <c r="JK182" i="60"/>
  <c r="JJ182" i="60"/>
  <c r="JI182" i="60"/>
  <c r="JH182" i="60"/>
  <c r="JK181" i="60"/>
  <c r="JI181" i="60"/>
  <c r="JH181" i="60"/>
  <c r="JK180" i="60"/>
  <c r="JJ180" i="60"/>
  <c r="JI180" i="60"/>
  <c r="JH180" i="60"/>
  <c r="JK179" i="60"/>
  <c r="JJ179" i="60"/>
  <c r="JI179" i="60"/>
  <c r="JH179" i="60"/>
  <c r="JK178" i="60"/>
  <c r="JJ178" i="60"/>
  <c r="JI178" i="60"/>
  <c r="JH178" i="60"/>
  <c r="JK177" i="60"/>
  <c r="JJ177" i="60"/>
  <c r="JI177" i="60"/>
  <c r="JK176" i="60"/>
  <c r="JJ176" i="60"/>
  <c r="JI176" i="60"/>
  <c r="JH176" i="60"/>
  <c r="JK175" i="60"/>
  <c r="JJ175" i="60"/>
  <c r="JI175" i="60"/>
  <c r="JH175" i="60"/>
  <c r="JK174" i="60"/>
  <c r="JJ174" i="60"/>
  <c r="JI174" i="60"/>
  <c r="JH174" i="60"/>
  <c r="JK173" i="60"/>
  <c r="JJ173" i="60"/>
  <c r="JI173" i="60"/>
  <c r="JH173" i="60"/>
  <c r="JK172" i="60"/>
  <c r="JJ172" i="60"/>
  <c r="JI172" i="60"/>
  <c r="JH172" i="60"/>
  <c r="JK171" i="60"/>
  <c r="JJ171" i="60"/>
  <c r="JI171" i="60"/>
  <c r="JH171" i="60"/>
  <c r="JK170" i="60"/>
  <c r="JI170" i="60"/>
  <c r="JH170" i="60"/>
  <c r="JK169" i="60"/>
  <c r="JJ169" i="60"/>
  <c r="JI169" i="60"/>
  <c r="JH169" i="60"/>
  <c r="JK168" i="60"/>
  <c r="JI168" i="60"/>
  <c r="JH168" i="60"/>
  <c r="JK167" i="60"/>
  <c r="JJ167" i="60"/>
  <c r="JI167" i="60"/>
  <c r="JK166" i="60"/>
  <c r="JJ166" i="60"/>
  <c r="JI166" i="60"/>
  <c r="JH166" i="60"/>
  <c r="JK165" i="60"/>
  <c r="JJ165" i="60"/>
  <c r="JI165" i="60"/>
  <c r="JK164" i="60"/>
  <c r="JJ164" i="60"/>
  <c r="JI164" i="60"/>
  <c r="JH164" i="60"/>
  <c r="JK163" i="60"/>
  <c r="JJ163" i="60"/>
  <c r="JI163" i="60"/>
  <c r="JH163" i="60"/>
  <c r="JK162" i="60"/>
  <c r="JJ162" i="60"/>
  <c r="JI162" i="60"/>
  <c r="JH162" i="60"/>
  <c r="JK161" i="60"/>
  <c r="JJ161" i="60"/>
  <c r="JI161" i="60"/>
  <c r="JH161" i="60"/>
  <c r="JK160" i="60"/>
  <c r="JJ160" i="60"/>
  <c r="JI160" i="60"/>
  <c r="JH160" i="60"/>
  <c r="JK159" i="60"/>
  <c r="JJ159" i="60"/>
  <c r="JI159" i="60"/>
  <c r="JH159" i="60"/>
  <c r="JK158" i="60"/>
  <c r="JJ158" i="60"/>
  <c r="JI158" i="60"/>
  <c r="JH158" i="60"/>
  <c r="JK157" i="60"/>
  <c r="JJ157" i="60"/>
  <c r="JI157" i="60"/>
  <c r="JH157" i="60"/>
  <c r="JK156" i="60"/>
  <c r="JJ156" i="60"/>
  <c r="JI156" i="60"/>
  <c r="JH156" i="60"/>
  <c r="JK155" i="60"/>
  <c r="JJ155" i="60"/>
  <c r="JI155" i="60"/>
  <c r="JH155" i="60"/>
  <c r="JK154" i="60"/>
  <c r="JJ154" i="60"/>
  <c r="JI154" i="60"/>
  <c r="JH154" i="60"/>
  <c r="JK153" i="60"/>
  <c r="JJ153" i="60"/>
  <c r="JI153" i="60"/>
  <c r="JH153" i="60"/>
  <c r="JK152" i="60"/>
  <c r="JJ152" i="60"/>
  <c r="JI152" i="60"/>
  <c r="JH152" i="60"/>
  <c r="JK151" i="60"/>
  <c r="JJ151" i="60"/>
  <c r="JI151" i="60"/>
  <c r="JH151" i="60"/>
  <c r="JK150" i="60"/>
  <c r="JJ150" i="60"/>
  <c r="JI150" i="60"/>
  <c r="JH150" i="60"/>
  <c r="JK149" i="60"/>
  <c r="JJ149" i="60"/>
  <c r="JI149" i="60"/>
  <c r="JH149" i="60"/>
  <c r="JK148" i="60"/>
  <c r="JJ148" i="60"/>
  <c r="JI148" i="60"/>
  <c r="JH148" i="60"/>
  <c r="JK147" i="60"/>
  <c r="JJ147" i="60"/>
  <c r="JI147" i="60"/>
  <c r="JH147" i="60"/>
  <c r="JK146" i="60"/>
  <c r="JJ146" i="60"/>
  <c r="JI146" i="60"/>
  <c r="JH146" i="60"/>
  <c r="JK145" i="60"/>
  <c r="JJ145" i="60"/>
  <c r="JI145" i="60"/>
  <c r="JH145" i="60"/>
  <c r="JK144" i="60"/>
  <c r="JJ144" i="60"/>
  <c r="JI144" i="60"/>
  <c r="JH144" i="60"/>
  <c r="JK143" i="60"/>
  <c r="JJ143" i="60"/>
  <c r="JI143" i="60"/>
  <c r="JH143" i="60"/>
  <c r="JK142" i="60"/>
  <c r="JJ142" i="60"/>
  <c r="JI142" i="60"/>
  <c r="JH142" i="60"/>
  <c r="JK141" i="60"/>
  <c r="JJ141" i="60"/>
  <c r="JI141" i="60"/>
  <c r="JH141" i="60"/>
  <c r="JK140" i="60"/>
  <c r="JI140" i="60"/>
  <c r="JH140" i="60"/>
  <c r="JK139" i="60"/>
  <c r="JJ139" i="60"/>
  <c r="JI139" i="60"/>
  <c r="JH139" i="60"/>
  <c r="JK138" i="60"/>
  <c r="JJ138" i="60"/>
  <c r="JI138" i="60"/>
  <c r="JH138" i="60"/>
  <c r="JK137" i="60"/>
  <c r="JJ137" i="60"/>
  <c r="JI137" i="60"/>
  <c r="JH137" i="60"/>
  <c r="JK136" i="60"/>
  <c r="JJ136" i="60"/>
  <c r="JI136" i="60"/>
  <c r="JH136" i="60"/>
  <c r="JK135" i="60"/>
  <c r="JJ135" i="60"/>
  <c r="JI135" i="60"/>
  <c r="JK134" i="60"/>
  <c r="JJ134" i="60"/>
  <c r="JI134" i="60"/>
  <c r="JH134" i="60"/>
  <c r="JK133" i="60"/>
  <c r="JJ133" i="60"/>
  <c r="JI133" i="60"/>
  <c r="JH133" i="60"/>
  <c r="JK132" i="60"/>
  <c r="JJ132" i="60"/>
  <c r="JI132" i="60"/>
  <c r="JK131" i="60"/>
  <c r="JJ131" i="60"/>
  <c r="JI131" i="60"/>
  <c r="JK130" i="60"/>
  <c r="JJ130" i="60"/>
  <c r="JI130" i="60"/>
  <c r="JK129" i="60"/>
  <c r="JJ129" i="60"/>
  <c r="JI129" i="60"/>
  <c r="JK128" i="60"/>
  <c r="JJ128" i="60"/>
  <c r="JI128" i="60"/>
  <c r="JK127" i="60"/>
  <c r="JJ127" i="60"/>
  <c r="JI127" i="60"/>
  <c r="JK126" i="60"/>
  <c r="JJ126" i="60"/>
  <c r="JI126" i="60"/>
  <c r="JK125" i="60"/>
  <c r="JJ125" i="60"/>
  <c r="JI125" i="60"/>
  <c r="JH125" i="60"/>
  <c r="JK124" i="60"/>
  <c r="JJ124" i="60"/>
  <c r="JI124" i="60"/>
  <c r="JK123" i="60"/>
  <c r="JJ123" i="60"/>
  <c r="JK122" i="60"/>
  <c r="JJ122" i="60"/>
  <c r="JI122" i="60"/>
  <c r="JH122" i="60"/>
  <c r="JK121" i="60"/>
  <c r="JJ121" i="60"/>
  <c r="JI121" i="60"/>
  <c r="JH121" i="60"/>
  <c r="JK120" i="60"/>
  <c r="JI120" i="60"/>
  <c r="JH120" i="60"/>
  <c r="JK119" i="60"/>
  <c r="JJ119" i="60"/>
  <c r="JI119" i="60"/>
  <c r="JH119" i="60"/>
  <c r="JK118" i="60"/>
  <c r="JJ118" i="60"/>
  <c r="JI118" i="60"/>
  <c r="JH118" i="60"/>
  <c r="JK117" i="60"/>
  <c r="JJ117" i="60"/>
  <c r="JI117" i="60"/>
  <c r="JH117" i="60"/>
  <c r="JK116" i="60"/>
  <c r="JJ116" i="60"/>
  <c r="JI116" i="60"/>
  <c r="JH116" i="60"/>
  <c r="JK115" i="60"/>
  <c r="JJ115" i="60"/>
  <c r="JI115" i="60"/>
  <c r="JH115" i="60"/>
  <c r="JK114" i="60"/>
  <c r="JI114" i="60"/>
  <c r="JH114" i="60"/>
  <c r="JK113" i="60"/>
  <c r="JI113" i="60"/>
  <c r="JH113" i="60"/>
  <c r="JK112" i="60"/>
  <c r="JI112" i="60"/>
  <c r="JH112" i="60"/>
  <c r="JK111" i="60"/>
  <c r="JI111" i="60"/>
  <c r="JH111" i="60"/>
  <c r="JK110" i="60"/>
  <c r="JI110" i="60"/>
  <c r="JH110" i="60"/>
  <c r="JK109" i="60"/>
  <c r="JI109" i="60"/>
  <c r="JH109" i="60"/>
  <c r="JK108" i="60"/>
  <c r="JI108" i="60"/>
  <c r="JH108" i="60"/>
  <c r="JK107" i="60"/>
  <c r="JI107" i="60"/>
  <c r="JH107" i="60"/>
  <c r="JK106" i="60"/>
  <c r="JI106" i="60"/>
  <c r="JH106" i="60"/>
  <c r="JK105" i="60"/>
  <c r="JI105" i="60"/>
  <c r="JH105" i="60"/>
  <c r="JK104" i="60"/>
  <c r="JI104" i="60"/>
  <c r="JH104" i="60"/>
  <c r="JK103" i="60"/>
  <c r="JI103" i="60"/>
  <c r="JH103" i="60"/>
  <c r="JK102" i="60"/>
  <c r="JI102" i="60"/>
  <c r="JH102" i="60"/>
  <c r="JK101" i="60"/>
  <c r="JI101" i="60"/>
  <c r="JH101" i="60"/>
  <c r="JK100" i="60"/>
  <c r="JI100" i="60"/>
  <c r="JH100" i="60"/>
  <c r="JK99" i="60"/>
  <c r="JI99" i="60"/>
  <c r="JH99" i="60"/>
  <c r="JK98" i="60"/>
  <c r="JI98" i="60"/>
  <c r="JH98" i="60"/>
  <c r="JK97" i="60"/>
  <c r="JJ97" i="60"/>
  <c r="JI97" i="60"/>
  <c r="JH97" i="60"/>
  <c r="JK96" i="60"/>
  <c r="JJ96" i="60"/>
  <c r="JI96" i="60"/>
  <c r="JH96" i="60"/>
  <c r="JK95" i="60"/>
  <c r="JJ95" i="60"/>
  <c r="JI95" i="60"/>
  <c r="JH95" i="60"/>
  <c r="JK94" i="60"/>
  <c r="JJ94" i="60"/>
  <c r="JI94" i="60"/>
  <c r="JH94" i="60"/>
  <c r="JK93" i="60"/>
  <c r="JJ93" i="60"/>
  <c r="JI93" i="60"/>
  <c r="JH93" i="60"/>
  <c r="JK92" i="60"/>
  <c r="JJ92" i="60"/>
  <c r="JH92" i="60"/>
  <c r="JK91" i="60"/>
  <c r="JJ91" i="60"/>
  <c r="JI91" i="60"/>
  <c r="JH91" i="60"/>
  <c r="JK90" i="60"/>
  <c r="JJ90" i="60"/>
  <c r="JH90" i="60"/>
  <c r="JK89" i="60"/>
  <c r="JJ89" i="60"/>
  <c r="JH89" i="60"/>
  <c r="JK88" i="60"/>
  <c r="JJ88" i="60"/>
  <c r="JH88" i="60"/>
  <c r="JK87" i="60"/>
  <c r="JJ87" i="60"/>
  <c r="JH87" i="60"/>
  <c r="JK86" i="60"/>
  <c r="JJ86" i="60"/>
  <c r="JH86" i="60"/>
  <c r="JK85" i="60"/>
  <c r="JJ85" i="60"/>
  <c r="JH85" i="60"/>
  <c r="JK84" i="60"/>
  <c r="JJ84" i="60"/>
  <c r="JH84" i="60"/>
  <c r="JK83" i="60"/>
  <c r="JJ83" i="60"/>
  <c r="JH83" i="60"/>
  <c r="JK82" i="60"/>
  <c r="JJ82" i="60"/>
  <c r="JH82" i="60"/>
  <c r="JK81" i="60"/>
  <c r="JJ81" i="60"/>
  <c r="JH81" i="60"/>
  <c r="JK80" i="60"/>
  <c r="JJ80" i="60"/>
  <c r="JH80" i="60"/>
  <c r="JK79" i="60"/>
  <c r="JJ79" i="60"/>
  <c r="JH79" i="60"/>
  <c r="JK78" i="60"/>
  <c r="JJ78" i="60"/>
  <c r="JI78" i="60"/>
  <c r="JH78" i="60"/>
  <c r="JK77" i="60"/>
  <c r="JJ77" i="60"/>
  <c r="JH77" i="60"/>
  <c r="JK76" i="60"/>
  <c r="JJ76" i="60"/>
  <c r="JI76" i="60"/>
  <c r="JH76" i="60"/>
  <c r="JK75" i="60"/>
  <c r="JJ75" i="60"/>
  <c r="JI75" i="60"/>
  <c r="JH75" i="60"/>
  <c r="JK74" i="60"/>
  <c r="JJ74" i="60"/>
  <c r="JI74" i="60"/>
  <c r="JH74" i="60"/>
  <c r="JK73" i="60"/>
  <c r="JJ73" i="60"/>
  <c r="JI73" i="60"/>
  <c r="JH73" i="60"/>
  <c r="JK72" i="60"/>
  <c r="JJ72" i="60"/>
  <c r="JI72" i="60"/>
  <c r="JH72" i="60"/>
  <c r="JK71" i="60"/>
  <c r="JJ71" i="60"/>
  <c r="JI71" i="60"/>
  <c r="JH71" i="60"/>
  <c r="JK70" i="60"/>
  <c r="JJ70" i="60"/>
  <c r="JI70" i="60"/>
  <c r="JH70" i="60"/>
  <c r="JK69" i="60"/>
  <c r="JJ69" i="60"/>
  <c r="JI69" i="60"/>
  <c r="JH69" i="60"/>
  <c r="JK68" i="60"/>
  <c r="JJ68" i="60"/>
  <c r="JI68" i="60"/>
  <c r="JH68" i="60"/>
  <c r="JK67" i="60"/>
  <c r="JJ67" i="60"/>
  <c r="JI67" i="60"/>
  <c r="JH67" i="60"/>
  <c r="JK66" i="60"/>
  <c r="JJ66" i="60"/>
  <c r="JI66" i="60"/>
  <c r="JH66" i="60"/>
  <c r="JK65" i="60"/>
  <c r="JJ65" i="60"/>
  <c r="JI65" i="60"/>
  <c r="JH65" i="60"/>
  <c r="JK64" i="60"/>
  <c r="JJ64" i="60"/>
  <c r="JI64" i="60"/>
  <c r="JH64" i="60"/>
  <c r="JK63" i="60"/>
  <c r="JJ63" i="60"/>
  <c r="JI63" i="60"/>
  <c r="JH63" i="60"/>
  <c r="JK62" i="60"/>
  <c r="JJ62" i="60"/>
  <c r="JI62" i="60"/>
  <c r="JH62" i="60"/>
  <c r="JK61" i="60"/>
  <c r="JJ61" i="60"/>
  <c r="JI61" i="60"/>
  <c r="JH61" i="60"/>
  <c r="JK60" i="60"/>
  <c r="JJ60" i="60"/>
  <c r="JI60" i="60"/>
  <c r="JH60" i="60"/>
  <c r="JK59" i="60"/>
  <c r="JJ59" i="60"/>
  <c r="JI59" i="60"/>
  <c r="JH59" i="60"/>
  <c r="JK58" i="60"/>
  <c r="JJ58" i="60"/>
  <c r="JI58" i="60"/>
  <c r="JH58" i="60"/>
  <c r="JK57" i="60"/>
  <c r="JJ57" i="60"/>
  <c r="JI57" i="60"/>
  <c r="JH57" i="60"/>
  <c r="JK56" i="60"/>
  <c r="JJ56" i="60"/>
  <c r="JI56" i="60"/>
  <c r="JH56" i="60"/>
  <c r="JK55" i="60"/>
  <c r="JJ55" i="60"/>
  <c r="JI55" i="60"/>
  <c r="JH55" i="60"/>
  <c r="JK54" i="60"/>
  <c r="JJ54" i="60"/>
  <c r="JI54" i="60"/>
  <c r="JH54" i="60"/>
  <c r="JK53" i="60"/>
  <c r="JJ53" i="60"/>
  <c r="JI53" i="60"/>
  <c r="JH53" i="60"/>
  <c r="JK52" i="60"/>
  <c r="JJ52" i="60"/>
  <c r="JI52" i="60"/>
  <c r="JH52" i="60"/>
  <c r="JK51" i="60"/>
  <c r="JJ51" i="60"/>
  <c r="JI51" i="60"/>
  <c r="JH51" i="60"/>
  <c r="JK50" i="60"/>
  <c r="JJ50" i="60"/>
  <c r="JI50" i="60"/>
  <c r="JH50" i="60"/>
  <c r="JK49" i="60"/>
  <c r="JJ49" i="60"/>
  <c r="JI49" i="60"/>
  <c r="JH49" i="60"/>
  <c r="JK48" i="60"/>
  <c r="JJ48" i="60"/>
  <c r="JI48" i="60"/>
  <c r="JH48" i="60"/>
  <c r="JK47" i="60"/>
  <c r="JJ47" i="60"/>
  <c r="JI47" i="60"/>
  <c r="JH47" i="60"/>
  <c r="JK46" i="60"/>
  <c r="JJ46" i="60"/>
  <c r="JI46" i="60"/>
  <c r="JH46" i="60"/>
  <c r="JK45" i="60"/>
  <c r="JJ45" i="60"/>
  <c r="JI45" i="60"/>
  <c r="JH45" i="60"/>
  <c r="JK44" i="60"/>
  <c r="JJ44" i="60"/>
  <c r="JI44" i="60"/>
  <c r="JH44" i="60"/>
  <c r="JK43" i="60"/>
  <c r="JJ43" i="60"/>
  <c r="JI43" i="60"/>
  <c r="JH43" i="60"/>
  <c r="JK42" i="60"/>
  <c r="JJ42" i="60"/>
  <c r="JI42" i="60"/>
  <c r="JH42" i="60"/>
  <c r="JK41" i="60"/>
  <c r="JJ41" i="60"/>
  <c r="JI41" i="60"/>
  <c r="JH41" i="60"/>
  <c r="JK40" i="60"/>
  <c r="JJ40" i="60"/>
  <c r="JI40" i="60"/>
  <c r="JH40" i="60"/>
  <c r="JK39" i="60"/>
  <c r="JJ39" i="60"/>
  <c r="JI39" i="60"/>
  <c r="JH39" i="60"/>
  <c r="JK38" i="60"/>
  <c r="JJ38" i="60"/>
  <c r="JI38" i="60"/>
  <c r="JH38" i="60"/>
  <c r="JK37" i="60"/>
  <c r="JJ37" i="60"/>
  <c r="JI37" i="60"/>
  <c r="JH37" i="60"/>
  <c r="JK36" i="60"/>
  <c r="JJ36" i="60"/>
  <c r="JI36" i="60"/>
  <c r="JH36" i="60"/>
  <c r="JK35" i="60"/>
  <c r="JJ35" i="60"/>
  <c r="JI35" i="60"/>
  <c r="JH35" i="60"/>
  <c r="JK34" i="60"/>
  <c r="JJ34" i="60"/>
  <c r="JI34" i="60"/>
  <c r="JH34" i="60"/>
  <c r="JK33" i="60"/>
  <c r="JJ33" i="60"/>
  <c r="JI33" i="60"/>
  <c r="JH33" i="60"/>
  <c r="JK32" i="60"/>
  <c r="JJ32" i="60"/>
  <c r="JI32" i="60"/>
  <c r="JH32" i="60"/>
  <c r="JK31" i="60"/>
  <c r="JJ31" i="60"/>
  <c r="JI31" i="60"/>
  <c r="JH31" i="60"/>
  <c r="JK30" i="60"/>
  <c r="JJ30" i="60"/>
  <c r="JI30" i="60"/>
  <c r="JH30" i="60"/>
  <c r="JK29" i="60"/>
  <c r="JJ29" i="60"/>
  <c r="JI29" i="60"/>
  <c r="JH29" i="60"/>
  <c r="JK28" i="60"/>
  <c r="JJ28" i="60"/>
  <c r="JI28" i="60"/>
  <c r="JH28" i="60"/>
  <c r="JK27" i="60"/>
  <c r="JJ27" i="60"/>
  <c r="JI27" i="60"/>
  <c r="JH27" i="60"/>
  <c r="JK26" i="60"/>
  <c r="JJ26" i="60"/>
  <c r="JI26" i="60"/>
  <c r="JH26" i="60"/>
  <c r="JK25" i="60"/>
  <c r="JJ25" i="60"/>
  <c r="JI25" i="60"/>
  <c r="JH25" i="60"/>
  <c r="JK24" i="60"/>
  <c r="JJ24" i="60"/>
  <c r="JI24" i="60"/>
  <c r="JH24" i="60"/>
  <c r="JK23" i="60"/>
  <c r="JJ23" i="60"/>
  <c r="JI23" i="60"/>
  <c r="JH23" i="60"/>
  <c r="JK22" i="60"/>
  <c r="JJ22" i="60"/>
  <c r="JI22" i="60"/>
  <c r="JH22" i="60"/>
  <c r="JK21" i="60"/>
  <c r="JJ21" i="60"/>
  <c r="JI21" i="60"/>
  <c r="JH21" i="60"/>
  <c r="JK20" i="60"/>
  <c r="JJ20" i="60"/>
  <c r="JI20" i="60"/>
  <c r="JH20" i="60"/>
  <c r="JK19" i="60"/>
  <c r="JJ19" i="60"/>
  <c r="JI19" i="60"/>
  <c r="JH19" i="60"/>
  <c r="JK18" i="60"/>
  <c r="JJ18" i="60"/>
  <c r="JI18" i="60"/>
  <c r="JH18" i="60"/>
  <c r="JK17" i="60"/>
  <c r="JJ17" i="60"/>
  <c r="JI17" i="60"/>
  <c r="JH17" i="60"/>
  <c r="JK16" i="60"/>
  <c r="JJ16" i="60"/>
  <c r="JI16" i="60"/>
  <c r="JH16" i="60"/>
  <c r="JK15" i="60"/>
  <c r="JJ15" i="60"/>
  <c r="JI15" i="60"/>
  <c r="JH15" i="60"/>
  <c r="JK14" i="60"/>
  <c r="JJ14" i="60"/>
  <c r="JI14" i="60"/>
  <c r="JH14" i="60"/>
  <c r="JK13" i="60"/>
  <c r="JJ13" i="60"/>
  <c r="JI13" i="60"/>
  <c r="JH13" i="60"/>
  <c r="JK12" i="60"/>
  <c r="JJ12" i="60"/>
  <c r="JI12" i="60"/>
  <c r="JH12" i="60"/>
  <c r="JK11" i="60"/>
  <c r="JJ11" i="60"/>
  <c r="JI11" i="60"/>
  <c r="JH11" i="60"/>
  <c r="JK10" i="60"/>
  <c r="JJ10" i="60"/>
  <c r="JI10" i="60"/>
  <c r="JH10" i="60"/>
  <c r="JK9" i="60"/>
  <c r="JJ9" i="60"/>
  <c r="JI9" i="60"/>
  <c r="JH9" i="60"/>
  <c r="JK8" i="60"/>
  <c r="JJ8" i="60"/>
  <c r="JI8" i="60"/>
  <c r="JH8" i="60"/>
  <c r="JK7" i="60"/>
  <c r="JJ7" i="60"/>
  <c r="JI7" i="60"/>
  <c r="JH7" i="60"/>
  <c r="JK6" i="60"/>
  <c r="JJ6" i="60"/>
  <c r="JI6" i="60"/>
  <c r="JH6" i="60"/>
  <c r="JO499" i="60"/>
  <c r="JN499" i="60"/>
  <c r="JM499" i="60"/>
  <c r="JL499" i="60"/>
  <c r="JO498" i="60"/>
  <c r="JN498" i="60"/>
  <c r="JM498" i="60"/>
  <c r="JL498" i="60"/>
  <c r="JO497" i="60"/>
  <c r="JN497" i="60"/>
  <c r="JM497" i="60"/>
  <c r="JL497" i="60"/>
  <c r="JO496" i="60"/>
  <c r="JN496" i="60"/>
  <c r="JM496" i="60"/>
  <c r="JL496" i="60"/>
  <c r="JO495" i="60"/>
  <c r="JN495" i="60"/>
  <c r="JM495" i="60"/>
  <c r="JL495" i="60"/>
  <c r="JO494" i="60"/>
  <c r="JN494" i="60"/>
  <c r="JM494" i="60"/>
  <c r="JL494" i="60"/>
  <c r="JO493" i="60"/>
  <c r="JN493" i="60"/>
  <c r="JM493" i="60"/>
  <c r="JL493" i="60"/>
  <c r="JO492" i="60"/>
  <c r="JN492" i="60"/>
  <c r="JM492" i="60"/>
  <c r="JL492" i="60"/>
  <c r="JO491" i="60"/>
  <c r="JN491" i="60"/>
  <c r="JM491" i="60"/>
  <c r="JL491" i="60"/>
  <c r="JO490" i="60"/>
  <c r="JN490" i="60"/>
  <c r="JM490" i="60"/>
  <c r="JL490" i="60"/>
  <c r="JO489" i="60"/>
  <c r="JN489" i="60"/>
  <c r="JM489" i="60"/>
  <c r="JL489" i="60"/>
  <c r="JO488" i="60"/>
  <c r="JN488" i="60"/>
  <c r="JM488" i="60"/>
  <c r="JL488" i="60"/>
  <c r="JO487" i="60"/>
  <c r="JN487" i="60"/>
  <c r="JM487" i="60"/>
  <c r="JL487" i="60"/>
  <c r="JO486" i="60"/>
  <c r="JN486" i="60"/>
  <c r="JM486" i="60"/>
  <c r="JL486" i="60"/>
  <c r="JO485" i="60"/>
  <c r="JN485" i="60"/>
  <c r="JM485" i="60"/>
  <c r="JL485" i="60"/>
  <c r="JO484" i="60"/>
  <c r="JN484" i="60"/>
  <c r="JM484" i="60"/>
  <c r="JL484" i="60"/>
  <c r="JO483" i="60"/>
  <c r="JN483" i="60"/>
  <c r="JM483" i="60"/>
  <c r="JL483" i="60"/>
  <c r="JO482" i="60"/>
  <c r="JN482" i="60"/>
  <c r="JM482" i="60"/>
  <c r="JL482" i="60"/>
  <c r="JO481" i="60"/>
  <c r="JN481" i="60"/>
  <c r="JM481" i="60"/>
  <c r="JL481" i="60"/>
  <c r="JO480" i="60"/>
  <c r="JN480" i="60"/>
  <c r="JM480" i="60"/>
  <c r="JL480" i="60"/>
  <c r="JO479" i="60"/>
  <c r="JN479" i="60"/>
  <c r="JM479" i="60"/>
  <c r="JL479" i="60"/>
  <c r="JO478" i="60"/>
  <c r="JN478" i="60"/>
  <c r="JM478" i="60"/>
  <c r="JL478" i="60"/>
  <c r="JO477" i="60"/>
  <c r="JN477" i="60"/>
  <c r="JM477" i="60"/>
  <c r="JL477" i="60"/>
  <c r="JO476" i="60"/>
  <c r="JN476" i="60"/>
  <c r="JM476" i="60"/>
  <c r="JL476" i="60"/>
  <c r="JO475" i="60"/>
  <c r="JN475" i="60"/>
  <c r="JM475" i="60"/>
  <c r="JL475" i="60"/>
  <c r="JO474" i="60"/>
  <c r="JN474" i="60"/>
  <c r="JM474" i="60"/>
  <c r="JL474" i="60"/>
  <c r="JO473" i="60"/>
  <c r="JN473" i="60"/>
  <c r="JM473" i="60"/>
  <c r="JL473" i="60"/>
  <c r="JO472" i="60"/>
  <c r="JN472" i="60"/>
  <c r="JM472" i="60"/>
  <c r="JL472" i="60"/>
  <c r="JO471" i="60"/>
  <c r="JN471" i="60"/>
  <c r="JM471" i="60"/>
  <c r="JL471" i="60"/>
  <c r="JO470" i="60"/>
  <c r="JN470" i="60"/>
  <c r="JM470" i="60"/>
  <c r="JL470" i="60"/>
  <c r="JO469" i="60"/>
  <c r="JN469" i="60"/>
  <c r="JM469" i="60"/>
  <c r="JL469" i="60"/>
  <c r="JO468" i="60"/>
  <c r="JN468" i="60"/>
  <c r="JM468" i="60"/>
  <c r="JL468" i="60"/>
  <c r="JO467" i="60"/>
  <c r="JN467" i="60"/>
  <c r="JM467" i="60"/>
  <c r="JL467" i="60"/>
  <c r="JO466" i="60"/>
  <c r="JN466" i="60"/>
  <c r="JM466" i="60"/>
  <c r="JL466" i="60"/>
  <c r="JO465" i="60"/>
  <c r="JN465" i="60"/>
  <c r="JM465" i="60"/>
  <c r="JL465" i="60"/>
  <c r="JO464" i="60"/>
  <c r="JN464" i="60"/>
  <c r="JM464" i="60"/>
  <c r="JL464" i="60"/>
  <c r="JO463" i="60"/>
  <c r="JN463" i="60"/>
  <c r="JM463" i="60"/>
  <c r="JL463" i="60"/>
  <c r="JO462" i="60"/>
  <c r="JN462" i="60"/>
  <c r="JM462" i="60"/>
  <c r="JL462" i="60"/>
  <c r="JO461" i="60"/>
  <c r="JN461" i="60"/>
  <c r="JM461" i="60"/>
  <c r="JL461" i="60"/>
  <c r="JO460" i="60"/>
  <c r="JN460" i="60"/>
  <c r="JM460" i="60"/>
  <c r="JL460" i="60"/>
  <c r="JO459" i="60"/>
  <c r="JN459" i="60"/>
  <c r="JM459" i="60"/>
  <c r="JL459" i="60"/>
  <c r="JO458" i="60"/>
  <c r="JN458" i="60"/>
  <c r="JM458" i="60"/>
  <c r="JL458" i="60"/>
  <c r="JO457" i="60"/>
  <c r="JN457" i="60"/>
  <c r="JM457" i="60"/>
  <c r="JL457" i="60"/>
  <c r="JO456" i="60"/>
  <c r="JN456" i="60"/>
  <c r="JM456" i="60"/>
  <c r="JL456" i="60"/>
  <c r="JO455" i="60"/>
  <c r="JN455" i="60"/>
  <c r="JM455" i="60"/>
  <c r="JL455" i="60"/>
  <c r="JO454" i="60"/>
  <c r="JN454" i="60"/>
  <c r="JM454" i="60"/>
  <c r="JL454" i="60"/>
  <c r="JO453" i="60"/>
  <c r="JN453" i="60"/>
  <c r="JM453" i="60"/>
  <c r="JL453" i="60"/>
  <c r="JO452" i="60"/>
  <c r="JN452" i="60"/>
  <c r="JM452" i="60"/>
  <c r="JL452" i="60"/>
  <c r="JO451" i="60"/>
  <c r="JN451" i="60"/>
  <c r="JM451" i="60"/>
  <c r="JL451" i="60"/>
  <c r="JO450" i="60"/>
  <c r="JN450" i="60"/>
  <c r="JM450" i="60"/>
  <c r="JL450" i="60"/>
  <c r="JO449" i="60"/>
  <c r="JN449" i="60"/>
  <c r="JM449" i="60"/>
  <c r="JL449" i="60"/>
  <c r="JO448" i="60"/>
  <c r="JN448" i="60"/>
  <c r="JM448" i="60"/>
  <c r="JL448" i="60"/>
  <c r="JO447" i="60"/>
  <c r="JN447" i="60"/>
  <c r="JM447" i="60"/>
  <c r="JL447" i="60"/>
  <c r="JO446" i="60"/>
  <c r="JN446" i="60"/>
  <c r="JM446" i="60"/>
  <c r="JL446" i="60"/>
  <c r="JO445" i="60"/>
  <c r="JN445" i="60"/>
  <c r="JM445" i="60"/>
  <c r="JL445" i="60"/>
  <c r="JO444" i="60"/>
  <c r="JN444" i="60"/>
  <c r="JM444" i="60"/>
  <c r="JL444" i="60"/>
  <c r="JO443" i="60"/>
  <c r="JN443" i="60"/>
  <c r="JM443" i="60"/>
  <c r="JL443" i="60"/>
  <c r="JO442" i="60"/>
  <c r="JN442" i="60"/>
  <c r="JM442" i="60"/>
  <c r="JL442" i="60"/>
  <c r="JO441" i="60"/>
  <c r="JN441" i="60"/>
  <c r="JM441" i="60"/>
  <c r="JL441" i="60"/>
  <c r="JO440" i="60"/>
  <c r="JN440" i="60"/>
  <c r="JM440" i="60"/>
  <c r="JL440" i="60"/>
  <c r="JO439" i="60"/>
  <c r="JN439" i="60"/>
  <c r="JM439" i="60"/>
  <c r="JL439" i="60"/>
  <c r="JO438" i="60"/>
  <c r="JN438" i="60"/>
  <c r="JM438" i="60"/>
  <c r="JL438" i="60"/>
  <c r="JO437" i="60"/>
  <c r="JN437" i="60"/>
  <c r="JM437" i="60"/>
  <c r="JL437" i="60"/>
  <c r="JO436" i="60"/>
  <c r="JN436" i="60"/>
  <c r="JM436" i="60"/>
  <c r="JL436" i="60"/>
  <c r="JO435" i="60"/>
  <c r="JN435" i="60"/>
  <c r="JM435" i="60"/>
  <c r="JL435" i="60"/>
  <c r="JO434" i="60"/>
  <c r="JN434" i="60"/>
  <c r="JM434" i="60"/>
  <c r="JL434" i="60"/>
  <c r="JO433" i="60"/>
  <c r="JN433" i="60"/>
  <c r="JM433" i="60"/>
  <c r="JL433" i="60"/>
  <c r="JO432" i="60"/>
  <c r="JN432" i="60"/>
  <c r="JM432" i="60"/>
  <c r="JL432" i="60"/>
  <c r="JO431" i="60"/>
  <c r="JN431" i="60"/>
  <c r="JM431" i="60"/>
  <c r="JL431" i="60"/>
  <c r="JO430" i="60"/>
  <c r="JN430" i="60"/>
  <c r="JM430" i="60"/>
  <c r="JL430" i="60"/>
  <c r="JO429" i="60"/>
  <c r="JN429" i="60"/>
  <c r="JM429" i="60"/>
  <c r="JL429" i="60"/>
  <c r="JO428" i="60"/>
  <c r="JN428" i="60"/>
  <c r="JM428" i="60"/>
  <c r="JL428" i="60"/>
  <c r="JO427" i="60"/>
  <c r="JN427" i="60"/>
  <c r="JM427" i="60"/>
  <c r="JL427" i="60"/>
  <c r="JO426" i="60"/>
  <c r="JN426" i="60"/>
  <c r="JM426" i="60"/>
  <c r="JL426" i="60"/>
  <c r="JO425" i="60"/>
  <c r="JN425" i="60"/>
  <c r="JM425" i="60"/>
  <c r="JL425" i="60"/>
  <c r="JO424" i="60"/>
  <c r="JN424" i="60"/>
  <c r="JM424" i="60"/>
  <c r="JL424" i="60"/>
  <c r="JO423" i="60"/>
  <c r="JN423" i="60"/>
  <c r="JM423" i="60"/>
  <c r="JL423" i="60"/>
  <c r="JO422" i="60"/>
  <c r="JN422" i="60"/>
  <c r="JM422" i="60"/>
  <c r="JL422" i="60"/>
  <c r="JO421" i="60"/>
  <c r="JN421" i="60"/>
  <c r="JM421" i="60"/>
  <c r="JL421" i="60"/>
  <c r="JO420" i="60"/>
  <c r="JN420" i="60"/>
  <c r="JM420" i="60"/>
  <c r="JL420" i="60"/>
  <c r="JO419" i="60"/>
  <c r="JN419" i="60"/>
  <c r="JM419" i="60"/>
  <c r="JL419" i="60"/>
  <c r="JO418" i="60"/>
  <c r="JN418" i="60"/>
  <c r="JM418" i="60"/>
  <c r="JL418" i="60"/>
  <c r="JO417" i="60"/>
  <c r="JN417" i="60"/>
  <c r="JM417" i="60"/>
  <c r="JL417" i="60"/>
  <c r="JO416" i="60"/>
  <c r="JN416" i="60"/>
  <c r="JM416" i="60"/>
  <c r="JL416" i="60"/>
  <c r="JO415" i="60"/>
  <c r="JN415" i="60"/>
  <c r="JM415" i="60"/>
  <c r="JL415" i="60"/>
  <c r="JO414" i="60"/>
  <c r="JN414" i="60"/>
  <c r="JM414" i="60"/>
  <c r="JL414" i="60"/>
  <c r="JO413" i="60"/>
  <c r="JN413" i="60"/>
  <c r="JM413" i="60"/>
  <c r="JL413" i="60"/>
  <c r="JO412" i="60"/>
  <c r="JN412" i="60"/>
  <c r="JM412" i="60"/>
  <c r="JL412" i="60"/>
  <c r="JO411" i="60"/>
  <c r="JN411" i="60"/>
  <c r="JM411" i="60"/>
  <c r="JL411" i="60"/>
  <c r="JO410" i="60"/>
  <c r="JN410" i="60"/>
  <c r="JM410" i="60"/>
  <c r="JL410" i="60"/>
  <c r="JO409" i="60"/>
  <c r="JN409" i="60"/>
  <c r="JM409" i="60"/>
  <c r="JL409" i="60"/>
  <c r="JO408" i="60"/>
  <c r="JN408" i="60"/>
  <c r="JM408" i="60"/>
  <c r="JL408" i="60"/>
  <c r="JO407" i="60"/>
  <c r="JN407" i="60"/>
  <c r="JM407" i="60"/>
  <c r="JL407" i="60"/>
  <c r="JO406" i="60"/>
  <c r="JN406" i="60"/>
  <c r="JM406" i="60"/>
  <c r="JL406" i="60"/>
  <c r="JO405" i="60"/>
  <c r="JN405" i="60"/>
  <c r="JM405" i="60"/>
  <c r="JL405" i="60"/>
  <c r="JO404" i="60"/>
  <c r="JN404" i="60"/>
  <c r="JM404" i="60"/>
  <c r="JL404" i="60"/>
  <c r="JO403" i="60"/>
  <c r="JN403" i="60"/>
  <c r="JM403" i="60"/>
  <c r="JL403" i="60"/>
  <c r="JO402" i="60"/>
  <c r="JN402" i="60"/>
  <c r="JM402" i="60"/>
  <c r="JL402" i="60"/>
  <c r="JO401" i="60"/>
  <c r="JN401" i="60"/>
  <c r="JM401" i="60"/>
  <c r="JL401" i="60"/>
  <c r="JO400" i="60"/>
  <c r="JN400" i="60"/>
  <c r="JM400" i="60"/>
  <c r="JL400" i="60"/>
  <c r="JO399" i="60"/>
  <c r="JN399" i="60"/>
  <c r="JM399" i="60"/>
  <c r="JL399" i="60"/>
  <c r="JO398" i="60"/>
  <c r="JN398" i="60"/>
  <c r="JM398" i="60"/>
  <c r="JL398" i="60"/>
  <c r="JO397" i="60"/>
  <c r="JN397" i="60"/>
  <c r="JM397" i="60"/>
  <c r="JL397" i="60"/>
  <c r="JO396" i="60"/>
  <c r="JN396" i="60"/>
  <c r="JM396" i="60"/>
  <c r="JL396" i="60"/>
  <c r="JO395" i="60"/>
  <c r="JN395" i="60"/>
  <c r="JM395" i="60"/>
  <c r="JL395" i="60"/>
  <c r="JO394" i="60"/>
  <c r="JN394" i="60"/>
  <c r="JM394" i="60"/>
  <c r="JL394" i="60"/>
  <c r="JO393" i="60"/>
  <c r="JN393" i="60"/>
  <c r="JM393" i="60"/>
  <c r="JL393" i="60"/>
  <c r="JO392" i="60"/>
  <c r="JN392" i="60"/>
  <c r="JM392" i="60"/>
  <c r="JL392" i="60"/>
  <c r="JO391" i="60"/>
  <c r="JN391" i="60"/>
  <c r="JM391" i="60"/>
  <c r="JL391" i="60"/>
  <c r="JO390" i="60"/>
  <c r="JN390" i="60"/>
  <c r="JM390" i="60"/>
  <c r="JL390" i="60"/>
  <c r="JO389" i="60"/>
  <c r="JN389" i="60"/>
  <c r="JM389" i="60"/>
  <c r="JL389" i="60"/>
  <c r="JO388" i="60"/>
  <c r="JN388" i="60"/>
  <c r="JM388" i="60"/>
  <c r="JL388" i="60"/>
  <c r="JO387" i="60"/>
  <c r="JN387" i="60"/>
  <c r="JM387" i="60"/>
  <c r="JL387" i="60"/>
  <c r="JO386" i="60"/>
  <c r="JN386" i="60"/>
  <c r="JM386" i="60"/>
  <c r="JL386" i="60"/>
  <c r="JO385" i="60"/>
  <c r="JN385" i="60"/>
  <c r="JM385" i="60"/>
  <c r="JL385" i="60"/>
  <c r="JO384" i="60"/>
  <c r="JN384" i="60"/>
  <c r="JM384" i="60"/>
  <c r="JL384" i="60"/>
  <c r="JO383" i="60"/>
  <c r="JN383" i="60"/>
  <c r="JM383" i="60"/>
  <c r="JL383" i="60"/>
  <c r="JO382" i="60"/>
  <c r="JN382" i="60"/>
  <c r="JM382" i="60"/>
  <c r="JL382" i="60"/>
  <c r="JO381" i="60"/>
  <c r="JN381" i="60"/>
  <c r="JM381" i="60"/>
  <c r="JL381" i="60"/>
  <c r="JO380" i="60"/>
  <c r="JN380" i="60"/>
  <c r="JM380" i="60"/>
  <c r="JL380" i="60"/>
  <c r="JO379" i="60"/>
  <c r="JN379" i="60"/>
  <c r="JM379" i="60"/>
  <c r="JL379" i="60"/>
  <c r="JO378" i="60"/>
  <c r="JN378" i="60"/>
  <c r="JM378" i="60"/>
  <c r="JL378" i="60"/>
  <c r="JO377" i="60"/>
  <c r="JN377" i="60"/>
  <c r="JM377" i="60"/>
  <c r="JL377" i="60"/>
  <c r="JO376" i="60"/>
  <c r="JN376" i="60"/>
  <c r="JM376" i="60"/>
  <c r="JL376" i="60"/>
  <c r="JO375" i="60"/>
  <c r="JN375" i="60"/>
  <c r="JM375" i="60"/>
  <c r="JL375" i="60"/>
  <c r="JO374" i="60"/>
  <c r="JN374" i="60"/>
  <c r="JM374" i="60"/>
  <c r="JL374" i="60"/>
  <c r="JO373" i="60"/>
  <c r="JN373" i="60"/>
  <c r="JM373" i="60"/>
  <c r="JL373" i="60"/>
  <c r="JO372" i="60"/>
  <c r="JN372" i="60"/>
  <c r="JM372" i="60"/>
  <c r="JL372" i="60"/>
  <c r="JO371" i="60"/>
  <c r="JN371" i="60"/>
  <c r="JM371" i="60"/>
  <c r="JL371" i="60"/>
  <c r="JO370" i="60"/>
  <c r="JN370" i="60"/>
  <c r="JM370" i="60"/>
  <c r="JL370" i="60"/>
  <c r="JO369" i="60"/>
  <c r="JN369" i="60"/>
  <c r="JM369" i="60"/>
  <c r="JL369" i="60"/>
  <c r="JO368" i="60"/>
  <c r="JN368" i="60"/>
  <c r="JM368" i="60"/>
  <c r="JL368" i="60"/>
  <c r="JO367" i="60"/>
  <c r="JN367" i="60"/>
  <c r="JM367" i="60"/>
  <c r="JL367" i="60"/>
  <c r="JO366" i="60"/>
  <c r="JN366" i="60"/>
  <c r="JM366" i="60"/>
  <c r="JL366" i="60"/>
  <c r="JO365" i="60"/>
  <c r="JN365" i="60"/>
  <c r="JM365" i="60"/>
  <c r="JL365" i="60"/>
  <c r="JO364" i="60"/>
  <c r="JN364" i="60"/>
  <c r="JM364" i="60"/>
  <c r="JL364" i="60"/>
  <c r="JO363" i="60"/>
  <c r="JN363" i="60"/>
  <c r="JM363" i="60"/>
  <c r="JL363" i="60"/>
  <c r="JO362" i="60"/>
  <c r="JN362" i="60"/>
  <c r="JM362" i="60"/>
  <c r="JL362" i="60"/>
  <c r="JO361" i="60"/>
  <c r="JN361" i="60"/>
  <c r="JM361" i="60"/>
  <c r="JL361" i="60"/>
  <c r="JO360" i="60"/>
  <c r="JN360" i="60"/>
  <c r="JM360" i="60"/>
  <c r="JL360" i="60"/>
  <c r="JO359" i="60"/>
  <c r="JN359" i="60"/>
  <c r="JM359" i="60"/>
  <c r="JL359" i="60"/>
  <c r="JO358" i="60"/>
  <c r="JN358" i="60"/>
  <c r="JM358" i="60"/>
  <c r="JL358" i="60"/>
  <c r="JO357" i="60"/>
  <c r="JN357" i="60"/>
  <c r="JM357" i="60"/>
  <c r="JL357" i="60"/>
  <c r="JO356" i="60"/>
  <c r="JN356" i="60"/>
  <c r="JM356" i="60"/>
  <c r="JL356" i="60"/>
  <c r="JO355" i="60"/>
  <c r="JN355" i="60"/>
  <c r="JM355" i="60"/>
  <c r="JL355" i="60"/>
  <c r="JO354" i="60"/>
  <c r="JN354" i="60"/>
  <c r="JM354" i="60"/>
  <c r="JL354" i="60"/>
  <c r="JO353" i="60"/>
  <c r="JN353" i="60"/>
  <c r="JM353" i="60"/>
  <c r="JL353" i="60"/>
  <c r="JO352" i="60"/>
  <c r="JN352" i="60"/>
  <c r="JM352" i="60"/>
  <c r="JL352" i="60"/>
  <c r="JO351" i="60"/>
  <c r="JN351" i="60"/>
  <c r="JM351" i="60"/>
  <c r="JL351" i="60"/>
  <c r="JO350" i="60"/>
  <c r="JN350" i="60"/>
  <c r="JM350" i="60"/>
  <c r="JL350" i="60"/>
  <c r="JO349" i="60"/>
  <c r="JN349" i="60"/>
  <c r="JM349" i="60"/>
  <c r="JL349" i="60"/>
  <c r="JO348" i="60"/>
  <c r="JN348" i="60"/>
  <c r="JM348" i="60"/>
  <c r="JL348" i="60"/>
  <c r="JO347" i="60"/>
  <c r="JN347" i="60"/>
  <c r="JM347" i="60"/>
  <c r="JL347" i="60"/>
  <c r="JO346" i="60"/>
  <c r="JN346" i="60"/>
  <c r="JM346" i="60"/>
  <c r="JL346" i="60"/>
  <c r="JO345" i="60"/>
  <c r="JN345" i="60"/>
  <c r="JM345" i="60"/>
  <c r="JL345" i="60"/>
  <c r="JO344" i="60"/>
  <c r="JN344" i="60"/>
  <c r="JM344" i="60"/>
  <c r="JL344" i="60"/>
  <c r="JO343" i="60"/>
  <c r="JN343" i="60"/>
  <c r="JM343" i="60"/>
  <c r="JL343" i="60"/>
  <c r="JO342" i="60"/>
  <c r="JN342" i="60"/>
  <c r="JM342" i="60"/>
  <c r="JL342" i="60"/>
  <c r="JO341" i="60"/>
  <c r="JN341" i="60"/>
  <c r="JM341" i="60"/>
  <c r="JL341" i="60"/>
  <c r="JO340" i="60"/>
  <c r="JN340" i="60"/>
  <c r="JM340" i="60"/>
  <c r="JL340" i="60"/>
  <c r="JO339" i="60"/>
  <c r="JN339" i="60"/>
  <c r="JM339" i="60"/>
  <c r="JL339" i="60"/>
  <c r="JO338" i="60"/>
  <c r="JN338" i="60"/>
  <c r="JM338" i="60"/>
  <c r="JL338" i="60"/>
  <c r="JO337" i="60"/>
  <c r="JN337" i="60"/>
  <c r="JM337" i="60"/>
  <c r="JL337" i="60"/>
  <c r="JO336" i="60"/>
  <c r="JN336" i="60"/>
  <c r="JM336" i="60"/>
  <c r="JL336" i="60"/>
  <c r="JO335" i="60"/>
  <c r="JN335" i="60"/>
  <c r="JM335" i="60"/>
  <c r="JL335" i="60"/>
  <c r="JO334" i="60"/>
  <c r="JN334" i="60"/>
  <c r="JM334" i="60"/>
  <c r="JL334" i="60"/>
  <c r="JO333" i="60"/>
  <c r="JN333" i="60"/>
  <c r="JM333" i="60"/>
  <c r="JL333" i="60"/>
  <c r="JO332" i="60"/>
  <c r="JN332" i="60"/>
  <c r="JM332" i="60"/>
  <c r="JL332" i="60"/>
  <c r="JO331" i="60"/>
  <c r="JN331" i="60"/>
  <c r="JM331" i="60"/>
  <c r="JL331" i="60"/>
  <c r="JO330" i="60"/>
  <c r="JN330" i="60"/>
  <c r="JM330" i="60"/>
  <c r="JL330" i="60"/>
  <c r="JO329" i="60"/>
  <c r="JN329" i="60"/>
  <c r="JM329" i="60"/>
  <c r="JL329" i="60"/>
  <c r="JO328" i="60"/>
  <c r="JN328" i="60"/>
  <c r="JM328" i="60"/>
  <c r="JL328" i="60"/>
  <c r="JO327" i="60"/>
  <c r="JN327" i="60"/>
  <c r="JM327" i="60"/>
  <c r="JL327" i="60"/>
  <c r="JO326" i="60"/>
  <c r="JN326" i="60"/>
  <c r="JM326" i="60"/>
  <c r="JL326" i="60"/>
  <c r="JO325" i="60"/>
  <c r="JN325" i="60"/>
  <c r="JM325" i="60"/>
  <c r="JL325" i="60"/>
  <c r="JO324" i="60"/>
  <c r="JN324" i="60"/>
  <c r="JM324" i="60"/>
  <c r="JL324" i="60"/>
  <c r="JO323" i="60"/>
  <c r="JN323" i="60"/>
  <c r="JM323" i="60"/>
  <c r="JL323" i="60"/>
  <c r="JO322" i="60"/>
  <c r="JN322" i="60"/>
  <c r="JM322" i="60"/>
  <c r="JL322" i="60"/>
  <c r="JO321" i="60"/>
  <c r="JN321" i="60"/>
  <c r="JM321" i="60"/>
  <c r="JL321" i="60"/>
  <c r="JO320" i="60"/>
  <c r="JN320" i="60"/>
  <c r="JM320" i="60"/>
  <c r="JL320" i="60"/>
  <c r="JO319" i="60"/>
  <c r="JN319" i="60"/>
  <c r="JM319" i="60"/>
  <c r="JL319" i="60"/>
  <c r="JO318" i="60"/>
  <c r="JN318" i="60"/>
  <c r="JM318" i="60"/>
  <c r="JL318" i="60"/>
  <c r="JO317" i="60"/>
  <c r="JN317" i="60"/>
  <c r="JM317" i="60"/>
  <c r="JL317" i="60"/>
  <c r="JO316" i="60"/>
  <c r="JN316" i="60"/>
  <c r="JM316" i="60"/>
  <c r="JL316" i="60"/>
  <c r="JO315" i="60"/>
  <c r="JN315" i="60"/>
  <c r="JM315" i="60"/>
  <c r="JL315" i="60"/>
  <c r="JO314" i="60"/>
  <c r="JN314" i="60"/>
  <c r="JM314" i="60"/>
  <c r="JL314" i="60"/>
  <c r="JO313" i="60"/>
  <c r="JN313" i="60"/>
  <c r="JM313" i="60"/>
  <c r="JL313" i="60"/>
  <c r="JO312" i="60"/>
  <c r="JN312" i="60"/>
  <c r="JM312" i="60"/>
  <c r="JL312" i="60"/>
  <c r="JO311" i="60"/>
  <c r="JN311" i="60"/>
  <c r="JM311" i="60"/>
  <c r="JL311" i="60"/>
  <c r="JO310" i="60"/>
  <c r="JN310" i="60"/>
  <c r="JM310" i="60"/>
  <c r="JL310" i="60"/>
  <c r="JO309" i="60"/>
  <c r="JN309" i="60"/>
  <c r="JM309" i="60"/>
  <c r="JL309" i="60"/>
  <c r="JO308" i="60"/>
  <c r="JN308" i="60"/>
  <c r="JM308" i="60"/>
  <c r="JL308" i="60"/>
  <c r="JO307" i="60"/>
  <c r="JN307" i="60"/>
  <c r="JM307" i="60"/>
  <c r="JL307" i="60"/>
  <c r="JO306" i="60"/>
  <c r="JN306" i="60"/>
  <c r="JM306" i="60"/>
  <c r="JL306" i="60"/>
  <c r="JO305" i="60"/>
  <c r="JN305" i="60"/>
  <c r="JM305" i="60"/>
  <c r="JL305" i="60"/>
  <c r="JO304" i="60"/>
  <c r="JN304" i="60"/>
  <c r="JM304" i="60"/>
  <c r="JL304" i="60"/>
  <c r="JO303" i="60"/>
  <c r="JN303" i="60"/>
  <c r="JM303" i="60"/>
  <c r="JL303" i="60"/>
  <c r="JO302" i="60"/>
  <c r="JN302" i="60"/>
  <c r="JM302" i="60"/>
  <c r="JL302" i="60"/>
  <c r="JO301" i="60"/>
  <c r="JN301" i="60"/>
  <c r="JM301" i="60"/>
  <c r="JL301" i="60"/>
  <c r="JO300" i="60"/>
  <c r="JN300" i="60"/>
  <c r="JM300" i="60"/>
  <c r="JL300" i="60"/>
  <c r="JO299" i="60"/>
  <c r="JN299" i="60"/>
  <c r="JM299" i="60"/>
  <c r="JL299" i="60"/>
  <c r="JO298" i="60"/>
  <c r="JN298" i="60"/>
  <c r="JM298" i="60"/>
  <c r="JL298" i="60"/>
  <c r="JO297" i="60"/>
  <c r="JN297" i="60"/>
  <c r="JM297" i="60"/>
  <c r="JL297" i="60"/>
  <c r="JO296" i="60"/>
  <c r="JN296" i="60"/>
  <c r="JM296" i="60"/>
  <c r="JL296" i="60"/>
  <c r="JO295" i="60"/>
  <c r="JN295" i="60"/>
  <c r="JM295" i="60"/>
  <c r="JL295" i="60"/>
  <c r="JO294" i="60"/>
  <c r="JN294" i="60"/>
  <c r="JM294" i="60"/>
  <c r="JL294" i="60"/>
  <c r="JO293" i="60"/>
  <c r="JN293" i="60"/>
  <c r="JM293" i="60"/>
  <c r="JL293" i="60"/>
  <c r="JO292" i="60"/>
  <c r="JN292" i="60"/>
  <c r="JM292" i="60"/>
  <c r="JL292" i="60"/>
  <c r="JO291" i="60"/>
  <c r="JN291" i="60"/>
  <c r="JM291" i="60"/>
  <c r="JL291" i="60"/>
  <c r="JO290" i="60"/>
  <c r="JN290" i="60"/>
  <c r="JM290" i="60"/>
  <c r="JL290" i="60"/>
  <c r="JO289" i="60"/>
  <c r="JN289" i="60"/>
  <c r="JM289" i="60"/>
  <c r="JL289" i="60"/>
  <c r="JO288" i="60"/>
  <c r="JN288" i="60"/>
  <c r="JM288" i="60"/>
  <c r="JL288" i="60"/>
  <c r="JO287" i="60"/>
  <c r="JN287" i="60"/>
  <c r="JM287" i="60"/>
  <c r="JL287" i="60"/>
  <c r="JO286" i="60"/>
  <c r="JN286" i="60"/>
  <c r="JM286" i="60"/>
  <c r="JL286" i="60"/>
  <c r="JO285" i="60"/>
  <c r="JN285" i="60"/>
  <c r="JM285" i="60"/>
  <c r="JL285" i="60"/>
  <c r="JO284" i="60"/>
  <c r="JN284" i="60"/>
  <c r="JM284" i="60"/>
  <c r="JL284" i="60"/>
  <c r="JO283" i="60"/>
  <c r="JN283" i="60"/>
  <c r="JM283" i="60"/>
  <c r="JL283" i="60"/>
  <c r="JO282" i="60"/>
  <c r="JN282" i="60"/>
  <c r="JM282" i="60"/>
  <c r="JL282" i="60"/>
  <c r="JO281" i="60"/>
  <c r="JN281" i="60"/>
  <c r="JM281" i="60"/>
  <c r="JL281" i="60"/>
  <c r="JO280" i="60"/>
  <c r="JN280" i="60"/>
  <c r="JM280" i="60"/>
  <c r="JL280" i="60"/>
  <c r="JO279" i="60"/>
  <c r="JN279" i="60"/>
  <c r="JM279" i="60"/>
  <c r="JL279" i="60"/>
  <c r="JO278" i="60"/>
  <c r="JN278" i="60"/>
  <c r="JM278" i="60"/>
  <c r="JL278" i="60"/>
  <c r="JO277" i="60"/>
  <c r="JN277" i="60"/>
  <c r="JM277" i="60"/>
  <c r="JL277" i="60"/>
  <c r="JO276" i="60"/>
  <c r="JN276" i="60"/>
  <c r="JM276" i="60"/>
  <c r="JL276" i="60"/>
  <c r="JO275" i="60"/>
  <c r="JN275" i="60"/>
  <c r="JM275" i="60"/>
  <c r="JL275" i="60"/>
  <c r="JO274" i="60"/>
  <c r="JN274" i="60"/>
  <c r="JM274" i="60"/>
  <c r="JL274" i="60"/>
  <c r="JO273" i="60"/>
  <c r="JN273" i="60"/>
  <c r="JM273" i="60"/>
  <c r="JL273" i="60"/>
  <c r="JO272" i="60"/>
  <c r="JN272" i="60"/>
  <c r="JM272" i="60"/>
  <c r="JL272" i="60"/>
  <c r="JO271" i="60"/>
  <c r="JN271" i="60"/>
  <c r="JM271" i="60"/>
  <c r="JL271" i="60"/>
  <c r="JO270" i="60"/>
  <c r="JN270" i="60"/>
  <c r="JM270" i="60"/>
  <c r="JL270" i="60"/>
  <c r="JO269" i="60"/>
  <c r="JN269" i="60"/>
  <c r="JM269" i="60"/>
  <c r="JL269" i="60"/>
  <c r="JO268" i="60"/>
  <c r="JN268" i="60"/>
  <c r="JM268" i="60"/>
  <c r="JL268" i="60"/>
  <c r="JO267" i="60"/>
  <c r="JN267" i="60"/>
  <c r="JM267" i="60"/>
  <c r="JL267" i="60"/>
  <c r="JO266" i="60"/>
  <c r="JN266" i="60"/>
  <c r="JM266" i="60"/>
  <c r="JL266" i="60"/>
  <c r="JO265" i="60"/>
  <c r="JN265" i="60"/>
  <c r="JM265" i="60"/>
  <c r="JL265" i="60"/>
  <c r="JO264" i="60"/>
  <c r="JN264" i="60"/>
  <c r="JM264" i="60"/>
  <c r="JL264" i="60"/>
  <c r="JO263" i="60"/>
  <c r="JN263" i="60"/>
  <c r="JM263" i="60"/>
  <c r="JL263" i="60"/>
  <c r="JO262" i="60"/>
  <c r="JN262" i="60"/>
  <c r="JM262" i="60"/>
  <c r="JL262" i="60"/>
  <c r="JO261" i="60"/>
  <c r="JN261" i="60"/>
  <c r="JM261" i="60"/>
  <c r="JL261" i="60"/>
  <c r="JO260" i="60"/>
  <c r="JN260" i="60"/>
  <c r="JM260" i="60"/>
  <c r="JL260" i="60"/>
  <c r="JO259" i="60"/>
  <c r="JN259" i="60"/>
  <c r="JM259" i="60"/>
  <c r="JL259" i="60"/>
  <c r="JO258" i="60"/>
  <c r="JN258" i="60"/>
  <c r="JM258" i="60"/>
  <c r="JL258" i="60"/>
  <c r="JO257" i="60"/>
  <c r="JN257" i="60"/>
  <c r="JM257" i="60"/>
  <c r="JL257" i="60"/>
  <c r="JO256" i="60"/>
  <c r="JN256" i="60"/>
  <c r="JM256" i="60"/>
  <c r="JL256" i="60"/>
  <c r="JO255" i="60"/>
  <c r="JN255" i="60"/>
  <c r="JM255" i="60"/>
  <c r="JL255" i="60"/>
  <c r="JO254" i="60"/>
  <c r="JN254" i="60"/>
  <c r="JM254" i="60"/>
  <c r="JL254" i="60"/>
  <c r="JO253" i="60"/>
  <c r="JN253" i="60"/>
  <c r="JM253" i="60"/>
  <c r="JL253" i="60"/>
  <c r="JO252" i="60"/>
  <c r="JN252" i="60"/>
  <c r="JM252" i="60"/>
  <c r="JL252" i="60"/>
  <c r="JO251" i="60"/>
  <c r="JN251" i="60"/>
  <c r="JM251" i="60"/>
  <c r="JL251" i="60"/>
  <c r="JO250" i="60"/>
  <c r="JN250" i="60"/>
  <c r="JM250" i="60"/>
  <c r="JL250" i="60"/>
  <c r="JO249" i="60"/>
  <c r="JN249" i="60"/>
  <c r="JM249" i="60"/>
  <c r="JL249" i="60"/>
  <c r="JO248" i="60"/>
  <c r="JN248" i="60"/>
  <c r="JM248" i="60"/>
  <c r="JL248" i="60"/>
  <c r="JO247" i="60"/>
  <c r="JN247" i="60"/>
  <c r="JM247" i="60"/>
  <c r="JL247" i="60"/>
  <c r="JO246" i="60"/>
  <c r="JN246" i="60"/>
  <c r="JM246" i="60"/>
  <c r="JL246" i="60"/>
  <c r="JO245" i="60"/>
  <c r="JN245" i="60"/>
  <c r="JM245" i="60"/>
  <c r="JL245" i="60"/>
  <c r="JO244" i="60"/>
  <c r="JN244" i="60"/>
  <c r="JM244" i="60"/>
  <c r="JL244" i="60"/>
  <c r="JO243" i="60"/>
  <c r="JN243" i="60"/>
  <c r="JM243" i="60"/>
  <c r="JL243" i="60"/>
  <c r="JO242" i="60"/>
  <c r="JN242" i="60"/>
  <c r="JM242" i="60"/>
  <c r="JL242" i="60"/>
  <c r="JO241" i="60"/>
  <c r="JN241" i="60"/>
  <c r="JM241" i="60"/>
  <c r="JL241" i="60"/>
  <c r="JO240" i="60"/>
  <c r="JN240" i="60"/>
  <c r="JM240" i="60"/>
  <c r="JL240" i="60"/>
  <c r="JO239" i="60"/>
  <c r="JN239" i="60"/>
  <c r="JM239" i="60"/>
  <c r="JL239" i="60"/>
  <c r="JO238" i="60"/>
  <c r="JN238" i="60"/>
  <c r="JM238" i="60"/>
  <c r="JL238" i="60"/>
  <c r="JO237" i="60"/>
  <c r="JN237" i="60"/>
  <c r="JM237" i="60"/>
  <c r="JL237" i="60"/>
  <c r="JO236" i="60"/>
  <c r="JN236" i="60"/>
  <c r="JM236" i="60"/>
  <c r="JL236" i="60"/>
  <c r="JO235" i="60"/>
  <c r="JN235" i="60"/>
  <c r="JM235" i="60"/>
  <c r="JL235" i="60"/>
  <c r="JO234" i="60"/>
  <c r="JN234" i="60"/>
  <c r="JM234" i="60"/>
  <c r="JL234" i="60"/>
  <c r="JO233" i="60"/>
  <c r="JN233" i="60"/>
  <c r="JM233" i="60"/>
  <c r="JL233" i="60"/>
  <c r="JO232" i="60"/>
  <c r="JN232" i="60"/>
  <c r="JM232" i="60"/>
  <c r="JL232" i="60"/>
  <c r="JO231" i="60"/>
  <c r="JN231" i="60"/>
  <c r="JM231" i="60"/>
  <c r="JL231" i="60"/>
  <c r="JO230" i="60"/>
  <c r="JN230" i="60"/>
  <c r="JM230" i="60"/>
  <c r="JL230" i="60"/>
  <c r="JO229" i="60"/>
  <c r="JN229" i="60"/>
  <c r="JM229" i="60"/>
  <c r="JL229" i="60"/>
  <c r="JO228" i="60"/>
  <c r="JN228" i="60"/>
  <c r="JM228" i="60"/>
  <c r="JL228" i="60"/>
  <c r="JO227" i="60"/>
  <c r="JN227" i="60"/>
  <c r="JM227" i="60"/>
  <c r="JL227" i="60"/>
  <c r="JO226" i="60"/>
  <c r="JN226" i="60"/>
  <c r="JM226" i="60"/>
  <c r="JL226" i="60"/>
  <c r="JO225" i="60"/>
  <c r="JN225" i="60"/>
  <c r="JM225" i="60"/>
  <c r="JL225" i="60"/>
  <c r="JO224" i="60"/>
  <c r="JN224" i="60"/>
  <c r="JM224" i="60"/>
  <c r="JL224" i="60"/>
  <c r="JO223" i="60"/>
  <c r="JN223" i="60"/>
  <c r="JM223" i="60"/>
  <c r="JL223" i="60"/>
  <c r="JO222" i="60"/>
  <c r="JN222" i="60"/>
  <c r="JM222" i="60"/>
  <c r="JL222" i="60"/>
  <c r="JO221" i="60"/>
  <c r="JN221" i="60"/>
  <c r="JM221" i="60"/>
  <c r="JL221" i="60"/>
  <c r="JO220" i="60"/>
  <c r="JN220" i="60"/>
  <c r="JM220" i="60"/>
  <c r="JL220" i="60"/>
  <c r="JO219" i="60"/>
  <c r="JN219" i="60"/>
  <c r="JM219" i="60"/>
  <c r="JL219" i="60"/>
  <c r="JO218" i="60"/>
  <c r="JN218" i="60"/>
  <c r="JM218" i="60"/>
  <c r="JL218" i="60"/>
  <c r="JO217" i="60"/>
  <c r="JN217" i="60"/>
  <c r="JM217" i="60"/>
  <c r="JL217" i="60"/>
  <c r="JO216" i="60"/>
  <c r="JN216" i="60"/>
  <c r="JM216" i="60"/>
  <c r="JL216" i="60"/>
  <c r="JO215" i="60"/>
  <c r="JN215" i="60"/>
  <c r="JM215" i="60"/>
  <c r="JL215" i="60"/>
  <c r="JO214" i="60"/>
  <c r="JN214" i="60"/>
  <c r="JM214" i="60"/>
  <c r="JL214" i="60"/>
  <c r="JO213" i="60"/>
  <c r="JN213" i="60"/>
  <c r="JM213" i="60"/>
  <c r="JL213" i="60"/>
  <c r="JO212" i="60"/>
  <c r="JN212" i="60"/>
  <c r="JM212" i="60"/>
  <c r="JL212" i="60"/>
  <c r="JO211" i="60"/>
  <c r="JN211" i="60"/>
  <c r="JM211" i="60"/>
  <c r="JL211" i="60"/>
  <c r="JO210" i="60"/>
  <c r="JN210" i="60"/>
  <c r="JM210" i="60"/>
  <c r="JL210" i="60"/>
  <c r="JO209" i="60"/>
  <c r="JN209" i="60"/>
  <c r="JM209" i="60"/>
  <c r="JL209" i="60"/>
  <c r="JO208" i="60"/>
  <c r="JN208" i="60"/>
  <c r="JM208" i="60"/>
  <c r="JL208" i="60"/>
  <c r="JO207" i="60"/>
  <c r="JN207" i="60"/>
  <c r="JM207" i="60"/>
  <c r="JL207" i="60"/>
  <c r="JO206" i="60"/>
  <c r="JN206" i="60"/>
  <c r="JM206" i="60"/>
  <c r="JL206" i="60"/>
  <c r="JO205" i="60"/>
  <c r="JN205" i="60"/>
  <c r="JM205" i="60"/>
  <c r="JL205" i="60"/>
  <c r="JO204" i="60"/>
  <c r="JN204" i="60"/>
  <c r="JM204" i="60"/>
  <c r="JL204" i="60"/>
  <c r="JO203" i="60"/>
  <c r="JN203" i="60"/>
  <c r="JM203" i="60"/>
  <c r="JL203" i="60"/>
  <c r="JO202" i="60"/>
  <c r="JN202" i="60"/>
  <c r="JM202" i="60"/>
  <c r="JL202" i="60"/>
  <c r="JO201" i="60"/>
  <c r="JN201" i="60"/>
  <c r="JM201" i="60"/>
  <c r="JL201" i="60"/>
  <c r="JO200" i="60"/>
  <c r="JN200" i="60"/>
  <c r="JM200" i="60"/>
  <c r="JL200" i="60"/>
  <c r="JO199" i="60"/>
  <c r="JN199" i="60"/>
  <c r="JM199" i="60"/>
  <c r="JL199" i="60"/>
  <c r="JO198" i="60"/>
  <c r="JN198" i="60"/>
  <c r="JM198" i="60"/>
  <c r="JL198" i="60"/>
  <c r="JO197" i="60"/>
  <c r="JN197" i="60"/>
  <c r="JM197" i="60"/>
  <c r="JL197" i="60"/>
  <c r="JO196" i="60"/>
  <c r="JN196" i="60"/>
  <c r="JM196" i="60"/>
  <c r="JL196" i="60"/>
  <c r="JO195" i="60"/>
  <c r="JN195" i="60"/>
  <c r="JM195" i="60"/>
  <c r="JL195" i="60"/>
  <c r="JO194" i="60"/>
  <c r="JN194" i="60"/>
  <c r="JM194" i="60"/>
  <c r="JL194" i="60"/>
  <c r="JO193" i="60"/>
  <c r="JN193" i="60"/>
  <c r="JM193" i="60"/>
  <c r="JL193" i="60"/>
  <c r="JO192" i="60"/>
  <c r="JN192" i="60"/>
  <c r="JM192" i="60"/>
  <c r="JL192" i="60"/>
  <c r="JO191" i="60"/>
  <c r="JN191" i="60"/>
  <c r="JM191" i="60"/>
  <c r="JL191" i="60"/>
  <c r="JO190" i="60"/>
  <c r="JN190" i="60"/>
  <c r="JM190" i="60"/>
  <c r="JL190" i="60"/>
  <c r="JO189" i="60"/>
  <c r="JN189" i="60"/>
  <c r="JM189" i="60"/>
  <c r="JL189" i="60"/>
  <c r="JO188" i="60"/>
  <c r="JN188" i="60"/>
  <c r="JM188" i="60"/>
  <c r="JL188" i="60"/>
  <c r="JO187" i="60"/>
  <c r="JN187" i="60"/>
  <c r="JM187" i="60"/>
  <c r="JL187" i="60"/>
  <c r="JO186" i="60"/>
  <c r="JN186" i="60"/>
  <c r="JM186" i="60"/>
  <c r="JL186" i="60"/>
  <c r="JO185" i="60"/>
  <c r="JN185" i="60"/>
  <c r="JM185" i="60"/>
  <c r="JL185" i="60"/>
  <c r="JO184" i="60"/>
  <c r="JN184" i="60"/>
  <c r="JM184" i="60"/>
  <c r="JL184" i="60"/>
  <c r="JO183" i="60"/>
  <c r="JN183" i="60"/>
  <c r="JM183" i="60"/>
  <c r="JL183" i="60"/>
  <c r="JO182" i="60"/>
  <c r="JN182" i="60"/>
  <c r="JM182" i="60"/>
  <c r="JL182" i="60"/>
  <c r="JO181" i="60"/>
  <c r="JN181" i="60"/>
  <c r="JM181" i="60"/>
  <c r="JL181" i="60"/>
  <c r="JO180" i="60"/>
  <c r="JN180" i="60"/>
  <c r="JM180" i="60"/>
  <c r="JL180" i="60"/>
  <c r="JO179" i="60"/>
  <c r="JN179" i="60"/>
  <c r="JM179" i="60"/>
  <c r="JL179" i="60"/>
  <c r="JO178" i="60"/>
  <c r="JN178" i="60"/>
  <c r="JM178" i="60"/>
  <c r="JL178" i="60"/>
  <c r="JO177" i="60"/>
  <c r="JN177" i="60"/>
  <c r="JM177" i="60"/>
  <c r="JL177" i="60"/>
  <c r="JO176" i="60"/>
  <c r="JN176" i="60"/>
  <c r="JM176" i="60"/>
  <c r="JL176" i="60"/>
  <c r="JO175" i="60"/>
  <c r="JN175" i="60"/>
  <c r="JM175" i="60"/>
  <c r="JL175" i="60"/>
  <c r="JO174" i="60"/>
  <c r="JN174" i="60"/>
  <c r="JM174" i="60"/>
  <c r="JL174" i="60"/>
  <c r="JO173" i="60"/>
  <c r="JN173" i="60"/>
  <c r="JM173" i="60"/>
  <c r="JL173" i="60"/>
  <c r="JO172" i="60"/>
  <c r="JN172" i="60"/>
  <c r="JM172" i="60"/>
  <c r="JL172" i="60"/>
  <c r="JO171" i="60"/>
  <c r="JN171" i="60"/>
  <c r="JM171" i="60"/>
  <c r="JL171" i="60"/>
  <c r="JO170" i="60"/>
  <c r="JN170" i="60"/>
  <c r="JM170" i="60"/>
  <c r="JL170" i="60"/>
  <c r="JO169" i="60"/>
  <c r="JN169" i="60"/>
  <c r="JM169" i="60"/>
  <c r="JL169" i="60"/>
  <c r="JO168" i="60"/>
  <c r="JN168" i="60"/>
  <c r="JM168" i="60"/>
  <c r="JL168" i="60"/>
  <c r="JO167" i="60"/>
  <c r="JN167" i="60"/>
  <c r="JM167" i="60"/>
  <c r="JL167" i="60"/>
  <c r="JO166" i="60"/>
  <c r="JN166" i="60"/>
  <c r="JM166" i="60"/>
  <c r="JL166" i="60"/>
  <c r="JO165" i="60"/>
  <c r="JN165" i="60"/>
  <c r="JM165" i="60"/>
  <c r="JL165" i="60"/>
  <c r="JO164" i="60"/>
  <c r="JN164" i="60"/>
  <c r="JM164" i="60"/>
  <c r="JL164" i="60"/>
  <c r="JO163" i="60"/>
  <c r="JN163" i="60"/>
  <c r="JM163" i="60"/>
  <c r="JL163" i="60"/>
  <c r="JO162" i="60"/>
  <c r="JN162" i="60"/>
  <c r="JM162" i="60"/>
  <c r="JL162" i="60"/>
  <c r="JO161" i="60"/>
  <c r="JN161" i="60"/>
  <c r="JM161" i="60"/>
  <c r="JL161" i="60"/>
  <c r="JO160" i="60"/>
  <c r="JN160" i="60"/>
  <c r="JM160" i="60"/>
  <c r="JL160" i="60"/>
  <c r="JO159" i="60"/>
  <c r="JN159" i="60"/>
  <c r="JM159" i="60"/>
  <c r="JL159" i="60"/>
  <c r="JO158" i="60"/>
  <c r="JN158" i="60"/>
  <c r="JM158" i="60"/>
  <c r="JL158" i="60"/>
  <c r="JO157" i="60"/>
  <c r="JN157" i="60"/>
  <c r="JM157" i="60"/>
  <c r="JL157" i="60"/>
  <c r="JO156" i="60"/>
  <c r="JN156" i="60"/>
  <c r="JM156" i="60"/>
  <c r="JL156" i="60"/>
  <c r="JO155" i="60"/>
  <c r="JN155" i="60"/>
  <c r="JM155" i="60"/>
  <c r="JL155" i="60"/>
  <c r="JO154" i="60"/>
  <c r="JN154" i="60"/>
  <c r="JM154" i="60"/>
  <c r="JL154" i="60"/>
  <c r="JO153" i="60"/>
  <c r="JN153" i="60"/>
  <c r="JM153" i="60"/>
  <c r="JL153" i="60"/>
  <c r="JO152" i="60"/>
  <c r="JN152" i="60"/>
  <c r="JM152" i="60"/>
  <c r="JL152" i="60"/>
  <c r="JO151" i="60"/>
  <c r="JN151" i="60"/>
  <c r="JM151" i="60"/>
  <c r="JL151" i="60"/>
  <c r="JO150" i="60"/>
  <c r="JN150" i="60"/>
  <c r="JM150" i="60"/>
  <c r="JL150" i="60"/>
  <c r="JO149" i="60"/>
  <c r="JN149" i="60"/>
  <c r="JM149" i="60"/>
  <c r="JL149" i="60"/>
  <c r="JO148" i="60"/>
  <c r="JN148" i="60"/>
  <c r="JM148" i="60"/>
  <c r="JL148" i="60"/>
  <c r="JO147" i="60"/>
  <c r="JN147" i="60"/>
  <c r="JM147" i="60"/>
  <c r="JL147" i="60"/>
  <c r="JO146" i="60"/>
  <c r="JN146" i="60"/>
  <c r="JM146" i="60"/>
  <c r="JL146" i="60"/>
  <c r="JO145" i="60"/>
  <c r="JN145" i="60"/>
  <c r="JM145" i="60"/>
  <c r="JL145" i="60"/>
  <c r="JO144" i="60"/>
  <c r="JN144" i="60"/>
  <c r="JM144" i="60"/>
  <c r="JL144" i="60"/>
  <c r="JO143" i="60"/>
  <c r="JN143" i="60"/>
  <c r="JM143" i="60"/>
  <c r="JL143" i="60"/>
  <c r="JO142" i="60"/>
  <c r="JN142" i="60"/>
  <c r="JM142" i="60"/>
  <c r="JL142" i="60"/>
  <c r="JO141" i="60"/>
  <c r="JN141" i="60"/>
  <c r="JM141" i="60"/>
  <c r="JL141" i="60"/>
  <c r="JO140" i="60"/>
  <c r="JN140" i="60"/>
  <c r="JM140" i="60"/>
  <c r="JL140" i="60"/>
  <c r="JO139" i="60"/>
  <c r="JN139" i="60"/>
  <c r="JM139" i="60"/>
  <c r="JL139" i="60"/>
  <c r="JO138" i="60"/>
  <c r="JN138" i="60"/>
  <c r="JM138" i="60"/>
  <c r="JL138" i="60"/>
  <c r="JO137" i="60"/>
  <c r="JN137" i="60"/>
  <c r="JM137" i="60"/>
  <c r="JL137" i="60"/>
  <c r="JO136" i="60"/>
  <c r="JN136" i="60"/>
  <c r="JM136" i="60"/>
  <c r="JL136" i="60"/>
  <c r="JO135" i="60"/>
  <c r="JN135" i="60"/>
  <c r="JM135" i="60"/>
  <c r="JL135" i="60"/>
  <c r="JO134" i="60"/>
  <c r="JN134" i="60"/>
  <c r="JM134" i="60"/>
  <c r="JL134" i="60"/>
  <c r="JO133" i="60"/>
  <c r="JN133" i="60"/>
  <c r="JM133" i="60"/>
  <c r="JL133" i="60"/>
  <c r="JO132" i="60"/>
  <c r="JN132" i="60"/>
  <c r="JM132" i="60"/>
  <c r="JL132" i="60"/>
  <c r="JO131" i="60"/>
  <c r="JN131" i="60"/>
  <c r="JM131" i="60"/>
  <c r="JL131" i="60"/>
  <c r="JO130" i="60"/>
  <c r="JN130" i="60"/>
  <c r="JM130" i="60"/>
  <c r="JL130" i="60"/>
  <c r="JO129" i="60"/>
  <c r="JN129" i="60"/>
  <c r="JM129" i="60"/>
  <c r="JL129" i="60"/>
  <c r="JO128" i="60"/>
  <c r="JN128" i="60"/>
  <c r="JM128" i="60"/>
  <c r="JL128" i="60"/>
  <c r="JO127" i="60"/>
  <c r="JN127" i="60"/>
  <c r="JM127" i="60"/>
  <c r="JL127" i="60"/>
  <c r="JO126" i="60"/>
  <c r="JN126" i="60"/>
  <c r="JM126" i="60"/>
  <c r="JO125" i="60"/>
  <c r="JN125" i="60"/>
  <c r="JM125" i="60"/>
  <c r="JO124" i="60"/>
  <c r="JN124" i="60"/>
  <c r="JM124" i="60"/>
  <c r="JO123" i="60"/>
  <c r="JN123" i="60"/>
  <c r="JM123" i="60"/>
  <c r="JO122" i="60"/>
  <c r="JN122" i="60"/>
  <c r="JM122" i="60"/>
  <c r="JO121" i="60"/>
  <c r="JN121" i="60"/>
  <c r="JM121" i="60"/>
  <c r="JO120" i="60"/>
  <c r="JN120" i="60"/>
  <c r="JM120" i="60"/>
  <c r="JL120" i="60"/>
  <c r="JO119" i="60"/>
  <c r="JN119" i="60"/>
  <c r="JM119" i="60"/>
  <c r="JL119" i="60"/>
  <c r="JO118" i="60"/>
  <c r="JN118" i="60"/>
  <c r="JM118" i="60"/>
  <c r="JL118" i="60"/>
  <c r="JO117" i="60"/>
  <c r="JN117" i="60"/>
  <c r="JM117" i="60"/>
  <c r="JL117" i="60"/>
  <c r="JO116" i="60"/>
  <c r="JN116" i="60"/>
  <c r="JM116" i="60"/>
  <c r="JL116" i="60"/>
  <c r="JO115" i="60"/>
  <c r="JN115" i="60"/>
  <c r="JM115" i="60"/>
  <c r="JL115" i="60"/>
  <c r="JO114" i="60"/>
  <c r="JN114" i="60"/>
  <c r="JM114" i="60"/>
  <c r="JL114" i="60"/>
  <c r="JO113" i="60"/>
  <c r="JN113" i="60"/>
  <c r="JM113" i="60"/>
  <c r="JL113" i="60"/>
  <c r="JO112" i="60"/>
  <c r="JN112" i="60"/>
  <c r="JM112" i="60"/>
  <c r="JL112" i="60"/>
  <c r="JO111" i="60"/>
  <c r="JN111" i="60"/>
  <c r="JM111" i="60"/>
  <c r="JL111" i="60"/>
  <c r="JO110" i="60"/>
  <c r="JN110" i="60"/>
  <c r="JM110" i="60"/>
  <c r="JL110" i="60"/>
  <c r="JO109" i="60"/>
  <c r="JN109" i="60"/>
  <c r="JM109" i="60"/>
  <c r="JL109" i="60"/>
  <c r="JO108" i="60"/>
  <c r="JN108" i="60"/>
  <c r="JM108" i="60"/>
  <c r="JL108" i="60"/>
  <c r="JO107" i="60"/>
  <c r="JN107" i="60"/>
  <c r="JM107" i="60"/>
  <c r="JL107" i="60"/>
  <c r="JO106" i="60"/>
  <c r="JN106" i="60"/>
  <c r="JM106" i="60"/>
  <c r="JO105" i="60"/>
  <c r="JN105" i="60"/>
  <c r="JM105" i="60"/>
  <c r="JL105" i="60"/>
  <c r="JO104" i="60"/>
  <c r="JN104" i="60"/>
  <c r="JM104" i="60"/>
  <c r="JL104" i="60"/>
  <c r="JO103" i="60"/>
  <c r="JN103" i="60"/>
  <c r="JM103" i="60"/>
  <c r="JL103" i="60"/>
  <c r="JO102" i="60"/>
  <c r="JN102" i="60"/>
  <c r="JM102" i="60"/>
  <c r="JL102" i="60"/>
  <c r="JO101" i="60"/>
  <c r="JN101" i="60"/>
  <c r="JM101" i="60"/>
  <c r="JL101" i="60"/>
  <c r="JO100" i="60"/>
  <c r="JN100" i="60"/>
  <c r="JM100" i="60"/>
  <c r="JL100" i="60"/>
  <c r="JO99" i="60"/>
  <c r="JN99" i="60"/>
  <c r="JM99" i="60"/>
  <c r="JO98" i="60"/>
  <c r="JN98" i="60"/>
  <c r="JM98" i="60"/>
  <c r="JO97" i="60"/>
  <c r="JN97" i="60"/>
  <c r="JM97" i="60"/>
  <c r="JO96" i="60"/>
  <c r="JN96" i="60"/>
  <c r="JM96" i="60"/>
  <c r="JL96" i="60"/>
  <c r="JO95" i="60"/>
  <c r="JN95" i="60"/>
  <c r="JM95" i="60"/>
  <c r="JL95" i="60"/>
  <c r="JO94" i="60"/>
  <c r="JN94" i="60"/>
  <c r="JM94" i="60"/>
  <c r="JL94" i="60"/>
  <c r="JO93" i="60"/>
  <c r="JN93" i="60"/>
  <c r="JM93" i="60"/>
  <c r="JL93" i="60"/>
  <c r="JO92" i="60"/>
  <c r="JN92" i="60"/>
  <c r="JM92" i="60"/>
  <c r="JL92" i="60"/>
  <c r="JO91" i="60"/>
  <c r="JN91" i="60"/>
  <c r="JM91" i="60"/>
  <c r="JL91" i="60"/>
  <c r="JO90" i="60"/>
  <c r="JN90" i="60"/>
  <c r="JM90" i="60"/>
  <c r="JL90" i="60"/>
  <c r="JO89" i="60"/>
  <c r="JN89" i="60"/>
  <c r="JM89" i="60"/>
  <c r="JL89" i="60"/>
  <c r="JO88" i="60"/>
  <c r="JN88" i="60"/>
  <c r="JM88" i="60"/>
  <c r="JL88" i="60"/>
  <c r="JO87" i="60"/>
  <c r="JN87" i="60"/>
  <c r="JM87" i="60"/>
  <c r="JL87" i="60"/>
  <c r="JO86" i="60"/>
  <c r="JN86" i="60"/>
  <c r="JM86" i="60"/>
  <c r="JL86" i="60"/>
  <c r="JO85" i="60"/>
  <c r="JN85" i="60"/>
  <c r="JM85" i="60"/>
  <c r="JL85" i="60"/>
  <c r="JO84" i="60"/>
  <c r="JN84" i="60"/>
  <c r="JM84" i="60"/>
  <c r="JL84" i="60"/>
  <c r="JO83" i="60"/>
  <c r="JN83" i="60"/>
  <c r="JM83" i="60"/>
  <c r="JL83" i="60"/>
  <c r="JO82" i="60"/>
  <c r="JN82" i="60"/>
  <c r="JM82" i="60"/>
  <c r="JL82" i="60"/>
  <c r="JO81" i="60"/>
  <c r="JN81" i="60"/>
  <c r="JM81" i="60"/>
  <c r="JL81" i="60"/>
  <c r="JO80" i="60"/>
  <c r="JN80" i="60"/>
  <c r="JM80" i="60"/>
  <c r="JL80" i="60"/>
  <c r="JO79" i="60"/>
  <c r="JN79" i="60"/>
  <c r="JM79" i="60"/>
  <c r="JL79" i="60"/>
  <c r="JO78" i="60"/>
  <c r="JN78" i="60"/>
  <c r="JM78" i="60"/>
  <c r="JL78" i="60"/>
  <c r="JO77" i="60"/>
  <c r="JN77" i="60"/>
  <c r="JM77" i="60"/>
  <c r="JL77" i="60"/>
  <c r="JO76" i="60"/>
  <c r="JN76" i="60"/>
  <c r="JM76" i="60"/>
  <c r="JL76" i="60"/>
  <c r="JO75" i="60"/>
  <c r="JN75" i="60"/>
  <c r="JM75" i="60"/>
  <c r="JL75" i="60"/>
  <c r="JO74" i="60"/>
  <c r="JN74" i="60"/>
  <c r="JM74" i="60"/>
  <c r="JL74" i="60"/>
  <c r="JO73" i="60"/>
  <c r="JN73" i="60"/>
  <c r="JM73" i="60"/>
  <c r="JL73" i="60"/>
  <c r="JO72" i="60"/>
  <c r="JN72" i="60"/>
  <c r="JM72" i="60"/>
  <c r="JL72" i="60"/>
  <c r="JO71" i="60"/>
  <c r="JN71" i="60"/>
  <c r="JM71" i="60"/>
  <c r="JL71" i="60"/>
  <c r="JO70" i="60"/>
  <c r="JN70" i="60"/>
  <c r="JM70" i="60"/>
  <c r="JL70" i="60"/>
  <c r="JO69" i="60"/>
  <c r="JN69" i="60"/>
  <c r="JM69" i="60"/>
  <c r="JL69" i="60"/>
  <c r="JO68" i="60"/>
  <c r="JN68" i="60"/>
  <c r="JM68" i="60"/>
  <c r="JO67" i="60"/>
  <c r="JN67" i="60"/>
  <c r="JM67" i="60"/>
  <c r="JO66" i="60"/>
  <c r="JN66" i="60"/>
  <c r="JM66" i="60"/>
  <c r="JO65" i="60"/>
  <c r="JN65" i="60"/>
  <c r="JM65" i="60"/>
  <c r="JO64" i="60"/>
  <c r="JN64" i="60"/>
  <c r="JM64" i="60"/>
  <c r="JL64" i="60"/>
  <c r="JO63" i="60"/>
  <c r="JN63" i="60"/>
  <c r="JM63" i="60"/>
  <c r="JL63" i="60"/>
  <c r="JO62" i="60"/>
  <c r="JN62" i="60"/>
  <c r="JM62" i="60"/>
  <c r="JL62" i="60"/>
  <c r="JO61" i="60"/>
  <c r="JN61" i="60"/>
  <c r="JM61" i="60"/>
  <c r="JL61" i="60"/>
  <c r="JO60" i="60"/>
  <c r="JN60" i="60"/>
  <c r="JM60" i="60"/>
  <c r="JL60" i="60"/>
  <c r="JO59" i="60"/>
  <c r="JN59" i="60"/>
  <c r="JM59" i="60"/>
  <c r="JL59" i="60"/>
  <c r="JO58" i="60"/>
  <c r="JN58" i="60"/>
  <c r="JM58" i="60"/>
  <c r="JL58" i="60"/>
  <c r="JO57" i="60"/>
  <c r="JN57" i="60"/>
  <c r="JM57" i="60"/>
  <c r="JL57" i="60"/>
  <c r="JO56" i="60"/>
  <c r="JN56" i="60"/>
  <c r="JM56" i="60"/>
  <c r="JL56" i="60"/>
  <c r="JO55" i="60"/>
  <c r="JN55" i="60"/>
  <c r="JM55" i="60"/>
  <c r="JL55" i="60"/>
  <c r="JO54" i="60"/>
  <c r="JN54" i="60"/>
  <c r="JM54" i="60"/>
  <c r="JL54" i="60"/>
  <c r="JO53" i="60"/>
  <c r="JN53" i="60"/>
  <c r="JM53" i="60"/>
  <c r="JL53" i="60"/>
  <c r="JO52" i="60"/>
  <c r="JN52" i="60"/>
  <c r="JM52" i="60"/>
  <c r="JL52" i="60"/>
  <c r="JO51" i="60"/>
  <c r="JN51" i="60"/>
  <c r="JM51" i="60"/>
  <c r="JL51" i="60"/>
  <c r="JO50" i="60"/>
  <c r="JN50" i="60"/>
  <c r="JM50" i="60"/>
  <c r="JL50" i="60"/>
  <c r="JO49" i="60"/>
  <c r="JN49" i="60"/>
  <c r="JM49" i="60"/>
  <c r="JL49" i="60"/>
  <c r="JO48" i="60"/>
  <c r="JN48" i="60"/>
  <c r="JM48" i="60"/>
  <c r="JL48" i="60"/>
  <c r="JO47" i="60"/>
  <c r="JN47" i="60"/>
  <c r="JM47" i="60"/>
  <c r="JL47" i="60"/>
  <c r="JO46" i="60"/>
  <c r="JN46" i="60"/>
  <c r="JM46" i="60"/>
  <c r="JL46" i="60"/>
  <c r="JO45" i="60"/>
  <c r="JN45" i="60"/>
  <c r="JM45" i="60"/>
  <c r="JL45" i="60"/>
  <c r="JO44" i="60"/>
  <c r="JN44" i="60"/>
  <c r="JM44" i="60"/>
  <c r="JL44" i="60"/>
  <c r="JO43" i="60"/>
  <c r="JN43" i="60"/>
  <c r="JM43" i="60"/>
  <c r="JL43" i="60"/>
  <c r="JO42" i="60"/>
  <c r="JN42" i="60"/>
  <c r="JM42" i="60"/>
  <c r="JL42" i="60"/>
  <c r="JO41" i="60"/>
  <c r="JN41" i="60"/>
  <c r="JM41" i="60"/>
  <c r="JL41" i="60"/>
  <c r="JO40" i="60"/>
  <c r="JN40" i="60"/>
  <c r="JM40" i="60"/>
  <c r="JL40" i="60"/>
  <c r="JO39" i="60"/>
  <c r="JN39" i="60"/>
  <c r="JM39" i="60"/>
  <c r="JL39" i="60"/>
  <c r="JO38" i="60"/>
  <c r="JN38" i="60"/>
  <c r="JM38" i="60"/>
  <c r="JL38" i="60"/>
  <c r="JO37" i="60"/>
  <c r="JN37" i="60"/>
  <c r="JM37" i="60"/>
  <c r="JL37" i="60"/>
  <c r="JO36" i="60"/>
  <c r="JN36" i="60"/>
  <c r="JM36" i="60"/>
  <c r="JL36" i="60"/>
  <c r="JO35" i="60"/>
  <c r="JN35" i="60"/>
  <c r="JM35" i="60"/>
  <c r="JL35" i="60"/>
  <c r="JO34" i="60"/>
  <c r="JN34" i="60"/>
  <c r="JM34" i="60"/>
  <c r="JL34" i="60"/>
  <c r="JO33" i="60"/>
  <c r="JN33" i="60"/>
  <c r="JM33" i="60"/>
  <c r="JL33" i="60"/>
  <c r="JO32" i="60"/>
  <c r="JN32" i="60"/>
  <c r="JM32" i="60"/>
  <c r="JL32" i="60"/>
  <c r="JO31" i="60"/>
  <c r="JN31" i="60"/>
  <c r="JM31" i="60"/>
  <c r="JL31" i="60"/>
  <c r="JO30" i="60"/>
  <c r="JN30" i="60"/>
  <c r="JM30" i="60"/>
  <c r="JL30" i="60"/>
  <c r="JO29" i="60"/>
  <c r="JN29" i="60"/>
  <c r="JM29" i="60"/>
  <c r="JL29" i="60"/>
  <c r="JO28" i="60"/>
  <c r="JN28" i="60"/>
  <c r="JM28" i="60"/>
  <c r="JL28" i="60"/>
  <c r="JO27" i="60"/>
  <c r="JN27" i="60"/>
  <c r="JM27" i="60"/>
  <c r="JL27" i="60"/>
  <c r="JO26" i="60"/>
  <c r="JN26" i="60"/>
  <c r="JM26" i="60"/>
  <c r="JL26" i="60"/>
  <c r="JO25" i="60"/>
  <c r="JN25" i="60"/>
  <c r="JM25" i="60"/>
  <c r="JL25" i="60"/>
  <c r="JO24" i="60"/>
  <c r="JN24" i="60"/>
  <c r="JM24" i="60"/>
  <c r="JL24" i="60"/>
  <c r="JO23" i="60"/>
  <c r="JN23" i="60"/>
  <c r="JM23" i="60"/>
  <c r="JL23" i="60"/>
  <c r="JO22" i="60"/>
  <c r="JN22" i="60"/>
  <c r="JM22" i="60"/>
  <c r="JL22" i="60"/>
  <c r="JO21" i="60"/>
  <c r="JN21" i="60"/>
  <c r="JM21" i="60"/>
  <c r="JL21" i="60"/>
  <c r="JO20" i="60"/>
  <c r="JN20" i="60"/>
  <c r="JM20" i="60"/>
  <c r="JL20" i="60"/>
  <c r="JO19" i="60"/>
  <c r="JN19" i="60"/>
  <c r="JM19" i="60"/>
  <c r="JL19" i="60"/>
  <c r="JO18" i="60"/>
  <c r="JN18" i="60"/>
  <c r="JM18" i="60"/>
  <c r="JL18" i="60"/>
  <c r="JO17" i="60"/>
  <c r="JN17" i="60"/>
  <c r="JM17" i="60"/>
  <c r="JL17" i="60"/>
  <c r="JO16" i="60"/>
  <c r="JN16" i="60"/>
  <c r="JM16" i="60"/>
  <c r="JL16" i="60"/>
  <c r="JO15" i="60"/>
  <c r="JN15" i="60"/>
  <c r="JM15" i="60"/>
  <c r="JL15" i="60"/>
  <c r="JO14" i="60"/>
  <c r="JN14" i="60"/>
  <c r="JM14" i="60"/>
  <c r="JL14" i="60"/>
  <c r="JO13" i="60"/>
  <c r="JN13" i="60"/>
  <c r="JM13" i="60"/>
  <c r="JL13" i="60"/>
  <c r="JO12" i="60"/>
  <c r="JN12" i="60"/>
  <c r="JM12" i="60"/>
  <c r="JL12" i="60"/>
  <c r="JO11" i="60"/>
  <c r="JN11" i="60"/>
  <c r="JM11" i="60"/>
  <c r="JL11" i="60"/>
  <c r="JO10" i="60"/>
  <c r="JN10" i="60"/>
  <c r="JM10" i="60"/>
  <c r="JL10" i="60"/>
  <c r="JO9" i="60"/>
  <c r="JN9" i="60"/>
  <c r="JM9" i="60"/>
  <c r="JL9" i="60"/>
  <c r="JO8" i="60"/>
  <c r="JN8" i="60"/>
  <c r="JM8" i="60"/>
  <c r="JL8" i="60"/>
  <c r="JO7" i="60"/>
  <c r="JN7" i="60"/>
  <c r="JM7" i="60"/>
  <c r="JL7" i="60"/>
  <c r="JO6" i="60"/>
  <c r="JN6" i="60"/>
  <c r="JM6" i="60"/>
  <c r="JL6" i="60"/>
  <c r="A29" i="59"/>
  <c r="A28" i="59"/>
  <c r="A13" i="59"/>
  <c r="A12" i="59"/>
  <c r="A11" i="59"/>
  <c r="A10" i="59"/>
  <c r="A9" i="59"/>
  <c r="A8" i="59"/>
  <c r="A7" i="59"/>
  <c r="A6" i="59"/>
  <c r="A5" i="59"/>
  <c r="A4" i="59"/>
  <c r="A3" i="59"/>
  <c r="D499" i="63"/>
  <c r="D498" i="63"/>
  <c r="D497" i="63"/>
  <c r="D496" i="63"/>
  <c r="D495" i="63"/>
  <c r="D494" i="63"/>
  <c r="D493" i="63"/>
  <c r="D492" i="63"/>
  <c r="D491" i="63"/>
  <c r="D490" i="63"/>
  <c r="D489" i="63"/>
  <c r="D488" i="63"/>
  <c r="D487" i="63"/>
  <c r="D486" i="63"/>
  <c r="D485" i="63"/>
  <c r="D484" i="63"/>
  <c r="D483" i="63"/>
  <c r="D482" i="63"/>
  <c r="D481" i="63"/>
  <c r="D480" i="63"/>
  <c r="D479" i="63"/>
  <c r="D478" i="63"/>
  <c r="D477" i="63"/>
  <c r="D476" i="63"/>
  <c r="D475" i="63"/>
  <c r="D474" i="63"/>
  <c r="D473" i="63"/>
  <c r="D472" i="63"/>
  <c r="D471" i="63"/>
  <c r="D470" i="63"/>
  <c r="D469" i="63"/>
  <c r="D468" i="63"/>
  <c r="D467" i="63"/>
  <c r="D466" i="63"/>
  <c r="D465" i="63"/>
  <c r="D464" i="63"/>
  <c r="D463" i="63"/>
  <c r="D462" i="63"/>
  <c r="D461" i="63"/>
  <c r="D460" i="63"/>
  <c r="D459" i="63"/>
  <c r="D458" i="63"/>
  <c r="D457" i="63"/>
  <c r="D456" i="63"/>
  <c r="D455" i="63"/>
  <c r="D454" i="63"/>
  <c r="D453" i="63"/>
  <c r="D452" i="63"/>
  <c r="D451" i="63"/>
  <c r="D450" i="63"/>
  <c r="D449" i="63"/>
  <c r="D448" i="63"/>
  <c r="D447" i="63"/>
  <c r="D446" i="63"/>
  <c r="D445" i="63"/>
  <c r="D444" i="63"/>
  <c r="D443" i="63"/>
  <c r="D442" i="63"/>
  <c r="D441" i="63"/>
  <c r="D440" i="63"/>
  <c r="D439" i="63"/>
  <c r="D438" i="63"/>
  <c r="D437" i="63"/>
  <c r="D436" i="63"/>
  <c r="D435" i="63"/>
  <c r="D434" i="63"/>
  <c r="D433" i="63"/>
  <c r="D432" i="63"/>
  <c r="D431" i="63"/>
  <c r="D430" i="63"/>
  <c r="D429" i="63"/>
  <c r="D428" i="63"/>
  <c r="D427" i="63"/>
  <c r="D426" i="63"/>
  <c r="D425" i="63"/>
  <c r="D424" i="63"/>
  <c r="D423" i="63"/>
  <c r="D422" i="63"/>
  <c r="D421" i="63"/>
  <c r="D420" i="63"/>
  <c r="D419" i="63"/>
  <c r="D418" i="63"/>
  <c r="D417" i="63"/>
  <c r="D416" i="63"/>
  <c r="D415" i="63"/>
  <c r="D414" i="63"/>
  <c r="D413" i="63"/>
  <c r="D412" i="63"/>
  <c r="D411" i="63"/>
  <c r="D410" i="63"/>
  <c r="D409" i="63"/>
  <c r="D408" i="63"/>
  <c r="D407" i="63"/>
  <c r="D406" i="63"/>
  <c r="D405" i="63"/>
  <c r="D404" i="63"/>
  <c r="D403" i="63"/>
  <c r="D402" i="63"/>
  <c r="D401" i="63"/>
  <c r="D400" i="63"/>
  <c r="D399" i="63"/>
  <c r="D398" i="63"/>
  <c r="D397" i="63"/>
  <c r="D396" i="63"/>
  <c r="D395" i="63"/>
  <c r="D394" i="63"/>
  <c r="D393" i="63"/>
  <c r="D392" i="63"/>
  <c r="D391" i="63"/>
  <c r="D390" i="63"/>
  <c r="D389" i="63"/>
  <c r="D388" i="63"/>
  <c r="D387" i="63"/>
  <c r="D386" i="63"/>
  <c r="D385" i="63"/>
  <c r="D384" i="63"/>
  <c r="D383" i="63"/>
  <c r="D382" i="63"/>
  <c r="D381" i="63"/>
  <c r="D380" i="63"/>
  <c r="D379" i="63"/>
  <c r="D378" i="63"/>
  <c r="D377" i="63"/>
  <c r="D376" i="63"/>
  <c r="D375" i="63"/>
  <c r="D374" i="63"/>
  <c r="D373" i="63"/>
  <c r="D372" i="63"/>
  <c r="D371" i="63"/>
  <c r="D370" i="63"/>
  <c r="D369" i="63"/>
  <c r="D368" i="63"/>
  <c r="D367" i="63"/>
  <c r="D366" i="63"/>
  <c r="D365" i="63"/>
  <c r="D364" i="63"/>
  <c r="D363" i="63"/>
  <c r="D362" i="63"/>
  <c r="D361" i="63"/>
  <c r="D360" i="63"/>
  <c r="D359" i="63"/>
  <c r="D358" i="63"/>
  <c r="D357" i="63"/>
  <c r="D356" i="63"/>
  <c r="D355" i="63"/>
  <c r="D354" i="63"/>
  <c r="D353" i="63"/>
  <c r="D352" i="63"/>
  <c r="D351" i="63"/>
  <c r="D350" i="63"/>
  <c r="D349" i="63"/>
  <c r="D348" i="63"/>
  <c r="D347" i="63"/>
  <c r="D346" i="63"/>
  <c r="D345" i="63"/>
  <c r="D344" i="63"/>
  <c r="D343" i="63"/>
  <c r="D342" i="63"/>
  <c r="D341" i="63"/>
  <c r="D340" i="63"/>
  <c r="D339" i="63"/>
  <c r="D338" i="63"/>
  <c r="D337" i="63"/>
  <c r="D336" i="63"/>
  <c r="D335" i="63"/>
  <c r="D334" i="63"/>
  <c r="D333" i="63"/>
  <c r="D332" i="63"/>
  <c r="D331" i="63"/>
  <c r="D330" i="63"/>
  <c r="D329" i="63"/>
  <c r="D328" i="63"/>
  <c r="D327" i="63"/>
  <c r="D326" i="63"/>
  <c r="D325" i="63"/>
  <c r="D324" i="63"/>
  <c r="D323" i="63"/>
  <c r="D322" i="63"/>
  <c r="D321" i="63"/>
  <c r="D320" i="63"/>
  <c r="D319" i="63"/>
  <c r="D318" i="63"/>
  <c r="D317" i="63"/>
  <c r="D316" i="63"/>
  <c r="D315" i="63"/>
  <c r="D314" i="63"/>
  <c r="D313" i="63"/>
  <c r="D312" i="63"/>
  <c r="D311" i="63"/>
  <c r="D310" i="63"/>
  <c r="D309" i="63"/>
  <c r="D308" i="63"/>
  <c r="D307" i="63"/>
  <c r="D306" i="63"/>
  <c r="D305" i="63"/>
  <c r="D304" i="63"/>
  <c r="D303" i="63"/>
  <c r="D302" i="63"/>
  <c r="D301" i="63"/>
  <c r="D300" i="63"/>
  <c r="D299" i="63"/>
  <c r="D298" i="63"/>
  <c r="D297" i="63"/>
  <c r="D296" i="63"/>
  <c r="D295" i="63"/>
  <c r="D294" i="63"/>
  <c r="D293" i="63"/>
  <c r="D292" i="63"/>
  <c r="D291" i="63"/>
  <c r="D290" i="63"/>
  <c r="D289" i="63"/>
  <c r="D288" i="63"/>
  <c r="D287" i="63"/>
  <c r="D286" i="63"/>
  <c r="D285" i="63"/>
  <c r="D284" i="63"/>
  <c r="D283" i="63"/>
  <c r="D282" i="63"/>
  <c r="D281" i="63"/>
  <c r="D280" i="63"/>
  <c r="D279" i="63"/>
  <c r="D278" i="63"/>
  <c r="D277" i="63"/>
  <c r="D276" i="63"/>
  <c r="D275" i="63"/>
  <c r="D274" i="63"/>
  <c r="D273" i="63"/>
  <c r="D272" i="63"/>
  <c r="D271" i="63"/>
  <c r="D270" i="63"/>
  <c r="D269" i="63"/>
  <c r="D268" i="63"/>
  <c r="D267" i="63"/>
  <c r="D266" i="63"/>
  <c r="D265" i="63"/>
  <c r="D264" i="63"/>
  <c r="D263" i="63"/>
  <c r="D262" i="63"/>
  <c r="D261" i="63"/>
  <c r="D260" i="63"/>
  <c r="D259" i="63"/>
  <c r="D258" i="63"/>
  <c r="D257" i="63"/>
  <c r="D256" i="63"/>
  <c r="D255" i="63"/>
  <c r="D254" i="63"/>
  <c r="D253" i="63"/>
  <c r="D252" i="63"/>
  <c r="D251" i="63"/>
  <c r="D250" i="63"/>
  <c r="D249" i="63"/>
  <c r="D248" i="63"/>
  <c r="D247" i="63"/>
  <c r="D246" i="63"/>
  <c r="D245" i="63"/>
  <c r="D244" i="63"/>
  <c r="D243" i="63"/>
  <c r="D242" i="63"/>
  <c r="D241" i="63"/>
  <c r="D240" i="63"/>
  <c r="D239" i="63"/>
  <c r="D238" i="63"/>
  <c r="D237" i="63"/>
  <c r="D236" i="63"/>
  <c r="D235" i="63"/>
  <c r="D234" i="63"/>
  <c r="D233" i="63"/>
  <c r="D232" i="63"/>
  <c r="D231" i="63"/>
  <c r="D230" i="63"/>
  <c r="D229" i="63"/>
  <c r="D228" i="63"/>
  <c r="D227" i="63"/>
  <c r="D226" i="63"/>
  <c r="D225" i="63"/>
  <c r="D224" i="63"/>
  <c r="D223" i="63"/>
  <c r="D222" i="63"/>
  <c r="D221" i="63"/>
  <c r="D220" i="63"/>
  <c r="D219" i="63"/>
  <c r="D218" i="63"/>
  <c r="D217" i="63"/>
  <c r="D216" i="63"/>
  <c r="D215" i="63"/>
  <c r="D214" i="63"/>
  <c r="D213" i="63"/>
  <c r="D212" i="63"/>
  <c r="D211" i="63"/>
  <c r="D210" i="63"/>
  <c r="D209" i="63"/>
  <c r="D208" i="63"/>
  <c r="D207" i="63"/>
  <c r="D206" i="63"/>
  <c r="D205" i="63"/>
  <c r="D204" i="63"/>
  <c r="D203" i="63"/>
  <c r="D202" i="63"/>
  <c r="D201" i="63"/>
  <c r="D200" i="63"/>
  <c r="D199" i="63"/>
  <c r="D198" i="63"/>
  <c r="D197" i="63"/>
  <c r="D196" i="63"/>
  <c r="D195" i="63"/>
  <c r="D194" i="63"/>
  <c r="D193" i="63"/>
  <c r="D192" i="63"/>
  <c r="D191" i="63"/>
  <c r="D190" i="63"/>
  <c r="D189" i="63"/>
  <c r="D188" i="63"/>
  <c r="D187" i="63"/>
  <c r="D186" i="63"/>
  <c r="D185" i="63"/>
  <c r="D184" i="63"/>
  <c r="D183" i="63"/>
  <c r="D182" i="63"/>
  <c r="D181" i="63"/>
  <c r="D180" i="63"/>
  <c r="D179" i="63"/>
  <c r="D178" i="63"/>
  <c r="D177" i="63"/>
  <c r="D176" i="63"/>
  <c r="D175" i="63"/>
  <c r="D174" i="63"/>
  <c r="D173" i="63"/>
  <c r="D172" i="63"/>
  <c r="D171" i="63"/>
  <c r="D170" i="63"/>
  <c r="D169" i="63"/>
  <c r="D168" i="63"/>
  <c r="D167" i="63"/>
  <c r="D166" i="63"/>
  <c r="D165" i="63"/>
  <c r="D164" i="63"/>
  <c r="D163" i="63"/>
  <c r="D162" i="63"/>
  <c r="D161" i="63"/>
  <c r="D160" i="63"/>
  <c r="D159" i="63"/>
  <c r="D158" i="63"/>
  <c r="D157" i="63"/>
  <c r="D156" i="63"/>
  <c r="D155" i="63"/>
  <c r="D154" i="63"/>
  <c r="D153" i="63"/>
  <c r="D152" i="63"/>
  <c r="D151" i="63"/>
  <c r="D150" i="63"/>
  <c r="D149" i="63"/>
  <c r="D148" i="63"/>
  <c r="D147" i="63"/>
  <c r="D146" i="63"/>
  <c r="D145" i="63"/>
  <c r="D144" i="63"/>
  <c r="D143" i="63"/>
  <c r="D142" i="63"/>
  <c r="D141" i="63"/>
  <c r="D140" i="63"/>
  <c r="D139" i="63"/>
  <c r="D138" i="63"/>
  <c r="D137" i="63"/>
  <c r="D136" i="63"/>
  <c r="D135" i="63"/>
  <c r="D134" i="63"/>
  <c r="D133" i="63"/>
  <c r="D132" i="63"/>
  <c r="D131" i="63"/>
  <c r="D130" i="63"/>
  <c r="D129" i="63"/>
  <c r="D128" i="63"/>
  <c r="D127" i="63"/>
  <c r="D126" i="63"/>
  <c r="D125" i="63"/>
  <c r="D124" i="63"/>
  <c r="D123" i="63"/>
  <c r="D122" i="63"/>
  <c r="D121" i="63"/>
  <c r="D120" i="63"/>
  <c r="D119" i="63"/>
  <c r="D118" i="63"/>
  <c r="D117" i="63"/>
  <c r="D116" i="63"/>
  <c r="D115" i="63"/>
  <c r="D114" i="63"/>
  <c r="D113" i="63"/>
  <c r="D112" i="63"/>
  <c r="D111" i="63"/>
  <c r="D110" i="63"/>
  <c r="D109" i="63"/>
  <c r="D108" i="63"/>
  <c r="D107" i="63"/>
  <c r="D106" i="63"/>
  <c r="D105" i="63"/>
  <c r="D104" i="63"/>
  <c r="D103" i="63"/>
  <c r="D102" i="63"/>
  <c r="D101" i="63"/>
  <c r="D100" i="63"/>
  <c r="D99" i="63"/>
  <c r="D98" i="63"/>
  <c r="D97" i="63"/>
  <c r="D96" i="63"/>
  <c r="D95" i="63"/>
  <c r="D94" i="63"/>
  <c r="D93" i="63"/>
  <c r="D92" i="63"/>
  <c r="D91" i="63"/>
  <c r="D90" i="63"/>
  <c r="D89" i="63"/>
  <c r="D88" i="63"/>
  <c r="D87" i="63"/>
  <c r="D86" i="63"/>
  <c r="D85" i="63"/>
  <c r="D84" i="63"/>
  <c r="D83" i="63"/>
  <c r="D82" i="63"/>
  <c r="D81" i="63"/>
  <c r="D80" i="63"/>
  <c r="D79" i="63"/>
  <c r="D78" i="63"/>
  <c r="D77" i="63"/>
  <c r="D76" i="63"/>
  <c r="D75" i="63"/>
  <c r="D74" i="63"/>
  <c r="D73" i="63"/>
  <c r="D72" i="63"/>
  <c r="D71" i="63"/>
  <c r="D70" i="63"/>
  <c r="D69" i="63"/>
  <c r="D68" i="63"/>
  <c r="D67" i="63"/>
  <c r="D66" i="63"/>
  <c r="D65" i="63"/>
  <c r="D64" i="63"/>
  <c r="D63" i="63"/>
  <c r="D62" i="63"/>
  <c r="D61" i="63"/>
  <c r="D60" i="63"/>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X189" i="83"/>
  <c r="AC183" i="83"/>
  <c r="AH176" i="83"/>
  <c r="AH168" i="83"/>
  <c r="G4" i="60"/>
  <c r="AI139" i="83"/>
  <c r="AI129" i="83"/>
  <c r="AI131" i="83" s="1"/>
  <c r="AI125" i="83"/>
  <c r="BE499" i="60"/>
  <c r="BD499" i="60"/>
  <c r="BC499" i="60"/>
  <c r="BB499" i="60"/>
  <c r="BA499" i="60"/>
  <c r="AZ499" i="60"/>
  <c r="AY499" i="60"/>
  <c r="AX499" i="60"/>
  <c r="AW499" i="60"/>
  <c r="AV499" i="60"/>
  <c r="AU499" i="60"/>
  <c r="AT499" i="60"/>
  <c r="AS499" i="60"/>
  <c r="AR499" i="60"/>
  <c r="AQ499" i="60"/>
  <c r="AP499" i="60"/>
  <c r="AO499" i="60"/>
  <c r="AN499" i="60"/>
  <c r="AM499" i="60"/>
  <c r="AL499" i="60"/>
  <c r="AK499" i="60"/>
  <c r="AJ499" i="60"/>
  <c r="AI499" i="60"/>
  <c r="AH499" i="60"/>
  <c r="AG499" i="60"/>
  <c r="AF499" i="60"/>
  <c r="AE499" i="60"/>
  <c r="AD499" i="60"/>
  <c r="AC499" i="60"/>
  <c r="AB499" i="60"/>
  <c r="AA499" i="60"/>
  <c r="Z499" i="60"/>
  <c r="Y499" i="60"/>
  <c r="X499" i="60"/>
  <c r="W499" i="60"/>
  <c r="V499" i="60"/>
  <c r="U499" i="60"/>
  <c r="T499" i="60"/>
  <c r="S499" i="60"/>
  <c r="R499" i="60"/>
  <c r="Q499" i="60"/>
  <c r="P499" i="60"/>
  <c r="O499" i="60"/>
  <c r="N499" i="60"/>
  <c r="M499" i="60"/>
  <c r="L499" i="60"/>
  <c r="BE498" i="60"/>
  <c r="BD498" i="60"/>
  <c r="BC498" i="60"/>
  <c r="BB498" i="60"/>
  <c r="BA498" i="60"/>
  <c r="AZ498" i="60"/>
  <c r="AY498" i="60"/>
  <c r="AX498" i="60"/>
  <c r="AW498" i="60"/>
  <c r="AV498" i="60"/>
  <c r="AU498" i="60"/>
  <c r="AT498" i="60"/>
  <c r="AS498" i="60"/>
  <c r="AR498" i="60"/>
  <c r="AQ498" i="60"/>
  <c r="AP498" i="60"/>
  <c r="AO498" i="60"/>
  <c r="AN498" i="60"/>
  <c r="AM498" i="60"/>
  <c r="AL498" i="60"/>
  <c r="AK498" i="60"/>
  <c r="AJ498" i="60"/>
  <c r="AI498" i="60"/>
  <c r="AH498" i="60"/>
  <c r="AG498" i="60"/>
  <c r="AF498" i="60"/>
  <c r="AE498" i="60"/>
  <c r="AD498" i="60"/>
  <c r="AC498" i="60"/>
  <c r="AB498" i="60"/>
  <c r="AA498" i="60"/>
  <c r="Z498" i="60"/>
  <c r="Y498" i="60"/>
  <c r="X498" i="60"/>
  <c r="W498" i="60"/>
  <c r="V498" i="60"/>
  <c r="U498" i="60"/>
  <c r="T498" i="60"/>
  <c r="S498" i="60"/>
  <c r="R498" i="60"/>
  <c r="Q498" i="60"/>
  <c r="P498" i="60"/>
  <c r="O498" i="60"/>
  <c r="N498" i="60"/>
  <c r="M498" i="60"/>
  <c r="L498" i="60"/>
  <c r="BE497" i="60"/>
  <c r="BD497" i="60"/>
  <c r="BC497" i="60"/>
  <c r="BB497" i="60"/>
  <c r="BA497" i="60"/>
  <c r="AZ497" i="60"/>
  <c r="AY497" i="60"/>
  <c r="AX497" i="60"/>
  <c r="AW497" i="60"/>
  <c r="AV497" i="60"/>
  <c r="AU497" i="60"/>
  <c r="AT497" i="60"/>
  <c r="AS497" i="60"/>
  <c r="AR497" i="60"/>
  <c r="AQ497" i="60"/>
  <c r="AP497" i="60"/>
  <c r="AO497" i="60"/>
  <c r="AN497" i="60"/>
  <c r="AM497" i="60"/>
  <c r="AL497" i="60"/>
  <c r="AK497" i="60"/>
  <c r="AJ497" i="60"/>
  <c r="AI497" i="60"/>
  <c r="AH497" i="60"/>
  <c r="AG497" i="60"/>
  <c r="AF497" i="60"/>
  <c r="AE497" i="60"/>
  <c r="AD497" i="60"/>
  <c r="AC497" i="60"/>
  <c r="AB497" i="60"/>
  <c r="AA497" i="60"/>
  <c r="Z497" i="60"/>
  <c r="Y497" i="60"/>
  <c r="X497" i="60"/>
  <c r="W497" i="60"/>
  <c r="V497" i="60"/>
  <c r="U497" i="60"/>
  <c r="T497" i="60"/>
  <c r="S497" i="60"/>
  <c r="R497" i="60"/>
  <c r="Q497" i="60"/>
  <c r="P497" i="60"/>
  <c r="O497" i="60"/>
  <c r="N497" i="60"/>
  <c r="M497" i="60"/>
  <c r="L497" i="60"/>
  <c r="BE496" i="60"/>
  <c r="BD496" i="60"/>
  <c r="BC496" i="60"/>
  <c r="BB496" i="60"/>
  <c r="BA496" i="60"/>
  <c r="AZ496" i="60"/>
  <c r="AY496" i="60"/>
  <c r="AX496" i="60"/>
  <c r="AW496" i="60"/>
  <c r="AV496" i="60"/>
  <c r="AU496" i="60"/>
  <c r="AT496" i="60"/>
  <c r="AS496" i="60"/>
  <c r="AR496" i="60"/>
  <c r="AQ496" i="60"/>
  <c r="AP496" i="60"/>
  <c r="AO496" i="60"/>
  <c r="AN496" i="60"/>
  <c r="AM496" i="60"/>
  <c r="AL496" i="60"/>
  <c r="AK496" i="60"/>
  <c r="AJ496" i="60"/>
  <c r="AI496" i="60"/>
  <c r="AH496" i="60"/>
  <c r="AG496" i="60"/>
  <c r="AF496" i="60"/>
  <c r="AE496" i="60"/>
  <c r="AD496" i="60"/>
  <c r="AC496" i="60"/>
  <c r="AB496" i="60"/>
  <c r="AA496" i="60"/>
  <c r="Z496" i="60"/>
  <c r="Y496" i="60"/>
  <c r="X496" i="60"/>
  <c r="W496" i="60"/>
  <c r="V496" i="60"/>
  <c r="U496" i="60"/>
  <c r="T496" i="60"/>
  <c r="S496" i="60"/>
  <c r="R496" i="60"/>
  <c r="Q496" i="60"/>
  <c r="P496" i="60"/>
  <c r="O496" i="60"/>
  <c r="N496" i="60"/>
  <c r="M496" i="60"/>
  <c r="L496" i="60"/>
  <c r="BE495" i="60"/>
  <c r="BD495" i="60"/>
  <c r="BC495" i="60"/>
  <c r="BB495" i="60"/>
  <c r="BA495" i="60"/>
  <c r="AZ495" i="60"/>
  <c r="AY495" i="60"/>
  <c r="AX495" i="60"/>
  <c r="AW495" i="60"/>
  <c r="AV495" i="60"/>
  <c r="AU495" i="60"/>
  <c r="AT495" i="60"/>
  <c r="AS495" i="60"/>
  <c r="AR495" i="60"/>
  <c r="AQ495" i="60"/>
  <c r="AP495" i="60"/>
  <c r="AO495" i="60"/>
  <c r="AN495" i="60"/>
  <c r="AM495" i="60"/>
  <c r="AL495" i="60"/>
  <c r="AK495" i="60"/>
  <c r="AJ495" i="60"/>
  <c r="AI495" i="60"/>
  <c r="AH495" i="60"/>
  <c r="AG495" i="60"/>
  <c r="AF495" i="60"/>
  <c r="AE495" i="60"/>
  <c r="AD495" i="60"/>
  <c r="AC495" i="60"/>
  <c r="AB495" i="60"/>
  <c r="AA495" i="60"/>
  <c r="Z495" i="60"/>
  <c r="Y495" i="60"/>
  <c r="X495" i="60"/>
  <c r="W495" i="60"/>
  <c r="V495" i="60"/>
  <c r="U495" i="60"/>
  <c r="T495" i="60"/>
  <c r="S495" i="60"/>
  <c r="R495" i="60"/>
  <c r="Q495" i="60"/>
  <c r="P495" i="60"/>
  <c r="O495" i="60"/>
  <c r="N495" i="60"/>
  <c r="M495" i="60"/>
  <c r="L495" i="60"/>
  <c r="BE494" i="60"/>
  <c r="BD494" i="60"/>
  <c r="BC494" i="60"/>
  <c r="BB494" i="60"/>
  <c r="BA494" i="60"/>
  <c r="AZ494" i="60"/>
  <c r="AY494" i="60"/>
  <c r="AX494" i="60"/>
  <c r="AW494" i="60"/>
  <c r="AV494" i="60"/>
  <c r="AU494" i="60"/>
  <c r="AT494" i="60"/>
  <c r="AS494" i="60"/>
  <c r="AR494" i="60"/>
  <c r="AQ494" i="60"/>
  <c r="AP494" i="60"/>
  <c r="AO494" i="60"/>
  <c r="AN494" i="60"/>
  <c r="AM494" i="60"/>
  <c r="AL494" i="60"/>
  <c r="AK494" i="60"/>
  <c r="AJ494" i="60"/>
  <c r="AI494" i="60"/>
  <c r="AH494" i="60"/>
  <c r="AG494" i="60"/>
  <c r="AF494" i="60"/>
  <c r="AE494" i="60"/>
  <c r="AD494" i="60"/>
  <c r="AC494" i="60"/>
  <c r="AB494" i="60"/>
  <c r="AA494" i="60"/>
  <c r="Z494" i="60"/>
  <c r="Y494" i="60"/>
  <c r="X494" i="60"/>
  <c r="W494" i="60"/>
  <c r="V494" i="60"/>
  <c r="U494" i="60"/>
  <c r="T494" i="60"/>
  <c r="S494" i="60"/>
  <c r="R494" i="60"/>
  <c r="Q494" i="60"/>
  <c r="P494" i="60"/>
  <c r="O494" i="60"/>
  <c r="N494" i="60"/>
  <c r="M494" i="60"/>
  <c r="L494" i="60"/>
  <c r="BE493" i="60"/>
  <c r="BD493" i="60"/>
  <c r="BC493" i="60"/>
  <c r="BB493" i="60"/>
  <c r="BA493" i="60"/>
  <c r="AZ493" i="60"/>
  <c r="AY493" i="60"/>
  <c r="AX493" i="60"/>
  <c r="AW493" i="60"/>
  <c r="AV493" i="60"/>
  <c r="AU493" i="60"/>
  <c r="AT493" i="60"/>
  <c r="AS493" i="60"/>
  <c r="AR493" i="60"/>
  <c r="AQ493" i="60"/>
  <c r="AP493" i="60"/>
  <c r="AO493" i="60"/>
  <c r="AN493" i="60"/>
  <c r="AM493" i="60"/>
  <c r="AL493" i="60"/>
  <c r="AK493" i="60"/>
  <c r="AJ493" i="60"/>
  <c r="AI493" i="60"/>
  <c r="AH493" i="60"/>
  <c r="AG493" i="60"/>
  <c r="AF493" i="60"/>
  <c r="AE493" i="60"/>
  <c r="AD493" i="60"/>
  <c r="AC493" i="60"/>
  <c r="AB493" i="60"/>
  <c r="AA493" i="60"/>
  <c r="Z493" i="60"/>
  <c r="Y493" i="60"/>
  <c r="X493" i="60"/>
  <c r="W493" i="60"/>
  <c r="V493" i="60"/>
  <c r="U493" i="60"/>
  <c r="T493" i="60"/>
  <c r="S493" i="60"/>
  <c r="R493" i="60"/>
  <c r="Q493" i="60"/>
  <c r="P493" i="60"/>
  <c r="O493" i="60"/>
  <c r="N493" i="60"/>
  <c r="M493" i="60"/>
  <c r="L493" i="60"/>
  <c r="BE492" i="60"/>
  <c r="BD492" i="60"/>
  <c r="BC492" i="60"/>
  <c r="BB492" i="60"/>
  <c r="BA492" i="60"/>
  <c r="AZ492" i="60"/>
  <c r="AY492" i="60"/>
  <c r="AX492" i="60"/>
  <c r="AW492" i="60"/>
  <c r="AV492" i="60"/>
  <c r="AU492" i="60"/>
  <c r="AT492" i="60"/>
  <c r="AS492" i="60"/>
  <c r="AR492" i="60"/>
  <c r="AQ492" i="60"/>
  <c r="AP492" i="60"/>
  <c r="AO492" i="60"/>
  <c r="AN492" i="60"/>
  <c r="AM492" i="60"/>
  <c r="AL492" i="60"/>
  <c r="AK492" i="60"/>
  <c r="AJ492" i="60"/>
  <c r="AI492" i="60"/>
  <c r="AH492" i="60"/>
  <c r="AG492" i="60"/>
  <c r="AF492" i="60"/>
  <c r="AE492" i="60"/>
  <c r="AD492" i="60"/>
  <c r="AC492" i="60"/>
  <c r="AB492" i="60"/>
  <c r="AA492" i="60"/>
  <c r="Z492" i="60"/>
  <c r="Y492" i="60"/>
  <c r="X492" i="60"/>
  <c r="W492" i="60"/>
  <c r="V492" i="60"/>
  <c r="U492" i="60"/>
  <c r="T492" i="60"/>
  <c r="S492" i="60"/>
  <c r="R492" i="60"/>
  <c r="Q492" i="60"/>
  <c r="P492" i="60"/>
  <c r="O492" i="60"/>
  <c r="N492" i="60"/>
  <c r="M492" i="60"/>
  <c r="L492" i="60"/>
  <c r="BE491" i="60"/>
  <c r="BD491" i="60"/>
  <c r="BC491" i="60"/>
  <c r="BB491" i="60"/>
  <c r="BA491" i="60"/>
  <c r="AZ491" i="60"/>
  <c r="AY491" i="60"/>
  <c r="AX491" i="60"/>
  <c r="AW491" i="60"/>
  <c r="AV491" i="60"/>
  <c r="AU491" i="60"/>
  <c r="AT491" i="60"/>
  <c r="AS491" i="60"/>
  <c r="AR491" i="60"/>
  <c r="AQ491" i="60"/>
  <c r="AP491" i="60"/>
  <c r="AO491" i="60"/>
  <c r="AN491" i="60"/>
  <c r="AM491" i="60"/>
  <c r="AL491" i="60"/>
  <c r="AK491" i="60"/>
  <c r="AJ491" i="60"/>
  <c r="AI491" i="60"/>
  <c r="AH491" i="60"/>
  <c r="AG491" i="60"/>
  <c r="AF491" i="60"/>
  <c r="AE491" i="60"/>
  <c r="AD491" i="60"/>
  <c r="AC491" i="60"/>
  <c r="AB491" i="60"/>
  <c r="AA491" i="60"/>
  <c r="Z491" i="60"/>
  <c r="Y491" i="60"/>
  <c r="X491" i="60"/>
  <c r="W491" i="60"/>
  <c r="V491" i="60"/>
  <c r="U491" i="60"/>
  <c r="T491" i="60"/>
  <c r="S491" i="60"/>
  <c r="R491" i="60"/>
  <c r="Q491" i="60"/>
  <c r="P491" i="60"/>
  <c r="O491" i="60"/>
  <c r="N491" i="60"/>
  <c r="M491" i="60"/>
  <c r="L491" i="60"/>
  <c r="BE490" i="60"/>
  <c r="BD490" i="60"/>
  <c r="BC490" i="60"/>
  <c r="BB490" i="60"/>
  <c r="BA490" i="60"/>
  <c r="AZ490" i="60"/>
  <c r="AY490" i="60"/>
  <c r="AX490" i="60"/>
  <c r="AW490" i="60"/>
  <c r="AV490" i="60"/>
  <c r="AU490" i="60"/>
  <c r="AT490" i="60"/>
  <c r="AS490" i="60"/>
  <c r="AR490" i="60"/>
  <c r="AQ490" i="60"/>
  <c r="AP490" i="60"/>
  <c r="AO490" i="60"/>
  <c r="AN490" i="60"/>
  <c r="AM490" i="60"/>
  <c r="AL490" i="60"/>
  <c r="AK490" i="60"/>
  <c r="AJ490" i="60"/>
  <c r="AI490" i="60"/>
  <c r="AH490" i="60"/>
  <c r="AG490" i="60"/>
  <c r="AF490" i="60"/>
  <c r="AE490" i="60"/>
  <c r="AD490" i="60"/>
  <c r="AC490" i="60"/>
  <c r="AB490" i="60"/>
  <c r="AA490" i="60"/>
  <c r="Z490" i="60"/>
  <c r="Y490" i="60"/>
  <c r="X490" i="60"/>
  <c r="W490" i="60"/>
  <c r="V490" i="60"/>
  <c r="U490" i="60"/>
  <c r="T490" i="60"/>
  <c r="S490" i="60"/>
  <c r="R490" i="60"/>
  <c r="Q490" i="60"/>
  <c r="P490" i="60"/>
  <c r="O490" i="60"/>
  <c r="N490" i="60"/>
  <c r="M490" i="60"/>
  <c r="L490" i="60"/>
  <c r="BE489" i="60"/>
  <c r="BD489" i="60"/>
  <c r="BC489" i="60"/>
  <c r="BB489" i="60"/>
  <c r="BA489" i="60"/>
  <c r="AZ489" i="60"/>
  <c r="AY489" i="60"/>
  <c r="AX489" i="60"/>
  <c r="AW489" i="60"/>
  <c r="AV489" i="60"/>
  <c r="AU489" i="60"/>
  <c r="AT489" i="60"/>
  <c r="AS489" i="60"/>
  <c r="AR489" i="60"/>
  <c r="AQ489" i="60"/>
  <c r="AP489" i="60"/>
  <c r="AO489" i="60"/>
  <c r="AN489" i="60"/>
  <c r="AM489" i="60"/>
  <c r="AL489" i="60"/>
  <c r="AK489" i="60"/>
  <c r="AJ489" i="60"/>
  <c r="AI489" i="60"/>
  <c r="AH489" i="60"/>
  <c r="AG489" i="60"/>
  <c r="AF489" i="60"/>
  <c r="AE489" i="60"/>
  <c r="AD489" i="60"/>
  <c r="AC489" i="60"/>
  <c r="AB489" i="60"/>
  <c r="AA489" i="60"/>
  <c r="Z489" i="60"/>
  <c r="Y489" i="60"/>
  <c r="X489" i="60"/>
  <c r="W489" i="60"/>
  <c r="V489" i="60"/>
  <c r="U489" i="60"/>
  <c r="T489" i="60"/>
  <c r="S489" i="60"/>
  <c r="R489" i="60"/>
  <c r="Q489" i="60"/>
  <c r="P489" i="60"/>
  <c r="O489" i="60"/>
  <c r="N489" i="60"/>
  <c r="M489" i="60"/>
  <c r="L489" i="60"/>
  <c r="BE488" i="60"/>
  <c r="BD488" i="60"/>
  <c r="BC488" i="60"/>
  <c r="BB488" i="60"/>
  <c r="BA488" i="60"/>
  <c r="AZ488" i="60"/>
  <c r="AY488" i="60"/>
  <c r="AX488" i="60"/>
  <c r="AW488" i="60"/>
  <c r="AV488" i="60"/>
  <c r="AU488" i="60"/>
  <c r="AT488" i="60"/>
  <c r="AS488" i="60"/>
  <c r="AR488" i="60"/>
  <c r="AQ488" i="60"/>
  <c r="AP488" i="60"/>
  <c r="AO488" i="60"/>
  <c r="AN488" i="60"/>
  <c r="AM488" i="60"/>
  <c r="AL488" i="60"/>
  <c r="AK488" i="60"/>
  <c r="AJ488" i="60"/>
  <c r="AI488" i="60"/>
  <c r="AH488" i="60"/>
  <c r="AG488" i="60"/>
  <c r="AF488" i="60"/>
  <c r="AE488" i="60"/>
  <c r="AD488" i="60"/>
  <c r="AC488" i="60"/>
  <c r="AB488" i="60"/>
  <c r="AA488" i="60"/>
  <c r="Z488" i="60"/>
  <c r="Y488" i="60"/>
  <c r="X488" i="60"/>
  <c r="W488" i="60"/>
  <c r="V488" i="60"/>
  <c r="U488" i="60"/>
  <c r="T488" i="60"/>
  <c r="S488" i="60"/>
  <c r="R488" i="60"/>
  <c r="Q488" i="60"/>
  <c r="P488" i="60"/>
  <c r="O488" i="60"/>
  <c r="N488" i="60"/>
  <c r="M488" i="60"/>
  <c r="L488" i="60"/>
  <c r="BE487" i="60"/>
  <c r="BD487" i="60"/>
  <c r="BC487" i="60"/>
  <c r="BB487" i="60"/>
  <c r="BA487" i="60"/>
  <c r="AZ487" i="60"/>
  <c r="AY487" i="60"/>
  <c r="AX487" i="60"/>
  <c r="AW487" i="60"/>
  <c r="AV487" i="60"/>
  <c r="AU487" i="60"/>
  <c r="AT487" i="60"/>
  <c r="AS487" i="60"/>
  <c r="AR487" i="60"/>
  <c r="AQ487" i="60"/>
  <c r="AP487" i="60"/>
  <c r="AO487" i="60"/>
  <c r="AN487" i="60"/>
  <c r="AM487" i="60"/>
  <c r="AL487" i="60"/>
  <c r="AK487" i="60"/>
  <c r="AJ487" i="60"/>
  <c r="AI487" i="60"/>
  <c r="AH487" i="60"/>
  <c r="AG487" i="60"/>
  <c r="AF487" i="60"/>
  <c r="AE487" i="60"/>
  <c r="AD487" i="60"/>
  <c r="AC487" i="60"/>
  <c r="AB487" i="60"/>
  <c r="AA487" i="60"/>
  <c r="Z487" i="60"/>
  <c r="Y487" i="60"/>
  <c r="X487" i="60"/>
  <c r="W487" i="60"/>
  <c r="V487" i="60"/>
  <c r="U487" i="60"/>
  <c r="T487" i="60"/>
  <c r="S487" i="60"/>
  <c r="R487" i="60"/>
  <c r="Q487" i="60"/>
  <c r="P487" i="60"/>
  <c r="O487" i="60"/>
  <c r="N487" i="60"/>
  <c r="M487" i="60"/>
  <c r="L487" i="60"/>
  <c r="BE486" i="60"/>
  <c r="BD486" i="60"/>
  <c r="BC486" i="60"/>
  <c r="BB486" i="60"/>
  <c r="BA486" i="60"/>
  <c r="AZ486" i="60"/>
  <c r="AY486" i="60"/>
  <c r="AX486" i="60"/>
  <c r="AW486" i="60"/>
  <c r="AV486" i="60"/>
  <c r="AU486" i="60"/>
  <c r="AT486" i="60"/>
  <c r="AS486" i="60"/>
  <c r="AR486" i="60"/>
  <c r="AQ486" i="60"/>
  <c r="AP486" i="60"/>
  <c r="AO486" i="60"/>
  <c r="AN486" i="60"/>
  <c r="AM486" i="60"/>
  <c r="AL486" i="60"/>
  <c r="AK486" i="60"/>
  <c r="AJ486" i="60"/>
  <c r="AI486" i="60"/>
  <c r="AH486" i="60"/>
  <c r="AG486" i="60"/>
  <c r="AF486" i="60"/>
  <c r="AE486" i="60"/>
  <c r="AD486" i="60"/>
  <c r="AC486" i="60"/>
  <c r="AB486" i="60"/>
  <c r="AA486" i="60"/>
  <c r="Z486" i="60"/>
  <c r="Y486" i="60"/>
  <c r="X486" i="60"/>
  <c r="W486" i="60"/>
  <c r="V486" i="60"/>
  <c r="U486" i="60"/>
  <c r="T486" i="60"/>
  <c r="S486" i="60"/>
  <c r="R486" i="60"/>
  <c r="Q486" i="60"/>
  <c r="P486" i="60"/>
  <c r="O486" i="60"/>
  <c r="N486" i="60"/>
  <c r="M486" i="60"/>
  <c r="L486" i="60"/>
  <c r="BE485" i="60"/>
  <c r="BD485" i="60"/>
  <c r="BC485" i="60"/>
  <c r="BB485" i="60"/>
  <c r="BA485" i="60"/>
  <c r="AZ485" i="60"/>
  <c r="AY485" i="60"/>
  <c r="AX485" i="60"/>
  <c r="AW485" i="60"/>
  <c r="AV485" i="60"/>
  <c r="AU485" i="60"/>
  <c r="AT485" i="60"/>
  <c r="AS485" i="60"/>
  <c r="AR485" i="60"/>
  <c r="AQ485" i="60"/>
  <c r="AP485" i="60"/>
  <c r="AO485" i="60"/>
  <c r="AN485" i="60"/>
  <c r="AM485" i="60"/>
  <c r="AL485" i="60"/>
  <c r="AK485" i="60"/>
  <c r="AJ485" i="60"/>
  <c r="AI485" i="60"/>
  <c r="AH485" i="60"/>
  <c r="AG485" i="60"/>
  <c r="AF485" i="60"/>
  <c r="AE485" i="60"/>
  <c r="AD485" i="60"/>
  <c r="AC485" i="60"/>
  <c r="AB485" i="60"/>
  <c r="AA485" i="60"/>
  <c r="Z485" i="60"/>
  <c r="Y485" i="60"/>
  <c r="X485" i="60"/>
  <c r="W485" i="60"/>
  <c r="V485" i="60"/>
  <c r="U485" i="60"/>
  <c r="T485" i="60"/>
  <c r="S485" i="60"/>
  <c r="R485" i="60"/>
  <c r="Q485" i="60"/>
  <c r="P485" i="60"/>
  <c r="O485" i="60"/>
  <c r="N485" i="60"/>
  <c r="M485" i="60"/>
  <c r="L485" i="60"/>
  <c r="BE484" i="60"/>
  <c r="BD484" i="60"/>
  <c r="BC484" i="60"/>
  <c r="BB484" i="60"/>
  <c r="BA484" i="60"/>
  <c r="AZ484" i="60"/>
  <c r="AY484" i="60"/>
  <c r="AX484" i="60"/>
  <c r="AW484" i="60"/>
  <c r="AV484" i="60"/>
  <c r="AU484" i="60"/>
  <c r="AT484" i="60"/>
  <c r="AS484" i="60"/>
  <c r="AR484" i="60"/>
  <c r="AQ484" i="60"/>
  <c r="AP484" i="60"/>
  <c r="AO484" i="60"/>
  <c r="AN484" i="60"/>
  <c r="AM484" i="60"/>
  <c r="AL484" i="60"/>
  <c r="AK484" i="60"/>
  <c r="AJ484" i="60"/>
  <c r="AI484" i="60"/>
  <c r="AH484" i="60"/>
  <c r="AG484" i="60"/>
  <c r="AF484" i="60"/>
  <c r="AE484" i="60"/>
  <c r="AD484" i="60"/>
  <c r="AC484" i="60"/>
  <c r="AB484" i="60"/>
  <c r="AA484" i="60"/>
  <c r="Z484" i="60"/>
  <c r="Y484" i="60"/>
  <c r="X484" i="60"/>
  <c r="W484" i="60"/>
  <c r="V484" i="60"/>
  <c r="U484" i="60"/>
  <c r="T484" i="60"/>
  <c r="S484" i="60"/>
  <c r="R484" i="60"/>
  <c r="Q484" i="60"/>
  <c r="P484" i="60"/>
  <c r="O484" i="60"/>
  <c r="N484" i="60"/>
  <c r="M484" i="60"/>
  <c r="L484" i="60"/>
  <c r="BE483" i="60"/>
  <c r="BD483" i="60"/>
  <c r="BC483" i="60"/>
  <c r="BB483" i="60"/>
  <c r="BA483" i="60"/>
  <c r="AZ483" i="60"/>
  <c r="AY483" i="60"/>
  <c r="AX483" i="60"/>
  <c r="AW483" i="60"/>
  <c r="AV483" i="60"/>
  <c r="AU483" i="60"/>
  <c r="AT483" i="60"/>
  <c r="AS483" i="60"/>
  <c r="AR483" i="60"/>
  <c r="AQ483" i="60"/>
  <c r="AP483" i="60"/>
  <c r="AO483" i="60"/>
  <c r="AN483" i="60"/>
  <c r="AM483" i="60"/>
  <c r="AL483" i="60"/>
  <c r="AK483" i="60"/>
  <c r="AJ483" i="60"/>
  <c r="AI483" i="60"/>
  <c r="AH483" i="60"/>
  <c r="AG483" i="60"/>
  <c r="AF483" i="60"/>
  <c r="AE483" i="60"/>
  <c r="AD483" i="60"/>
  <c r="AC483" i="60"/>
  <c r="AB483" i="60"/>
  <c r="AA483" i="60"/>
  <c r="Z483" i="60"/>
  <c r="Y483" i="60"/>
  <c r="X483" i="60"/>
  <c r="W483" i="60"/>
  <c r="V483" i="60"/>
  <c r="U483" i="60"/>
  <c r="T483" i="60"/>
  <c r="S483" i="60"/>
  <c r="R483" i="60"/>
  <c r="Q483" i="60"/>
  <c r="P483" i="60"/>
  <c r="O483" i="60"/>
  <c r="N483" i="60"/>
  <c r="M483" i="60"/>
  <c r="L483" i="60"/>
  <c r="BE482" i="60"/>
  <c r="BD482" i="60"/>
  <c r="BC482" i="60"/>
  <c r="BB482" i="60"/>
  <c r="BA482" i="60"/>
  <c r="AZ482" i="60"/>
  <c r="AY482" i="60"/>
  <c r="AX482" i="60"/>
  <c r="AW482" i="60"/>
  <c r="AV482" i="60"/>
  <c r="AU482" i="60"/>
  <c r="AT482" i="60"/>
  <c r="AS482" i="60"/>
  <c r="AR482" i="60"/>
  <c r="AQ482" i="60"/>
  <c r="AP482" i="60"/>
  <c r="AO482" i="60"/>
  <c r="AN482" i="60"/>
  <c r="AM482" i="60"/>
  <c r="AL482" i="60"/>
  <c r="AK482" i="60"/>
  <c r="AJ482" i="60"/>
  <c r="AI482" i="60"/>
  <c r="AH482" i="60"/>
  <c r="AG482" i="60"/>
  <c r="AF482" i="60"/>
  <c r="AE482" i="60"/>
  <c r="AD482" i="60"/>
  <c r="AC482" i="60"/>
  <c r="AB482" i="60"/>
  <c r="AA482" i="60"/>
  <c r="Z482" i="60"/>
  <c r="Y482" i="60"/>
  <c r="X482" i="60"/>
  <c r="W482" i="60"/>
  <c r="V482" i="60"/>
  <c r="U482" i="60"/>
  <c r="T482" i="60"/>
  <c r="S482" i="60"/>
  <c r="R482" i="60"/>
  <c r="Q482" i="60"/>
  <c r="P482" i="60"/>
  <c r="O482" i="60"/>
  <c r="N482" i="60"/>
  <c r="M482" i="60"/>
  <c r="L482" i="60"/>
  <c r="BE481" i="60"/>
  <c r="BD481" i="60"/>
  <c r="BC481" i="60"/>
  <c r="BB481" i="60"/>
  <c r="BA481" i="60"/>
  <c r="AZ481" i="60"/>
  <c r="AY481" i="60"/>
  <c r="AX481" i="60"/>
  <c r="AW481" i="60"/>
  <c r="AV481" i="60"/>
  <c r="AU481" i="60"/>
  <c r="AT481" i="60"/>
  <c r="AS481" i="60"/>
  <c r="AR481" i="60"/>
  <c r="AQ481" i="60"/>
  <c r="AP481" i="60"/>
  <c r="AO481" i="60"/>
  <c r="AN481" i="60"/>
  <c r="AM481" i="60"/>
  <c r="AL481" i="60"/>
  <c r="AK481" i="60"/>
  <c r="AJ481" i="60"/>
  <c r="AI481" i="60"/>
  <c r="AH481" i="60"/>
  <c r="AG481" i="60"/>
  <c r="AF481" i="60"/>
  <c r="AE481" i="60"/>
  <c r="AD481" i="60"/>
  <c r="AC481" i="60"/>
  <c r="AB481" i="60"/>
  <c r="AA481" i="60"/>
  <c r="Z481" i="60"/>
  <c r="Y481" i="60"/>
  <c r="X481" i="60"/>
  <c r="W481" i="60"/>
  <c r="V481" i="60"/>
  <c r="U481" i="60"/>
  <c r="T481" i="60"/>
  <c r="S481" i="60"/>
  <c r="R481" i="60"/>
  <c r="Q481" i="60"/>
  <c r="P481" i="60"/>
  <c r="O481" i="60"/>
  <c r="N481" i="60"/>
  <c r="M481" i="60"/>
  <c r="L481" i="60"/>
  <c r="BE480" i="60"/>
  <c r="BD480" i="60"/>
  <c r="BC480" i="60"/>
  <c r="BB480" i="60"/>
  <c r="BA480" i="60"/>
  <c r="AZ480" i="60"/>
  <c r="AY480" i="60"/>
  <c r="AX480" i="60"/>
  <c r="AW480" i="60"/>
  <c r="AV480" i="60"/>
  <c r="AU480" i="60"/>
  <c r="AT480" i="60"/>
  <c r="AS480" i="60"/>
  <c r="AR480" i="60"/>
  <c r="AQ480" i="60"/>
  <c r="AP480" i="60"/>
  <c r="AO480" i="60"/>
  <c r="AN480" i="60"/>
  <c r="AM480" i="60"/>
  <c r="AL480" i="60"/>
  <c r="AK480" i="60"/>
  <c r="AJ480" i="60"/>
  <c r="AI480" i="60"/>
  <c r="AH480" i="60"/>
  <c r="AG480" i="60"/>
  <c r="AF480" i="60"/>
  <c r="AE480" i="60"/>
  <c r="AD480" i="60"/>
  <c r="AC480" i="60"/>
  <c r="AB480" i="60"/>
  <c r="AA480" i="60"/>
  <c r="Z480" i="60"/>
  <c r="Y480" i="60"/>
  <c r="X480" i="60"/>
  <c r="W480" i="60"/>
  <c r="V480" i="60"/>
  <c r="U480" i="60"/>
  <c r="T480" i="60"/>
  <c r="S480" i="60"/>
  <c r="R480" i="60"/>
  <c r="Q480" i="60"/>
  <c r="P480" i="60"/>
  <c r="O480" i="60"/>
  <c r="N480" i="60"/>
  <c r="M480" i="60"/>
  <c r="L480" i="60"/>
  <c r="BE479" i="60"/>
  <c r="BD479" i="60"/>
  <c r="BC479" i="60"/>
  <c r="BB479" i="60"/>
  <c r="BA479" i="60"/>
  <c r="AZ479" i="60"/>
  <c r="AY479" i="60"/>
  <c r="AX479" i="60"/>
  <c r="AW479" i="60"/>
  <c r="AV479" i="60"/>
  <c r="AU479" i="60"/>
  <c r="AT479" i="60"/>
  <c r="AS479" i="60"/>
  <c r="AR479" i="60"/>
  <c r="AQ479" i="60"/>
  <c r="AP479" i="60"/>
  <c r="AO479" i="60"/>
  <c r="AN479" i="60"/>
  <c r="AM479" i="60"/>
  <c r="AL479" i="60"/>
  <c r="AK479" i="60"/>
  <c r="AJ479" i="60"/>
  <c r="AI479" i="60"/>
  <c r="AH479" i="60"/>
  <c r="AG479" i="60"/>
  <c r="AF479" i="60"/>
  <c r="AE479" i="60"/>
  <c r="AD479" i="60"/>
  <c r="AC479" i="60"/>
  <c r="AB479" i="60"/>
  <c r="AA479" i="60"/>
  <c r="Z479" i="60"/>
  <c r="Y479" i="60"/>
  <c r="X479" i="60"/>
  <c r="W479" i="60"/>
  <c r="V479" i="60"/>
  <c r="U479" i="60"/>
  <c r="T479" i="60"/>
  <c r="S479" i="60"/>
  <c r="R479" i="60"/>
  <c r="Q479" i="60"/>
  <c r="P479" i="60"/>
  <c r="O479" i="60"/>
  <c r="N479" i="60"/>
  <c r="M479" i="60"/>
  <c r="L479" i="60"/>
  <c r="BE478" i="60"/>
  <c r="BD478" i="60"/>
  <c r="BC478" i="60"/>
  <c r="BB478" i="60"/>
  <c r="BA478" i="60"/>
  <c r="AZ478" i="60"/>
  <c r="AY478" i="60"/>
  <c r="AX478" i="60"/>
  <c r="AW478" i="60"/>
  <c r="AV478" i="60"/>
  <c r="AU478" i="60"/>
  <c r="AT478" i="60"/>
  <c r="AS478" i="60"/>
  <c r="AR478" i="60"/>
  <c r="AQ478" i="60"/>
  <c r="AP478" i="60"/>
  <c r="AO478" i="60"/>
  <c r="AN478" i="60"/>
  <c r="AM478" i="60"/>
  <c r="AL478" i="60"/>
  <c r="AK478" i="60"/>
  <c r="AJ478" i="60"/>
  <c r="AI478" i="60"/>
  <c r="AH478" i="60"/>
  <c r="AG478" i="60"/>
  <c r="AF478" i="60"/>
  <c r="AE478" i="60"/>
  <c r="AD478" i="60"/>
  <c r="AC478" i="60"/>
  <c r="AB478" i="60"/>
  <c r="AA478" i="60"/>
  <c r="Z478" i="60"/>
  <c r="Y478" i="60"/>
  <c r="X478" i="60"/>
  <c r="W478" i="60"/>
  <c r="V478" i="60"/>
  <c r="U478" i="60"/>
  <c r="T478" i="60"/>
  <c r="S478" i="60"/>
  <c r="R478" i="60"/>
  <c r="Q478" i="60"/>
  <c r="P478" i="60"/>
  <c r="O478" i="60"/>
  <c r="N478" i="60"/>
  <c r="M478" i="60"/>
  <c r="L478" i="60"/>
  <c r="BE477" i="60"/>
  <c r="BD477" i="60"/>
  <c r="BC477" i="60"/>
  <c r="BB477" i="60"/>
  <c r="BA477" i="60"/>
  <c r="AZ477" i="60"/>
  <c r="AY477" i="60"/>
  <c r="AX477" i="60"/>
  <c r="AW477" i="60"/>
  <c r="AV477" i="60"/>
  <c r="AU477" i="60"/>
  <c r="AT477" i="60"/>
  <c r="AS477" i="60"/>
  <c r="AR477" i="60"/>
  <c r="AQ477" i="60"/>
  <c r="AP477" i="60"/>
  <c r="AO477" i="60"/>
  <c r="AN477" i="60"/>
  <c r="AM477" i="60"/>
  <c r="AL477" i="60"/>
  <c r="AK477" i="60"/>
  <c r="AJ477" i="60"/>
  <c r="AI477" i="60"/>
  <c r="AH477" i="60"/>
  <c r="AG477" i="60"/>
  <c r="AF477" i="60"/>
  <c r="AE477" i="60"/>
  <c r="AD477" i="60"/>
  <c r="AC477" i="60"/>
  <c r="AB477" i="60"/>
  <c r="AA477" i="60"/>
  <c r="Z477" i="60"/>
  <c r="Y477" i="60"/>
  <c r="X477" i="60"/>
  <c r="W477" i="60"/>
  <c r="V477" i="60"/>
  <c r="U477" i="60"/>
  <c r="T477" i="60"/>
  <c r="S477" i="60"/>
  <c r="R477" i="60"/>
  <c r="Q477" i="60"/>
  <c r="P477" i="60"/>
  <c r="O477" i="60"/>
  <c r="N477" i="60"/>
  <c r="M477" i="60"/>
  <c r="L477" i="60"/>
  <c r="BE476" i="60"/>
  <c r="BD476" i="60"/>
  <c r="BC476" i="60"/>
  <c r="BB476" i="60"/>
  <c r="BA476" i="60"/>
  <c r="AZ476" i="60"/>
  <c r="AY476" i="60"/>
  <c r="AX476" i="60"/>
  <c r="AW476" i="60"/>
  <c r="AV476" i="60"/>
  <c r="AU476" i="60"/>
  <c r="AT476" i="60"/>
  <c r="AS476" i="60"/>
  <c r="AR476" i="60"/>
  <c r="AQ476" i="60"/>
  <c r="AP476" i="60"/>
  <c r="AO476" i="60"/>
  <c r="AN476" i="60"/>
  <c r="AM476" i="60"/>
  <c r="AL476" i="60"/>
  <c r="AK476" i="60"/>
  <c r="AJ476" i="60"/>
  <c r="AI476" i="60"/>
  <c r="AH476" i="60"/>
  <c r="AG476" i="60"/>
  <c r="AF476" i="60"/>
  <c r="AE476" i="60"/>
  <c r="AD476" i="60"/>
  <c r="AC476" i="60"/>
  <c r="AB476" i="60"/>
  <c r="AA476" i="60"/>
  <c r="Z476" i="60"/>
  <c r="Y476" i="60"/>
  <c r="X476" i="60"/>
  <c r="W476" i="60"/>
  <c r="V476" i="60"/>
  <c r="U476" i="60"/>
  <c r="T476" i="60"/>
  <c r="S476" i="60"/>
  <c r="R476" i="60"/>
  <c r="Q476" i="60"/>
  <c r="P476" i="60"/>
  <c r="O476" i="60"/>
  <c r="N476" i="60"/>
  <c r="M476" i="60"/>
  <c r="L476" i="60"/>
  <c r="BE475" i="60"/>
  <c r="BD475" i="60"/>
  <c r="BC475" i="60"/>
  <c r="BB475" i="60"/>
  <c r="BA475" i="60"/>
  <c r="AZ475" i="60"/>
  <c r="AY475" i="60"/>
  <c r="AX475" i="60"/>
  <c r="AW475" i="60"/>
  <c r="AV475" i="60"/>
  <c r="AU475" i="60"/>
  <c r="AT475" i="60"/>
  <c r="AS475" i="60"/>
  <c r="AR475" i="60"/>
  <c r="AQ475" i="60"/>
  <c r="AP475" i="60"/>
  <c r="AO475" i="60"/>
  <c r="AN475" i="60"/>
  <c r="AM475" i="60"/>
  <c r="AL475" i="60"/>
  <c r="AK475" i="60"/>
  <c r="AJ475" i="60"/>
  <c r="AI475" i="60"/>
  <c r="AH475" i="60"/>
  <c r="AG475" i="60"/>
  <c r="AF475" i="60"/>
  <c r="AE475" i="60"/>
  <c r="AD475" i="60"/>
  <c r="AC475" i="60"/>
  <c r="AB475" i="60"/>
  <c r="AA475" i="60"/>
  <c r="Z475" i="60"/>
  <c r="Y475" i="60"/>
  <c r="X475" i="60"/>
  <c r="W475" i="60"/>
  <c r="V475" i="60"/>
  <c r="U475" i="60"/>
  <c r="T475" i="60"/>
  <c r="S475" i="60"/>
  <c r="R475" i="60"/>
  <c r="Q475" i="60"/>
  <c r="P475" i="60"/>
  <c r="O475" i="60"/>
  <c r="N475" i="60"/>
  <c r="M475" i="60"/>
  <c r="L475" i="60"/>
  <c r="BE474" i="60"/>
  <c r="BD474" i="60"/>
  <c r="BC474" i="60"/>
  <c r="BB474" i="60"/>
  <c r="BA474" i="60"/>
  <c r="AZ474" i="60"/>
  <c r="AY474" i="60"/>
  <c r="AX474" i="60"/>
  <c r="AW474" i="60"/>
  <c r="AV474" i="60"/>
  <c r="AU474" i="60"/>
  <c r="AT474" i="60"/>
  <c r="AS474" i="60"/>
  <c r="AR474" i="60"/>
  <c r="AQ474" i="60"/>
  <c r="AP474" i="60"/>
  <c r="AO474" i="60"/>
  <c r="AN474" i="60"/>
  <c r="AM474" i="60"/>
  <c r="AL474" i="60"/>
  <c r="AK474" i="60"/>
  <c r="AJ474" i="60"/>
  <c r="AI474" i="60"/>
  <c r="AH474" i="60"/>
  <c r="AG474" i="60"/>
  <c r="AF474" i="60"/>
  <c r="AE474" i="60"/>
  <c r="AD474" i="60"/>
  <c r="AC474" i="60"/>
  <c r="AB474" i="60"/>
  <c r="AA474" i="60"/>
  <c r="Z474" i="60"/>
  <c r="Y474" i="60"/>
  <c r="X474" i="60"/>
  <c r="W474" i="60"/>
  <c r="V474" i="60"/>
  <c r="U474" i="60"/>
  <c r="T474" i="60"/>
  <c r="S474" i="60"/>
  <c r="R474" i="60"/>
  <c r="Q474" i="60"/>
  <c r="P474" i="60"/>
  <c r="O474" i="60"/>
  <c r="N474" i="60"/>
  <c r="M474" i="60"/>
  <c r="L474" i="60"/>
  <c r="BE473" i="60"/>
  <c r="BD473" i="60"/>
  <c r="BC473" i="60"/>
  <c r="BB473" i="60"/>
  <c r="BA473" i="60"/>
  <c r="AZ473" i="60"/>
  <c r="AY473" i="60"/>
  <c r="AX473" i="60"/>
  <c r="AW473" i="60"/>
  <c r="AV473" i="60"/>
  <c r="AU473" i="60"/>
  <c r="AT473" i="60"/>
  <c r="AS473" i="60"/>
  <c r="AR473" i="60"/>
  <c r="AQ473" i="60"/>
  <c r="AP473" i="60"/>
  <c r="AO473" i="60"/>
  <c r="AN473" i="60"/>
  <c r="AM473" i="60"/>
  <c r="AL473" i="60"/>
  <c r="AK473" i="60"/>
  <c r="AJ473" i="60"/>
  <c r="AI473" i="60"/>
  <c r="AH473" i="60"/>
  <c r="AG473" i="60"/>
  <c r="AF473" i="60"/>
  <c r="AE473" i="60"/>
  <c r="AD473" i="60"/>
  <c r="AC473" i="60"/>
  <c r="AB473" i="60"/>
  <c r="AA473" i="60"/>
  <c r="Z473" i="60"/>
  <c r="Y473" i="60"/>
  <c r="X473" i="60"/>
  <c r="W473" i="60"/>
  <c r="V473" i="60"/>
  <c r="U473" i="60"/>
  <c r="T473" i="60"/>
  <c r="S473" i="60"/>
  <c r="R473" i="60"/>
  <c r="Q473" i="60"/>
  <c r="P473" i="60"/>
  <c r="O473" i="60"/>
  <c r="N473" i="60"/>
  <c r="M473" i="60"/>
  <c r="L473" i="60"/>
  <c r="BE472" i="60"/>
  <c r="BD472" i="60"/>
  <c r="BC472" i="60"/>
  <c r="BB472" i="60"/>
  <c r="BA472" i="60"/>
  <c r="AZ472" i="60"/>
  <c r="AY472" i="60"/>
  <c r="AX472" i="60"/>
  <c r="AW472" i="60"/>
  <c r="AV472" i="60"/>
  <c r="AU472" i="60"/>
  <c r="AT472" i="60"/>
  <c r="AS472" i="60"/>
  <c r="AR472" i="60"/>
  <c r="AQ472" i="60"/>
  <c r="AP472" i="60"/>
  <c r="AO472" i="60"/>
  <c r="AN472" i="60"/>
  <c r="AM472" i="60"/>
  <c r="AL472" i="60"/>
  <c r="AK472" i="60"/>
  <c r="AJ472" i="60"/>
  <c r="AI472" i="60"/>
  <c r="AH472" i="60"/>
  <c r="AG472" i="60"/>
  <c r="AF472" i="60"/>
  <c r="AE472" i="60"/>
  <c r="AD472" i="60"/>
  <c r="AC472" i="60"/>
  <c r="AB472" i="60"/>
  <c r="AA472" i="60"/>
  <c r="Z472" i="60"/>
  <c r="Y472" i="60"/>
  <c r="X472" i="60"/>
  <c r="W472" i="60"/>
  <c r="V472" i="60"/>
  <c r="U472" i="60"/>
  <c r="T472" i="60"/>
  <c r="S472" i="60"/>
  <c r="R472" i="60"/>
  <c r="Q472" i="60"/>
  <c r="P472" i="60"/>
  <c r="O472" i="60"/>
  <c r="N472" i="60"/>
  <c r="M472" i="60"/>
  <c r="L472" i="60"/>
  <c r="BE471" i="60"/>
  <c r="BD471" i="60"/>
  <c r="BC471" i="60"/>
  <c r="BB471" i="60"/>
  <c r="BA471" i="60"/>
  <c r="AZ471" i="60"/>
  <c r="AY471" i="60"/>
  <c r="AX471" i="60"/>
  <c r="AW471" i="60"/>
  <c r="AV471" i="60"/>
  <c r="AU471" i="60"/>
  <c r="AT471" i="60"/>
  <c r="AS471" i="60"/>
  <c r="AR471" i="60"/>
  <c r="AQ471" i="60"/>
  <c r="AP471" i="60"/>
  <c r="AO471" i="60"/>
  <c r="AN471" i="60"/>
  <c r="AM471" i="60"/>
  <c r="AL471" i="60"/>
  <c r="AK471" i="60"/>
  <c r="AJ471" i="60"/>
  <c r="AI471" i="60"/>
  <c r="AH471" i="60"/>
  <c r="AG471" i="60"/>
  <c r="AF471" i="60"/>
  <c r="AE471" i="60"/>
  <c r="AD471" i="60"/>
  <c r="AC471" i="60"/>
  <c r="AB471" i="60"/>
  <c r="AA471" i="60"/>
  <c r="Z471" i="60"/>
  <c r="Y471" i="60"/>
  <c r="X471" i="60"/>
  <c r="W471" i="60"/>
  <c r="V471" i="60"/>
  <c r="U471" i="60"/>
  <c r="T471" i="60"/>
  <c r="S471" i="60"/>
  <c r="R471" i="60"/>
  <c r="Q471" i="60"/>
  <c r="P471" i="60"/>
  <c r="O471" i="60"/>
  <c r="N471" i="60"/>
  <c r="M471" i="60"/>
  <c r="L471" i="60"/>
  <c r="BE470" i="60"/>
  <c r="BD470" i="60"/>
  <c r="BC470" i="60"/>
  <c r="BB470" i="60"/>
  <c r="BA470" i="60"/>
  <c r="AZ470" i="60"/>
  <c r="AY470" i="60"/>
  <c r="AX470" i="60"/>
  <c r="AW470" i="60"/>
  <c r="AV470" i="60"/>
  <c r="AU470" i="60"/>
  <c r="AT470" i="60"/>
  <c r="AS470" i="60"/>
  <c r="AR470" i="60"/>
  <c r="AQ470" i="60"/>
  <c r="AP470" i="60"/>
  <c r="AO470" i="60"/>
  <c r="AN470" i="60"/>
  <c r="AM470" i="60"/>
  <c r="AL470" i="60"/>
  <c r="AK470" i="60"/>
  <c r="AJ470" i="60"/>
  <c r="AI470" i="60"/>
  <c r="AH470" i="60"/>
  <c r="AG470" i="60"/>
  <c r="AF470" i="60"/>
  <c r="AE470" i="60"/>
  <c r="AD470" i="60"/>
  <c r="AC470" i="60"/>
  <c r="AB470" i="60"/>
  <c r="AA470" i="60"/>
  <c r="Z470" i="60"/>
  <c r="Y470" i="60"/>
  <c r="X470" i="60"/>
  <c r="W470" i="60"/>
  <c r="V470" i="60"/>
  <c r="U470" i="60"/>
  <c r="T470" i="60"/>
  <c r="S470" i="60"/>
  <c r="R470" i="60"/>
  <c r="Q470" i="60"/>
  <c r="P470" i="60"/>
  <c r="O470" i="60"/>
  <c r="N470" i="60"/>
  <c r="M470" i="60"/>
  <c r="L470" i="60"/>
  <c r="BE469" i="60"/>
  <c r="BD469" i="60"/>
  <c r="BC469" i="60"/>
  <c r="BB469" i="60"/>
  <c r="BA469" i="60"/>
  <c r="AZ469" i="60"/>
  <c r="AY469" i="60"/>
  <c r="AX469" i="60"/>
  <c r="AW469" i="60"/>
  <c r="AV469" i="60"/>
  <c r="AU469" i="60"/>
  <c r="AT469" i="60"/>
  <c r="AS469" i="60"/>
  <c r="AR469" i="60"/>
  <c r="AQ469" i="60"/>
  <c r="AP469" i="60"/>
  <c r="AO469" i="60"/>
  <c r="AN469" i="60"/>
  <c r="AM469" i="60"/>
  <c r="AL469" i="60"/>
  <c r="AK469" i="60"/>
  <c r="AJ469" i="60"/>
  <c r="AI469" i="60"/>
  <c r="AH469" i="60"/>
  <c r="AG469" i="60"/>
  <c r="AF469" i="60"/>
  <c r="AE469" i="60"/>
  <c r="AD469" i="60"/>
  <c r="AC469" i="60"/>
  <c r="AB469" i="60"/>
  <c r="AA469" i="60"/>
  <c r="Z469" i="60"/>
  <c r="Y469" i="60"/>
  <c r="X469" i="60"/>
  <c r="W469" i="60"/>
  <c r="V469" i="60"/>
  <c r="U469" i="60"/>
  <c r="T469" i="60"/>
  <c r="S469" i="60"/>
  <c r="R469" i="60"/>
  <c r="Q469" i="60"/>
  <c r="P469" i="60"/>
  <c r="O469" i="60"/>
  <c r="N469" i="60"/>
  <c r="M469" i="60"/>
  <c r="L469" i="60"/>
  <c r="BE468" i="60"/>
  <c r="BD468" i="60"/>
  <c r="BC468" i="60"/>
  <c r="BB468" i="60"/>
  <c r="BA468" i="60"/>
  <c r="AZ468" i="60"/>
  <c r="AY468" i="60"/>
  <c r="AX468" i="60"/>
  <c r="AW468" i="60"/>
  <c r="AV468" i="60"/>
  <c r="AU468" i="60"/>
  <c r="AT468" i="60"/>
  <c r="AS468" i="60"/>
  <c r="AR468" i="60"/>
  <c r="AQ468" i="60"/>
  <c r="AP468" i="60"/>
  <c r="AO468" i="60"/>
  <c r="AN468" i="60"/>
  <c r="AM468" i="60"/>
  <c r="AL468" i="60"/>
  <c r="AK468" i="60"/>
  <c r="AJ468" i="60"/>
  <c r="AI468" i="60"/>
  <c r="AH468" i="60"/>
  <c r="AG468" i="60"/>
  <c r="AF468" i="60"/>
  <c r="AE468" i="60"/>
  <c r="AD468" i="60"/>
  <c r="AC468" i="60"/>
  <c r="AB468" i="60"/>
  <c r="AA468" i="60"/>
  <c r="Z468" i="60"/>
  <c r="Y468" i="60"/>
  <c r="X468" i="60"/>
  <c r="W468" i="60"/>
  <c r="V468" i="60"/>
  <c r="U468" i="60"/>
  <c r="T468" i="60"/>
  <c r="S468" i="60"/>
  <c r="R468" i="60"/>
  <c r="Q468" i="60"/>
  <c r="P468" i="60"/>
  <c r="O468" i="60"/>
  <c r="N468" i="60"/>
  <c r="M468" i="60"/>
  <c r="L468" i="60"/>
  <c r="BE467" i="60"/>
  <c r="BD467" i="60"/>
  <c r="BC467" i="60"/>
  <c r="BB467" i="60"/>
  <c r="BA467" i="60"/>
  <c r="AZ467" i="60"/>
  <c r="AY467" i="60"/>
  <c r="AX467" i="60"/>
  <c r="AW467" i="60"/>
  <c r="AV467" i="60"/>
  <c r="AU467" i="60"/>
  <c r="AT467" i="60"/>
  <c r="AS467" i="60"/>
  <c r="AR467" i="60"/>
  <c r="AQ467" i="60"/>
  <c r="AP467" i="60"/>
  <c r="AO467" i="60"/>
  <c r="AN467" i="60"/>
  <c r="AM467" i="60"/>
  <c r="AL467" i="60"/>
  <c r="AK467" i="60"/>
  <c r="AJ467" i="60"/>
  <c r="AI467" i="60"/>
  <c r="AH467" i="60"/>
  <c r="AG467" i="60"/>
  <c r="AF467" i="60"/>
  <c r="AE467" i="60"/>
  <c r="AD467" i="60"/>
  <c r="AC467" i="60"/>
  <c r="AB467" i="60"/>
  <c r="AA467" i="60"/>
  <c r="Z467" i="60"/>
  <c r="Y467" i="60"/>
  <c r="X467" i="60"/>
  <c r="W467" i="60"/>
  <c r="V467" i="60"/>
  <c r="U467" i="60"/>
  <c r="T467" i="60"/>
  <c r="S467" i="60"/>
  <c r="R467" i="60"/>
  <c r="Q467" i="60"/>
  <c r="P467" i="60"/>
  <c r="O467" i="60"/>
  <c r="N467" i="60"/>
  <c r="M467" i="60"/>
  <c r="L467" i="60"/>
  <c r="BE466" i="60"/>
  <c r="BD466" i="60"/>
  <c r="BC466" i="60"/>
  <c r="BB466" i="60"/>
  <c r="BA466" i="60"/>
  <c r="AZ466" i="60"/>
  <c r="AY466" i="60"/>
  <c r="AX466" i="60"/>
  <c r="AW466" i="60"/>
  <c r="AV466" i="60"/>
  <c r="AU466" i="60"/>
  <c r="AT466" i="60"/>
  <c r="AS466" i="60"/>
  <c r="AR466" i="60"/>
  <c r="AQ466" i="60"/>
  <c r="AP466" i="60"/>
  <c r="AO466" i="60"/>
  <c r="AN466" i="60"/>
  <c r="AM466" i="60"/>
  <c r="AL466" i="60"/>
  <c r="AK466" i="60"/>
  <c r="AJ466" i="60"/>
  <c r="AI466" i="60"/>
  <c r="AH466" i="60"/>
  <c r="AG466" i="60"/>
  <c r="AF466" i="60"/>
  <c r="AE466" i="60"/>
  <c r="AD466" i="60"/>
  <c r="AC466" i="60"/>
  <c r="AB466" i="60"/>
  <c r="AA466" i="60"/>
  <c r="Z466" i="60"/>
  <c r="Y466" i="60"/>
  <c r="X466" i="60"/>
  <c r="W466" i="60"/>
  <c r="V466" i="60"/>
  <c r="U466" i="60"/>
  <c r="T466" i="60"/>
  <c r="S466" i="60"/>
  <c r="R466" i="60"/>
  <c r="Q466" i="60"/>
  <c r="P466" i="60"/>
  <c r="O466" i="60"/>
  <c r="N466" i="60"/>
  <c r="M466" i="60"/>
  <c r="L466" i="60"/>
  <c r="BE465" i="60"/>
  <c r="BD465" i="60"/>
  <c r="BC465" i="60"/>
  <c r="BB465" i="60"/>
  <c r="BA465" i="60"/>
  <c r="AZ465" i="60"/>
  <c r="AY465" i="60"/>
  <c r="AX465" i="60"/>
  <c r="AW465" i="60"/>
  <c r="AV465" i="60"/>
  <c r="AU465" i="60"/>
  <c r="AT465" i="60"/>
  <c r="AS465" i="60"/>
  <c r="AR465" i="60"/>
  <c r="AQ465" i="60"/>
  <c r="AP465" i="60"/>
  <c r="AO465" i="60"/>
  <c r="AN465" i="60"/>
  <c r="AM465" i="60"/>
  <c r="AL465" i="60"/>
  <c r="AK465" i="60"/>
  <c r="AJ465" i="60"/>
  <c r="AI465" i="60"/>
  <c r="AH465" i="60"/>
  <c r="AG465" i="60"/>
  <c r="AF465" i="60"/>
  <c r="AE465" i="60"/>
  <c r="AD465" i="60"/>
  <c r="AC465" i="60"/>
  <c r="AB465" i="60"/>
  <c r="AA465" i="60"/>
  <c r="Z465" i="60"/>
  <c r="Y465" i="60"/>
  <c r="X465" i="60"/>
  <c r="W465" i="60"/>
  <c r="V465" i="60"/>
  <c r="U465" i="60"/>
  <c r="T465" i="60"/>
  <c r="S465" i="60"/>
  <c r="R465" i="60"/>
  <c r="Q465" i="60"/>
  <c r="P465" i="60"/>
  <c r="O465" i="60"/>
  <c r="N465" i="60"/>
  <c r="M465" i="60"/>
  <c r="L465" i="60"/>
  <c r="BE464" i="60"/>
  <c r="BD464" i="60"/>
  <c r="BC464" i="60"/>
  <c r="BB464" i="60"/>
  <c r="BA464" i="60"/>
  <c r="AZ464" i="60"/>
  <c r="AY464" i="60"/>
  <c r="AX464" i="60"/>
  <c r="AW464" i="60"/>
  <c r="AV464" i="60"/>
  <c r="AU464" i="60"/>
  <c r="AT464" i="60"/>
  <c r="AS464" i="60"/>
  <c r="AR464" i="60"/>
  <c r="AQ464" i="60"/>
  <c r="AP464" i="60"/>
  <c r="AO464" i="60"/>
  <c r="AN464" i="60"/>
  <c r="AM464" i="60"/>
  <c r="AL464" i="60"/>
  <c r="AK464" i="60"/>
  <c r="AJ464" i="60"/>
  <c r="AI464" i="60"/>
  <c r="AH464" i="60"/>
  <c r="AG464" i="60"/>
  <c r="AF464" i="60"/>
  <c r="AE464" i="60"/>
  <c r="AD464" i="60"/>
  <c r="AC464" i="60"/>
  <c r="AB464" i="60"/>
  <c r="AA464" i="60"/>
  <c r="Z464" i="60"/>
  <c r="Y464" i="60"/>
  <c r="X464" i="60"/>
  <c r="W464" i="60"/>
  <c r="V464" i="60"/>
  <c r="U464" i="60"/>
  <c r="T464" i="60"/>
  <c r="S464" i="60"/>
  <c r="R464" i="60"/>
  <c r="Q464" i="60"/>
  <c r="P464" i="60"/>
  <c r="O464" i="60"/>
  <c r="N464" i="60"/>
  <c r="M464" i="60"/>
  <c r="L464" i="60"/>
  <c r="BE463" i="60"/>
  <c r="BD463" i="60"/>
  <c r="BC463" i="60"/>
  <c r="BB463" i="60"/>
  <c r="BA463" i="60"/>
  <c r="AZ463" i="60"/>
  <c r="AY463" i="60"/>
  <c r="AX463" i="60"/>
  <c r="AW463" i="60"/>
  <c r="AV463" i="60"/>
  <c r="AU463" i="60"/>
  <c r="AT463" i="60"/>
  <c r="AS463" i="60"/>
  <c r="AR463" i="60"/>
  <c r="AQ463" i="60"/>
  <c r="AP463" i="60"/>
  <c r="AO463" i="60"/>
  <c r="AN463" i="60"/>
  <c r="AM463" i="60"/>
  <c r="AL463" i="60"/>
  <c r="AK463" i="60"/>
  <c r="AJ463" i="60"/>
  <c r="AI463" i="60"/>
  <c r="AH463" i="60"/>
  <c r="AG463" i="60"/>
  <c r="AF463" i="60"/>
  <c r="AE463" i="60"/>
  <c r="AD463" i="60"/>
  <c r="AC463" i="60"/>
  <c r="AB463" i="60"/>
  <c r="AA463" i="60"/>
  <c r="Z463" i="60"/>
  <c r="Y463" i="60"/>
  <c r="X463" i="60"/>
  <c r="W463" i="60"/>
  <c r="V463" i="60"/>
  <c r="U463" i="60"/>
  <c r="T463" i="60"/>
  <c r="S463" i="60"/>
  <c r="R463" i="60"/>
  <c r="Q463" i="60"/>
  <c r="P463" i="60"/>
  <c r="O463" i="60"/>
  <c r="N463" i="60"/>
  <c r="M463" i="60"/>
  <c r="L463" i="60"/>
  <c r="BE462" i="60"/>
  <c r="BD462" i="60"/>
  <c r="BC462" i="60"/>
  <c r="BB462" i="60"/>
  <c r="BA462" i="60"/>
  <c r="AZ462" i="60"/>
  <c r="AY462" i="60"/>
  <c r="AX462" i="60"/>
  <c r="AW462" i="60"/>
  <c r="AV462" i="60"/>
  <c r="AU462" i="60"/>
  <c r="AT462" i="60"/>
  <c r="AS462" i="60"/>
  <c r="AR462" i="60"/>
  <c r="AQ462" i="60"/>
  <c r="AP462" i="60"/>
  <c r="AO462" i="60"/>
  <c r="AN462" i="60"/>
  <c r="AM462" i="60"/>
  <c r="AL462" i="60"/>
  <c r="AK462" i="60"/>
  <c r="AJ462" i="60"/>
  <c r="AI462" i="60"/>
  <c r="AH462" i="60"/>
  <c r="AG462" i="60"/>
  <c r="AF462" i="60"/>
  <c r="AE462" i="60"/>
  <c r="AD462" i="60"/>
  <c r="AC462" i="60"/>
  <c r="AB462" i="60"/>
  <c r="AA462" i="60"/>
  <c r="Z462" i="60"/>
  <c r="Y462" i="60"/>
  <c r="X462" i="60"/>
  <c r="W462" i="60"/>
  <c r="V462" i="60"/>
  <c r="U462" i="60"/>
  <c r="T462" i="60"/>
  <c r="S462" i="60"/>
  <c r="R462" i="60"/>
  <c r="Q462" i="60"/>
  <c r="P462" i="60"/>
  <c r="O462" i="60"/>
  <c r="N462" i="60"/>
  <c r="M462" i="60"/>
  <c r="L462" i="60"/>
  <c r="BE461" i="60"/>
  <c r="BD461" i="60"/>
  <c r="BC461" i="60"/>
  <c r="BB461" i="60"/>
  <c r="BA461" i="60"/>
  <c r="AZ461" i="60"/>
  <c r="AY461" i="60"/>
  <c r="AX461" i="60"/>
  <c r="AW461" i="60"/>
  <c r="AV461" i="60"/>
  <c r="AU461" i="60"/>
  <c r="AT461" i="60"/>
  <c r="AS461" i="60"/>
  <c r="AR461" i="60"/>
  <c r="AQ461" i="60"/>
  <c r="AP461" i="60"/>
  <c r="AO461" i="60"/>
  <c r="AN461" i="60"/>
  <c r="AM461" i="60"/>
  <c r="AL461" i="60"/>
  <c r="AK461" i="60"/>
  <c r="AJ461" i="60"/>
  <c r="AI461" i="60"/>
  <c r="AH461" i="60"/>
  <c r="AG461" i="60"/>
  <c r="AF461" i="60"/>
  <c r="AE461" i="60"/>
  <c r="AD461" i="60"/>
  <c r="AC461" i="60"/>
  <c r="AB461" i="60"/>
  <c r="AA461" i="60"/>
  <c r="Z461" i="60"/>
  <c r="Y461" i="60"/>
  <c r="X461" i="60"/>
  <c r="W461" i="60"/>
  <c r="V461" i="60"/>
  <c r="U461" i="60"/>
  <c r="T461" i="60"/>
  <c r="S461" i="60"/>
  <c r="R461" i="60"/>
  <c r="Q461" i="60"/>
  <c r="P461" i="60"/>
  <c r="O461" i="60"/>
  <c r="N461" i="60"/>
  <c r="M461" i="60"/>
  <c r="L461" i="60"/>
  <c r="BE460" i="60"/>
  <c r="BD460" i="60"/>
  <c r="BC460" i="60"/>
  <c r="BB460" i="60"/>
  <c r="BA460" i="60"/>
  <c r="AZ460" i="60"/>
  <c r="AY460" i="60"/>
  <c r="AX460" i="60"/>
  <c r="AW460" i="60"/>
  <c r="AV460" i="60"/>
  <c r="AU460" i="60"/>
  <c r="AT460" i="60"/>
  <c r="AS460" i="60"/>
  <c r="AR460" i="60"/>
  <c r="AQ460" i="60"/>
  <c r="AP460" i="60"/>
  <c r="AO460" i="60"/>
  <c r="AN460" i="60"/>
  <c r="AM460" i="60"/>
  <c r="AL460" i="60"/>
  <c r="AK460" i="60"/>
  <c r="AJ460" i="60"/>
  <c r="AI460" i="60"/>
  <c r="AH460" i="60"/>
  <c r="AG460" i="60"/>
  <c r="AF460" i="60"/>
  <c r="AE460" i="60"/>
  <c r="AD460" i="60"/>
  <c r="AC460" i="60"/>
  <c r="AB460" i="60"/>
  <c r="AA460" i="60"/>
  <c r="Z460" i="60"/>
  <c r="Y460" i="60"/>
  <c r="X460" i="60"/>
  <c r="W460" i="60"/>
  <c r="V460" i="60"/>
  <c r="U460" i="60"/>
  <c r="T460" i="60"/>
  <c r="S460" i="60"/>
  <c r="R460" i="60"/>
  <c r="Q460" i="60"/>
  <c r="P460" i="60"/>
  <c r="O460" i="60"/>
  <c r="N460" i="60"/>
  <c r="M460" i="60"/>
  <c r="L460" i="60"/>
  <c r="BE459" i="60"/>
  <c r="BD459" i="60"/>
  <c r="BC459" i="60"/>
  <c r="BB459" i="60"/>
  <c r="BA459" i="60"/>
  <c r="AZ459" i="60"/>
  <c r="AY459" i="60"/>
  <c r="AX459" i="60"/>
  <c r="AW459" i="60"/>
  <c r="AV459" i="60"/>
  <c r="AU459" i="60"/>
  <c r="AT459" i="60"/>
  <c r="AS459" i="60"/>
  <c r="AR459" i="60"/>
  <c r="AQ459" i="60"/>
  <c r="AP459" i="60"/>
  <c r="AO459" i="60"/>
  <c r="AN459" i="60"/>
  <c r="AM459" i="60"/>
  <c r="AL459" i="60"/>
  <c r="AK459" i="60"/>
  <c r="AJ459" i="60"/>
  <c r="AI459" i="60"/>
  <c r="AH459" i="60"/>
  <c r="AG459" i="60"/>
  <c r="AF459" i="60"/>
  <c r="AE459" i="60"/>
  <c r="AD459" i="60"/>
  <c r="AC459" i="60"/>
  <c r="AB459" i="60"/>
  <c r="AA459" i="60"/>
  <c r="Z459" i="60"/>
  <c r="Y459" i="60"/>
  <c r="X459" i="60"/>
  <c r="W459" i="60"/>
  <c r="V459" i="60"/>
  <c r="U459" i="60"/>
  <c r="T459" i="60"/>
  <c r="S459" i="60"/>
  <c r="R459" i="60"/>
  <c r="Q459" i="60"/>
  <c r="P459" i="60"/>
  <c r="O459" i="60"/>
  <c r="N459" i="60"/>
  <c r="M459" i="60"/>
  <c r="L459" i="60"/>
  <c r="BE458" i="60"/>
  <c r="BD458" i="60"/>
  <c r="BC458" i="60"/>
  <c r="BB458" i="60"/>
  <c r="BA458" i="60"/>
  <c r="AZ458" i="60"/>
  <c r="AY458" i="60"/>
  <c r="AX458" i="60"/>
  <c r="AW458" i="60"/>
  <c r="AV458" i="60"/>
  <c r="AU458" i="60"/>
  <c r="AT458" i="60"/>
  <c r="AS458" i="60"/>
  <c r="AR458" i="60"/>
  <c r="AQ458" i="60"/>
  <c r="AP458" i="60"/>
  <c r="AO458" i="60"/>
  <c r="AN458" i="60"/>
  <c r="AM458" i="60"/>
  <c r="AL458" i="60"/>
  <c r="AK458" i="60"/>
  <c r="AJ458" i="60"/>
  <c r="AI458" i="60"/>
  <c r="AH458" i="60"/>
  <c r="AG458" i="60"/>
  <c r="AF458" i="60"/>
  <c r="AE458" i="60"/>
  <c r="AD458" i="60"/>
  <c r="AC458" i="60"/>
  <c r="AB458" i="60"/>
  <c r="AA458" i="60"/>
  <c r="Z458" i="60"/>
  <c r="Y458" i="60"/>
  <c r="X458" i="60"/>
  <c r="W458" i="60"/>
  <c r="V458" i="60"/>
  <c r="U458" i="60"/>
  <c r="T458" i="60"/>
  <c r="S458" i="60"/>
  <c r="R458" i="60"/>
  <c r="Q458" i="60"/>
  <c r="P458" i="60"/>
  <c r="O458" i="60"/>
  <c r="N458" i="60"/>
  <c r="M458" i="60"/>
  <c r="L458" i="60"/>
  <c r="BE457" i="60"/>
  <c r="BD457" i="60"/>
  <c r="BC457" i="60"/>
  <c r="BB457" i="60"/>
  <c r="BA457" i="60"/>
  <c r="AZ457" i="60"/>
  <c r="AY457" i="60"/>
  <c r="AX457" i="60"/>
  <c r="AW457" i="60"/>
  <c r="AV457" i="60"/>
  <c r="AU457" i="60"/>
  <c r="AT457" i="60"/>
  <c r="AS457" i="60"/>
  <c r="AR457" i="60"/>
  <c r="AQ457" i="60"/>
  <c r="AP457" i="60"/>
  <c r="AO457" i="60"/>
  <c r="AN457" i="60"/>
  <c r="AM457" i="60"/>
  <c r="AL457" i="60"/>
  <c r="AK457" i="60"/>
  <c r="AJ457" i="60"/>
  <c r="AI457" i="60"/>
  <c r="AH457" i="60"/>
  <c r="AG457" i="60"/>
  <c r="AF457" i="60"/>
  <c r="AE457" i="60"/>
  <c r="AD457" i="60"/>
  <c r="AC457" i="60"/>
  <c r="AB457" i="60"/>
  <c r="AA457" i="60"/>
  <c r="Z457" i="60"/>
  <c r="Y457" i="60"/>
  <c r="X457" i="60"/>
  <c r="W457" i="60"/>
  <c r="V457" i="60"/>
  <c r="U457" i="60"/>
  <c r="T457" i="60"/>
  <c r="S457" i="60"/>
  <c r="R457" i="60"/>
  <c r="Q457" i="60"/>
  <c r="P457" i="60"/>
  <c r="O457" i="60"/>
  <c r="N457" i="60"/>
  <c r="M457" i="60"/>
  <c r="L457" i="60"/>
  <c r="BE456" i="60"/>
  <c r="BD456" i="60"/>
  <c r="BC456" i="60"/>
  <c r="BB456" i="60"/>
  <c r="BA456" i="60"/>
  <c r="AZ456" i="60"/>
  <c r="AY456" i="60"/>
  <c r="AX456" i="60"/>
  <c r="AW456" i="60"/>
  <c r="AV456" i="60"/>
  <c r="AU456" i="60"/>
  <c r="AT456" i="60"/>
  <c r="AS456" i="60"/>
  <c r="AR456" i="60"/>
  <c r="AQ456" i="60"/>
  <c r="AP456" i="60"/>
  <c r="AO456" i="60"/>
  <c r="AN456" i="60"/>
  <c r="AM456" i="60"/>
  <c r="AL456" i="60"/>
  <c r="AK456" i="60"/>
  <c r="AJ456" i="60"/>
  <c r="AI456" i="60"/>
  <c r="AH456" i="60"/>
  <c r="AG456" i="60"/>
  <c r="AF456" i="60"/>
  <c r="AE456" i="60"/>
  <c r="AD456" i="60"/>
  <c r="AC456" i="60"/>
  <c r="AB456" i="60"/>
  <c r="AA456" i="60"/>
  <c r="Z456" i="60"/>
  <c r="Y456" i="60"/>
  <c r="X456" i="60"/>
  <c r="W456" i="60"/>
  <c r="V456" i="60"/>
  <c r="U456" i="60"/>
  <c r="T456" i="60"/>
  <c r="S456" i="60"/>
  <c r="R456" i="60"/>
  <c r="Q456" i="60"/>
  <c r="P456" i="60"/>
  <c r="O456" i="60"/>
  <c r="N456" i="60"/>
  <c r="M456" i="60"/>
  <c r="L456" i="60"/>
  <c r="BE455" i="60"/>
  <c r="BD455" i="60"/>
  <c r="BC455" i="60"/>
  <c r="BB455" i="60"/>
  <c r="BA455" i="60"/>
  <c r="AZ455" i="60"/>
  <c r="AY455" i="60"/>
  <c r="AX455" i="60"/>
  <c r="AW455" i="60"/>
  <c r="AV455" i="60"/>
  <c r="AU455" i="60"/>
  <c r="AT455" i="60"/>
  <c r="AS455" i="60"/>
  <c r="AR455" i="60"/>
  <c r="AQ455" i="60"/>
  <c r="AP455" i="60"/>
  <c r="AO455" i="60"/>
  <c r="AN455" i="60"/>
  <c r="AM455" i="60"/>
  <c r="AL455" i="60"/>
  <c r="AK455" i="60"/>
  <c r="AJ455" i="60"/>
  <c r="AI455" i="60"/>
  <c r="AH455" i="60"/>
  <c r="AG455" i="60"/>
  <c r="AF455" i="60"/>
  <c r="AE455" i="60"/>
  <c r="AD455" i="60"/>
  <c r="AC455" i="60"/>
  <c r="AB455" i="60"/>
  <c r="AA455" i="60"/>
  <c r="Z455" i="60"/>
  <c r="Y455" i="60"/>
  <c r="X455" i="60"/>
  <c r="W455" i="60"/>
  <c r="V455" i="60"/>
  <c r="U455" i="60"/>
  <c r="T455" i="60"/>
  <c r="S455" i="60"/>
  <c r="R455" i="60"/>
  <c r="Q455" i="60"/>
  <c r="P455" i="60"/>
  <c r="O455" i="60"/>
  <c r="N455" i="60"/>
  <c r="M455" i="60"/>
  <c r="L455" i="60"/>
  <c r="BE454" i="60"/>
  <c r="BD454" i="60"/>
  <c r="BC454" i="60"/>
  <c r="BB454" i="60"/>
  <c r="BA454" i="60"/>
  <c r="AZ454" i="60"/>
  <c r="AY454" i="60"/>
  <c r="AX454" i="60"/>
  <c r="AW454" i="60"/>
  <c r="AV454" i="60"/>
  <c r="AU454" i="60"/>
  <c r="AT454" i="60"/>
  <c r="AS454" i="60"/>
  <c r="AR454" i="60"/>
  <c r="AQ454" i="60"/>
  <c r="AP454" i="60"/>
  <c r="AO454" i="60"/>
  <c r="AN454" i="60"/>
  <c r="AM454" i="60"/>
  <c r="AL454" i="60"/>
  <c r="AK454" i="60"/>
  <c r="AJ454" i="60"/>
  <c r="AI454" i="60"/>
  <c r="AH454" i="60"/>
  <c r="AG454" i="60"/>
  <c r="AF454" i="60"/>
  <c r="AE454" i="60"/>
  <c r="AD454" i="60"/>
  <c r="AC454" i="60"/>
  <c r="AB454" i="60"/>
  <c r="AA454" i="60"/>
  <c r="Z454" i="60"/>
  <c r="Y454" i="60"/>
  <c r="X454" i="60"/>
  <c r="W454" i="60"/>
  <c r="V454" i="60"/>
  <c r="U454" i="60"/>
  <c r="T454" i="60"/>
  <c r="S454" i="60"/>
  <c r="R454" i="60"/>
  <c r="Q454" i="60"/>
  <c r="P454" i="60"/>
  <c r="O454" i="60"/>
  <c r="N454" i="60"/>
  <c r="M454" i="60"/>
  <c r="L454" i="60"/>
  <c r="BE453" i="60"/>
  <c r="BD453" i="60"/>
  <c r="BC453" i="60"/>
  <c r="BB453" i="60"/>
  <c r="BA453" i="60"/>
  <c r="AZ453" i="60"/>
  <c r="AY453" i="60"/>
  <c r="AX453" i="60"/>
  <c r="AW453" i="60"/>
  <c r="AV453" i="60"/>
  <c r="AU453" i="60"/>
  <c r="AT453" i="60"/>
  <c r="AS453" i="60"/>
  <c r="AR453" i="60"/>
  <c r="AQ453" i="60"/>
  <c r="AP453" i="60"/>
  <c r="AO453" i="60"/>
  <c r="AN453" i="60"/>
  <c r="AM453" i="60"/>
  <c r="AL453" i="60"/>
  <c r="AK453" i="60"/>
  <c r="AJ453" i="60"/>
  <c r="AI453" i="60"/>
  <c r="AH453" i="60"/>
  <c r="AG453" i="60"/>
  <c r="AF453" i="60"/>
  <c r="AE453" i="60"/>
  <c r="AD453" i="60"/>
  <c r="AC453" i="60"/>
  <c r="AB453" i="60"/>
  <c r="AA453" i="60"/>
  <c r="Z453" i="60"/>
  <c r="Y453" i="60"/>
  <c r="X453" i="60"/>
  <c r="W453" i="60"/>
  <c r="V453" i="60"/>
  <c r="U453" i="60"/>
  <c r="T453" i="60"/>
  <c r="S453" i="60"/>
  <c r="R453" i="60"/>
  <c r="Q453" i="60"/>
  <c r="P453" i="60"/>
  <c r="O453" i="60"/>
  <c r="N453" i="60"/>
  <c r="M453" i="60"/>
  <c r="L453" i="60"/>
  <c r="BE452" i="60"/>
  <c r="BD452" i="60"/>
  <c r="BC452" i="60"/>
  <c r="BB452" i="60"/>
  <c r="BA452" i="60"/>
  <c r="AZ452" i="60"/>
  <c r="AY452" i="60"/>
  <c r="AX452" i="60"/>
  <c r="AW452" i="60"/>
  <c r="AV452" i="60"/>
  <c r="AU452" i="60"/>
  <c r="AT452" i="60"/>
  <c r="AS452" i="60"/>
  <c r="AR452" i="60"/>
  <c r="AQ452" i="60"/>
  <c r="AP452" i="60"/>
  <c r="AO452" i="60"/>
  <c r="AN452" i="60"/>
  <c r="AM452" i="60"/>
  <c r="AL452" i="60"/>
  <c r="AK452" i="60"/>
  <c r="AJ452" i="60"/>
  <c r="AI452" i="60"/>
  <c r="AH452" i="60"/>
  <c r="AG452" i="60"/>
  <c r="AF452" i="60"/>
  <c r="AE452" i="60"/>
  <c r="AD452" i="60"/>
  <c r="AC452" i="60"/>
  <c r="AB452" i="60"/>
  <c r="AA452" i="60"/>
  <c r="Z452" i="60"/>
  <c r="Y452" i="60"/>
  <c r="X452" i="60"/>
  <c r="W452" i="60"/>
  <c r="V452" i="60"/>
  <c r="U452" i="60"/>
  <c r="T452" i="60"/>
  <c r="S452" i="60"/>
  <c r="R452" i="60"/>
  <c r="Q452" i="60"/>
  <c r="P452" i="60"/>
  <c r="O452" i="60"/>
  <c r="N452" i="60"/>
  <c r="M452" i="60"/>
  <c r="L452" i="60"/>
  <c r="BE451" i="60"/>
  <c r="BD451" i="60"/>
  <c r="BC451" i="60"/>
  <c r="BB451" i="60"/>
  <c r="BA451" i="60"/>
  <c r="AZ451" i="60"/>
  <c r="AY451" i="60"/>
  <c r="AX451" i="60"/>
  <c r="AW451" i="60"/>
  <c r="AV451" i="60"/>
  <c r="AU451" i="60"/>
  <c r="AT451" i="60"/>
  <c r="AS451" i="60"/>
  <c r="AR451" i="60"/>
  <c r="AQ451" i="60"/>
  <c r="AP451" i="60"/>
  <c r="AO451" i="60"/>
  <c r="AN451" i="60"/>
  <c r="AM451" i="60"/>
  <c r="AL451" i="60"/>
  <c r="AK451" i="60"/>
  <c r="AJ451" i="60"/>
  <c r="AI451" i="60"/>
  <c r="AH451" i="60"/>
  <c r="AG451" i="60"/>
  <c r="AF451" i="60"/>
  <c r="AE451" i="60"/>
  <c r="AD451" i="60"/>
  <c r="AC451" i="60"/>
  <c r="AB451" i="60"/>
  <c r="AA451" i="60"/>
  <c r="Z451" i="60"/>
  <c r="Y451" i="60"/>
  <c r="X451" i="60"/>
  <c r="W451" i="60"/>
  <c r="V451" i="60"/>
  <c r="U451" i="60"/>
  <c r="T451" i="60"/>
  <c r="S451" i="60"/>
  <c r="R451" i="60"/>
  <c r="Q451" i="60"/>
  <c r="P451" i="60"/>
  <c r="O451" i="60"/>
  <c r="N451" i="60"/>
  <c r="M451" i="60"/>
  <c r="L451" i="60"/>
  <c r="BE450" i="60"/>
  <c r="BD450" i="60"/>
  <c r="BC450" i="60"/>
  <c r="BB450" i="60"/>
  <c r="BA450" i="60"/>
  <c r="AZ450" i="60"/>
  <c r="AY450" i="60"/>
  <c r="AX450" i="60"/>
  <c r="AW450" i="60"/>
  <c r="AV450" i="60"/>
  <c r="AU450" i="60"/>
  <c r="AT450" i="60"/>
  <c r="AS450" i="60"/>
  <c r="AR450" i="60"/>
  <c r="AQ450" i="60"/>
  <c r="AP450" i="60"/>
  <c r="AO450" i="60"/>
  <c r="AN450" i="60"/>
  <c r="AM450" i="60"/>
  <c r="AL450" i="60"/>
  <c r="AK450" i="60"/>
  <c r="AJ450" i="60"/>
  <c r="AI450" i="60"/>
  <c r="AH450" i="60"/>
  <c r="AG450" i="60"/>
  <c r="AF450" i="60"/>
  <c r="AE450" i="60"/>
  <c r="AD450" i="60"/>
  <c r="AC450" i="60"/>
  <c r="AB450" i="60"/>
  <c r="AA450" i="60"/>
  <c r="Z450" i="60"/>
  <c r="Y450" i="60"/>
  <c r="X450" i="60"/>
  <c r="W450" i="60"/>
  <c r="V450" i="60"/>
  <c r="U450" i="60"/>
  <c r="T450" i="60"/>
  <c r="S450" i="60"/>
  <c r="R450" i="60"/>
  <c r="Q450" i="60"/>
  <c r="P450" i="60"/>
  <c r="O450" i="60"/>
  <c r="N450" i="60"/>
  <c r="M450" i="60"/>
  <c r="L450" i="60"/>
  <c r="BE449" i="60"/>
  <c r="BD449" i="60"/>
  <c r="BC449" i="60"/>
  <c r="BB449" i="60"/>
  <c r="BA449" i="60"/>
  <c r="AZ449" i="60"/>
  <c r="AY449" i="60"/>
  <c r="AX449" i="60"/>
  <c r="AW449" i="60"/>
  <c r="AV449" i="60"/>
  <c r="AU449" i="60"/>
  <c r="AT449" i="60"/>
  <c r="AS449" i="60"/>
  <c r="AR449" i="60"/>
  <c r="AQ449" i="60"/>
  <c r="AP449" i="60"/>
  <c r="AO449" i="60"/>
  <c r="AN449" i="60"/>
  <c r="AM449" i="60"/>
  <c r="AL449" i="60"/>
  <c r="AK449" i="60"/>
  <c r="AJ449" i="60"/>
  <c r="AI449" i="60"/>
  <c r="AH449" i="60"/>
  <c r="AG449" i="60"/>
  <c r="AF449" i="60"/>
  <c r="AE449" i="60"/>
  <c r="AD449" i="60"/>
  <c r="AC449" i="60"/>
  <c r="AB449" i="60"/>
  <c r="AA449" i="60"/>
  <c r="Z449" i="60"/>
  <c r="Y449" i="60"/>
  <c r="X449" i="60"/>
  <c r="W449" i="60"/>
  <c r="V449" i="60"/>
  <c r="U449" i="60"/>
  <c r="T449" i="60"/>
  <c r="S449" i="60"/>
  <c r="R449" i="60"/>
  <c r="Q449" i="60"/>
  <c r="P449" i="60"/>
  <c r="O449" i="60"/>
  <c r="N449" i="60"/>
  <c r="M449" i="60"/>
  <c r="L449" i="60"/>
  <c r="BE448" i="60"/>
  <c r="BD448" i="60"/>
  <c r="BC448" i="60"/>
  <c r="BB448" i="60"/>
  <c r="BA448" i="60"/>
  <c r="AZ448" i="60"/>
  <c r="AY448" i="60"/>
  <c r="AX448" i="60"/>
  <c r="AW448" i="60"/>
  <c r="AV448" i="60"/>
  <c r="AU448" i="60"/>
  <c r="AT448" i="60"/>
  <c r="AS448" i="60"/>
  <c r="AR448" i="60"/>
  <c r="AQ448" i="60"/>
  <c r="AP448" i="60"/>
  <c r="AO448" i="60"/>
  <c r="AN448" i="60"/>
  <c r="AM448" i="60"/>
  <c r="AL448" i="60"/>
  <c r="AK448" i="60"/>
  <c r="AJ448" i="60"/>
  <c r="AI448" i="60"/>
  <c r="AH448" i="60"/>
  <c r="AG448" i="60"/>
  <c r="AF448" i="60"/>
  <c r="AE448" i="60"/>
  <c r="AD448" i="60"/>
  <c r="AC448" i="60"/>
  <c r="AB448" i="60"/>
  <c r="AA448" i="60"/>
  <c r="Z448" i="60"/>
  <c r="Y448" i="60"/>
  <c r="X448" i="60"/>
  <c r="W448" i="60"/>
  <c r="V448" i="60"/>
  <c r="U448" i="60"/>
  <c r="T448" i="60"/>
  <c r="S448" i="60"/>
  <c r="R448" i="60"/>
  <c r="Q448" i="60"/>
  <c r="P448" i="60"/>
  <c r="O448" i="60"/>
  <c r="N448" i="60"/>
  <c r="M448" i="60"/>
  <c r="L448" i="60"/>
  <c r="BE447" i="60"/>
  <c r="BD447" i="60"/>
  <c r="BC447" i="60"/>
  <c r="BB447" i="60"/>
  <c r="BA447" i="60"/>
  <c r="AZ447" i="60"/>
  <c r="AY447" i="60"/>
  <c r="AX447" i="60"/>
  <c r="AW447" i="60"/>
  <c r="AV447" i="60"/>
  <c r="AU447" i="60"/>
  <c r="AT447" i="60"/>
  <c r="AS447" i="60"/>
  <c r="AR447" i="60"/>
  <c r="AQ447" i="60"/>
  <c r="AP447" i="60"/>
  <c r="AO447" i="60"/>
  <c r="AN447" i="60"/>
  <c r="AM447" i="60"/>
  <c r="AL447" i="60"/>
  <c r="AK447" i="60"/>
  <c r="AJ447" i="60"/>
  <c r="AI447" i="60"/>
  <c r="AH447" i="60"/>
  <c r="AG447" i="60"/>
  <c r="AF447" i="60"/>
  <c r="AE447" i="60"/>
  <c r="AD447" i="60"/>
  <c r="AC447" i="60"/>
  <c r="AB447" i="60"/>
  <c r="AA447" i="60"/>
  <c r="Z447" i="60"/>
  <c r="Y447" i="60"/>
  <c r="X447" i="60"/>
  <c r="W447" i="60"/>
  <c r="V447" i="60"/>
  <c r="U447" i="60"/>
  <c r="T447" i="60"/>
  <c r="S447" i="60"/>
  <c r="R447" i="60"/>
  <c r="Q447" i="60"/>
  <c r="P447" i="60"/>
  <c r="O447" i="60"/>
  <c r="N447" i="60"/>
  <c r="M447" i="60"/>
  <c r="L447" i="60"/>
  <c r="BE446" i="60"/>
  <c r="BD446" i="60"/>
  <c r="BC446" i="60"/>
  <c r="BB446" i="60"/>
  <c r="BA446" i="60"/>
  <c r="AZ446" i="60"/>
  <c r="AY446" i="60"/>
  <c r="AX446" i="60"/>
  <c r="AW446" i="60"/>
  <c r="AV446" i="60"/>
  <c r="AU446" i="60"/>
  <c r="AT446" i="60"/>
  <c r="AS446" i="60"/>
  <c r="AR446" i="60"/>
  <c r="AQ446" i="60"/>
  <c r="AP446" i="60"/>
  <c r="AO446" i="60"/>
  <c r="AN446" i="60"/>
  <c r="AM446" i="60"/>
  <c r="AL446" i="60"/>
  <c r="AK446" i="60"/>
  <c r="AJ446" i="60"/>
  <c r="AI446" i="60"/>
  <c r="AH446" i="60"/>
  <c r="AG446" i="60"/>
  <c r="AF446" i="60"/>
  <c r="AE446" i="60"/>
  <c r="AD446" i="60"/>
  <c r="AC446" i="60"/>
  <c r="AB446" i="60"/>
  <c r="AA446" i="60"/>
  <c r="Z446" i="60"/>
  <c r="Y446" i="60"/>
  <c r="X446" i="60"/>
  <c r="W446" i="60"/>
  <c r="V446" i="60"/>
  <c r="U446" i="60"/>
  <c r="T446" i="60"/>
  <c r="S446" i="60"/>
  <c r="R446" i="60"/>
  <c r="Q446" i="60"/>
  <c r="P446" i="60"/>
  <c r="O446" i="60"/>
  <c r="N446" i="60"/>
  <c r="M446" i="60"/>
  <c r="L446" i="60"/>
  <c r="BE445" i="60"/>
  <c r="BD445" i="60"/>
  <c r="BC445" i="60"/>
  <c r="BB445" i="60"/>
  <c r="BA445" i="60"/>
  <c r="AZ445" i="60"/>
  <c r="AY445" i="60"/>
  <c r="AX445" i="60"/>
  <c r="AW445" i="60"/>
  <c r="AV445" i="60"/>
  <c r="AU445" i="60"/>
  <c r="AT445" i="60"/>
  <c r="AS445" i="60"/>
  <c r="AR445" i="60"/>
  <c r="AQ445" i="60"/>
  <c r="AP445" i="60"/>
  <c r="AO445" i="60"/>
  <c r="AN445" i="60"/>
  <c r="AM445" i="60"/>
  <c r="AL445" i="60"/>
  <c r="AK445" i="60"/>
  <c r="AJ445" i="60"/>
  <c r="AI445" i="60"/>
  <c r="AH445" i="60"/>
  <c r="AG445" i="60"/>
  <c r="AF445" i="60"/>
  <c r="AE445" i="60"/>
  <c r="AD445" i="60"/>
  <c r="AC445" i="60"/>
  <c r="AB445" i="60"/>
  <c r="AA445" i="60"/>
  <c r="Z445" i="60"/>
  <c r="Y445" i="60"/>
  <c r="X445" i="60"/>
  <c r="W445" i="60"/>
  <c r="V445" i="60"/>
  <c r="U445" i="60"/>
  <c r="T445" i="60"/>
  <c r="S445" i="60"/>
  <c r="R445" i="60"/>
  <c r="Q445" i="60"/>
  <c r="P445" i="60"/>
  <c r="O445" i="60"/>
  <c r="N445" i="60"/>
  <c r="M445" i="60"/>
  <c r="L445" i="60"/>
  <c r="BE444" i="60"/>
  <c r="BD444" i="60"/>
  <c r="BC444" i="60"/>
  <c r="BB444" i="60"/>
  <c r="BA444" i="60"/>
  <c r="AZ444" i="60"/>
  <c r="AY444" i="60"/>
  <c r="AX444" i="60"/>
  <c r="AW444" i="60"/>
  <c r="AV444" i="60"/>
  <c r="AU444" i="60"/>
  <c r="AT444" i="60"/>
  <c r="AS444" i="60"/>
  <c r="AR444" i="60"/>
  <c r="AQ444" i="60"/>
  <c r="AP444" i="60"/>
  <c r="AO444" i="60"/>
  <c r="AN444" i="60"/>
  <c r="AM444" i="60"/>
  <c r="AL444" i="60"/>
  <c r="AK444" i="60"/>
  <c r="AJ444" i="60"/>
  <c r="AI444" i="60"/>
  <c r="AH444" i="60"/>
  <c r="AG444" i="60"/>
  <c r="AF444" i="60"/>
  <c r="AE444" i="60"/>
  <c r="AD444" i="60"/>
  <c r="AC444" i="60"/>
  <c r="AB444" i="60"/>
  <c r="AA444" i="60"/>
  <c r="Z444" i="60"/>
  <c r="Y444" i="60"/>
  <c r="X444" i="60"/>
  <c r="W444" i="60"/>
  <c r="V444" i="60"/>
  <c r="U444" i="60"/>
  <c r="T444" i="60"/>
  <c r="S444" i="60"/>
  <c r="R444" i="60"/>
  <c r="Q444" i="60"/>
  <c r="P444" i="60"/>
  <c r="O444" i="60"/>
  <c r="N444" i="60"/>
  <c r="M444" i="60"/>
  <c r="L444" i="60"/>
  <c r="BE443" i="60"/>
  <c r="BD443" i="60"/>
  <c r="BC443" i="60"/>
  <c r="BB443" i="60"/>
  <c r="BA443" i="60"/>
  <c r="AZ443" i="60"/>
  <c r="AY443" i="60"/>
  <c r="AX443" i="60"/>
  <c r="AW443" i="60"/>
  <c r="AV443" i="60"/>
  <c r="AU443" i="60"/>
  <c r="AT443" i="60"/>
  <c r="AS443" i="60"/>
  <c r="AR443" i="60"/>
  <c r="AQ443" i="60"/>
  <c r="AP443" i="60"/>
  <c r="AO443" i="60"/>
  <c r="AN443" i="60"/>
  <c r="AM443" i="60"/>
  <c r="AL443" i="60"/>
  <c r="AK443" i="60"/>
  <c r="AJ443" i="60"/>
  <c r="AI443" i="60"/>
  <c r="AH443" i="60"/>
  <c r="AG443" i="60"/>
  <c r="AF443" i="60"/>
  <c r="AE443" i="60"/>
  <c r="AD443" i="60"/>
  <c r="AC443" i="60"/>
  <c r="AB443" i="60"/>
  <c r="AA443" i="60"/>
  <c r="Z443" i="60"/>
  <c r="Y443" i="60"/>
  <c r="X443" i="60"/>
  <c r="W443" i="60"/>
  <c r="V443" i="60"/>
  <c r="U443" i="60"/>
  <c r="T443" i="60"/>
  <c r="S443" i="60"/>
  <c r="R443" i="60"/>
  <c r="Q443" i="60"/>
  <c r="P443" i="60"/>
  <c r="O443" i="60"/>
  <c r="N443" i="60"/>
  <c r="M443" i="60"/>
  <c r="L443" i="60"/>
  <c r="BE442" i="60"/>
  <c r="BD442" i="60"/>
  <c r="BC442" i="60"/>
  <c r="BB442" i="60"/>
  <c r="BA442" i="60"/>
  <c r="AZ442" i="60"/>
  <c r="AY442" i="60"/>
  <c r="AX442" i="60"/>
  <c r="AW442" i="60"/>
  <c r="AV442" i="60"/>
  <c r="AU442" i="60"/>
  <c r="AT442" i="60"/>
  <c r="AS442" i="60"/>
  <c r="AR442" i="60"/>
  <c r="AQ442" i="60"/>
  <c r="AP442" i="60"/>
  <c r="AO442" i="60"/>
  <c r="AN442" i="60"/>
  <c r="AM442" i="60"/>
  <c r="AL442" i="60"/>
  <c r="AK442" i="60"/>
  <c r="AJ442" i="60"/>
  <c r="AI442" i="60"/>
  <c r="AH442" i="60"/>
  <c r="AG442" i="60"/>
  <c r="AF442" i="60"/>
  <c r="AE442" i="60"/>
  <c r="AD442" i="60"/>
  <c r="AC442" i="60"/>
  <c r="AB442" i="60"/>
  <c r="AA442" i="60"/>
  <c r="Z442" i="60"/>
  <c r="Y442" i="60"/>
  <c r="X442" i="60"/>
  <c r="W442" i="60"/>
  <c r="V442" i="60"/>
  <c r="U442" i="60"/>
  <c r="T442" i="60"/>
  <c r="S442" i="60"/>
  <c r="R442" i="60"/>
  <c r="Q442" i="60"/>
  <c r="P442" i="60"/>
  <c r="O442" i="60"/>
  <c r="N442" i="60"/>
  <c r="M442" i="60"/>
  <c r="L442" i="60"/>
  <c r="BE441" i="60"/>
  <c r="BD441" i="60"/>
  <c r="BC441" i="60"/>
  <c r="BB441" i="60"/>
  <c r="BA441" i="60"/>
  <c r="AZ441" i="60"/>
  <c r="AY441" i="60"/>
  <c r="AX441" i="60"/>
  <c r="AW441" i="60"/>
  <c r="AV441" i="60"/>
  <c r="AU441" i="60"/>
  <c r="AT441" i="60"/>
  <c r="AS441" i="60"/>
  <c r="AR441" i="60"/>
  <c r="AQ441" i="60"/>
  <c r="AP441" i="60"/>
  <c r="AO441" i="60"/>
  <c r="AN441" i="60"/>
  <c r="AM441" i="60"/>
  <c r="AL441" i="60"/>
  <c r="AK441" i="60"/>
  <c r="AJ441" i="60"/>
  <c r="AI441" i="60"/>
  <c r="AH441" i="60"/>
  <c r="AG441" i="60"/>
  <c r="AF441" i="60"/>
  <c r="AE441" i="60"/>
  <c r="AD441" i="60"/>
  <c r="AC441" i="60"/>
  <c r="AB441" i="60"/>
  <c r="AA441" i="60"/>
  <c r="Z441" i="60"/>
  <c r="Y441" i="60"/>
  <c r="X441" i="60"/>
  <c r="W441" i="60"/>
  <c r="V441" i="60"/>
  <c r="U441" i="60"/>
  <c r="T441" i="60"/>
  <c r="S441" i="60"/>
  <c r="R441" i="60"/>
  <c r="Q441" i="60"/>
  <c r="P441" i="60"/>
  <c r="O441" i="60"/>
  <c r="N441" i="60"/>
  <c r="M441" i="60"/>
  <c r="L441" i="60"/>
  <c r="BE440" i="60"/>
  <c r="BD440" i="60"/>
  <c r="BC440" i="60"/>
  <c r="BB440" i="60"/>
  <c r="BA440" i="60"/>
  <c r="AZ440" i="60"/>
  <c r="AY440" i="60"/>
  <c r="AX440" i="60"/>
  <c r="AW440" i="60"/>
  <c r="AV440" i="60"/>
  <c r="AU440" i="60"/>
  <c r="AT440" i="60"/>
  <c r="AS440" i="60"/>
  <c r="AR440" i="60"/>
  <c r="AQ440" i="60"/>
  <c r="AP440" i="60"/>
  <c r="AO440" i="60"/>
  <c r="AN440" i="60"/>
  <c r="AM440" i="60"/>
  <c r="AL440" i="60"/>
  <c r="AK440" i="60"/>
  <c r="AJ440" i="60"/>
  <c r="AI440" i="60"/>
  <c r="AH440" i="60"/>
  <c r="AG440" i="60"/>
  <c r="AF440" i="60"/>
  <c r="AE440" i="60"/>
  <c r="AD440" i="60"/>
  <c r="AC440" i="60"/>
  <c r="AB440" i="60"/>
  <c r="AA440" i="60"/>
  <c r="Z440" i="60"/>
  <c r="Y440" i="60"/>
  <c r="X440" i="60"/>
  <c r="W440" i="60"/>
  <c r="V440" i="60"/>
  <c r="U440" i="60"/>
  <c r="T440" i="60"/>
  <c r="S440" i="60"/>
  <c r="R440" i="60"/>
  <c r="Q440" i="60"/>
  <c r="P440" i="60"/>
  <c r="O440" i="60"/>
  <c r="N440" i="60"/>
  <c r="M440" i="60"/>
  <c r="L440" i="60"/>
  <c r="BE439" i="60"/>
  <c r="BD439" i="60"/>
  <c r="BC439" i="60"/>
  <c r="BB439" i="60"/>
  <c r="BA439" i="60"/>
  <c r="AZ439" i="60"/>
  <c r="AY439" i="60"/>
  <c r="AX439" i="60"/>
  <c r="AW439" i="60"/>
  <c r="AV439" i="60"/>
  <c r="AU439" i="60"/>
  <c r="AT439" i="60"/>
  <c r="AS439" i="60"/>
  <c r="AR439" i="60"/>
  <c r="AQ439" i="60"/>
  <c r="AP439" i="60"/>
  <c r="AO439" i="60"/>
  <c r="AN439" i="60"/>
  <c r="AM439" i="60"/>
  <c r="AL439" i="60"/>
  <c r="AK439" i="60"/>
  <c r="AJ439" i="60"/>
  <c r="AI439" i="60"/>
  <c r="AH439" i="60"/>
  <c r="AG439" i="60"/>
  <c r="AF439" i="60"/>
  <c r="AE439" i="60"/>
  <c r="AD439" i="60"/>
  <c r="AC439" i="60"/>
  <c r="AB439" i="60"/>
  <c r="AA439" i="60"/>
  <c r="Z439" i="60"/>
  <c r="Y439" i="60"/>
  <c r="X439" i="60"/>
  <c r="W439" i="60"/>
  <c r="V439" i="60"/>
  <c r="U439" i="60"/>
  <c r="T439" i="60"/>
  <c r="S439" i="60"/>
  <c r="R439" i="60"/>
  <c r="Q439" i="60"/>
  <c r="P439" i="60"/>
  <c r="O439" i="60"/>
  <c r="N439" i="60"/>
  <c r="M439" i="60"/>
  <c r="L439" i="60"/>
  <c r="BE438" i="60"/>
  <c r="BD438" i="60"/>
  <c r="BC438" i="60"/>
  <c r="BB438" i="60"/>
  <c r="BA438" i="60"/>
  <c r="AZ438" i="60"/>
  <c r="AY438" i="60"/>
  <c r="AX438" i="60"/>
  <c r="AW438" i="60"/>
  <c r="AV438" i="60"/>
  <c r="AU438" i="60"/>
  <c r="AT438" i="60"/>
  <c r="AS438" i="60"/>
  <c r="AR438" i="60"/>
  <c r="AQ438" i="60"/>
  <c r="AP438" i="60"/>
  <c r="AO438" i="60"/>
  <c r="AN438" i="60"/>
  <c r="AM438" i="60"/>
  <c r="AL438" i="60"/>
  <c r="AK438" i="60"/>
  <c r="AJ438" i="60"/>
  <c r="AI438" i="60"/>
  <c r="AH438" i="60"/>
  <c r="AG438" i="60"/>
  <c r="AF438" i="60"/>
  <c r="AE438" i="60"/>
  <c r="AD438" i="60"/>
  <c r="AC438" i="60"/>
  <c r="AB438" i="60"/>
  <c r="AA438" i="60"/>
  <c r="Z438" i="60"/>
  <c r="Y438" i="60"/>
  <c r="X438" i="60"/>
  <c r="W438" i="60"/>
  <c r="V438" i="60"/>
  <c r="U438" i="60"/>
  <c r="T438" i="60"/>
  <c r="S438" i="60"/>
  <c r="R438" i="60"/>
  <c r="Q438" i="60"/>
  <c r="P438" i="60"/>
  <c r="O438" i="60"/>
  <c r="N438" i="60"/>
  <c r="M438" i="60"/>
  <c r="L438" i="60"/>
  <c r="BE437" i="60"/>
  <c r="BD437" i="60"/>
  <c r="BC437" i="60"/>
  <c r="BB437" i="60"/>
  <c r="BA437" i="60"/>
  <c r="AZ437" i="60"/>
  <c r="AY437" i="60"/>
  <c r="AX437" i="60"/>
  <c r="AW437" i="60"/>
  <c r="AV437" i="60"/>
  <c r="AU437" i="60"/>
  <c r="AT437" i="60"/>
  <c r="AS437" i="60"/>
  <c r="AR437" i="60"/>
  <c r="AQ437" i="60"/>
  <c r="AP437" i="60"/>
  <c r="AO437" i="60"/>
  <c r="AN437" i="60"/>
  <c r="AM437" i="60"/>
  <c r="AL437" i="60"/>
  <c r="AK437" i="60"/>
  <c r="AJ437" i="60"/>
  <c r="AI437" i="60"/>
  <c r="AH437" i="60"/>
  <c r="AG437" i="60"/>
  <c r="AF437" i="60"/>
  <c r="AE437" i="60"/>
  <c r="AD437" i="60"/>
  <c r="AC437" i="60"/>
  <c r="AB437" i="60"/>
  <c r="AA437" i="60"/>
  <c r="Z437" i="60"/>
  <c r="Y437" i="60"/>
  <c r="X437" i="60"/>
  <c r="W437" i="60"/>
  <c r="V437" i="60"/>
  <c r="U437" i="60"/>
  <c r="T437" i="60"/>
  <c r="S437" i="60"/>
  <c r="R437" i="60"/>
  <c r="Q437" i="60"/>
  <c r="P437" i="60"/>
  <c r="O437" i="60"/>
  <c r="N437" i="60"/>
  <c r="M437" i="60"/>
  <c r="L437" i="60"/>
  <c r="BE436" i="60"/>
  <c r="BD436" i="60"/>
  <c r="BC436" i="60"/>
  <c r="BB436" i="60"/>
  <c r="BA436" i="60"/>
  <c r="AZ436" i="60"/>
  <c r="AY436" i="60"/>
  <c r="AX436" i="60"/>
  <c r="AW436" i="60"/>
  <c r="AV436" i="60"/>
  <c r="AU436" i="60"/>
  <c r="AT436" i="60"/>
  <c r="AS436" i="60"/>
  <c r="AR436" i="60"/>
  <c r="AQ436" i="60"/>
  <c r="AP436" i="60"/>
  <c r="AO436" i="60"/>
  <c r="AN436" i="60"/>
  <c r="AM436" i="60"/>
  <c r="AL436" i="60"/>
  <c r="AK436" i="60"/>
  <c r="AJ436" i="60"/>
  <c r="AI436" i="60"/>
  <c r="AH436" i="60"/>
  <c r="AG436" i="60"/>
  <c r="AF436" i="60"/>
  <c r="AE436" i="60"/>
  <c r="AD436" i="60"/>
  <c r="AC436" i="60"/>
  <c r="AB436" i="60"/>
  <c r="AA436" i="60"/>
  <c r="Z436" i="60"/>
  <c r="Y436" i="60"/>
  <c r="X436" i="60"/>
  <c r="W436" i="60"/>
  <c r="V436" i="60"/>
  <c r="U436" i="60"/>
  <c r="T436" i="60"/>
  <c r="S436" i="60"/>
  <c r="R436" i="60"/>
  <c r="Q436" i="60"/>
  <c r="P436" i="60"/>
  <c r="O436" i="60"/>
  <c r="N436" i="60"/>
  <c r="M436" i="60"/>
  <c r="L436" i="60"/>
  <c r="BE435" i="60"/>
  <c r="BD435" i="60"/>
  <c r="BC435" i="60"/>
  <c r="BB435" i="60"/>
  <c r="BA435" i="60"/>
  <c r="AZ435" i="60"/>
  <c r="AY435" i="60"/>
  <c r="AX435" i="60"/>
  <c r="AW435" i="60"/>
  <c r="AV435" i="60"/>
  <c r="AU435" i="60"/>
  <c r="AT435" i="60"/>
  <c r="AS435" i="60"/>
  <c r="AR435" i="60"/>
  <c r="AQ435" i="60"/>
  <c r="AP435" i="60"/>
  <c r="AO435" i="60"/>
  <c r="AN435" i="60"/>
  <c r="AM435" i="60"/>
  <c r="AL435" i="60"/>
  <c r="AK435" i="60"/>
  <c r="AJ435" i="60"/>
  <c r="AI435" i="60"/>
  <c r="AH435" i="60"/>
  <c r="AG435" i="60"/>
  <c r="AF435" i="60"/>
  <c r="AE435" i="60"/>
  <c r="AD435" i="60"/>
  <c r="AC435" i="60"/>
  <c r="AB435" i="60"/>
  <c r="AA435" i="60"/>
  <c r="Z435" i="60"/>
  <c r="Y435" i="60"/>
  <c r="X435" i="60"/>
  <c r="W435" i="60"/>
  <c r="V435" i="60"/>
  <c r="U435" i="60"/>
  <c r="T435" i="60"/>
  <c r="S435" i="60"/>
  <c r="R435" i="60"/>
  <c r="Q435" i="60"/>
  <c r="P435" i="60"/>
  <c r="O435" i="60"/>
  <c r="N435" i="60"/>
  <c r="M435" i="60"/>
  <c r="L435" i="60"/>
  <c r="BE434" i="60"/>
  <c r="BD434" i="60"/>
  <c r="BC434" i="60"/>
  <c r="BB434" i="60"/>
  <c r="BA434" i="60"/>
  <c r="AZ434" i="60"/>
  <c r="AY434" i="60"/>
  <c r="AX434" i="60"/>
  <c r="AW434" i="60"/>
  <c r="AV434" i="60"/>
  <c r="AU434" i="60"/>
  <c r="AT434" i="60"/>
  <c r="AS434" i="60"/>
  <c r="AR434" i="60"/>
  <c r="AQ434" i="60"/>
  <c r="AP434" i="60"/>
  <c r="AO434" i="60"/>
  <c r="AN434" i="60"/>
  <c r="AM434" i="60"/>
  <c r="AL434" i="60"/>
  <c r="AK434" i="60"/>
  <c r="AJ434" i="60"/>
  <c r="AI434" i="60"/>
  <c r="AH434" i="60"/>
  <c r="AG434" i="60"/>
  <c r="AF434" i="60"/>
  <c r="AE434" i="60"/>
  <c r="AD434" i="60"/>
  <c r="AC434" i="60"/>
  <c r="AB434" i="60"/>
  <c r="AA434" i="60"/>
  <c r="Z434" i="60"/>
  <c r="Y434" i="60"/>
  <c r="X434" i="60"/>
  <c r="W434" i="60"/>
  <c r="V434" i="60"/>
  <c r="U434" i="60"/>
  <c r="T434" i="60"/>
  <c r="S434" i="60"/>
  <c r="R434" i="60"/>
  <c r="Q434" i="60"/>
  <c r="P434" i="60"/>
  <c r="O434" i="60"/>
  <c r="N434" i="60"/>
  <c r="M434" i="60"/>
  <c r="L434" i="60"/>
  <c r="BE433" i="60"/>
  <c r="BD433" i="60"/>
  <c r="BC433" i="60"/>
  <c r="BB433" i="60"/>
  <c r="BA433" i="60"/>
  <c r="AZ433" i="60"/>
  <c r="AY433" i="60"/>
  <c r="AX433" i="60"/>
  <c r="AW433" i="60"/>
  <c r="AV433" i="60"/>
  <c r="AU433" i="60"/>
  <c r="AT433" i="60"/>
  <c r="AS433" i="60"/>
  <c r="AR433" i="60"/>
  <c r="AQ433" i="60"/>
  <c r="AP433" i="60"/>
  <c r="AO433" i="60"/>
  <c r="AN433" i="60"/>
  <c r="AM433" i="60"/>
  <c r="AL433" i="60"/>
  <c r="AK433" i="60"/>
  <c r="AJ433" i="60"/>
  <c r="AI433" i="60"/>
  <c r="AH433" i="60"/>
  <c r="AG433" i="60"/>
  <c r="AF433" i="60"/>
  <c r="AE433" i="60"/>
  <c r="AD433" i="60"/>
  <c r="AC433" i="60"/>
  <c r="AB433" i="60"/>
  <c r="AA433" i="60"/>
  <c r="Z433" i="60"/>
  <c r="Y433" i="60"/>
  <c r="X433" i="60"/>
  <c r="W433" i="60"/>
  <c r="V433" i="60"/>
  <c r="U433" i="60"/>
  <c r="T433" i="60"/>
  <c r="S433" i="60"/>
  <c r="R433" i="60"/>
  <c r="Q433" i="60"/>
  <c r="P433" i="60"/>
  <c r="O433" i="60"/>
  <c r="N433" i="60"/>
  <c r="M433" i="60"/>
  <c r="L433" i="60"/>
  <c r="BE432" i="60"/>
  <c r="BD432" i="60"/>
  <c r="BC432" i="60"/>
  <c r="BB432" i="60"/>
  <c r="BA432" i="60"/>
  <c r="AZ432" i="60"/>
  <c r="AY432" i="60"/>
  <c r="AX432" i="60"/>
  <c r="AW432" i="60"/>
  <c r="AV432" i="60"/>
  <c r="AU432" i="60"/>
  <c r="AT432" i="60"/>
  <c r="AS432" i="60"/>
  <c r="AR432" i="60"/>
  <c r="AQ432" i="60"/>
  <c r="AP432" i="60"/>
  <c r="AO432" i="60"/>
  <c r="AN432" i="60"/>
  <c r="AM432" i="60"/>
  <c r="AL432" i="60"/>
  <c r="AK432" i="60"/>
  <c r="AJ432" i="60"/>
  <c r="AI432" i="60"/>
  <c r="AH432" i="60"/>
  <c r="AG432" i="60"/>
  <c r="AF432" i="60"/>
  <c r="AE432" i="60"/>
  <c r="AD432" i="60"/>
  <c r="AC432" i="60"/>
  <c r="AB432" i="60"/>
  <c r="AA432" i="60"/>
  <c r="Z432" i="60"/>
  <c r="Y432" i="60"/>
  <c r="X432" i="60"/>
  <c r="W432" i="60"/>
  <c r="V432" i="60"/>
  <c r="U432" i="60"/>
  <c r="T432" i="60"/>
  <c r="S432" i="60"/>
  <c r="R432" i="60"/>
  <c r="Q432" i="60"/>
  <c r="P432" i="60"/>
  <c r="O432" i="60"/>
  <c r="N432" i="60"/>
  <c r="M432" i="60"/>
  <c r="L432" i="60"/>
  <c r="BE431" i="60"/>
  <c r="BD431" i="60"/>
  <c r="BC431" i="60"/>
  <c r="BB431" i="60"/>
  <c r="BA431" i="60"/>
  <c r="AZ431" i="60"/>
  <c r="AY431" i="60"/>
  <c r="AX431" i="60"/>
  <c r="AW431" i="60"/>
  <c r="AV431" i="60"/>
  <c r="AU431" i="60"/>
  <c r="AT431" i="60"/>
  <c r="AS431" i="60"/>
  <c r="AR431" i="60"/>
  <c r="AQ431" i="60"/>
  <c r="AP431" i="60"/>
  <c r="AO431" i="60"/>
  <c r="AN431" i="60"/>
  <c r="AM431" i="60"/>
  <c r="AL431" i="60"/>
  <c r="AK431" i="60"/>
  <c r="AJ431" i="60"/>
  <c r="AI431" i="60"/>
  <c r="AH431" i="60"/>
  <c r="AG431" i="60"/>
  <c r="AF431" i="60"/>
  <c r="AE431" i="60"/>
  <c r="AD431" i="60"/>
  <c r="AC431" i="60"/>
  <c r="AB431" i="60"/>
  <c r="AA431" i="60"/>
  <c r="Z431" i="60"/>
  <c r="Y431" i="60"/>
  <c r="X431" i="60"/>
  <c r="W431" i="60"/>
  <c r="V431" i="60"/>
  <c r="U431" i="60"/>
  <c r="T431" i="60"/>
  <c r="S431" i="60"/>
  <c r="R431" i="60"/>
  <c r="Q431" i="60"/>
  <c r="P431" i="60"/>
  <c r="O431" i="60"/>
  <c r="N431" i="60"/>
  <c r="M431" i="60"/>
  <c r="L431" i="60"/>
  <c r="BE430" i="60"/>
  <c r="BD430" i="60"/>
  <c r="BC430" i="60"/>
  <c r="BB430" i="60"/>
  <c r="BA430" i="60"/>
  <c r="AZ430" i="60"/>
  <c r="AY430" i="60"/>
  <c r="AX430" i="60"/>
  <c r="AW430" i="60"/>
  <c r="AV430" i="60"/>
  <c r="AU430" i="60"/>
  <c r="AT430" i="60"/>
  <c r="AS430" i="60"/>
  <c r="AR430" i="60"/>
  <c r="AQ430" i="60"/>
  <c r="AP430" i="60"/>
  <c r="AO430" i="60"/>
  <c r="AN430" i="60"/>
  <c r="AM430" i="60"/>
  <c r="AL430" i="60"/>
  <c r="AK430" i="60"/>
  <c r="AJ430" i="60"/>
  <c r="AI430" i="60"/>
  <c r="AH430" i="60"/>
  <c r="AG430" i="60"/>
  <c r="AF430" i="60"/>
  <c r="AE430" i="60"/>
  <c r="AD430" i="60"/>
  <c r="AC430" i="60"/>
  <c r="AB430" i="60"/>
  <c r="AA430" i="60"/>
  <c r="Z430" i="60"/>
  <c r="Y430" i="60"/>
  <c r="X430" i="60"/>
  <c r="W430" i="60"/>
  <c r="V430" i="60"/>
  <c r="U430" i="60"/>
  <c r="T430" i="60"/>
  <c r="S430" i="60"/>
  <c r="R430" i="60"/>
  <c r="Q430" i="60"/>
  <c r="P430" i="60"/>
  <c r="O430" i="60"/>
  <c r="N430" i="60"/>
  <c r="M430" i="60"/>
  <c r="L430" i="60"/>
  <c r="BE429" i="60"/>
  <c r="BD429" i="60"/>
  <c r="BC429" i="60"/>
  <c r="BB429" i="60"/>
  <c r="BA429" i="60"/>
  <c r="AZ429" i="60"/>
  <c r="AY429" i="60"/>
  <c r="AX429" i="60"/>
  <c r="AW429" i="60"/>
  <c r="AV429" i="60"/>
  <c r="AU429" i="60"/>
  <c r="AT429" i="60"/>
  <c r="AS429" i="60"/>
  <c r="AR429" i="60"/>
  <c r="AQ429" i="60"/>
  <c r="AP429" i="60"/>
  <c r="AO429" i="60"/>
  <c r="AN429" i="60"/>
  <c r="AM429" i="60"/>
  <c r="AL429" i="60"/>
  <c r="AK429" i="60"/>
  <c r="AJ429" i="60"/>
  <c r="AI429" i="60"/>
  <c r="AH429" i="60"/>
  <c r="AG429" i="60"/>
  <c r="AF429" i="60"/>
  <c r="AE429" i="60"/>
  <c r="AD429" i="60"/>
  <c r="AC429" i="60"/>
  <c r="AB429" i="60"/>
  <c r="AA429" i="60"/>
  <c r="Z429" i="60"/>
  <c r="Y429" i="60"/>
  <c r="X429" i="60"/>
  <c r="W429" i="60"/>
  <c r="V429" i="60"/>
  <c r="U429" i="60"/>
  <c r="T429" i="60"/>
  <c r="S429" i="60"/>
  <c r="R429" i="60"/>
  <c r="Q429" i="60"/>
  <c r="P429" i="60"/>
  <c r="O429" i="60"/>
  <c r="N429" i="60"/>
  <c r="M429" i="60"/>
  <c r="L429" i="60"/>
  <c r="BE428" i="60"/>
  <c r="BD428" i="60"/>
  <c r="BC428" i="60"/>
  <c r="BB428" i="60"/>
  <c r="BA428" i="60"/>
  <c r="AZ428" i="60"/>
  <c r="AY428" i="60"/>
  <c r="AX428" i="60"/>
  <c r="AW428" i="60"/>
  <c r="AV428" i="60"/>
  <c r="AU428" i="60"/>
  <c r="AT428" i="60"/>
  <c r="AS428" i="60"/>
  <c r="AR428" i="60"/>
  <c r="AQ428" i="60"/>
  <c r="AP428" i="60"/>
  <c r="AO428" i="60"/>
  <c r="AN428" i="60"/>
  <c r="AM428" i="60"/>
  <c r="AL428" i="60"/>
  <c r="AK428" i="60"/>
  <c r="AJ428" i="60"/>
  <c r="AI428" i="60"/>
  <c r="AH428" i="60"/>
  <c r="AG428" i="60"/>
  <c r="AF428" i="60"/>
  <c r="AE428" i="60"/>
  <c r="AD428" i="60"/>
  <c r="AC428" i="60"/>
  <c r="AB428" i="60"/>
  <c r="AA428" i="60"/>
  <c r="Z428" i="60"/>
  <c r="Y428" i="60"/>
  <c r="X428" i="60"/>
  <c r="W428" i="60"/>
  <c r="V428" i="60"/>
  <c r="U428" i="60"/>
  <c r="T428" i="60"/>
  <c r="S428" i="60"/>
  <c r="R428" i="60"/>
  <c r="Q428" i="60"/>
  <c r="P428" i="60"/>
  <c r="O428" i="60"/>
  <c r="N428" i="60"/>
  <c r="M428" i="60"/>
  <c r="L428" i="60"/>
  <c r="BE427" i="60"/>
  <c r="BD427" i="60"/>
  <c r="BC427" i="60"/>
  <c r="BB427" i="60"/>
  <c r="BA427" i="60"/>
  <c r="AZ427" i="60"/>
  <c r="AY427" i="60"/>
  <c r="AX427" i="60"/>
  <c r="AW427" i="60"/>
  <c r="AV427" i="60"/>
  <c r="AU427" i="60"/>
  <c r="AT427" i="60"/>
  <c r="AS427" i="60"/>
  <c r="AR427" i="60"/>
  <c r="AQ427" i="60"/>
  <c r="AP427" i="60"/>
  <c r="AO427" i="60"/>
  <c r="AN427" i="60"/>
  <c r="AM427" i="60"/>
  <c r="AL427" i="60"/>
  <c r="AK427" i="60"/>
  <c r="AJ427" i="60"/>
  <c r="AI427" i="60"/>
  <c r="AH427" i="60"/>
  <c r="AG427" i="60"/>
  <c r="AF427" i="60"/>
  <c r="AE427" i="60"/>
  <c r="AD427" i="60"/>
  <c r="AC427" i="60"/>
  <c r="AB427" i="60"/>
  <c r="AA427" i="60"/>
  <c r="Z427" i="60"/>
  <c r="Y427" i="60"/>
  <c r="X427" i="60"/>
  <c r="W427" i="60"/>
  <c r="V427" i="60"/>
  <c r="U427" i="60"/>
  <c r="T427" i="60"/>
  <c r="S427" i="60"/>
  <c r="R427" i="60"/>
  <c r="Q427" i="60"/>
  <c r="P427" i="60"/>
  <c r="O427" i="60"/>
  <c r="N427" i="60"/>
  <c r="M427" i="60"/>
  <c r="L427" i="60"/>
  <c r="BE426" i="60"/>
  <c r="BD426" i="60"/>
  <c r="BC426" i="60"/>
  <c r="BB426" i="60"/>
  <c r="BA426" i="60"/>
  <c r="AZ426" i="60"/>
  <c r="AY426" i="60"/>
  <c r="AX426" i="60"/>
  <c r="AW426" i="60"/>
  <c r="AV426" i="60"/>
  <c r="AU426" i="60"/>
  <c r="AT426" i="60"/>
  <c r="AS426" i="60"/>
  <c r="AR426" i="60"/>
  <c r="AQ426" i="60"/>
  <c r="AP426" i="60"/>
  <c r="AO426" i="60"/>
  <c r="AN426" i="60"/>
  <c r="AM426" i="60"/>
  <c r="AL426" i="60"/>
  <c r="AK426" i="60"/>
  <c r="AJ426" i="60"/>
  <c r="AI426" i="60"/>
  <c r="AH426" i="60"/>
  <c r="AG426" i="60"/>
  <c r="AF426" i="60"/>
  <c r="AE426" i="60"/>
  <c r="AD426" i="60"/>
  <c r="AC426" i="60"/>
  <c r="AB426" i="60"/>
  <c r="AA426" i="60"/>
  <c r="Z426" i="60"/>
  <c r="Y426" i="60"/>
  <c r="X426" i="60"/>
  <c r="W426" i="60"/>
  <c r="V426" i="60"/>
  <c r="U426" i="60"/>
  <c r="T426" i="60"/>
  <c r="S426" i="60"/>
  <c r="R426" i="60"/>
  <c r="Q426" i="60"/>
  <c r="P426" i="60"/>
  <c r="O426" i="60"/>
  <c r="N426" i="60"/>
  <c r="M426" i="60"/>
  <c r="L426" i="60"/>
  <c r="BE425" i="60"/>
  <c r="BD425" i="60"/>
  <c r="BC425" i="60"/>
  <c r="BB425" i="60"/>
  <c r="BA425" i="60"/>
  <c r="AZ425" i="60"/>
  <c r="AY425" i="60"/>
  <c r="AX425" i="60"/>
  <c r="AW425" i="60"/>
  <c r="AV425" i="60"/>
  <c r="AU425" i="60"/>
  <c r="AT425" i="60"/>
  <c r="AS425" i="60"/>
  <c r="AR425" i="60"/>
  <c r="AQ425" i="60"/>
  <c r="AP425" i="60"/>
  <c r="AO425" i="60"/>
  <c r="AN425" i="60"/>
  <c r="AM425" i="60"/>
  <c r="AL425" i="60"/>
  <c r="AK425" i="60"/>
  <c r="AJ425" i="60"/>
  <c r="AI425" i="60"/>
  <c r="AH425" i="60"/>
  <c r="AG425" i="60"/>
  <c r="AF425" i="60"/>
  <c r="AE425" i="60"/>
  <c r="AD425" i="60"/>
  <c r="AC425" i="60"/>
  <c r="AB425" i="60"/>
  <c r="AA425" i="60"/>
  <c r="Z425" i="60"/>
  <c r="Y425" i="60"/>
  <c r="X425" i="60"/>
  <c r="W425" i="60"/>
  <c r="V425" i="60"/>
  <c r="U425" i="60"/>
  <c r="T425" i="60"/>
  <c r="S425" i="60"/>
  <c r="R425" i="60"/>
  <c r="Q425" i="60"/>
  <c r="P425" i="60"/>
  <c r="O425" i="60"/>
  <c r="N425" i="60"/>
  <c r="M425" i="60"/>
  <c r="L425" i="60"/>
  <c r="BE424" i="60"/>
  <c r="BD424" i="60"/>
  <c r="BC424" i="60"/>
  <c r="BB424" i="60"/>
  <c r="BA424" i="60"/>
  <c r="AZ424" i="60"/>
  <c r="AY424" i="60"/>
  <c r="AX424" i="60"/>
  <c r="AW424" i="60"/>
  <c r="AV424" i="60"/>
  <c r="AU424" i="60"/>
  <c r="AT424" i="60"/>
  <c r="AS424" i="60"/>
  <c r="AR424" i="60"/>
  <c r="AQ424" i="60"/>
  <c r="AP424" i="60"/>
  <c r="AO424" i="60"/>
  <c r="AN424" i="60"/>
  <c r="AM424" i="60"/>
  <c r="AL424" i="60"/>
  <c r="AK424" i="60"/>
  <c r="AJ424" i="60"/>
  <c r="AI424" i="60"/>
  <c r="AH424" i="60"/>
  <c r="AG424" i="60"/>
  <c r="AF424" i="60"/>
  <c r="AE424" i="60"/>
  <c r="AD424" i="60"/>
  <c r="AC424" i="60"/>
  <c r="AB424" i="60"/>
  <c r="AA424" i="60"/>
  <c r="Z424" i="60"/>
  <c r="Y424" i="60"/>
  <c r="X424" i="60"/>
  <c r="W424" i="60"/>
  <c r="V424" i="60"/>
  <c r="U424" i="60"/>
  <c r="T424" i="60"/>
  <c r="S424" i="60"/>
  <c r="R424" i="60"/>
  <c r="Q424" i="60"/>
  <c r="P424" i="60"/>
  <c r="O424" i="60"/>
  <c r="N424" i="60"/>
  <c r="M424" i="60"/>
  <c r="L424" i="60"/>
  <c r="BE423" i="60"/>
  <c r="BD423" i="60"/>
  <c r="BC423" i="60"/>
  <c r="BB423" i="60"/>
  <c r="BA423" i="60"/>
  <c r="AZ423" i="60"/>
  <c r="AY423" i="60"/>
  <c r="AX423" i="60"/>
  <c r="AW423" i="60"/>
  <c r="AV423" i="60"/>
  <c r="AU423" i="60"/>
  <c r="AT423" i="60"/>
  <c r="AS423" i="60"/>
  <c r="AR423" i="60"/>
  <c r="AQ423" i="60"/>
  <c r="AP423" i="60"/>
  <c r="AO423" i="60"/>
  <c r="AN423" i="60"/>
  <c r="AM423" i="60"/>
  <c r="AL423" i="60"/>
  <c r="AK423" i="60"/>
  <c r="AJ423" i="60"/>
  <c r="AI423" i="60"/>
  <c r="AH423" i="60"/>
  <c r="AG423" i="60"/>
  <c r="AF423" i="60"/>
  <c r="AE423" i="60"/>
  <c r="AD423" i="60"/>
  <c r="AC423" i="60"/>
  <c r="AB423" i="60"/>
  <c r="AA423" i="60"/>
  <c r="Z423" i="60"/>
  <c r="Y423" i="60"/>
  <c r="X423" i="60"/>
  <c r="W423" i="60"/>
  <c r="V423" i="60"/>
  <c r="U423" i="60"/>
  <c r="T423" i="60"/>
  <c r="S423" i="60"/>
  <c r="R423" i="60"/>
  <c r="Q423" i="60"/>
  <c r="P423" i="60"/>
  <c r="O423" i="60"/>
  <c r="N423" i="60"/>
  <c r="M423" i="60"/>
  <c r="L423" i="60"/>
  <c r="BE422" i="60"/>
  <c r="BD422" i="60"/>
  <c r="BC422" i="60"/>
  <c r="BB422" i="60"/>
  <c r="BA422" i="60"/>
  <c r="AZ422" i="60"/>
  <c r="AY422" i="60"/>
  <c r="AX422" i="60"/>
  <c r="AW422" i="60"/>
  <c r="AV422" i="60"/>
  <c r="AU422" i="60"/>
  <c r="AT422" i="60"/>
  <c r="AS422" i="60"/>
  <c r="AR422" i="60"/>
  <c r="AQ422" i="60"/>
  <c r="AP422" i="60"/>
  <c r="AO422" i="60"/>
  <c r="AN422" i="60"/>
  <c r="AM422" i="60"/>
  <c r="AL422" i="60"/>
  <c r="AK422" i="60"/>
  <c r="AJ422" i="60"/>
  <c r="AI422" i="60"/>
  <c r="AH422" i="60"/>
  <c r="AG422" i="60"/>
  <c r="AF422" i="60"/>
  <c r="AE422" i="60"/>
  <c r="AD422" i="60"/>
  <c r="AC422" i="60"/>
  <c r="AB422" i="60"/>
  <c r="AA422" i="60"/>
  <c r="Z422" i="60"/>
  <c r="Y422" i="60"/>
  <c r="X422" i="60"/>
  <c r="W422" i="60"/>
  <c r="V422" i="60"/>
  <c r="U422" i="60"/>
  <c r="T422" i="60"/>
  <c r="S422" i="60"/>
  <c r="R422" i="60"/>
  <c r="Q422" i="60"/>
  <c r="P422" i="60"/>
  <c r="O422" i="60"/>
  <c r="N422" i="60"/>
  <c r="M422" i="60"/>
  <c r="L422" i="60"/>
  <c r="BE421" i="60"/>
  <c r="BD421" i="60"/>
  <c r="BC421" i="60"/>
  <c r="BB421" i="60"/>
  <c r="BA421" i="60"/>
  <c r="AZ421" i="60"/>
  <c r="AY421" i="60"/>
  <c r="AX421" i="60"/>
  <c r="AW421" i="60"/>
  <c r="AV421" i="60"/>
  <c r="AU421" i="60"/>
  <c r="AT421" i="60"/>
  <c r="AS421" i="60"/>
  <c r="AR421" i="60"/>
  <c r="AQ421" i="60"/>
  <c r="AP421" i="60"/>
  <c r="AO421" i="60"/>
  <c r="AN421" i="60"/>
  <c r="AM421" i="60"/>
  <c r="AL421" i="60"/>
  <c r="AK421" i="60"/>
  <c r="AJ421" i="60"/>
  <c r="AI421" i="60"/>
  <c r="AH421" i="60"/>
  <c r="AG421" i="60"/>
  <c r="AF421" i="60"/>
  <c r="AE421" i="60"/>
  <c r="AD421" i="60"/>
  <c r="AC421" i="60"/>
  <c r="AB421" i="60"/>
  <c r="AA421" i="60"/>
  <c r="Z421" i="60"/>
  <c r="Y421" i="60"/>
  <c r="X421" i="60"/>
  <c r="W421" i="60"/>
  <c r="V421" i="60"/>
  <c r="U421" i="60"/>
  <c r="T421" i="60"/>
  <c r="S421" i="60"/>
  <c r="R421" i="60"/>
  <c r="Q421" i="60"/>
  <c r="P421" i="60"/>
  <c r="O421" i="60"/>
  <c r="N421" i="60"/>
  <c r="M421" i="60"/>
  <c r="L421" i="60"/>
  <c r="BE420" i="60"/>
  <c r="BD420" i="60"/>
  <c r="BC420" i="60"/>
  <c r="BB420" i="60"/>
  <c r="BA420" i="60"/>
  <c r="AZ420" i="60"/>
  <c r="AY420" i="60"/>
  <c r="AX420" i="60"/>
  <c r="AW420" i="60"/>
  <c r="AV420" i="60"/>
  <c r="AU420" i="60"/>
  <c r="AT420" i="60"/>
  <c r="AS420" i="60"/>
  <c r="AR420" i="60"/>
  <c r="AQ420" i="60"/>
  <c r="AP420" i="60"/>
  <c r="AO420" i="60"/>
  <c r="AN420" i="60"/>
  <c r="AM420" i="60"/>
  <c r="AL420" i="60"/>
  <c r="AK420" i="60"/>
  <c r="AJ420" i="60"/>
  <c r="AI420" i="60"/>
  <c r="AH420" i="60"/>
  <c r="AG420" i="60"/>
  <c r="AF420" i="60"/>
  <c r="AE420" i="60"/>
  <c r="AD420" i="60"/>
  <c r="AC420" i="60"/>
  <c r="AB420" i="60"/>
  <c r="AA420" i="60"/>
  <c r="Z420" i="60"/>
  <c r="Y420" i="60"/>
  <c r="X420" i="60"/>
  <c r="W420" i="60"/>
  <c r="V420" i="60"/>
  <c r="U420" i="60"/>
  <c r="T420" i="60"/>
  <c r="S420" i="60"/>
  <c r="R420" i="60"/>
  <c r="Q420" i="60"/>
  <c r="P420" i="60"/>
  <c r="O420" i="60"/>
  <c r="N420" i="60"/>
  <c r="M420" i="60"/>
  <c r="L420" i="60"/>
  <c r="BE419" i="60"/>
  <c r="BD419" i="60"/>
  <c r="BC419" i="60"/>
  <c r="BB419" i="60"/>
  <c r="BA419" i="60"/>
  <c r="AZ419" i="60"/>
  <c r="AY419" i="60"/>
  <c r="AX419" i="60"/>
  <c r="AW419" i="60"/>
  <c r="AV419" i="60"/>
  <c r="AU419" i="60"/>
  <c r="AT419" i="60"/>
  <c r="AS419" i="60"/>
  <c r="AR419" i="60"/>
  <c r="AQ419" i="60"/>
  <c r="AP419" i="60"/>
  <c r="AO419" i="60"/>
  <c r="AN419" i="60"/>
  <c r="AM419" i="60"/>
  <c r="AL419" i="60"/>
  <c r="AK419" i="60"/>
  <c r="AJ419" i="60"/>
  <c r="AI419" i="60"/>
  <c r="AH419" i="60"/>
  <c r="AG419" i="60"/>
  <c r="AF419" i="60"/>
  <c r="AE419" i="60"/>
  <c r="AD419" i="60"/>
  <c r="AC419" i="60"/>
  <c r="AB419" i="60"/>
  <c r="AA419" i="60"/>
  <c r="Z419" i="60"/>
  <c r="Y419" i="60"/>
  <c r="X419" i="60"/>
  <c r="W419" i="60"/>
  <c r="V419" i="60"/>
  <c r="U419" i="60"/>
  <c r="T419" i="60"/>
  <c r="S419" i="60"/>
  <c r="R419" i="60"/>
  <c r="Q419" i="60"/>
  <c r="P419" i="60"/>
  <c r="O419" i="60"/>
  <c r="N419" i="60"/>
  <c r="M419" i="60"/>
  <c r="L419" i="60"/>
  <c r="BE418" i="60"/>
  <c r="BD418" i="60"/>
  <c r="BC418" i="60"/>
  <c r="BB418" i="60"/>
  <c r="BA418" i="60"/>
  <c r="AZ418" i="60"/>
  <c r="AY418" i="60"/>
  <c r="AX418" i="60"/>
  <c r="AW418" i="60"/>
  <c r="AV418" i="60"/>
  <c r="AU418" i="60"/>
  <c r="AT418" i="60"/>
  <c r="AS418" i="60"/>
  <c r="AR418" i="60"/>
  <c r="AQ418" i="60"/>
  <c r="AP418" i="60"/>
  <c r="AO418" i="60"/>
  <c r="AN418" i="60"/>
  <c r="AM418" i="60"/>
  <c r="AL418" i="60"/>
  <c r="AK418" i="60"/>
  <c r="AJ418" i="60"/>
  <c r="AI418" i="60"/>
  <c r="AH418" i="60"/>
  <c r="AG418" i="60"/>
  <c r="AF418" i="60"/>
  <c r="AE418" i="60"/>
  <c r="AD418" i="60"/>
  <c r="AC418" i="60"/>
  <c r="AB418" i="60"/>
  <c r="AA418" i="60"/>
  <c r="Z418" i="60"/>
  <c r="Y418" i="60"/>
  <c r="X418" i="60"/>
  <c r="W418" i="60"/>
  <c r="V418" i="60"/>
  <c r="U418" i="60"/>
  <c r="T418" i="60"/>
  <c r="S418" i="60"/>
  <c r="R418" i="60"/>
  <c r="Q418" i="60"/>
  <c r="P418" i="60"/>
  <c r="O418" i="60"/>
  <c r="N418" i="60"/>
  <c r="M418" i="60"/>
  <c r="L418" i="60"/>
  <c r="BE417" i="60"/>
  <c r="BD417" i="60"/>
  <c r="BC417" i="60"/>
  <c r="BB417" i="60"/>
  <c r="BA417" i="60"/>
  <c r="AZ417" i="60"/>
  <c r="AY417" i="60"/>
  <c r="AX417" i="60"/>
  <c r="AW417" i="60"/>
  <c r="AV417" i="60"/>
  <c r="AU417" i="60"/>
  <c r="AT417" i="60"/>
  <c r="AS417" i="60"/>
  <c r="AR417" i="60"/>
  <c r="AQ417" i="60"/>
  <c r="AP417" i="60"/>
  <c r="AO417" i="60"/>
  <c r="AN417" i="60"/>
  <c r="AM417" i="60"/>
  <c r="AL417" i="60"/>
  <c r="AK417" i="60"/>
  <c r="AJ417" i="60"/>
  <c r="AI417" i="60"/>
  <c r="AH417" i="60"/>
  <c r="AG417" i="60"/>
  <c r="AF417" i="60"/>
  <c r="AE417" i="60"/>
  <c r="AD417" i="60"/>
  <c r="AC417" i="60"/>
  <c r="AB417" i="60"/>
  <c r="AA417" i="60"/>
  <c r="Z417" i="60"/>
  <c r="Y417" i="60"/>
  <c r="X417" i="60"/>
  <c r="W417" i="60"/>
  <c r="V417" i="60"/>
  <c r="U417" i="60"/>
  <c r="T417" i="60"/>
  <c r="S417" i="60"/>
  <c r="R417" i="60"/>
  <c r="Q417" i="60"/>
  <c r="P417" i="60"/>
  <c r="O417" i="60"/>
  <c r="N417" i="60"/>
  <c r="M417" i="60"/>
  <c r="L417" i="60"/>
  <c r="BE416" i="60"/>
  <c r="BD416" i="60"/>
  <c r="BC416" i="60"/>
  <c r="BB416" i="60"/>
  <c r="BA416" i="60"/>
  <c r="AZ416" i="60"/>
  <c r="AY416" i="60"/>
  <c r="AX416" i="60"/>
  <c r="AW416" i="60"/>
  <c r="AV416" i="60"/>
  <c r="AU416" i="60"/>
  <c r="AT416" i="60"/>
  <c r="AS416" i="60"/>
  <c r="AR416" i="60"/>
  <c r="AQ416" i="60"/>
  <c r="AP416" i="60"/>
  <c r="AO416" i="60"/>
  <c r="AN416" i="60"/>
  <c r="AM416" i="60"/>
  <c r="AL416" i="60"/>
  <c r="AK416" i="60"/>
  <c r="AJ416" i="60"/>
  <c r="AI416" i="60"/>
  <c r="AH416" i="60"/>
  <c r="AG416" i="60"/>
  <c r="AF416" i="60"/>
  <c r="AE416" i="60"/>
  <c r="AD416" i="60"/>
  <c r="AC416" i="60"/>
  <c r="AB416" i="60"/>
  <c r="AA416" i="60"/>
  <c r="Z416" i="60"/>
  <c r="Y416" i="60"/>
  <c r="X416" i="60"/>
  <c r="W416" i="60"/>
  <c r="V416" i="60"/>
  <c r="U416" i="60"/>
  <c r="T416" i="60"/>
  <c r="S416" i="60"/>
  <c r="R416" i="60"/>
  <c r="Q416" i="60"/>
  <c r="P416" i="60"/>
  <c r="O416" i="60"/>
  <c r="N416" i="60"/>
  <c r="M416" i="60"/>
  <c r="L416" i="60"/>
  <c r="BE415" i="60"/>
  <c r="BD415" i="60"/>
  <c r="BC415" i="60"/>
  <c r="BB415" i="60"/>
  <c r="BA415" i="60"/>
  <c r="AZ415" i="60"/>
  <c r="AY415" i="60"/>
  <c r="AX415" i="60"/>
  <c r="AW415" i="60"/>
  <c r="AV415" i="60"/>
  <c r="AU415" i="60"/>
  <c r="AT415" i="60"/>
  <c r="AS415" i="60"/>
  <c r="AR415" i="60"/>
  <c r="AQ415" i="60"/>
  <c r="AP415" i="60"/>
  <c r="AO415" i="60"/>
  <c r="AN415" i="60"/>
  <c r="AM415" i="60"/>
  <c r="AL415" i="60"/>
  <c r="AK415" i="60"/>
  <c r="AJ415" i="60"/>
  <c r="AI415" i="60"/>
  <c r="AH415" i="60"/>
  <c r="AG415" i="60"/>
  <c r="AF415" i="60"/>
  <c r="AE415" i="60"/>
  <c r="AD415" i="60"/>
  <c r="AC415" i="60"/>
  <c r="AB415" i="60"/>
  <c r="AA415" i="60"/>
  <c r="Z415" i="60"/>
  <c r="Y415" i="60"/>
  <c r="X415" i="60"/>
  <c r="W415" i="60"/>
  <c r="V415" i="60"/>
  <c r="U415" i="60"/>
  <c r="T415" i="60"/>
  <c r="S415" i="60"/>
  <c r="R415" i="60"/>
  <c r="Q415" i="60"/>
  <c r="P415" i="60"/>
  <c r="O415" i="60"/>
  <c r="N415" i="60"/>
  <c r="M415" i="60"/>
  <c r="L415" i="60"/>
  <c r="BE414" i="60"/>
  <c r="BD414" i="60"/>
  <c r="BC414" i="60"/>
  <c r="BB414" i="60"/>
  <c r="BA414" i="60"/>
  <c r="AZ414" i="60"/>
  <c r="AY414" i="60"/>
  <c r="AX414" i="60"/>
  <c r="AW414" i="60"/>
  <c r="AV414" i="60"/>
  <c r="AU414" i="60"/>
  <c r="AT414" i="60"/>
  <c r="AS414" i="60"/>
  <c r="AR414" i="60"/>
  <c r="AQ414" i="60"/>
  <c r="AP414" i="60"/>
  <c r="AO414" i="60"/>
  <c r="AN414" i="60"/>
  <c r="AM414" i="60"/>
  <c r="AL414" i="60"/>
  <c r="AK414" i="60"/>
  <c r="AJ414" i="60"/>
  <c r="AI414" i="60"/>
  <c r="AH414" i="60"/>
  <c r="AG414" i="60"/>
  <c r="AF414" i="60"/>
  <c r="AE414" i="60"/>
  <c r="AD414" i="60"/>
  <c r="AC414" i="60"/>
  <c r="AB414" i="60"/>
  <c r="AA414" i="60"/>
  <c r="Z414" i="60"/>
  <c r="Y414" i="60"/>
  <c r="X414" i="60"/>
  <c r="W414" i="60"/>
  <c r="V414" i="60"/>
  <c r="U414" i="60"/>
  <c r="T414" i="60"/>
  <c r="S414" i="60"/>
  <c r="R414" i="60"/>
  <c r="Q414" i="60"/>
  <c r="P414" i="60"/>
  <c r="O414" i="60"/>
  <c r="N414" i="60"/>
  <c r="M414" i="60"/>
  <c r="L414" i="60"/>
  <c r="BE413" i="60"/>
  <c r="BD413" i="60"/>
  <c r="BC413" i="60"/>
  <c r="BB413" i="60"/>
  <c r="BA413" i="60"/>
  <c r="AZ413" i="60"/>
  <c r="AY413" i="60"/>
  <c r="AX413" i="60"/>
  <c r="AW413" i="60"/>
  <c r="AV413" i="60"/>
  <c r="AU413" i="60"/>
  <c r="AT413" i="60"/>
  <c r="AS413" i="60"/>
  <c r="AR413" i="60"/>
  <c r="AQ413" i="60"/>
  <c r="AP413" i="60"/>
  <c r="AO413" i="60"/>
  <c r="AN413" i="60"/>
  <c r="AM413" i="60"/>
  <c r="AL413" i="60"/>
  <c r="AK413" i="60"/>
  <c r="AJ413" i="60"/>
  <c r="AI413" i="60"/>
  <c r="AH413" i="60"/>
  <c r="AG413" i="60"/>
  <c r="AF413" i="60"/>
  <c r="AE413" i="60"/>
  <c r="AD413" i="60"/>
  <c r="AC413" i="60"/>
  <c r="AB413" i="60"/>
  <c r="AA413" i="60"/>
  <c r="Z413" i="60"/>
  <c r="Y413" i="60"/>
  <c r="X413" i="60"/>
  <c r="W413" i="60"/>
  <c r="V413" i="60"/>
  <c r="U413" i="60"/>
  <c r="T413" i="60"/>
  <c r="S413" i="60"/>
  <c r="R413" i="60"/>
  <c r="Q413" i="60"/>
  <c r="P413" i="60"/>
  <c r="O413" i="60"/>
  <c r="N413" i="60"/>
  <c r="M413" i="60"/>
  <c r="L413" i="60"/>
  <c r="BE412" i="60"/>
  <c r="BD412" i="60"/>
  <c r="BC412" i="60"/>
  <c r="BB412" i="60"/>
  <c r="BA412" i="60"/>
  <c r="AZ412" i="60"/>
  <c r="AY412" i="60"/>
  <c r="AX412" i="60"/>
  <c r="AW412" i="60"/>
  <c r="AV412" i="60"/>
  <c r="AU412" i="60"/>
  <c r="AT412" i="60"/>
  <c r="AS412" i="60"/>
  <c r="AR412" i="60"/>
  <c r="AQ412" i="60"/>
  <c r="AP412" i="60"/>
  <c r="AO412" i="60"/>
  <c r="AN412" i="60"/>
  <c r="AM412" i="60"/>
  <c r="AL412" i="60"/>
  <c r="AK412" i="60"/>
  <c r="AJ412" i="60"/>
  <c r="AI412" i="60"/>
  <c r="AH412" i="60"/>
  <c r="AG412" i="60"/>
  <c r="AF412" i="60"/>
  <c r="AE412" i="60"/>
  <c r="AD412" i="60"/>
  <c r="AC412" i="60"/>
  <c r="AB412" i="60"/>
  <c r="AA412" i="60"/>
  <c r="Z412" i="60"/>
  <c r="Y412" i="60"/>
  <c r="X412" i="60"/>
  <c r="W412" i="60"/>
  <c r="V412" i="60"/>
  <c r="U412" i="60"/>
  <c r="T412" i="60"/>
  <c r="S412" i="60"/>
  <c r="R412" i="60"/>
  <c r="Q412" i="60"/>
  <c r="P412" i="60"/>
  <c r="O412" i="60"/>
  <c r="N412" i="60"/>
  <c r="M412" i="60"/>
  <c r="L412" i="60"/>
  <c r="BE411" i="60"/>
  <c r="BD411" i="60"/>
  <c r="BC411" i="60"/>
  <c r="BB411" i="60"/>
  <c r="BA411" i="60"/>
  <c r="AZ411" i="60"/>
  <c r="AY411" i="60"/>
  <c r="AX411" i="60"/>
  <c r="AW411" i="60"/>
  <c r="AV411" i="60"/>
  <c r="AU411" i="60"/>
  <c r="AT411" i="60"/>
  <c r="AS411" i="60"/>
  <c r="AR411" i="60"/>
  <c r="AQ411" i="60"/>
  <c r="AP411" i="60"/>
  <c r="AO411" i="60"/>
  <c r="AN411" i="60"/>
  <c r="AM411" i="60"/>
  <c r="AL411" i="60"/>
  <c r="AK411" i="60"/>
  <c r="AJ411" i="60"/>
  <c r="AI411" i="60"/>
  <c r="AH411" i="60"/>
  <c r="AG411" i="60"/>
  <c r="AF411" i="60"/>
  <c r="AE411" i="60"/>
  <c r="AD411" i="60"/>
  <c r="AC411" i="60"/>
  <c r="AB411" i="60"/>
  <c r="AA411" i="60"/>
  <c r="Z411" i="60"/>
  <c r="Y411" i="60"/>
  <c r="X411" i="60"/>
  <c r="W411" i="60"/>
  <c r="V411" i="60"/>
  <c r="U411" i="60"/>
  <c r="T411" i="60"/>
  <c r="S411" i="60"/>
  <c r="R411" i="60"/>
  <c r="Q411" i="60"/>
  <c r="P411" i="60"/>
  <c r="O411" i="60"/>
  <c r="N411" i="60"/>
  <c r="M411" i="60"/>
  <c r="L411" i="60"/>
  <c r="BE410" i="60"/>
  <c r="BD410" i="60"/>
  <c r="BC410" i="60"/>
  <c r="BB410" i="60"/>
  <c r="BA410" i="60"/>
  <c r="AZ410" i="60"/>
  <c r="AY410" i="60"/>
  <c r="AX410" i="60"/>
  <c r="AW410" i="60"/>
  <c r="AV410" i="60"/>
  <c r="AU410" i="60"/>
  <c r="AT410" i="60"/>
  <c r="AS410" i="60"/>
  <c r="AR410" i="60"/>
  <c r="AQ410" i="60"/>
  <c r="AP410" i="60"/>
  <c r="AO410" i="60"/>
  <c r="AN410" i="60"/>
  <c r="AM410" i="60"/>
  <c r="AL410" i="60"/>
  <c r="AK410" i="60"/>
  <c r="AJ410" i="60"/>
  <c r="AI410" i="60"/>
  <c r="AH410" i="60"/>
  <c r="AG410" i="60"/>
  <c r="AF410" i="60"/>
  <c r="AE410" i="60"/>
  <c r="AD410" i="60"/>
  <c r="AC410" i="60"/>
  <c r="AB410" i="60"/>
  <c r="AA410" i="60"/>
  <c r="Z410" i="60"/>
  <c r="Y410" i="60"/>
  <c r="X410" i="60"/>
  <c r="W410" i="60"/>
  <c r="V410" i="60"/>
  <c r="U410" i="60"/>
  <c r="T410" i="60"/>
  <c r="S410" i="60"/>
  <c r="R410" i="60"/>
  <c r="Q410" i="60"/>
  <c r="P410" i="60"/>
  <c r="O410" i="60"/>
  <c r="N410" i="60"/>
  <c r="M410" i="60"/>
  <c r="L410" i="60"/>
  <c r="BE409" i="60"/>
  <c r="BD409" i="60"/>
  <c r="BC409" i="60"/>
  <c r="BB409" i="60"/>
  <c r="BA409" i="60"/>
  <c r="AZ409" i="60"/>
  <c r="AY409" i="60"/>
  <c r="AX409" i="60"/>
  <c r="AW409" i="60"/>
  <c r="AV409" i="60"/>
  <c r="AU409" i="60"/>
  <c r="AT409" i="60"/>
  <c r="AS409" i="60"/>
  <c r="AR409" i="60"/>
  <c r="AQ409" i="60"/>
  <c r="AP409" i="60"/>
  <c r="AO409" i="60"/>
  <c r="AN409" i="60"/>
  <c r="AM409" i="60"/>
  <c r="AL409" i="60"/>
  <c r="AK409" i="60"/>
  <c r="AJ409" i="60"/>
  <c r="AI409" i="60"/>
  <c r="AH409" i="60"/>
  <c r="AG409" i="60"/>
  <c r="AF409" i="60"/>
  <c r="AE409" i="60"/>
  <c r="AD409" i="60"/>
  <c r="AC409" i="60"/>
  <c r="AB409" i="60"/>
  <c r="AA409" i="60"/>
  <c r="Z409" i="60"/>
  <c r="Y409" i="60"/>
  <c r="X409" i="60"/>
  <c r="W409" i="60"/>
  <c r="V409" i="60"/>
  <c r="U409" i="60"/>
  <c r="T409" i="60"/>
  <c r="S409" i="60"/>
  <c r="R409" i="60"/>
  <c r="Q409" i="60"/>
  <c r="P409" i="60"/>
  <c r="O409" i="60"/>
  <c r="N409" i="60"/>
  <c r="M409" i="60"/>
  <c r="L409" i="60"/>
  <c r="BE408" i="60"/>
  <c r="BD408" i="60"/>
  <c r="BC408" i="60"/>
  <c r="BB408" i="60"/>
  <c r="BA408" i="60"/>
  <c r="AZ408" i="60"/>
  <c r="AY408" i="60"/>
  <c r="AX408" i="60"/>
  <c r="AW408" i="60"/>
  <c r="AV408" i="60"/>
  <c r="AU408" i="60"/>
  <c r="AT408" i="60"/>
  <c r="AS408" i="60"/>
  <c r="AR408" i="60"/>
  <c r="AQ408" i="60"/>
  <c r="AP408" i="60"/>
  <c r="AO408" i="60"/>
  <c r="AN408" i="60"/>
  <c r="AM408" i="60"/>
  <c r="AL408" i="60"/>
  <c r="AK408" i="60"/>
  <c r="AJ408" i="60"/>
  <c r="AI408" i="60"/>
  <c r="AH408" i="60"/>
  <c r="AG408" i="60"/>
  <c r="AF408" i="60"/>
  <c r="AE408" i="60"/>
  <c r="AD408" i="60"/>
  <c r="AC408" i="60"/>
  <c r="AB408" i="60"/>
  <c r="AA408" i="60"/>
  <c r="Z408" i="60"/>
  <c r="Y408" i="60"/>
  <c r="X408" i="60"/>
  <c r="W408" i="60"/>
  <c r="V408" i="60"/>
  <c r="U408" i="60"/>
  <c r="T408" i="60"/>
  <c r="S408" i="60"/>
  <c r="R408" i="60"/>
  <c r="Q408" i="60"/>
  <c r="P408" i="60"/>
  <c r="O408" i="60"/>
  <c r="N408" i="60"/>
  <c r="M408" i="60"/>
  <c r="L408" i="60"/>
  <c r="BE407" i="60"/>
  <c r="BD407" i="60"/>
  <c r="BC407" i="60"/>
  <c r="BB407" i="60"/>
  <c r="BA407" i="60"/>
  <c r="AZ407" i="60"/>
  <c r="AY407" i="60"/>
  <c r="AX407" i="60"/>
  <c r="AW407" i="60"/>
  <c r="AV407" i="60"/>
  <c r="AU407" i="60"/>
  <c r="AT407" i="60"/>
  <c r="AS407" i="60"/>
  <c r="AR407" i="60"/>
  <c r="AQ407" i="60"/>
  <c r="AP407" i="60"/>
  <c r="AO407" i="60"/>
  <c r="AN407" i="60"/>
  <c r="AM407" i="60"/>
  <c r="AL407" i="60"/>
  <c r="AK407" i="60"/>
  <c r="AJ407" i="60"/>
  <c r="AI407" i="60"/>
  <c r="AH407" i="60"/>
  <c r="AG407" i="60"/>
  <c r="AF407" i="60"/>
  <c r="AE407" i="60"/>
  <c r="AD407" i="60"/>
  <c r="AC407" i="60"/>
  <c r="AB407" i="60"/>
  <c r="AA407" i="60"/>
  <c r="Z407" i="60"/>
  <c r="Y407" i="60"/>
  <c r="X407" i="60"/>
  <c r="W407" i="60"/>
  <c r="V407" i="60"/>
  <c r="U407" i="60"/>
  <c r="T407" i="60"/>
  <c r="S407" i="60"/>
  <c r="R407" i="60"/>
  <c r="Q407" i="60"/>
  <c r="P407" i="60"/>
  <c r="O407" i="60"/>
  <c r="N407" i="60"/>
  <c r="M407" i="60"/>
  <c r="L407" i="60"/>
  <c r="BE406" i="60"/>
  <c r="BD406" i="60"/>
  <c r="BC406" i="60"/>
  <c r="BB406" i="60"/>
  <c r="BA406" i="60"/>
  <c r="AZ406" i="60"/>
  <c r="AY406" i="60"/>
  <c r="AX406" i="60"/>
  <c r="AW406" i="60"/>
  <c r="AV406" i="60"/>
  <c r="AU406" i="60"/>
  <c r="AT406" i="60"/>
  <c r="AS406" i="60"/>
  <c r="AR406" i="60"/>
  <c r="AQ406" i="60"/>
  <c r="AP406" i="60"/>
  <c r="AO406" i="60"/>
  <c r="AN406" i="60"/>
  <c r="AM406" i="60"/>
  <c r="AL406" i="60"/>
  <c r="AK406" i="60"/>
  <c r="AJ406" i="60"/>
  <c r="AI406" i="60"/>
  <c r="AH406" i="60"/>
  <c r="AG406" i="60"/>
  <c r="AF406" i="60"/>
  <c r="AE406" i="60"/>
  <c r="AD406" i="60"/>
  <c r="AC406" i="60"/>
  <c r="AB406" i="60"/>
  <c r="AA406" i="60"/>
  <c r="Z406" i="60"/>
  <c r="Y406" i="60"/>
  <c r="X406" i="60"/>
  <c r="W406" i="60"/>
  <c r="V406" i="60"/>
  <c r="U406" i="60"/>
  <c r="T406" i="60"/>
  <c r="S406" i="60"/>
  <c r="R406" i="60"/>
  <c r="Q406" i="60"/>
  <c r="P406" i="60"/>
  <c r="O406" i="60"/>
  <c r="N406" i="60"/>
  <c r="M406" i="60"/>
  <c r="L406" i="60"/>
  <c r="BE405" i="60"/>
  <c r="BD405" i="60"/>
  <c r="BC405" i="60"/>
  <c r="BB405" i="60"/>
  <c r="BA405" i="60"/>
  <c r="AZ405" i="60"/>
  <c r="AY405" i="60"/>
  <c r="AX405" i="60"/>
  <c r="AW405" i="60"/>
  <c r="AV405" i="60"/>
  <c r="AU405" i="60"/>
  <c r="AT405" i="60"/>
  <c r="AS405" i="60"/>
  <c r="AR405" i="60"/>
  <c r="AQ405" i="60"/>
  <c r="AP405" i="60"/>
  <c r="AO405" i="60"/>
  <c r="AN405" i="60"/>
  <c r="AM405" i="60"/>
  <c r="AL405" i="60"/>
  <c r="AK405" i="60"/>
  <c r="AJ405" i="60"/>
  <c r="AI405" i="60"/>
  <c r="AH405" i="60"/>
  <c r="AG405" i="60"/>
  <c r="AF405" i="60"/>
  <c r="AE405" i="60"/>
  <c r="AD405" i="60"/>
  <c r="AC405" i="60"/>
  <c r="AB405" i="60"/>
  <c r="AA405" i="60"/>
  <c r="Z405" i="60"/>
  <c r="Y405" i="60"/>
  <c r="X405" i="60"/>
  <c r="W405" i="60"/>
  <c r="V405" i="60"/>
  <c r="U405" i="60"/>
  <c r="T405" i="60"/>
  <c r="S405" i="60"/>
  <c r="R405" i="60"/>
  <c r="Q405" i="60"/>
  <c r="P405" i="60"/>
  <c r="O405" i="60"/>
  <c r="N405" i="60"/>
  <c r="M405" i="60"/>
  <c r="L405" i="60"/>
  <c r="BE404" i="60"/>
  <c r="BD404" i="60"/>
  <c r="BC404" i="60"/>
  <c r="BB404" i="60"/>
  <c r="BA404" i="60"/>
  <c r="AZ404" i="60"/>
  <c r="AY404" i="60"/>
  <c r="AX404" i="60"/>
  <c r="AW404" i="60"/>
  <c r="AV404" i="60"/>
  <c r="AU404" i="60"/>
  <c r="AT404" i="60"/>
  <c r="AS404" i="60"/>
  <c r="AR404" i="60"/>
  <c r="AQ404" i="60"/>
  <c r="AP404" i="60"/>
  <c r="AO404" i="60"/>
  <c r="AN404" i="60"/>
  <c r="AM404" i="60"/>
  <c r="AL404" i="60"/>
  <c r="AK404" i="60"/>
  <c r="AJ404" i="60"/>
  <c r="AI404" i="60"/>
  <c r="AH404" i="60"/>
  <c r="AG404" i="60"/>
  <c r="AF404" i="60"/>
  <c r="AE404" i="60"/>
  <c r="AD404" i="60"/>
  <c r="AC404" i="60"/>
  <c r="AB404" i="60"/>
  <c r="AA404" i="60"/>
  <c r="Z404" i="60"/>
  <c r="Y404" i="60"/>
  <c r="X404" i="60"/>
  <c r="W404" i="60"/>
  <c r="V404" i="60"/>
  <c r="U404" i="60"/>
  <c r="T404" i="60"/>
  <c r="S404" i="60"/>
  <c r="R404" i="60"/>
  <c r="Q404" i="60"/>
  <c r="P404" i="60"/>
  <c r="O404" i="60"/>
  <c r="N404" i="60"/>
  <c r="M404" i="60"/>
  <c r="L404" i="60"/>
  <c r="BE403" i="60"/>
  <c r="BD403" i="60"/>
  <c r="BC403" i="60"/>
  <c r="BB403" i="60"/>
  <c r="BA403" i="60"/>
  <c r="AZ403" i="60"/>
  <c r="AY403" i="60"/>
  <c r="AX403" i="60"/>
  <c r="AW403" i="60"/>
  <c r="AV403" i="60"/>
  <c r="AU403" i="60"/>
  <c r="AT403" i="60"/>
  <c r="AS403" i="60"/>
  <c r="AR403" i="60"/>
  <c r="AQ403" i="60"/>
  <c r="AP403" i="60"/>
  <c r="AO403" i="60"/>
  <c r="AN403" i="60"/>
  <c r="AM403" i="60"/>
  <c r="AL403" i="60"/>
  <c r="AK403" i="60"/>
  <c r="AJ403" i="60"/>
  <c r="AI403" i="60"/>
  <c r="AH403" i="60"/>
  <c r="AG403" i="60"/>
  <c r="AF403" i="60"/>
  <c r="AE403" i="60"/>
  <c r="AD403" i="60"/>
  <c r="AC403" i="60"/>
  <c r="AB403" i="60"/>
  <c r="AA403" i="60"/>
  <c r="Z403" i="60"/>
  <c r="Y403" i="60"/>
  <c r="X403" i="60"/>
  <c r="W403" i="60"/>
  <c r="V403" i="60"/>
  <c r="U403" i="60"/>
  <c r="T403" i="60"/>
  <c r="S403" i="60"/>
  <c r="R403" i="60"/>
  <c r="Q403" i="60"/>
  <c r="P403" i="60"/>
  <c r="O403" i="60"/>
  <c r="N403" i="60"/>
  <c r="M403" i="60"/>
  <c r="L403" i="60"/>
  <c r="BE402" i="60"/>
  <c r="BD402" i="60"/>
  <c r="BC402" i="60"/>
  <c r="BB402" i="60"/>
  <c r="BA402" i="60"/>
  <c r="AZ402" i="60"/>
  <c r="AY402" i="60"/>
  <c r="AX402" i="60"/>
  <c r="AW402" i="60"/>
  <c r="AV402" i="60"/>
  <c r="AU402" i="60"/>
  <c r="AT402" i="60"/>
  <c r="AS402" i="60"/>
  <c r="AR402" i="60"/>
  <c r="AQ402" i="60"/>
  <c r="AP402" i="60"/>
  <c r="AO402" i="60"/>
  <c r="AN402" i="60"/>
  <c r="AM402" i="60"/>
  <c r="AL402" i="60"/>
  <c r="AK402" i="60"/>
  <c r="AJ402" i="60"/>
  <c r="AI402" i="60"/>
  <c r="AH402" i="60"/>
  <c r="AG402" i="60"/>
  <c r="AF402" i="60"/>
  <c r="AE402" i="60"/>
  <c r="AD402" i="60"/>
  <c r="AC402" i="60"/>
  <c r="AB402" i="60"/>
  <c r="AA402" i="60"/>
  <c r="Z402" i="60"/>
  <c r="Y402" i="60"/>
  <c r="X402" i="60"/>
  <c r="W402" i="60"/>
  <c r="V402" i="60"/>
  <c r="U402" i="60"/>
  <c r="T402" i="60"/>
  <c r="S402" i="60"/>
  <c r="R402" i="60"/>
  <c r="Q402" i="60"/>
  <c r="P402" i="60"/>
  <c r="O402" i="60"/>
  <c r="N402" i="60"/>
  <c r="M402" i="60"/>
  <c r="L402" i="60"/>
  <c r="BE401" i="60"/>
  <c r="BD401" i="60"/>
  <c r="BC401" i="60"/>
  <c r="BB401" i="60"/>
  <c r="BA401" i="60"/>
  <c r="AZ401" i="60"/>
  <c r="AY401" i="60"/>
  <c r="AX401" i="60"/>
  <c r="AW401" i="60"/>
  <c r="AV401" i="60"/>
  <c r="AU401" i="60"/>
  <c r="AT401" i="60"/>
  <c r="AS401" i="60"/>
  <c r="AR401" i="60"/>
  <c r="AQ401" i="60"/>
  <c r="AP401" i="60"/>
  <c r="AO401" i="60"/>
  <c r="AN401" i="60"/>
  <c r="AM401" i="60"/>
  <c r="AL401" i="60"/>
  <c r="AK401" i="60"/>
  <c r="AJ401" i="60"/>
  <c r="AI401" i="60"/>
  <c r="AH401" i="60"/>
  <c r="AG401" i="60"/>
  <c r="AF401" i="60"/>
  <c r="AE401" i="60"/>
  <c r="AD401" i="60"/>
  <c r="AC401" i="60"/>
  <c r="AB401" i="60"/>
  <c r="AA401" i="60"/>
  <c r="Z401" i="60"/>
  <c r="Y401" i="60"/>
  <c r="X401" i="60"/>
  <c r="W401" i="60"/>
  <c r="V401" i="60"/>
  <c r="U401" i="60"/>
  <c r="T401" i="60"/>
  <c r="S401" i="60"/>
  <c r="R401" i="60"/>
  <c r="Q401" i="60"/>
  <c r="P401" i="60"/>
  <c r="O401" i="60"/>
  <c r="N401" i="60"/>
  <c r="M401" i="60"/>
  <c r="L401" i="60"/>
  <c r="BE400" i="60"/>
  <c r="BD400" i="60"/>
  <c r="BC400" i="60"/>
  <c r="BB400" i="60"/>
  <c r="BA400" i="60"/>
  <c r="AZ400" i="60"/>
  <c r="AY400" i="60"/>
  <c r="AX400" i="60"/>
  <c r="AW400" i="60"/>
  <c r="AV400" i="60"/>
  <c r="AU400" i="60"/>
  <c r="AT400" i="60"/>
  <c r="AS400" i="60"/>
  <c r="AR400" i="60"/>
  <c r="AQ400" i="60"/>
  <c r="AP400" i="60"/>
  <c r="AO400" i="60"/>
  <c r="AN400" i="60"/>
  <c r="AM400" i="60"/>
  <c r="AL400" i="60"/>
  <c r="AK400" i="60"/>
  <c r="AJ400" i="60"/>
  <c r="AI400" i="60"/>
  <c r="AH400" i="60"/>
  <c r="AG400" i="60"/>
  <c r="AF400" i="60"/>
  <c r="AE400" i="60"/>
  <c r="AD400" i="60"/>
  <c r="AC400" i="60"/>
  <c r="AB400" i="60"/>
  <c r="AA400" i="60"/>
  <c r="Z400" i="60"/>
  <c r="Y400" i="60"/>
  <c r="X400" i="60"/>
  <c r="W400" i="60"/>
  <c r="V400" i="60"/>
  <c r="U400" i="60"/>
  <c r="T400" i="60"/>
  <c r="S400" i="60"/>
  <c r="R400" i="60"/>
  <c r="Q400" i="60"/>
  <c r="P400" i="60"/>
  <c r="O400" i="60"/>
  <c r="N400" i="60"/>
  <c r="M400" i="60"/>
  <c r="L400" i="60"/>
  <c r="BE399" i="60"/>
  <c r="BD399" i="60"/>
  <c r="BC399" i="60"/>
  <c r="BB399" i="60"/>
  <c r="BA399" i="60"/>
  <c r="AZ399" i="60"/>
  <c r="AY399" i="60"/>
  <c r="AX399" i="60"/>
  <c r="AW399" i="60"/>
  <c r="AV399" i="60"/>
  <c r="AU399" i="60"/>
  <c r="AT399" i="60"/>
  <c r="AS399" i="60"/>
  <c r="AR399" i="60"/>
  <c r="AQ399" i="60"/>
  <c r="AP399" i="60"/>
  <c r="AO399" i="60"/>
  <c r="AN399" i="60"/>
  <c r="AM399" i="60"/>
  <c r="AL399" i="60"/>
  <c r="AK399" i="60"/>
  <c r="AJ399" i="60"/>
  <c r="AI399" i="60"/>
  <c r="AH399" i="60"/>
  <c r="AG399" i="60"/>
  <c r="AF399" i="60"/>
  <c r="AE399" i="60"/>
  <c r="AD399" i="60"/>
  <c r="AC399" i="60"/>
  <c r="AB399" i="60"/>
  <c r="AA399" i="60"/>
  <c r="Z399" i="60"/>
  <c r="Y399" i="60"/>
  <c r="X399" i="60"/>
  <c r="W399" i="60"/>
  <c r="V399" i="60"/>
  <c r="U399" i="60"/>
  <c r="T399" i="60"/>
  <c r="S399" i="60"/>
  <c r="R399" i="60"/>
  <c r="Q399" i="60"/>
  <c r="P399" i="60"/>
  <c r="O399" i="60"/>
  <c r="N399" i="60"/>
  <c r="M399" i="60"/>
  <c r="L399" i="60"/>
  <c r="BE398" i="60"/>
  <c r="BD398" i="60"/>
  <c r="BC398" i="60"/>
  <c r="BB398" i="60"/>
  <c r="BA398" i="60"/>
  <c r="AZ398" i="60"/>
  <c r="AY398" i="60"/>
  <c r="AX398" i="60"/>
  <c r="AW398" i="60"/>
  <c r="AV398" i="60"/>
  <c r="AU398" i="60"/>
  <c r="AT398" i="60"/>
  <c r="AS398" i="60"/>
  <c r="AR398" i="60"/>
  <c r="AQ398" i="60"/>
  <c r="AP398" i="60"/>
  <c r="AO398" i="60"/>
  <c r="AN398" i="60"/>
  <c r="AM398" i="60"/>
  <c r="AL398" i="60"/>
  <c r="AK398" i="60"/>
  <c r="AJ398" i="60"/>
  <c r="AI398" i="60"/>
  <c r="AH398" i="60"/>
  <c r="AG398" i="60"/>
  <c r="AF398" i="60"/>
  <c r="AE398" i="60"/>
  <c r="AD398" i="60"/>
  <c r="AC398" i="60"/>
  <c r="AB398" i="60"/>
  <c r="AA398" i="60"/>
  <c r="Z398" i="60"/>
  <c r="Y398" i="60"/>
  <c r="X398" i="60"/>
  <c r="W398" i="60"/>
  <c r="V398" i="60"/>
  <c r="U398" i="60"/>
  <c r="T398" i="60"/>
  <c r="S398" i="60"/>
  <c r="R398" i="60"/>
  <c r="Q398" i="60"/>
  <c r="P398" i="60"/>
  <c r="O398" i="60"/>
  <c r="N398" i="60"/>
  <c r="M398" i="60"/>
  <c r="L398" i="60"/>
  <c r="BE397" i="60"/>
  <c r="BD397" i="60"/>
  <c r="BC397" i="60"/>
  <c r="BB397" i="60"/>
  <c r="BA397" i="60"/>
  <c r="AZ397" i="60"/>
  <c r="AY397" i="60"/>
  <c r="AX397" i="60"/>
  <c r="AW397" i="60"/>
  <c r="AV397" i="60"/>
  <c r="AU397" i="60"/>
  <c r="AT397" i="60"/>
  <c r="AS397" i="60"/>
  <c r="AR397" i="60"/>
  <c r="AQ397" i="60"/>
  <c r="AP397" i="60"/>
  <c r="AO397" i="60"/>
  <c r="AN397" i="60"/>
  <c r="AM397" i="60"/>
  <c r="AL397" i="60"/>
  <c r="AK397" i="60"/>
  <c r="AJ397" i="60"/>
  <c r="AI397" i="60"/>
  <c r="AH397" i="60"/>
  <c r="AG397" i="60"/>
  <c r="AF397" i="60"/>
  <c r="AE397" i="60"/>
  <c r="AD397" i="60"/>
  <c r="AC397" i="60"/>
  <c r="AB397" i="60"/>
  <c r="AA397" i="60"/>
  <c r="Z397" i="60"/>
  <c r="Y397" i="60"/>
  <c r="X397" i="60"/>
  <c r="W397" i="60"/>
  <c r="V397" i="60"/>
  <c r="U397" i="60"/>
  <c r="T397" i="60"/>
  <c r="S397" i="60"/>
  <c r="R397" i="60"/>
  <c r="Q397" i="60"/>
  <c r="P397" i="60"/>
  <c r="O397" i="60"/>
  <c r="N397" i="60"/>
  <c r="M397" i="60"/>
  <c r="L397" i="60"/>
  <c r="BE396" i="60"/>
  <c r="BD396" i="60"/>
  <c r="BC396" i="60"/>
  <c r="BB396" i="60"/>
  <c r="BA396" i="60"/>
  <c r="AZ396" i="60"/>
  <c r="AY396" i="60"/>
  <c r="AX396" i="60"/>
  <c r="AW396" i="60"/>
  <c r="AV396" i="60"/>
  <c r="AU396" i="60"/>
  <c r="AT396" i="60"/>
  <c r="AS396" i="60"/>
  <c r="AR396" i="60"/>
  <c r="AQ396" i="60"/>
  <c r="AP396" i="60"/>
  <c r="AO396" i="60"/>
  <c r="AN396" i="60"/>
  <c r="AM396" i="60"/>
  <c r="AL396" i="60"/>
  <c r="AK396" i="60"/>
  <c r="AJ396" i="60"/>
  <c r="AI396" i="60"/>
  <c r="AH396" i="60"/>
  <c r="AG396" i="60"/>
  <c r="AF396" i="60"/>
  <c r="AE396" i="60"/>
  <c r="AD396" i="60"/>
  <c r="AC396" i="60"/>
  <c r="AB396" i="60"/>
  <c r="AA396" i="60"/>
  <c r="Z396" i="60"/>
  <c r="Y396" i="60"/>
  <c r="X396" i="60"/>
  <c r="W396" i="60"/>
  <c r="V396" i="60"/>
  <c r="U396" i="60"/>
  <c r="T396" i="60"/>
  <c r="S396" i="60"/>
  <c r="R396" i="60"/>
  <c r="Q396" i="60"/>
  <c r="P396" i="60"/>
  <c r="O396" i="60"/>
  <c r="N396" i="60"/>
  <c r="M396" i="60"/>
  <c r="L396" i="60"/>
  <c r="BE395" i="60"/>
  <c r="BD395" i="60"/>
  <c r="BC395" i="60"/>
  <c r="BB395" i="60"/>
  <c r="BA395" i="60"/>
  <c r="AZ395" i="60"/>
  <c r="AY395" i="60"/>
  <c r="AX395" i="60"/>
  <c r="AW395" i="60"/>
  <c r="AV395" i="60"/>
  <c r="AU395" i="60"/>
  <c r="AT395" i="60"/>
  <c r="AS395" i="60"/>
  <c r="AR395" i="60"/>
  <c r="AQ395" i="60"/>
  <c r="AP395" i="60"/>
  <c r="AO395" i="60"/>
  <c r="AN395" i="60"/>
  <c r="AM395" i="60"/>
  <c r="AL395" i="60"/>
  <c r="AK395" i="60"/>
  <c r="AJ395" i="60"/>
  <c r="AI395" i="60"/>
  <c r="AH395" i="60"/>
  <c r="AG395" i="60"/>
  <c r="AF395" i="60"/>
  <c r="AE395" i="60"/>
  <c r="AD395" i="60"/>
  <c r="AC395" i="60"/>
  <c r="AB395" i="60"/>
  <c r="AA395" i="60"/>
  <c r="Z395" i="60"/>
  <c r="Y395" i="60"/>
  <c r="X395" i="60"/>
  <c r="W395" i="60"/>
  <c r="V395" i="60"/>
  <c r="U395" i="60"/>
  <c r="T395" i="60"/>
  <c r="S395" i="60"/>
  <c r="R395" i="60"/>
  <c r="Q395" i="60"/>
  <c r="P395" i="60"/>
  <c r="O395" i="60"/>
  <c r="N395" i="60"/>
  <c r="M395" i="60"/>
  <c r="L395" i="60"/>
  <c r="BE394" i="60"/>
  <c r="BD394" i="60"/>
  <c r="BC394" i="60"/>
  <c r="BB394" i="60"/>
  <c r="BA394" i="60"/>
  <c r="AZ394" i="60"/>
  <c r="AY394" i="60"/>
  <c r="AX394" i="60"/>
  <c r="AW394" i="60"/>
  <c r="AV394" i="60"/>
  <c r="AU394" i="60"/>
  <c r="AT394" i="60"/>
  <c r="AS394" i="60"/>
  <c r="AR394" i="60"/>
  <c r="AQ394" i="60"/>
  <c r="AP394" i="60"/>
  <c r="AO394" i="60"/>
  <c r="AN394" i="60"/>
  <c r="AM394" i="60"/>
  <c r="AL394" i="60"/>
  <c r="AK394" i="60"/>
  <c r="AJ394" i="60"/>
  <c r="AI394" i="60"/>
  <c r="AH394" i="60"/>
  <c r="AG394" i="60"/>
  <c r="AF394" i="60"/>
  <c r="AE394" i="60"/>
  <c r="AD394" i="60"/>
  <c r="AC394" i="60"/>
  <c r="AB394" i="60"/>
  <c r="AA394" i="60"/>
  <c r="Z394" i="60"/>
  <c r="Y394" i="60"/>
  <c r="X394" i="60"/>
  <c r="W394" i="60"/>
  <c r="V394" i="60"/>
  <c r="U394" i="60"/>
  <c r="T394" i="60"/>
  <c r="S394" i="60"/>
  <c r="R394" i="60"/>
  <c r="Q394" i="60"/>
  <c r="P394" i="60"/>
  <c r="O394" i="60"/>
  <c r="N394" i="60"/>
  <c r="M394" i="60"/>
  <c r="L394" i="60"/>
  <c r="BE393" i="60"/>
  <c r="BD393" i="60"/>
  <c r="BC393" i="60"/>
  <c r="BB393" i="60"/>
  <c r="BA393" i="60"/>
  <c r="AZ393" i="60"/>
  <c r="AY393" i="60"/>
  <c r="AX393" i="60"/>
  <c r="AW393" i="60"/>
  <c r="AV393" i="60"/>
  <c r="AU393" i="60"/>
  <c r="AT393" i="60"/>
  <c r="AS393" i="60"/>
  <c r="AR393" i="60"/>
  <c r="AQ393" i="60"/>
  <c r="AP393" i="60"/>
  <c r="AO393" i="60"/>
  <c r="AN393" i="60"/>
  <c r="AM393" i="60"/>
  <c r="AL393" i="60"/>
  <c r="AK393" i="60"/>
  <c r="AJ393" i="60"/>
  <c r="AI393" i="60"/>
  <c r="AH393" i="60"/>
  <c r="AG393" i="60"/>
  <c r="AF393" i="60"/>
  <c r="AE393" i="60"/>
  <c r="AD393" i="60"/>
  <c r="AC393" i="60"/>
  <c r="AB393" i="60"/>
  <c r="AA393" i="60"/>
  <c r="Z393" i="60"/>
  <c r="Y393" i="60"/>
  <c r="X393" i="60"/>
  <c r="W393" i="60"/>
  <c r="V393" i="60"/>
  <c r="U393" i="60"/>
  <c r="T393" i="60"/>
  <c r="S393" i="60"/>
  <c r="R393" i="60"/>
  <c r="Q393" i="60"/>
  <c r="P393" i="60"/>
  <c r="O393" i="60"/>
  <c r="N393" i="60"/>
  <c r="M393" i="60"/>
  <c r="L393" i="60"/>
  <c r="BE392" i="60"/>
  <c r="BD392" i="60"/>
  <c r="BC392" i="60"/>
  <c r="BB392" i="60"/>
  <c r="BA392" i="60"/>
  <c r="AZ392" i="60"/>
  <c r="AY392" i="60"/>
  <c r="AX392" i="60"/>
  <c r="AW392" i="60"/>
  <c r="AV392" i="60"/>
  <c r="AU392" i="60"/>
  <c r="AT392" i="60"/>
  <c r="AS392" i="60"/>
  <c r="AR392" i="60"/>
  <c r="AQ392" i="60"/>
  <c r="AP392" i="60"/>
  <c r="AO392" i="60"/>
  <c r="AN392" i="60"/>
  <c r="AM392" i="60"/>
  <c r="AL392" i="60"/>
  <c r="AK392" i="60"/>
  <c r="AJ392" i="60"/>
  <c r="AI392" i="60"/>
  <c r="AH392" i="60"/>
  <c r="AG392" i="60"/>
  <c r="AF392" i="60"/>
  <c r="AE392" i="60"/>
  <c r="AD392" i="60"/>
  <c r="AC392" i="60"/>
  <c r="AB392" i="60"/>
  <c r="AA392" i="60"/>
  <c r="Z392" i="60"/>
  <c r="Y392" i="60"/>
  <c r="X392" i="60"/>
  <c r="W392" i="60"/>
  <c r="V392" i="60"/>
  <c r="U392" i="60"/>
  <c r="T392" i="60"/>
  <c r="S392" i="60"/>
  <c r="R392" i="60"/>
  <c r="Q392" i="60"/>
  <c r="P392" i="60"/>
  <c r="O392" i="60"/>
  <c r="N392" i="60"/>
  <c r="M392" i="60"/>
  <c r="L392" i="60"/>
  <c r="BE391" i="60"/>
  <c r="BD391" i="60"/>
  <c r="BC391" i="60"/>
  <c r="BB391" i="60"/>
  <c r="BA391" i="60"/>
  <c r="AZ391" i="60"/>
  <c r="AY391" i="60"/>
  <c r="AX391" i="60"/>
  <c r="AW391" i="60"/>
  <c r="AV391" i="60"/>
  <c r="AU391" i="60"/>
  <c r="AT391" i="60"/>
  <c r="AS391" i="60"/>
  <c r="AR391" i="60"/>
  <c r="AQ391" i="60"/>
  <c r="AP391" i="60"/>
  <c r="AO391" i="60"/>
  <c r="AN391" i="60"/>
  <c r="AM391" i="60"/>
  <c r="AL391" i="60"/>
  <c r="AK391" i="60"/>
  <c r="AJ391" i="60"/>
  <c r="AI391" i="60"/>
  <c r="AH391" i="60"/>
  <c r="AG391" i="60"/>
  <c r="AF391" i="60"/>
  <c r="AE391" i="60"/>
  <c r="AD391" i="60"/>
  <c r="AC391" i="60"/>
  <c r="AB391" i="60"/>
  <c r="AA391" i="60"/>
  <c r="Z391" i="60"/>
  <c r="Y391" i="60"/>
  <c r="X391" i="60"/>
  <c r="W391" i="60"/>
  <c r="V391" i="60"/>
  <c r="U391" i="60"/>
  <c r="T391" i="60"/>
  <c r="S391" i="60"/>
  <c r="R391" i="60"/>
  <c r="Q391" i="60"/>
  <c r="P391" i="60"/>
  <c r="O391" i="60"/>
  <c r="N391" i="60"/>
  <c r="M391" i="60"/>
  <c r="L391" i="60"/>
  <c r="BE390" i="60"/>
  <c r="BD390" i="60"/>
  <c r="BC390" i="60"/>
  <c r="BB390" i="60"/>
  <c r="BA390" i="60"/>
  <c r="AZ390" i="60"/>
  <c r="AY390" i="60"/>
  <c r="AX390" i="60"/>
  <c r="AW390" i="60"/>
  <c r="AV390" i="60"/>
  <c r="AU390" i="60"/>
  <c r="AT390" i="60"/>
  <c r="AS390" i="60"/>
  <c r="AR390" i="60"/>
  <c r="AQ390" i="60"/>
  <c r="AP390" i="60"/>
  <c r="AO390" i="60"/>
  <c r="AN390" i="60"/>
  <c r="AM390" i="60"/>
  <c r="AL390" i="60"/>
  <c r="AK390" i="60"/>
  <c r="AJ390" i="60"/>
  <c r="AI390" i="60"/>
  <c r="AH390" i="60"/>
  <c r="AG390" i="60"/>
  <c r="AF390" i="60"/>
  <c r="AE390" i="60"/>
  <c r="AD390" i="60"/>
  <c r="AC390" i="60"/>
  <c r="AB390" i="60"/>
  <c r="AA390" i="60"/>
  <c r="Z390" i="60"/>
  <c r="Y390" i="60"/>
  <c r="X390" i="60"/>
  <c r="W390" i="60"/>
  <c r="V390" i="60"/>
  <c r="U390" i="60"/>
  <c r="T390" i="60"/>
  <c r="S390" i="60"/>
  <c r="R390" i="60"/>
  <c r="Q390" i="60"/>
  <c r="P390" i="60"/>
  <c r="O390" i="60"/>
  <c r="N390" i="60"/>
  <c r="M390" i="60"/>
  <c r="L390" i="60"/>
  <c r="BE389" i="60"/>
  <c r="BD389" i="60"/>
  <c r="BC389" i="60"/>
  <c r="BB389" i="60"/>
  <c r="BA389" i="60"/>
  <c r="AZ389" i="60"/>
  <c r="AY389" i="60"/>
  <c r="AX389" i="60"/>
  <c r="AW389" i="60"/>
  <c r="AV389" i="60"/>
  <c r="AU389" i="60"/>
  <c r="AT389" i="60"/>
  <c r="AS389" i="60"/>
  <c r="AR389" i="60"/>
  <c r="AQ389" i="60"/>
  <c r="AP389" i="60"/>
  <c r="AO389" i="60"/>
  <c r="AN389" i="60"/>
  <c r="AM389" i="60"/>
  <c r="AL389" i="60"/>
  <c r="AK389" i="60"/>
  <c r="AJ389" i="60"/>
  <c r="AI389" i="60"/>
  <c r="AH389" i="60"/>
  <c r="AG389" i="60"/>
  <c r="AF389" i="60"/>
  <c r="AE389" i="60"/>
  <c r="AD389" i="60"/>
  <c r="AC389" i="60"/>
  <c r="AB389" i="60"/>
  <c r="AA389" i="60"/>
  <c r="Z389" i="60"/>
  <c r="Y389" i="60"/>
  <c r="X389" i="60"/>
  <c r="W389" i="60"/>
  <c r="V389" i="60"/>
  <c r="U389" i="60"/>
  <c r="T389" i="60"/>
  <c r="S389" i="60"/>
  <c r="R389" i="60"/>
  <c r="Q389" i="60"/>
  <c r="P389" i="60"/>
  <c r="O389" i="60"/>
  <c r="N389" i="60"/>
  <c r="M389" i="60"/>
  <c r="L389" i="60"/>
  <c r="BE388" i="60"/>
  <c r="BD388" i="60"/>
  <c r="BC388" i="60"/>
  <c r="BB388" i="60"/>
  <c r="BA388" i="60"/>
  <c r="AZ388" i="60"/>
  <c r="AY388" i="60"/>
  <c r="AX388" i="60"/>
  <c r="AW388" i="60"/>
  <c r="AV388" i="60"/>
  <c r="AU388" i="60"/>
  <c r="AT388" i="60"/>
  <c r="AS388" i="60"/>
  <c r="AR388" i="60"/>
  <c r="AQ388" i="60"/>
  <c r="AP388" i="60"/>
  <c r="AO388" i="60"/>
  <c r="AN388" i="60"/>
  <c r="AM388" i="60"/>
  <c r="AL388" i="60"/>
  <c r="AK388" i="60"/>
  <c r="AJ388" i="60"/>
  <c r="AI388" i="60"/>
  <c r="AH388" i="60"/>
  <c r="AG388" i="60"/>
  <c r="AF388" i="60"/>
  <c r="AE388" i="60"/>
  <c r="AD388" i="60"/>
  <c r="AC388" i="60"/>
  <c r="AB388" i="60"/>
  <c r="AA388" i="60"/>
  <c r="Z388" i="60"/>
  <c r="Y388" i="60"/>
  <c r="X388" i="60"/>
  <c r="W388" i="60"/>
  <c r="V388" i="60"/>
  <c r="U388" i="60"/>
  <c r="T388" i="60"/>
  <c r="S388" i="60"/>
  <c r="R388" i="60"/>
  <c r="Q388" i="60"/>
  <c r="P388" i="60"/>
  <c r="O388" i="60"/>
  <c r="N388" i="60"/>
  <c r="M388" i="60"/>
  <c r="L388" i="60"/>
  <c r="BE387" i="60"/>
  <c r="BD387" i="60"/>
  <c r="BC387" i="60"/>
  <c r="BB387" i="60"/>
  <c r="BA387" i="60"/>
  <c r="AZ387" i="60"/>
  <c r="AY387" i="60"/>
  <c r="AX387" i="60"/>
  <c r="AW387" i="60"/>
  <c r="AV387" i="60"/>
  <c r="AU387" i="60"/>
  <c r="AT387" i="60"/>
  <c r="AS387" i="60"/>
  <c r="AR387" i="60"/>
  <c r="AQ387" i="60"/>
  <c r="AP387" i="60"/>
  <c r="AO387" i="60"/>
  <c r="AN387" i="60"/>
  <c r="AM387" i="60"/>
  <c r="AL387" i="60"/>
  <c r="AK387" i="60"/>
  <c r="AJ387" i="60"/>
  <c r="AI387" i="60"/>
  <c r="AH387" i="60"/>
  <c r="AG387" i="60"/>
  <c r="AF387" i="60"/>
  <c r="AE387" i="60"/>
  <c r="AD387" i="60"/>
  <c r="AC387" i="60"/>
  <c r="AB387" i="60"/>
  <c r="AA387" i="60"/>
  <c r="Z387" i="60"/>
  <c r="Y387" i="60"/>
  <c r="X387" i="60"/>
  <c r="W387" i="60"/>
  <c r="V387" i="60"/>
  <c r="U387" i="60"/>
  <c r="T387" i="60"/>
  <c r="S387" i="60"/>
  <c r="R387" i="60"/>
  <c r="Q387" i="60"/>
  <c r="P387" i="60"/>
  <c r="O387" i="60"/>
  <c r="N387" i="60"/>
  <c r="M387" i="60"/>
  <c r="L387" i="60"/>
  <c r="BE386" i="60"/>
  <c r="BD386" i="60"/>
  <c r="BC386" i="60"/>
  <c r="BB386" i="60"/>
  <c r="BA386" i="60"/>
  <c r="AZ386" i="60"/>
  <c r="AY386" i="60"/>
  <c r="AX386" i="60"/>
  <c r="AW386" i="60"/>
  <c r="AV386" i="60"/>
  <c r="AU386" i="60"/>
  <c r="AT386" i="60"/>
  <c r="AS386" i="60"/>
  <c r="AR386" i="60"/>
  <c r="AQ386" i="60"/>
  <c r="AP386" i="60"/>
  <c r="AO386" i="60"/>
  <c r="AN386" i="60"/>
  <c r="AM386" i="60"/>
  <c r="AL386" i="60"/>
  <c r="AK386" i="60"/>
  <c r="AJ386" i="60"/>
  <c r="AI386" i="60"/>
  <c r="AH386" i="60"/>
  <c r="AG386" i="60"/>
  <c r="AF386" i="60"/>
  <c r="AE386" i="60"/>
  <c r="AD386" i="60"/>
  <c r="AC386" i="60"/>
  <c r="AB386" i="60"/>
  <c r="AA386" i="60"/>
  <c r="Z386" i="60"/>
  <c r="Y386" i="60"/>
  <c r="X386" i="60"/>
  <c r="W386" i="60"/>
  <c r="V386" i="60"/>
  <c r="U386" i="60"/>
  <c r="T386" i="60"/>
  <c r="S386" i="60"/>
  <c r="R386" i="60"/>
  <c r="Q386" i="60"/>
  <c r="P386" i="60"/>
  <c r="O386" i="60"/>
  <c r="N386" i="60"/>
  <c r="M386" i="60"/>
  <c r="L386" i="60"/>
  <c r="BE385" i="60"/>
  <c r="BD385" i="60"/>
  <c r="BC385" i="60"/>
  <c r="BB385" i="60"/>
  <c r="BA385" i="60"/>
  <c r="AZ385" i="60"/>
  <c r="AY385" i="60"/>
  <c r="AX385" i="60"/>
  <c r="AW385" i="60"/>
  <c r="AV385" i="60"/>
  <c r="AU385" i="60"/>
  <c r="AT385" i="60"/>
  <c r="AS385" i="60"/>
  <c r="AR385" i="60"/>
  <c r="AQ385" i="60"/>
  <c r="AP385" i="60"/>
  <c r="AO385" i="60"/>
  <c r="AN385" i="60"/>
  <c r="AM385" i="60"/>
  <c r="AL385" i="60"/>
  <c r="AK385" i="60"/>
  <c r="AJ385" i="60"/>
  <c r="AI385" i="60"/>
  <c r="AH385" i="60"/>
  <c r="AG385" i="60"/>
  <c r="AF385" i="60"/>
  <c r="AE385" i="60"/>
  <c r="AD385" i="60"/>
  <c r="AC385" i="60"/>
  <c r="AB385" i="60"/>
  <c r="AA385" i="60"/>
  <c r="Z385" i="60"/>
  <c r="Y385" i="60"/>
  <c r="X385" i="60"/>
  <c r="W385" i="60"/>
  <c r="V385" i="60"/>
  <c r="U385" i="60"/>
  <c r="T385" i="60"/>
  <c r="S385" i="60"/>
  <c r="R385" i="60"/>
  <c r="Q385" i="60"/>
  <c r="P385" i="60"/>
  <c r="O385" i="60"/>
  <c r="N385" i="60"/>
  <c r="M385" i="60"/>
  <c r="L385" i="60"/>
  <c r="BE384" i="60"/>
  <c r="BD384" i="60"/>
  <c r="BC384" i="60"/>
  <c r="BB384" i="60"/>
  <c r="BA384" i="60"/>
  <c r="AZ384" i="60"/>
  <c r="AY384" i="60"/>
  <c r="AX384" i="60"/>
  <c r="AW384" i="60"/>
  <c r="AV384" i="60"/>
  <c r="AU384" i="60"/>
  <c r="AT384" i="60"/>
  <c r="AS384" i="60"/>
  <c r="AR384" i="60"/>
  <c r="AQ384" i="60"/>
  <c r="AP384" i="60"/>
  <c r="AO384" i="60"/>
  <c r="AN384" i="60"/>
  <c r="AM384" i="60"/>
  <c r="AL384" i="60"/>
  <c r="AK384" i="60"/>
  <c r="AJ384" i="60"/>
  <c r="AI384" i="60"/>
  <c r="AH384" i="60"/>
  <c r="AG384" i="60"/>
  <c r="AF384" i="60"/>
  <c r="AE384" i="60"/>
  <c r="AD384" i="60"/>
  <c r="AC384" i="60"/>
  <c r="AB384" i="60"/>
  <c r="AA384" i="60"/>
  <c r="Z384" i="60"/>
  <c r="Y384" i="60"/>
  <c r="X384" i="60"/>
  <c r="W384" i="60"/>
  <c r="V384" i="60"/>
  <c r="U384" i="60"/>
  <c r="T384" i="60"/>
  <c r="S384" i="60"/>
  <c r="R384" i="60"/>
  <c r="Q384" i="60"/>
  <c r="P384" i="60"/>
  <c r="O384" i="60"/>
  <c r="N384" i="60"/>
  <c r="M384" i="60"/>
  <c r="L384" i="60"/>
  <c r="BE383" i="60"/>
  <c r="BD383" i="60"/>
  <c r="BC383" i="60"/>
  <c r="BB383" i="60"/>
  <c r="BA383" i="60"/>
  <c r="AZ383" i="60"/>
  <c r="AY383" i="60"/>
  <c r="AX383" i="60"/>
  <c r="AW383" i="60"/>
  <c r="AV383" i="60"/>
  <c r="AU383" i="60"/>
  <c r="AT383" i="60"/>
  <c r="AS383" i="60"/>
  <c r="AR383" i="60"/>
  <c r="AQ383" i="60"/>
  <c r="AP383" i="60"/>
  <c r="AO383" i="60"/>
  <c r="AN383" i="60"/>
  <c r="AM383" i="60"/>
  <c r="AL383" i="60"/>
  <c r="AK383" i="60"/>
  <c r="AJ383" i="60"/>
  <c r="AI383" i="60"/>
  <c r="AH383" i="60"/>
  <c r="AG383" i="60"/>
  <c r="AF383" i="60"/>
  <c r="AE383" i="60"/>
  <c r="AD383" i="60"/>
  <c r="AC383" i="60"/>
  <c r="AB383" i="60"/>
  <c r="AA383" i="60"/>
  <c r="Z383" i="60"/>
  <c r="Y383" i="60"/>
  <c r="X383" i="60"/>
  <c r="W383" i="60"/>
  <c r="V383" i="60"/>
  <c r="U383" i="60"/>
  <c r="T383" i="60"/>
  <c r="S383" i="60"/>
  <c r="R383" i="60"/>
  <c r="Q383" i="60"/>
  <c r="P383" i="60"/>
  <c r="O383" i="60"/>
  <c r="N383" i="60"/>
  <c r="M383" i="60"/>
  <c r="L383" i="60"/>
  <c r="BE382" i="60"/>
  <c r="BD382" i="60"/>
  <c r="BC382" i="60"/>
  <c r="BB382" i="60"/>
  <c r="BA382" i="60"/>
  <c r="AZ382" i="60"/>
  <c r="AY382" i="60"/>
  <c r="AX382" i="60"/>
  <c r="AW382" i="60"/>
  <c r="AV382" i="60"/>
  <c r="AU382" i="60"/>
  <c r="AT382" i="60"/>
  <c r="AS382" i="60"/>
  <c r="AR382" i="60"/>
  <c r="AQ382" i="60"/>
  <c r="AP382" i="60"/>
  <c r="AO382" i="60"/>
  <c r="AN382" i="60"/>
  <c r="AM382" i="60"/>
  <c r="AL382" i="60"/>
  <c r="AK382" i="60"/>
  <c r="AJ382" i="60"/>
  <c r="AI382" i="60"/>
  <c r="AH382" i="60"/>
  <c r="AG382" i="60"/>
  <c r="AF382" i="60"/>
  <c r="AE382" i="60"/>
  <c r="AD382" i="60"/>
  <c r="AC382" i="60"/>
  <c r="AB382" i="60"/>
  <c r="AA382" i="60"/>
  <c r="Z382" i="60"/>
  <c r="Y382" i="60"/>
  <c r="X382" i="60"/>
  <c r="W382" i="60"/>
  <c r="V382" i="60"/>
  <c r="U382" i="60"/>
  <c r="T382" i="60"/>
  <c r="S382" i="60"/>
  <c r="R382" i="60"/>
  <c r="Q382" i="60"/>
  <c r="P382" i="60"/>
  <c r="O382" i="60"/>
  <c r="N382" i="60"/>
  <c r="M382" i="60"/>
  <c r="L382" i="60"/>
  <c r="BE381" i="60"/>
  <c r="BD381" i="60"/>
  <c r="BC381" i="60"/>
  <c r="BB381" i="60"/>
  <c r="BA381" i="60"/>
  <c r="AZ381" i="60"/>
  <c r="AY381" i="60"/>
  <c r="AX381" i="60"/>
  <c r="AW381" i="60"/>
  <c r="AV381" i="60"/>
  <c r="AU381" i="60"/>
  <c r="AT381" i="60"/>
  <c r="AS381" i="60"/>
  <c r="AR381" i="60"/>
  <c r="AQ381" i="60"/>
  <c r="AP381" i="60"/>
  <c r="AO381" i="60"/>
  <c r="AN381" i="60"/>
  <c r="AM381" i="60"/>
  <c r="AL381" i="60"/>
  <c r="AK381" i="60"/>
  <c r="AJ381" i="60"/>
  <c r="AI381" i="60"/>
  <c r="AH381" i="60"/>
  <c r="AG381" i="60"/>
  <c r="AF381" i="60"/>
  <c r="AE381" i="60"/>
  <c r="AD381" i="60"/>
  <c r="AC381" i="60"/>
  <c r="AB381" i="60"/>
  <c r="AA381" i="60"/>
  <c r="Z381" i="60"/>
  <c r="Y381" i="60"/>
  <c r="X381" i="60"/>
  <c r="W381" i="60"/>
  <c r="V381" i="60"/>
  <c r="U381" i="60"/>
  <c r="T381" i="60"/>
  <c r="S381" i="60"/>
  <c r="R381" i="60"/>
  <c r="Q381" i="60"/>
  <c r="P381" i="60"/>
  <c r="O381" i="60"/>
  <c r="N381" i="60"/>
  <c r="M381" i="60"/>
  <c r="L381" i="60"/>
  <c r="BE380" i="60"/>
  <c r="BD380" i="60"/>
  <c r="BC380" i="60"/>
  <c r="BB380" i="60"/>
  <c r="BA380" i="60"/>
  <c r="AZ380" i="60"/>
  <c r="AY380" i="60"/>
  <c r="AX380" i="60"/>
  <c r="AW380" i="60"/>
  <c r="AV380" i="60"/>
  <c r="AU380" i="60"/>
  <c r="AT380" i="60"/>
  <c r="AS380" i="60"/>
  <c r="AR380" i="60"/>
  <c r="AQ380" i="60"/>
  <c r="AP380" i="60"/>
  <c r="AO380" i="60"/>
  <c r="AN380" i="60"/>
  <c r="AM380" i="60"/>
  <c r="AL380" i="60"/>
  <c r="AK380" i="60"/>
  <c r="AJ380" i="60"/>
  <c r="AI380" i="60"/>
  <c r="AH380" i="60"/>
  <c r="AG380" i="60"/>
  <c r="AF380" i="60"/>
  <c r="AE380" i="60"/>
  <c r="AD380" i="60"/>
  <c r="AC380" i="60"/>
  <c r="AB380" i="60"/>
  <c r="AA380" i="60"/>
  <c r="Z380" i="60"/>
  <c r="Y380" i="60"/>
  <c r="X380" i="60"/>
  <c r="W380" i="60"/>
  <c r="V380" i="60"/>
  <c r="U380" i="60"/>
  <c r="T380" i="60"/>
  <c r="S380" i="60"/>
  <c r="R380" i="60"/>
  <c r="Q380" i="60"/>
  <c r="P380" i="60"/>
  <c r="O380" i="60"/>
  <c r="N380" i="60"/>
  <c r="M380" i="60"/>
  <c r="L380" i="60"/>
  <c r="BE379" i="60"/>
  <c r="BD379" i="60"/>
  <c r="BC379" i="60"/>
  <c r="BB379" i="60"/>
  <c r="BA379" i="60"/>
  <c r="AZ379" i="60"/>
  <c r="AY379" i="60"/>
  <c r="AX379" i="60"/>
  <c r="AW379" i="60"/>
  <c r="AV379" i="60"/>
  <c r="AU379" i="60"/>
  <c r="AT379" i="60"/>
  <c r="AS379" i="60"/>
  <c r="AR379" i="60"/>
  <c r="AQ379" i="60"/>
  <c r="AP379" i="60"/>
  <c r="AO379" i="60"/>
  <c r="AN379" i="60"/>
  <c r="AM379" i="60"/>
  <c r="AL379" i="60"/>
  <c r="AK379" i="60"/>
  <c r="AJ379" i="60"/>
  <c r="AI379" i="60"/>
  <c r="AH379" i="60"/>
  <c r="AG379" i="60"/>
  <c r="AF379" i="60"/>
  <c r="AE379" i="60"/>
  <c r="AD379" i="60"/>
  <c r="AC379" i="60"/>
  <c r="AB379" i="60"/>
  <c r="AA379" i="60"/>
  <c r="Z379" i="60"/>
  <c r="Y379" i="60"/>
  <c r="X379" i="60"/>
  <c r="W379" i="60"/>
  <c r="V379" i="60"/>
  <c r="U379" i="60"/>
  <c r="T379" i="60"/>
  <c r="S379" i="60"/>
  <c r="R379" i="60"/>
  <c r="Q379" i="60"/>
  <c r="P379" i="60"/>
  <c r="O379" i="60"/>
  <c r="N379" i="60"/>
  <c r="M379" i="60"/>
  <c r="L379" i="60"/>
  <c r="BE378" i="60"/>
  <c r="BD378" i="60"/>
  <c r="BC378" i="60"/>
  <c r="BB378" i="60"/>
  <c r="BA378" i="60"/>
  <c r="AZ378" i="60"/>
  <c r="AY378" i="60"/>
  <c r="AX378" i="60"/>
  <c r="AW378" i="60"/>
  <c r="AV378" i="60"/>
  <c r="AU378" i="60"/>
  <c r="AT378" i="60"/>
  <c r="AS378" i="60"/>
  <c r="AR378" i="60"/>
  <c r="AQ378" i="60"/>
  <c r="AP378" i="60"/>
  <c r="AO378" i="60"/>
  <c r="AN378" i="60"/>
  <c r="AM378" i="60"/>
  <c r="AL378" i="60"/>
  <c r="AK378" i="60"/>
  <c r="AJ378" i="60"/>
  <c r="AI378" i="60"/>
  <c r="AH378" i="60"/>
  <c r="AG378" i="60"/>
  <c r="AF378" i="60"/>
  <c r="AE378" i="60"/>
  <c r="AD378" i="60"/>
  <c r="AC378" i="60"/>
  <c r="AB378" i="60"/>
  <c r="AA378" i="60"/>
  <c r="Z378" i="60"/>
  <c r="Y378" i="60"/>
  <c r="X378" i="60"/>
  <c r="W378" i="60"/>
  <c r="V378" i="60"/>
  <c r="U378" i="60"/>
  <c r="T378" i="60"/>
  <c r="S378" i="60"/>
  <c r="R378" i="60"/>
  <c r="Q378" i="60"/>
  <c r="P378" i="60"/>
  <c r="O378" i="60"/>
  <c r="N378" i="60"/>
  <c r="M378" i="60"/>
  <c r="L378" i="60"/>
  <c r="BE377" i="60"/>
  <c r="BD377" i="60"/>
  <c r="BC377" i="60"/>
  <c r="BB377" i="60"/>
  <c r="BA377" i="60"/>
  <c r="AZ377" i="60"/>
  <c r="AY377" i="60"/>
  <c r="AX377" i="60"/>
  <c r="AW377" i="60"/>
  <c r="AV377" i="60"/>
  <c r="AU377" i="60"/>
  <c r="AT377" i="60"/>
  <c r="AS377" i="60"/>
  <c r="AR377" i="60"/>
  <c r="AQ377" i="60"/>
  <c r="AP377" i="60"/>
  <c r="AO377" i="60"/>
  <c r="AN377" i="60"/>
  <c r="AM377" i="60"/>
  <c r="AL377" i="60"/>
  <c r="AK377" i="60"/>
  <c r="AJ377" i="60"/>
  <c r="AI377" i="60"/>
  <c r="AH377" i="60"/>
  <c r="AG377" i="60"/>
  <c r="AF377" i="60"/>
  <c r="AE377" i="60"/>
  <c r="AD377" i="60"/>
  <c r="AC377" i="60"/>
  <c r="AB377" i="60"/>
  <c r="AA377" i="60"/>
  <c r="Z377" i="60"/>
  <c r="Y377" i="60"/>
  <c r="X377" i="60"/>
  <c r="W377" i="60"/>
  <c r="V377" i="60"/>
  <c r="U377" i="60"/>
  <c r="T377" i="60"/>
  <c r="S377" i="60"/>
  <c r="R377" i="60"/>
  <c r="Q377" i="60"/>
  <c r="P377" i="60"/>
  <c r="O377" i="60"/>
  <c r="N377" i="60"/>
  <c r="M377" i="60"/>
  <c r="L377" i="60"/>
  <c r="BE376" i="60"/>
  <c r="BD376" i="60"/>
  <c r="BC376" i="60"/>
  <c r="BB376" i="60"/>
  <c r="BA376" i="60"/>
  <c r="AZ376" i="60"/>
  <c r="AY376" i="60"/>
  <c r="AX376" i="60"/>
  <c r="AW376" i="60"/>
  <c r="AV376" i="60"/>
  <c r="AU376" i="60"/>
  <c r="AT376" i="60"/>
  <c r="AS376" i="60"/>
  <c r="AR376" i="60"/>
  <c r="AQ376" i="60"/>
  <c r="AP376" i="60"/>
  <c r="AO376" i="60"/>
  <c r="AN376" i="60"/>
  <c r="AM376" i="60"/>
  <c r="AL376" i="60"/>
  <c r="AK376" i="60"/>
  <c r="AJ376" i="60"/>
  <c r="AI376" i="60"/>
  <c r="AH376" i="60"/>
  <c r="AG376" i="60"/>
  <c r="AF376" i="60"/>
  <c r="AE376" i="60"/>
  <c r="AD376" i="60"/>
  <c r="AC376" i="60"/>
  <c r="AB376" i="60"/>
  <c r="AA376" i="60"/>
  <c r="Z376" i="60"/>
  <c r="Y376" i="60"/>
  <c r="X376" i="60"/>
  <c r="W376" i="60"/>
  <c r="V376" i="60"/>
  <c r="U376" i="60"/>
  <c r="T376" i="60"/>
  <c r="S376" i="60"/>
  <c r="R376" i="60"/>
  <c r="Q376" i="60"/>
  <c r="P376" i="60"/>
  <c r="O376" i="60"/>
  <c r="N376" i="60"/>
  <c r="M376" i="60"/>
  <c r="L376" i="60"/>
  <c r="BE375" i="60"/>
  <c r="BD375" i="60"/>
  <c r="BC375" i="60"/>
  <c r="BB375" i="60"/>
  <c r="BA375" i="60"/>
  <c r="AZ375" i="60"/>
  <c r="AY375" i="60"/>
  <c r="AX375" i="60"/>
  <c r="AW375" i="60"/>
  <c r="AV375" i="60"/>
  <c r="AU375" i="60"/>
  <c r="AT375" i="60"/>
  <c r="AS375" i="60"/>
  <c r="AR375" i="60"/>
  <c r="AQ375" i="60"/>
  <c r="AP375" i="60"/>
  <c r="AO375" i="60"/>
  <c r="AN375" i="60"/>
  <c r="AM375" i="60"/>
  <c r="AL375" i="60"/>
  <c r="AK375" i="60"/>
  <c r="AJ375" i="60"/>
  <c r="AI375" i="60"/>
  <c r="AH375" i="60"/>
  <c r="AG375" i="60"/>
  <c r="AF375" i="60"/>
  <c r="AE375" i="60"/>
  <c r="AD375" i="60"/>
  <c r="AC375" i="60"/>
  <c r="AB375" i="60"/>
  <c r="AA375" i="60"/>
  <c r="Z375" i="60"/>
  <c r="Y375" i="60"/>
  <c r="X375" i="60"/>
  <c r="W375" i="60"/>
  <c r="V375" i="60"/>
  <c r="U375" i="60"/>
  <c r="T375" i="60"/>
  <c r="S375" i="60"/>
  <c r="R375" i="60"/>
  <c r="Q375" i="60"/>
  <c r="P375" i="60"/>
  <c r="O375" i="60"/>
  <c r="N375" i="60"/>
  <c r="M375" i="60"/>
  <c r="L375" i="60"/>
  <c r="BE374" i="60"/>
  <c r="BD374" i="60"/>
  <c r="BC374" i="60"/>
  <c r="BB374" i="60"/>
  <c r="BA374" i="60"/>
  <c r="AZ374" i="60"/>
  <c r="AY374" i="60"/>
  <c r="AX374" i="60"/>
  <c r="AW374" i="60"/>
  <c r="AV374" i="60"/>
  <c r="AU374" i="60"/>
  <c r="AT374" i="60"/>
  <c r="AS374" i="60"/>
  <c r="AR374" i="60"/>
  <c r="AQ374" i="60"/>
  <c r="AP374" i="60"/>
  <c r="AO374" i="60"/>
  <c r="AN374" i="60"/>
  <c r="AM374" i="60"/>
  <c r="AL374" i="60"/>
  <c r="AK374" i="60"/>
  <c r="AJ374" i="60"/>
  <c r="AI374" i="60"/>
  <c r="AH374" i="60"/>
  <c r="AG374" i="60"/>
  <c r="AF374" i="60"/>
  <c r="AE374" i="60"/>
  <c r="AD374" i="60"/>
  <c r="AC374" i="60"/>
  <c r="AB374" i="60"/>
  <c r="AA374" i="60"/>
  <c r="Z374" i="60"/>
  <c r="Y374" i="60"/>
  <c r="X374" i="60"/>
  <c r="W374" i="60"/>
  <c r="V374" i="60"/>
  <c r="U374" i="60"/>
  <c r="T374" i="60"/>
  <c r="S374" i="60"/>
  <c r="R374" i="60"/>
  <c r="Q374" i="60"/>
  <c r="P374" i="60"/>
  <c r="O374" i="60"/>
  <c r="N374" i="60"/>
  <c r="M374" i="60"/>
  <c r="L374" i="60"/>
  <c r="BE373" i="60"/>
  <c r="BD373" i="60"/>
  <c r="BC373" i="60"/>
  <c r="BB373" i="60"/>
  <c r="BA373" i="60"/>
  <c r="AZ373" i="60"/>
  <c r="AY373" i="60"/>
  <c r="AX373" i="60"/>
  <c r="AW373" i="60"/>
  <c r="AV373" i="60"/>
  <c r="AU373" i="60"/>
  <c r="AT373" i="60"/>
  <c r="AS373" i="60"/>
  <c r="AR373" i="60"/>
  <c r="AQ373" i="60"/>
  <c r="AP373" i="60"/>
  <c r="AO373" i="60"/>
  <c r="AN373" i="60"/>
  <c r="AM373" i="60"/>
  <c r="AL373" i="60"/>
  <c r="AK373" i="60"/>
  <c r="AJ373" i="60"/>
  <c r="AI373" i="60"/>
  <c r="AH373" i="60"/>
  <c r="AG373" i="60"/>
  <c r="AF373" i="60"/>
  <c r="AE373" i="60"/>
  <c r="AD373" i="60"/>
  <c r="AC373" i="60"/>
  <c r="AB373" i="60"/>
  <c r="AA373" i="60"/>
  <c r="Z373" i="60"/>
  <c r="Y373" i="60"/>
  <c r="X373" i="60"/>
  <c r="W373" i="60"/>
  <c r="V373" i="60"/>
  <c r="U373" i="60"/>
  <c r="T373" i="60"/>
  <c r="S373" i="60"/>
  <c r="R373" i="60"/>
  <c r="Q373" i="60"/>
  <c r="P373" i="60"/>
  <c r="O373" i="60"/>
  <c r="N373" i="60"/>
  <c r="M373" i="60"/>
  <c r="L373" i="60"/>
  <c r="BE372" i="60"/>
  <c r="BD372" i="60"/>
  <c r="BC372" i="60"/>
  <c r="BB372" i="60"/>
  <c r="BA372" i="60"/>
  <c r="AZ372" i="60"/>
  <c r="AY372" i="60"/>
  <c r="AX372" i="60"/>
  <c r="AW372" i="60"/>
  <c r="AV372" i="60"/>
  <c r="AU372" i="60"/>
  <c r="AT372" i="60"/>
  <c r="AS372" i="60"/>
  <c r="AR372" i="60"/>
  <c r="AQ372" i="60"/>
  <c r="AP372" i="60"/>
  <c r="AO372" i="60"/>
  <c r="AN372" i="60"/>
  <c r="AM372" i="60"/>
  <c r="AL372" i="60"/>
  <c r="AK372" i="60"/>
  <c r="AJ372" i="60"/>
  <c r="AI372" i="60"/>
  <c r="AH372" i="60"/>
  <c r="AG372" i="60"/>
  <c r="AF372" i="60"/>
  <c r="AE372" i="60"/>
  <c r="AD372" i="60"/>
  <c r="AC372" i="60"/>
  <c r="AB372" i="60"/>
  <c r="AA372" i="60"/>
  <c r="Z372" i="60"/>
  <c r="Y372" i="60"/>
  <c r="X372" i="60"/>
  <c r="W372" i="60"/>
  <c r="V372" i="60"/>
  <c r="U372" i="60"/>
  <c r="T372" i="60"/>
  <c r="S372" i="60"/>
  <c r="R372" i="60"/>
  <c r="Q372" i="60"/>
  <c r="P372" i="60"/>
  <c r="O372" i="60"/>
  <c r="N372" i="60"/>
  <c r="M372" i="60"/>
  <c r="L372" i="60"/>
  <c r="BE371" i="60"/>
  <c r="BD371" i="60"/>
  <c r="BC371" i="60"/>
  <c r="BB371" i="60"/>
  <c r="BA371" i="60"/>
  <c r="AZ371" i="60"/>
  <c r="AY371" i="60"/>
  <c r="AX371" i="60"/>
  <c r="AW371" i="60"/>
  <c r="AV371" i="60"/>
  <c r="AU371" i="60"/>
  <c r="AT371" i="60"/>
  <c r="AS371" i="60"/>
  <c r="AR371" i="60"/>
  <c r="AQ371" i="60"/>
  <c r="AP371" i="60"/>
  <c r="AO371" i="60"/>
  <c r="AN371" i="60"/>
  <c r="AM371" i="60"/>
  <c r="AL371" i="60"/>
  <c r="AK371" i="60"/>
  <c r="AJ371" i="60"/>
  <c r="AI371" i="60"/>
  <c r="AH371" i="60"/>
  <c r="AG371" i="60"/>
  <c r="AF371" i="60"/>
  <c r="AE371" i="60"/>
  <c r="AD371" i="60"/>
  <c r="AC371" i="60"/>
  <c r="AB371" i="60"/>
  <c r="AA371" i="60"/>
  <c r="Z371" i="60"/>
  <c r="Y371" i="60"/>
  <c r="X371" i="60"/>
  <c r="W371" i="60"/>
  <c r="V371" i="60"/>
  <c r="U371" i="60"/>
  <c r="T371" i="60"/>
  <c r="S371" i="60"/>
  <c r="R371" i="60"/>
  <c r="Q371" i="60"/>
  <c r="P371" i="60"/>
  <c r="O371" i="60"/>
  <c r="N371" i="60"/>
  <c r="M371" i="60"/>
  <c r="L371" i="60"/>
  <c r="BE370" i="60"/>
  <c r="BD370" i="60"/>
  <c r="BC370" i="60"/>
  <c r="BB370" i="60"/>
  <c r="BA370" i="60"/>
  <c r="AZ370" i="60"/>
  <c r="AY370" i="60"/>
  <c r="AX370" i="60"/>
  <c r="AW370" i="60"/>
  <c r="AV370" i="60"/>
  <c r="AU370" i="60"/>
  <c r="AT370" i="60"/>
  <c r="AS370" i="60"/>
  <c r="AR370" i="60"/>
  <c r="AQ370" i="60"/>
  <c r="AP370" i="60"/>
  <c r="AO370" i="60"/>
  <c r="AN370" i="60"/>
  <c r="AM370" i="60"/>
  <c r="AL370" i="60"/>
  <c r="AK370" i="60"/>
  <c r="AJ370" i="60"/>
  <c r="AI370" i="60"/>
  <c r="AH370" i="60"/>
  <c r="AG370" i="60"/>
  <c r="AF370" i="60"/>
  <c r="AE370" i="60"/>
  <c r="AD370" i="60"/>
  <c r="AC370" i="60"/>
  <c r="AB370" i="60"/>
  <c r="AA370" i="60"/>
  <c r="Z370" i="60"/>
  <c r="Y370" i="60"/>
  <c r="X370" i="60"/>
  <c r="W370" i="60"/>
  <c r="V370" i="60"/>
  <c r="U370" i="60"/>
  <c r="T370" i="60"/>
  <c r="S370" i="60"/>
  <c r="R370" i="60"/>
  <c r="Q370" i="60"/>
  <c r="P370" i="60"/>
  <c r="O370" i="60"/>
  <c r="N370" i="60"/>
  <c r="M370" i="60"/>
  <c r="L370" i="60"/>
  <c r="BE369" i="60"/>
  <c r="BD369" i="60"/>
  <c r="BC369" i="60"/>
  <c r="BB369" i="60"/>
  <c r="BA369" i="60"/>
  <c r="AZ369" i="60"/>
  <c r="AY369" i="60"/>
  <c r="AX369" i="60"/>
  <c r="AW369" i="60"/>
  <c r="AV369" i="60"/>
  <c r="AU369" i="60"/>
  <c r="AT369" i="60"/>
  <c r="AS369" i="60"/>
  <c r="AR369" i="60"/>
  <c r="AQ369" i="60"/>
  <c r="AP369" i="60"/>
  <c r="AO369" i="60"/>
  <c r="AN369" i="60"/>
  <c r="AM369" i="60"/>
  <c r="AL369" i="60"/>
  <c r="AK369" i="60"/>
  <c r="AJ369" i="60"/>
  <c r="AI369" i="60"/>
  <c r="AH369" i="60"/>
  <c r="AG369" i="60"/>
  <c r="AF369" i="60"/>
  <c r="AE369" i="60"/>
  <c r="AD369" i="60"/>
  <c r="AC369" i="60"/>
  <c r="AB369" i="60"/>
  <c r="AA369" i="60"/>
  <c r="Z369" i="60"/>
  <c r="Y369" i="60"/>
  <c r="X369" i="60"/>
  <c r="W369" i="60"/>
  <c r="V369" i="60"/>
  <c r="U369" i="60"/>
  <c r="T369" i="60"/>
  <c r="S369" i="60"/>
  <c r="R369" i="60"/>
  <c r="Q369" i="60"/>
  <c r="P369" i="60"/>
  <c r="O369" i="60"/>
  <c r="N369" i="60"/>
  <c r="M369" i="60"/>
  <c r="L369" i="60"/>
  <c r="BE368" i="60"/>
  <c r="BD368" i="60"/>
  <c r="BC368" i="60"/>
  <c r="BB368" i="60"/>
  <c r="BA368" i="60"/>
  <c r="AZ368" i="60"/>
  <c r="AY368" i="60"/>
  <c r="AX368" i="60"/>
  <c r="AW368" i="60"/>
  <c r="AV368" i="60"/>
  <c r="AU368" i="60"/>
  <c r="AT368" i="60"/>
  <c r="AS368" i="60"/>
  <c r="AR368" i="60"/>
  <c r="AQ368" i="60"/>
  <c r="AP368" i="60"/>
  <c r="AO368" i="60"/>
  <c r="AN368" i="60"/>
  <c r="AM368" i="60"/>
  <c r="AL368" i="60"/>
  <c r="AK368" i="60"/>
  <c r="AJ368" i="60"/>
  <c r="AI368" i="60"/>
  <c r="AH368" i="60"/>
  <c r="AG368" i="60"/>
  <c r="AF368" i="60"/>
  <c r="AE368" i="60"/>
  <c r="AD368" i="60"/>
  <c r="AC368" i="60"/>
  <c r="AB368" i="60"/>
  <c r="AA368" i="60"/>
  <c r="Z368" i="60"/>
  <c r="Y368" i="60"/>
  <c r="X368" i="60"/>
  <c r="W368" i="60"/>
  <c r="V368" i="60"/>
  <c r="U368" i="60"/>
  <c r="T368" i="60"/>
  <c r="S368" i="60"/>
  <c r="R368" i="60"/>
  <c r="Q368" i="60"/>
  <c r="P368" i="60"/>
  <c r="O368" i="60"/>
  <c r="N368" i="60"/>
  <c r="M368" i="60"/>
  <c r="L368" i="60"/>
  <c r="BE367" i="60"/>
  <c r="BD367" i="60"/>
  <c r="BC367" i="60"/>
  <c r="BB367" i="60"/>
  <c r="BA367" i="60"/>
  <c r="AZ367" i="60"/>
  <c r="AY367" i="60"/>
  <c r="AX367" i="60"/>
  <c r="AW367" i="60"/>
  <c r="AV367" i="60"/>
  <c r="AU367" i="60"/>
  <c r="AT367" i="60"/>
  <c r="AS367" i="60"/>
  <c r="AR367" i="60"/>
  <c r="AQ367" i="60"/>
  <c r="AP367" i="60"/>
  <c r="AO367" i="60"/>
  <c r="AN367" i="60"/>
  <c r="AM367" i="60"/>
  <c r="AL367" i="60"/>
  <c r="AK367" i="60"/>
  <c r="AJ367" i="60"/>
  <c r="AI367" i="60"/>
  <c r="AH367" i="60"/>
  <c r="AG367" i="60"/>
  <c r="AF367" i="60"/>
  <c r="AE367" i="60"/>
  <c r="AD367" i="60"/>
  <c r="AC367" i="60"/>
  <c r="AB367" i="60"/>
  <c r="AA367" i="60"/>
  <c r="Z367" i="60"/>
  <c r="Y367" i="60"/>
  <c r="X367" i="60"/>
  <c r="W367" i="60"/>
  <c r="V367" i="60"/>
  <c r="U367" i="60"/>
  <c r="T367" i="60"/>
  <c r="S367" i="60"/>
  <c r="R367" i="60"/>
  <c r="Q367" i="60"/>
  <c r="P367" i="60"/>
  <c r="O367" i="60"/>
  <c r="N367" i="60"/>
  <c r="M367" i="60"/>
  <c r="L367" i="60"/>
  <c r="BE366" i="60"/>
  <c r="BD366" i="60"/>
  <c r="BC366" i="60"/>
  <c r="BB366" i="60"/>
  <c r="BA366" i="60"/>
  <c r="AZ366" i="60"/>
  <c r="AY366" i="60"/>
  <c r="AX366" i="60"/>
  <c r="AW366" i="60"/>
  <c r="AV366" i="60"/>
  <c r="AU366" i="60"/>
  <c r="AT366" i="60"/>
  <c r="AS366" i="60"/>
  <c r="AR366" i="60"/>
  <c r="AQ366" i="60"/>
  <c r="AP366" i="60"/>
  <c r="AO366" i="60"/>
  <c r="AN366" i="60"/>
  <c r="AM366" i="60"/>
  <c r="AL366" i="60"/>
  <c r="AK366" i="60"/>
  <c r="AJ366" i="60"/>
  <c r="AI366" i="60"/>
  <c r="AH366" i="60"/>
  <c r="AG366" i="60"/>
  <c r="AF366" i="60"/>
  <c r="AE366" i="60"/>
  <c r="AD366" i="60"/>
  <c r="AC366" i="60"/>
  <c r="AB366" i="60"/>
  <c r="AA366" i="60"/>
  <c r="Z366" i="60"/>
  <c r="Y366" i="60"/>
  <c r="X366" i="60"/>
  <c r="W366" i="60"/>
  <c r="V366" i="60"/>
  <c r="U366" i="60"/>
  <c r="T366" i="60"/>
  <c r="S366" i="60"/>
  <c r="R366" i="60"/>
  <c r="Q366" i="60"/>
  <c r="P366" i="60"/>
  <c r="O366" i="60"/>
  <c r="N366" i="60"/>
  <c r="M366" i="60"/>
  <c r="L366" i="60"/>
  <c r="BE365" i="60"/>
  <c r="BD365" i="60"/>
  <c r="BC365" i="60"/>
  <c r="BB365" i="60"/>
  <c r="BA365" i="60"/>
  <c r="AZ365" i="60"/>
  <c r="AY365" i="60"/>
  <c r="AX365" i="60"/>
  <c r="AW365" i="60"/>
  <c r="AV365" i="60"/>
  <c r="AU365" i="60"/>
  <c r="AT365" i="60"/>
  <c r="AS365" i="60"/>
  <c r="AR365" i="60"/>
  <c r="AQ365" i="60"/>
  <c r="AP365" i="60"/>
  <c r="AO365" i="60"/>
  <c r="AN365" i="60"/>
  <c r="AM365" i="60"/>
  <c r="AL365" i="60"/>
  <c r="AK365" i="60"/>
  <c r="AJ365" i="60"/>
  <c r="AI365" i="60"/>
  <c r="AH365" i="60"/>
  <c r="AG365" i="60"/>
  <c r="AF365" i="60"/>
  <c r="AE365" i="60"/>
  <c r="AD365" i="60"/>
  <c r="AC365" i="60"/>
  <c r="AB365" i="60"/>
  <c r="AA365" i="60"/>
  <c r="Z365" i="60"/>
  <c r="Y365" i="60"/>
  <c r="X365" i="60"/>
  <c r="W365" i="60"/>
  <c r="V365" i="60"/>
  <c r="U365" i="60"/>
  <c r="T365" i="60"/>
  <c r="S365" i="60"/>
  <c r="R365" i="60"/>
  <c r="Q365" i="60"/>
  <c r="P365" i="60"/>
  <c r="O365" i="60"/>
  <c r="N365" i="60"/>
  <c r="M365" i="60"/>
  <c r="L365" i="60"/>
  <c r="BE364" i="60"/>
  <c r="BD364" i="60"/>
  <c r="BC364" i="60"/>
  <c r="BB364" i="60"/>
  <c r="BA364" i="60"/>
  <c r="AZ364" i="60"/>
  <c r="AY364" i="60"/>
  <c r="AX364" i="60"/>
  <c r="AW364" i="60"/>
  <c r="AV364" i="60"/>
  <c r="AU364" i="60"/>
  <c r="AT364" i="60"/>
  <c r="AS364" i="60"/>
  <c r="AR364" i="60"/>
  <c r="AQ364" i="60"/>
  <c r="AP364" i="60"/>
  <c r="AO364" i="60"/>
  <c r="AN364" i="60"/>
  <c r="AM364" i="60"/>
  <c r="AL364" i="60"/>
  <c r="AK364" i="60"/>
  <c r="AJ364" i="60"/>
  <c r="AI364" i="60"/>
  <c r="AH364" i="60"/>
  <c r="AG364" i="60"/>
  <c r="AF364" i="60"/>
  <c r="AE364" i="60"/>
  <c r="AD364" i="60"/>
  <c r="AC364" i="60"/>
  <c r="AB364" i="60"/>
  <c r="AA364" i="60"/>
  <c r="Z364" i="60"/>
  <c r="Y364" i="60"/>
  <c r="X364" i="60"/>
  <c r="W364" i="60"/>
  <c r="V364" i="60"/>
  <c r="U364" i="60"/>
  <c r="T364" i="60"/>
  <c r="S364" i="60"/>
  <c r="R364" i="60"/>
  <c r="Q364" i="60"/>
  <c r="P364" i="60"/>
  <c r="O364" i="60"/>
  <c r="N364" i="60"/>
  <c r="M364" i="60"/>
  <c r="L364" i="60"/>
  <c r="BE363" i="60"/>
  <c r="BD363" i="60"/>
  <c r="BC363" i="60"/>
  <c r="BB363" i="60"/>
  <c r="BA363" i="60"/>
  <c r="AZ363" i="60"/>
  <c r="AY363" i="60"/>
  <c r="AX363" i="60"/>
  <c r="AW363" i="60"/>
  <c r="AV363" i="60"/>
  <c r="AU363" i="60"/>
  <c r="AT363" i="60"/>
  <c r="AS363" i="60"/>
  <c r="AR363" i="60"/>
  <c r="AQ363" i="60"/>
  <c r="AP363" i="60"/>
  <c r="AO363" i="60"/>
  <c r="AN363" i="60"/>
  <c r="AM363" i="60"/>
  <c r="AL363" i="60"/>
  <c r="AK363" i="60"/>
  <c r="AJ363" i="60"/>
  <c r="AI363" i="60"/>
  <c r="AH363" i="60"/>
  <c r="AG363" i="60"/>
  <c r="AF363" i="60"/>
  <c r="AE363" i="60"/>
  <c r="AD363" i="60"/>
  <c r="AC363" i="60"/>
  <c r="AB363" i="60"/>
  <c r="AA363" i="60"/>
  <c r="Z363" i="60"/>
  <c r="Y363" i="60"/>
  <c r="X363" i="60"/>
  <c r="W363" i="60"/>
  <c r="V363" i="60"/>
  <c r="U363" i="60"/>
  <c r="T363" i="60"/>
  <c r="S363" i="60"/>
  <c r="R363" i="60"/>
  <c r="Q363" i="60"/>
  <c r="P363" i="60"/>
  <c r="O363" i="60"/>
  <c r="N363" i="60"/>
  <c r="M363" i="60"/>
  <c r="L363" i="60"/>
  <c r="BE362" i="60"/>
  <c r="BD362" i="60"/>
  <c r="BC362" i="60"/>
  <c r="BB362" i="60"/>
  <c r="BA362" i="60"/>
  <c r="AZ362" i="60"/>
  <c r="AY362" i="60"/>
  <c r="AX362" i="60"/>
  <c r="AW362" i="60"/>
  <c r="AV362" i="60"/>
  <c r="AU362" i="60"/>
  <c r="AT362" i="60"/>
  <c r="AS362" i="60"/>
  <c r="AR362" i="60"/>
  <c r="AQ362" i="60"/>
  <c r="AP362" i="60"/>
  <c r="AO362" i="60"/>
  <c r="AN362" i="60"/>
  <c r="AM362" i="60"/>
  <c r="AL362" i="60"/>
  <c r="AK362" i="60"/>
  <c r="AJ362" i="60"/>
  <c r="AI362" i="60"/>
  <c r="AH362" i="60"/>
  <c r="AG362" i="60"/>
  <c r="AF362" i="60"/>
  <c r="AE362" i="60"/>
  <c r="AD362" i="60"/>
  <c r="AC362" i="60"/>
  <c r="AB362" i="60"/>
  <c r="AA362" i="60"/>
  <c r="Z362" i="60"/>
  <c r="Y362" i="60"/>
  <c r="X362" i="60"/>
  <c r="W362" i="60"/>
  <c r="V362" i="60"/>
  <c r="U362" i="60"/>
  <c r="T362" i="60"/>
  <c r="S362" i="60"/>
  <c r="R362" i="60"/>
  <c r="Q362" i="60"/>
  <c r="P362" i="60"/>
  <c r="O362" i="60"/>
  <c r="N362" i="60"/>
  <c r="M362" i="60"/>
  <c r="L362" i="60"/>
  <c r="BE361" i="60"/>
  <c r="BD361" i="60"/>
  <c r="BC361" i="60"/>
  <c r="BB361" i="60"/>
  <c r="BA361" i="60"/>
  <c r="AZ361" i="60"/>
  <c r="AY361" i="60"/>
  <c r="AX361" i="60"/>
  <c r="AW361" i="60"/>
  <c r="AV361" i="60"/>
  <c r="AU361" i="60"/>
  <c r="AT361" i="60"/>
  <c r="AS361" i="60"/>
  <c r="AR361" i="60"/>
  <c r="AQ361" i="60"/>
  <c r="AP361" i="60"/>
  <c r="AO361" i="60"/>
  <c r="AN361" i="60"/>
  <c r="AM361" i="60"/>
  <c r="AL361" i="60"/>
  <c r="AK361" i="60"/>
  <c r="AJ361" i="60"/>
  <c r="AI361" i="60"/>
  <c r="AH361" i="60"/>
  <c r="AG361" i="60"/>
  <c r="AF361" i="60"/>
  <c r="AE361" i="60"/>
  <c r="AD361" i="60"/>
  <c r="AC361" i="60"/>
  <c r="AB361" i="60"/>
  <c r="AA361" i="60"/>
  <c r="Z361" i="60"/>
  <c r="Y361" i="60"/>
  <c r="X361" i="60"/>
  <c r="W361" i="60"/>
  <c r="V361" i="60"/>
  <c r="U361" i="60"/>
  <c r="T361" i="60"/>
  <c r="S361" i="60"/>
  <c r="R361" i="60"/>
  <c r="Q361" i="60"/>
  <c r="P361" i="60"/>
  <c r="O361" i="60"/>
  <c r="N361" i="60"/>
  <c r="M361" i="60"/>
  <c r="L361" i="60"/>
  <c r="BE360" i="60"/>
  <c r="BD360" i="60"/>
  <c r="BC360" i="60"/>
  <c r="BB360" i="60"/>
  <c r="BA360" i="60"/>
  <c r="AZ360" i="60"/>
  <c r="AY360" i="60"/>
  <c r="AX360" i="60"/>
  <c r="AW360" i="60"/>
  <c r="AV360" i="60"/>
  <c r="AU360" i="60"/>
  <c r="AT360" i="60"/>
  <c r="AS360" i="60"/>
  <c r="AR360" i="60"/>
  <c r="AQ360" i="60"/>
  <c r="AP360" i="60"/>
  <c r="AO360" i="60"/>
  <c r="AN360" i="60"/>
  <c r="AM360" i="60"/>
  <c r="AL360" i="60"/>
  <c r="AK360" i="60"/>
  <c r="AJ360" i="60"/>
  <c r="AI360" i="60"/>
  <c r="AH360" i="60"/>
  <c r="AG360" i="60"/>
  <c r="AF360" i="60"/>
  <c r="AE360" i="60"/>
  <c r="AD360" i="60"/>
  <c r="AC360" i="60"/>
  <c r="AB360" i="60"/>
  <c r="AA360" i="60"/>
  <c r="Z360" i="60"/>
  <c r="Y360" i="60"/>
  <c r="X360" i="60"/>
  <c r="W360" i="60"/>
  <c r="V360" i="60"/>
  <c r="U360" i="60"/>
  <c r="T360" i="60"/>
  <c r="S360" i="60"/>
  <c r="R360" i="60"/>
  <c r="Q360" i="60"/>
  <c r="P360" i="60"/>
  <c r="O360" i="60"/>
  <c r="N360" i="60"/>
  <c r="M360" i="60"/>
  <c r="L360" i="60"/>
  <c r="BE359" i="60"/>
  <c r="BD359" i="60"/>
  <c r="BC359" i="60"/>
  <c r="BB359" i="60"/>
  <c r="BA359" i="60"/>
  <c r="AZ359" i="60"/>
  <c r="AY359" i="60"/>
  <c r="AX359" i="60"/>
  <c r="AW359" i="60"/>
  <c r="AV359" i="60"/>
  <c r="AU359" i="60"/>
  <c r="AT359" i="60"/>
  <c r="AS359" i="60"/>
  <c r="AR359" i="60"/>
  <c r="AQ359" i="60"/>
  <c r="AP359" i="60"/>
  <c r="AO359" i="60"/>
  <c r="AN359" i="60"/>
  <c r="AM359" i="60"/>
  <c r="AL359" i="60"/>
  <c r="AK359" i="60"/>
  <c r="AJ359" i="60"/>
  <c r="AI359" i="60"/>
  <c r="AH359" i="60"/>
  <c r="AG359" i="60"/>
  <c r="AF359" i="60"/>
  <c r="AE359" i="60"/>
  <c r="AD359" i="60"/>
  <c r="AC359" i="60"/>
  <c r="AB359" i="60"/>
  <c r="AA359" i="60"/>
  <c r="Z359" i="60"/>
  <c r="Y359" i="60"/>
  <c r="X359" i="60"/>
  <c r="W359" i="60"/>
  <c r="V359" i="60"/>
  <c r="U359" i="60"/>
  <c r="T359" i="60"/>
  <c r="S359" i="60"/>
  <c r="R359" i="60"/>
  <c r="Q359" i="60"/>
  <c r="P359" i="60"/>
  <c r="O359" i="60"/>
  <c r="N359" i="60"/>
  <c r="M359" i="60"/>
  <c r="L359" i="60"/>
  <c r="BE358" i="60"/>
  <c r="BD358" i="60"/>
  <c r="BC358" i="60"/>
  <c r="BB358" i="60"/>
  <c r="BA358" i="60"/>
  <c r="AZ358" i="60"/>
  <c r="AY358" i="60"/>
  <c r="AX358" i="60"/>
  <c r="AW358" i="60"/>
  <c r="AV358" i="60"/>
  <c r="AU358" i="60"/>
  <c r="AT358" i="60"/>
  <c r="AS358" i="60"/>
  <c r="AR358" i="60"/>
  <c r="AQ358" i="60"/>
  <c r="AP358" i="60"/>
  <c r="AO358" i="60"/>
  <c r="AN358" i="60"/>
  <c r="AM358" i="60"/>
  <c r="AL358" i="60"/>
  <c r="AK358" i="60"/>
  <c r="AJ358" i="60"/>
  <c r="AI358" i="60"/>
  <c r="AH358" i="60"/>
  <c r="AG358" i="60"/>
  <c r="AF358" i="60"/>
  <c r="AE358" i="60"/>
  <c r="AD358" i="60"/>
  <c r="AC358" i="60"/>
  <c r="AB358" i="60"/>
  <c r="AA358" i="60"/>
  <c r="Z358" i="60"/>
  <c r="Y358" i="60"/>
  <c r="X358" i="60"/>
  <c r="W358" i="60"/>
  <c r="V358" i="60"/>
  <c r="U358" i="60"/>
  <c r="T358" i="60"/>
  <c r="S358" i="60"/>
  <c r="R358" i="60"/>
  <c r="Q358" i="60"/>
  <c r="P358" i="60"/>
  <c r="O358" i="60"/>
  <c r="N358" i="60"/>
  <c r="M358" i="60"/>
  <c r="L358" i="60"/>
  <c r="BE357" i="60"/>
  <c r="BD357" i="60"/>
  <c r="BC357" i="60"/>
  <c r="BB357" i="60"/>
  <c r="BA357" i="60"/>
  <c r="AZ357" i="60"/>
  <c r="AY357" i="60"/>
  <c r="AX357" i="60"/>
  <c r="AW357" i="60"/>
  <c r="AV357" i="60"/>
  <c r="AU357" i="60"/>
  <c r="AT357" i="60"/>
  <c r="AS357" i="60"/>
  <c r="AR357" i="60"/>
  <c r="AQ357" i="60"/>
  <c r="AP357" i="60"/>
  <c r="AO357" i="60"/>
  <c r="AN357" i="60"/>
  <c r="AM357" i="60"/>
  <c r="AL357" i="60"/>
  <c r="AK357" i="60"/>
  <c r="AJ357" i="60"/>
  <c r="AI357" i="60"/>
  <c r="AH357" i="60"/>
  <c r="AG357" i="60"/>
  <c r="AF357" i="60"/>
  <c r="AE357" i="60"/>
  <c r="AD357" i="60"/>
  <c r="AC357" i="60"/>
  <c r="AB357" i="60"/>
  <c r="AA357" i="60"/>
  <c r="Z357" i="60"/>
  <c r="Y357" i="60"/>
  <c r="X357" i="60"/>
  <c r="W357" i="60"/>
  <c r="V357" i="60"/>
  <c r="U357" i="60"/>
  <c r="T357" i="60"/>
  <c r="S357" i="60"/>
  <c r="R357" i="60"/>
  <c r="Q357" i="60"/>
  <c r="P357" i="60"/>
  <c r="O357" i="60"/>
  <c r="N357" i="60"/>
  <c r="M357" i="60"/>
  <c r="L357" i="60"/>
  <c r="BE356" i="60"/>
  <c r="BD356" i="60"/>
  <c r="BC356" i="60"/>
  <c r="BB356" i="60"/>
  <c r="BA356" i="60"/>
  <c r="AZ356" i="60"/>
  <c r="AY356" i="60"/>
  <c r="AX356" i="60"/>
  <c r="AW356" i="60"/>
  <c r="AV356" i="60"/>
  <c r="AU356" i="60"/>
  <c r="AT356" i="60"/>
  <c r="AS356" i="60"/>
  <c r="AR356" i="60"/>
  <c r="AQ356" i="60"/>
  <c r="AP356" i="60"/>
  <c r="AO356" i="60"/>
  <c r="AN356" i="60"/>
  <c r="AM356" i="60"/>
  <c r="AL356" i="60"/>
  <c r="AK356" i="60"/>
  <c r="AJ356" i="60"/>
  <c r="AI356" i="60"/>
  <c r="AH356" i="60"/>
  <c r="AG356" i="60"/>
  <c r="AF356" i="60"/>
  <c r="AE356" i="60"/>
  <c r="AD356" i="60"/>
  <c r="AC356" i="60"/>
  <c r="AB356" i="60"/>
  <c r="AA356" i="60"/>
  <c r="Z356" i="60"/>
  <c r="Y356" i="60"/>
  <c r="X356" i="60"/>
  <c r="W356" i="60"/>
  <c r="V356" i="60"/>
  <c r="U356" i="60"/>
  <c r="T356" i="60"/>
  <c r="S356" i="60"/>
  <c r="R356" i="60"/>
  <c r="Q356" i="60"/>
  <c r="P356" i="60"/>
  <c r="O356" i="60"/>
  <c r="N356" i="60"/>
  <c r="M356" i="60"/>
  <c r="L356" i="60"/>
  <c r="BE355" i="60"/>
  <c r="BD355" i="60"/>
  <c r="BC355" i="60"/>
  <c r="BB355" i="60"/>
  <c r="BA355" i="60"/>
  <c r="AZ355" i="60"/>
  <c r="AY355" i="60"/>
  <c r="AX355" i="60"/>
  <c r="AW355" i="60"/>
  <c r="AV355" i="60"/>
  <c r="AU355" i="60"/>
  <c r="AT355" i="60"/>
  <c r="AS355" i="60"/>
  <c r="AR355" i="60"/>
  <c r="AQ355" i="60"/>
  <c r="AP355" i="60"/>
  <c r="AO355" i="60"/>
  <c r="AN355" i="60"/>
  <c r="AM355" i="60"/>
  <c r="AL355" i="60"/>
  <c r="AK355" i="60"/>
  <c r="AJ355" i="60"/>
  <c r="AI355" i="60"/>
  <c r="AH355" i="60"/>
  <c r="AG355" i="60"/>
  <c r="AF355" i="60"/>
  <c r="AE355" i="60"/>
  <c r="AD355" i="60"/>
  <c r="AC355" i="60"/>
  <c r="AB355" i="60"/>
  <c r="AA355" i="60"/>
  <c r="Z355" i="60"/>
  <c r="Y355" i="60"/>
  <c r="X355" i="60"/>
  <c r="W355" i="60"/>
  <c r="V355" i="60"/>
  <c r="U355" i="60"/>
  <c r="T355" i="60"/>
  <c r="S355" i="60"/>
  <c r="R355" i="60"/>
  <c r="Q355" i="60"/>
  <c r="P355" i="60"/>
  <c r="O355" i="60"/>
  <c r="N355" i="60"/>
  <c r="M355" i="60"/>
  <c r="L355" i="60"/>
  <c r="BE354" i="60"/>
  <c r="BD354" i="60"/>
  <c r="BC354" i="60"/>
  <c r="BB354" i="60"/>
  <c r="BA354" i="60"/>
  <c r="AZ354" i="60"/>
  <c r="AY354" i="60"/>
  <c r="AX354" i="60"/>
  <c r="AW354" i="60"/>
  <c r="AV354" i="60"/>
  <c r="AU354" i="60"/>
  <c r="AT354" i="60"/>
  <c r="AS354" i="60"/>
  <c r="AR354" i="60"/>
  <c r="AQ354" i="60"/>
  <c r="AP354" i="60"/>
  <c r="AO354" i="60"/>
  <c r="AN354" i="60"/>
  <c r="AM354" i="60"/>
  <c r="AL354" i="60"/>
  <c r="AK354" i="60"/>
  <c r="AJ354" i="60"/>
  <c r="AI354" i="60"/>
  <c r="AH354" i="60"/>
  <c r="AG354" i="60"/>
  <c r="AF354" i="60"/>
  <c r="AE354" i="60"/>
  <c r="AD354" i="60"/>
  <c r="AC354" i="60"/>
  <c r="AB354" i="60"/>
  <c r="AA354" i="60"/>
  <c r="Z354" i="60"/>
  <c r="Y354" i="60"/>
  <c r="X354" i="60"/>
  <c r="W354" i="60"/>
  <c r="V354" i="60"/>
  <c r="U354" i="60"/>
  <c r="T354" i="60"/>
  <c r="S354" i="60"/>
  <c r="R354" i="60"/>
  <c r="Q354" i="60"/>
  <c r="P354" i="60"/>
  <c r="O354" i="60"/>
  <c r="N354" i="60"/>
  <c r="M354" i="60"/>
  <c r="L354" i="60"/>
  <c r="BE353" i="60"/>
  <c r="BD353" i="60"/>
  <c r="BC353" i="60"/>
  <c r="BB353" i="60"/>
  <c r="BA353" i="60"/>
  <c r="AZ353" i="60"/>
  <c r="AY353" i="60"/>
  <c r="AX353" i="60"/>
  <c r="AW353" i="60"/>
  <c r="AV353" i="60"/>
  <c r="AU353" i="60"/>
  <c r="AT353" i="60"/>
  <c r="AS353" i="60"/>
  <c r="AR353" i="60"/>
  <c r="AQ353" i="60"/>
  <c r="AP353" i="60"/>
  <c r="AO353" i="60"/>
  <c r="AN353" i="60"/>
  <c r="AM353" i="60"/>
  <c r="AL353" i="60"/>
  <c r="AK353" i="60"/>
  <c r="AJ353" i="60"/>
  <c r="AI353" i="60"/>
  <c r="AH353" i="60"/>
  <c r="AG353" i="60"/>
  <c r="AF353" i="60"/>
  <c r="AE353" i="60"/>
  <c r="AD353" i="60"/>
  <c r="AC353" i="60"/>
  <c r="AB353" i="60"/>
  <c r="AA353" i="60"/>
  <c r="Z353" i="60"/>
  <c r="Y353" i="60"/>
  <c r="X353" i="60"/>
  <c r="W353" i="60"/>
  <c r="V353" i="60"/>
  <c r="U353" i="60"/>
  <c r="T353" i="60"/>
  <c r="S353" i="60"/>
  <c r="R353" i="60"/>
  <c r="Q353" i="60"/>
  <c r="P353" i="60"/>
  <c r="O353" i="60"/>
  <c r="N353" i="60"/>
  <c r="M353" i="60"/>
  <c r="L353" i="60"/>
  <c r="BE352" i="60"/>
  <c r="BD352" i="60"/>
  <c r="BC352" i="60"/>
  <c r="BB352" i="60"/>
  <c r="BA352" i="60"/>
  <c r="AZ352" i="60"/>
  <c r="AY352" i="60"/>
  <c r="AX352" i="60"/>
  <c r="AW352" i="60"/>
  <c r="AV352" i="60"/>
  <c r="AU352" i="60"/>
  <c r="AT352" i="60"/>
  <c r="AS352" i="60"/>
  <c r="AR352" i="60"/>
  <c r="AQ352" i="60"/>
  <c r="AP352" i="60"/>
  <c r="AO352" i="60"/>
  <c r="AN352" i="60"/>
  <c r="AM352" i="60"/>
  <c r="AL352" i="60"/>
  <c r="AK352" i="60"/>
  <c r="AJ352" i="60"/>
  <c r="AI352" i="60"/>
  <c r="AH352" i="60"/>
  <c r="AG352" i="60"/>
  <c r="AF352" i="60"/>
  <c r="AE352" i="60"/>
  <c r="AD352" i="60"/>
  <c r="AC352" i="60"/>
  <c r="AB352" i="60"/>
  <c r="AA352" i="60"/>
  <c r="Z352" i="60"/>
  <c r="Y352" i="60"/>
  <c r="X352" i="60"/>
  <c r="W352" i="60"/>
  <c r="V352" i="60"/>
  <c r="U352" i="60"/>
  <c r="T352" i="60"/>
  <c r="S352" i="60"/>
  <c r="R352" i="60"/>
  <c r="Q352" i="60"/>
  <c r="P352" i="60"/>
  <c r="O352" i="60"/>
  <c r="N352" i="60"/>
  <c r="M352" i="60"/>
  <c r="L352" i="60"/>
  <c r="BE351" i="60"/>
  <c r="BD351" i="60"/>
  <c r="BC351" i="60"/>
  <c r="BB351" i="60"/>
  <c r="BA351" i="60"/>
  <c r="AZ351" i="60"/>
  <c r="AY351" i="60"/>
  <c r="AX351" i="60"/>
  <c r="AW351" i="60"/>
  <c r="AV351" i="60"/>
  <c r="AU351" i="60"/>
  <c r="AT351" i="60"/>
  <c r="AS351" i="60"/>
  <c r="AR351" i="60"/>
  <c r="AQ351" i="60"/>
  <c r="AP351" i="60"/>
  <c r="AO351" i="60"/>
  <c r="AN351" i="60"/>
  <c r="AM351" i="60"/>
  <c r="AL351" i="60"/>
  <c r="AK351" i="60"/>
  <c r="AJ351" i="60"/>
  <c r="AI351" i="60"/>
  <c r="AH351" i="60"/>
  <c r="AG351" i="60"/>
  <c r="AF351" i="60"/>
  <c r="AE351" i="60"/>
  <c r="AD351" i="60"/>
  <c r="AC351" i="60"/>
  <c r="AB351" i="60"/>
  <c r="AA351" i="60"/>
  <c r="Z351" i="60"/>
  <c r="Y351" i="60"/>
  <c r="X351" i="60"/>
  <c r="W351" i="60"/>
  <c r="V351" i="60"/>
  <c r="U351" i="60"/>
  <c r="T351" i="60"/>
  <c r="S351" i="60"/>
  <c r="R351" i="60"/>
  <c r="Q351" i="60"/>
  <c r="P351" i="60"/>
  <c r="O351" i="60"/>
  <c r="N351" i="60"/>
  <c r="M351" i="60"/>
  <c r="L351" i="60"/>
  <c r="BE350" i="60"/>
  <c r="BD350" i="60"/>
  <c r="BC350" i="60"/>
  <c r="BB350" i="60"/>
  <c r="BA350" i="60"/>
  <c r="AZ350" i="60"/>
  <c r="AY350" i="60"/>
  <c r="AX350" i="60"/>
  <c r="AW350" i="60"/>
  <c r="AV350" i="60"/>
  <c r="AU350" i="60"/>
  <c r="AT350" i="60"/>
  <c r="AS350" i="60"/>
  <c r="AR350" i="60"/>
  <c r="AQ350" i="60"/>
  <c r="AP350" i="60"/>
  <c r="AO350" i="60"/>
  <c r="AN350" i="60"/>
  <c r="AM350" i="60"/>
  <c r="AL350" i="60"/>
  <c r="AK350" i="60"/>
  <c r="AJ350" i="60"/>
  <c r="AI350" i="60"/>
  <c r="AH350" i="60"/>
  <c r="AG350" i="60"/>
  <c r="AF350" i="60"/>
  <c r="AE350" i="60"/>
  <c r="AD350" i="60"/>
  <c r="AC350" i="60"/>
  <c r="AB350" i="60"/>
  <c r="AA350" i="60"/>
  <c r="Z350" i="60"/>
  <c r="Y350" i="60"/>
  <c r="X350" i="60"/>
  <c r="W350" i="60"/>
  <c r="V350" i="60"/>
  <c r="U350" i="60"/>
  <c r="T350" i="60"/>
  <c r="S350" i="60"/>
  <c r="R350" i="60"/>
  <c r="Q350" i="60"/>
  <c r="P350" i="60"/>
  <c r="O350" i="60"/>
  <c r="N350" i="60"/>
  <c r="M350" i="60"/>
  <c r="L350" i="60"/>
  <c r="BE349" i="60"/>
  <c r="BD349" i="60"/>
  <c r="BC349" i="60"/>
  <c r="BB349" i="60"/>
  <c r="BA349" i="60"/>
  <c r="AZ349" i="60"/>
  <c r="AY349" i="60"/>
  <c r="AX349" i="60"/>
  <c r="AW349" i="60"/>
  <c r="AV349" i="60"/>
  <c r="AU349" i="60"/>
  <c r="AT349" i="60"/>
  <c r="AS349" i="60"/>
  <c r="AR349" i="60"/>
  <c r="AQ349" i="60"/>
  <c r="AP349" i="60"/>
  <c r="AO349" i="60"/>
  <c r="AN349" i="60"/>
  <c r="AM349" i="60"/>
  <c r="AL349" i="60"/>
  <c r="AK349" i="60"/>
  <c r="AJ349" i="60"/>
  <c r="AI349" i="60"/>
  <c r="AH349" i="60"/>
  <c r="AG349" i="60"/>
  <c r="AF349" i="60"/>
  <c r="AE349" i="60"/>
  <c r="AD349" i="60"/>
  <c r="AC349" i="60"/>
  <c r="AB349" i="60"/>
  <c r="AA349" i="60"/>
  <c r="Z349" i="60"/>
  <c r="Y349" i="60"/>
  <c r="X349" i="60"/>
  <c r="W349" i="60"/>
  <c r="V349" i="60"/>
  <c r="U349" i="60"/>
  <c r="T349" i="60"/>
  <c r="S349" i="60"/>
  <c r="R349" i="60"/>
  <c r="Q349" i="60"/>
  <c r="P349" i="60"/>
  <c r="O349" i="60"/>
  <c r="N349" i="60"/>
  <c r="M349" i="60"/>
  <c r="L349" i="60"/>
  <c r="BE348" i="60"/>
  <c r="BD348" i="60"/>
  <c r="BC348" i="60"/>
  <c r="BB348" i="60"/>
  <c r="BA348" i="60"/>
  <c r="AZ348" i="60"/>
  <c r="AY348" i="60"/>
  <c r="AX348" i="60"/>
  <c r="AW348" i="60"/>
  <c r="AV348" i="60"/>
  <c r="AU348" i="60"/>
  <c r="AT348" i="60"/>
  <c r="AS348" i="60"/>
  <c r="AR348" i="60"/>
  <c r="AQ348" i="60"/>
  <c r="AP348" i="60"/>
  <c r="AO348" i="60"/>
  <c r="AN348" i="60"/>
  <c r="AM348" i="60"/>
  <c r="AL348" i="60"/>
  <c r="AK348" i="60"/>
  <c r="AJ348" i="60"/>
  <c r="AI348" i="60"/>
  <c r="AH348" i="60"/>
  <c r="AG348" i="60"/>
  <c r="AF348" i="60"/>
  <c r="AE348" i="60"/>
  <c r="AD348" i="60"/>
  <c r="AC348" i="60"/>
  <c r="AB348" i="60"/>
  <c r="AA348" i="60"/>
  <c r="Z348" i="60"/>
  <c r="Y348" i="60"/>
  <c r="X348" i="60"/>
  <c r="W348" i="60"/>
  <c r="V348" i="60"/>
  <c r="U348" i="60"/>
  <c r="T348" i="60"/>
  <c r="S348" i="60"/>
  <c r="R348" i="60"/>
  <c r="Q348" i="60"/>
  <c r="P348" i="60"/>
  <c r="O348" i="60"/>
  <c r="N348" i="60"/>
  <c r="M348" i="60"/>
  <c r="L348" i="60"/>
  <c r="BE347" i="60"/>
  <c r="BD347" i="60"/>
  <c r="BC347" i="60"/>
  <c r="BB347" i="60"/>
  <c r="BA347" i="60"/>
  <c r="AZ347" i="60"/>
  <c r="AY347" i="60"/>
  <c r="AX347" i="60"/>
  <c r="AW347" i="60"/>
  <c r="AV347" i="60"/>
  <c r="AU347" i="60"/>
  <c r="AT347" i="60"/>
  <c r="AS347" i="60"/>
  <c r="AR347" i="60"/>
  <c r="AQ347" i="60"/>
  <c r="AP347" i="60"/>
  <c r="AO347" i="60"/>
  <c r="AN347" i="60"/>
  <c r="AM347" i="60"/>
  <c r="AL347" i="60"/>
  <c r="AK347" i="60"/>
  <c r="AJ347" i="60"/>
  <c r="AI347" i="60"/>
  <c r="AH347" i="60"/>
  <c r="AG347" i="60"/>
  <c r="AF347" i="60"/>
  <c r="AE347" i="60"/>
  <c r="AD347" i="60"/>
  <c r="AC347" i="60"/>
  <c r="AB347" i="60"/>
  <c r="AA347" i="60"/>
  <c r="Z347" i="60"/>
  <c r="Y347" i="60"/>
  <c r="X347" i="60"/>
  <c r="W347" i="60"/>
  <c r="V347" i="60"/>
  <c r="U347" i="60"/>
  <c r="T347" i="60"/>
  <c r="S347" i="60"/>
  <c r="R347" i="60"/>
  <c r="Q347" i="60"/>
  <c r="P347" i="60"/>
  <c r="O347" i="60"/>
  <c r="N347" i="60"/>
  <c r="M347" i="60"/>
  <c r="L347" i="60"/>
  <c r="BE346" i="60"/>
  <c r="BD346" i="60"/>
  <c r="BC346" i="60"/>
  <c r="BB346" i="60"/>
  <c r="BA346" i="60"/>
  <c r="AZ346" i="60"/>
  <c r="AY346" i="60"/>
  <c r="AX346" i="60"/>
  <c r="AW346" i="60"/>
  <c r="AV346" i="60"/>
  <c r="AU346" i="60"/>
  <c r="AT346" i="60"/>
  <c r="AS346" i="60"/>
  <c r="AR346" i="60"/>
  <c r="AQ346" i="60"/>
  <c r="AP346" i="60"/>
  <c r="AO346" i="60"/>
  <c r="AN346" i="60"/>
  <c r="AM346" i="60"/>
  <c r="AL346" i="60"/>
  <c r="AK346" i="60"/>
  <c r="AJ346" i="60"/>
  <c r="AI346" i="60"/>
  <c r="AH346" i="60"/>
  <c r="AG346" i="60"/>
  <c r="AF346" i="60"/>
  <c r="AE346" i="60"/>
  <c r="AD346" i="60"/>
  <c r="AC346" i="60"/>
  <c r="AB346" i="60"/>
  <c r="AA346" i="60"/>
  <c r="Z346" i="60"/>
  <c r="Y346" i="60"/>
  <c r="X346" i="60"/>
  <c r="W346" i="60"/>
  <c r="V346" i="60"/>
  <c r="U346" i="60"/>
  <c r="T346" i="60"/>
  <c r="S346" i="60"/>
  <c r="R346" i="60"/>
  <c r="Q346" i="60"/>
  <c r="P346" i="60"/>
  <c r="O346" i="60"/>
  <c r="N346" i="60"/>
  <c r="M346" i="60"/>
  <c r="L346" i="60"/>
  <c r="BE345" i="60"/>
  <c r="BD345" i="60"/>
  <c r="BC345" i="60"/>
  <c r="BB345" i="60"/>
  <c r="BA345" i="60"/>
  <c r="AZ345" i="60"/>
  <c r="AY345" i="60"/>
  <c r="AX345" i="60"/>
  <c r="AW345" i="60"/>
  <c r="AV345" i="60"/>
  <c r="AU345" i="60"/>
  <c r="AT345" i="60"/>
  <c r="AS345" i="60"/>
  <c r="AR345" i="60"/>
  <c r="AQ345" i="60"/>
  <c r="AP345" i="60"/>
  <c r="AO345" i="60"/>
  <c r="AN345" i="60"/>
  <c r="AM345" i="60"/>
  <c r="AL345" i="60"/>
  <c r="AK345" i="60"/>
  <c r="AJ345" i="60"/>
  <c r="AI345" i="60"/>
  <c r="AH345" i="60"/>
  <c r="AG345" i="60"/>
  <c r="AF345" i="60"/>
  <c r="AE345" i="60"/>
  <c r="AD345" i="60"/>
  <c r="AC345" i="60"/>
  <c r="AB345" i="60"/>
  <c r="AA345" i="60"/>
  <c r="Z345" i="60"/>
  <c r="Y345" i="60"/>
  <c r="X345" i="60"/>
  <c r="W345" i="60"/>
  <c r="V345" i="60"/>
  <c r="U345" i="60"/>
  <c r="T345" i="60"/>
  <c r="S345" i="60"/>
  <c r="R345" i="60"/>
  <c r="Q345" i="60"/>
  <c r="P345" i="60"/>
  <c r="O345" i="60"/>
  <c r="N345" i="60"/>
  <c r="M345" i="60"/>
  <c r="L345" i="60"/>
  <c r="BE344" i="60"/>
  <c r="BD344" i="60"/>
  <c r="BC344" i="60"/>
  <c r="BB344" i="60"/>
  <c r="BA344" i="60"/>
  <c r="AZ344" i="60"/>
  <c r="AY344" i="60"/>
  <c r="AX344" i="60"/>
  <c r="AW344" i="60"/>
  <c r="AV344" i="60"/>
  <c r="AU344" i="60"/>
  <c r="AT344" i="60"/>
  <c r="AS344" i="60"/>
  <c r="AR344" i="60"/>
  <c r="AQ344" i="60"/>
  <c r="AP344" i="60"/>
  <c r="AO344" i="60"/>
  <c r="AN344" i="60"/>
  <c r="AM344" i="60"/>
  <c r="AL344" i="60"/>
  <c r="AK344" i="60"/>
  <c r="AJ344" i="60"/>
  <c r="AI344" i="60"/>
  <c r="AH344" i="60"/>
  <c r="AG344" i="60"/>
  <c r="AF344" i="60"/>
  <c r="AE344" i="60"/>
  <c r="AD344" i="60"/>
  <c r="AC344" i="60"/>
  <c r="AB344" i="60"/>
  <c r="AA344" i="60"/>
  <c r="Z344" i="60"/>
  <c r="Y344" i="60"/>
  <c r="X344" i="60"/>
  <c r="W344" i="60"/>
  <c r="V344" i="60"/>
  <c r="U344" i="60"/>
  <c r="T344" i="60"/>
  <c r="S344" i="60"/>
  <c r="R344" i="60"/>
  <c r="Q344" i="60"/>
  <c r="P344" i="60"/>
  <c r="O344" i="60"/>
  <c r="N344" i="60"/>
  <c r="M344" i="60"/>
  <c r="L344" i="60"/>
  <c r="BE343" i="60"/>
  <c r="BD343" i="60"/>
  <c r="BC343" i="60"/>
  <c r="BB343" i="60"/>
  <c r="BA343" i="60"/>
  <c r="AZ343" i="60"/>
  <c r="AY343" i="60"/>
  <c r="AX343" i="60"/>
  <c r="AW343" i="60"/>
  <c r="AV343" i="60"/>
  <c r="AU343" i="60"/>
  <c r="AT343" i="60"/>
  <c r="AS343" i="60"/>
  <c r="AR343" i="60"/>
  <c r="AQ343" i="60"/>
  <c r="AP343" i="60"/>
  <c r="AO343" i="60"/>
  <c r="AN343" i="60"/>
  <c r="AM343" i="60"/>
  <c r="AL343" i="60"/>
  <c r="AK343" i="60"/>
  <c r="AJ343" i="60"/>
  <c r="AI343" i="60"/>
  <c r="AH343" i="60"/>
  <c r="AG343" i="60"/>
  <c r="AF343" i="60"/>
  <c r="AE343" i="60"/>
  <c r="AD343" i="60"/>
  <c r="AC343" i="60"/>
  <c r="AB343" i="60"/>
  <c r="AA343" i="60"/>
  <c r="Z343" i="60"/>
  <c r="Y343" i="60"/>
  <c r="X343" i="60"/>
  <c r="W343" i="60"/>
  <c r="V343" i="60"/>
  <c r="U343" i="60"/>
  <c r="T343" i="60"/>
  <c r="S343" i="60"/>
  <c r="R343" i="60"/>
  <c r="Q343" i="60"/>
  <c r="P343" i="60"/>
  <c r="O343" i="60"/>
  <c r="N343" i="60"/>
  <c r="M343" i="60"/>
  <c r="L343" i="60"/>
  <c r="BE342" i="60"/>
  <c r="BD342" i="60"/>
  <c r="BC342" i="60"/>
  <c r="BB342" i="60"/>
  <c r="BA342" i="60"/>
  <c r="AZ342" i="60"/>
  <c r="AY342" i="60"/>
  <c r="AX342" i="60"/>
  <c r="AW342" i="60"/>
  <c r="AV342" i="60"/>
  <c r="AU342" i="60"/>
  <c r="AT342" i="60"/>
  <c r="AS342" i="60"/>
  <c r="AR342" i="60"/>
  <c r="AQ342" i="60"/>
  <c r="AP342" i="60"/>
  <c r="AO342" i="60"/>
  <c r="AN342" i="60"/>
  <c r="AM342" i="60"/>
  <c r="AL342" i="60"/>
  <c r="AK342" i="60"/>
  <c r="AJ342" i="60"/>
  <c r="AI342" i="60"/>
  <c r="AH342" i="60"/>
  <c r="AG342" i="60"/>
  <c r="AF342" i="60"/>
  <c r="AE342" i="60"/>
  <c r="AD342" i="60"/>
  <c r="AC342" i="60"/>
  <c r="AB342" i="60"/>
  <c r="AA342" i="60"/>
  <c r="Z342" i="60"/>
  <c r="Y342" i="60"/>
  <c r="X342" i="60"/>
  <c r="W342" i="60"/>
  <c r="V342" i="60"/>
  <c r="U342" i="60"/>
  <c r="T342" i="60"/>
  <c r="S342" i="60"/>
  <c r="R342" i="60"/>
  <c r="Q342" i="60"/>
  <c r="P342" i="60"/>
  <c r="O342" i="60"/>
  <c r="N342" i="60"/>
  <c r="M342" i="60"/>
  <c r="L342" i="60"/>
  <c r="BE341" i="60"/>
  <c r="BD341" i="60"/>
  <c r="BC341" i="60"/>
  <c r="BB341" i="60"/>
  <c r="BA341" i="60"/>
  <c r="AZ341" i="60"/>
  <c r="AY341" i="60"/>
  <c r="AX341" i="60"/>
  <c r="AW341" i="60"/>
  <c r="AV341" i="60"/>
  <c r="AU341" i="60"/>
  <c r="AT341" i="60"/>
  <c r="AS341" i="60"/>
  <c r="AR341" i="60"/>
  <c r="AQ341" i="60"/>
  <c r="AP341" i="60"/>
  <c r="AO341" i="60"/>
  <c r="AN341" i="60"/>
  <c r="AM341" i="60"/>
  <c r="AL341" i="60"/>
  <c r="AK341" i="60"/>
  <c r="AJ341" i="60"/>
  <c r="AI341" i="60"/>
  <c r="AH341" i="60"/>
  <c r="AG341" i="60"/>
  <c r="AF341" i="60"/>
  <c r="AE341" i="60"/>
  <c r="AD341" i="60"/>
  <c r="AC341" i="60"/>
  <c r="AB341" i="60"/>
  <c r="AA341" i="60"/>
  <c r="Z341" i="60"/>
  <c r="Y341" i="60"/>
  <c r="X341" i="60"/>
  <c r="W341" i="60"/>
  <c r="V341" i="60"/>
  <c r="U341" i="60"/>
  <c r="T341" i="60"/>
  <c r="S341" i="60"/>
  <c r="R341" i="60"/>
  <c r="Q341" i="60"/>
  <c r="P341" i="60"/>
  <c r="O341" i="60"/>
  <c r="N341" i="60"/>
  <c r="M341" i="60"/>
  <c r="L341" i="60"/>
  <c r="BE340" i="60"/>
  <c r="BD340" i="60"/>
  <c r="BC340" i="60"/>
  <c r="BB340" i="60"/>
  <c r="BA340" i="60"/>
  <c r="AZ340" i="60"/>
  <c r="AY340" i="60"/>
  <c r="AX340" i="60"/>
  <c r="AW340" i="60"/>
  <c r="AV340" i="60"/>
  <c r="AU340" i="60"/>
  <c r="AT340" i="60"/>
  <c r="AS340" i="60"/>
  <c r="AR340" i="60"/>
  <c r="AQ340" i="60"/>
  <c r="AP340" i="60"/>
  <c r="AO340" i="60"/>
  <c r="AN340" i="60"/>
  <c r="AM340" i="60"/>
  <c r="AL340" i="60"/>
  <c r="AK340" i="60"/>
  <c r="AJ340" i="60"/>
  <c r="AI340" i="60"/>
  <c r="AH340" i="60"/>
  <c r="AG340" i="60"/>
  <c r="AF340" i="60"/>
  <c r="AE340" i="60"/>
  <c r="AD340" i="60"/>
  <c r="AC340" i="60"/>
  <c r="AB340" i="60"/>
  <c r="AA340" i="60"/>
  <c r="Z340" i="60"/>
  <c r="Y340" i="60"/>
  <c r="X340" i="60"/>
  <c r="W340" i="60"/>
  <c r="V340" i="60"/>
  <c r="U340" i="60"/>
  <c r="T340" i="60"/>
  <c r="S340" i="60"/>
  <c r="R340" i="60"/>
  <c r="Q340" i="60"/>
  <c r="P340" i="60"/>
  <c r="O340" i="60"/>
  <c r="N340" i="60"/>
  <c r="M340" i="60"/>
  <c r="L340" i="60"/>
  <c r="BE339" i="60"/>
  <c r="BD339" i="60"/>
  <c r="BC339" i="60"/>
  <c r="BB339" i="60"/>
  <c r="BA339" i="60"/>
  <c r="AZ339" i="60"/>
  <c r="AY339" i="60"/>
  <c r="AX339" i="60"/>
  <c r="AW339" i="60"/>
  <c r="AV339" i="60"/>
  <c r="AU339" i="60"/>
  <c r="AT339" i="60"/>
  <c r="AS339" i="60"/>
  <c r="AR339" i="60"/>
  <c r="AQ339" i="60"/>
  <c r="AP339" i="60"/>
  <c r="AO339" i="60"/>
  <c r="AN339" i="60"/>
  <c r="AM339" i="60"/>
  <c r="AL339" i="60"/>
  <c r="AK339" i="60"/>
  <c r="AJ339" i="60"/>
  <c r="AI339" i="60"/>
  <c r="AH339" i="60"/>
  <c r="AG339" i="60"/>
  <c r="AF339" i="60"/>
  <c r="AE339" i="60"/>
  <c r="AD339" i="60"/>
  <c r="AC339" i="60"/>
  <c r="AB339" i="60"/>
  <c r="AA339" i="60"/>
  <c r="Z339" i="60"/>
  <c r="Y339" i="60"/>
  <c r="X339" i="60"/>
  <c r="W339" i="60"/>
  <c r="V339" i="60"/>
  <c r="U339" i="60"/>
  <c r="T339" i="60"/>
  <c r="S339" i="60"/>
  <c r="R339" i="60"/>
  <c r="Q339" i="60"/>
  <c r="P339" i="60"/>
  <c r="O339" i="60"/>
  <c r="N339" i="60"/>
  <c r="M339" i="60"/>
  <c r="L339" i="60"/>
  <c r="BE338" i="60"/>
  <c r="BD338" i="60"/>
  <c r="BC338" i="60"/>
  <c r="BB338" i="60"/>
  <c r="BA338" i="60"/>
  <c r="AZ338" i="60"/>
  <c r="AY338" i="60"/>
  <c r="AX338" i="60"/>
  <c r="AW338" i="60"/>
  <c r="AV338" i="60"/>
  <c r="AU338" i="60"/>
  <c r="AT338" i="60"/>
  <c r="AS338" i="60"/>
  <c r="AR338" i="60"/>
  <c r="AQ338" i="60"/>
  <c r="AP338" i="60"/>
  <c r="AO338" i="60"/>
  <c r="AN338" i="60"/>
  <c r="AM338" i="60"/>
  <c r="AL338" i="60"/>
  <c r="AK338" i="60"/>
  <c r="AJ338" i="60"/>
  <c r="AI338" i="60"/>
  <c r="AH338" i="60"/>
  <c r="AG338" i="60"/>
  <c r="AF338" i="60"/>
  <c r="AE338" i="60"/>
  <c r="AD338" i="60"/>
  <c r="AC338" i="60"/>
  <c r="AB338" i="60"/>
  <c r="AA338" i="60"/>
  <c r="Z338" i="60"/>
  <c r="Y338" i="60"/>
  <c r="X338" i="60"/>
  <c r="W338" i="60"/>
  <c r="V338" i="60"/>
  <c r="U338" i="60"/>
  <c r="T338" i="60"/>
  <c r="S338" i="60"/>
  <c r="R338" i="60"/>
  <c r="Q338" i="60"/>
  <c r="P338" i="60"/>
  <c r="O338" i="60"/>
  <c r="N338" i="60"/>
  <c r="M338" i="60"/>
  <c r="L338" i="60"/>
  <c r="BE337" i="60"/>
  <c r="BD337" i="60"/>
  <c r="BC337" i="60"/>
  <c r="BB337" i="60"/>
  <c r="BA337" i="60"/>
  <c r="AZ337" i="60"/>
  <c r="AY337" i="60"/>
  <c r="AX337" i="60"/>
  <c r="AW337" i="60"/>
  <c r="AV337" i="60"/>
  <c r="AU337" i="60"/>
  <c r="AT337" i="60"/>
  <c r="AS337" i="60"/>
  <c r="AR337" i="60"/>
  <c r="AQ337" i="60"/>
  <c r="AP337" i="60"/>
  <c r="AO337" i="60"/>
  <c r="AN337" i="60"/>
  <c r="AM337" i="60"/>
  <c r="AL337" i="60"/>
  <c r="AK337" i="60"/>
  <c r="AJ337" i="60"/>
  <c r="AI337" i="60"/>
  <c r="AH337" i="60"/>
  <c r="AG337" i="60"/>
  <c r="AF337" i="60"/>
  <c r="AE337" i="60"/>
  <c r="AD337" i="60"/>
  <c r="AC337" i="60"/>
  <c r="AB337" i="60"/>
  <c r="AA337" i="60"/>
  <c r="Z337" i="60"/>
  <c r="Y337" i="60"/>
  <c r="X337" i="60"/>
  <c r="W337" i="60"/>
  <c r="V337" i="60"/>
  <c r="U337" i="60"/>
  <c r="T337" i="60"/>
  <c r="S337" i="60"/>
  <c r="R337" i="60"/>
  <c r="Q337" i="60"/>
  <c r="P337" i="60"/>
  <c r="O337" i="60"/>
  <c r="N337" i="60"/>
  <c r="M337" i="60"/>
  <c r="L337" i="60"/>
  <c r="BE336" i="60"/>
  <c r="BD336" i="60"/>
  <c r="BC336" i="60"/>
  <c r="BB336" i="60"/>
  <c r="BA336" i="60"/>
  <c r="AZ336" i="60"/>
  <c r="AY336" i="60"/>
  <c r="AX336" i="60"/>
  <c r="AW336" i="60"/>
  <c r="AV336" i="60"/>
  <c r="AU336" i="60"/>
  <c r="AT336" i="60"/>
  <c r="AS336" i="60"/>
  <c r="AR336" i="60"/>
  <c r="AQ336" i="60"/>
  <c r="AP336" i="60"/>
  <c r="AO336" i="60"/>
  <c r="AN336" i="60"/>
  <c r="AM336" i="60"/>
  <c r="AL336" i="60"/>
  <c r="AK336" i="60"/>
  <c r="AJ336" i="60"/>
  <c r="AI336" i="60"/>
  <c r="AH336" i="60"/>
  <c r="AG336" i="60"/>
  <c r="AF336" i="60"/>
  <c r="AE336" i="60"/>
  <c r="AD336" i="60"/>
  <c r="AC336" i="60"/>
  <c r="AB336" i="60"/>
  <c r="AA336" i="60"/>
  <c r="Z336" i="60"/>
  <c r="Y336" i="60"/>
  <c r="X336" i="60"/>
  <c r="W336" i="60"/>
  <c r="V336" i="60"/>
  <c r="U336" i="60"/>
  <c r="T336" i="60"/>
  <c r="S336" i="60"/>
  <c r="R336" i="60"/>
  <c r="Q336" i="60"/>
  <c r="P336" i="60"/>
  <c r="O336" i="60"/>
  <c r="N336" i="60"/>
  <c r="M336" i="60"/>
  <c r="L336" i="60"/>
  <c r="BE335" i="60"/>
  <c r="BD335" i="60"/>
  <c r="BC335" i="60"/>
  <c r="BB335" i="60"/>
  <c r="BA335" i="60"/>
  <c r="AZ335" i="60"/>
  <c r="AY335" i="60"/>
  <c r="AX335" i="60"/>
  <c r="AW335" i="60"/>
  <c r="AV335" i="60"/>
  <c r="AU335" i="60"/>
  <c r="AT335" i="60"/>
  <c r="AS335" i="60"/>
  <c r="AR335" i="60"/>
  <c r="AQ335" i="60"/>
  <c r="AP335" i="60"/>
  <c r="AO335" i="60"/>
  <c r="AN335" i="60"/>
  <c r="AM335" i="60"/>
  <c r="AL335" i="60"/>
  <c r="AK335" i="60"/>
  <c r="AJ335" i="60"/>
  <c r="AI335" i="60"/>
  <c r="AH335" i="60"/>
  <c r="AG335" i="60"/>
  <c r="AF335" i="60"/>
  <c r="AE335" i="60"/>
  <c r="AD335" i="60"/>
  <c r="AC335" i="60"/>
  <c r="AB335" i="60"/>
  <c r="AA335" i="60"/>
  <c r="Z335" i="60"/>
  <c r="Y335" i="60"/>
  <c r="X335" i="60"/>
  <c r="W335" i="60"/>
  <c r="V335" i="60"/>
  <c r="U335" i="60"/>
  <c r="T335" i="60"/>
  <c r="S335" i="60"/>
  <c r="R335" i="60"/>
  <c r="Q335" i="60"/>
  <c r="P335" i="60"/>
  <c r="O335" i="60"/>
  <c r="N335" i="60"/>
  <c r="M335" i="60"/>
  <c r="L335" i="60"/>
  <c r="BE334" i="60"/>
  <c r="BD334" i="60"/>
  <c r="BC334" i="60"/>
  <c r="BB334" i="60"/>
  <c r="BA334" i="60"/>
  <c r="AZ334" i="60"/>
  <c r="AY334" i="60"/>
  <c r="AX334" i="60"/>
  <c r="AW334" i="60"/>
  <c r="AV334" i="60"/>
  <c r="AU334" i="60"/>
  <c r="AT334" i="60"/>
  <c r="AS334" i="60"/>
  <c r="AR334" i="60"/>
  <c r="AQ334" i="60"/>
  <c r="AP334" i="60"/>
  <c r="AO334" i="60"/>
  <c r="AN334" i="60"/>
  <c r="AM334" i="60"/>
  <c r="AL334" i="60"/>
  <c r="AK334" i="60"/>
  <c r="AJ334" i="60"/>
  <c r="AI334" i="60"/>
  <c r="AH334" i="60"/>
  <c r="AG334" i="60"/>
  <c r="AF334" i="60"/>
  <c r="AE334" i="60"/>
  <c r="AD334" i="60"/>
  <c r="AC334" i="60"/>
  <c r="AB334" i="60"/>
  <c r="AA334" i="60"/>
  <c r="Z334" i="60"/>
  <c r="Y334" i="60"/>
  <c r="X334" i="60"/>
  <c r="W334" i="60"/>
  <c r="V334" i="60"/>
  <c r="U334" i="60"/>
  <c r="T334" i="60"/>
  <c r="S334" i="60"/>
  <c r="R334" i="60"/>
  <c r="Q334" i="60"/>
  <c r="P334" i="60"/>
  <c r="O334" i="60"/>
  <c r="N334" i="60"/>
  <c r="M334" i="60"/>
  <c r="L334" i="60"/>
  <c r="BE333" i="60"/>
  <c r="BD333" i="60"/>
  <c r="BC333" i="60"/>
  <c r="BB333" i="60"/>
  <c r="BA333" i="60"/>
  <c r="AZ333" i="60"/>
  <c r="AY333" i="60"/>
  <c r="AX333" i="60"/>
  <c r="AW333" i="60"/>
  <c r="AV333" i="60"/>
  <c r="AU333" i="60"/>
  <c r="AT333" i="60"/>
  <c r="AS333" i="60"/>
  <c r="AR333" i="60"/>
  <c r="AQ333" i="60"/>
  <c r="AP333" i="60"/>
  <c r="AO333" i="60"/>
  <c r="AN333" i="60"/>
  <c r="AM333" i="60"/>
  <c r="AL333" i="60"/>
  <c r="AK333" i="60"/>
  <c r="AJ333" i="60"/>
  <c r="AI333" i="60"/>
  <c r="AH333" i="60"/>
  <c r="AG333" i="60"/>
  <c r="AF333" i="60"/>
  <c r="AE333" i="60"/>
  <c r="AD333" i="60"/>
  <c r="AC333" i="60"/>
  <c r="AB333" i="60"/>
  <c r="AA333" i="60"/>
  <c r="Z333" i="60"/>
  <c r="Y333" i="60"/>
  <c r="X333" i="60"/>
  <c r="W333" i="60"/>
  <c r="V333" i="60"/>
  <c r="U333" i="60"/>
  <c r="T333" i="60"/>
  <c r="S333" i="60"/>
  <c r="R333" i="60"/>
  <c r="Q333" i="60"/>
  <c r="P333" i="60"/>
  <c r="O333" i="60"/>
  <c r="N333" i="60"/>
  <c r="M333" i="60"/>
  <c r="L333" i="60"/>
  <c r="BE332" i="60"/>
  <c r="BD332" i="60"/>
  <c r="BC332" i="60"/>
  <c r="BB332" i="60"/>
  <c r="BA332" i="60"/>
  <c r="AZ332" i="60"/>
  <c r="AY332" i="60"/>
  <c r="AX332" i="60"/>
  <c r="AW332" i="60"/>
  <c r="AV332" i="60"/>
  <c r="AU332" i="60"/>
  <c r="AT332" i="60"/>
  <c r="AS332" i="60"/>
  <c r="AR332" i="60"/>
  <c r="AQ332" i="60"/>
  <c r="AP332" i="60"/>
  <c r="AO332" i="60"/>
  <c r="AN332" i="60"/>
  <c r="AM332" i="60"/>
  <c r="AL332" i="60"/>
  <c r="AK332" i="60"/>
  <c r="AJ332" i="60"/>
  <c r="AI332" i="60"/>
  <c r="AH332" i="60"/>
  <c r="AG332" i="60"/>
  <c r="AF332" i="60"/>
  <c r="AE332" i="60"/>
  <c r="AD332" i="60"/>
  <c r="AC332" i="60"/>
  <c r="AB332" i="60"/>
  <c r="AA332" i="60"/>
  <c r="Z332" i="60"/>
  <c r="Y332" i="60"/>
  <c r="X332" i="60"/>
  <c r="W332" i="60"/>
  <c r="V332" i="60"/>
  <c r="U332" i="60"/>
  <c r="T332" i="60"/>
  <c r="S332" i="60"/>
  <c r="R332" i="60"/>
  <c r="Q332" i="60"/>
  <c r="P332" i="60"/>
  <c r="O332" i="60"/>
  <c r="N332" i="60"/>
  <c r="M332" i="60"/>
  <c r="L332" i="60"/>
  <c r="BE331" i="60"/>
  <c r="BD331" i="60"/>
  <c r="BC331" i="60"/>
  <c r="BB331" i="60"/>
  <c r="BA331" i="60"/>
  <c r="AZ331" i="60"/>
  <c r="AY331" i="60"/>
  <c r="AX331" i="60"/>
  <c r="AW331" i="60"/>
  <c r="AV331" i="60"/>
  <c r="AU331" i="60"/>
  <c r="AT331" i="60"/>
  <c r="AS331" i="60"/>
  <c r="AR331" i="60"/>
  <c r="AQ331" i="60"/>
  <c r="AP331" i="60"/>
  <c r="AO331" i="60"/>
  <c r="AN331" i="60"/>
  <c r="AM331" i="60"/>
  <c r="AL331" i="60"/>
  <c r="AK331" i="60"/>
  <c r="AJ331" i="60"/>
  <c r="AI331" i="60"/>
  <c r="AH331" i="60"/>
  <c r="AG331" i="60"/>
  <c r="AF331" i="60"/>
  <c r="AE331" i="60"/>
  <c r="AD331" i="60"/>
  <c r="AC331" i="60"/>
  <c r="AB331" i="60"/>
  <c r="AA331" i="60"/>
  <c r="Z331" i="60"/>
  <c r="Y331" i="60"/>
  <c r="X331" i="60"/>
  <c r="W331" i="60"/>
  <c r="V331" i="60"/>
  <c r="U331" i="60"/>
  <c r="T331" i="60"/>
  <c r="S331" i="60"/>
  <c r="R331" i="60"/>
  <c r="Q331" i="60"/>
  <c r="P331" i="60"/>
  <c r="O331" i="60"/>
  <c r="N331" i="60"/>
  <c r="M331" i="60"/>
  <c r="L331" i="60"/>
  <c r="BE330" i="60"/>
  <c r="BD330" i="60"/>
  <c r="BC330" i="60"/>
  <c r="BB330" i="60"/>
  <c r="BA330" i="60"/>
  <c r="AZ330" i="60"/>
  <c r="AY330" i="60"/>
  <c r="AX330" i="60"/>
  <c r="AW330" i="60"/>
  <c r="AV330" i="60"/>
  <c r="AU330" i="60"/>
  <c r="AT330" i="60"/>
  <c r="AS330" i="60"/>
  <c r="AR330" i="60"/>
  <c r="AQ330" i="60"/>
  <c r="AP330" i="60"/>
  <c r="AO330" i="60"/>
  <c r="AN330" i="60"/>
  <c r="AM330" i="60"/>
  <c r="AL330" i="60"/>
  <c r="AK330" i="60"/>
  <c r="AJ330" i="60"/>
  <c r="AI330" i="60"/>
  <c r="AH330" i="60"/>
  <c r="AG330" i="60"/>
  <c r="AF330" i="60"/>
  <c r="AE330" i="60"/>
  <c r="AD330" i="60"/>
  <c r="AC330" i="60"/>
  <c r="AB330" i="60"/>
  <c r="AA330" i="60"/>
  <c r="Z330" i="60"/>
  <c r="Y330" i="60"/>
  <c r="X330" i="60"/>
  <c r="W330" i="60"/>
  <c r="V330" i="60"/>
  <c r="U330" i="60"/>
  <c r="T330" i="60"/>
  <c r="S330" i="60"/>
  <c r="R330" i="60"/>
  <c r="Q330" i="60"/>
  <c r="P330" i="60"/>
  <c r="O330" i="60"/>
  <c r="N330" i="60"/>
  <c r="M330" i="60"/>
  <c r="L330" i="60"/>
  <c r="BE329" i="60"/>
  <c r="BD329" i="60"/>
  <c r="BC329" i="60"/>
  <c r="BB329" i="60"/>
  <c r="BA329" i="60"/>
  <c r="AZ329" i="60"/>
  <c r="AY329" i="60"/>
  <c r="AX329" i="60"/>
  <c r="AW329" i="60"/>
  <c r="AV329" i="60"/>
  <c r="AU329" i="60"/>
  <c r="AT329" i="60"/>
  <c r="AS329" i="60"/>
  <c r="AR329" i="60"/>
  <c r="AQ329" i="60"/>
  <c r="AP329" i="60"/>
  <c r="AO329" i="60"/>
  <c r="AN329" i="60"/>
  <c r="AM329" i="60"/>
  <c r="AL329" i="60"/>
  <c r="AK329" i="60"/>
  <c r="AJ329" i="60"/>
  <c r="AI329" i="60"/>
  <c r="AH329" i="60"/>
  <c r="AG329" i="60"/>
  <c r="AF329" i="60"/>
  <c r="AE329" i="60"/>
  <c r="AD329" i="60"/>
  <c r="AC329" i="60"/>
  <c r="AB329" i="60"/>
  <c r="AA329" i="60"/>
  <c r="Z329" i="60"/>
  <c r="Y329" i="60"/>
  <c r="X329" i="60"/>
  <c r="W329" i="60"/>
  <c r="V329" i="60"/>
  <c r="U329" i="60"/>
  <c r="T329" i="60"/>
  <c r="S329" i="60"/>
  <c r="R329" i="60"/>
  <c r="Q329" i="60"/>
  <c r="P329" i="60"/>
  <c r="O329" i="60"/>
  <c r="N329" i="60"/>
  <c r="M329" i="60"/>
  <c r="L329" i="60"/>
  <c r="BE328" i="60"/>
  <c r="BD328" i="60"/>
  <c r="BC328" i="60"/>
  <c r="BB328" i="60"/>
  <c r="BA328" i="60"/>
  <c r="AZ328" i="60"/>
  <c r="AY328" i="60"/>
  <c r="AX328" i="60"/>
  <c r="AW328" i="60"/>
  <c r="AV328" i="60"/>
  <c r="AU328" i="60"/>
  <c r="AT328" i="60"/>
  <c r="AS328" i="60"/>
  <c r="AR328" i="60"/>
  <c r="AQ328" i="60"/>
  <c r="AP328" i="60"/>
  <c r="AO328" i="60"/>
  <c r="AN328" i="60"/>
  <c r="AM328" i="60"/>
  <c r="AL328" i="60"/>
  <c r="AK328" i="60"/>
  <c r="AJ328" i="60"/>
  <c r="AI328" i="60"/>
  <c r="AH328" i="60"/>
  <c r="AG328" i="60"/>
  <c r="AF328" i="60"/>
  <c r="AE328" i="60"/>
  <c r="AD328" i="60"/>
  <c r="AC328" i="60"/>
  <c r="AB328" i="60"/>
  <c r="AA328" i="60"/>
  <c r="Z328" i="60"/>
  <c r="Y328" i="60"/>
  <c r="X328" i="60"/>
  <c r="W328" i="60"/>
  <c r="V328" i="60"/>
  <c r="U328" i="60"/>
  <c r="T328" i="60"/>
  <c r="S328" i="60"/>
  <c r="R328" i="60"/>
  <c r="Q328" i="60"/>
  <c r="P328" i="60"/>
  <c r="O328" i="60"/>
  <c r="N328" i="60"/>
  <c r="M328" i="60"/>
  <c r="L328" i="60"/>
  <c r="BE327" i="60"/>
  <c r="BD327" i="60"/>
  <c r="BC327" i="60"/>
  <c r="BB327" i="60"/>
  <c r="BA327" i="60"/>
  <c r="AZ327" i="60"/>
  <c r="AY327" i="60"/>
  <c r="AX327" i="60"/>
  <c r="AW327" i="60"/>
  <c r="AV327" i="60"/>
  <c r="AU327" i="60"/>
  <c r="AT327" i="60"/>
  <c r="AS327" i="60"/>
  <c r="AR327" i="60"/>
  <c r="AQ327" i="60"/>
  <c r="AP327" i="60"/>
  <c r="AO327" i="60"/>
  <c r="AN327" i="60"/>
  <c r="AM327" i="60"/>
  <c r="AL327" i="60"/>
  <c r="AK327" i="60"/>
  <c r="AJ327" i="60"/>
  <c r="AI327" i="60"/>
  <c r="AH327" i="60"/>
  <c r="AG327" i="60"/>
  <c r="AF327" i="60"/>
  <c r="AE327" i="60"/>
  <c r="AD327" i="60"/>
  <c r="AC327" i="60"/>
  <c r="AB327" i="60"/>
  <c r="AA327" i="60"/>
  <c r="Z327" i="60"/>
  <c r="Y327" i="60"/>
  <c r="X327" i="60"/>
  <c r="W327" i="60"/>
  <c r="V327" i="60"/>
  <c r="U327" i="60"/>
  <c r="T327" i="60"/>
  <c r="S327" i="60"/>
  <c r="R327" i="60"/>
  <c r="Q327" i="60"/>
  <c r="P327" i="60"/>
  <c r="O327" i="60"/>
  <c r="N327" i="60"/>
  <c r="M327" i="60"/>
  <c r="L327" i="60"/>
  <c r="BE326" i="60"/>
  <c r="BD326" i="60"/>
  <c r="BC326" i="60"/>
  <c r="BB326" i="60"/>
  <c r="BA326" i="60"/>
  <c r="AZ326" i="60"/>
  <c r="AY326" i="60"/>
  <c r="AX326" i="60"/>
  <c r="AW326" i="60"/>
  <c r="AV326" i="60"/>
  <c r="AU326" i="60"/>
  <c r="AT326" i="60"/>
  <c r="AS326" i="60"/>
  <c r="AR326" i="60"/>
  <c r="AQ326" i="60"/>
  <c r="AP326" i="60"/>
  <c r="AO326" i="60"/>
  <c r="AN326" i="60"/>
  <c r="AM326" i="60"/>
  <c r="AL326" i="60"/>
  <c r="AK326" i="60"/>
  <c r="AJ326" i="60"/>
  <c r="AI326" i="60"/>
  <c r="AH326" i="60"/>
  <c r="AG326" i="60"/>
  <c r="AF326" i="60"/>
  <c r="AE326" i="60"/>
  <c r="AD326" i="60"/>
  <c r="AC326" i="60"/>
  <c r="AB326" i="60"/>
  <c r="AA326" i="60"/>
  <c r="Z326" i="60"/>
  <c r="Y326" i="60"/>
  <c r="X326" i="60"/>
  <c r="W326" i="60"/>
  <c r="V326" i="60"/>
  <c r="U326" i="60"/>
  <c r="T326" i="60"/>
  <c r="S326" i="60"/>
  <c r="R326" i="60"/>
  <c r="Q326" i="60"/>
  <c r="P326" i="60"/>
  <c r="O326" i="60"/>
  <c r="N326" i="60"/>
  <c r="M326" i="60"/>
  <c r="L326" i="60"/>
  <c r="BE325" i="60"/>
  <c r="BD325" i="60"/>
  <c r="BC325" i="60"/>
  <c r="BB325" i="60"/>
  <c r="BA325" i="60"/>
  <c r="AZ325" i="60"/>
  <c r="AY325" i="60"/>
  <c r="AX325" i="60"/>
  <c r="AW325" i="60"/>
  <c r="AV325" i="60"/>
  <c r="AU325" i="60"/>
  <c r="AT325" i="60"/>
  <c r="AS325" i="60"/>
  <c r="AR325" i="60"/>
  <c r="AQ325" i="60"/>
  <c r="AP325" i="60"/>
  <c r="AO325" i="60"/>
  <c r="AN325" i="60"/>
  <c r="AM325" i="60"/>
  <c r="AL325" i="60"/>
  <c r="AK325" i="60"/>
  <c r="AJ325" i="60"/>
  <c r="AI325" i="60"/>
  <c r="AH325" i="60"/>
  <c r="AG325" i="60"/>
  <c r="AF325" i="60"/>
  <c r="AE325" i="60"/>
  <c r="AD325" i="60"/>
  <c r="AC325" i="60"/>
  <c r="AB325" i="60"/>
  <c r="AA325" i="60"/>
  <c r="Z325" i="60"/>
  <c r="Y325" i="60"/>
  <c r="X325" i="60"/>
  <c r="W325" i="60"/>
  <c r="V325" i="60"/>
  <c r="U325" i="60"/>
  <c r="T325" i="60"/>
  <c r="S325" i="60"/>
  <c r="R325" i="60"/>
  <c r="Q325" i="60"/>
  <c r="P325" i="60"/>
  <c r="O325" i="60"/>
  <c r="N325" i="60"/>
  <c r="M325" i="60"/>
  <c r="L325" i="60"/>
  <c r="BE324" i="60"/>
  <c r="BD324" i="60"/>
  <c r="BC324" i="60"/>
  <c r="BB324" i="60"/>
  <c r="BA324" i="60"/>
  <c r="AZ324" i="60"/>
  <c r="AY324" i="60"/>
  <c r="AX324" i="60"/>
  <c r="AW324" i="60"/>
  <c r="AV324" i="60"/>
  <c r="AU324" i="60"/>
  <c r="AT324" i="60"/>
  <c r="AS324" i="60"/>
  <c r="AR324" i="60"/>
  <c r="AQ324" i="60"/>
  <c r="AP324" i="60"/>
  <c r="AO324" i="60"/>
  <c r="AN324" i="60"/>
  <c r="AM324" i="60"/>
  <c r="AL324" i="60"/>
  <c r="AK324" i="60"/>
  <c r="AJ324" i="60"/>
  <c r="AI324" i="60"/>
  <c r="AH324" i="60"/>
  <c r="AG324" i="60"/>
  <c r="AF324" i="60"/>
  <c r="AE324" i="60"/>
  <c r="AD324" i="60"/>
  <c r="AC324" i="60"/>
  <c r="AB324" i="60"/>
  <c r="AA324" i="60"/>
  <c r="Z324" i="60"/>
  <c r="Y324" i="60"/>
  <c r="X324" i="60"/>
  <c r="W324" i="60"/>
  <c r="V324" i="60"/>
  <c r="U324" i="60"/>
  <c r="T324" i="60"/>
  <c r="S324" i="60"/>
  <c r="R324" i="60"/>
  <c r="Q324" i="60"/>
  <c r="P324" i="60"/>
  <c r="O324" i="60"/>
  <c r="N324" i="60"/>
  <c r="M324" i="60"/>
  <c r="L324" i="60"/>
  <c r="BE323" i="60"/>
  <c r="BD323" i="60"/>
  <c r="BC323" i="60"/>
  <c r="BB323" i="60"/>
  <c r="BA323" i="60"/>
  <c r="AZ323" i="60"/>
  <c r="AY323" i="60"/>
  <c r="AX323" i="60"/>
  <c r="AW323" i="60"/>
  <c r="AV323" i="60"/>
  <c r="AU323" i="60"/>
  <c r="AT323" i="60"/>
  <c r="AS323" i="60"/>
  <c r="AR323" i="60"/>
  <c r="AQ323" i="60"/>
  <c r="AP323" i="60"/>
  <c r="AO323" i="60"/>
  <c r="AN323" i="60"/>
  <c r="AM323" i="60"/>
  <c r="AL323" i="60"/>
  <c r="AK323" i="60"/>
  <c r="AJ323" i="60"/>
  <c r="AI323" i="60"/>
  <c r="AH323" i="60"/>
  <c r="AG323" i="60"/>
  <c r="AF323" i="60"/>
  <c r="AE323" i="60"/>
  <c r="AD323" i="60"/>
  <c r="AC323" i="60"/>
  <c r="AB323" i="60"/>
  <c r="AA323" i="60"/>
  <c r="Z323" i="60"/>
  <c r="Y323" i="60"/>
  <c r="X323" i="60"/>
  <c r="W323" i="60"/>
  <c r="V323" i="60"/>
  <c r="U323" i="60"/>
  <c r="T323" i="60"/>
  <c r="S323" i="60"/>
  <c r="R323" i="60"/>
  <c r="Q323" i="60"/>
  <c r="P323" i="60"/>
  <c r="O323" i="60"/>
  <c r="N323" i="60"/>
  <c r="M323" i="60"/>
  <c r="L323" i="60"/>
  <c r="BE322" i="60"/>
  <c r="BD322" i="60"/>
  <c r="BC322" i="60"/>
  <c r="BB322" i="60"/>
  <c r="BA322" i="60"/>
  <c r="AZ322" i="60"/>
  <c r="AY322" i="60"/>
  <c r="AX322" i="60"/>
  <c r="AW322" i="60"/>
  <c r="AV322" i="60"/>
  <c r="AU322" i="60"/>
  <c r="AT322" i="60"/>
  <c r="AS322" i="60"/>
  <c r="AR322" i="60"/>
  <c r="AQ322" i="60"/>
  <c r="AP322" i="60"/>
  <c r="AO322" i="60"/>
  <c r="AN322" i="60"/>
  <c r="AM322" i="60"/>
  <c r="AL322" i="60"/>
  <c r="AK322" i="60"/>
  <c r="AJ322" i="60"/>
  <c r="AI322" i="60"/>
  <c r="AH322" i="60"/>
  <c r="AG322" i="60"/>
  <c r="AF322" i="60"/>
  <c r="AE322" i="60"/>
  <c r="AD322" i="60"/>
  <c r="AC322" i="60"/>
  <c r="AB322" i="60"/>
  <c r="AA322" i="60"/>
  <c r="Z322" i="60"/>
  <c r="Y322" i="60"/>
  <c r="X322" i="60"/>
  <c r="W322" i="60"/>
  <c r="V322" i="60"/>
  <c r="U322" i="60"/>
  <c r="T322" i="60"/>
  <c r="S322" i="60"/>
  <c r="R322" i="60"/>
  <c r="Q322" i="60"/>
  <c r="P322" i="60"/>
  <c r="O322" i="60"/>
  <c r="N322" i="60"/>
  <c r="M322" i="60"/>
  <c r="L322" i="60"/>
  <c r="BE321" i="60"/>
  <c r="BD321" i="60"/>
  <c r="BC321" i="60"/>
  <c r="BB321" i="60"/>
  <c r="BA321" i="60"/>
  <c r="AZ321" i="60"/>
  <c r="AY321" i="60"/>
  <c r="AX321" i="60"/>
  <c r="AW321" i="60"/>
  <c r="AV321" i="60"/>
  <c r="AU321" i="60"/>
  <c r="AT321" i="60"/>
  <c r="AS321" i="60"/>
  <c r="AR321" i="60"/>
  <c r="AQ321" i="60"/>
  <c r="AP321" i="60"/>
  <c r="AO321" i="60"/>
  <c r="AN321" i="60"/>
  <c r="AM321" i="60"/>
  <c r="AL321" i="60"/>
  <c r="AK321" i="60"/>
  <c r="AJ321" i="60"/>
  <c r="AI321" i="60"/>
  <c r="AH321" i="60"/>
  <c r="AG321" i="60"/>
  <c r="AF321" i="60"/>
  <c r="AE321" i="60"/>
  <c r="AD321" i="60"/>
  <c r="AC321" i="60"/>
  <c r="AB321" i="60"/>
  <c r="AA321" i="60"/>
  <c r="Z321" i="60"/>
  <c r="Y321" i="60"/>
  <c r="X321" i="60"/>
  <c r="W321" i="60"/>
  <c r="V321" i="60"/>
  <c r="U321" i="60"/>
  <c r="T321" i="60"/>
  <c r="S321" i="60"/>
  <c r="R321" i="60"/>
  <c r="Q321" i="60"/>
  <c r="P321" i="60"/>
  <c r="O321" i="60"/>
  <c r="N321" i="60"/>
  <c r="M321" i="60"/>
  <c r="L321" i="60"/>
  <c r="BE320" i="60"/>
  <c r="BD320" i="60"/>
  <c r="BC320" i="60"/>
  <c r="BB320" i="60"/>
  <c r="BA320" i="60"/>
  <c r="AZ320" i="60"/>
  <c r="AY320" i="60"/>
  <c r="AX320" i="60"/>
  <c r="AW320" i="60"/>
  <c r="AV320" i="60"/>
  <c r="AU320" i="60"/>
  <c r="AT320" i="60"/>
  <c r="AS320" i="60"/>
  <c r="AR320" i="60"/>
  <c r="AQ320" i="60"/>
  <c r="AP320" i="60"/>
  <c r="AO320" i="60"/>
  <c r="AN320" i="60"/>
  <c r="AM320" i="60"/>
  <c r="AL320" i="60"/>
  <c r="AK320" i="60"/>
  <c r="AJ320" i="60"/>
  <c r="AI320" i="60"/>
  <c r="AH320" i="60"/>
  <c r="AG320" i="60"/>
  <c r="AF320" i="60"/>
  <c r="AE320" i="60"/>
  <c r="AD320" i="60"/>
  <c r="AC320" i="60"/>
  <c r="AB320" i="60"/>
  <c r="AA320" i="60"/>
  <c r="Z320" i="60"/>
  <c r="Y320" i="60"/>
  <c r="X320" i="60"/>
  <c r="W320" i="60"/>
  <c r="V320" i="60"/>
  <c r="U320" i="60"/>
  <c r="T320" i="60"/>
  <c r="S320" i="60"/>
  <c r="R320" i="60"/>
  <c r="Q320" i="60"/>
  <c r="P320" i="60"/>
  <c r="O320" i="60"/>
  <c r="N320" i="60"/>
  <c r="M320" i="60"/>
  <c r="L320" i="60"/>
  <c r="BE319" i="60"/>
  <c r="BD319" i="60"/>
  <c r="BC319" i="60"/>
  <c r="BB319" i="60"/>
  <c r="BA319" i="60"/>
  <c r="AZ319" i="60"/>
  <c r="AY319" i="60"/>
  <c r="AX319" i="60"/>
  <c r="AW319" i="60"/>
  <c r="AV319" i="60"/>
  <c r="AU319" i="60"/>
  <c r="AT319" i="60"/>
  <c r="AS319" i="60"/>
  <c r="AR319" i="60"/>
  <c r="AQ319" i="60"/>
  <c r="AP319" i="60"/>
  <c r="AO319" i="60"/>
  <c r="AN319" i="60"/>
  <c r="AM319" i="60"/>
  <c r="AL319" i="60"/>
  <c r="AK319" i="60"/>
  <c r="AJ319" i="60"/>
  <c r="AI319" i="60"/>
  <c r="AH319" i="60"/>
  <c r="AG319" i="60"/>
  <c r="AF319" i="60"/>
  <c r="AE319" i="60"/>
  <c r="AD319" i="60"/>
  <c r="AC319" i="60"/>
  <c r="AB319" i="60"/>
  <c r="AA319" i="60"/>
  <c r="Z319" i="60"/>
  <c r="Y319" i="60"/>
  <c r="X319" i="60"/>
  <c r="W319" i="60"/>
  <c r="V319" i="60"/>
  <c r="U319" i="60"/>
  <c r="T319" i="60"/>
  <c r="S319" i="60"/>
  <c r="R319" i="60"/>
  <c r="Q319" i="60"/>
  <c r="P319" i="60"/>
  <c r="O319" i="60"/>
  <c r="N319" i="60"/>
  <c r="M319" i="60"/>
  <c r="L319" i="60"/>
  <c r="BE318" i="60"/>
  <c r="BD318" i="60"/>
  <c r="BC318" i="60"/>
  <c r="BB318" i="60"/>
  <c r="BA318" i="60"/>
  <c r="AZ318" i="60"/>
  <c r="AY318" i="60"/>
  <c r="AX318" i="60"/>
  <c r="AW318" i="60"/>
  <c r="AV318" i="60"/>
  <c r="AU318" i="60"/>
  <c r="AT318" i="60"/>
  <c r="AS318" i="60"/>
  <c r="AR318" i="60"/>
  <c r="AQ318" i="60"/>
  <c r="AP318" i="60"/>
  <c r="AO318" i="60"/>
  <c r="AN318" i="60"/>
  <c r="AM318" i="60"/>
  <c r="AL318" i="60"/>
  <c r="AK318" i="60"/>
  <c r="AJ318" i="60"/>
  <c r="AI318" i="60"/>
  <c r="AH318" i="60"/>
  <c r="AG318" i="60"/>
  <c r="AF318" i="60"/>
  <c r="AE318" i="60"/>
  <c r="AD318" i="60"/>
  <c r="AC318" i="60"/>
  <c r="AB318" i="60"/>
  <c r="AA318" i="60"/>
  <c r="Z318" i="60"/>
  <c r="Y318" i="60"/>
  <c r="X318" i="60"/>
  <c r="W318" i="60"/>
  <c r="V318" i="60"/>
  <c r="U318" i="60"/>
  <c r="T318" i="60"/>
  <c r="S318" i="60"/>
  <c r="R318" i="60"/>
  <c r="Q318" i="60"/>
  <c r="P318" i="60"/>
  <c r="O318" i="60"/>
  <c r="N318" i="60"/>
  <c r="M318" i="60"/>
  <c r="L318" i="60"/>
  <c r="BE317" i="60"/>
  <c r="BD317" i="60"/>
  <c r="BC317" i="60"/>
  <c r="BB317" i="60"/>
  <c r="BA317" i="60"/>
  <c r="AZ317" i="60"/>
  <c r="AY317" i="60"/>
  <c r="AX317" i="60"/>
  <c r="AW317" i="60"/>
  <c r="AV317" i="60"/>
  <c r="AU317" i="60"/>
  <c r="AT317" i="60"/>
  <c r="AS317" i="60"/>
  <c r="AR317" i="60"/>
  <c r="AQ317" i="60"/>
  <c r="AP317" i="60"/>
  <c r="AO317" i="60"/>
  <c r="AN317" i="60"/>
  <c r="AM317" i="60"/>
  <c r="AL317" i="60"/>
  <c r="AK317" i="60"/>
  <c r="AJ317" i="60"/>
  <c r="AI317" i="60"/>
  <c r="AH317" i="60"/>
  <c r="AG317" i="60"/>
  <c r="AF317" i="60"/>
  <c r="AE317" i="60"/>
  <c r="AD317" i="60"/>
  <c r="AC317" i="60"/>
  <c r="AB317" i="60"/>
  <c r="AA317" i="60"/>
  <c r="Z317" i="60"/>
  <c r="Y317" i="60"/>
  <c r="X317" i="60"/>
  <c r="W317" i="60"/>
  <c r="V317" i="60"/>
  <c r="U317" i="60"/>
  <c r="T317" i="60"/>
  <c r="S317" i="60"/>
  <c r="R317" i="60"/>
  <c r="Q317" i="60"/>
  <c r="P317" i="60"/>
  <c r="O317" i="60"/>
  <c r="N317" i="60"/>
  <c r="M317" i="60"/>
  <c r="L317" i="60"/>
  <c r="BE316" i="60"/>
  <c r="BD316" i="60"/>
  <c r="BC316" i="60"/>
  <c r="BB316" i="60"/>
  <c r="BA316" i="60"/>
  <c r="AZ316" i="60"/>
  <c r="AY316" i="60"/>
  <c r="AX316" i="60"/>
  <c r="AW316" i="60"/>
  <c r="AV316" i="60"/>
  <c r="AU316" i="60"/>
  <c r="AT316" i="60"/>
  <c r="AS316" i="60"/>
  <c r="AR316" i="60"/>
  <c r="AQ316" i="60"/>
  <c r="AP316" i="60"/>
  <c r="AO316" i="60"/>
  <c r="AN316" i="60"/>
  <c r="AM316" i="60"/>
  <c r="AL316" i="60"/>
  <c r="AK316" i="60"/>
  <c r="AJ316" i="60"/>
  <c r="AI316" i="60"/>
  <c r="AH316" i="60"/>
  <c r="AG316" i="60"/>
  <c r="AF316" i="60"/>
  <c r="AE316" i="60"/>
  <c r="AD316" i="60"/>
  <c r="AC316" i="60"/>
  <c r="AB316" i="60"/>
  <c r="AA316" i="60"/>
  <c r="Z316" i="60"/>
  <c r="Y316" i="60"/>
  <c r="X316" i="60"/>
  <c r="W316" i="60"/>
  <c r="V316" i="60"/>
  <c r="U316" i="60"/>
  <c r="T316" i="60"/>
  <c r="S316" i="60"/>
  <c r="R316" i="60"/>
  <c r="Q316" i="60"/>
  <c r="P316" i="60"/>
  <c r="O316" i="60"/>
  <c r="N316" i="60"/>
  <c r="M316" i="60"/>
  <c r="L316" i="60"/>
  <c r="BE315" i="60"/>
  <c r="BD315" i="60"/>
  <c r="BC315" i="60"/>
  <c r="BB315" i="60"/>
  <c r="BA315" i="60"/>
  <c r="AZ315" i="60"/>
  <c r="AY315" i="60"/>
  <c r="AX315" i="60"/>
  <c r="AW315" i="60"/>
  <c r="AV315" i="60"/>
  <c r="AU315" i="60"/>
  <c r="AT315" i="60"/>
  <c r="AS315" i="60"/>
  <c r="AR315" i="60"/>
  <c r="AQ315" i="60"/>
  <c r="AP315" i="60"/>
  <c r="AO315" i="60"/>
  <c r="AN315" i="60"/>
  <c r="AM315" i="60"/>
  <c r="AL315" i="60"/>
  <c r="AK315" i="60"/>
  <c r="AJ315" i="60"/>
  <c r="AI315" i="60"/>
  <c r="AH315" i="60"/>
  <c r="AG315" i="60"/>
  <c r="AF315" i="60"/>
  <c r="AE315" i="60"/>
  <c r="AD315" i="60"/>
  <c r="AC315" i="60"/>
  <c r="AB315" i="60"/>
  <c r="AA315" i="60"/>
  <c r="Z315" i="60"/>
  <c r="Y315" i="60"/>
  <c r="X315" i="60"/>
  <c r="W315" i="60"/>
  <c r="V315" i="60"/>
  <c r="U315" i="60"/>
  <c r="T315" i="60"/>
  <c r="S315" i="60"/>
  <c r="R315" i="60"/>
  <c r="Q315" i="60"/>
  <c r="P315" i="60"/>
  <c r="O315" i="60"/>
  <c r="N315" i="60"/>
  <c r="M315" i="60"/>
  <c r="L315" i="60"/>
  <c r="BE314" i="60"/>
  <c r="BD314" i="60"/>
  <c r="BC314" i="60"/>
  <c r="BB314" i="60"/>
  <c r="BA314" i="60"/>
  <c r="AZ314" i="60"/>
  <c r="AY314" i="60"/>
  <c r="AX314" i="60"/>
  <c r="AW314" i="60"/>
  <c r="AV314" i="60"/>
  <c r="AU314" i="60"/>
  <c r="AT314" i="60"/>
  <c r="AS314" i="60"/>
  <c r="AR314" i="60"/>
  <c r="AQ314" i="60"/>
  <c r="AP314" i="60"/>
  <c r="AO314" i="60"/>
  <c r="AN314" i="60"/>
  <c r="AM314" i="60"/>
  <c r="AL314" i="60"/>
  <c r="AK314" i="60"/>
  <c r="AJ314" i="60"/>
  <c r="AI314" i="60"/>
  <c r="AH314" i="60"/>
  <c r="AG314" i="60"/>
  <c r="AF314" i="60"/>
  <c r="AE314" i="60"/>
  <c r="AD314" i="60"/>
  <c r="AC314" i="60"/>
  <c r="AB314" i="60"/>
  <c r="AA314" i="60"/>
  <c r="Z314" i="60"/>
  <c r="Y314" i="60"/>
  <c r="X314" i="60"/>
  <c r="W314" i="60"/>
  <c r="V314" i="60"/>
  <c r="U314" i="60"/>
  <c r="T314" i="60"/>
  <c r="S314" i="60"/>
  <c r="R314" i="60"/>
  <c r="Q314" i="60"/>
  <c r="P314" i="60"/>
  <c r="O314" i="60"/>
  <c r="N314" i="60"/>
  <c r="M314" i="60"/>
  <c r="L314" i="60"/>
  <c r="BE313" i="60"/>
  <c r="BD313" i="60"/>
  <c r="BC313" i="60"/>
  <c r="BB313" i="60"/>
  <c r="BA313" i="60"/>
  <c r="AZ313" i="60"/>
  <c r="AY313" i="60"/>
  <c r="AX313" i="60"/>
  <c r="AW313" i="60"/>
  <c r="AV313" i="60"/>
  <c r="AU313" i="60"/>
  <c r="AT313" i="60"/>
  <c r="AS313" i="60"/>
  <c r="AR313" i="60"/>
  <c r="AQ313" i="60"/>
  <c r="AP313" i="60"/>
  <c r="AO313" i="60"/>
  <c r="AN313" i="60"/>
  <c r="AM313" i="60"/>
  <c r="AL313" i="60"/>
  <c r="AK313" i="60"/>
  <c r="AJ313" i="60"/>
  <c r="AI313" i="60"/>
  <c r="AH313" i="60"/>
  <c r="AG313" i="60"/>
  <c r="AF313" i="60"/>
  <c r="AE313" i="60"/>
  <c r="AD313" i="60"/>
  <c r="AC313" i="60"/>
  <c r="AB313" i="60"/>
  <c r="AA313" i="60"/>
  <c r="Z313" i="60"/>
  <c r="Y313" i="60"/>
  <c r="X313" i="60"/>
  <c r="W313" i="60"/>
  <c r="V313" i="60"/>
  <c r="U313" i="60"/>
  <c r="T313" i="60"/>
  <c r="S313" i="60"/>
  <c r="R313" i="60"/>
  <c r="Q313" i="60"/>
  <c r="P313" i="60"/>
  <c r="O313" i="60"/>
  <c r="N313" i="60"/>
  <c r="M313" i="60"/>
  <c r="L313" i="60"/>
  <c r="BE312" i="60"/>
  <c r="BD312" i="60"/>
  <c r="BC312" i="60"/>
  <c r="BB312" i="60"/>
  <c r="BA312" i="60"/>
  <c r="AZ312" i="60"/>
  <c r="AY312" i="60"/>
  <c r="AX312" i="60"/>
  <c r="AW312" i="60"/>
  <c r="AV312" i="60"/>
  <c r="AU312" i="60"/>
  <c r="AT312" i="60"/>
  <c r="AS312" i="60"/>
  <c r="AR312" i="60"/>
  <c r="AQ312" i="60"/>
  <c r="AP312" i="60"/>
  <c r="AO312" i="60"/>
  <c r="AN312" i="60"/>
  <c r="AM312" i="60"/>
  <c r="AL312" i="60"/>
  <c r="AK312" i="60"/>
  <c r="AJ312" i="60"/>
  <c r="AI312" i="60"/>
  <c r="AH312" i="60"/>
  <c r="AG312" i="60"/>
  <c r="AF312" i="60"/>
  <c r="AE312" i="60"/>
  <c r="AD312" i="60"/>
  <c r="AC312" i="60"/>
  <c r="AB312" i="60"/>
  <c r="AA312" i="60"/>
  <c r="Z312" i="60"/>
  <c r="Y312" i="60"/>
  <c r="X312" i="60"/>
  <c r="W312" i="60"/>
  <c r="V312" i="60"/>
  <c r="U312" i="60"/>
  <c r="T312" i="60"/>
  <c r="S312" i="60"/>
  <c r="R312" i="60"/>
  <c r="Q312" i="60"/>
  <c r="P312" i="60"/>
  <c r="O312" i="60"/>
  <c r="N312" i="60"/>
  <c r="M312" i="60"/>
  <c r="L312" i="60"/>
  <c r="BE311" i="60"/>
  <c r="BD311" i="60"/>
  <c r="BC311" i="60"/>
  <c r="BB311" i="60"/>
  <c r="BA311" i="60"/>
  <c r="AZ311" i="60"/>
  <c r="AY311" i="60"/>
  <c r="AX311" i="60"/>
  <c r="AW311" i="60"/>
  <c r="AV311" i="60"/>
  <c r="AU311" i="60"/>
  <c r="AT311" i="60"/>
  <c r="AS311" i="60"/>
  <c r="AR311" i="60"/>
  <c r="AQ311" i="60"/>
  <c r="AP311" i="60"/>
  <c r="AO311" i="60"/>
  <c r="AN311" i="60"/>
  <c r="AM311" i="60"/>
  <c r="AL311" i="60"/>
  <c r="AK311" i="60"/>
  <c r="AJ311" i="60"/>
  <c r="AI311" i="60"/>
  <c r="AH311" i="60"/>
  <c r="AG311" i="60"/>
  <c r="AF311" i="60"/>
  <c r="AE311" i="60"/>
  <c r="AD311" i="60"/>
  <c r="AC311" i="60"/>
  <c r="AB311" i="60"/>
  <c r="AA311" i="60"/>
  <c r="Z311" i="60"/>
  <c r="Y311" i="60"/>
  <c r="X311" i="60"/>
  <c r="W311" i="60"/>
  <c r="V311" i="60"/>
  <c r="U311" i="60"/>
  <c r="T311" i="60"/>
  <c r="S311" i="60"/>
  <c r="R311" i="60"/>
  <c r="Q311" i="60"/>
  <c r="P311" i="60"/>
  <c r="O311" i="60"/>
  <c r="N311" i="60"/>
  <c r="M311" i="60"/>
  <c r="L311" i="60"/>
  <c r="BE310" i="60"/>
  <c r="BD310" i="60"/>
  <c r="BC310" i="60"/>
  <c r="BB310" i="60"/>
  <c r="BA310" i="60"/>
  <c r="AZ310" i="60"/>
  <c r="AY310" i="60"/>
  <c r="AX310" i="60"/>
  <c r="AW310" i="60"/>
  <c r="AV310" i="60"/>
  <c r="AU310" i="60"/>
  <c r="AT310" i="60"/>
  <c r="AS310" i="60"/>
  <c r="AR310" i="60"/>
  <c r="AQ310" i="60"/>
  <c r="AP310" i="60"/>
  <c r="AO310" i="60"/>
  <c r="AN310" i="60"/>
  <c r="AM310" i="60"/>
  <c r="AL310" i="60"/>
  <c r="AK310" i="60"/>
  <c r="AJ310" i="60"/>
  <c r="AI310" i="60"/>
  <c r="AH310" i="60"/>
  <c r="AG310" i="60"/>
  <c r="AF310" i="60"/>
  <c r="AE310" i="60"/>
  <c r="AD310" i="60"/>
  <c r="AC310" i="60"/>
  <c r="AB310" i="60"/>
  <c r="AA310" i="60"/>
  <c r="Z310" i="60"/>
  <c r="Y310" i="60"/>
  <c r="X310" i="60"/>
  <c r="W310" i="60"/>
  <c r="V310" i="60"/>
  <c r="U310" i="60"/>
  <c r="T310" i="60"/>
  <c r="S310" i="60"/>
  <c r="R310" i="60"/>
  <c r="Q310" i="60"/>
  <c r="P310" i="60"/>
  <c r="O310" i="60"/>
  <c r="N310" i="60"/>
  <c r="M310" i="60"/>
  <c r="L310" i="60"/>
  <c r="BE309" i="60"/>
  <c r="BD309" i="60"/>
  <c r="BC309" i="60"/>
  <c r="BB309" i="60"/>
  <c r="BA309" i="60"/>
  <c r="AZ309" i="60"/>
  <c r="AY309" i="60"/>
  <c r="AX309" i="60"/>
  <c r="AW309" i="60"/>
  <c r="AV309" i="60"/>
  <c r="AU309" i="60"/>
  <c r="AT309" i="60"/>
  <c r="AS309" i="60"/>
  <c r="AR309" i="60"/>
  <c r="AQ309" i="60"/>
  <c r="AP309" i="60"/>
  <c r="AO309" i="60"/>
  <c r="AN309" i="60"/>
  <c r="AM309" i="60"/>
  <c r="AL309" i="60"/>
  <c r="AK309" i="60"/>
  <c r="AJ309" i="60"/>
  <c r="AI309" i="60"/>
  <c r="AH309" i="60"/>
  <c r="AG309" i="60"/>
  <c r="AF309" i="60"/>
  <c r="AE309" i="60"/>
  <c r="AD309" i="60"/>
  <c r="AC309" i="60"/>
  <c r="AB309" i="60"/>
  <c r="AA309" i="60"/>
  <c r="Z309" i="60"/>
  <c r="Y309" i="60"/>
  <c r="X309" i="60"/>
  <c r="W309" i="60"/>
  <c r="V309" i="60"/>
  <c r="U309" i="60"/>
  <c r="T309" i="60"/>
  <c r="S309" i="60"/>
  <c r="R309" i="60"/>
  <c r="Q309" i="60"/>
  <c r="P309" i="60"/>
  <c r="O309" i="60"/>
  <c r="N309" i="60"/>
  <c r="M309" i="60"/>
  <c r="L309" i="60"/>
  <c r="BE308" i="60"/>
  <c r="BD308" i="60"/>
  <c r="BC308" i="60"/>
  <c r="BB308" i="60"/>
  <c r="BA308" i="60"/>
  <c r="AZ308" i="60"/>
  <c r="AY308" i="60"/>
  <c r="AX308" i="60"/>
  <c r="AW308" i="60"/>
  <c r="AV308" i="60"/>
  <c r="AU308" i="60"/>
  <c r="AT308" i="60"/>
  <c r="AS308" i="60"/>
  <c r="AR308" i="60"/>
  <c r="AQ308" i="60"/>
  <c r="AP308" i="60"/>
  <c r="AO308" i="60"/>
  <c r="AN308" i="60"/>
  <c r="AM308" i="60"/>
  <c r="AL308" i="60"/>
  <c r="AK308" i="60"/>
  <c r="AJ308" i="60"/>
  <c r="AI308" i="60"/>
  <c r="AH308" i="60"/>
  <c r="AG308" i="60"/>
  <c r="AF308" i="60"/>
  <c r="AE308" i="60"/>
  <c r="AD308" i="60"/>
  <c r="AC308" i="60"/>
  <c r="AB308" i="60"/>
  <c r="AA308" i="60"/>
  <c r="Z308" i="60"/>
  <c r="Y308" i="60"/>
  <c r="X308" i="60"/>
  <c r="W308" i="60"/>
  <c r="V308" i="60"/>
  <c r="U308" i="60"/>
  <c r="T308" i="60"/>
  <c r="S308" i="60"/>
  <c r="R308" i="60"/>
  <c r="Q308" i="60"/>
  <c r="P308" i="60"/>
  <c r="O308" i="60"/>
  <c r="N308" i="60"/>
  <c r="M308" i="60"/>
  <c r="L308" i="60"/>
  <c r="BE307" i="60"/>
  <c r="BD307" i="60"/>
  <c r="BC307" i="60"/>
  <c r="BB307" i="60"/>
  <c r="BA307" i="60"/>
  <c r="AZ307" i="60"/>
  <c r="AY307" i="60"/>
  <c r="AX307" i="60"/>
  <c r="AW307" i="60"/>
  <c r="AV307" i="60"/>
  <c r="AU307" i="60"/>
  <c r="AT307" i="60"/>
  <c r="AS307" i="60"/>
  <c r="AR307" i="60"/>
  <c r="AQ307" i="60"/>
  <c r="AP307" i="60"/>
  <c r="AO307" i="60"/>
  <c r="AN307" i="60"/>
  <c r="AM307" i="60"/>
  <c r="AL307" i="60"/>
  <c r="AK307" i="60"/>
  <c r="AJ307" i="60"/>
  <c r="AI307" i="60"/>
  <c r="AH307" i="60"/>
  <c r="AG307" i="60"/>
  <c r="AF307" i="60"/>
  <c r="AE307" i="60"/>
  <c r="AD307" i="60"/>
  <c r="AC307" i="60"/>
  <c r="AB307" i="60"/>
  <c r="AA307" i="60"/>
  <c r="Z307" i="60"/>
  <c r="Y307" i="60"/>
  <c r="X307" i="60"/>
  <c r="W307" i="60"/>
  <c r="V307" i="60"/>
  <c r="U307" i="60"/>
  <c r="T307" i="60"/>
  <c r="S307" i="60"/>
  <c r="R307" i="60"/>
  <c r="Q307" i="60"/>
  <c r="P307" i="60"/>
  <c r="O307" i="60"/>
  <c r="N307" i="60"/>
  <c r="M307" i="60"/>
  <c r="L307" i="60"/>
  <c r="BE306" i="60"/>
  <c r="BD306" i="60"/>
  <c r="BC306" i="60"/>
  <c r="BB306" i="60"/>
  <c r="BA306" i="60"/>
  <c r="AZ306" i="60"/>
  <c r="AY306" i="60"/>
  <c r="AX306" i="60"/>
  <c r="AW306" i="60"/>
  <c r="AV306" i="60"/>
  <c r="AU306" i="60"/>
  <c r="AT306" i="60"/>
  <c r="AS306" i="60"/>
  <c r="AR306" i="60"/>
  <c r="AQ306" i="60"/>
  <c r="AP306" i="60"/>
  <c r="AO306" i="60"/>
  <c r="AN306" i="60"/>
  <c r="AM306" i="60"/>
  <c r="AL306" i="60"/>
  <c r="AK306" i="60"/>
  <c r="AJ306" i="60"/>
  <c r="AI306" i="60"/>
  <c r="AH306" i="60"/>
  <c r="AG306" i="60"/>
  <c r="AF306" i="60"/>
  <c r="AE306" i="60"/>
  <c r="AD306" i="60"/>
  <c r="AC306" i="60"/>
  <c r="AB306" i="60"/>
  <c r="AA306" i="60"/>
  <c r="Z306" i="60"/>
  <c r="Y306" i="60"/>
  <c r="X306" i="60"/>
  <c r="W306" i="60"/>
  <c r="V306" i="60"/>
  <c r="U306" i="60"/>
  <c r="T306" i="60"/>
  <c r="S306" i="60"/>
  <c r="R306" i="60"/>
  <c r="Q306" i="60"/>
  <c r="P306" i="60"/>
  <c r="O306" i="60"/>
  <c r="N306" i="60"/>
  <c r="M306" i="60"/>
  <c r="L306" i="60"/>
  <c r="BE305" i="60"/>
  <c r="BD305" i="60"/>
  <c r="BC305" i="60"/>
  <c r="BB305" i="60"/>
  <c r="BA305" i="60"/>
  <c r="AZ305" i="60"/>
  <c r="AY305" i="60"/>
  <c r="AX305" i="60"/>
  <c r="AW305" i="60"/>
  <c r="AV305" i="60"/>
  <c r="AU305" i="60"/>
  <c r="AT305" i="60"/>
  <c r="AS305" i="60"/>
  <c r="AR305" i="60"/>
  <c r="AQ305" i="60"/>
  <c r="AP305" i="60"/>
  <c r="AO305" i="60"/>
  <c r="AN305" i="60"/>
  <c r="AM305" i="60"/>
  <c r="AL305" i="60"/>
  <c r="AK305" i="60"/>
  <c r="AJ305" i="60"/>
  <c r="AI305" i="60"/>
  <c r="AH305" i="60"/>
  <c r="AG305" i="60"/>
  <c r="AF305" i="60"/>
  <c r="AE305" i="60"/>
  <c r="AD305" i="60"/>
  <c r="AC305" i="60"/>
  <c r="AB305" i="60"/>
  <c r="AA305" i="60"/>
  <c r="Z305" i="60"/>
  <c r="Y305" i="60"/>
  <c r="X305" i="60"/>
  <c r="W305" i="60"/>
  <c r="V305" i="60"/>
  <c r="U305" i="60"/>
  <c r="T305" i="60"/>
  <c r="S305" i="60"/>
  <c r="R305" i="60"/>
  <c r="Q305" i="60"/>
  <c r="P305" i="60"/>
  <c r="O305" i="60"/>
  <c r="N305" i="60"/>
  <c r="M305" i="60"/>
  <c r="L305" i="60"/>
  <c r="BE304" i="60"/>
  <c r="BD304" i="60"/>
  <c r="BC304" i="60"/>
  <c r="BB304" i="60"/>
  <c r="BA304" i="60"/>
  <c r="AZ304" i="60"/>
  <c r="AY304" i="60"/>
  <c r="AX304" i="60"/>
  <c r="AW304" i="60"/>
  <c r="AV304" i="60"/>
  <c r="AU304" i="60"/>
  <c r="AT304" i="60"/>
  <c r="AS304" i="60"/>
  <c r="AR304" i="60"/>
  <c r="AQ304" i="60"/>
  <c r="AP304" i="60"/>
  <c r="AO304" i="60"/>
  <c r="AN304" i="60"/>
  <c r="AM304" i="60"/>
  <c r="AL304" i="60"/>
  <c r="AK304" i="60"/>
  <c r="AJ304" i="60"/>
  <c r="AI304" i="60"/>
  <c r="AH304" i="60"/>
  <c r="AG304" i="60"/>
  <c r="AF304" i="60"/>
  <c r="AE304" i="60"/>
  <c r="AD304" i="60"/>
  <c r="AC304" i="60"/>
  <c r="AB304" i="60"/>
  <c r="AA304" i="60"/>
  <c r="Z304" i="60"/>
  <c r="Y304" i="60"/>
  <c r="X304" i="60"/>
  <c r="W304" i="60"/>
  <c r="V304" i="60"/>
  <c r="U304" i="60"/>
  <c r="T304" i="60"/>
  <c r="S304" i="60"/>
  <c r="R304" i="60"/>
  <c r="Q304" i="60"/>
  <c r="P304" i="60"/>
  <c r="O304" i="60"/>
  <c r="N304" i="60"/>
  <c r="M304" i="60"/>
  <c r="L304" i="60"/>
  <c r="BE303" i="60"/>
  <c r="BD303" i="60"/>
  <c r="BC303" i="60"/>
  <c r="BB303" i="60"/>
  <c r="BA303" i="60"/>
  <c r="AZ303" i="60"/>
  <c r="AY303" i="60"/>
  <c r="AX303" i="60"/>
  <c r="AW303" i="60"/>
  <c r="AV303" i="60"/>
  <c r="AU303" i="60"/>
  <c r="AT303" i="60"/>
  <c r="AS303" i="60"/>
  <c r="AR303" i="60"/>
  <c r="AQ303" i="60"/>
  <c r="AP303" i="60"/>
  <c r="AO303" i="60"/>
  <c r="AN303" i="60"/>
  <c r="AM303" i="60"/>
  <c r="AL303" i="60"/>
  <c r="AK303" i="60"/>
  <c r="AJ303" i="60"/>
  <c r="AI303" i="60"/>
  <c r="AH303" i="60"/>
  <c r="AG303" i="60"/>
  <c r="AF303" i="60"/>
  <c r="AE303" i="60"/>
  <c r="AD303" i="60"/>
  <c r="AC303" i="60"/>
  <c r="AB303" i="60"/>
  <c r="AA303" i="60"/>
  <c r="Z303" i="60"/>
  <c r="Y303" i="60"/>
  <c r="X303" i="60"/>
  <c r="W303" i="60"/>
  <c r="V303" i="60"/>
  <c r="U303" i="60"/>
  <c r="T303" i="60"/>
  <c r="S303" i="60"/>
  <c r="R303" i="60"/>
  <c r="Q303" i="60"/>
  <c r="P303" i="60"/>
  <c r="O303" i="60"/>
  <c r="N303" i="60"/>
  <c r="M303" i="60"/>
  <c r="L303" i="60"/>
  <c r="BE302" i="60"/>
  <c r="BD302" i="60"/>
  <c r="BC302" i="60"/>
  <c r="BB302" i="60"/>
  <c r="BA302" i="60"/>
  <c r="AZ302" i="60"/>
  <c r="AY302" i="60"/>
  <c r="AX302" i="60"/>
  <c r="AW302" i="60"/>
  <c r="AV302" i="60"/>
  <c r="AU302" i="60"/>
  <c r="AT302" i="60"/>
  <c r="AS302" i="60"/>
  <c r="AR302" i="60"/>
  <c r="AQ302" i="60"/>
  <c r="AP302" i="60"/>
  <c r="AO302" i="60"/>
  <c r="AN302" i="60"/>
  <c r="AM302" i="60"/>
  <c r="AL302" i="60"/>
  <c r="AK302" i="60"/>
  <c r="AJ302" i="60"/>
  <c r="AI302" i="60"/>
  <c r="AH302" i="60"/>
  <c r="AG302" i="60"/>
  <c r="AF302" i="60"/>
  <c r="AE302" i="60"/>
  <c r="AD302" i="60"/>
  <c r="AC302" i="60"/>
  <c r="AB302" i="60"/>
  <c r="AA302" i="60"/>
  <c r="Z302" i="60"/>
  <c r="Y302" i="60"/>
  <c r="X302" i="60"/>
  <c r="W302" i="60"/>
  <c r="V302" i="60"/>
  <c r="U302" i="60"/>
  <c r="T302" i="60"/>
  <c r="S302" i="60"/>
  <c r="R302" i="60"/>
  <c r="Q302" i="60"/>
  <c r="P302" i="60"/>
  <c r="O302" i="60"/>
  <c r="N302" i="60"/>
  <c r="M302" i="60"/>
  <c r="L302" i="60"/>
  <c r="BE301" i="60"/>
  <c r="BD301" i="60"/>
  <c r="BC301" i="60"/>
  <c r="BB301" i="60"/>
  <c r="BA301" i="60"/>
  <c r="AZ301" i="60"/>
  <c r="AY301" i="60"/>
  <c r="AX301" i="60"/>
  <c r="AW301" i="60"/>
  <c r="AV301" i="60"/>
  <c r="AU301" i="60"/>
  <c r="AT301" i="60"/>
  <c r="AS301" i="60"/>
  <c r="AR301" i="60"/>
  <c r="AQ301" i="60"/>
  <c r="AP301" i="60"/>
  <c r="AO301" i="60"/>
  <c r="AN301" i="60"/>
  <c r="AM301" i="60"/>
  <c r="AL301" i="60"/>
  <c r="AK301" i="60"/>
  <c r="AJ301" i="60"/>
  <c r="AI301" i="60"/>
  <c r="AH301" i="60"/>
  <c r="AG301" i="60"/>
  <c r="AF301" i="60"/>
  <c r="AE301" i="60"/>
  <c r="AD301" i="60"/>
  <c r="AC301" i="60"/>
  <c r="AB301" i="60"/>
  <c r="AA301" i="60"/>
  <c r="Z301" i="60"/>
  <c r="Y301" i="60"/>
  <c r="X301" i="60"/>
  <c r="W301" i="60"/>
  <c r="V301" i="60"/>
  <c r="U301" i="60"/>
  <c r="T301" i="60"/>
  <c r="S301" i="60"/>
  <c r="R301" i="60"/>
  <c r="Q301" i="60"/>
  <c r="P301" i="60"/>
  <c r="O301" i="60"/>
  <c r="N301" i="60"/>
  <c r="M301" i="60"/>
  <c r="L301" i="60"/>
  <c r="BE300" i="60"/>
  <c r="BD300" i="60"/>
  <c r="BC300" i="60"/>
  <c r="BB300" i="60"/>
  <c r="BA300" i="60"/>
  <c r="AZ300" i="60"/>
  <c r="AY300" i="60"/>
  <c r="AX300" i="60"/>
  <c r="AW300" i="60"/>
  <c r="AV300" i="60"/>
  <c r="AU300" i="60"/>
  <c r="AT300" i="60"/>
  <c r="AS300" i="60"/>
  <c r="AR300" i="60"/>
  <c r="AQ300" i="60"/>
  <c r="AP300" i="60"/>
  <c r="AO300" i="60"/>
  <c r="AN300" i="60"/>
  <c r="AM300" i="60"/>
  <c r="AL300" i="60"/>
  <c r="AK300" i="60"/>
  <c r="AJ300" i="60"/>
  <c r="AI300" i="60"/>
  <c r="AH300" i="60"/>
  <c r="AG300" i="60"/>
  <c r="AF300" i="60"/>
  <c r="AE300" i="60"/>
  <c r="AD300" i="60"/>
  <c r="AC300" i="60"/>
  <c r="AB300" i="60"/>
  <c r="AA300" i="60"/>
  <c r="Z300" i="60"/>
  <c r="Y300" i="60"/>
  <c r="X300" i="60"/>
  <c r="W300" i="60"/>
  <c r="V300" i="60"/>
  <c r="U300" i="60"/>
  <c r="T300" i="60"/>
  <c r="S300" i="60"/>
  <c r="R300" i="60"/>
  <c r="Q300" i="60"/>
  <c r="P300" i="60"/>
  <c r="O300" i="60"/>
  <c r="N300" i="60"/>
  <c r="M300" i="60"/>
  <c r="L300" i="60"/>
  <c r="BE299" i="60"/>
  <c r="BD299" i="60"/>
  <c r="BC299" i="60"/>
  <c r="BB299" i="60"/>
  <c r="BA299" i="60"/>
  <c r="AZ299" i="60"/>
  <c r="AY299" i="60"/>
  <c r="AX299" i="60"/>
  <c r="AW299" i="60"/>
  <c r="AV299" i="60"/>
  <c r="AU299" i="60"/>
  <c r="AT299" i="60"/>
  <c r="AS299" i="60"/>
  <c r="AR299" i="60"/>
  <c r="AQ299" i="60"/>
  <c r="AP299" i="60"/>
  <c r="AO299" i="60"/>
  <c r="AN299" i="60"/>
  <c r="AM299" i="60"/>
  <c r="AL299" i="60"/>
  <c r="AK299" i="60"/>
  <c r="AJ299" i="60"/>
  <c r="AI299" i="60"/>
  <c r="AH299" i="60"/>
  <c r="AG299" i="60"/>
  <c r="AF299" i="60"/>
  <c r="AE299" i="60"/>
  <c r="AD299" i="60"/>
  <c r="AC299" i="60"/>
  <c r="AB299" i="60"/>
  <c r="AA299" i="60"/>
  <c r="Z299" i="60"/>
  <c r="Y299" i="60"/>
  <c r="X299" i="60"/>
  <c r="W299" i="60"/>
  <c r="V299" i="60"/>
  <c r="U299" i="60"/>
  <c r="T299" i="60"/>
  <c r="S299" i="60"/>
  <c r="R299" i="60"/>
  <c r="Q299" i="60"/>
  <c r="P299" i="60"/>
  <c r="O299" i="60"/>
  <c r="N299" i="60"/>
  <c r="M299" i="60"/>
  <c r="L299" i="60"/>
  <c r="BE298" i="60"/>
  <c r="BD298" i="60"/>
  <c r="BC298" i="60"/>
  <c r="BB298" i="60"/>
  <c r="BA298" i="60"/>
  <c r="AZ298" i="60"/>
  <c r="AY298" i="60"/>
  <c r="AX298" i="60"/>
  <c r="AW298" i="60"/>
  <c r="AV298" i="60"/>
  <c r="AU298" i="60"/>
  <c r="AT298" i="60"/>
  <c r="AS298" i="60"/>
  <c r="AR298" i="60"/>
  <c r="AQ298" i="60"/>
  <c r="AP298" i="60"/>
  <c r="AO298" i="60"/>
  <c r="AN298" i="60"/>
  <c r="AM298" i="60"/>
  <c r="AL298" i="60"/>
  <c r="AK298" i="60"/>
  <c r="AJ298" i="60"/>
  <c r="AI298" i="60"/>
  <c r="AH298" i="60"/>
  <c r="AG298" i="60"/>
  <c r="AF298" i="60"/>
  <c r="AE298" i="60"/>
  <c r="AD298" i="60"/>
  <c r="AC298" i="60"/>
  <c r="AB298" i="60"/>
  <c r="AA298" i="60"/>
  <c r="Z298" i="60"/>
  <c r="Y298" i="60"/>
  <c r="X298" i="60"/>
  <c r="W298" i="60"/>
  <c r="V298" i="60"/>
  <c r="U298" i="60"/>
  <c r="T298" i="60"/>
  <c r="S298" i="60"/>
  <c r="R298" i="60"/>
  <c r="Q298" i="60"/>
  <c r="P298" i="60"/>
  <c r="O298" i="60"/>
  <c r="N298" i="60"/>
  <c r="M298" i="60"/>
  <c r="L298" i="60"/>
  <c r="BE297" i="60"/>
  <c r="BD297" i="60"/>
  <c r="BC297" i="60"/>
  <c r="BB297" i="60"/>
  <c r="BA297" i="60"/>
  <c r="AZ297" i="60"/>
  <c r="AY297" i="60"/>
  <c r="AX297" i="60"/>
  <c r="AW297" i="60"/>
  <c r="AV297" i="60"/>
  <c r="AU297" i="60"/>
  <c r="AT297" i="60"/>
  <c r="AS297" i="60"/>
  <c r="AR297" i="60"/>
  <c r="AQ297" i="60"/>
  <c r="AP297" i="60"/>
  <c r="AO297" i="60"/>
  <c r="AN297" i="60"/>
  <c r="AM297" i="60"/>
  <c r="AL297" i="60"/>
  <c r="AK297" i="60"/>
  <c r="AJ297" i="60"/>
  <c r="AI297" i="60"/>
  <c r="AH297" i="60"/>
  <c r="AG297" i="60"/>
  <c r="AF297" i="60"/>
  <c r="AE297" i="60"/>
  <c r="AD297" i="60"/>
  <c r="AC297" i="60"/>
  <c r="AB297" i="60"/>
  <c r="AA297" i="60"/>
  <c r="Z297" i="60"/>
  <c r="Y297" i="60"/>
  <c r="X297" i="60"/>
  <c r="W297" i="60"/>
  <c r="V297" i="60"/>
  <c r="U297" i="60"/>
  <c r="T297" i="60"/>
  <c r="S297" i="60"/>
  <c r="R297" i="60"/>
  <c r="Q297" i="60"/>
  <c r="P297" i="60"/>
  <c r="O297" i="60"/>
  <c r="N297" i="60"/>
  <c r="M297" i="60"/>
  <c r="L297" i="60"/>
  <c r="BE296" i="60"/>
  <c r="BD296" i="60"/>
  <c r="BC296" i="60"/>
  <c r="BB296" i="60"/>
  <c r="BA296" i="60"/>
  <c r="AZ296" i="60"/>
  <c r="AY296" i="60"/>
  <c r="AX296" i="60"/>
  <c r="AW296" i="60"/>
  <c r="AV296" i="60"/>
  <c r="AU296" i="60"/>
  <c r="AT296" i="60"/>
  <c r="AS296" i="60"/>
  <c r="AR296" i="60"/>
  <c r="AQ296" i="60"/>
  <c r="AP296" i="60"/>
  <c r="AO296" i="60"/>
  <c r="AN296" i="60"/>
  <c r="AM296" i="60"/>
  <c r="AL296" i="60"/>
  <c r="AK296" i="60"/>
  <c r="AJ296" i="60"/>
  <c r="AI296" i="60"/>
  <c r="AH296" i="60"/>
  <c r="AG296" i="60"/>
  <c r="AF296" i="60"/>
  <c r="AE296" i="60"/>
  <c r="AD296" i="60"/>
  <c r="AC296" i="60"/>
  <c r="AB296" i="60"/>
  <c r="AA296" i="60"/>
  <c r="Z296" i="60"/>
  <c r="Y296" i="60"/>
  <c r="X296" i="60"/>
  <c r="W296" i="60"/>
  <c r="V296" i="60"/>
  <c r="U296" i="60"/>
  <c r="T296" i="60"/>
  <c r="S296" i="60"/>
  <c r="R296" i="60"/>
  <c r="Q296" i="60"/>
  <c r="P296" i="60"/>
  <c r="O296" i="60"/>
  <c r="N296" i="60"/>
  <c r="M296" i="60"/>
  <c r="L296" i="60"/>
  <c r="BE295" i="60"/>
  <c r="BD295" i="60"/>
  <c r="BC295" i="60"/>
  <c r="BB295" i="60"/>
  <c r="BA295" i="60"/>
  <c r="AZ295" i="60"/>
  <c r="AY295" i="60"/>
  <c r="AX295" i="60"/>
  <c r="AW295" i="60"/>
  <c r="AV295" i="60"/>
  <c r="AU295" i="60"/>
  <c r="AT295" i="60"/>
  <c r="AS295" i="60"/>
  <c r="AR295" i="60"/>
  <c r="AQ295" i="60"/>
  <c r="AP295" i="60"/>
  <c r="AO295" i="60"/>
  <c r="AN295" i="60"/>
  <c r="AM295" i="60"/>
  <c r="AL295" i="60"/>
  <c r="AK295" i="60"/>
  <c r="AJ295" i="60"/>
  <c r="AI295" i="60"/>
  <c r="AH295" i="60"/>
  <c r="AG295" i="60"/>
  <c r="AF295" i="60"/>
  <c r="AE295" i="60"/>
  <c r="AD295" i="60"/>
  <c r="AC295" i="60"/>
  <c r="AB295" i="60"/>
  <c r="AA295" i="60"/>
  <c r="Z295" i="60"/>
  <c r="Y295" i="60"/>
  <c r="X295" i="60"/>
  <c r="W295" i="60"/>
  <c r="V295" i="60"/>
  <c r="U295" i="60"/>
  <c r="T295" i="60"/>
  <c r="S295" i="60"/>
  <c r="R295" i="60"/>
  <c r="Q295" i="60"/>
  <c r="P295" i="60"/>
  <c r="O295" i="60"/>
  <c r="N295" i="60"/>
  <c r="M295" i="60"/>
  <c r="L295" i="60"/>
  <c r="BE294" i="60"/>
  <c r="BD294" i="60"/>
  <c r="BC294" i="60"/>
  <c r="BB294" i="60"/>
  <c r="BA294" i="60"/>
  <c r="AZ294" i="60"/>
  <c r="AY294" i="60"/>
  <c r="AX294" i="60"/>
  <c r="AW294" i="60"/>
  <c r="AV294" i="60"/>
  <c r="AU294" i="60"/>
  <c r="AT294" i="60"/>
  <c r="AS294" i="60"/>
  <c r="AR294" i="60"/>
  <c r="AQ294" i="60"/>
  <c r="AP294" i="60"/>
  <c r="AO294" i="60"/>
  <c r="AN294" i="60"/>
  <c r="AM294" i="60"/>
  <c r="AL294" i="60"/>
  <c r="AK294" i="60"/>
  <c r="AJ294" i="60"/>
  <c r="AI294" i="60"/>
  <c r="AH294" i="60"/>
  <c r="AG294" i="60"/>
  <c r="AF294" i="60"/>
  <c r="AE294" i="60"/>
  <c r="AD294" i="60"/>
  <c r="AC294" i="60"/>
  <c r="AB294" i="60"/>
  <c r="AA294" i="60"/>
  <c r="Z294" i="60"/>
  <c r="Y294" i="60"/>
  <c r="X294" i="60"/>
  <c r="W294" i="60"/>
  <c r="V294" i="60"/>
  <c r="U294" i="60"/>
  <c r="T294" i="60"/>
  <c r="S294" i="60"/>
  <c r="R294" i="60"/>
  <c r="Q294" i="60"/>
  <c r="P294" i="60"/>
  <c r="O294" i="60"/>
  <c r="N294" i="60"/>
  <c r="M294" i="60"/>
  <c r="L294" i="60"/>
  <c r="BE293" i="60"/>
  <c r="BD293" i="60"/>
  <c r="BC293" i="60"/>
  <c r="BB293" i="60"/>
  <c r="BA293" i="60"/>
  <c r="AZ293" i="60"/>
  <c r="AY293" i="60"/>
  <c r="AX293" i="60"/>
  <c r="AW293" i="60"/>
  <c r="AV293" i="60"/>
  <c r="AU293" i="60"/>
  <c r="AT293" i="60"/>
  <c r="AS293" i="60"/>
  <c r="AR293" i="60"/>
  <c r="AQ293" i="60"/>
  <c r="AP293" i="60"/>
  <c r="AO293" i="60"/>
  <c r="AN293" i="60"/>
  <c r="AM293" i="60"/>
  <c r="AL293" i="60"/>
  <c r="AK293" i="60"/>
  <c r="AJ293" i="60"/>
  <c r="AI293" i="60"/>
  <c r="AH293" i="60"/>
  <c r="AG293" i="60"/>
  <c r="AF293" i="60"/>
  <c r="AE293" i="60"/>
  <c r="AD293" i="60"/>
  <c r="AC293" i="60"/>
  <c r="AB293" i="60"/>
  <c r="AA293" i="60"/>
  <c r="Z293" i="60"/>
  <c r="Y293" i="60"/>
  <c r="X293" i="60"/>
  <c r="W293" i="60"/>
  <c r="V293" i="60"/>
  <c r="U293" i="60"/>
  <c r="T293" i="60"/>
  <c r="S293" i="60"/>
  <c r="R293" i="60"/>
  <c r="Q293" i="60"/>
  <c r="P293" i="60"/>
  <c r="O293" i="60"/>
  <c r="N293" i="60"/>
  <c r="M293" i="60"/>
  <c r="L293" i="60"/>
  <c r="BE292" i="60"/>
  <c r="BD292" i="60"/>
  <c r="BC292" i="60"/>
  <c r="BB292" i="60"/>
  <c r="BA292" i="60"/>
  <c r="AZ292" i="60"/>
  <c r="AY292" i="60"/>
  <c r="AX292" i="60"/>
  <c r="AW292" i="60"/>
  <c r="AV292" i="60"/>
  <c r="AU292" i="60"/>
  <c r="AT292" i="60"/>
  <c r="AS292" i="60"/>
  <c r="AR292" i="60"/>
  <c r="AQ292" i="60"/>
  <c r="AP292" i="60"/>
  <c r="AO292" i="60"/>
  <c r="AN292" i="60"/>
  <c r="AM292" i="60"/>
  <c r="AL292" i="60"/>
  <c r="AK292" i="60"/>
  <c r="AJ292" i="60"/>
  <c r="AI292" i="60"/>
  <c r="AH292" i="60"/>
  <c r="AG292" i="60"/>
  <c r="AF292" i="60"/>
  <c r="AE292" i="60"/>
  <c r="AD292" i="60"/>
  <c r="AC292" i="60"/>
  <c r="AB292" i="60"/>
  <c r="AA292" i="60"/>
  <c r="Z292" i="60"/>
  <c r="Y292" i="60"/>
  <c r="X292" i="60"/>
  <c r="W292" i="60"/>
  <c r="V292" i="60"/>
  <c r="U292" i="60"/>
  <c r="T292" i="60"/>
  <c r="S292" i="60"/>
  <c r="R292" i="60"/>
  <c r="Q292" i="60"/>
  <c r="P292" i="60"/>
  <c r="O292" i="60"/>
  <c r="N292" i="60"/>
  <c r="M292" i="60"/>
  <c r="L292" i="60"/>
  <c r="BE291" i="60"/>
  <c r="BD291" i="60"/>
  <c r="BC291" i="60"/>
  <c r="BB291" i="60"/>
  <c r="BA291" i="60"/>
  <c r="AZ291" i="60"/>
  <c r="AY291" i="60"/>
  <c r="AX291" i="60"/>
  <c r="AW291" i="60"/>
  <c r="AV291" i="60"/>
  <c r="AU291" i="60"/>
  <c r="AT291" i="60"/>
  <c r="AS291" i="60"/>
  <c r="AR291" i="60"/>
  <c r="AQ291" i="60"/>
  <c r="AP291" i="60"/>
  <c r="AO291" i="60"/>
  <c r="AN291" i="60"/>
  <c r="AM291" i="60"/>
  <c r="AL291" i="60"/>
  <c r="AK291" i="60"/>
  <c r="AJ291" i="60"/>
  <c r="AI291" i="60"/>
  <c r="AH291" i="60"/>
  <c r="AG291" i="60"/>
  <c r="AF291" i="60"/>
  <c r="AE291" i="60"/>
  <c r="AD291" i="60"/>
  <c r="AC291" i="60"/>
  <c r="AB291" i="60"/>
  <c r="AA291" i="60"/>
  <c r="Z291" i="60"/>
  <c r="Y291" i="60"/>
  <c r="X291" i="60"/>
  <c r="W291" i="60"/>
  <c r="V291" i="60"/>
  <c r="U291" i="60"/>
  <c r="T291" i="60"/>
  <c r="S291" i="60"/>
  <c r="R291" i="60"/>
  <c r="Q291" i="60"/>
  <c r="P291" i="60"/>
  <c r="O291" i="60"/>
  <c r="N291" i="60"/>
  <c r="M291" i="60"/>
  <c r="L291" i="60"/>
  <c r="BE290" i="60"/>
  <c r="BD290" i="60"/>
  <c r="BC290" i="60"/>
  <c r="BB290" i="60"/>
  <c r="BA290" i="60"/>
  <c r="AZ290" i="60"/>
  <c r="AY290" i="60"/>
  <c r="AX290" i="60"/>
  <c r="AW290" i="60"/>
  <c r="AV290" i="60"/>
  <c r="AU290" i="60"/>
  <c r="AT290" i="60"/>
  <c r="AS290" i="60"/>
  <c r="AR290" i="60"/>
  <c r="AQ290" i="60"/>
  <c r="AP290" i="60"/>
  <c r="AO290" i="60"/>
  <c r="AN290" i="60"/>
  <c r="AM290" i="60"/>
  <c r="AL290" i="60"/>
  <c r="AK290" i="60"/>
  <c r="AJ290" i="60"/>
  <c r="AI290" i="60"/>
  <c r="AH290" i="60"/>
  <c r="AG290" i="60"/>
  <c r="AF290" i="60"/>
  <c r="AE290" i="60"/>
  <c r="AD290" i="60"/>
  <c r="AC290" i="60"/>
  <c r="AB290" i="60"/>
  <c r="AA290" i="60"/>
  <c r="Z290" i="60"/>
  <c r="Y290" i="60"/>
  <c r="X290" i="60"/>
  <c r="W290" i="60"/>
  <c r="V290" i="60"/>
  <c r="U290" i="60"/>
  <c r="T290" i="60"/>
  <c r="S290" i="60"/>
  <c r="R290" i="60"/>
  <c r="Q290" i="60"/>
  <c r="P290" i="60"/>
  <c r="O290" i="60"/>
  <c r="N290" i="60"/>
  <c r="M290" i="60"/>
  <c r="L290" i="60"/>
  <c r="BE289" i="60"/>
  <c r="BD289" i="60"/>
  <c r="BC289" i="60"/>
  <c r="BB289" i="60"/>
  <c r="BA289" i="60"/>
  <c r="AZ289" i="60"/>
  <c r="AY289" i="60"/>
  <c r="AX289" i="60"/>
  <c r="AW289" i="60"/>
  <c r="AV289" i="60"/>
  <c r="AU289" i="60"/>
  <c r="AT289" i="60"/>
  <c r="AS289" i="60"/>
  <c r="AR289" i="60"/>
  <c r="AQ289" i="60"/>
  <c r="AP289" i="60"/>
  <c r="AO289" i="60"/>
  <c r="AN289" i="60"/>
  <c r="AM289" i="60"/>
  <c r="AL289" i="60"/>
  <c r="AK289" i="60"/>
  <c r="AJ289" i="60"/>
  <c r="AI289" i="60"/>
  <c r="AH289" i="60"/>
  <c r="AG289" i="60"/>
  <c r="AF289" i="60"/>
  <c r="AE289" i="60"/>
  <c r="AD289" i="60"/>
  <c r="AC289" i="60"/>
  <c r="AB289" i="60"/>
  <c r="AA289" i="60"/>
  <c r="Z289" i="60"/>
  <c r="Y289" i="60"/>
  <c r="X289" i="60"/>
  <c r="W289" i="60"/>
  <c r="V289" i="60"/>
  <c r="U289" i="60"/>
  <c r="T289" i="60"/>
  <c r="S289" i="60"/>
  <c r="R289" i="60"/>
  <c r="Q289" i="60"/>
  <c r="P289" i="60"/>
  <c r="O289" i="60"/>
  <c r="N289" i="60"/>
  <c r="M289" i="60"/>
  <c r="L289" i="60"/>
  <c r="BE288" i="60"/>
  <c r="BD288" i="60"/>
  <c r="BC288" i="60"/>
  <c r="BB288" i="60"/>
  <c r="BA288" i="60"/>
  <c r="AZ288" i="60"/>
  <c r="AY288" i="60"/>
  <c r="AX288" i="60"/>
  <c r="AW288" i="60"/>
  <c r="AV288" i="60"/>
  <c r="AU288" i="60"/>
  <c r="AT288" i="60"/>
  <c r="AS288" i="60"/>
  <c r="AR288" i="60"/>
  <c r="AQ288" i="60"/>
  <c r="AP288" i="60"/>
  <c r="AO288" i="60"/>
  <c r="AN288" i="60"/>
  <c r="AM288" i="60"/>
  <c r="AL288" i="60"/>
  <c r="AK288" i="60"/>
  <c r="AJ288" i="60"/>
  <c r="AI288" i="60"/>
  <c r="AH288" i="60"/>
  <c r="AG288" i="60"/>
  <c r="AF288" i="60"/>
  <c r="AE288" i="60"/>
  <c r="AD288" i="60"/>
  <c r="AC288" i="60"/>
  <c r="AB288" i="60"/>
  <c r="AA288" i="60"/>
  <c r="Z288" i="60"/>
  <c r="Y288" i="60"/>
  <c r="X288" i="60"/>
  <c r="W288" i="60"/>
  <c r="V288" i="60"/>
  <c r="U288" i="60"/>
  <c r="T288" i="60"/>
  <c r="S288" i="60"/>
  <c r="R288" i="60"/>
  <c r="Q288" i="60"/>
  <c r="P288" i="60"/>
  <c r="O288" i="60"/>
  <c r="N288" i="60"/>
  <c r="M288" i="60"/>
  <c r="L288" i="60"/>
  <c r="BE287" i="60"/>
  <c r="BD287" i="60"/>
  <c r="BC287" i="60"/>
  <c r="BB287" i="60"/>
  <c r="BA287" i="60"/>
  <c r="AZ287" i="60"/>
  <c r="AY287" i="60"/>
  <c r="AX287" i="60"/>
  <c r="AW287" i="60"/>
  <c r="AV287" i="60"/>
  <c r="AU287" i="60"/>
  <c r="AT287" i="60"/>
  <c r="AS287" i="60"/>
  <c r="AR287" i="60"/>
  <c r="AQ287" i="60"/>
  <c r="AP287" i="60"/>
  <c r="AO287" i="60"/>
  <c r="AN287" i="60"/>
  <c r="AM287" i="60"/>
  <c r="AL287" i="60"/>
  <c r="AK287" i="60"/>
  <c r="AJ287" i="60"/>
  <c r="AI287" i="60"/>
  <c r="AH287" i="60"/>
  <c r="AG287" i="60"/>
  <c r="AF287" i="60"/>
  <c r="AE287" i="60"/>
  <c r="AD287" i="60"/>
  <c r="AC287" i="60"/>
  <c r="AB287" i="60"/>
  <c r="AA287" i="60"/>
  <c r="Z287" i="60"/>
  <c r="Y287" i="60"/>
  <c r="X287" i="60"/>
  <c r="W287" i="60"/>
  <c r="V287" i="60"/>
  <c r="U287" i="60"/>
  <c r="T287" i="60"/>
  <c r="S287" i="60"/>
  <c r="R287" i="60"/>
  <c r="Q287" i="60"/>
  <c r="P287" i="60"/>
  <c r="O287" i="60"/>
  <c r="N287" i="60"/>
  <c r="M287" i="60"/>
  <c r="L287" i="60"/>
  <c r="BE286" i="60"/>
  <c r="BD286" i="60"/>
  <c r="BC286" i="60"/>
  <c r="BB286" i="60"/>
  <c r="BA286" i="60"/>
  <c r="AZ286" i="60"/>
  <c r="AY286" i="60"/>
  <c r="AX286" i="60"/>
  <c r="AW286" i="60"/>
  <c r="AV286" i="60"/>
  <c r="AU286" i="60"/>
  <c r="AT286" i="60"/>
  <c r="AS286" i="60"/>
  <c r="AR286" i="60"/>
  <c r="AQ286" i="60"/>
  <c r="AP286" i="60"/>
  <c r="AO286" i="60"/>
  <c r="AN286" i="60"/>
  <c r="AM286" i="60"/>
  <c r="AL286" i="60"/>
  <c r="AK286" i="60"/>
  <c r="AJ286" i="60"/>
  <c r="AI286" i="60"/>
  <c r="AH286" i="60"/>
  <c r="AG286" i="60"/>
  <c r="AF286" i="60"/>
  <c r="AE286" i="60"/>
  <c r="AD286" i="60"/>
  <c r="AC286" i="60"/>
  <c r="AB286" i="60"/>
  <c r="AA286" i="60"/>
  <c r="Z286" i="60"/>
  <c r="Y286" i="60"/>
  <c r="X286" i="60"/>
  <c r="W286" i="60"/>
  <c r="V286" i="60"/>
  <c r="U286" i="60"/>
  <c r="T286" i="60"/>
  <c r="S286" i="60"/>
  <c r="R286" i="60"/>
  <c r="Q286" i="60"/>
  <c r="P286" i="60"/>
  <c r="O286" i="60"/>
  <c r="N286" i="60"/>
  <c r="M286" i="60"/>
  <c r="L286" i="60"/>
  <c r="BE285" i="60"/>
  <c r="BD285" i="60"/>
  <c r="BC285" i="60"/>
  <c r="BB285" i="60"/>
  <c r="BA285" i="60"/>
  <c r="AZ285" i="60"/>
  <c r="AY285" i="60"/>
  <c r="AX285" i="60"/>
  <c r="AW285" i="60"/>
  <c r="AV285" i="60"/>
  <c r="AU285" i="60"/>
  <c r="AT285" i="60"/>
  <c r="AS285" i="60"/>
  <c r="AR285" i="60"/>
  <c r="AQ285" i="60"/>
  <c r="AP285" i="60"/>
  <c r="AO285" i="60"/>
  <c r="AN285" i="60"/>
  <c r="AM285" i="60"/>
  <c r="AL285" i="60"/>
  <c r="AK285" i="60"/>
  <c r="AJ285" i="60"/>
  <c r="AI285" i="60"/>
  <c r="AH285" i="60"/>
  <c r="AG285" i="60"/>
  <c r="AF285" i="60"/>
  <c r="AE285" i="60"/>
  <c r="AD285" i="60"/>
  <c r="AC285" i="60"/>
  <c r="AB285" i="60"/>
  <c r="AA285" i="60"/>
  <c r="Z285" i="60"/>
  <c r="Y285" i="60"/>
  <c r="X285" i="60"/>
  <c r="W285" i="60"/>
  <c r="V285" i="60"/>
  <c r="U285" i="60"/>
  <c r="T285" i="60"/>
  <c r="S285" i="60"/>
  <c r="R285" i="60"/>
  <c r="Q285" i="60"/>
  <c r="P285" i="60"/>
  <c r="O285" i="60"/>
  <c r="N285" i="60"/>
  <c r="M285" i="60"/>
  <c r="L285" i="60"/>
  <c r="BE284" i="60"/>
  <c r="BD284" i="60"/>
  <c r="BC284" i="60"/>
  <c r="BB284" i="60"/>
  <c r="BA284" i="60"/>
  <c r="AZ284" i="60"/>
  <c r="AY284" i="60"/>
  <c r="AX284" i="60"/>
  <c r="AW284" i="60"/>
  <c r="AV284" i="60"/>
  <c r="AU284" i="60"/>
  <c r="AT284" i="60"/>
  <c r="AS284" i="60"/>
  <c r="AR284" i="60"/>
  <c r="AQ284" i="60"/>
  <c r="AP284" i="60"/>
  <c r="AO284" i="60"/>
  <c r="AN284" i="60"/>
  <c r="AM284" i="60"/>
  <c r="AL284" i="60"/>
  <c r="AK284" i="60"/>
  <c r="AJ284" i="60"/>
  <c r="AI284" i="60"/>
  <c r="AH284" i="60"/>
  <c r="AG284" i="60"/>
  <c r="AF284" i="60"/>
  <c r="AE284" i="60"/>
  <c r="AD284" i="60"/>
  <c r="AC284" i="60"/>
  <c r="AB284" i="60"/>
  <c r="AA284" i="60"/>
  <c r="Z284" i="60"/>
  <c r="Y284" i="60"/>
  <c r="X284" i="60"/>
  <c r="W284" i="60"/>
  <c r="V284" i="60"/>
  <c r="U284" i="60"/>
  <c r="T284" i="60"/>
  <c r="S284" i="60"/>
  <c r="R284" i="60"/>
  <c r="Q284" i="60"/>
  <c r="P284" i="60"/>
  <c r="O284" i="60"/>
  <c r="N284" i="60"/>
  <c r="M284" i="60"/>
  <c r="L284" i="60"/>
  <c r="BE283" i="60"/>
  <c r="BD283" i="60"/>
  <c r="BC283" i="60"/>
  <c r="BB283" i="60"/>
  <c r="BA283" i="60"/>
  <c r="AZ283" i="60"/>
  <c r="AY283" i="60"/>
  <c r="AX283" i="60"/>
  <c r="AW283" i="60"/>
  <c r="AV283" i="60"/>
  <c r="AU283" i="60"/>
  <c r="AT283" i="60"/>
  <c r="AS283" i="60"/>
  <c r="AR283" i="60"/>
  <c r="AQ283" i="60"/>
  <c r="AP283" i="60"/>
  <c r="AO283" i="60"/>
  <c r="AN283" i="60"/>
  <c r="AM283" i="60"/>
  <c r="AL283" i="60"/>
  <c r="AK283" i="60"/>
  <c r="AJ283" i="60"/>
  <c r="AI283" i="60"/>
  <c r="AH283" i="60"/>
  <c r="AG283" i="60"/>
  <c r="AF283" i="60"/>
  <c r="AE283" i="60"/>
  <c r="AD283" i="60"/>
  <c r="AC283" i="60"/>
  <c r="AB283" i="60"/>
  <c r="AA283" i="60"/>
  <c r="Z283" i="60"/>
  <c r="Y283" i="60"/>
  <c r="X283" i="60"/>
  <c r="W283" i="60"/>
  <c r="V283" i="60"/>
  <c r="U283" i="60"/>
  <c r="T283" i="60"/>
  <c r="S283" i="60"/>
  <c r="R283" i="60"/>
  <c r="Q283" i="60"/>
  <c r="P283" i="60"/>
  <c r="O283" i="60"/>
  <c r="N283" i="60"/>
  <c r="M283" i="60"/>
  <c r="L283" i="60"/>
  <c r="BE282" i="60"/>
  <c r="BD282" i="60"/>
  <c r="BC282" i="60"/>
  <c r="BB282" i="60"/>
  <c r="BA282" i="60"/>
  <c r="AZ282" i="60"/>
  <c r="AY282" i="60"/>
  <c r="AX282" i="60"/>
  <c r="AW282" i="60"/>
  <c r="AV282" i="60"/>
  <c r="AU282" i="60"/>
  <c r="AT282" i="60"/>
  <c r="AS282" i="60"/>
  <c r="AR282" i="60"/>
  <c r="AQ282" i="60"/>
  <c r="AP282" i="60"/>
  <c r="AO282" i="60"/>
  <c r="AN282" i="60"/>
  <c r="AM282" i="60"/>
  <c r="AL282" i="60"/>
  <c r="AK282" i="60"/>
  <c r="AJ282" i="60"/>
  <c r="AI282" i="60"/>
  <c r="AH282" i="60"/>
  <c r="AG282" i="60"/>
  <c r="AF282" i="60"/>
  <c r="AE282" i="60"/>
  <c r="AD282" i="60"/>
  <c r="AC282" i="60"/>
  <c r="AB282" i="60"/>
  <c r="AA282" i="60"/>
  <c r="Z282" i="60"/>
  <c r="Y282" i="60"/>
  <c r="X282" i="60"/>
  <c r="W282" i="60"/>
  <c r="V282" i="60"/>
  <c r="U282" i="60"/>
  <c r="T282" i="60"/>
  <c r="S282" i="60"/>
  <c r="R282" i="60"/>
  <c r="Q282" i="60"/>
  <c r="P282" i="60"/>
  <c r="O282" i="60"/>
  <c r="N282" i="60"/>
  <c r="M282" i="60"/>
  <c r="L282" i="60"/>
  <c r="BE281" i="60"/>
  <c r="BD281" i="60"/>
  <c r="BC281" i="60"/>
  <c r="BB281" i="60"/>
  <c r="BA281" i="60"/>
  <c r="AZ281" i="60"/>
  <c r="AY281" i="60"/>
  <c r="AX281" i="60"/>
  <c r="AW281" i="60"/>
  <c r="AV281" i="60"/>
  <c r="AU281" i="60"/>
  <c r="AT281" i="60"/>
  <c r="AS281" i="60"/>
  <c r="AR281" i="60"/>
  <c r="AQ281" i="60"/>
  <c r="AP281" i="60"/>
  <c r="AO281" i="60"/>
  <c r="AN281" i="60"/>
  <c r="AM281" i="60"/>
  <c r="AL281" i="60"/>
  <c r="AK281" i="60"/>
  <c r="AJ281" i="60"/>
  <c r="AI281" i="60"/>
  <c r="AH281" i="60"/>
  <c r="AG281" i="60"/>
  <c r="AF281" i="60"/>
  <c r="AE281" i="60"/>
  <c r="AD281" i="60"/>
  <c r="AC281" i="60"/>
  <c r="AB281" i="60"/>
  <c r="AA281" i="60"/>
  <c r="Z281" i="60"/>
  <c r="Y281" i="60"/>
  <c r="X281" i="60"/>
  <c r="W281" i="60"/>
  <c r="V281" i="60"/>
  <c r="U281" i="60"/>
  <c r="T281" i="60"/>
  <c r="S281" i="60"/>
  <c r="R281" i="60"/>
  <c r="Q281" i="60"/>
  <c r="P281" i="60"/>
  <c r="O281" i="60"/>
  <c r="N281" i="60"/>
  <c r="M281" i="60"/>
  <c r="L281" i="60"/>
  <c r="BE280" i="60"/>
  <c r="BD280" i="60"/>
  <c r="BC280" i="60"/>
  <c r="BB280" i="60"/>
  <c r="BA280" i="60"/>
  <c r="AZ280" i="60"/>
  <c r="AY280" i="60"/>
  <c r="AX280" i="60"/>
  <c r="AW280" i="60"/>
  <c r="AV280" i="60"/>
  <c r="AU280" i="60"/>
  <c r="AT280" i="60"/>
  <c r="AS280" i="60"/>
  <c r="AR280" i="60"/>
  <c r="AQ280" i="60"/>
  <c r="AP280" i="60"/>
  <c r="AO280" i="60"/>
  <c r="AN280" i="60"/>
  <c r="AM280" i="60"/>
  <c r="AL280" i="60"/>
  <c r="AK280" i="60"/>
  <c r="AJ280" i="60"/>
  <c r="AI280" i="60"/>
  <c r="AH280" i="60"/>
  <c r="AG280" i="60"/>
  <c r="AF280" i="60"/>
  <c r="AE280" i="60"/>
  <c r="AD280" i="60"/>
  <c r="AC280" i="60"/>
  <c r="AB280" i="60"/>
  <c r="AA280" i="60"/>
  <c r="Z280" i="60"/>
  <c r="Y280" i="60"/>
  <c r="X280" i="60"/>
  <c r="W280" i="60"/>
  <c r="V280" i="60"/>
  <c r="U280" i="60"/>
  <c r="T280" i="60"/>
  <c r="S280" i="60"/>
  <c r="R280" i="60"/>
  <c r="Q280" i="60"/>
  <c r="P280" i="60"/>
  <c r="O280" i="60"/>
  <c r="N280" i="60"/>
  <c r="M280" i="60"/>
  <c r="L280" i="60"/>
  <c r="BE279" i="60"/>
  <c r="BD279" i="60"/>
  <c r="BC279" i="60"/>
  <c r="BB279" i="60"/>
  <c r="BA279" i="60"/>
  <c r="AZ279" i="60"/>
  <c r="AY279" i="60"/>
  <c r="AX279" i="60"/>
  <c r="AW279" i="60"/>
  <c r="AV279" i="60"/>
  <c r="AU279" i="60"/>
  <c r="AT279" i="60"/>
  <c r="AS279" i="60"/>
  <c r="AR279" i="60"/>
  <c r="AQ279" i="60"/>
  <c r="AP279" i="60"/>
  <c r="AO279" i="60"/>
  <c r="AN279" i="60"/>
  <c r="AM279" i="60"/>
  <c r="AL279" i="60"/>
  <c r="AK279" i="60"/>
  <c r="AJ279" i="60"/>
  <c r="AI279" i="60"/>
  <c r="AH279" i="60"/>
  <c r="AG279" i="60"/>
  <c r="AF279" i="60"/>
  <c r="AE279" i="60"/>
  <c r="AD279" i="60"/>
  <c r="AC279" i="60"/>
  <c r="AB279" i="60"/>
  <c r="AA279" i="60"/>
  <c r="Z279" i="60"/>
  <c r="Y279" i="60"/>
  <c r="X279" i="60"/>
  <c r="W279" i="60"/>
  <c r="V279" i="60"/>
  <c r="U279" i="60"/>
  <c r="T279" i="60"/>
  <c r="S279" i="60"/>
  <c r="R279" i="60"/>
  <c r="Q279" i="60"/>
  <c r="P279" i="60"/>
  <c r="O279" i="60"/>
  <c r="N279" i="60"/>
  <c r="M279" i="60"/>
  <c r="L279" i="60"/>
  <c r="BE278" i="60"/>
  <c r="BD278" i="60"/>
  <c r="BC278" i="60"/>
  <c r="BB278" i="60"/>
  <c r="BA278" i="60"/>
  <c r="AZ278" i="60"/>
  <c r="AY278" i="60"/>
  <c r="AX278" i="60"/>
  <c r="AW278" i="60"/>
  <c r="AV278" i="60"/>
  <c r="AU278" i="60"/>
  <c r="AT278" i="60"/>
  <c r="AS278" i="60"/>
  <c r="AR278" i="60"/>
  <c r="AQ278" i="60"/>
  <c r="AP278" i="60"/>
  <c r="AO278" i="60"/>
  <c r="AN278" i="60"/>
  <c r="AM278" i="60"/>
  <c r="AL278" i="60"/>
  <c r="AK278" i="60"/>
  <c r="AJ278" i="60"/>
  <c r="AI278" i="60"/>
  <c r="AH278" i="60"/>
  <c r="AG278" i="60"/>
  <c r="AF278" i="60"/>
  <c r="AE278" i="60"/>
  <c r="AD278" i="60"/>
  <c r="AC278" i="60"/>
  <c r="AB278" i="60"/>
  <c r="AA278" i="60"/>
  <c r="Z278" i="60"/>
  <c r="Y278" i="60"/>
  <c r="X278" i="60"/>
  <c r="W278" i="60"/>
  <c r="V278" i="60"/>
  <c r="U278" i="60"/>
  <c r="T278" i="60"/>
  <c r="S278" i="60"/>
  <c r="R278" i="60"/>
  <c r="Q278" i="60"/>
  <c r="P278" i="60"/>
  <c r="O278" i="60"/>
  <c r="N278" i="60"/>
  <c r="M278" i="60"/>
  <c r="L278" i="60"/>
  <c r="BE277" i="60"/>
  <c r="BD277" i="60"/>
  <c r="BC277" i="60"/>
  <c r="BB277" i="60"/>
  <c r="BA277" i="60"/>
  <c r="AZ277" i="60"/>
  <c r="AY277" i="60"/>
  <c r="AX277" i="60"/>
  <c r="AW277" i="60"/>
  <c r="AV277" i="60"/>
  <c r="AU277" i="60"/>
  <c r="AT277" i="60"/>
  <c r="AS277" i="60"/>
  <c r="AR277" i="60"/>
  <c r="AQ277" i="60"/>
  <c r="AP277" i="60"/>
  <c r="AO277" i="60"/>
  <c r="AN277" i="60"/>
  <c r="AM277" i="60"/>
  <c r="AL277" i="60"/>
  <c r="AK277" i="60"/>
  <c r="AJ277" i="60"/>
  <c r="AI277" i="60"/>
  <c r="AH277" i="60"/>
  <c r="AG277" i="60"/>
  <c r="AF277" i="60"/>
  <c r="AE277" i="60"/>
  <c r="AD277" i="60"/>
  <c r="AC277" i="60"/>
  <c r="AB277" i="60"/>
  <c r="AA277" i="60"/>
  <c r="Z277" i="60"/>
  <c r="Y277" i="60"/>
  <c r="X277" i="60"/>
  <c r="W277" i="60"/>
  <c r="V277" i="60"/>
  <c r="U277" i="60"/>
  <c r="T277" i="60"/>
  <c r="S277" i="60"/>
  <c r="R277" i="60"/>
  <c r="Q277" i="60"/>
  <c r="P277" i="60"/>
  <c r="O277" i="60"/>
  <c r="N277" i="60"/>
  <c r="M277" i="60"/>
  <c r="L277" i="60"/>
  <c r="BE276" i="60"/>
  <c r="BD276" i="60"/>
  <c r="BC276" i="60"/>
  <c r="BB276" i="60"/>
  <c r="BA276" i="60"/>
  <c r="AZ276" i="60"/>
  <c r="AY276" i="60"/>
  <c r="AX276" i="60"/>
  <c r="AW276" i="60"/>
  <c r="AV276" i="60"/>
  <c r="AU276" i="60"/>
  <c r="AT276" i="60"/>
  <c r="AS276" i="60"/>
  <c r="AR276" i="60"/>
  <c r="AQ276" i="60"/>
  <c r="AP276" i="60"/>
  <c r="AO276" i="60"/>
  <c r="AN276" i="60"/>
  <c r="AM276" i="60"/>
  <c r="AL276" i="60"/>
  <c r="AK276" i="60"/>
  <c r="AJ276" i="60"/>
  <c r="AI276" i="60"/>
  <c r="AH276" i="60"/>
  <c r="AG276" i="60"/>
  <c r="AF276" i="60"/>
  <c r="AE276" i="60"/>
  <c r="AD276" i="60"/>
  <c r="AC276" i="60"/>
  <c r="AB276" i="60"/>
  <c r="AA276" i="60"/>
  <c r="Z276" i="60"/>
  <c r="Y276" i="60"/>
  <c r="X276" i="60"/>
  <c r="W276" i="60"/>
  <c r="V276" i="60"/>
  <c r="U276" i="60"/>
  <c r="T276" i="60"/>
  <c r="S276" i="60"/>
  <c r="R276" i="60"/>
  <c r="Q276" i="60"/>
  <c r="P276" i="60"/>
  <c r="O276" i="60"/>
  <c r="N276" i="60"/>
  <c r="M276" i="60"/>
  <c r="L276" i="60"/>
  <c r="BE275" i="60"/>
  <c r="BD275" i="60"/>
  <c r="BC275" i="60"/>
  <c r="BB275" i="60"/>
  <c r="BA275" i="60"/>
  <c r="AZ275" i="60"/>
  <c r="AY275" i="60"/>
  <c r="AX275" i="60"/>
  <c r="AW275" i="60"/>
  <c r="AV275" i="60"/>
  <c r="AU275" i="60"/>
  <c r="AT275" i="60"/>
  <c r="AS275" i="60"/>
  <c r="AR275" i="60"/>
  <c r="AQ275" i="60"/>
  <c r="AP275" i="60"/>
  <c r="AO275" i="60"/>
  <c r="AN275" i="60"/>
  <c r="AM275" i="60"/>
  <c r="AL275" i="60"/>
  <c r="AK275" i="60"/>
  <c r="AJ275" i="60"/>
  <c r="AI275" i="60"/>
  <c r="AH275" i="60"/>
  <c r="AG275" i="60"/>
  <c r="AF275" i="60"/>
  <c r="AE275" i="60"/>
  <c r="AD275" i="60"/>
  <c r="AC275" i="60"/>
  <c r="AB275" i="60"/>
  <c r="AA275" i="60"/>
  <c r="Z275" i="60"/>
  <c r="Y275" i="60"/>
  <c r="X275" i="60"/>
  <c r="W275" i="60"/>
  <c r="V275" i="60"/>
  <c r="U275" i="60"/>
  <c r="T275" i="60"/>
  <c r="S275" i="60"/>
  <c r="R275" i="60"/>
  <c r="Q275" i="60"/>
  <c r="P275" i="60"/>
  <c r="O275" i="60"/>
  <c r="N275" i="60"/>
  <c r="M275" i="60"/>
  <c r="L275" i="60"/>
  <c r="BE274" i="60"/>
  <c r="BD274" i="60"/>
  <c r="BC274" i="60"/>
  <c r="BB274" i="60"/>
  <c r="BA274" i="60"/>
  <c r="AZ274" i="60"/>
  <c r="AY274" i="60"/>
  <c r="AX274" i="60"/>
  <c r="AW274" i="60"/>
  <c r="AV274" i="60"/>
  <c r="AU274" i="60"/>
  <c r="AT274" i="60"/>
  <c r="AS274" i="60"/>
  <c r="AR274" i="60"/>
  <c r="AQ274" i="60"/>
  <c r="AP274" i="60"/>
  <c r="AO274" i="60"/>
  <c r="AN274" i="60"/>
  <c r="AM274" i="60"/>
  <c r="AL274" i="60"/>
  <c r="AK274" i="60"/>
  <c r="AJ274" i="60"/>
  <c r="AI274" i="60"/>
  <c r="AH274" i="60"/>
  <c r="AG274" i="60"/>
  <c r="AF274" i="60"/>
  <c r="AE274" i="60"/>
  <c r="AD274" i="60"/>
  <c r="AC274" i="60"/>
  <c r="AB274" i="60"/>
  <c r="AA274" i="60"/>
  <c r="Z274" i="60"/>
  <c r="Y274" i="60"/>
  <c r="X274" i="60"/>
  <c r="W274" i="60"/>
  <c r="V274" i="60"/>
  <c r="U274" i="60"/>
  <c r="T274" i="60"/>
  <c r="S274" i="60"/>
  <c r="R274" i="60"/>
  <c r="Q274" i="60"/>
  <c r="P274" i="60"/>
  <c r="O274" i="60"/>
  <c r="N274" i="60"/>
  <c r="M274" i="60"/>
  <c r="L274" i="60"/>
  <c r="BE273" i="60"/>
  <c r="BD273" i="60"/>
  <c r="BC273" i="60"/>
  <c r="BB273" i="60"/>
  <c r="BA273" i="60"/>
  <c r="AZ273" i="60"/>
  <c r="AY273" i="60"/>
  <c r="AX273" i="60"/>
  <c r="AW273" i="60"/>
  <c r="AV273" i="60"/>
  <c r="AU273" i="60"/>
  <c r="AT273" i="60"/>
  <c r="AS273" i="60"/>
  <c r="AR273" i="60"/>
  <c r="AQ273" i="60"/>
  <c r="AP273" i="60"/>
  <c r="AO273" i="60"/>
  <c r="AN273" i="60"/>
  <c r="AM273" i="60"/>
  <c r="AL273" i="60"/>
  <c r="AK273" i="60"/>
  <c r="AJ273" i="60"/>
  <c r="AI273" i="60"/>
  <c r="AH273" i="60"/>
  <c r="AG273" i="60"/>
  <c r="AF273" i="60"/>
  <c r="AE273" i="60"/>
  <c r="AD273" i="60"/>
  <c r="AC273" i="60"/>
  <c r="AB273" i="60"/>
  <c r="AA273" i="60"/>
  <c r="Z273" i="60"/>
  <c r="Y273" i="60"/>
  <c r="X273" i="60"/>
  <c r="W273" i="60"/>
  <c r="V273" i="60"/>
  <c r="U273" i="60"/>
  <c r="T273" i="60"/>
  <c r="S273" i="60"/>
  <c r="R273" i="60"/>
  <c r="Q273" i="60"/>
  <c r="P273" i="60"/>
  <c r="O273" i="60"/>
  <c r="N273" i="60"/>
  <c r="M273" i="60"/>
  <c r="L273" i="60"/>
  <c r="BE272" i="60"/>
  <c r="BD272" i="60"/>
  <c r="BC272" i="60"/>
  <c r="BB272" i="60"/>
  <c r="BA272" i="60"/>
  <c r="AZ272" i="60"/>
  <c r="AY272" i="60"/>
  <c r="AX272" i="60"/>
  <c r="AW272" i="60"/>
  <c r="AV272" i="60"/>
  <c r="AU272" i="60"/>
  <c r="AT272" i="60"/>
  <c r="AS272" i="60"/>
  <c r="AR272" i="60"/>
  <c r="AQ272" i="60"/>
  <c r="AP272" i="60"/>
  <c r="AO272" i="60"/>
  <c r="AN272" i="60"/>
  <c r="AM272" i="60"/>
  <c r="AL272" i="60"/>
  <c r="AK272" i="60"/>
  <c r="AJ272" i="60"/>
  <c r="AI272" i="60"/>
  <c r="AH272" i="60"/>
  <c r="AG272" i="60"/>
  <c r="AF272" i="60"/>
  <c r="AE272" i="60"/>
  <c r="AD272" i="60"/>
  <c r="AC272" i="60"/>
  <c r="AB272" i="60"/>
  <c r="AA272" i="60"/>
  <c r="Z272" i="60"/>
  <c r="Y272" i="60"/>
  <c r="X272" i="60"/>
  <c r="W272" i="60"/>
  <c r="V272" i="60"/>
  <c r="U272" i="60"/>
  <c r="T272" i="60"/>
  <c r="S272" i="60"/>
  <c r="R272" i="60"/>
  <c r="Q272" i="60"/>
  <c r="P272" i="60"/>
  <c r="O272" i="60"/>
  <c r="N272" i="60"/>
  <c r="M272" i="60"/>
  <c r="L272" i="60"/>
  <c r="BE271" i="60"/>
  <c r="BD271" i="60"/>
  <c r="BC271" i="60"/>
  <c r="BB271" i="60"/>
  <c r="BA271" i="60"/>
  <c r="AZ271" i="60"/>
  <c r="AY271" i="60"/>
  <c r="AX271" i="60"/>
  <c r="AW271" i="60"/>
  <c r="AV271" i="60"/>
  <c r="AU271" i="60"/>
  <c r="AT271" i="60"/>
  <c r="AS271" i="60"/>
  <c r="AR271" i="60"/>
  <c r="AQ271" i="60"/>
  <c r="AP271" i="60"/>
  <c r="AO271" i="60"/>
  <c r="AN271" i="60"/>
  <c r="AM271" i="60"/>
  <c r="AL271" i="60"/>
  <c r="AK271" i="60"/>
  <c r="AJ271" i="60"/>
  <c r="AI271" i="60"/>
  <c r="AH271" i="60"/>
  <c r="AG271" i="60"/>
  <c r="AF271" i="60"/>
  <c r="AE271" i="60"/>
  <c r="AD271" i="60"/>
  <c r="AC271" i="60"/>
  <c r="AB271" i="60"/>
  <c r="AA271" i="60"/>
  <c r="Z271" i="60"/>
  <c r="Y271" i="60"/>
  <c r="X271" i="60"/>
  <c r="W271" i="60"/>
  <c r="V271" i="60"/>
  <c r="U271" i="60"/>
  <c r="T271" i="60"/>
  <c r="S271" i="60"/>
  <c r="R271" i="60"/>
  <c r="Q271" i="60"/>
  <c r="P271" i="60"/>
  <c r="O271" i="60"/>
  <c r="N271" i="60"/>
  <c r="M271" i="60"/>
  <c r="L271" i="60"/>
  <c r="BE270" i="60"/>
  <c r="BD270" i="60"/>
  <c r="BC270" i="60"/>
  <c r="BB270" i="60"/>
  <c r="BA270" i="60"/>
  <c r="AZ270" i="60"/>
  <c r="AY270" i="60"/>
  <c r="AX270" i="60"/>
  <c r="AW270" i="60"/>
  <c r="AV270" i="60"/>
  <c r="AU270" i="60"/>
  <c r="AT270" i="60"/>
  <c r="AS270" i="60"/>
  <c r="AR270" i="60"/>
  <c r="AQ270" i="60"/>
  <c r="AP270" i="60"/>
  <c r="AO270" i="60"/>
  <c r="AN270" i="60"/>
  <c r="AM270" i="60"/>
  <c r="AL270" i="60"/>
  <c r="AK270" i="60"/>
  <c r="AJ270" i="60"/>
  <c r="AI270" i="60"/>
  <c r="AH270" i="60"/>
  <c r="AG270" i="60"/>
  <c r="AF270" i="60"/>
  <c r="AE270" i="60"/>
  <c r="AD270" i="60"/>
  <c r="AC270" i="60"/>
  <c r="AB270" i="60"/>
  <c r="AA270" i="60"/>
  <c r="Z270" i="60"/>
  <c r="Y270" i="60"/>
  <c r="X270" i="60"/>
  <c r="W270" i="60"/>
  <c r="V270" i="60"/>
  <c r="U270" i="60"/>
  <c r="T270" i="60"/>
  <c r="S270" i="60"/>
  <c r="R270" i="60"/>
  <c r="Q270" i="60"/>
  <c r="P270" i="60"/>
  <c r="O270" i="60"/>
  <c r="N270" i="60"/>
  <c r="M270" i="60"/>
  <c r="L270" i="60"/>
  <c r="BE269" i="60"/>
  <c r="BD269" i="60"/>
  <c r="BC269" i="60"/>
  <c r="BB269" i="60"/>
  <c r="BA269" i="60"/>
  <c r="AZ269" i="60"/>
  <c r="AY269" i="60"/>
  <c r="AX269" i="60"/>
  <c r="AW269" i="60"/>
  <c r="AV269" i="60"/>
  <c r="AU269" i="60"/>
  <c r="AT269" i="60"/>
  <c r="AS269" i="60"/>
  <c r="AR269" i="60"/>
  <c r="AQ269" i="60"/>
  <c r="AP269" i="60"/>
  <c r="AO269" i="60"/>
  <c r="AN269" i="60"/>
  <c r="AM269" i="60"/>
  <c r="AL269" i="60"/>
  <c r="AK269" i="60"/>
  <c r="AJ269" i="60"/>
  <c r="AI269" i="60"/>
  <c r="AH269" i="60"/>
  <c r="AG269" i="60"/>
  <c r="AF269" i="60"/>
  <c r="AE269" i="60"/>
  <c r="AD269" i="60"/>
  <c r="AC269" i="60"/>
  <c r="AB269" i="60"/>
  <c r="AA269" i="60"/>
  <c r="Z269" i="60"/>
  <c r="Y269" i="60"/>
  <c r="X269" i="60"/>
  <c r="W269" i="60"/>
  <c r="V269" i="60"/>
  <c r="U269" i="60"/>
  <c r="T269" i="60"/>
  <c r="S269" i="60"/>
  <c r="R269" i="60"/>
  <c r="Q269" i="60"/>
  <c r="P269" i="60"/>
  <c r="O269" i="60"/>
  <c r="N269" i="60"/>
  <c r="M269" i="60"/>
  <c r="L269" i="60"/>
  <c r="BE268" i="60"/>
  <c r="BD268" i="60"/>
  <c r="BC268" i="60"/>
  <c r="BB268" i="60"/>
  <c r="BA268" i="60"/>
  <c r="AZ268" i="60"/>
  <c r="AY268" i="60"/>
  <c r="AX268" i="60"/>
  <c r="AW268" i="60"/>
  <c r="AV268" i="60"/>
  <c r="AU268" i="60"/>
  <c r="AT268" i="60"/>
  <c r="AS268" i="60"/>
  <c r="AR268" i="60"/>
  <c r="AQ268" i="60"/>
  <c r="AP268" i="60"/>
  <c r="AO268" i="60"/>
  <c r="AN268" i="60"/>
  <c r="AM268" i="60"/>
  <c r="AL268" i="60"/>
  <c r="AK268" i="60"/>
  <c r="AJ268" i="60"/>
  <c r="AI268" i="60"/>
  <c r="AH268" i="60"/>
  <c r="AG268" i="60"/>
  <c r="AF268" i="60"/>
  <c r="AE268" i="60"/>
  <c r="AD268" i="60"/>
  <c r="AC268" i="60"/>
  <c r="AB268" i="60"/>
  <c r="AA268" i="60"/>
  <c r="Z268" i="60"/>
  <c r="Y268" i="60"/>
  <c r="X268" i="60"/>
  <c r="W268" i="60"/>
  <c r="V268" i="60"/>
  <c r="U268" i="60"/>
  <c r="T268" i="60"/>
  <c r="S268" i="60"/>
  <c r="R268" i="60"/>
  <c r="Q268" i="60"/>
  <c r="P268" i="60"/>
  <c r="O268" i="60"/>
  <c r="N268" i="60"/>
  <c r="M268" i="60"/>
  <c r="L268" i="60"/>
  <c r="BE267" i="60"/>
  <c r="BD267" i="60"/>
  <c r="BC267" i="60"/>
  <c r="BB267" i="60"/>
  <c r="BA267" i="60"/>
  <c r="AZ267" i="60"/>
  <c r="AY267" i="60"/>
  <c r="AX267" i="60"/>
  <c r="AW267" i="60"/>
  <c r="AV267" i="60"/>
  <c r="AU267" i="60"/>
  <c r="AT267" i="60"/>
  <c r="AS267" i="60"/>
  <c r="AR267" i="60"/>
  <c r="AQ267" i="60"/>
  <c r="AP267" i="60"/>
  <c r="AO267" i="60"/>
  <c r="AN267" i="60"/>
  <c r="AM267" i="60"/>
  <c r="AL267" i="60"/>
  <c r="AK267" i="60"/>
  <c r="AJ267" i="60"/>
  <c r="AI267" i="60"/>
  <c r="AH267" i="60"/>
  <c r="AG267" i="60"/>
  <c r="AF267" i="60"/>
  <c r="AE267" i="60"/>
  <c r="AD267" i="60"/>
  <c r="AC267" i="60"/>
  <c r="AB267" i="60"/>
  <c r="AA267" i="60"/>
  <c r="Z267" i="60"/>
  <c r="Y267" i="60"/>
  <c r="X267" i="60"/>
  <c r="W267" i="60"/>
  <c r="V267" i="60"/>
  <c r="U267" i="60"/>
  <c r="T267" i="60"/>
  <c r="S267" i="60"/>
  <c r="R267" i="60"/>
  <c r="Q267" i="60"/>
  <c r="P267" i="60"/>
  <c r="O267" i="60"/>
  <c r="N267" i="60"/>
  <c r="M267" i="60"/>
  <c r="L267" i="60"/>
  <c r="BE266" i="60"/>
  <c r="BD266" i="60"/>
  <c r="BC266" i="60"/>
  <c r="BB266" i="60"/>
  <c r="BA266" i="60"/>
  <c r="AZ266" i="60"/>
  <c r="AY266" i="60"/>
  <c r="AX266" i="60"/>
  <c r="AW266" i="60"/>
  <c r="AV266" i="60"/>
  <c r="AU266" i="60"/>
  <c r="AT266" i="60"/>
  <c r="AS266" i="60"/>
  <c r="AR266" i="60"/>
  <c r="AQ266" i="60"/>
  <c r="AP266" i="60"/>
  <c r="AO266" i="60"/>
  <c r="AN266" i="60"/>
  <c r="AM266" i="60"/>
  <c r="AL266" i="60"/>
  <c r="AK266" i="60"/>
  <c r="AJ266" i="60"/>
  <c r="AI266" i="60"/>
  <c r="AH266" i="60"/>
  <c r="AG266" i="60"/>
  <c r="AF266" i="60"/>
  <c r="AE266" i="60"/>
  <c r="AD266" i="60"/>
  <c r="AC266" i="60"/>
  <c r="AB266" i="60"/>
  <c r="AA266" i="60"/>
  <c r="Z266" i="60"/>
  <c r="Y266" i="60"/>
  <c r="X266" i="60"/>
  <c r="W266" i="60"/>
  <c r="V266" i="60"/>
  <c r="U266" i="60"/>
  <c r="T266" i="60"/>
  <c r="S266" i="60"/>
  <c r="R266" i="60"/>
  <c r="Q266" i="60"/>
  <c r="P266" i="60"/>
  <c r="O266" i="60"/>
  <c r="N266" i="60"/>
  <c r="M266" i="60"/>
  <c r="L266" i="60"/>
  <c r="BE265" i="60"/>
  <c r="BD265" i="60"/>
  <c r="BC265" i="60"/>
  <c r="BB265" i="60"/>
  <c r="BA265" i="60"/>
  <c r="AZ265" i="60"/>
  <c r="AY265" i="60"/>
  <c r="AX265" i="60"/>
  <c r="AW265" i="60"/>
  <c r="AV265" i="60"/>
  <c r="AU265" i="60"/>
  <c r="AT265" i="60"/>
  <c r="AS265" i="60"/>
  <c r="AR265" i="60"/>
  <c r="AQ265" i="60"/>
  <c r="AP265" i="60"/>
  <c r="AO265" i="60"/>
  <c r="AN265" i="60"/>
  <c r="AM265" i="60"/>
  <c r="AL265" i="60"/>
  <c r="AK265" i="60"/>
  <c r="AJ265" i="60"/>
  <c r="AI265" i="60"/>
  <c r="AH265" i="60"/>
  <c r="AG265" i="60"/>
  <c r="AF265" i="60"/>
  <c r="AE265" i="60"/>
  <c r="AD265" i="60"/>
  <c r="AC265" i="60"/>
  <c r="AB265" i="60"/>
  <c r="AA265" i="60"/>
  <c r="Z265" i="60"/>
  <c r="Y265" i="60"/>
  <c r="X265" i="60"/>
  <c r="W265" i="60"/>
  <c r="V265" i="60"/>
  <c r="U265" i="60"/>
  <c r="T265" i="60"/>
  <c r="S265" i="60"/>
  <c r="R265" i="60"/>
  <c r="Q265" i="60"/>
  <c r="P265" i="60"/>
  <c r="O265" i="60"/>
  <c r="N265" i="60"/>
  <c r="M265" i="60"/>
  <c r="L265" i="60"/>
  <c r="BE264" i="60"/>
  <c r="BD264" i="60"/>
  <c r="BC264" i="60"/>
  <c r="BB264" i="60"/>
  <c r="BA264" i="60"/>
  <c r="AZ264" i="60"/>
  <c r="AY264" i="60"/>
  <c r="AX264" i="60"/>
  <c r="AW264" i="60"/>
  <c r="AV264" i="60"/>
  <c r="AU264" i="60"/>
  <c r="AT264" i="60"/>
  <c r="AS264" i="60"/>
  <c r="AR264" i="60"/>
  <c r="AQ264" i="60"/>
  <c r="AP264" i="60"/>
  <c r="AO264" i="60"/>
  <c r="AN264" i="60"/>
  <c r="AM264" i="60"/>
  <c r="AL264" i="60"/>
  <c r="AK264" i="60"/>
  <c r="AJ264" i="60"/>
  <c r="AI264" i="60"/>
  <c r="AH264" i="60"/>
  <c r="AG264" i="60"/>
  <c r="AF264" i="60"/>
  <c r="AE264" i="60"/>
  <c r="AD264" i="60"/>
  <c r="AC264" i="60"/>
  <c r="AB264" i="60"/>
  <c r="AA264" i="60"/>
  <c r="Z264" i="60"/>
  <c r="Y264" i="60"/>
  <c r="X264" i="60"/>
  <c r="W264" i="60"/>
  <c r="V264" i="60"/>
  <c r="U264" i="60"/>
  <c r="T264" i="60"/>
  <c r="S264" i="60"/>
  <c r="R264" i="60"/>
  <c r="Q264" i="60"/>
  <c r="P264" i="60"/>
  <c r="O264" i="60"/>
  <c r="N264" i="60"/>
  <c r="M264" i="60"/>
  <c r="L264" i="60"/>
  <c r="BE263" i="60"/>
  <c r="BD263" i="60"/>
  <c r="BC263" i="60"/>
  <c r="BB263" i="60"/>
  <c r="BA263" i="60"/>
  <c r="AZ263" i="60"/>
  <c r="AY263" i="60"/>
  <c r="AX263" i="60"/>
  <c r="AW263" i="60"/>
  <c r="AV263" i="60"/>
  <c r="AU263" i="60"/>
  <c r="AT263" i="60"/>
  <c r="AS263" i="60"/>
  <c r="AR263" i="60"/>
  <c r="AQ263" i="60"/>
  <c r="AP263" i="60"/>
  <c r="AO263" i="60"/>
  <c r="AN263" i="60"/>
  <c r="AM263" i="60"/>
  <c r="AL263" i="60"/>
  <c r="AK263" i="60"/>
  <c r="AJ263" i="60"/>
  <c r="AI263" i="60"/>
  <c r="AH263" i="60"/>
  <c r="AG263" i="60"/>
  <c r="AF263" i="60"/>
  <c r="AE263" i="60"/>
  <c r="AD263" i="60"/>
  <c r="AC263" i="60"/>
  <c r="AB263" i="60"/>
  <c r="AA263" i="60"/>
  <c r="Z263" i="60"/>
  <c r="Y263" i="60"/>
  <c r="X263" i="60"/>
  <c r="W263" i="60"/>
  <c r="V263" i="60"/>
  <c r="U263" i="60"/>
  <c r="T263" i="60"/>
  <c r="S263" i="60"/>
  <c r="R263" i="60"/>
  <c r="Q263" i="60"/>
  <c r="P263" i="60"/>
  <c r="O263" i="60"/>
  <c r="N263" i="60"/>
  <c r="M263" i="60"/>
  <c r="L263" i="60"/>
  <c r="BE262" i="60"/>
  <c r="BD262" i="60"/>
  <c r="BC262" i="60"/>
  <c r="BB262" i="60"/>
  <c r="BA262" i="60"/>
  <c r="AZ262" i="60"/>
  <c r="AY262" i="60"/>
  <c r="AX262" i="60"/>
  <c r="AW262" i="60"/>
  <c r="AV262" i="60"/>
  <c r="AU262" i="60"/>
  <c r="AT262" i="60"/>
  <c r="AS262" i="60"/>
  <c r="AR262" i="60"/>
  <c r="AQ262" i="60"/>
  <c r="AP262" i="60"/>
  <c r="AO262" i="60"/>
  <c r="AN262" i="60"/>
  <c r="AM262" i="60"/>
  <c r="AL262" i="60"/>
  <c r="AK262" i="60"/>
  <c r="AJ262" i="60"/>
  <c r="AI262" i="60"/>
  <c r="AH262" i="60"/>
  <c r="AG262" i="60"/>
  <c r="AF262" i="60"/>
  <c r="AE262" i="60"/>
  <c r="AD262" i="60"/>
  <c r="AC262" i="60"/>
  <c r="AB262" i="60"/>
  <c r="AA262" i="60"/>
  <c r="Z262" i="60"/>
  <c r="Y262" i="60"/>
  <c r="X262" i="60"/>
  <c r="W262" i="60"/>
  <c r="V262" i="60"/>
  <c r="U262" i="60"/>
  <c r="T262" i="60"/>
  <c r="S262" i="60"/>
  <c r="R262" i="60"/>
  <c r="Q262" i="60"/>
  <c r="P262" i="60"/>
  <c r="O262" i="60"/>
  <c r="N262" i="60"/>
  <c r="M262" i="60"/>
  <c r="L262" i="60"/>
  <c r="BE261" i="60"/>
  <c r="BD261" i="60"/>
  <c r="BC261" i="60"/>
  <c r="BB261" i="60"/>
  <c r="BA261" i="60"/>
  <c r="AZ261" i="60"/>
  <c r="AY261" i="60"/>
  <c r="AX261" i="60"/>
  <c r="AW261" i="60"/>
  <c r="AV261" i="60"/>
  <c r="AU261" i="60"/>
  <c r="AT261" i="60"/>
  <c r="AS261" i="60"/>
  <c r="AR261" i="60"/>
  <c r="AQ261" i="60"/>
  <c r="AP261" i="60"/>
  <c r="AO261" i="60"/>
  <c r="AN261" i="60"/>
  <c r="AM261" i="60"/>
  <c r="AL261" i="60"/>
  <c r="AK261" i="60"/>
  <c r="AJ261" i="60"/>
  <c r="AI261" i="60"/>
  <c r="AH261" i="60"/>
  <c r="AG261" i="60"/>
  <c r="AF261" i="60"/>
  <c r="AE261" i="60"/>
  <c r="AD261" i="60"/>
  <c r="AC261" i="60"/>
  <c r="AB261" i="60"/>
  <c r="AA261" i="60"/>
  <c r="Z261" i="60"/>
  <c r="Y261" i="60"/>
  <c r="X261" i="60"/>
  <c r="W261" i="60"/>
  <c r="V261" i="60"/>
  <c r="U261" i="60"/>
  <c r="T261" i="60"/>
  <c r="S261" i="60"/>
  <c r="R261" i="60"/>
  <c r="Q261" i="60"/>
  <c r="P261" i="60"/>
  <c r="O261" i="60"/>
  <c r="N261" i="60"/>
  <c r="M261" i="60"/>
  <c r="L261" i="60"/>
  <c r="BE260" i="60"/>
  <c r="BD260" i="60"/>
  <c r="BC260" i="60"/>
  <c r="BB260" i="60"/>
  <c r="BA260" i="60"/>
  <c r="AZ260" i="60"/>
  <c r="AY260" i="60"/>
  <c r="AX260" i="60"/>
  <c r="AW260" i="60"/>
  <c r="AV260" i="60"/>
  <c r="AU260" i="60"/>
  <c r="AT260" i="60"/>
  <c r="AS260" i="60"/>
  <c r="AR260" i="60"/>
  <c r="AQ260" i="60"/>
  <c r="AP260" i="60"/>
  <c r="AO260" i="60"/>
  <c r="AN260" i="60"/>
  <c r="AM260" i="60"/>
  <c r="AL260" i="60"/>
  <c r="AK260" i="60"/>
  <c r="AJ260" i="60"/>
  <c r="AI260" i="60"/>
  <c r="AH260" i="60"/>
  <c r="AG260" i="60"/>
  <c r="AF260" i="60"/>
  <c r="AE260" i="60"/>
  <c r="AD260" i="60"/>
  <c r="AC260" i="60"/>
  <c r="AB260" i="60"/>
  <c r="AA260" i="60"/>
  <c r="Z260" i="60"/>
  <c r="Y260" i="60"/>
  <c r="X260" i="60"/>
  <c r="W260" i="60"/>
  <c r="V260" i="60"/>
  <c r="U260" i="60"/>
  <c r="T260" i="60"/>
  <c r="S260" i="60"/>
  <c r="R260" i="60"/>
  <c r="Q260" i="60"/>
  <c r="P260" i="60"/>
  <c r="O260" i="60"/>
  <c r="N260" i="60"/>
  <c r="M260" i="60"/>
  <c r="L260" i="60"/>
  <c r="BE259" i="60"/>
  <c r="BD259" i="60"/>
  <c r="BC259" i="60"/>
  <c r="BB259" i="60"/>
  <c r="BA259" i="60"/>
  <c r="AZ259" i="60"/>
  <c r="AY259" i="60"/>
  <c r="AX259" i="60"/>
  <c r="AW259" i="60"/>
  <c r="AV259" i="60"/>
  <c r="AU259" i="60"/>
  <c r="AT259" i="60"/>
  <c r="AS259" i="60"/>
  <c r="AR259" i="60"/>
  <c r="AQ259" i="60"/>
  <c r="AP259" i="60"/>
  <c r="AO259" i="60"/>
  <c r="AN259" i="60"/>
  <c r="AM259" i="60"/>
  <c r="AL259" i="60"/>
  <c r="AK259" i="60"/>
  <c r="AJ259" i="60"/>
  <c r="AI259" i="60"/>
  <c r="AH259" i="60"/>
  <c r="AG259" i="60"/>
  <c r="AF259" i="60"/>
  <c r="AE259" i="60"/>
  <c r="AD259" i="60"/>
  <c r="AC259" i="60"/>
  <c r="AB259" i="60"/>
  <c r="AA259" i="60"/>
  <c r="Z259" i="60"/>
  <c r="Y259" i="60"/>
  <c r="X259" i="60"/>
  <c r="W259" i="60"/>
  <c r="V259" i="60"/>
  <c r="U259" i="60"/>
  <c r="T259" i="60"/>
  <c r="S259" i="60"/>
  <c r="R259" i="60"/>
  <c r="Q259" i="60"/>
  <c r="P259" i="60"/>
  <c r="O259" i="60"/>
  <c r="N259" i="60"/>
  <c r="M259" i="60"/>
  <c r="L259" i="60"/>
  <c r="BE258" i="60"/>
  <c r="BD258" i="60"/>
  <c r="BC258" i="60"/>
  <c r="BB258" i="60"/>
  <c r="BA258" i="60"/>
  <c r="AZ258" i="60"/>
  <c r="AY258" i="60"/>
  <c r="AX258" i="60"/>
  <c r="AW258" i="60"/>
  <c r="AV258" i="60"/>
  <c r="AU258" i="60"/>
  <c r="AT258" i="60"/>
  <c r="AS258" i="60"/>
  <c r="AR258" i="60"/>
  <c r="AQ258" i="60"/>
  <c r="AP258" i="60"/>
  <c r="AO258" i="60"/>
  <c r="AN258" i="60"/>
  <c r="AM258" i="60"/>
  <c r="AL258" i="60"/>
  <c r="AK258" i="60"/>
  <c r="AJ258" i="60"/>
  <c r="AI258" i="60"/>
  <c r="AH258" i="60"/>
  <c r="AG258" i="60"/>
  <c r="AF258" i="60"/>
  <c r="AE258" i="60"/>
  <c r="AD258" i="60"/>
  <c r="AC258" i="60"/>
  <c r="AB258" i="60"/>
  <c r="AA258" i="60"/>
  <c r="Z258" i="60"/>
  <c r="Y258" i="60"/>
  <c r="X258" i="60"/>
  <c r="W258" i="60"/>
  <c r="V258" i="60"/>
  <c r="U258" i="60"/>
  <c r="T258" i="60"/>
  <c r="S258" i="60"/>
  <c r="R258" i="60"/>
  <c r="Q258" i="60"/>
  <c r="P258" i="60"/>
  <c r="O258" i="60"/>
  <c r="N258" i="60"/>
  <c r="M258" i="60"/>
  <c r="L258" i="60"/>
  <c r="BE257" i="60"/>
  <c r="BD257" i="60"/>
  <c r="BC257" i="60"/>
  <c r="BB257" i="60"/>
  <c r="BA257" i="60"/>
  <c r="AZ257" i="60"/>
  <c r="AY257" i="60"/>
  <c r="AX257" i="60"/>
  <c r="AW257" i="60"/>
  <c r="AV257" i="60"/>
  <c r="AU257" i="60"/>
  <c r="AT257" i="60"/>
  <c r="AS257" i="60"/>
  <c r="AR257" i="60"/>
  <c r="AQ257" i="60"/>
  <c r="AP257" i="60"/>
  <c r="AO257" i="60"/>
  <c r="AN257" i="60"/>
  <c r="AM257" i="60"/>
  <c r="AL257" i="60"/>
  <c r="AK257" i="60"/>
  <c r="AJ257" i="60"/>
  <c r="AI257" i="60"/>
  <c r="AH257" i="60"/>
  <c r="AG257" i="60"/>
  <c r="AF257" i="60"/>
  <c r="AE257" i="60"/>
  <c r="AD257" i="60"/>
  <c r="AC257" i="60"/>
  <c r="AB257" i="60"/>
  <c r="AA257" i="60"/>
  <c r="Z257" i="60"/>
  <c r="Y257" i="60"/>
  <c r="X257" i="60"/>
  <c r="W257" i="60"/>
  <c r="V257" i="60"/>
  <c r="U257" i="60"/>
  <c r="T257" i="60"/>
  <c r="S257" i="60"/>
  <c r="R257" i="60"/>
  <c r="Q257" i="60"/>
  <c r="P257" i="60"/>
  <c r="O257" i="60"/>
  <c r="N257" i="60"/>
  <c r="M257" i="60"/>
  <c r="L257" i="60"/>
  <c r="BE256" i="60"/>
  <c r="BD256" i="60"/>
  <c r="BC256" i="60"/>
  <c r="BB256" i="60"/>
  <c r="BA256" i="60"/>
  <c r="AZ256" i="60"/>
  <c r="AY256" i="60"/>
  <c r="AX256" i="60"/>
  <c r="AW256" i="60"/>
  <c r="AV256" i="60"/>
  <c r="AU256" i="60"/>
  <c r="AT256" i="60"/>
  <c r="AS256" i="60"/>
  <c r="AR256" i="60"/>
  <c r="AQ256" i="60"/>
  <c r="AP256" i="60"/>
  <c r="AO256" i="60"/>
  <c r="AN256" i="60"/>
  <c r="AM256" i="60"/>
  <c r="AL256" i="60"/>
  <c r="AK256" i="60"/>
  <c r="AJ256" i="60"/>
  <c r="AI256" i="60"/>
  <c r="AH256" i="60"/>
  <c r="AG256" i="60"/>
  <c r="AF256" i="60"/>
  <c r="AE256" i="60"/>
  <c r="AD256" i="60"/>
  <c r="AC256" i="60"/>
  <c r="AB256" i="60"/>
  <c r="AA256" i="60"/>
  <c r="Z256" i="60"/>
  <c r="Y256" i="60"/>
  <c r="X256" i="60"/>
  <c r="W256" i="60"/>
  <c r="V256" i="60"/>
  <c r="U256" i="60"/>
  <c r="T256" i="60"/>
  <c r="S256" i="60"/>
  <c r="R256" i="60"/>
  <c r="Q256" i="60"/>
  <c r="P256" i="60"/>
  <c r="O256" i="60"/>
  <c r="N256" i="60"/>
  <c r="M256" i="60"/>
  <c r="L256" i="60"/>
  <c r="BE255" i="60"/>
  <c r="BD255" i="60"/>
  <c r="BC255" i="60"/>
  <c r="BB255" i="60"/>
  <c r="BA255" i="60"/>
  <c r="AZ255" i="60"/>
  <c r="AY255" i="60"/>
  <c r="AX255" i="60"/>
  <c r="AW255" i="60"/>
  <c r="AV255" i="60"/>
  <c r="AU255" i="60"/>
  <c r="AT255" i="60"/>
  <c r="AS255" i="60"/>
  <c r="AR255" i="60"/>
  <c r="AQ255" i="60"/>
  <c r="AP255" i="60"/>
  <c r="AO255" i="60"/>
  <c r="AN255" i="60"/>
  <c r="AM255" i="60"/>
  <c r="AL255" i="60"/>
  <c r="AK255" i="60"/>
  <c r="AJ255" i="60"/>
  <c r="AI255" i="60"/>
  <c r="AH255" i="60"/>
  <c r="AG255" i="60"/>
  <c r="AF255" i="60"/>
  <c r="AE255" i="60"/>
  <c r="AD255" i="60"/>
  <c r="AC255" i="60"/>
  <c r="AB255" i="60"/>
  <c r="AA255" i="60"/>
  <c r="Z255" i="60"/>
  <c r="Y255" i="60"/>
  <c r="X255" i="60"/>
  <c r="W255" i="60"/>
  <c r="V255" i="60"/>
  <c r="U255" i="60"/>
  <c r="T255" i="60"/>
  <c r="S255" i="60"/>
  <c r="R255" i="60"/>
  <c r="Q255" i="60"/>
  <c r="P255" i="60"/>
  <c r="O255" i="60"/>
  <c r="N255" i="60"/>
  <c r="M255" i="60"/>
  <c r="L255" i="60"/>
  <c r="BE254" i="60"/>
  <c r="BD254" i="60"/>
  <c r="BC254" i="60"/>
  <c r="BB254" i="60"/>
  <c r="BA254" i="60"/>
  <c r="AZ254" i="60"/>
  <c r="AY254" i="60"/>
  <c r="AX254" i="60"/>
  <c r="AW254" i="60"/>
  <c r="AV254" i="60"/>
  <c r="AU254" i="60"/>
  <c r="AT254" i="60"/>
  <c r="AS254" i="60"/>
  <c r="AR254" i="60"/>
  <c r="AQ254" i="60"/>
  <c r="AP254" i="60"/>
  <c r="AO254" i="60"/>
  <c r="AN254" i="60"/>
  <c r="AM254" i="60"/>
  <c r="AL254" i="60"/>
  <c r="AK254" i="60"/>
  <c r="AJ254" i="60"/>
  <c r="AI254" i="60"/>
  <c r="AH254" i="60"/>
  <c r="AG254" i="60"/>
  <c r="AF254" i="60"/>
  <c r="AE254" i="60"/>
  <c r="AD254" i="60"/>
  <c r="AC254" i="60"/>
  <c r="AB254" i="60"/>
  <c r="AA254" i="60"/>
  <c r="Z254" i="60"/>
  <c r="Y254" i="60"/>
  <c r="X254" i="60"/>
  <c r="W254" i="60"/>
  <c r="V254" i="60"/>
  <c r="U254" i="60"/>
  <c r="T254" i="60"/>
  <c r="S254" i="60"/>
  <c r="R254" i="60"/>
  <c r="Q254" i="60"/>
  <c r="P254" i="60"/>
  <c r="O254" i="60"/>
  <c r="N254" i="60"/>
  <c r="M254" i="60"/>
  <c r="L254" i="60"/>
  <c r="BE253" i="60"/>
  <c r="BD253" i="60"/>
  <c r="BC253" i="60"/>
  <c r="BB253" i="60"/>
  <c r="BA253" i="60"/>
  <c r="AZ253" i="60"/>
  <c r="AY253" i="60"/>
  <c r="AX253" i="60"/>
  <c r="AW253" i="60"/>
  <c r="AV253" i="60"/>
  <c r="AU253" i="60"/>
  <c r="AT253" i="60"/>
  <c r="AS253" i="60"/>
  <c r="AR253" i="60"/>
  <c r="AQ253" i="60"/>
  <c r="AP253" i="60"/>
  <c r="AO253" i="60"/>
  <c r="AN253" i="60"/>
  <c r="AM253" i="60"/>
  <c r="AL253" i="60"/>
  <c r="AK253" i="60"/>
  <c r="AJ253" i="60"/>
  <c r="AI253" i="60"/>
  <c r="AH253" i="60"/>
  <c r="AG253" i="60"/>
  <c r="AF253" i="60"/>
  <c r="AE253" i="60"/>
  <c r="AD253" i="60"/>
  <c r="AC253" i="60"/>
  <c r="AB253" i="60"/>
  <c r="AA253" i="60"/>
  <c r="Z253" i="60"/>
  <c r="Y253" i="60"/>
  <c r="X253" i="60"/>
  <c r="W253" i="60"/>
  <c r="V253" i="60"/>
  <c r="U253" i="60"/>
  <c r="T253" i="60"/>
  <c r="S253" i="60"/>
  <c r="R253" i="60"/>
  <c r="Q253" i="60"/>
  <c r="P253" i="60"/>
  <c r="O253" i="60"/>
  <c r="N253" i="60"/>
  <c r="M253" i="60"/>
  <c r="L253" i="60"/>
  <c r="BE252" i="60"/>
  <c r="BD252" i="60"/>
  <c r="BC252" i="60"/>
  <c r="BB252" i="60"/>
  <c r="BA252" i="60"/>
  <c r="AZ252" i="60"/>
  <c r="AY252" i="60"/>
  <c r="AX252" i="60"/>
  <c r="AW252" i="60"/>
  <c r="AV252" i="60"/>
  <c r="AU252" i="60"/>
  <c r="AT252" i="60"/>
  <c r="AS252" i="60"/>
  <c r="AR252" i="60"/>
  <c r="AQ252" i="60"/>
  <c r="AP252" i="60"/>
  <c r="AO252" i="60"/>
  <c r="AN252" i="60"/>
  <c r="AM252" i="60"/>
  <c r="AL252" i="60"/>
  <c r="AK252" i="60"/>
  <c r="AJ252" i="60"/>
  <c r="AI252" i="60"/>
  <c r="AH252" i="60"/>
  <c r="AG252" i="60"/>
  <c r="AF252" i="60"/>
  <c r="AE252" i="60"/>
  <c r="AD252" i="60"/>
  <c r="AC252" i="60"/>
  <c r="AB252" i="60"/>
  <c r="AA252" i="60"/>
  <c r="Z252" i="60"/>
  <c r="Y252" i="60"/>
  <c r="X252" i="60"/>
  <c r="W252" i="60"/>
  <c r="V252" i="60"/>
  <c r="U252" i="60"/>
  <c r="T252" i="60"/>
  <c r="S252" i="60"/>
  <c r="R252" i="60"/>
  <c r="Q252" i="60"/>
  <c r="P252" i="60"/>
  <c r="O252" i="60"/>
  <c r="N252" i="60"/>
  <c r="M252" i="60"/>
  <c r="L252" i="60"/>
  <c r="BE251" i="60"/>
  <c r="BD251" i="60"/>
  <c r="BC251" i="60"/>
  <c r="BB251" i="60"/>
  <c r="BA251" i="60"/>
  <c r="AZ251" i="60"/>
  <c r="AY251" i="60"/>
  <c r="AX251" i="60"/>
  <c r="AW251" i="60"/>
  <c r="AV251" i="60"/>
  <c r="AU251" i="60"/>
  <c r="AT251" i="60"/>
  <c r="AS251" i="60"/>
  <c r="AR251" i="60"/>
  <c r="AQ251" i="60"/>
  <c r="AP251" i="60"/>
  <c r="AO251" i="60"/>
  <c r="AN251" i="60"/>
  <c r="AM251" i="60"/>
  <c r="AL251" i="60"/>
  <c r="AK251" i="60"/>
  <c r="AJ251" i="60"/>
  <c r="AI251" i="60"/>
  <c r="AH251" i="60"/>
  <c r="AG251" i="60"/>
  <c r="AF251" i="60"/>
  <c r="AE251" i="60"/>
  <c r="AD251" i="60"/>
  <c r="AC251" i="60"/>
  <c r="AB251" i="60"/>
  <c r="AA251" i="60"/>
  <c r="Z251" i="60"/>
  <c r="Y251" i="60"/>
  <c r="X251" i="60"/>
  <c r="W251" i="60"/>
  <c r="V251" i="60"/>
  <c r="U251" i="60"/>
  <c r="T251" i="60"/>
  <c r="S251" i="60"/>
  <c r="R251" i="60"/>
  <c r="Q251" i="60"/>
  <c r="P251" i="60"/>
  <c r="O251" i="60"/>
  <c r="N251" i="60"/>
  <c r="M251" i="60"/>
  <c r="L251" i="60"/>
  <c r="BE250" i="60"/>
  <c r="BD250" i="60"/>
  <c r="BC250" i="60"/>
  <c r="BB250" i="60"/>
  <c r="BA250" i="60"/>
  <c r="AZ250" i="60"/>
  <c r="AY250" i="60"/>
  <c r="AX250" i="60"/>
  <c r="AW250" i="60"/>
  <c r="AV250" i="60"/>
  <c r="AU250" i="60"/>
  <c r="AT250" i="60"/>
  <c r="AS250" i="60"/>
  <c r="AR250" i="60"/>
  <c r="AQ250" i="60"/>
  <c r="AP250" i="60"/>
  <c r="AO250" i="60"/>
  <c r="AN250" i="60"/>
  <c r="AM250" i="60"/>
  <c r="AL250" i="60"/>
  <c r="AK250" i="60"/>
  <c r="AJ250" i="60"/>
  <c r="AI250" i="60"/>
  <c r="AH250" i="60"/>
  <c r="AG250" i="60"/>
  <c r="AF250" i="60"/>
  <c r="AE250" i="60"/>
  <c r="AD250" i="60"/>
  <c r="AC250" i="60"/>
  <c r="AB250" i="60"/>
  <c r="AA250" i="60"/>
  <c r="Z250" i="60"/>
  <c r="Y250" i="60"/>
  <c r="X250" i="60"/>
  <c r="W250" i="60"/>
  <c r="V250" i="60"/>
  <c r="U250" i="60"/>
  <c r="T250" i="60"/>
  <c r="S250" i="60"/>
  <c r="R250" i="60"/>
  <c r="Q250" i="60"/>
  <c r="P250" i="60"/>
  <c r="O250" i="60"/>
  <c r="N250" i="60"/>
  <c r="M250" i="60"/>
  <c r="L250" i="60"/>
  <c r="BE249" i="60"/>
  <c r="BD249" i="60"/>
  <c r="BC249" i="60"/>
  <c r="BB249" i="60"/>
  <c r="BA249" i="60"/>
  <c r="AZ249" i="60"/>
  <c r="AY249" i="60"/>
  <c r="AX249" i="60"/>
  <c r="AW249" i="60"/>
  <c r="AV249" i="60"/>
  <c r="AU249" i="60"/>
  <c r="AT249" i="60"/>
  <c r="AS249" i="60"/>
  <c r="AR249" i="60"/>
  <c r="AQ249" i="60"/>
  <c r="AP249" i="60"/>
  <c r="AO249" i="60"/>
  <c r="AN249" i="60"/>
  <c r="AM249" i="60"/>
  <c r="AL249" i="60"/>
  <c r="AK249" i="60"/>
  <c r="AJ249" i="60"/>
  <c r="AI249" i="60"/>
  <c r="AH249" i="60"/>
  <c r="AG249" i="60"/>
  <c r="AF249" i="60"/>
  <c r="AE249" i="60"/>
  <c r="AD249" i="60"/>
  <c r="AC249" i="60"/>
  <c r="AB249" i="60"/>
  <c r="AA249" i="60"/>
  <c r="Z249" i="60"/>
  <c r="Y249" i="60"/>
  <c r="X249" i="60"/>
  <c r="W249" i="60"/>
  <c r="V249" i="60"/>
  <c r="U249" i="60"/>
  <c r="T249" i="60"/>
  <c r="S249" i="60"/>
  <c r="R249" i="60"/>
  <c r="Q249" i="60"/>
  <c r="P249" i="60"/>
  <c r="O249" i="60"/>
  <c r="N249" i="60"/>
  <c r="M249" i="60"/>
  <c r="L249" i="60"/>
  <c r="BE248" i="60"/>
  <c r="BD248" i="60"/>
  <c r="BC248" i="60"/>
  <c r="BB248" i="60"/>
  <c r="BA248" i="60"/>
  <c r="AZ248" i="60"/>
  <c r="AY248" i="60"/>
  <c r="AX248" i="60"/>
  <c r="AW248" i="60"/>
  <c r="AV248" i="60"/>
  <c r="AU248" i="60"/>
  <c r="AT248" i="60"/>
  <c r="AS248" i="60"/>
  <c r="AR248" i="60"/>
  <c r="AQ248" i="60"/>
  <c r="AP248" i="60"/>
  <c r="AO248" i="60"/>
  <c r="AN248" i="60"/>
  <c r="AM248" i="60"/>
  <c r="AL248" i="60"/>
  <c r="AK248" i="60"/>
  <c r="AJ248" i="60"/>
  <c r="AI248" i="60"/>
  <c r="AH248" i="60"/>
  <c r="AG248" i="60"/>
  <c r="AF248" i="60"/>
  <c r="AE248" i="60"/>
  <c r="AD248" i="60"/>
  <c r="AC248" i="60"/>
  <c r="AB248" i="60"/>
  <c r="AA248" i="60"/>
  <c r="Z248" i="60"/>
  <c r="Y248" i="60"/>
  <c r="X248" i="60"/>
  <c r="W248" i="60"/>
  <c r="V248" i="60"/>
  <c r="U248" i="60"/>
  <c r="T248" i="60"/>
  <c r="S248" i="60"/>
  <c r="R248" i="60"/>
  <c r="Q248" i="60"/>
  <c r="P248" i="60"/>
  <c r="O248" i="60"/>
  <c r="N248" i="60"/>
  <c r="M248" i="60"/>
  <c r="L248" i="60"/>
  <c r="BE247" i="60"/>
  <c r="BD247" i="60"/>
  <c r="BC247" i="60"/>
  <c r="BB247" i="60"/>
  <c r="BA247" i="60"/>
  <c r="AZ247" i="60"/>
  <c r="AY247" i="60"/>
  <c r="AX247" i="60"/>
  <c r="AW247" i="60"/>
  <c r="AV247" i="60"/>
  <c r="AU247" i="60"/>
  <c r="AT247" i="60"/>
  <c r="AS247" i="60"/>
  <c r="AR247" i="60"/>
  <c r="AQ247" i="60"/>
  <c r="AP247" i="60"/>
  <c r="AO247" i="60"/>
  <c r="AN247" i="60"/>
  <c r="AM247" i="60"/>
  <c r="AL247" i="60"/>
  <c r="AK247" i="60"/>
  <c r="AJ247" i="60"/>
  <c r="AI247" i="60"/>
  <c r="AH247" i="60"/>
  <c r="AG247" i="60"/>
  <c r="AF247" i="60"/>
  <c r="AE247" i="60"/>
  <c r="AD247" i="60"/>
  <c r="AC247" i="60"/>
  <c r="AB247" i="60"/>
  <c r="AA247" i="60"/>
  <c r="Z247" i="60"/>
  <c r="Y247" i="60"/>
  <c r="X247" i="60"/>
  <c r="W247" i="60"/>
  <c r="V247" i="60"/>
  <c r="U247" i="60"/>
  <c r="T247" i="60"/>
  <c r="S247" i="60"/>
  <c r="R247" i="60"/>
  <c r="Q247" i="60"/>
  <c r="P247" i="60"/>
  <c r="O247" i="60"/>
  <c r="N247" i="60"/>
  <c r="M247" i="60"/>
  <c r="L247" i="60"/>
  <c r="BE246" i="60"/>
  <c r="BD246" i="60"/>
  <c r="BC246" i="60"/>
  <c r="BB246" i="60"/>
  <c r="BA246" i="60"/>
  <c r="AZ246" i="60"/>
  <c r="AY246" i="60"/>
  <c r="AX246" i="60"/>
  <c r="AW246" i="60"/>
  <c r="AV246" i="60"/>
  <c r="AU246" i="60"/>
  <c r="AT246" i="60"/>
  <c r="AS246" i="60"/>
  <c r="AR246" i="60"/>
  <c r="AQ246" i="60"/>
  <c r="AP246" i="60"/>
  <c r="AO246" i="60"/>
  <c r="AN246" i="60"/>
  <c r="AM246" i="60"/>
  <c r="AL246" i="60"/>
  <c r="AK246" i="60"/>
  <c r="AJ246" i="60"/>
  <c r="AI246" i="60"/>
  <c r="AH246" i="60"/>
  <c r="AG246" i="60"/>
  <c r="AF246" i="60"/>
  <c r="AE246" i="60"/>
  <c r="AD246" i="60"/>
  <c r="AC246" i="60"/>
  <c r="AB246" i="60"/>
  <c r="AA246" i="60"/>
  <c r="Z246" i="60"/>
  <c r="Y246" i="60"/>
  <c r="X246" i="60"/>
  <c r="W246" i="60"/>
  <c r="V246" i="60"/>
  <c r="U246" i="60"/>
  <c r="T246" i="60"/>
  <c r="S246" i="60"/>
  <c r="R246" i="60"/>
  <c r="Q246" i="60"/>
  <c r="P246" i="60"/>
  <c r="O246" i="60"/>
  <c r="N246" i="60"/>
  <c r="M246" i="60"/>
  <c r="L246" i="60"/>
  <c r="BE245" i="60"/>
  <c r="BD245" i="60"/>
  <c r="BC245" i="60"/>
  <c r="BB245" i="60"/>
  <c r="BA245" i="60"/>
  <c r="AZ245" i="60"/>
  <c r="AY245" i="60"/>
  <c r="AX245" i="60"/>
  <c r="AW245" i="60"/>
  <c r="AV245" i="60"/>
  <c r="AU245" i="60"/>
  <c r="AT245" i="60"/>
  <c r="AS245" i="60"/>
  <c r="AR245" i="60"/>
  <c r="AQ245" i="60"/>
  <c r="AP245" i="60"/>
  <c r="AO245" i="60"/>
  <c r="AN245" i="60"/>
  <c r="AM245" i="60"/>
  <c r="AL245" i="60"/>
  <c r="AK245" i="60"/>
  <c r="AJ245" i="60"/>
  <c r="AI245" i="60"/>
  <c r="AH245" i="60"/>
  <c r="AG245" i="60"/>
  <c r="AF245" i="60"/>
  <c r="AE245" i="60"/>
  <c r="AD245" i="60"/>
  <c r="AC245" i="60"/>
  <c r="AB245" i="60"/>
  <c r="AA245" i="60"/>
  <c r="Z245" i="60"/>
  <c r="Y245" i="60"/>
  <c r="X245" i="60"/>
  <c r="W245" i="60"/>
  <c r="V245" i="60"/>
  <c r="U245" i="60"/>
  <c r="T245" i="60"/>
  <c r="S245" i="60"/>
  <c r="R245" i="60"/>
  <c r="Q245" i="60"/>
  <c r="P245" i="60"/>
  <c r="O245" i="60"/>
  <c r="N245" i="60"/>
  <c r="M245" i="60"/>
  <c r="L245" i="60"/>
  <c r="BE244" i="60"/>
  <c r="BD244" i="60"/>
  <c r="BC244" i="60"/>
  <c r="BB244" i="60"/>
  <c r="BA244" i="60"/>
  <c r="AZ244" i="60"/>
  <c r="AY244" i="60"/>
  <c r="AX244" i="60"/>
  <c r="AW244" i="60"/>
  <c r="AV244" i="60"/>
  <c r="AU244" i="60"/>
  <c r="AT244" i="60"/>
  <c r="AS244" i="60"/>
  <c r="AR244" i="60"/>
  <c r="AQ244" i="60"/>
  <c r="AP244" i="60"/>
  <c r="AO244" i="60"/>
  <c r="AN244" i="60"/>
  <c r="AM244" i="60"/>
  <c r="AL244" i="60"/>
  <c r="AK244" i="60"/>
  <c r="AJ244" i="60"/>
  <c r="AI244" i="60"/>
  <c r="AH244" i="60"/>
  <c r="AG244" i="60"/>
  <c r="AF244" i="60"/>
  <c r="AE244" i="60"/>
  <c r="AD244" i="60"/>
  <c r="AC244" i="60"/>
  <c r="AB244" i="60"/>
  <c r="AA244" i="60"/>
  <c r="Z244" i="60"/>
  <c r="Y244" i="60"/>
  <c r="X244" i="60"/>
  <c r="W244" i="60"/>
  <c r="V244" i="60"/>
  <c r="U244" i="60"/>
  <c r="T244" i="60"/>
  <c r="S244" i="60"/>
  <c r="R244" i="60"/>
  <c r="Q244" i="60"/>
  <c r="P244" i="60"/>
  <c r="O244" i="60"/>
  <c r="N244" i="60"/>
  <c r="M244" i="60"/>
  <c r="L244" i="60"/>
  <c r="BE243" i="60"/>
  <c r="BD243" i="60"/>
  <c r="BC243" i="60"/>
  <c r="BB243" i="60"/>
  <c r="BA243" i="60"/>
  <c r="AZ243" i="60"/>
  <c r="AY243" i="60"/>
  <c r="AX243" i="60"/>
  <c r="AW243" i="60"/>
  <c r="AV243" i="60"/>
  <c r="AU243" i="60"/>
  <c r="AT243" i="60"/>
  <c r="AS243" i="60"/>
  <c r="AR243" i="60"/>
  <c r="AQ243" i="60"/>
  <c r="AP243" i="60"/>
  <c r="AO243" i="60"/>
  <c r="AN243" i="60"/>
  <c r="AM243" i="60"/>
  <c r="AL243" i="60"/>
  <c r="AK243" i="60"/>
  <c r="AJ243" i="60"/>
  <c r="AI243" i="60"/>
  <c r="AH243" i="60"/>
  <c r="AG243" i="60"/>
  <c r="AF243" i="60"/>
  <c r="AE243" i="60"/>
  <c r="AD243" i="60"/>
  <c r="AC243" i="60"/>
  <c r="AB243" i="60"/>
  <c r="AA243" i="60"/>
  <c r="Z243" i="60"/>
  <c r="Y243" i="60"/>
  <c r="X243" i="60"/>
  <c r="W243" i="60"/>
  <c r="V243" i="60"/>
  <c r="U243" i="60"/>
  <c r="T243" i="60"/>
  <c r="S243" i="60"/>
  <c r="R243" i="60"/>
  <c r="Q243" i="60"/>
  <c r="P243" i="60"/>
  <c r="O243" i="60"/>
  <c r="N243" i="60"/>
  <c r="M243" i="60"/>
  <c r="L243" i="60"/>
  <c r="BE242" i="60"/>
  <c r="BD242" i="60"/>
  <c r="BC242" i="60"/>
  <c r="BB242" i="60"/>
  <c r="BA242" i="60"/>
  <c r="AZ242" i="60"/>
  <c r="AY242" i="60"/>
  <c r="AX242" i="60"/>
  <c r="AW242" i="60"/>
  <c r="AV242" i="60"/>
  <c r="AU242" i="60"/>
  <c r="AT242" i="60"/>
  <c r="AS242" i="60"/>
  <c r="AR242" i="60"/>
  <c r="AQ242" i="60"/>
  <c r="AP242" i="60"/>
  <c r="AO242" i="60"/>
  <c r="AN242" i="60"/>
  <c r="AM242" i="60"/>
  <c r="AL242" i="60"/>
  <c r="AK242" i="60"/>
  <c r="AJ242" i="60"/>
  <c r="AI242" i="60"/>
  <c r="AH242" i="60"/>
  <c r="AG242" i="60"/>
  <c r="AF242" i="60"/>
  <c r="AE242" i="60"/>
  <c r="AD242" i="60"/>
  <c r="AC242" i="60"/>
  <c r="AB242" i="60"/>
  <c r="AA242" i="60"/>
  <c r="Z242" i="60"/>
  <c r="Y242" i="60"/>
  <c r="X242" i="60"/>
  <c r="W242" i="60"/>
  <c r="V242" i="60"/>
  <c r="U242" i="60"/>
  <c r="T242" i="60"/>
  <c r="S242" i="60"/>
  <c r="R242" i="60"/>
  <c r="Q242" i="60"/>
  <c r="P242" i="60"/>
  <c r="O242" i="60"/>
  <c r="N242" i="60"/>
  <c r="M242" i="60"/>
  <c r="L242" i="60"/>
  <c r="BE241" i="60"/>
  <c r="BD241" i="60"/>
  <c r="BC241" i="60"/>
  <c r="BB241" i="60"/>
  <c r="BA241" i="60"/>
  <c r="AZ241" i="60"/>
  <c r="AY241" i="60"/>
  <c r="AX241" i="60"/>
  <c r="AW241" i="60"/>
  <c r="AV241" i="60"/>
  <c r="AU241" i="60"/>
  <c r="AT241" i="60"/>
  <c r="AS241" i="60"/>
  <c r="AR241" i="60"/>
  <c r="AQ241" i="60"/>
  <c r="AP241" i="60"/>
  <c r="AO241" i="60"/>
  <c r="AN241" i="60"/>
  <c r="AM241" i="60"/>
  <c r="AL241" i="60"/>
  <c r="AK241" i="60"/>
  <c r="AJ241" i="60"/>
  <c r="AI241" i="60"/>
  <c r="AH241" i="60"/>
  <c r="AG241" i="60"/>
  <c r="AF241" i="60"/>
  <c r="AE241" i="60"/>
  <c r="AD241" i="60"/>
  <c r="AC241" i="60"/>
  <c r="AB241" i="60"/>
  <c r="AA241" i="60"/>
  <c r="Z241" i="60"/>
  <c r="Y241" i="60"/>
  <c r="X241" i="60"/>
  <c r="W241" i="60"/>
  <c r="V241" i="60"/>
  <c r="U241" i="60"/>
  <c r="T241" i="60"/>
  <c r="S241" i="60"/>
  <c r="R241" i="60"/>
  <c r="Q241" i="60"/>
  <c r="P241" i="60"/>
  <c r="O241" i="60"/>
  <c r="N241" i="60"/>
  <c r="M241" i="60"/>
  <c r="L241" i="60"/>
  <c r="BE240" i="60"/>
  <c r="BD240" i="60"/>
  <c r="BC240" i="60"/>
  <c r="BB240" i="60"/>
  <c r="BA240" i="60"/>
  <c r="AZ240" i="60"/>
  <c r="AY240" i="60"/>
  <c r="AX240" i="60"/>
  <c r="AW240" i="60"/>
  <c r="AV240" i="60"/>
  <c r="AU240" i="60"/>
  <c r="AT240" i="60"/>
  <c r="AS240" i="60"/>
  <c r="AR240" i="60"/>
  <c r="AQ240" i="60"/>
  <c r="AP240" i="60"/>
  <c r="AO240" i="60"/>
  <c r="AN240" i="60"/>
  <c r="AM240" i="60"/>
  <c r="AL240" i="60"/>
  <c r="AK240" i="60"/>
  <c r="AJ240" i="60"/>
  <c r="AI240" i="60"/>
  <c r="AH240" i="60"/>
  <c r="AG240" i="60"/>
  <c r="AF240" i="60"/>
  <c r="AE240" i="60"/>
  <c r="AD240" i="60"/>
  <c r="AC240" i="60"/>
  <c r="AB240" i="60"/>
  <c r="AA240" i="60"/>
  <c r="Z240" i="60"/>
  <c r="Y240" i="60"/>
  <c r="X240" i="60"/>
  <c r="W240" i="60"/>
  <c r="V240" i="60"/>
  <c r="U240" i="60"/>
  <c r="T240" i="60"/>
  <c r="S240" i="60"/>
  <c r="R240" i="60"/>
  <c r="Q240" i="60"/>
  <c r="P240" i="60"/>
  <c r="O240" i="60"/>
  <c r="N240" i="60"/>
  <c r="M240" i="60"/>
  <c r="L240" i="60"/>
  <c r="BE239" i="60"/>
  <c r="BD239" i="60"/>
  <c r="BC239" i="60"/>
  <c r="BB239" i="60"/>
  <c r="BA239" i="60"/>
  <c r="AZ239" i="60"/>
  <c r="AY239" i="60"/>
  <c r="AX239" i="60"/>
  <c r="AW239" i="60"/>
  <c r="AV239" i="60"/>
  <c r="AU239" i="60"/>
  <c r="AT239" i="60"/>
  <c r="AS239" i="60"/>
  <c r="AR239" i="60"/>
  <c r="AQ239" i="60"/>
  <c r="AP239" i="60"/>
  <c r="AO239" i="60"/>
  <c r="AN239" i="60"/>
  <c r="AM239" i="60"/>
  <c r="AL239" i="60"/>
  <c r="AK239" i="60"/>
  <c r="AJ239" i="60"/>
  <c r="AI239" i="60"/>
  <c r="AH239" i="60"/>
  <c r="AG239" i="60"/>
  <c r="AF239" i="60"/>
  <c r="AE239" i="60"/>
  <c r="AD239" i="60"/>
  <c r="AC239" i="60"/>
  <c r="AB239" i="60"/>
  <c r="AA239" i="60"/>
  <c r="Z239" i="60"/>
  <c r="Y239" i="60"/>
  <c r="X239" i="60"/>
  <c r="W239" i="60"/>
  <c r="V239" i="60"/>
  <c r="U239" i="60"/>
  <c r="T239" i="60"/>
  <c r="S239" i="60"/>
  <c r="R239" i="60"/>
  <c r="Q239" i="60"/>
  <c r="P239" i="60"/>
  <c r="O239" i="60"/>
  <c r="N239" i="60"/>
  <c r="M239" i="60"/>
  <c r="L239" i="60"/>
  <c r="BE238" i="60"/>
  <c r="BD238" i="60"/>
  <c r="BC238" i="60"/>
  <c r="BB238" i="60"/>
  <c r="BA238" i="60"/>
  <c r="AZ238" i="60"/>
  <c r="AY238" i="60"/>
  <c r="AX238" i="60"/>
  <c r="AW238" i="60"/>
  <c r="AV238" i="60"/>
  <c r="AU238" i="60"/>
  <c r="AT238" i="60"/>
  <c r="AS238" i="60"/>
  <c r="AR238" i="60"/>
  <c r="AQ238" i="60"/>
  <c r="AP238" i="60"/>
  <c r="AO238" i="60"/>
  <c r="AN238" i="60"/>
  <c r="AM238" i="60"/>
  <c r="AL238" i="60"/>
  <c r="AK238" i="60"/>
  <c r="AJ238" i="60"/>
  <c r="AI238" i="60"/>
  <c r="AH238" i="60"/>
  <c r="AG238" i="60"/>
  <c r="AF238" i="60"/>
  <c r="AE238" i="60"/>
  <c r="AD238" i="60"/>
  <c r="AC238" i="60"/>
  <c r="AB238" i="60"/>
  <c r="AA238" i="60"/>
  <c r="Z238" i="60"/>
  <c r="Y238" i="60"/>
  <c r="X238" i="60"/>
  <c r="W238" i="60"/>
  <c r="V238" i="60"/>
  <c r="U238" i="60"/>
  <c r="T238" i="60"/>
  <c r="S238" i="60"/>
  <c r="R238" i="60"/>
  <c r="Q238" i="60"/>
  <c r="P238" i="60"/>
  <c r="O238" i="60"/>
  <c r="N238" i="60"/>
  <c r="M238" i="60"/>
  <c r="L238" i="60"/>
  <c r="BE237" i="60"/>
  <c r="BD237" i="60"/>
  <c r="BC237" i="60"/>
  <c r="BB237" i="60"/>
  <c r="BA237" i="60"/>
  <c r="AZ237" i="60"/>
  <c r="AY237" i="60"/>
  <c r="AX237" i="60"/>
  <c r="AW237" i="60"/>
  <c r="AV237" i="60"/>
  <c r="AU237" i="60"/>
  <c r="AT237" i="60"/>
  <c r="AS237" i="60"/>
  <c r="AR237" i="60"/>
  <c r="AQ237" i="60"/>
  <c r="AP237" i="60"/>
  <c r="AO237" i="60"/>
  <c r="AN237" i="60"/>
  <c r="AM237" i="60"/>
  <c r="AL237" i="60"/>
  <c r="AK237" i="60"/>
  <c r="AJ237" i="60"/>
  <c r="AI237" i="60"/>
  <c r="AH237" i="60"/>
  <c r="AG237" i="60"/>
  <c r="AF237" i="60"/>
  <c r="AE237" i="60"/>
  <c r="AD237" i="60"/>
  <c r="AC237" i="60"/>
  <c r="AB237" i="60"/>
  <c r="AA237" i="60"/>
  <c r="Z237" i="60"/>
  <c r="Y237" i="60"/>
  <c r="X237" i="60"/>
  <c r="W237" i="60"/>
  <c r="V237" i="60"/>
  <c r="U237" i="60"/>
  <c r="T237" i="60"/>
  <c r="S237" i="60"/>
  <c r="R237" i="60"/>
  <c r="Q237" i="60"/>
  <c r="P237" i="60"/>
  <c r="O237" i="60"/>
  <c r="N237" i="60"/>
  <c r="M237" i="60"/>
  <c r="L237" i="60"/>
  <c r="BE236" i="60"/>
  <c r="BD236" i="60"/>
  <c r="BC236" i="60"/>
  <c r="BB236" i="60"/>
  <c r="BA236" i="60"/>
  <c r="AZ236" i="60"/>
  <c r="AY236" i="60"/>
  <c r="AX236" i="60"/>
  <c r="AW236" i="60"/>
  <c r="AV236" i="60"/>
  <c r="AU236" i="60"/>
  <c r="AT236" i="60"/>
  <c r="AS236" i="60"/>
  <c r="AR236" i="60"/>
  <c r="AQ236" i="60"/>
  <c r="AP236" i="60"/>
  <c r="AO236" i="60"/>
  <c r="AN236" i="60"/>
  <c r="AM236" i="60"/>
  <c r="AL236" i="60"/>
  <c r="AK236" i="60"/>
  <c r="AJ236" i="60"/>
  <c r="AI236" i="60"/>
  <c r="AH236" i="60"/>
  <c r="AG236" i="60"/>
  <c r="AF236" i="60"/>
  <c r="AE236" i="60"/>
  <c r="AD236" i="60"/>
  <c r="AC236" i="60"/>
  <c r="AB236" i="60"/>
  <c r="AA236" i="60"/>
  <c r="Z236" i="60"/>
  <c r="Y236" i="60"/>
  <c r="X236" i="60"/>
  <c r="W236" i="60"/>
  <c r="V236" i="60"/>
  <c r="U236" i="60"/>
  <c r="T236" i="60"/>
  <c r="S236" i="60"/>
  <c r="R236" i="60"/>
  <c r="Q236" i="60"/>
  <c r="P236" i="60"/>
  <c r="O236" i="60"/>
  <c r="N236" i="60"/>
  <c r="M236" i="60"/>
  <c r="L236" i="60"/>
  <c r="BE235" i="60"/>
  <c r="BD235" i="60"/>
  <c r="BC235" i="60"/>
  <c r="BB235" i="60"/>
  <c r="BA235" i="60"/>
  <c r="AZ235" i="60"/>
  <c r="AY235" i="60"/>
  <c r="AX235" i="60"/>
  <c r="AW235" i="60"/>
  <c r="AV235" i="60"/>
  <c r="AU235" i="60"/>
  <c r="AT235" i="60"/>
  <c r="AS235" i="60"/>
  <c r="AR235" i="60"/>
  <c r="AQ235" i="60"/>
  <c r="AP235" i="60"/>
  <c r="AO235" i="60"/>
  <c r="AN235" i="60"/>
  <c r="AM235" i="60"/>
  <c r="AL235" i="60"/>
  <c r="AK235" i="60"/>
  <c r="AJ235" i="60"/>
  <c r="AI235" i="60"/>
  <c r="AH235" i="60"/>
  <c r="AG235" i="60"/>
  <c r="AF235" i="60"/>
  <c r="AE235" i="60"/>
  <c r="AD235" i="60"/>
  <c r="AC235" i="60"/>
  <c r="AB235" i="60"/>
  <c r="AA235" i="60"/>
  <c r="Z235" i="60"/>
  <c r="Y235" i="60"/>
  <c r="X235" i="60"/>
  <c r="W235" i="60"/>
  <c r="V235" i="60"/>
  <c r="U235" i="60"/>
  <c r="T235" i="60"/>
  <c r="S235" i="60"/>
  <c r="R235" i="60"/>
  <c r="Q235" i="60"/>
  <c r="P235" i="60"/>
  <c r="O235" i="60"/>
  <c r="N235" i="60"/>
  <c r="M235" i="60"/>
  <c r="L235" i="60"/>
  <c r="BE234" i="60"/>
  <c r="BD234" i="60"/>
  <c r="BC234" i="60"/>
  <c r="BB234" i="60"/>
  <c r="BA234" i="60"/>
  <c r="AZ234" i="60"/>
  <c r="AY234" i="60"/>
  <c r="AX234" i="60"/>
  <c r="AW234" i="60"/>
  <c r="AV234" i="60"/>
  <c r="AU234" i="60"/>
  <c r="AT234" i="60"/>
  <c r="AS234" i="60"/>
  <c r="AR234" i="60"/>
  <c r="AQ234" i="60"/>
  <c r="AP234" i="60"/>
  <c r="AO234" i="60"/>
  <c r="AN234" i="60"/>
  <c r="AM234" i="60"/>
  <c r="AL234" i="60"/>
  <c r="AK234" i="60"/>
  <c r="AJ234" i="60"/>
  <c r="AI234" i="60"/>
  <c r="AH234" i="60"/>
  <c r="AG234" i="60"/>
  <c r="AF234" i="60"/>
  <c r="AE234" i="60"/>
  <c r="AD234" i="60"/>
  <c r="AC234" i="60"/>
  <c r="AB234" i="60"/>
  <c r="AA234" i="60"/>
  <c r="Z234" i="60"/>
  <c r="Y234" i="60"/>
  <c r="X234" i="60"/>
  <c r="W234" i="60"/>
  <c r="V234" i="60"/>
  <c r="U234" i="60"/>
  <c r="T234" i="60"/>
  <c r="S234" i="60"/>
  <c r="R234" i="60"/>
  <c r="Q234" i="60"/>
  <c r="P234" i="60"/>
  <c r="O234" i="60"/>
  <c r="N234" i="60"/>
  <c r="M234" i="60"/>
  <c r="L234" i="60"/>
  <c r="BE233" i="60"/>
  <c r="BD233" i="60"/>
  <c r="BC233" i="60"/>
  <c r="BB233" i="60"/>
  <c r="BA233" i="60"/>
  <c r="AZ233" i="60"/>
  <c r="AY233" i="60"/>
  <c r="AX233" i="60"/>
  <c r="AW233" i="60"/>
  <c r="AV233" i="60"/>
  <c r="AU233" i="60"/>
  <c r="AT233" i="60"/>
  <c r="AS233" i="60"/>
  <c r="AR233" i="60"/>
  <c r="AQ233" i="60"/>
  <c r="AP233" i="60"/>
  <c r="AO233" i="60"/>
  <c r="AN233" i="60"/>
  <c r="AM233" i="60"/>
  <c r="AL233" i="60"/>
  <c r="AK233" i="60"/>
  <c r="AJ233" i="60"/>
  <c r="AI233" i="60"/>
  <c r="AH233" i="60"/>
  <c r="AG233" i="60"/>
  <c r="AF233" i="60"/>
  <c r="AE233" i="60"/>
  <c r="AD233" i="60"/>
  <c r="AC233" i="60"/>
  <c r="AB233" i="60"/>
  <c r="AA233" i="60"/>
  <c r="Z233" i="60"/>
  <c r="Y233" i="60"/>
  <c r="X233" i="60"/>
  <c r="W233" i="60"/>
  <c r="V233" i="60"/>
  <c r="U233" i="60"/>
  <c r="T233" i="60"/>
  <c r="S233" i="60"/>
  <c r="R233" i="60"/>
  <c r="Q233" i="60"/>
  <c r="P233" i="60"/>
  <c r="O233" i="60"/>
  <c r="N233" i="60"/>
  <c r="M233" i="60"/>
  <c r="L233" i="60"/>
  <c r="BE232" i="60"/>
  <c r="BD232" i="60"/>
  <c r="BC232" i="60"/>
  <c r="BB232" i="60"/>
  <c r="BA232" i="60"/>
  <c r="AZ232" i="60"/>
  <c r="AY232" i="60"/>
  <c r="AX232" i="60"/>
  <c r="AW232" i="60"/>
  <c r="AV232" i="60"/>
  <c r="AU232" i="60"/>
  <c r="AT232" i="60"/>
  <c r="AS232" i="60"/>
  <c r="AR232" i="60"/>
  <c r="AQ232" i="60"/>
  <c r="AP232" i="60"/>
  <c r="AO232" i="60"/>
  <c r="AN232" i="60"/>
  <c r="AM232" i="60"/>
  <c r="AL232" i="60"/>
  <c r="AK232" i="60"/>
  <c r="AJ232" i="60"/>
  <c r="AI232" i="60"/>
  <c r="AH232" i="60"/>
  <c r="AG232" i="60"/>
  <c r="AF232" i="60"/>
  <c r="AE232" i="60"/>
  <c r="AD232" i="60"/>
  <c r="AC232" i="60"/>
  <c r="AB232" i="60"/>
  <c r="AA232" i="60"/>
  <c r="Z232" i="60"/>
  <c r="Y232" i="60"/>
  <c r="X232" i="60"/>
  <c r="W232" i="60"/>
  <c r="V232" i="60"/>
  <c r="U232" i="60"/>
  <c r="T232" i="60"/>
  <c r="S232" i="60"/>
  <c r="R232" i="60"/>
  <c r="Q232" i="60"/>
  <c r="P232" i="60"/>
  <c r="O232" i="60"/>
  <c r="N232" i="60"/>
  <c r="M232" i="60"/>
  <c r="L232" i="60"/>
  <c r="BE231" i="60"/>
  <c r="BD231" i="60"/>
  <c r="BC231" i="60"/>
  <c r="BB231" i="60"/>
  <c r="BA231" i="60"/>
  <c r="AZ231" i="60"/>
  <c r="AY231" i="60"/>
  <c r="AX231" i="60"/>
  <c r="AW231" i="60"/>
  <c r="AV231" i="60"/>
  <c r="AU231" i="60"/>
  <c r="AT231" i="60"/>
  <c r="AS231" i="60"/>
  <c r="AR231" i="60"/>
  <c r="AQ231" i="60"/>
  <c r="AP231" i="60"/>
  <c r="AO231" i="60"/>
  <c r="AN231" i="60"/>
  <c r="AM231" i="60"/>
  <c r="AL231" i="60"/>
  <c r="AK231" i="60"/>
  <c r="AJ231" i="60"/>
  <c r="AI231" i="60"/>
  <c r="AH231" i="60"/>
  <c r="AG231" i="60"/>
  <c r="AF231" i="60"/>
  <c r="AE231" i="60"/>
  <c r="AD231" i="60"/>
  <c r="AC231" i="60"/>
  <c r="AB231" i="60"/>
  <c r="AA231" i="60"/>
  <c r="Z231" i="60"/>
  <c r="Y231" i="60"/>
  <c r="X231" i="60"/>
  <c r="W231" i="60"/>
  <c r="V231" i="60"/>
  <c r="U231" i="60"/>
  <c r="T231" i="60"/>
  <c r="S231" i="60"/>
  <c r="R231" i="60"/>
  <c r="Q231" i="60"/>
  <c r="P231" i="60"/>
  <c r="O231" i="60"/>
  <c r="N231" i="60"/>
  <c r="M231" i="60"/>
  <c r="L231" i="60"/>
  <c r="BE230" i="60"/>
  <c r="BD230" i="60"/>
  <c r="BC230" i="60"/>
  <c r="BB230" i="60"/>
  <c r="BA230" i="60"/>
  <c r="AZ230" i="60"/>
  <c r="AY230" i="60"/>
  <c r="AX230" i="60"/>
  <c r="AW230" i="60"/>
  <c r="AV230" i="60"/>
  <c r="AU230" i="60"/>
  <c r="AT230" i="60"/>
  <c r="AS230" i="60"/>
  <c r="AR230" i="60"/>
  <c r="AQ230" i="60"/>
  <c r="AP230" i="60"/>
  <c r="AO230" i="60"/>
  <c r="AN230" i="60"/>
  <c r="AM230" i="60"/>
  <c r="AL230" i="60"/>
  <c r="AK230" i="60"/>
  <c r="AJ230" i="60"/>
  <c r="AI230" i="60"/>
  <c r="AH230" i="60"/>
  <c r="AG230" i="60"/>
  <c r="AF230" i="60"/>
  <c r="AE230" i="60"/>
  <c r="AD230" i="60"/>
  <c r="AC230" i="60"/>
  <c r="AB230" i="60"/>
  <c r="AA230" i="60"/>
  <c r="Z230" i="60"/>
  <c r="Y230" i="60"/>
  <c r="X230" i="60"/>
  <c r="W230" i="60"/>
  <c r="V230" i="60"/>
  <c r="U230" i="60"/>
  <c r="T230" i="60"/>
  <c r="S230" i="60"/>
  <c r="R230" i="60"/>
  <c r="Q230" i="60"/>
  <c r="P230" i="60"/>
  <c r="O230" i="60"/>
  <c r="N230" i="60"/>
  <c r="M230" i="60"/>
  <c r="L230" i="60"/>
  <c r="BE229" i="60"/>
  <c r="BD229" i="60"/>
  <c r="BC229" i="60"/>
  <c r="BB229" i="60"/>
  <c r="BA229" i="60"/>
  <c r="AZ229" i="60"/>
  <c r="AY229" i="60"/>
  <c r="AX229" i="60"/>
  <c r="AW229" i="60"/>
  <c r="AV229" i="60"/>
  <c r="AU229" i="60"/>
  <c r="AT229" i="60"/>
  <c r="AS229" i="60"/>
  <c r="AR229" i="60"/>
  <c r="AQ229" i="60"/>
  <c r="AP229" i="60"/>
  <c r="AO229" i="60"/>
  <c r="AN229" i="60"/>
  <c r="AM229" i="60"/>
  <c r="AL229" i="60"/>
  <c r="AK229" i="60"/>
  <c r="AJ229" i="60"/>
  <c r="AI229" i="60"/>
  <c r="AH229" i="60"/>
  <c r="AG229" i="60"/>
  <c r="AF229" i="60"/>
  <c r="AE229" i="60"/>
  <c r="AD229" i="60"/>
  <c r="AC229" i="60"/>
  <c r="AB229" i="60"/>
  <c r="AA229" i="60"/>
  <c r="Z229" i="60"/>
  <c r="Y229" i="60"/>
  <c r="X229" i="60"/>
  <c r="W229" i="60"/>
  <c r="V229" i="60"/>
  <c r="U229" i="60"/>
  <c r="T229" i="60"/>
  <c r="S229" i="60"/>
  <c r="R229" i="60"/>
  <c r="Q229" i="60"/>
  <c r="P229" i="60"/>
  <c r="O229" i="60"/>
  <c r="N229" i="60"/>
  <c r="M229" i="60"/>
  <c r="L229" i="60"/>
  <c r="BE228" i="60"/>
  <c r="BD228" i="60"/>
  <c r="BC228" i="60"/>
  <c r="BB228" i="60"/>
  <c r="BA228" i="60"/>
  <c r="AZ228" i="60"/>
  <c r="AY228" i="60"/>
  <c r="AX228" i="60"/>
  <c r="AW228" i="60"/>
  <c r="AV228" i="60"/>
  <c r="AU228" i="60"/>
  <c r="AT228" i="60"/>
  <c r="AS228" i="60"/>
  <c r="AR228" i="60"/>
  <c r="AQ228" i="60"/>
  <c r="AP228" i="60"/>
  <c r="AO228" i="60"/>
  <c r="AN228" i="60"/>
  <c r="AM228" i="60"/>
  <c r="AL228" i="60"/>
  <c r="AK228" i="60"/>
  <c r="AJ228" i="60"/>
  <c r="AI228" i="60"/>
  <c r="AH228" i="60"/>
  <c r="AG228" i="60"/>
  <c r="AF228" i="60"/>
  <c r="AE228" i="60"/>
  <c r="AD228" i="60"/>
  <c r="AC228" i="60"/>
  <c r="AB228" i="60"/>
  <c r="AA228" i="60"/>
  <c r="Z228" i="60"/>
  <c r="Y228" i="60"/>
  <c r="X228" i="60"/>
  <c r="W228" i="60"/>
  <c r="V228" i="60"/>
  <c r="U228" i="60"/>
  <c r="T228" i="60"/>
  <c r="S228" i="60"/>
  <c r="R228" i="60"/>
  <c r="Q228" i="60"/>
  <c r="P228" i="60"/>
  <c r="O228" i="60"/>
  <c r="N228" i="60"/>
  <c r="M228" i="60"/>
  <c r="L228" i="60"/>
  <c r="BE227" i="60"/>
  <c r="BD227" i="60"/>
  <c r="BC227" i="60"/>
  <c r="BB227" i="60"/>
  <c r="BA227" i="60"/>
  <c r="AZ227" i="60"/>
  <c r="AY227" i="60"/>
  <c r="AX227" i="60"/>
  <c r="AW227" i="60"/>
  <c r="AV227" i="60"/>
  <c r="AU227" i="60"/>
  <c r="AT227" i="60"/>
  <c r="AS227" i="60"/>
  <c r="AR227" i="60"/>
  <c r="AQ227" i="60"/>
  <c r="AP227" i="60"/>
  <c r="AO227" i="60"/>
  <c r="AN227" i="60"/>
  <c r="AM227" i="60"/>
  <c r="AL227" i="60"/>
  <c r="AK227" i="60"/>
  <c r="AJ227" i="60"/>
  <c r="AI227" i="60"/>
  <c r="AH227" i="60"/>
  <c r="AG227" i="60"/>
  <c r="AF227" i="60"/>
  <c r="AE227" i="60"/>
  <c r="AD227" i="60"/>
  <c r="AC227" i="60"/>
  <c r="AB227" i="60"/>
  <c r="AA227" i="60"/>
  <c r="Z227" i="60"/>
  <c r="Y227" i="60"/>
  <c r="X227" i="60"/>
  <c r="W227" i="60"/>
  <c r="V227" i="60"/>
  <c r="U227" i="60"/>
  <c r="T227" i="60"/>
  <c r="S227" i="60"/>
  <c r="R227" i="60"/>
  <c r="Q227" i="60"/>
  <c r="P227" i="60"/>
  <c r="O227" i="60"/>
  <c r="N227" i="60"/>
  <c r="M227" i="60"/>
  <c r="L227" i="60"/>
  <c r="BE226" i="60"/>
  <c r="BD226" i="60"/>
  <c r="BC226" i="60"/>
  <c r="BB226" i="60"/>
  <c r="BA226" i="60"/>
  <c r="AZ226" i="60"/>
  <c r="AY226" i="60"/>
  <c r="AX226" i="60"/>
  <c r="AW226" i="60"/>
  <c r="AV226" i="60"/>
  <c r="AU226" i="60"/>
  <c r="AT226" i="60"/>
  <c r="AS226" i="60"/>
  <c r="AR226" i="60"/>
  <c r="AQ226" i="60"/>
  <c r="AP226" i="60"/>
  <c r="AO226" i="60"/>
  <c r="AN226" i="60"/>
  <c r="AM226" i="60"/>
  <c r="AL226" i="60"/>
  <c r="AK226" i="60"/>
  <c r="AJ226" i="60"/>
  <c r="AI226" i="60"/>
  <c r="AH226" i="60"/>
  <c r="AG226" i="60"/>
  <c r="AF226" i="60"/>
  <c r="AE226" i="60"/>
  <c r="AD226" i="60"/>
  <c r="AC226" i="60"/>
  <c r="AB226" i="60"/>
  <c r="AA226" i="60"/>
  <c r="Z226" i="60"/>
  <c r="Y226" i="60"/>
  <c r="X226" i="60"/>
  <c r="W226" i="60"/>
  <c r="V226" i="60"/>
  <c r="U226" i="60"/>
  <c r="T226" i="60"/>
  <c r="S226" i="60"/>
  <c r="R226" i="60"/>
  <c r="Q226" i="60"/>
  <c r="P226" i="60"/>
  <c r="O226" i="60"/>
  <c r="N226" i="60"/>
  <c r="M226" i="60"/>
  <c r="L226" i="60"/>
  <c r="BE225" i="60"/>
  <c r="BD225" i="60"/>
  <c r="BC225" i="60"/>
  <c r="BB225" i="60"/>
  <c r="BA225" i="60"/>
  <c r="AZ225" i="60"/>
  <c r="AY225" i="60"/>
  <c r="AX225" i="60"/>
  <c r="AW225" i="60"/>
  <c r="AV225" i="60"/>
  <c r="AU225" i="60"/>
  <c r="AT225" i="60"/>
  <c r="AS225" i="60"/>
  <c r="AR225" i="60"/>
  <c r="AQ225" i="60"/>
  <c r="AP225" i="60"/>
  <c r="AO225" i="60"/>
  <c r="AN225" i="60"/>
  <c r="AM225" i="60"/>
  <c r="AL225" i="60"/>
  <c r="AK225" i="60"/>
  <c r="AJ225" i="60"/>
  <c r="AI225" i="60"/>
  <c r="AH225" i="60"/>
  <c r="AG225" i="60"/>
  <c r="AF225" i="60"/>
  <c r="AE225" i="60"/>
  <c r="AD225" i="60"/>
  <c r="AC225" i="60"/>
  <c r="AB225" i="60"/>
  <c r="AA225" i="60"/>
  <c r="Z225" i="60"/>
  <c r="Y225" i="60"/>
  <c r="X225" i="60"/>
  <c r="W225" i="60"/>
  <c r="V225" i="60"/>
  <c r="U225" i="60"/>
  <c r="T225" i="60"/>
  <c r="S225" i="60"/>
  <c r="R225" i="60"/>
  <c r="Q225" i="60"/>
  <c r="P225" i="60"/>
  <c r="O225" i="60"/>
  <c r="N225" i="60"/>
  <c r="M225" i="60"/>
  <c r="L225" i="60"/>
  <c r="BE224" i="60"/>
  <c r="BD224" i="60"/>
  <c r="BC224" i="60"/>
  <c r="BB224" i="60"/>
  <c r="BA224" i="60"/>
  <c r="AZ224" i="60"/>
  <c r="AY224" i="60"/>
  <c r="AX224" i="60"/>
  <c r="AW224" i="60"/>
  <c r="AV224" i="60"/>
  <c r="AU224" i="60"/>
  <c r="AT224" i="60"/>
  <c r="AS224" i="60"/>
  <c r="AR224" i="60"/>
  <c r="AQ224" i="60"/>
  <c r="AP224" i="60"/>
  <c r="AO224" i="60"/>
  <c r="AN224" i="60"/>
  <c r="AM224" i="60"/>
  <c r="AL224" i="60"/>
  <c r="AK224" i="60"/>
  <c r="AJ224" i="60"/>
  <c r="AI224" i="60"/>
  <c r="AH224" i="60"/>
  <c r="AG224" i="60"/>
  <c r="AF224" i="60"/>
  <c r="AE224" i="60"/>
  <c r="AD224" i="60"/>
  <c r="AC224" i="60"/>
  <c r="AB224" i="60"/>
  <c r="AA224" i="60"/>
  <c r="Z224" i="60"/>
  <c r="Y224" i="60"/>
  <c r="X224" i="60"/>
  <c r="W224" i="60"/>
  <c r="V224" i="60"/>
  <c r="U224" i="60"/>
  <c r="T224" i="60"/>
  <c r="S224" i="60"/>
  <c r="R224" i="60"/>
  <c r="Q224" i="60"/>
  <c r="P224" i="60"/>
  <c r="O224" i="60"/>
  <c r="N224" i="60"/>
  <c r="M224" i="60"/>
  <c r="L224" i="60"/>
  <c r="BE223" i="60"/>
  <c r="BD223" i="60"/>
  <c r="BC223" i="60"/>
  <c r="BB223" i="60"/>
  <c r="BA223" i="60"/>
  <c r="AZ223" i="60"/>
  <c r="AY223" i="60"/>
  <c r="AX223" i="60"/>
  <c r="AW223" i="60"/>
  <c r="AV223" i="60"/>
  <c r="AU223" i="60"/>
  <c r="AT223" i="60"/>
  <c r="AS223" i="60"/>
  <c r="AR223" i="60"/>
  <c r="AQ223" i="60"/>
  <c r="AP223" i="60"/>
  <c r="AO223" i="60"/>
  <c r="AN223" i="60"/>
  <c r="AM223" i="60"/>
  <c r="AL223" i="60"/>
  <c r="AK223" i="60"/>
  <c r="AJ223" i="60"/>
  <c r="AI223" i="60"/>
  <c r="AH223" i="60"/>
  <c r="AG223" i="60"/>
  <c r="AF223" i="60"/>
  <c r="AE223" i="60"/>
  <c r="AD223" i="60"/>
  <c r="AC223" i="60"/>
  <c r="AB223" i="60"/>
  <c r="AA223" i="60"/>
  <c r="Z223" i="60"/>
  <c r="Y223" i="60"/>
  <c r="X223" i="60"/>
  <c r="W223" i="60"/>
  <c r="V223" i="60"/>
  <c r="U223" i="60"/>
  <c r="T223" i="60"/>
  <c r="S223" i="60"/>
  <c r="R223" i="60"/>
  <c r="Q223" i="60"/>
  <c r="P223" i="60"/>
  <c r="O223" i="60"/>
  <c r="N223" i="60"/>
  <c r="M223" i="60"/>
  <c r="L223" i="60"/>
  <c r="BE222" i="60"/>
  <c r="BD222" i="60"/>
  <c r="BC222" i="60"/>
  <c r="BB222" i="60"/>
  <c r="BA222" i="60"/>
  <c r="AZ222" i="60"/>
  <c r="AY222" i="60"/>
  <c r="AX222" i="60"/>
  <c r="AW222" i="60"/>
  <c r="AV222" i="60"/>
  <c r="AU222" i="60"/>
  <c r="AT222" i="60"/>
  <c r="AS222" i="60"/>
  <c r="AR222" i="60"/>
  <c r="AQ222" i="60"/>
  <c r="AP222" i="60"/>
  <c r="AO222" i="60"/>
  <c r="AN222" i="60"/>
  <c r="AM222" i="60"/>
  <c r="AL222" i="60"/>
  <c r="AK222" i="60"/>
  <c r="AJ222" i="60"/>
  <c r="AI222" i="60"/>
  <c r="AH222" i="60"/>
  <c r="AG222" i="60"/>
  <c r="AF222" i="60"/>
  <c r="AE222" i="60"/>
  <c r="AD222" i="60"/>
  <c r="AC222" i="60"/>
  <c r="AB222" i="60"/>
  <c r="AA222" i="60"/>
  <c r="Z222" i="60"/>
  <c r="Y222" i="60"/>
  <c r="X222" i="60"/>
  <c r="W222" i="60"/>
  <c r="V222" i="60"/>
  <c r="U222" i="60"/>
  <c r="T222" i="60"/>
  <c r="S222" i="60"/>
  <c r="R222" i="60"/>
  <c r="Q222" i="60"/>
  <c r="P222" i="60"/>
  <c r="O222" i="60"/>
  <c r="N222" i="60"/>
  <c r="M222" i="60"/>
  <c r="L222" i="60"/>
  <c r="BE221" i="60"/>
  <c r="BD221" i="60"/>
  <c r="BC221" i="60"/>
  <c r="BB221" i="60"/>
  <c r="BA221" i="60"/>
  <c r="AZ221" i="60"/>
  <c r="AY221" i="60"/>
  <c r="AX221" i="60"/>
  <c r="AW221" i="60"/>
  <c r="AV221" i="60"/>
  <c r="AU221" i="60"/>
  <c r="AT221" i="60"/>
  <c r="AS221" i="60"/>
  <c r="AR221" i="60"/>
  <c r="AQ221" i="60"/>
  <c r="AP221" i="60"/>
  <c r="AO221" i="60"/>
  <c r="AN221" i="60"/>
  <c r="AM221" i="60"/>
  <c r="AL221" i="60"/>
  <c r="AK221" i="60"/>
  <c r="AJ221" i="60"/>
  <c r="AI221" i="60"/>
  <c r="AH221" i="60"/>
  <c r="AG221" i="60"/>
  <c r="AF221" i="60"/>
  <c r="AE221" i="60"/>
  <c r="AD221" i="60"/>
  <c r="AC221" i="60"/>
  <c r="AB221" i="60"/>
  <c r="AA221" i="60"/>
  <c r="Z221" i="60"/>
  <c r="Y221" i="60"/>
  <c r="X221" i="60"/>
  <c r="W221" i="60"/>
  <c r="V221" i="60"/>
  <c r="U221" i="60"/>
  <c r="T221" i="60"/>
  <c r="S221" i="60"/>
  <c r="R221" i="60"/>
  <c r="Q221" i="60"/>
  <c r="P221" i="60"/>
  <c r="O221" i="60"/>
  <c r="N221" i="60"/>
  <c r="M221" i="60"/>
  <c r="L221" i="60"/>
  <c r="BE220" i="60"/>
  <c r="BD220" i="60"/>
  <c r="BC220" i="60"/>
  <c r="BB220" i="60"/>
  <c r="BA220" i="60"/>
  <c r="AZ220" i="60"/>
  <c r="AY220" i="60"/>
  <c r="AX220" i="60"/>
  <c r="AW220" i="60"/>
  <c r="AV220" i="60"/>
  <c r="AU220" i="60"/>
  <c r="AT220" i="60"/>
  <c r="AS220" i="60"/>
  <c r="AR220" i="60"/>
  <c r="AQ220" i="60"/>
  <c r="AP220" i="60"/>
  <c r="AO220" i="60"/>
  <c r="AN220" i="60"/>
  <c r="AM220" i="60"/>
  <c r="AL220" i="60"/>
  <c r="AK220" i="60"/>
  <c r="AJ220" i="60"/>
  <c r="AI220" i="60"/>
  <c r="AH220" i="60"/>
  <c r="AG220" i="60"/>
  <c r="AF220" i="60"/>
  <c r="AE220" i="60"/>
  <c r="AD220" i="60"/>
  <c r="AC220" i="60"/>
  <c r="AB220" i="60"/>
  <c r="AA220" i="60"/>
  <c r="Z220" i="60"/>
  <c r="Y220" i="60"/>
  <c r="X220" i="60"/>
  <c r="W220" i="60"/>
  <c r="V220" i="60"/>
  <c r="U220" i="60"/>
  <c r="T220" i="60"/>
  <c r="S220" i="60"/>
  <c r="R220" i="60"/>
  <c r="Q220" i="60"/>
  <c r="P220" i="60"/>
  <c r="O220" i="60"/>
  <c r="N220" i="60"/>
  <c r="M220" i="60"/>
  <c r="L220" i="60"/>
  <c r="BE219" i="60"/>
  <c r="BD219" i="60"/>
  <c r="BC219" i="60"/>
  <c r="BB219" i="60"/>
  <c r="BA219" i="60"/>
  <c r="AZ219" i="60"/>
  <c r="AY219" i="60"/>
  <c r="AX219" i="60"/>
  <c r="AW219" i="60"/>
  <c r="AV219" i="60"/>
  <c r="AU219" i="60"/>
  <c r="AT219" i="60"/>
  <c r="AS219" i="60"/>
  <c r="AR219" i="60"/>
  <c r="AQ219" i="60"/>
  <c r="AP219" i="60"/>
  <c r="AO219" i="60"/>
  <c r="AN219" i="60"/>
  <c r="AM219" i="60"/>
  <c r="AL219" i="60"/>
  <c r="AK219" i="60"/>
  <c r="AJ219" i="60"/>
  <c r="AI219" i="60"/>
  <c r="AH219" i="60"/>
  <c r="AG219" i="60"/>
  <c r="AF219" i="60"/>
  <c r="AE219" i="60"/>
  <c r="AD219" i="60"/>
  <c r="AC219" i="60"/>
  <c r="AB219" i="60"/>
  <c r="AA219" i="60"/>
  <c r="Z219" i="60"/>
  <c r="Y219" i="60"/>
  <c r="X219" i="60"/>
  <c r="W219" i="60"/>
  <c r="V219" i="60"/>
  <c r="U219" i="60"/>
  <c r="T219" i="60"/>
  <c r="S219" i="60"/>
  <c r="R219" i="60"/>
  <c r="Q219" i="60"/>
  <c r="P219" i="60"/>
  <c r="O219" i="60"/>
  <c r="N219" i="60"/>
  <c r="M219" i="60"/>
  <c r="L219" i="60"/>
  <c r="BE218" i="60"/>
  <c r="BD218" i="60"/>
  <c r="BC218" i="60"/>
  <c r="BB218" i="60"/>
  <c r="BA218" i="60"/>
  <c r="AZ218" i="60"/>
  <c r="AY218" i="60"/>
  <c r="AX218" i="60"/>
  <c r="AW218" i="60"/>
  <c r="AV218" i="60"/>
  <c r="AU218" i="60"/>
  <c r="AT218" i="60"/>
  <c r="AS218" i="60"/>
  <c r="AR218" i="60"/>
  <c r="AQ218" i="60"/>
  <c r="AP218" i="60"/>
  <c r="AO218" i="60"/>
  <c r="AN218" i="60"/>
  <c r="AM218" i="60"/>
  <c r="AL218" i="60"/>
  <c r="AK218" i="60"/>
  <c r="AJ218" i="60"/>
  <c r="AI218" i="60"/>
  <c r="AH218" i="60"/>
  <c r="AG218" i="60"/>
  <c r="AF218" i="60"/>
  <c r="AE218" i="60"/>
  <c r="AD218" i="60"/>
  <c r="AC218" i="60"/>
  <c r="AB218" i="60"/>
  <c r="AA218" i="60"/>
  <c r="Z218" i="60"/>
  <c r="Y218" i="60"/>
  <c r="X218" i="60"/>
  <c r="W218" i="60"/>
  <c r="V218" i="60"/>
  <c r="U218" i="60"/>
  <c r="T218" i="60"/>
  <c r="S218" i="60"/>
  <c r="R218" i="60"/>
  <c r="Q218" i="60"/>
  <c r="P218" i="60"/>
  <c r="O218" i="60"/>
  <c r="N218" i="60"/>
  <c r="M218" i="60"/>
  <c r="L218" i="60"/>
  <c r="BE217" i="60"/>
  <c r="BD217" i="60"/>
  <c r="BC217" i="60"/>
  <c r="BB217" i="60"/>
  <c r="BA217" i="60"/>
  <c r="AZ217" i="60"/>
  <c r="AY217" i="60"/>
  <c r="AX217" i="60"/>
  <c r="AW217" i="60"/>
  <c r="AV217" i="60"/>
  <c r="AU217" i="60"/>
  <c r="AT217" i="60"/>
  <c r="AS217" i="60"/>
  <c r="AR217" i="60"/>
  <c r="AQ217" i="60"/>
  <c r="AP217" i="60"/>
  <c r="AO217" i="60"/>
  <c r="AN217" i="60"/>
  <c r="AM217" i="60"/>
  <c r="AL217" i="60"/>
  <c r="AK217" i="60"/>
  <c r="AJ217" i="60"/>
  <c r="AI217" i="60"/>
  <c r="AH217" i="60"/>
  <c r="AG217" i="60"/>
  <c r="AF217" i="60"/>
  <c r="AE217" i="60"/>
  <c r="AD217" i="60"/>
  <c r="AC217" i="60"/>
  <c r="AB217" i="60"/>
  <c r="AA217" i="60"/>
  <c r="Z217" i="60"/>
  <c r="Y217" i="60"/>
  <c r="X217" i="60"/>
  <c r="W217" i="60"/>
  <c r="V217" i="60"/>
  <c r="U217" i="60"/>
  <c r="T217" i="60"/>
  <c r="S217" i="60"/>
  <c r="R217" i="60"/>
  <c r="Q217" i="60"/>
  <c r="P217" i="60"/>
  <c r="O217" i="60"/>
  <c r="N217" i="60"/>
  <c r="M217" i="60"/>
  <c r="L217" i="60"/>
  <c r="BE216" i="60"/>
  <c r="BD216" i="60"/>
  <c r="BC216" i="60"/>
  <c r="BB216" i="60"/>
  <c r="BA216" i="60"/>
  <c r="AZ216" i="60"/>
  <c r="AY216" i="60"/>
  <c r="AX216" i="60"/>
  <c r="AW216" i="60"/>
  <c r="AV216" i="60"/>
  <c r="AU216" i="60"/>
  <c r="AT216" i="60"/>
  <c r="AS216" i="60"/>
  <c r="AR216" i="60"/>
  <c r="AQ216" i="60"/>
  <c r="AP216" i="60"/>
  <c r="AO216" i="60"/>
  <c r="AN216" i="60"/>
  <c r="AM216" i="60"/>
  <c r="AL216" i="60"/>
  <c r="AK216" i="60"/>
  <c r="AJ216" i="60"/>
  <c r="AI216" i="60"/>
  <c r="AH216" i="60"/>
  <c r="AG216" i="60"/>
  <c r="AF216" i="60"/>
  <c r="AE216" i="60"/>
  <c r="AD216" i="60"/>
  <c r="AC216" i="60"/>
  <c r="AB216" i="60"/>
  <c r="AA216" i="60"/>
  <c r="Z216" i="60"/>
  <c r="Y216" i="60"/>
  <c r="X216" i="60"/>
  <c r="W216" i="60"/>
  <c r="V216" i="60"/>
  <c r="U216" i="60"/>
  <c r="T216" i="60"/>
  <c r="S216" i="60"/>
  <c r="R216" i="60"/>
  <c r="Q216" i="60"/>
  <c r="P216" i="60"/>
  <c r="O216" i="60"/>
  <c r="N216" i="60"/>
  <c r="M216" i="60"/>
  <c r="L216" i="60"/>
  <c r="BE215" i="60"/>
  <c r="BD215" i="60"/>
  <c r="BC215" i="60"/>
  <c r="BB215" i="60"/>
  <c r="BA215" i="60"/>
  <c r="AZ215" i="60"/>
  <c r="AY215" i="60"/>
  <c r="AX215" i="60"/>
  <c r="AW215" i="60"/>
  <c r="AV215" i="60"/>
  <c r="AU215" i="60"/>
  <c r="AT215" i="60"/>
  <c r="AS215" i="60"/>
  <c r="AR215" i="60"/>
  <c r="AQ215" i="60"/>
  <c r="AP215" i="60"/>
  <c r="AO215" i="60"/>
  <c r="AN215" i="60"/>
  <c r="AM215" i="60"/>
  <c r="AL215" i="60"/>
  <c r="AK215" i="60"/>
  <c r="AJ215" i="60"/>
  <c r="AI215" i="60"/>
  <c r="AH215" i="60"/>
  <c r="AG215" i="60"/>
  <c r="AF215" i="60"/>
  <c r="AE215" i="60"/>
  <c r="AD215" i="60"/>
  <c r="AC215" i="60"/>
  <c r="AB215" i="60"/>
  <c r="AA215" i="60"/>
  <c r="Z215" i="60"/>
  <c r="Y215" i="60"/>
  <c r="X215" i="60"/>
  <c r="W215" i="60"/>
  <c r="V215" i="60"/>
  <c r="U215" i="60"/>
  <c r="T215" i="60"/>
  <c r="S215" i="60"/>
  <c r="R215" i="60"/>
  <c r="Q215" i="60"/>
  <c r="P215" i="60"/>
  <c r="O215" i="60"/>
  <c r="N215" i="60"/>
  <c r="M215" i="60"/>
  <c r="L215" i="60"/>
  <c r="BE214" i="60"/>
  <c r="BD214" i="60"/>
  <c r="BC214" i="60"/>
  <c r="BB214" i="60"/>
  <c r="BA214" i="60"/>
  <c r="AZ214" i="60"/>
  <c r="AY214" i="60"/>
  <c r="AX214" i="60"/>
  <c r="AW214" i="60"/>
  <c r="AV214" i="60"/>
  <c r="AU214" i="60"/>
  <c r="AT214" i="60"/>
  <c r="AS214" i="60"/>
  <c r="AR214" i="60"/>
  <c r="AQ214" i="60"/>
  <c r="AP214" i="60"/>
  <c r="AO214" i="60"/>
  <c r="AN214" i="60"/>
  <c r="AM214" i="60"/>
  <c r="AL214" i="60"/>
  <c r="AK214" i="60"/>
  <c r="AJ214" i="60"/>
  <c r="AI214" i="60"/>
  <c r="AH214" i="60"/>
  <c r="AG214" i="60"/>
  <c r="AF214" i="60"/>
  <c r="AE214" i="60"/>
  <c r="AD214" i="60"/>
  <c r="AC214" i="60"/>
  <c r="AB214" i="60"/>
  <c r="AA214" i="60"/>
  <c r="Z214" i="60"/>
  <c r="Y214" i="60"/>
  <c r="X214" i="60"/>
  <c r="W214" i="60"/>
  <c r="V214" i="60"/>
  <c r="U214" i="60"/>
  <c r="T214" i="60"/>
  <c r="S214" i="60"/>
  <c r="R214" i="60"/>
  <c r="Q214" i="60"/>
  <c r="P214" i="60"/>
  <c r="O214" i="60"/>
  <c r="N214" i="60"/>
  <c r="M214" i="60"/>
  <c r="L214" i="60"/>
  <c r="BE213" i="60"/>
  <c r="BD213" i="60"/>
  <c r="BC213" i="60"/>
  <c r="BB213" i="60"/>
  <c r="BA213" i="60"/>
  <c r="AZ213" i="60"/>
  <c r="AY213" i="60"/>
  <c r="AX213" i="60"/>
  <c r="AW213" i="60"/>
  <c r="AV213" i="60"/>
  <c r="AU213" i="60"/>
  <c r="AT213" i="60"/>
  <c r="AS213" i="60"/>
  <c r="AR213" i="60"/>
  <c r="AQ213" i="60"/>
  <c r="AP213" i="60"/>
  <c r="AO213" i="60"/>
  <c r="AN213" i="60"/>
  <c r="AM213" i="60"/>
  <c r="AL213" i="60"/>
  <c r="AK213" i="60"/>
  <c r="AJ213" i="60"/>
  <c r="AI213" i="60"/>
  <c r="AH213" i="60"/>
  <c r="AG213" i="60"/>
  <c r="AF213" i="60"/>
  <c r="AE213" i="60"/>
  <c r="AD213" i="60"/>
  <c r="AC213" i="60"/>
  <c r="AB213" i="60"/>
  <c r="AA213" i="60"/>
  <c r="Z213" i="60"/>
  <c r="Y213" i="60"/>
  <c r="X213" i="60"/>
  <c r="W213" i="60"/>
  <c r="V213" i="60"/>
  <c r="U213" i="60"/>
  <c r="T213" i="60"/>
  <c r="S213" i="60"/>
  <c r="R213" i="60"/>
  <c r="Q213" i="60"/>
  <c r="P213" i="60"/>
  <c r="O213" i="60"/>
  <c r="N213" i="60"/>
  <c r="M213" i="60"/>
  <c r="L213" i="60"/>
  <c r="BE212" i="60"/>
  <c r="BD212" i="60"/>
  <c r="BC212" i="60"/>
  <c r="BB212" i="60"/>
  <c r="BA212" i="60"/>
  <c r="AZ212" i="60"/>
  <c r="AY212" i="60"/>
  <c r="AX212" i="60"/>
  <c r="AW212" i="60"/>
  <c r="AV212" i="60"/>
  <c r="AU212" i="60"/>
  <c r="AT212" i="60"/>
  <c r="AS212" i="60"/>
  <c r="AR212" i="60"/>
  <c r="AQ212" i="60"/>
  <c r="AP212" i="60"/>
  <c r="AO212" i="60"/>
  <c r="AN212" i="60"/>
  <c r="AM212" i="60"/>
  <c r="AL212" i="60"/>
  <c r="AK212" i="60"/>
  <c r="AJ212" i="60"/>
  <c r="AI212" i="60"/>
  <c r="AH212" i="60"/>
  <c r="AG212" i="60"/>
  <c r="AF212" i="60"/>
  <c r="AE212" i="60"/>
  <c r="AD212" i="60"/>
  <c r="AC212" i="60"/>
  <c r="AB212" i="60"/>
  <c r="AA212" i="60"/>
  <c r="Z212" i="60"/>
  <c r="Y212" i="60"/>
  <c r="X212" i="60"/>
  <c r="W212" i="60"/>
  <c r="V212" i="60"/>
  <c r="U212" i="60"/>
  <c r="T212" i="60"/>
  <c r="S212" i="60"/>
  <c r="R212" i="60"/>
  <c r="Q212" i="60"/>
  <c r="P212" i="60"/>
  <c r="O212" i="60"/>
  <c r="N212" i="60"/>
  <c r="M212" i="60"/>
  <c r="L212" i="60"/>
  <c r="BE211" i="60"/>
  <c r="BD211" i="60"/>
  <c r="BC211" i="60"/>
  <c r="BB211" i="60"/>
  <c r="BA211" i="60"/>
  <c r="AZ211" i="60"/>
  <c r="AY211" i="60"/>
  <c r="AX211" i="60"/>
  <c r="AW211" i="60"/>
  <c r="AV211" i="60"/>
  <c r="AU211" i="60"/>
  <c r="AT211" i="60"/>
  <c r="AS211" i="60"/>
  <c r="AR211" i="60"/>
  <c r="AQ211" i="60"/>
  <c r="AP211" i="60"/>
  <c r="AO211" i="60"/>
  <c r="AN211" i="60"/>
  <c r="AM211" i="60"/>
  <c r="AL211" i="60"/>
  <c r="AK211" i="60"/>
  <c r="AJ211" i="60"/>
  <c r="AI211" i="60"/>
  <c r="AH211" i="60"/>
  <c r="AG211" i="60"/>
  <c r="AF211" i="60"/>
  <c r="AE211" i="60"/>
  <c r="AD211" i="60"/>
  <c r="AC211" i="60"/>
  <c r="AB211" i="60"/>
  <c r="AA211" i="60"/>
  <c r="Z211" i="60"/>
  <c r="Y211" i="60"/>
  <c r="X211" i="60"/>
  <c r="W211" i="60"/>
  <c r="V211" i="60"/>
  <c r="U211" i="60"/>
  <c r="T211" i="60"/>
  <c r="S211" i="60"/>
  <c r="R211" i="60"/>
  <c r="Q211" i="60"/>
  <c r="P211" i="60"/>
  <c r="O211" i="60"/>
  <c r="N211" i="60"/>
  <c r="M211" i="60"/>
  <c r="L211" i="60"/>
  <c r="BE210" i="60"/>
  <c r="BD210" i="60"/>
  <c r="BC210" i="60"/>
  <c r="BB210" i="60"/>
  <c r="BA210" i="60"/>
  <c r="AZ210" i="60"/>
  <c r="AY210" i="60"/>
  <c r="AX210" i="60"/>
  <c r="AW210" i="60"/>
  <c r="AV210" i="60"/>
  <c r="AU210" i="60"/>
  <c r="AT210" i="60"/>
  <c r="AS210" i="60"/>
  <c r="AR210" i="60"/>
  <c r="AQ210" i="60"/>
  <c r="AP210" i="60"/>
  <c r="AO210" i="60"/>
  <c r="AN210" i="60"/>
  <c r="AM210" i="60"/>
  <c r="AL210" i="60"/>
  <c r="AK210" i="60"/>
  <c r="AJ210" i="60"/>
  <c r="AI210" i="60"/>
  <c r="AH210" i="60"/>
  <c r="AG210" i="60"/>
  <c r="AF210" i="60"/>
  <c r="AE210" i="60"/>
  <c r="AD210" i="60"/>
  <c r="AC210" i="60"/>
  <c r="AB210" i="60"/>
  <c r="AA210" i="60"/>
  <c r="Z210" i="60"/>
  <c r="Y210" i="60"/>
  <c r="X210" i="60"/>
  <c r="W210" i="60"/>
  <c r="V210" i="60"/>
  <c r="U210" i="60"/>
  <c r="T210" i="60"/>
  <c r="S210" i="60"/>
  <c r="R210" i="60"/>
  <c r="Q210" i="60"/>
  <c r="P210" i="60"/>
  <c r="O210" i="60"/>
  <c r="N210" i="60"/>
  <c r="M210" i="60"/>
  <c r="L210" i="60"/>
  <c r="BE209" i="60"/>
  <c r="BD209" i="60"/>
  <c r="BC209" i="60"/>
  <c r="BB209" i="60"/>
  <c r="BA209" i="60"/>
  <c r="AZ209" i="60"/>
  <c r="AY209" i="60"/>
  <c r="AX209" i="60"/>
  <c r="AW209" i="60"/>
  <c r="AV209" i="60"/>
  <c r="AU209" i="60"/>
  <c r="AT209" i="60"/>
  <c r="AS209" i="60"/>
  <c r="AR209" i="60"/>
  <c r="AQ209" i="60"/>
  <c r="AP209" i="60"/>
  <c r="AO209" i="60"/>
  <c r="AN209" i="60"/>
  <c r="AM209" i="60"/>
  <c r="AL209" i="60"/>
  <c r="AK209" i="60"/>
  <c r="AJ209" i="60"/>
  <c r="AI209" i="60"/>
  <c r="AH209" i="60"/>
  <c r="AG209" i="60"/>
  <c r="AF209" i="60"/>
  <c r="AE209" i="60"/>
  <c r="AD209" i="60"/>
  <c r="AC209" i="60"/>
  <c r="AB209" i="60"/>
  <c r="AA209" i="60"/>
  <c r="Z209" i="60"/>
  <c r="Y209" i="60"/>
  <c r="X209" i="60"/>
  <c r="W209" i="60"/>
  <c r="V209" i="60"/>
  <c r="U209" i="60"/>
  <c r="T209" i="60"/>
  <c r="S209" i="60"/>
  <c r="R209" i="60"/>
  <c r="Q209" i="60"/>
  <c r="P209" i="60"/>
  <c r="O209" i="60"/>
  <c r="N209" i="60"/>
  <c r="M209" i="60"/>
  <c r="L209" i="60"/>
  <c r="BE208" i="60"/>
  <c r="BD208" i="60"/>
  <c r="BC208" i="60"/>
  <c r="BB208" i="60"/>
  <c r="BA208" i="60"/>
  <c r="AZ208" i="60"/>
  <c r="AY208" i="60"/>
  <c r="AX208" i="60"/>
  <c r="AW208" i="60"/>
  <c r="AV208" i="60"/>
  <c r="AU208" i="60"/>
  <c r="AT208" i="60"/>
  <c r="AS208" i="60"/>
  <c r="AR208" i="60"/>
  <c r="AQ208" i="60"/>
  <c r="AP208" i="60"/>
  <c r="AO208" i="60"/>
  <c r="AN208" i="60"/>
  <c r="AM208" i="60"/>
  <c r="AL208" i="60"/>
  <c r="AK208" i="60"/>
  <c r="AJ208" i="60"/>
  <c r="AI208" i="60"/>
  <c r="AH208" i="60"/>
  <c r="AG208" i="60"/>
  <c r="AF208" i="60"/>
  <c r="AE208" i="60"/>
  <c r="AD208" i="60"/>
  <c r="AC208" i="60"/>
  <c r="AB208" i="60"/>
  <c r="AA208" i="60"/>
  <c r="Z208" i="60"/>
  <c r="Y208" i="60"/>
  <c r="X208" i="60"/>
  <c r="W208" i="60"/>
  <c r="V208" i="60"/>
  <c r="U208" i="60"/>
  <c r="T208" i="60"/>
  <c r="S208" i="60"/>
  <c r="R208" i="60"/>
  <c r="Q208" i="60"/>
  <c r="P208" i="60"/>
  <c r="O208" i="60"/>
  <c r="N208" i="60"/>
  <c r="M208" i="60"/>
  <c r="L208" i="60"/>
  <c r="BE207" i="60"/>
  <c r="BD207" i="60"/>
  <c r="BC207" i="60"/>
  <c r="BB207" i="60"/>
  <c r="BA207" i="60"/>
  <c r="AZ207" i="60"/>
  <c r="AY207" i="60"/>
  <c r="AX207" i="60"/>
  <c r="AW207" i="60"/>
  <c r="AV207" i="60"/>
  <c r="AU207" i="60"/>
  <c r="AT207" i="60"/>
  <c r="AS207" i="60"/>
  <c r="AR207" i="60"/>
  <c r="AQ207" i="60"/>
  <c r="AP207" i="60"/>
  <c r="AO207" i="60"/>
  <c r="AN207" i="60"/>
  <c r="AM207" i="60"/>
  <c r="AL207" i="60"/>
  <c r="AK207" i="60"/>
  <c r="AJ207" i="60"/>
  <c r="AI207" i="60"/>
  <c r="AH207" i="60"/>
  <c r="AG207" i="60"/>
  <c r="AF207" i="60"/>
  <c r="AE207" i="60"/>
  <c r="AD207" i="60"/>
  <c r="AC207" i="60"/>
  <c r="AB207" i="60"/>
  <c r="AA207" i="60"/>
  <c r="Z207" i="60"/>
  <c r="Y207" i="60"/>
  <c r="X207" i="60"/>
  <c r="W207" i="60"/>
  <c r="V207" i="60"/>
  <c r="U207" i="60"/>
  <c r="T207" i="60"/>
  <c r="S207" i="60"/>
  <c r="R207" i="60"/>
  <c r="Q207" i="60"/>
  <c r="P207" i="60"/>
  <c r="O207" i="60"/>
  <c r="N207" i="60"/>
  <c r="M207" i="60"/>
  <c r="L207" i="60"/>
  <c r="BE206" i="60"/>
  <c r="BD206" i="60"/>
  <c r="BC206" i="60"/>
  <c r="BB206" i="60"/>
  <c r="BA206" i="60"/>
  <c r="AZ206" i="60"/>
  <c r="AY206" i="60"/>
  <c r="AX206" i="60"/>
  <c r="AW206" i="60"/>
  <c r="AV206" i="60"/>
  <c r="AU206" i="60"/>
  <c r="AT206" i="60"/>
  <c r="AS206" i="60"/>
  <c r="AR206" i="60"/>
  <c r="AQ206" i="60"/>
  <c r="AP206" i="60"/>
  <c r="AO206" i="60"/>
  <c r="AN206" i="60"/>
  <c r="AM206" i="60"/>
  <c r="AL206" i="60"/>
  <c r="AK206" i="60"/>
  <c r="AJ206" i="60"/>
  <c r="AI206" i="60"/>
  <c r="AH206" i="60"/>
  <c r="AG206" i="60"/>
  <c r="AF206" i="60"/>
  <c r="AE206" i="60"/>
  <c r="AD206" i="60"/>
  <c r="AC206" i="60"/>
  <c r="AB206" i="60"/>
  <c r="AA206" i="60"/>
  <c r="Z206" i="60"/>
  <c r="Y206" i="60"/>
  <c r="X206" i="60"/>
  <c r="W206" i="60"/>
  <c r="V206" i="60"/>
  <c r="U206" i="60"/>
  <c r="T206" i="60"/>
  <c r="S206" i="60"/>
  <c r="R206" i="60"/>
  <c r="Q206" i="60"/>
  <c r="P206" i="60"/>
  <c r="O206" i="60"/>
  <c r="N206" i="60"/>
  <c r="M206" i="60"/>
  <c r="L206" i="60"/>
  <c r="BE205" i="60"/>
  <c r="BD205" i="60"/>
  <c r="BC205" i="60"/>
  <c r="BB205" i="60"/>
  <c r="BA205" i="60"/>
  <c r="AZ205" i="60"/>
  <c r="AY205" i="60"/>
  <c r="AX205" i="60"/>
  <c r="AW205" i="60"/>
  <c r="AV205" i="60"/>
  <c r="AU205" i="60"/>
  <c r="AT205" i="60"/>
  <c r="AS205" i="60"/>
  <c r="AR205" i="60"/>
  <c r="AQ205" i="60"/>
  <c r="AP205" i="60"/>
  <c r="AO205" i="60"/>
  <c r="AN205" i="60"/>
  <c r="AM205" i="60"/>
  <c r="AL205" i="60"/>
  <c r="AK205" i="60"/>
  <c r="AJ205" i="60"/>
  <c r="AI205" i="60"/>
  <c r="AH205" i="60"/>
  <c r="AG205" i="60"/>
  <c r="AF205" i="60"/>
  <c r="AE205" i="60"/>
  <c r="AD205" i="60"/>
  <c r="AC205" i="60"/>
  <c r="AB205" i="60"/>
  <c r="AA205" i="60"/>
  <c r="Z205" i="60"/>
  <c r="Y205" i="60"/>
  <c r="X205" i="60"/>
  <c r="W205" i="60"/>
  <c r="V205" i="60"/>
  <c r="U205" i="60"/>
  <c r="T205" i="60"/>
  <c r="S205" i="60"/>
  <c r="R205" i="60"/>
  <c r="Q205" i="60"/>
  <c r="P205" i="60"/>
  <c r="O205" i="60"/>
  <c r="N205" i="60"/>
  <c r="M205" i="60"/>
  <c r="L205" i="60"/>
  <c r="BE204" i="60"/>
  <c r="BD204" i="60"/>
  <c r="BC204" i="60"/>
  <c r="BB204" i="60"/>
  <c r="BA204" i="60"/>
  <c r="AZ204" i="60"/>
  <c r="AY204" i="60"/>
  <c r="AX204" i="60"/>
  <c r="AW204" i="60"/>
  <c r="AV204" i="60"/>
  <c r="AU204" i="60"/>
  <c r="AT204" i="60"/>
  <c r="AS204" i="60"/>
  <c r="AR204" i="60"/>
  <c r="AQ204" i="60"/>
  <c r="AP204" i="60"/>
  <c r="AO204" i="60"/>
  <c r="AN204" i="60"/>
  <c r="AM204" i="60"/>
  <c r="AL204" i="60"/>
  <c r="AK204" i="60"/>
  <c r="AJ204" i="60"/>
  <c r="AI204" i="60"/>
  <c r="AH204" i="60"/>
  <c r="AG204" i="60"/>
  <c r="AF204" i="60"/>
  <c r="AE204" i="60"/>
  <c r="AD204" i="60"/>
  <c r="AC204" i="60"/>
  <c r="AB204" i="60"/>
  <c r="AA204" i="60"/>
  <c r="Z204" i="60"/>
  <c r="Y204" i="60"/>
  <c r="X204" i="60"/>
  <c r="W204" i="60"/>
  <c r="V204" i="60"/>
  <c r="U204" i="60"/>
  <c r="T204" i="60"/>
  <c r="S204" i="60"/>
  <c r="R204" i="60"/>
  <c r="Q204" i="60"/>
  <c r="P204" i="60"/>
  <c r="O204" i="60"/>
  <c r="N204" i="60"/>
  <c r="M204" i="60"/>
  <c r="L204" i="60"/>
  <c r="BE203" i="60"/>
  <c r="BD203" i="60"/>
  <c r="BC203" i="60"/>
  <c r="BB203" i="60"/>
  <c r="BA203" i="60"/>
  <c r="AZ203" i="60"/>
  <c r="AY203" i="60"/>
  <c r="AX203" i="60"/>
  <c r="AW203" i="60"/>
  <c r="AV203" i="60"/>
  <c r="AU203" i="60"/>
  <c r="AT203" i="60"/>
  <c r="AS203" i="60"/>
  <c r="AR203" i="60"/>
  <c r="AQ203" i="60"/>
  <c r="AP203" i="60"/>
  <c r="AO203" i="60"/>
  <c r="AN203" i="60"/>
  <c r="AM203" i="60"/>
  <c r="AL203" i="60"/>
  <c r="AK203" i="60"/>
  <c r="AJ203" i="60"/>
  <c r="AI203" i="60"/>
  <c r="AH203" i="60"/>
  <c r="AG203" i="60"/>
  <c r="AF203" i="60"/>
  <c r="AE203" i="60"/>
  <c r="AD203" i="60"/>
  <c r="AC203" i="60"/>
  <c r="AB203" i="60"/>
  <c r="AA203" i="60"/>
  <c r="Z203" i="60"/>
  <c r="Y203" i="60"/>
  <c r="X203" i="60"/>
  <c r="W203" i="60"/>
  <c r="V203" i="60"/>
  <c r="U203" i="60"/>
  <c r="T203" i="60"/>
  <c r="S203" i="60"/>
  <c r="R203" i="60"/>
  <c r="Q203" i="60"/>
  <c r="P203" i="60"/>
  <c r="O203" i="60"/>
  <c r="N203" i="60"/>
  <c r="M203" i="60"/>
  <c r="L203" i="60"/>
  <c r="BE202" i="60"/>
  <c r="BD202" i="60"/>
  <c r="BC202" i="60"/>
  <c r="BB202" i="60"/>
  <c r="BA202" i="60"/>
  <c r="AZ202" i="60"/>
  <c r="AY202" i="60"/>
  <c r="AX202" i="60"/>
  <c r="AW202" i="60"/>
  <c r="AV202" i="60"/>
  <c r="AU202" i="60"/>
  <c r="AT202" i="60"/>
  <c r="AS202" i="60"/>
  <c r="AR202" i="60"/>
  <c r="AQ202" i="60"/>
  <c r="AP202" i="60"/>
  <c r="AO202" i="60"/>
  <c r="AN202" i="60"/>
  <c r="AM202" i="60"/>
  <c r="AL202" i="60"/>
  <c r="AK202" i="60"/>
  <c r="AJ202" i="60"/>
  <c r="AI202" i="60"/>
  <c r="AH202" i="60"/>
  <c r="AG202" i="60"/>
  <c r="AF202" i="60"/>
  <c r="AE202" i="60"/>
  <c r="AD202" i="60"/>
  <c r="AC202" i="60"/>
  <c r="AB202" i="60"/>
  <c r="AA202" i="60"/>
  <c r="Z202" i="60"/>
  <c r="Y202" i="60"/>
  <c r="X202" i="60"/>
  <c r="W202" i="60"/>
  <c r="V202" i="60"/>
  <c r="U202" i="60"/>
  <c r="T202" i="60"/>
  <c r="S202" i="60"/>
  <c r="R202" i="60"/>
  <c r="Q202" i="60"/>
  <c r="P202" i="60"/>
  <c r="O202" i="60"/>
  <c r="N202" i="60"/>
  <c r="M202" i="60"/>
  <c r="L202" i="60"/>
  <c r="BE201" i="60"/>
  <c r="BD201" i="60"/>
  <c r="BC201" i="60"/>
  <c r="BB201" i="60"/>
  <c r="BA201" i="60"/>
  <c r="AZ201" i="60"/>
  <c r="AY201" i="60"/>
  <c r="AX201" i="60"/>
  <c r="AW201" i="60"/>
  <c r="AV201" i="60"/>
  <c r="AU201" i="60"/>
  <c r="AT201" i="60"/>
  <c r="AS201" i="60"/>
  <c r="AR201" i="60"/>
  <c r="AQ201" i="60"/>
  <c r="AP201" i="60"/>
  <c r="AO201" i="60"/>
  <c r="AN201" i="60"/>
  <c r="AM201" i="60"/>
  <c r="AL201" i="60"/>
  <c r="AK201" i="60"/>
  <c r="AJ201" i="60"/>
  <c r="AI201" i="60"/>
  <c r="AH201" i="60"/>
  <c r="AG201" i="60"/>
  <c r="AF201" i="60"/>
  <c r="AE201" i="60"/>
  <c r="AD201" i="60"/>
  <c r="AC201" i="60"/>
  <c r="AB201" i="60"/>
  <c r="AA201" i="60"/>
  <c r="Z201" i="60"/>
  <c r="Y201" i="60"/>
  <c r="X201" i="60"/>
  <c r="W201" i="60"/>
  <c r="V201" i="60"/>
  <c r="U201" i="60"/>
  <c r="T201" i="60"/>
  <c r="S201" i="60"/>
  <c r="R201" i="60"/>
  <c r="Q201" i="60"/>
  <c r="P201" i="60"/>
  <c r="O201" i="60"/>
  <c r="N201" i="60"/>
  <c r="M201" i="60"/>
  <c r="L201" i="60"/>
  <c r="BE200" i="60"/>
  <c r="BD200" i="60"/>
  <c r="BC200" i="60"/>
  <c r="BB200" i="60"/>
  <c r="BA200" i="60"/>
  <c r="AZ200" i="60"/>
  <c r="AY200" i="60"/>
  <c r="AX200" i="60"/>
  <c r="AW200" i="60"/>
  <c r="AV200" i="60"/>
  <c r="AU200" i="60"/>
  <c r="AT200" i="60"/>
  <c r="AS200" i="60"/>
  <c r="AR200" i="60"/>
  <c r="AQ200" i="60"/>
  <c r="AP200" i="60"/>
  <c r="AO200" i="60"/>
  <c r="AN200" i="60"/>
  <c r="AM200" i="60"/>
  <c r="AL200" i="60"/>
  <c r="AK200" i="60"/>
  <c r="AJ200" i="60"/>
  <c r="AI200" i="60"/>
  <c r="AH200" i="60"/>
  <c r="AG200" i="60"/>
  <c r="AF200" i="60"/>
  <c r="AE200" i="60"/>
  <c r="AD200" i="60"/>
  <c r="AC200" i="60"/>
  <c r="AB200" i="60"/>
  <c r="AA200" i="60"/>
  <c r="Z200" i="60"/>
  <c r="Y200" i="60"/>
  <c r="X200" i="60"/>
  <c r="W200" i="60"/>
  <c r="V200" i="60"/>
  <c r="U200" i="60"/>
  <c r="T200" i="60"/>
  <c r="S200" i="60"/>
  <c r="R200" i="60"/>
  <c r="Q200" i="60"/>
  <c r="P200" i="60"/>
  <c r="O200" i="60"/>
  <c r="N200" i="60"/>
  <c r="M200" i="60"/>
  <c r="L200" i="60"/>
  <c r="BE199" i="60"/>
  <c r="BD199" i="60"/>
  <c r="BC199" i="60"/>
  <c r="BB199" i="60"/>
  <c r="BA199" i="60"/>
  <c r="AZ199" i="60"/>
  <c r="AY199" i="60"/>
  <c r="AX199" i="60"/>
  <c r="AW199" i="60"/>
  <c r="AV199" i="60"/>
  <c r="AU199" i="60"/>
  <c r="AT199" i="60"/>
  <c r="AS199" i="60"/>
  <c r="AR199" i="60"/>
  <c r="AQ199" i="60"/>
  <c r="AP199" i="60"/>
  <c r="AO199" i="60"/>
  <c r="AN199" i="60"/>
  <c r="AM199" i="60"/>
  <c r="AL199" i="60"/>
  <c r="AK199" i="60"/>
  <c r="AJ199" i="60"/>
  <c r="AI199" i="60"/>
  <c r="AH199" i="60"/>
  <c r="AG199" i="60"/>
  <c r="AF199" i="60"/>
  <c r="AE199" i="60"/>
  <c r="AD199" i="60"/>
  <c r="AC199" i="60"/>
  <c r="AB199" i="60"/>
  <c r="AA199" i="60"/>
  <c r="Z199" i="60"/>
  <c r="Y199" i="60"/>
  <c r="X199" i="60"/>
  <c r="W199" i="60"/>
  <c r="V199" i="60"/>
  <c r="U199" i="60"/>
  <c r="T199" i="60"/>
  <c r="S199" i="60"/>
  <c r="R199" i="60"/>
  <c r="Q199" i="60"/>
  <c r="P199" i="60"/>
  <c r="O199" i="60"/>
  <c r="N199" i="60"/>
  <c r="M199" i="60"/>
  <c r="L199" i="60"/>
  <c r="BE198" i="60"/>
  <c r="BD198" i="60"/>
  <c r="BC198" i="60"/>
  <c r="BB198" i="60"/>
  <c r="BA198" i="60"/>
  <c r="AZ198" i="60"/>
  <c r="AY198" i="60"/>
  <c r="AX198" i="60"/>
  <c r="AW198" i="60"/>
  <c r="AV198" i="60"/>
  <c r="AU198" i="60"/>
  <c r="AT198" i="60"/>
  <c r="AS198" i="60"/>
  <c r="AR198" i="60"/>
  <c r="AQ198" i="60"/>
  <c r="AP198" i="60"/>
  <c r="AO198" i="60"/>
  <c r="AN198" i="60"/>
  <c r="AM198" i="60"/>
  <c r="AL198" i="60"/>
  <c r="AK198" i="60"/>
  <c r="AJ198" i="60"/>
  <c r="AI198" i="60"/>
  <c r="AH198" i="60"/>
  <c r="AG198" i="60"/>
  <c r="AF198" i="60"/>
  <c r="AE198" i="60"/>
  <c r="AD198" i="60"/>
  <c r="AC198" i="60"/>
  <c r="AB198" i="60"/>
  <c r="AA198" i="60"/>
  <c r="Z198" i="60"/>
  <c r="Y198" i="60"/>
  <c r="X198" i="60"/>
  <c r="W198" i="60"/>
  <c r="V198" i="60"/>
  <c r="U198" i="60"/>
  <c r="T198" i="60"/>
  <c r="S198" i="60"/>
  <c r="R198" i="60"/>
  <c r="Q198" i="60"/>
  <c r="P198" i="60"/>
  <c r="O198" i="60"/>
  <c r="N198" i="60"/>
  <c r="M198" i="60"/>
  <c r="L198" i="60"/>
  <c r="BE197" i="60"/>
  <c r="BD197" i="60"/>
  <c r="BC197" i="60"/>
  <c r="BB197" i="60"/>
  <c r="BA197" i="60"/>
  <c r="AZ197" i="60"/>
  <c r="AY197" i="60"/>
  <c r="AX197" i="60"/>
  <c r="AW197" i="60"/>
  <c r="AV197" i="60"/>
  <c r="AU197" i="60"/>
  <c r="AT197" i="60"/>
  <c r="AS197" i="60"/>
  <c r="AR197" i="60"/>
  <c r="AQ197" i="60"/>
  <c r="AP197" i="60"/>
  <c r="AO197" i="60"/>
  <c r="AN197" i="60"/>
  <c r="AM197" i="60"/>
  <c r="AL197" i="60"/>
  <c r="AK197" i="60"/>
  <c r="AJ197" i="60"/>
  <c r="AI197" i="60"/>
  <c r="AH197" i="60"/>
  <c r="AG197" i="60"/>
  <c r="AF197" i="60"/>
  <c r="AE197" i="60"/>
  <c r="AD197" i="60"/>
  <c r="AC197" i="60"/>
  <c r="AB197" i="60"/>
  <c r="AA197" i="60"/>
  <c r="Z197" i="60"/>
  <c r="Y197" i="60"/>
  <c r="X197" i="60"/>
  <c r="W197" i="60"/>
  <c r="V197" i="60"/>
  <c r="U197" i="60"/>
  <c r="T197" i="60"/>
  <c r="S197" i="60"/>
  <c r="R197" i="60"/>
  <c r="Q197" i="60"/>
  <c r="P197" i="60"/>
  <c r="O197" i="60"/>
  <c r="N197" i="60"/>
  <c r="M197" i="60"/>
  <c r="L197" i="60"/>
  <c r="BE196" i="60"/>
  <c r="BD196" i="60"/>
  <c r="BC196" i="60"/>
  <c r="BB196" i="60"/>
  <c r="BA196" i="60"/>
  <c r="AZ196" i="60"/>
  <c r="AY196" i="60"/>
  <c r="AX196" i="60"/>
  <c r="AW196" i="60"/>
  <c r="AV196" i="60"/>
  <c r="AU196" i="60"/>
  <c r="AT196" i="60"/>
  <c r="AS196" i="60"/>
  <c r="AR196" i="60"/>
  <c r="AQ196" i="60"/>
  <c r="AP196" i="60"/>
  <c r="AO196" i="60"/>
  <c r="AN196" i="60"/>
  <c r="AM196" i="60"/>
  <c r="AL196" i="60"/>
  <c r="AK196" i="60"/>
  <c r="AJ196" i="60"/>
  <c r="AI196" i="60"/>
  <c r="AH196" i="60"/>
  <c r="AG196" i="60"/>
  <c r="AF196" i="60"/>
  <c r="AE196" i="60"/>
  <c r="AD196" i="60"/>
  <c r="AC196" i="60"/>
  <c r="AB196" i="60"/>
  <c r="AA196" i="60"/>
  <c r="Z196" i="60"/>
  <c r="Y196" i="60"/>
  <c r="X196" i="60"/>
  <c r="W196" i="60"/>
  <c r="V196" i="60"/>
  <c r="U196" i="60"/>
  <c r="T196" i="60"/>
  <c r="S196" i="60"/>
  <c r="R196" i="60"/>
  <c r="Q196" i="60"/>
  <c r="P196" i="60"/>
  <c r="O196" i="60"/>
  <c r="N196" i="60"/>
  <c r="M196" i="60"/>
  <c r="L196" i="60"/>
  <c r="BE195" i="60"/>
  <c r="BD195" i="60"/>
  <c r="BC195" i="60"/>
  <c r="BB195" i="60"/>
  <c r="BA195" i="60"/>
  <c r="AZ195" i="60"/>
  <c r="AY195" i="60"/>
  <c r="AX195" i="60"/>
  <c r="AW195" i="60"/>
  <c r="AV195" i="60"/>
  <c r="AU195" i="60"/>
  <c r="AT195" i="60"/>
  <c r="AS195" i="60"/>
  <c r="AR195" i="60"/>
  <c r="AQ195" i="60"/>
  <c r="AP195" i="60"/>
  <c r="AO195" i="60"/>
  <c r="AN195" i="60"/>
  <c r="AM195" i="60"/>
  <c r="AL195" i="60"/>
  <c r="AK195" i="60"/>
  <c r="AJ195" i="60"/>
  <c r="AI195" i="60"/>
  <c r="AH195" i="60"/>
  <c r="AG195" i="60"/>
  <c r="AF195" i="60"/>
  <c r="AE195" i="60"/>
  <c r="AD195" i="60"/>
  <c r="AC195" i="60"/>
  <c r="AB195" i="60"/>
  <c r="AA195" i="60"/>
  <c r="Z195" i="60"/>
  <c r="Y195" i="60"/>
  <c r="X195" i="60"/>
  <c r="W195" i="60"/>
  <c r="V195" i="60"/>
  <c r="U195" i="60"/>
  <c r="T195" i="60"/>
  <c r="S195" i="60"/>
  <c r="R195" i="60"/>
  <c r="Q195" i="60"/>
  <c r="P195" i="60"/>
  <c r="O195" i="60"/>
  <c r="N195" i="60"/>
  <c r="M195" i="60"/>
  <c r="L195" i="60"/>
  <c r="BE194" i="60"/>
  <c r="BD194" i="60"/>
  <c r="BC194" i="60"/>
  <c r="BB194" i="60"/>
  <c r="BA194" i="60"/>
  <c r="AZ194" i="60"/>
  <c r="AY194" i="60"/>
  <c r="AX194" i="60"/>
  <c r="AW194" i="60"/>
  <c r="AV194" i="60"/>
  <c r="AU194" i="60"/>
  <c r="AT194" i="60"/>
  <c r="AS194" i="60"/>
  <c r="AR194" i="60"/>
  <c r="AQ194" i="60"/>
  <c r="AP194" i="60"/>
  <c r="AO194" i="60"/>
  <c r="AN194" i="60"/>
  <c r="AM194" i="60"/>
  <c r="AL194" i="60"/>
  <c r="AK194" i="60"/>
  <c r="AJ194" i="60"/>
  <c r="AI194" i="60"/>
  <c r="AH194" i="60"/>
  <c r="AG194" i="60"/>
  <c r="AF194" i="60"/>
  <c r="AE194" i="60"/>
  <c r="AD194" i="60"/>
  <c r="AC194" i="60"/>
  <c r="AB194" i="60"/>
  <c r="AA194" i="60"/>
  <c r="Z194" i="60"/>
  <c r="Y194" i="60"/>
  <c r="X194" i="60"/>
  <c r="W194" i="60"/>
  <c r="V194" i="60"/>
  <c r="U194" i="60"/>
  <c r="T194" i="60"/>
  <c r="S194" i="60"/>
  <c r="R194" i="60"/>
  <c r="Q194" i="60"/>
  <c r="P194" i="60"/>
  <c r="O194" i="60"/>
  <c r="N194" i="60"/>
  <c r="M194" i="60"/>
  <c r="L194" i="60"/>
  <c r="BE193" i="60"/>
  <c r="BD193" i="60"/>
  <c r="BC193" i="60"/>
  <c r="BB193" i="60"/>
  <c r="BA193" i="60"/>
  <c r="AZ193" i="60"/>
  <c r="AY193" i="60"/>
  <c r="AX193" i="60"/>
  <c r="AW193" i="60"/>
  <c r="AV193" i="60"/>
  <c r="AU193" i="60"/>
  <c r="AT193" i="60"/>
  <c r="AS193" i="60"/>
  <c r="AR193" i="60"/>
  <c r="AQ193" i="60"/>
  <c r="AP193" i="60"/>
  <c r="AO193" i="60"/>
  <c r="AN193" i="60"/>
  <c r="AM193" i="60"/>
  <c r="AL193" i="60"/>
  <c r="AK193" i="60"/>
  <c r="AJ193" i="60"/>
  <c r="AI193" i="60"/>
  <c r="AH193" i="60"/>
  <c r="AG193" i="60"/>
  <c r="AF193" i="60"/>
  <c r="AE193" i="60"/>
  <c r="AD193" i="60"/>
  <c r="AC193" i="60"/>
  <c r="AB193" i="60"/>
  <c r="AA193" i="60"/>
  <c r="Z193" i="60"/>
  <c r="Y193" i="60"/>
  <c r="X193" i="60"/>
  <c r="W193" i="60"/>
  <c r="V193" i="60"/>
  <c r="U193" i="60"/>
  <c r="T193" i="60"/>
  <c r="S193" i="60"/>
  <c r="R193" i="60"/>
  <c r="Q193" i="60"/>
  <c r="P193" i="60"/>
  <c r="O193" i="60"/>
  <c r="N193" i="60"/>
  <c r="M193" i="60"/>
  <c r="L193" i="60"/>
  <c r="BE192" i="60"/>
  <c r="BD192" i="60"/>
  <c r="BC192" i="60"/>
  <c r="BB192" i="60"/>
  <c r="BA192" i="60"/>
  <c r="AZ192" i="60"/>
  <c r="AY192" i="60"/>
  <c r="AX192" i="60"/>
  <c r="AW192" i="60"/>
  <c r="AV192" i="60"/>
  <c r="AU192" i="60"/>
  <c r="AT192" i="60"/>
  <c r="AS192" i="60"/>
  <c r="AR192" i="60"/>
  <c r="AQ192" i="60"/>
  <c r="AP192" i="60"/>
  <c r="AO192" i="60"/>
  <c r="AN192" i="60"/>
  <c r="AM192" i="60"/>
  <c r="AL192" i="60"/>
  <c r="AK192" i="60"/>
  <c r="AJ192" i="60"/>
  <c r="AI192" i="60"/>
  <c r="AH192" i="60"/>
  <c r="AG192" i="60"/>
  <c r="AF192" i="60"/>
  <c r="AE192" i="60"/>
  <c r="AD192" i="60"/>
  <c r="AC192" i="60"/>
  <c r="AB192" i="60"/>
  <c r="AA192" i="60"/>
  <c r="Z192" i="60"/>
  <c r="Y192" i="60"/>
  <c r="X192" i="60"/>
  <c r="W192" i="60"/>
  <c r="V192" i="60"/>
  <c r="U192" i="60"/>
  <c r="T192" i="60"/>
  <c r="S192" i="60"/>
  <c r="R192" i="60"/>
  <c r="Q192" i="60"/>
  <c r="P192" i="60"/>
  <c r="O192" i="60"/>
  <c r="N192" i="60"/>
  <c r="M192" i="60"/>
  <c r="L192" i="60"/>
  <c r="BE191" i="60"/>
  <c r="BD191" i="60"/>
  <c r="BC191" i="60"/>
  <c r="BB191" i="60"/>
  <c r="BA191" i="60"/>
  <c r="AZ191" i="60"/>
  <c r="AY191" i="60"/>
  <c r="AX191" i="60"/>
  <c r="AW191" i="60"/>
  <c r="AV191" i="60"/>
  <c r="AU191" i="60"/>
  <c r="AT191" i="60"/>
  <c r="AS191" i="60"/>
  <c r="AR191" i="60"/>
  <c r="AQ191" i="60"/>
  <c r="AP191" i="60"/>
  <c r="AO191" i="60"/>
  <c r="AN191" i="60"/>
  <c r="AM191" i="60"/>
  <c r="AL191" i="60"/>
  <c r="AK191" i="60"/>
  <c r="AJ191" i="60"/>
  <c r="AI191" i="60"/>
  <c r="AH191" i="60"/>
  <c r="AG191" i="60"/>
  <c r="AF191" i="60"/>
  <c r="AE191" i="60"/>
  <c r="AD191" i="60"/>
  <c r="AC191" i="60"/>
  <c r="AB191" i="60"/>
  <c r="AA191" i="60"/>
  <c r="Z191" i="60"/>
  <c r="Y191" i="60"/>
  <c r="X191" i="60"/>
  <c r="W191" i="60"/>
  <c r="V191" i="60"/>
  <c r="U191" i="60"/>
  <c r="T191" i="60"/>
  <c r="S191" i="60"/>
  <c r="R191" i="60"/>
  <c r="Q191" i="60"/>
  <c r="P191" i="60"/>
  <c r="O191" i="60"/>
  <c r="N191" i="60"/>
  <c r="M191" i="60"/>
  <c r="L191" i="60"/>
  <c r="BE190" i="60"/>
  <c r="BD190" i="60"/>
  <c r="BC190" i="60"/>
  <c r="BB190" i="60"/>
  <c r="BA190" i="60"/>
  <c r="AZ190" i="60"/>
  <c r="AY190" i="60"/>
  <c r="AX190" i="60"/>
  <c r="AW190" i="60"/>
  <c r="AV190" i="60"/>
  <c r="AU190" i="60"/>
  <c r="AT190" i="60"/>
  <c r="AS190" i="60"/>
  <c r="AR190" i="60"/>
  <c r="AQ190" i="60"/>
  <c r="AP190" i="60"/>
  <c r="AO190" i="60"/>
  <c r="AN190" i="60"/>
  <c r="AM190" i="60"/>
  <c r="AL190" i="60"/>
  <c r="AK190" i="60"/>
  <c r="AJ190" i="60"/>
  <c r="AI190" i="60"/>
  <c r="AH190" i="60"/>
  <c r="AG190" i="60"/>
  <c r="AF190" i="60"/>
  <c r="AE190" i="60"/>
  <c r="AD190" i="60"/>
  <c r="AC190" i="60"/>
  <c r="AB190" i="60"/>
  <c r="AA190" i="60"/>
  <c r="Z190" i="60"/>
  <c r="Y190" i="60"/>
  <c r="X190" i="60"/>
  <c r="W190" i="60"/>
  <c r="V190" i="60"/>
  <c r="U190" i="60"/>
  <c r="T190" i="60"/>
  <c r="S190" i="60"/>
  <c r="R190" i="60"/>
  <c r="Q190" i="60"/>
  <c r="P190" i="60"/>
  <c r="O190" i="60"/>
  <c r="N190" i="60"/>
  <c r="M190" i="60"/>
  <c r="L190" i="60"/>
  <c r="BE189" i="60"/>
  <c r="BD189" i="60"/>
  <c r="BC189" i="60"/>
  <c r="BB189" i="60"/>
  <c r="BA189" i="60"/>
  <c r="AZ189" i="60"/>
  <c r="AY189" i="60"/>
  <c r="AX189" i="60"/>
  <c r="AW189" i="60"/>
  <c r="AV189" i="60"/>
  <c r="AU189" i="60"/>
  <c r="AT189" i="60"/>
  <c r="AS189" i="60"/>
  <c r="AR189" i="60"/>
  <c r="AQ189" i="60"/>
  <c r="AP189" i="60"/>
  <c r="AO189" i="60"/>
  <c r="AN189" i="60"/>
  <c r="AM189" i="60"/>
  <c r="AL189" i="60"/>
  <c r="AK189" i="60"/>
  <c r="AJ189" i="60"/>
  <c r="AI189" i="60"/>
  <c r="AH189" i="60"/>
  <c r="AG189" i="60"/>
  <c r="AF189" i="60"/>
  <c r="AE189" i="60"/>
  <c r="AD189" i="60"/>
  <c r="AC189" i="60"/>
  <c r="AB189" i="60"/>
  <c r="AA189" i="60"/>
  <c r="Z189" i="60"/>
  <c r="Y189" i="60"/>
  <c r="X189" i="60"/>
  <c r="W189" i="60"/>
  <c r="V189" i="60"/>
  <c r="U189" i="60"/>
  <c r="T189" i="60"/>
  <c r="S189" i="60"/>
  <c r="R189" i="60"/>
  <c r="Q189" i="60"/>
  <c r="P189" i="60"/>
  <c r="O189" i="60"/>
  <c r="N189" i="60"/>
  <c r="M189" i="60"/>
  <c r="L189" i="60"/>
  <c r="BE188" i="60"/>
  <c r="BD188" i="60"/>
  <c r="BC188" i="60"/>
  <c r="BB188" i="60"/>
  <c r="BA188" i="60"/>
  <c r="AZ188" i="60"/>
  <c r="AY188" i="60"/>
  <c r="AX188" i="60"/>
  <c r="AW188" i="60"/>
  <c r="AV188" i="60"/>
  <c r="AU188" i="60"/>
  <c r="AT188" i="60"/>
  <c r="AS188" i="60"/>
  <c r="AR188" i="60"/>
  <c r="AQ188" i="60"/>
  <c r="AP188" i="60"/>
  <c r="AO188" i="60"/>
  <c r="AN188" i="60"/>
  <c r="AM188" i="60"/>
  <c r="AL188" i="60"/>
  <c r="AK188" i="60"/>
  <c r="AJ188" i="60"/>
  <c r="AI188" i="60"/>
  <c r="AH188" i="60"/>
  <c r="AG188" i="60"/>
  <c r="AF188" i="60"/>
  <c r="AE188" i="60"/>
  <c r="AD188" i="60"/>
  <c r="AC188" i="60"/>
  <c r="AB188" i="60"/>
  <c r="AA188" i="60"/>
  <c r="Z188" i="60"/>
  <c r="Y188" i="60"/>
  <c r="X188" i="60"/>
  <c r="W188" i="60"/>
  <c r="V188" i="60"/>
  <c r="U188" i="60"/>
  <c r="T188" i="60"/>
  <c r="S188" i="60"/>
  <c r="R188" i="60"/>
  <c r="Q188" i="60"/>
  <c r="P188" i="60"/>
  <c r="O188" i="60"/>
  <c r="N188" i="60"/>
  <c r="M188" i="60"/>
  <c r="L188" i="60"/>
  <c r="BE187" i="60"/>
  <c r="BD187" i="60"/>
  <c r="BC187" i="60"/>
  <c r="BB187" i="60"/>
  <c r="BA187" i="60"/>
  <c r="AZ187" i="60"/>
  <c r="AY187" i="60"/>
  <c r="AX187" i="60"/>
  <c r="AW187" i="60"/>
  <c r="AV187" i="60"/>
  <c r="AU187" i="60"/>
  <c r="AT187" i="60"/>
  <c r="AS187" i="60"/>
  <c r="AR187" i="60"/>
  <c r="AQ187" i="60"/>
  <c r="AP187" i="60"/>
  <c r="AO187" i="60"/>
  <c r="AN187" i="60"/>
  <c r="AM187" i="60"/>
  <c r="AL187" i="60"/>
  <c r="AK187" i="60"/>
  <c r="AJ187" i="60"/>
  <c r="AI187" i="60"/>
  <c r="AH187" i="60"/>
  <c r="AG187" i="60"/>
  <c r="AF187" i="60"/>
  <c r="AE187" i="60"/>
  <c r="AD187" i="60"/>
  <c r="AC187" i="60"/>
  <c r="AB187" i="60"/>
  <c r="AA187" i="60"/>
  <c r="Z187" i="60"/>
  <c r="Y187" i="60"/>
  <c r="X187" i="60"/>
  <c r="W187" i="60"/>
  <c r="V187" i="60"/>
  <c r="U187" i="60"/>
  <c r="T187" i="60"/>
  <c r="S187" i="60"/>
  <c r="R187" i="60"/>
  <c r="Q187" i="60"/>
  <c r="P187" i="60"/>
  <c r="O187" i="60"/>
  <c r="N187" i="60"/>
  <c r="M187" i="60"/>
  <c r="L187" i="60"/>
  <c r="BE186" i="60"/>
  <c r="BD186" i="60"/>
  <c r="BC186" i="60"/>
  <c r="BB186" i="60"/>
  <c r="BA186" i="60"/>
  <c r="AZ186" i="60"/>
  <c r="AY186" i="60"/>
  <c r="AX186" i="60"/>
  <c r="AW186" i="60"/>
  <c r="AV186" i="60"/>
  <c r="AU186" i="60"/>
  <c r="AT186" i="60"/>
  <c r="AS186" i="60"/>
  <c r="AR186" i="60"/>
  <c r="AQ186" i="60"/>
  <c r="AP186" i="60"/>
  <c r="AO186" i="60"/>
  <c r="AN186" i="60"/>
  <c r="AM186" i="60"/>
  <c r="AL186" i="60"/>
  <c r="AK186" i="60"/>
  <c r="AJ186" i="60"/>
  <c r="AI186" i="60"/>
  <c r="AH186" i="60"/>
  <c r="AG186" i="60"/>
  <c r="AF186" i="60"/>
  <c r="AE186" i="60"/>
  <c r="AD186" i="60"/>
  <c r="AC186" i="60"/>
  <c r="AB186" i="60"/>
  <c r="AA186" i="60"/>
  <c r="Z186" i="60"/>
  <c r="Y186" i="60"/>
  <c r="X186" i="60"/>
  <c r="W186" i="60"/>
  <c r="V186" i="60"/>
  <c r="U186" i="60"/>
  <c r="T186" i="60"/>
  <c r="S186" i="60"/>
  <c r="R186" i="60"/>
  <c r="Q186" i="60"/>
  <c r="P186" i="60"/>
  <c r="O186" i="60"/>
  <c r="N186" i="60"/>
  <c r="M186" i="60"/>
  <c r="L186" i="60"/>
  <c r="BE185" i="60"/>
  <c r="BD185" i="60"/>
  <c r="BC185" i="60"/>
  <c r="BB185" i="60"/>
  <c r="BA185" i="60"/>
  <c r="AZ185" i="60"/>
  <c r="AY185" i="60"/>
  <c r="AX185" i="60"/>
  <c r="AW185" i="60"/>
  <c r="AV185" i="60"/>
  <c r="AU185" i="60"/>
  <c r="AT185" i="60"/>
  <c r="AS185" i="60"/>
  <c r="AR185" i="60"/>
  <c r="AQ185" i="60"/>
  <c r="AP185" i="60"/>
  <c r="AO185" i="60"/>
  <c r="AN185" i="60"/>
  <c r="AM185" i="60"/>
  <c r="AL185" i="60"/>
  <c r="AK185" i="60"/>
  <c r="AJ185" i="60"/>
  <c r="AI185" i="60"/>
  <c r="AH185" i="60"/>
  <c r="AG185" i="60"/>
  <c r="AF185" i="60"/>
  <c r="AE185" i="60"/>
  <c r="AD185" i="60"/>
  <c r="AC185" i="60"/>
  <c r="AB185" i="60"/>
  <c r="AA185" i="60"/>
  <c r="Z185" i="60"/>
  <c r="Y185" i="60"/>
  <c r="X185" i="60"/>
  <c r="W185" i="60"/>
  <c r="V185" i="60"/>
  <c r="U185" i="60"/>
  <c r="T185" i="60"/>
  <c r="S185" i="60"/>
  <c r="R185" i="60"/>
  <c r="Q185" i="60"/>
  <c r="P185" i="60"/>
  <c r="O185" i="60"/>
  <c r="N185" i="60"/>
  <c r="M185" i="60"/>
  <c r="L185" i="60"/>
  <c r="BE184" i="60"/>
  <c r="BD184" i="60"/>
  <c r="BC184" i="60"/>
  <c r="BB184" i="60"/>
  <c r="BA184" i="60"/>
  <c r="AZ184" i="60"/>
  <c r="AY184" i="60"/>
  <c r="AX184" i="60"/>
  <c r="AW184" i="60"/>
  <c r="AV184" i="60"/>
  <c r="AU184" i="60"/>
  <c r="AT184" i="60"/>
  <c r="AS184" i="60"/>
  <c r="AR184" i="60"/>
  <c r="AQ184" i="60"/>
  <c r="AP184" i="60"/>
  <c r="AO184" i="60"/>
  <c r="AN184" i="60"/>
  <c r="AM184" i="60"/>
  <c r="AL184" i="60"/>
  <c r="AK184" i="60"/>
  <c r="AJ184" i="60"/>
  <c r="AI184" i="60"/>
  <c r="AH184" i="60"/>
  <c r="AG184" i="60"/>
  <c r="AF184" i="60"/>
  <c r="AE184" i="60"/>
  <c r="AD184" i="60"/>
  <c r="AC184" i="60"/>
  <c r="AB184" i="60"/>
  <c r="AA184" i="60"/>
  <c r="Z184" i="60"/>
  <c r="Y184" i="60"/>
  <c r="X184" i="60"/>
  <c r="W184" i="60"/>
  <c r="V184" i="60"/>
  <c r="U184" i="60"/>
  <c r="T184" i="60"/>
  <c r="S184" i="60"/>
  <c r="R184" i="60"/>
  <c r="Q184" i="60"/>
  <c r="P184" i="60"/>
  <c r="O184" i="60"/>
  <c r="N184" i="60"/>
  <c r="M184" i="60"/>
  <c r="L184" i="60"/>
  <c r="BE183" i="60"/>
  <c r="BD183" i="60"/>
  <c r="BC183" i="60"/>
  <c r="BB183" i="60"/>
  <c r="BA183" i="60"/>
  <c r="AZ183" i="60"/>
  <c r="AY183" i="60"/>
  <c r="AX183" i="60"/>
  <c r="AW183" i="60"/>
  <c r="AV183" i="60"/>
  <c r="AU183" i="60"/>
  <c r="AT183" i="60"/>
  <c r="AS183" i="60"/>
  <c r="AR183" i="60"/>
  <c r="AQ183" i="60"/>
  <c r="AP183" i="60"/>
  <c r="AO183" i="60"/>
  <c r="AN183" i="60"/>
  <c r="AM183" i="60"/>
  <c r="AL183" i="60"/>
  <c r="AK183" i="60"/>
  <c r="AJ183" i="60"/>
  <c r="AI183" i="60"/>
  <c r="AH183" i="60"/>
  <c r="AG183" i="60"/>
  <c r="AF183" i="60"/>
  <c r="AE183" i="60"/>
  <c r="AD183" i="60"/>
  <c r="AC183" i="60"/>
  <c r="AB183" i="60"/>
  <c r="AA183" i="60"/>
  <c r="Z183" i="60"/>
  <c r="Y183" i="60"/>
  <c r="X183" i="60"/>
  <c r="W183" i="60"/>
  <c r="V183" i="60"/>
  <c r="U183" i="60"/>
  <c r="T183" i="60"/>
  <c r="S183" i="60"/>
  <c r="R183" i="60"/>
  <c r="Q183" i="60"/>
  <c r="P183" i="60"/>
  <c r="O183" i="60"/>
  <c r="N183" i="60"/>
  <c r="M183" i="60"/>
  <c r="L183" i="60"/>
  <c r="BE182" i="60"/>
  <c r="BD182" i="60"/>
  <c r="BC182" i="60"/>
  <c r="BB182" i="60"/>
  <c r="BA182" i="60"/>
  <c r="AZ182" i="60"/>
  <c r="AY182" i="60"/>
  <c r="AX182" i="60"/>
  <c r="AW182" i="60"/>
  <c r="AV182" i="60"/>
  <c r="AU182" i="60"/>
  <c r="AT182" i="60"/>
  <c r="AS182" i="60"/>
  <c r="AR182" i="60"/>
  <c r="AQ182" i="60"/>
  <c r="AP182" i="60"/>
  <c r="AO182" i="60"/>
  <c r="AN182" i="60"/>
  <c r="AM182" i="60"/>
  <c r="AL182" i="60"/>
  <c r="AK182" i="60"/>
  <c r="AJ182" i="60"/>
  <c r="AI182" i="60"/>
  <c r="AH182" i="60"/>
  <c r="AG182" i="60"/>
  <c r="AF182" i="60"/>
  <c r="AE182" i="60"/>
  <c r="AD182" i="60"/>
  <c r="AC182" i="60"/>
  <c r="AB182" i="60"/>
  <c r="AA182" i="60"/>
  <c r="Z182" i="60"/>
  <c r="Y182" i="60"/>
  <c r="X182" i="60"/>
  <c r="W182" i="60"/>
  <c r="V182" i="60"/>
  <c r="U182" i="60"/>
  <c r="T182" i="60"/>
  <c r="S182" i="60"/>
  <c r="R182" i="60"/>
  <c r="Q182" i="60"/>
  <c r="P182" i="60"/>
  <c r="O182" i="60"/>
  <c r="N182" i="60"/>
  <c r="M182" i="60"/>
  <c r="L182" i="60"/>
  <c r="BE181" i="60"/>
  <c r="BD181" i="60"/>
  <c r="BC181" i="60"/>
  <c r="BB181" i="60"/>
  <c r="BA181" i="60"/>
  <c r="AZ181" i="60"/>
  <c r="AY181" i="60"/>
  <c r="AX181" i="60"/>
  <c r="AW181" i="60"/>
  <c r="AV181" i="60"/>
  <c r="AU181" i="60"/>
  <c r="AT181" i="60"/>
  <c r="AS181" i="60"/>
  <c r="AR181" i="60"/>
  <c r="AQ181" i="60"/>
  <c r="AP181" i="60"/>
  <c r="AO181" i="60"/>
  <c r="AN181" i="60"/>
  <c r="AM181" i="60"/>
  <c r="AL181" i="60"/>
  <c r="AK181" i="60"/>
  <c r="AJ181" i="60"/>
  <c r="AI181" i="60"/>
  <c r="AH181" i="60"/>
  <c r="AG181" i="60"/>
  <c r="AF181" i="60"/>
  <c r="AE181" i="60"/>
  <c r="AD181" i="60"/>
  <c r="AC181" i="60"/>
  <c r="AB181" i="60"/>
  <c r="AA181" i="60"/>
  <c r="Z181" i="60"/>
  <c r="Y181" i="60"/>
  <c r="X181" i="60"/>
  <c r="W181" i="60"/>
  <c r="V181" i="60"/>
  <c r="U181" i="60"/>
  <c r="T181" i="60"/>
  <c r="S181" i="60"/>
  <c r="R181" i="60"/>
  <c r="Q181" i="60"/>
  <c r="P181" i="60"/>
  <c r="O181" i="60"/>
  <c r="N181" i="60"/>
  <c r="M181" i="60"/>
  <c r="L181" i="60"/>
  <c r="BE180" i="60"/>
  <c r="BD180" i="60"/>
  <c r="BC180" i="60"/>
  <c r="BB180" i="60"/>
  <c r="BA180" i="60"/>
  <c r="AZ180" i="60"/>
  <c r="AY180" i="60"/>
  <c r="AX180" i="60"/>
  <c r="AW180" i="60"/>
  <c r="AV180" i="60"/>
  <c r="AU180" i="60"/>
  <c r="AT180" i="60"/>
  <c r="AS180" i="60"/>
  <c r="AR180" i="60"/>
  <c r="AQ180" i="60"/>
  <c r="AP180" i="60"/>
  <c r="AO180" i="60"/>
  <c r="AN180" i="60"/>
  <c r="AM180" i="60"/>
  <c r="AL180" i="60"/>
  <c r="AK180" i="60"/>
  <c r="AJ180" i="60"/>
  <c r="AI180" i="60"/>
  <c r="AH180" i="60"/>
  <c r="AG180" i="60"/>
  <c r="AF180" i="60"/>
  <c r="AE180" i="60"/>
  <c r="AD180" i="60"/>
  <c r="AC180" i="60"/>
  <c r="AB180" i="60"/>
  <c r="AA180" i="60"/>
  <c r="Z180" i="60"/>
  <c r="Y180" i="60"/>
  <c r="X180" i="60"/>
  <c r="W180" i="60"/>
  <c r="V180" i="60"/>
  <c r="U180" i="60"/>
  <c r="T180" i="60"/>
  <c r="S180" i="60"/>
  <c r="R180" i="60"/>
  <c r="Q180" i="60"/>
  <c r="P180" i="60"/>
  <c r="O180" i="60"/>
  <c r="N180" i="60"/>
  <c r="M180" i="60"/>
  <c r="L180" i="60"/>
  <c r="BE179" i="60"/>
  <c r="BD179" i="60"/>
  <c r="BC179" i="60"/>
  <c r="BB179" i="60"/>
  <c r="BA179" i="60"/>
  <c r="AZ179" i="60"/>
  <c r="AY179" i="60"/>
  <c r="AX179" i="60"/>
  <c r="AW179" i="60"/>
  <c r="AV179" i="60"/>
  <c r="AU179" i="60"/>
  <c r="AT179" i="60"/>
  <c r="AS179" i="60"/>
  <c r="AR179" i="60"/>
  <c r="AQ179" i="60"/>
  <c r="AP179" i="60"/>
  <c r="AO179" i="60"/>
  <c r="AN179" i="60"/>
  <c r="AM179" i="60"/>
  <c r="AL179" i="60"/>
  <c r="AK179" i="60"/>
  <c r="AJ179" i="60"/>
  <c r="AI179" i="60"/>
  <c r="AH179" i="60"/>
  <c r="AG179" i="60"/>
  <c r="AF179" i="60"/>
  <c r="AE179" i="60"/>
  <c r="AD179" i="60"/>
  <c r="AC179" i="60"/>
  <c r="AB179" i="60"/>
  <c r="AA179" i="60"/>
  <c r="Z179" i="60"/>
  <c r="Y179" i="60"/>
  <c r="X179" i="60"/>
  <c r="W179" i="60"/>
  <c r="V179" i="60"/>
  <c r="U179" i="60"/>
  <c r="T179" i="60"/>
  <c r="S179" i="60"/>
  <c r="R179" i="60"/>
  <c r="Q179" i="60"/>
  <c r="P179" i="60"/>
  <c r="O179" i="60"/>
  <c r="N179" i="60"/>
  <c r="M179" i="60"/>
  <c r="L179" i="60"/>
  <c r="BE178" i="60"/>
  <c r="BD178" i="60"/>
  <c r="BC178" i="60"/>
  <c r="BB178" i="60"/>
  <c r="BA178" i="60"/>
  <c r="AZ178" i="60"/>
  <c r="AY178" i="60"/>
  <c r="AX178" i="60"/>
  <c r="AW178" i="60"/>
  <c r="AV178" i="60"/>
  <c r="AU178" i="60"/>
  <c r="AT178" i="60"/>
  <c r="AS178" i="60"/>
  <c r="AR178" i="60"/>
  <c r="AQ178" i="60"/>
  <c r="AP178" i="60"/>
  <c r="AO178" i="60"/>
  <c r="AN178" i="60"/>
  <c r="AM178" i="60"/>
  <c r="AL178" i="60"/>
  <c r="AK178" i="60"/>
  <c r="AJ178" i="60"/>
  <c r="AI178" i="60"/>
  <c r="AH178" i="60"/>
  <c r="AG178" i="60"/>
  <c r="AF178" i="60"/>
  <c r="AE178" i="60"/>
  <c r="AD178" i="60"/>
  <c r="AC178" i="60"/>
  <c r="AB178" i="60"/>
  <c r="AA178" i="60"/>
  <c r="Z178" i="60"/>
  <c r="Y178" i="60"/>
  <c r="X178" i="60"/>
  <c r="W178" i="60"/>
  <c r="V178" i="60"/>
  <c r="U178" i="60"/>
  <c r="T178" i="60"/>
  <c r="S178" i="60"/>
  <c r="R178" i="60"/>
  <c r="Q178" i="60"/>
  <c r="P178" i="60"/>
  <c r="O178" i="60"/>
  <c r="N178" i="60"/>
  <c r="M178" i="60"/>
  <c r="L178" i="60"/>
  <c r="BE177" i="60"/>
  <c r="BD177" i="60"/>
  <c r="BC177" i="60"/>
  <c r="BB177" i="60"/>
  <c r="BA177" i="60"/>
  <c r="AZ177" i="60"/>
  <c r="AY177" i="60"/>
  <c r="AX177" i="60"/>
  <c r="AW177" i="60"/>
  <c r="AV177" i="60"/>
  <c r="AU177" i="60"/>
  <c r="AT177" i="60"/>
  <c r="AS177" i="60"/>
  <c r="AR177" i="60"/>
  <c r="AQ177" i="60"/>
  <c r="AP177" i="60"/>
  <c r="AO177" i="60"/>
  <c r="AN177" i="60"/>
  <c r="AM177" i="60"/>
  <c r="AL177" i="60"/>
  <c r="AK177" i="60"/>
  <c r="AJ177" i="60"/>
  <c r="AI177" i="60"/>
  <c r="AH177" i="60"/>
  <c r="AG177" i="60"/>
  <c r="AF177" i="60"/>
  <c r="AE177" i="60"/>
  <c r="AD177" i="60"/>
  <c r="AC177" i="60"/>
  <c r="AB177" i="60"/>
  <c r="AA177" i="60"/>
  <c r="Z177" i="60"/>
  <c r="Y177" i="60"/>
  <c r="X177" i="60"/>
  <c r="W177" i="60"/>
  <c r="V177" i="60"/>
  <c r="U177" i="60"/>
  <c r="T177" i="60"/>
  <c r="S177" i="60"/>
  <c r="R177" i="60"/>
  <c r="Q177" i="60"/>
  <c r="P177" i="60"/>
  <c r="O177" i="60"/>
  <c r="N177" i="60"/>
  <c r="M177" i="60"/>
  <c r="L177" i="60"/>
  <c r="BE176" i="60"/>
  <c r="BD176" i="60"/>
  <c r="BC176" i="60"/>
  <c r="BB176" i="60"/>
  <c r="BA176" i="60"/>
  <c r="AZ176" i="60"/>
  <c r="AY176" i="60"/>
  <c r="AX176" i="60"/>
  <c r="AW176" i="60"/>
  <c r="AV176" i="60"/>
  <c r="AU176" i="60"/>
  <c r="AT176" i="60"/>
  <c r="AS176" i="60"/>
  <c r="AR176" i="60"/>
  <c r="AQ176" i="60"/>
  <c r="AP176" i="60"/>
  <c r="AO176" i="60"/>
  <c r="AN176" i="60"/>
  <c r="AM176" i="60"/>
  <c r="AL176" i="60"/>
  <c r="AK176" i="60"/>
  <c r="AJ176" i="60"/>
  <c r="AI176" i="60"/>
  <c r="AH176" i="60"/>
  <c r="AG176" i="60"/>
  <c r="AF176" i="60"/>
  <c r="AE176" i="60"/>
  <c r="AD176" i="60"/>
  <c r="AC176" i="60"/>
  <c r="AB176" i="60"/>
  <c r="AA176" i="60"/>
  <c r="Z176" i="60"/>
  <c r="Y176" i="60"/>
  <c r="X176" i="60"/>
  <c r="W176" i="60"/>
  <c r="V176" i="60"/>
  <c r="U176" i="60"/>
  <c r="T176" i="60"/>
  <c r="S176" i="60"/>
  <c r="R176" i="60"/>
  <c r="Q176" i="60"/>
  <c r="P176" i="60"/>
  <c r="O176" i="60"/>
  <c r="N176" i="60"/>
  <c r="M176" i="60"/>
  <c r="L176" i="60"/>
  <c r="BE175" i="60"/>
  <c r="BD175" i="60"/>
  <c r="BC175" i="60"/>
  <c r="BB175" i="60"/>
  <c r="BA175" i="60"/>
  <c r="AZ175" i="60"/>
  <c r="AY175" i="60"/>
  <c r="AX175" i="60"/>
  <c r="AW175" i="60"/>
  <c r="AV175" i="60"/>
  <c r="AU175" i="60"/>
  <c r="AT175" i="60"/>
  <c r="AS175" i="60"/>
  <c r="AR175" i="60"/>
  <c r="AQ175" i="60"/>
  <c r="AP175" i="60"/>
  <c r="AO175" i="60"/>
  <c r="AN175" i="60"/>
  <c r="AM175" i="60"/>
  <c r="AL175" i="60"/>
  <c r="AK175" i="60"/>
  <c r="AJ175" i="60"/>
  <c r="AI175" i="60"/>
  <c r="AH175" i="60"/>
  <c r="AG175" i="60"/>
  <c r="AF175" i="60"/>
  <c r="AE175" i="60"/>
  <c r="AD175" i="60"/>
  <c r="AC175" i="60"/>
  <c r="AB175" i="60"/>
  <c r="AA175" i="60"/>
  <c r="Z175" i="60"/>
  <c r="Y175" i="60"/>
  <c r="X175" i="60"/>
  <c r="W175" i="60"/>
  <c r="V175" i="60"/>
  <c r="U175" i="60"/>
  <c r="T175" i="60"/>
  <c r="S175" i="60"/>
  <c r="R175" i="60"/>
  <c r="Q175" i="60"/>
  <c r="P175" i="60"/>
  <c r="O175" i="60"/>
  <c r="N175" i="60"/>
  <c r="M175" i="60"/>
  <c r="L175" i="60"/>
  <c r="BE174" i="60"/>
  <c r="BD174" i="60"/>
  <c r="BC174" i="60"/>
  <c r="BB174" i="60"/>
  <c r="BA174" i="60"/>
  <c r="AZ174" i="60"/>
  <c r="AY174" i="60"/>
  <c r="AX174" i="60"/>
  <c r="AW174" i="60"/>
  <c r="AV174" i="60"/>
  <c r="AU174" i="60"/>
  <c r="AT174" i="60"/>
  <c r="AS174" i="60"/>
  <c r="AR174" i="60"/>
  <c r="AQ174" i="60"/>
  <c r="AP174" i="60"/>
  <c r="AO174" i="60"/>
  <c r="AN174" i="60"/>
  <c r="AM174" i="60"/>
  <c r="AL174" i="60"/>
  <c r="AK174" i="60"/>
  <c r="AJ174" i="60"/>
  <c r="AI174" i="60"/>
  <c r="AH174" i="60"/>
  <c r="AG174" i="60"/>
  <c r="AF174" i="60"/>
  <c r="AE174" i="60"/>
  <c r="AD174" i="60"/>
  <c r="AC174" i="60"/>
  <c r="AB174" i="60"/>
  <c r="AA174" i="60"/>
  <c r="Z174" i="60"/>
  <c r="Y174" i="60"/>
  <c r="X174" i="60"/>
  <c r="W174" i="60"/>
  <c r="V174" i="60"/>
  <c r="U174" i="60"/>
  <c r="T174" i="60"/>
  <c r="S174" i="60"/>
  <c r="R174" i="60"/>
  <c r="Q174" i="60"/>
  <c r="P174" i="60"/>
  <c r="O174" i="60"/>
  <c r="N174" i="60"/>
  <c r="M174" i="60"/>
  <c r="L174" i="60"/>
  <c r="BE173" i="60"/>
  <c r="BD173" i="60"/>
  <c r="BC173" i="60"/>
  <c r="BB173" i="60"/>
  <c r="BA173" i="60"/>
  <c r="AZ173" i="60"/>
  <c r="AY173" i="60"/>
  <c r="AX173" i="60"/>
  <c r="AW173" i="60"/>
  <c r="AV173" i="60"/>
  <c r="AU173" i="60"/>
  <c r="AT173" i="60"/>
  <c r="AS173" i="60"/>
  <c r="AR173" i="60"/>
  <c r="AQ173" i="60"/>
  <c r="AP173" i="60"/>
  <c r="AO173" i="60"/>
  <c r="AN173" i="60"/>
  <c r="AM173" i="60"/>
  <c r="AL173" i="60"/>
  <c r="AK173" i="60"/>
  <c r="AJ173" i="60"/>
  <c r="AI173" i="60"/>
  <c r="AH173" i="60"/>
  <c r="AG173" i="60"/>
  <c r="AF173" i="60"/>
  <c r="AE173" i="60"/>
  <c r="AD173" i="60"/>
  <c r="AC173" i="60"/>
  <c r="AB173" i="60"/>
  <c r="AA173" i="60"/>
  <c r="Z173" i="60"/>
  <c r="Y173" i="60"/>
  <c r="X173" i="60"/>
  <c r="W173" i="60"/>
  <c r="V173" i="60"/>
  <c r="U173" i="60"/>
  <c r="T173" i="60"/>
  <c r="S173" i="60"/>
  <c r="R173" i="60"/>
  <c r="Q173" i="60"/>
  <c r="P173" i="60"/>
  <c r="O173" i="60"/>
  <c r="N173" i="60"/>
  <c r="M173" i="60"/>
  <c r="L173" i="60"/>
  <c r="BE172" i="60"/>
  <c r="BD172" i="60"/>
  <c r="BC172" i="60"/>
  <c r="BB172" i="60"/>
  <c r="BA172" i="60"/>
  <c r="AZ172" i="60"/>
  <c r="AY172" i="60"/>
  <c r="AX172" i="60"/>
  <c r="AW172" i="60"/>
  <c r="AV172" i="60"/>
  <c r="AU172" i="60"/>
  <c r="AT172" i="60"/>
  <c r="AS172" i="60"/>
  <c r="AR172" i="60"/>
  <c r="AQ172" i="60"/>
  <c r="AP172" i="60"/>
  <c r="AO172" i="60"/>
  <c r="AN172" i="60"/>
  <c r="AM172" i="60"/>
  <c r="AL172" i="60"/>
  <c r="AK172" i="60"/>
  <c r="AJ172" i="60"/>
  <c r="AI172" i="60"/>
  <c r="AH172" i="60"/>
  <c r="AG172" i="60"/>
  <c r="AF172" i="60"/>
  <c r="AE172" i="60"/>
  <c r="AD172" i="60"/>
  <c r="AC172" i="60"/>
  <c r="AB172" i="60"/>
  <c r="AA172" i="60"/>
  <c r="Z172" i="60"/>
  <c r="Y172" i="60"/>
  <c r="X172" i="60"/>
  <c r="W172" i="60"/>
  <c r="V172" i="60"/>
  <c r="U172" i="60"/>
  <c r="T172" i="60"/>
  <c r="S172" i="60"/>
  <c r="R172" i="60"/>
  <c r="Q172" i="60"/>
  <c r="P172" i="60"/>
  <c r="O172" i="60"/>
  <c r="N172" i="60"/>
  <c r="M172" i="60"/>
  <c r="L172" i="60"/>
  <c r="BE171" i="60"/>
  <c r="BD171" i="60"/>
  <c r="BC171" i="60"/>
  <c r="BB171" i="60"/>
  <c r="BA171" i="60"/>
  <c r="AZ171" i="60"/>
  <c r="AY171" i="60"/>
  <c r="AX171" i="60"/>
  <c r="AW171" i="60"/>
  <c r="AV171" i="60"/>
  <c r="AU171" i="60"/>
  <c r="AT171" i="60"/>
  <c r="AS171" i="60"/>
  <c r="AR171" i="60"/>
  <c r="AQ171" i="60"/>
  <c r="AP171" i="60"/>
  <c r="AO171" i="60"/>
  <c r="AN171" i="60"/>
  <c r="AM171" i="60"/>
  <c r="AL171" i="60"/>
  <c r="AK171" i="60"/>
  <c r="AJ171" i="60"/>
  <c r="AI171" i="60"/>
  <c r="AH171" i="60"/>
  <c r="AG171" i="60"/>
  <c r="AF171" i="60"/>
  <c r="AE171" i="60"/>
  <c r="AD171" i="60"/>
  <c r="AC171" i="60"/>
  <c r="AB171" i="60"/>
  <c r="AA171" i="60"/>
  <c r="Z171" i="60"/>
  <c r="Y171" i="60"/>
  <c r="X171" i="60"/>
  <c r="W171" i="60"/>
  <c r="V171" i="60"/>
  <c r="U171" i="60"/>
  <c r="T171" i="60"/>
  <c r="S171" i="60"/>
  <c r="R171" i="60"/>
  <c r="Q171" i="60"/>
  <c r="P171" i="60"/>
  <c r="O171" i="60"/>
  <c r="N171" i="60"/>
  <c r="M171" i="60"/>
  <c r="L171" i="60"/>
  <c r="BE170" i="60"/>
  <c r="BD170" i="60"/>
  <c r="BC170" i="60"/>
  <c r="BB170" i="60"/>
  <c r="BA170" i="60"/>
  <c r="AZ170" i="60"/>
  <c r="AY170" i="60"/>
  <c r="AX170" i="60"/>
  <c r="AW170" i="60"/>
  <c r="AV170" i="60"/>
  <c r="AU170" i="60"/>
  <c r="AT170" i="60"/>
  <c r="AS170" i="60"/>
  <c r="AR170" i="60"/>
  <c r="AQ170" i="60"/>
  <c r="AP170" i="60"/>
  <c r="AO170" i="60"/>
  <c r="AN170" i="60"/>
  <c r="AM170" i="60"/>
  <c r="AL170" i="60"/>
  <c r="AK170" i="60"/>
  <c r="AJ170" i="60"/>
  <c r="AI170" i="60"/>
  <c r="AH170" i="60"/>
  <c r="AG170" i="60"/>
  <c r="AF170" i="60"/>
  <c r="AE170" i="60"/>
  <c r="AD170" i="60"/>
  <c r="AC170" i="60"/>
  <c r="AB170" i="60"/>
  <c r="AA170" i="60"/>
  <c r="Z170" i="60"/>
  <c r="Y170" i="60"/>
  <c r="X170" i="60"/>
  <c r="W170" i="60"/>
  <c r="V170" i="60"/>
  <c r="U170" i="60"/>
  <c r="T170" i="60"/>
  <c r="S170" i="60"/>
  <c r="R170" i="60"/>
  <c r="Q170" i="60"/>
  <c r="P170" i="60"/>
  <c r="O170" i="60"/>
  <c r="N170" i="60"/>
  <c r="M170" i="60"/>
  <c r="L170" i="60"/>
  <c r="BE169" i="60"/>
  <c r="BD169" i="60"/>
  <c r="BC169" i="60"/>
  <c r="BB169" i="60"/>
  <c r="BA169" i="60"/>
  <c r="AZ169" i="60"/>
  <c r="AY169" i="60"/>
  <c r="AX169" i="60"/>
  <c r="AW169" i="60"/>
  <c r="AV169" i="60"/>
  <c r="AU169" i="60"/>
  <c r="AT169" i="60"/>
  <c r="AS169" i="60"/>
  <c r="AR169" i="60"/>
  <c r="AQ169" i="60"/>
  <c r="AP169" i="60"/>
  <c r="AO169" i="60"/>
  <c r="AN169" i="60"/>
  <c r="AM169" i="60"/>
  <c r="AL169" i="60"/>
  <c r="AK169" i="60"/>
  <c r="AJ169" i="60"/>
  <c r="AI169" i="60"/>
  <c r="AH169" i="60"/>
  <c r="AG169" i="60"/>
  <c r="AF169" i="60"/>
  <c r="AE169" i="60"/>
  <c r="AD169" i="60"/>
  <c r="AC169" i="60"/>
  <c r="AB169" i="60"/>
  <c r="AA169" i="60"/>
  <c r="Z169" i="60"/>
  <c r="Y169" i="60"/>
  <c r="X169" i="60"/>
  <c r="W169" i="60"/>
  <c r="V169" i="60"/>
  <c r="U169" i="60"/>
  <c r="T169" i="60"/>
  <c r="S169" i="60"/>
  <c r="R169" i="60"/>
  <c r="Q169" i="60"/>
  <c r="P169" i="60"/>
  <c r="O169" i="60"/>
  <c r="N169" i="60"/>
  <c r="M169" i="60"/>
  <c r="L169" i="60"/>
  <c r="BE168" i="60"/>
  <c r="BD168" i="60"/>
  <c r="BC168" i="60"/>
  <c r="BB168" i="60"/>
  <c r="BA168" i="60"/>
  <c r="AZ168" i="60"/>
  <c r="AY168" i="60"/>
  <c r="AX168" i="60"/>
  <c r="AW168" i="60"/>
  <c r="AV168" i="60"/>
  <c r="AU168" i="60"/>
  <c r="AT168" i="60"/>
  <c r="AS168" i="60"/>
  <c r="AR168" i="60"/>
  <c r="AQ168" i="60"/>
  <c r="AP168" i="60"/>
  <c r="AO168" i="60"/>
  <c r="AN168" i="60"/>
  <c r="AM168" i="60"/>
  <c r="AL168" i="60"/>
  <c r="AK168" i="60"/>
  <c r="AJ168" i="60"/>
  <c r="AI168" i="60"/>
  <c r="AH168" i="60"/>
  <c r="AG168" i="60"/>
  <c r="AF168" i="60"/>
  <c r="AE168" i="60"/>
  <c r="AD168" i="60"/>
  <c r="AC168" i="60"/>
  <c r="AB168" i="60"/>
  <c r="AA168" i="60"/>
  <c r="Z168" i="60"/>
  <c r="Y168" i="60"/>
  <c r="X168" i="60"/>
  <c r="W168" i="60"/>
  <c r="V168" i="60"/>
  <c r="U168" i="60"/>
  <c r="T168" i="60"/>
  <c r="S168" i="60"/>
  <c r="R168" i="60"/>
  <c r="Q168" i="60"/>
  <c r="P168" i="60"/>
  <c r="O168" i="60"/>
  <c r="N168" i="60"/>
  <c r="M168" i="60"/>
  <c r="L168" i="60"/>
  <c r="BE167" i="60"/>
  <c r="BD167" i="60"/>
  <c r="BC167" i="60"/>
  <c r="BB167" i="60"/>
  <c r="BA167" i="60"/>
  <c r="AZ167" i="60"/>
  <c r="AY167" i="60"/>
  <c r="AX167" i="60"/>
  <c r="AW167" i="60"/>
  <c r="AV167" i="60"/>
  <c r="AU167" i="60"/>
  <c r="AT167" i="60"/>
  <c r="AS167" i="60"/>
  <c r="AR167" i="60"/>
  <c r="AQ167" i="60"/>
  <c r="AP167" i="60"/>
  <c r="AO167" i="60"/>
  <c r="AN167" i="60"/>
  <c r="AM167" i="60"/>
  <c r="AL167" i="60"/>
  <c r="AK167" i="60"/>
  <c r="AJ167" i="60"/>
  <c r="AI167" i="60"/>
  <c r="AH167" i="60"/>
  <c r="AG167" i="60"/>
  <c r="AF167" i="60"/>
  <c r="AE167" i="60"/>
  <c r="AD167" i="60"/>
  <c r="AC167" i="60"/>
  <c r="AB167" i="60"/>
  <c r="AA167" i="60"/>
  <c r="Z167" i="60"/>
  <c r="Y167" i="60"/>
  <c r="X167" i="60"/>
  <c r="W167" i="60"/>
  <c r="V167" i="60"/>
  <c r="U167" i="60"/>
  <c r="T167" i="60"/>
  <c r="S167" i="60"/>
  <c r="R167" i="60"/>
  <c r="Q167" i="60"/>
  <c r="P167" i="60"/>
  <c r="O167" i="60"/>
  <c r="N167" i="60"/>
  <c r="M167" i="60"/>
  <c r="L167" i="60"/>
  <c r="BE166" i="60"/>
  <c r="BD166" i="60"/>
  <c r="BC166" i="60"/>
  <c r="BB166" i="60"/>
  <c r="BA166" i="60"/>
  <c r="AZ166" i="60"/>
  <c r="AY166" i="60"/>
  <c r="AX166" i="60"/>
  <c r="AW166" i="60"/>
  <c r="AV166" i="60"/>
  <c r="AU166" i="60"/>
  <c r="AT166" i="60"/>
  <c r="AS166" i="60"/>
  <c r="AR166" i="60"/>
  <c r="AQ166" i="60"/>
  <c r="AP166" i="60"/>
  <c r="AO166" i="60"/>
  <c r="AN166" i="60"/>
  <c r="AM166" i="60"/>
  <c r="AL166" i="60"/>
  <c r="AK166" i="60"/>
  <c r="AJ166" i="60"/>
  <c r="AI166" i="60"/>
  <c r="AH166" i="60"/>
  <c r="AG166" i="60"/>
  <c r="AF166" i="60"/>
  <c r="AE166" i="60"/>
  <c r="AD166" i="60"/>
  <c r="AC166" i="60"/>
  <c r="AB166" i="60"/>
  <c r="AA166" i="60"/>
  <c r="Z166" i="60"/>
  <c r="Y166" i="60"/>
  <c r="X166" i="60"/>
  <c r="W166" i="60"/>
  <c r="V166" i="60"/>
  <c r="U166" i="60"/>
  <c r="T166" i="60"/>
  <c r="S166" i="60"/>
  <c r="R166" i="60"/>
  <c r="Q166" i="60"/>
  <c r="P166" i="60"/>
  <c r="O166" i="60"/>
  <c r="N166" i="60"/>
  <c r="M166" i="60"/>
  <c r="L166" i="60"/>
  <c r="BE165" i="60"/>
  <c r="BD165" i="60"/>
  <c r="BC165" i="60"/>
  <c r="BB165" i="60"/>
  <c r="BA165" i="60"/>
  <c r="AZ165" i="60"/>
  <c r="AY165" i="60"/>
  <c r="AX165" i="60"/>
  <c r="AW165" i="60"/>
  <c r="AV165" i="60"/>
  <c r="AU165" i="60"/>
  <c r="AT165" i="60"/>
  <c r="AS165" i="60"/>
  <c r="AR165" i="60"/>
  <c r="AQ165" i="60"/>
  <c r="AP165" i="60"/>
  <c r="AO165" i="60"/>
  <c r="AN165" i="60"/>
  <c r="AM165" i="60"/>
  <c r="AL165" i="60"/>
  <c r="AK165" i="60"/>
  <c r="AJ165" i="60"/>
  <c r="AI165" i="60"/>
  <c r="AH165" i="60"/>
  <c r="AG165" i="60"/>
  <c r="AF165" i="60"/>
  <c r="AE165" i="60"/>
  <c r="AD165" i="60"/>
  <c r="AC165" i="60"/>
  <c r="AB165" i="60"/>
  <c r="AA165" i="60"/>
  <c r="Z165" i="60"/>
  <c r="Y165" i="60"/>
  <c r="X165" i="60"/>
  <c r="W165" i="60"/>
  <c r="V165" i="60"/>
  <c r="U165" i="60"/>
  <c r="T165" i="60"/>
  <c r="S165" i="60"/>
  <c r="R165" i="60"/>
  <c r="Q165" i="60"/>
  <c r="P165" i="60"/>
  <c r="O165" i="60"/>
  <c r="N165" i="60"/>
  <c r="M165" i="60"/>
  <c r="L165" i="60"/>
  <c r="BE164" i="60"/>
  <c r="BD164" i="60"/>
  <c r="BC164" i="60"/>
  <c r="BB164" i="60"/>
  <c r="BA164" i="60"/>
  <c r="AZ164" i="60"/>
  <c r="AY164" i="60"/>
  <c r="AX164" i="60"/>
  <c r="AW164" i="60"/>
  <c r="AV164" i="60"/>
  <c r="AU164" i="60"/>
  <c r="AT164" i="60"/>
  <c r="AS164" i="60"/>
  <c r="AR164" i="60"/>
  <c r="AQ164" i="60"/>
  <c r="AP164" i="60"/>
  <c r="AO164" i="60"/>
  <c r="AN164" i="60"/>
  <c r="AM164" i="60"/>
  <c r="AL164" i="60"/>
  <c r="AK164" i="60"/>
  <c r="AJ164" i="60"/>
  <c r="AI164" i="60"/>
  <c r="AH164" i="60"/>
  <c r="AG164" i="60"/>
  <c r="AF164" i="60"/>
  <c r="AE164" i="60"/>
  <c r="AD164" i="60"/>
  <c r="AC164" i="60"/>
  <c r="AB164" i="60"/>
  <c r="AA164" i="60"/>
  <c r="Z164" i="60"/>
  <c r="Y164" i="60"/>
  <c r="X164" i="60"/>
  <c r="W164" i="60"/>
  <c r="V164" i="60"/>
  <c r="U164" i="60"/>
  <c r="T164" i="60"/>
  <c r="S164" i="60"/>
  <c r="R164" i="60"/>
  <c r="Q164" i="60"/>
  <c r="P164" i="60"/>
  <c r="O164" i="60"/>
  <c r="N164" i="60"/>
  <c r="M164" i="60"/>
  <c r="L164" i="60"/>
  <c r="BE163" i="60"/>
  <c r="BD163" i="60"/>
  <c r="BC163" i="60"/>
  <c r="BB163" i="60"/>
  <c r="BA163" i="60"/>
  <c r="AZ163" i="60"/>
  <c r="AY163" i="60"/>
  <c r="AX163" i="60"/>
  <c r="AW163" i="60"/>
  <c r="AV163" i="60"/>
  <c r="AU163" i="60"/>
  <c r="AT163" i="60"/>
  <c r="AS163" i="60"/>
  <c r="AR163" i="60"/>
  <c r="AQ163" i="60"/>
  <c r="AP163" i="60"/>
  <c r="AO163" i="60"/>
  <c r="AN163" i="60"/>
  <c r="AM163" i="60"/>
  <c r="AL163" i="60"/>
  <c r="AK163" i="60"/>
  <c r="AJ163" i="60"/>
  <c r="AI163" i="60"/>
  <c r="AH163" i="60"/>
  <c r="AG163" i="60"/>
  <c r="AF163" i="60"/>
  <c r="AE163" i="60"/>
  <c r="AD163" i="60"/>
  <c r="AC163" i="60"/>
  <c r="AB163" i="60"/>
  <c r="AA163" i="60"/>
  <c r="Z163" i="60"/>
  <c r="Y163" i="60"/>
  <c r="X163" i="60"/>
  <c r="W163" i="60"/>
  <c r="V163" i="60"/>
  <c r="U163" i="60"/>
  <c r="T163" i="60"/>
  <c r="S163" i="60"/>
  <c r="R163" i="60"/>
  <c r="Q163" i="60"/>
  <c r="P163" i="60"/>
  <c r="O163" i="60"/>
  <c r="N163" i="60"/>
  <c r="M163" i="60"/>
  <c r="L163" i="60"/>
  <c r="BE162" i="60"/>
  <c r="BD162" i="60"/>
  <c r="BC162" i="60"/>
  <c r="BB162" i="60"/>
  <c r="BA162" i="60"/>
  <c r="AZ162" i="60"/>
  <c r="AY162" i="60"/>
  <c r="AX162" i="60"/>
  <c r="AW162" i="60"/>
  <c r="AV162" i="60"/>
  <c r="AU162" i="60"/>
  <c r="AT162" i="60"/>
  <c r="AS162" i="60"/>
  <c r="AR162" i="60"/>
  <c r="AQ162" i="60"/>
  <c r="AP162" i="60"/>
  <c r="AO162" i="60"/>
  <c r="AN162" i="60"/>
  <c r="AM162" i="60"/>
  <c r="AL162" i="60"/>
  <c r="AK162" i="60"/>
  <c r="AJ162" i="60"/>
  <c r="AI162" i="60"/>
  <c r="AH162" i="60"/>
  <c r="AG162" i="60"/>
  <c r="AF162" i="60"/>
  <c r="AE162" i="60"/>
  <c r="AD162" i="60"/>
  <c r="AC162" i="60"/>
  <c r="AB162" i="60"/>
  <c r="AA162" i="60"/>
  <c r="Z162" i="60"/>
  <c r="Y162" i="60"/>
  <c r="X162" i="60"/>
  <c r="W162" i="60"/>
  <c r="V162" i="60"/>
  <c r="U162" i="60"/>
  <c r="T162" i="60"/>
  <c r="S162" i="60"/>
  <c r="R162" i="60"/>
  <c r="Q162" i="60"/>
  <c r="P162" i="60"/>
  <c r="O162" i="60"/>
  <c r="N162" i="60"/>
  <c r="M162" i="60"/>
  <c r="L162" i="60"/>
  <c r="BE161" i="60"/>
  <c r="BD161" i="60"/>
  <c r="BC161" i="60"/>
  <c r="BB161" i="60"/>
  <c r="BA161" i="60"/>
  <c r="AZ161" i="60"/>
  <c r="AY161" i="60"/>
  <c r="AX161" i="60"/>
  <c r="AW161" i="60"/>
  <c r="AV161" i="60"/>
  <c r="AU161" i="60"/>
  <c r="AT161" i="60"/>
  <c r="AS161" i="60"/>
  <c r="AR161" i="60"/>
  <c r="AQ161" i="60"/>
  <c r="AP161" i="60"/>
  <c r="AO161" i="60"/>
  <c r="AN161" i="60"/>
  <c r="AM161" i="60"/>
  <c r="AL161" i="60"/>
  <c r="AK161" i="60"/>
  <c r="AJ161" i="60"/>
  <c r="AI161" i="60"/>
  <c r="AH161" i="60"/>
  <c r="AG161" i="60"/>
  <c r="AF161" i="60"/>
  <c r="AE161" i="60"/>
  <c r="AD161" i="60"/>
  <c r="AC161" i="60"/>
  <c r="AB161" i="60"/>
  <c r="AA161" i="60"/>
  <c r="Z161" i="60"/>
  <c r="Y161" i="60"/>
  <c r="X161" i="60"/>
  <c r="W161" i="60"/>
  <c r="V161" i="60"/>
  <c r="U161" i="60"/>
  <c r="T161" i="60"/>
  <c r="S161" i="60"/>
  <c r="R161" i="60"/>
  <c r="Q161" i="60"/>
  <c r="P161" i="60"/>
  <c r="O161" i="60"/>
  <c r="N161" i="60"/>
  <c r="M161" i="60"/>
  <c r="L161" i="60"/>
  <c r="BE160" i="60"/>
  <c r="BD160" i="60"/>
  <c r="BC160" i="60"/>
  <c r="BB160" i="60"/>
  <c r="BA160" i="60"/>
  <c r="AZ160" i="60"/>
  <c r="AY160" i="60"/>
  <c r="AX160" i="60"/>
  <c r="AW160" i="60"/>
  <c r="AV160" i="60"/>
  <c r="AU160" i="60"/>
  <c r="AT160" i="60"/>
  <c r="AS160" i="60"/>
  <c r="AR160" i="60"/>
  <c r="AQ160" i="60"/>
  <c r="AP160" i="60"/>
  <c r="AO160" i="60"/>
  <c r="AN160" i="60"/>
  <c r="AM160" i="60"/>
  <c r="AL160" i="60"/>
  <c r="AK160" i="60"/>
  <c r="AJ160" i="60"/>
  <c r="AI160" i="60"/>
  <c r="AH160" i="60"/>
  <c r="AG160" i="60"/>
  <c r="AF160" i="60"/>
  <c r="AE160" i="60"/>
  <c r="AD160" i="60"/>
  <c r="AC160" i="60"/>
  <c r="AB160" i="60"/>
  <c r="AA160" i="60"/>
  <c r="Z160" i="60"/>
  <c r="Y160" i="60"/>
  <c r="X160" i="60"/>
  <c r="W160" i="60"/>
  <c r="V160" i="60"/>
  <c r="U160" i="60"/>
  <c r="T160" i="60"/>
  <c r="S160" i="60"/>
  <c r="R160" i="60"/>
  <c r="Q160" i="60"/>
  <c r="P160" i="60"/>
  <c r="O160" i="60"/>
  <c r="N160" i="60"/>
  <c r="M160" i="60"/>
  <c r="L160" i="60"/>
  <c r="BE159" i="60"/>
  <c r="BD159" i="60"/>
  <c r="BC159" i="60"/>
  <c r="BB159" i="60"/>
  <c r="BA159" i="60"/>
  <c r="AZ159" i="60"/>
  <c r="AY159" i="60"/>
  <c r="AX159" i="60"/>
  <c r="AW159" i="60"/>
  <c r="AV159" i="60"/>
  <c r="AU159" i="60"/>
  <c r="AT159" i="60"/>
  <c r="AS159" i="60"/>
  <c r="AR159" i="60"/>
  <c r="AQ159" i="60"/>
  <c r="AP159" i="60"/>
  <c r="AO159" i="60"/>
  <c r="AN159" i="60"/>
  <c r="AM159" i="60"/>
  <c r="AL159" i="60"/>
  <c r="AK159" i="60"/>
  <c r="AJ159" i="60"/>
  <c r="AI159" i="60"/>
  <c r="AH159" i="60"/>
  <c r="AG159" i="60"/>
  <c r="AF159" i="60"/>
  <c r="AE159" i="60"/>
  <c r="AD159" i="60"/>
  <c r="AC159" i="60"/>
  <c r="AB159" i="60"/>
  <c r="AA159" i="60"/>
  <c r="Z159" i="60"/>
  <c r="Y159" i="60"/>
  <c r="X159" i="60"/>
  <c r="W159" i="60"/>
  <c r="V159" i="60"/>
  <c r="U159" i="60"/>
  <c r="T159" i="60"/>
  <c r="S159" i="60"/>
  <c r="R159" i="60"/>
  <c r="Q159" i="60"/>
  <c r="P159" i="60"/>
  <c r="O159" i="60"/>
  <c r="N159" i="60"/>
  <c r="M159" i="60"/>
  <c r="L159" i="60"/>
  <c r="BE158" i="60"/>
  <c r="BD158" i="60"/>
  <c r="BC158" i="60"/>
  <c r="BB158" i="60"/>
  <c r="BA158" i="60"/>
  <c r="AZ158" i="60"/>
  <c r="AY158" i="60"/>
  <c r="AX158" i="60"/>
  <c r="AW158" i="60"/>
  <c r="AV158" i="60"/>
  <c r="AU158" i="60"/>
  <c r="AT158" i="60"/>
  <c r="AS158" i="60"/>
  <c r="AR158" i="60"/>
  <c r="AQ158" i="60"/>
  <c r="AP158" i="60"/>
  <c r="AO158" i="60"/>
  <c r="AN158" i="60"/>
  <c r="AM158" i="60"/>
  <c r="AL158" i="60"/>
  <c r="AK158" i="60"/>
  <c r="AJ158" i="60"/>
  <c r="AI158" i="60"/>
  <c r="AH158" i="60"/>
  <c r="AG158" i="60"/>
  <c r="AF158" i="60"/>
  <c r="AE158" i="60"/>
  <c r="AD158" i="60"/>
  <c r="AC158" i="60"/>
  <c r="AB158" i="60"/>
  <c r="AA158" i="60"/>
  <c r="Z158" i="60"/>
  <c r="Y158" i="60"/>
  <c r="X158" i="60"/>
  <c r="W158" i="60"/>
  <c r="V158" i="60"/>
  <c r="U158" i="60"/>
  <c r="T158" i="60"/>
  <c r="S158" i="60"/>
  <c r="R158" i="60"/>
  <c r="Q158" i="60"/>
  <c r="P158" i="60"/>
  <c r="O158" i="60"/>
  <c r="N158" i="60"/>
  <c r="M158" i="60"/>
  <c r="L158" i="60"/>
  <c r="BE157" i="60"/>
  <c r="BD157" i="60"/>
  <c r="BC157" i="60"/>
  <c r="BB157" i="60"/>
  <c r="BA157" i="60"/>
  <c r="AZ157" i="60"/>
  <c r="AY157" i="60"/>
  <c r="AX157" i="60"/>
  <c r="AW157" i="60"/>
  <c r="AV157" i="60"/>
  <c r="AU157" i="60"/>
  <c r="AT157" i="60"/>
  <c r="AS157" i="60"/>
  <c r="AR157" i="60"/>
  <c r="AQ157" i="60"/>
  <c r="AP157" i="60"/>
  <c r="AO157" i="60"/>
  <c r="AN157" i="60"/>
  <c r="AM157" i="60"/>
  <c r="AL157" i="60"/>
  <c r="AK157" i="60"/>
  <c r="AJ157" i="60"/>
  <c r="AI157" i="60"/>
  <c r="AH157" i="60"/>
  <c r="AG157" i="60"/>
  <c r="AF157" i="60"/>
  <c r="AE157" i="60"/>
  <c r="AD157" i="60"/>
  <c r="AC157" i="60"/>
  <c r="AB157" i="60"/>
  <c r="AA157" i="60"/>
  <c r="Z157" i="60"/>
  <c r="Y157" i="60"/>
  <c r="X157" i="60"/>
  <c r="W157" i="60"/>
  <c r="V157" i="60"/>
  <c r="U157" i="60"/>
  <c r="T157" i="60"/>
  <c r="S157" i="60"/>
  <c r="R157" i="60"/>
  <c r="Q157" i="60"/>
  <c r="P157" i="60"/>
  <c r="O157" i="60"/>
  <c r="N157" i="60"/>
  <c r="M157" i="60"/>
  <c r="L157" i="60"/>
  <c r="BE156" i="60"/>
  <c r="BD156" i="60"/>
  <c r="BC156" i="60"/>
  <c r="BB156" i="60"/>
  <c r="BA156" i="60"/>
  <c r="AZ156" i="60"/>
  <c r="AY156" i="60"/>
  <c r="AX156" i="60"/>
  <c r="AW156" i="60"/>
  <c r="AV156" i="60"/>
  <c r="AU156" i="60"/>
  <c r="AT156" i="60"/>
  <c r="AS156" i="60"/>
  <c r="AR156" i="60"/>
  <c r="AQ156" i="60"/>
  <c r="AP156" i="60"/>
  <c r="AO156" i="60"/>
  <c r="AN156" i="60"/>
  <c r="AM156" i="60"/>
  <c r="AL156" i="60"/>
  <c r="AK156" i="60"/>
  <c r="AJ156" i="60"/>
  <c r="AI156" i="60"/>
  <c r="AH156" i="60"/>
  <c r="AG156" i="60"/>
  <c r="AF156" i="60"/>
  <c r="AE156" i="60"/>
  <c r="AD156" i="60"/>
  <c r="AC156" i="60"/>
  <c r="AB156" i="60"/>
  <c r="AA156" i="60"/>
  <c r="Z156" i="60"/>
  <c r="Y156" i="60"/>
  <c r="X156" i="60"/>
  <c r="W156" i="60"/>
  <c r="V156" i="60"/>
  <c r="U156" i="60"/>
  <c r="T156" i="60"/>
  <c r="S156" i="60"/>
  <c r="R156" i="60"/>
  <c r="Q156" i="60"/>
  <c r="P156" i="60"/>
  <c r="O156" i="60"/>
  <c r="N156" i="60"/>
  <c r="M156" i="60"/>
  <c r="L156" i="60"/>
  <c r="BE155" i="60"/>
  <c r="BD155" i="60"/>
  <c r="BC155" i="60"/>
  <c r="BB155" i="60"/>
  <c r="BA155" i="60"/>
  <c r="AZ155" i="60"/>
  <c r="AY155" i="60"/>
  <c r="AX155" i="60"/>
  <c r="AW155" i="60"/>
  <c r="AV155" i="60"/>
  <c r="AU155" i="60"/>
  <c r="AT155" i="60"/>
  <c r="AS155" i="60"/>
  <c r="AR155" i="60"/>
  <c r="AQ155" i="60"/>
  <c r="AP155" i="60"/>
  <c r="AO155" i="60"/>
  <c r="AN155" i="60"/>
  <c r="AM155" i="60"/>
  <c r="AL155" i="60"/>
  <c r="AK155" i="60"/>
  <c r="AJ155" i="60"/>
  <c r="AI155" i="60"/>
  <c r="AH155" i="60"/>
  <c r="AG155" i="60"/>
  <c r="AF155" i="60"/>
  <c r="AE155" i="60"/>
  <c r="AD155" i="60"/>
  <c r="AC155" i="60"/>
  <c r="AB155" i="60"/>
  <c r="AA155" i="60"/>
  <c r="Z155" i="60"/>
  <c r="Y155" i="60"/>
  <c r="X155" i="60"/>
  <c r="W155" i="60"/>
  <c r="V155" i="60"/>
  <c r="U155" i="60"/>
  <c r="T155" i="60"/>
  <c r="S155" i="60"/>
  <c r="R155" i="60"/>
  <c r="Q155" i="60"/>
  <c r="P155" i="60"/>
  <c r="O155" i="60"/>
  <c r="N155" i="60"/>
  <c r="M155" i="60"/>
  <c r="L155" i="60"/>
  <c r="BE154" i="60"/>
  <c r="BD154" i="60"/>
  <c r="BC154" i="60"/>
  <c r="BB154" i="60"/>
  <c r="BA154" i="60"/>
  <c r="AZ154" i="60"/>
  <c r="AY154" i="60"/>
  <c r="AX154" i="60"/>
  <c r="AW154" i="60"/>
  <c r="AV154" i="60"/>
  <c r="AU154" i="60"/>
  <c r="AT154" i="60"/>
  <c r="AS154" i="60"/>
  <c r="AR154" i="60"/>
  <c r="AQ154" i="60"/>
  <c r="AP154" i="60"/>
  <c r="AO154" i="60"/>
  <c r="AN154" i="60"/>
  <c r="AM154" i="60"/>
  <c r="AL154" i="60"/>
  <c r="AK154" i="60"/>
  <c r="AJ154" i="60"/>
  <c r="AI154" i="60"/>
  <c r="AH154" i="60"/>
  <c r="AG154" i="60"/>
  <c r="AF154" i="60"/>
  <c r="AE154" i="60"/>
  <c r="AD154" i="60"/>
  <c r="AC154" i="60"/>
  <c r="AB154" i="60"/>
  <c r="AA154" i="60"/>
  <c r="Z154" i="60"/>
  <c r="Y154" i="60"/>
  <c r="X154" i="60"/>
  <c r="W154" i="60"/>
  <c r="V154" i="60"/>
  <c r="U154" i="60"/>
  <c r="T154" i="60"/>
  <c r="S154" i="60"/>
  <c r="R154" i="60"/>
  <c r="Q154" i="60"/>
  <c r="P154" i="60"/>
  <c r="O154" i="60"/>
  <c r="N154" i="60"/>
  <c r="M154" i="60"/>
  <c r="L154" i="60"/>
  <c r="BE153" i="60"/>
  <c r="BD153" i="60"/>
  <c r="BC153" i="60"/>
  <c r="BB153" i="60"/>
  <c r="BA153" i="60"/>
  <c r="AZ153" i="60"/>
  <c r="AY153" i="60"/>
  <c r="AX153" i="60"/>
  <c r="AW153" i="60"/>
  <c r="AV153" i="60"/>
  <c r="AU153" i="60"/>
  <c r="AT153" i="60"/>
  <c r="AS153" i="60"/>
  <c r="AR153" i="60"/>
  <c r="AQ153" i="60"/>
  <c r="AP153" i="60"/>
  <c r="AO153" i="60"/>
  <c r="AN153" i="60"/>
  <c r="AM153" i="60"/>
  <c r="AL153" i="60"/>
  <c r="AK153" i="60"/>
  <c r="AJ153" i="60"/>
  <c r="AI153" i="60"/>
  <c r="AH153" i="60"/>
  <c r="AG153" i="60"/>
  <c r="AF153" i="60"/>
  <c r="AE153" i="60"/>
  <c r="AD153" i="60"/>
  <c r="AC153" i="60"/>
  <c r="AB153" i="60"/>
  <c r="AA153" i="60"/>
  <c r="Z153" i="60"/>
  <c r="Y153" i="60"/>
  <c r="X153" i="60"/>
  <c r="W153" i="60"/>
  <c r="V153" i="60"/>
  <c r="U153" i="60"/>
  <c r="T153" i="60"/>
  <c r="S153" i="60"/>
  <c r="R153" i="60"/>
  <c r="Q153" i="60"/>
  <c r="P153" i="60"/>
  <c r="O153" i="60"/>
  <c r="N153" i="60"/>
  <c r="M153" i="60"/>
  <c r="L153" i="60"/>
  <c r="BE152" i="60"/>
  <c r="BD152" i="60"/>
  <c r="BC152" i="60"/>
  <c r="BB152" i="60"/>
  <c r="BA152" i="60"/>
  <c r="AZ152" i="60"/>
  <c r="AY152" i="60"/>
  <c r="AX152" i="60"/>
  <c r="AW152" i="60"/>
  <c r="AV152" i="60"/>
  <c r="AU152" i="60"/>
  <c r="AT152" i="60"/>
  <c r="AS152" i="60"/>
  <c r="AR152" i="60"/>
  <c r="AQ152" i="60"/>
  <c r="AP152" i="60"/>
  <c r="AO152" i="60"/>
  <c r="AN152" i="60"/>
  <c r="AM152" i="60"/>
  <c r="AL152" i="60"/>
  <c r="AK152" i="60"/>
  <c r="AJ152" i="60"/>
  <c r="AI152" i="60"/>
  <c r="AH152" i="60"/>
  <c r="AG152" i="60"/>
  <c r="AF152" i="60"/>
  <c r="AE152" i="60"/>
  <c r="AD152" i="60"/>
  <c r="AC152" i="60"/>
  <c r="AB152" i="60"/>
  <c r="AA152" i="60"/>
  <c r="Z152" i="60"/>
  <c r="Y152" i="60"/>
  <c r="X152" i="60"/>
  <c r="W152" i="60"/>
  <c r="V152" i="60"/>
  <c r="U152" i="60"/>
  <c r="T152" i="60"/>
  <c r="S152" i="60"/>
  <c r="R152" i="60"/>
  <c r="Q152" i="60"/>
  <c r="P152" i="60"/>
  <c r="O152" i="60"/>
  <c r="N152" i="60"/>
  <c r="M152" i="60"/>
  <c r="L152" i="60"/>
  <c r="BE151" i="60"/>
  <c r="BD151" i="60"/>
  <c r="BC151" i="60"/>
  <c r="BB151" i="60"/>
  <c r="BA151" i="60"/>
  <c r="AZ151" i="60"/>
  <c r="AY151" i="60"/>
  <c r="AX151" i="60"/>
  <c r="AW151" i="60"/>
  <c r="AV151" i="60"/>
  <c r="AU151" i="60"/>
  <c r="AT151" i="60"/>
  <c r="AS151" i="60"/>
  <c r="AR151" i="60"/>
  <c r="AQ151" i="60"/>
  <c r="AP151" i="60"/>
  <c r="AO151" i="60"/>
  <c r="AN151" i="60"/>
  <c r="AM151" i="60"/>
  <c r="AL151" i="60"/>
  <c r="AK151" i="60"/>
  <c r="AJ151" i="60"/>
  <c r="AI151" i="60"/>
  <c r="AH151" i="60"/>
  <c r="AG151" i="60"/>
  <c r="AF151" i="60"/>
  <c r="AE151" i="60"/>
  <c r="AD151" i="60"/>
  <c r="AC151" i="60"/>
  <c r="AB151" i="60"/>
  <c r="AA151" i="60"/>
  <c r="Z151" i="60"/>
  <c r="Y151" i="60"/>
  <c r="X151" i="60"/>
  <c r="W151" i="60"/>
  <c r="V151" i="60"/>
  <c r="U151" i="60"/>
  <c r="T151" i="60"/>
  <c r="S151" i="60"/>
  <c r="R151" i="60"/>
  <c r="Q151" i="60"/>
  <c r="P151" i="60"/>
  <c r="O151" i="60"/>
  <c r="N151" i="60"/>
  <c r="M151" i="60"/>
  <c r="L151" i="60"/>
  <c r="BE150" i="60"/>
  <c r="BD150" i="60"/>
  <c r="BC150" i="60"/>
  <c r="BB150" i="60"/>
  <c r="BA150" i="60"/>
  <c r="AZ150" i="60"/>
  <c r="AY150" i="60"/>
  <c r="AX150" i="60"/>
  <c r="AW150" i="60"/>
  <c r="AV150" i="60"/>
  <c r="AU150" i="60"/>
  <c r="AT150" i="60"/>
  <c r="AS150" i="60"/>
  <c r="AR150" i="60"/>
  <c r="AQ150" i="60"/>
  <c r="AP150" i="60"/>
  <c r="AO150" i="60"/>
  <c r="AN150" i="60"/>
  <c r="AM150" i="60"/>
  <c r="AL150" i="60"/>
  <c r="AK150" i="60"/>
  <c r="AJ150" i="60"/>
  <c r="AI150" i="60"/>
  <c r="AH150" i="60"/>
  <c r="AG150" i="60"/>
  <c r="AF150" i="60"/>
  <c r="AE150" i="60"/>
  <c r="AD150" i="60"/>
  <c r="AC150" i="60"/>
  <c r="AB150" i="60"/>
  <c r="AA150" i="60"/>
  <c r="Z150" i="60"/>
  <c r="Y150" i="60"/>
  <c r="X150" i="60"/>
  <c r="W150" i="60"/>
  <c r="V150" i="60"/>
  <c r="U150" i="60"/>
  <c r="T150" i="60"/>
  <c r="S150" i="60"/>
  <c r="R150" i="60"/>
  <c r="Q150" i="60"/>
  <c r="P150" i="60"/>
  <c r="O150" i="60"/>
  <c r="N150" i="60"/>
  <c r="M150" i="60"/>
  <c r="L150" i="60"/>
  <c r="BE149" i="60"/>
  <c r="BD149" i="60"/>
  <c r="BC149" i="60"/>
  <c r="BB149" i="60"/>
  <c r="BA149" i="60"/>
  <c r="AZ149" i="60"/>
  <c r="AY149" i="60"/>
  <c r="AX149" i="60"/>
  <c r="AW149" i="60"/>
  <c r="AV149" i="60"/>
  <c r="AU149" i="60"/>
  <c r="AT149" i="60"/>
  <c r="AS149" i="60"/>
  <c r="AR149" i="60"/>
  <c r="AQ149" i="60"/>
  <c r="AP149" i="60"/>
  <c r="AO149" i="60"/>
  <c r="AN149" i="60"/>
  <c r="AM149" i="60"/>
  <c r="AL149" i="60"/>
  <c r="AK149" i="60"/>
  <c r="AJ149" i="60"/>
  <c r="AI149" i="60"/>
  <c r="AH149" i="60"/>
  <c r="AG149" i="60"/>
  <c r="AF149" i="60"/>
  <c r="AE149" i="60"/>
  <c r="AD149" i="60"/>
  <c r="AC149" i="60"/>
  <c r="AB149" i="60"/>
  <c r="AA149" i="60"/>
  <c r="Z149" i="60"/>
  <c r="Y149" i="60"/>
  <c r="X149" i="60"/>
  <c r="W149" i="60"/>
  <c r="V149" i="60"/>
  <c r="U149" i="60"/>
  <c r="T149" i="60"/>
  <c r="S149" i="60"/>
  <c r="R149" i="60"/>
  <c r="Q149" i="60"/>
  <c r="P149" i="60"/>
  <c r="O149" i="60"/>
  <c r="N149" i="60"/>
  <c r="M149" i="60"/>
  <c r="L149" i="60"/>
  <c r="BE148" i="60"/>
  <c r="BD148" i="60"/>
  <c r="BC148" i="60"/>
  <c r="BB148" i="60"/>
  <c r="BA148" i="60"/>
  <c r="AZ148" i="60"/>
  <c r="AY148" i="60"/>
  <c r="AX148" i="60"/>
  <c r="AW148" i="60"/>
  <c r="AV148" i="60"/>
  <c r="AU148" i="60"/>
  <c r="AT148" i="60"/>
  <c r="AS148" i="60"/>
  <c r="AR148" i="60"/>
  <c r="AQ148" i="60"/>
  <c r="AP148" i="60"/>
  <c r="AO148" i="60"/>
  <c r="AN148" i="60"/>
  <c r="AM148" i="60"/>
  <c r="AL148" i="60"/>
  <c r="AK148" i="60"/>
  <c r="AJ148" i="60"/>
  <c r="AI148" i="60"/>
  <c r="AH148" i="60"/>
  <c r="AG148" i="60"/>
  <c r="AF148" i="60"/>
  <c r="AE148" i="60"/>
  <c r="AD148" i="60"/>
  <c r="AC148" i="60"/>
  <c r="AB148" i="60"/>
  <c r="AA148" i="60"/>
  <c r="Z148" i="60"/>
  <c r="Y148" i="60"/>
  <c r="X148" i="60"/>
  <c r="W148" i="60"/>
  <c r="V148" i="60"/>
  <c r="U148" i="60"/>
  <c r="T148" i="60"/>
  <c r="S148" i="60"/>
  <c r="R148" i="60"/>
  <c r="Q148" i="60"/>
  <c r="P148" i="60"/>
  <c r="O148" i="60"/>
  <c r="N148" i="60"/>
  <c r="M148" i="60"/>
  <c r="L148" i="60"/>
  <c r="BE147" i="60"/>
  <c r="BD147" i="60"/>
  <c r="BC147" i="60"/>
  <c r="BB147" i="60"/>
  <c r="BA147" i="60"/>
  <c r="AZ147" i="60"/>
  <c r="AY147" i="60"/>
  <c r="AX147" i="60"/>
  <c r="AW147" i="60"/>
  <c r="AV147" i="60"/>
  <c r="AU147" i="60"/>
  <c r="AT147" i="60"/>
  <c r="AS147" i="60"/>
  <c r="AR147" i="60"/>
  <c r="AQ147" i="60"/>
  <c r="AP147" i="60"/>
  <c r="AO147" i="60"/>
  <c r="AN147" i="60"/>
  <c r="AM147" i="60"/>
  <c r="AL147" i="60"/>
  <c r="AK147" i="60"/>
  <c r="AJ147" i="60"/>
  <c r="AI147" i="60"/>
  <c r="AH147" i="60"/>
  <c r="AG147" i="60"/>
  <c r="AF147" i="60"/>
  <c r="AE147" i="60"/>
  <c r="AD147" i="60"/>
  <c r="AC147" i="60"/>
  <c r="AB147" i="60"/>
  <c r="AA147" i="60"/>
  <c r="Z147" i="60"/>
  <c r="Y147" i="60"/>
  <c r="X147" i="60"/>
  <c r="W147" i="60"/>
  <c r="V147" i="60"/>
  <c r="U147" i="60"/>
  <c r="T147" i="60"/>
  <c r="S147" i="60"/>
  <c r="R147" i="60"/>
  <c r="Q147" i="60"/>
  <c r="P147" i="60"/>
  <c r="O147" i="60"/>
  <c r="N147" i="60"/>
  <c r="M147" i="60"/>
  <c r="L147" i="60"/>
  <c r="BE146" i="60"/>
  <c r="BD146" i="60"/>
  <c r="BC146" i="60"/>
  <c r="BB146" i="60"/>
  <c r="BA146" i="60"/>
  <c r="AZ146" i="60"/>
  <c r="AY146" i="60"/>
  <c r="AX146" i="60"/>
  <c r="AW146" i="60"/>
  <c r="AV146" i="60"/>
  <c r="AU146" i="60"/>
  <c r="AT146" i="60"/>
  <c r="AS146" i="60"/>
  <c r="AR146" i="60"/>
  <c r="AQ146" i="60"/>
  <c r="AP146" i="60"/>
  <c r="AO146" i="60"/>
  <c r="AN146" i="60"/>
  <c r="AM146" i="60"/>
  <c r="AL146" i="60"/>
  <c r="AK146" i="60"/>
  <c r="AJ146" i="60"/>
  <c r="AI146" i="60"/>
  <c r="AH146" i="60"/>
  <c r="AG146" i="60"/>
  <c r="AF146" i="60"/>
  <c r="AE146" i="60"/>
  <c r="AD146" i="60"/>
  <c r="AC146" i="60"/>
  <c r="AB146" i="60"/>
  <c r="AA146" i="60"/>
  <c r="Z146" i="60"/>
  <c r="Y146" i="60"/>
  <c r="X146" i="60"/>
  <c r="W146" i="60"/>
  <c r="V146" i="60"/>
  <c r="U146" i="60"/>
  <c r="T146" i="60"/>
  <c r="S146" i="60"/>
  <c r="R146" i="60"/>
  <c r="Q146" i="60"/>
  <c r="P146" i="60"/>
  <c r="O146" i="60"/>
  <c r="N146" i="60"/>
  <c r="M146" i="60"/>
  <c r="L146" i="60"/>
  <c r="BE145" i="60"/>
  <c r="BD145" i="60"/>
  <c r="BC145" i="60"/>
  <c r="BB145" i="60"/>
  <c r="BA145" i="60"/>
  <c r="AZ145" i="60"/>
  <c r="AY145" i="60"/>
  <c r="AX145" i="60"/>
  <c r="AW145" i="60"/>
  <c r="AV145" i="60"/>
  <c r="AU145" i="60"/>
  <c r="AT145" i="60"/>
  <c r="AS145" i="60"/>
  <c r="AR145" i="60"/>
  <c r="AQ145" i="60"/>
  <c r="AP145" i="60"/>
  <c r="AO145" i="60"/>
  <c r="AN145" i="60"/>
  <c r="AM145" i="60"/>
  <c r="AL145" i="60"/>
  <c r="AK145" i="60"/>
  <c r="AJ145" i="60"/>
  <c r="AI145" i="60"/>
  <c r="AH145" i="60"/>
  <c r="AG145" i="60"/>
  <c r="AF145" i="60"/>
  <c r="AE145" i="60"/>
  <c r="AD145" i="60"/>
  <c r="AC145" i="60"/>
  <c r="AB145" i="60"/>
  <c r="AA145" i="60"/>
  <c r="Z145" i="60"/>
  <c r="Y145" i="60"/>
  <c r="X145" i="60"/>
  <c r="W145" i="60"/>
  <c r="V145" i="60"/>
  <c r="U145" i="60"/>
  <c r="T145" i="60"/>
  <c r="S145" i="60"/>
  <c r="R145" i="60"/>
  <c r="Q145" i="60"/>
  <c r="P145" i="60"/>
  <c r="O145" i="60"/>
  <c r="N145" i="60"/>
  <c r="M145" i="60"/>
  <c r="L145" i="60"/>
  <c r="BE144" i="60"/>
  <c r="BD144" i="60"/>
  <c r="BC144" i="60"/>
  <c r="BB144" i="60"/>
  <c r="BA144" i="60"/>
  <c r="AZ144" i="60"/>
  <c r="AY144" i="60"/>
  <c r="AX144" i="60"/>
  <c r="AW144" i="60"/>
  <c r="AV144" i="60"/>
  <c r="AU144" i="60"/>
  <c r="AT144" i="60"/>
  <c r="AS144" i="60"/>
  <c r="AR144" i="60"/>
  <c r="AQ144" i="60"/>
  <c r="AP144" i="60"/>
  <c r="AO144" i="60"/>
  <c r="AN144" i="60"/>
  <c r="AM144" i="60"/>
  <c r="AL144" i="60"/>
  <c r="AK144" i="60"/>
  <c r="AJ144" i="60"/>
  <c r="AI144" i="60"/>
  <c r="AH144" i="60"/>
  <c r="AG144" i="60"/>
  <c r="AF144" i="60"/>
  <c r="AE144" i="60"/>
  <c r="AD144" i="60"/>
  <c r="AC144" i="60"/>
  <c r="AB144" i="60"/>
  <c r="AA144" i="60"/>
  <c r="Z144" i="60"/>
  <c r="Y144" i="60"/>
  <c r="X144" i="60"/>
  <c r="W144" i="60"/>
  <c r="V144" i="60"/>
  <c r="U144" i="60"/>
  <c r="T144" i="60"/>
  <c r="S144" i="60"/>
  <c r="R144" i="60"/>
  <c r="Q144" i="60"/>
  <c r="P144" i="60"/>
  <c r="O144" i="60"/>
  <c r="N144" i="60"/>
  <c r="M144" i="60"/>
  <c r="L144" i="60"/>
  <c r="BE143" i="60"/>
  <c r="BD143" i="60"/>
  <c r="BC143" i="60"/>
  <c r="BB143" i="60"/>
  <c r="BA143" i="60"/>
  <c r="AZ143" i="60"/>
  <c r="AY143" i="60"/>
  <c r="AX143" i="60"/>
  <c r="AW143" i="60"/>
  <c r="AV143" i="60"/>
  <c r="AU143" i="60"/>
  <c r="AT143" i="60"/>
  <c r="AS143" i="60"/>
  <c r="AR143" i="60"/>
  <c r="AQ143" i="60"/>
  <c r="AP143" i="60"/>
  <c r="AO143" i="60"/>
  <c r="AN143" i="60"/>
  <c r="AM143" i="60"/>
  <c r="AL143" i="60"/>
  <c r="AK143" i="60"/>
  <c r="AJ143" i="60"/>
  <c r="AI143" i="60"/>
  <c r="AH143" i="60"/>
  <c r="AG143" i="60"/>
  <c r="AF143" i="60"/>
  <c r="AE143" i="60"/>
  <c r="AD143" i="60"/>
  <c r="AC143" i="60"/>
  <c r="AB143" i="60"/>
  <c r="AA143" i="60"/>
  <c r="Z143" i="60"/>
  <c r="Y143" i="60"/>
  <c r="X143" i="60"/>
  <c r="W143" i="60"/>
  <c r="V143" i="60"/>
  <c r="U143" i="60"/>
  <c r="T143" i="60"/>
  <c r="S143" i="60"/>
  <c r="R143" i="60"/>
  <c r="Q143" i="60"/>
  <c r="P143" i="60"/>
  <c r="O143" i="60"/>
  <c r="N143" i="60"/>
  <c r="M143" i="60"/>
  <c r="L143" i="60"/>
  <c r="BE142" i="60"/>
  <c r="BD142" i="60"/>
  <c r="BC142" i="60"/>
  <c r="BB142" i="60"/>
  <c r="BA142" i="60"/>
  <c r="AZ142" i="60"/>
  <c r="AY142" i="60"/>
  <c r="AX142" i="60"/>
  <c r="AW142" i="60"/>
  <c r="AV142" i="60"/>
  <c r="AU142" i="60"/>
  <c r="AT142" i="60"/>
  <c r="AS142" i="60"/>
  <c r="AR142" i="60"/>
  <c r="AQ142" i="60"/>
  <c r="AP142" i="60"/>
  <c r="AO142" i="60"/>
  <c r="AN142" i="60"/>
  <c r="AM142" i="60"/>
  <c r="AL142" i="60"/>
  <c r="AK142" i="60"/>
  <c r="AJ142" i="60"/>
  <c r="AI142" i="60"/>
  <c r="AH142" i="60"/>
  <c r="AG142" i="60"/>
  <c r="AF142" i="60"/>
  <c r="AE142" i="60"/>
  <c r="AD142" i="60"/>
  <c r="AC142" i="60"/>
  <c r="AB142" i="60"/>
  <c r="AA142" i="60"/>
  <c r="Z142" i="60"/>
  <c r="Y142" i="60"/>
  <c r="X142" i="60"/>
  <c r="W142" i="60"/>
  <c r="V142" i="60"/>
  <c r="U142" i="60"/>
  <c r="T142" i="60"/>
  <c r="S142" i="60"/>
  <c r="R142" i="60"/>
  <c r="Q142" i="60"/>
  <c r="P142" i="60"/>
  <c r="O142" i="60"/>
  <c r="N142" i="60"/>
  <c r="M142" i="60"/>
  <c r="L142" i="60"/>
  <c r="BE141" i="60"/>
  <c r="BD141" i="60"/>
  <c r="BC141" i="60"/>
  <c r="BB141" i="60"/>
  <c r="BA141" i="60"/>
  <c r="AZ141" i="60"/>
  <c r="AY141" i="60"/>
  <c r="AX141" i="60"/>
  <c r="AW141" i="60"/>
  <c r="AV141" i="60"/>
  <c r="AU141" i="60"/>
  <c r="AT141" i="60"/>
  <c r="AS141" i="60"/>
  <c r="AR141" i="60"/>
  <c r="AQ141" i="60"/>
  <c r="AP141" i="60"/>
  <c r="AO141" i="60"/>
  <c r="AN141" i="60"/>
  <c r="AM141" i="60"/>
  <c r="AL141" i="60"/>
  <c r="AK141" i="60"/>
  <c r="AJ141" i="60"/>
  <c r="AI141" i="60"/>
  <c r="AH141" i="60"/>
  <c r="AG141" i="60"/>
  <c r="AF141" i="60"/>
  <c r="AE141" i="60"/>
  <c r="AD141" i="60"/>
  <c r="AC141" i="60"/>
  <c r="AB141" i="60"/>
  <c r="AA141" i="60"/>
  <c r="Z141" i="60"/>
  <c r="Y141" i="60"/>
  <c r="X141" i="60"/>
  <c r="W141" i="60"/>
  <c r="V141" i="60"/>
  <c r="U141" i="60"/>
  <c r="T141" i="60"/>
  <c r="S141" i="60"/>
  <c r="R141" i="60"/>
  <c r="Q141" i="60"/>
  <c r="P141" i="60"/>
  <c r="O141" i="60"/>
  <c r="N141" i="60"/>
  <c r="M141" i="60"/>
  <c r="L141" i="60"/>
  <c r="BE140" i="60"/>
  <c r="BD140" i="60"/>
  <c r="BC140" i="60"/>
  <c r="BB140" i="60"/>
  <c r="BA140" i="60"/>
  <c r="AZ140" i="60"/>
  <c r="AY140" i="60"/>
  <c r="AX140" i="60"/>
  <c r="AW140" i="60"/>
  <c r="AV140" i="60"/>
  <c r="AU140" i="60"/>
  <c r="AT140" i="60"/>
  <c r="AS140" i="60"/>
  <c r="AR140" i="60"/>
  <c r="AQ140" i="60"/>
  <c r="AP140" i="60"/>
  <c r="AO140" i="60"/>
  <c r="AN140" i="60"/>
  <c r="AM140" i="60"/>
  <c r="AL140" i="60"/>
  <c r="AK140" i="60"/>
  <c r="AJ140" i="60"/>
  <c r="AI140" i="60"/>
  <c r="AH140" i="60"/>
  <c r="AG140" i="60"/>
  <c r="AF140" i="60"/>
  <c r="AE140" i="60"/>
  <c r="AD140" i="60"/>
  <c r="AC140" i="60"/>
  <c r="AB140" i="60"/>
  <c r="AA140" i="60"/>
  <c r="Z140" i="60"/>
  <c r="Y140" i="60"/>
  <c r="X140" i="60"/>
  <c r="W140" i="60"/>
  <c r="V140" i="60"/>
  <c r="U140" i="60"/>
  <c r="T140" i="60"/>
  <c r="S140" i="60"/>
  <c r="R140" i="60"/>
  <c r="Q140" i="60"/>
  <c r="P140" i="60"/>
  <c r="O140" i="60"/>
  <c r="N140" i="60"/>
  <c r="M140" i="60"/>
  <c r="L140" i="60"/>
  <c r="BE139" i="60"/>
  <c r="BD139" i="60"/>
  <c r="BC139" i="60"/>
  <c r="BB139" i="60"/>
  <c r="BA139" i="60"/>
  <c r="AZ139" i="60"/>
  <c r="AY139" i="60"/>
  <c r="AX139" i="60"/>
  <c r="AW139" i="60"/>
  <c r="AV139" i="60"/>
  <c r="AU139" i="60"/>
  <c r="AT139" i="60"/>
  <c r="AS139" i="60"/>
  <c r="AR139" i="60"/>
  <c r="AQ139" i="60"/>
  <c r="AP139" i="60"/>
  <c r="AO139" i="60"/>
  <c r="AN139" i="60"/>
  <c r="AM139" i="60"/>
  <c r="AL139" i="60"/>
  <c r="AK139" i="60"/>
  <c r="AJ139" i="60"/>
  <c r="AI139" i="60"/>
  <c r="AH139" i="60"/>
  <c r="AG139" i="60"/>
  <c r="AF139" i="60"/>
  <c r="AE139" i="60"/>
  <c r="AD139" i="60"/>
  <c r="AC139" i="60"/>
  <c r="AB139" i="60"/>
  <c r="AA139" i="60"/>
  <c r="Z139" i="60"/>
  <c r="Y139" i="60"/>
  <c r="X139" i="60"/>
  <c r="W139" i="60"/>
  <c r="V139" i="60"/>
  <c r="U139" i="60"/>
  <c r="T139" i="60"/>
  <c r="S139" i="60"/>
  <c r="R139" i="60"/>
  <c r="Q139" i="60"/>
  <c r="P139" i="60"/>
  <c r="O139" i="60"/>
  <c r="N139" i="60"/>
  <c r="M139" i="60"/>
  <c r="L139" i="60"/>
  <c r="BE138" i="60"/>
  <c r="BD138" i="60"/>
  <c r="BC138" i="60"/>
  <c r="BB138" i="60"/>
  <c r="BA138" i="60"/>
  <c r="AZ138" i="60"/>
  <c r="AY138" i="60"/>
  <c r="AX138" i="60"/>
  <c r="AW138" i="60"/>
  <c r="AV138" i="60"/>
  <c r="AU138" i="60"/>
  <c r="AT138" i="60"/>
  <c r="AS138" i="60"/>
  <c r="AR138" i="60"/>
  <c r="AQ138" i="60"/>
  <c r="AP138" i="60"/>
  <c r="AO138" i="60"/>
  <c r="AN138" i="60"/>
  <c r="AM138" i="60"/>
  <c r="AL138" i="60"/>
  <c r="AK138" i="60"/>
  <c r="AJ138" i="60"/>
  <c r="AI138" i="60"/>
  <c r="AH138" i="60"/>
  <c r="AG138" i="60"/>
  <c r="AF138" i="60"/>
  <c r="AE138" i="60"/>
  <c r="AD138" i="60"/>
  <c r="AC138" i="60"/>
  <c r="AB138" i="60"/>
  <c r="AA138" i="60"/>
  <c r="Z138" i="60"/>
  <c r="Y138" i="60"/>
  <c r="X138" i="60"/>
  <c r="W138" i="60"/>
  <c r="V138" i="60"/>
  <c r="U138" i="60"/>
  <c r="T138" i="60"/>
  <c r="S138" i="60"/>
  <c r="R138" i="60"/>
  <c r="Q138" i="60"/>
  <c r="P138" i="60"/>
  <c r="O138" i="60"/>
  <c r="N138" i="60"/>
  <c r="M138" i="60"/>
  <c r="L138" i="60"/>
  <c r="BE137" i="60"/>
  <c r="BD137" i="60"/>
  <c r="BC137" i="60"/>
  <c r="BB137" i="60"/>
  <c r="BA137" i="60"/>
  <c r="AZ137" i="60"/>
  <c r="AY137" i="60"/>
  <c r="AX137" i="60"/>
  <c r="AW137" i="60"/>
  <c r="AV137" i="60"/>
  <c r="AU137" i="60"/>
  <c r="AT137" i="60"/>
  <c r="AS137" i="60"/>
  <c r="AR137" i="60"/>
  <c r="AQ137" i="60"/>
  <c r="AP137" i="60"/>
  <c r="AO137" i="60"/>
  <c r="AN137" i="60"/>
  <c r="AM137" i="60"/>
  <c r="AL137" i="60"/>
  <c r="AK137" i="60"/>
  <c r="AJ137" i="60"/>
  <c r="AI137" i="60"/>
  <c r="AH137" i="60"/>
  <c r="AG137" i="60"/>
  <c r="AF137" i="60"/>
  <c r="AE137" i="60"/>
  <c r="AD137" i="60"/>
  <c r="AC137" i="60"/>
  <c r="AB137" i="60"/>
  <c r="AA137" i="60"/>
  <c r="Z137" i="60"/>
  <c r="Y137" i="60"/>
  <c r="X137" i="60"/>
  <c r="W137" i="60"/>
  <c r="V137" i="60"/>
  <c r="U137" i="60"/>
  <c r="T137" i="60"/>
  <c r="S137" i="60"/>
  <c r="R137" i="60"/>
  <c r="Q137" i="60"/>
  <c r="P137" i="60"/>
  <c r="O137" i="60"/>
  <c r="N137" i="60"/>
  <c r="M137" i="60"/>
  <c r="L137" i="60"/>
  <c r="BE136" i="60"/>
  <c r="BD136" i="60"/>
  <c r="BC136" i="60"/>
  <c r="BB136" i="60"/>
  <c r="BA136" i="60"/>
  <c r="AZ136" i="60"/>
  <c r="AY136" i="60"/>
  <c r="AX136" i="60"/>
  <c r="AW136" i="60"/>
  <c r="AV136" i="60"/>
  <c r="AU136" i="60"/>
  <c r="AT136" i="60"/>
  <c r="AS136" i="60"/>
  <c r="AR136" i="60"/>
  <c r="AQ136" i="60"/>
  <c r="AP136" i="60"/>
  <c r="AO136" i="60"/>
  <c r="AN136" i="60"/>
  <c r="AM136" i="60"/>
  <c r="AL136" i="60"/>
  <c r="AK136" i="60"/>
  <c r="AJ136" i="60"/>
  <c r="AI136" i="60"/>
  <c r="AH136" i="60"/>
  <c r="AG136" i="60"/>
  <c r="AF136" i="60"/>
  <c r="AE136" i="60"/>
  <c r="AD136" i="60"/>
  <c r="AC136" i="60"/>
  <c r="AB136" i="60"/>
  <c r="AA136" i="60"/>
  <c r="Z136" i="60"/>
  <c r="Y136" i="60"/>
  <c r="X136" i="60"/>
  <c r="W136" i="60"/>
  <c r="V136" i="60"/>
  <c r="U136" i="60"/>
  <c r="T136" i="60"/>
  <c r="S136" i="60"/>
  <c r="R136" i="60"/>
  <c r="Q136" i="60"/>
  <c r="P136" i="60"/>
  <c r="O136" i="60"/>
  <c r="N136" i="60"/>
  <c r="M136" i="60"/>
  <c r="L136" i="60"/>
  <c r="BE135" i="60"/>
  <c r="BD135" i="60"/>
  <c r="BC135" i="60"/>
  <c r="BB135" i="60"/>
  <c r="BA135" i="60"/>
  <c r="AZ135" i="60"/>
  <c r="AY135" i="60"/>
  <c r="AX135" i="60"/>
  <c r="AW135" i="60"/>
  <c r="AV135" i="60"/>
  <c r="AU135" i="60"/>
  <c r="AT135" i="60"/>
  <c r="AS135" i="60"/>
  <c r="AR135" i="60"/>
  <c r="AQ135" i="60"/>
  <c r="AP135" i="60"/>
  <c r="AO135" i="60"/>
  <c r="AN135" i="60"/>
  <c r="AM135" i="60"/>
  <c r="AL135" i="60"/>
  <c r="AK135" i="60"/>
  <c r="AJ135" i="60"/>
  <c r="AI135" i="60"/>
  <c r="AH135" i="60"/>
  <c r="AG135" i="60"/>
  <c r="AF135" i="60"/>
  <c r="AE135" i="60"/>
  <c r="AD135" i="60"/>
  <c r="AC135" i="60"/>
  <c r="AB135" i="60"/>
  <c r="AA135" i="60"/>
  <c r="Z135" i="60"/>
  <c r="Y135" i="60"/>
  <c r="X135" i="60"/>
  <c r="W135" i="60"/>
  <c r="V135" i="60"/>
  <c r="U135" i="60"/>
  <c r="T135" i="60"/>
  <c r="S135" i="60"/>
  <c r="R135" i="60"/>
  <c r="Q135" i="60"/>
  <c r="P135" i="60"/>
  <c r="O135" i="60"/>
  <c r="N135" i="60"/>
  <c r="M135" i="60"/>
  <c r="L135" i="60"/>
  <c r="BE134" i="60"/>
  <c r="BD134" i="60"/>
  <c r="BC134" i="60"/>
  <c r="BB134" i="60"/>
  <c r="BA134" i="60"/>
  <c r="AZ134" i="60"/>
  <c r="AY134" i="60"/>
  <c r="AX134" i="60"/>
  <c r="AW134" i="60"/>
  <c r="AV134" i="60"/>
  <c r="AU134" i="60"/>
  <c r="AT134" i="60"/>
  <c r="AS134" i="60"/>
  <c r="AR134" i="60"/>
  <c r="AQ134" i="60"/>
  <c r="AP134" i="60"/>
  <c r="AO134" i="60"/>
  <c r="AN134" i="60"/>
  <c r="AM134" i="60"/>
  <c r="AL134" i="60"/>
  <c r="AK134" i="60"/>
  <c r="AJ134" i="60"/>
  <c r="AI134" i="60"/>
  <c r="AH134" i="60"/>
  <c r="AG134" i="60"/>
  <c r="AF134" i="60"/>
  <c r="AE134" i="60"/>
  <c r="AD134" i="60"/>
  <c r="AC134" i="60"/>
  <c r="AB134" i="60"/>
  <c r="AA134" i="60"/>
  <c r="Z134" i="60"/>
  <c r="Y134" i="60"/>
  <c r="X134" i="60"/>
  <c r="W134" i="60"/>
  <c r="V134" i="60"/>
  <c r="U134" i="60"/>
  <c r="T134" i="60"/>
  <c r="S134" i="60"/>
  <c r="R134" i="60"/>
  <c r="Q134" i="60"/>
  <c r="P134" i="60"/>
  <c r="O134" i="60"/>
  <c r="N134" i="60"/>
  <c r="M134" i="60"/>
  <c r="L134" i="60"/>
  <c r="BE133" i="60"/>
  <c r="BD133" i="60"/>
  <c r="BC133" i="60"/>
  <c r="BB133" i="60"/>
  <c r="BA133" i="60"/>
  <c r="AZ133" i="60"/>
  <c r="AY133" i="60"/>
  <c r="AX133" i="60"/>
  <c r="AW133" i="60"/>
  <c r="AV133" i="60"/>
  <c r="AU133" i="60"/>
  <c r="AT133" i="60"/>
  <c r="AS133" i="60"/>
  <c r="AR133" i="60"/>
  <c r="AQ133" i="60"/>
  <c r="AP133" i="60"/>
  <c r="AO133" i="60"/>
  <c r="AN133" i="60"/>
  <c r="AM133" i="60"/>
  <c r="AL133" i="60"/>
  <c r="AK133" i="60"/>
  <c r="AJ133" i="60"/>
  <c r="AI133" i="60"/>
  <c r="AH133" i="60"/>
  <c r="AG133" i="60"/>
  <c r="AF133" i="60"/>
  <c r="AE133" i="60"/>
  <c r="AD133" i="60"/>
  <c r="AC133" i="60"/>
  <c r="AB133" i="60"/>
  <c r="AA133" i="60"/>
  <c r="Z133" i="60"/>
  <c r="Y133" i="60"/>
  <c r="X133" i="60"/>
  <c r="W133" i="60"/>
  <c r="V133" i="60"/>
  <c r="U133" i="60"/>
  <c r="T133" i="60"/>
  <c r="S133" i="60"/>
  <c r="R133" i="60"/>
  <c r="Q133" i="60"/>
  <c r="P133" i="60"/>
  <c r="O133" i="60"/>
  <c r="N133" i="60"/>
  <c r="M133" i="60"/>
  <c r="L133" i="60"/>
  <c r="BE132" i="60"/>
  <c r="BD132" i="60"/>
  <c r="BC132" i="60"/>
  <c r="BB132" i="60"/>
  <c r="BA132" i="60"/>
  <c r="AZ132" i="60"/>
  <c r="AY132" i="60"/>
  <c r="AX132" i="60"/>
  <c r="AW132" i="60"/>
  <c r="AV132" i="60"/>
  <c r="AU132" i="60"/>
  <c r="AT132" i="60"/>
  <c r="AS132" i="60"/>
  <c r="AR132" i="60"/>
  <c r="AQ132" i="60"/>
  <c r="AP132" i="60"/>
  <c r="AO132" i="60"/>
  <c r="AN132" i="60"/>
  <c r="AM132" i="60"/>
  <c r="AL132" i="60"/>
  <c r="AK132" i="60"/>
  <c r="AJ132" i="60"/>
  <c r="AI132" i="60"/>
  <c r="AH132" i="60"/>
  <c r="AG132" i="60"/>
  <c r="AF132" i="60"/>
  <c r="AE132" i="60"/>
  <c r="AD132" i="60"/>
  <c r="AC132" i="60"/>
  <c r="AB132" i="60"/>
  <c r="AA132" i="60"/>
  <c r="Z132" i="60"/>
  <c r="Y132" i="60"/>
  <c r="X132" i="60"/>
  <c r="W132" i="60"/>
  <c r="V132" i="60"/>
  <c r="U132" i="60"/>
  <c r="T132" i="60"/>
  <c r="S132" i="60"/>
  <c r="R132" i="60"/>
  <c r="Q132" i="60"/>
  <c r="P132" i="60"/>
  <c r="O132" i="60"/>
  <c r="N132" i="60"/>
  <c r="M132" i="60"/>
  <c r="L132" i="60"/>
  <c r="BE131" i="60"/>
  <c r="BD131" i="60"/>
  <c r="BC131" i="60"/>
  <c r="BB131" i="60"/>
  <c r="BA131" i="60"/>
  <c r="AZ131" i="60"/>
  <c r="AY131" i="60"/>
  <c r="AX131" i="60"/>
  <c r="AW131" i="60"/>
  <c r="AV131" i="60"/>
  <c r="AU131" i="60"/>
  <c r="AT131" i="60"/>
  <c r="AS131" i="60"/>
  <c r="AR131" i="60"/>
  <c r="AQ131" i="60"/>
  <c r="AP131" i="60"/>
  <c r="AO131" i="60"/>
  <c r="AN131" i="60"/>
  <c r="AM131" i="60"/>
  <c r="AL131" i="60"/>
  <c r="AK131" i="60"/>
  <c r="AJ131" i="60"/>
  <c r="AI131" i="60"/>
  <c r="AH131" i="60"/>
  <c r="AG131" i="60"/>
  <c r="AF131" i="60"/>
  <c r="AE131" i="60"/>
  <c r="AD131" i="60"/>
  <c r="AC131" i="60"/>
  <c r="AB131" i="60"/>
  <c r="AA131" i="60"/>
  <c r="Z131" i="60"/>
  <c r="Y131" i="60"/>
  <c r="X131" i="60"/>
  <c r="W131" i="60"/>
  <c r="V131" i="60"/>
  <c r="U131" i="60"/>
  <c r="T131" i="60"/>
  <c r="S131" i="60"/>
  <c r="R131" i="60"/>
  <c r="Q131" i="60"/>
  <c r="P131" i="60"/>
  <c r="O131" i="60"/>
  <c r="N131" i="60"/>
  <c r="M131" i="60"/>
  <c r="L131" i="60"/>
  <c r="BE130" i="60"/>
  <c r="BD130" i="60"/>
  <c r="BC130" i="60"/>
  <c r="BB130" i="60"/>
  <c r="BA130" i="60"/>
  <c r="AZ130" i="60"/>
  <c r="AY130" i="60"/>
  <c r="AX130" i="60"/>
  <c r="AW130" i="60"/>
  <c r="AV130" i="60"/>
  <c r="AU130" i="60"/>
  <c r="AT130" i="60"/>
  <c r="AS130" i="60"/>
  <c r="AR130" i="60"/>
  <c r="AQ130" i="60"/>
  <c r="AP130" i="60"/>
  <c r="AO130" i="60"/>
  <c r="AN130" i="60"/>
  <c r="AM130" i="60"/>
  <c r="AL130" i="60"/>
  <c r="AK130" i="60"/>
  <c r="AJ130" i="60"/>
  <c r="AI130" i="60"/>
  <c r="AH130" i="60"/>
  <c r="AG130" i="60"/>
  <c r="AF130" i="60"/>
  <c r="AE130" i="60"/>
  <c r="AD130" i="60"/>
  <c r="AC130" i="60"/>
  <c r="AB130" i="60"/>
  <c r="AA130" i="60"/>
  <c r="Z130" i="60"/>
  <c r="Y130" i="60"/>
  <c r="X130" i="60"/>
  <c r="W130" i="60"/>
  <c r="V130" i="60"/>
  <c r="U130" i="60"/>
  <c r="T130" i="60"/>
  <c r="S130" i="60"/>
  <c r="R130" i="60"/>
  <c r="Q130" i="60"/>
  <c r="P130" i="60"/>
  <c r="O130" i="60"/>
  <c r="N130" i="60"/>
  <c r="M130" i="60"/>
  <c r="L130" i="60"/>
  <c r="BE129" i="60"/>
  <c r="BD129" i="60"/>
  <c r="BC129" i="60"/>
  <c r="BB129" i="60"/>
  <c r="BA129" i="60"/>
  <c r="AZ129" i="60"/>
  <c r="AY129" i="60"/>
  <c r="AX129" i="60"/>
  <c r="AW129" i="60"/>
  <c r="AV129" i="60"/>
  <c r="AU129" i="60"/>
  <c r="AT129" i="60"/>
  <c r="AS129" i="60"/>
  <c r="AR129" i="60"/>
  <c r="AQ129" i="60"/>
  <c r="AP129" i="60"/>
  <c r="AO129" i="60"/>
  <c r="AN129" i="60"/>
  <c r="AM129" i="60"/>
  <c r="AL129" i="60"/>
  <c r="AK129" i="60"/>
  <c r="AJ129" i="60"/>
  <c r="AI129" i="60"/>
  <c r="AH129" i="60"/>
  <c r="AG129" i="60"/>
  <c r="AF129" i="60"/>
  <c r="AE129" i="60"/>
  <c r="AD129" i="60"/>
  <c r="AC129" i="60"/>
  <c r="AB129" i="60"/>
  <c r="AA129" i="60"/>
  <c r="Z129" i="60"/>
  <c r="Y129" i="60"/>
  <c r="X129" i="60"/>
  <c r="W129" i="60"/>
  <c r="V129" i="60"/>
  <c r="U129" i="60"/>
  <c r="T129" i="60"/>
  <c r="S129" i="60"/>
  <c r="R129" i="60"/>
  <c r="Q129" i="60"/>
  <c r="P129" i="60"/>
  <c r="O129" i="60"/>
  <c r="N129" i="60"/>
  <c r="M129" i="60"/>
  <c r="L129" i="60"/>
  <c r="BE128" i="60"/>
  <c r="BD128" i="60"/>
  <c r="BC128" i="60"/>
  <c r="BB128" i="60"/>
  <c r="BA128" i="60"/>
  <c r="AZ128" i="60"/>
  <c r="AY128" i="60"/>
  <c r="AX128" i="60"/>
  <c r="AW128" i="60"/>
  <c r="AV128" i="60"/>
  <c r="AU128" i="60"/>
  <c r="AT128" i="60"/>
  <c r="AS128" i="60"/>
  <c r="AR128" i="60"/>
  <c r="AQ128" i="60"/>
  <c r="AP128" i="60"/>
  <c r="AO128" i="60"/>
  <c r="AN128" i="60"/>
  <c r="AM128" i="60"/>
  <c r="AL128" i="60"/>
  <c r="AK128" i="60"/>
  <c r="AJ128" i="60"/>
  <c r="AI128" i="60"/>
  <c r="AH128" i="60"/>
  <c r="AG128" i="60"/>
  <c r="AF128" i="60"/>
  <c r="AE128" i="60"/>
  <c r="AD128" i="60"/>
  <c r="AC128" i="60"/>
  <c r="AB128" i="60"/>
  <c r="AA128" i="60"/>
  <c r="Z128" i="60"/>
  <c r="Y128" i="60"/>
  <c r="X128" i="60"/>
  <c r="W128" i="60"/>
  <c r="V128" i="60"/>
  <c r="U128" i="60"/>
  <c r="T128" i="60"/>
  <c r="S128" i="60"/>
  <c r="R128" i="60"/>
  <c r="Q128" i="60"/>
  <c r="P128" i="60"/>
  <c r="O128" i="60"/>
  <c r="N128" i="60"/>
  <c r="M128" i="60"/>
  <c r="L128" i="60"/>
  <c r="BE127" i="60"/>
  <c r="BD127" i="60"/>
  <c r="BC127" i="60"/>
  <c r="BB127" i="60"/>
  <c r="BA127" i="60"/>
  <c r="AZ127" i="60"/>
  <c r="AY127" i="60"/>
  <c r="AX127" i="60"/>
  <c r="AW127" i="60"/>
  <c r="AV127" i="60"/>
  <c r="AU127" i="60"/>
  <c r="AT127" i="60"/>
  <c r="AS127" i="60"/>
  <c r="AR127" i="60"/>
  <c r="AQ127" i="60"/>
  <c r="AP127" i="60"/>
  <c r="AO127" i="60"/>
  <c r="AN127" i="60"/>
  <c r="AM127" i="60"/>
  <c r="AL127" i="60"/>
  <c r="AK127" i="60"/>
  <c r="AJ127" i="60"/>
  <c r="AI127" i="60"/>
  <c r="AH127" i="60"/>
  <c r="AG127" i="60"/>
  <c r="AF127" i="60"/>
  <c r="AE127" i="60"/>
  <c r="AD127" i="60"/>
  <c r="AC127" i="60"/>
  <c r="AB127" i="60"/>
  <c r="AA127" i="60"/>
  <c r="Z127" i="60"/>
  <c r="Y127" i="60"/>
  <c r="X127" i="60"/>
  <c r="W127" i="60"/>
  <c r="V127" i="60"/>
  <c r="U127" i="60"/>
  <c r="T127" i="60"/>
  <c r="S127" i="60"/>
  <c r="R127" i="60"/>
  <c r="Q127" i="60"/>
  <c r="P127" i="60"/>
  <c r="O127" i="60"/>
  <c r="N127" i="60"/>
  <c r="M127" i="60"/>
  <c r="L127" i="60"/>
  <c r="BE126" i="60"/>
  <c r="BD126" i="60"/>
  <c r="BC126" i="60"/>
  <c r="BB126" i="60"/>
  <c r="BA126" i="60"/>
  <c r="AZ126" i="60"/>
  <c r="AY126" i="60"/>
  <c r="AX126" i="60"/>
  <c r="AW126" i="60"/>
  <c r="AV126" i="60"/>
  <c r="AU126" i="60"/>
  <c r="AT126" i="60"/>
  <c r="AS126" i="60"/>
  <c r="AR126" i="60"/>
  <c r="AQ126" i="60"/>
  <c r="AP126" i="60"/>
  <c r="AO126" i="60"/>
  <c r="AN126" i="60"/>
  <c r="AM126" i="60"/>
  <c r="AL126" i="60"/>
  <c r="AK126" i="60"/>
  <c r="AJ126" i="60"/>
  <c r="AI126" i="60"/>
  <c r="AH126" i="60"/>
  <c r="AG126" i="60"/>
  <c r="AF126" i="60"/>
  <c r="AE126" i="60"/>
  <c r="AD126" i="60"/>
  <c r="AC126" i="60"/>
  <c r="AB126" i="60"/>
  <c r="AA126" i="60"/>
  <c r="Z126" i="60"/>
  <c r="Y126" i="60"/>
  <c r="X126" i="60"/>
  <c r="W126" i="60"/>
  <c r="V126" i="60"/>
  <c r="U126" i="60"/>
  <c r="T126" i="60"/>
  <c r="S126" i="60"/>
  <c r="R126" i="60"/>
  <c r="Q126" i="60"/>
  <c r="P126" i="60"/>
  <c r="O126" i="60"/>
  <c r="N126" i="60"/>
  <c r="M126" i="60"/>
  <c r="L126" i="60"/>
  <c r="BE125" i="60"/>
  <c r="BD125" i="60"/>
  <c r="BC125" i="60"/>
  <c r="BB125" i="60"/>
  <c r="BA125" i="60"/>
  <c r="AZ125" i="60"/>
  <c r="AY125" i="60"/>
  <c r="AX125" i="60"/>
  <c r="AW125" i="60"/>
  <c r="AV125" i="60"/>
  <c r="AU125" i="60"/>
  <c r="AT125" i="60"/>
  <c r="AS125" i="60"/>
  <c r="AR125" i="60"/>
  <c r="AQ125" i="60"/>
  <c r="AP125" i="60"/>
  <c r="AO125" i="60"/>
  <c r="AN125" i="60"/>
  <c r="AM125" i="60"/>
  <c r="AL125" i="60"/>
  <c r="AK125" i="60"/>
  <c r="AJ125" i="60"/>
  <c r="AI125" i="60"/>
  <c r="AH125" i="60"/>
  <c r="AG125" i="60"/>
  <c r="AF125" i="60"/>
  <c r="AE125" i="60"/>
  <c r="AD125" i="60"/>
  <c r="AC125" i="60"/>
  <c r="AB125" i="60"/>
  <c r="AA125" i="60"/>
  <c r="Z125" i="60"/>
  <c r="Y125" i="60"/>
  <c r="X125" i="60"/>
  <c r="W125" i="60"/>
  <c r="V125" i="60"/>
  <c r="U125" i="60"/>
  <c r="T125" i="60"/>
  <c r="S125" i="60"/>
  <c r="R125" i="60"/>
  <c r="Q125" i="60"/>
  <c r="P125" i="60"/>
  <c r="O125" i="60"/>
  <c r="N125" i="60"/>
  <c r="M125" i="60"/>
  <c r="L125" i="60"/>
  <c r="BE124" i="60"/>
  <c r="BD124" i="60"/>
  <c r="BC124" i="60"/>
  <c r="BB124" i="60"/>
  <c r="BA124" i="60"/>
  <c r="AZ124" i="60"/>
  <c r="AY124" i="60"/>
  <c r="AX124" i="60"/>
  <c r="AW124" i="60"/>
  <c r="AV124" i="60"/>
  <c r="AU124" i="60"/>
  <c r="AT124" i="60"/>
  <c r="AS124" i="60"/>
  <c r="AR124" i="60"/>
  <c r="AQ124" i="60"/>
  <c r="AP124" i="60"/>
  <c r="AO124" i="60"/>
  <c r="AN124" i="60"/>
  <c r="AM124" i="60"/>
  <c r="AL124" i="60"/>
  <c r="AK124" i="60"/>
  <c r="AJ124" i="60"/>
  <c r="AI124" i="60"/>
  <c r="AH124" i="60"/>
  <c r="AG124" i="60"/>
  <c r="AF124" i="60"/>
  <c r="AE124" i="60"/>
  <c r="AD124" i="60"/>
  <c r="AC124" i="60"/>
  <c r="AB124" i="60"/>
  <c r="AA124" i="60"/>
  <c r="Z124" i="60"/>
  <c r="Y124" i="60"/>
  <c r="X124" i="60"/>
  <c r="W124" i="60"/>
  <c r="V124" i="60"/>
  <c r="U124" i="60"/>
  <c r="T124" i="60"/>
  <c r="S124" i="60"/>
  <c r="R124" i="60"/>
  <c r="Q124" i="60"/>
  <c r="P124" i="60"/>
  <c r="O124" i="60"/>
  <c r="N124" i="60"/>
  <c r="M124" i="60"/>
  <c r="L124" i="60"/>
  <c r="BE123" i="60"/>
  <c r="BD123" i="60"/>
  <c r="BC123" i="60"/>
  <c r="BB123" i="60"/>
  <c r="BA123" i="60"/>
  <c r="AZ123" i="60"/>
  <c r="AY123" i="60"/>
  <c r="AX123" i="60"/>
  <c r="AW123" i="60"/>
  <c r="AV123" i="60"/>
  <c r="AU123" i="60"/>
  <c r="AT123" i="60"/>
  <c r="AS123" i="60"/>
  <c r="AR123" i="60"/>
  <c r="AQ123" i="60"/>
  <c r="AP123" i="60"/>
  <c r="AO123" i="60"/>
  <c r="AN123" i="60"/>
  <c r="AM123" i="60"/>
  <c r="AL123" i="60"/>
  <c r="AK123" i="60"/>
  <c r="AJ123" i="60"/>
  <c r="AI123" i="60"/>
  <c r="AH123" i="60"/>
  <c r="AG123" i="60"/>
  <c r="AF123" i="60"/>
  <c r="AE123" i="60"/>
  <c r="AD123" i="60"/>
  <c r="AC123" i="60"/>
  <c r="AB123" i="60"/>
  <c r="AA123" i="60"/>
  <c r="Z123" i="60"/>
  <c r="Y123" i="60"/>
  <c r="X123" i="60"/>
  <c r="W123" i="60"/>
  <c r="V123" i="60"/>
  <c r="U123" i="60"/>
  <c r="T123" i="60"/>
  <c r="S123" i="60"/>
  <c r="R123" i="60"/>
  <c r="Q123" i="60"/>
  <c r="P123" i="60"/>
  <c r="O123" i="60"/>
  <c r="N123" i="60"/>
  <c r="M123" i="60"/>
  <c r="L123" i="60"/>
  <c r="BE122" i="60"/>
  <c r="BD122" i="60"/>
  <c r="BC122" i="60"/>
  <c r="BB122" i="60"/>
  <c r="BA122" i="60"/>
  <c r="AZ122" i="60"/>
  <c r="AY122" i="60"/>
  <c r="AX122" i="60"/>
  <c r="AW122" i="60"/>
  <c r="AV122" i="60"/>
  <c r="AU122" i="60"/>
  <c r="AT122" i="60"/>
  <c r="AS122" i="60"/>
  <c r="AR122" i="60"/>
  <c r="AQ122" i="60"/>
  <c r="AP122" i="60"/>
  <c r="AO122" i="60"/>
  <c r="AN122" i="60"/>
  <c r="AM122" i="60"/>
  <c r="AL122" i="60"/>
  <c r="AK122" i="60"/>
  <c r="AJ122" i="60"/>
  <c r="AI122" i="60"/>
  <c r="AH122" i="60"/>
  <c r="AG122" i="60"/>
  <c r="AF122" i="60"/>
  <c r="AE122" i="60"/>
  <c r="AD122" i="60"/>
  <c r="AC122" i="60"/>
  <c r="AB122" i="60"/>
  <c r="AA122" i="60"/>
  <c r="Z122" i="60"/>
  <c r="Y122" i="60"/>
  <c r="X122" i="60"/>
  <c r="W122" i="60"/>
  <c r="V122" i="60"/>
  <c r="U122" i="60"/>
  <c r="T122" i="60"/>
  <c r="S122" i="60"/>
  <c r="R122" i="60"/>
  <c r="Q122" i="60"/>
  <c r="P122" i="60"/>
  <c r="O122" i="60"/>
  <c r="N122" i="60"/>
  <c r="M122" i="60"/>
  <c r="L122" i="60"/>
  <c r="BE121" i="60"/>
  <c r="BD121" i="60"/>
  <c r="BC121" i="60"/>
  <c r="BB121" i="60"/>
  <c r="BA121" i="60"/>
  <c r="AZ121" i="60"/>
  <c r="AY121" i="60"/>
  <c r="AX121" i="60"/>
  <c r="AW121" i="60"/>
  <c r="AV121" i="60"/>
  <c r="AU121" i="60"/>
  <c r="AT121" i="60"/>
  <c r="AS121" i="60"/>
  <c r="AR121" i="60"/>
  <c r="AQ121" i="60"/>
  <c r="AP121" i="60"/>
  <c r="AO121" i="60"/>
  <c r="AN121" i="60"/>
  <c r="AM121" i="60"/>
  <c r="AL121" i="60"/>
  <c r="AK121" i="60"/>
  <c r="AJ121" i="60"/>
  <c r="AI121" i="60"/>
  <c r="AH121" i="60"/>
  <c r="AG121" i="60"/>
  <c r="AF121" i="60"/>
  <c r="AE121" i="60"/>
  <c r="AD121" i="60"/>
  <c r="AC121" i="60"/>
  <c r="AB121" i="60"/>
  <c r="AA121" i="60"/>
  <c r="Z121" i="60"/>
  <c r="Y121" i="60"/>
  <c r="X121" i="60"/>
  <c r="W121" i="60"/>
  <c r="V121" i="60"/>
  <c r="U121" i="60"/>
  <c r="T121" i="60"/>
  <c r="S121" i="60"/>
  <c r="R121" i="60"/>
  <c r="Q121" i="60"/>
  <c r="P121" i="60"/>
  <c r="O121" i="60"/>
  <c r="N121" i="60"/>
  <c r="M121" i="60"/>
  <c r="L121" i="60"/>
  <c r="BE120" i="60"/>
  <c r="BD120" i="60"/>
  <c r="BC120" i="60"/>
  <c r="BB120" i="60"/>
  <c r="BA120" i="60"/>
  <c r="AZ120" i="60"/>
  <c r="AY120" i="60"/>
  <c r="AX120" i="60"/>
  <c r="AW120" i="60"/>
  <c r="AV120" i="60"/>
  <c r="AU120" i="60"/>
  <c r="AT120" i="60"/>
  <c r="AS120" i="60"/>
  <c r="AR120" i="60"/>
  <c r="AQ120" i="60"/>
  <c r="AP120" i="60"/>
  <c r="AO120" i="60"/>
  <c r="AN120" i="60"/>
  <c r="AM120" i="60"/>
  <c r="AL120" i="60"/>
  <c r="AK120" i="60"/>
  <c r="AJ120" i="60"/>
  <c r="AI120" i="60"/>
  <c r="AH120" i="60"/>
  <c r="AG120" i="60"/>
  <c r="AF120" i="60"/>
  <c r="AE120" i="60"/>
  <c r="AD120" i="60"/>
  <c r="AC120" i="60"/>
  <c r="AB120" i="60"/>
  <c r="AA120" i="60"/>
  <c r="Z120" i="60"/>
  <c r="Y120" i="60"/>
  <c r="X120" i="60"/>
  <c r="W120" i="60"/>
  <c r="V120" i="60"/>
  <c r="U120" i="60"/>
  <c r="T120" i="60"/>
  <c r="S120" i="60"/>
  <c r="R120" i="60"/>
  <c r="Q120" i="60"/>
  <c r="P120" i="60"/>
  <c r="O120" i="60"/>
  <c r="N120" i="60"/>
  <c r="M120" i="60"/>
  <c r="L120" i="60"/>
  <c r="BE119" i="60"/>
  <c r="BD119" i="60"/>
  <c r="BC119" i="60"/>
  <c r="BB119" i="60"/>
  <c r="BA119" i="60"/>
  <c r="AZ119" i="60"/>
  <c r="AY119" i="60"/>
  <c r="AX119" i="60"/>
  <c r="AW119" i="60"/>
  <c r="AV119" i="60"/>
  <c r="AU119" i="60"/>
  <c r="AT119" i="60"/>
  <c r="AS119" i="60"/>
  <c r="AR119" i="60"/>
  <c r="AQ119" i="60"/>
  <c r="AP119" i="60"/>
  <c r="AO119" i="60"/>
  <c r="AN119" i="60"/>
  <c r="AM119" i="60"/>
  <c r="AL119" i="60"/>
  <c r="AK119" i="60"/>
  <c r="AJ119" i="60"/>
  <c r="AI119" i="60"/>
  <c r="AH119" i="60"/>
  <c r="AG119" i="60"/>
  <c r="AF119" i="60"/>
  <c r="AE119" i="60"/>
  <c r="AD119" i="60"/>
  <c r="AC119" i="60"/>
  <c r="AB119" i="60"/>
  <c r="AA119" i="60"/>
  <c r="Z119" i="60"/>
  <c r="Y119" i="60"/>
  <c r="X119" i="60"/>
  <c r="W119" i="60"/>
  <c r="V119" i="60"/>
  <c r="U119" i="60"/>
  <c r="T119" i="60"/>
  <c r="S119" i="60"/>
  <c r="R119" i="60"/>
  <c r="Q119" i="60"/>
  <c r="P119" i="60"/>
  <c r="O119" i="60"/>
  <c r="N119" i="60"/>
  <c r="M119" i="60"/>
  <c r="L119" i="60"/>
  <c r="BE118" i="60"/>
  <c r="BD118" i="60"/>
  <c r="BC118" i="60"/>
  <c r="BB118" i="60"/>
  <c r="BA118" i="60"/>
  <c r="AZ118" i="60"/>
  <c r="AY118" i="60"/>
  <c r="AX118" i="60"/>
  <c r="AW118" i="60"/>
  <c r="AV118" i="60"/>
  <c r="AU118" i="60"/>
  <c r="AT118" i="60"/>
  <c r="AS118" i="60"/>
  <c r="AR118" i="60"/>
  <c r="AQ118" i="60"/>
  <c r="AP118" i="60"/>
  <c r="AO118" i="60"/>
  <c r="AN118" i="60"/>
  <c r="AM118" i="60"/>
  <c r="AL118" i="60"/>
  <c r="AK118" i="60"/>
  <c r="AJ118" i="60"/>
  <c r="AI118" i="60"/>
  <c r="AH118" i="60"/>
  <c r="AG118" i="60"/>
  <c r="AF118" i="60"/>
  <c r="AE118" i="60"/>
  <c r="AD118" i="60"/>
  <c r="AC118" i="60"/>
  <c r="AB118" i="60"/>
  <c r="AA118" i="60"/>
  <c r="Z118" i="60"/>
  <c r="Y118" i="60"/>
  <c r="X118" i="60"/>
  <c r="W118" i="60"/>
  <c r="V118" i="60"/>
  <c r="U118" i="60"/>
  <c r="T118" i="60"/>
  <c r="S118" i="60"/>
  <c r="R118" i="60"/>
  <c r="Q118" i="60"/>
  <c r="P118" i="60"/>
  <c r="O118" i="60"/>
  <c r="N118" i="60"/>
  <c r="M118" i="60"/>
  <c r="L118" i="60"/>
  <c r="BE117" i="60"/>
  <c r="BD117" i="60"/>
  <c r="BC117" i="60"/>
  <c r="BB117" i="60"/>
  <c r="BA117" i="60"/>
  <c r="AZ117" i="60"/>
  <c r="AY117" i="60"/>
  <c r="AX117" i="60"/>
  <c r="AW117" i="60"/>
  <c r="AV117" i="60"/>
  <c r="AU117" i="60"/>
  <c r="AT117" i="60"/>
  <c r="AS117" i="60"/>
  <c r="AR117" i="60"/>
  <c r="AQ117" i="60"/>
  <c r="AP117" i="60"/>
  <c r="AO117" i="60"/>
  <c r="AN117" i="60"/>
  <c r="AM117" i="60"/>
  <c r="AL117" i="60"/>
  <c r="AK117" i="60"/>
  <c r="AJ117" i="60"/>
  <c r="AI117" i="60"/>
  <c r="AH117" i="60"/>
  <c r="AG117" i="60"/>
  <c r="AF117" i="60"/>
  <c r="AE117" i="60"/>
  <c r="AD117" i="60"/>
  <c r="AC117" i="60"/>
  <c r="AB117" i="60"/>
  <c r="AA117" i="60"/>
  <c r="Z117" i="60"/>
  <c r="Y117" i="60"/>
  <c r="X117" i="60"/>
  <c r="W117" i="60"/>
  <c r="V117" i="60"/>
  <c r="U117" i="60"/>
  <c r="T117" i="60"/>
  <c r="S117" i="60"/>
  <c r="R117" i="60"/>
  <c r="Q117" i="60"/>
  <c r="P117" i="60"/>
  <c r="O117" i="60"/>
  <c r="N117" i="60"/>
  <c r="M117" i="60"/>
  <c r="L117" i="60"/>
  <c r="BE116" i="60"/>
  <c r="BD116" i="60"/>
  <c r="BC116" i="60"/>
  <c r="BB116" i="60"/>
  <c r="BA116" i="60"/>
  <c r="AZ116" i="60"/>
  <c r="AY116" i="60"/>
  <c r="AX116" i="60"/>
  <c r="AW116" i="60"/>
  <c r="AV116" i="60"/>
  <c r="AU116" i="60"/>
  <c r="AT116" i="60"/>
  <c r="AS116" i="60"/>
  <c r="AR116" i="60"/>
  <c r="AQ116" i="60"/>
  <c r="AP116" i="60"/>
  <c r="AO116" i="60"/>
  <c r="AN116" i="60"/>
  <c r="AM116" i="60"/>
  <c r="AL116" i="60"/>
  <c r="AK116" i="60"/>
  <c r="AJ116" i="60"/>
  <c r="AI116" i="60"/>
  <c r="AH116" i="60"/>
  <c r="AG116" i="60"/>
  <c r="AF116" i="60"/>
  <c r="AE116" i="60"/>
  <c r="AD116" i="60"/>
  <c r="AC116" i="60"/>
  <c r="AB116" i="60"/>
  <c r="AA116" i="60"/>
  <c r="Z116" i="60"/>
  <c r="Y116" i="60"/>
  <c r="X116" i="60"/>
  <c r="W116" i="60"/>
  <c r="V116" i="60"/>
  <c r="U116" i="60"/>
  <c r="T116" i="60"/>
  <c r="S116" i="60"/>
  <c r="R116" i="60"/>
  <c r="Q116" i="60"/>
  <c r="P116" i="60"/>
  <c r="O116" i="60"/>
  <c r="N116" i="60"/>
  <c r="M116" i="60"/>
  <c r="L116" i="60"/>
  <c r="BE115" i="60"/>
  <c r="BD115" i="60"/>
  <c r="BC115" i="60"/>
  <c r="BB115" i="60"/>
  <c r="BA115" i="60"/>
  <c r="AZ115" i="60"/>
  <c r="AY115" i="60"/>
  <c r="AX115" i="60"/>
  <c r="AW115" i="60"/>
  <c r="AV115" i="60"/>
  <c r="AU115" i="60"/>
  <c r="AT115" i="60"/>
  <c r="AS115" i="60"/>
  <c r="AR115" i="60"/>
  <c r="AQ115" i="60"/>
  <c r="AP115" i="60"/>
  <c r="AO115" i="60"/>
  <c r="AN115" i="60"/>
  <c r="AM115" i="60"/>
  <c r="AL115" i="60"/>
  <c r="AK115" i="60"/>
  <c r="AJ115" i="60"/>
  <c r="AI115" i="60"/>
  <c r="AH115" i="60"/>
  <c r="AG115" i="60"/>
  <c r="AF115" i="60"/>
  <c r="AE115" i="60"/>
  <c r="AD115" i="60"/>
  <c r="AC115" i="60"/>
  <c r="AB115" i="60"/>
  <c r="AA115" i="60"/>
  <c r="Z115" i="60"/>
  <c r="Y115" i="60"/>
  <c r="X115" i="60"/>
  <c r="W115" i="60"/>
  <c r="V115" i="60"/>
  <c r="U115" i="60"/>
  <c r="T115" i="60"/>
  <c r="S115" i="60"/>
  <c r="R115" i="60"/>
  <c r="Q115" i="60"/>
  <c r="P115" i="60"/>
  <c r="O115" i="60"/>
  <c r="N115" i="60"/>
  <c r="M115" i="60"/>
  <c r="L115" i="60"/>
  <c r="BE114" i="60"/>
  <c r="BD114" i="60"/>
  <c r="BC114" i="60"/>
  <c r="BB114" i="60"/>
  <c r="BA114" i="60"/>
  <c r="AZ114" i="60"/>
  <c r="AY114" i="60"/>
  <c r="AX114" i="60"/>
  <c r="AW114" i="60"/>
  <c r="AV114" i="60"/>
  <c r="AU114" i="60"/>
  <c r="AT114" i="60"/>
  <c r="AS114" i="60"/>
  <c r="AR114" i="60"/>
  <c r="AQ114" i="60"/>
  <c r="AP114" i="60"/>
  <c r="AO114" i="60"/>
  <c r="AN114" i="60"/>
  <c r="AM114" i="60"/>
  <c r="AL114" i="60"/>
  <c r="AK114" i="60"/>
  <c r="AJ114" i="60"/>
  <c r="AI114" i="60"/>
  <c r="AH114" i="60"/>
  <c r="AG114" i="60"/>
  <c r="AF114" i="60"/>
  <c r="AE114" i="60"/>
  <c r="AD114" i="60"/>
  <c r="AC114" i="60"/>
  <c r="AB114" i="60"/>
  <c r="AA114" i="60"/>
  <c r="Z114" i="60"/>
  <c r="Y114" i="60"/>
  <c r="X114" i="60"/>
  <c r="W114" i="60"/>
  <c r="V114" i="60"/>
  <c r="U114" i="60"/>
  <c r="T114" i="60"/>
  <c r="S114" i="60"/>
  <c r="R114" i="60"/>
  <c r="Q114" i="60"/>
  <c r="P114" i="60"/>
  <c r="O114" i="60"/>
  <c r="N114" i="60"/>
  <c r="M114" i="60"/>
  <c r="L114" i="60"/>
  <c r="BE113" i="60"/>
  <c r="BD113" i="60"/>
  <c r="BC113" i="60"/>
  <c r="BB113" i="60"/>
  <c r="BA113" i="60"/>
  <c r="AZ113" i="60"/>
  <c r="AY113" i="60"/>
  <c r="AX113" i="60"/>
  <c r="AW113" i="60"/>
  <c r="AV113" i="60"/>
  <c r="AU113" i="60"/>
  <c r="AT113" i="60"/>
  <c r="AS113" i="60"/>
  <c r="AR113" i="60"/>
  <c r="AQ113" i="60"/>
  <c r="AP113" i="60"/>
  <c r="AO113" i="60"/>
  <c r="AN113" i="60"/>
  <c r="AM113" i="60"/>
  <c r="AL113" i="60"/>
  <c r="AK113" i="60"/>
  <c r="AJ113" i="60"/>
  <c r="AI113" i="60"/>
  <c r="AH113" i="60"/>
  <c r="AG113" i="60"/>
  <c r="AF113" i="60"/>
  <c r="AE113" i="60"/>
  <c r="AD113" i="60"/>
  <c r="AC113" i="60"/>
  <c r="AB113" i="60"/>
  <c r="AA113" i="60"/>
  <c r="Z113" i="60"/>
  <c r="Y113" i="60"/>
  <c r="X113" i="60"/>
  <c r="W113" i="60"/>
  <c r="V113" i="60"/>
  <c r="U113" i="60"/>
  <c r="T113" i="60"/>
  <c r="S113" i="60"/>
  <c r="R113" i="60"/>
  <c r="Q113" i="60"/>
  <c r="P113" i="60"/>
  <c r="O113" i="60"/>
  <c r="N113" i="60"/>
  <c r="M113" i="60"/>
  <c r="L113" i="60"/>
  <c r="BE112" i="60"/>
  <c r="BD112" i="60"/>
  <c r="BC112" i="60"/>
  <c r="BB112" i="60"/>
  <c r="BA112" i="60"/>
  <c r="AZ112" i="60"/>
  <c r="AY112" i="60"/>
  <c r="AX112" i="60"/>
  <c r="AW112" i="60"/>
  <c r="AV112" i="60"/>
  <c r="AU112" i="60"/>
  <c r="AT112" i="60"/>
  <c r="AS112" i="60"/>
  <c r="AR112" i="60"/>
  <c r="AQ112" i="60"/>
  <c r="AP112" i="60"/>
  <c r="AO112" i="60"/>
  <c r="AN112" i="60"/>
  <c r="AM112" i="60"/>
  <c r="AL112" i="60"/>
  <c r="AK112" i="60"/>
  <c r="AJ112" i="60"/>
  <c r="AI112" i="60"/>
  <c r="AH112" i="60"/>
  <c r="AG112" i="60"/>
  <c r="AF112" i="60"/>
  <c r="AE112" i="60"/>
  <c r="AD112" i="60"/>
  <c r="AC112" i="60"/>
  <c r="AB112" i="60"/>
  <c r="AA112" i="60"/>
  <c r="Z112" i="60"/>
  <c r="Y112" i="60"/>
  <c r="X112" i="60"/>
  <c r="W112" i="60"/>
  <c r="V112" i="60"/>
  <c r="U112" i="60"/>
  <c r="T112" i="60"/>
  <c r="S112" i="60"/>
  <c r="R112" i="60"/>
  <c r="Q112" i="60"/>
  <c r="P112" i="60"/>
  <c r="O112" i="60"/>
  <c r="N112" i="60"/>
  <c r="M112" i="60"/>
  <c r="L112" i="60"/>
  <c r="BE111" i="60"/>
  <c r="BD111" i="60"/>
  <c r="BC111" i="60"/>
  <c r="BB111" i="60"/>
  <c r="BA111" i="60"/>
  <c r="AZ111" i="60"/>
  <c r="AY111" i="60"/>
  <c r="AX111" i="60"/>
  <c r="AW111" i="60"/>
  <c r="AV111" i="60"/>
  <c r="AU111" i="60"/>
  <c r="AT111" i="60"/>
  <c r="AS111" i="60"/>
  <c r="AR111" i="60"/>
  <c r="AQ111" i="60"/>
  <c r="AP111" i="60"/>
  <c r="AO111" i="60"/>
  <c r="AN111" i="60"/>
  <c r="AM111" i="60"/>
  <c r="AL111" i="60"/>
  <c r="AK111" i="60"/>
  <c r="AJ111" i="60"/>
  <c r="AI111" i="60"/>
  <c r="AH111" i="60"/>
  <c r="AG111" i="60"/>
  <c r="AF111" i="60"/>
  <c r="AE111" i="60"/>
  <c r="AD111" i="60"/>
  <c r="AC111" i="60"/>
  <c r="AB111" i="60"/>
  <c r="AA111" i="60"/>
  <c r="Z111" i="60"/>
  <c r="Y111" i="60"/>
  <c r="X111" i="60"/>
  <c r="W111" i="60"/>
  <c r="V111" i="60"/>
  <c r="U111" i="60"/>
  <c r="T111" i="60"/>
  <c r="S111" i="60"/>
  <c r="R111" i="60"/>
  <c r="Q111" i="60"/>
  <c r="P111" i="60"/>
  <c r="O111" i="60"/>
  <c r="N111" i="60"/>
  <c r="M111" i="60"/>
  <c r="L111" i="60"/>
  <c r="BE110" i="60"/>
  <c r="BD110" i="60"/>
  <c r="BC110" i="60"/>
  <c r="BB110" i="60"/>
  <c r="BA110" i="60"/>
  <c r="AZ110" i="60"/>
  <c r="AY110" i="60"/>
  <c r="AX110" i="60"/>
  <c r="AW110" i="60"/>
  <c r="AV110" i="60"/>
  <c r="AU110" i="60"/>
  <c r="AT110" i="60"/>
  <c r="AS110" i="60"/>
  <c r="AR110" i="60"/>
  <c r="AQ110" i="60"/>
  <c r="AP110" i="60"/>
  <c r="AO110" i="60"/>
  <c r="AN110" i="60"/>
  <c r="AM110" i="60"/>
  <c r="AL110" i="60"/>
  <c r="AK110" i="60"/>
  <c r="AJ110" i="60"/>
  <c r="AI110" i="60"/>
  <c r="AH110" i="60"/>
  <c r="AG110" i="60"/>
  <c r="AF110" i="60"/>
  <c r="AE110" i="60"/>
  <c r="AD110" i="60"/>
  <c r="AC110" i="60"/>
  <c r="AB110" i="60"/>
  <c r="AA110" i="60"/>
  <c r="Z110" i="60"/>
  <c r="Y110" i="60"/>
  <c r="X110" i="60"/>
  <c r="W110" i="60"/>
  <c r="V110" i="60"/>
  <c r="U110" i="60"/>
  <c r="T110" i="60"/>
  <c r="S110" i="60"/>
  <c r="R110" i="60"/>
  <c r="Q110" i="60"/>
  <c r="P110" i="60"/>
  <c r="O110" i="60"/>
  <c r="N110" i="60"/>
  <c r="M110" i="60"/>
  <c r="L110" i="60"/>
  <c r="BE109" i="60"/>
  <c r="BD109" i="60"/>
  <c r="BC109" i="60"/>
  <c r="BB109" i="60"/>
  <c r="BA109" i="60"/>
  <c r="AZ109" i="60"/>
  <c r="AY109" i="60"/>
  <c r="AX109" i="60"/>
  <c r="AW109" i="60"/>
  <c r="AV109" i="60"/>
  <c r="AU109" i="60"/>
  <c r="AT109" i="60"/>
  <c r="AS109" i="60"/>
  <c r="AR109" i="60"/>
  <c r="AQ109" i="60"/>
  <c r="AP109" i="60"/>
  <c r="AO109" i="60"/>
  <c r="AN109" i="60"/>
  <c r="AM109" i="60"/>
  <c r="AL109" i="60"/>
  <c r="AK109" i="60"/>
  <c r="AJ109" i="60"/>
  <c r="AI109" i="60"/>
  <c r="AH109" i="60"/>
  <c r="AG109" i="60"/>
  <c r="AF109" i="60"/>
  <c r="AE109" i="60"/>
  <c r="AD109" i="60"/>
  <c r="AC109" i="60"/>
  <c r="AB109" i="60"/>
  <c r="AA109" i="60"/>
  <c r="Z109" i="60"/>
  <c r="Y109" i="60"/>
  <c r="X109" i="60"/>
  <c r="W109" i="60"/>
  <c r="V109" i="60"/>
  <c r="U109" i="60"/>
  <c r="T109" i="60"/>
  <c r="S109" i="60"/>
  <c r="R109" i="60"/>
  <c r="Q109" i="60"/>
  <c r="P109" i="60"/>
  <c r="O109" i="60"/>
  <c r="N109" i="60"/>
  <c r="M109" i="60"/>
  <c r="L109" i="60"/>
  <c r="BE108" i="60"/>
  <c r="BD108" i="60"/>
  <c r="BC108" i="60"/>
  <c r="BB108" i="60"/>
  <c r="BA108" i="60"/>
  <c r="AZ108" i="60"/>
  <c r="AY108" i="60"/>
  <c r="AX108" i="60"/>
  <c r="AW108" i="60"/>
  <c r="AV108" i="60"/>
  <c r="AU108" i="60"/>
  <c r="AT108" i="60"/>
  <c r="AS108" i="60"/>
  <c r="AR108" i="60"/>
  <c r="AQ108" i="60"/>
  <c r="AP108" i="60"/>
  <c r="AO108" i="60"/>
  <c r="AN108" i="60"/>
  <c r="AM108" i="60"/>
  <c r="AL108" i="60"/>
  <c r="AK108" i="60"/>
  <c r="AJ108" i="60"/>
  <c r="AI108" i="60"/>
  <c r="AH108" i="60"/>
  <c r="AG108" i="60"/>
  <c r="AF108" i="60"/>
  <c r="AE108" i="60"/>
  <c r="AD108" i="60"/>
  <c r="AC108" i="60"/>
  <c r="AB108" i="60"/>
  <c r="AA108" i="60"/>
  <c r="Z108" i="60"/>
  <c r="Y108" i="60"/>
  <c r="X108" i="60"/>
  <c r="W108" i="60"/>
  <c r="V108" i="60"/>
  <c r="U108" i="60"/>
  <c r="T108" i="60"/>
  <c r="S108" i="60"/>
  <c r="R108" i="60"/>
  <c r="Q108" i="60"/>
  <c r="P108" i="60"/>
  <c r="O108" i="60"/>
  <c r="N108" i="60"/>
  <c r="M108" i="60"/>
  <c r="L108" i="60"/>
  <c r="BE107" i="60"/>
  <c r="BD107" i="60"/>
  <c r="BC107" i="60"/>
  <c r="BB107" i="60"/>
  <c r="BA107" i="60"/>
  <c r="AZ107" i="60"/>
  <c r="AY107" i="60"/>
  <c r="AX107" i="60"/>
  <c r="AW107" i="60"/>
  <c r="AV107" i="60"/>
  <c r="AU107" i="60"/>
  <c r="AT107" i="60"/>
  <c r="AS107" i="60"/>
  <c r="AR107" i="60"/>
  <c r="AQ107" i="60"/>
  <c r="AP107" i="60"/>
  <c r="AO107" i="60"/>
  <c r="AN107" i="60"/>
  <c r="AM107" i="60"/>
  <c r="AL107" i="60"/>
  <c r="AK107" i="60"/>
  <c r="AJ107" i="60"/>
  <c r="AI107" i="60"/>
  <c r="AH107" i="60"/>
  <c r="AG107" i="60"/>
  <c r="AF107" i="60"/>
  <c r="AE107" i="60"/>
  <c r="AD107" i="60"/>
  <c r="AC107" i="60"/>
  <c r="AB107" i="60"/>
  <c r="AA107" i="60"/>
  <c r="Z107" i="60"/>
  <c r="Y107" i="60"/>
  <c r="X107" i="60"/>
  <c r="W107" i="60"/>
  <c r="V107" i="60"/>
  <c r="U107" i="60"/>
  <c r="T107" i="60"/>
  <c r="S107" i="60"/>
  <c r="R107" i="60"/>
  <c r="Q107" i="60"/>
  <c r="P107" i="60"/>
  <c r="O107" i="60"/>
  <c r="N107" i="60"/>
  <c r="M107" i="60"/>
  <c r="L107" i="60"/>
  <c r="BE106" i="60"/>
  <c r="BD106" i="60"/>
  <c r="BC106" i="60"/>
  <c r="BB106" i="60"/>
  <c r="BA106" i="60"/>
  <c r="AZ106" i="60"/>
  <c r="AY106" i="60"/>
  <c r="AX106" i="60"/>
  <c r="AW106" i="60"/>
  <c r="AV106" i="60"/>
  <c r="AU106" i="60"/>
  <c r="AT106" i="60"/>
  <c r="AS106" i="60"/>
  <c r="AR106" i="60"/>
  <c r="AQ106" i="60"/>
  <c r="AP106" i="60"/>
  <c r="AO106" i="60"/>
  <c r="AN106" i="60"/>
  <c r="AM106" i="60"/>
  <c r="AL106" i="60"/>
  <c r="AK106" i="60"/>
  <c r="AJ106" i="60"/>
  <c r="AI106" i="60"/>
  <c r="AH106" i="60"/>
  <c r="AG106" i="60"/>
  <c r="AF106" i="60"/>
  <c r="AE106" i="60"/>
  <c r="AD106" i="60"/>
  <c r="AC106" i="60"/>
  <c r="AB106" i="60"/>
  <c r="AA106" i="60"/>
  <c r="Z106" i="60"/>
  <c r="Y106" i="60"/>
  <c r="X106" i="60"/>
  <c r="W106" i="60"/>
  <c r="V106" i="60"/>
  <c r="U106" i="60"/>
  <c r="T106" i="60"/>
  <c r="S106" i="60"/>
  <c r="R106" i="60"/>
  <c r="Q106" i="60"/>
  <c r="P106" i="60"/>
  <c r="O106" i="60"/>
  <c r="N106" i="60"/>
  <c r="M106" i="60"/>
  <c r="L106" i="60"/>
  <c r="BE105" i="60"/>
  <c r="BD105" i="60"/>
  <c r="BC105" i="60"/>
  <c r="BB105" i="60"/>
  <c r="BA105" i="60"/>
  <c r="AZ105" i="60"/>
  <c r="AY105" i="60"/>
  <c r="AX105" i="60"/>
  <c r="AW105" i="60"/>
  <c r="AV105" i="60"/>
  <c r="AU105" i="60"/>
  <c r="AT105" i="60"/>
  <c r="AS105" i="60"/>
  <c r="AR105" i="60"/>
  <c r="AQ105" i="60"/>
  <c r="AP105" i="60"/>
  <c r="AO105" i="60"/>
  <c r="AN105" i="60"/>
  <c r="AM105" i="60"/>
  <c r="AL105" i="60"/>
  <c r="AK105" i="60"/>
  <c r="AJ105" i="60"/>
  <c r="AI105" i="60"/>
  <c r="AH105" i="60"/>
  <c r="AG105" i="60"/>
  <c r="AF105" i="60"/>
  <c r="AE105" i="60"/>
  <c r="AD105" i="60"/>
  <c r="AC105" i="60"/>
  <c r="AB105" i="60"/>
  <c r="AA105" i="60"/>
  <c r="Z105" i="60"/>
  <c r="Y105" i="60"/>
  <c r="X105" i="60"/>
  <c r="W105" i="60"/>
  <c r="V105" i="60"/>
  <c r="U105" i="60"/>
  <c r="T105" i="60"/>
  <c r="S105" i="60"/>
  <c r="R105" i="60"/>
  <c r="Q105" i="60"/>
  <c r="P105" i="60"/>
  <c r="O105" i="60"/>
  <c r="N105" i="60"/>
  <c r="M105" i="60"/>
  <c r="L105" i="60"/>
  <c r="BE104" i="60"/>
  <c r="BD104" i="60"/>
  <c r="BC104" i="60"/>
  <c r="BB104" i="60"/>
  <c r="BA104" i="60"/>
  <c r="AZ104" i="60"/>
  <c r="AY104" i="60"/>
  <c r="AX104" i="60"/>
  <c r="AW104" i="60"/>
  <c r="AV104" i="60"/>
  <c r="AU104" i="60"/>
  <c r="AT104" i="60"/>
  <c r="AS104" i="60"/>
  <c r="AR104" i="60"/>
  <c r="AQ104" i="60"/>
  <c r="AP104" i="60"/>
  <c r="AO104" i="60"/>
  <c r="AN104" i="60"/>
  <c r="AM104" i="60"/>
  <c r="AL104" i="60"/>
  <c r="AK104" i="60"/>
  <c r="AJ104" i="60"/>
  <c r="AI104" i="60"/>
  <c r="AH104" i="60"/>
  <c r="AG104" i="60"/>
  <c r="AF104" i="60"/>
  <c r="AE104" i="60"/>
  <c r="AD104" i="60"/>
  <c r="AC104" i="60"/>
  <c r="AB104" i="60"/>
  <c r="AA104" i="60"/>
  <c r="Z104" i="60"/>
  <c r="Y104" i="60"/>
  <c r="X104" i="60"/>
  <c r="W104" i="60"/>
  <c r="V104" i="60"/>
  <c r="U104" i="60"/>
  <c r="T104" i="60"/>
  <c r="S104" i="60"/>
  <c r="R104" i="60"/>
  <c r="Q104" i="60"/>
  <c r="P104" i="60"/>
  <c r="O104" i="60"/>
  <c r="N104" i="60"/>
  <c r="M104" i="60"/>
  <c r="L104" i="60"/>
  <c r="BE103" i="60"/>
  <c r="BD103" i="60"/>
  <c r="BC103" i="60"/>
  <c r="BB103" i="60"/>
  <c r="BA103" i="60"/>
  <c r="AZ103" i="60"/>
  <c r="AY103" i="60"/>
  <c r="AX103" i="60"/>
  <c r="AW103" i="60"/>
  <c r="AV103" i="60"/>
  <c r="AU103" i="60"/>
  <c r="AT103" i="60"/>
  <c r="AS103" i="60"/>
  <c r="AR103" i="60"/>
  <c r="AQ103" i="60"/>
  <c r="AP103" i="60"/>
  <c r="AO103" i="60"/>
  <c r="AN103" i="60"/>
  <c r="AM103" i="60"/>
  <c r="AL103" i="60"/>
  <c r="AK103" i="60"/>
  <c r="AJ103" i="60"/>
  <c r="AI103" i="60"/>
  <c r="AH103" i="60"/>
  <c r="AG103" i="60"/>
  <c r="AF103" i="60"/>
  <c r="AE103" i="60"/>
  <c r="AD103" i="60"/>
  <c r="AC103" i="60"/>
  <c r="AB103" i="60"/>
  <c r="AA103" i="60"/>
  <c r="Z103" i="60"/>
  <c r="Y103" i="60"/>
  <c r="X103" i="60"/>
  <c r="W103" i="60"/>
  <c r="V103" i="60"/>
  <c r="U103" i="60"/>
  <c r="T103" i="60"/>
  <c r="S103" i="60"/>
  <c r="R103" i="60"/>
  <c r="Q103" i="60"/>
  <c r="P103" i="60"/>
  <c r="O103" i="60"/>
  <c r="N103" i="60"/>
  <c r="M103" i="60"/>
  <c r="L103" i="60"/>
  <c r="BE102" i="60"/>
  <c r="BD102" i="60"/>
  <c r="BC102" i="60"/>
  <c r="BB102" i="60"/>
  <c r="BA102" i="60"/>
  <c r="AZ102" i="60"/>
  <c r="AY102" i="60"/>
  <c r="AX102" i="60"/>
  <c r="AW102" i="60"/>
  <c r="AV102" i="60"/>
  <c r="AU102" i="60"/>
  <c r="AT102" i="60"/>
  <c r="AS102" i="60"/>
  <c r="AR102" i="60"/>
  <c r="AQ102" i="60"/>
  <c r="AP102" i="60"/>
  <c r="AO102" i="60"/>
  <c r="AN102" i="60"/>
  <c r="AM102" i="60"/>
  <c r="AL102" i="60"/>
  <c r="AK102" i="60"/>
  <c r="AJ102" i="60"/>
  <c r="AI102" i="60"/>
  <c r="AH102" i="60"/>
  <c r="AG102" i="60"/>
  <c r="AF102" i="60"/>
  <c r="AE102" i="60"/>
  <c r="AD102" i="60"/>
  <c r="AC102" i="60"/>
  <c r="AB102" i="60"/>
  <c r="AA102" i="60"/>
  <c r="Z102" i="60"/>
  <c r="Y102" i="60"/>
  <c r="X102" i="60"/>
  <c r="W102" i="60"/>
  <c r="V102" i="60"/>
  <c r="U102" i="60"/>
  <c r="T102" i="60"/>
  <c r="S102" i="60"/>
  <c r="R102" i="60"/>
  <c r="Q102" i="60"/>
  <c r="P102" i="60"/>
  <c r="O102" i="60"/>
  <c r="N102" i="60"/>
  <c r="M102" i="60"/>
  <c r="L102" i="60"/>
  <c r="BE101" i="60"/>
  <c r="BD101" i="60"/>
  <c r="BC101" i="60"/>
  <c r="BB101" i="60"/>
  <c r="BA101" i="60"/>
  <c r="AZ101" i="60"/>
  <c r="AY101" i="60"/>
  <c r="AX101" i="60"/>
  <c r="AW101" i="60"/>
  <c r="AV101" i="60"/>
  <c r="AU101" i="60"/>
  <c r="AT101" i="60"/>
  <c r="AS101" i="60"/>
  <c r="AR101" i="60"/>
  <c r="AQ101" i="60"/>
  <c r="AP101" i="60"/>
  <c r="AO101" i="60"/>
  <c r="AN101" i="60"/>
  <c r="AM101" i="60"/>
  <c r="AL101" i="60"/>
  <c r="AK101" i="60"/>
  <c r="AJ101" i="60"/>
  <c r="AI101" i="60"/>
  <c r="AH101" i="60"/>
  <c r="AG101" i="60"/>
  <c r="AF101" i="60"/>
  <c r="AE101" i="60"/>
  <c r="AD101" i="60"/>
  <c r="AC101" i="60"/>
  <c r="AB101" i="60"/>
  <c r="AA101" i="60"/>
  <c r="Z101" i="60"/>
  <c r="Y101" i="60"/>
  <c r="X101" i="60"/>
  <c r="W101" i="60"/>
  <c r="V101" i="60"/>
  <c r="U101" i="60"/>
  <c r="T101" i="60"/>
  <c r="S101" i="60"/>
  <c r="R101" i="60"/>
  <c r="Q101" i="60"/>
  <c r="P101" i="60"/>
  <c r="O101" i="60"/>
  <c r="N101" i="60"/>
  <c r="M101" i="60"/>
  <c r="L101" i="60"/>
  <c r="BE100" i="60"/>
  <c r="BD100" i="60"/>
  <c r="BC100" i="60"/>
  <c r="BB100" i="60"/>
  <c r="BA100" i="60"/>
  <c r="AZ100" i="60"/>
  <c r="AY100" i="60"/>
  <c r="AX100" i="60"/>
  <c r="AW100" i="60"/>
  <c r="AV100" i="60"/>
  <c r="AU100" i="60"/>
  <c r="AT100" i="60"/>
  <c r="AS100" i="60"/>
  <c r="AR100" i="60"/>
  <c r="AQ100" i="60"/>
  <c r="AP100" i="60"/>
  <c r="AO100" i="60"/>
  <c r="AN100" i="60"/>
  <c r="AM100" i="60"/>
  <c r="AL100" i="60"/>
  <c r="AK100" i="60"/>
  <c r="AJ100" i="60"/>
  <c r="AI100" i="60"/>
  <c r="AH100" i="60"/>
  <c r="AG100" i="60"/>
  <c r="AF100" i="60"/>
  <c r="AE100" i="60"/>
  <c r="AD100" i="60"/>
  <c r="AC100" i="60"/>
  <c r="AB100" i="60"/>
  <c r="AA100" i="60"/>
  <c r="Z100" i="60"/>
  <c r="Y100" i="60"/>
  <c r="X100" i="60"/>
  <c r="W100" i="60"/>
  <c r="V100" i="60"/>
  <c r="U100" i="60"/>
  <c r="T100" i="60"/>
  <c r="S100" i="60"/>
  <c r="R100" i="60"/>
  <c r="Q100" i="60"/>
  <c r="P100" i="60"/>
  <c r="O100" i="60"/>
  <c r="N100" i="60"/>
  <c r="M100" i="60"/>
  <c r="L100" i="60"/>
  <c r="BE99" i="60"/>
  <c r="BD99" i="60"/>
  <c r="BC99" i="60"/>
  <c r="BB99" i="60"/>
  <c r="BA99" i="60"/>
  <c r="AZ99" i="60"/>
  <c r="AY99" i="60"/>
  <c r="AX99" i="60"/>
  <c r="AW99" i="60"/>
  <c r="AV99" i="60"/>
  <c r="AU99" i="60"/>
  <c r="AT99" i="60"/>
  <c r="AS99" i="60"/>
  <c r="AR99" i="60"/>
  <c r="AQ99" i="60"/>
  <c r="AP99" i="60"/>
  <c r="AO99" i="60"/>
  <c r="AN99" i="60"/>
  <c r="AM99" i="60"/>
  <c r="AL99" i="60"/>
  <c r="AK99" i="60"/>
  <c r="AJ99" i="60"/>
  <c r="AI99" i="60"/>
  <c r="AH99" i="60"/>
  <c r="AG99" i="60"/>
  <c r="AF99" i="60"/>
  <c r="AE99" i="60"/>
  <c r="AD99" i="60"/>
  <c r="AC99" i="60"/>
  <c r="AB99" i="60"/>
  <c r="AA99" i="60"/>
  <c r="Z99" i="60"/>
  <c r="Y99" i="60"/>
  <c r="X99" i="60"/>
  <c r="W99" i="60"/>
  <c r="V99" i="60"/>
  <c r="U99" i="60"/>
  <c r="T99" i="60"/>
  <c r="S99" i="60"/>
  <c r="R99" i="60"/>
  <c r="Q99" i="60"/>
  <c r="P99" i="60"/>
  <c r="O99" i="60"/>
  <c r="N99" i="60"/>
  <c r="M99" i="60"/>
  <c r="L99" i="60"/>
  <c r="BE98" i="60"/>
  <c r="BD98" i="60"/>
  <c r="BC98" i="60"/>
  <c r="BB98" i="60"/>
  <c r="BA98" i="60"/>
  <c r="AZ98" i="60"/>
  <c r="AY98" i="60"/>
  <c r="AX98" i="60"/>
  <c r="AW98" i="60"/>
  <c r="AV98" i="60"/>
  <c r="AU98" i="60"/>
  <c r="AT98" i="60"/>
  <c r="AS98" i="60"/>
  <c r="AR98" i="60"/>
  <c r="AQ98" i="60"/>
  <c r="AP98" i="60"/>
  <c r="AO98" i="60"/>
  <c r="AN98" i="60"/>
  <c r="AM98" i="60"/>
  <c r="AL98" i="60"/>
  <c r="AK98" i="60"/>
  <c r="AJ98" i="60"/>
  <c r="AI98" i="60"/>
  <c r="AH98" i="60"/>
  <c r="AG98" i="60"/>
  <c r="AF98" i="60"/>
  <c r="AE98" i="60"/>
  <c r="AD98" i="60"/>
  <c r="AC98" i="60"/>
  <c r="AB98" i="60"/>
  <c r="AA98" i="60"/>
  <c r="Z98" i="60"/>
  <c r="Y98" i="60"/>
  <c r="X98" i="60"/>
  <c r="W98" i="60"/>
  <c r="V98" i="60"/>
  <c r="U98" i="60"/>
  <c r="T98" i="60"/>
  <c r="S98" i="60"/>
  <c r="R98" i="60"/>
  <c r="Q98" i="60"/>
  <c r="P98" i="60"/>
  <c r="O98" i="60"/>
  <c r="N98" i="60"/>
  <c r="M98" i="60"/>
  <c r="L98" i="60"/>
  <c r="BE97" i="60"/>
  <c r="BD97" i="60"/>
  <c r="BC97" i="60"/>
  <c r="BB97" i="60"/>
  <c r="BA97" i="60"/>
  <c r="AZ97" i="60"/>
  <c r="AY97" i="60"/>
  <c r="AX97" i="60"/>
  <c r="AW97" i="60"/>
  <c r="AV97" i="60"/>
  <c r="AU97" i="60"/>
  <c r="AT97" i="60"/>
  <c r="AS97" i="60"/>
  <c r="AR97" i="60"/>
  <c r="AQ97" i="60"/>
  <c r="AP97" i="60"/>
  <c r="AO97" i="60"/>
  <c r="AN97" i="60"/>
  <c r="AM97" i="60"/>
  <c r="AL97" i="60"/>
  <c r="AK97" i="60"/>
  <c r="AJ97" i="60"/>
  <c r="AI97" i="60"/>
  <c r="AH97" i="60"/>
  <c r="AG97" i="60"/>
  <c r="AF97" i="60"/>
  <c r="AE97" i="60"/>
  <c r="AD97" i="60"/>
  <c r="AC97" i="60"/>
  <c r="AB97" i="60"/>
  <c r="AA97" i="60"/>
  <c r="Z97" i="60"/>
  <c r="Y97" i="60"/>
  <c r="X97" i="60"/>
  <c r="W97" i="60"/>
  <c r="V97" i="60"/>
  <c r="U97" i="60"/>
  <c r="T97" i="60"/>
  <c r="S97" i="60"/>
  <c r="R97" i="60"/>
  <c r="Q97" i="60"/>
  <c r="P97" i="60"/>
  <c r="O97" i="60"/>
  <c r="N97" i="60"/>
  <c r="M97" i="60"/>
  <c r="L97" i="60"/>
  <c r="BE96" i="60"/>
  <c r="BD96" i="60"/>
  <c r="BC96" i="60"/>
  <c r="BB96" i="60"/>
  <c r="BA96" i="60"/>
  <c r="AZ96" i="60"/>
  <c r="AY96" i="60"/>
  <c r="AX96" i="60"/>
  <c r="AW96" i="60"/>
  <c r="AV96" i="60"/>
  <c r="AU96" i="60"/>
  <c r="AT96" i="60"/>
  <c r="AS96" i="60"/>
  <c r="AR96" i="60"/>
  <c r="AQ96" i="60"/>
  <c r="AP96" i="60"/>
  <c r="AO96" i="60"/>
  <c r="AN96" i="60"/>
  <c r="AM96" i="60"/>
  <c r="AL96" i="60"/>
  <c r="AK96" i="60"/>
  <c r="AJ96" i="60"/>
  <c r="AI96" i="60"/>
  <c r="AH96" i="60"/>
  <c r="AG96" i="60"/>
  <c r="AF96" i="60"/>
  <c r="AE96" i="60"/>
  <c r="AD96" i="60"/>
  <c r="AC96" i="60"/>
  <c r="AB96" i="60"/>
  <c r="AA96" i="60"/>
  <c r="Z96" i="60"/>
  <c r="Y96" i="60"/>
  <c r="X96" i="60"/>
  <c r="W96" i="60"/>
  <c r="V96" i="60"/>
  <c r="U96" i="60"/>
  <c r="T96" i="60"/>
  <c r="S96" i="60"/>
  <c r="R96" i="60"/>
  <c r="Q96" i="60"/>
  <c r="P96" i="60"/>
  <c r="O96" i="60"/>
  <c r="N96" i="60"/>
  <c r="M96" i="60"/>
  <c r="L96" i="60"/>
  <c r="BE95" i="60"/>
  <c r="BD95" i="60"/>
  <c r="BC95" i="60"/>
  <c r="BB95" i="60"/>
  <c r="BA95" i="60"/>
  <c r="AZ95" i="60"/>
  <c r="AY95" i="60"/>
  <c r="AX95" i="60"/>
  <c r="AW95" i="60"/>
  <c r="AV95" i="60"/>
  <c r="AU95" i="60"/>
  <c r="AT95" i="60"/>
  <c r="AS95" i="60"/>
  <c r="AR95" i="60"/>
  <c r="AQ95" i="60"/>
  <c r="AP95" i="60"/>
  <c r="AO95" i="60"/>
  <c r="AN95" i="60"/>
  <c r="AM95" i="60"/>
  <c r="AL95" i="60"/>
  <c r="AK95" i="60"/>
  <c r="AJ95" i="60"/>
  <c r="AI95" i="60"/>
  <c r="AH95" i="60"/>
  <c r="AG95" i="60"/>
  <c r="AF95" i="60"/>
  <c r="AE95" i="60"/>
  <c r="AD95" i="60"/>
  <c r="AC95" i="60"/>
  <c r="AB95" i="60"/>
  <c r="AA95" i="60"/>
  <c r="Z95" i="60"/>
  <c r="Y95" i="60"/>
  <c r="X95" i="60"/>
  <c r="W95" i="60"/>
  <c r="V95" i="60"/>
  <c r="U95" i="60"/>
  <c r="T95" i="60"/>
  <c r="S95" i="60"/>
  <c r="R95" i="60"/>
  <c r="Q95" i="60"/>
  <c r="P95" i="60"/>
  <c r="O95" i="60"/>
  <c r="N95" i="60"/>
  <c r="M95" i="60"/>
  <c r="L95" i="60"/>
  <c r="BE94" i="60"/>
  <c r="BD94" i="60"/>
  <c r="BC94" i="60"/>
  <c r="BB94" i="60"/>
  <c r="BA94" i="60"/>
  <c r="AZ94" i="60"/>
  <c r="AY94" i="60"/>
  <c r="AX94" i="60"/>
  <c r="AW94" i="60"/>
  <c r="AV94" i="60"/>
  <c r="AU94" i="60"/>
  <c r="AT94" i="60"/>
  <c r="AS94" i="60"/>
  <c r="AR94" i="60"/>
  <c r="AQ94" i="60"/>
  <c r="AP94" i="60"/>
  <c r="AO94" i="60"/>
  <c r="AN94" i="60"/>
  <c r="AM94" i="60"/>
  <c r="AL94" i="60"/>
  <c r="AK94" i="60"/>
  <c r="AJ94" i="60"/>
  <c r="AI94" i="60"/>
  <c r="AH94" i="60"/>
  <c r="AG94" i="60"/>
  <c r="AF94" i="60"/>
  <c r="AE94" i="60"/>
  <c r="AD94" i="60"/>
  <c r="AC94" i="60"/>
  <c r="AB94" i="60"/>
  <c r="AA94" i="60"/>
  <c r="Z94" i="60"/>
  <c r="Y94" i="60"/>
  <c r="X94" i="60"/>
  <c r="W94" i="60"/>
  <c r="V94" i="60"/>
  <c r="U94" i="60"/>
  <c r="T94" i="60"/>
  <c r="S94" i="60"/>
  <c r="R94" i="60"/>
  <c r="Q94" i="60"/>
  <c r="P94" i="60"/>
  <c r="O94" i="60"/>
  <c r="N94" i="60"/>
  <c r="M94" i="60"/>
  <c r="L94" i="60"/>
  <c r="BE93" i="60"/>
  <c r="BD93" i="60"/>
  <c r="BC93" i="60"/>
  <c r="BB93" i="60"/>
  <c r="BA93" i="60"/>
  <c r="AZ93" i="60"/>
  <c r="AY93" i="60"/>
  <c r="AX93" i="60"/>
  <c r="AW93" i="60"/>
  <c r="AV93" i="60"/>
  <c r="AU93" i="60"/>
  <c r="AT93" i="60"/>
  <c r="AS93" i="60"/>
  <c r="AR93" i="60"/>
  <c r="AQ93" i="60"/>
  <c r="AP93" i="60"/>
  <c r="AO93" i="60"/>
  <c r="AN93" i="60"/>
  <c r="AM93" i="60"/>
  <c r="AL93" i="60"/>
  <c r="AK93" i="60"/>
  <c r="AJ93" i="60"/>
  <c r="AI93" i="60"/>
  <c r="AH93" i="60"/>
  <c r="AG93" i="60"/>
  <c r="AF93" i="60"/>
  <c r="AE93" i="60"/>
  <c r="AD93" i="60"/>
  <c r="AC93" i="60"/>
  <c r="AB93" i="60"/>
  <c r="AA93" i="60"/>
  <c r="Z93" i="60"/>
  <c r="Y93" i="60"/>
  <c r="X93" i="60"/>
  <c r="W93" i="60"/>
  <c r="V93" i="60"/>
  <c r="U93" i="60"/>
  <c r="T93" i="60"/>
  <c r="S93" i="60"/>
  <c r="R93" i="60"/>
  <c r="Q93" i="60"/>
  <c r="P93" i="60"/>
  <c r="O93" i="60"/>
  <c r="N93" i="60"/>
  <c r="M93" i="60"/>
  <c r="L93" i="60"/>
  <c r="BE92" i="60"/>
  <c r="BD92" i="60"/>
  <c r="BC92" i="60"/>
  <c r="BB92" i="60"/>
  <c r="BA92" i="60"/>
  <c r="AZ92" i="60"/>
  <c r="AY92" i="60"/>
  <c r="AX92" i="60"/>
  <c r="AW92" i="60"/>
  <c r="AV92" i="60"/>
  <c r="AU92" i="60"/>
  <c r="AT92" i="60"/>
  <c r="AS92" i="60"/>
  <c r="AR92" i="60"/>
  <c r="AQ92" i="60"/>
  <c r="AP92" i="60"/>
  <c r="AO92" i="60"/>
  <c r="AN92" i="60"/>
  <c r="AM92" i="60"/>
  <c r="AL92" i="60"/>
  <c r="AK92" i="60"/>
  <c r="AJ92" i="60"/>
  <c r="AI92" i="60"/>
  <c r="AH92" i="60"/>
  <c r="AG92" i="60"/>
  <c r="AF92" i="60"/>
  <c r="AE92" i="60"/>
  <c r="AD92" i="60"/>
  <c r="AC92" i="60"/>
  <c r="AB92" i="60"/>
  <c r="AA92" i="60"/>
  <c r="Z92" i="60"/>
  <c r="Y92" i="60"/>
  <c r="X92" i="60"/>
  <c r="W92" i="60"/>
  <c r="V92" i="60"/>
  <c r="U92" i="60"/>
  <c r="T92" i="60"/>
  <c r="S92" i="60"/>
  <c r="R92" i="60"/>
  <c r="Q92" i="60"/>
  <c r="P92" i="60"/>
  <c r="O92" i="60"/>
  <c r="N92" i="60"/>
  <c r="M92" i="60"/>
  <c r="L92" i="60"/>
  <c r="BE91" i="60"/>
  <c r="BD91" i="60"/>
  <c r="BC91" i="60"/>
  <c r="BB91" i="60"/>
  <c r="BA91" i="60"/>
  <c r="AZ91" i="60"/>
  <c r="AY91" i="60"/>
  <c r="AX91" i="60"/>
  <c r="AW91" i="60"/>
  <c r="AV91" i="60"/>
  <c r="AU91" i="60"/>
  <c r="AT91" i="60"/>
  <c r="AS91" i="60"/>
  <c r="AR91" i="60"/>
  <c r="AQ91" i="60"/>
  <c r="AP91" i="60"/>
  <c r="AO91" i="60"/>
  <c r="AN91" i="60"/>
  <c r="AM91" i="60"/>
  <c r="AL91" i="60"/>
  <c r="AK91" i="60"/>
  <c r="AJ91" i="60"/>
  <c r="AI91" i="60"/>
  <c r="AH91" i="60"/>
  <c r="AG91" i="60"/>
  <c r="AF91" i="60"/>
  <c r="AE91" i="60"/>
  <c r="AD91" i="60"/>
  <c r="AC91" i="60"/>
  <c r="AB91" i="60"/>
  <c r="AA91" i="60"/>
  <c r="Z91" i="60"/>
  <c r="Y91" i="60"/>
  <c r="X91" i="60"/>
  <c r="W91" i="60"/>
  <c r="V91" i="60"/>
  <c r="U91" i="60"/>
  <c r="T91" i="60"/>
  <c r="S91" i="60"/>
  <c r="R91" i="60"/>
  <c r="Q91" i="60"/>
  <c r="P91" i="60"/>
  <c r="O91" i="60"/>
  <c r="N91" i="60"/>
  <c r="M91" i="60"/>
  <c r="L91" i="60"/>
  <c r="BE90" i="60"/>
  <c r="BD90" i="60"/>
  <c r="BC90" i="60"/>
  <c r="BB90" i="60"/>
  <c r="BA90" i="60"/>
  <c r="AZ90" i="60"/>
  <c r="AY90" i="60"/>
  <c r="AX90" i="60"/>
  <c r="AW90" i="60"/>
  <c r="AV90" i="60"/>
  <c r="AU90" i="60"/>
  <c r="AT90" i="60"/>
  <c r="AS90" i="60"/>
  <c r="AR90" i="60"/>
  <c r="AQ90" i="60"/>
  <c r="AP90" i="60"/>
  <c r="AO90" i="60"/>
  <c r="AN90" i="60"/>
  <c r="AM90" i="60"/>
  <c r="AL90" i="60"/>
  <c r="AK90" i="60"/>
  <c r="AJ90" i="60"/>
  <c r="AI90" i="60"/>
  <c r="AH90" i="60"/>
  <c r="AG90" i="60"/>
  <c r="AF90" i="60"/>
  <c r="AE90" i="60"/>
  <c r="AD90" i="60"/>
  <c r="AC90" i="60"/>
  <c r="AB90" i="60"/>
  <c r="AA90" i="60"/>
  <c r="Z90" i="60"/>
  <c r="Y90" i="60"/>
  <c r="X90" i="60"/>
  <c r="W90" i="60"/>
  <c r="V90" i="60"/>
  <c r="U90" i="60"/>
  <c r="T90" i="60"/>
  <c r="S90" i="60"/>
  <c r="R90" i="60"/>
  <c r="Q90" i="60"/>
  <c r="P90" i="60"/>
  <c r="O90" i="60"/>
  <c r="N90" i="60"/>
  <c r="M90" i="60"/>
  <c r="L90" i="60"/>
  <c r="BE89" i="60"/>
  <c r="BD89" i="60"/>
  <c r="BC89" i="60"/>
  <c r="BB89" i="60"/>
  <c r="BA89" i="60"/>
  <c r="AZ89" i="60"/>
  <c r="AY89" i="60"/>
  <c r="AX89" i="60"/>
  <c r="AW89" i="60"/>
  <c r="AV89" i="60"/>
  <c r="AU89" i="60"/>
  <c r="AT89" i="60"/>
  <c r="AS89" i="60"/>
  <c r="AR89" i="60"/>
  <c r="AQ89" i="60"/>
  <c r="AP89" i="60"/>
  <c r="AO89" i="60"/>
  <c r="AN89" i="60"/>
  <c r="AM89" i="60"/>
  <c r="AL89" i="60"/>
  <c r="AK89" i="60"/>
  <c r="AJ89" i="60"/>
  <c r="AI89" i="60"/>
  <c r="AH89" i="60"/>
  <c r="AG89" i="60"/>
  <c r="AF89" i="60"/>
  <c r="AE89" i="60"/>
  <c r="AD89" i="60"/>
  <c r="AC89" i="60"/>
  <c r="AB89" i="60"/>
  <c r="AA89" i="60"/>
  <c r="Z89" i="60"/>
  <c r="Y89" i="60"/>
  <c r="X89" i="60"/>
  <c r="W89" i="60"/>
  <c r="V89" i="60"/>
  <c r="U89" i="60"/>
  <c r="T89" i="60"/>
  <c r="S89" i="60"/>
  <c r="R89" i="60"/>
  <c r="Q89" i="60"/>
  <c r="P89" i="60"/>
  <c r="O89" i="60"/>
  <c r="N89" i="60"/>
  <c r="M89" i="60"/>
  <c r="L89" i="60"/>
  <c r="BE88" i="60"/>
  <c r="BD88" i="60"/>
  <c r="BC88" i="60"/>
  <c r="BB88" i="60"/>
  <c r="BA88" i="60"/>
  <c r="AZ88" i="60"/>
  <c r="AY88" i="60"/>
  <c r="AX88" i="60"/>
  <c r="AW88" i="60"/>
  <c r="AV88" i="60"/>
  <c r="AU88" i="60"/>
  <c r="AT88" i="60"/>
  <c r="AS88" i="60"/>
  <c r="AR88" i="60"/>
  <c r="AQ88" i="60"/>
  <c r="AP88" i="60"/>
  <c r="AO88" i="60"/>
  <c r="AN88" i="60"/>
  <c r="AM88" i="60"/>
  <c r="AL88" i="60"/>
  <c r="AK88" i="60"/>
  <c r="AJ88" i="60"/>
  <c r="AI88" i="60"/>
  <c r="AH88" i="60"/>
  <c r="AG88" i="60"/>
  <c r="AF88" i="60"/>
  <c r="AE88" i="60"/>
  <c r="AD88" i="60"/>
  <c r="AC88" i="60"/>
  <c r="AB88" i="60"/>
  <c r="AA88" i="60"/>
  <c r="Z88" i="60"/>
  <c r="Y88" i="60"/>
  <c r="X88" i="60"/>
  <c r="W88" i="60"/>
  <c r="V88" i="60"/>
  <c r="U88" i="60"/>
  <c r="T88" i="60"/>
  <c r="S88" i="60"/>
  <c r="R88" i="60"/>
  <c r="Q88" i="60"/>
  <c r="P88" i="60"/>
  <c r="O88" i="60"/>
  <c r="N88" i="60"/>
  <c r="M88" i="60"/>
  <c r="L88" i="60"/>
  <c r="BE87" i="60"/>
  <c r="BD87" i="60"/>
  <c r="BC87" i="60"/>
  <c r="BB87" i="60"/>
  <c r="BA87" i="60"/>
  <c r="AZ87" i="60"/>
  <c r="AY87" i="60"/>
  <c r="AX87" i="60"/>
  <c r="AW87" i="60"/>
  <c r="AV87" i="60"/>
  <c r="AU87" i="60"/>
  <c r="AT87" i="60"/>
  <c r="AS87" i="60"/>
  <c r="AR87" i="60"/>
  <c r="AQ87" i="60"/>
  <c r="AP87" i="60"/>
  <c r="AO87" i="60"/>
  <c r="AN87" i="60"/>
  <c r="AM87" i="60"/>
  <c r="AL87" i="60"/>
  <c r="AK87" i="60"/>
  <c r="AJ87" i="60"/>
  <c r="AI87" i="60"/>
  <c r="AH87" i="60"/>
  <c r="AG87" i="60"/>
  <c r="AF87" i="60"/>
  <c r="AE87" i="60"/>
  <c r="AD87" i="60"/>
  <c r="AC87" i="60"/>
  <c r="AB87" i="60"/>
  <c r="AA87" i="60"/>
  <c r="Z87" i="60"/>
  <c r="Y87" i="60"/>
  <c r="X87" i="60"/>
  <c r="W87" i="60"/>
  <c r="V87" i="60"/>
  <c r="U87" i="60"/>
  <c r="T87" i="60"/>
  <c r="S87" i="60"/>
  <c r="R87" i="60"/>
  <c r="Q87" i="60"/>
  <c r="P87" i="60"/>
  <c r="O87" i="60"/>
  <c r="N87" i="60"/>
  <c r="M87" i="60"/>
  <c r="L87" i="60"/>
  <c r="BE86" i="60"/>
  <c r="BD86" i="60"/>
  <c r="BC86" i="60"/>
  <c r="BB86" i="60"/>
  <c r="BA86" i="60"/>
  <c r="AZ86" i="60"/>
  <c r="AY86" i="60"/>
  <c r="AX86" i="60"/>
  <c r="AW86" i="60"/>
  <c r="AV86" i="60"/>
  <c r="AU86" i="60"/>
  <c r="AT86" i="60"/>
  <c r="AS86" i="60"/>
  <c r="AR86" i="60"/>
  <c r="AQ86" i="60"/>
  <c r="AP86" i="60"/>
  <c r="AO86" i="60"/>
  <c r="AN86" i="60"/>
  <c r="AM86" i="60"/>
  <c r="AL86" i="60"/>
  <c r="AK86" i="60"/>
  <c r="AJ86" i="60"/>
  <c r="AI86" i="60"/>
  <c r="AH86" i="60"/>
  <c r="AG86" i="60"/>
  <c r="AF86" i="60"/>
  <c r="AE86" i="60"/>
  <c r="AD86" i="60"/>
  <c r="AC86" i="60"/>
  <c r="AB86" i="60"/>
  <c r="AA86" i="60"/>
  <c r="Z86" i="60"/>
  <c r="Y86" i="60"/>
  <c r="X86" i="60"/>
  <c r="W86" i="60"/>
  <c r="V86" i="60"/>
  <c r="U86" i="60"/>
  <c r="T86" i="60"/>
  <c r="S86" i="60"/>
  <c r="R86" i="60"/>
  <c r="Q86" i="60"/>
  <c r="P86" i="60"/>
  <c r="O86" i="60"/>
  <c r="N86" i="60"/>
  <c r="M86" i="60"/>
  <c r="L86" i="60"/>
  <c r="BE85" i="60"/>
  <c r="BD85" i="60"/>
  <c r="BC85" i="60"/>
  <c r="BB85" i="60"/>
  <c r="BA85" i="60"/>
  <c r="AZ85" i="60"/>
  <c r="AY85" i="60"/>
  <c r="AX85" i="60"/>
  <c r="AW85" i="60"/>
  <c r="AV85" i="60"/>
  <c r="AU85" i="60"/>
  <c r="AT85" i="60"/>
  <c r="AS85" i="60"/>
  <c r="AR85" i="60"/>
  <c r="AQ85" i="60"/>
  <c r="AP85" i="60"/>
  <c r="AO85" i="60"/>
  <c r="AN85" i="60"/>
  <c r="AM85" i="60"/>
  <c r="AL85" i="60"/>
  <c r="AK85" i="60"/>
  <c r="AJ85" i="60"/>
  <c r="AI85" i="60"/>
  <c r="AH85" i="60"/>
  <c r="AG85" i="60"/>
  <c r="AF85" i="60"/>
  <c r="AE85" i="60"/>
  <c r="AD85" i="60"/>
  <c r="AC85" i="60"/>
  <c r="AB85" i="60"/>
  <c r="AA85" i="60"/>
  <c r="Z85" i="60"/>
  <c r="Y85" i="60"/>
  <c r="X85" i="60"/>
  <c r="W85" i="60"/>
  <c r="V85" i="60"/>
  <c r="U85" i="60"/>
  <c r="T85" i="60"/>
  <c r="S85" i="60"/>
  <c r="R85" i="60"/>
  <c r="Q85" i="60"/>
  <c r="P85" i="60"/>
  <c r="O85" i="60"/>
  <c r="N85" i="60"/>
  <c r="M85" i="60"/>
  <c r="L85" i="60"/>
  <c r="BE84" i="60"/>
  <c r="BD84" i="60"/>
  <c r="BC84" i="60"/>
  <c r="BB84" i="60"/>
  <c r="BA84" i="60"/>
  <c r="AZ84" i="60"/>
  <c r="AY84" i="60"/>
  <c r="AX84" i="60"/>
  <c r="AW84" i="60"/>
  <c r="AV84" i="60"/>
  <c r="AU84" i="60"/>
  <c r="AT84" i="60"/>
  <c r="AS84" i="60"/>
  <c r="AR84" i="60"/>
  <c r="AQ84" i="60"/>
  <c r="AP84" i="60"/>
  <c r="AO84" i="60"/>
  <c r="AN84" i="60"/>
  <c r="AM84" i="60"/>
  <c r="AL84" i="60"/>
  <c r="AK84" i="60"/>
  <c r="AJ84" i="60"/>
  <c r="AI84" i="60"/>
  <c r="AH84" i="60"/>
  <c r="AG84" i="60"/>
  <c r="AF84" i="60"/>
  <c r="AE84" i="60"/>
  <c r="AD84" i="60"/>
  <c r="AC84" i="60"/>
  <c r="AB84" i="60"/>
  <c r="AA84" i="60"/>
  <c r="Z84" i="60"/>
  <c r="Y84" i="60"/>
  <c r="X84" i="60"/>
  <c r="W84" i="60"/>
  <c r="V84" i="60"/>
  <c r="U84" i="60"/>
  <c r="T84" i="60"/>
  <c r="S84" i="60"/>
  <c r="R84" i="60"/>
  <c r="Q84" i="60"/>
  <c r="P84" i="60"/>
  <c r="O84" i="60"/>
  <c r="N84" i="60"/>
  <c r="M84" i="60"/>
  <c r="L84" i="60"/>
  <c r="BE83" i="60"/>
  <c r="BD83" i="60"/>
  <c r="BC83" i="60"/>
  <c r="BB83" i="60"/>
  <c r="BA83" i="60"/>
  <c r="AZ83" i="60"/>
  <c r="AY83" i="60"/>
  <c r="AX83" i="60"/>
  <c r="AW83" i="60"/>
  <c r="AV83" i="60"/>
  <c r="AU83" i="60"/>
  <c r="AT83" i="60"/>
  <c r="AS83" i="60"/>
  <c r="AR83" i="60"/>
  <c r="AQ83" i="60"/>
  <c r="AP83" i="60"/>
  <c r="AO83" i="60"/>
  <c r="AN83" i="60"/>
  <c r="AM83" i="60"/>
  <c r="AL83" i="60"/>
  <c r="AK83" i="60"/>
  <c r="AJ83" i="60"/>
  <c r="AI83" i="60"/>
  <c r="AH83" i="60"/>
  <c r="AG83" i="60"/>
  <c r="AF83" i="60"/>
  <c r="AE83" i="60"/>
  <c r="AD83" i="60"/>
  <c r="AC83" i="60"/>
  <c r="AB83" i="60"/>
  <c r="AA83" i="60"/>
  <c r="Z83" i="60"/>
  <c r="Y83" i="60"/>
  <c r="X83" i="60"/>
  <c r="W83" i="60"/>
  <c r="V83" i="60"/>
  <c r="U83" i="60"/>
  <c r="T83" i="60"/>
  <c r="S83" i="60"/>
  <c r="R83" i="60"/>
  <c r="Q83" i="60"/>
  <c r="P83" i="60"/>
  <c r="O83" i="60"/>
  <c r="N83" i="60"/>
  <c r="M83" i="60"/>
  <c r="L83" i="60"/>
  <c r="BE82" i="60"/>
  <c r="BD82" i="60"/>
  <c r="BC82" i="60"/>
  <c r="BB82" i="60"/>
  <c r="BA82" i="60"/>
  <c r="AZ82" i="60"/>
  <c r="AY82" i="60"/>
  <c r="AX82" i="60"/>
  <c r="AW82" i="60"/>
  <c r="AV82" i="60"/>
  <c r="AU82" i="60"/>
  <c r="AT82" i="60"/>
  <c r="AS82" i="60"/>
  <c r="AR82" i="60"/>
  <c r="AQ82" i="60"/>
  <c r="AP82" i="60"/>
  <c r="AO82" i="60"/>
  <c r="AN82" i="60"/>
  <c r="AM82" i="60"/>
  <c r="AL82" i="60"/>
  <c r="AK82" i="60"/>
  <c r="AJ82" i="60"/>
  <c r="AI82" i="60"/>
  <c r="AH82" i="60"/>
  <c r="AG82" i="60"/>
  <c r="AF82" i="60"/>
  <c r="AE82" i="60"/>
  <c r="AD82" i="60"/>
  <c r="AC82" i="60"/>
  <c r="AB82" i="60"/>
  <c r="AA82" i="60"/>
  <c r="Z82" i="60"/>
  <c r="Y82" i="60"/>
  <c r="X82" i="60"/>
  <c r="W82" i="60"/>
  <c r="V82" i="60"/>
  <c r="U82" i="60"/>
  <c r="T82" i="60"/>
  <c r="S82" i="60"/>
  <c r="R82" i="60"/>
  <c r="Q82" i="60"/>
  <c r="P82" i="60"/>
  <c r="O82" i="60"/>
  <c r="N82" i="60"/>
  <c r="M82" i="60"/>
  <c r="L82" i="60"/>
  <c r="BE81" i="60"/>
  <c r="BD81" i="60"/>
  <c r="BC81" i="60"/>
  <c r="BB81" i="60"/>
  <c r="BA81" i="60"/>
  <c r="AZ81" i="60"/>
  <c r="AY81" i="60"/>
  <c r="AX81" i="60"/>
  <c r="AW81" i="60"/>
  <c r="AV81" i="60"/>
  <c r="AU81" i="60"/>
  <c r="AT81" i="60"/>
  <c r="AS81" i="60"/>
  <c r="AR81" i="60"/>
  <c r="AQ81" i="60"/>
  <c r="AP81" i="60"/>
  <c r="AO81" i="60"/>
  <c r="AN81" i="60"/>
  <c r="AM81" i="60"/>
  <c r="AL81" i="60"/>
  <c r="AK81" i="60"/>
  <c r="AJ81" i="60"/>
  <c r="AI81" i="60"/>
  <c r="AH81" i="60"/>
  <c r="AG81" i="60"/>
  <c r="AF81" i="60"/>
  <c r="AE81" i="60"/>
  <c r="AD81" i="60"/>
  <c r="AC81" i="60"/>
  <c r="AB81" i="60"/>
  <c r="AA81" i="60"/>
  <c r="Z81" i="60"/>
  <c r="Y81" i="60"/>
  <c r="X81" i="60"/>
  <c r="W81" i="60"/>
  <c r="V81" i="60"/>
  <c r="U81" i="60"/>
  <c r="T81" i="60"/>
  <c r="S81" i="60"/>
  <c r="R81" i="60"/>
  <c r="Q81" i="60"/>
  <c r="P81" i="60"/>
  <c r="O81" i="60"/>
  <c r="N81" i="60"/>
  <c r="M81" i="60"/>
  <c r="L81" i="60"/>
  <c r="BE80" i="60"/>
  <c r="BD80" i="60"/>
  <c r="BC80" i="60"/>
  <c r="BB80" i="60"/>
  <c r="BA80" i="60"/>
  <c r="AZ80" i="60"/>
  <c r="AY80" i="60"/>
  <c r="AX80" i="60"/>
  <c r="AW80" i="60"/>
  <c r="AV80" i="60"/>
  <c r="AU80" i="60"/>
  <c r="AT80" i="60"/>
  <c r="AS80" i="60"/>
  <c r="AR80" i="60"/>
  <c r="AQ80" i="60"/>
  <c r="AP80" i="60"/>
  <c r="AO80" i="60"/>
  <c r="AN80" i="60"/>
  <c r="AM80" i="60"/>
  <c r="AL80" i="60"/>
  <c r="AK80" i="60"/>
  <c r="AJ80" i="60"/>
  <c r="AI80" i="60"/>
  <c r="AH80" i="60"/>
  <c r="AG80" i="60"/>
  <c r="AF80" i="60"/>
  <c r="AE80" i="60"/>
  <c r="AD80" i="60"/>
  <c r="AC80" i="60"/>
  <c r="AB80" i="60"/>
  <c r="AA80" i="60"/>
  <c r="Z80" i="60"/>
  <c r="Y80" i="60"/>
  <c r="X80" i="60"/>
  <c r="W80" i="60"/>
  <c r="V80" i="60"/>
  <c r="U80" i="60"/>
  <c r="T80" i="60"/>
  <c r="S80" i="60"/>
  <c r="R80" i="60"/>
  <c r="Q80" i="60"/>
  <c r="P80" i="60"/>
  <c r="O80" i="60"/>
  <c r="N80" i="60"/>
  <c r="M80" i="60"/>
  <c r="L80" i="60"/>
  <c r="BE79" i="60"/>
  <c r="BD79" i="60"/>
  <c r="BC79" i="60"/>
  <c r="BB79" i="60"/>
  <c r="BA79" i="60"/>
  <c r="AZ79" i="60"/>
  <c r="AY79" i="60"/>
  <c r="AX79" i="60"/>
  <c r="AW79" i="60"/>
  <c r="AV79" i="60"/>
  <c r="AU79" i="60"/>
  <c r="AT79" i="60"/>
  <c r="AS79" i="60"/>
  <c r="AR79" i="60"/>
  <c r="AQ79" i="60"/>
  <c r="AP79" i="60"/>
  <c r="AO79" i="60"/>
  <c r="AN79" i="60"/>
  <c r="AM79" i="60"/>
  <c r="AL79" i="60"/>
  <c r="AK79" i="60"/>
  <c r="AJ79" i="60"/>
  <c r="AI79" i="60"/>
  <c r="AH79" i="60"/>
  <c r="AG79" i="60"/>
  <c r="AF79" i="60"/>
  <c r="AE79" i="60"/>
  <c r="AD79" i="60"/>
  <c r="AC79" i="60"/>
  <c r="AB79" i="60"/>
  <c r="AA79" i="60"/>
  <c r="Z79" i="60"/>
  <c r="Y79" i="60"/>
  <c r="X79" i="60"/>
  <c r="W79" i="60"/>
  <c r="V79" i="60"/>
  <c r="U79" i="60"/>
  <c r="T79" i="60"/>
  <c r="S79" i="60"/>
  <c r="R79" i="60"/>
  <c r="Q79" i="60"/>
  <c r="P79" i="60"/>
  <c r="O79" i="60"/>
  <c r="N79" i="60"/>
  <c r="M79" i="60"/>
  <c r="L79" i="60"/>
  <c r="BE78" i="60"/>
  <c r="BD78" i="60"/>
  <c r="BC78" i="60"/>
  <c r="BB78" i="60"/>
  <c r="BA78" i="60"/>
  <c r="AZ78" i="60"/>
  <c r="AY78" i="60"/>
  <c r="AX78" i="60"/>
  <c r="AW78" i="60"/>
  <c r="AV78" i="60"/>
  <c r="AU78" i="60"/>
  <c r="AT78" i="60"/>
  <c r="AS78" i="60"/>
  <c r="AR78" i="60"/>
  <c r="AQ78" i="60"/>
  <c r="AP78" i="60"/>
  <c r="AO78" i="60"/>
  <c r="AN78" i="60"/>
  <c r="AM78" i="60"/>
  <c r="AL78" i="60"/>
  <c r="AK78" i="60"/>
  <c r="AJ78" i="60"/>
  <c r="AI78" i="60"/>
  <c r="AH78" i="60"/>
  <c r="AG78" i="60"/>
  <c r="AF78" i="60"/>
  <c r="AE78" i="60"/>
  <c r="AD78" i="60"/>
  <c r="AC78" i="60"/>
  <c r="AB78" i="60"/>
  <c r="AA78" i="60"/>
  <c r="Z78" i="60"/>
  <c r="Y78" i="60"/>
  <c r="X78" i="60"/>
  <c r="W78" i="60"/>
  <c r="V78" i="60"/>
  <c r="U78" i="60"/>
  <c r="T78" i="60"/>
  <c r="S78" i="60"/>
  <c r="R78" i="60"/>
  <c r="Q78" i="60"/>
  <c r="P78" i="60"/>
  <c r="O78" i="60"/>
  <c r="N78" i="60"/>
  <c r="M78" i="60"/>
  <c r="L78" i="60"/>
  <c r="BE77" i="60"/>
  <c r="BD77" i="60"/>
  <c r="BC77" i="60"/>
  <c r="BB77" i="60"/>
  <c r="BA77" i="60"/>
  <c r="AZ77" i="60"/>
  <c r="AY77" i="60"/>
  <c r="AX77" i="60"/>
  <c r="AW77" i="60"/>
  <c r="AV77" i="60"/>
  <c r="AU77" i="60"/>
  <c r="AT77" i="60"/>
  <c r="AS77" i="60"/>
  <c r="AR77" i="60"/>
  <c r="AQ77" i="60"/>
  <c r="AP77" i="60"/>
  <c r="AO77" i="60"/>
  <c r="AN77" i="60"/>
  <c r="AM77" i="60"/>
  <c r="AL77" i="60"/>
  <c r="AK77" i="60"/>
  <c r="AJ77" i="60"/>
  <c r="AI77" i="60"/>
  <c r="AH77" i="60"/>
  <c r="AG77" i="60"/>
  <c r="AF77" i="60"/>
  <c r="AE77" i="60"/>
  <c r="AD77" i="60"/>
  <c r="AC77" i="60"/>
  <c r="AB77" i="60"/>
  <c r="AA77" i="60"/>
  <c r="Z77" i="60"/>
  <c r="Y77" i="60"/>
  <c r="X77" i="60"/>
  <c r="W77" i="60"/>
  <c r="V77" i="60"/>
  <c r="U77" i="60"/>
  <c r="T77" i="60"/>
  <c r="S77" i="60"/>
  <c r="R77" i="60"/>
  <c r="Q77" i="60"/>
  <c r="P77" i="60"/>
  <c r="O77" i="60"/>
  <c r="N77" i="60"/>
  <c r="M77" i="60"/>
  <c r="L77" i="60"/>
  <c r="BE76" i="60"/>
  <c r="BD76" i="60"/>
  <c r="BC76" i="60"/>
  <c r="BB76" i="60"/>
  <c r="BA76" i="60"/>
  <c r="AY76" i="60"/>
  <c r="AX76" i="60"/>
  <c r="AW76" i="60"/>
  <c r="AV76" i="60"/>
  <c r="AU76" i="60"/>
  <c r="AT76" i="60"/>
  <c r="AS76" i="60"/>
  <c r="AR76" i="60"/>
  <c r="AQ76" i="60"/>
  <c r="AP76" i="60"/>
  <c r="AO76" i="60"/>
  <c r="AN76" i="60"/>
  <c r="AM76" i="60"/>
  <c r="AL76" i="60"/>
  <c r="AK76" i="60"/>
  <c r="AJ76" i="60"/>
  <c r="AI76" i="60"/>
  <c r="AH76" i="60"/>
  <c r="AG76" i="60"/>
  <c r="AF76" i="60"/>
  <c r="AE76" i="60"/>
  <c r="AD76" i="60"/>
  <c r="AC76" i="60"/>
  <c r="AB76" i="60"/>
  <c r="AA76" i="60"/>
  <c r="Z76" i="60"/>
  <c r="Y76" i="60"/>
  <c r="X76" i="60"/>
  <c r="W76" i="60"/>
  <c r="V76" i="60"/>
  <c r="U76" i="60"/>
  <c r="T76" i="60"/>
  <c r="S76" i="60"/>
  <c r="R76" i="60"/>
  <c r="Q76" i="60"/>
  <c r="P76" i="60"/>
  <c r="O76" i="60"/>
  <c r="N76" i="60"/>
  <c r="M76" i="60"/>
  <c r="L76" i="60"/>
  <c r="BE75" i="60"/>
  <c r="BD75" i="60"/>
  <c r="BC75" i="60"/>
  <c r="BB75" i="60"/>
  <c r="BA75" i="60"/>
  <c r="AZ75" i="60"/>
  <c r="AY75" i="60"/>
  <c r="AW75" i="60"/>
  <c r="AV75" i="60"/>
  <c r="AU75" i="60"/>
  <c r="AT75" i="60"/>
  <c r="AS75" i="60"/>
  <c r="AR75" i="60"/>
  <c r="AQ75" i="60"/>
  <c r="AP75" i="60"/>
  <c r="AO75" i="60"/>
  <c r="AN75" i="60"/>
  <c r="AM75" i="60"/>
  <c r="AL75" i="60"/>
  <c r="AK75" i="60"/>
  <c r="AJ75" i="60"/>
  <c r="AI75" i="60"/>
  <c r="AH75" i="60"/>
  <c r="AG75" i="60"/>
  <c r="AF75" i="60"/>
  <c r="AE75" i="60"/>
  <c r="AD75" i="60"/>
  <c r="AC75" i="60"/>
  <c r="AB75" i="60"/>
  <c r="AA75" i="60"/>
  <c r="Z75" i="60"/>
  <c r="Y75" i="60"/>
  <c r="X75" i="60"/>
  <c r="W75" i="60"/>
  <c r="V75" i="60"/>
  <c r="U75" i="60"/>
  <c r="T75" i="60"/>
  <c r="S75" i="60"/>
  <c r="R75" i="60"/>
  <c r="Q75" i="60"/>
  <c r="P75" i="60"/>
  <c r="O75" i="60"/>
  <c r="N75" i="60"/>
  <c r="M75" i="60"/>
  <c r="L75" i="60"/>
  <c r="BE74" i="60"/>
  <c r="BD74" i="60"/>
  <c r="BC74" i="60"/>
  <c r="BB74" i="60"/>
  <c r="BA74" i="60"/>
  <c r="AY74" i="60"/>
  <c r="AX74" i="60"/>
  <c r="AW74" i="60"/>
  <c r="AV74" i="60"/>
  <c r="AU74" i="60"/>
  <c r="AT74" i="60"/>
  <c r="AS74" i="60"/>
  <c r="AR74" i="60"/>
  <c r="AQ74" i="60"/>
  <c r="AP74" i="60"/>
  <c r="AO74" i="60"/>
  <c r="AN74" i="60"/>
  <c r="AM74" i="60"/>
  <c r="AL74" i="60"/>
  <c r="AK74" i="60"/>
  <c r="AJ74" i="60"/>
  <c r="AI74" i="60"/>
  <c r="AH74" i="60"/>
  <c r="AG74" i="60"/>
  <c r="AF74" i="60"/>
  <c r="AE74" i="60"/>
  <c r="AD74" i="60"/>
  <c r="AC74" i="60"/>
  <c r="AB74" i="60"/>
  <c r="AA74" i="60"/>
  <c r="Z74" i="60"/>
  <c r="Y74" i="60"/>
  <c r="X74" i="60"/>
  <c r="W74" i="60"/>
  <c r="V74" i="60"/>
  <c r="U74" i="60"/>
  <c r="T74" i="60"/>
  <c r="S74" i="60"/>
  <c r="R74" i="60"/>
  <c r="Q74" i="60"/>
  <c r="P74" i="60"/>
  <c r="O74" i="60"/>
  <c r="N74" i="60"/>
  <c r="M74" i="60"/>
  <c r="L74" i="60"/>
  <c r="BE73" i="60"/>
  <c r="BD73" i="60"/>
  <c r="BC73" i="60"/>
  <c r="BB73" i="60"/>
  <c r="BA73" i="60"/>
  <c r="AY73" i="60"/>
  <c r="AX73" i="60"/>
  <c r="AW73" i="60"/>
  <c r="AV73" i="60"/>
  <c r="AU73" i="60"/>
  <c r="AT73" i="60"/>
  <c r="AS73" i="60"/>
  <c r="AR73" i="60"/>
  <c r="AQ73" i="60"/>
  <c r="AP73" i="60"/>
  <c r="AO73" i="60"/>
  <c r="AN73" i="60"/>
  <c r="AM73" i="60"/>
  <c r="AL73" i="60"/>
  <c r="AK73" i="60"/>
  <c r="AJ73" i="60"/>
  <c r="AI73" i="60"/>
  <c r="AH73" i="60"/>
  <c r="AG73" i="60"/>
  <c r="AF73" i="60"/>
  <c r="AE73" i="60"/>
  <c r="AD73" i="60"/>
  <c r="AC73" i="60"/>
  <c r="AB73" i="60"/>
  <c r="AA73" i="60"/>
  <c r="Z73" i="60"/>
  <c r="Y73" i="60"/>
  <c r="X73" i="60"/>
  <c r="W73" i="60"/>
  <c r="V73" i="60"/>
  <c r="U73" i="60"/>
  <c r="T73" i="60"/>
  <c r="S73" i="60"/>
  <c r="R73" i="60"/>
  <c r="Q73" i="60"/>
  <c r="P73" i="60"/>
  <c r="O73" i="60"/>
  <c r="N73" i="60"/>
  <c r="M73" i="60"/>
  <c r="L73" i="60"/>
  <c r="BE72" i="60"/>
  <c r="BD72" i="60"/>
  <c r="BC72" i="60"/>
  <c r="BB72" i="60"/>
  <c r="BA72" i="60"/>
  <c r="AY72" i="60"/>
  <c r="AX72" i="60"/>
  <c r="AW72" i="60"/>
  <c r="AV72" i="60"/>
  <c r="AU72" i="60"/>
  <c r="AT72" i="60"/>
  <c r="AS72" i="60"/>
  <c r="AR72" i="60"/>
  <c r="AQ72" i="60"/>
  <c r="AP72" i="60"/>
  <c r="AO72" i="60"/>
  <c r="AN72" i="60"/>
  <c r="AM72" i="60"/>
  <c r="AL72" i="60"/>
  <c r="AK72" i="60"/>
  <c r="AJ72" i="60"/>
  <c r="AI72" i="60"/>
  <c r="AH72" i="60"/>
  <c r="AG72" i="60"/>
  <c r="AF72" i="60"/>
  <c r="AE72" i="60"/>
  <c r="AD72" i="60"/>
  <c r="AC72" i="60"/>
  <c r="AB72" i="60"/>
  <c r="AA72" i="60"/>
  <c r="Z72" i="60"/>
  <c r="Y72" i="60"/>
  <c r="X72" i="60"/>
  <c r="W72" i="60"/>
  <c r="V72" i="60"/>
  <c r="U72" i="60"/>
  <c r="T72" i="60"/>
  <c r="S72" i="60"/>
  <c r="R72" i="60"/>
  <c r="Q72" i="60"/>
  <c r="P72" i="60"/>
  <c r="O72" i="60"/>
  <c r="N72" i="60"/>
  <c r="M72" i="60"/>
  <c r="L72" i="60"/>
  <c r="BE71" i="60"/>
  <c r="BD71" i="60"/>
  <c r="BC71" i="60"/>
  <c r="BB71" i="60"/>
  <c r="BA71" i="60"/>
  <c r="AY71" i="60"/>
  <c r="AX71" i="60"/>
  <c r="AW71" i="60"/>
  <c r="AV71" i="60"/>
  <c r="AU71" i="60"/>
  <c r="AT71" i="60"/>
  <c r="AS71" i="60"/>
  <c r="AR71" i="60"/>
  <c r="AQ71" i="60"/>
  <c r="AP71" i="60"/>
  <c r="AO71" i="60"/>
  <c r="AN71" i="60"/>
  <c r="AM71" i="60"/>
  <c r="AL71" i="60"/>
  <c r="AK71" i="60"/>
  <c r="AJ71" i="60"/>
  <c r="AI71" i="60"/>
  <c r="AH71" i="60"/>
  <c r="AG71" i="60"/>
  <c r="AF71" i="60"/>
  <c r="AE71" i="60"/>
  <c r="AD71" i="60"/>
  <c r="AC71" i="60"/>
  <c r="AB71" i="60"/>
  <c r="AA71" i="60"/>
  <c r="Z71" i="60"/>
  <c r="Y71" i="60"/>
  <c r="X71" i="60"/>
  <c r="W71" i="60"/>
  <c r="V71" i="60"/>
  <c r="U71" i="60"/>
  <c r="T71" i="60"/>
  <c r="S71" i="60"/>
  <c r="R71" i="60"/>
  <c r="Q71" i="60"/>
  <c r="P71" i="60"/>
  <c r="O71" i="60"/>
  <c r="N71" i="60"/>
  <c r="M71" i="60"/>
  <c r="L71" i="60"/>
  <c r="BE70" i="60"/>
  <c r="BD70" i="60"/>
  <c r="BC70" i="60"/>
  <c r="BB70" i="60"/>
  <c r="BA70" i="60"/>
  <c r="AY70" i="60"/>
  <c r="AX70" i="60"/>
  <c r="AW70" i="60"/>
  <c r="AV70" i="60"/>
  <c r="AU70" i="60"/>
  <c r="AT70" i="60"/>
  <c r="AS70" i="60"/>
  <c r="AR70" i="60"/>
  <c r="AQ70" i="60"/>
  <c r="AP70" i="60"/>
  <c r="AO70" i="60"/>
  <c r="AN70" i="60"/>
  <c r="AM70" i="60"/>
  <c r="AL70" i="60"/>
  <c r="AK70" i="60"/>
  <c r="AJ70" i="60"/>
  <c r="AI70" i="60"/>
  <c r="AH70" i="60"/>
  <c r="AG70" i="60"/>
  <c r="AF70" i="60"/>
  <c r="AE70" i="60"/>
  <c r="AD70" i="60"/>
  <c r="AC70" i="60"/>
  <c r="AB70" i="60"/>
  <c r="AA70" i="60"/>
  <c r="Z70" i="60"/>
  <c r="Y70" i="60"/>
  <c r="X70" i="60"/>
  <c r="W70" i="60"/>
  <c r="V70" i="60"/>
  <c r="U70" i="60"/>
  <c r="T70" i="60"/>
  <c r="S70" i="60"/>
  <c r="R70" i="60"/>
  <c r="Q70" i="60"/>
  <c r="P70" i="60"/>
  <c r="O70" i="60"/>
  <c r="N70" i="60"/>
  <c r="M70" i="60"/>
  <c r="L70" i="60"/>
  <c r="BE69" i="60"/>
  <c r="BD69" i="60"/>
  <c r="BC69" i="60"/>
  <c r="BB69" i="60"/>
  <c r="BA69" i="60"/>
  <c r="AY69" i="60"/>
  <c r="AX69" i="60"/>
  <c r="AW69" i="60"/>
  <c r="AV69" i="60"/>
  <c r="AU69" i="60"/>
  <c r="AT69" i="60"/>
  <c r="AS69" i="60"/>
  <c r="AR69" i="60"/>
  <c r="AQ69" i="60"/>
  <c r="AP69" i="60"/>
  <c r="AO69" i="60"/>
  <c r="AN69" i="60"/>
  <c r="AM69"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BE68" i="60"/>
  <c r="BD68" i="60"/>
  <c r="BC68" i="60"/>
  <c r="BB68" i="60"/>
  <c r="BA68" i="60"/>
  <c r="AZ68" i="60"/>
  <c r="AY68" i="60"/>
  <c r="AX68" i="60"/>
  <c r="AW68" i="60"/>
  <c r="AV68" i="60"/>
  <c r="AU68" i="60"/>
  <c r="AT68" i="60"/>
  <c r="AS68" i="60"/>
  <c r="AR68" i="60"/>
  <c r="AQ68" i="60"/>
  <c r="AO68" i="60"/>
  <c r="AN68" i="60"/>
  <c r="AM68" i="60"/>
  <c r="AL68" i="60"/>
  <c r="AK68" i="60"/>
  <c r="AJ68" i="60"/>
  <c r="AI68" i="60"/>
  <c r="AH68" i="60"/>
  <c r="AG68" i="60"/>
  <c r="AF68" i="60"/>
  <c r="AE68" i="60"/>
  <c r="AD68" i="60"/>
  <c r="AC68" i="60"/>
  <c r="AB68" i="60"/>
  <c r="AA68" i="60"/>
  <c r="Z68" i="60"/>
  <c r="Y68" i="60"/>
  <c r="X68" i="60"/>
  <c r="W68" i="60"/>
  <c r="V68" i="60"/>
  <c r="U68" i="60"/>
  <c r="T68" i="60"/>
  <c r="S68" i="60"/>
  <c r="R68" i="60"/>
  <c r="Q68" i="60"/>
  <c r="P68" i="60"/>
  <c r="O68" i="60"/>
  <c r="N68" i="60"/>
  <c r="M68" i="60"/>
  <c r="L68" i="60"/>
  <c r="BE67" i="60"/>
  <c r="BD67" i="60"/>
  <c r="BC67" i="60"/>
  <c r="BB67" i="60"/>
  <c r="BA67" i="60"/>
  <c r="AZ67" i="60"/>
  <c r="AY67" i="60"/>
  <c r="AX67" i="60"/>
  <c r="AW67" i="60"/>
  <c r="AV67" i="60"/>
  <c r="AU67" i="60"/>
  <c r="AT67" i="60"/>
  <c r="AS67" i="60"/>
  <c r="AR67" i="60"/>
  <c r="AQ67" i="60"/>
  <c r="AO67" i="60"/>
  <c r="AN67" i="60"/>
  <c r="AM67" i="60"/>
  <c r="AL67" i="60"/>
  <c r="AK67" i="60"/>
  <c r="AJ67" i="60"/>
  <c r="AI67" i="60"/>
  <c r="AH67" i="60"/>
  <c r="AG67" i="60"/>
  <c r="AF67" i="60"/>
  <c r="AE67" i="60"/>
  <c r="AD67" i="60"/>
  <c r="AC67" i="60"/>
  <c r="AB67" i="60"/>
  <c r="AA67" i="60"/>
  <c r="Z67" i="60"/>
  <c r="Y67" i="60"/>
  <c r="X67" i="60"/>
  <c r="W67" i="60"/>
  <c r="V67" i="60"/>
  <c r="U67" i="60"/>
  <c r="T67" i="60"/>
  <c r="S67" i="60"/>
  <c r="R67" i="60"/>
  <c r="Q67" i="60"/>
  <c r="P67" i="60"/>
  <c r="O67" i="60"/>
  <c r="N67" i="60"/>
  <c r="M67" i="60"/>
  <c r="L67" i="60"/>
  <c r="BE66" i="60"/>
  <c r="BD66" i="60"/>
  <c r="BC66" i="60"/>
  <c r="BB66" i="60"/>
  <c r="BA66" i="60"/>
  <c r="AZ66" i="60"/>
  <c r="AY66" i="60"/>
  <c r="AX66" i="60"/>
  <c r="AW66" i="60"/>
  <c r="AV66" i="60"/>
  <c r="AU66" i="60"/>
  <c r="AT66" i="60"/>
  <c r="AS66" i="60"/>
  <c r="AR66" i="60"/>
  <c r="AQ66" i="60"/>
  <c r="AO66" i="60"/>
  <c r="AN66" i="60"/>
  <c r="AM66" i="60"/>
  <c r="AL66" i="60"/>
  <c r="AK66" i="60"/>
  <c r="AJ66" i="60"/>
  <c r="AI66" i="60"/>
  <c r="AH66" i="60"/>
  <c r="AG66" i="60"/>
  <c r="AF66" i="60"/>
  <c r="AE66" i="60"/>
  <c r="AD66" i="60"/>
  <c r="AC66" i="60"/>
  <c r="AB66" i="60"/>
  <c r="AA66" i="60"/>
  <c r="Z66" i="60"/>
  <c r="Y66" i="60"/>
  <c r="X66" i="60"/>
  <c r="W66" i="60"/>
  <c r="V66" i="60"/>
  <c r="U66" i="60"/>
  <c r="T66" i="60"/>
  <c r="S66" i="60"/>
  <c r="R66" i="60"/>
  <c r="Q66" i="60"/>
  <c r="P66" i="60"/>
  <c r="O66" i="60"/>
  <c r="N66" i="60"/>
  <c r="M66" i="60"/>
  <c r="L66" i="60"/>
  <c r="BE65" i="60"/>
  <c r="BD65" i="60"/>
  <c r="BC65" i="60"/>
  <c r="BB65" i="60"/>
  <c r="BA65" i="60"/>
  <c r="AZ65" i="60"/>
  <c r="AY65" i="60"/>
  <c r="AX65" i="60"/>
  <c r="AW65" i="60"/>
  <c r="AV65" i="60"/>
  <c r="AU65" i="60"/>
  <c r="AT65" i="60"/>
  <c r="AS65" i="60"/>
  <c r="AR65" i="60"/>
  <c r="AQ65" i="60"/>
  <c r="AO65" i="60"/>
  <c r="AN65" i="60"/>
  <c r="AM65" i="60"/>
  <c r="AL65" i="60"/>
  <c r="AK65" i="60"/>
  <c r="AJ65" i="60"/>
  <c r="AI65" i="60"/>
  <c r="AH65" i="60"/>
  <c r="AG65" i="60"/>
  <c r="AF65" i="60"/>
  <c r="AE65" i="60"/>
  <c r="AD65" i="60"/>
  <c r="AC65" i="60"/>
  <c r="AB65" i="60"/>
  <c r="AA65" i="60"/>
  <c r="Z65" i="60"/>
  <c r="Y65" i="60"/>
  <c r="X65" i="60"/>
  <c r="W65" i="60"/>
  <c r="V65" i="60"/>
  <c r="U65" i="60"/>
  <c r="T65" i="60"/>
  <c r="S65" i="60"/>
  <c r="R65" i="60"/>
  <c r="Q65" i="60"/>
  <c r="P65" i="60"/>
  <c r="O65" i="60"/>
  <c r="N65" i="60"/>
  <c r="M65" i="60"/>
  <c r="L65" i="60"/>
  <c r="BE64" i="60"/>
  <c r="BD64" i="60"/>
  <c r="BC64" i="60"/>
  <c r="BB64" i="60"/>
  <c r="BA64" i="60"/>
  <c r="AZ64" i="60"/>
  <c r="AY64" i="60"/>
  <c r="AX64" i="60"/>
  <c r="AW64" i="60"/>
  <c r="AV64" i="60"/>
  <c r="AU64" i="60"/>
  <c r="AT64" i="60"/>
  <c r="AS64" i="60"/>
  <c r="AR64" i="60"/>
  <c r="AQ64" i="60"/>
  <c r="AO64" i="60"/>
  <c r="AN64" i="60"/>
  <c r="AM64" i="60"/>
  <c r="AL64" i="60"/>
  <c r="AK64" i="60"/>
  <c r="AJ64" i="60"/>
  <c r="AI64" i="60"/>
  <c r="AH64" i="60"/>
  <c r="AG64" i="60"/>
  <c r="AF64" i="60"/>
  <c r="AE64" i="60"/>
  <c r="AD64" i="60"/>
  <c r="AC64" i="60"/>
  <c r="AB64" i="60"/>
  <c r="AA64" i="60"/>
  <c r="Z64" i="60"/>
  <c r="Y64" i="60"/>
  <c r="X64" i="60"/>
  <c r="W64" i="60"/>
  <c r="V64" i="60"/>
  <c r="U64" i="60"/>
  <c r="T64" i="60"/>
  <c r="S64" i="60"/>
  <c r="R64" i="60"/>
  <c r="Q64" i="60"/>
  <c r="P64" i="60"/>
  <c r="O64" i="60"/>
  <c r="N64" i="60"/>
  <c r="M64" i="60"/>
  <c r="L64" i="60"/>
  <c r="BE63" i="60"/>
  <c r="BD63" i="60"/>
  <c r="BC63" i="60"/>
  <c r="BB63" i="60"/>
  <c r="BA63" i="60"/>
  <c r="AZ63" i="60"/>
  <c r="AY63" i="60"/>
  <c r="AX63" i="60"/>
  <c r="AW63" i="60"/>
  <c r="AV63" i="60"/>
  <c r="AU63" i="60"/>
  <c r="AT63" i="60"/>
  <c r="AS63" i="60"/>
  <c r="AR63" i="60"/>
  <c r="AQ63" i="60"/>
  <c r="AO63" i="60"/>
  <c r="AN63" i="60"/>
  <c r="AM63" i="60"/>
  <c r="AL63" i="60"/>
  <c r="AK63" i="60"/>
  <c r="AJ63" i="60"/>
  <c r="AI63" i="60"/>
  <c r="AH63" i="60"/>
  <c r="AG63" i="60"/>
  <c r="AF63" i="60"/>
  <c r="AE63" i="60"/>
  <c r="AD63" i="60"/>
  <c r="AC63" i="60"/>
  <c r="AB63" i="60"/>
  <c r="AA63" i="60"/>
  <c r="Z63" i="60"/>
  <c r="Y63" i="60"/>
  <c r="X63" i="60"/>
  <c r="W63" i="60"/>
  <c r="V63" i="60"/>
  <c r="U63" i="60"/>
  <c r="T63" i="60"/>
  <c r="S63" i="60"/>
  <c r="R63" i="60"/>
  <c r="Q63" i="60"/>
  <c r="P63" i="60"/>
  <c r="O63" i="60"/>
  <c r="N63" i="60"/>
  <c r="M63" i="60"/>
  <c r="L63" i="60"/>
  <c r="BE62" i="60"/>
  <c r="BD62" i="60"/>
  <c r="BC62" i="60"/>
  <c r="BB62" i="60"/>
  <c r="BA62" i="60"/>
  <c r="AZ62" i="60"/>
  <c r="AY62" i="60"/>
  <c r="AX62" i="60"/>
  <c r="AW62" i="60"/>
  <c r="AV62" i="60"/>
  <c r="AU62" i="60"/>
  <c r="AT62" i="60"/>
  <c r="AS62" i="60"/>
  <c r="AR62" i="60"/>
  <c r="AQ62" i="60"/>
  <c r="AO62" i="60"/>
  <c r="AN62" i="60"/>
  <c r="AM62" i="60"/>
  <c r="AL62" i="60"/>
  <c r="AK62" i="60"/>
  <c r="AJ62" i="60"/>
  <c r="AI62" i="60"/>
  <c r="AH62" i="60"/>
  <c r="AG62" i="60"/>
  <c r="AF62" i="60"/>
  <c r="AE62" i="60"/>
  <c r="AD62" i="60"/>
  <c r="AC62" i="60"/>
  <c r="AB62" i="60"/>
  <c r="AA62" i="60"/>
  <c r="Z62" i="60"/>
  <c r="Y62" i="60"/>
  <c r="X62" i="60"/>
  <c r="W62" i="60"/>
  <c r="V62" i="60"/>
  <c r="U62" i="60"/>
  <c r="T62" i="60"/>
  <c r="S62" i="60"/>
  <c r="R62" i="60"/>
  <c r="Q62" i="60"/>
  <c r="P62" i="60"/>
  <c r="O62" i="60"/>
  <c r="N62" i="60"/>
  <c r="M62" i="60"/>
  <c r="L62" i="60"/>
  <c r="BE61" i="60"/>
  <c r="BD61" i="60"/>
  <c r="BC61" i="60"/>
  <c r="BB61" i="60"/>
  <c r="BA61" i="60"/>
  <c r="AZ61" i="60"/>
  <c r="AY61" i="60"/>
  <c r="AX61" i="60"/>
  <c r="AW61" i="60"/>
  <c r="AV61" i="60"/>
  <c r="AU61" i="60"/>
  <c r="AT61" i="60"/>
  <c r="AS61" i="60"/>
  <c r="AR61" i="60"/>
  <c r="AQ61" i="60"/>
  <c r="AP61" i="60"/>
  <c r="AO61" i="60"/>
  <c r="AN61" i="60"/>
  <c r="AM61" i="60"/>
  <c r="AL61" i="60"/>
  <c r="AK61" i="60"/>
  <c r="AJ61" i="60"/>
  <c r="AI61" i="60"/>
  <c r="AH61" i="60"/>
  <c r="AG61" i="60"/>
  <c r="AF61" i="60"/>
  <c r="AE61" i="60"/>
  <c r="AD61" i="60"/>
  <c r="AC61" i="60"/>
  <c r="AA61" i="60"/>
  <c r="Z61" i="60"/>
  <c r="Y61" i="60"/>
  <c r="X61" i="60"/>
  <c r="W61" i="60"/>
  <c r="V61" i="60"/>
  <c r="U61" i="60"/>
  <c r="T61" i="60"/>
  <c r="S61" i="60"/>
  <c r="R61" i="60"/>
  <c r="Q61" i="60"/>
  <c r="P61" i="60"/>
  <c r="O61" i="60"/>
  <c r="N61" i="60"/>
  <c r="M61" i="60"/>
  <c r="L61" i="60"/>
  <c r="BE60" i="60"/>
  <c r="BD60" i="60"/>
  <c r="BC60" i="60"/>
  <c r="BB60" i="60"/>
  <c r="BA60" i="60"/>
  <c r="AZ60" i="60"/>
  <c r="AY60" i="60"/>
  <c r="AX60" i="60"/>
  <c r="AW60" i="60"/>
  <c r="AV60" i="60"/>
  <c r="AU60" i="60"/>
  <c r="AT60" i="60"/>
  <c r="AS60" i="60"/>
  <c r="AR60" i="60"/>
  <c r="AQ60" i="60"/>
  <c r="AP60" i="60"/>
  <c r="AO60" i="60"/>
  <c r="AN60" i="60"/>
  <c r="AM60" i="60"/>
  <c r="AL60" i="60"/>
  <c r="AK60" i="60"/>
  <c r="AJ60" i="60"/>
  <c r="AI60" i="60"/>
  <c r="AH60" i="60"/>
  <c r="AG60" i="60"/>
  <c r="AF60" i="60"/>
  <c r="AE60" i="60"/>
  <c r="AD60" i="60"/>
  <c r="AC60" i="60"/>
  <c r="AA60" i="60"/>
  <c r="Z60" i="60"/>
  <c r="Y60" i="60"/>
  <c r="X60" i="60"/>
  <c r="W60" i="60"/>
  <c r="V60" i="60"/>
  <c r="U60" i="60"/>
  <c r="T60" i="60"/>
  <c r="S60" i="60"/>
  <c r="R60" i="60"/>
  <c r="Q60" i="60"/>
  <c r="P60" i="60"/>
  <c r="O60" i="60"/>
  <c r="N60" i="60"/>
  <c r="M60" i="60"/>
  <c r="L60" i="60"/>
  <c r="BE59" i="60"/>
  <c r="BD59" i="60"/>
  <c r="BC59" i="60"/>
  <c r="BB59" i="60"/>
  <c r="BA59" i="60"/>
  <c r="AZ59" i="60"/>
  <c r="AY59" i="60"/>
  <c r="AX59" i="60"/>
  <c r="AW59" i="60"/>
  <c r="AV59" i="60"/>
  <c r="AU59" i="60"/>
  <c r="AT59" i="60"/>
  <c r="AS59" i="60"/>
  <c r="AR59" i="60"/>
  <c r="AQ59" i="60"/>
  <c r="AP59" i="60"/>
  <c r="AO59" i="60"/>
  <c r="AN59" i="60"/>
  <c r="AM59" i="60"/>
  <c r="AL59" i="60"/>
  <c r="AK59" i="60"/>
  <c r="AJ59" i="60"/>
  <c r="AI59" i="60"/>
  <c r="AH59" i="60"/>
  <c r="AG59" i="60"/>
  <c r="AF59" i="60"/>
  <c r="AE59" i="60"/>
  <c r="AD59" i="60"/>
  <c r="AC59" i="60"/>
  <c r="AA59" i="60"/>
  <c r="Z59" i="60"/>
  <c r="Y59" i="60"/>
  <c r="X59" i="60"/>
  <c r="W59" i="60"/>
  <c r="V59" i="60"/>
  <c r="U59" i="60"/>
  <c r="T59" i="60"/>
  <c r="S59" i="60"/>
  <c r="R59" i="60"/>
  <c r="Q59" i="60"/>
  <c r="P59" i="60"/>
  <c r="O59" i="60"/>
  <c r="N59" i="60"/>
  <c r="M59" i="60"/>
  <c r="L59" i="60"/>
  <c r="BE58" i="60"/>
  <c r="BD58" i="60"/>
  <c r="BC58" i="60"/>
  <c r="BB58" i="60"/>
  <c r="BA58" i="60"/>
  <c r="AZ58" i="60"/>
  <c r="AY58" i="60"/>
  <c r="AX58" i="60"/>
  <c r="AW58" i="60"/>
  <c r="AV58" i="60"/>
  <c r="AU58" i="60"/>
  <c r="AT58" i="60"/>
  <c r="AS58" i="60"/>
  <c r="AR58" i="60"/>
  <c r="AQ58" i="60"/>
  <c r="AP58" i="60"/>
  <c r="AO58" i="60"/>
  <c r="AN58" i="60"/>
  <c r="AM58" i="60"/>
  <c r="AL58" i="60"/>
  <c r="AK58" i="60"/>
  <c r="AJ58" i="60"/>
  <c r="AI58" i="60"/>
  <c r="AH58" i="60"/>
  <c r="AG58" i="60"/>
  <c r="AF58" i="60"/>
  <c r="AE58" i="60"/>
  <c r="AD58" i="60"/>
  <c r="AC58" i="60"/>
  <c r="AA58" i="60"/>
  <c r="Z58" i="60"/>
  <c r="Y58" i="60"/>
  <c r="X58" i="60"/>
  <c r="W58" i="60"/>
  <c r="V58" i="60"/>
  <c r="U58" i="60"/>
  <c r="T58" i="60"/>
  <c r="S58" i="60"/>
  <c r="R58" i="60"/>
  <c r="Q58" i="60"/>
  <c r="P58" i="60"/>
  <c r="O58" i="60"/>
  <c r="N58" i="60"/>
  <c r="M58" i="60"/>
  <c r="L58" i="60"/>
  <c r="BE57" i="60"/>
  <c r="BD57" i="60"/>
  <c r="BC57" i="60"/>
  <c r="BB57" i="60"/>
  <c r="BA57" i="60"/>
  <c r="AZ57" i="60"/>
  <c r="AY57" i="60"/>
  <c r="AX57" i="60"/>
  <c r="AW57" i="60"/>
  <c r="AV57" i="60"/>
  <c r="AU57" i="60"/>
  <c r="AT57" i="60"/>
  <c r="AS57" i="60"/>
  <c r="AR57" i="60"/>
  <c r="AQ57" i="60"/>
  <c r="AP57" i="60"/>
  <c r="AO57" i="60"/>
  <c r="AN57" i="60"/>
  <c r="AM57" i="60"/>
  <c r="AL57" i="60"/>
  <c r="AK57" i="60"/>
  <c r="AJ57" i="60"/>
  <c r="AI57" i="60"/>
  <c r="AH57" i="60"/>
  <c r="AG57" i="60"/>
  <c r="AF57" i="60"/>
  <c r="AE57" i="60"/>
  <c r="AD57" i="60"/>
  <c r="AC57" i="60"/>
  <c r="AA57" i="60"/>
  <c r="Z57" i="60"/>
  <c r="Y57" i="60"/>
  <c r="X57" i="60"/>
  <c r="W57" i="60"/>
  <c r="V57" i="60"/>
  <c r="U57" i="60"/>
  <c r="T57" i="60"/>
  <c r="S57" i="60"/>
  <c r="R57" i="60"/>
  <c r="Q57" i="60"/>
  <c r="P57" i="60"/>
  <c r="O57" i="60"/>
  <c r="N57" i="60"/>
  <c r="M57" i="60"/>
  <c r="L57" i="60"/>
  <c r="BE56" i="60"/>
  <c r="BD56" i="60"/>
  <c r="BC56" i="60"/>
  <c r="BB56" i="60"/>
  <c r="BA56" i="60"/>
  <c r="AZ56" i="60"/>
  <c r="AY56" i="60"/>
  <c r="AX56" i="60"/>
  <c r="AW56" i="60"/>
  <c r="AV56" i="60"/>
  <c r="AU56" i="60"/>
  <c r="AT56" i="60"/>
  <c r="AS56" i="60"/>
  <c r="AR56" i="60"/>
  <c r="AQ56" i="60"/>
  <c r="AP56" i="60"/>
  <c r="AO56" i="60"/>
  <c r="AN56" i="60"/>
  <c r="AM56" i="60"/>
  <c r="AL56" i="60"/>
  <c r="AK56" i="60"/>
  <c r="AJ56" i="60"/>
  <c r="AI56" i="60"/>
  <c r="AH56" i="60"/>
  <c r="AG56" i="60"/>
  <c r="AF56" i="60"/>
  <c r="AE56" i="60"/>
  <c r="AD56" i="60"/>
  <c r="AC56" i="60"/>
  <c r="AB56" i="60"/>
  <c r="AA56" i="60"/>
  <c r="Z56" i="60"/>
  <c r="Y56" i="60"/>
  <c r="X56" i="60"/>
  <c r="V56" i="60"/>
  <c r="U56" i="60"/>
  <c r="T56" i="60"/>
  <c r="S56" i="60"/>
  <c r="R56" i="60"/>
  <c r="Q56" i="60"/>
  <c r="P56" i="60"/>
  <c r="O56" i="60"/>
  <c r="N56" i="60"/>
  <c r="M56" i="60"/>
  <c r="L56" i="60"/>
  <c r="BE55" i="60"/>
  <c r="BD55" i="60"/>
  <c r="BC55" i="60"/>
  <c r="BB55" i="60"/>
  <c r="BA55" i="60"/>
  <c r="AZ55" i="60"/>
  <c r="AY55" i="60"/>
  <c r="AX55" i="60"/>
  <c r="AW55" i="60"/>
  <c r="AV55" i="60"/>
  <c r="AU55" i="60"/>
  <c r="AT55" i="60"/>
  <c r="AS55" i="60"/>
  <c r="AR55" i="60"/>
  <c r="AQ55" i="60"/>
  <c r="AP55" i="60"/>
  <c r="AO55" i="60"/>
  <c r="AN55" i="60"/>
  <c r="AM55" i="60"/>
  <c r="AL55" i="60"/>
  <c r="AK55" i="60"/>
  <c r="AJ55" i="60"/>
  <c r="AI55" i="60"/>
  <c r="AH55" i="60"/>
  <c r="AG55" i="60"/>
  <c r="AF55" i="60"/>
  <c r="AE55" i="60"/>
  <c r="AD55" i="60"/>
  <c r="AC55" i="60"/>
  <c r="AB55" i="60"/>
  <c r="AA55" i="60"/>
  <c r="Z55" i="60"/>
  <c r="Y55" i="60"/>
  <c r="X55" i="60"/>
  <c r="V55" i="60"/>
  <c r="U55" i="60"/>
  <c r="T55" i="60"/>
  <c r="S55" i="60"/>
  <c r="R55" i="60"/>
  <c r="Q55" i="60"/>
  <c r="P55" i="60"/>
  <c r="O55" i="60"/>
  <c r="N55" i="60"/>
  <c r="M55" i="60"/>
  <c r="L55" i="60"/>
  <c r="BE54" i="60"/>
  <c r="BD54" i="60"/>
  <c r="BC54" i="60"/>
  <c r="BB54" i="60"/>
  <c r="BA54" i="60"/>
  <c r="AZ54" i="60"/>
  <c r="AY54" i="60"/>
  <c r="AX54" i="60"/>
  <c r="AW54" i="60"/>
  <c r="AV54" i="60"/>
  <c r="AU54" i="60"/>
  <c r="AT54" i="60"/>
  <c r="AS54" i="60"/>
  <c r="AR54" i="60"/>
  <c r="AQ54" i="60"/>
  <c r="AP54" i="60"/>
  <c r="AO54" i="60"/>
  <c r="AN54" i="60"/>
  <c r="AM54" i="60"/>
  <c r="AL54" i="60"/>
  <c r="AK54" i="60"/>
  <c r="AJ54" i="60"/>
  <c r="AI54" i="60"/>
  <c r="AH54" i="60"/>
  <c r="AG54" i="60"/>
  <c r="AF54" i="60"/>
  <c r="AE54" i="60"/>
  <c r="AD54" i="60"/>
  <c r="AC54" i="60"/>
  <c r="AB54" i="60"/>
  <c r="AA54" i="60"/>
  <c r="Z54" i="60"/>
  <c r="Y54" i="60"/>
  <c r="W54" i="60"/>
  <c r="V54" i="60"/>
  <c r="U54" i="60"/>
  <c r="T54" i="60"/>
  <c r="S54" i="60"/>
  <c r="R54" i="60"/>
  <c r="Q54" i="60"/>
  <c r="P54" i="60"/>
  <c r="O54" i="60"/>
  <c r="N54" i="60"/>
  <c r="M54" i="60"/>
  <c r="L54" i="60"/>
  <c r="BE53" i="60"/>
  <c r="BD53" i="60"/>
  <c r="BC53" i="60"/>
  <c r="BB53" i="60"/>
  <c r="BA53" i="60"/>
  <c r="AZ53" i="60"/>
  <c r="AY53" i="60"/>
  <c r="AX53" i="60"/>
  <c r="AW53" i="60"/>
  <c r="AV53" i="60"/>
  <c r="AU53" i="60"/>
  <c r="AT53" i="60"/>
  <c r="AS53" i="60"/>
  <c r="AR53" i="60"/>
  <c r="AQ53" i="60"/>
  <c r="AP53" i="60"/>
  <c r="AO53" i="60"/>
  <c r="AN53" i="60"/>
  <c r="AM53" i="60"/>
  <c r="AL53" i="60"/>
  <c r="AK53" i="60"/>
  <c r="AJ53" i="60"/>
  <c r="AI53" i="60"/>
  <c r="AH53" i="60"/>
  <c r="AG53" i="60"/>
  <c r="AF53" i="60"/>
  <c r="AE53" i="60"/>
  <c r="AD53" i="60"/>
  <c r="AC53" i="60"/>
  <c r="AB53" i="60"/>
  <c r="AA53" i="60"/>
  <c r="Z53" i="60"/>
  <c r="Y53" i="60"/>
  <c r="W53" i="60"/>
  <c r="V53" i="60"/>
  <c r="U53" i="60"/>
  <c r="T53" i="60"/>
  <c r="S53" i="60"/>
  <c r="R53" i="60"/>
  <c r="Q53" i="60"/>
  <c r="P53" i="60"/>
  <c r="O53" i="60"/>
  <c r="N53" i="60"/>
  <c r="M53" i="60"/>
  <c r="L53" i="60"/>
  <c r="BE52" i="60"/>
  <c r="BD52" i="60"/>
  <c r="BC52" i="60"/>
  <c r="BB52" i="60"/>
  <c r="BA52" i="60"/>
  <c r="AZ52" i="60"/>
  <c r="AY52" i="60"/>
  <c r="AX52" i="60"/>
  <c r="AW52" i="60"/>
  <c r="AV52" i="60"/>
  <c r="AU52" i="60"/>
  <c r="AT52" i="60"/>
  <c r="AS52" i="60"/>
  <c r="AR52" i="60"/>
  <c r="AQ52" i="60"/>
  <c r="AP52" i="60"/>
  <c r="AO52" i="60"/>
  <c r="AN52" i="60"/>
  <c r="AM52" i="60"/>
  <c r="AL52" i="60"/>
  <c r="AK52" i="60"/>
  <c r="AJ52" i="60"/>
  <c r="AI52" i="60"/>
  <c r="AH52" i="60"/>
  <c r="AG52" i="60"/>
  <c r="AF52" i="60"/>
  <c r="AE52" i="60"/>
  <c r="AD52" i="60"/>
  <c r="AC52" i="60"/>
  <c r="AB52" i="60"/>
  <c r="AA52" i="60"/>
  <c r="Z52" i="60"/>
  <c r="Y52" i="60"/>
  <c r="X52" i="60"/>
  <c r="V52" i="60"/>
  <c r="U52" i="60"/>
  <c r="T52" i="60"/>
  <c r="S52" i="60"/>
  <c r="R52" i="60"/>
  <c r="Q52" i="60"/>
  <c r="P52" i="60"/>
  <c r="O52" i="60"/>
  <c r="N52" i="60"/>
  <c r="M52" i="60"/>
  <c r="L52" i="60"/>
  <c r="BE51" i="60"/>
  <c r="BD51" i="60"/>
  <c r="BC51" i="60"/>
  <c r="BB51" i="60"/>
  <c r="BA51" i="60"/>
  <c r="AZ51" i="60"/>
  <c r="AY51" i="60"/>
  <c r="AX51" i="60"/>
  <c r="AW51" i="60"/>
  <c r="AV51" i="60"/>
  <c r="AU51" i="60"/>
  <c r="AT51" i="60"/>
  <c r="AS51" i="60"/>
  <c r="AR51" i="60"/>
  <c r="AQ51" i="60"/>
  <c r="AP51" i="60"/>
  <c r="AO51" i="60"/>
  <c r="AN51" i="60"/>
  <c r="AM51" i="60"/>
  <c r="AL51" i="60"/>
  <c r="AK51" i="60"/>
  <c r="AJ51" i="60"/>
  <c r="AI51" i="60"/>
  <c r="AH51" i="60"/>
  <c r="AG51" i="60"/>
  <c r="AF51" i="60"/>
  <c r="AE51" i="60"/>
  <c r="AD51" i="60"/>
  <c r="AC51" i="60"/>
  <c r="AB51" i="60"/>
  <c r="AA51" i="60"/>
  <c r="Z51" i="60"/>
  <c r="Y51" i="60"/>
  <c r="W51" i="60"/>
  <c r="V51" i="60"/>
  <c r="U51" i="60"/>
  <c r="T51" i="60"/>
  <c r="S51" i="60"/>
  <c r="R51" i="60"/>
  <c r="Q51" i="60"/>
  <c r="P51" i="60"/>
  <c r="O51" i="60"/>
  <c r="N51" i="60"/>
  <c r="M51" i="60"/>
  <c r="L51" i="60"/>
  <c r="BE50" i="60"/>
  <c r="BD50" i="60"/>
  <c r="BC50" i="60"/>
  <c r="BB50" i="60"/>
  <c r="BA50" i="60"/>
  <c r="AZ50" i="60"/>
  <c r="AY50" i="60"/>
  <c r="AX50" i="60"/>
  <c r="AW50" i="60"/>
  <c r="AV50" i="60"/>
  <c r="AU50" i="60"/>
  <c r="AT50" i="60"/>
  <c r="AS50" i="60"/>
  <c r="AR50" i="60"/>
  <c r="AQ50" i="60"/>
  <c r="AP50" i="60"/>
  <c r="AO50" i="60"/>
  <c r="AN50" i="60"/>
  <c r="AM50" i="60"/>
  <c r="AL50" i="60"/>
  <c r="AK50" i="60"/>
  <c r="AJ50" i="60"/>
  <c r="AI50" i="60"/>
  <c r="AH50" i="60"/>
  <c r="AG50" i="60"/>
  <c r="AF50" i="60"/>
  <c r="AE50" i="60"/>
  <c r="AD50" i="60"/>
  <c r="AC50" i="60"/>
  <c r="AB50" i="60"/>
  <c r="AA50" i="60"/>
  <c r="Z50" i="60"/>
  <c r="Y50" i="60"/>
  <c r="X50" i="60"/>
  <c r="W50" i="60"/>
  <c r="U50" i="60"/>
  <c r="T50" i="60"/>
  <c r="S50" i="60"/>
  <c r="R50" i="60"/>
  <c r="Q50" i="60"/>
  <c r="P50" i="60"/>
  <c r="O50" i="60"/>
  <c r="N50" i="60"/>
  <c r="M50" i="60"/>
  <c r="L50" i="60"/>
  <c r="BE49" i="60"/>
  <c r="BD49" i="60"/>
  <c r="BC49" i="60"/>
  <c r="BB49" i="60"/>
  <c r="BA49" i="60"/>
  <c r="AZ49" i="60"/>
  <c r="AY49" i="60"/>
  <c r="AX49" i="60"/>
  <c r="AW49" i="60"/>
  <c r="AV49" i="60"/>
  <c r="AU49" i="60"/>
  <c r="AT49" i="60"/>
  <c r="AS49" i="60"/>
  <c r="AR49" i="60"/>
  <c r="AQ49" i="60"/>
  <c r="AP49" i="60"/>
  <c r="AO49" i="60"/>
  <c r="AN49" i="60"/>
  <c r="AM49" i="60"/>
  <c r="AL49" i="60"/>
  <c r="AK49" i="60"/>
  <c r="AJ49" i="60"/>
  <c r="AI49" i="60"/>
  <c r="AH49" i="60"/>
  <c r="AG49" i="60"/>
  <c r="AF49" i="60"/>
  <c r="AE49" i="60"/>
  <c r="AD49" i="60"/>
  <c r="AC49" i="60"/>
  <c r="AB49" i="60"/>
  <c r="AA49" i="60"/>
  <c r="Z49" i="60"/>
  <c r="Y49" i="60"/>
  <c r="X49" i="60"/>
  <c r="W49" i="60"/>
  <c r="V49" i="60"/>
  <c r="U49" i="60"/>
  <c r="T49" i="60"/>
  <c r="R49" i="60"/>
  <c r="Q49" i="60"/>
  <c r="P49" i="60"/>
  <c r="O49" i="60"/>
  <c r="N49" i="60"/>
  <c r="M49" i="60"/>
  <c r="L49" i="60"/>
  <c r="BE48" i="60"/>
  <c r="BD48" i="60"/>
  <c r="BC48" i="60"/>
  <c r="BB48" i="60"/>
  <c r="BA48" i="60"/>
  <c r="AZ48" i="60"/>
  <c r="AY48" i="60"/>
  <c r="AX48" i="60"/>
  <c r="AW48" i="60"/>
  <c r="AV48" i="60"/>
  <c r="AU48" i="60"/>
  <c r="AT48" i="60"/>
  <c r="AS48" i="60"/>
  <c r="AR48" i="60"/>
  <c r="AQ48" i="60"/>
  <c r="AP48" i="60"/>
  <c r="AO48" i="60"/>
  <c r="AN48" i="60"/>
  <c r="AM48" i="60"/>
  <c r="AL48" i="60"/>
  <c r="AK48" i="60"/>
  <c r="AJ48" i="60"/>
  <c r="AI48" i="60"/>
  <c r="AH48" i="60"/>
  <c r="AG48" i="60"/>
  <c r="AF48" i="60"/>
  <c r="AE48" i="60"/>
  <c r="AD48" i="60"/>
  <c r="AC48" i="60"/>
  <c r="AB48" i="60"/>
  <c r="AA48" i="60"/>
  <c r="Z48" i="60"/>
  <c r="Y48" i="60"/>
  <c r="X48" i="60"/>
  <c r="W48" i="60"/>
  <c r="V48" i="60"/>
  <c r="U48" i="60"/>
  <c r="T48" i="60"/>
  <c r="R48" i="60"/>
  <c r="Q48" i="60"/>
  <c r="P48" i="60"/>
  <c r="O48" i="60"/>
  <c r="N48" i="60"/>
  <c r="M48" i="60"/>
  <c r="L48" i="60"/>
  <c r="BE47" i="60"/>
  <c r="BD47" i="60"/>
  <c r="BC47" i="60"/>
  <c r="BB47" i="60"/>
  <c r="BA47" i="60"/>
  <c r="AZ47" i="60"/>
  <c r="AY47" i="60"/>
  <c r="AX47" i="60"/>
  <c r="AW47" i="60"/>
  <c r="AV47" i="60"/>
  <c r="AU47" i="60"/>
  <c r="AT47" i="60"/>
  <c r="AS47" i="60"/>
  <c r="AR47" i="60"/>
  <c r="AQ47" i="60"/>
  <c r="AP47" i="60"/>
  <c r="AO47" i="60"/>
  <c r="AN47" i="60"/>
  <c r="AM47" i="60"/>
  <c r="AL47" i="60"/>
  <c r="AK47" i="60"/>
  <c r="AJ47" i="60"/>
  <c r="AI47" i="60"/>
  <c r="AH47" i="60"/>
  <c r="AG47" i="60"/>
  <c r="AF47" i="60"/>
  <c r="AE47" i="60"/>
  <c r="AD47" i="60"/>
  <c r="AC47" i="60"/>
  <c r="AB47" i="60"/>
  <c r="AA47" i="60"/>
  <c r="Z47" i="60"/>
  <c r="Y47" i="60"/>
  <c r="X47" i="60"/>
  <c r="W47" i="60"/>
  <c r="V47" i="60"/>
  <c r="U47" i="60"/>
  <c r="T47" i="60"/>
  <c r="R47" i="60"/>
  <c r="Q47" i="60"/>
  <c r="P47" i="60"/>
  <c r="O47" i="60"/>
  <c r="N47" i="60"/>
  <c r="M47" i="60"/>
  <c r="L47" i="60"/>
  <c r="BE46" i="60"/>
  <c r="BD46" i="60"/>
  <c r="BC46" i="60"/>
  <c r="BB46" i="60"/>
  <c r="BA46" i="60"/>
  <c r="AZ46" i="60"/>
  <c r="AY46" i="60"/>
  <c r="AX46" i="60"/>
  <c r="AW46" i="60"/>
  <c r="AV46" i="60"/>
  <c r="AU46" i="60"/>
  <c r="AT46" i="60"/>
  <c r="AS46" i="60"/>
  <c r="AR46" i="60"/>
  <c r="AQ46" i="60"/>
  <c r="AP46" i="60"/>
  <c r="AO46" i="60"/>
  <c r="AN46" i="60"/>
  <c r="AM46" i="60"/>
  <c r="AL46" i="60"/>
  <c r="AK46" i="60"/>
  <c r="AJ46" i="60"/>
  <c r="AI46" i="60"/>
  <c r="AH46" i="60"/>
  <c r="AG46" i="60"/>
  <c r="AF46" i="60"/>
  <c r="AE46" i="60"/>
  <c r="AD46" i="60"/>
  <c r="AC46" i="60"/>
  <c r="AB46" i="60"/>
  <c r="AA46" i="60"/>
  <c r="Z46" i="60"/>
  <c r="Y46" i="60"/>
  <c r="X46" i="60"/>
  <c r="W46" i="60"/>
  <c r="V46" i="60"/>
  <c r="U46" i="60"/>
  <c r="T46" i="60"/>
  <c r="R46" i="60"/>
  <c r="Q46" i="60"/>
  <c r="P46" i="60"/>
  <c r="O46" i="60"/>
  <c r="N46" i="60"/>
  <c r="M46" i="60"/>
  <c r="L46" i="60"/>
  <c r="BE45" i="60"/>
  <c r="BD45" i="60"/>
  <c r="BC45" i="60"/>
  <c r="BB45" i="60"/>
  <c r="BA45" i="60"/>
  <c r="AZ45" i="60"/>
  <c r="AY45" i="60"/>
  <c r="AX45" i="60"/>
  <c r="AW45" i="60"/>
  <c r="AV45" i="60"/>
  <c r="AU45" i="60"/>
  <c r="AT45" i="60"/>
  <c r="AS45" i="60"/>
  <c r="AR45" i="60"/>
  <c r="AQ45" i="60"/>
  <c r="AP45" i="60"/>
  <c r="AO45" i="60"/>
  <c r="AN45" i="60"/>
  <c r="AM45" i="60"/>
  <c r="AL45" i="60"/>
  <c r="AK45" i="60"/>
  <c r="AJ45" i="60"/>
  <c r="AI45" i="60"/>
  <c r="AH45" i="60"/>
  <c r="AG45" i="60"/>
  <c r="AF45" i="60"/>
  <c r="AE45" i="60"/>
  <c r="AD45" i="60"/>
  <c r="AC45" i="60"/>
  <c r="AB45" i="60"/>
  <c r="AA45" i="60"/>
  <c r="Z45" i="60"/>
  <c r="Y45" i="60"/>
  <c r="X45" i="60"/>
  <c r="W45" i="60"/>
  <c r="V45" i="60"/>
  <c r="U45" i="60"/>
  <c r="T45" i="60"/>
  <c r="R45" i="60"/>
  <c r="Q45" i="60"/>
  <c r="P45" i="60"/>
  <c r="O45" i="60"/>
  <c r="N45" i="60"/>
  <c r="M45" i="60"/>
  <c r="L45" i="60"/>
  <c r="BE44" i="60"/>
  <c r="BD44" i="60"/>
  <c r="BC44" i="60"/>
  <c r="BB44" i="60"/>
  <c r="BA44" i="60"/>
  <c r="AZ44" i="60"/>
  <c r="AY44" i="60"/>
  <c r="AX44" i="60"/>
  <c r="AW44" i="60"/>
  <c r="AV44" i="60"/>
  <c r="AU44" i="60"/>
  <c r="AT44" i="60"/>
  <c r="AS44" i="60"/>
  <c r="AR44" i="60"/>
  <c r="AQ44" i="60"/>
  <c r="AP44" i="60"/>
  <c r="AO44" i="60"/>
  <c r="AN44" i="60"/>
  <c r="AM44" i="60"/>
  <c r="AL44" i="60"/>
  <c r="AK44" i="60"/>
  <c r="AJ44" i="60"/>
  <c r="AI44" i="60"/>
  <c r="AH44" i="60"/>
  <c r="AG44" i="60"/>
  <c r="AF44" i="60"/>
  <c r="AE44" i="60"/>
  <c r="AD44" i="60"/>
  <c r="AC44" i="60"/>
  <c r="AB44" i="60"/>
  <c r="AA44" i="60"/>
  <c r="Z44" i="60"/>
  <c r="Y44" i="60"/>
  <c r="X44" i="60"/>
  <c r="W44" i="60"/>
  <c r="V44" i="60"/>
  <c r="U44" i="60"/>
  <c r="T44" i="60"/>
  <c r="R44" i="60"/>
  <c r="Q44" i="60"/>
  <c r="P44" i="60"/>
  <c r="O44" i="60"/>
  <c r="N44" i="60"/>
  <c r="M44" i="60"/>
  <c r="L44" i="60"/>
  <c r="BD43" i="60"/>
  <c r="BC43" i="60"/>
  <c r="BB43" i="60"/>
  <c r="BA43" i="60"/>
  <c r="AZ43" i="60"/>
  <c r="AY43" i="60"/>
  <c r="AX43" i="60"/>
  <c r="AW43" i="60"/>
  <c r="AV43" i="60"/>
  <c r="AU43" i="60"/>
  <c r="AT43" i="60"/>
  <c r="AS43" i="60"/>
  <c r="AR43" i="60"/>
  <c r="AQ43" i="60"/>
  <c r="AP43" i="60"/>
  <c r="AO43" i="60"/>
  <c r="AN43" i="60"/>
  <c r="AM43" i="60"/>
  <c r="AL43" i="60"/>
  <c r="AK43" i="60"/>
  <c r="AJ43" i="60"/>
  <c r="AI43" i="60"/>
  <c r="AH43" i="60"/>
  <c r="AG43" i="60"/>
  <c r="AF43" i="60"/>
  <c r="AE43" i="60"/>
  <c r="AD43" i="60"/>
  <c r="AC43" i="60"/>
  <c r="AB43" i="60"/>
  <c r="AA43" i="60"/>
  <c r="Z43" i="60"/>
  <c r="Y43" i="60"/>
  <c r="X43" i="60"/>
  <c r="W43" i="60"/>
  <c r="V43" i="60"/>
  <c r="U43" i="60"/>
  <c r="T43" i="60"/>
  <c r="R43" i="60"/>
  <c r="Q43" i="60"/>
  <c r="P43" i="60"/>
  <c r="O43" i="60"/>
  <c r="N43" i="60"/>
  <c r="M43" i="60"/>
  <c r="L43" i="60"/>
  <c r="BE42" i="60"/>
  <c r="BD42" i="60"/>
  <c r="BC42" i="60"/>
  <c r="BB42" i="60"/>
  <c r="BA42" i="60"/>
  <c r="AZ42" i="60"/>
  <c r="AY42" i="60"/>
  <c r="AW42" i="60"/>
  <c r="AV42" i="60"/>
  <c r="AU42" i="60"/>
  <c r="AT42" i="60"/>
  <c r="AS42" i="60"/>
  <c r="AR42" i="60"/>
  <c r="AQ42" i="60"/>
  <c r="AP42" i="60"/>
  <c r="AO42" i="60"/>
  <c r="AN42" i="60"/>
  <c r="AM42" i="60"/>
  <c r="AL42" i="60"/>
  <c r="AK42" i="60"/>
  <c r="AJ42" i="60"/>
  <c r="AI42" i="60"/>
  <c r="AH42" i="60"/>
  <c r="AG42" i="60"/>
  <c r="AF42" i="60"/>
  <c r="AE42" i="60"/>
  <c r="AD42" i="60"/>
  <c r="AC42" i="60"/>
  <c r="AB42" i="60"/>
  <c r="AA42" i="60"/>
  <c r="Z42" i="60"/>
  <c r="Y42" i="60"/>
  <c r="X42" i="60"/>
  <c r="W42" i="60"/>
  <c r="V42" i="60"/>
  <c r="U42" i="60"/>
  <c r="T42" i="60"/>
  <c r="S42" i="60"/>
  <c r="Q42" i="60"/>
  <c r="P42" i="60"/>
  <c r="O42" i="60"/>
  <c r="N42" i="60"/>
  <c r="M42" i="60"/>
  <c r="L42" i="60"/>
  <c r="BE41" i="60"/>
  <c r="BD41" i="60"/>
  <c r="BC41" i="60"/>
  <c r="BA41" i="60"/>
  <c r="AZ41" i="60"/>
  <c r="AY41" i="60"/>
  <c r="AX41" i="60"/>
  <c r="AW41" i="60"/>
  <c r="AV41" i="60"/>
  <c r="AU41" i="60"/>
  <c r="AT41" i="60"/>
  <c r="AS41" i="60"/>
  <c r="AR41" i="60"/>
  <c r="AQ41" i="60"/>
  <c r="AP41" i="60"/>
  <c r="AO41" i="60"/>
  <c r="AN41" i="60"/>
  <c r="AM41" i="60"/>
  <c r="AL41" i="60"/>
  <c r="AK41" i="60"/>
  <c r="AJ41" i="60"/>
  <c r="AI41" i="60"/>
  <c r="AH41" i="60"/>
  <c r="AG41" i="60"/>
  <c r="AF41" i="60"/>
  <c r="AE41" i="60"/>
  <c r="AD41" i="60"/>
  <c r="AC41" i="60"/>
  <c r="AB41" i="60"/>
  <c r="AA41" i="60"/>
  <c r="Z41" i="60"/>
  <c r="Y41" i="60"/>
  <c r="X41" i="60"/>
  <c r="W41" i="60"/>
  <c r="V41" i="60"/>
  <c r="U41" i="60"/>
  <c r="T41" i="60"/>
  <c r="R41" i="60"/>
  <c r="Q41" i="60"/>
  <c r="P41" i="60"/>
  <c r="O41" i="60"/>
  <c r="N41" i="60"/>
  <c r="M41" i="60"/>
  <c r="L41" i="60"/>
  <c r="BE40" i="60"/>
  <c r="BD40" i="60"/>
  <c r="BC40" i="60"/>
  <c r="BB40" i="60"/>
  <c r="AZ40" i="60"/>
  <c r="AY40" i="60"/>
  <c r="AX40" i="60"/>
  <c r="AW40" i="60"/>
  <c r="AV40" i="60"/>
  <c r="AU40" i="60"/>
  <c r="AT40" i="60"/>
  <c r="AS40" i="60"/>
  <c r="AR40" i="60"/>
  <c r="AQ40" i="60"/>
  <c r="AP40" i="60"/>
  <c r="AO40" i="60"/>
  <c r="AN40" i="60"/>
  <c r="AM40" i="60"/>
  <c r="AL40" i="60"/>
  <c r="AK40" i="60"/>
  <c r="AJ40" i="60"/>
  <c r="AI40" i="60"/>
  <c r="AH40" i="60"/>
  <c r="AG40" i="60"/>
  <c r="AF40" i="60"/>
  <c r="AE40" i="60"/>
  <c r="AD40" i="60"/>
  <c r="AC40" i="60"/>
  <c r="AB40" i="60"/>
  <c r="AA40" i="60"/>
  <c r="Z40" i="60"/>
  <c r="Y40" i="60"/>
  <c r="X40" i="60"/>
  <c r="W40" i="60"/>
  <c r="V40" i="60"/>
  <c r="U40" i="60"/>
  <c r="T40" i="60"/>
  <c r="R40" i="60"/>
  <c r="Q40" i="60"/>
  <c r="P40" i="60"/>
  <c r="O40" i="60"/>
  <c r="N40" i="60"/>
  <c r="M40" i="60"/>
  <c r="L40" i="60"/>
  <c r="BE39" i="60"/>
  <c r="BD39" i="60"/>
  <c r="BC39" i="60"/>
  <c r="BB39" i="60"/>
  <c r="BA39" i="60"/>
  <c r="AZ39" i="60"/>
  <c r="AX39" i="60"/>
  <c r="AW39" i="60"/>
  <c r="AV39" i="60"/>
  <c r="AU39" i="60"/>
  <c r="AT39" i="60"/>
  <c r="AS39" i="60"/>
  <c r="AR39" i="60"/>
  <c r="AQ39" i="60"/>
  <c r="AP39" i="60"/>
  <c r="AO39" i="60"/>
  <c r="AN39" i="60"/>
  <c r="AM39" i="60"/>
  <c r="AL39" i="60"/>
  <c r="AK39" i="60"/>
  <c r="AJ39" i="60"/>
  <c r="AI39" i="60"/>
  <c r="AH39" i="60"/>
  <c r="AG39" i="60"/>
  <c r="AF39" i="60"/>
  <c r="AE39" i="60"/>
  <c r="AD39" i="60"/>
  <c r="AC39" i="60"/>
  <c r="AB39" i="60"/>
  <c r="AA39" i="60"/>
  <c r="Z39" i="60"/>
  <c r="Y39" i="60"/>
  <c r="X39" i="60"/>
  <c r="W39" i="60"/>
  <c r="V39" i="60"/>
  <c r="U39" i="60"/>
  <c r="T39" i="60"/>
  <c r="R39" i="60"/>
  <c r="Q39" i="60"/>
  <c r="P39" i="60"/>
  <c r="O39" i="60"/>
  <c r="N39" i="60"/>
  <c r="M39" i="60"/>
  <c r="L39" i="60"/>
  <c r="BE38" i="60"/>
  <c r="BD38" i="60"/>
  <c r="BC38" i="60"/>
  <c r="BB38" i="60"/>
  <c r="BA38" i="60"/>
  <c r="AZ38" i="60"/>
  <c r="AY38" i="60"/>
  <c r="AW38" i="60"/>
  <c r="AV38" i="60"/>
  <c r="AU38" i="60"/>
  <c r="AT38" i="60"/>
  <c r="AS38" i="60"/>
  <c r="AR38" i="60"/>
  <c r="AQ38" i="60"/>
  <c r="AP38" i="60"/>
  <c r="AO38" i="60"/>
  <c r="AN38" i="60"/>
  <c r="AM38" i="60"/>
  <c r="AL38" i="60"/>
  <c r="AK38" i="60"/>
  <c r="AJ38" i="60"/>
  <c r="AI38" i="60"/>
  <c r="AH38" i="60"/>
  <c r="AG38" i="60"/>
  <c r="AF38" i="60"/>
  <c r="AE38" i="60"/>
  <c r="AD38" i="60"/>
  <c r="AC38" i="60"/>
  <c r="AB38" i="60"/>
  <c r="AA38" i="60"/>
  <c r="Z38" i="60"/>
  <c r="Y38" i="60"/>
  <c r="X38" i="60"/>
  <c r="W38" i="60"/>
  <c r="V38" i="60"/>
  <c r="U38" i="60"/>
  <c r="T38" i="60"/>
  <c r="S38" i="60"/>
  <c r="Q38" i="60"/>
  <c r="P38" i="60"/>
  <c r="O38" i="60"/>
  <c r="N38" i="60"/>
  <c r="M38" i="60"/>
  <c r="L38" i="60"/>
  <c r="BE37" i="60"/>
  <c r="BD37" i="60"/>
  <c r="BC37" i="60"/>
  <c r="BB37" i="60"/>
  <c r="BA37" i="60"/>
  <c r="AZ37" i="60"/>
  <c r="AY37" i="60"/>
  <c r="AX37" i="60"/>
  <c r="AW37" i="60"/>
  <c r="AU37" i="60"/>
  <c r="AT37" i="60"/>
  <c r="AS37" i="60"/>
  <c r="AR37" i="60"/>
  <c r="AQ37" i="60"/>
  <c r="AP37" i="60"/>
  <c r="AO37" i="60"/>
  <c r="AN37" i="60"/>
  <c r="AM37" i="60"/>
  <c r="AL37" i="60"/>
  <c r="AK37" i="60"/>
  <c r="AJ37" i="60"/>
  <c r="AI37" i="60"/>
  <c r="AH37" i="60"/>
  <c r="AG37" i="60"/>
  <c r="AF37" i="60"/>
  <c r="AE37" i="60"/>
  <c r="AD37" i="60"/>
  <c r="AC37" i="60"/>
  <c r="AB37" i="60"/>
  <c r="AA37" i="60"/>
  <c r="Z37" i="60"/>
  <c r="Y37" i="60"/>
  <c r="X37" i="60"/>
  <c r="W37" i="60"/>
  <c r="V37" i="60"/>
  <c r="U37" i="60"/>
  <c r="T37" i="60"/>
  <c r="R37" i="60"/>
  <c r="Q37" i="60"/>
  <c r="P37" i="60"/>
  <c r="O37" i="60"/>
  <c r="N37" i="60"/>
  <c r="M37" i="60"/>
  <c r="L37" i="60"/>
  <c r="BE36" i="60"/>
  <c r="BD36" i="60"/>
  <c r="BC36" i="60"/>
  <c r="BB36" i="60"/>
  <c r="BA36" i="60"/>
  <c r="AZ36" i="60"/>
  <c r="AY36" i="60"/>
  <c r="AX36" i="60"/>
  <c r="AW36" i="60"/>
  <c r="AV36" i="60"/>
  <c r="AU36" i="60"/>
  <c r="AT36" i="60"/>
  <c r="AS36" i="60"/>
  <c r="AR36" i="60"/>
  <c r="AP36" i="60"/>
  <c r="AO36" i="60"/>
  <c r="AN36" i="60"/>
  <c r="AM36" i="60"/>
  <c r="AL36" i="60"/>
  <c r="AK36" i="60"/>
  <c r="AJ36" i="60"/>
  <c r="AI36" i="60"/>
  <c r="AH36" i="60"/>
  <c r="AG36" i="60"/>
  <c r="AF36" i="60"/>
  <c r="AE36" i="60"/>
  <c r="AD36" i="60"/>
  <c r="AC36" i="60"/>
  <c r="AB36" i="60"/>
  <c r="AA36" i="60"/>
  <c r="Z36" i="60"/>
  <c r="Y36" i="60"/>
  <c r="X36" i="60"/>
  <c r="W36" i="60"/>
  <c r="V36" i="60"/>
  <c r="U36" i="60"/>
  <c r="T36" i="60"/>
  <c r="R36" i="60"/>
  <c r="Q36" i="60"/>
  <c r="P36" i="60"/>
  <c r="O36" i="60"/>
  <c r="N36" i="60"/>
  <c r="M36" i="60"/>
  <c r="L36" i="60"/>
  <c r="BE35" i="60"/>
  <c r="BD35" i="60"/>
  <c r="BC35" i="60"/>
  <c r="BB35" i="60"/>
  <c r="BA35" i="60"/>
  <c r="AZ35" i="60"/>
  <c r="AY35" i="60"/>
  <c r="AX35" i="60"/>
  <c r="AW35" i="60"/>
  <c r="AV35" i="60"/>
  <c r="AU35" i="60"/>
  <c r="AT35" i="60"/>
  <c r="AS35" i="60"/>
  <c r="AR35" i="60"/>
  <c r="AQ35" i="60"/>
  <c r="AP35" i="60"/>
  <c r="AO35" i="60"/>
  <c r="AN35" i="60"/>
  <c r="AM35" i="60"/>
  <c r="AL35" i="60"/>
  <c r="AK35" i="60"/>
  <c r="AJ35" i="60"/>
  <c r="AH35" i="60"/>
  <c r="AG35" i="60"/>
  <c r="AF35" i="60"/>
  <c r="AE35" i="60"/>
  <c r="AD35" i="60"/>
  <c r="AC35" i="60"/>
  <c r="AB35" i="60"/>
  <c r="AA35" i="60"/>
  <c r="Z35" i="60"/>
  <c r="Y35" i="60"/>
  <c r="X35" i="60"/>
  <c r="W35" i="60"/>
  <c r="V35" i="60"/>
  <c r="U35" i="60"/>
  <c r="T35" i="60"/>
  <c r="R35" i="60"/>
  <c r="Q35" i="60"/>
  <c r="P35" i="60"/>
  <c r="O35" i="60"/>
  <c r="N35" i="60"/>
  <c r="M35" i="60"/>
  <c r="L35" i="60"/>
  <c r="BE34" i="60"/>
  <c r="BD34" i="60"/>
  <c r="BC34" i="60"/>
  <c r="BB34" i="60"/>
  <c r="BA34" i="60"/>
  <c r="AY34" i="60"/>
  <c r="AX34" i="60"/>
  <c r="AW34" i="60"/>
  <c r="AV34" i="60"/>
  <c r="AU34" i="60"/>
  <c r="AT34" i="60"/>
  <c r="AR34" i="60"/>
  <c r="AQ34" i="60"/>
  <c r="AP34" i="60"/>
  <c r="AO34" i="60"/>
  <c r="AN34" i="60"/>
  <c r="AM34" i="60"/>
  <c r="AL34" i="60"/>
  <c r="AK34" i="60"/>
  <c r="AI34" i="60"/>
  <c r="AH34" i="60"/>
  <c r="AG34" i="60"/>
  <c r="AF34" i="60"/>
  <c r="AE34" i="60"/>
  <c r="AD34" i="60"/>
  <c r="AC34" i="60"/>
  <c r="AB34" i="60"/>
  <c r="AA34" i="60"/>
  <c r="Z34" i="60"/>
  <c r="Y34" i="60"/>
  <c r="X34" i="60"/>
  <c r="W34" i="60"/>
  <c r="V34" i="60"/>
  <c r="U34" i="60"/>
  <c r="T34" i="60"/>
  <c r="R34" i="60"/>
  <c r="Q34" i="60"/>
  <c r="P34" i="60"/>
  <c r="O34" i="60"/>
  <c r="N34" i="60"/>
  <c r="M34" i="60"/>
  <c r="L34" i="60"/>
  <c r="BE33" i="60"/>
  <c r="BD33" i="60"/>
  <c r="BC33" i="60"/>
  <c r="BB33" i="60"/>
  <c r="BA33" i="60"/>
  <c r="AY33" i="60"/>
  <c r="AX33" i="60"/>
  <c r="AW33" i="60"/>
  <c r="AV33" i="60"/>
  <c r="AU33" i="60"/>
  <c r="AT33" i="60"/>
  <c r="AS33" i="60"/>
  <c r="AR33" i="60"/>
  <c r="AQ33" i="60"/>
  <c r="AP33" i="60"/>
  <c r="AO33" i="60"/>
  <c r="AN33" i="60"/>
  <c r="AM33" i="60"/>
  <c r="AL33" i="60"/>
  <c r="AK33" i="60"/>
  <c r="AJ33" i="60"/>
  <c r="AH33" i="60"/>
  <c r="AG33" i="60"/>
  <c r="AF33" i="60"/>
  <c r="AE33" i="60"/>
  <c r="AD33" i="60"/>
  <c r="AC33" i="60"/>
  <c r="AB33" i="60"/>
  <c r="AA33" i="60"/>
  <c r="Z33" i="60"/>
  <c r="Y33" i="60"/>
  <c r="X33" i="60"/>
  <c r="W33" i="60"/>
  <c r="V33" i="60"/>
  <c r="U33" i="60"/>
  <c r="T33" i="60"/>
  <c r="R33" i="60"/>
  <c r="Q33" i="60"/>
  <c r="P33" i="60"/>
  <c r="O33" i="60"/>
  <c r="N33" i="60"/>
  <c r="M33" i="60"/>
  <c r="L33" i="60"/>
  <c r="BE32" i="60"/>
  <c r="BD32" i="60"/>
  <c r="BC32" i="60"/>
  <c r="BB32" i="60"/>
  <c r="BA32" i="60"/>
  <c r="AY32" i="60"/>
  <c r="AX32" i="60"/>
  <c r="AW32" i="60"/>
  <c r="AV32" i="60"/>
  <c r="AU32" i="60"/>
  <c r="AT32" i="60"/>
  <c r="AS32" i="60"/>
  <c r="AR32" i="60"/>
  <c r="AQ32" i="60"/>
  <c r="AP32" i="60"/>
  <c r="AO32" i="60"/>
  <c r="AN32" i="60"/>
  <c r="AM32" i="60"/>
  <c r="AL32" i="60"/>
  <c r="AK32" i="60"/>
  <c r="AJ32" i="60"/>
  <c r="AI32" i="60"/>
  <c r="AH32" i="60"/>
  <c r="AG32" i="60"/>
  <c r="AF32" i="60"/>
  <c r="AE32" i="60"/>
  <c r="AD32" i="60"/>
  <c r="AC32" i="60"/>
  <c r="AB32" i="60"/>
  <c r="AA32" i="60"/>
  <c r="Z32" i="60"/>
  <c r="Y32" i="60"/>
  <c r="X32" i="60"/>
  <c r="W32" i="60"/>
  <c r="V32" i="60"/>
  <c r="U32" i="60"/>
  <c r="T32" i="60"/>
  <c r="R32" i="60"/>
  <c r="Q32" i="60"/>
  <c r="P32" i="60"/>
  <c r="O32" i="60"/>
  <c r="N32" i="60"/>
  <c r="M32" i="60"/>
  <c r="L32" i="60"/>
  <c r="BD31" i="60"/>
  <c r="BC31" i="60"/>
  <c r="BB31" i="60"/>
  <c r="BA31" i="60"/>
  <c r="AY31" i="60"/>
  <c r="AX31" i="60"/>
  <c r="AW31" i="60"/>
  <c r="AV31" i="60"/>
  <c r="AU31" i="60"/>
  <c r="AT31" i="60"/>
  <c r="AS31" i="60"/>
  <c r="AR31" i="60"/>
  <c r="AQ31" i="60"/>
  <c r="AP31" i="60"/>
  <c r="AO31" i="60"/>
  <c r="AN31" i="60"/>
  <c r="AM31" i="60"/>
  <c r="AL31" i="60"/>
  <c r="AK31" i="60"/>
  <c r="AJ31" i="60"/>
  <c r="AI31" i="60"/>
  <c r="AH31" i="60"/>
  <c r="AG31" i="60"/>
  <c r="AF31" i="60"/>
  <c r="AE31" i="60"/>
  <c r="AD31" i="60"/>
  <c r="AC31" i="60"/>
  <c r="AB31" i="60"/>
  <c r="AA31" i="60"/>
  <c r="Z31" i="60"/>
  <c r="Y31" i="60"/>
  <c r="X31" i="60"/>
  <c r="W31" i="60"/>
  <c r="V31" i="60"/>
  <c r="U31" i="60"/>
  <c r="T31" i="60"/>
  <c r="Q31" i="60"/>
  <c r="P31" i="60"/>
  <c r="O31" i="60"/>
  <c r="N31" i="60"/>
  <c r="M31" i="60"/>
  <c r="L31" i="60"/>
  <c r="BD30" i="60"/>
  <c r="BC30" i="60"/>
  <c r="BB30" i="60"/>
  <c r="BA30" i="60"/>
  <c r="AY30" i="60"/>
  <c r="AX30" i="60"/>
  <c r="AW30" i="60"/>
  <c r="AV30" i="60"/>
  <c r="AU30" i="60"/>
  <c r="AT30" i="60"/>
  <c r="AS30" i="60"/>
  <c r="AR30" i="60"/>
  <c r="AQ30" i="60"/>
  <c r="AP30" i="60"/>
  <c r="AO30" i="60"/>
  <c r="AN30" i="60"/>
  <c r="AM30" i="60"/>
  <c r="AL30" i="60"/>
  <c r="AK30" i="60"/>
  <c r="AJ30" i="60"/>
  <c r="AI30" i="60"/>
  <c r="AH30" i="60"/>
  <c r="AG30" i="60"/>
  <c r="AF30" i="60"/>
  <c r="AE30" i="60"/>
  <c r="AD30" i="60"/>
  <c r="AC30" i="60"/>
  <c r="AB30" i="60"/>
  <c r="AA30" i="60"/>
  <c r="Z30" i="60"/>
  <c r="Y30" i="60"/>
  <c r="X30" i="60"/>
  <c r="W30" i="60"/>
  <c r="V30" i="60"/>
  <c r="U30" i="60"/>
  <c r="R30" i="60"/>
  <c r="Q30" i="60"/>
  <c r="P30" i="60"/>
  <c r="O30" i="60"/>
  <c r="N30" i="60"/>
  <c r="M30" i="60"/>
  <c r="L30" i="60"/>
  <c r="BD29" i="60"/>
  <c r="BC29" i="60"/>
  <c r="BB29" i="60"/>
  <c r="BA29" i="60"/>
  <c r="AY29" i="60"/>
  <c r="AX29" i="60"/>
  <c r="AW29" i="60"/>
  <c r="AV29" i="60"/>
  <c r="AU29" i="60"/>
  <c r="AT29" i="60"/>
  <c r="AS29" i="60"/>
  <c r="AR29" i="60"/>
  <c r="AQ29" i="60"/>
  <c r="AP29" i="60"/>
  <c r="AO29" i="60"/>
  <c r="AN29" i="60"/>
  <c r="AM29" i="60"/>
  <c r="AL29" i="60"/>
  <c r="AK29" i="60"/>
  <c r="AJ29" i="60"/>
  <c r="AI29" i="60"/>
  <c r="AH29" i="60"/>
  <c r="AG29" i="60"/>
  <c r="AF29" i="60"/>
  <c r="AE29" i="60"/>
  <c r="AD29" i="60"/>
  <c r="AC29" i="60"/>
  <c r="AB29" i="60"/>
  <c r="AA29" i="60"/>
  <c r="Z29" i="60"/>
  <c r="Y29" i="60"/>
  <c r="X29" i="60"/>
  <c r="W29" i="60"/>
  <c r="V29" i="60"/>
  <c r="U29" i="60"/>
  <c r="S29" i="60"/>
  <c r="R29" i="60"/>
  <c r="Q29" i="60"/>
  <c r="O29" i="60"/>
  <c r="N29" i="60"/>
  <c r="M29" i="60"/>
  <c r="L29" i="60"/>
  <c r="BD28" i="60"/>
  <c r="BC28" i="60"/>
  <c r="BB28" i="60"/>
  <c r="BA28" i="60"/>
  <c r="AY28" i="60"/>
  <c r="AX28" i="60"/>
  <c r="AW28" i="60"/>
  <c r="AV28" i="60"/>
  <c r="AU28" i="60"/>
  <c r="AT28" i="60"/>
  <c r="AS28" i="60"/>
  <c r="AR28" i="60"/>
  <c r="AQ28" i="60"/>
  <c r="AP28" i="60"/>
  <c r="AO28" i="60"/>
  <c r="AN28" i="60"/>
  <c r="AM28" i="60"/>
  <c r="AL28" i="60"/>
  <c r="AK28" i="60"/>
  <c r="AJ28" i="60"/>
  <c r="AI28" i="60"/>
  <c r="AH28" i="60"/>
  <c r="AG28" i="60"/>
  <c r="AF28" i="60"/>
  <c r="AE28" i="60"/>
  <c r="AD28" i="60"/>
  <c r="AC28" i="60"/>
  <c r="AB28" i="60"/>
  <c r="AA28" i="60"/>
  <c r="Z28" i="60"/>
  <c r="Y28" i="60"/>
  <c r="X28" i="60"/>
  <c r="W28" i="60"/>
  <c r="V28" i="60"/>
  <c r="U28" i="60"/>
  <c r="R28" i="60"/>
  <c r="Q28" i="60"/>
  <c r="P28" i="60"/>
  <c r="O28" i="60"/>
  <c r="N28" i="60"/>
  <c r="M28" i="60"/>
  <c r="L28" i="60"/>
  <c r="BD27" i="60"/>
  <c r="BC27" i="60"/>
  <c r="BB27" i="60"/>
  <c r="BA27" i="60"/>
  <c r="AY27" i="60"/>
  <c r="AX27" i="60"/>
  <c r="AW27" i="60"/>
  <c r="AV27" i="60"/>
  <c r="AU27" i="60"/>
  <c r="AT27" i="60"/>
  <c r="AS27" i="60"/>
  <c r="AR27" i="60"/>
  <c r="AQ27" i="60"/>
  <c r="AO27" i="60"/>
  <c r="AN27" i="60"/>
  <c r="AM27" i="60"/>
  <c r="AL27" i="60"/>
  <c r="AK27" i="60"/>
  <c r="AJ27" i="60"/>
  <c r="AI27" i="60"/>
  <c r="AH27" i="60"/>
  <c r="AG27" i="60"/>
  <c r="AF27" i="60"/>
  <c r="AE27" i="60"/>
  <c r="AD27" i="60"/>
  <c r="AC27" i="60"/>
  <c r="AB27" i="60"/>
  <c r="AA27" i="60"/>
  <c r="Z27" i="60"/>
  <c r="Y27" i="60"/>
  <c r="X27" i="60"/>
  <c r="W27" i="60"/>
  <c r="V27" i="60"/>
  <c r="U27" i="60"/>
  <c r="R27" i="60"/>
  <c r="Q27" i="60"/>
  <c r="P27" i="60"/>
  <c r="O27" i="60"/>
  <c r="N27" i="60"/>
  <c r="M27" i="60"/>
  <c r="L27" i="60"/>
  <c r="BE26" i="60"/>
  <c r="BD26" i="60"/>
  <c r="BC26" i="60"/>
  <c r="BB26" i="60"/>
  <c r="BA26" i="60"/>
  <c r="AZ26" i="60"/>
  <c r="AX26" i="60"/>
  <c r="AV26" i="60"/>
  <c r="AU26" i="60"/>
  <c r="AT26" i="60"/>
  <c r="AS26" i="60"/>
  <c r="AQ26" i="60"/>
  <c r="AO26" i="60"/>
  <c r="AN26" i="60"/>
  <c r="AM26" i="60"/>
  <c r="AL26" i="60"/>
  <c r="AK26" i="60"/>
  <c r="AJ26" i="60"/>
  <c r="AI26" i="60"/>
  <c r="AH26" i="60"/>
  <c r="AG26" i="60"/>
  <c r="AF26" i="60"/>
  <c r="AE26" i="60"/>
  <c r="AD26" i="60"/>
  <c r="AB26" i="60"/>
  <c r="AA26" i="60"/>
  <c r="Z26" i="60"/>
  <c r="Y26" i="60"/>
  <c r="X26" i="60"/>
  <c r="W26" i="60"/>
  <c r="V26" i="60"/>
  <c r="U26" i="60"/>
  <c r="T26" i="60"/>
  <c r="R26" i="60"/>
  <c r="Q26" i="60"/>
  <c r="P26" i="60"/>
  <c r="O26" i="60"/>
  <c r="N26" i="60"/>
  <c r="M26" i="60"/>
  <c r="L26" i="60"/>
  <c r="BE25" i="60"/>
  <c r="BD25" i="60"/>
  <c r="BC25" i="60"/>
  <c r="BA25" i="60"/>
  <c r="AZ25" i="60"/>
  <c r="AX25" i="60"/>
  <c r="AV25" i="60"/>
  <c r="AU25" i="60"/>
  <c r="AT25" i="60"/>
  <c r="AS25" i="60"/>
  <c r="AR25" i="60"/>
  <c r="AQ25" i="60"/>
  <c r="AO25" i="60"/>
  <c r="AN25" i="60"/>
  <c r="AM25" i="60"/>
  <c r="AL25" i="60"/>
  <c r="AK25" i="60"/>
  <c r="AJ25" i="60"/>
  <c r="AI25" i="60"/>
  <c r="AH25" i="60"/>
  <c r="AG25" i="60"/>
  <c r="AF25" i="60"/>
  <c r="AE25" i="60"/>
  <c r="AD25" i="60"/>
  <c r="AB25" i="60"/>
  <c r="AA25" i="60"/>
  <c r="Z25" i="60"/>
  <c r="Y25" i="60"/>
  <c r="X25" i="60"/>
  <c r="W25" i="60"/>
  <c r="V25" i="60"/>
  <c r="U25" i="60"/>
  <c r="T25" i="60"/>
  <c r="R25" i="60"/>
  <c r="Q25" i="60"/>
  <c r="P25" i="60"/>
  <c r="O25" i="60"/>
  <c r="N25" i="60"/>
  <c r="M25" i="60"/>
  <c r="L25" i="60"/>
  <c r="BE24" i="60"/>
  <c r="BD24" i="60"/>
  <c r="BC24" i="60"/>
  <c r="AZ24" i="60"/>
  <c r="AY24" i="60"/>
  <c r="AX24" i="60"/>
  <c r="AW24" i="60"/>
  <c r="AU24" i="60"/>
  <c r="AT24" i="60"/>
  <c r="AS24" i="60"/>
  <c r="AR24" i="60"/>
  <c r="AQ24" i="60"/>
  <c r="AO24" i="60"/>
  <c r="AN24" i="60"/>
  <c r="AM24" i="60"/>
  <c r="AL24" i="60"/>
  <c r="AK24" i="60"/>
  <c r="AJ24" i="60"/>
  <c r="AI24" i="60"/>
  <c r="AH24" i="60"/>
  <c r="AG24" i="60"/>
  <c r="AF24" i="60"/>
  <c r="AE24" i="60"/>
  <c r="AC24" i="60"/>
  <c r="AB24" i="60"/>
  <c r="AA24" i="60"/>
  <c r="Z24" i="60"/>
  <c r="Y24" i="60"/>
  <c r="X24" i="60"/>
  <c r="W24" i="60"/>
  <c r="V24" i="60"/>
  <c r="U24" i="60"/>
  <c r="T24" i="60"/>
  <c r="R24" i="60"/>
  <c r="Q24" i="60"/>
  <c r="P24" i="60"/>
  <c r="O24" i="60"/>
  <c r="N24" i="60"/>
  <c r="M24" i="60"/>
  <c r="L24" i="60"/>
  <c r="BE23" i="60"/>
  <c r="BD23" i="60"/>
  <c r="BC23" i="60"/>
  <c r="BB23" i="60"/>
  <c r="BA23" i="60"/>
  <c r="AZ23" i="60"/>
  <c r="AW23" i="60"/>
  <c r="AV23" i="60"/>
  <c r="AU23" i="60"/>
  <c r="AT23" i="60"/>
  <c r="AR23" i="60"/>
  <c r="AQ23" i="60"/>
  <c r="AO23" i="60"/>
  <c r="AN23" i="60"/>
  <c r="AM23" i="60"/>
  <c r="AL23" i="60"/>
  <c r="AK23" i="60"/>
  <c r="AJ23" i="60"/>
  <c r="AI23" i="60"/>
  <c r="AH23" i="60"/>
  <c r="AG23" i="60"/>
  <c r="AF23" i="60"/>
  <c r="AE23" i="60"/>
  <c r="AD23" i="60"/>
  <c r="AB23" i="60"/>
  <c r="AA23" i="60"/>
  <c r="Z23" i="60"/>
  <c r="Y23" i="60"/>
  <c r="X23" i="60"/>
  <c r="W23" i="60"/>
  <c r="V23" i="60"/>
  <c r="U23" i="60"/>
  <c r="T23" i="60"/>
  <c r="R23" i="60"/>
  <c r="Q23" i="60"/>
  <c r="P23" i="60"/>
  <c r="O23" i="60"/>
  <c r="N23" i="60"/>
  <c r="M23" i="60"/>
  <c r="L23" i="60"/>
  <c r="BE22" i="60"/>
  <c r="BD22" i="60"/>
  <c r="BC22" i="60"/>
  <c r="BB22" i="60"/>
  <c r="AZ22" i="60"/>
  <c r="AX22" i="60"/>
  <c r="AW22" i="60"/>
  <c r="AV22" i="60"/>
  <c r="AU22" i="60"/>
  <c r="AS22" i="60"/>
  <c r="AR22" i="60"/>
  <c r="AQ22" i="60"/>
  <c r="AO22" i="60"/>
  <c r="AN22" i="60"/>
  <c r="AM22" i="60"/>
  <c r="AL22" i="60"/>
  <c r="AK22" i="60"/>
  <c r="AJ22" i="60"/>
  <c r="AI22" i="60"/>
  <c r="AH22" i="60"/>
  <c r="AG22" i="60"/>
  <c r="AF22" i="60"/>
  <c r="AE22" i="60"/>
  <c r="AD22" i="60"/>
  <c r="AB22" i="60"/>
  <c r="AA22" i="60"/>
  <c r="Z22" i="60"/>
  <c r="Y22" i="60"/>
  <c r="X22" i="60"/>
  <c r="W22" i="60"/>
  <c r="V22" i="60"/>
  <c r="U22" i="60"/>
  <c r="T22" i="60"/>
  <c r="R22" i="60"/>
  <c r="Q22" i="60"/>
  <c r="P22" i="60"/>
  <c r="O22" i="60"/>
  <c r="N22" i="60"/>
  <c r="M22" i="60"/>
  <c r="L22" i="60"/>
  <c r="BE21" i="60"/>
  <c r="BD21" i="60"/>
  <c r="BC21" i="60"/>
  <c r="BB21" i="60"/>
  <c r="BA21" i="60"/>
  <c r="AZ21" i="60"/>
  <c r="AY21" i="60"/>
  <c r="AW21" i="60"/>
  <c r="AU21" i="60"/>
  <c r="AT21" i="60"/>
  <c r="AS21" i="60"/>
  <c r="AR21" i="60"/>
  <c r="AO21" i="60"/>
  <c r="AN21" i="60"/>
  <c r="AM21" i="60"/>
  <c r="AL21" i="60"/>
  <c r="AK21" i="60"/>
  <c r="AJ21" i="60"/>
  <c r="AI21" i="60"/>
  <c r="AH21" i="60"/>
  <c r="AG21" i="60"/>
  <c r="AF21" i="60"/>
  <c r="AE21" i="60"/>
  <c r="AD21" i="60"/>
  <c r="AC21" i="60"/>
  <c r="AB21" i="60"/>
  <c r="AA21" i="60"/>
  <c r="Z21" i="60"/>
  <c r="Y21" i="60"/>
  <c r="X21" i="60"/>
  <c r="W21" i="60"/>
  <c r="V21" i="60"/>
  <c r="U21" i="60"/>
  <c r="R21" i="60"/>
  <c r="Q21" i="60"/>
  <c r="P21" i="60"/>
  <c r="O21" i="60"/>
  <c r="N21" i="60"/>
  <c r="M21" i="60"/>
  <c r="L21" i="60"/>
  <c r="BE20" i="60"/>
  <c r="BD20" i="60"/>
  <c r="BC20" i="60"/>
  <c r="BB20" i="60"/>
  <c r="BA20" i="60"/>
  <c r="AZ20" i="60"/>
  <c r="AY20" i="60"/>
  <c r="AX20" i="60"/>
  <c r="AW20" i="60"/>
  <c r="AU20" i="60"/>
  <c r="AT20" i="60"/>
  <c r="AS20" i="60"/>
  <c r="AR20" i="60"/>
  <c r="AQ20" i="60"/>
  <c r="AP20" i="60"/>
  <c r="AO20" i="60"/>
  <c r="AN20" i="60"/>
  <c r="AM20" i="60"/>
  <c r="AL20" i="60"/>
  <c r="AK20" i="60"/>
  <c r="AJ20" i="60"/>
  <c r="AI20" i="60"/>
  <c r="AH20" i="60"/>
  <c r="AG20" i="60"/>
  <c r="AF20" i="60"/>
  <c r="AE20" i="60"/>
  <c r="AD20" i="60"/>
  <c r="AC20" i="60"/>
  <c r="AB20" i="60"/>
  <c r="AA20" i="60"/>
  <c r="Z20" i="60"/>
  <c r="Y20" i="60"/>
  <c r="V20" i="60"/>
  <c r="T20" i="60"/>
  <c r="R20" i="60"/>
  <c r="Q20" i="60"/>
  <c r="P20" i="60"/>
  <c r="O20" i="60"/>
  <c r="N20" i="60"/>
  <c r="M20" i="60"/>
  <c r="L20" i="60"/>
  <c r="BE19" i="60"/>
  <c r="BD19" i="60"/>
  <c r="BC19" i="60"/>
  <c r="BB19" i="60"/>
  <c r="BA19" i="60"/>
  <c r="AZ19" i="60"/>
  <c r="AY19" i="60"/>
  <c r="AX19" i="60"/>
  <c r="AW19" i="60"/>
  <c r="AV19" i="60"/>
  <c r="AT19" i="60"/>
  <c r="AS19" i="60"/>
  <c r="AR19" i="60"/>
  <c r="AQ19" i="60"/>
  <c r="AP19" i="60"/>
  <c r="AO19" i="60"/>
  <c r="AN19" i="60"/>
  <c r="AM19" i="60"/>
  <c r="AL19" i="60"/>
  <c r="AK19" i="60"/>
  <c r="AJ19" i="60"/>
  <c r="AI19" i="60"/>
  <c r="AH19" i="60"/>
  <c r="AG19" i="60"/>
  <c r="AF19" i="60"/>
  <c r="AE19" i="60"/>
  <c r="AD19" i="60"/>
  <c r="AC19" i="60"/>
  <c r="AB19" i="60"/>
  <c r="AA19" i="60"/>
  <c r="Z19" i="60"/>
  <c r="Y19" i="60"/>
  <c r="W19" i="60"/>
  <c r="V19" i="60"/>
  <c r="U19" i="60"/>
  <c r="R19" i="60"/>
  <c r="Q19" i="60"/>
  <c r="P19" i="60"/>
  <c r="O19" i="60"/>
  <c r="N19" i="60"/>
  <c r="M19" i="60"/>
  <c r="L19" i="60"/>
  <c r="BE18" i="60"/>
  <c r="BD18" i="60"/>
  <c r="BC18" i="60"/>
  <c r="BB18" i="60"/>
  <c r="BA18" i="60"/>
  <c r="AZ18" i="60"/>
  <c r="AY18" i="60"/>
  <c r="AX18" i="60"/>
  <c r="AW18" i="60"/>
  <c r="AV18" i="60"/>
  <c r="AU18" i="60"/>
  <c r="AT18" i="60"/>
  <c r="AS18" i="60"/>
  <c r="AR18" i="60"/>
  <c r="AQ18" i="60"/>
  <c r="AP18" i="60"/>
  <c r="AO18" i="60"/>
  <c r="AN18" i="60"/>
  <c r="AM18" i="60"/>
  <c r="AL18" i="60"/>
  <c r="AK18" i="60"/>
  <c r="AJ18" i="60"/>
  <c r="AI18" i="60"/>
  <c r="AH18" i="60"/>
  <c r="AG18" i="60"/>
  <c r="AF18" i="60"/>
  <c r="AE18" i="60"/>
  <c r="AD18" i="60"/>
  <c r="AC18" i="60"/>
  <c r="AB18" i="60"/>
  <c r="AA18" i="60"/>
  <c r="Z18" i="60"/>
  <c r="X18" i="60"/>
  <c r="V18" i="60"/>
  <c r="U18" i="60"/>
  <c r="R18" i="60"/>
  <c r="Q18" i="60"/>
  <c r="P18" i="60"/>
  <c r="O18" i="60"/>
  <c r="N18" i="60"/>
  <c r="M18" i="60"/>
  <c r="L18" i="60"/>
  <c r="BE17" i="60"/>
  <c r="BD17" i="60"/>
  <c r="BC17" i="60"/>
  <c r="BB17" i="60"/>
  <c r="BA17" i="60"/>
  <c r="AZ17" i="60"/>
  <c r="AY17" i="60"/>
  <c r="AX17" i="60"/>
  <c r="AW17" i="60"/>
  <c r="AV17" i="60"/>
  <c r="AU17" i="60"/>
  <c r="AT17" i="60"/>
  <c r="AS17" i="60"/>
  <c r="AR17" i="60"/>
  <c r="AQ17" i="60"/>
  <c r="AP17" i="60"/>
  <c r="AO17" i="60"/>
  <c r="AN17" i="60"/>
  <c r="AM17" i="60"/>
  <c r="AL17" i="60"/>
  <c r="AK17" i="60"/>
  <c r="AJ17" i="60"/>
  <c r="AI17" i="60"/>
  <c r="AH17" i="60"/>
  <c r="AG17" i="60"/>
  <c r="AF17" i="60"/>
  <c r="AE17" i="60"/>
  <c r="AD17" i="60"/>
  <c r="AC17" i="60"/>
  <c r="AB17" i="60"/>
  <c r="AA17" i="60"/>
  <c r="Z17" i="60"/>
  <c r="Y17" i="60"/>
  <c r="W17" i="60"/>
  <c r="V17" i="60"/>
  <c r="U17" i="60"/>
  <c r="R17" i="60"/>
  <c r="Q17" i="60"/>
  <c r="P17" i="60"/>
  <c r="O17" i="60"/>
  <c r="N17" i="60"/>
  <c r="M17" i="60"/>
  <c r="L17" i="60"/>
  <c r="BE16" i="60"/>
  <c r="BD16" i="60"/>
  <c r="BC16" i="60"/>
  <c r="BB16" i="60"/>
  <c r="BA16" i="60"/>
  <c r="AZ16" i="60"/>
  <c r="AY16" i="60"/>
  <c r="AX16" i="60"/>
  <c r="AW16" i="60"/>
  <c r="AV16" i="60"/>
  <c r="AU16" i="60"/>
  <c r="AT16" i="60"/>
  <c r="AS16" i="60"/>
  <c r="AR16" i="60"/>
  <c r="AQ16" i="60"/>
  <c r="AP16" i="60"/>
  <c r="AO16" i="60"/>
  <c r="AN16" i="60"/>
  <c r="AM16" i="60"/>
  <c r="AL16" i="60"/>
  <c r="AK16" i="60"/>
  <c r="AJ16" i="60"/>
  <c r="AI16" i="60"/>
  <c r="AH16" i="60"/>
  <c r="AG16" i="60"/>
  <c r="AF16" i="60"/>
  <c r="AE16" i="60"/>
  <c r="AD16" i="60"/>
  <c r="AC16" i="60"/>
  <c r="AB16" i="60"/>
  <c r="AA16" i="60"/>
  <c r="Z16" i="60"/>
  <c r="Y16" i="60"/>
  <c r="X16" i="60"/>
  <c r="W16" i="60"/>
  <c r="U16" i="60"/>
  <c r="S16" i="60"/>
  <c r="R16" i="60"/>
  <c r="Q16" i="60"/>
  <c r="O16" i="60"/>
  <c r="N16" i="60"/>
  <c r="M16" i="60"/>
  <c r="L16" i="60"/>
  <c r="BE15" i="60"/>
  <c r="BD15" i="60"/>
  <c r="BC15" i="60"/>
  <c r="BB15" i="60"/>
  <c r="BA15" i="60"/>
  <c r="AZ15" i="60"/>
  <c r="AY15" i="60"/>
  <c r="AX15" i="60"/>
  <c r="AW15" i="60"/>
  <c r="AV15" i="60"/>
  <c r="AU15" i="60"/>
  <c r="AT15" i="60"/>
  <c r="AS15" i="60"/>
  <c r="AR15" i="60"/>
  <c r="AQ15" i="60"/>
  <c r="AP15" i="60"/>
  <c r="AO15" i="60"/>
  <c r="AN15" i="60"/>
  <c r="AM15" i="60"/>
  <c r="AL15" i="60"/>
  <c r="AK15" i="60"/>
  <c r="AJ15" i="60"/>
  <c r="AI15" i="60"/>
  <c r="AH15" i="60"/>
  <c r="AG15" i="60"/>
  <c r="AF15" i="60"/>
  <c r="AE15" i="60"/>
  <c r="AD15" i="60"/>
  <c r="AC15" i="60"/>
  <c r="AB15" i="60"/>
  <c r="AA15" i="60"/>
  <c r="Z15" i="60"/>
  <c r="X15" i="60"/>
  <c r="W15" i="60"/>
  <c r="V15" i="60"/>
  <c r="U15" i="60"/>
  <c r="R15" i="60"/>
  <c r="Q15" i="60"/>
  <c r="P15" i="60"/>
  <c r="O15" i="60"/>
  <c r="N15" i="60"/>
  <c r="M15" i="60"/>
  <c r="L15" i="60"/>
  <c r="BE14" i="60"/>
  <c r="BD14" i="60"/>
  <c r="BC14" i="60"/>
  <c r="BB14" i="60"/>
  <c r="BA14" i="60"/>
  <c r="AZ14" i="60"/>
  <c r="AY14" i="60"/>
  <c r="AX14" i="60"/>
  <c r="AW14" i="60"/>
  <c r="AV14" i="60"/>
  <c r="AU14" i="60"/>
  <c r="AT14" i="60"/>
  <c r="AS14" i="60"/>
  <c r="AR14" i="60"/>
  <c r="AQ14" i="60"/>
  <c r="AP14" i="60"/>
  <c r="AO14" i="60"/>
  <c r="AN14" i="60"/>
  <c r="AM14" i="60"/>
  <c r="AL14" i="60"/>
  <c r="AK14" i="60"/>
  <c r="AJ14" i="60"/>
  <c r="AI14" i="60"/>
  <c r="AH14" i="60"/>
  <c r="AG14" i="60"/>
  <c r="AF14" i="60"/>
  <c r="AE14" i="60"/>
  <c r="AC14" i="60"/>
  <c r="AB14" i="60"/>
  <c r="AA14" i="60"/>
  <c r="Z14" i="60"/>
  <c r="Y14" i="60"/>
  <c r="X14" i="60"/>
  <c r="W14" i="60"/>
  <c r="V14" i="60"/>
  <c r="U14" i="60"/>
  <c r="S14" i="60"/>
  <c r="Q14" i="60"/>
  <c r="O14" i="60"/>
  <c r="M14" i="60"/>
  <c r="L14" i="60"/>
  <c r="BE13" i="60"/>
  <c r="BD13" i="60"/>
  <c r="BC13" i="60"/>
  <c r="BB13" i="60"/>
  <c r="BA13" i="60"/>
  <c r="AZ13" i="60"/>
  <c r="AY13" i="60"/>
  <c r="AX13" i="60"/>
  <c r="AW13" i="60"/>
  <c r="AV13" i="60"/>
  <c r="AU13" i="60"/>
  <c r="AT13" i="60"/>
  <c r="AS13" i="60"/>
  <c r="AR13" i="60"/>
  <c r="AQ13" i="60"/>
  <c r="AP13" i="60"/>
  <c r="AO13" i="60"/>
  <c r="AN13" i="60"/>
  <c r="AM13" i="60"/>
  <c r="AL13" i="60"/>
  <c r="AK13" i="60"/>
  <c r="AJ13" i="60"/>
  <c r="AI13" i="60"/>
  <c r="AH13" i="60"/>
  <c r="AG13" i="60"/>
  <c r="AF13" i="60"/>
  <c r="AE13" i="60"/>
  <c r="AD13" i="60"/>
  <c r="AB13" i="60"/>
  <c r="AA13" i="60"/>
  <c r="Z13" i="60"/>
  <c r="Y13" i="60"/>
  <c r="X13" i="60"/>
  <c r="W13" i="60"/>
  <c r="V13" i="60"/>
  <c r="U13" i="60"/>
  <c r="S13" i="60"/>
  <c r="Q13" i="60"/>
  <c r="N13" i="60"/>
  <c r="M13" i="60"/>
  <c r="L13" i="60"/>
  <c r="BE12" i="60"/>
  <c r="BD12" i="60"/>
  <c r="BC12" i="60"/>
  <c r="BB12" i="60"/>
  <c r="BA12" i="60"/>
  <c r="AZ12" i="60"/>
  <c r="AY12" i="60"/>
  <c r="AX12" i="60"/>
  <c r="AW12" i="60"/>
  <c r="AV12" i="60"/>
  <c r="AU12" i="60"/>
  <c r="AT12" i="60"/>
  <c r="AS12" i="60"/>
  <c r="AR12" i="60"/>
  <c r="AQ12" i="60"/>
  <c r="AP12" i="60"/>
  <c r="AO12" i="60"/>
  <c r="AN12" i="60"/>
  <c r="AM12" i="60"/>
  <c r="AL12" i="60"/>
  <c r="AK12" i="60"/>
  <c r="AJ12" i="60"/>
  <c r="AI12" i="60"/>
  <c r="AH12" i="60"/>
  <c r="AG12" i="60"/>
  <c r="AF12" i="60"/>
  <c r="AE12" i="60"/>
  <c r="AD12" i="60"/>
  <c r="AC12" i="60"/>
  <c r="AB12" i="60"/>
  <c r="Z12" i="60"/>
  <c r="Y12" i="60"/>
  <c r="X12" i="60"/>
  <c r="W12" i="60"/>
  <c r="V12" i="60"/>
  <c r="U12" i="60"/>
  <c r="S12" i="60"/>
  <c r="R12" i="60"/>
  <c r="Q12" i="60"/>
  <c r="O12" i="60"/>
  <c r="M12" i="60"/>
  <c r="L12" i="60"/>
  <c r="BE11" i="60"/>
  <c r="BD11" i="60"/>
  <c r="BC11" i="60"/>
  <c r="BB11" i="60"/>
  <c r="BA11" i="60"/>
  <c r="AZ11" i="60"/>
  <c r="AY11" i="60"/>
  <c r="AX11" i="60"/>
  <c r="AW11" i="60"/>
  <c r="AV11" i="60"/>
  <c r="AU11" i="60"/>
  <c r="AT11" i="60"/>
  <c r="AS11" i="60"/>
  <c r="AR11" i="60"/>
  <c r="AQ11" i="60"/>
  <c r="AP11" i="60"/>
  <c r="AO11" i="60"/>
  <c r="AN11" i="60"/>
  <c r="AM11" i="60"/>
  <c r="AL11" i="60"/>
  <c r="AK11" i="60"/>
  <c r="AJ11" i="60"/>
  <c r="AI11" i="60"/>
  <c r="AH11" i="60"/>
  <c r="AG11" i="60"/>
  <c r="AF11" i="60"/>
  <c r="AE11" i="60"/>
  <c r="AD11" i="60"/>
  <c r="AC11" i="60"/>
  <c r="AB11" i="60"/>
  <c r="AA11" i="60"/>
  <c r="X11" i="60"/>
  <c r="W11" i="60"/>
  <c r="V11" i="60"/>
  <c r="U11" i="60"/>
  <c r="T11" i="60"/>
  <c r="S11" i="60"/>
  <c r="R11" i="60"/>
  <c r="Q11" i="60"/>
  <c r="O11" i="60"/>
  <c r="N11" i="60"/>
  <c r="M11"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AE10" i="60"/>
  <c r="AD10" i="60"/>
  <c r="AC10" i="60"/>
  <c r="AB10" i="60"/>
  <c r="AA10" i="60"/>
  <c r="Z10" i="60"/>
  <c r="Y10" i="60"/>
  <c r="X10" i="60"/>
  <c r="W10" i="60"/>
  <c r="V10" i="60"/>
  <c r="U10" i="60"/>
  <c r="T10" i="60"/>
  <c r="S10" i="60"/>
  <c r="R10" i="60"/>
  <c r="Q10" i="60"/>
  <c r="O10" i="60"/>
  <c r="M10" i="60"/>
  <c r="BE9" i="60"/>
  <c r="BD9" i="60"/>
  <c r="BC9" i="60"/>
  <c r="BB9" i="60"/>
  <c r="BA9" i="60"/>
  <c r="AZ9" i="60"/>
  <c r="AY9" i="60"/>
  <c r="AX9" i="60"/>
  <c r="AW9" i="60"/>
  <c r="AV9" i="60"/>
  <c r="AU9" i="60"/>
  <c r="AT9" i="60"/>
  <c r="AS9" i="60"/>
  <c r="AR9" i="60"/>
  <c r="AQ9" i="60"/>
  <c r="AP9" i="60"/>
  <c r="AO9" i="60"/>
  <c r="AN9" i="60"/>
  <c r="AM9" i="60"/>
  <c r="AL9" i="60"/>
  <c r="AK9" i="60"/>
  <c r="AJ9" i="60"/>
  <c r="AI9" i="60"/>
  <c r="AH9" i="60"/>
  <c r="AG9" i="60"/>
  <c r="AF9" i="60"/>
  <c r="AE9" i="60"/>
  <c r="AD9" i="60"/>
  <c r="AC9" i="60"/>
  <c r="AB9" i="60"/>
  <c r="AA9" i="60"/>
  <c r="Z9" i="60"/>
  <c r="Y9" i="60"/>
  <c r="X9" i="60"/>
  <c r="W9" i="60"/>
  <c r="V9" i="60"/>
  <c r="U9" i="60"/>
  <c r="S9" i="60"/>
  <c r="R9" i="60"/>
  <c r="Q9" i="60"/>
  <c r="P9" i="60"/>
  <c r="O9" i="60"/>
  <c r="M9" i="60"/>
  <c r="L9" i="60"/>
  <c r="BE8" i="60"/>
  <c r="BD8" i="60"/>
  <c r="BC8" i="60"/>
  <c r="BB8" i="60"/>
  <c r="BA8" i="60"/>
  <c r="AZ8" i="60"/>
  <c r="AY8" i="60"/>
  <c r="AX8" i="60"/>
  <c r="AW8" i="60"/>
  <c r="AV8" i="60"/>
  <c r="AU8" i="60"/>
  <c r="AT8" i="60"/>
  <c r="AS8" i="60"/>
  <c r="AR8" i="60"/>
  <c r="AQ8" i="60"/>
  <c r="AP8" i="60"/>
  <c r="AO8" i="60"/>
  <c r="AN8" i="60"/>
  <c r="AM8" i="60"/>
  <c r="AL8" i="60"/>
  <c r="AK8" i="60"/>
  <c r="AJ8" i="60"/>
  <c r="AI8" i="60"/>
  <c r="AH8" i="60"/>
  <c r="AG8" i="60"/>
  <c r="AF8" i="60"/>
  <c r="AE8" i="60"/>
  <c r="AD8" i="60"/>
  <c r="AC8" i="60"/>
  <c r="AB8" i="60"/>
  <c r="AA8" i="60"/>
  <c r="Z8" i="60"/>
  <c r="Y8" i="60"/>
  <c r="X8" i="60"/>
  <c r="W8" i="60"/>
  <c r="V8" i="60"/>
  <c r="U8" i="60"/>
  <c r="T8" i="60"/>
  <c r="S8" i="60"/>
  <c r="R8" i="60"/>
  <c r="Q8" i="60"/>
  <c r="P8" i="60"/>
  <c r="O8" i="60"/>
  <c r="N8" i="60"/>
  <c r="M8" i="60"/>
  <c r="L8" i="60"/>
  <c r="BE7" i="60"/>
  <c r="BD7" i="60"/>
  <c r="BC7" i="60"/>
  <c r="BB7" i="60"/>
  <c r="BA7" i="60"/>
  <c r="AZ7" i="60"/>
  <c r="AY7" i="60"/>
  <c r="AX7" i="60"/>
  <c r="AW7" i="60"/>
  <c r="AV7" i="60"/>
  <c r="AU7" i="60"/>
  <c r="AT7" i="60"/>
  <c r="AS7" i="60"/>
  <c r="AR7" i="60"/>
  <c r="AQ7" i="60"/>
  <c r="AP7" i="60"/>
  <c r="AO7" i="60"/>
  <c r="AN7" i="60"/>
  <c r="AM7" i="60"/>
  <c r="AL7" i="60"/>
  <c r="AK7" i="60"/>
  <c r="AJ7" i="60"/>
  <c r="AI7" i="60"/>
  <c r="AH7" i="60"/>
  <c r="AG7" i="60"/>
  <c r="AF7" i="60"/>
  <c r="AE7" i="60"/>
  <c r="AD7" i="60"/>
  <c r="AC7" i="60"/>
  <c r="AB7" i="60"/>
  <c r="AA7" i="60"/>
  <c r="Z7" i="60"/>
  <c r="Y7" i="60"/>
  <c r="X7" i="60"/>
  <c r="W7" i="60"/>
  <c r="V7" i="60"/>
  <c r="U7" i="60"/>
  <c r="T7" i="60"/>
  <c r="S7" i="60"/>
  <c r="R7" i="60"/>
  <c r="Q7" i="60"/>
  <c r="P7" i="60"/>
  <c r="O7" i="60"/>
  <c r="N7" i="60"/>
  <c r="M7" i="60"/>
  <c r="L7" i="60"/>
  <c r="BE6" i="60"/>
  <c r="BD6" i="60"/>
  <c r="BC6" i="60"/>
  <c r="BB6" i="60"/>
  <c r="BA6" i="60"/>
  <c r="AZ6" i="60"/>
  <c r="AY6" i="60"/>
  <c r="AX6" i="60"/>
  <c r="AW6" i="60"/>
  <c r="AV6" i="60"/>
  <c r="AU6" i="60"/>
  <c r="AT6" i="60"/>
  <c r="AS6" i="60"/>
  <c r="AR6" i="60"/>
  <c r="AQ6" i="60"/>
  <c r="AP6" i="60"/>
  <c r="AO6" i="60"/>
  <c r="AN6" i="60"/>
  <c r="AM6" i="60"/>
  <c r="AL6" i="60"/>
  <c r="AK6" i="60"/>
  <c r="AJ6" i="60"/>
  <c r="AI6" i="60"/>
  <c r="AH6" i="60"/>
  <c r="AG6" i="60"/>
  <c r="AF6" i="60"/>
  <c r="AE6" i="60"/>
  <c r="AD6" i="60"/>
  <c r="AC6" i="60"/>
  <c r="AB6" i="60"/>
  <c r="AA6" i="60"/>
  <c r="Z6" i="60"/>
  <c r="Y6" i="60"/>
  <c r="X6" i="60"/>
  <c r="W6" i="60"/>
  <c r="V6" i="60"/>
  <c r="U6" i="60"/>
  <c r="T6" i="60"/>
  <c r="S6" i="60"/>
  <c r="R6" i="60"/>
  <c r="Q6" i="60"/>
  <c r="P6" i="60"/>
  <c r="O6" i="60"/>
  <c r="N6" i="60"/>
  <c r="M6" i="60"/>
  <c r="L6" i="60"/>
  <c r="K13" i="60"/>
  <c r="K14" i="60"/>
  <c r="K15" i="60"/>
  <c r="K16" i="60"/>
  <c r="K17" i="60"/>
  <c r="K18" i="60"/>
  <c r="K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K50" i="60"/>
  <c r="K51" i="60"/>
  <c r="K52" i="60"/>
  <c r="K53" i="60"/>
  <c r="K54" i="60"/>
  <c r="K55" i="60"/>
  <c r="K56" i="60"/>
  <c r="K57" i="60"/>
  <c r="K58" i="60"/>
  <c r="K59" i="60"/>
  <c r="K60" i="60"/>
  <c r="K61" i="60"/>
  <c r="K62" i="60"/>
  <c r="K63" i="60"/>
  <c r="K64" i="60"/>
  <c r="K65" i="60"/>
  <c r="K66" i="60"/>
  <c r="K67" i="60"/>
  <c r="K68" i="60"/>
  <c r="K69" i="60"/>
  <c r="K70" i="60"/>
  <c r="K71" i="60"/>
  <c r="K72" i="60"/>
  <c r="K73" i="60"/>
  <c r="K74" i="60"/>
  <c r="K75" i="60"/>
  <c r="K76" i="60"/>
  <c r="K77" i="60"/>
  <c r="K78" i="60"/>
  <c r="K79" i="60"/>
  <c r="K80" i="60"/>
  <c r="K81" i="60"/>
  <c r="K82" i="60"/>
  <c r="K83" i="60"/>
  <c r="K84" i="60"/>
  <c r="K85" i="60"/>
  <c r="K86" i="60"/>
  <c r="K87" i="60"/>
  <c r="K88" i="60"/>
  <c r="K89" i="60"/>
  <c r="K90" i="60"/>
  <c r="K91" i="60"/>
  <c r="K92" i="60"/>
  <c r="K93" i="60"/>
  <c r="K94" i="60"/>
  <c r="K95" i="60"/>
  <c r="K96" i="60"/>
  <c r="K97" i="60"/>
  <c r="K98" i="60"/>
  <c r="K99" i="60"/>
  <c r="K100" i="60"/>
  <c r="K101" i="60"/>
  <c r="K102" i="60"/>
  <c r="K103" i="60"/>
  <c r="K104" i="60"/>
  <c r="K105" i="60"/>
  <c r="K106" i="60"/>
  <c r="K107" i="60"/>
  <c r="K108" i="60"/>
  <c r="K109" i="60"/>
  <c r="K110" i="60"/>
  <c r="K111" i="60"/>
  <c r="K112" i="60"/>
  <c r="K113" i="60"/>
  <c r="K114" i="60"/>
  <c r="K115" i="60"/>
  <c r="K116" i="60"/>
  <c r="K117" i="60"/>
  <c r="K118" i="60"/>
  <c r="K119" i="60"/>
  <c r="K120" i="60"/>
  <c r="K121" i="60"/>
  <c r="K122" i="60"/>
  <c r="K123" i="60"/>
  <c r="K124" i="60"/>
  <c r="K125" i="60"/>
  <c r="K126" i="60"/>
  <c r="K127" i="60"/>
  <c r="K128" i="60"/>
  <c r="K129" i="60"/>
  <c r="K130" i="60"/>
  <c r="K131" i="60"/>
  <c r="K132" i="60"/>
  <c r="K133" i="60"/>
  <c r="K134" i="60"/>
  <c r="K135" i="60"/>
  <c r="K136" i="60"/>
  <c r="K137" i="60"/>
  <c r="K138" i="60"/>
  <c r="K139" i="60"/>
  <c r="K140" i="60"/>
  <c r="K141" i="60"/>
  <c r="K142" i="60"/>
  <c r="K143" i="60"/>
  <c r="K144" i="60"/>
  <c r="K145" i="60"/>
  <c r="K146" i="60"/>
  <c r="K147" i="60"/>
  <c r="K148" i="60"/>
  <c r="K149" i="60"/>
  <c r="K150" i="60"/>
  <c r="K151" i="60"/>
  <c r="K152" i="60"/>
  <c r="K153" i="60"/>
  <c r="K154" i="60"/>
  <c r="K155" i="60"/>
  <c r="K156" i="60"/>
  <c r="K157" i="60"/>
  <c r="K158" i="60"/>
  <c r="K159" i="60"/>
  <c r="K160" i="60"/>
  <c r="K161" i="60"/>
  <c r="K162" i="60"/>
  <c r="K163" i="60"/>
  <c r="K164" i="60"/>
  <c r="K165" i="60"/>
  <c r="K166" i="60"/>
  <c r="K167" i="60"/>
  <c r="K168" i="60"/>
  <c r="K169" i="60"/>
  <c r="K170" i="60"/>
  <c r="K171" i="60"/>
  <c r="K172" i="60"/>
  <c r="K173" i="60"/>
  <c r="K174" i="60"/>
  <c r="K175" i="60"/>
  <c r="K176" i="60"/>
  <c r="K177" i="60"/>
  <c r="K178" i="60"/>
  <c r="K179" i="60"/>
  <c r="K180" i="60"/>
  <c r="K181" i="60"/>
  <c r="K182" i="60"/>
  <c r="K183" i="60"/>
  <c r="K184" i="60"/>
  <c r="K185" i="60"/>
  <c r="K186" i="60"/>
  <c r="K187" i="60"/>
  <c r="K188" i="60"/>
  <c r="K189" i="60"/>
  <c r="K190" i="60"/>
  <c r="K191" i="60"/>
  <c r="K192" i="60"/>
  <c r="K193" i="60"/>
  <c r="K194" i="60"/>
  <c r="K195" i="60"/>
  <c r="K196" i="60"/>
  <c r="K197" i="60"/>
  <c r="K198" i="60"/>
  <c r="K199" i="60"/>
  <c r="K200" i="60"/>
  <c r="K201" i="60"/>
  <c r="K202" i="60"/>
  <c r="K203" i="60"/>
  <c r="K204" i="60"/>
  <c r="K205" i="60"/>
  <c r="K206" i="60"/>
  <c r="K207" i="60"/>
  <c r="K208" i="60"/>
  <c r="K209" i="60"/>
  <c r="K210" i="60"/>
  <c r="K211" i="60"/>
  <c r="K212" i="60"/>
  <c r="K213" i="60"/>
  <c r="K214" i="60"/>
  <c r="K215" i="60"/>
  <c r="K216" i="60"/>
  <c r="K217" i="60"/>
  <c r="K218" i="60"/>
  <c r="K219" i="60"/>
  <c r="K220" i="60"/>
  <c r="K221" i="60"/>
  <c r="K222" i="60"/>
  <c r="K223" i="60"/>
  <c r="K224" i="60"/>
  <c r="K225" i="60"/>
  <c r="K226" i="60"/>
  <c r="K227" i="60"/>
  <c r="K228" i="60"/>
  <c r="K229" i="60"/>
  <c r="K230" i="60"/>
  <c r="K231" i="60"/>
  <c r="K232" i="60"/>
  <c r="K233" i="60"/>
  <c r="K234" i="60"/>
  <c r="K235" i="60"/>
  <c r="K236" i="60"/>
  <c r="K237" i="60"/>
  <c r="K238" i="60"/>
  <c r="K239" i="60"/>
  <c r="K240" i="60"/>
  <c r="K241" i="60"/>
  <c r="K242" i="60"/>
  <c r="K243" i="60"/>
  <c r="K244" i="60"/>
  <c r="K245" i="60"/>
  <c r="K246" i="60"/>
  <c r="K247" i="60"/>
  <c r="K248" i="60"/>
  <c r="K249" i="60"/>
  <c r="K250" i="60"/>
  <c r="K251" i="60"/>
  <c r="K252" i="60"/>
  <c r="K253" i="60"/>
  <c r="K254" i="60"/>
  <c r="K255" i="60"/>
  <c r="K256" i="60"/>
  <c r="K257" i="60"/>
  <c r="K258" i="60"/>
  <c r="K259" i="60"/>
  <c r="K260" i="60"/>
  <c r="AC166" i="83"/>
  <c r="X166" i="83"/>
  <c r="IM496" i="60"/>
  <c r="IM492" i="60"/>
  <c r="IM488" i="60"/>
  <c r="IM484" i="60"/>
  <c r="IM480" i="60"/>
  <c r="IM476" i="60"/>
  <c r="IM472" i="60"/>
  <c r="IM468" i="60"/>
  <c r="IM464" i="60"/>
  <c r="IM499" i="60"/>
  <c r="IM495" i="60"/>
  <c r="IM491" i="60"/>
  <c r="IM487" i="60"/>
  <c r="IM483" i="60"/>
  <c r="IM479" i="60"/>
  <c r="IM475" i="60"/>
  <c r="IM471" i="60"/>
  <c r="IM467" i="60"/>
  <c r="IM498" i="60"/>
  <c r="IM494" i="60"/>
  <c r="IM490" i="60"/>
  <c r="IM486" i="60"/>
  <c r="IM482" i="60"/>
  <c r="IM478" i="60"/>
  <c r="IM474" i="60"/>
  <c r="IM470" i="60"/>
  <c r="IM466" i="60"/>
  <c r="IM497" i="60"/>
  <c r="IM493" i="60"/>
  <c r="IM489" i="60"/>
  <c r="IM485" i="60"/>
  <c r="IM481" i="60"/>
  <c r="IM477" i="60"/>
  <c r="IM473" i="60"/>
  <c r="IM469" i="60"/>
  <c r="IM465" i="60"/>
  <c r="IM460" i="60"/>
  <c r="IM456" i="60"/>
  <c r="IM452" i="60"/>
  <c r="IM448" i="60"/>
  <c r="IM444" i="60"/>
  <c r="IM440" i="60"/>
  <c r="IM436" i="60"/>
  <c r="IM432" i="60"/>
  <c r="IM428" i="60"/>
  <c r="IM463" i="60"/>
  <c r="IM459" i="60"/>
  <c r="IM455" i="60"/>
  <c r="IM451" i="60"/>
  <c r="IM447" i="60"/>
  <c r="IM443" i="60"/>
  <c r="IM439" i="60"/>
  <c r="IM435" i="60"/>
  <c r="IM431" i="60"/>
  <c r="IM427" i="60"/>
  <c r="IM462" i="60"/>
  <c r="IM458" i="60"/>
  <c r="IM454" i="60"/>
  <c r="IM450" i="60"/>
  <c r="IM446" i="60"/>
  <c r="IM442" i="60"/>
  <c r="IM438" i="60"/>
  <c r="IM434" i="60"/>
  <c r="IM430" i="60"/>
  <c r="IM426" i="60"/>
  <c r="IM461" i="60"/>
  <c r="IM457" i="60"/>
  <c r="IM453" i="60"/>
  <c r="IM449" i="60"/>
  <c r="IM445" i="60"/>
  <c r="IM441" i="60"/>
  <c r="IM437" i="60"/>
  <c r="IM433" i="60"/>
  <c r="IM429" i="60"/>
  <c r="IM423" i="60"/>
  <c r="IM419" i="60"/>
  <c r="IM415" i="60"/>
  <c r="IM411" i="60"/>
  <c r="IM407" i="60"/>
  <c r="IM403" i="60"/>
  <c r="IM399" i="60"/>
  <c r="IM395" i="60"/>
  <c r="IM391" i="60"/>
  <c r="IM387" i="60"/>
  <c r="IM422" i="60"/>
  <c r="IM418" i="60"/>
  <c r="IM414" i="60"/>
  <c r="IM410" i="60"/>
  <c r="IM406" i="60"/>
  <c r="IM402" i="60"/>
  <c r="IM398" i="60"/>
  <c r="IM394" i="60"/>
  <c r="IM390" i="60"/>
  <c r="IM425" i="60"/>
  <c r="IM421" i="60"/>
  <c r="IM417" i="60"/>
  <c r="IM413" i="60"/>
  <c r="IM409" i="60"/>
  <c r="IM405" i="60"/>
  <c r="IM401" i="60"/>
  <c r="IM397" i="60"/>
  <c r="IM393" i="60"/>
  <c r="IM389" i="60"/>
  <c r="IM424" i="60"/>
  <c r="IM420" i="60"/>
  <c r="IM416" i="60"/>
  <c r="IM412" i="60"/>
  <c r="IM408" i="60"/>
  <c r="IM404" i="60"/>
  <c r="IM400" i="60"/>
  <c r="IM396" i="60"/>
  <c r="IM392" i="60"/>
  <c r="IM388" i="60"/>
  <c r="IM384" i="60"/>
  <c r="IM380" i="60"/>
  <c r="IM376" i="60"/>
  <c r="IM372" i="60"/>
  <c r="IM368" i="60"/>
  <c r="IM364" i="60"/>
  <c r="IM360" i="60"/>
  <c r="IM356" i="60"/>
  <c r="IM352" i="60"/>
  <c r="IM383" i="60"/>
  <c r="IM379" i="60"/>
  <c r="IM375" i="60"/>
  <c r="IM371" i="60"/>
  <c r="IM367" i="60"/>
  <c r="IM363" i="60"/>
  <c r="IM359" i="60"/>
  <c r="IM355" i="60"/>
  <c r="IM351" i="60"/>
  <c r="IM386" i="60"/>
  <c r="IM382" i="60"/>
  <c r="IM378" i="60"/>
  <c r="IM374" i="60"/>
  <c r="IM370" i="60"/>
  <c r="IM366" i="60"/>
  <c r="IM362" i="60"/>
  <c r="IM358" i="60"/>
  <c r="IM354" i="60"/>
  <c r="IM350" i="60"/>
  <c r="IM385" i="60"/>
  <c r="IM381" i="60"/>
  <c r="IM377" i="60"/>
  <c r="IM373" i="60"/>
  <c r="IM369" i="60"/>
  <c r="IM365" i="60"/>
  <c r="IM361" i="60"/>
  <c r="IM357" i="60"/>
  <c r="IM353" i="60"/>
  <c r="IM349" i="60"/>
  <c r="IM345" i="60"/>
  <c r="IM341" i="60"/>
  <c r="IM337" i="60"/>
  <c r="IM333" i="60"/>
  <c r="IM329" i="60"/>
  <c r="IM325" i="60"/>
  <c r="IM321" i="60"/>
  <c r="IM317" i="60"/>
  <c r="IM313" i="60"/>
  <c r="IM309" i="60"/>
  <c r="IM305" i="60"/>
  <c r="IM301" i="60"/>
  <c r="IM297" i="60"/>
  <c r="IM293" i="60"/>
  <c r="IM289" i="60"/>
  <c r="IM285" i="60"/>
  <c r="IM281" i="60"/>
  <c r="IM277" i="60"/>
  <c r="IM348" i="60"/>
  <c r="IM344" i="60"/>
  <c r="IM340" i="60"/>
  <c r="IM336" i="60"/>
  <c r="IM332" i="60"/>
  <c r="IM328" i="60"/>
  <c r="IM324" i="60"/>
  <c r="IM320" i="60"/>
  <c r="IM316" i="60"/>
  <c r="IM312" i="60"/>
  <c r="IM308" i="60"/>
  <c r="IM304" i="60"/>
  <c r="IM300" i="60"/>
  <c r="IM296" i="60"/>
  <c r="IM292" i="60"/>
  <c r="IM288" i="60"/>
  <c r="IM284" i="60"/>
  <c r="IM280" i="60"/>
  <c r="IM276" i="60"/>
  <c r="IM347" i="60"/>
  <c r="IM343" i="60"/>
  <c r="IM339" i="60"/>
  <c r="IM335" i="60"/>
  <c r="IM331" i="60"/>
  <c r="IM327" i="60"/>
  <c r="IM323" i="60"/>
  <c r="IM319" i="60"/>
  <c r="IM315" i="60"/>
  <c r="IM311" i="60"/>
  <c r="IM307" i="60"/>
  <c r="IM303" i="60"/>
  <c r="IM299" i="60"/>
  <c r="IM295" i="60"/>
  <c r="IM291" i="60"/>
  <c r="IM287" i="60"/>
  <c r="IM283" i="60"/>
  <c r="IM279" i="60"/>
  <c r="IM275" i="60"/>
  <c r="IM346" i="60"/>
  <c r="IM342" i="60"/>
  <c r="IM338" i="60"/>
  <c r="IM334" i="60"/>
  <c r="IM330" i="60"/>
  <c r="IM326" i="60"/>
  <c r="IM322" i="60"/>
  <c r="IM318" i="60"/>
  <c r="IM314" i="60"/>
  <c r="IM310" i="60"/>
  <c r="IM306" i="60"/>
  <c r="IM302" i="60"/>
  <c r="IM298" i="60"/>
  <c r="IM294" i="60"/>
  <c r="IM290" i="60"/>
  <c r="IM286" i="60"/>
  <c r="IM282" i="60"/>
  <c r="IM278" i="60"/>
  <c r="IM274" i="60"/>
  <c r="IM273" i="60"/>
  <c r="IM269" i="60"/>
  <c r="IM265" i="60"/>
  <c r="IM261" i="60"/>
  <c r="IM257" i="60"/>
  <c r="IM253" i="60"/>
  <c r="IM249" i="60"/>
  <c r="IM245" i="60"/>
  <c r="IM241" i="60"/>
  <c r="IM237" i="60"/>
  <c r="IM233" i="60"/>
  <c r="IM229" i="60"/>
  <c r="IM225" i="60"/>
  <c r="IM221" i="60"/>
  <c r="IM217" i="60"/>
  <c r="IM213" i="60"/>
  <c r="IM209" i="60"/>
  <c r="IM205" i="60"/>
  <c r="IM201" i="60"/>
  <c r="IM197" i="60"/>
  <c r="IM272" i="60"/>
  <c r="IM268" i="60"/>
  <c r="IM264" i="60"/>
  <c r="IM260" i="60"/>
  <c r="IM256" i="60"/>
  <c r="IM252" i="60"/>
  <c r="IM248" i="60"/>
  <c r="IM244" i="60"/>
  <c r="IM240" i="60"/>
  <c r="IM236" i="60"/>
  <c r="IM232" i="60"/>
  <c r="IM228" i="60"/>
  <c r="IM224" i="60"/>
  <c r="IM220" i="60"/>
  <c r="IM216" i="60"/>
  <c r="IM212" i="60"/>
  <c r="IM271" i="60"/>
  <c r="IM267" i="60"/>
  <c r="IM263" i="60"/>
  <c r="IM259" i="60"/>
  <c r="IM255" i="60"/>
  <c r="IM251" i="60"/>
  <c r="IM247" i="60"/>
  <c r="IM243" i="60"/>
  <c r="IM239" i="60"/>
  <c r="IM235" i="60"/>
  <c r="IM231" i="60"/>
  <c r="IM227" i="60"/>
  <c r="IM223" i="60"/>
  <c r="IM219" i="60"/>
  <c r="IM215" i="60"/>
  <c r="IM211" i="60"/>
  <c r="IM207" i="60"/>
  <c r="IM203" i="60"/>
  <c r="IM199" i="60"/>
  <c r="IM270" i="60"/>
  <c r="IM266" i="60"/>
  <c r="IM262" i="60"/>
  <c r="IM258" i="60"/>
  <c r="IM254" i="60"/>
  <c r="IM250" i="60"/>
  <c r="IM246" i="60"/>
  <c r="IM242" i="60"/>
  <c r="IM238" i="60"/>
  <c r="IM234" i="60"/>
  <c r="IM230" i="60"/>
  <c r="IM226" i="60"/>
  <c r="IM222" i="60"/>
  <c r="IM218" i="60"/>
  <c r="IM214" i="60"/>
  <c r="IM210" i="60"/>
  <c r="IM206" i="60"/>
  <c r="IM202" i="60"/>
  <c r="IM198" i="60"/>
  <c r="IM200" i="60"/>
  <c r="IM192" i="60"/>
  <c r="IM188" i="60"/>
  <c r="IM184" i="60"/>
  <c r="IM180" i="60"/>
  <c r="IM177" i="60"/>
  <c r="IM173" i="60"/>
  <c r="IM169" i="60"/>
  <c r="IM165" i="60"/>
  <c r="IM161" i="60"/>
  <c r="IM157" i="60"/>
  <c r="IM153" i="60"/>
  <c r="IM149" i="60"/>
  <c r="IM145" i="60"/>
  <c r="IM141" i="60"/>
  <c r="IM137" i="60"/>
  <c r="IM133" i="60"/>
  <c r="IM129" i="60"/>
  <c r="IM125" i="60"/>
  <c r="IM121" i="60"/>
  <c r="IM117" i="60"/>
  <c r="IM113" i="60"/>
  <c r="IM109" i="60"/>
  <c r="IM105" i="60"/>
  <c r="IM101" i="60"/>
  <c r="IM97" i="60"/>
  <c r="IM93" i="60"/>
  <c r="IM89" i="60"/>
  <c r="IM85" i="60"/>
  <c r="IM81" i="60"/>
  <c r="IM77" i="60"/>
  <c r="IM73" i="60"/>
  <c r="IM69" i="60"/>
  <c r="IM65" i="60"/>
  <c r="IM61" i="60"/>
  <c r="IM57" i="60"/>
  <c r="IM53" i="60"/>
  <c r="IM196" i="60"/>
  <c r="IM195" i="60"/>
  <c r="IM191" i="60"/>
  <c r="IM187" i="60"/>
  <c r="IM183" i="60"/>
  <c r="IM176" i="60"/>
  <c r="IM172" i="60"/>
  <c r="IM168" i="60"/>
  <c r="IM164" i="60"/>
  <c r="IM160" i="60"/>
  <c r="IM156" i="60"/>
  <c r="IM152" i="60"/>
  <c r="IM148" i="60"/>
  <c r="IM144" i="60"/>
  <c r="IM140" i="60"/>
  <c r="IM136" i="60"/>
  <c r="IM132" i="60"/>
  <c r="IM128" i="60"/>
  <c r="IM124" i="60"/>
  <c r="IM120" i="60"/>
  <c r="IM116" i="60"/>
  <c r="IM112" i="60"/>
  <c r="IM108" i="60"/>
  <c r="IM104" i="60"/>
  <c r="IM100" i="60"/>
  <c r="IM96" i="60"/>
  <c r="IM92" i="60"/>
  <c r="IM88" i="60"/>
  <c r="IM84" i="60"/>
  <c r="IM80" i="60"/>
  <c r="IM76" i="60"/>
  <c r="IM72" i="60"/>
  <c r="IM68" i="60"/>
  <c r="IM64" i="60"/>
  <c r="IM60" i="60"/>
  <c r="IM56" i="60"/>
  <c r="IM52" i="60"/>
  <c r="IM208" i="60"/>
  <c r="IM194" i="60"/>
  <c r="IM190" i="60"/>
  <c r="IM186" i="60"/>
  <c r="IM182" i="60"/>
  <c r="IM179" i="60"/>
  <c r="IM175" i="60"/>
  <c r="IM171" i="60"/>
  <c r="IM167" i="60"/>
  <c r="IM163" i="60"/>
  <c r="IM159" i="60"/>
  <c r="IM155" i="60"/>
  <c r="IM151" i="60"/>
  <c r="IM147" i="60"/>
  <c r="IM143" i="60"/>
  <c r="IM139" i="60"/>
  <c r="IM135" i="60"/>
  <c r="IM131" i="60"/>
  <c r="IM127" i="60"/>
  <c r="IM123" i="60"/>
  <c r="IM119" i="60"/>
  <c r="IM115" i="60"/>
  <c r="IM111" i="60"/>
  <c r="IM107" i="60"/>
  <c r="IM103" i="60"/>
  <c r="IM99" i="60"/>
  <c r="IM95" i="60"/>
  <c r="IM91" i="60"/>
  <c r="IM87" i="60"/>
  <c r="IM83" i="60"/>
  <c r="IM79" i="60"/>
  <c r="IM75" i="60"/>
  <c r="IM71" i="60"/>
  <c r="IM67" i="60"/>
  <c r="IM63" i="60"/>
  <c r="IM59" i="60"/>
  <c r="IM55" i="60"/>
  <c r="IM51" i="60"/>
  <c r="IM204" i="60"/>
  <c r="IM193" i="60"/>
  <c r="IM189" i="60"/>
  <c r="IM185" i="60"/>
  <c r="IM181" i="60"/>
  <c r="IM178" i="60"/>
  <c r="IM174" i="60"/>
  <c r="IM170" i="60"/>
  <c r="IM166" i="60"/>
  <c r="IM162" i="60"/>
  <c r="IM158" i="60"/>
  <c r="IM154" i="60"/>
  <c r="IM150" i="60"/>
  <c r="IM146" i="60"/>
  <c r="IM142" i="60"/>
  <c r="IM138" i="60"/>
  <c r="IM134" i="60"/>
  <c r="IM130" i="60"/>
  <c r="IM126" i="60"/>
  <c r="IM122" i="60"/>
  <c r="IM118" i="60"/>
  <c r="IM114" i="60"/>
  <c r="IM110" i="60"/>
  <c r="IM106" i="60"/>
  <c r="IM102" i="60"/>
  <c r="IM98" i="60"/>
  <c r="IM94" i="60"/>
  <c r="IM90" i="60"/>
  <c r="IM86" i="60"/>
  <c r="IM82" i="60"/>
  <c r="IM78" i="60"/>
  <c r="IM74" i="60"/>
  <c r="IM70" i="60"/>
  <c r="IM66" i="60"/>
  <c r="IM62" i="60"/>
  <c r="IM58" i="60"/>
  <c r="IM54" i="60"/>
  <c r="IM50" i="60"/>
  <c r="IM49" i="60"/>
  <c r="IM45" i="60"/>
  <c r="IM41" i="60"/>
  <c r="IM37" i="60"/>
  <c r="IM33" i="60"/>
  <c r="IM29" i="60"/>
  <c r="IM25" i="60"/>
  <c r="IM21" i="60"/>
  <c r="IM17" i="60"/>
  <c r="IM13" i="60"/>
  <c r="IM9" i="60"/>
  <c r="IM48" i="60"/>
  <c r="IM44" i="60"/>
  <c r="IM40" i="60"/>
  <c r="IM36" i="60"/>
  <c r="IM32" i="60"/>
  <c r="IM28" i="60"/>
  <c r="IM24" i="60"/>
  <c r="IM20" i="60"/>
  <c r="IM16" i="60"/>
  <c r="IM12" i="60"/>
  <c r="IM8" i="60"/>
  <c r="IM47" i="60"/>
  <c r="IM43" i="60"/>
  <c r="IM39" i="60"/>
  <c r="IM35" i="60"/>
  <c r="IM31" i="60"/>
  <c r="IM27" i="60"/>
  <c r="IM23" i="60"/>
  <c r="IM19" i="60"/>
  <c r="IM15" i="60"/>
  <c r="IM11" i="60"/>
  <c r="IM7" i="60"/>
  <c r="IM46" i="60"/>
  <c r="IM42" i="60"/>
  <c r="IM38" i="60"/>
  <c r="IM34" i="60"/>
  <c r="IM30" i="60"/>
  <c r="IM26" i="60"/>
  <c r="IM22" i="60"/>
  <c r="IM18" i="60"/>
  <c r="IM14" i="60"/>
  <c r="IM10" i="60"/>
  <c r="IM6" i="60"/>
  <c r="JB498" i="60"/>
  <c r="JB494" i="60"/>
  <c r="JB490" i="60"/>
  <c r="JB486" i="60"/>
  <c r="JB482" i="60"/>
  <c r="JB478" i="60"/>
  <c r="JB474" i="60"/>
  <c r="JB470" i="60"/>
  <c r="JB466" i="60"/>
  <c r="JB462" i="60"/>
  <c r="JB458" i="60"/>
  <c r="JB454" i="60"/>
  <c r="JB450" i="60"/>
  <c r="JB446" i="60"/>
  <c r="JB442" i="60"/>
  <c r="JB438" i="60"/>
  <c r="JB434" i="60"/>
  <c r="JB430" i="60"/>
  <c r="JB426" i="60"/>
  <c r="JB422" i="60"/>
  <c r="JB418" i="60"/>
  <c r="JB414" i="60"/>
  <c r="JB410" i="60"/>
  <c r="JB406" i="60"/>
  <c r="JB402" i="60"/>
  <c r="JB398" i="60"/>
  <c r="JB394" i="60"/>
  <c r="JB390" i="60"/>
  <c r="JB499" i="60"/>
  <c r="JB495" i="60"/>
  <c r="JB491" i="60"/>
  <c r="JB487" i="60"/>
  <c r="JB483" i="60"/>
  <c r="JB479" i="60"/>
  <c r="JB475" i="60"/>
  <c r="JB471" i="60"/>
  <c r="JB467" i="60"/>
  <c r="JB463" i="60"/>
  <c r="JB459" i="60"/>
  <c r="JB455" i="60"/>
  <c r="JB451" i="60"/>
  <c r="JB447" i="60"/>
  <c r="JB443" i="60"/>
  <c r="JB439" i="60"/>
  <c r="JB435" i="60"/>
  <c r="JB431" i="60"/>
  <c r="JB427" i="60"/>
  <c r="JB423" i="60"/>
  <c r="JB419" i="60"/>
  <c r="JB415" i="60"/>
  <c r="JB411" i="60"/>
  <c r="JB407" i="60"/>
  <c r="JB403" i="60"/>
  <c r="JB399" i="60"/>
  <c r="JB395" i="60"/>
  <c r="JB391" i="60"/>
  <c r="JB496" i="60"/>
  <c r="JB492" i="60"/>
  <c r="JB488" i="60"/>
  <c r="JB484" i="60"/>
  <c r="JB480" i="60"/>
  <c r="JB476" i="60"/>
  <c r="JB472" i="60"/>
  <c r="JB468" i="60"/>
  <c r="JB464" i="60"/>
  <c r="JB460" i="60"/>
  <c r="JB456" i="60"/>
  <c r="JB452" i="60"/>
  <c r="JB448" i="60"/>
  <c r="JB444" i="60"/>
  <c r="JB440" i="60"/>
  <c r="JB436" i="60"/>
  <c r="JB432" i="60"/>
  <c r="JB428" i="60"/>
  <c r="JB424" i="60"/>
  <c r="JB420" i="60"/>
  <c r="JB416" i="60"/>
  <c r="JB412" i="60"/>
  <c r="JB408" i="60"/>
  <c r="JB404" i="60"/>
  <c r="JB400" i="60"/>
  <c r="JB396" i="60"/>
  <c r="JB392" i="60"/>
  <c r="JB388" i="60"/>
  <c r="JB497" i="60"/>
  <c r="JB493" i="60"/>
  <c r="JB489" i="60"/>
  <c r="JB485" i="60"/>
  <c r="JB481" i="60"/>
  <c r="JB477" i="60"/>
  <c r="JB473" i="60"/>
  <c r="JB469" i="60"/>
  <c r="JB465" i="60"/>
  <c r="JB461" i="60"/>
  <c r="JB457" i="60"/>
  <c r="JB453" i="60"/>
  <c r="JB449" i="60"/>
  <c r="JB445" i="60"/>
  <c r="JB441" i="60"/>
  <c r="JB437" i="60"/>
  <c r="JB433" i="60"/>
  <c r="JB429" i="60"/>
  <c r="JB425" i="60"/>
  <c r="JB421" i="60"/>
  <c r="JB417" i="60"/>
  <c r="JB413" i="60"/>
  <c r="JB409" i="60"/>
  <c r="JB405" i="60"/>
  <c r="JB401" i="60"/>
  <c r="JB397" i="60"/>
  <c r="JB393" i="60"/>
  <c r="JB389" i="60"/>
  <c r="JB386" i="60"/>
  <c r="JB382" i="60"/>
  <c r="JB378" i="60"/>
  <c r="JB374" i="60"/>
  <c r="JB370" i="60"/>
  <c r="JB366" i="60"/>
  <c r="JB362" i="60"/>
  <c r="JB358" i="60"/>
  <c r="JB354" i="60"/>
  <c r="JB350" i="60"/>
  <c r="JB346" i="60"/>
  <c r="JB342" i="60"/>
  <c r="JB338" i="60"/>
  <c r="JB334" i="60"/>
  <c r="JB330" i="60"/>
  <c r="JB326" i="60"/>
  <c r="JB322" i="60"/>
  <c r="JB318" i="60"/>
  <c r="JB314" i="60"/>
  <c r="JB310" i="60"/>
  <c r="JB306" i="60"/>
  <c r="JB302" i="60"/>
  <c r="JB298" i="60"/>
  <c r="JB294" i="60"/>
  <c r="JB290" i="60"/>
  <c r="JB286" i="60"/>
  <c r="JB282" i="60"/>
  <c r="JB278" i="60"/>
  <c r="JB274" i="60"/>
  <c r="JB387" i="60"/>
  <c r="JB383" i="60"/>
  <c r="JB379" i="60"/>
  <c r="JB375" i="60"/>
  <c r="JB371" i="60"/>
  <c r="JB367" i="60"/>
  <c r="JB363" i="60"/>
  <c r="JB359" i="60"/>
  <c r="JB355" i="60"/>
  <c r="JB351" i="60"/>
  <c r="JB347" i="60"/>
  <c r="JB343" i="60"/>
  <c r="JB339" i="60"/>
  <c r="JB335" i="60"/>
  <c r="JB331" i="60"/>
  <c r="JB327" i="60"/>
  <c r="JB323" i="60"/>
  <c r="JB319" i="60"/>
  <c r="JB315" i="60"/>
  <c r="JB311" i="60"/>
  <c r="JB307" i="60"/>
  <c r="JB303" i="60"/>
  <c r="JB299" i="60"/>
  <c r="JB295" i="60"/>
  <c r="JB291" i="60"/>
  <c r="JB287" i="60"/>
  <c r="JB283" i="60"/>
  <c r="JB279" i="60"/>
  <c r="JB275" i="60"/>
  <c r="JB384" i="60"/>
  <c r="JB380" i="60"/>
  <c r="JB376" i="60"/>
  <c r="JB372" i="60"/>
  <c r="JB368" i="60"/>
  <c r="JB364" i="60"/>
  <c r="JB360" i="60"/>
  <c r="JB356" i="60"/>
  <c r="JB352" i="60"/>
  <c r="JB348" i="60"/>
  <c r="JB344" i="60"/>
  <c r="JB340" i="60"/>
  <c r="JB336" i="60"/>
  <c r="JB332" i="60"/>
  <c r="JB328" i="60"/>
  <c r="JB324" i="60"/>
  <c r="JB320" i="60"/>
  <c r="JB316" i="60"/>
  <c r="JB312" i="60"/>
  <c r="JB308" i="60"/>
  <c r="JB304" i="60"/>
  <c r="JB300" i="60"/>
  <c r="JB296" i="60"/>
  <c r="JB292" i="60"/>
  <c r="JB288" i="60"/>
  <c r="JB284" i="60"/>
  <c r="JB280" i="60"/>
  <c r="JB276" i="60"/>
  <c r="JB385" i="60"/>
  <c r="JB381" i="60"/>
  <c r="JB377" i="60"/>
  <c r="JB373" i="60"/>
  <c r="JB369" i="60"/>
  <c r="JB365" i="60"/>
  <c r="JB361" i="60"/>
  <c r="JB357" i="60"/>
  <c r="JB353" i="60"/>
  <c r="JB349" i="60"/>
  <c r="JB345" i="60"/>
  <c r="JB341" i="60"/>
  <c r="JB337" i="60"/>
  <c r="JB333" i="60"/>
  <c r="JB329" i="60"/>
  <c r="JB325" i="60"/>
  <c r="JB321" i="60"/>
  <c r="JB317" i="60"/>
  <c r="JB313" i="60"/>
  <c r="JB309" i="60"/>
  <c r="JB305" i="60"/>
  <c r="JB301" i="60"/>
  <c r="JB297" i="60"/>
  <c r="JB293" i="60"/>
  <c r="JB289" i="60"/>
  <c r="JB285" i="60"/>
  <c r="JB281" i="60"/>
  <c r="JB277" i="60"/>
  <c r="JB271" i="60"/>
  <c r="JB267" i="60"/>
  <c r="JB263" i="60"/>
  <c r="JB259" i="60"/>
  <c r="JB255" i="60"/>
  <c r="JB251" i="60"/>
  <c r="JB247" i="60"/>
  <c r="JB243" i="60"/>
  <c r="JB239" i="60"/>
  <c r="JB235" i="60"/>
  <c r="JB231" i="60"/>
  <c r="JB227" i="60"/>
  <c r="JB223" i="60"/>
  <c r="JB219" i="60"/>
  <c r="JB215" i="60"/>
  <c r="JB211" i="60"/>
  <c r="JB207" i="60"/>
  <c r="JB203" i="60"/>
  <c r="JB199" i="60"/>
  <c r="JB195" i="60"/>
  <c r="JB191" i="60"/>
  <c r="JB187" i="60"/>
  <c r="JB183" i="60"/>
  <c r="JB176" i="60"/>
  <c r="JB172" i="60"/>
  <c r="JB168" i="60"/>
  <c r="JB164" i="60"/>
  <c r="JB272" i="60"/>
  <c r="JB268" i="60"/>
  <c r="JB264" i="60"/>
  <c r="JB260" i="60"/>
  <c r="JB256" i="60"/>
  <c r="JB252" i="60"/>
  <c r="JB248" i="60"/>
  <c r="JB244" i="60"/>
  <c r="JB240" i="60"/>
  <c r="JB236" i="60"/>
  <c r="JB232" i="60"/>
  <c r="JB228" i="60"/>
  <c r="JB224" i="60"/>
  <c r="JB220" i="60"/>
  <c r="JB216" i="60"/>
  <c r="JB212" i="60"/>
  <c r="JB208" i="60"/>
  <c r="JB204" i="60"/>
  <c r="JB200" i="60"/>
  <c r="JB196" i="60"/>
  <c r="JB192" i="60"/>
  <c r="JB188" i="60"/>
  <c r="JB184" i="60"/>
  <c r="JB180" i="60"/>
  <c r="JB177" i="60"/>
  <c r="JB173" i="60"/>
  <c r="JB169" i="60"/>
  <c r="JB165" i="60"/>
  <c r="JB161" i="60"/>
  <c r="JB273" i="60"/>
  <c r="JB269" i="60"/>
  <c r="JB265" i="60"/>
  <c r="JB261" i="60"/>
  <c r="JB257" i="60"/>
  <c r="JB253" i="60"/>
  <c r="JB249" i="60"/>
  <c r="JB245" i="60"/>
  <c r="JB241" i="60"/>
  <c r="JB237" i="60"/>
  <c r="JB233" i="60"/>
  <c r="JB229" i="60"/>
  <c r="JB225" i="60"/>
  <c r="JB221" i="60"/>
  <c r="JB217" i="60"/>
  <c r="JB213" i="60"/>
  <c r="JB209" i="60"/>
  <c r="JB205" i="60"/>
  <c r="JB201" i="60"/>
  <c r="JB197" i="60"/>
  <c r="JB193" i="60"/>
  <c r="JB189" i="60"/>
  <c r="JB185" i="60"/>
  <c r="JB181" i="60"/>
  <c r="JB178" i="60"/>
  <c r="JB174" i="60"/>
  <c r="JB170" i="60"/>
  <c r="JB166" i="60"/>
  <c r="JB162" i="60"/>
  <c r="JB270" i="60"/>
  <c r="JB266" i="60"/>
  <c r="JB262" i="60"/>
  <c r="JB258" i="60"/>
  <c r="JB254" i="60"/>
  <c r="JB250" i="60"/>
  <c r="JB246" i="60"/>
  <c r="JB242" i="60"/>
  <c r="JB238" i="60"/>
  <c r="JB234" i="60"/>
  <c r="JB230" i="60"/>
  <c r="JB226" i="60"/>
  <c r="JB222" i="60"/>
  <c r="JB218" i="60"/>
  <c r="JB214" i="60"/>
  <c r="JB210" i="60"/>
  <c r="JB206" i="60"/>
  <c r="JB202" i="60"/>
  <c r="JB198" i="60"/>
  <c r="JB194" i="60"/>
  <c r="JB190" i="60"/>
  <c r="JB186" i="60"/>
  <c r="JB182" i="60"/>
  <c r="JB179" i="60"/>
  <c r="JB175" i="60"/>
  <c r="JB171" i="60"/>
  <c r="JB167" i="60"/>
  <c r="JB163" i="60"/>
  <c r="JB158" i="60"/>
  <c r="JB154" i="60"/>
  <c r="JB150" i="60"/>
  <c r="JB146" i="60"/>
  <c r="JB142" i="60"/>
  <c r="JB138" i="60"/>
  <c r="JB134" i="60"/>
  <c r="JB130" i="60"/>
  <c r="JB126" i="60"/>
  <c r="JB122" i="60"/>
  <c r="JB118" i="60"/>
  <c r="JB114" i="60"/>
  <c r="JB110" i="60"/>
  <c r="JB106" i="60"/>
  <c r="JB102" i="60"/>
  <c r="JB98" i="60"/>
  <c r="JB94" i="60"/>
  <c r="JB90" i="60"/>
  <c r="JB86" i="60"/>
  <c r="JB82" i="60"/>
  <c r="JB78" i="60"/>
  <c r="JB74" i="60"/>
  <c r="JB70" i="60"/>
  <c r="JB66" i="60"/>
  <c r="JB62" i="60"/>
  <c r="JB58" i="60"/>
  <c r="JB54" i="60"/>
  <c r="JB50" i="60"/>
  <c r="JB46" i="60"/>
  <c r="JB42" i="60"/>
  <c r="JB38" i="60"/>
  <c r="JB34" i="60"/>
  <c r="JB30" i="60"/>
  <c r="JB26" i="60"/>
  <c r="JB22" i="60"/>
  <c r="JB18" i="60"/>
  <c r="JB14" i="60"/>
  <c r="JB10" i="60"/>
  <c r="JB6" i="60"/>
  <c r="JB159" i="60"/>
  <c r="JB155" i="60"/>
  <c r="JB151" i="60"/>
  <c r="JB147" i="60"/>
  <c r="JB143" i="60"/>
  <c r="JB139" i="60"/>
  <c r="JB135" i="60"/>
  <c r="JB131" i="60"/>
  <c r="JB127" i="60"/>
  <c r="JB123" i="60"/>
  <c r="JB119" i="60"/>
  <c r="JB115" i="60"/>
  <c r="JB111" i="60"/>
  <c r="JB107" i="60"/>
  <c r="JB103" i="60"/>
  <c r="JB99" i="60"/>
  <c r="JB95" i="60"/>
  <c r="JB91" i="60"/>
  <c r="JB87" i="60"/>
  <c r="JB83" i="60"/>
  <c r="JB79" i="60"/>
  <c r="JB75" i="60"/>
  <c r="JB71" i="60"/>
  <c r="JB67" i="60"/>
  <c r="JB63" i="60"/>
  <c r="JB59" i="60"/>
  <c r="JB55" i="60"/>
  <c r="JB51" i="60"/>
  <c r="JB47" i="60"/>
  <c r="JB43" i="60"/>
  <c r="JB39" i="60"/>
  <c r="JB35" i="60"/>
  <c r="JB31" i="60"/>
  <c r="JB27" i="60"/>
  <c r="JB23" i="60"/>
  <c r="JB19" i="60"/>
  <c r="JB15" i="60"/>
  <c r="JB11" i="60"/>
  <c r="JB7" i="60"/>
  <c r="JB160" i="60"/>
  <c r="JB156" i="60"/>
  <c r="JB152" i="60"/>
  <c r="JB148" i="60"/>
  <c r="JB144" i="60"/>
  <c r="JB140" i="60"/>
  <c r="JB136" i="60"/>
  <c r="JB132" i="60"/>
  <c r="JB128" i="60"/>
  <c r="JB124" i="60"/>
  <c r="JB120" i="60"/>
  <c r="JB116" i="60"/>
  <c r="JB112" i="60"/>
  <c r="JB108" i="60"/>
  <c r="JB104" i="60"/>
  <c r="JB100" i="60"/>
  <c r="JB96" i="60"/>
  <c r="JB92" i="60"/>
  <c r="JB88" i="60"/>
  <c r="JB84" i="60"/>
  <c r="JB80" i="60"/>
  <c r="JB76" i="60"/>
  <c r="JB72" i="60"/>
  <c r="JB68" i="60"/>
  <c r="JB64" i="60"/>
  <c r="JB60" i="60"/>
  <c r="JB56" i="60"/>
  <c r="JB52" i="60"/>
  <c r="JB48" i="60"/>
  <c r="JB44" i="60"/>
  <c r="JB40" i="60"/>
  <c r="JB36" i="60"/>
  <c r="JB32" i="60"/>
  <c r="JB28" i="60"/>
  <c r="JB24" i="60"/>
  <c r="JB20" i="60"/>
  <c r="JB16" i="60"/>
  <c r="JB12" i="60"/>
  <c r="JB8" i="60"/>
  <c r="JB157" i="60"/>
  <c r="JB153" i="60"/>
  <c r="JB149" i="60"/>
  <c r="JB145" i="60"/>
  <c r="JB141" i="60"/>
  <c r="JB137" i="60"/>
  <c r="JB133" i="60"/>
  <c r="JB129" i="60"/>
  <c r="JB125" i="60"/>
  <c r="JB121" i="60"/>
  <c r="JB117" i="60"/>
  <c r="JB113" i="60"/>
  <c r="JB109" i="60"/>
  <c r="JB105" i="60"/>
  <c r="JB101" i="60"/>
  <c r="JB97" i="60"/>
  <c r="JB93" i="60"/>
  <c r="JB89" i="60"/>
  <c r="JB85" i="60"/>
  <c r="JB81" i="60"/>
  <c r="JB77" i="60"/>
  <c r="JB73" i="60"/>
  <c r="JB69" i="60"/>
  <c r="JB65" i="60"/>
  <c r="JB61" i="60"/>
  <c r="JB57" i="60"/>
  <c r="JB53" i="60"/>
  <c r="JB49" i="60"/>
  <c r="JB45" i="60"/>
  <c r="JB41" i="60"/>
  <c r="JB37" i="60"/>
  <c r="JB33" i="60"/>
  <c r="JB29" i="60"/>
  <c r="JB25" i="60"/>
  <c r="JB21" i="60"/>
  <c r="JB17" i="60"/>
  <c r="JB13" i="60"/>
  <c r="JB9" i="60"/>
  <c r="IN499" i="60"/>
  <c r="IN495" i="60"/>
  <c r="IN491" i="60"/>
  <c r="IN487" i="60"/>
  <c r="IN483" i="60"/>
  <c r="IN479" i="60"/>
  <c r="IN475" i="60"/>
  <c r="IN471" i="60"/>
  <c r="IN467" i="60"/>
  <c r="IN498" i="60"/>
  <c r="IN494" i="60"/>
  <c r="IN490" i="60"/>
  <c r="IN486" i="60"/>
  <c r="IN482" i="60"/>
  <c r="IN478" i="60"/>
  <c r="IN474" i="60"/>
  <c r="IN470" i="60"/>
  <c r="IN466" i="60"/>
  <c r="IN497" i="60"/>
  <c r="IN493" i="60"/>
  <c r="IN489" i="60"/>
  <c r="IN485" i="60"/>
  <c r="IN481" i="60"/>
  <c r="IN477" i="60"/>
  <c r="IN473" i="60"/>
  <c r="IN469" i="60"/>
  <c r="IN465" i="60"/>
  <c r="IN496" i="60"/>
  <c r="IN492" i="60"/>
  <c r="IN488" i="60"/>
  <c r="IN484" i="60"/>
  <c r="IN480" i="60"/>
  <c r="IN476" i="60"/>
  <c r="IN472" i="60"/>
  <c r="IN468" i="60"/>
  <c r="IN464" i="60"/>
  <c r="IN463" i="60"/>
  <c r="IN459" i="60"/>
  <c r="IN455" i="60"/>
  <c r="IN451" i="60"/>
  <c r="IN447" i="60"/>
  <c r="IN443" i="60"/>
  <c r="IN439" i="60"/>
  <c r="IN435" i="60"/>
  <c r="IN431" i="60"/>
  <c r="IN427" i="60"/>
  <c r="IN462" i="60"/>
  <c r="IN458" i="60"/>
  <c r="IN454" i="60"/>
  <c r="IN450" i="60"/>
  <c r="IN446" i="60"/>
  <c r="IN442" i="60"/>
  <c r="IN438" i="60"/>
  <c r="IN434" i="60"/>
  <c r="IN430" i="60"/>
  <c r="IN426" i="60"/>
  <c r="IN461" i="60"/>
  <c r="IN457" i="60"/>
  <c r="IN453" i="60"/>
  <c r="IN449" i="60"/>
  <c r="IN445" i="60"/>
  <c r="IN441" i="60"/>
  <c r="IN437" i="60"/>
  <c r="IN433" i="60"/>
  <c r="IN429" i="60"/>
  <c r="IN460" i="60"/>
  <c r="IN456" i="60"/>
  <c r="IN452" i="60"/>
  <c r="IN448" i="60"/>
  <c r="IN444" i="60"/>
  <c r="IN440" i="60"/>
  <c r="IN436" i="60"/>
  <c r="IN432" i="60"/>
  <c r="IN428" i="60"/>
  <c r="IN422" i="60"/>
  <c r="IN418" i="60"/>
  <c r="IN414" i="60"/>
  <c r="IN410" i="60"/>
  <c r="IN406" i="60"/>
  <c r="IN402" i="60"/>
  <c r="IN398" i="60"/>
  <c r="IN394" i="60"/>
  <c r="IN390" i="60"/>
  <c r="IN425" i="60"/>
  <c r="IN421" i="60"/>
  <c r="IN417" i="60"/>
  <c r="IN413" i="60"/>
  <c r="IN409" i="60"/>
  <c r="IN405" i="60"/>
  <c r="IN401" i="60"/>
  <c r="IN397" i="60"/>
  <c r="IN393" i="60"/>
  <c r="IN389" i="60"/>
  <c r="IN424" i="60"/>
  <c r="IN420" i="60"/>
  <c r="IN416" i="60"/>
  <c r="IN412" i="60"/>
  <c r="IN408" i="60"/>
  <c r="IN404" i="60"/>
  <c r="IN400" i="60"/>
  <c r="IN396" i="60"/>
  <c r="IN392" i="60"/>
  <c r="IN388" i="60"/>
  <c r="IN423" i="60"/>
  <c r="IN419" i="60"/>
  <c r="IN415" i="60"/>
  <c r="IN411" i="60"/>
  <c r="IN407" i="60"/>
  <c r="IN403" i="60"/>
  <c r="IN399" i="60"/>
  <c r="IN395" i="60"/>
  <c r="IN391" i="60"/>
  <c r="IN383" i="60"/>
  <c r="IN379" i="60"/>
  <c r="IN375" i="60"/>
  <c r="IN371" i="60"/>
  <c r="IN367" i="60"/>
  <c r="IN363" i="60"/>
  <c r="IN359" i="60"/>
  <c r="IN355" i="60"/>
  <c r="IN351" i="60"/>
  <c r="IN387" i="60"/>
  <c r="IN386" i="60"/>
  <c r="IN382" i="60"/>
  <c r="IN378" i="60"/>
  <c r="IN374" i="60"/>
  <c r="IN370" i="60"/>
  <c r="IN366" i="60"/>
  <c r="IN362" i="60"/>
  <c r="IN358" i="60"/>
  <c r="IN354" i="60"/>
  <c r="IN350" i="60"/>
  <c r="IN385" i="60"/>
  <c r="IN381" i="60"/>
  <c r="IN377" i="60"/>
  <c r="IN373" i="60"/>
  <c r="IN369" i="60"/>
  <c r="IN365" i="60"/>
  <c r="IN361" i="60"/>
  <c r="IN357" i="60"/>
  <c r="IN353" i="60"/>
  <c r="IN349" i="60"/>
  <c r="IN384" i="60"/>
  <c r="IN380" i="60"/>
  <c r="IN376" i="60"/>
  <c r="IN372" i="60"/>
  <c r="IN368" i="60"/>
  <c r="IN364" i="60"/>
  <c r="IN360" i="60"/>
  <c r="IN356" i="60"/>
  <c r="IN352" i="60"/>
  <c r="IN348" i="60"/>
  <c r="IN344" i="60"/>
  <c r="IN340" i="60"/>
  <c r="IN336" i="60"/>
  <c r="IN332" i="60"/>
  <c r="IN328" i="60"/>
  <c r="IN324" i="60"/>
  <c r="IN320" i="60"/>
  <c r="IN316" i="60"/>
  <c r="IN312" i="60"/>
  <c r="IN308" i="60"/>
  <c r="IN304" i="60"/>
  <c r="IN300" i="60"/>
  <c r="IN296" i="60"/>
  <c r="IN292" i="60"/>
  <c r="IN288" i="60"/>
  <c r="IN284" i="60"/>
  <c r="IN280" i="60"/>
  <c r="IN276" i="60"/>
  <c r="IN347" i="60"/>
  <c r="IN343" i="60"/>
  <c r="IN339" i="60"/>
  <c r="IN335" i="60"/>
  <c r="IN331" i="60"/>
  <c r="IN327" i="60"/>
  <c r="IN323" i="60"/>
  <c r="IN319" i="60"/>
  <c r="IN315" i="60"/>
  <c r="IN311" i="60"/>
  <c r="IN307" i="60"/>
  <c r="IN303" i="60"/>
  <c r="IN299" i="60"/>
  <c r="IN295" i="60"/>
  <c r="IN291" i="60"/>
  <c r="IN287" i="60"/>
  <c r="IN283" i="60"/>
  <c r="IN279" i="60"/>
  <c r="IN275" i="60"/>
  <c r="IN346" i="60"/>
  <c r="IN342" i="60"/>
  <c r="IN338" i="60"/>
  <c r="IN334" i="60"/>
  <c r="IN330" i="60"/>
  <c r="IN326" i="60"/>
  <c r="IN322" i="60"/>
  <c r="IN318" i="60"/>
  <c r="IN314" i="60"/>
  <c r="IN310" i="60"/>
  <c r="IN306" i="60"/>
  <c r="IN302" i="60"/>
  <c r="IN298" i="60"/>
  <c r="IN294" i="60"/>
  <c r="IN290" i="60"/>
  <c r="IN286" i="60"/>
  <c r="IN282" i="60"/>
  <c r="IN278" i="60"/>
  <c r="IN274" i="60"/>
  <c r="IN345" i="60"/>
  <c r="IN341" i="60"/>
  <c r="IN337" i="60"/>
  <c r="IN333" i="60"/>
  <c r="IN329" i="60"/>
  <c r="IN325" i="60"/>
  <c r="IN321" i="60"/>
  <c r="IN317" i="60"/>
  <c r="IN313" i="60"/>
  <c r="IN309" i="60"/>
  <c r="IN305" i="60"/>
  <c r="IN301" i="60"/>
  <c r="IN297" i="60"/>
  <c r="IN293" i="60"/>
  <c r="IN289" i="60"/>
  <c r="IN285" i="60"/>
  <c r="IN281" i="60"/>
  <c r="IN277" i="60"/>
  <c r="IN272" i="60"/>
  <c r="IN268" i="60"/>
  <c r="IN264" i="60"/>
  <c r="IN260" i="60"/>
  <c r="IN256" i="60"/>
  <c r="IN252" i="60"/>
  <c r="IN248" i="60"/>
  <c r="IN244" i="60"/>
  <c r="IN240" i="60"/>
  <c r="IN236" i="60"/>
  <c r="IN232" i="60"/>
  <c r="IN228" i="60"/>
  <c r="IN224" i="60"/>
  <c r="IN220" i="60"/>
  <c r="IN216" i="60"/>
  <c r="IN212" i="60"/>
  <c r="IN208" i="60"/>
  <c r="IN204" i="60"/>
  <c r="IN200" i="60"/>
  <c r="IN196" i="60"/>
  <c r="IN271" i="60"/>
  <c r="IN267" i="60"/>
  <c r="IN263" i="60"/>
  <c r="IN259" i="60"/>
  <c r="IN255" i="60"/>
  <c r="IN251" i="60"/>
  <c r="IN247" i="60"/>
  <c r="IN243" i="60"/>
  <c r="IN239" i="60"/>
  <c r="IN235" i="60"/>
  <c r="IN231" i="60"/>
  <c r="IN227" i="60"/>
  <c r="IN223" i="60"/>
  <c r="IN219" i="60"/>
  <c r="IN215" i="60"/>
  <c r="IN211" i="60"/>
  <c r="IN270" i="60"/>
  <c r="IN266" i="60"/>
  <c r="IN262" i="60"/>
  <c r="IN258" i="60"/>
  <c r="IN254" i="60"/>
  <c r="IN250" i="60"/>
  <c r="IN246" i="60"/>
  <c r="IN242" i="60"/>
  <c r="IN238" i="60"/>
  <c r="IN234" i="60"/>
  <c r="IN230" i="60"/>
  <c r="IN226" i="60"/>
  <c r="IN222" i="60"/>
  <c r="IN218" i="60"/>
  <c r="IN214" i="60"/>
  <c r="IN210" i="60"/>
  <c r="IN206" i="60"/>
  <c r="IN202" i="60"/>
  <c r="IN198" i="60"/>
  <c r="IN273" i="60"/>
  <c r="IN269" i="60"/>
  <c r="IN265" i="60"/>
  <c r="IN261" i="60"/>
  <c r="IN257" i="60"/>
  <c r="IN253" i="60"/>
  <c r="IN249" i="60"/>
  <c r="IN245" i="60"/>
  <c r="IN241" i="60"/>
  <c r="IN237" i="60"/>
  <c r="IN233" i="60"/>
  <c r="IN229" i="60"/>
  <c r="IN225" i="60"/>
  <c r="IN221" i="60"/>
  <c r="IN217" i="60"/>
  <c r="IN213" i="60"/>
  <c r="IN209" i="60"/>
  <c r="IN205" i="60"/>
  <c r="IN201" i="60"/>
  <c r="IN207" i="60"/>
  <c r="IN197" i="60"/>
  <c r="IN195" i="60"/>
  <c r="IN191" i="60"/>
  <c r="IN187" i="60"/>
  <c r="IN183" i="60"/>
  <c r="IN176" i="60"/>
  <c r="IN172" i="60"/>
  <c r="IN168" i="60"/>
  <c r="IN164" i="60"/>
  <c r="IN160" i="60"/>
  <c r="IN156" i="60"/>
  <c r="IN152" i="60"/>
  <c r="IN148" i="60"/>
  <c r="IN144" i="60"/>
  <c r="IN140" i="60"/>
  <c r="IN136" i="60"/>
  <c r="IN132" i="60"/>
  <c r="IN128" i="60"/>
  <c r="IN124" i="60"/>
  <c r="IN120" i="60"/>
  <c r="IN116" i="60"/>
  <c r="IN112" i="60"/>
  <c r="IN108" i="60"/>
  <c r="IN104" i="60"/>
  <c r="IN100" i="60"/>
  <c r="IN96" i="60"/>
  <c r="IN92" i="60"/>
  <c r="IN88" i="60"/>
  <c r="IN84" i="60"/>
  <c r="IN80" i="60"/>
  <c r="IN76" i="60"/>
  <c r="IN72" i="60"/>
  <c r="IN68" i="60"/>
  <c r="IN64" i="60"/>
  <c r="IN60" i="60"/>
  <c r="IN56" i="60"/>
  <c r="IN52" i="60"/>
  <c r="IN203" i="60"/>
  <c r="IN194" i="60"/>
  <c r="IN190" i="60"/>
  <c r="IN186" i="60"/>
  <c r="IN182" i="60"/>
  <c r="IN179" i="60"/>
  <c r="IN175" i="60"/>
  <c r="IN171" i="60"/>
  <c r="IN167" i="60"/>
  <c r="IN163" i="60"/>
  <c r="IN159" i="60"/>
  <c r="IN155" i="60"/>
  <c r="IN151" i="60"/>
  <c r="IN147" i="60"/>
  <c r="IN143" i="60"/>
  <c r="IN139" i="60"/>
  <c r="IN135" i="60"/>
  <c r="IN131" i="60"/>
  <c r="IN127" i="60"/>
  <c r="IN123" i="60"/>
  <c r="IN119" i="60"/>
  <c r="IN115" i="60"/>
  <c r="IN111" i="60"/>
  <c r="IN107" i="60"/>
  <c r="IN103" i="60"/>
  <c r="IN99" i="60"/>
  <c r="IN95" i="60"/>
  <c r="IN91" i="60"/>
  <c r="IN87" i="60"/>
  <c r="IN83" i="60"/>
  <c r="IN79" i="60"/>
  <c r="IN75" i="60"/>
  <c r="IN71" i="60"/>
  <c r="IN67" i="60"/>
  <c r="IN63" i="60"/>
  <c r="IN59" i="60"/>
  <c r="IN55" i="60"/>
  <c r="IN51" i="60"/>
  <c r="IN199" i="60"/>
  <c r="IN193" i="60"/>
  <c r="IN189" i="60"/>
  <c r="IN185" i="60"/>
  <c r="IN181" i="60"/>
  <c r="IN178" i="60"/>
  <c r="IN174" i="60"/>
  <c r="IN170" i="60"/>
  <c r="IN166" i="60"/>
  <c r="IN162" i="60"/>
  <c r="IN158" i="60"/>
  <c r="IN154" i="60"/>
  <c r="IN150" i="60"/>
  <c r="IN146" i="60"/>
  <c r="IN142" i="60"/>
  <c r="IN138" i="60"/>
  <c r="IN134" i="60"/>
  <c r="IN130" i="60"/>
  <c r="IN126" i="60"/>
  <c r="IN122" i="60"/>
  <c r="IN114" i="60"/>
  <c r="IN110" i="60"/>
  <c r="IN106" i="60"/>
  <c r="IN102" i="60"/>
  <c r="IN98" i="60"/>
  <c r="IN94" i="60"/>
  <c r="IN90" i="60"/>
  <c r="IN86" i="60"/>
  <c r="IN82" i="60"/>
  <c r="IN78" i="60"/>
  <c r="IN74" i="60"/>
  <c r="IN70" i="60"/>
  <c r="IN66" i="60"/>
  <c r="IN62" i="60"/>
  <c r="IN58" i="60"/>
  <c r="IN54" i="60"/>
  <c r="IN50" i="60"/>
  <c r="IN192" i="60"/>
  <c r="IN188" i="60"/>
  <c r="IN184" i="60"/>
  <c r="IN180" i="60"/>
  <c r="IN177" i="60"/>
  <c r="IN173" i="60"/>
  <c r="IN169" i="60"/>
  <c r="IN165" i="60"/>
  <c r="IN161" i="60"/>
  <c r="IN157" i="60"/>
  <c r="IN153" i="60"/>
  <c r="IN149" i="60"/>
  <c r="IN145" i="60"/>
  <c r="IN141" i="60"/>
  <c r="IN137" i="60"/>
  <c r="IN133" i="60"/>
  <c r="IN129" i="60"/>
  <c r="IN125" i="60"/>
  <c r="IN121" i="60"/>
  <c r="IN113" i="60"/>
  <c r="IN109" i="60"/>
  <c r="IN105" i="60"/>
  <c r="IN101" i="60"/>
  <c r="IN97" i="60"/>
  <c r="IN93" i="60"/>
  <c r="IN89" i="60"/>
  <c r="IN85" i="60"/>
  <c r="IN81" i="60"/>
  <c r="IN77" i="60"/>
  <c r="IN73" i="60"/>
  <c r="IN69" i="60"/>
  <c r="IN65" i="60"/>
  <c r="IN61" i="60"/>
  <c r="IN57" i="60"/>
  <c r="IN53" i="60"/>
  <c r="IN48" i="60"/>
  <c r="IN44" i="60"/>
  <c r="IN40" i="60"/>
  <c r="IN36" i="60"/>
  <c r="IN32" i="60"/>
  <c r="IN28" i="60"/>
  <c r="IN24" i="60"/>
  <c r="IN20" i="60"/>
  <c r="IN16" i="60"/>
  <c r="IN12" i="60"/>
  <c r="IN8" i="60"/>
  <c r="IN47" i="60"/>
  <c r="IN43" i="60"/>
  <c r="IN39" i="60"/>
  <c r="IN35" i="60"/>
  <c r="IN31" i="60"/>
  <c r="IN27" i="60"/>
  <c r="IN23" i="60"/>
  <c r="IN19" i="60"/>
  <c r="IN15" i="60"/>
  <c r="IN11" i="60"/>
  <c r="IN7" i="60"/>
  <c r="IN46" i="60"/>
  <c r="IN42" i="60"/>
  <c r="IN38" i="60"/>
  <c r="IN34" i="60"/>
  <c r="IN30" i="60"/>
  <c r="IN26" i="60"/>
  <c r="IN22" i="60"/>
  <c r="IN18" i="60"/>
  <c r="IN14" i="60"/>
  <c r="IN10" i="60"/>
  <c r="IN6" i="60"/>
  <c r="IN49" i="60"/>
  <c r="IN45" i="60"/>
  <c r="IN41" i="60"/>
  <c r="IN37" i="60"/>
  <c r="IN33" i="60"/>
  <c r="IN29" i="60"/>
  <c r="IN25" i="60"/>
  <c r="IN21" i="60"/>
  <c r="IN17" i="60"/>
  <c r="IN13" i="60"/>
  <c r="IN9" i="60"/>
  <c r="JC499" i="60"/>
  <c r="JC495" i="60"/>
  <c r="JC491" i="60"/>
  <c r="JC487" i="60"/>
  <c r="JC483" i="60"/>
  <c r="JC479" i="60"/>
  <c r="JC475" i="60"/>
  <c r="JC471" i="60"/>
  <c r="JC467" i="60"/>
  <c r="JC463" i="60"/>
  <c r="JC459" i="60"/>
  <c r="JC455" i="60"/>
  <c r="JC451" i="60"/>
  <c r="JC447" i="60"/>
  <c r="JC443" i="60"/>
  <c r="JC439" i="60"/>
  <c r="JC435" i="60"/>
  <c r="JC431" i="60"/>
  <c r="JC427" i="60"/>
  <c r="JC423" i="60"/>
  <c r="JC419" i="60"/>
  <c r="JC415" i="60"/>
  <c r="JC411" i="60"/>
  <c r="JC407" i="60"/>
  <c r="JC403" i="60"/>
  <c r="JC399" i="60"/>
  <c r="JC395" i="60"/>
  <c r="JC391" i="60"/>
  <c r="JC496" i="60"/>
  <c r="JC492" i="60"/>
  <c r="JC488" i="60"/>
  <c r="JC484" i="60"/>
  <c r="JC480" i="60"/>
  <c r="JC476" i="60"/>
  <c r="JC472" i="60"/>
  <c r="JC468" i="60"/>
  <c r="JC464" i="60"/>
  <c r="JC460" i="60"/>
  <c r="JC456" i="60"/>
  <c r="JC452" i="60"/>
  <c r="JC448" i="60"/>
  <c r="JC444" i="60"/>
  <c r="JC440" i="60"/>
  <c r="JC436" i="60"/>
  <c r="JC432" i="60"/>
  <c r="JC428" i="60"/>
  <c r="JC424" i="60"/>
  <c r="JC420" i="60"/>
  <c r="JC416" i="60"/>
  <c r="JC412" i="60"/>
  <c r="JC408" i="60"/>
  <c r="JC404" i="60"/>
  <c r="JC400" i="60"/>
  <c r="JC396" i="60"/>
  <c r="JC392" i="60"/>
  <c r="JC388" i="60"/>
  <c r="JC497" i="60"/>
  <c r="JC493" i="60"/>
  <c r="JC489" i="60"/>
  <c r="JC485" i="60"/>
  <c r="JC481" i="60"/>
  <c r="JC477" i="60"/>
  <c r="JC473" i="60"/>
  <c r="JC469" i="60"/>
  <c r="JC465" i="60"/>
  <c r="JC461" i="60"/>
  <c r="JC457" i="60"/>
  <c r="JC453" i="60"/>
  <c r="JC449" i="60"/>
  <c r="JC445" i="60"/>
  <c r="JC441" i="60"/>
  <c r="JC437" i="60"/>
  <c r="JC433" i="60"/>
  <c r="JC429" i="60"/>
  <c r="JC425" i="60"/>
  <c r="JC421" i="60"/>
  <c r="JC417" i="60"/>
  <c r="JC413" i="60"/>
  <c r="JC409" i="60"/>
  <c r="JC405" i="60"/>
  <c r="JC401" i="60"/>
  <c r="JC397" i="60"/>
  <c r="JC393" i="60"/>
  <c r="JC389" i="60"/>
  <c r="JC498" i="60"/>
  <c r="JC494" i="60"/>
  <c r="JC490" i="60"/>
  <c r="JC486" i="60"/>
  <c r="JC482" i="60"/>
  <c r="JC478" i="60"/>
  <c r="JC474" i="60"/>
  <c r="JC470" i="60"/>
  <c r="JC466" i="60"/>
  <c r="JC462" i="60"/>
  <c r="JC458" i="60"/>
  <c r="JC454" i="60"/>
  <c r="JC450" i="60"/>
  <c r="JC446" i="60"/>
  <c r="JC442" i="60"/>
  <c r="JC438" i="60"/>
  <c r="JC434" i="60"/>
  <c r="JC430" i="60"/>
  <c r="JC426" i="60"/>
  <c r="JC422" i="60"/>
  <c r="JC418" i="60"/>
  <c r="JC414" i="60"/>
  <c r="JC410" i="60"/>
  <c r="JC406" i="60"/>
  <c r="JC402" i="60"/>
  <c r="JC398" i="60"/>
  <c r="JC394" i="60"/>
  <c r="JC390" i="60"/>
  <c r="JC387" i="60"/>
  <c r="JC383" i="60"/>
  <c r="JC379" i="60"/>
  <c r="JC375" i="60"/>
  <c r="JC371" i="60"/>
  <c r="JC367" i="60"/>
  <c r="JC363" i="60"/>
  <c r="JC359" i="60"/>
  <c r="JC355" i="60"/>
  <c r="JC351" i="60"/>
  <c r="JC347" i="60"/>
  <c r="JC343" i="60"/>
  <c r="JC339" i="60"/>
  <c r="JC335" i="60"/>
  <c r="JC331" i="60"/>
  <c r="JC327" i="60"/>
  <c r="JC323" i="60"/>
  <c r="JC319" i="60"/>
  <c r="JC315" i="60"/>
  <c r="JC311" i="60"/>
  <c r="JC307" i="60"/>
  <c r="JC303" i="60"/>
  <c r="JC299" i="60"/>
  <c r="JC295" i="60"/>
  <c r="JC291" i="60"/>
  <c r="JC287" i="60"/>
  <c r="JC283" i="60"/>
  <c r="JC279" i="60"/>
  <c r="JC275" i="60"/>
  <c r="JC384" i="60"/>
  <c r="JC380" i="60"/>
  <c r="JC376" i="60"/>
  <c r="JC372" i="60"/>
  <c r="JC368" i="60"/>
  <c r="JC364" i="60"/>
  <c r="JC360" i="60"/>
  <c r="JC356" i="60"/>
  <c r="JC352" i="60"/>
  <c r="JC348" i="60"/>
  <c r="JC344" i="60"/>
  <c r="JC340" i="60"/>
  <c r="JC336" i="60"/>
  <c r="JC332" i="60"/>
  <c r="JC328" i="60"/>
  <c r="JC324" i="60"/>
  <c r="JC320" i="60"/>
  <c r="JC316" i="60"/>
  <c r="JC312" i="60"/>
  <c r="JC308" i="60"/>
  <c r="JC304" i="60"/>
  <c r="JC300" i="60"/>
  <c r="JC296" i="60"/>
  <c r="JC292" i="60"/>
  <c r="JC288" i="60"/>
  <c r="JC284" i="60"/>
  <c r="JC280" i="60"/>
  <c r="JC276" i="60"/>
  <c r="JC385" i="60"/>
  <c r="JC381" i="60"/>
  <c r="JC377" i="60"/>
  <c r="JC373" i="60"/>
  <c r="JC369" i="60"/>
  <c r="JC365" i="60"/>
  <c r="JC361" i="60"/>
  <c r="JC357" i="60"/>
  <c r="JC353" i="60"/>
  <c r="JC349" i="60"/>
  <c r="JC345" i="60"/>
  <c r="JC341" i="60"/>
  <c r="JC337" i="60"/>
  <c r="JC333" i="60"/>
  <c r="JC329" i="60"/>
  <c r="JC325" i="60"/>
  <c r="JC321" i="60"/>
  <c r="JC317" i="60"/>
  <c r="JC313" i="60"/>
  <c r="JC309" i="60"/>
  <c r="JC305" i="60"/>
  <c r="JC301" i="60"/>
  <c r="JC297" i="60"/>
  <c r="JC293" i="60"/>
  <c r="JC289" i="60"/>
  <c r="JC285" i="60"/>
  <c r="JC281" i="60"/>
  <c r="JC277" i="60"/>
  <c r="JC386" i="60"/>
  <c r="JC382" i="60"/>
  <c r="JC378" i="60"/>
  <c r="JC374" i="60"/>
  <c r="JC370" i="60"/>
  <c r="JC366" i="60"/>
  <c r="JC362" i="60"/>
  <c r="JC358" i="60"/>
  <c r="JC354" i="60"/>
  <c r="JC350" i="60"/>
  <c r="JC346" i="60"/>
  <c r="JC342" i="60"/>
  <c r="JC338" i="60"/>
  <c r="JC334" i="60"/>
  <c r="JC330" i="60"/>
  <c r="JC326" i="60"/>
  <c r="JC322" i="60"/>
  <c r="JC318" i="60"/>
  <c r="JC314" i="60"/>
  <c r="JC310" i="60"/>
  <c r="JC306" i="60"/>
  <c r="JC302" i="60"/>
  <c r="JC298" i="60"/>
  <c r="JC294" i="60"/>
  <c r="JC290" i="60"/>
  <c r="JC286" i="60"/>
  <c r="JC282" i="60"/>
  <c r="JC278" i="60"/>
  <c r="JC274" i="60"/>
  <c r="JC272" i="60"/>
  <c r="JC268" i="60"/>
  <c r="JC264" i="60"/>
  <c r="JC260" i="60"/>
  <c r="JC256" i="60"/>
  <c r="JC252" i="60"/>
  <c r="JC248" i="60"/>
  <c r="JC244" i="60"/>
  <c r="JC240" i="60"/>
  <c r="JC236" i="60"/>
  <c r="JC232" i="60"/>
  <c r="JC228" i="60"/>
  <c r="JC224" i="60"/>
  <c r="JC220" i="60"/>
  <c r="JC216" i="60"/>
  <c r="JC212" i="60"/>
  <c r="JC208" i="60"/>
  <c r="JC204" i="60"/>
  <c r="JC200" i="60"/>
  <c r="JC196" i="60"/>
  <c r="JC192" i="60"/>
  <c r="JC188" i="60"/>
  <c r="JC184" i="60"/>
  <c r="JC180" i="60"/>
  <c r="JC177" i="60"/>
  <c r="JC173" i="60"/>
  <c r="JC169" i="60"/>
  <c r="JC165" i="60"/>
  <c r="JC161" i="60"/>
  <c r="JC273" i="60"/>
  <c r="JC269" i="60"/>
  <c r="JC265" i="60"/>
  <c r="JC261" i="60"/>
  <c r="JC257" i="60"/>
  <c r="JC253" i="60"/>
  <c r="JC249" i="60"/>
  <c r="JC245" i="60"/>
  <c r="JC241" i="60"/>
  <c r="JC237" i="60"/>
  <c r="JC233" i="60"/>
  <c r="JC229" i="60"/>
  <c r="JC225" i="60"/>
  <c r="JC221" i="60"/>
  <c r="JC217" i="60"/>
  <c r="JC213" i="60"/>
  <c r="JC209" i="60"/>
  <c r="JC205" i="60"/>
  <c r="JC201" i="60"/>
  <c r="JC197" i="60"/>
  <c r="JC193" i="60"/>
  <c r="JC189" i="60"/>
  <c r="JC185" i="60"/>
  <c r="JC181" i="60"/>
  <c r="JC178" i="60"/>
  <c r="JC174" i="60"/>
  <c r="JC170" i="60"/>
  <c r="JC166" i="60"/>
  <c r="JC162" i="60"/>
  <c r="JC270" i="60"/>
  <c r="JC266" i="60"/>
  <c r="JC262" i="60"/>
  <c r="JC258" i="60"/>
  <c r="JC254" i="60"/>
  <c r="JC250" i="60"/>
  <c r="JC246" i="60"/>
  <c r="JC242" i="60"/>
  <c r="JC238" i="60"/>
  <c r="JC234" i="60"/>
  <c r="JC230" i="60"/>
  <c r="JC226" i="60"/>
  <c r="JC222" i="60"/>
  <c r="JC218" i="60"/>
  <c r="JC214" i="60"/>
  <c r="JC210" i="60"/>
  <c r="JC206" i="60"/>
  <c r="JC202" i="60"/>
  <c r="JC198" i="60"/>
  <c r="JC194" i="60"/>
  <c r="JC190" i="60"/>
  <c r="JC186" i="60"/>
  <c r="JC182" i="60"/>
  <c r="JC179" i="60"/>
  <c r="JC175" i="60"/>
  <c r="JC171" i="60"/>
  <c r="JC167" i="60"/>
  <c r="JC163" i="60"/>
  <c r="JC271" i="60"/>
  <c r="JC267" i="60"/>
  <c r="JC263" i="60"/>
  <c r="JC259" i="60"/>
  <c r="JC255" i="60"/>
  <c r="JC251" i="60"/>
  <c r="JC247" i="60"/>
  <c r="JC243" i="60"/>
  <c r="JC239" i="60"/>
  <c r="JC235" i="60"/>
  <c r="JC231" i="60"/>
  <c r="JC227" i="60"/>
  <c r="JC223" i="60"/>
  <c r="JC219" i="60"/>
  <c r="JC215" i="60"/>
  <c r="JC211" i="60"/>
  <c r="JC207" i="60"/>
  <c r="JC203" i="60"/>
  <c r="JC199" i="60"/>
  <c r="JC195" i="60"/>
  <c r="JC191" i="60"/>
  <c r="JC187" i="60"/>
  <c r="JC183" i="60"/>
  <c r="JC176" i="60"/>
  <c r="JC172" i="60"/>
  <c r="JC168" i="60"/>
  <c r="JC164" i="60"/>
  <c r="JC159" i="60"/>
  <c r="JC155" i="60"/>
  <c r="JC151" i="60"/>
  <c r="JC147" i="60"/>
  <c r="JC143" i="60"/>
  <c r="JC139" i="60"/>
  <c r="JC135" i="60"/>
  <c r="JC131" i="60"/>
  <c r="JC127" i="60"/>
  <c r="JC123" i="60"/>
  <c r="JC119" i="60"/>
  <c r="JC115" i="60"/>
  <c r="JC111" i="60"/>
  <c r="JC107" i="60"/>
  <c r="JC103" i="60"/>
  <c r="JC99" i="60"/>
  <c r="JC95" i="60"/>
  <c r="JC91" i="60"/>
  <c r="JC87" i="60"/>
  <c r="JC83" i="60"/>
  <c r="JC79" i="60"/>
  <c r="JC75" i="60"/>
  <c r="JC71" i="60"/>
  <c r="JC67" i="60"/>
  <c r="JC63" i="60"/>
  <c r="JC59" i="60"/>
  <c r="JC55" i="60"/>
  <c r="JC51" i="60"/>
  <c r="JC47" i="60"/>
  <c r="JC43" i="60"/>
  <c r="JC39" i="60"/>
  <c r="JC35" i="60"/>
  <c r="JC31" i="60"/>
  <c r="JC27" i="60"/>
  <c r="JC23" i="60"/>
  <c r="JC19" i="60"/>
  <c r="JC15" i="60"/>
  <c r="JC11" i="60"/>
  <c r="JC7" i="60"/>
  <c r="JC160" i="60"/>
  <c r="JC156" i="60"/>
  <c r="JC152" i="60"/>
  <c r="JC148" i="60"/>
  <c r="JC144" i="60"/>
  <c r="JC140" i="60"/>
  <c r="JC136" i="60"/>
  <c r="JC132" i="60"/>
  <c r="JC128" i="60"/>
  <c r="JC124" i="60"/>
  <c r="JC120" i="60"/>
  <c r="JC116" i="60"/>
  <c r="JC112" i="60"/>
  <c r="JC108" i="60"/>
  <c r="JC104" i="60"/>
  <c r="JC100" i="60"/>
  <c r="JC96" i="60"/>
  <c r="JC92" i="60"/>
  <c r="JC88" i="60"/>
  <c r="JC84" i="60"/>
  <c r="JC80" i="60"/>
  <c r="JC76" i="60"/>
  <c r="JC72" i="60"/>
  <c r="JC68" i="60"/>
  <c r="JC64" i="60"/>
  <c r="JC60" i="60"/>
  <c r="JC56" i="60"/>
  <c r="JC52" i="60"/>
  <c r="JC48" i="60"/>
  <c r="JC44" i="60"/>
  <c r="JC40" i="60"/>
  <c r="JC36" i="60"/>
  <c r="JC32" i="60"/>
  <c r="JC28" i="60"/>
  <c r="JC24" i="60"/>
  <c r="JC20" i="60"/>
  <c r="JC16" i="60"/>
  <c r="JC12" i="60"/>
  <c r="JC8" i="60"/>
  <c r="JC157" i="60"/>
  <c r="JC153" i="60"/>
  <c r="JC149" i="60"/>
  <c r="JC145" i="60"/>
  <c r="JC141" i="60"/>
  <c r="JC137" i="60"/>
  <c r="JC133" i="60"/>
  <c r="JC129" i="60"/>
  <c r="JC125" i="60"/>
  <c r="JC121" i="60"/>
  <c r="JC117" i="60"/>
  <c r="JC113" i="60"/>
  <c r="JC109" i="60"/>
  <c r="JC105" i="60"/>
  <c r="JC101" i="60"/>
  <c r="JC97" i="60"/>
  <c r="JC93" i="60"/>
  <c r="JC89" i="60"/>
  <c r="JC85" i="60"/>
  <c r="JC81" i="60"/>
  <c r="JC77" i="60"/>
  <c r="JC73" i="60"/>
  <c r="JC69" i="60"/>
  <c r="JC65" i="60"/>
  <c r="JC61" i="60"/>
  <c r="JC57" i="60"/>
  <c r="JC53" i="60"/>
  <c r="JC49" i="60"/>
  <c r="JC45" i="60"/>
  <c r="JC41" i="60"/>
  <c r="JC37" i="60"/>
  <c r="JC33" i="60"/>
  <c r="JC29" i="60"/>
  <c r="JC25" i="60"/>
  <c r="JC21" i="60"/>
  <c r="JC17" i="60"/>
  <c r="JC13" i="60"/>
  <c r="JC9" i="60"/>
  <c r="JC158" i="60"/>
  <c r="JC154" i="60"/>
  <c r="JC150" i="60"/>
  <c r="JC146" i="60"/>
  <c r="JC142" i="60"/>
  <c r="JC138" i="60"/>
  <c r="JC134" i="60"/>
  <c r="JC130" i="60"/>
  <c r="JC126" i="60"/>
  <c r="JC122" i="60"/>
  <c r="JC118" i="60"/>
  <c r="JC114" i="60"/>
  <c r="JC110" i="60"/>
  <c r="JC106" i="60"/>
  <c r="JC102" i="60"/>
  <c r="JC98" i="60"/>
  <c r="JC94" i="60"/>
  <c r="JC90" i="60"/>
  <c r="JC86" i="60"/>
  <c r="JC82" i="60"/>
  <c r="JC78" i="60"/>
  <c r="JC74" i="60"/>
  <c r="JC70" i="60"/>
  <c r="JC66" i="60"/>
  <c r="JC62" i="60"/>
  <c r="JC58" i="60"/>
  <c r="JC54" i="60"/>
  <c r="JC50" i="60"/>
  <c r="JC46" i="60"/>
  <c r="JC42" i="60"/>
  <c r="JC38" i="60"/>
  <c r="JC34" i="60"/>
  <c r="JC30" i="60"/>
  <c r="JC26" i="60"/>
  <c r="JC22" i="60"/>
  <c r="JC18" i="60"/>
  <c r="JC14" i="60"/>
  <c r="JC10" i="60"/>
  <c r="JC6" i="60"/>
  <c r="IO498" i="60"/>
  <c r="IO494" i="60"/>
  <c r="IO490" i="60"/>
  <c r="IO486" i="60"/>
  <c r="IO482" i="60"/>
  <c r="IO478" i="60"/>
  <c r="IO474" i="60"/>
  <c r="IO470" i="60"/>
  <c r="IO466" i="60"/>
  <c r="IO497" i="60"/>
  <c r="IO493" i="60"/>
  <c r="IO489" i="60"/>
  <c r="IO485" i="60"/>
  <c r="IO481" i="60"/>
  <c r="IO477" i="60"/>
  <c r="IO473" i="60"/>
  <c r="IO469" i="60"/>
  <c r="IO465" i="60"/>
  <c r="IO496" i="60"/>
  <c r="IO492" i="60"/>
  <c r="IO488" i="60"/>
  <c r="IO484" i="60"/>
  <c r="IO480" i="60"/>
  <c r="IO476" i="60"/>
  <c r="IO472" i="60"/>
  <c r="IO468" i="60"/>
  <c r="IO464" i="60"/>
  <c r="IO499" i="60"/>
  <c r="IO495" i="60"/>
  <c r="IO491" i="60"/>
  <c r="IO487" i="60"/>
  <c r="IO483" i="60"/>
  <c r="IO479" i="60"/>
  <c r="IO475" i="60"/>
  <c r="IO471" i="60"/>
  <c r="IO467" i="60"/>
  <c r="IO463" i="60"/>
  <c r="IO462" i="60"/>
  <c r="IO458" i="60"/>
  <c r="IO454" i="60"/>
  <c r="IO450" i="60"/>
  <c r="IO446" i="60"/>
  <c r="IO442" i="60"/>
  <c r="IO438" i="60"/>
  <c r="IO434" i="60"/>
  <c r="IO430" i="60"/>
  <c r="IO426" i="60"/>
  <c r="IO461" i="60"/>
  <c r="IO457" i="60"/>
  <c r="IO453" i="60"/>
  <c r="IO449" i="60"/>
  <c r="IO445" i="60"/>
  <c r="IO441" i="60"/>
  <c r="IO437" i="60"/>
  <c r="IO433" i="60"/>
  <c r="IO429" i="60"/>
  <c r="IO460" i="60"/>
  <c r="IO456" i="60"/>
  <c r="IO452" i="60"/>
  <c r="IO448" i="60"/>
  <c r="IO444" i="60"/>
  <c r="IO440" i="60"/>
  <c r="IO436" i="60"/>
  <c r="IO432" i="60"/>
  <c r="IO428" i="60"/>
  <c r="IO459" i="60"/>
  <c r="IO455" i="60"/>
  <c r="IO451" i="60"/>
  <c r="IO447" i="60"/>
  <c r="IO443" i="60"/>
  <c r="IO439" i="60"/>
  <c r="IO435" i="60"/>
  <c r="IO431" i="60"/>
  <c r="IO427" i="60"/>
  <c r="IO425" i="60"/>
  <c r="IO421" i="60"/>
  <c r="IO417" i="60"/>
  <c r="IO413" i="60"/>
  <c r="IO409" i="60"/>
  <c r="IO405" i="60"/>
  <c r="IO401" i="60"/>
  <c r="IO397" i="60"/>
  <c r="IO393" i="60"/>
  <c r="IO389" i="60"/>
  <c r="IO424" i="60"/>
  <c r="IO420" i="60"/>
  <c r="IO416" i="60"/>
  <c r="IO412" i="60"/>
  <c r="IO408" i="60"/>
  <c r="IO404" i="60"/>
  <c r="IO400" i="60"/>
  <c r="IO396" i="60"/>
  <c r="IO392" i="60"/>
  <c r="IO388" i="60"/>
  <c r="IO423" i="60"/>
  <c r="IO419" i="60"/>
  <c r="IO415" i="60"/>
  <c r="IO411" i="60"/>
  <c r="IO407" i="60"/>
  <c r="IO403" i="60"/>
  <c r="IO399" i="60"/>
  <c r="IO395" i="60"/>
  <c r="IO391" i="60"/>
  <c r="IO422" i="60"/>
  <c r="IO418" i="60"/>
  <c r="IO414" i="60"/>
  <c r="IO410" i="60"/>
  <c r="IO406" i="60"/>
  <c r="IO402" i="60"/>
  <c r="IO398" i="60"/>
  <c r="IO394" i="60"/>
  <c r="IO390" i="60"/>
  <c r="IO387" i="60"/>
  <c r="IO386" i="60"/>
  <c r="IO382" i="60"/>
  <c r="IO378" i="60"/>
  <c r="IO374" i="60"/>
  <c r="IO370" i="60"/>
  <c r="IO366" i="60"/>
  <c r="IO362" i="60"/>
  <c r="IO358" i="60"/>
  <c r="IO354" i="60"/>
  <c r="IO350" i="60"/>
  <c r="IO385" i="60"/>
  <c r="IO381" i="60"/>
  <c r="IO377" i="60"/>
  <c r="IO373" i="60"/>
  <c r="IO369" i="60"/>
  <c r="IO365" i="60"/>
  <c r="IO361" i="60"/>
  <c r="IO357" i="60"/>
  <c r="IO353" i="60"/>
  <c r="IO349" i="60"/>
  <c r="IO384" i="60"/>
  <c r="IO380" i="60"/>
  <c r="IO376" i="60"/>
  <c r="IO372" i="60"/>
  <c r="IO368" i="60"/>
  <c r="IO364" i="60"/>
  <c r="IO360" i="60"/>
  <c r="IO356" i="60"/>
  <c r="IO352" i="60"/>
  <c r="IO383" i="60"/>
  <c r="IO379" i="60"/>
  <c r="IO375" i="60"/>
  <c r="IO371" i="60"/>
  <c r="IO367" i="60"/>
  <c r="IO363" i="60"/>
  <c r="IO359" i="60"/>
  <c r="IO355" i="60"/>
  <c r="IO351" i="60"/>
  <c r="IO347" i="60"/>
  <c r="IO343" i="60"/>
  <c r="IO339" i="60"/>
  <c r="IO335" i="60"/>
  <c r="IO331" i="60"/>
  <c r="IO327" i="60"/>
  <c r="IO323" i="60"/>
  <c r="IO319" i="60"/>
  <c r="IO315" i="60"/>
  <c r="IO311" i="60"/>
  <c r="IO307" i="60"/>
  <c r="IO303" i="60"/>
  <c r="IO299" i="60"/>
  <c r="IO295" i="60"/>
  <c r="IO291" i="60"/>
  <c r="IO287" i="60"/>
  <c r="IO283" i="60"/>
  <c r="IO279" i="60"/>
  <c r="IO275" i="60"/>
  <c r="IO346" i="60"/>
  <c r="IO342" i="60"/>
  <c r="IO338" i="60"/>
  <c r="IO334" i="60"/>
  <c r="IO330" i="60"/>
  <c r="IO326" i="60"/>
  <c r="IO322" i="60"/>
  <c r="IO318" i="60"/>
  <c r="IO314" i="60"/>
  <c r="IO310" i="60"/>
  <c r="IO306" i="60"/>
  <c r="IO302" i="60"/>
  <c r="IO298" i="60"/>
  <c r="IO294" i="60"/>
  <c r="IO290" i="60"/>
  <c r="IO286" i="60"/>
  <c r="IO282" i="60"/>
  <c r="IO278" i="60"/>
  <c r="IO274" i="60"/>
  <c r="IO345" i="60"/>
  <c r="IO341" i="60"/>
  <c r="IO337" i="60"/>
  <c r="IO333" i="60"/>
  <c r="IO329" i="60"/>
  <c r="IO325" i="60"/>
  <c r="IO321" i="60"/>
  <c r="IO317" i="60"/>
  <c r="IO313" i="60"/>
  <c r="IO309" i="60"/>
  <c r="IO305" i="60"/>
  <c r="IO301" i="60"/>
  <c r="IO297" i="60"/>
  <c r="IO293" i="60"/>
  <c r="IO289" i="60"/>
  <c r="IO285" i="60"/>
  <c r="IO281" i="60"/>
  <c r="IO277" i="60"/>
  <c r="IO348" i="60"/>
  <c r="IO344" i="60"/>
  <c r="IO340" i="60"/>
  <c r="IO336" i="60"/>
  <c r="IO332" i="60"/>
  <c r="IO328" i="60"/>
  <c r="IO324" i="60"/>
  <c r="IO320" i="60"/>
  <c r="IO316" i="60"/>
  <c r="IO312" i="60"/>
  <c r="IO308" i="60"/>
  <c r="IO304" i="60"/>
  <c r="IO300" i="60"/>
  <c r="IO296" i="60"/>
  <c r="IO292" i="60"/>
  <c r="IO288" i="60"/>
  <c r="IO284" i="60"/>
  <c r="IO280" i="60"/>
  <c r="IO276" i="60"/>
  <c r="IO271" i="60"/>
  <c r="IO267" i="60"/>
  <c r="IO263" i="60"/>
  <c r="IO259" i="60"/>
  <c r="IO255" i="60"/>
  <c r="IO251" i="60"/>
  <c r="IO247" i="60"/>
  <c r="IO243" i="60"/>
  <c r="IO239" i="60"/>
  <c r="IO235" i="60"/>
  <c r="IO231" i="60"/>
  <c r="IO227" i="60"/>
  <c r="IO223" i="60"/>
  <c r="IO219" i="60"/>
  <c r="IO215" i="60"/>
  <c r="IO211" i="60"/>
  <c r="IO207" i="60"/>
  <c r="IO203" i="60"/>
  <c r="IO199" i="60"/>
  <c r="IO270" i="60"/>
  <c r="IO266" i="60"/>
  <c r="IO262" i="60"/>
  <c r="IO258" i="60"/>
  <c r="IO254" i="60"/>
  <c r="IO250" i="60"/>
  <c r="IO246" i="60"/>
  <c r="IO242" i="60"/>
  <c r="IO238" i="60"/>
  <c r="IO234" i="60"/>
  <c r="IO230" i="60"/>
  <c r="IO226" i="60"/>
  <c r="IO222" i="60"/>
  <c r="IO218" i="60"/>
  <c r="IO214" i="60"/>
  <c r="IO273" i="60"/>
  <c r="IO269" i="60"/>
  <c r="IO265" i="60"/>
  <c r="IO261" i="60"/>
  <c r="IO257" i="60"/>
  <c r="IO253" i="60"/>
  <c r="IO249" i="60"/>
  <c r="IO245" i="60"/>
  <c r="IO241" i="60"/>
  <c r="IO237" i="60"/>
  <c r="IO233" i="60"/>
  <c r="IO229" i="60"/>
  <c r="IO225" i="60"/>
  <c r="IO221" i="60"/>
  <c r="IO217" i="60"/>
  <c r="IO213" i="60"/>
  <c r="IO209" i="60"/>
  <c r="IO205" i="60"/>
  <c r="IO201" i="60"/>
  <c r="IO197" i="60"/>
  <c r="IO272" i="60"/>
  <c r="IO268" i="60"/>
  <c r="IO264" i="60"/>
  <c r="IO260" i="60"/>
  <c r="IO256" i="60"/>
  <c r="IO252" i="60"/>
  <c r="IO248" i="60"/>
  <c r="IO244" i="60"/>
  <c r="IO240" i="60"/>
  <c r="IO236" i="60"/>
  <c r="IO232" i="60"/>
  <c r="IO228" i="60"/>
  <c r="IO224" i="60"/>
  <c r="IO220" i="60"/>
  <c r="IO216" i="60"/>
  <c r="IO212" i="60"/>
  <c r="IO208" i="60"/>
  <c r="IO204" i="60"/>
  <c r="IO200" i="60"/>
  <c r="IO198" i="60"/>
  <c r="IO196" i="60"/>
  <c r="IO194" i="60"/>
  <c r="IO190" i="60"/>
  <c r="IO186" i="60"/>
  <c r="IO182" i="60"/>
  <c r="IO175" i="60"/>
  <c r="IO171" i="60"/>
  <c r="IO167" i="60"/>
  <c r="IO159" i="60"/>
  <c r="IO151" i="60"/>
  <c r="IO147" i="60"/>
  <c r="IO143" i="60"/>
  <c r="IO139" i="60"/>
  <c r="IO135" i="60"/>
  <c r="IO131" i="60"/>
  <c r="IO127" i="60"/>
  <c r="IO123" i="60"/>
  <c r="IO119" i="60"/>
  <c r="IO115" i="60"/>
  <c r="IO111" i="60"/>
  <c r="IO107" i="60"/>
  <c r="IO103" i="60"/>
  <c r="IO99" i="60"/>
  <c r="IO95" i="60"/>
  <c r="IO87" i="60"/>
  <c r="IO83" i="60"/>
  <c r="IO79" i="60"/>
  <c r="IO75" i="60"/>
  <c r="IO71" i="60"/>
  <c r="IO67" i="60"/>
  <c r="IO63" i="60"/>
  <c r="IO59" i="60"/>
  <c r="IO55" i="60"/>
  <c r="IO51" i="60"/>
  <c r="IO210" i="60"/>
  <c r="IO193" i="60"/>
  <c r="IO189" i="60"/>
  <c r="IO185" i="60"/>
  <c r="IO181" i="60"/>
  <c r="IO178" i="60"/>
  <c r="IO174" i="60"/>
  <c r="IO170" i="60"/>
  <c r="IO166" i="60"/>
  <c r="IO162" i="60"/>
  <c r="IO150" i="60"/>
  <c r="IO146" i="60"/>
  <c r="IO142" i="60"/>
  <c r="IO138" i="60"/>
  <c r="IO134" i="60"/>
  <c r="IO126" i="60"/>
  <c r="IO118" i="60"/>
  <c r="IO114" i="60"/>
  <c r="IO110" i="60"/>
  <c r="IO106" i="60"/>
  <c r="IO102" i="60"/>
  <c r="IO98" i="60"/>
  <c r="IO94" i="60"/>
  <c r="IO90" i="60"/>
  <c r="IO86" i="60"/>
  <c r="IO82" i="60"/>
  <c r="IO78" i="60"/>
  <c r="IO74" i="60"/>
  <c r="IO70" i="60"/>
  <c r="IO66" i="60"/>
  <c r="IO62" i="60"/>
  <c r="IO58" i="60"/>
  <c r="IO54" i="60"/>
  <c r="IO50" i="60"/>
  <c r="IO206" i="60"/>
  <c r="IO192" i="60"/>
  <c r="IO188" i="60"/>
  <c r="IO184" i="60"/>
  <c r="IO177" i="60"/>
  <c r="IO173" i="60"/>
  <c r="IO169" i="60"/>
  <c r="IO165" i="60"/>
  <c r="IO161" i="60"/>
  <c r="IO153" i="60"/>
  <c r="IO149" i="60"/>
  <c r="IO145" i="60"/>
  <c r="IO141" i="60"/>
  <c r="IO137" i="60"/>
  <c r="IO133" i="60"/>
  <c r="IO129" i="60"/>
  <c r="IO125" i="60"/>
  <c r="IO121" i="60"/>
  <c r="IO117" i="60"/>
  <c r="IO113" i="60"/>
  <c r="IO109" i="60"/>
  <c r="IO105" i="60"/>
  <c r="IO101" i="60"/>
  <c r="IO97" i="60"/>
  <c r="IO93" i="60"/>
  <c r="IO89" i="60"/>
  <c r="IO81" i="60"/>
  <c r="IO77" i="60"/>
  <c r="IO73" i="60"/>
  <c r="IO69" i="60"/>
  <c r="IO65" i="60"/>
  <c r="IO61" i="60"/>
  <c r="IO57" i="60"/>
  <c r="IO53" i="60"/>
  <c r="IO202" i="60"/>
  <c r="IO195" i="60"/>
  <c r="IO191" i="60"/>
  <c r="IO187" i="60"/>
  <c r="IO183" i="60"/>
  <c r="IO176" i="60"/>
  <c r="IO172" i="60"/>
  <c r="IO168" i="60"/>
  <c r="IO164" i="60"/>
  <c r="IO160" i="60"/>
  <c r="IO156" i="60"/>
  <c r="IO152" i="60"/>
  <c r="IO148" i="60"/>
  <c r="IO144" i="60"/>
  <c r="IO140" i="60"/>
  <c r="IO136" i="60"/>
  <c r="IO132" i="60"/>
  <c r="IO128" i="60"/>
  <c r="IO124" i="60"/>
  <c r="IO120" i="60"/>
  <c r="IO116" i="60"/>
  <c r="IO112" i="60"/>
  <c r="IO108" i="60"/>
  <c r="IO104" i="60"/>
  <c r="IO100" i="60"/>
  <c r="IO96" i="60"/>
  <c r="IO92" i="60"/>
  <c r="IO88" i="60"/>
  <c r="IO84" i="60"/>
  <c r="IO80" i="60"/>
  <c r="IO76" i="60"/>
  <c r="IO72" i="60"/>
  <c r="IO68" i="60"/>
  <c r="IO64" i="60"/>
  <c r="IO60" i="60"/>
  <c r="IO56" i="60"/>
  <c r="IO52" i="60"/>
  <c r="IO47" i="60"/>
  <c r="IO43" i="60"/>
  <c r="IO39" i="60"/>
  <c r="IO35" i="60"/>
  <c r="IO31" i="60"/>
  <c r="IO27" i="60"/>
  <c r="IO23" i="60"/>
  <c r="IO19" i="60"/>
  <c r="IO15" i="60"/>
  <c r="IO11" i="60"/>
  <c r="IO7" i="60"/>
  <c r="IO46" i="60"/>
  <c r="IO42" i="60"/>
  <c r="IO38" i="60"/>
  <c r="IO34" i="60"/>
  <c r="IO30" i="60"/>
  <c r="IO26" i="60"/>
  <c r="IO22" i="60"/>
  <c r="IO18" i="60"/>
  <c r="IO14" i="60"/>
  <c r="IO10" i="60"/>
  <c r="IO6" i="60"/>
  <c r="IO49" i="60"/>
  <c r="IO45" i="60"/>
  <c r="IO41" i="60"/>
  <c r="IO37" i="60"/>
  <c r="IO33" i="60"/>
  <c r="IO29" i="60"/>
  <c r="IO25" i="60"/>
  <c r="IO21" i="60"/>
  <c r="IO17" i="60"/>
  <c r="IO13" i="60"/>
  <c r="IO9" i="60"/>
  <c r="IO48" i="60"/>
  <c r="IO44" i="60"/>
  <c r="IO40" i="60"/>
  <c r="IO36" i="60"/>
  <c r="IO32" i="60"/>
  <c r="IO28" i="60"/>
  <c r="IO24" i="60"/>
  <c r="IO20" i="60"/>
  <c r="IO16" i="60"/>
  <c r="IO12" i="60"/>
  <c r="IO8" i="60"/>
  <c r="JP496" i="60"/>
  <c r="JP492" i="60"/>
  <c r="JP488" i="60"/>
  <c r="JP484" i="60"/>
  <c r="JP480" i="60"/>
  <c r="JP476" i="60"/>
  <c r="JP472" i="60"/>
  <c r="JP468" i="60"/>
  <c r="JP464" i="60"/>
  <c r="JP460" i="60"/>
  <c r="JP456" i="60"/>
  <c r="JP452" i="60"/>
  <c r="JP448" i="60"/>
  <c r="JP444" i="60"/>
  <c r="JP440" i="60"/>
  <c r="JP436" i="60"/>
  <c r="JP432" i="60"/>
  <c r="JP428" i="60"/>
  <c r="JP424" i="60"/>
  <c r="JP420" i="60"/>
  <c r="JP416" i="60"/>
  <c r="JP412" i="60"/>
  <c r="JP408" i="60"/>
  <c r="JP404" i="60"/>
  <c r="JP400" i="60"/>
  <c r="JP396" i="60"/>
  <c r="JP392" i="60"/>
  <c r="JP388" i="60"/>
  <c r="JP497" i="60"/>
  <c r="JP493" i="60"/>
  <c r="JP489" i="60"/>
  <c r="JP485" i="60"/>
  <c r="JP481" i="60"/>
  <c r="JP477" i="60"/>
  <c r="JP473" i="60"/>
  <c r="JP469" i="60"/>
  <c r="JP465" i="60"/>
  <c r="JP461" i="60"/>
  <c r="JP457" i="60"/>
  <c r="JP453" i="60"/>
  <c r="JP449" i="60"/>
  <c r="JP445" i="60"/>
  <c r="JP441" i="60"/>
  <c r="JP437" i="60"/>
  <c r="JP433" i="60"/>
  <c r="JP429" i="60"/>
  <c r="JP425" i="60"/>
  <c r="JP421" i="60"/>
  <c r="JP417" i="60"/>
  <c r="JP413" i="60"/>
  <c r="JP409" i="60"/>
  <c r="JP405" i="60"/>
  <c r="JP401" i="60"/>
  <c r="JP397" i="60"/>
  <c r="JP393" i="60"/>
  <c r="JP389" i="60"/>
  <c r="JP498" i="60"/>
  <c r="JP494" i="60"/>
  <c r="JP490" i="60"/>
  <c r="JP486" i="60"/>
  <c r="JP482" i="60"/>
  <c r="JP478" i="60"/>
  <c r="JP474" i="60"/>
  <c r="JP470" i="60"/>
  <c r="JP466" i="60"/>
  <c r="JP462" i="60"/>
  <c r="JP458" i="60"/>
  <c r="JP454" i="60"/>
  <c r="JP450" i="60"/>
  <c r="JP446" i="60"/>
  <c r="JP442" i="60"/>
  <c r="JP438" i="60"/>
  <c r="JP434" i="60"/>
  <c r="JP430" i="60"/>
  <c r="JP426" i="60"/>
  <c r="JP422" i="60"/>
  <c r="JP418" i="60"/>
  <c r="JP414" i="60"/>
  <c r="JP410" i="60"/>
  <c r="JP406" i="60"/>
  <c r="JP402" i="60"/>
  <c r="JP398" i="60"/>
  <c r="JP394" i="60"/>
  <c r="JP390" i="60"/>
  <c r="JP499" i="60"/>
  <c r="JP495" i="60"/>
  <c r="JP491" i="60"/>
  <c r="JP487" i="60"/>
  <c r="JP483" i="60"/>
  <c r="JP479" i="60"/>
  <c r="JP475" i="60"/>
  <c r="JP471" i="60"/>
  <c r="JP467" i="60"/>
  <c r="JP463" i="60"/>
  <c r="JP459" i="60"/>
  <c r="JP455" i="60"/>
  <c r="JP451" i="60"/>
  <c r="JP447" i="60"/>
  <c r="JP443" i="60"/>
  <c r="JP439" i="60"/>
  <c r="JP435" i="60"/>
  <c r="JP431" i="60"/>
  <c r="JP427" i="60"/>
  <c r="JP423" i="60"/>
  <c r="JP419" i="60"/>
  <c r="JP415" i="60"/>
  <c r="JP411" i="60"/>
  <c r="JP407" i="60"/>
  <c r="JP403" i="60"/>
  <c r="JP399" i="60"/>
  <c r="JP395" i="60"/>
  <c r="JP391" i="60"/>
  <c r="JP387" i="60"/>
  <c r="JP384" i="60"/>
  <c r="JP380" i="60"/>
  <c r="JP376" i="60"/>
  <c r="JP372" i="60"/>
  <c r="JP368" i="60"/>
  <c r="JP364" i="60"/>
  <c r="JP360" i="60"/>
  <c r="JP356" i="60"/>
  <c r="JP352" i="60"/>
  <c r="JP348" i="60"/>
  <c r="JP344" i="60"/>
  <c r="JP340" i="60"/>
  <c r="JP336" i="60"/>
  <c r="JP332" i="60"/>
  <c r="JP328" i="60"/>
  <c r="JP324" i="60"/>
  <c r="JP320" i="60"/>
  <c r="JP316" i="60"/>
  <c r="JP312" i="60"/>
  <c r="JP308" i="60"/>
  <c r="JP304" i="60"/>
  <c r="JP300" i="60"/>
  <c r="JP296" i="60"/>
  <c r="JP292" i="60"/>
  <c r="JP288" i="60"/>
  <c r="JP284" i="60"/>
  <c r="JP280" i="60"/>
  <c r="JP276" i="60"/>
  <c r="JP385" i="60"/>
  <c r="JP381" i="60"/>
  <c r="JP377" i="60"/>
  <c r="JP373" i="60"/>
  <c r="JP369" i="60"/>
  <c r="JP365" i="60"/>
  <c r="JP361" i="60"/>
  <c r="JP357" i="60"/>
  <c r="JP353" i="60"/>
  <c r="JP349" i="60"/>
  <c r="JP345" i="60"/>
  <c r="JP341" i="60"/>
  <c r="JP337" i="60"/>
  <c r="JP333" i="60"/>
  <c r="JP329" i="60"/>
  <c r="JP325" i="60"/>
  <c r="JP321" i="60"/>
  <c r="JP317" i="60"/>
  <c r="JP313" i="60"/>
  <c r="JP309" i="60"/>
  <c r="JP305" i="60"/>
  <c r="JP301" i="60"/>
  <c r="JP297" i="60"/>
  <c r="JP293" i="60"/>
  <c r="JP289" i="60"/>
  <c r="JP285" i="60"/>
  <c r="JP281" i="60"/>
  <c r="JP277" i="60"/>
  <c r="JP386" i="60"/>
  <c r="JP382" i="60"/>
  <c r="JP378" i="60"/>
  <c r="JP374" i="60"/>
  <c r="JP370" i="60"/>
  <c r="JP366" i="60"/>
  <c r="JP362" i="60"/>
  <c r="JP358" i="60"/>
  <c r="JP354" i="60"/>
  <c r="JP350" i="60"/>
  <c r="JP346" i="60"/>
  <c r="JP342" i="60"/>
  <c r="JP338" i="60"/>
  <c r="JP334" i="60"/>
  <c r="JP330" i="60"/>
  <c r="JP326" i="60"/>
  <c r="JP322" i="60"/>
  <c r="JP318" i="60"/>
  <c r="JP314" i="60"/>
  <c r="JP310" i="60"/>
  <c r="JP306" i="60"/>
  <c r="JP302" i="60"/>
  <c r="JP298" i="60"/>
  <c r="JP294" i="60"/>
  <c r="JP290" i="60"/>
  <c r="JP286" i="60"/>
  <c r="JP282" i="60"/>
  <c r="JP278" i="60"/>
  <c r="JP274" i="60"/>
  <c r="JP383" i="60"/>
  <c r="JP379" i="60"/>
  <c r="JP375" i="60"/>
  <c r="JP371" i="60"/>
  <c r="JP367" i="60"/>
  <c r="JP363" i="60"/>
  <c r="JP359" i="60"/>
  <c r="JP355" i="60"/>
  <c r="JP351" i="60"/>
  <c r="JP347" i="60"/>
  <c r="JP343" i="60"/>
  <c r="JP339" i="60"/>
  <c r="JP335" i="60"/>
  <c r="JP331" i="60"/>
  <c r="JP327" i="60"/>
  <c r="JP323" i="60"/>
  <c r="JP319" i="60"/>
  <c r="JP315" i="60"/>
  <c r="JP311" i="60"/>
  <c r="JP307" i="60"/>
  <c r="JP303" i="60"/>
  <c r="JP299" i="60"/>
  <c r="JP295" i="60"/>
  <c r="JP291" i="60"/>
  <c r="JP287" i="60"/>
  <c r="JP283" i="60"/>
  <c r="JP279" i="60"/>
  <c r="JP275" i="60"/>
  <c r="JP273" i="60"/>
  <c r="JP269" i="60"/>
  <c r="JP265" i="60"/>
  <c r="JP261" i="60"/>
  <c r="JP257" i="60"/>
  <c r="JP253" i="60"/>
  <c r="JP249" i="60"/>
  <c r="JP245" i="60"/>
  <c r="JP241" i="60"/>
  <c r="JP237" i="60"/>
  <c r="JP233" i="60"/>
  <c r="JP229" i="60"/>
  <c r="JP225" i="60"/>
  <c r="JP221" i="60"/>
  <c r="JP217" i="60"/>
  <c r="JP213" i="60"/>
  <c r="JP209" i="60"/>
  <c r="JP205" i="60"/>
  <c r="JP201" i="60"/>
  <c r="JP197" i="60"/>
  <c r="JP193" i="60"/>
  <c r="JP189" i="60"/>
  <c r="JP185" i="60"/>
  <c r="JP181" i="60"/>
  <c r="JP178" i="60"/>
  <c r="JP174" i="60"/>
  <c r="JP170" i="60"/>
  <c r="JP166" i="60"/>
  <c r="JP162" i="60"/>
  <c r="JP270" i="60"/>
  <c r="JP266" i="60"/>
  <c r="JP262" i="60"/>
  <c r="JP258" i="60"/>
  <c r="JP254" i="60"/>
  <c r="JP250" i="60"/>
  <c r="JP246" i="60"/>
  <c r="JP242" i="60"/>
  <c r="JP238" i="60"/>
  <c r="JP234" i="60"/>
  <c r="JP230" i="60"/>
  <c r="JP226" i="60"/>
  <c r="JP222" i="60"/>
  <c r="JP218" i="60"/>
  <c r="JP214" i="60"/>
  <c r="JP210" i="60"/>
  <c r="JP206" i="60"/>
  <c r="JP202" i="60"/>
  <c r="JP198" i="60"/>
  <c r="JP194" i="60"/>
  <c r="JP190" i="60"/>
  <c r="JP186" i="60"/>
  <c r="JP182" i="60"/>
  <c r="JP179" i="60"/>
  <c r="JP175" i="60"/>
  <c r="JP171" i="60"/>
  <c r="JP167" i="60"/>
  <c r="JP163" i="60"/>
  <c r="JP271" i="60"/>
  <c r="JP267" i="60"/>
  <c r="JP263" i="60"/>
  <c r="JP259" i="60"/>
  <c r="JP255" i="60"/>
  <c r="JP251" i="60"/>
  <c r="JP247" i="60"/>
  <c r="JP243" i="60"/>
  <c r="JP239" i="60"/>
  <c r="JP235" i="60"/>
  <c r="JP231" i="60"/>
  <c r="JP227" i="60"/>
  <c r="JP223" i="60"/>
  <c r="JP219" i="60"/>
  <c r="JP215" i="60"/>
  <c r="JP211" i="60"/>
  <c r="JP207" i="60"/>
  <c r="JP203" i="60"/>
  <c r="JP199" i="60"/>
  <c r="JP195" i="60"/>
  <c r="JP191" i="60"/>
  <c r="JP187" i="60"/>
  <c r="JP183" i="60"/>
  <c r="JP176" i="60"/>
  <c r="JP172" i="60"/>
  <c r="JP168" i="60"/>
  <c r="JP164" i="60"/>
  <c r="JP272" i="60"/>
  <c r="JP268" i="60"/>
  <c r="JP264" i="60"/>
  <c r="JP260" i="60"/>
  <c r="JP256" i="60"/>
  <c r="JP252" i="60"/>
  <c r="JP248" i="60"/>
  <c r="JP244" i="60"/>
  <c r="JP240" i="60"/>
  <c r="JP236" i="60"/>
  <c r="JP232" i="60"/>
  <c r="JP228" i="60"/>
  <c r="JP224" i="60"/>
  <c r="JP220" i="60"/>
  <c r="JP216" i="60"/>
  <c r="JP212" i="60"/>
  <c r="JP208" i="60"/>
  <c r="JP204" i="60"/>
  <c r="JP200" i="60"/>
  <c r="JP196" i="60"/>
  <c r="JP192" i="60"/>
  <c r="JP188" i="60"/>
  <c r="JP184" i="60"/>
  <c r="JP180" i="60"/>
  <c r="JP177" i="60"/>
  <c r="JP173" i="60"/>
  <c r="JP169" i="60"/>
  <c r="JP165" i="60"/>
  <c r="JP161" i="60"/>
  <c r="JP160" i="60"/>
  <c r="JP156" i="60"/>
  <c r="JP152" i="60"/>
  <c r="JP148" i="60"/>
  <c r="JP144" i="60"/>
  <c r="JP140" i="60"/>
  <c r="JP136" i="60"/>
  <c r="JP132" i="60"/>
  <c r="JP128" i="60"/>
  <c r="JP124" i="60"/>
  <c r="JP120" i="60"/>
  <c r="JP116" i="60"/>
  <c r="JP112" i="60"/>
  <c r="JP108" i="60"/>
  <c r="JP104" i="60"/>
  <c r="JP100" i="60"/>
  <c r="JP96" i="60"/>
  <c r="JP92" i="60"/>
  <c r="JP88" i="60"/>
  <c r="JP84" i="60"/>
  <c r="JP80" i="60"/>
  <c r="JP76" i="60"/>
  <c r="JP72" i="60"/>
  <c r="JP68" i="60"/>
  <c r="JP64" i="60"/>
  <c r="JP60" i="60"/>
  <c r="JP56" i="60"/>
  <c r="JP52" i="60"/>
  <c r="JP48" i="60"/>
  <c r="JP44" i="60"/>
  <c r="JP40" i="60"/>
  <c r="JP36" i="60"/>
  <c r="JP32" i="60"/>
  <c r="JP28" i="60"/>
  <c r="JP24" i="60"/>
  <c r="JP20" i="60"/>
  <c r="JP16" i="60"/>
  <c r="JP12" i="60"/>
  <c r="JP8" i="60"/>
  <c r="JP157" i="60"/>
  <c r="JP153" i="60"/>
  <c r="JP149" i="60"/>
  <c r="JP145" i="60"/>
  <c r="JP141" i="60"/>
  <c r="JP137" i="60"/>
  <c r="JP133" i="60"/>
  <c r="JP129" i="60"/>
  <c r="JP125" i="60"/>
  <c r="JP121" i="60"/>
  <c r="JP117" i="60"/>
  <c r="JP113" i="60"/>
  <c r="JP109" i="60"/>
  <c r="JP105" i="60"/>
  <c r="JP101" i="60"/>
  <c r="JP97" i="60"/>
  <c r="JP93" i="60"/>
  <c r="JP89" i="60"/>
  <c r="JP85" i="60"/>
  <c r="JP81" i="60"/>
  <c r="JP77" i="60"/>
  <c r="JP73" i="60"/>
  <c r="JP69" i="60"/>
  <c r="JP65" i="60"/>
  <c r="JP61" i="60"/>
  <c r="JP57" i="60"/>
  <c r="JP53" i="60"/>
  <c r="JP49" i="60"/>
  <c r="JP45" i="60"/>
  <c r="JP41" i="60"/>
  <c r="JP37" i="60"/>
  <c r="JP33" i="60"/>
  <c r="JP29" i="60"/>
  <c r="JP25" i="60"/>
  <c r="JP21" i="60"/>
  <c r="JP17" i="60"/>
  <c r="JP13" i="60"/>
  <c r="JP9" i="60"/>
  <c r="JP158" i="60"/>
  <c r="JP154" i="60"/>
  <c r="JP150" i="60"/>
  <c r="JP146" i="60"/>
  <c r="JP142" i="60"/>
  <c r="JP138" i="60"/>
  <c r="JP134" i="60"/>
  <c r="JP130" i="60"/>
  <c r="JP126" i="60"/>
  <c r="JP122" i="60"/>
  <c r="JP118" i="60"/>
  <c r="JP114" i="60"/>
  <c r="JP110" i="60"/>
  <c r="JP106" i="60"/>
  <c r="JP102" i="60"/>
  <c r="JP98" i="60"/>
  <c r="JP94" i="60"/>
  <c r="JP90" i="60"/>
  <c r="JP86" i="60"/>
  <c r="JP82" i="60"/>
  <c r="JP78" i="60"/>
  <c r="JP74" i="60"/>
  <c r="JP70" i="60"/>
  <c r="JP66" i="60"/>
  <c r="JP62" i="60"/>
  <c r="JP58" i="60"/>
  <c r="JP54" i="60"/>
  <c r="JP50" i="60"/>
  <c r="JP46" i="60"/>
  <c r="JP42" i="60"/>
  <c r="JP38" i="60"/>
  <c r="JP34" i="60"/>
  <c r="JP30" i="60"/>
  <c r="JP26" i="60"/>
  <c r="JP22" i="60"/>
  <c r="JP18" i="60"/>
  <c r="JP14" i="60"/>
  <c r="JP10" i="60"/>
  <c r="JP6" i="60"/>
  <c r="JP159" i="60"/>
  <c r="JP155" i="60"/>
  <c r="JP151" i="60"/>
  <c r="JP147" i="60"/>
  <c r="JP143" i="60"/>
  <c r="JP139" i="60"/>
  <c r="JP135" i="60"/>
  <c r="JP131" i="60"/>
  <c r="JP127" i="60"/>
  <c r="JP123" i="60"/>
  <c r="JP119" i="60"/>
  <c r="JP115" i="60"/>
  <c r="JP111" i="60"/>
  <c r="JP107" i="60"/>
  <c r="JP103" i="60"/>
  <c r="JP99" i="60"/>
  <c r="JP95" i="60"/>
  <c r="JP91" i="60"/>
  <c r="JP87" i="60"/>
  <c r="JP83" i="60"/>
  <c r="JP79" i="60"/>
  <c r="JP75" i="60"/>
  <c r="JP71" i="60"/>
  <c r="JP67" i="60"/>
  <c r="JP63" i="60"/>
  <c r="JP59" i="60"/>
  <c r="JP55" i="60"/>
  <c r="JP51" i="60"/>
  <c r="JP47" i="60"/>
  <c r="JP43" i="60"/>
  <c r="JP39" i="60"/>
  <c r="JP35" i="60"/>
  <c r="JP31" i="60"/>
  <c r="JP27" i="60"/>
  <c r="JP23" i="60"/>
  <c r="JP19" i="60"/>
  <c r="JP15" i="60"/>
  <c r="JP11" i="60"/>
  <c r="JP7" i="60"/>
  <c r="IP497" i="60"/>
  <c r="IP493" i="60"/>
  <c r="IP489" i="60"/>
  <c r="IP485" i="60"/>
  <c r="IP481" i="60"/>
  <c r="IP477" i="60"/>
  <c r="IP473" i="60"/>
  <c r="IP469" i="60"/>
  <c r="IP465" i="60"/>
  <c r="IP496" i="60"/>
  <c r="IP492" i="60"/>
  <c r="IP488" i="60"/>
  <c r="IP484" i="60"/>
  <c r="IP480" i="60"/>
  <c r="IP476" i="60"/>
  <c r="IP472" i="60"/>
  <c r="IP468" i="60"/>
  <c r="IP464" i="60"/>
  <c r="IP499" i="60"/>
  <c r="IP495" i="60"/>
  <c r="IP491" i="60"/>
  <c r="IP487" i="60"/>
  <c r="IP483" i="60"/>
  <c r="IP479" i="60"/>
  <c r="IP475" i="60"/>
  <c r="IP471" i="60"/>
  <c r="IP467" i="60"/>
  <c r="IP463" i="60"/>
  <c r="IP498" i="60"/>
  <c r="IP494" i="60"/>
  <c r="IP490" i="60"/>
  <c r="IP486" i="60"/>
  <c r="IP482" i="60"/>
  <c r="IP478" i="60"/>
  <c r="IP474" i="60"/>
  <c r="IP470" i="60"/>
  <c r="IP466" i="60"/>
  <c r="IP461" i="60"/>
  <c r="IP457" i="60"/>
  <c r="IP453" i="60"/>
  <c r="IP449" i="60"/>
  <c r="IP445" i="60"/>
  <c r="IP441" i="60"/>
  <c r="IP437" i="60"/>
  <c r="IP433" i="60"/>
  <c r="IP429" i="60"/>
  <c r="IP425" i="60"/>
  <c r="IP460" i="60"/>
  <c r="IP456" i="60"/>
  <c r="IP452" i="60"/>
  <c r="IP448" i="60"/>
  <c r="IP444" i="60"/>
  <c r="IP440" i="60"/>
  <c r="IP436" i="60"/>
  <c r="IP432" i="60"/>
  <c r="IP428" i="60"/>
  <c r="IP459" i="60"/>
  <c r="IP455" i="60"/>
  <c r="IP451" i="60"/>
  <c r="IP447" i="60"/>
  <c r="IP443" i="60"/>
  <c r="IP439" i="60"/>
  <c r="IP435" i="60"/>
  <c r="IP431" i="60"/>
  <c r="IP427" i="60"/>
  <c r="IP462" i="60"/>
  <c r="IP458" i="60"/>
  <c r="IP454" i="60"/>
  <c r="IP450" i="60"/>
  <c r="IP446" i="60"/>
  <c r="IP442" i="60"/>
  <c r="IP438" i="60"/>
  <c r="IP434" i="60"/>
  <c r="IP430" i="60"/>
  <c r="IP426" i="60"/>
  <c r="IP424" i="60"/>
  <c r="IP420" i="60"/>
  <c r="IP416" i="60"/>
  <c r="IP412" i="60"/>
  <c r="IP408" i="60"/>
  <c r="IP404" i="60"/>
  <c r="IP400" i="60"/>
  <c r="IP396" i="60"/>
  <c r="IP392" i="60"/>
  <c r="IP388" i="60"/>
  <c r="IP423" i="60"/>
  <c r="IP419" i="60"/>
  <c r="IP415" i="60"/>
  <c r="IP411" i="60"/>
  <c r="IP407" i="60"/>
  <c r="IP403" i="60"/>
  <c r="IP399" i="60"/>
  <c r="IP395" i="60"/>
  <c r="IP391" i="60"/>
  <c r="IP387" i="60"/>
  <c r="IP422" i="60"/>
  <c r="IP418" i="60"/>
  <c r="IP414" i="60"/>
  <c r="IP410" i="60"/>
  <c r="IP406" i="60"/>
  <c r="IP402" i="60"/>
  <c r="IP398" i="60"/>
  <c r="IP394" i="60"/>
  <c r="IP390" i="60"/>
  <c r="IP421" i="60"/>
  <c r="IP417" i="60"/>
  <c r="IP413" i="60"/>
  <c r="IP409" i="60"/>
  <c r="IP405" i="60"/>
  <c r="IP401" i="60"/>
  <c r="IP397" i="60"/>
  <c r="IP393" i="60"/>
  <c r="IP389" i="60"/>
  <c r="IP385" i="60"/>
  <c r="IP381" i="60"/>
  <c r="IP377" i="60"/>
  <c r="IP373" i="60"/>
  <c r="IP369" i="60"/>
  <c r="IP365" i="60"/>
  <c r="IP361" i="60"/>
  <c r="IP357" i="60"/>
  <c r="IP353" i="60"/>
  <c r="IP349" i="60"/>
  <c r="IP384" i="60"/>
  <c r="IP380" i="60"/>
  <c r="IP376" i="60"/>
  <c r="IP372" i="60"/>
  <c r="IP368" i="60"/>
  <c r="IP364" i="60"/>
  <c r="IP360" i="60"/>
  <c r="IP356" i="60"/>
  <c r="IP352" i="60"/>
  <c r="IP383" i="60"/>
  <c r="IP379" i="60"/>
  <c r="IP375" i="60"/>
  <c r="IP371" i="60"/>
  <c r="IP367" i="60"/>
  <c r="IP363" i="60"/>
  <c r="IP359" i="60"/>
  <c r="IP355" i="60"/>
  <c r="IP351" i="60"/>
  <c r="IP386" i="60"/>
  <c r="IP382" i="60"/>
  <c r="IP378" i="60"/>
  <c r="IP374" i="60"/>
  <c r="IP370" i="60"/>
  <c r="IP366" i="60"/>
  <c r="IP362" i="60"/>
  <c r="IP358" i="60"/>
  <c r="IP354" i="60"/>
  <c r="IP350" i="60"/>
  <c r="IP346" i="60"/>
  <c r="IP342" i="60"/>
  <c r="IP338" i="60"/>
  <c r="IP334" i="60"/>
  <c r="IP330" i="60"/>
  <c r="IP326" i="60"/>
  <c r="IP322" i="60"/>
  <c r="IP318" i="60"/>
  <c r="IP314" i="60"/>
  <c r="IP310" i="60"/>
  <c r="IP306" i="60"/>
  <c r="IP302" i="60"/>
  <c r="IP298" i="60"/>
  <c r="IP294" i="60"/>
  <c r="IP290" i="60"/>
  <c r="IP286" i="60"/>
  <c r="IP282" i="60"/>
  <c r="IP278" i="60"/>
  <c r="IP274" i="60"/>
  <c r="IP345" i="60"/>
  <c r="IP341" i="60"/>
  <c r="IP337" i="60"/>
  <c r="IP333" i="60"/>
  <c r="IP329" i="60"/>
  <c r="IP325" i="60"/>
  <c r="IP321" i="60"/>
  <c r="IP317" i="60"/>
  <c r="IP313" i="60"/>
  <c r="IP309" i="60"/>
  <c r="IP305" i="60"/>
  <c r="IP301" i="60"/>
  <c r="IP297" i="60"/>
  <c r="IP293" i="60"/>
  <c r="IP289" i="60"/>
  <c r="IP285" i="60"/>
  <c r="IP281" i="60"/>
  <c r="IP277" i="60"/>
  <c r="IP348" i="60"/>
  <c r="IP344" i="60"/>
  <c r="IP340" i="60"/>
  <c r="IP336" i="60"/>
  <c r="IP332" i="60"/>
  <c r="IP328" i="60"/>
  <c r="IP324" i="60"/>
  <c r="IP320" i="60"/>
  <c r="IP316" i="60"/>
  <c r="IP312" i="60"/>
  <c r="IP308" i="60"/>
  <c r="IP304" i="60"/>
  <c r="IP300" i="60"/>
  <c r="IP296" i="60"/>
  <c r="IP292" i="60"/>
  <c r="IP288" i="60"/>
  <c r="IP284" i="60"/>
  <c r="IP280" i="60"/>
  <c r="IP276" i="60"/>
  <c r="IP347" i="60"/>
  <c r="IP343" i="60"/>
  <c r="IP339" i="60"/>
  <c r="IP335" i="60"/>
  <c r="IP331" i="60"/>
  <c r="IP327" i="60"/>
  <c r="IP323" i="60"/>
  <c r="IP319" i="60"/>
  <c r="IP315" i="60"/>
  <c r="IP311" i="60"/>
  <c r="IP307" i="60"/>
  <c r="IP303" i="60"/>
  <c r="IP299" i="60"/>
  <c r="IP295" i="60"/>
  <c r="IP291" i="60"/>
  <c r="IP287" i="60"/>
  <c r="IP283" i="60"/>
  <c r="IP279" i="60"/>
  <c r="IP275" i="60"/>
  <c r="IP270" i="60"/>
  <c r="IP266" i="60"/>
  <c r="IP262" i="60"/>
  <c r="IP258" i="60"/>
  <c r="IP254" i="60"/>
  <c r="IP250" i="60"/>
  <c r="IP246" i="60"/>
  <c r="IP242" i="60"/>
  <c r="IP238" i="60"/>
  <c r="IP234" i="60"/>
  <c r="IP230" i="60"/>
  <c r="IP226" i="60"/>
  <c r="IP222" i="60"/>
  <c r="IP218" i="60"/>
  <c r="IP214" i="60"/>
  <c r="IP210" i="60"/>
  <c r="IP206" i="60"/>
  <c r="IP202" i="60"/>
  <c r="IP198" i="60"/>
  <c r="IP273" i="60"/>
  <c r="IP269" i="60"/>
  <c r="IP265" i="60"/>
  <c r="IP261" i="60"/>
  <c r="IP257" i="60"/>
  <c r="IP253" i="60"/>
  <c r="IP249" i="60"/>
  <c r="IP245" i="60"/>
  <c r="IP241" i="60"/>
  <c r="IP237" i="60"/>
  <c r="IP233" i="60"/>
  <c r="IP229" i="60"/>
  <c r="IP225" i="60"/>
  <c r="IP221" i="60"/>
  <c r="IP217" i="60"/>
  <c r="IP213" i="60"/>
  <c r="IP272" i="60"/>
  <c r="IP268" i="60"/>
  <c r="IP264" i="60"/>
  <c r="IP260" i="60"/>
  <c r="IP256" i="60"/>
  <c r="IP252" i="60"/>
  <c r="IP248" i="60"/>
  <c r="IP244" i="60"/>
  <c r="IP240" i="60"/>
  <c r="IP236" i="60"/>
  <c r="IP232" i="60"/>
  <c r="IP228" i="60"/>
  <c r="IP224" i="60"/>
  <c r="IP220" i="60"/>
  <c r="IP216" i="60"/>
  <c r="IP212" i="60"/>
  <c r="IP208" i="60"/>
  <c r="IP204" i="60"/>
  <c r="IP200" i="60"/>
  <c r="IP196" i="60"/>
  <c r="IP271" i="60"/>
  <c r="IP267" i="60"/>
  <c r="IP263" i="60"/>
  <c r="IP259" i="60"/>
  <c r="IP255" i="60"/>
  <c r="IP251" i="60"/>
  <c r="IP247" i="60"/>
  <c r="IP243" i="60"/>
  <c r="IP239" i="60"/>
  <c r="IP235" i="60"/>
  <c r="IP231" i="60"/>
  <c r="IP227" i="60"/>
  <c r="IP223" i="60"/>
  <c r="IP219" i="60"/>
  <c r="IP215" i="60"/>
  <c r="IP211" i="60"/>
  <c r="IP207" i="60"/>
  <c r="IP203" i="60"/>
  <c r="IP199" i="60"/>
  <c r="IP205" i="60"/>
  <c r="IP193" i="60"/>
  <c r="IP189" i="60"/>
  <c r="IP185" i="60"/>
  <c r="IP181" i="60"/>
  <c r="IP178" i="60"/>
  <c r="IP174" i="60"/>
  <c r="IP170" i="60"/>
  <c r="IP166" i="60"/>
  <c r="IP162" i="60"/>
  <c r="IP158" i="60"/>
  <c r="IP154" i="60"/>
  <c r="IP150" i="60"/>
  <c r="IP146" i="60"/>
  <c r="IP142" i="60"/>
  <c r="IP138" i="60"/>
  <c r="IP134" i="60"/>
  <c r="IP130" i="60"/>
  <c r="IP126" i="60"/>
  <c r="IP122" i="60"/>
  <c r="IP118" i="60"/>
  <c r="IP114" i="60"/>
  <c r="IP110" i="60"/>
  <c r="IP106" i="60"/>
  <c r="IP102" i="60"/>
  <c r="IP98" i="60"/>
  <c r="IP94" i="60"/>
  <c r="IP90" i="60"/>
  <c r="IP86" i="60"/>
  <c r="IP82" i="60"/>
  <c r="IP78" i="60"/>
  <c r="IP74" i="60"/>
  <c r="IP70" i="60"/>
  <c r="IP66" i="60"/>
  <c r="IP62" i="60"/>
  <c r="IP58" i="60"/>
  <c r="IP54" i="60"/>
  <c r="IP50" i="60"/>
  <c r="IP201" i="60"/>
  <c r="IP192" i="60"/>
  <c r="IP188" i="60"/>
  <c r="IP184" i="60"/>
  <c r="IP180" i="60"/>
  <c r="IP177" i="60"/>
  <c r="IP173" i="60"/>
  <c r="IP169" i="60"/>
  <c r="IP165" i="60"/>
  <c r="IP161" i="60"/>
  <c r="IP157" i="60"/>
  <c r="IP153" i="60"/>
  <c r="IP149" i="60"/>
  <c r="IP145" i="60"/>
  <c r="IP141" i="60"/>
  <c r="IP137" i="60"/>
  <c r="IP133" i="60"/>
  <c r="IP129" i="60"/>
  <c r="IP125" i="60"/>
  <c r="IP121" i="60"/>
  <c r="IP117" i="60"/>
  <c r="IP113" i="60"/>
  <c r="IP109" i="60"/>
  <c r="IP105" i="60"/>
  <c r="IP101" i="60"/>
  <c r="IP97" i="60"/>
  <c r="IP93" i="60"/>
  <c r="IP85" i="60"/>
  <c r="IP81" i="60"/>
  <c r="IP77" i="60"/>
  <c r="IP73" i="60"/>
  <c r="IP69" i="60"/>
  <c r="IP65" i="60"/>
  <c r="IP61" i="60"/>
  <c r="IP57" i="60"/>
  <c r="IP53" i="60"/>
  <c r="IP195" i="60"/>
  <c r="IP191" i="60"/>
  <c r="IP187" i="60"/>
  <c r="IP183" i="60"/>
  <c r="IP176" i="60"/>
  <c r="IP172" i="60"/>
  <c r="IP168" i="60"/>
  <c r="IP164" i="60"/>
  <c r="IP160" i="60"/>
  <c r="IP156" i="60"/>
  <c r="IP152" i="60"/>
  <c r="IP148" i="60"/>
  <c r="IP144" i="60"/>
  <c r="IP140" i="60"/>
  <c r="IP136" i="60"/>
  <c r="IP132" i="60"/>
  <c r="IP128" i="60"/>
  <c r="IP124" i="60"/>
  <c r="IP120" i="60"/>
  <c r="IP116" i="60"/>
  <c r="IP112" i="60"/>
  <c r="IP108" i="60"/>
  <c r="IP104" i="60"/>
  <c r="IP100" i="60"/>
  <c r="IP96" i="60"/>
  <c r="IP92" i="60"/>
  <c r="IP88" i="60"/>
  <c r="IP84" i="60"/>
  <c r="IP80" i="60"/>
  <c r="IP76" i="60"/>
  <c r="IP72" i="60"/>
  <c r="IP68" i="60"/>
  <c r="IP64" i="60"/>
  <c r="IP60" i="60"/>
  <c r="IP56" i="60"/>
  <c r="IP52" i="60"/>
  <c r="IP209" i="60"/>
  <c r="IP197" i="60"/>
  <c r="IP194" i="60"/>
  <c r="IP190" i="60"/>
  <c r="IP186" i="60"/>
  <c r="IP182" i="60"/>
  <c r="IP179" i="60"/>
  <c r="IP175" i="60"/>
  <c r="IP171" i="60"/>
  <c r="IP167" i="60"/>
  <c r="IP163" i="60"/>
  <c r="IP159" i="60"/>
  <c r="IP155" i="60"/>
  <c r="IP151" i="60"/>
  <c r="IP147" i="60"/>
  <c r="IP143" i="60"/>
  <c r="IP139" i="60"/>
  <c r="IP135" i="60"/>
  <c r="IP131" i="60"/>
  <c r="IP127" i="60"/>
  <c r="IP123" i="60"/>
  <c r="IP119" i="60"/>
  <c r="IP115" i="60"/>
  <c r="IP111" i="60"/>
  <c r="IP107" i="60"/>
  <c r="IP103" i="60"/>
  <c r="IP99" i="60"/>
  <c r="IP95" i="60"/>
  <c r="IP91" i="60"/>
  <c r="IP87" i="60"/>
  <c r="IP83" i="60"/>
  <c r="IP79" i="60"/>
  <c r="IP75" i="60"/>
  <c r="IP71" i="60"/>
  <c r="IP67" i="60"/>
  <c r="IP63" i="60"/>
  <c r="IP59" i="60"/>
  <c r="IP55" i="60"/>
  <c r="IP51" i="60"/>
  <c r="IP46" i="60"/>
  <c r="IP42" i="60"/>
  <c r="IP38" i="60"/>
  <c r="IP34" i="60"/>
  <c r="IP30" i="60"/>
  <c r="IP26" i="60"/>
  <c r="IP22" i="60"/>
  <c r="IP18" i="60"/>
  <c r="IP14" i="60"/>
  <c r="IP10" i="60"/>
  <c r="IP6" i="60"/>
  <c r="IP49" i="60"/>
  <c r="IP45" i="60"/>
  <c r="IP41" i="60"/>
  <c r="IP37" i="60"/>
  <c r="IP33" i="60"/>
  <c r="IP29" i="60"/>
  <c r="IP25" i="60"/>
  <c r="IP21" i="60"/>
  <c r="IP17" i="60"/>
  <c r="IP13" i="60"/>
  <c r="IP9" i="60"/>
  <c r="IP48" i="60"/>
  <c r="IP44" i="60"/>
  <c r="IP40" i="60"/>
  <c r="IP36" i="60"/>
  <c r="IP32" i="60"/>
  <c r="IP28" i="60"/>
  <c r="IP24" i="60"/>
  <c r="IP20" i="60"/>
  <c r="IP16" i="60"/>
  <c r="IP12" i="60"/>
  <c r="IP8" i="60"/>
  <c r="IP47" i="60"/>
  <c r="IP43" i="60"/>
  <c r="IP39" i="60"/>
  <c r="IP35" i="60"/>
  <c r="IP31" i="60"/>
  <c r="IP27" i="60"/>
  <c r="IP23" i="60"/>
  <c r="IP19" i="60"/>
  <c r="IP15" i="60"/>
  <c r="IP11" i="60"/>
  <c r="IP7" i="60"/>
  <c r="IQ496" i="60"/>
  <c r="IQ492" i="60"/>
  <c r="IQ488" i="60"/>
  <c r="IQ484" i="60"/>
  <c r="IQ480" i="60"/>
  <c r="IQ476" i="60"/>
  <c r="IQ472" i="60"/>
  <c r="IQ468" i="60"/>
  <c r="IQ464" i="60"/>
  <c r="IQ499" i="60"/>
  <c r="IQ495" i="60"/>
  <c r="IQ491" i="60"/>
  <c r="IQ487" i="60"/>
  <c r="IQ483" i="60"/>
  <c r="IQ479" i="60"/>
  <c r="IQ475" i="60"/>
  <c r="IQ471" i="60"/>
  <c r="IQ467" i="60"/>
  <c r="IQ463" i="60"/>
  <c r="IQ498" i="60"/>
  <c r="IQ494" i="60"/>
  <c r="IQ490" i="60"/>
  <c r="IQ486" i="60"/>
  <c r="IQ482" i="60"/>
  <c r="IQ478" i="60"/>
  <c r="IQ474" i="60"/>
  <c r="IQ470" i="60"/>
  <c r="IQ466" i="60"/>
  <c r="IQ497" i="60"/>
  <c r="IQ493" i="60"/>
  <c r="IQ489" i="60"/>
  <c r="IQ485" i="60"/>
  <c r="IQ481" i="60"/>
  <c r="IQ477" i="60"/>
  <c r="IQ473" i="60"/>
  <c r="IQ469" i="60"/>
  <c r="IQ465" i="60"/>
  <c r="IQ460" i="60"/>
  <c r="IQ456" i="60"/>
  <c r="IQ452" i="60"/>
  <c r="IQ448" i="60"/>
  <c r="IQ444" i="60"/>
  <c r="IQ440" i="60"/>
  <c r="IQ436" i="60"/>
  <c r="IQ432" i="60"/>
  <c r="IQ428" i="60"/>
  <c r="IQ459" i="60"/>
  <c r="IQ455" i="60"/>
  <c r="IQ451" i="60"/>
  <c r="IQ447" i="60"/>
  <c r="IQ443" i="60"/>
  <c r="IQ439" i="60"/>
  <c r="IQ435" i="60"/>
  <c r="IQ431" i="60"/>
  <c r="IQ427" i="60"/>
  <c r="IQ462" i="60"/>
  <c r="IQ458" i="60"/>
  <c r="IQ454" i="60"/>
  <c r="IQ450" i="60"/>
  <c r="IQ446" i="60"/>
  <c r="IQ442" i="60"/>
  <c r="IQ438" i="60"/>
  <c r="IQ434" i="60"/>
  <c r="IQ430" i="60"/>
  <c r="IQ426" i="60"/>
  <c r="IQ461" i="60"/>
  <c r="IQ457" i="60"/>
  <c r="IQ453" i="60"/>
  <c r="IQ449" i="60"/>
  <c r="IQ445" i="60"/>
  <c r="IQ441" i="60"/>
  <c r="IQ437" i="60"/>
  <c r="IQ433" i="60"/>
  <c r="IQ429" i="60"/>
  <c r="IQ425" i="60"/>
  <c r="IQ423" i="60"/>
  <c r="IQ419" i="60"/>
  <c r="IQ415" i="60"/>
  <c r="IQ411" i="60"/>
  <c r="IQ407" i="60"/>
  <c r="IQ403" i="60"/>
  <c r="IQ399" i="60"/>
  <c r="IQ395" i="60"/>
  <c r="IQ391" i="60"/>
  <c r="IQ387" i="60"/>
  <c r="IQ422" i="60"/>
  <c r="IQ418" i="60"/>
  <c r="IQ414" i="60"/>
  <c r="IQ410" i="60"/>
  <c r="IQ406" i="60"/>
  <c r="IQ402" i="60"/>
  <c r="IQ398" i="60"/>
  <c r="IQ394" i="60"/>
  <c r="IQ390" i="60"/>
  <c r="IQ421" i="60"/>
  <c r="IQ417" i="60"/>
  <c r="IQ413" i="60"/>
  <c r="IQ409" i="60"/>
  <c r="IQ405" i="60"/>
  <c r="IQ401" i="60"/>
  <c r="IQ397" i="60"/>
  <c r="IQ393" i="60"/>
  <c r="IQ389" i="60"/>
  <c r="IQ424" i="60"/>
  <c r="IQ420" i="60"/>
  <c r="IQ416" i="60"/>
  <c r="IQ412" i="60"/>
  <c r="IQ408" i="60"/>
  <c r="IQ404" i="60"/>
  <c r="IQ400" i="60"/>
  <c r="IQ396" i="60"/>
  <c r="IQ392" i="60"/>
  <c r="IQ388" i="60"/>
  <c r="IQ384" i="60"/>
  <c r="IQ380" i="60"/>
  <c r="IQ376" i="60"/>
  <c r="IQ372" i="60"/>
  <c r="IQ368" i="60"/>
  <c r="IQ364" i="60"/>
  <c r="IQ360" i="60"/>
  <c r="IQ356" i="60"/>
  <c r="IQ352" i="60"/>
  <c r="IQ383" i="60"/>
  <c r="IQ379" i="60"/>
  <c r="IQ375" i="60"/>
  <c r="IQ371" i="60"/>
  <c r="IQ367" i="60"/>
  <c r="IQ363" i="60"/>
  <c r="IQ359" i="60"/>
  <c r="IQ355" i="60"/>
  <c r="IQ351" i="60"/>
  <c r="IQ386" i="60"/>
  <c r="IQ382" i="60"/>
  <c r="IQ378" i="60"/>
  <c r="IQ374" i="60"/>
  <c r="IQ370" i="60"/>
  <c r="IQ366" i="60"/>
  <c r="IQ362" i="60"/>
  <c r="IQ358" i="60"/>
  <c r="IQ354" i="60"/>
  <c r="IQ350" i="60"/>
  <c r="IQ385" i="60"/>
  <c r="IQ381" i="60"/>
  <c r="IQ377" i="60"/>
  <c r="IQ373" i="60"/>
  <c r="IQ369" i="60"/>
  <c r="IQ365" i="60"/>
  <c r="IQ361" i="60"/>
  <c r="IQ357" i="60"/>
  <c r="IQ353" i="60"/>
  <c r="IQ349" i="60"/>
  <c r="IQ345" i="60"/>
  <c r="IQ341" i="60"/>
  <c r="IQ337" i="60"/>
  <c r="IQ333" i="60"/>
  <c r="IQ329" i="60"/>
  <c r="IQ325" i="60"/>
  <c r="IQ321" i="60"/>
  <c r="IQ317" i="60"/>
  <c r="IQ313" i="60"/>
  <c r="IQ309" i="60"/>
  <c r="IQ305" i="60"/>
  <c r="IQ301" i="60"/>
  <c r="IQ297" i="60"/>
  <c r="IQ293" i="60"/>
  <c r="IQ289" i="60"/>
  <c r="IQ285" i="60"/>
  <c r="IQ281" i="60"/>
  <c r="IQ277" i="60"/>
  <c r="IQ348" i="60"/>
  <c r="IQ344" i="60"/>
  <c r="IQ340" i="60"/>
  <c r="IQ336" i="60"/>
  <c r="IQ332" i="60"/>
  <c r="IQ328" i="60"/>
  <c r="IQ324" i="60"/>
  <c r="IQ320" i="60"/>
  <c r="IQ316" i="60"/>
  <c r="IQ312" i="60"/>
  <c r="IQ308" i="60"/>
  <c r="IQ304" i="60"/>
  <c r="IQ300" i="60"/>
  <c r="IQ296" i="60"/>
  <c r="IQ292" i="60"/>
  <c r="IQ288" i="60"/>
  <c r="IQ284" i="60"/>
  <c r="IQ280" i="60"/>
  <c r="IQ276" i="60"/>
  <c r="IQ347" i="60"/>
  <c r="IQ343" i="60"/>
  <c r="IQ339" i="60"/>
  <c r="IQ335" i="60"/>
  <c r="IQ331" i="60"/>
  <c r="IQ327" i="60"/>
  <c r="IQ323" i="60"/>
  <c r="IQ319" i="60"/>
  <c r="IQ315" i="60"/>
  <c r="IQ311" i="60"/>
  <c r="IQ307" i="60"/>
  <c r="IQ303" i="60"/>
  <c r="IQ299" i="60"/>
  <c r="IQ295" i="60"/>
  <c r="IQ291" i="60"/>
  <c r="IQ287" i="60"/>
  <c r="IQ283" i="60"/>
  <c r="IQ279" i="60"/>
  <c r="IQ275" i="60"/>
  <c r="IQ346" i="60"/>
  <c r="IQ342" i="60"/>
  <c r="IQ338" i="60"/>
  <c r="IQ334" i="60"/>
  <c r="IQ330" i="60"/>
  <c r="IQ326" i="60"/>
  <c r="IQ322" i="60"/>
  <c r="IQ318" i="60"/>
  <c r="IQ314" i="60"/>
  <c r="IQ310" i="60"/>
  <c r="IQ306" i="60"/>
  <c r="IQ302" i="60"/>
  <c r="IQ298" i="60"/>
  <c r="IQ294" i="60"/>
  <c r="IQ290" i="60"/>
  <c r="IQ286" i="60"/>
  <c r="IQ282" i="60"/>
  <c r="IQ278" i="60"/>
  <c r="IQ274" i="60"/>
  <c r="IQ273" i="60"/>
  <c r="IQ269" i="60"/>
  <c r="IQ265" i="60"/>
  <c r="IQ261" i="60"/>
  <c r="IQ257" i="60"/>
  <c r="IQ253" i="60"/>
  <c r="IQ249" i="60"/>
  <c r="IQ245" i="60"/>
  <c r="IQ241" i="60"/>
  <c r="IQ237" i="60"/>
  <c r="IQ233" i="60"/>
  <c r="IQ229" i="60"/>
  <c r="IQ225" i="60"/>
  <c r="IQ221" i="60"/>
  <c r="IQ217" i="60"/>
  <c r="IQ213" i="60"/>
  <c r="IQ209" i="60"/>
  <c r="IQ205" i="60"/>
  <c r="IQ201" i="60"/>
  <c r="IQ197" i="60"/>
  <c r="IQ272" i="60"/>
  <c r="IQ268" i="60"/>
  <c r="IQ264" i="60"/>
  <c r="IQ260" i="60"/>
  <c r="IQ256" i="60"/>
  <c r="IQ252" i="60"/>
  <c r="IQ248" i="60"/>
  <c r="IQ244" i="60"/>
  <c r="IQ240" i="60"/>
  <c r="IQ236" i="60"/>
  <c r="IQ232" i="60"/>
  <c r="IQ228" i="60"/>
  <c r="IQ224" i="60"/>
  <c r="IQ220" i="60"/>
  <c r="IQ216" i="60"/>
  <c r="IQ212" i="60"/>
  <c r="IQ271" i="60"/>
  <c r="IQ267" i="60"/>
  <c r="IQ263" i="60"/>
  <c r="IQ259" i="60"/>
  <c r="IQ255" i="60"/>
  <c r="IQ251" i="60"/>
  <c r="IQ247" i="60"/>
  <c r="IQ243" i="60"/>
  <c r="IQ239" i="60"/>
  <c r="IQ235" i="60"/>
  <c r="IQ231" i="60"/>
  <c r="IQ227" i="60"/>
  <c r="IQ223" i="60"/>
  <c r="IQ219" i="60"/>
  <c r="IQ215" i="60"/>
  <c r="IQ211" i="60"/>
  <c r="IQ207" i="60"/>
  <c r="IQ203" i="60"/>
  <c r="IQ199" i="60"/>
  <c r="IQ270" i="60"/>
  <c r="IQ266" i="60"/>
  <c r="IQ262" i="60"/>
  <c r="IQ258" i="60"/>
  <c r="IQ254" i="60"/>
  <c r="IQ250" i="60"/>
  <c r="IQ246" i="60"/>
  <c r="IQ242" i="60"/>
  <c r="IQ238" i="60"/>
  <c r="IQ234" i="60"/>
  <c r="IQ230" i="60"/>
  <c r="IQ226" i="60"/>
  <c r="IQ222" i="60"/>
  <c r="IQ218" i="60"/>
  <c r="IQ214" i="60"/>
  <c r="IQ210" i="60"/>
  <c r="IQ206" i="60"/>
  <c r="IQ202" i="60"/>
  <c r="IQ198" i="60"/>
  <c r="IQ192" i="60"/>
  <c r="IQ188" i="60"/>
  <c r="IQ184" i="60"/>
  <c r="IQ180" i="60"/>
  <c r="IQ177" i="60"/>
  <c r="IQ173" i="60"/>
  <c r="IQ169" i="60"/>
  <c r="IQ165" i="60"/>
  <c r="IQ161" i="60"/>
  <c r="IQ157" i="60"/>
  <c r="IQ153" i="60"/>
  <c r="IQ149" i="60"/>
  <c r="IQ145" i="60"/>
  <c r="IQ137" i="60"/>
  <c r="IQ133" i="60"/>
  <c r="IQ129" i="60"/>
  <c r="IQ125" i="60"/>
  <c r="IQ121" i="60"/>
  <c r="IQ117" i="60"/>
  <c r="IQ113" i="60"/>
  <c r="IQ109" i="60"/>
  <c r="IQ105" i="60"/>
  <c r="IQ101" i="60"/>
  <c r="IQ97" i="60"/>
  <c r="IQ93" i="60"/>
  <c r="IQ89" i="60"/>
  <c r="IQ85" i="60"/>
  <c r="IQ81" i="60"/>
  <c r="IQ77" i="60"/>
  <c r="IQ73" i="60"/>
  <c r="IQ69" i="60"/>
  <c r="IQ65" i="60"/>
  <c r="IQ61" i="60"/>
  <c r="IQ57" i="60"/>
  <c r="IQ53" i="60"/>
  <c r="IQ208" i="60"/>
  <c r="IQ195" i="60"/>
  <c r="IQ191" i="60"/>
  <c r="IQ187" i="60"/>
  <c r="IQ176" i="60"/>
  <c r="IQ172" i="60"/>
  <c r="IQ168" i="60"/>
  <c r="IQ164" i="60"/>
  <c r="IQ160" i="60"/>
  <c r="IQ156" i="60"/>
  <c r="IQ152" i="60"/>
  <c r="IQ148" i="60"/>
  <c r="IQ144" i="60"/>
  <c r="IQ140" i="60"/>
  <c r="IQ136" i="60"/>
  <c r="IQ132" i="60"/>
  <c r="IQ128" i="60"/>
  <c r="IQ124" i="60"/>
  <c r="IQ120" i="60"/>
  <c r="IQ116" i="60"/>
  <c r="IQ112" i="60"/>
  <c r="IQ108" i="60"/>
  <c r="IQ104" i="60"/>
  <c r="IQ100" i="60"/>
  <c r="IQ96" i="60"/>
  <c r="IQ92" i="60"/>
  <c r="IQ88" i="60"/>
  <c r="IQ84" i="60"/>
  <c r="IQ80" i="60"/>
  <c r="IQ76" i="60"/>
  <c r="IQ72" i="60"/>
  <c r="IQ68" i="60"/>
  <c r="IQ64" i="60"/>
  <c r="IQ60" i="60"/>
  <c r="IQ56" i="60"/>
  <c r="IQ52" i="60"/>
  <c r="IQ204" i="60"/>
  <c r="IQ194" i="60"/>
  <c r="IQ190" i="60"/>
  <c r="IQ186" i="60"/>
  <c r="IQ182" i="60"/>
  <c r="IQ179" i="60"/>
  <c r="IQ175" i="60"/>
  <c r="IQ171" i="60"/>
  <c r="IQ167" i="60"/>
  <c r="IQ163" i="60"/>
  <c r="IQ159" i="60"/>
  <c r="IQ155" i="60"/>
  <c r="IQ151" i="60"/>
  <c r="IQ147" i="60"/>
  <c r="IQ143" i="60"/>
  <c r="IQ139" i="60"/>
  <c r="IQ135" i="60"/>
  <c r="IQ131" i="60"/>
  <c r="IQ127" i="60"/>
  <c r="IQ123" i="60"/>
  <c r="IQ119" i="60"/>
  <c r="IQ115" i="60"/>
  <c r="IQ111" i="60"/>
  <c r="IQ107" i="60"/>
  <c r="IQ103" i="60"/>
  <c r="IQ99" i="60"/>
  <c r="IQ95" i="60"/>
  <c r="IQ91" i="60"/>
  <c r="IQ87" i="60"/>
  <c r="IQ83" i="60"/>
  <c r="IQ79" i="60"/>
  <c r="IQ75" i="60"/>
  <c r="IQ71" i="60"/>
  <c r="IQ67" i="60"/>
  <c r="IQ63" i="60"/>
  <c r="IQ59" i="60"/>
  <c r="IQ55" i="60"/>
  <c r="IQ51" i="60"/>
  <c r="IQ200" i="60"/>
  <c r="IQ196" i="60"/>
  <c r="IQ193" i="60"/>
  <c r="IQ189" i="60"/>
  <c r="IQ185" i="60"/>
  <c r="IQ181" i="60"/>
  <c r="IQ178" i="60"/>
  <c r="IQ174" i="60"/>
  <c r="IQ170" i="60"/>
  <c r="IQ166" i="60"/>
  <c r="IQ162" i="60"/>
  <c r="IQ158" i="60"/>
  <c r="IQ154" i="60"/>
  <c r="IQ150" i="60"/>
  <c r="IQ146" i="60"/>
  <c r="IQ138" i="60"/>
  <c r="IQ134" i="60"/>
  <c r="IQ130" i="60"/>
  <c r="IQ126" i="60"/>
  <c r="IQ122" i="60"/>
  <c r="IQ118" i="60"/>
  <c r="IQ114" i="60"/>
  <c r="IQ110" i="60"/>
  <c r="IQ106" i="60"/>
  <c r="IQ102" i="60"/>
  <c r="IQ98" i="60"/>
  <c r="IQ94" i="60"/>
  <c r="IQ90" i="60"/>
  <c r="IQ86" i="60"/>
  <c r="IQ82" i="60"/>
  <c r="IQ78" i="60"/>
  <c r="IQ74" i="60"/>
  <c r="IQ70" i="60"/>
  <c r="IQ66" i="60"/>
  <c r="IQ62" i="60"/>
  <c r="IQ58" i="60"/>
  <c r="IQ54" i="60"/>
  <c r="IQ50" i="60"/>
  <c r="IQ49" i="60"/>
  <c r="IQ45" i="60"/>
  <c r="IQ41" i="60"/>
  <c r="IQ37" i="60"/>
  <c r="IQ33" i="60"/>
  <c r="IQ29" i="60"/>
  <c r="IQ25" i="60"/>
  <c r="IQ21" i="60"/>
  <c r="IQ17" i="60"/>
  <c r="IQ13" i="60"/>
  <c r="IQ9" i="60"/>
  <c r="IQ48" i="60"/>
  <c r="IQ44" i="60"/>
  <c r="IQ40" i="60"/>
  <c r="IQ36" i="60"/>
  <c r="IQ32" i="60"/>
  <c r="IQ28" i="60"/>
  <c r="IQ24" i="60"/>
  <c r="IQ20" i="60"/>
  <c r="IQ16" i="60"/>
  <c r="IQ12" i="60"/>
  <c r="IQ8" i="60"/>
  <c r="IQ47" i="60"/>
  <c r="IQ43" i="60"/>
  <c r="IQ39" i="60"/>
  <c r="IQ35" i="60"/>
  <c r="IQ31" i="60"/>
  <c r="IQ27" i="60"/>
  <c r="IQ23" i="60"/>
  <c r="IQ19" i="60"/>
  <c r="IQ15" i="60"/>
  <c r="IQ11" i="60"/>
  <c r="IQ7" i="60"/>
  <c r="IQ46" i="60"/>
  <c r="IQ42" i="60"/>
  <c r="IQ38" i="60"/>
  <c r="IQ34" i="60"/>
  <c r="IQ30" i="60"/>
  <c r="IQ26" i="60"/>
  <c r="IQ22" i="60"/>
  <c r="IQ18" i="60"/>
  <c r="IQ14" i="60"/>
  <c r="IQ10" i="60"/>
  <c r="IQ6" i="60"/>
  <c r="IR499" i="60"/>
  <c r="IR495" i="60"/>
  <c r="IR491" i="60"/>
  <c r="IR487" i="60"/>
  <c r="IR483" i="60"/>
  <c r="IR479" i="60"/>
  <c r="IR475" i="60"/>
  <c r="IR471" i="60"/>
  <c r="IR467" i="60"/>
  <c r="IR463" i="60"/>
  <c r="IR498" i="60"/>
  <c r="IR494" i="60"/>
  <c r="IR490" i="60"/>
  <c r="IR486" i="60"/>
  <c r="IR482" i="60"/>
  <c r="IR478" i="60"/>
  <c r="IR474" i="60"/>
  <c r="IR470" i="60"/>
  <c r="IR466" i="60"/>
  <c r="IR497" i="60"/>
  <c r="IR493" i="60"/>
  <c r="IR489" i="60"/>
  <c r="IR485" i="60"/>
  <c r="IR481" i="60"/>
  <c r="IR477" i="60"/>
  <c r="IR473" i="60"/>
  <c r="IR469" i="60"/>
  <c r="IR465" i="60"/>
  <c r="IR496" i="60"/>
  <c r="IR492" i="60"/>
  <c r="IR488" i="60"/>
  <c r="IR484" i="60"/>
  <c r="IR480" i="60"/>
  <c r="IR476" i="60"/>
  <c r="IR472" i="60"/>
  <c r="IR468" i="60"/>
  <c r="IR464" i="60"/>
  <c r="IR459" i="60"/>
  <c r="IR455" i="60"/>
  <c r="IR451" i="60"/>
  <c r="IR447" i="60"/>
  <c r="IR443" i="60"/>
  <c r="IR439" i="60"/>
  <c r="IR435" i="60"/>
  <c r="IR431" i="60"/>
  <c r="IR427" i="60"/>
  <c r="IR462" i="60"/>
  <c r="IR458" i="60"/>
  <c r="IR454" i="60"/>
  <c r="IR450" i="60"/>
  <c r="IR446" i="60"/>
  <c r="IR442" i="60"/>
  <c r="IR438" i="60"/>
  <c r="IR434" i="60"/>
  <c r="IR430" i="60"/>
  <c r="IR426" i="60"/>
  <c r="IR461" i="60"/>
  <c r="IR457" i="60"/>
  <c r="IR453" i="60"/>
  <c r="IR449" i="60"/>
  <c r="IR445" i="60"/>
  <c r="IR441" i="60"/>
  <c r="IR437" i="60"/>
  <c r="IR433" i="60"/>
  <c r="IR429" i="60"/>
  <c r="IR425" i="60"/>
  <c r="IR460" i="60"/>
  <c r="IR456" i="60"/>
  <c r="IR452" i="60"/>
  <c r="IR448" i="60"/>
  <c r="IR444" i="60"/>
  <c r="IR440" i="60"/>
  <c r="IR436" i="60"/>
  <c r="IR432" i="60"/>
  <c r="IR428" i="60"/>
  <c r="IR422" i="60"/>
  <c r="IR418" i="60"/>
  <c r="IR414" i="60"/>
  <c r="IR410" i="60"/>
  <c r="IR406" i="60"/>
  <c r="IR402" i="60"/>
  <c r="IR398" i="60"/>
  <c r="IR394" i="60"/>
  <c r="IR390" i="60"/>
  <c r="IR421" i="60"/>
  <c r="IR417" i="60"/>
  <c r="IR413" i="60"/>
  <c r="IR409" i="60"/>
  <c r="IR405" i="60"/>
  <c r="IR401" i="60"/>
  <c r="IR397" i="60"/>
  <c r="IR393" i="60"/>
  <c r="IR389" i="60"/>
  <c r="IR424" i="60"/>
  <c r="IR420" i="60"/>
  <c r="IR416" i="60"/>
  <c r="IR412" i="60"/>
  <c r="IR408" i="60"/>
  <c r="IR404" i="60"/>
  <c r="IR400" i="60"/>
  <c r="IR396" i="60"/>
  <c r="IR392" i="60"/>
  <c r="IR388" i="60"/>
  <c r="IR423" i="60"/>
  <c r="IR419" i="60"/>
  <c r="IR415" i="60"/>
  <c r="IR411" i="60"/>
  <c r="IR407" i="60"/>
  <c r="IR403" i="60"/>
  <c r="IR399" i="60"/>
  <c r="IR395" i="60"/>
  <c r="IR391" i="60"/>
  <c r="IR387" i="60"/>
  <c r="IR383" i="60"/>
  <c r="IR379" i="60"/>
  <c r="IR375" i="60"/>
  <c r="IR371" i="60"/>
  <c r="IR367" i="60"/>
  <c r="IR363" i="60"/>
  <c r="IR359" i="60"/>
  <c r="IR355" i="60"/>
  <c r="IR351" i="60"/>
  <c r="IR386" i="60"/>
  <c r="IR382" i="60"/>
  <c r="IR378" i="60"/>
  <c r="IR374" i="60"/>
  <c r="IR370" i="60"/>
  <c r="IR366" i="60"/>
  <c r="IR362" i="60"/>
  <c r="IR358" i="60"/>
  <c r="IR354" i="60"/>
  <c r="IR350" i="60"/>
  <c r="IR385" i="60"/>
  <c r="IR381" i="60"/>
  <c r="IR377" i="60"/>
  <c r="IR373" i="60"/>
  <c r="IR369" i="60"/>
  <c r="IR365" i="60"/>
  <c r="IR361" i="60"/>
  <c r="IR357" i="60"/>
  <c r="IR353" i="60"/>
  <c r="IR349" i="60"/>
  <c r="IR384" i="60"/>
  <c r="IR380" i="60"/>
  <c r="IR376" i="60"/>
  <c r="IR372" i="60"/>
  <c r="IR368" i="60"/>
  <c r="IR364" i="60"/>
  <c r="IR360" i="60"/>
  <c r="IR356" i="60"/>
  <c r="IR352" i="60"/>
  <c r="IR348" i="60"/>
  <c r="IR344" i="60"/>
  <c r="IR340" i="60"/>
  <c r="IR336" i="60"/>
  <c r="IR332" i="60"/>
  <c r="IR328" i="60"/>
  <c r="IR324" i="60"/>
  <c r="IR320" i="60"/>
  <c r="IR316" i="60"/>
  <c r="IR312" i="60"/>
  <c r="IR308" i="60"/>
  <c r="IR304" i="60"/>
  <c r="IR300" i="60"/>
  <c r="IR296" i="60"/>
  <c r="IR292" i="60"/>
  <c r="IR288" i="60"/>
  <c r="IR284" i="60"/>
  <c r="IR280" i="60"/>
  <c r="IR276" i="60"/>
  <c r="IR347" i="60"/>
  <c r="IR343" i="60"/>
  <c r="IR339" i="60"/>
  <c r="IR335" i="60"/>
  <c r="IR331" i="60"/>
  <c r="IR327" i="60"/>
  <c r="IR323" i="60"/>
  <c r="IR319" i="60"/>
  <c r="IR315" i="60"/>
  <c r="IR311" i="60"/>
  <c r="IR307" i="60"/>
  <c r="IR303" i="60"/>
  <c r="IR299" i="60"/>
  <c r="IR295" i="60"/>
  <c r="IR291" i="60"/>
  <c r="IR287" i="60"/>
  <c r="IR283" i="60"/>
  <c r="IR279" i="60"/>
  <c r="IR275" i="60"/>
  <c r="IR346" i="60"/>
  <c r="IR342" i="60"/>
  <c r="IR338" i="60"/>
  <c r="IR334" i="60"/>
  <c r="IR330" i="60"/>
  <c r="IR326" i="60"/>
  <c r="IR322" i="60"/>
  <c r="IR318" i="60"/>
  <c r="IR314" i="60"/>
  <c r="IR310" i="60"/>
  <c r="IR306" i="60"/>
  <c r="IR302" i="60"/>
  <c r="IR298" i="60"/>
  <c r="IR294" i="60"/>
  <c r="IR290" i="60"/>
  <c r="IR286" i="60"/>
  <c r="IR282" i="60"/>
  <c r="IR278" i="60"/>
  <c r="IR274" i="60"/>
  <c r="IR345" i="60"/>
  <c r="IR341" i="60"/>
  <c r="IR337" i="60"/>
  <c r="IR333" i="60"/>
  <c r="IR329" i="60"/>
  <c r="IR325" i="60"/>
  <c r="IR321" i="60"/>
  <c r="IR317" i="60"/>
  <c r="IR313" i="60"/>
  <c r="IR309" i="60"/>
  <c r="IR305" i="60"/>
  <c r="IR301" i="60"/>
  <c r="IR297" i="60"/>
  <c r="IR293" i="60"/>
  <c r="IR289" i="60"/>
  <c r="IR285" i="60"/>
  <c r="IR281" i="60"/>
  <c r="IR277" i="60"/>
  <c r="IR273" i="60"/>
  <c r="IR272" i="60"/>
  <c r="IR268" i="60"/>
  <c r="IR264" i="60"/>
  <c r="IR260" i="60"/>
  <c r="IR256" i="60"/>
  <c r="IR252" i="60"/>
  <c r="IR248" i="60"/>
  <c r="IR244" i="60"/>
  <c r="IR240" i="60"/>
  <c r="IR236" i="60"/>
  <c r="IR232" i="60"/>
  <c r="IR228" i="60"/>
  <c r="IR224" i="60"/>
  <c r="IR220" i="60"/>
  <c r="IR216" i="60"/>
  <c r="IR212" i="60"/>
  <c r="IR208" i="60"/>
  <c r="IR204" i="60"/>
  <c r="IR200" i="60"/>
  <c r="IR196" i="60"/>
  <c r="IR271" i="60"/>
  <c r="IR267" i="60"/>
  <c r="IR263" i="60"/>
  <c r="IR259" i="60"/>
  <c r="IR255" i="60"/>
  <c r="IR251" i="60"/>
  <c r="IR247" i="60"/>
  <c r="IR243" i="60"/>
  <c r="IR239" i="60"/>
  <c r="IR235" i="60"/>
  <c r="IR231" i="60"/>
  <c r="IR227" i="60"/>
  <c r="IR223" i="60"/>
  <c r="IR219" i="60"/>
  <c r="IR215" i="60"/>
  <c r="IR211" i="60"/>
  <c r="IR270" i="60"/>
  <c r="IR266" i="60"/>
  <c r="IR262" i="60"/>
  <c r="IR258" i="60"/>
  <c r="IR254" i="60"/>
  <c r="IR250" i="60"/>
  <c r="IR246" i="60"/>
  <c r="IR242" i="60"/>
  <c r="IR238" i="60"/>
  <c r="IR234" i="60"/>
  <c r="IR230" i="60"/>
  <c r="IR226" i="60"/>
  <c r="IR222" i="60"/>
  <c r="IR218" i="60"/>
  <c r="IR214" i="60"/>
  <c r="IR210" i="60"/>
  <c r="IR206" i="60"/>
  <c r="IR202" i="60"/>
  <c r="IR198" i="60"/>
  <c r="IR269" i="60"/>
  <c r="IR265" i="60"/>
  <c r="IR261" i="60"/>
  <c r="IR257" i="60"/>
  <c r="IR253" i="60"/>
  <c r="IR249" i="60"/>
  <c r="IR245" i="60"/>
  <c r="IR241" i="60"/>
  <c r="IR237" i="60"/>
  <c r="IR233" i="60"/>
  <c r="IR229" i="60"/>
  <c r="IR225" i="60"/>
  <c r="IR221" i="60"/>
  <c r="IR217" i="60"/>
  <c r="IR213" i="60"/>
  <c r="IR209" i="60"/>
  <c r="IR205" i="60"/>
  <c r="IR201" i="60"/>
  <c r="IR203" i="60"/>
  <c r="IR195" i="60"/>
  <c r="IR191" i="60"/>
  <c r="IR187" i="60"/>
  <c r="IR183" i="60"/>
  <c r="IR176" i="60"/>
  <c r="IR172" i="60"/>
  <c r="IR168" i="60"/>
  <c r="IR164" i="60"/>
  <c r="IR160" i="60"/>
  <c r="IR156" i="60"/>
  <c r="IR152" i="60"/>
  <c r="IR148" i="60"/>
  <c r="IR144" i="60"/>
  <c r="IR140" i="60"/>
  <c r="IR136" i="60"/>
  <c r="IR132" i="60"/>
  <c r="IR128" i="60"/>
  <c r="IR124" i="60"/>
  <c r="IR120" i="60"/>
  <c r="IR116" i="60"/>
  <c r="IR112" i="60"/>
  <c r="IR108" i="60"/>
  <c r="IR104" i="60"/>
  <c r="IR100" i="60"/>
  <c r="IR96" i="60"/>
  <c r="IR92" i="60"/>
  <c r="IR88" i="60"/>
  <c r="IR84" i="60"/>
  <c r="IR80" i="60"/>
  <c r="IR76" i="60"/>
  <c r="IR72" i="60"/>
  <c r="IR68" i="60"/>
  <c r="IR64" i="60"/>
  <c r="IR60" i="60"/>
  <c r="IR56" i="60"/>
  <c r="IR52" i="60"/>
  <c r="IR199" i="60"/>
  <c r="IR194" i="60"/>
  <c r="IR190" i="60"/>
  <c r="IR186" i="60"/>
  <c r="IR182" i="60"/>
  <c r="IR179" i="60"/>
  <c r="IR175" i="60"/>
  <c r="IR171" i="60"/>
  <c r="IR167" i="60"/>
  <c r="IR163" i="60"/>
  <c r="IR159" i="60"/>
  <c r="IR155" i="60"/>
  <c r="IR151" i="60"/>
  <c r="IR147" i="60"/>
  <c r="IR143" i="60"/>
  <c r="IR139" i="60"/>
  <c r="IR135" i="60"/>
  <c r="IR131" i="60"/>
  <c r="IR127" i="60"/>
  <c r="IR123" i="60"/>
  <c r="IR119" i="60"/>
  <c r="IR115" i="60"/>
  <c r="IR111" i="60"/>
  <c r="IR107" i="60"/>
  <c r="IR103" i="60"/>
  <c r="IR99" i="60"/>
  <c r="IR91" i="60"/>
  <c r="IR87" i="60"/>
  <c r="IR83" i="60"/>
  <c r="IR79" i="60"/>
  <c r="IR75" i="60"/>
  <c r="IR71" i="60"/>
  <c r="IR67" i="60"/>
  <c r="IR63" i="60"/>
  <c r="IR59" i="60"/>
  <c r="IR55" i="60"/>
  <c r="IR51" i="60"/>
  <c r="IR197" i="60"/>
  <c r="IR193" i="60"/>
  <c r="IR189" i="60"/>
  <c r="IR185" i="60"/>
  <c r="IR181" i="60"/>
  <c r="IR178" i="60"/>
  <c r="IR174" i="60"/>
  <c r="IR170" i="60"/>
  <c r="IR166" i="60"/>
  <c r="IR162" i="60"/>
  <c r="IR158" i="60"/>
  <c r="IR154" i="60"/>
  <c r="IR150" i="60"/>
  <c r="IR146" i="60"/>
  <c r="IR142" i="60"/>
  <c r="IR138" i="60"/>
  <c r="IR134" i="60"/>
  <c r="IR130" i="60"/>
  <c r="IR126" i="60"/>
  <c r="IR122" i="60"/>
  <c r="IR118" i="60"/>
  <c r="IR114" i="60"/>
  <c r="IR110" i="60"/>
  <c r="IR106" i="60"/>
  <c r="IR102" i="60"/>
  <c r="IR98" i="60"/>
  <c r="IR94" i="60"/>
  <c r="IR90" i="60"/>
  <c r="IR86" i="60"/>
  <c r="IR82" i="60"/>
  <c r="IR78" i="60"/>
  <c r="IR74" i="60"/>
  <c r="IR70" i="60"/>
  <c r="IR66" i="60"/>
  <c r="IR62" i="60"/>
  <c r="IR58" i="60"/>
  <c r="IR54" i="60"/>
  <c r="IR50" i="60"/>
  <c r="IR207" i="60"/>
  <c r="IR192" i="60"/>
  <c r="IR188" i="60"/>
  <c r="IR184" i="60"/>
  <c r="IR180" i="60"/>
  <c r="IR177" i="60"/>
  <c r="IR173" i="60"/>
  <c r="IR169" i="60"/>
  <c r="IR165" i="60"/>
  <c r="IR161" i="60"/>
  <c r="IR157" i="60"/>
  <c r="IR153" i="60"/>
  <c r="IR149" i="60"/>
  <c r="IR145" i="60"/>
  <c r="IR141" i="60"/>
  <c r="IR137" i="60"/>
  <c r="IR133" i="60"/>
  <c r="IR129" i="60"/>
  <c r="IR125" i="60"/>
  <c r="IR121" i="60"/>
  <c r="IR117" i="60"/>
  <c r="IR113" i="60"/>
  <c r="IR109" i="60"/>
  <c r="IR105" i="60"/>
  <c r="IR101" i="60"/>
  <c r="IR97" i="60"/>
  <c r="IR93" i="60"/>
  <c r="IR89" i="60"/>
  <c r="IR85" i="60"/>
  <c r="IR81" i="60"/>
  <c r="IR77" i="60"/>
  <c r="IR73" i="60"/>
  <c r="IR69" i="60"/>
  <c r="IR65" i="60"/>
  <c r="IR61" i="60"/>
  <c r="IR57" i="60"/>
  <c r="IR53" i="60"/>
  <c r="IR49" i="60"/>
  <c r="IR48" i="60"/>
  <c r="IR44" i="60"/>
  <c r="IR40" i="60"/>
  <c r="IR36" i="60"/>
  <c r="IR32" i="60"/>
  <c r="IR28" i="60"/>
  <c r="IR24" i="60"/>
  <c r="IR20" i="60"/>
  <c r="IR16" i="60"/>
  <c r="IR12" i="60"/>
  <c r="IR8" i="60"/>
  <c r="IR47" i="60"/>
  <c r="IR43" i="60"/>
  <c r="IR39" i="60"/>
  <c r="IR35" i="60"/>
  <c r="IR31" i="60"/>
  <c r="IR27" i="60"/>
  <c r="IR23" i="60"/>
  <c r="IR19" i="60"/>
  <c r="IR15" i="60"/>
  <c r="IR11" i="60"/>
  <c r="IR7" i="60"/>
  <c r="IR46" i="60"/>
  <c r="IR42" i="60"/>
  <c r="IR38" i="60"/>
  <c r="IR34" i="60"/>
  <c r="IR30" i="60"/>
  <c r="IR26" i="60"/>
  <c r="IR22" i="60"/>
  <c r="IR18" i="60"/>
  <c r="IR14" i="60"/>
  <c r="IR10" i="60"/>
  <c r="IR6" i="60"/>
  <c r="IR45" i="60"/>
  <c r="IR41" i="60"/>
  <c r="IR37" i="60"/>
  <c r="IR33" i="60"/>
  <c r="IR29" i="60"/>
  <c r="IR25" i="60"/>
  <c r="IR21" i="60"/>
  <c r="IR17" i="60"/>
  <c r="IR13" i="60"/>
  <c r="IR9" i="60"/>
  <c r="IS498" i="60"/>
  <c r="IS494" i="60"/>
  <c r="IS490" i="60"/>
  <c r="IS486" i="60"/>
  <c r="IS482" i="60"/>
  <c r="IS478" i="60"/>
  <c r="IS474" i="60"/>
  <c r="IS470" i="60"/>
  <c r="IS466" i="60"/>
  <c r="IS497" i="60"/>
  <c r="IS493" i="60"/>
  <c r="IS489" i="60"/>
  <c r="IS485" i="60"/>
  <c r="IS481" i="60"/>
  <c r="IS477" i="60"/>
  <c r="IS473" i="60"/>
  <c r="IS469" i="60"/>
  <c r="IS465" i="60"/>
  <c r="IS496" i="60"/>
  <c r="IS492" i="60"/>
  <c r="IS488" i="60"/>
  <c r="IS484" i="60"/>
  <c r="IS480" i="60"/>
  <c r="IS476" i="60"/>
  <c r="IS472" i="60"/>
  <c r="IS468" i="60"/>
  <c r="IS464" i="60"/>
  <c r="IS499" i="60"/>
  <c r="IS495" i="60"/>
  <c r="IS491" i="60"/>
  <c r="IS487" i="60"/>
  <c r="IS483" i="60"/>
  <c r="IS479" i="60"/>
  <c r="IS475" i="60"/>
  <c r="IS471" i="60"/>
  <c r="IS467" i="60"/>
  <c r="IS463" i="60"/>
  <c r="IS462" i="60"/>
  <c r="IS458" i="60"/>
  <c r="IS454" i="60"/>
  <c r="IS450" i="60"/>
  <c r="IS446" i="60"/>
  <c r="IS442" i="60"/>
  <c r="IS438" i="60"/>
  <c r="IS434" i="60"/>
  <c r="IS430" i="60"/>
  <c r="IS426" i="60"/>
  <c r="IS461" i="60"/>
  <c r="IS457" i="60"/>
  <c r="IS453" i="60"/>
  <c r="IS449" i="60"/>
  <c r="IS445" i="60"/>
  <c r="IS441" i="60"/>
  <c r="IS437" i="60"/>
  <c r="IS433" i="60"/>
  <c r="IS429" i="60"/>
  <c r="IS425" i="60"/>
  <c r="IS460" i="60"/>
  <c r="IS456" i="60"/>
  <c r="IS452" i="60"/>
  <c r="IS448" i="60"/>
  <c r="IS444" i="60"/>
  <c r="IS440" i="60"/>
  <c r="IS436" i="60"/>
  <c r="IS432" i="60"/>
  <c r="IS428" i="60"/>
  <c r="IS459" i="60"/>
  <c r="IS455" i="60"/>
  <c r="IS451" i="60"/>
  <c r="IS447" i="60"/>
  <c r="IS443" i="60"/>
  <c r="IS439" i="60"/>
  <c r="IS435" i="60"/>
  <c r="IS431" i="60"/>
  <c r="IS427" i="60"/>
  <c r="IS421" i="60"/>
  <c r="IS417" i="60"/>
  <c r="IS413" i="60"/>
  <c r="IS409" i="60"/>
  <c r="IS405" i="60"/>
  <c r="IS401" i="60"/>
  <c r="IS397" i="60"/>
  <c r="IS393" i="60"/>
  <c r="IS389" i="60"/>
  <c r="IS424" i="60"/>
  <c r="IS420" i="60"/>
  <c r="IS416" i="60"/>
  <c r="IS412" i="60"/>
  <c r="IS408" i="60"/>
  <c r="IS404" i="60"/>
  <c r="IS400" i="60"/>
  <c r="IS396" i="60"/>
  <c r="IS392" i="60"/>
  <c r="IS388" i="60"/>
  <c r="IS423" i="60"/>
  <c r="IS419" i="60"/>
  <c r="IS415" i="60"/>
  <c r="IS411" i="60"/>
  <c r="IS407" i="60"/>
  <c r="IS403" i="60"/>
  <c r="IS399" i="60"/>
  <c r="IS395" i="60"/>
  <c r="IS391" i="60"/>
  <c r="IS387" i="60"/>
  <c r="IS422" i="60"/>
  <c r="IS418" i="60"/>
  <c r="IS414" i="60"/>
  <c r="IS410" i="60"/>
  <c r="IS406" i="60"/>
  <c r="IS402" i="60"/>
  <c r="IS398" i="60"/>
  <c r="IS394" i="60"/>
  <c r="IS390" i="60"/>
  <c r="IS386" i="60"/>
  <c r="IS382" i="60"/>
  <c r="IS378" i="60"/>
  <c r="IS374" i="60"/>
  <c r="IS370" i="60"/>
  <c r="IS366" i="60"/>
  <c r="IS362" i="60"/>
  <c r="IS358" i="60"/>
  <c r="IS354" i="60"/>
  <c r="IS350" i="60"/>
  <c r="IS385" i="60"/>
  <c r="IS381" i="60"/>
  <c r="IS377" i="60"/>
  <c r="IS373" i="60"/>
  <c r="IS369" i="60"/>
  <c r="IS365" i="60"/>
  <c r="IS361" i="60"/>
  <c r="IS357" i="60"/>
  <c r="IS353" i="60"/>
  <c r="IS349" i="60"/>
  <c r="IS384" i="60"/>
  <c r="IS380" i="60"/>
  <c r="IS376" i="60"/>
  <c r="IS372" i="60"/>
  <c r="IS368" i="60"/>
  <c r="IS364" i="60"/>
  <c r="IS360" i="60"/>
  <c r="IS356" i="60"/>
  <c r="IS352" i="60"/>
  <c r="IS383" i="60"/>
  <c r="IS379" i="60"/>
  <c r="IS375" i="60"/>
  <c r="IS371" i="60"/>
  <c r="IS367" i="60"/>
  <c r="IS363" i="60"/>
  <c r="IS359" i="60"/>
  <c r="IS355" i="60"/>
  <c r="IS351" i="60"/>
  <c r="IS347" i="60"/>
  <c r="IS343" i="60"/>
  <c r="IS339" i="60"/>
  <c r="IS335" i="60"/>
  <c r="IS331" i="60"/>
  <c r="IS327" i="60"/>
  <c r="IS323" i="60"/>
  <c r="IS319" i="60"/>
  <c r="IS315" i="60"/>
  <c r="IS311" i="60"/>
  <c r="IS307" i="60"/>
  <c r="IS303" i="60"/>
  <c r="IS299" i="60"/>
  <c r="IS295" i="60"/>
  <c r="IS291" i="60"/>
  <c r="IS287" i="60"/>
  <c r="IS283" i="60"/>
  <c r="IS279" i="60"/>
  <c r="IS275" i="60"/>
  <c r="IS346" i="60"/>
  <c r="IS342" i="60"/>
  <c r="IS338" i="60"/>
  <c r="IS334" i="60"/>
  <c r="IS330" i="60"/>
  <c r="IS326" i="60"/>
  <c r="IS322" i="60"/>
  <c r="IS318" i="60"/>
  <c r="IS314" i="60"/>
  <c r="IS310" i="60"/>
  <c r="IS306" i="60"/>
  <c r="IS302" i="60"/>
  <c r="IS298" i="60"/>
  <c r="IS294" i="60"/>
  <c r="IS290" i="60"/>
  <c r="IS286" i="60"/>
  <c r="IS282" i="60"/>
  <c r="IS278" i="60"/>
  <c r="IS274" i="60"/>
  <c r="IS345" i="60"/>
  <c r="IS341" i="60"/>
  <c r="IS337" i="60"/>
  <c r="IS333" i="60"/>
  <c r="IS329" i="60"/>
  <c r="IS325" i="60"/>
  <c r="IS321" i="60"/>
  <c r="IS317" i="60"/>
  <c r="IS313" i="60"/>
  <c r="IS309" i="60"/>
  <c r="IS305" i="60"/>
  <c r="IS301" i="60"/>
  <c r="IS297" i="60"/>
  <c r="IS293" i="60"/>
  <c r="IS289" i="60"/>
  <c r="IS285" i="60"/>
  <c r="IS281" i="60"/>
  <c r="IS277" i="60"/>
  <c r="IS273" i="60"/>
  <c r="IS348" i="60"/>
  <c r="IS344" i="60"/>
  <c r="IS340" i="60"/>
  <c r="IS336" i="60"/>
  <c r="IS332" i="60"/>
  <c r="IS328" i="60"/>
  <c r="IS324" i="60"/>
  <c r="IS320" i="60"/>
  <c r="IS316" i="60"/>
  <c r="IS312" i="60"/>
  <c r="IS308" i="60"/>
  <c r="IS304" i="60"/>
  <c r="IS300" i="60"/>
  <c r="IS296" i="60"/>
  <c r="IS292" i="60"/>
  <c r="IS288" i="60"/>
  <c r="IS284" i="60"/>
  <c r="IS280" i="60"/>
  <c r="IS276" i="60"/>
  <c r="IS271" i="60"/>
  <c r="IS267" i="60"/>
  <c r="IS263" i="60"/>
  <c r="IS259" i="60"/>
  <c r="IS255" i="60"/>
  <c r="IS251" i="60"/>
  <c r="IS247" i="60"/>
  <c r="IS243" i="60"/>
  <c r="IS239" i="60"/>
  <c r="IS235" i="60"/>
  <c r="IS231" i="60"/>
  <c r="IS227" i="60"/>
  <c r="IS223" i="60"/>
  <c r="IS219" i="60"/>
  <c r="IS215" i="60"/>
  <c r="IS211" i="60"/>
  <c r="IS207" i="60"/>
  <c r="IS203" i="60"/>
  <c r="IS199" i="60"/>
  <c r="IS270" i="60"/>
  <c r="IS266" i="60"/>
  <c r="IS262" i="60"/>
  <c r="IS258" i="60"/>
  <c r="IS254" i="60"/>
  <c r="IS250" i="60"/>
  <c r="IS246" i="60"/>
  <c r="IS242" i="60"/>
  <c r="IS238" i="60"/>
  <c r="IS234" i="60"/>
  <c r="IS230" i="60"/>
  <c r="IS226" i="60"/>
  <c r="IS222" i="60"/>
  <c r="IS218" i="60"/>
  <c r="IS214" i="60"/>
  <c r="IS269" i="60"/>
  <c r="IS265" i="60"/>
  <c r="IS261" i="60"/>
  <c r="IS257" i="60"/>
  <c r="IS253" i="60"/>
  <c r="IS249" i="60"/>
  <c r="IS245" i="60"/>
  <c r="IS241" i="60"/>
  <c r="IS237" i="60"/>
  <c r="IS233" i="60"/>
  <c r="IS229" i="60"/>
  <c r="IS225" i="60"/>
  <c r="IS221" i="60"/>
  <c r="IS217" i="60"/>
  <c r="IS213" i="60"/>
  <c r="IS209" i="60"/>
  <c r="IS205" i="60"/>
  <c r="IS201" i="60"/>
  <c r="IS197" i="60"/>
  <c r="IS272" i="60"/>
  <c r="IS268" i="60"/>
  <c r="IS264" i="60"/>
  <c r="IS260" i="60"/>
  <c r="IS256" i="60"/>
  <c r="IS252" i="60"/>
  <c r="IS248" i="60"/>
  <c r="IS244" i="60"/>
  <c r="IS240" i="60"/>
  <c r="IS236" i="60"/>
  <c r="IS232" i="60"/>
  <c r="IS228" i="60"/>
  <c r="IS224" i="60"/>
  <c r="IS220" i="60"/>
  <c r="IS216" i="60"/>
  <c r="IS212" i="60"/>
  <c r="IS208" i="60"/>
  <c r="IS204" i="60"/>
  <c r="IS200" i="60"/>
  <c r="IS210" i="60"/>
  <c r="IS194" i="60"/>
  <c r="IS190" i="60"/>
  <c r="IS186" i="60"/>
  <c r="IS182" i="60"/>
  <c r="IS179" i="60"/>
  <c r="IS175" i="60"/>
  <c r="IS171" i="60"/>
  <c r="IS167" i="60"/>
  <c r="IS163" i="60"/>
  <c r="IS159" i="60"/>
  <c r="IS155" i="60"/>
  <c r="IS151" i="60"/>
  <c r="IS147" i="60"/>
  <c r="IS143" i="60"/>
  <c r="IS139" i="60"/>
  <c r="IS135" i="60"/>
  <c r="IS131" i="60"/>
  <c r="IS127" i="60"/>
  <c r="IS123" i="60"/>
  <c r="IS119" i="60"/>
  <c r="IS115" i="60"/>
  <c r="IS111" i="60"/>
  <c r="IS107" i="60"/>
  <c r="IS103" i="60"/>
  <c r="IS99" i="60"/>
  <c r="IS95" i="60"/>
  <c r="IS91" i="60"/>
  <c r="IS87" i="60"/>
  <c r="IS83" i="60"/>
  <c r="IS79" i="60"/>
  <c r="IS75" i="60"/>
  <c r="IS71" i="60"/>
  <c r="IS67" i="60"/>
  <c r="IS63" i="60"/>
  <c r="IS59" i="60"/>
  <c r="IS55" i="60"/>
  <c r="IS51" i="60"/>
  <c r="IS206" i="60"/>
  <c r="IS193" i="60"/>
  <c r="IS189" i="60"/>
  <c r="IS185" i="60"/>
  <c r="IS181" i="60"/>
  <c r="IS178" i="60"/>
  <c r="IS174" i="60"/>
  <c r="IS170" i="60"/>
  <c r="IS166" i="60"/>
  <c r="IS162" i="60"/>
  <c r="IS158" i="60"/>
  <c r="IS154" i="60"/>
  <c r="IS150" i="60"/>
  <c r="IS146" i="60"/>
  <c r="IS142" i="60"/>
  <c r="IS138" i="60"/>
  <c r="IS134" i="60"/>
  <c r="IS130" i="60"/>
  <c r="IS126" i="60"/>
  <c r="IS122" i="60"/>
  <c r="IS118" i="60"/>
  <c r="IS114" i="60"/>
  <c r="IS110" i="60"/>
  <c r="IS106" i="60"/>
  <c r="IS102" i="60"/>
  <c r="IS98" i="60"/>
  <c r="IS94" i="60"/>
  <c r="IS90" i="60"/>
  <c r="IS86" i="60"/>
  <c r="IS82" i="60"/>
  <c r="IS78" i="60"/>
  <c r="IS74" i="60"/>
  <c r="IS70" i="60"/>
  <c r="IS66" i="60"/>
  <c r="IS62" i="60"/>
  <c r="IS58" i="60"/>
  <c r="IS54" i="60"/>
  <c r="IS50" i="60"/>
  <c r="IS202" i="60"/>
  <c r="IS196" i="60"/>
  <c r="IS192" i="60"/>
  <c r="IS188" i="60"/>
  <c r="IS184" i="60"/>
  <c r="IS180" i="60"/>
  <c r="IS177" i="60"/>
  <c r="IS173" i="60"/>
  <c r="IS169" i="60"/>
  <c r="IS165" i="60"/>
  <c r="IS161" i="60"/>
  <c r="IS157" i="60"/>
  <c r="IS153" i="60"/>
  <c r="IS149" i="60"/>
  <c r="IS145" i="60"/>
  <c r="IS141" i="60"/>
  <c r="IS137" i="60"/>
  <c r="IS133" i="60"/>
  <c r="IS129" i="60"/>
  <c r="IS125" i="60"/>
  <c r="IS121" i="60"/>
  <c r="IS117" i="60"/>
  <c r="IS113" i="60"/>
  <c r="IS109" i="60"/>
  <c r="IS105" i="60"/>
  <c r="IS101" i="60"/>
  <c r="IS97" i="60"/>
  <c r="IS93" i="60"/>
  <c r="IS89" i="60"/>
  <c r="IS85" i="60"/>
  <c r="IS81" i="60"/>
  <c r="IS77" i="60"/>
  <c r="IS73" i="60"/>
  <c r="IS69" i="60"/>
  <c r="IS65" i="60"/>
  <c r="IS61" i="60"/>
  <c r="IS57" i="60"/>
  <c r="IS53" i="60"/>
  <c r="IS49" i="60"/>
  <c r="IS198" i="60"/>
  <c r="IS195" i="60"/>
  <c r="IS191" i="60"/>
  <c r="IS187" i="60"/>
  <c r="IS183" i="60"/>
  <c r="IS176" i="60"/>
  <c r="IS172" i="60"/>
  <c r="IS168" i="60"/>
  <c r="IS164" i="60"/>
  <c r="IS160" i="60"/>
  <c r="IS152" i="60"/>
  <c r="IS148" i="60"/>
  <c r="IS144" i="60"/>
  <c r="IS140" i="60"/>
  <c r="IS136" i="60"/>
  <c r="IS132" i="60"/>
  <c r="IS128" i="60"/>
  <c r="IS124" i="60"/>
  <c r="IS120" i="60"/>
  <c r="IS116" i="60"/>
  <c r="IS112" i="60"/>
  <c r="IS108" i="60"/>
  <c r="IS104" i="60"/>
  <c r="IS100" i="60"/>
  <c r="IS96" i="60"/>
  <c r="IS92" i="60"/>
  <c r="IS88" i="60"/>
  <c r="IS84" i="60"/>
  <c r="IS80" i="60"/>
  <c r="IS76" i="60"/>
  <c r="IS72" i="60"/>
  <c r="IS68" i="60"/>
  <c r="IS64" i="60"/>
  <c r="IS60" i="60"/>
  <c r="IS56" i="60"/>
  <c r="IS52" i="60"/>
  <c r="IS47" i="60"/>
  <c r="IS43" i="60"/>
  <c r="IS39" i="60"/>
  <c r="IS35" i="60"/>
  <c r="IS31" i="60"/>
  <c r="IS27" i="60"/>
  <c r="IS23" i="60"/>
  <c r="IS19" i="60"/>
  <c r="IS15" i="60"/>
  <c r="IS11" i="60"/>
  <c r="IS7" i="60"/>
  <c r="IS46" i="60"/>
  <c r="IS42" i="60"/>
  <c r="IS38" i="60"/>
  <c r="IS34" i="60"/>
  <c r="IS30" i="60"/>
  <c r="IS26" i="60"/>
  <c r="IS22" i="60"/>
  <c r="IS18" i="60"/>
  <c r="IS14" i="60"/>
  <c r="IS10" i="60"/>
  <c r="IS6" i="60"/>
  <c r="IS45" i="60"/>
  <c r="IS41" i="60"/>
  <c r="IS37" i="60"/>
  <c r="IS33" i="60"/>
  <c r="IS29" i="60"/>
  <c r="IS25" i="60"/>
  <c r="IS21" i="60"/>
  <c r="IS17" i="60"/>
  <c r="IS13" i="60"/>
  <c r="IS9" i="60"/>
  <c r="IS48" i="60"/>
  <c r="IS44" i="60"/>
  <c r="IS40" i="60"/>
  <c r="IS36" i="60"/>
  <c r="IS32" i="60"/>
  <c r="IS28" i="60"/>
  <c r="IS24" i="60"/>
  <c r="IS20" i="60"/>
  <c r="IS16" i="60"/>
  <c r="IS12" i="60"/>
  <c r="IS8" i="60"/>
  <c r="IT497" i="60"/>
  <c r="IT493" i="60"/>
  <c r="IT489" i="60"/>
  <c r="IT485" i="60"/>
  <c r="IT481" i="60"/>
  <c r="IT477" i="60"/>
  <c r="IT473" i="60"/>
  <c r="IT469" i="60"/>
  <c r="IT465" i="60"/>
  <c r="IT496" i="60"/>
  <c r="IT492" i="60"/>
  <c r="IT488" i="60"/>
  <c r="IT484" i="60"/>
  <c r="IT480" i="60"/>
  <c r="IT476" i="60"/>
  <c r="IT472" i="60"/>
  <c r="IT468" i="60"/>
  <c r="IT464" i="60"/>
  <c r="IT499" i="60"/>
  <c r="IT495" i="60"/>
  <c r="IT491" i="60"/>
  <c r="IT487" i="60"/>
  <c r="IT483" i="60"/>
  <c r="IT479" i="60"/>
  <c r="IT475" i="60"/>
  <c r="IT471" i="60"/>
  <c r="IT467" i="60"/>
  <c r="IT463" i="60"/>
  <c r="IT498" i="60"/>
  <c r="IT494" i="60"/>
  <c r="IT490" i="60"/>
  <c r="IT486" i="60"/>
  <c r="IT482" i="60"/>
  <c r="IT478" i="60"/>
  <c r="IT474" i="60"/>
  <c r="IT470" i="60"/>
  <c r="IT466" i="60"/>
  <c r="IT461" i="60"/>
  <c r="IT457" i="60"/>
  <c r="IT453" i="60"/>
  <c r="IT449" i="60"/>
  <c r="IT445" i="60"/>
  <c r="IT441" i="60"/>
  <c r="IT437" i="60"/>
  <c r="IT433" i="60"/>
  <c r="IT429" i="60"/>
  <c r="IT425" i="60"/>
  <c r="IT460" i="60"/>
  <c r="IT456" i="60"/>
  <c r="IT452" i="60"/>
  <c r="IT448" i="60"/>
  <c r="IT444" i="60"/>
  <c r="IT440" i="60"/>
  <c r="IT436" i="60"/>
  <c r="IT432" i="60"/>
  <c r="IT428" i="60"/>
  <c r="IT459" i="60"/>
  <c r="IT455" i="60"/>
  <c r="IT451" i="60"/>
  <c r="IT447" i="60"/>
  <c r="IT443" i="60"/>
  <c r="IT439" i="60"/>
  <c r="IT435" i="60"/>
  <c r="IT431" i="60"/>
  <c r="IT427" i="60"/>
  <c r="IT462" i="60"/>
  <c r="IT458" i="60"/>
  <c r="IT454" i="60"/>
  <c r="IT450" i="60"/>
  <c r="IT446" i="60"/>
  <c r="IT442" i="60"/>
  <c r="IT438" i="60"/>
  <c r="IT434" i="60"/>
  <c r="IT430" i="60"/>
  <c r="IT426" i="60"/>
  <c r="IT424" i="60"/>
  <c r="IT420" i="60"/>
  <c r="IT416" i="60"/>
  <c r="IT412" i="60"/>
  <c r="IT408" i="60"/>
  <c r="IT404" i="60"/>
  <c r="IT400" i="60"/>
  <c r="IT396" i="60"/>
  <c r="IT392" i="60"/>
  <c r="IT388" i="60"/>
  <c r="IT423" i="60"/>
  <c r="IT419" i="60"/>
  <c r="IT415" i="60"/>
  <c r="IT411" i="60"/>
  <c r="IT407" i="60"/>
  <c r="IT403" i="60"/>
  <c r="IT399" i="60"/>
  <c r="IT395" i="60"/>
  <c r="IT391" i="60"/>
  <c r="IT387" i="60"/>
  <c r="IT422" i="60"/>
  <c r="IT418" i="60"/>
  <c r="IT414" i="60"/>
  <c r="IT410" i="60"/>
  <c r="IT406" i="60"/>
  <c r="IT402" i="60"/>
  <c r="IT398" i="60"/>
  <c r="IT394" i="60"/>
  <c r="IT390" i="60"/>
  <c r="IT421" i="60"/>
  <c r="IT417" i="60"/>
  <c r="IT413" i="60"/>
  <c r="IT409" i="60"/>
  <c r="IT405" i="60"/>
  <c r="IT401" i="60"/>
  <c r="IT397" i="60"/>
  <c r="IT393" i="60"/>
  <c r="IT389" i="60"/>
  <c r="IT385" i="60"/>
  <c r="IT381" i="60"/>
  <c r="IT377" i="60"/>
  <c r="IT373" i="60"/>
  <c r="IT369" i="60"/>
  <c r="IT365" i="60"/>
  <c r="IT361" i="60"/>
  <c r="IT357" i="60"/>
  <c r="IT353" i="60"/>
  <c r="IT349" i="60"/>
  <c r="IT384" i="60"/>
  <c r="IT380" i="60"/>
  <c r="IT376" i="60"/>
  <c r="IT372" i="60"/>
  <c r="IT368" i="60"/>
  <c r="IT364" i="60"/>
  <c r="IT360" i="60"/>
  <c r="IT356" i="60"/>
  <c r="IT352" i="60"/>
  <c r="IT383" i="60"/>
  <c r="IT379" i="60"/>
  <c r="IT375" i="60"/>
  <c r="IT371" i="60"/>
  <c r="IT367" i="60"/>
  <c r="IT363" i="60"/>
  <c r="IT359" i="60"/>
  <c r="IT355" i="60"/>
  <c r="IT351" i="60"/>
  <c r="IT386" i="60"/>
  <c r="IT382" i="60"/>
  <c r="IT378" i="60"/>
  <c r="IT374" i="60"/>
  <c r="IT370" i="60"/>
  <c r="IT366" i="60"/>
  <c r="IT362" i="60"/>
  <c r="IT358" i="60"/>
  <c r="IT354" i="60"/>
  <c r="IT350" i="60"/>
  <c r="IT346" i="60"/>
  <c r="IT342" i="60"/>
  <c r="IT338" i="60"/>
  <c r="IT334" i="60"/>
  <c r="IT330" i="60"/>
  <c r="IT326" i="60"/>
  <c r="IT322" i="60"/>
  <c r="IT318" i="60"/>
  <c r="IT314" i="60"/>
  <c r="IT310" i="60"/>
  <c r="IT306" i="60"/>
  <c r="IT302" i="60"/>
  <c r="IT298" i="60"/>
  <c r="IT294" i="60"/>
  <c r="IT290" i="60"/>
  <c r="IT286" i="60"/>
  <c r="IT282" i="60"/>
  <c r="IT278" i="60"/>
  <c r="IT274" i="60"/>
  <c r="IT345" i="60"/>
  <c r="IT341" i="60"/>
  <c r="IT337" i="60"/>
  <c r="IT333" i="60"/>
  <c r="IT329" i="60"/>
  <c r="IT325" i="60"/>
  <c r="IT321" i="60"/>
  <c r="IT317" i="60"/>
  <c r="IT313" i="60"/>
  <c r="IT309" i="60"/>
  <c r="IT305" i="60"/>
  <c r="IT301" i="60"/>
  <c r="IT297" i="60"/>
  <c r="IT293" i="60"/>
  <c r="IT289" i="60"/>
  <c r="IT285" i="60"/>
  <c r="IT281" i="60"/>
  <c r="IT277" i="60"/>
  <c r="IT273" i="60"/>
  <c r="IT348" i="60"/>
  <c r="IT344" i="60"/>
  <c r="IT340" i="60"/>
  <c r="IT336" i="60"/>
  <c r="IT332" i="60"/>
  <c r="IT328" i="60"/>
  <c r="IT324" i="60"/>
  <c r="IT320" i="60"/>
  <c r="IT316" i="60"/>
  <c r="IT312" i="60"/>
  <c r="IT308" i="60"/>
  <c r="IT304" i="60"/>
  <c r="IT300" i="60"/>
  <c r="IT296" i="60"/>
  <c r="IT292" i="60"/>
  <c r="IT288" i="60"/>
  <c r="IT284" i="60"/>
  <c r="IT280" i="60"/>
  <c r="IT276" i="60"/>
  <c r="IT347" i="60"/>
  <c r="IT343" i="60"/>
  <c r="IT339" i="60"/>
  <c r="IT335" i="60"/>
  <c r="IT331" i="60"/>
  <c r="IT327" i="60"/>
  <c r="IT323" i="60"/>
  <c r="IT319" i="60"/>
  <c r="IT315" i="60"/>
  <c r="IT311" i="60"/>
  <c r="IT307" i="60"/>
  <c r="IT303" i="60"/>
  <c r="IT299" i="60"/>
  <c r="IT295" i="60"/>
  <c r="IT291" i="60"/>
  <c r="IT287" i="60"/>
  <c r="IT283" i="60"/>
  <c r="IT279" i="60"/>
  <c r="IT275" i="60"/>
  <c r="IT270" i="60"/>
  <c r="IT266" i="60"/>
  <c r="IT262" i="60"/>
  <c r="IT258" i="60"/>
  <c r="IT254" i="60"/>
  <c r="IT250" i="60"/>
  <c r="IT246" i="60"/>
  <c r="IT242" i="60"/>
  <c r="IT238" i="60"/>
  <c r="IT234" i="60"/>
  <c r="IT230" i="60"/>
  <c r="IT226" i="60"/>
  <c r="IT222" i="60"/>
  <c r="IT218" i="60"/>
  <c r="IT214" i="60"/>
  <c r="IT210" i="60"/>
  <c r="IT206" i="60"/>
  <c r="IT202" i="60"/>
  <c r="IT198" i="60"/>
  <c r="IT269" i="60"/>
  <c r="IT265" i="60"/>
  <c r="IT261" i="60"/>
  <c r="IT257" i="60"/>
  <c r="IT253" i="60"/>
  <c r="IT249" i="60"/>
  <c r="IT245" i="60"/>
  <c r="IT241" i="60"/>
  <c r="IT237" i="60"/>
  <c r="IT233" i="60"/>
  <c r="IT229" i="60"/>
  <c r="IT225" i="60"/>
  <c r="IT221" i="60"/>
  <c r="IT217" i="60"/>
  <c r="IT213" i="60"/>
  <c r="IT272" i="60"/>
  <c r="IT268" i="60"/>
  <c r="IT264" i="60"/>
  <c r="IT260" i="60"/>
  <c r="IT256" i="60"/>
  <c r="IT252" i="60"/>
  <c r="IT248" i="60"/>
  <c r="IT244" i="60"/>
  <c r="IT240" i="60"/>
  <c r="IT236" i="60"/>
  <c r="IT232" i="60"/>
  <c r="IT228" i="60"/>
  <c r="IT224" i="60"/>
  <c r="IT220" i="60"/>
  <c r="IT216" i="60"/>
  <c r="IT212" i="60"/>
  <c r="IT208" i="60"/>
  <c r="IT204" i="60"/>
  <c r="IT200" i="60"/>
  <c r="IT196" i="60"/>
  <c r="IT271" i="60"/>
  <c r="IT267" i="60"/>
  <c r="IT263" i="60"/>
  <c r="IT259" i="60"/>
  <c r="IT255" i="60"/>
  <c r="IT251" i="60"/>
  <c r="IT247" i="60"/>
  <c r="IT243" i="60"/>
  <c r="IT239" i="60"/>
  <c r="IT235" i="60"/>
  <c r="IT231" i="60"/>
  <c r="IT227" i="60"/>
  <c r="IT223" i="60"/>
  <c r="IT219" i="60"/>
  <c r="IT215" i="60"/>
  <c r="IT211" i="60"/>
  <c r="IT207" i="60"/>
  <c r="IT203" i="60"/>
  <c r="IT199" i="60"/>
  <c r="IT201" i="60"/>
  <c r="IT193" i="60"/>
  <c r="IT189" i="60"/>
  <c r="IT185" i="60"/>
  <c r="IT181" i="60"/>
  <c r="IT178" i="60"/>
  <c r="IT174" i="60"/>
  <c r="IT170" i="60"/>
  <c r="IT166" i="60"/>
  <c r="IT162" i="60"/>
  <c r="IT158" i="60"/>
  <c r="IT154" i="60"/>
  <c r="IT150" i="60"/>
  <c r="IT146" i="60"/>
  <c r="IT142" i="60"/>
  <c r="IT138" i="60"/>
  <c r="IT134" i="60"/>
  <c r="IT130" i="60"/>
  <c r="IT126" i="60"/>
  <c r="IT122" i="60"/>
  <c r="IT118" i="60"/>
  <c r="IT114" i="60"/>
  <c r="IT110" i="60"/>
  <c r="IT106" i="60"/>
  <c r="IT102" i="60"/>
  <c r="IT98" i="60"/>
  <c r="IT94" i="60"/>
  <c r="IT90" i="60"/>
  <c r="IT86" i="60"/>
  <c r="IT82" i="60"/>
  <c r="IT78" i="60"/>
  <c r="IT74" i="60"/>
  <c r="IT70" i="60"/>
  <c r="IT66" i="60"/>
  <c r="IT62" i="60"/>
  <c r="IT58" i="60"/>
  <c r="IT54" i="60"/>
  <c r="IT50" i="60"/>
  <c r="IT197" i="60"/>
  <c r="IT192" i="60"/>
  <c r="IT188" i="60"/>
  <c r="IT184" i="60"/>
  <c r="IT180" i="60"/>
  <c r="IT177" i="60"/>
  <c r="IT173" i="60"/>
  <c r="IT169" i="60"/>
  <c r="IT165" i="60"/>
  <c r="IT161" i="60"/>
  <c r="IT157" i="60"/>
  <c r="IT153" i="60"/>
  <c r="IT149" i="60"/>
  <c r="IT145" i="60"/>
  <c r="IT141" i="60"/>
  <c r="IT137" i="60"/>
  <c r="IT133" i="60"/>
  <c r="IT129" i="60"/>
  <c r="IT125" i="60"/>
  <c r="IT121" i="60"/>
  <c r="IT117" i="60"/>
  <c r="IT113" i="60"/>
  <c r="IT109" i="60"/>
  <c r="IT105" i="60"/>
  <c r="IT101" i="60"/>
  <c r="IT97" i="60"/>
  <c r="IT93" i="60"/>
  <c r="IT89" i="60"/>
  <c r="IT85" i="60"/>
  <c r="IT81" i="60"/>
  <c r="IT77" i="60"/>
  <c r="IT73" i="60"/>
  <c r="IT69" i="60"/>
  <c r="IT65" i="60"/>
  <c r="IT61" i="60"/>
  <c r="IT57" i="60"/>
  <c r="IT53" i="60"/>
  <c r="IT49" i="60"/>
  <c r="IT209" i="60"/>
  <c r="IT195" i="60"/>
  <c r="IT191" i="60"/>
  <c r="IT187" i="60"/>
  <c r="IT183" i="60"/>
  <c r="IT176" i="60"/>
  <c r="IT172" i="60"/>
  <c r="IT168" i="60"/>
  <c r="IT164" i="60"/>
  <c r="IT160" i="60"/>
  <c r="IT156" i="60"/>
  <c r="IT152" i="60"/>
  <c r="IT148" i="60"/>
  <c r="IT144" i="60"/>
  <c r="IT140" i="60"/>
  <c r="IT136" i="60"/>
  <c r="IT132" i="60"/>
  <c r="IT128" i="60"/>
  <c r="IT124" i="60"/>
  <c r="IT120" i="60"/>
  <c r="IT116" i="60"/>
  <c r="IT112" i="60"/>
  <c r="IT108" i="60"/>
  <c r="IT104" i="60"/>
  <c r="IT100" i="60"/>
  <c r="IT96" i="60"/>
  <c r="IT92" i="60"/>
  <c r="IT88" i="60"/>
  <c r="IT84" i="60"/>
  <c r="IT80" i="60"/>
  <c r="IT76" i="60"/>
  <c r="IT72" i="60"/>
  <c r="IT68" i="60"/>
  <c r="IT64" i="60"/>
  <c r="IT60" i="60"/>
  <c r="IT56" i="60"/>
  <c r="IT52" i="60"/>
  <c r="IT205" i="60"/>
  <c r="IT194" i="60"/>
  <c r="IT190" i="60"/>
  <c r="IT186" i="60"/>
  <c r="IT182" i="60"/>
  <c r="IT179" i="60"/>
  <c r="IT175" i="60"/>
  <c r="IT171" i="60"/>
  <c r="IT167" i="60"/>
  <c r="IT163" i="60"/>
  <c r="IT159" i="60"/>
  <c r="IT155" i="60"/>
  <c r="IT151" i="60"/>
  <c r="IT147" i="60"/>
  <c r="IT143" i="60"/>
  <c r="IT139" i="60"/>
  <c r="IT135" i="60"/>
  <c r="IT131" i="60"/>
  <c r="IT127" i="60"/>
  <c r="IT123" i="60"/>
  <c r="IT119" i="60"/>
  <c r="IT115" i="60"/>
  <c r="IT111" i="60"/>
  <c r="IT107" i="60"/>
  <c r="IT103" i="60"/>
  <c r="IT99" i="60"/>
  <c r="IT95" i="60"/>
  <c r="IT91" i="60"/>
  <c r="IT87" i="60"/>
  <c r="IT83" i="60"/>
  <c r="IT79" i="60"/>
  <c r="IT75" i="60"/>
  <c r="IT71" i="60"/>
  <c r="IT67" i="60"/>
  <c r="IT63" i="60"/>
  <c r="IT59" i="60"/>
  <c r="IT55" i="60"/>
  <c r="IT51" i="60"/>
  <c r="IT46" i="60"/>
  <c r="IT42" i="60"/>
  <c r="IT38" i="60"/>
  <c r="IT34" i="60"/>
  <c r="IT30" i="60"/>
  <c r="IT26" i="60"/>
  <c r="IT22" i="60"/>
  <c r="IT18" i="60"/>
  <c r="IT14" i="60"/>
  <c r="IT10" i="60"/>
  <c r="IT6" i="60"/>
  <c r="IT45" i="60"/>
  <c r="IT41" i="60"/>
  <c r="IT37" i="60"/>
  <c r="IT33" i="60"/>
  <c r="IT29" i="60"/>
  <c r="IT25" i="60"/>
  <c r="IT21" i="60"/>
  <c r="IT17" i="60"/>
  <c r="IT13" i="60"/>
  <c r="IT9" i="60"/>
  <c r="IT48" i="60"/>
  <c r="IT44" i="60"/>
  <c r="IT40" i="60"/>
  <c r="IT36" i="60"/>
  <c r="IT32" i="60"/>
  <c r="IT28" i="60"/>
  <c r="IT24" i="60"/>
  <c r="IT20" i="60"/>
  <c r="IT16" i="60"/>
  <c r="IT12" i="60"/>
  <c r="IT8" i="60"/>
  <c r="IT47" i="60"/>
  <c r="IT43" i="60"/>
  <c r="IT39" i="60"/>
  <c r="IT35" i="60"/>
  <c r="IT31" i="60"/>
  <c r="IT27" i="60"/>
  <c r="IT23" i="60"/>
  <c r="IT19" i="60"/>
  <c r="IT15" i="60"/>
  <c r="IT11" i="60"/>
  <c r="IT7" i="60"/>
  <c r="IU496" i="60"/>
  <c r="IU492" i="60"/>
  <c r="IU488" i="60"/>
  <c r="IU484" i="60"/>
  <c r="IU480" i="60"/>
  <c r="IU476" i="60"/>
  <c r="IU472" i="60"/>
  <c r="IU468" i="60"/>
  <c r="IU464" i="60"/>
  <c r="IU499" i="60"/>
  <c r="IU495" i="60"/>
  <c r="IU491" i="60"/>
  <c r="IU487" i="60"/>
  <c r="IU483" i="60"/>
  <c r="IU479" i="60"/>
  <c r="IU475" i="60"/>
  <c r="IU471" i="60"/>
  <c r="IU467" i="60"/>
  <c r="IU463" i="60"/>
  <c r="IU498" i="60"/>
  <c r="IU494" i="60"/>
  <c r="IU490" i="60"/>
  <c r="IU486" i="60"/>
  <c r="IU482" i="60"/>
  <c r="IU478" i="60"/>
  <c r="IU474" i="60"/>
  <c r="IU470" i="60"/>
  <c r="IU466" i="60"/>
  <c r="IU497" i="60"/>
  <c r="IU493" i="60"/>
  <c r="IU489" i="60"/>
  <c r="IU485" i="60"/>
  <c r="IU481" i="60"/>
  <c r="IU477" i="60"/>
  <c r="IU473" i="60"/>
  <c r="IU469" i="60"/>
  <c r="IU465" i="60"/>
  <c r="IU460" i="60"/>
  <c r="IU456" i="60"/>
  <c r="IU452" i="60"/>
  <c r="IU448" i="60"/>
  <c r="IU444" i="60"/>
  <c r="IU440" i="60"/>
  <c r="IU436" i="60"/>
  <c r="IU432" i="60"/>
  <c r="IU428" i="60"/>
  <c r="IU459" i="60"/>
  <c r="IU455" i="60"/>
  <c r="IU451" i="60"/>
  <c r="IU447" i="60"/>
  <c r="IU443" i="60"/>
  <c r="IU439" i="60"/>
  <c r="IU435" i="60"/>
  <c r="IU431" i="60"/>
  <c r="IU427" i="60"/>
  <c r="IU462" i="60"/>
  <c r="IU458" i="60"/>
  <c r="IU454" i="60"/>
  <c r="IU450" i="60"/>
  <c r="IU446" i="60"/>
  <c r="IU442" i="60"/>
  <c r="IU438" i="60"/>
  <c r="IU434" i="60"/>
  <c r="IU430" i="60"/>
  <c r="IU426" i="60"/>
  <c r="IU461" i="60"/>
  <c r="IU457" i="60"/>
  <c r="IU453" i="60"/>
  <c r="IU449" i="60"/>
  <c r="IU445" i="60"/>
  <c r="IU441" i="60"/>
  <c r="IU437" i="60"/>
  <c r="IU433" i="60"/>
  <c r="IU429" i="60"/>
  <c r="IU425" i="60"/>
  <c r="IU423" i="60"/>
  <c r="IU419" i="60"/>
  <c r="IU415" i="60"/>
  <c r="IU411" i="60"/>
  <c r="IU407" i="60"/>
  <c r="IU403" i="60"/>
  <c r="IU399" i="60"/>
  <c r="IU395" i="60"/>
  <c r="IU391" i="60"/>
  <c r="IU387" i="60"/>
  <c r="IU422" i="60"/>
  <c r="IU418" i="60"/>
  <c r="IU414" i="60"/>
  <c r="IU410" i="60"/>
  <c r="IU406" i="60"/>
  <c r="IU402" i="60"/>
  <c r="IU398" i="60"/>
  <c r="IU394" i="60"/>
  <c r="IU390" i="60"/>
  <c r="IU421" i="60"/>
  <c r="IU417" i="60"/>
  <c r="IU413" i="60"/>
  <c r="IU409" i="60"/>
  <c r="IU405" i="60"/>
  <c r="IU401" i="60"/>
  <c r="IU397" i="60"/>
  <c r="IU393" i="60"/>
  <c r="IU389" i="60"/>
  <c r="IU424" i="60"/>
  <c r="IU420" i="60"/>
  <c r="IU416" i="60"/>
  <c r="IU412" i="60"/>
  <c r="IU408" i="60"/>
  <c r="IU404" i="60"/>
  <c r="IU400" i="60"/>
  <c r="IU396" i="60"/>
  <c r="IU392" i="60"/>
  <c r="IU388" i="60"/>
  <c r="IU384" i="60"/>
  <c r="IU380" i="60"/>
  <c r="IU376" i="60"/>
  <c r="IU372" i="60"/>
  <c r="IU368" i="60"/>
  <c r="IU364" i="60"/>
  <c r="IU360" i="60"/>
  <c r="IU356" i="60"/>
  <c r="IU352" i="60"/>
  <c r="IU383" i="60"/>
  <c r="IU379" i="60"/>
  <c r="IU375" i="60"/>
  <c r="IU371" i="60"/>
  <c r="IU367" i="60"/>
  <c r="IU363" i="60"/>
  <c r="IU359" i="60"/>
  <c r="IU355" i="60"/>
  <c r="IU351" i="60"/>
  <c r="IU386" i="60"/>
  <c r="IU382" i="60"/>
  <c r="IU378" i="60"/>
  <c r="IU374" i="60"/>
  <c r="IU370" i="60"/>
  <c r="IU366" i="60"/>
  <c r="IU362" i="60"/>
  <c r="IU358" i="60"/>
  <c r="IU354" i="60"/>
  <c r="IU350" i="60"/>
  <c r="IU385" i="60"/>
  <c r="IU381" i="60"/>
  <c r="IU377" i="60"/>
  <c r="IU373" i="60"/>
  <c r="IU369" i="60"/>
  <c r="IU365" i="60"/>
  <c r="IU361" i="60"/>
  <c r="IU357" i="60"/>
  <c r="IU353" i="60"/>
  <c r="IU349" i="60"/>
  <c r="IU345" i="60"/>
  <c r="IU341" i="60"/>
  <c r="IU337" i="60"/>
  <c r="IU333" i="60"/>
  <c r="IU329" i="60"/>
  <c r="IU325" i="60"/>
  <c r="IU321" i="60"/>
  <c r="IU317" i="60"/>
  <c r="IU313" i="60"/>
  <c r="IU309" i="60"/>
  <c r="IU305" i="60"/>
  <c r="IU301" i="60"/>
  <c r="IU297" i="60"/>
  <c r="IU293" i="60"/>
  <c r="IU289" i="60"/>
  <c r="IU285" i="60"/>
  <c r="IU281" i="60"/>
  <c r="IU277" i="60"/>
  <c r="IU273" i="60"/>
  <c r="IU348" i="60"/>
  <c r="IU344" i="60"/>
  <c r="IU340" i="60"/>
  <c r="IU336" i="60"/>
  <c r="IU332" i="60"/>
  <c r="IU328" i="60"/>
  <c r="IU324" i="60"/>
  <c r="IU320" i="60"/>
  <c r="IU316" i="60"/>
  <c r="IU312" i="60"/>
  <c r="IU308" i="60"/>
  <c r="IU304" i="60"/>
  <c r="IU300" i="60"/>
  <c r="IU296" i="60"/>
  <c r="IU292" i="60"/>
  <c r="IU288" i="60"/>
  <c r="IU284" i="60"/>
  <c r="IU280" i="60"/>
  <c r="IU276" i="60"/>
  <c r="IU347" i="60"/>
  <c r="IU343" i="60"/>
  <c r="IU339" i="60"/>
  <c r="IU335" i="60"/>
  <c r="IU331" i="60"/>
  <c r="IU327" i="60"/>
  <c r="IU323" i="60"/>
  <c r="IU319" i="60"/>
  <c r="IU315" i="60"/>
  <c r="IU311" i="60"/>
  <c r="IU307" i="60"/>
  <c r="IU303" i="60"/>
  <c r="IU299" i="60"/>
  <c r="IU295" i="60"/>
  <c r="IU291" i="60"/>
  <c r="IU287" i="60"/>
  <c r="IU283" i="60"/>
  <c r="IU279" i="60"/>
  <c r="IU275" i="60"/>
  <c r="IU346" i="60"/>
  <c r="IU342" i="60"/>
  <c r="IU338" i="60"/>
  <c r="IU334" i="60"/>
  <c r="IU330" i="60"/>
  <c r="IU326" i="60"/>
  <c r="IU322" i="60"/>
  <c r="IU318" i="60"/>
  <c r="IU314" i="60"/>
  <c r="IU310" i="60"/>
  <c r="IU306" i="60"/>
  <c r="IU302" i="60"/>
  <c r="IU298" i="60"/>
  <c r="IU294" i="60"/>
  <c r="IU290" i="60"/>
  <c r="IU286" i="60"/>
  <c r="IU282" i="60"/>
  <c r="IU278" i="60"/>
  <c r="IU274" i="60"/>
  <c r="IU269" i="60"/>
  <c r="IU265" i="60"/>
  <c r="IU261" i="60"/>
  <c r="IU257" i="60"/>
  <c r="IU253" i="60"/>
  <c r="IU249" i="60"/>
  <c r="IU245" i="60"/>
  <c r="IU241" i="60"/>
  <c r="IU237" i="60"/>
  <c r="IU233" i="60"/>
  <c r="IU229" i="60"/>
  <c r="IU225" i="60"/>
  <c r="IU221" i="60"/>
  <c r="IU217" i="60"/>
  <c r="IU213" i="60"/>
  <c r="IU209" i="60"/>
  <c r="IU205" i="60"/>
  <c r="IU201" i="60"/>
  <c r="IU197" i="60"/>
  <c r="IU272" i="60"/>
  <c r="IU268" i="60"/>
  <c r="IU264" i="60"/>
  <c r="IU260" i="60"/>
  <c r="IU256" i="60"/>
  <c r="IU252" i="60"/>
  <c r="IU248" i="60"/>
  <c r="IU244" i="60"/>
  <c r="IU240" i="60"/>
  <c r="IU236" i="60"/>
  <c r="IU232" i="60"/>
  <c r="IU228" i="60"/>
  <c r="IU224" i="60"/>
  <c r="IU220" i="60"/>
  <c r="IU216" i="60"/>
  <c r="IU212" i="60"/>
  <c r="IU271" i="60"/>
  <c r="IU267" i="60"/>
  <c r="IU263" i="60"/>
  <c r="IU259" i="60"/>
  <c r="IU255" i="60"/>
  <c r="IU251" i="60"/>
  <c r="IU247" i="60"/>
  <c r="IU243" i="60"/>
  <c r="IU239" i="60"/>
  <c r="IU235" i="60"/>
  <c r="IU231" i="60"/>
  <c r="IU227" i="60"/>
  <c r="IU223" i="60"/>
  <c r="IU219" i="60"/>
  <c r="IU215" i="60"/>
  <c r="IU211" i="60"/>
  <c r="IU207" i="60"/>
  <c r="IU203" i="60"/>
  <c r="IU199" i="60"/>
  <c r="IU195" i="60"/>
  <c r="IU270" i="60"/>
  <c r="IU266" i="60"/>
  <c r="IU262" i="60"/>
  <c r="IU258" i="60"/>
  <c r="IU254" i="60"/>
  <c r="IU250" i="60"/>
  <c r="IU246" i="60"/>
  <c r="IU242" i="60"/>
  <c r="IU238" i="60"/>
  <c r="IU234" i="60"/>
  <c r="IU230" i="60"/>
  <c r="IU226" i="60"/>
  <c r="IU222" i="60"/>
  <c r="IU218" i="60"/>
  <c r="IU214" i="60"/>
  <c r="IU210" i="60"/>
  <c r="IU206" i="60"/>
  <c r="IU202" i="60"/>
  <c r="IU198" i="60"/>
  <c r="IU208" i="60"/>
  <c r="IU192" i="60"/>
  <c r="IU188" i="60"/>
  <c r="IU184" i="60"/>
  <c r="IU180" i="60"/>
  <c r="IU177" i="60"/>
  <c r="IU173" i="60"/>
  <c r="IU169" i="60"/>
  <c r="IU165" i="60"/>
  <c r="IU161" i="60"/>
  <c r="IU157" i="60"/>
  <c r="IU153" i="60"/>
  <c r="IU149" i="60"/>
  <c r="IU145" i="60"/>
  <c r="IU141" i="60"/>
  <c r="IU137" i="60"/>
  <c r="IU133" i="60"/>
  <c r="IU129" i="60"/>
  <c r="IU121" i="60"/>
  <c r="IU117" i="60"/>
  <c r="IU113" i="60"/>
  <c r="IU109" i="60"/>
  <c r="IU105" i="60"/>
  <c r="IU101" i="60"/>
  <c r="IU97" i="60"/>
  <c r="IU93" i="60"/>
  <c r="IU89" i="60"/>
  <c r="IU85" i="60"/>
  <c r="IU81" i="60"/>
  <c r="IU77" i="60"/>
  <c r="IU73" i="60"/>
  <c r="IU69" i="60"/>
  <c r="IU65" i="60"/>
  <c r="IU61" i="60"/>
  <c r="IU57" i="60"/>
  <c r="IU53" i="60"/>
  <c r="IU49" i="60"/>
  <c r="IU204" i="60"/>
  <c r="IU196" i="60"/>
  <c r="IU191" i="60"/>
  <c r="IU187" i="60"/>
  <c r="IU183" i="60"/>
  <c r="IU176" i="60"/>
  <c r="IU172" i="60"/>
  <c r="IU168" i="60"/>
  <c r="IU164" i="60"/>
  <c r="IU160" i="60"/>
  <c r="IU156" i="60"/>
  <c r="IU152" i="60"/>
  <c r="IU148" i="60"/>
  <c r="IU144" i="60"/>
  <c r="IU140" i="60"/>
  <c r="IU136" i="60"/>
  <c r="IU132" i="60"/>
  <c r="IU128" i="60"/>
  <c r="IU124" i="60"/>
  <c r="IU120" i="60"/>
  <c r="IU116" i="60"/>
  <c r="IU112" i="60"/>
  <c r="IU108" i="60"/>
  <c r="IU104" i="60"/>
  <c r="IU100" i="60"/>
  <c r="IU96" i="60"/>
  <c r="IU92" i="60"/>
  <c r="IU88" i="60"/>
  <c r="IU84" i="60"/>
  <c r="IU80" i="60"/>
  <c r="IU76" i="60"/>
  <c r="IU72" i="60"/>
  <c r="IU68" i="60"/>
  <c r="IU64" i="60"/>
  <c r="IU60" i="60"/>
  <c r="IU56" i="60"/>
  <c r="IU52" i="60"/>
  <c r="IU200" i="60"/>
  <c r="IU194" i="60"/>
  <c r="IU190" i="60"/>
  <c r="IU186" i="60"/>
  <c r="IU182" i="60"/>
  <c r="IU179" i="60"/>
  <c r="IU175" i="60"/>
  <c r="IU171" i="60"/>
  <c r="IU167" i="60"/>
  <c r="IU163" i="60"/>
  <c r="IU159" i="60"/>
  <c r="IU155" i="60"/>
  <c r="IU151" i="60"/>
  <c r="IU147" i="60"/>
  <c r="IU143" i="60"/>
  <c r="IU139" i="60"/>
  <c r="IU135" i="60"/>
  <c r="IU131" i="60"/>
  <c r="IU127" i="60"/>
  <c r="IU123" i="60"/>
  <c r="IU119" i="60"/>
  <c r="IU115" i="60"/>
  <c r="IU111" i="60"/>
  <c r="IU107" i="60"/>
  <c r="IU103" i="60"/>
  <c r="IU99" i="60"/>
  <c r="IU95" i="60"/>
  <c r="IU91" i="60"/>
  <c r="IU87" i="60"/>
  <c r="IU83" i="60"/>
  <c r="IU79" i="60"/>
  <c r="IU75" i="60"/>
  <c r="IU71" i="60"/>
  <c r="IU67" i="60"/>
  <c r="IU63" i="60"/>
  <c r="IU59" i="60"/>
  <c r="IU55" i="60"/>
  <c r="IU51" i="60"/>
  <c r="IU193" i="60"/>
  <c r="IU189" i="60"/>
  <c r="IU185" i="60"/>
  <c r="IU181" i="60"/>
  <c r="IU178" i="60"/>
  <c r="IU174" i="60"/>
  <c r="IU170" i="60"/>
  <c r="IU166" i="60"/>
  <c r="IU162" i="60"/>
  <c r="IU158" i="60"/>
  <c r="IU154" i="60"/>
  <c r="IU150" i="60"/>
  <c r="IU146" i="60"/>
  <c r="IU142" i="60"/>
  <c r="IU138" i="60"/>
  <c r="IU134" i="60"/>
  <c r="IU130" i="60"/>
  <c r="IU126" i="60"/>
  <c r="IU122" i="60"/>
  <c r="IU118" i="60"/>
  <c r="IU114" i="60"/>
  <c r="IU110" i="60"/>
  <c r="IU106" i="60"/>
  <c r="IU102" i="60"/>
  <c r="IU98" i="60"/>
  <c r="IU94" i="60"/>
  <c r="IU90" i="60"/>
  <c r="IU86" i="60"/>
  <c r="IU82" i="60"/>
  <c r="IU78" i="60"/>
  <c r="IU74" i="60"/>
  <c r="IU70" i="60"/>
  <c r="IU66" i="60"/>
  <c r="IU62" i="60"/>
  <c r="IU58" i="60"/>
  <c r="IU54" i="60"/>
  <c r="IU50" i="60"/>
  <c r="IU45" i="60"/>
  <c r="IU41" i="60"/>
  <c r="IU37" i="60"/>
  <c r="IU33" i="60"/>
  <c r="IU29" i="60"/>
  <c r="IU25" i="60"/>
  <c r="IU21" i="60"/>
  <c r="IU17" i="60"/>
  <c r="IU13" i="60"/>
  <c r="IU9" i="60"/>
  <c r="IU48" i="60"/>
  <c r="IU44" i="60"/>
  <c r="IU40" i="60"/>
  <c r="IU36" i="60"/>
  <c r="IU32" i="60"/>
  <c r="IU28" i="60"/>
  <c r="IU24" i="60"/>
  <c r="IU20" i="60"/>
  <c r="IU16" i="60"/>
  <c r="IU12" i="60"/>
  <c r="IU8" i="60"/>
  <c r="IU47" i="60"/>
  <c r="IU43" i="60"/>
  <c r="IU39" i="60"/>
  <c r="IU35" i="60"/>
  <c r="IU31" i="60"/>
  <c r="IU27" i="60"/>
  <c r="IU23" i="60"/>
  <c r="IU19" i="60"/>
  <c r="IU15" i="60"/>
  <c r="IU11" i="60"/>
  <c r="IU7" i="60"/>
  <c r="IU46" i="60"/>
  <c r="IU42" i="60"/>
  <c r="IU38" i="60"/>
  <c r="IU34" i="60"/>
  <c r="IU30" i="60"/>
  <c r="IU26" i="60"/>
  <c r="IU22" i="60"/>
  <c r="IU18" i="60"/>
  <c r="IU14" i="60"/>
  <c r="IU10" i="60"/>
  <c r="IU6" i="60"/>
  <c r="AD46" i="83"/>
  <c r="AD44" i="83"/>
  <c r="AD42" i="83"/>
  <c r="AD41" i="83"/>
  <c r="AD40" i="83"/>
  <c r="AD39" i="83"/>
  <c r="AD38" i="83"/>
  <c r="AD37" i="83"/>
  <c r="AD36" i="83"/>
  <c r="AD35" i="83"/>
  <c r="AI91" i="83"/>
  <c r="AI87" i="83"/>
  <c r="AI80" i="83"/>
  <c r="AI78" i="83"/>
  <c r="AI76" i="83"/>
  <c r="AI75" i="83"/>
  <c r="AI74" i="83"/>
  <c r="AI73" i="83"/>
  <c r="AI72" i="83"/>
  <c r="AI71" i="83"/>
  <c r="AI70" i="83"/>
  <c r="AI68" i="83"/>
  <c r="AI66" i="83"/>
  <c r="AI65" i="83"/>
  <c r="AI64" i="83"/>
  <c r="AI63" i="83"/>
  <c r="AI62" i="83"/>
  <c r="AI89" i="83"/>
  <c r="AI52" i="83"/>
  <c r="AI50" i="83"/>
  <c r="AI38" i="83"/>
  <c r="AD91" i="83"/>
  <c r="AD90" i="83"/>
  <c r="AD88" i="83"/>
  <c r="AD87" i="83"/>
  <c r="AD86" i="83"/>
  <c r="AD80" i="83"/>
  <c r="AD79" i="83"/>
  <c r="AD76" i="83"/>
  <c r="AD75" i="83"/>
  <c r="AD74" i="83"/>
  <c r="AD73" i="83"/>
  <c r="AD72" i="83"/>
  <c r="AD71" i="83"/>
  <c r="AD70" i="83"/>
  <c r="AD68" i="83"/>
  <c r="AD67" i="83"/>
  <c r="AD66" i="83"/>
  <c r="AD63" i="83"/>
  <c r="AD62" i="83"/>
  <c r="AD59" i="83"/>
  <c r="AD58" i="83"/>
  <c r="AD56" i="83"/>
  <c r="AD49" i="83"/>
  <c r="AI27" i="83"/>
  <c r="AI26" i="83"/>
  <c r="AI25" i="83"/>
  <c r="AI24" i="83"/>
  <c r="AI23" i="83"/>
  <c r="AI20" i="83"/>
  <c r="AI19" i="83"/>
  <c r="AI18" i="83"/>
  <c r="P148" i="83"/>
  <c r="P147" i="83"/>
  <c r="P145" i="83"/>
  <c r="P144" i="83"/>
  <c r="P143" i="83"/>
  <c r="P140" i="83"/>
  <c r="P139" i="83"/>
  <c r="P138" i="83"/>
  <c r="P137" i="83"/>
  <c r="P135" i="83"/>
  <c r="P133" i="83"/>
  <c r="P131" i="83"/>
  <c r="P130" i="83"/>
  <c r="P129" i="83"/>
  <c r="P128" i="83"/>
  <c r="P127" i="83"/>
  <c r="P123" i="83"/>
  <c r="P122" i="83"/>
  <c r="P119" i="83"/>
  <c r="P118" i="83"/>
  <c r="P113" i="83"/>
  <c r="P112" i="83"/>
  <c r="P110" i="83"/>
  <c r="P108" i="83"/>
  <c r="P106" i="83"/>
  <c r="P102" i="83"/>
  <c r="P93" i="83"/>
  <c r="P92" i="83"/>
  <c r="P91" i="83"/>
  <c r="P87" i="83"/>
  <c r="P86" i="83"/>
  <c r="P85" i="83"/>
  <c r="P83" i="83"/>
  <c r="P81" i="83"/>
  <c r="P80" i="83"/>
  <c r="P77" i="83"/>
  <c r="P76" i="83"/>
  <c r="P69" i="83"/>
  <c r="P68" i="83"/>
  <c r="P66" i="83"/>
  <c r="P65" i="83"/>
  <c r="P63" i="83"/>
  <c r="P62" i="83"/>
  <c r="P75" i="83"/>
  <c r="P74" i="83"/>
  <c r="P73" i="83"/>
  <c r="P72" i="83"/>
  <c r="P67" i="83"/>
  <c r="P64" i="83"/>
  <c r="P61" i="83"/>
  <c r="P58" i="83"/>
  <c r="P54" i="83"/>
  <c r="P45" i="83"/>
  <c r="P44" i="83"/>
  <c r="P43" i="83"/>
  <c r="P42" i="83"/>
  <c r="P39" i="83"/>
  <c r="P38" i="83"/>
  <c r="P37" i="83"/>
  <c r="P36" i="83"/>
  <c r="P22" i="83"/>
  <c r="P18" i="83"/>
  <c r="B15" i="79"/>
  <c r="E4" i="53"/>
  <c r="D5" i="53" s="1"/>
  <c r="L18" i="53" s="1"/>
  <c r="D18" i="53" s="1"/>
  <c r="BF6" i="60"/>
  <c r="BG6" i="60"/>
  <c r="BH6" i="60"/>
  <c r="BI6" i="60"/>
  <c r="BJ6" i="60"/>
  <c r="BK6" i="60"/>
  <c r="BL6" i="60"/>
  <c r="BM6" i="60"/>
  <c r="BN6" i="60"/>
  <c r="BO6" i="60"/>
  <c r="BP6" i="60"/>
  <c r="BQ6" i="60"/>
  <c r="BR6" i="60"/>
  <c r="BS6" i="60"/>
  <c r="BT6" i="60"/>
  <c r="BU6" i="60"/>
  <c r="BV6" i="60"/>
  <c r="BW6" i="60"/>
  <c r="BX6" i="60"/>
  <c r="BY6" i="60"/>
  <c r="BZ6" i="60"/>
  <c r="CA6" i="60"/>
  <c r="CB6" i="60"/>
  <c r="CC6" i="60"/>
  <c r="CD6" i="60"/>
  <c r="CE6" i="60"/>
  <c r="CF6" i="60"/>
  <c r="CG6" i="60"/>
  <c r="CH6" i="60"/>
  <c r="CI6" i="60"/>
  <c r="CJ6" i="60"/>
  <c r="CK6" i="60"/>
  <c r="CL6" i="60"/>
  <c r="CM6" i="60"/>
  <c r="CN6" i="60"/>
  <c r="CO6" i="60"/>
  <c r="CP6" i="60"/>
  <c r="CQ6" i="60"/>
  <c r="CR6" i="60"/>
  <c r="CS6" i="60"/>
  <c r="CT6" i="60"/>
  <c r="CU6" i="60"/>
  <c r="CV6" i="60"/>
  <c r="CW6" i="60"/>
  <c r="CX6" i="60"/>
  <c r="CY6" i="60"/>
  <c r="CZ6" i="60"/>
  <c r="DA6" i="60"/>
  <c r="DB6" i="60"/>
  <c r="DC6" i="60"/>
  <c r="DD6" i="60"/>
  <c r="DE6" i="60"/>
  <c r="DF6" i="60"/>
  <c r="DG6" i="60"/>
  <c r="DH6" i="60"/>
  <c r="DI6" i="60"/>
  <c r="DJ6" i="60"/>
  <c r="DK6" i="60"/>
  <c r="DL6" i="60"/>
  <c r="DM6" i="60"/>
  <c r="DN6" i="60"/>
  <c r="DO6" i="60"/>
  <c r="DP6" i="60"/>
  <c r="DQ6" i="60"/>
  <c r="DR6" i="60"/>
  <c r="DS6" i="60"/>
  <c r="DT6" i="60"/>
  <c r="DU6" i="60"/>
  <c r="DV6" i="60"/>
  <c r="DW6" i="60"/>
  <c r="DX6" i="60"/>
  <c r="DY6" i="60"/>
  <c r="DZ6" i="60"/>
  <c r="EA6" i="60"/>
  <c r="EB6" i="60"/>
  <c r="EC6" i="60"/>
  <c r="ED6" i="60"/>
  <c r="EE6" i="60"/>
  <c r="EF6" i="60"/>
  <c r="EG6" i="60"/>
  <c r="EH6" i="60"/>
  <c r="EI6" i="60"/>
  <c r="EJ6" i="60"/>
  <c r="EK6" i="60"/>
  <c r="EL6" i="60"/>
  <c r="EM6" i="60"/>
  <c r="EN6" i="60"/>
  <c r="EO6" i="60"/>
  <c r="EP6" i="60"/>
  <c r="EQ6" i="60"/>
  <c r="ER6" i="60"/>
  <c r="ES6" i="60"/>
  <c r="ET6" i="60"/>
  <c r="EU6" i="60"/>
  <c r="EV6" i="60"/>
  <c r="EW6" i="60"/>
  <c r="EX6" i="60"/>
  <c r="EY6" i="60"/>
  <c r="EZ6" i="60"/>
  <c r="FA6" i="60"/>
  <c r="FB6" i="60"/>
  <c r="FC6" i="60"/>
  <c r="FD6" i="60"/>
  <c r="FE6" i="60"/>
  <c r="FF6" i="60"/>
  <c r="FG6" i="60"/>
  <c r="FH6" i="60"/>
  <c r="FI6" i="60"/>
  <c r="FJ6" i="60"/>
  <c r="FK6" i="60"/>
  <c r="FL6" i="60"/>
  <c r="FM6" i="60"/>
  <c r="FN6" i="60"/>
  <c r="FO6" i="60"/>
  <c r="FP6" i="60"/>
  <c r="FQ6" i="60"/>
  <c r="FR6" i="60"/>
  <c r="FS6" i="60"/>
  <c r="FT6" i="60"/>
  <c r="FU6" i="60"/>
  <c r="FV6" i="60"/>
  <c r="FW6" i="60"/>
  <c r="FX6" i="60"/>
  <c r="FY6" i="60"/>
  <c r="FZ6" i="60"/>
  <c r="GA6" i="60"/>
  <c r="GB6" i="60"/>
  <c r="GC6" i="60"/>
  <c r="GD6" i="60"/>
  <c r="GE6" i="60"/>
  <c r="GF6" i="60"/>
  <c r="GG6" i="60"/>
  <c r="GH6" i="60"/>
  <c r="GI6" i="60"/>
  <c r="GJ6" i="60"/>
  <c r="GK6" i="60"/>
  <c r="GL6" i="60"/>
  <c r="GM6" i="60"/>
  <c r="GN6" i="60"/>
  <c r="GO6" i="60"/>
  <c r="GP6" i="60"/>
  <c r="GQ6" i="60"/>
  <c r="GR6" i="60"/>
  <c r="GS6" i="60"/>
  <c r="GT6" i="60"/>
  <c r="GU6" i="60"/>
  <c r="GV6" i="60"/>
  <c r="GW6" i="60"/>
  <c r="GX6" i="60"/>
  <c r="GY6" i="60"/>
  <c r="GZ6" i="60"/>
  <c r="HA6" i="60"/>
  <c r="HB6" i="60"/>
  <c r="HC6" i="60"/>
  <c r="HD6" i="60"/>
  <c r="HE6" i="60"/>
  <c r="HF6" i="60"/>
  <c r="HG6" i="60"/>
  <c r="HH6" i="60"/>
  <c r="HI6" i="60"/>
  <c r="HJ6" i="60"/>
  <c r="HK6" i="60"/>
  <c r="HL6" i="60"/>
  <c r="HM6" i="60"/>
  <c r="HN6" i="60"/>
  <c r="HO6" i="60"/>
  <c r="HP6" i="60"/>
  <c r="HQ6" i="60"/>
  <c r="HR6" i="60"/>
  <c r="HS6" i="60"/>
  <c r="HT6" i="60"/>
  <c r="HU6" i="60"/>
  <c r="HV6" i="60"/>
  <c r="HW6" i="60"/>
  <c r="HX6" i="60"/>
  <c r="HY6" i="60"/>
  <c r="HZ6" i="60"/>
  <c r="IA6" i="60"/>
  <c r="IB6" i="60"/>
  <c r="IC6" i="60"/>
  <c r="ID6" i="60"/>
  <c r="IE6" i="60"/>
  <c r="IF6" i="60"/>
  <c r="IG6" i="60"/>
  <c r="IH6" i="60"/>
  <c r="II6" i="60"/>
  <c r="IJ6" i="60"/>
  <c r="IK6" i="60"/>
  <c r="IL6" i="60"/>
  <c r="IV6" i="60"/>
  <c r="IW6" i="60"/>
  <c r="IX6" i="60"/>
  <c r="IY6" i="60"/>
  <c r="IZ6" i="60"/>
  <c r="JA6" i="60"/>
  <c r="JS6" i="60"/>
  <c r="BF7" i="60"/>
  <c r="BG7" i="60"/>
  <c r="BH7" i="60"/>
  <c r="BI7" i="60"/>
  <c r="BJ7" i="60"/>
  <c r="BK7" i="60"/>
  <c r="BL7" i="60"/>
  <c r="BM7" i="60"/>
  <c r="BN7" i="60"/>
  <c r="BO7" i="60"/>
  <c r="BP7" i="60"/>
  <c r="BQ7" i="60"/>
  <c r="BR7" i="60"/>
  <c r="BS7" i="60"/>
  <c r="BT7" i="60"/>
  <c r="BU7" i="60"/>
  <c r="BV7" i="60"/>
  <c r="BW7" i="60"/>
  <c r="BX7" i="60"/>
  <c r="BY7" i="60"/>
  <c r="BZ7" i="60"/>
  <c r="CA7" i="60"/>
  <c r="CB7" i="60"/>
  <c r="CC7" i="60"/>
  <c r="CD7" i="60"/>
  <c r="CE7" i="60"/>
  <c r="CF7" i="60"/>
  <c r="CG7" i="60"/>
  <c r="CH7" i="60"/>
  <c r="CI7" i="60"/>
  <c r="CJ7" i="60"/>
  <c r="CK7" i="60"/>
  <c r="CL7" i="60"/>
  <c r="CM7" i="60"/>
  <c r="CN7" i="60"/>
  <c r="CO7" i="60"/>
  <c r="CP7" i="60"/>
  <c r="CQ7" i="60"/>
  <c r="CR7" i="60"/>
  <c r="CS7" i="60"/>
  <c r="CT7" i="60"/>
  <c r="CU7" i="60"/>
  <c r="CV7" i="60"/>
  <c r="CW7" i="60"/>
  <c r="CX7" i="60"/>
  <c r="CY7" i="60"/>
  <c r="CZ7" i="60"/>
  <c r="DA7" i="60"/>
  <c r="DB7" i="60"/>
  <c r="DC7" i="60"/>
  <c r="DD7" i="60"/>
  <c r="DE7" i="60"/>
  <c r="DF7" i="60"/>
  <c r="DG7" i="60"/>
  <c r="DH7" i="60"/>
  <c r="DI7" i="60"/>
  <c r="DJ7" i="60"/>
  <c r="DK7" i="60"/>
  <c r="DL7" i="60"/>
  <c r="DM7" i="60"/>
  <c r="DN7" i="60"/>
  <c r="DO7" i="60"/>
  <c r="DP7" i="60"/>
  <c r="DQ7" i="60"/>
  <c r="DR7" i="60"/>
  <c r="DS7" i="60"/>
  <c r="DT7" i="60"/>
  <c r="DU7" i="60"/>
  <c r="DV7" i="60"/>
  <c r="DW7" i="60"/>
  <c r="DX7" i="60"/>
  <c r="DY7" i="60"/>
  <c r="DZ7" i="60"/>
  <c r="EA7" i="60"/>
  <c r="EB7" i="60"/>
  <c r="EC7" i="60"/>
  <c r="ED7" i="60"/>
  <c r="EE7" i="60"/>
  <c r="EF7" i="60"/>
  <c r="EG7" i="60"/>
  <c r="EH7" i="60"/>
  <c r="EI7" i="60"/>
  <c r="EJ7" i="60"/>
  <c r="EK7" i="60"/>
  <c r="EL7" i="60"/>
  <c r="EM7" i="60"/>
  <c r="EN7" i="60"/>
  <c r="EO7" i="60"/>
  <c r="EP7" i="60"/>
  <c r="EQ7" i="60"/>
  <c r="ER7" i="60"/>
  <c r="ES7" i="60"/>
  <c r="ET7" i="60"/>
  <c r="EU7" i="60"/>
  <c r="EV7" i="60"/>
  <c r="EW7" i="60"/>
  <c r="EX7" i="60"/>
  <c r="EY7" i="60"/>
  <c r="EZ7" i="60"/>
  <c r="FA7" i="60"/>
  <c r="FB7" i="60"/>
  <c r="FC7" i="60"/>
  <c r="FD7" i="60"/>
  <c r="FE7" i="60"/>
  <c r="FF7" i="60"/>
  <c r="FG7" i="60"/>
  <c r="FH7" i="60"/>
  <c r="FI7" i="60"/>
  <c r="FJ7" i="60"/>
  <c r="FK7" i="60"/>
  <c r="FL7" i="60"/>
  <c r="FM7" i="60"/>
  <c r="FN7" i="60"/>
  <c r="FO7" i="60"/>
  <c r="FP7" i="60"/>
  <c r="FQ7" i="60"/>
  <c r="FR7" i="60"/>
  <c r="FS7" i="60"/>
  <c r="FT7" i="60"/>
  <c r="FU7" i="60"/>
  <c r="FV7" i="60"/>
  <c r="FW7" i="60"/>
  <c r="FX7" i="60"/>
  <c r="FY7" i="60"/>
  <c r="FZ7" i="60"/>
  <c r="GA7" i="60"/>
  <c r="GB7" i="60"/>
  <c r="GC7" i="60"/>
  <c r="GD7" i="60"/>
  <c r="GE7" i="60"/>
  <c r="GF7" i="60"/>
  <c r="GG7" i="60"/>
  <c r="GH7" i="60"/>
  <c r="GI7" i="60"/>
  <c r="GJ7" i="60"/>
  <c r="GK7" i="60"/>
  <c r="GL7" i="60"/>
  <c r="GM7" i="60"/>
  <c r="GN7" i="60"/>
  <c r="GO7" i="60"/>
  <c r="GP7" i="60"/>
  <c r="GQ7" i="60"/>
  <c r="GR7" i="60"/>
  <c r="GS7" i="60"/>
  <c r="GT7" i="60"/>
  <c r="GU7" i="60"/>
  <c r="GV7" i="60"/>
  <c r="GW7" i="60"/>
  <c r="GX7" i="60"/>
  <c r="GY7" i="60"/>
  <c r="GZ7" i="60"/>
  <c r="HA7" i="60"/>
  <c r="HB7" i="60"/>
  <c r="HC7" i="60"/>
  <c r="HD7" i="60"/>
  <c r="HE7" i="60"/>
  <c r="HF7" i="60"/>
  <c r="HG7" i="60"/>
  <c r="HH7" i="60"/>
  <c r="HI7" i="60"/>
  <c r="HJ7" i="60"/>
  <c r="HK7" i="60"/>
  <c r="HL7" i="60"/>
  <c r="HM7" i="60"/>
  <c r="HN7" i="60"/>
  <c r="HO7" i="60"/>
  <c r="HP7" i="60"/>
  <c r="HQ7" i="60"/>
  <c r="HR7" i="60"/>
  <c r="HS7" i="60"/>
  <c r="HT7" i="60"/>
  <c r="HU7" i="60"/>
  <c r="HV7" i="60"/>
  <c r="HW7" i="60"/>
  <c r="HX7" i="60"/>
  <c r="HY7" i="60"/>
  <c r="HZ7" i="60"/>
  <c r="IA7" i="60"/>
  <c r="IB7" i="60"/>
  <c r="IC7" i="60"/>
  <c r="ID7" i="60"/>
  <c r="IE7" i="60"/>
  <c r="IF7" i="60"/>
  <c r="IG7" i="60"/>
  <c r="IH7" i="60"/>
  <c r="II7" i="60"/>
  <c r="IJ7" i="60"/>
  <c r="IK7" i="60"/>
  <c r="IL7" i="60"/>
  <c r="IV7" i="60"/>
  <c r="IW7" i="60"/>
  <c r="IX7" i="60"/>
  <c r="IY7" i="60"/>
  <c r="IZ7" i="60"/>
  <c r="JA7" i="60"/>
  <c r="JS7" i="60"/>
  <c r="BF8" i="60"/>
  <c r="BG8" i="60"/>
  <c r="BH8" i="60"/>
  <c r="BI8" i="60"/>
  <c r="BJ8" i="60"/>
  <c r="BK8" i="60"/>
  <c r="BL8" i="60"/>
  <c r="BM8" i="60"/>
  <c r="BN8" i="60"/>
  <c r="BO8" i="60"/>
  <c r="BP8" i="60"/>
  <c r="BQ8" i="60"/>
  <c r="BR8" i="60"/>
  <c r="BS8" i="60"/>
  <c r="BT8" i="60"/>
  <c r="BU8" i="60"/>
  <c r="BV8" i="60"/>
  <c r="BW8" i="60"/>
  <c r="BX8" i="60"/>
  <c r="BY8" i="60"/>
  <c r="BZ8" i="60"/>
  <c r="CA8" i="60"/>
  <c r="CB8" i="60"/>
  <c r="CC8" i="60"/>
  <c r="CD8" i="60"/>
  <c r="CE8" i="60"/>
  <c r="CF8" i="60"/>
  <c r="CG8" i="60"/>
  <c r="CH8" i="60"/>
  <c r="CI8" i="60"/>
  <c r="CJ8" i="60"/>
  <c r="CK8" i="60"/>
  <c r="CL8" i="60"/>
  <c r="CM8" i="60"/>
  <c r="CN8" i="60"/>
  <c r="CO8" i="60"/>
  <c r="CP8" i="60"/>
  <c r="CQ8" i="60"/>
  <c r="CR8" i="60"/>
  <c r="CS8" i="60"/>
  <c r="CT8" i="60"/>
  <c r="CU8" i="60"/>
  <c r="CV8" i="60"/>
  <c r="CW8" i="60"/>
  <c r="CX8" i="60"/>
  <c r="CY8" i="60"/>
  <c r="CZ8" i="60"/>
  <c r="DA8" i="60"/>
  <c r="DB8" i="60"/>
  <c r="DC8" i="60"/>
  <c r="DD8" i="60"/>
  <c r="DE8" i="60"/>
  <c r="DF8" i="60"/>
  <c r="DG8" i="60"/>
  <c r="DH8" i="60"/>
  <c r="DI8" i="60"/>
  <c r="DJ8" i="60"/>
  <c r="DK8" i="60"/>
  <c r="DL8" i="60"/>
  <c r="DM8" i="60"/>
  <c r="DN8" i="60"/>
  <c r="DO8" i="60"/>
  <c r="DP8" i="60"/>
  <c r="DQ8" i="60"/>
  <c r="DR8" i="60"/>
  <c r="DS8" i="60"/>
  <c r="DT8" i="60"/>
  <c r="DU8" i="60"/>
  <c r="DV8" i="60"/>
  <c r="DW8" i="60"/>
  <c r="DX8" i="60"/>
  <c r="DY8" i="60"/>
  <c r="DZ8" i="60"/>
  <c r="EA8" i="60"/>
  <c r="EB8" i="60"/>
  <c r="EC8" i="60"/>
  <c r="ED8" i="60"/>
  <c r="EE8" i="60"/>
  <c r="EF8" i="60"/>
  <c r="EG8" i="60"/>
  <c r="EH8" i="60"/>
  <c r="EI8" i="60"/>
  <c r="EJ8" i="60"/>
  <c r="EK8" i="60"/>
  <c r="EL8" i="60"/>
  <c r="EM8" i="60"/>
  <c r="EN8" i="60"/>
  <c r="EO8" i="60"/>
  <c r="EP8" i="60"/>
  <c r="EQ8" i="60"/>
  <c r="ER8" i="60"/>
  <c r="ES8" i="60"/>
  <c r="ET8" i="60"/>
  <c r="EU8" i="60"/>
  <c r="EV8" i="60"/>
  <c r="EW8" i="60"/>
  <c r="EX8" i="60"/>
  <c r="EY8" i="60"/>
  <c r="EZ8" i="60"/>
  <c r="FA8" i="60"/>
  <c r="FB8" i="60"/>
  <c r="FC8" i="60"/>
  <c r="FD8" i="60"/>
  <c r="FE8" i="60"/>
  <c r="FF8" i="60"/>
  <c r="FG8" i="60"/>
  <c r="FH8" i="60"/>
  <c r="FI8" i="60"/>
  <c r="FJ8" i="60"/>
  <c r="FK8" i="60"/>
  <c r="FL8" i="60"/>
  <c r="FM8" i="60"/>
  <c r="FN8" i="60"/>
  <c r="FO8" i="60"/>
  <c r="FP8" i="60"/>
  <c r="FQ8" i="60"/>
  <c r="FR8" i="60"/>
  <c r="FS8" i="60"/>
  <c r="FT8" i="60"/>
  <c r="FU8" i="60"/>
  <c r="FV8" i="60"/>
  <c r="FW8" i="60"/>
  <c r="FX8" i="60"/>
  <c r="FY8" i="60"/>
  <c r="FZ8" i="60"/>
  <c r="GA8" i="60"/>
  <c r="GB8" i="60"/>
  <c r="GC8" i="60"/>
  <c r="GD8" i="60"/>
  <c r="GE8" i="60"/>
  <c r="GF8" i="60"/>
  <c r="GG8" i="60"/>
  <c r="GH8" i="60"/>
  <c r="GI8" i="60"/>
  <c r="GJ8" i="60"/>
  <c r="GK8" i="60"/>
  <c r="GL8" i="60"/>
  <c r="GM8" i="60"/>
  <c r="GN8" i="60"/>
  <c r="GO8" i="60"/>
  <c r="GP8" i="60"/>
  <c r="GQ8" i="60"/>
  <c r="GR8" i="60"/>
  <c r="GS8" i="60"/>
  <c r="GT8" i="60"/>
  <c r="GU8" i="60"/>
  <c r="GV8" i="60"/>
  <c r="GW8" i="60"/>
  <c r="GX8" i="60"/>
  <c r="GY8" i="60"/>
  <c r="GZ8" i="60"/>
  <c r="HA8" i="60"/>
  <c r="HB8" i="60"/>
  <c r="HC8" i="60"/>
  <c r="HD8" i="60"/>
  <c r="HE8" i="60"/>
  <c r="HF8" i="60"/>
  <c r="HG8" i="60"/>
  <c r="HH8" i="60"/>
  <c r="HI8" i="60"/>
  <c r="HJ8" i="60"/>
  <c r="HK8" i="60"/>
  <c r="HL8" i="60"/>
  <c r="HM8" i="60"/>
  <c r="HN8" i="60"/>
  <c r="HO8" i="60"/>
  <c r="HP8" i="60"/>
  <c r="HQ8" i="60"/>
  <c r="HR8" i="60"/>
  <c r="HS8" i="60"/>
  <c r="HT8" i="60"/>
  <c r="HU8" i="60"/>
  <c r="HV8" i="60"/>
  <c r="HW8" i="60"/>
  <c r="HX8" i="60"/>
  <c r="HY8" i="60"/>
  <c r="HZ8" i="60"/>
  <c r="IA8" i="60"/>
  <c r="IB8" i="60"/>
  <c r="IC8" i="60"/>
  <c r="ID8" i="60"/>
  <c r="IE8" i="60"/>
  <c r="IF8" i="60"/>
  <c r="IG8" i="60"/>
  <c r="IH8" i="60"/>
  <c r="II8" i="60"/>
  <c r="IJ8" i="60"/>
  <c r="IK8" i="60"/>
  <c r="IL8" i="60"/>
  <c r="IV8" i="60"/>
  <c r="IW8" i="60"/>
  <c r="IX8" i="60"/>
  <c r="IY8" i="60"/>
  <c r="IZ8" i="60"/>
  <c r="JA8" i="60"/>
  <c r="JS8" i="60"/>
  <c r="BF9" i="60"/>
  <c r="BG9" i="60"/>
  <c r="BH9" i="60"/>
  <c r="BI9" i="60"/>
  <c r="BJ9" i="60"/>
  <c r="BK9" i="60"/>
  <c r="BL9" i="60"/>
  <c r="BM9" i="60"/>
  <c r="BN9" i="60"/>
  <c r="BO9" i="60"/>
  <c r="BP9" i="60"/>
  <c r="BQ9" i="60"/>
  <c r="BR9" i="60"/>
  <c r="BS9" i="60"/>
  <c r="BT9" i="60"/>
  <c r="BU9" i="60"/>
  <c r="BV9" i="60"/>
  <c r="BW9" i="60"/>
  <c r="BX9" i="60"/>
  <c r="BY9" i="60"/>
  <c r="BZ9" i="60"/>
  <c r="CA9" i="60"/>
  <c r="CB9" i="60"/>
  <c r="CC9" i="60"/>
  <c r="CD9" i="60"/>
  <c r="CE9" i="60"/>
  <c r="CF9" i="60"/>
  <c r="CG9" i="60"/>
  <c r="CH9" i="60"/>
  <c r="CI9" i="60"/>
  <c r="CJ9" i="60"/>
  <c r="CK9" i="60"/>
  <c r="CL9" i="60"/>
  <c r="CM9" i="60"/>
  <c r="CN9" i="60"/>
  <c r="CO9" i="60"/>
  <c r="CP9" i="60"/>
  <c r="CQ9" i="60"/>
  <c r="CR9" i="60"/>
  <c r="CS9" i="60"/>
  <c r="CT9" i="60"/>
  <c r="CU9" i="60"/>
  <c r="CV9" i="60"/>
  <c r="CW9" i="60"/>
  <c r="CX9" i="60"/>
  <c r="CY9" i="60"/>
  <c r="CZ9" i="60"/>
  <c r="DA9" i="60"/>
  <c r="DB9" i="60"/>
  <c r="DC9" i="60"/>
  <c r="DD9" i="60"/>
  <c r="DE9" i="60"/>
  <c r="DF9" i="60"/>
  <c r="DG9" i="60"/>
  <c r="DH9" i="60"/>
  <c r="DI9" i="60"/>
  <c r="DJ9" i="60"/>
  <c r="DK9" i="60"/>
  <c r="DL9" i="60"/>
  <c r="DM9" i="60"/>
  <c r="DN9" i="60"/>
  <c r="DO9" i="60"/>
  <c r="DP9" i="60"/>
  <c r="DQ9" i="60"/>
  <c r="DR9" i="60"/>
  <c r="DS9" i="60"/>
  <c r="DT9" i="60"/>
  <c r="DU9" i="60"/>
  <c r="DV9" i="60"/>
  <c r="DW9" i="60"/>
  <c r="DX9" i="60"/>
  <c r="DY9" i="60"/>
  <c r="DZ9" i="60"/>
  <c r="EA9" i="60"/>
  <c r="EB9" i="60"/>
  <c r="EC9" i="60"/>
  <c r="ED9" i="60"/>
  <c r="EE9" i="60"/>
  <c r="EF9" i="60"/>
  <c r="EG9" i="60"/>
  <c r="EH9" i="60"/>
  <c r="EI9" i="60"/>
  <c r="EJ9" i="60"/>
  <c r="EK9" i="60"/>
  <c r="EL9" i="60"/>
  <c r="EM9" i="60"/>
  <c r="EN9" i="60"/>
  <c r="EO9" i="60"/>
  <c r="EP9" i="60"/>
  <c r="EQ9" i="60"/>
  <c r="ER9" i="60"/>
  <c r="ES9" i="60"/>
  <c r="ET9" i="60"/>
  <c r="EU9" i="60"/>
  <c r="EV9" i="60"/>
  <c r="EW9" i="60"/>
  <c r="EX9" i="60"/>
  <c r="EY9" i="60"/>
  <c r="EZ9" i="60"/>
  <c r="FA9" i="60"/>
  <c r="FB9" i="60"/>
  <c r="FC9" i="60"/>
  <c r="FD9" i="60"/>
  <c r="FE9" i="60"/>
  <c r="FF9" i="60"/>
  <c r="FG9" i="60"/>
  <c r="FH9" i="60"/>
  <c r="FI9" i="60"/>
  <c r="FJ9" i="60"/>
  <c r="FK9" i="60"/>
  <c r="FL9" i="60"/>
  <c r="FM9" i="60"/>
  <c r="FN9" i="60"/>
  <c r="FO9" i="60"/>
  <c r="FP9" i="60"/>
  <c r="FQ9" i="60"/>
  <c r="FR9" i="60"/>
  <c r="FS9" i="60"/>
  <c r="FT9" i="60"/>
  <c r="FU9" i="60"/>
  <c r="FV9" i="60"/>
  <c r="FW9" i="60"/>
  <c r="FX9" i="60"/>
  <c r="FY9" i="60"/>
  <c r="FZ9" i="60"/>
  <c r="GA9" i="60"/>
  <c r="GB9" i="60"/>
  <c r="GC9" i="60"/>
  <c r="GD9" i="60"/>
  <c r="GE9" i="60"/>
  <c r="GF9" i="60"/>
  <c r="GG9" i="60"/>
  <c r="GH9" i="60"/>
  <c r="GI9" i="60"/>
  <c r="GJ9" i="60"/>
  <c r="GK9" i="60"/>
  <c r="GL9" i="60"/>
  <c r="GM9" i="60"/>
  <c r="GN9" i="60"/>
  <c r="GO9" i="60"/>
  <c r="GP9" i="60"/>
  <c r="GQ9" i="60"/>
  <c r="GR9" i="60"/>
  <c r="GS9" i="60"/>
  <c r="GT9" i="60"/>
  <c r="GU9" i="60"/>
  <c r="GV9" i="60"/>
  <c r="GW9" i="60"/>
  <c r="GX9" i="60"/>
  <c r="GY9" i="60"/>
  <c r="GZ9" i="60"/>
  <c r="HA9" i="60"/>
  <c r="HB9" i="60"/>
  <c r="HC9" i="60"/>
  <c r="HD9" i="60"/>
  <c r="HE9" i="60"/>
  <c r="HF9" i="60"/>
  <c r="HG9" i="60"/>
  <c r="HH9" i="60"/>
  <c r="HI9" i="60"/>
  <c r="HJ9" i="60"/>
  <c r="HK9" i="60"/>
  <c r="HL9" i="60"/>
  <c r="HM9" i="60"/>
  <c r="HN9" i="60"/>
  <c r="HO9" i="60"/>
  <c r="HP9" i="60"/>
  <c r="HQ9" i="60"/>
  <c r="HR9" i="60"/>
  <c r="HS9" i="60"/>
  <c r="HT9" i="60"/>
  <c r="HU9" i="60"/>
  <c r="HV9" i="60"/>
  <c r="HW9" i="60"/>
  <c r="HX9" i="60"/>
  <c r="HY9" i="60"/>
  <c r="HZ9" i="60"/>
  <c r="IA9" i="60"/>
  <c r="IB9" i="60"/>
  <c r="IC9" i="60"/>
  <c r="ID9" i="60"/>
  <c r="IE9" i="60"/>
  <c r="IF9" i="60"/>
  <c r="IG9" i="60"/>
  <c r="IH9" i="60"/>
  <c r="II9" i="60"/>
  <c r="IJ9" i="60"/>
  <c r="IK9" i="60"/>
  <c r="IL9" i="60"/>
  <c r="IV9" i="60"/>
  <c r="IW9" i="60"/>
  <c r="IX9" i="60"/>
  <c r="IY9" i="60"/>
  <c r="IZ9" i="60"/>
  <c r="JA9" i="60"/>
  <c r="JS9" i="60"/>
  <c r="BF10" i="60"/>
  <c r="BG10" i="60"/>
  <c r="BH10" i="60"/>
  <c r="BI10" i="60"/>
  <c r="BJ10" i="60"/>
  <c r="BK10" i="60"/>
  <c r="BL10" i="60"/>
  <c r="BM10" i="60"/>
  <c r="BN10" i="60"/>
  <c r="BO10" i="60"/>
  <c r="BP10" i="60"/>
  <c r="BQ10" i="60"/>
  <c r="BR10" i="60"/>
  <c r="BS10" i="60"/>
  <c r="BT10" i="60"/>
  <c r="BU10" i="60"/>
  <c r="BV10" i="60"/>
  <c r="BW10" i="60"/>
  <c r="BX10" i="60"/>
  <c r="BY10" i="60"/>
  <c r="BZ10" i="60"/>
  <c r="CA10" i="60"/>
  <c r="CB10" i="60"/>
  <c r="CC10" i="60"/>
  <c r="CD10" i="60"/>
  <c r="CE10" i="60"/>
  <c r="CF10" i="60"/>
  <c r="CG10" i="60"/>
  <c r="CH10" i="60"/>
  <c r="CI10" i="60"/>
  <c r="CJ10" i="60"/>
  <c r="CK10" i="60"/>
  <c r="CL10" i="60"/>
  <c r="CM10" i="60"/>
  <c r="CN10" i="60"/>
  <c r="CO10" i="60"/>
  <c r="CP10" i="60"/>
  <c r="CQ10" i="60"/>
  <c r="CR10" i="60"/>
  <c r="CS10" i="60"/>
  <c r="CT10" i="60"/>
  <c r="CU10" i="60"/>
  <c r="CV10" i="60"/>
  <c r="CW10" i="60"/>
  <c r="CX10" i="60"/>
  <c r="CY10" i="60"/>
  <c r="CZ10" i="60"/>
  <c r="DA10" i="60"/>
  <c r="DB10" i="60"/>
  <c r="DC10" i="60"/>
  <c r="DD10" i="60"/>
  <c r="DE10" i="60"/>
  <c r="DF10" i="60"/>
  <c r="DG10" i="60"/>
  <c r="DH10" i="60"/>
  <c r="DI10" i="60"/>
  <c r="DJ10" i="60"/>
  <c r="DK10" i="60"/>
  <c r="DL10" i="60"/>
  <c r="DM10" i="60"/>
  <c r="DN10" i="60"/>
  <c r="DO10" i="60"/>
  <c r="DP10" i="60"/>
  <c r="DQ10" i="60"/>
  <c r="DR10" i="60"/>
  <c r="DS10" i="60"/>
  <c r="DT10" i="60"/>
  <c r="DU10" i="60"/>
  <c r="DV10" i="60"/>
  <c r="DW10" i="60"/>
  <c r="DX10" i="60"/>
  <c r="DY10" i="60"/>
  <c r="DZ10" i="60"/>
  <c r="EA10" i="60"/>
  <c r="EB10" i="60"/>
  <c r="EC10" i="60"/>
  <c r="ED10" i="60"/>
  <c r="EE10" i="60"/>
  <c r="EF10" i="60"/>
  <c r="EG10" i="60"/>
  <c r="EH10" i="60"/>
  <c r="EI10" i="60"/>
  <c r="EJ10" i="60"/>
  <c r="EK10" i="60"/>
  <c r="EL10" i="60"/>
  <c r="EM10" i="60"/>
  <c r="EN10" i="60"/>
  <c r="EO10" i="60"/>
  <c r="EP10" i="60"/>
  <c r="EQ10" i="60"/>
  <c r="ER10" i="60"/>
  <c r="ES10" i="60"/>
  <c r="ET10" i="60"/>
  <c r="EU10" i="60"/>
  <c r="EV10" i="60"/>
  <c r="EW10" i="60"/>
  <c r="EX10" i="60"/>
  <c r="EY10" i="60"/>
  <c r="EZ10" i="60"/>
  <c r="FA10" i="60"/>
  <c r="FB10" i="60"/>
  <c r="FC10" i="60"/>
  <c r="FD10" i="60"/>
  <c r="FE10" i="60"/>
  <c r="FF10" i="60"/>
  <c r="FG10" i="60"/>
  <c r="FH10" i="60"/>
  <c r="FI10" i="60"/>
  <c r="FJ10" i="60"/>
  <c r="FK10" i="60"/>
  <c r="FL10" i="60"/>
  <c r="FM10" i="60"/>
  <c r="FN10" i="60"/>
  <c r="FO10" i="60"/>
  <c r="FP10" i="60"/>
  <c r="FQ10" i="60"/>
  <c r="FR10" i="60"/>
  <c r="FS10" i="60"/>
  <c r="FT10" i="60"/>
  <c r="FU10" i="60"/>
  <c r="FV10" i="60"/>
  <c r="FW10" i="60"/>
  <c r="FX10" i="60"/>
  <c r="FY10" i="60"/>
  <c r="FZ10" i="60"/>
  <c r="GA10" i="60"/>
  <c r="GB10" i="60"/>
  <c r="GC10" i="60"/>
  <c r="GD10" i="60"/>
  <c r="GE10" i="60"/>
  <c r="GF10" i="60"/>
  <c r="GG10" i="60"/>
  <c r="GH10" i="60"/>
  <c r="GI10" i="60"/>
  <c r="GJ10" i="60"/>
  <c r="GK10" i="60"/>
  <c r="GL10" i="60"/>
  <c r="GM10" i="60"/>
  <c r="GN10" i="60"/>
  <c r="GO10" i="60"/>
  <c r="GP10" i="60"/>
  <c r="GQ10" i="60"/>
  <c r="GR10" i="60"/>
  <c r="GS10" i="60"/>
  <c r="GT10" i="60"/>
  <c r="GU10" i="60"/>
  <c r="GV10" i="60"/>
  <c r="GW10" i="60"/>
  <c r="GX10" i="60"/>
  <c r="GY10" i="60"/>
  <c r="GZ10" i="60"/>
  <c r="HA10" i="60"/>
  <c r="HB10" i="60"/>
  <c r="HC10" i="60"/>
  <c r="HD10" i="60"/>
  <c r="HE10" i="60"/>
  <c r="HF10" i="60"/>
  <c r="HG10" i="60"/>
  <c r="HH10" i="60"/>
  <c r="HI10" i="60"/>
  <c r="HJ10" i="60"/>
  <c r="HK10" i="60"/>
  <c r="HL10" i="60"/>
  <c r="HM10" i="60"/>
  <c r="HN10" i="60"/>
  <c r="HO10" i="60"/>
  <c r="HP10" i="60"/>
  <c r="HQ10" i="60"/>
  <c r="HR10" i="60"/>
  <c r="HS10" i="60"/>
  <c r="HT10" i="60"/>
  <c r="HU10" i="60"/>
  <c r="HV10" i="60"/>
  <c r="HW10" i="60"/>
  <c r="HX10" i="60"/>
  <c r="HY10" i="60"/>
  <c r="HZ10" i="60"/>
  <c r="IA10" i="60"/>
  <c r="IB10" i="60"/>
  <c r="IC10" i="60"/>
  <c r="ID10" i="60"/>
  <c r="IE10" i="60"/>
  <c r="IF10" i="60"/>
  <c r="IG10" i="60"/>
  <c r="IH10" i="60"/>
  <c r="II10" i="60"/>
  <c r="IJ10" i="60"/>
  <c r="IK10" i="60"/>
  <c r="IL10" i="60"/>
  <c r="IV10" i="60"/>
  <c r="IW10" i="60"/>
  <c r="IX10" i="60"/>
  <c r="IY10" i="60"/>
  <c r="IZ10" i="60"/>
  <c r="JA10" i="60"/>
  <c r="JS10" i="60"/>
  <c r="BF11" i="60"/>
  <c r="BG11" i="60"/>
  <c r="BH11" i="60"/>
  <c r="BI11" i="60"/>
  <c r="BJ11" i="60"/>
  <c r="BK11" i="60"/>
  <c r="BL11" i="60"/>
  <c r="BM11" i="60"/>
  <c r="BN11" i="60"/>
  <c r="BO11" i="60"/>
  <c r="BP11" i="60"/>
  <c r="BQ11" i="60"/>
  <c r="BR11" i="60"/>
  <c r="BS11" i="60"/>
  <c r="BT11" i="60"/>
  <c r="BU11" i="60"/>
  <c r="BV11" i="60"/>
  <c r="BW11" i="60"/>
  <c r="BX11" i="60"/>
  <c r="BY11" i="60"/>
  <c r="BZ11" i="60"/>
  <c r="CA11" i="60"/>
  <c r="CB11" i="60"/>
  <c r="CC11" i="60"/>
  <c r="CD11" i="60"/>
  <c r="CE11" i="60"/>
  <c r="CF11" i="60"/>
  <c r="CG11" i="60"/>
  <c r="CH11" i="60"/>
  <c r="CI11" i="60"/>
  <c r="CJ11" i="60"/>
  <c r="CK11" i="60"/>
  <c r="CL11" i="60"/>
  <c r="CM11" i="60"/>
  <c r="CN11" i="60"/>
  <c r="CO11" i="60"/>
  <c r="CP11" i="60"/>
  <c r="CQ11" i="60"/>
  <c r="CR11" i="60"/>
  <c r="CS11" i="60"/>
  <c r="CT11" i="60"/>
  <c r="CU11" i="60"/>
  <c r="CV11" i="60"/>
  <c r="CW11" i="60"/>
  <c r="CX11" i="60"/>
  <c r="CY11" i="60"/>
  <c r="CZ11" i="60"/>
  <c r="DA11" i="60"/>
  <c r="DB11" i="60"/>
  <c r="DC11" i="60"/>
  <c r="DD11" i="60"/>
  <c r="DE11" i="60"/>
  <c r="DF11" i="60"/>
  <c r="DG11" i="60"/>
  <c r="DH11" i="60"/>
  <c r="DI11" i="60"/>
  <c r="DJ11" i="60"/>
  <c r="DK11" i="60"/>
  <c r="DL11" i="60"/>
  <c r="DM11" i="60"/>
  <c r="DN11" i="60"/>
  <c r="DO11" i="60"/>
  <c r="DP11" i="60"/>
  <c r="DQ11" i="60"/>
  <c r="DR11" i="60"/>
  <c r="DS11" i="60"/>
  <c r="DT11" i="60"/>
  <c r="DU11" i="60"/>
  <c r="DV11" i="60"/>
  <c r="DW11" i="60"/>
  <c r="DX11" i="60"/>
  <c r="DY11" i="60"/>
  <c r="DZ11" i="60"/>
  <c r="EA11" i="60"/>
  <c r="EB11" i="60"/>
  <c r="EC11" i="60"/>
  <c r="ED11" i="60"/>
  <c r="EE11" i="60"/>
  <c r="EF11" i="60"/>
  <c r="EG11" i="60"/>
  <c r="EH11" i="60"/>
  <c r="EI11" i="60"/>
  <c r="EJ11" i="60"/>
  <c r="EK11" i="60"/>
  <c r="EL11" i="60"/>
  <c r="EM11" i="60"/>
  <c r="EN11" i="60"/>
  <c r="EO11" i="60"/>
  <c r="EP11" i="60"/>
  <c r="EQ11" i="60"/>
  <c r="ER11" i="60"/>
  <c r="ES11" i="60"/>
  <c r="ET11" i="60"/>
  <c r="EU11" i="60"/>
  <c r="EV11" i="60"/>
  <c r="EW11" i="60"/>
  <c r="EX11" i="60"/>
  <c r="EY11" i="60"/>
  <c r="EZ11" i="60"/>
  <c r="FA11" i="60"/>
  <c r="FB11" i="60"/>
  <c r="FC11" i="60"/>
  <c r="FD11" i="60"/>
  <c r="FE11" i="60"/>
  <c r="FF11" i="60"/>
  <c r="FG11" i="60"/>
  <c r="FH11" i="60"/>
  <c r="FI11" i="60"/>
  <c r="FJ11" i="60"/>
  <c r="FK11" i="60"/>
  <c r="FL11" i="60"/>
  <c r="FM11" i="60"/>
  <c r="FN11" i="60"/>
  <c r="FO11" i="60"/>
  <c r="FP11" i="60"/>
  <c r="FQ11" i="60"/>
  <c r="FR11" i="60"/>
  <c r="FS11" i="60"/>
  <c r="FT11" i="60"/>
  <c r="FU11" i="60"/>
  <c r="FV11" i="60"/>
  <c r="FW11" i="60"/>
  <c r="FX11" i="60"/>
  <c r="FY11" i="60"/>
  <c r="FZ11" i="60"/>
  <c r="GA11" i="60"/>
  <c r="GB11" i="60"/>
  <c r="GC11" i="60"/>
  <c r="GD11" i="60"/>
  <c r="GE11" i="60"/>
  <c r="GF11" i="60"/>
  <c r="GG11" i="60"/>
  <c r="GH11" i="60"/>
  <c r="GI11" i="60"/>
  <c r="GJ11" i="60"/>
  <c r="GK11" i="60"/>
  <c r="GL11" i="60"/>
  <c r="GM11" i="60"/>
  <c r="GN11" i="60"/>
  <c r="GO11" i="60"/>
  <c r="GP11" i="60"/>
  <c r="GQ11" i="60"/>
  <c r="GR11" i="60"/>
  <c r="GS11" i="60"/>
  <c r="GT11" i="60"/>
  <c r="GU11" i="60"/>
  <c r="GV11" i="60"/>
  <c r="GW11" i="60"/>
  <c r="GX11" i="60"/>
  <c r="GY11" i="60"/>
  <c r="GZ11" i="60"/>
  <c r="HA11" i="60"/>
  <c r="HB11" i="60"/>
  <c r="HC11" i="60"/>
  <c r="HD11" i="60"/>
  <c r="HE11" i="60"/>
  <c r="HF11" i="60"/>
  <c r="HG11" i="60"/>
  <c r="HH11" i="60"/>
  <c r="HI11" i="60"/>
  <c r="HJ11" i="60"/>
  <c r="HK11" i="60"/>
  <c r="HL11" i="60"/>
  <c r="HM11" i="60"/>
  <c r="HN11" i="60"/>
  <c r="HO11" i="60"/>
  <c r="HP11" i="60"/>
  <c r="HQ11" i="60"/>
  <c r="HR11" i="60"/>
  <c r="HS11" i="60"/>
  <c r="HT11" i="60"/>
  <c r="HU11" i="60"/>
  <c r="HV11" i="60"/>
  <c r="HW11" i="60"/>
  <c r="HX11" i="60"/>
  <c r="HY11" i="60"/>
  <c r="HZ11" i="60"/>
  <c r="IA11" i="60"/>
  <c r="IB11" i="60"/>
  <c r="IC11" i="60"/>
  <c r="ID11" i="60"/>
  <c r="IE11" i="60"/>
  <c r="IF11" i="60"/>
  <c r="IG11" i="60"/>
  <c r="IH11" i="60"/>
  <c r="II11" i="60"/>
  <c r="IJ11" i="60"/>
  <c r="IK11" i="60"/>
  <c r="IL11" i="60"/>
  <c r="IV11" i="60"/>
  <c r="IW11" i="60"/>
  <c r="IX11" i="60"/>
  <c r="IY11" i="60"/>
  <c r="IZ11" i="60"/>
  <c r="JA11" i="60"/>
  <c r="JS11" i="60"/>
  <c r="BH12" i="60"/>
  <c r="BI12" i="60"/>
  <c r="BJ12" i="60"/>
  <c r="BK12" i="60"/>
  <c r="BL12" i="60"/>
  <c r="BM12" i="60"/>
  <c r="BN12" i="60"/>
  <c r="BO12" i="60"/>
  <c r="BP12" i="60"/>
  <c r="BQ12" i="60"/>
  <c r="BR12" i="60"/>
  <c r="BS12" i="60"/>
  <c r="BT12" i="60"/>
  <c r="BU12" i="60"/>
  <c r="BV12" i="60"/>
  <c r="BW12" i="60"/>
  <c r="BX12" i="60"/>
  <c r="BY12" i="60"/>
  <c r="BZ12" i="60"/>
  <c r="CA12" i="60"/>
  <c r="CB12" i="60"/>
  <c r="CC12" i="60"/>
  <c r="CD12" i="60"/>
  <c r="CE12" i="60"/>
  <c r="CF12" i="60"/>
  <c r="CG12" i="60"/>
  <c r="CH12" i="60"/>
  <c r="CI12" i="60"/>
  <c r="CJ12" i="60"/>
  <c r="CK12" i="60"/>
  <c r="CL12" i="60"/>
  <c r="CM12" i="60"/>
  <c r="CN12" i="60"/>
  <c r="CO12" i="60"/>
  <c r="CP12" i="60"/>
  <c r="CQ12" i="60"/>
  <c r="CR12" i="60"/>
  <c r="CS12" i="60"/>
  <c r="CT12" i="60"/>
  <c r="CU12" i="60"/>
  <c r="CV12" i="60"/>
  <c r="CW12" i="60"/>
  <c r="CX12" i="60"/>
  <c r="CY12" i="60"/>
  <c r="CZ12" i="60"/>
  <c r="DA12" i="60"/>
  <c r="DB12" i="60"/>
  <c r="DC12" i="60"/>
  <c r="DD12" i="60"/>
  <c r="DE12" i="60"/>
  <c r="DF12" i="60"/>
  <c r="DG12" i="60"/>
  <c r="DH12" i="60"/>
  <c r="DI12" i="60"/>
  <c r="DJ12" i="60"/>
  <c r="DK12" i="60"/>
  <c r="DL12" i="60"/>
  <c r="DM12" i="60"/>
  <c r="DN12" i="60"/>
  <c r="DO12" i="60"/>
  <c r="DP12" i="60"/>
  <c r="DQ12" i="60"/>
  <c r="DR12" i="60"/>
  <c r="DS12" i="60"/>
  <c r="DT12" i="60"/>
  <c r="DU12" i="60"/>
  <c r="DV12" i="60"/>
  <c r="DW12" i="60"/>
  <c r="DX12" i="60"/>
  <c r="DY12" i="60"/>
  <c r="DZ12" i="60"/>
  <c r="EA12" i="60"/>
  <c r="EB12" i="60"/>
  <c r="EC12" i="60"/>
  <c r="ED12" i="60"/>
  <c r="EE12" i="60"/>
  <c r="EF12" i="60"/>
  <c r="EG12" i="60"/>
  <c r="EH12" i="60"/>
  <c r="EI12" i="60"/>
  <c r="EJ12" i="60"/>
  <c r="EK12" i="60"/>
  <c r="EL12" i="60"/>
  <c r="EM12" i="60"/>
  <c r="EN12" i="60"/>
  <c r="EO12" i="60"/>
  <c r="EP12" i="60"/>
  <c r="EQ12" i="60"/>
  <c r="ER12" i="60"/>
  <c r="ES12" i="60"/>
  <c r="ET12" i="60"/>
  <c r="EU12" i="60"/>
  <c r="EV12" i="60"/>
  <c r="EW12" i="60"/>
  <c r="EX12" i="60"/>
  <c r="EY12" i="60"/>
  <c r="EZ12" i="60"/>
  <c r="FA12" i="60"/>
  <c r="FB12" i="60"/>
  <c r="FC12" i="60"/>
  <c r="FD12" i="60"/>
  <c r="FE12" i="60"/>
  <c r="FF12" i="60"/>
  <c r="FG12" i="60"/>
  <c r="FH12" i="60"/>
  <c r="FI12" i="60"/>
  <c r="FJ12" i="60"/>
  <c r="FK12" i="60"/>
  <c r="FL12" i="60"/>
  <c r="FM12" i="60"/>
  <c r="FN12" i="60"/>
  <c r="FO12" i="60"/>
  <c r="FP12" i="60"/>
  <c r="FQ12" i="60"/>
  <c r="FR12" i="60"/>
  <c r="FS12" i="60"/>
  <c r="FT12" i="60"/>
  <c r="FU12" i="60"/>
  <c r="FV12" i="60"/>
  <c r="FW12" i="60"/>
  <c r="FX12" i="60"/>
  <c r="FY12" i="60"/>
  <c r="FZ12" i="60"/>
  <c r="GA12" i="60"/>
  <c r="GB12" i="60"/>
  <c r="GC12" i="60"/>
  <c r="GD12" i="60"/>
  <c r="GE12" i="60"/>
  <c r="GF12" i="60"/>
  <c r="GG12" i="60"/>
  <c r="GH12" i="60"/>
  <c r="GI12" i="60"/>
  <c r="GJ12" i="60"/>
  <c r="GK12" i="60"/>
  <c r="GL12" i="60"/>
  <c r="GM12" i="60"/>
  <c r="GN12" i="60"/>
  <c r="GO12" i="60"/>
  <c r="GP12" i="60"/>
  <c r="GQ12" i="60"/>
  <c r="GR12" i="60"/>
  <c r="GS12" i="60"/>
  <c r="GT12" i="60"/>
  <c r="GU12" i="60"/>
  <c r="GV12" i="60"/>
  <c r="GW12" i="60"/>
  <c r="GX12" i="60"/>
  <c r="GY12" i="60"/>
  <c r="GZ12" i="60"/>
  <c r="HA12" i="60"/>
  <c r="HB12" i="60"/>
  <c r="HC12" i="60"/>
  <c r="HD12" i="60"/>
  <c r="HE12" i="60"/>
  <c r="HF12" i="60"/>
  <c r="HG12" i="60"/>
  <c r="HH12" i="60"/>
  <c r="HI12" i="60"/>
  <c r="HJ12" i="60"/>
  <c r="HK12" i="60"/>
  <c r="HL12" i="60"/>
  <c r="HM12" i="60"/>
  <c r="HN12" i="60"/>
  <c r="HO12" i="60"/>
  <c r="HP12" i="60"/>
  <c r="HQ12" i="60"/>
  <c r="HR12" i="60"/>
  <c r="HS12" i="60"/>
  <c r="HT12" i="60"/>
  <c r="HU12" i="60"/>
  <c r="HV12" i="60"/>
  <c r="HW12" i="60"/>
  <c r="HX12" i="60"/>
  <c r="HY12" i="60"/>
  <c r="HZ12" i="60"/>
  <c r="IA12" i="60"/>
  <c r="IB12" i="60"/>
  <c r="IC12" i="60"/>
  <c r="ID12" i="60"/>
  <c r="IE12" i="60"/>
  <c r="IF12" i="60"/>
  <c r="IG12" i="60"/>
  <c r="IH12" i="60"/>
  <c r="II12" i="60"/>
  <c r="IJ12" i="60"/>
  <c r="IK12" i="60"/>
  <c r="IL12" i="60"/>
  <c r="IV12" i="60"/>
  <c r="IW12" i="60"/>
  <c r="IX12" i="60"/>
  <c r="IY12" i="60"/>
  <c r="IZ12" i="60"/>
  <c r="JA12" i="60"/>
  <c r="JS12" i="60"/>
  <c r="BF13" i="60"/>
  <c r="BH13" i="60"/>
  <c r="BI13" i="60"/>
  <c r="BJ13" i="60"/>
  <c r="BK13" i="60"/>
  <c r="BL13" i="60"/>
  <c r="BM13" i="60"/>
  <c r="BN13" i="60"/>
  <c r="BO13" i="60"/>
  <c r="BP13" i="60"/>
  <c r="BQ13" i="60"/>
  <c r="BR13" i="60"/>
  <c r="BS13" i="60"/>
  <c r="BT13" i="60"/>
  <c r="BU13" i="60"/>
  <c r="BV13" i="60"/>
  <c r="BW13" i="60"/>
  <c r="BX13" i="60"/>
  <c r="BY13" i="60"/>
  <c r="BZ13" i="60"/>
  <c r="CA13" i="60"/>
  <c r="CB13" i="60"/>
  <c r="CC13" i="60"/>
  <c r="CD13" i="60"/>
  <c r="CE13" i="60"/>
  <c r="CF13" i="60"/>
  <c r="CG13" i="60"/>
  <c r="CH13" i="60"/>
  <c r="CI13" i="60"/>
  <c r="CJ13" i="60"/>
  <c r="CK13" i="60"/>
  <c r="CL13" i="60"/>
  <c r="CM13" i="60"/>
  <c r="CN13" i="60"/>
  <c r="CO13" i="60"/>
  <c r="CP13" i="60"/>
  <c r="CQ13" i="60"/>
  <c r="CR13" i="60"/>
  <c r="CS13" i="60"/>
  <c r="CT13" i="60"/>
  <c r="CU13" i="60"/>
  <c r="CV13" i="60"/>
  <c r="CW13" i="60"/>
  <c r="CX13" i="60"/>
  <c r="CY13" i="60"/>
  <c r="CZ13" i="60"/>
  <c r="DA13" i="60"/>
  <c r="DB13" i="60"/>
  <c r="DC13" i="60"/>
  <c r="DD13" i="60"/>
  <c r="DE13" i="60"/>
  <c r="DF13" i="60"/>
  <c r="DG13" i="60"/>
  <c r="DH13" i="60"/>
  <c r="DI13" i="60"/>
  <c r="DJ13" i="60"/>
  <c r="DK13" i="60"/>
  <c r="DL13" i="60"/>
  <c r="DM13" i="60"/>
  <c r="DN13" i="60"/>
  <c r="DO13" i="60"/>
  <c r="DP13" i="60"/>
  <c r="DQ13" i="60"/>
  <c r="DR13" i="60"/>
  <c r="DS13" i="60"/>
  <c r="DT13" i="60"/>
  <c r="DU13" i="60"/>
  <c r="DV13" i="60"/>
  <c r="DW13" i="60"/>
  <c r="DX13" i="60"/>
  <c r="DY13" i="60"/>
  <c r="DZ13" i="60"/>
  <c r="EA13" i="60"/>
  <c r="EB13" i="60"/>
  <c r="EC13" i="60"/>
  <c r="ED13" i="60"/>
  <c r="EE13" i="60"/>
  <c r="EF13" i="60"/>
  <c r="EG13" i="60"/>
  <c r="EH13" i="60"/>
  <c r="EI13" i="60"/>
  <c r="EJ13" i="60"/>
  <c r="EK13" i="60"/>
  <c r="EL13" i="60"/>
  <c r="EM13" i="60"/>
  <c r="EN13" i="60"/>
  <c r="EO13" i="60"/>
  <c r="EP13" i="60"/>
  <c r="EQ13" i="60"/>
  <c r="ER13" i="60"/>
  <c r="ES13" i="60"/>
  <c r="ET13" i="60"/>
  <c r="EU13" i="60"/>
  <c r="EV13" i="60"/>
  <c r="EW13" i="60"/>
  <c r="EX13" i="60"/>
  <c r="EY13" i="60"/>
  <c r="EZ13" i="60"/>
  <c r="FA13" i="60"/>
  <c r="FB13" i="60"/>
  <c r="FC13" i="60"/>
  <c r="FD13" i="60"/>
  <c r="FE13" i="60"/>
  <c r="FF13" i="60"/>
  <c r="FG13" i="60"/>
  <c r="FH13" i="60"/>
  <c r="FI13" i="60"/>
  <c r="FJ13" i="60"/>
  <c r="FK13" i="60"/>
  <c r="FL13" i="60"/>
  <c r="FM13" i="60"/>
  <c r="FN13" i="60"/>
  <c r="FO13" i="60"/>
  <c r="FP13" i="60"/>
  <c r="FQ13" i="60"/>
  <c r="FR13" i="60"/>
  <c r="FS13" i="60"/>
  <c r="FT13" i="60"/>
  <c r="FU13" i="60"/>
  <c r="FV13" i="60"/>
  <c r="FW13" i="60"/>
  <c r="FX13" i="60"/>
  <c r="FY13" i="60"/>
  <c r="FZ13" i="60"/>
  <c r="GA13" i="60"/>
  <c r="GB13" i="60"/>
  <c r="GC13" i="60"/>
  <c r="GD13" i="60"/>
  <c r="GE13" i="60"/>
  <c r="GF13" i="60"/>
  <c r="GG13" i="60"/>
  <c r="GH13" i="60"/>
  <c r="GI13" i="60"/>
  <c r="GJ13" i="60"/>
  <c r="GK13" i="60"/>
  <c r="GL13" i="60"/>
  <c r="GM13" i="60"/>
  <c r="GN13" i="60"/>
  <c r="GO13" i="60"/>
  <c r="GP13" i="60"/>
  <c r="GQ13" i="60"/>
  <c r="GR13" i="60"/>
  <c r="GS13" i="60"/>
  <c r="GT13" i="60"/>
  <c r="GU13" i="60"/>
  <c r="GV13" i="60"/>
  <c r="GW13" i="60"/>
  <c r="GX13" i="60"/>
  <c r="GY13" i="60"/>
  <c r="GZ13" i="60"/>
  <c r="HA13" i="60"/>
  <c r="HB13" i="60"/>
  <c r="HC13" i="60"/>
  <c r="HD13" i="60"/>
  <c r="HE13" i="60"/>
  <c r="HF13" i="60"/>
  <c r="HG13" i="60"/>
  <c r="HH13" i="60"/>
  <c r="HI13" i="60"/>
  <c r="HJ13" i="60"/>
  <c r="HK13" i="60"/>
  <c r="HL13" i="60"/>
  <c r="HM13" i="60"/>
  <c r="HN13" i="60"/>
  <c r="HO13" i="60"/>
  <c r="HP13" i="60"/>
  <c r="HQ13" i="60"/>
  <c r="HR13" i="60"/>
  <c r="HS13" i="60"/>
  <c r="HT13" i="60"/>
  <c r="HU13" i="60"/>
  <c r="HV13" i="60"/>
  <c r="HW13" i="60"/>
  <c r="HX13" i="60"/>
  <c r="HY13" i="60"/>
  <c r="HZ13" i="60"/>
  <c r="IA13" i="60"/>
  <c r="IB13" i="60"/>
  <c r="IC13" i="60"/>
  <c r="ID13" i="60"/>
  <c r="IE13" i="60"/>
  <c r="IF13" i="60"/>
  <c r="IG13" i="60"/>
  <c r="IH13" i="60"/>
  <c r="II13" i="60"/>
  <c r="IJ13" i="60"/>
  <c r="IK13" i="60"/>
  <c r="IL13" i="60"/>
  <c r="IV13" i="60"/>
  <c r="IW13" i="60"/>
  <c r="IX13" i="60"/>
  <c r="IY13" i="60"/>
  <c r="IZ13" i="60"/>
  <c r="JA13" i="60"/>
  <c r="JS13" i="60"/>
  <c r="BH14" i="60"/>
  <c r="BI14" i="60"/>
  <c r="BJ14" i="60"/>
  <c r="BK14" i="60"/>
  <c r="BL14" i="60"/>
  <c r="BM14" i="60"/>
  <c r="BN14" i="60"/>
  <c r="BO14" i="60"/>
  <c r="BP14" i="60"/>
  <c r="BQ14" i="60"/>
  <c r="BR14" i="60"/>
  <c r="BS14" i="60"/>
  <c r="BT14" i="60"/>
  <c r="BU14" i="60"/>
  <c r="BV14" i="60"/>
  <c r="BW14" i="60"/>
  <c r="BX14" i="60"/>
  <c r="BY14" i="60"/>
  <c r="BZ14" i="60"/>
  <c r="CA14" i="60"/>
  <c r="CB14" i="60"/>
  <c r="CC14" i="60"/>
  <c r="CD14" i="60"/>
  <c r="CE14" i="60"/>
  <c r="CF14" i="60"/>
  <c r="CG14" i="60"/>
  <c r="CH14" i="60"/>
  <c r="CI14" i="60"/>
  <c r="CJ14" i="60"/>
  <c r="CK14" i="60"/>
  <c r="CL14" i="60"/>
  <c r="CM14" i="60"/>
  <c r="CN14" i="60"/>
  <c r="CO14" i="60"/>
  <c r="CP14" i="60"/>
  <c r="CQ14" i="60"/>
  <c r="CR14" i="60"/>
  <c r="CS14" i="60"/>
  <c r="CT14" i="60"/>
  <c r="CU14" i="60"/>
  <c r="CV14" i="60"/>
  <c r="CW14" i="60"/>
  <c r="CX14" i="60"/>
  <c r="CY14" i="60"/>
  <c r="CZ14" i="60"/>
  <c r="DA14" i="60"/>
  <c r="DB14" i="60"/>
  <c r="DC14" i="60"/>
  <c r="DD14" i="60"/>
  <c r="DE14" i="60"/>
  <c r="DF14" i="60"/>
  <c r="DG14" i="60"/>
  <c r="DH14" i="60"/>
  <c r="DI14" i="60"/>
  <c r="DJ14" i="60"/>
  <c r="DK14" i="60"/>
  <c r="DL14" i="60"/>
  <c r="DM14" i="60"/>
  <c r="DN14" i="60"/>
  <c r="DO14" i="60"/>
  <c r="DP14" i="60"/>
  <c r="DQ14" i="60"/>
  <c r="DR14" i="60"/>
  <c r="DS14" i="60"/>
  <c r="DT14" i="60"/>
  <c r="DU14" i="60"/>
  <c r="DV14" i="60"/>
  <c r="DW14" i="60"/>
  <c r="DX14" i="60"/>
  <c r="DY14" i="60"/>
  <c r="DZ14" i="60"/>
  <c r="EA14" i="60"/>
  <c r="EB14" i="60"/>
  <c r="EC14" i="60"/>
  <c r="ED14" i="60"/>
  <c r="EE14" i="60"/>
  <c r="EF14" i="60"/>
  <c r="EG14" i="60"/>
  <c r="EH14" i="60"/>
  <c r="EI14" i="60"/>
  <c r="EJ14" i="60"/>
  <c r="EK14" i="60"/>
  <c r="EL14" i="60"/>
  <c r="EM14" i="60"/>
  <c r="EN14" i="60"/>
  <c r="EO14" i="60"/>
  <c r="EP14" i="60"/>
  <c r="EQ14" i="60"/>
  <c r="ER14" i="60"/>
  <c r="ES14" i="60"/>
  <c r="ET14" i="60"/>
  <c r="EU14" i="60"/>
  <c r="EV14" i="60"/>
  <c r="EW14" i="60"/>
  <c r="EX14" i="60"/>
  <c r="EY14" i="60"/>
  <c r="EZ14" i="60"/>
  <c r="FA14" i="60"/>
  <c r="FB14" i="60"/>
  <c r="FC14" i="60"/>
  <c r="FD14" i="60"/>
  <c r="FE14" i="60"/>
  <c r="FF14" i="60"/>
  <c r="FG14" i="60"/>
  <c r="FH14" i="60"/>
  <c r="FI14" i="60"/>
  <c r="FJ14" i="60"/>
  <c r="FK14" i="60"/>
  <c r="FL14" i="60"/>
  <c r="FM14" i="60"/>
  <c r="FN14" i="60"/>
  <c r="FO14" i="60"/>
  <c r="FP14" i="60"/>
  <c r="FQ14" i="60"/>
  <c r="FR14" i="60"/>
  <c r="FS14" i="60"/>
  <c r="FT14" i="60"/>
  <c r="FU14" i="60"/>
  <c r="FV14" i="60"/>
  <c r="FW14" i="60"/>
  <c r="FX14" i="60"/>
  <c r="FY14" i="60"/>
  <c r="FZ14" i="60"/>
  <c r="GA14" i="60"/>
  <c r="GB14" i="60"/>
  <c r="GC14" i="60"/>
  <c r="GD14" i="60"/>
  <c r="GE14" i="60"/>
  <c r="GF14" i="60"/>
  <c r="GG14" i="60"/>
  <c r="GH14" i="60"/>
  <c r="GI14" i="60"/>
  <c r="GJ14" i="60"/>
  <c r="GK14" i="60"/>
  <c r="GL14" i="60"/>
  <c r="GM14" i="60"/>
  <c r="GN14" i="60"/>
  <c r="GO14" i="60"/>
  <c r="GP14" i="60"/>
  <c r="GQ14" i="60"/>
  <c r="GR14" i="60"/>
  <c r="GS14" i="60"/>
  <c r="GT14" i="60"/>
  <c r="GU14" i="60"/>
  <c r="GV14" i="60"/>
  <c r="GW14" i="60"/>
  <c r="GX14" i="60"/>
  <c r="GY14" i="60"/>
  <c r="GZ14" i="60"/>
  <c r="HA14" i="60"/>
  <c r="HB14" i="60"/>
  <c r="HC14" i="60"/>
  <c r="HD14" i="60"/>
  <c r="HE14" i="60"/>
  <c r="HF14" i="60"/>
  <c r="HG14" i="60"/>
  <c r="HH14" i="60"/>
  <c r="HI14" i="60"/>
  <c r="HJ14" i="60"/>
  <c r="HK14" i="60"/>
  <c r="HL14" i="60"/>
  <c r="HM14" i="60"/>
  <c r="HN14" i="60"/>
  <c r="HO14" i="60"/>
  <c r="HP14" i="60"/>
  <c r="HQ14" i="60"/>
  <c r="HR14" i="60"/>
  <c r="HS14" i="60"/>
  <c r="HT14" i="60"/>
  <c r="HU14" i="60"/>
  <c r="HV14" i="60"/>
  <c r="HW14" i="60"/>
  <c r="HX14" i="60"/>
  <c r="HY14" i="60"/>
  <c r="HZ14" i="60"/>
  <c r="IA14" i="60"/>
  <c r="IB14" i="60"/>
  <c r="IC14" i="60"/>
  <c r="ID14" i="60"/>
  <c r="IE14" i="60"/>
  <c r="IF14" i="60"/>
  <c r="IG14" i="60"/>
  <c r="IH14" i="60"/>
  <c r="II14" i="60"/>
  <c r="IJ14" i="60"/>
  <c r="IK14" i="60"/>
  <c r="IL14" i="60"/>
  <c r="IV14" i="60"/>
  <c r="IW14" i="60"/>
  <c r="IX14" i="60"/>
  <c r="IY14" i="60"/>
  <c r="IZ14" i="60"/>
  <c r="JA14" i="60"/>
  <c r="JS14" i="60"/>
  <c r="BF15" i="60"/>
  <c r="BG15" i="60"/>
  <c r="BH15" i="60"/>
  <c r="BI15" i="60"/>
  <c r="BJ15" i="60"/>
  <c r="BL15" i="60"/>
  <c r="BM15" i="60"/>
  <c r="BN15" i="60"/>
  <c r="BO15" i="60"/>
  <c r="BP15" i="60"/>
  <c r="BQ15" i="60"/>
  <c r="BR15" i="60"/>
  <c r="BS15" i="60"/>
  <c r="BT15" i="60"/>
  <c r="BU15" i="60"/>
  <c r="BV15" i="60"/>
  <c r="BW15" i="60"/>
  <c r="BX15" i="60"/>
  <c r="BY15" i="60"/>
  <c r="BZ15" i="60"/>
  <c r="CA15" i="60"/>
  <c r="CB15" i="60"/>
  <c r="CC15" i="60"/>
  <c r="CD15" i="60"/>
  <c r="CE15" i="60"/>
  <c r="CF15" i="60"/>
  <c r="CG15" i="60"/>
  <c r="CH15" i="60"/>
  <c r="CI15" i="60"/>
  <c r="CJ15" i="60"/>
  <c r="CK15" i="60"/>
  <c r="CL15" i="60"/>
  <c r="CM15" i="60"/>
  <c r="CN15" i="60"/>
  <c r="CO15" i="60"/>
  <c r="CP15" i="60"/>
  <c r="CQ15" i="60"/>
  <c r="CR15" i="60"/>
  <c r="CS15" i="60"/>
  <c r="CT15" i="60"/>
  <c r="CU15" i="60"/>
  <c r="CV15" i="60"/>
  <c r="CW15" i="60"/>
  <c r="CX15" i="60"/>
  <c r="CY15" i="60"/>
  <c r="CZ15" i="60"/>
  <c r="DA15" i="60"/>
  <c r="DB15" i="60"/>
  <c r="DC15" i="60"/>
  <c r="DD15" i="60"/>
  <c r="DE15" i="60"/>
  <c r="DF15" i="60"/>
  <c r="DG15" i="60"/>
  <c r="DH15" i="60"/>
  <c r="DI15" i="60"/>
  <c r="DJ15" i="60"/>
  <c r="DK15" i="60"/>
  <c r="DL15" i="60"/>
  <c r="DM15" i="60"/>
  <c r="DN15" i="60"/>
  <c r="DO15" i="60"/>
  <c r="DP15" i="60"/>
  <c r="DQ15" i="60"/>
  <c r="DR15" i="60"/>
  <c r="DS15" i="60"/>
  <c r="DT15" i="60"/>
  <c r="DU15" i="60"/>
  <c r="DV15" i="60"/>
  <c r="DW15" i="60"/>
  <c r="DX15" i="60"/>
  <c r="DY15" i="60"/>
  <c r="DZ15" i="60"/>
  <c r="EA15" i="60"/>
  <c r="EB15" i="60"/>
  <c r="EC15" i="60"/>
  <c r="ED15" i="60"/>
  <c r="EE15" i="60"/>
  <c r="EF15" i="60"/>
  <c r="EG15" i="60"/>
  <c r="EH15" i="60"/>
  <c r="EI15" i="60"/>
  <c r="EJ15" i="60"/>
  <c r="EK15" i="60"/>
  <c r="EL15" i="60"/>
  <c r="EM15" i="60"/>
  <c r="EN15" i="60"/>
  <c r="EO15" i="60"/>
  <c r="EP15" i="60"/>
  <c r="EQ15" i="60"/>
  <c r="ER15" i="60"/>
  <c r="ES15" i="60"/>
  <c r="ET15" i="60"/>
  <c r="EU15" i="60"/>
  <c r="EV15" i="60"/>
  <c r="EW15" i="60"/>
  <c r="EX15" i="60"/>
  <c r="EY15" i="60"/>
  <c r="EZ15" i="60"/>
  <c r="FA15" i="60"/>
  <c r="FB15" i="60"/>
  <c r="FC15" i="60"/>
  <c r="FD15" i="60"/>
  <c r="FE15" i="60"/>
  <c r="FF15" i="60"/>
  <c r="FG15" i="60"/>
  <c r="FH15" i="60"/>
  <c r="FI15" i="60"/>
  <c r="FJ15" i="60"/>
  <c r="FK15" i="60"/>
  <c r="FL15" i="60"/>
  <c r="FM15" i="60"/>
  <c r="FN15" i="60"/>
  <c r="FO15" i="60"/>
  <c r="FP15" i="60"/>
  <c r="FQ15" i="60"/>
  <c r="FR15" i="60"/>
  <c r="FS15" i="60"/>
  <c r="FT15" i="60"/>
  <c r="FU15" i="60"/>
  <c r="FV15" i="60"/>
  <c r="FW15" i="60"/>
  <c r="FX15" i="60"/>
  <c r="FY15" i="60"/>
  <c r="FZ15" i="60"/>
  <c r="GA15" i="60"/>
  <c r="GB15" i="60"/>
  <c r="GC15" i="60"/>
  <c r="GD15" i="60"/>
  <c r="GE15" i="60"/>
  <c r="GF15" i="60"/>
  <c r="GG15" i="60"/>
  <c r="GH15" i="60"/>
  <c r="GI15" i="60"/>
  <c r="GJ15" i="60"/>
  <c r="GK15" i="60"/>
  <c r="GL15" i="60"/>
  <c r="GM15" i="60"/>
  <c r="GN15" i="60"/>
  <c r="GO15" i="60"/>
  <c r="GP15" i="60"/>
  <c r="GQ15" i="60"/>
  <c r="GR15" i="60"/>
  <c r="GS15" i="60"/>
  <c r="GT15" i="60"/>
  <c r="GU15" i="60"/>
  <c r="GV15" i="60"/>
  <c r="GW15" i="60"/>
  <c r="GX15" i="60"/>
  <c r="GY15" i="60"/>
  <c r="GZ15" i="60"/>
  <c r="HA15" i="60"/>
  <c r="HB15" i="60"/>
  <c r="HC15" i="60"/>
  <c r="HD15" i="60"/>
  <c r="HE15" i="60"/>
  <c r="HF15" i="60"/>
  <c r="HG15" i="60"/>
  <c r="HH15" i="60"/>
  <c r="HI15" i="60"/>
  <c r="HJ15" i="60"/>
  <c r="HK15" i="60"/>
  <c r="HL15" i="60"/>
  <c r="HM15" i="60"/>
  <c r="HN15" i="60"/>
  <c r="HO15" i="60"/>
  <c r="HP15" i="60"/>
  <c r="HQ15" i="60"/>
  <c r="HR15" i="60"/>
  <c r="HS15" i="60"/>
  <c r="HT15" i="60"/>
  <c r="HU15" i="60"/>
  <c r="HV15" i="60"/>
  <c r="HW15" i="60"/>
  <c r="HX15" i="60"/>
  <c r="HY15" i="60"/>
  <c r="HZ15" i="60"/>
  <c r="IA15" i="60"/>
  <c r="IB15" i="60"/>
  <c r="IC15" i="60"/>
  <c r="ID15" i="60"/>
  <c r="IE15" i="60"/>
  <c r="IF15" i="60"/>
  <c r="IG15" i="60"/>
  <c r="IH15" i="60"/>
  <c r="II15" i="60"/>
  <c r="IJ15" i="60"/>
  <c r="IK15" i="60"/>
  <c r="IL15" i="60"/>
  <c r="IV15" i="60"/>
  <c r="IW15" i="60"/>
  <c r="IX15" i="60"/>
  <c r="IY15" i="60"/>
  <c r="IZ15" i="60"/>
  <c r="JA15" i="60"/>
  <c r="JS15" i="60"/>
  <c r="BF16" i="60"/>
  <c r="BG16" i="60"/>
  <c r="BJ16" i="60"/>
  <c r="BK16" i="60"/>
  <c r="BL16" i="60"/>
  <c r="BM16" i="60"/>
  <c r="BN16" i="60"/>
  <c r="BO16" i="60"/>
  <c r="BP16" i="60"/>
  <c r="BQ16" i="60"/>
  <c r="BR16" i="60"/>
  <c r="BS16" i="60"/>
  <c r="BT16" i="60"/>
  <c r="BU16" i="60"/>
  <c r="BV16" i="60"/>
  <c r="BW16" i="60"/>
  <c r="BX16" i="60"/>
  <c r="BY16" i="60"/>
  <c r="BZ16" i="60"/>
  <c r="CA16" i="60"/>
  <c r="CB16" i="60"/>
  <c r="CC16" i="60"/>
  <c r="CD16" i="60"/>
  <c r="CE16" i="60"/>
  <c r="CF16" i="60"/>
  <c r="CG16" i="60"/>
  <c r="CH16" i="60"/>
  <c r="CI16" i="60"/>
  <c r="CJ16" i="60"/>
  <c r="CK16" i="60"/>
  <c r="CL16" i="60"/>
  <c r="CM16" i="60"/>
  <c r="CN16" i="60"/>
  <c r="CO16" i="60"/>
  <c r="CP16" i="60"/>
  <c r="CQ16" i="60"/>
  <c r="CR16" i="60"/>
  <c r="CS16" i="60"/>
  <c r="CT16" i="60"/>
  <c r="CU16" i="60"/>
  <c r="CV16" i="60"/>
  <c r="CW16" i="60"/>
  <c r="CX16" i="60"/>
  <c r="CY16" i="60"/>
  <c r="CZ16" i="60"/>
  <c r="DA16" i="60"/>
  <c r="DB16" i="60"/>
  <c r="DC16" i="60"/>
  <c r="DD16" i="60"/>
  <c r="DE16" i="60"/>
  <c r="DF16" i="60"/>
  <c r="DG16" i="60"/>
  <c r="DH16" i="60"/>
  <c r="DI16" i="60"/>
  <c r="DJ16" i="60"/>
  <c r="DK16" i="60"/>
  <c r="DL16" i="60"/>
  <c r="DM16" i="60"/>
  <c r="DN16" i="60"/>
  <c r="DO16" i="60"/>
  <c r="DP16" i="60"/>
  <c r="DQ16" i="60"/>
  <c r="DR16" i="60"/>
  <c r="DS16" i="60"/>
  <c r="DT16" i="60"/>
  <c r="DU16" i="60"/>
  <c r="DV16" i="60"/>
  <c r="DW16" i="60"/>
  <c r="DX16" i="60"/>
  <c r="DY16" i="60"/>
  <c r="DZ16" i="60"/>
  <c r="EA16" i="60"/>
  <c r="EB16" i="60"/>
  <c r="EC16" i="60"/>
  <c r="ED16" i="60"/>
  <c r="EE16" i="60"/>
  <c r="EF16" i="60"/>
  <c r="EG16" i="60"/>
  <c r="EH16" i="60"/>
  <c r="EI16" i="60"/>
  <c r="EJ16" i="60"/>
  <c r="EK16" i="60"/>
  <c r="EL16" i="60"/>
  <c r="EM16" i="60"/>
  <c r="EN16" i="60"/>
  <c r="EO16" i="60"/>
  <c r="EP16" i="60"/>
  <c r="EQ16" i="60"/>
  <c r="ER16" i="60"/>
  <c r="ES16" i="60"/>
  <c r="ET16" i="60"/>
  <c r="EU16" i="60"/>
  <c r="EV16" i="60"/>
  <c r="EW16" i="60"/>
  <c r="EX16" i="60"/>
  <c r="EY16" i="60"/>
  <c r="EZ16" i="60"/>
  <c r="FA16" i="60"/>
  <c r="FB16" i="60"/>
  <c r="FC16" i="60"/>
  <c r="FD16" i="60"/>
  <c r="FE16" i="60"/>
  <c r="FF16" i="60"/>
  <c r="FG16" i="60"/>
  <c r="FH16" i="60"/>
  <c r="FI16" i="60"/>
  <c r="FJ16" i="60"/>
  <c r="FK16" i="60"/>
  <c r="FL16" i="60"/>
  <c r="FM16" i="60"/>
  <c r="FN16" i="60"/>
  <c r="FO16" i="60"/>
  <c r="FP16" i="60"/>
  <c r="FQ16" i="60"/>
  <c r="FR16" i="60"/>
  <c r="FS16" i="60"/>
  <c r="FT16" i="60"/>
  <c r="FU16" i="60"/>
  <c r="FV16" i="60"/>
  <c r="FW16" i="60"/>
  <c r="FX16" i="60"/>
  <c r="FY16" i="60"/>
  <c r="FZ16" i="60"/>
  <c r="GA16" i="60"/>
  <c r="GB16" i="60"/>
  <c r="GC16" i="60"/>
  <c r="GD16" i="60"/>
  <c r="GE16" i="60"/>
  <c r="GF16" i="60"/>
  <c r="GG16" i="60"/>
  <c r="GH16" i="60"/>
  <c r="GI16" i="60"/>
  <c r="GJ16" i="60"/>
  <c r="GK16" i="60"/>
  <c r="GL16" i="60"/>
  <c r="GM16" i="60"/>
  <c r="GN16" i="60"/>
  <c r="GO16" i="60"/>
  <c r="GP16" i="60"/>
  <c r="GQ16" i="60"/>
  <c r="GR16" i="60"/>
  <c r="GS16" i="60"/>
  <c r="GT16" i="60"/>
  <c r="GU16" i="60"/>
  <c r="GV16" i="60"/>
  <c r="GW16" i="60"/>
  <c r="GX16" i="60"/>
  <c r="GY16" i="60"/>
  <c r="GZ16" i="60"/>
  <c r="HA16" i="60"/>
  <c r="HB16" i="60"/>
  <c r="HC16" i="60"/>
  <c r="HD16" i="60"/>
  <c r="HE16" i="60"/>
  <c r="HF16" i="60"/>
  <c r="HG16" i="60"/>
  <c r="HH16" i="60"/>
  <c r="HI16" i="60"/>
  <c r="HJ16" i="60"/>
  <c r="HK16" i="60"/>
  <c r="HL16" i="60"/>
  <c r="HM16" i="60"/>
  <c r="HN16" i="60"/>
  <c r="HO16" i="60"/>
  <c r="HP16" i="60"/>
  <c r="HQ16" i="60"/>
  <c r="HR16" i="60"/>
  <c r="HS16" i="60"/>
  <c r="HT16" i="60"/>
  <c r="HU16" i="60"/>
  <c r="HV16" i="60"/>
  <c r="HW16" i="60"/>
  <c r="HX16" i="60"/>
  <c r="HY16" i="60"/>
  <c r="HZ16" i="60"/>
  <c r="IA16" i="60"/>
  <c r="IB16" i="60"/>
  <c r="IC16" i="60"/>
  <c r="ID16" i="60"/>
  <c r="IE16" i="60"/>
  <c r="IF16" i="60"/>
  <c r="IG16" i="60"/>
  <c r="IH16" i="60"/>
  <c r="II16" i="60"/>
  <c r="IJ16" i="60"/>
  <c r="IK16" i="60"/>
  <c r="IL16" i="60"/>
  <c r="IV16" i="60"/>
  <c r="IW16" i="60"/>
  <c r="IX16" i="60"/>
  <c r="IY16" i="60"/>
  <c r="IZ16" i="60"/>
  <c r="JA16" i="60"/>
  <c r="JS16" i="60"/>
  <c r="BF17" i="60"/>
  <c r="BG17" i="60"/>
  <c r="BH17" i="60"/>
  <c r="BI17" i="60"/>
  <c r="BJ17" i="60"/>
  <c r="BL17" i="60"/>
  <c r="BM17" i="60"/>
  <c r="BN17" i="60"/>
  <c r="BO17" i="60"/>
  <c r="BP17" i="60"/>
  <c r="BQ17" i="60"/>
  <c r="BR17" i="60"/>
  <c r="BS17" i="60"/>
  <c r="BT17" i="60"/>
  <c r="BU17" i="60"/>
  <c r="BV17" i="60"/>
  <c r="BW17" i="60"/>
  <c r="BX17" i="60"/>
  <c r="BY17" i="60"/>
  <c r="BZ17" i="60"/>
  <c r="CA17" i="60"/>
  <c r="CB17" i="60"/>
  <c r="CC17" i="60"/>
  <c r="CD17" i="60"/>
  <c r="CE17" i="60"/>
  <c r="CF17" i="60"/>
  <c r="CG17" i="60"/>
  <c r="CH17" i="60"/>
  <c r="CI17" i="60"/>
  <c r="CJ17" i="60"/>
  <c r="CK17" i="60"/>
  <c r="CL17" i="60"/>
  <c r="CM17" i="60"/>
  <c r="CN17" i="60"/>
  <c r="CO17" i="60"/>
  <c r="CP17" i="60"/>
  <c r="CQ17" i="60"/>
  <c r="CR17" i="60"/>
  <c r="CS17" i="60"/>
  <c r="CT17" i="60"/>
  <c r="CU17" i="60"/>
  <c r="CV17" i="60"/>
  <c r="CW17" i="60"/>
  <c r="CX17" i="60"/>
  <c r="CY17" i="60"/>
  <c r="CZ17" i="60"/>
  <c r="DA17" i="60"/>
  <c r="DB17" i="60"/>
  <c r="DC17" i="60"/>
  <c r="DD17" i="60"/>
  <c r="DE17" i="60"/>
  <c r="DF17" i="60"/>
  <c r="DG17" i="60"/>
  <c r="DH17" i="60"/>
  <c r="DI17" i="60"/>
  <c r="DJ17" i="60"/>
  <c r="DK17" i="60"/>
  <c r="DL17" i="60"/>
  <c r="DM17" i="60"/>
  <c r="DN17" i="60"/>
  <c r="DO17" i="60"/>
  <c r="DP17" i="60"/>
  <c r="DQ17" i="60"/>
  <c r="DR17" i="60"/>
  <c r="DS17" i="60"/>
  <c r="DT17" i="60"/>
  <c r="DU17" i="60"/>
  <c r="DV17" i="60"/>
  <c r="DW17" i="60"/>
  <c r="DX17" i="60"/>
  <c r="DY17" i="60"/>
  <c r="DZ17" i="60"/>
  <c r="EA17" i="60"/>
  <c r="EB17" i="60"/>
  <c r="EC17" i="60"/>
  <c r="ED17" i="60"/>
  <c r="EE17" i="60"/>
  <c r="EF17" i="60"/>
  <c r="EG17" i="60"/>
  <c r="EH17" i="60"/>
  <c r="EI17" i="60"/>
  <c r="EJ17" i="60"/>
  <c r="EK17" i="60"/>
  <c r="EL17" i="60"/>
  <c r="EM17" i="60"/>
  <c r="EN17" i="60"/>
  <c r="EO17" i="60"/>
  <c r="EP17" i="60"/>
  <c r="EQ17" i="60"/>
  <c r="ER17" i="60"/>
  <c r="ES17" i="60"/>
  <c r="ET17" i="60"/>
  <c r="EU17" i="60"/>
  <c r="EV17" i="60"/>
  <c r="EW17" i="60"/>
  <c r="EX17" i="60"/>
  <c r="EY17" i="60"/>
  <c r="EZ17" i="60"/>
  <c r="FA17" i="60"/>
  <c r="FB17" i="60"/>
  <c r="FC17" i="60"/>
  <c r="FD17" i="60"/>
  <c r="FE17" i="60"/>
  <c r="FF17" i="60"/>
  <c r="FG17" i="60"/>
  <c r="FH17" i="60"/>
  <c r="FI17" i="60"/>
  <c r="FJ17" i="60"/>
  <c r="FK17" i="60"/>
  <c r="FL17" i="60"/>
  <c r="FM17" i="60"/>
  <c r="FN17" i="60"/>
  <c r="FO17" i="60"/>
  <c r="FP17" i="60"/>
  <c r="FQ17" i="60"/>
  <c r="FR17" i="60"/>
  <c r="FS17" i="60"/>
  <c r="FT17" i="60"/>
  <c r="FU17" i="60"/>
  <c r="FV17" i="60"/>
  <c r="FW17" i="60"/>
  <c r="FX17" i="60"/>
  <c r="FY17" i="60"/>
  <c r="FZ17" i="60"/>
  <c r="GA17" i="60"/>
  <c r="GB17" i="60"/>
  <c r="GC17" i="60"/>
  <c r="GD17" i="60"/>
  <c r="GE17" i="60"/>
  <c r="GF17" i="60"/>
  <c r="GG17" i="60"/>
  <c r="GH17" i="60"/>
  <c r="GI17" i="60"/>
  <c r="GJ17" i="60"/>
  <c r="GK17" i="60"/>
  <c r="GL17" i="60"/>
  <c r="GM17" i="60"/>
  <c r="GN17" i="60"/>
  <c r="GO17" i="60"/>
  <c r="GP17" i="60"/>
  <c r="GQ17" i="60"/>
  <c r="GR17" i="60"/>
  <c r="GS17" i="60"/>
  <c r="GT17" i="60"/>
  <c r="GU17" i="60"/>
  <c r="GV17" i="60"/>
  <c r="GW17" i="60"/>
  <c r="GX17" i="60"/>
  <c r="GY17" i="60"/>
  <c r="GZ17" i="60"/>
  <c r="HA17" i="60"/>
  <c r="HB17" i="60"/>
  <c r="HC17" i="60"/>
  <c r="HD17" i="60"/>
  <c r="HE17" i="60"/>
  <c r="HF17" i="60"/>
  <c r="HG17" i="60"/>
  <c r="HH17" i="60"/>
  <c r="HI17" i="60"/>
  <c r="HJ17" i="60"/>
  <c r="HK17" i="60"/>
  <c r="HL17" i="60"/>
  <c r="HM17" i="60"/>
  <c r="HN17" i="60"/>
  <c r="HO17" i="60"/>
  <c r="HP17" i="60"/>
  <c r="HQ17" i="60"/>
  <c r="HR17" i="60"/>
  <c r="HS17" i="60"/>
  <c r="HT17" i="60"/>
  <c r="HU17" i="60"/>
  <c r="HV17" i="60"/>
  <c r="HW17" i="60"/>
  <c r="HX17" i="60"/>
  <c r="HY17" i="60"/>
  <c r="HZ17" i="60"/>
  <c r="IA17" i="60"/>
  <c r="IB17" i="60"/>
  <c r="IC17" i="60"/>
  <c r="ID17" i="60"/>
  <c r="IE17" i="60"/>
  <c r="IF17" i="60"/>
  <c r="IG17" i="60"/>
  <c r="IH17" i="60"/>
  <c r="II17" i="60"/>
  <c r="IJ17" i="60"/>
  <c r="IK17" i="60"/>
  <c r="IL17" i="60"/>
  <c r="IV17" i="60"/>
  <c r="IW17" i="60"/>
  <c r="IX17" i="60"/>
  <c r="IY17" i="60"/>
  <c r="IZ17" i="60"/>
  <c r="JA17" i="60"/>
  <c r="JS17" i="60"/>
  <c r="BF18" i="60"/>
  <c r="BG18" i="60"/>
  <c r="BH18" i="60"/>
  <c r="BI18" i="60"/>
  <c r="BJ18" i="60"/>
  <c r="BL18" i="60"/>
  <c r="BM18" i="60"/>
  <c r="BN18" i="60"/>
  <c r="BO18" i="60"/>
  <c r="BP18" i="60"/>
  <c r="BQ18" i="60"/>
  <c r="BR18" i="60"/>
  <c r="BS18" i="60"/>
  <c r="BT18" i="60"/>
  <c r="BU18" i="60"/>
  <c r="BV18" i="60"/>
  <c r="BW18" i="60"/>
  <c r="BX18" i="60"/>
  <c r="BY18" i="60"/>
  <c r="BZ18" i="60"/>
  <c r="CA18" i="60"/>
  <c r="CB18" i="60"/>
  <c r="CC18" i="60"/>
  <c r="CD18" i="60"/>
  <c r="CE18" i="60"/>
  <c r="CF18" i="60"/>
  <c r="CG18" i="60"/>
  <c r="CH18" i="60"/>
  <c r="CI18" i="60"/>
  <c r="CJ18" i="60"/>
  <c r="CK18" i="60"/>
  <c r="CL18" i="60"/>
  <c r="CM18" i="60"/>
  <c r="CN18" i="60"/>
  <c r="CO18" i="60"/>
  <c r="CP18" i="60"/>
  <c r="CQ18" i="60"/>
  <c r="CR18" i="60"/>
  <c r="CS18" i="60"/>
  <c r="CT18" i="60"/>
  <c r="CU18" i="60"/>
  <c r="CV18" i="60"/>
  <c r="CW18" i="60"/>
  <c r="CX18" i="60"/>
  <c r="CY18" i="60"/>
  <c r="CZ18" i="60"/>
  <c r="DA18" i="60"/>
  <c r="DB18" i="60"/>
  <c r="DC18" i="60"/>
  <c r="DD18" i="60"/>
  <c r="DE18" i="60"/>
  <c r="DF18" i="60"/>
  <c r="DG18" i="60"/>
  <c r="DH18" i="60"/>
  <c r="DI18" i="60"/>
  <c r="DJ18" i="60"/>
  <c r="DK18" i="60"/>
  <c r="DL18" i="60"/>
  <c r="DM18" i="60"/>
  <c r="DN18" i="60"/>
  <c r="DO18" i="60"/>
  <c r="DP18" i="60"/>
  <c r="DQ18" i="60"/>
  <c r="DR18" i="60"/>
  <c r="DS18" i="60"/>
  <c r="DT18" i="60"/>
  <c r="DU18" i="60"/>
  <c r="DV18" i="60"/>
  <c r="DW18" i="60"/>
  <c r="DX18" i="60"/>
  <c r="DY18" i="60"/>
  <c r="DZ18" i="60"/>
  <c r="EA18" i="60"/>
  <c r="EB18" i="60"/>
  <c r="EC18" i="60"/>
  <c r="ED18" i="60"/>
  <c r="EE18" i="60"/>
  <c r="EF18" i="60"/>
  <c r="EG18" i="60"/>
  <c r="EH18" i="60"/>
  <c r="EI18" i="60"/>
  <c r="EJ18" i="60"/>
  <c r="EK18" i="60"/>
  <c r="EL18" i="60"/>
  <c r="EM18" i="60"/>
  <c r="EN18" i="60"/>
  <c r="EO18" i="60"/>
  <c r="EP18" i="60"/>
  <c r="EQ18" i="60"/>
  <c r="ER18" i="60"/>
  <c r="ES18" i="60"/>
  <c r="ET18" i="60"/>
  <c r="EU18" i="60"/>
  <c r="EV18" i="60"/>
  <c r="EW18" i="60"/>
  <c r="EX18" i="60"/>
  <c r="EY18" i="60"/>
  <c r="EZ18" i="60"/>
  <c r="FA18" i="60"/>
  <c r="FB18" i="60"/>
  <c r="FC18" i="60"/>
  <c r="FD18" i="60"/>
  <c r="FE18" i="60"/>
  <c r="FF18" i="60"/>
  <c r="FG18" i="60"/>
  <c r="FH18" i="60"/>
  <c r="FI18" i="60"/>
  <c r="FJ18" i="60"/>
  <c r="FK18" i="60"/>
  <c r="FL18" i="60"/>
  <c r="FM18" i="60"/>
  <c r="FN18" i="60"/>
  <c r="FO18" i="60"/>
  <c r="FP18" i="60"/>
  <c r="FQ18" i="60"/>
  <c r="FR18" i="60"/>
  <c r="FS18" i="60"/>
  <c r="FT18" i="60"/>
  <c r="FU18" i="60"/>
  <c r="FV18" i="60"/>
  <c r="FW18" i="60"/>
  <c r="FX18" i="60"/>
  <c r="FY18" i="60"/>
  <c r="FZ18" i="60"/>
  <c r="GA18" i="60"/>
  <c r="GB18" i="60"/>
  <c r="GC18" i="60"/>
  <c r="GD18" i="60"/>
  <c r="GE18" i="60"/>
  <c r="GF18" i="60"/>
  <c r="GG18" i="60"/>
  <c r="GH18" i="60"/>
  <c r="GI18" i="60"/>
  <c r="GJ18" i="60"/>
  <c r="GK18" i="60"/>
  <c r="GL18" i="60"/>
  <c r="GM18" i="60"/>
  <c r="GN18" i="60"/>
  <c r="GO18" i="60"/>
  <c r="GP18" i="60"/>
  <c r="GQ18" i="60"/>
  <c r="GR18" i="60"/>
  <c r="GS18" i="60"/>
  <c r="GT18" i="60"/>
  <c r="GU18" i="60"/>
  <c r="GV18" i="60"/>
  <c r="GW18" i="60"/>
  <c r="GX18" i="60"/>
  <c r="GY18" i="60"/>
  <c r="GZ18" i="60"/>
  <c r="HA18" i="60"/>
  <c r="HB18" i="60"/>
  <c r="HC18" i="60"/>
  <c r="HD18" i="60"/>
  <c r="HE18" i="60"/>
  <c r="HF18" i="60"/>
  <c r="HG18" i="60"/>
  <c r="HH18" i="60"/>
  <c r="HI18" i="60"/>
  <c r="HJ18" i="60"/>
  <c r="HK18" i="60"/>
  <c r="HL18" i="60"/>
  <c r="HM18" i="60"/>
  <c r="HN18" i="60"/>
  <c r="HO18" i="60"/>
  <c r="HP18" i="60"/>
  <c r="HQ18" i="60"/>
  <c r="HR18" i="60"/>
  <c r="HS18" i="60"/>
  <c r="HT18" i="60"/>
  <c r="HU18" i="60"/>
  <c r="HV18" i="60"/>
  <c r="HW18" i="60"/>
  <c r="HX18" i="60"/>
  <c r="HY18" i="60"/>
  <c r="HZ18" i="60"/>
  <c r="IA18" i="60"/>
  <c r="IB18" i="60"/>
  <c r="IC18" i="60"/>
  <c r="ID18" i="60"/>
  <c r="IE18" i="60"/>
  <c r="IF18" i="60"/>
  <c r="IG18" i="60"/>
  <c r="IH18" i="60"/>
  <c r="II18" i="60"/>
  <c r="IJ18" i="60"/>
  <c r="IK18" i="60"/>
  <c r="IL18" i="60"/>
  <c r="IV18" i="60"/>
  <c r="IW18" i="60"/>
  <c r="IX18" i="60"/>
  <c r="IY18" i="60"/>
  <c r="IZ18" i="60"/>
  <c r="JA18" i="60"/>
  <c r="JS18" i="60"/>
  <c r="BF19" i="60"/>
  <c r="BG19" i="60"/>
  <c r="BH19" i="60"/>
  <c r="BI19" i="60"/>
  <c r="BJ19" i="60"/>
  <c r="BL19" i="60"/>
  <c r="BM19" i="60"/>
  <c r="BN19" i="60"/>
  <c r="BO19" i="60"/>
  <c r="BP19" i="60"/>
  <c r="BQ19" i="60"/>
  <c r="BR19" i="60"/>
  <c r="BS19" i="60"/>
  <c r="BT19" i="60"/>
  <c r="BU19" i="60"/>
  <c r="BV19" i="60"/>
  <c r="BW19" i="60"/>
  <c r="BX19" i="60"/>
  <c r="BY19" i="60"/>
  <c r="BZ19" i="60"/>
  <c r="CA19" i="60"/>
  <c r="CB19" i="60"/>
  <c r="CC19" i="60"/>
  <c r="CD19" i="60"/>
  <c r="CE19" i="60"/>
  <c r="CF19" i="60"/>
  <c r="CG19" i="60"/>
  <c r="CH19" i="60"/>
  <c r="CI19" i="60"/>
  <c r="CJ19" i="60"/>
  <c r="CK19" i="60"/>
  <c r="CL19" i="60"/>
  <c r="CM19" i="60"/>
  <c r="CN19" i="60"/>
  <c r="CO19" i="60"/>
  <c r="CP19" i="60"/>
  <c r="CQ19" i="60"/>
  <c r="CR19" i="60"/>
  <c r="CS19" i="60"/>
  <c r="CT19" i="60"/>
  <c r="CU19" i="60"/>
  <c r="CV19" i="60"/>
  <c r="CW19" i="60"/>
  <c r="CX19" i="60"/>
  <c r="CY19" i="60"/>
  <c r="CZ19" i="60"/>
  <c r="DA19" i="60"/>
  <c r="DB19" i="60"/>
  <c r="DC19" i="60"/>
  <c r="DD19" i="60"/>
  <c r="DE19" i="60"/>
  <c r="DF19" i="60"/>
  <c r="DG19" i="60"/>
  <c r="DH19" i="60"/>
  <c r="DI19" i="60"/>
  <c r="DJ19" i="60"/>
  <c r="DK19" i="60"/>
  <c r="DL19" i="60"/>
  <c r="DM19" i="60"/>
  <c r="DN19" i="60"/>
  <c r="DO19" i="60"/>
  <c r="DP19" i="60"/>
  <c r="DQ19" i="60"/>
  <c r="DR19" i="60"/>
  <c r="DS19" i="60"/>
  <c r="DT19" i="60"/>
  <c r="DU19" i="60"/>
  <c r="DV19" i="60"/>
  <c r="DW19" i="60"/>
  <c r="DX19" i="60"/>
  <c r="DY19" i="60"/>
  <c r="DZ19" i="60"/>
  <c r="EA19" i="60"/>
  <c r="EB19" i="60"/>
  <c r="EC19" i="60"/>
  <c r="ED19" i="60"/>
  <c r="EE19" i="60"/>
  <c r="EF19" i="60"/>
  <c r="EG19" i="60"/>
  <c r="EH19" i="60"/>
  <c r="EI19" i="60"/>
  <c r="EJ19" i="60"/>
  <c r="EK19" i="60"/>
  <c r="EL19" i="60"/>
  <c r="EM19" i="60"/>
  <c r="EN19" i="60"/>
  <c r="EO19" i="60"/>
  <c r="EP19" i="60"/>
  <c r="EQ19" i="60"/>
  <c r="ER19" i="60"/>
  <c r="ES19" i="60"/>
  <c r="ET19" i="60"/>
  <c r="EU19" i="60"/>
  <c r="EV19" i="60"/>
  <c r="EW19" i="60"/>
  <c r="EX19" i="60"/>
  <c r="EY19" i="60"/>
  <c r="EZ19" i="60"/>
  <c r="FA19" i="60"/>
  <c r="FB19" i="60"/>
  <c r="FC19" i="60"/>
  <c r="FD19" i="60"/>
  <c r="FE19" i="60"/>
  <c r="FF19" i="60"/>
  <c r="FG19" i="60"/>
  <c r="FH19" i="60"/>
  <c r="FI19" i="60"/>
  <c r="FJ19" i="60"/>
  <c r="FK19" i="60"/>
  <c r="FL19" i="60"/>
  <c r="FM19" i="60"/>
  <c r="FN19" i="60"/>
  <c r="FO19" i="60"/>
  <c r="FP19" i="60"/>
  <c r="FQ19" i="60"/>
  <c r="FR19" i="60"/>
  <c r="FS19" i="60"/>
  <c r="FT19" i="60"/>
  <c r="FU19" i="60"/>
  <c r="FV19" i="60"/>
  <c r="FW19" i="60"/>
  <c r="FX19" i="60"/>
  <c r="FY19" i="60"/>
  <c r="FZ19" i="60"/>
  <c r="GA19" i="60"/>
  <c r="GB19" i="60"/>
  <c r="GC19" i="60"/>
  <c r="GD19" i="60"/>
  <c r="GE19" i="60"/>
  <c r="GF19" i="60"/>
  <c r="GG19" i="60"/>
  <c r="GH19" i="60"/>
  <c r="GI19" i="60"/>
  <c r="GJ19" i="60"/>
  <c r="GK19" i="60"/>
  <c r="GL19" i="60"/>
  <c r="GM19" i="60"/>
  <c r="GN19" i="60"/>
  <c r="GO19" i="60"/>
  <c r="GP19" i="60"/>
  <c r="GQ19" i="60"/>
  <c r="GR19" i="60"/>
  <c r="GS19" i="60"/>
  <c r="GT19" i="60"/>
  <c r="GU19" i="60"/>
  <c r="GV19" i="60"/>
  <c r="GW19" i="60"/>
  <c r="GX19" i="60"/>
  <c r="GY19" i="60"/>
  <c r="GZ19" i="60"/>
  <c r="HA19" i="60"/>
  <c r="HB19" i="60"/>
  <c r="HC19" i="60"/>
  <c r="HD19" i="60"/>
  <c r="HE19" i="60"/>
  <c r="HF19" i="60"/>
  <c r="HG19" i="60"/>
  <c r="HH19" i="60"/>
  <c r="HI19" i="60"/>
  <c r="HJ19" i="60"/>
  <c r="HK19" i="60"/>
  <c r="HL19" i="60"/>
  <c r="HM19" i="60"/>
  <c r="HN19" i="60"/>
  <c r="HO19" i="60"/>
  <c r="HP19" i="60"/>
  <c r="HQ19" i="60"/>
  <c r="HR19" i="60"/>
  <c r="HS19" i="60"/>
  <c r="HT19" i="60"/>
  <c r="HU19" i="60"/>
  <c r="HV19" i="60"/>
  <c r="HW19" i="60"/>
  <c r="HX19" i="60"/>
  <c r="HY19" i="60"/>
  <c r="HZ19" i="60"/>
  <c r="IA19" i="60"/>
  <c r="IB19" i="60"/>
  <c r="IC19" i="60"/>
  <c r="ID19" i="60"/>
  <c r="IE19" i="60"/>
  <c r="IF19" i="60"/>
  <c r="IG19" i="60"/>
  <c r="IH19" i="60"/>
  <c r="II19" i="60"/>
  <c r="IJ19" i="60"/>
  <c r="IK19" i="60"/>
  <c r="IL19" i="60"/>
  <c r="IV19" i="60"/>
  <c r="IW19" i="60"/>
  <c r="IX19" i="60"/>
  <c r="IY19" i="60"/>
  <c r="IZ19" i="60"/>
  <c r="JA19" i="60"/>
  <c r="JS19" i="60"/>
  <c r="BF20" i="60"/>
  <c r="BG20" i="60"/>
  <c r="BH20" i="60"/>
  <c r="BI20" i="60"/>
  <c r="BJ20" i="60"/>
  <c r="BL20" i="60"/>
  <c r="BM20" i="60"/>
  <c r="BN20" i="60"/>
  <c r="BO20" i="60"/>
  <c r="BP20" i="60"/>
  <c r="BQ20" i="60"/>
  <c r="BR20" i="60"/>
  <c r="BS20" i="60"/>
  <c r="BT20" i="60"/>
  <c r="BU20" i="60"/>
  <c r="BV20" i="60"/>
  <c r="BW20" i="60"/>
  <c r="BX20" i="60"/>
  <c r="BY20" i="60"/>
  <c r="BZ20" i="60"/>
  <c r="CA20" i="60"/>
  <c r="CB20" i="60"/>
  <c r="CC20" i="60"/>
  <c r="CD20" i="60"/>
  <c r="CE20" i="60"/>
  <c r="CF20" i="60"/>
  <c r="CG20" i="60"/>
  <c r="CH20" i="60"/>
  <c r="CI20" i="60"/>
  <c r="CJ20" i="60"/>
  <c r="CK20" i="60"/>
  <c r="CL20" i="60"/>
  <c r="CM20" i="60"/>
  <c r="CN20" i="60"/>
  <c r="CO20" i="60"/>
  <c r="CP20" i="60"/>
  <c r="CQ20" i="60"/>
  <c r="CR20" i="60"/>
  <c r="CS20" i="60"/>
  <c r="CT20" i="60"/>
  <c r="CU20" i="60"/>
  <c r="CV20" i="60"/>
  <c r="CW20" i="60"/>
  <c r="CX20" i="60"/>
  <c r="CY20" i="60"/>
  <c r="CZ20" i="60"/>
  <c r="DA20" i="60"/>
  <c r="DB20" i="60"/>
  <c r="DC20" i="60"/>
  <c r="DD20" i="60"/>
  <c r="DE20" i="60"/>
  <c r="DF20" i="60"/>
  <c r="DG20" i="60"/>
  <c r="DH20" i="60"/>
  <c r="DI20" i="60"/>
  <c r="DJ20" i="60"/>
  <c r="DK20" i="60"/>
  <c r="DL20" i="60"/>
  <c r="DM20" i="60"/>
  <c r="DN20" i="60"/>
  <c r="DO20" i="60"/>
  <c r="DP20" i="60"/>
  <c r="DQ20" i="60"/>
  <c r="DR20" i="60"/>
  <c r="DS20" i="60"/>
  <c r="DT20" i="60"/>
  <c r="DU20" i="60"/>
  <c r="DV20" i="60"/>
  <c r="DW20" i="60"/>
  <c r="DX20" i="60"/>
  <c r="DY20" i="60"/>
  <c r="DZ20" i="60"/>
  <c r="EA20" i="60"/>
  <c r="EB20" i="60"/>
  <c r="EC20" i="60"/>
  <c r="ED20" i="60"/>
  <c r="EE20" i="60"/>
  <c r="EF20" i="60"/>
  <c r="EG20" i="60"/>
  <c r="EH20" i="60"/>
  <c r="EI20" i="60"/>
  <c r="EJ20" i="60"/>
  <c r="EK20" i="60"/>
  <c r="EL20" i="60"/>
  <c r="EM20" i="60"/>
  <c r="EN20" i="60"/>
  <c r="EO20" i="60"/>
  <c r="EP20" i="60"/>
  <c r="EQ20" i="60"/>
  <c r="ER20" i="60"/>
  <c r="ES20" i="60"/>
  <c r="ET20" i="60"/>
  <c r="EU20" i="60"/>
  <c r="EV20" i="60"/>
  <c r="EW20" i="60"/>
  <c r="EX20" i="60"/>
  <c r="EY20" i="60"/>
  <c r="EZ20" i="60"/>
  <c r="FA20" i="60"/>
  <c r="FB20" i="60"/>
  <c r="FC20" i="60"/>
  <c r="FD20" i="60"/>
  <c r="FE20" i="60"/>
  <c r="FF20" i="60"/>
  <c r="FG20" i="60"/>
  <c r="FH20" i="60"/>
  <c r="FI20" i="60"/>
  <c r="FJ20" i="60"/>
  <c r="FK20" i="60"/>
  <c r="FL20" i="60"/>
  <c r="FM20" i="60"/>
  <c r="FN20" i="60"/>
  <c r="FO20" i="60"/>
  <c r="FP20" i="60"/>
  <c r="FQ20" i="60"/>
  <c r="FR20" i="60"/>
  <c r="FS20" i="60"/>
  <c r="FT20" i="60"/>
  <c r="FU20" i="60"/>
  <c r="FV20" i="60"/>
  <c r="FW20" i="60"/>
  <c r="FX20" i="60"/>
  <c r="FY20" i="60"/>
  <c r="FZ20" i="60"/>
  <c r="GA20" i="60"/>
  <c r="GB20" i="60"/>
  <c r="GC20" i="60"/>
  <c r="GD20" i="60"/>
  <c r="GE20" i="60"/>
  <c r="GF20" i="60"/>
  <c r="GG20" i="60"/>
  <c r="GH20" i="60"/>
  <c r="GI20" i="60"/>
  <c r="GJ20" i="60"/>
  <c r="GK20" i="60"/>
  <c r="GL20" i="60"/>
  <c r="GM20" i="60"/>
  <c r="GN20" i="60"/>
  <c r="GO20" i="60"/>
  <c r="GP20" i="60"/>
  <c r="GQ20" i="60"/>
  <c r="GR20" i="60"/>
  <c r="GS20" i="60"/>
  <c r="GT20" i="60"/>
  <c r="GU20" i="60"/>
  <c r="GV20" i="60"/>
  <c r="GW20" i="60"/>
  <c r="GX20" i="60"/>
  <c r="GY20" i="60"/>
  <c r="GZ20" i="60"/>
  <c r="HA20" i="60"/>
  <c r="HB20" i="60"/>
  <c r="HC20" i="60"/>
  <c r="HD20" i="60"/>
  <c r="HE20" i="60"/>
  <c r="HF20" i="60"/>
  <c r="HG20" i="60"/>
  <c r="HH20" i="60"/>
  <c r="HI20" i="60"/>
  <c r="HJ20" i="60"/>
  <c r="HK20" i="60"/>
  <c r="HL20" i="60"/>
  <c r="HM20" i="60"/>
  <c r="HN20" i="60"/>
  <c r="HO20" i="60"/>
  <c r="HP20" i="60"/>
  <c r="HQ20" i="60"/>
  <c r="HR20" i="60"/>
  <c r="HS20" i="60"/>
  <c r="HT20" i="60"/>
  <c r="HU20" i="60"/>
  <c r="HV20" i="60"/>
  <c r="HW20" i="60"/>
  <c r="HX20" i="60"/>
  <c r="HY20" i="60"/>
  <c r="HZ20" i="60"/>
  <c r="IA20" i="60"/>
  <c r="IB20" i="60"/>
  <c r="IC20" i="60"/>
  <c r="ID20" i="60"/>
  <c r="IE20" i="60"/>
  <c r="IF20" i="60"/>
  <c r="IG20" i="60"/>
  <c r="IH20" i="60"/>
  <c r="II20" i="60"/>
  <c r="IJ20" i="60"/>
  <c r="IK20" i="60"/>
  <c r="IL20" i="60"/>
  <c r="IV20" i="60"/>
  <c r="IW20" i="60"/>
  <c r="IX20" i="60"/>
  <c r="IY20" i="60"/>
  <c r="IZ20" i="60"/>
  <c r="JA20" i="60"/>
  <c r="JS20" i="60"/>
  <c r="BF21" i="60"/>
  <c r="BG21" i="60"/>
  <c r="BH21" i="60"/>
  <c r="BI21" i="60"/>
  <c r="BJ21" i="60"/>
  <c r="BL21" i="60"/>
  <c r="BM21" i="60"/>
  <c r="BN21" i="60"/>
  <c r="BO21" i="60"/>
  <c r="BP21" i="60"/>
  <c r="BQ21" i="60"/>
  <c r="BR21" i="60"/>
  <c r="BS21" i="60"/>
  <c r="BT21" i="60"/>
  <c r="BU21" i="60"/>
  <c r="BV21" i="60"/>
  <c r="BW21" i="60"/>
  <c r="BX21" i="60"/>
  <c r="BY21" i="60"/>
  <c r="BZ21" i="60"/>
  <c r="CA21" i="60"/>
  <c r="CB21" i="60"/>
  <c r="CC21" i="60"/>
  <c r="CD21" i="60"/>
  <c r="CE21" i="60"/>
  <c r="CF21" i="60"/>
  <c r="CG21" i="60"/>
  <c r="CH21" i="60"/>
  <c r="CI21" i="60"/>
  <c r="CJ21" i="60"/>
  <c r="CK21" i="60"/>
  <c r="CL21" i="60"/>
  <c r="CM21" i="60"/>
  <c r="CN21" i="60"/>
  <c r="CO21" i="60"/>
  <c r="CP21" i="60"/>
  <c r="CQ21" i="60"/>
  <c r="CR21" i="60"/>
  <c r="CS21" i="60"/>
  <c r="CT21" i="60"/>
  <c r="CU21" i="60"/>
  <c r="CV21" i="60"/>
  <c r="CW21" i="60"/>
  <c r="CX21" i="60"/>
  <c r="CY21" i="60"/>
  <c r="CZ21" i="60"/>
  <c r="DA21" i="60"/>
  <c r="DB21" i="60"/>
  <c r="DC21" i="60"/>
  <c r="DD21" i="60"/>
  <c r="DE21" i="60"/>
  <c r="DF21" i="60"/>
  <c r="DG21" i="60"/>
  <c r="DH21" i="60"/>
  <c r="DI21" i="60"/>
  <c r="DJ21" i="60"/>
  <c r="DK21" i="60"/>
  <c r="DL21" i="60"/>
  <c r="DM21" i="60"/>
  <c r="DN21" i="60"/>
  <c r="DO21" i="60"/>
  <c r="DP21" i="60"/>
  <c r="DQ21" i="60"/>
  <c r="DR21" i="60"/>
  <c r="DS21" i="60"/>
  <c r="DT21" i="60"/>
  <c r="DU21" i="60"/>
  <c r="DV21" i="60"/>
  <c r="DW21" i="60"/>
  <c r="DX21" i="60"/>
  <c r="DY21" i="60"/>
  <c r="DZ21" i="60"/>
  <c r="EA21" i="60"/>
  <c r="EB21" i="60"/>
  <c r="EC21" i="60"/>
  <c r="ED21" i="60"/>
  <c r="EE21" i="60"/>
  <c r="EF21" i="60"/>
  <c r="EG21" i="60"/>
  <c r="EH21" i="60"/>
  <c r="EI21" i="60"/>
  <c r="EJ21" i="60"/>
  <c r="EK21" i="60"/>
  <c r="EL21" i="60"/>
  <c r="EM21" i="60"/>
  <c r="EN21" i="60"/>
  <c r="EO21" i="60"/>
  <c r="EP21" i="60"/>
  <c r="EQ21" i="60"/>
  <c r="ER21" i="60"/>
  <c r="ES21" i="60"/>
  <c r="ET21" i="60"/>
  <c r="EU21" i="60"/>
  <c r="EV21" i="60"/>
  <c r="EW21" i="60"/>
  <c r="EX21" i="60"/>
  <c r="EY21" i="60"/>
  <c r="EZ21" i="60"/>
  <c r="FA21" i="60"/>
  <c r="FB21" i="60"/>
  <c r="FC21" i="60"/>
  <c r="FD21" i="60"/>
  <c r="FE21" i="60"/>
  <c r="FF21" i="60"/>
  <c r="FG21" i="60"/>
  <c r="FH21" i="60"/>
  <c r="FI21" i="60"/>
  <c r="FJ21" i="60"/>
  <c r="FK21" i="60"/>
  <c r="FL21" i="60"/>
  <c r="FM21" i="60"/>
  <c r="FN21" i="60"/>
  <c r="FO21" i="60"/>
  <c r="FP21" i="60"/>
  <c r="FQ21" i="60"/>
  <c r="FR21" i="60"/>
  <c r="FS21" i="60"/>
  <c r="FT21" i="60"/>
  <c r="FU21" i="60"/>
  <c r="FV21" i="60"/>
  <c r="FW21" i="60"/>
  <c r="FX21" i="60"/>
  <c r="FY21" i="60"/>
  <c r="FZ21" i="60"/>
  <c r="GA21" i="60"/>
  <c r="GB21" i="60"/>
  <c r="GC21" i="60"/>
  <c r="GD21" i="60"/>
  <c r="GE21" i="60"/>
  <c r="GF21" i="60"/>
  <c r="GG21" i="60"/>
  <c r="GH21" i="60"/>
  <c r="GI21" i="60"/>
  <c r="GJ21" i="60"/>
  <c r="GK21" i="60"/>
  <c r="GL21" i="60"/>
  <c r="GM21" i="60"/>
  <c r="GN21" i="60"/>
  <c r="GO21" i="60"/>
  <c r="GP21" i="60"/>
  <c r="GQ21" i="60"/>
  <c r="GR21" i="60"/>
  <c r="GS21" i="60"/>
  <c r="GT21" i="60"/>
  <c r="GU21" i="60"/>
  <c r="GV21" i="60"/>
  <c r="GW21" i="60"/>
  <c r="GX21" i="60"/>
  <c r="GY21" i="60"/>
  <c r="GZ21" i="60"/>
  <c r="HA21" i="60"/>
  <c r="HB21" i="60"/>
  <c r="HC21" i="60"/>
  <c r="HD21" i="60"/>
  <c r="HE21" i="60"/>
  <c r="HF21" i="60"/>
  <c r="HG21" i="60"/>
  <c r="HH21" i="60"/>
  <c r="HI21" i="60"/>
  <c r="HJ21" i="60"/>
  <c r="HK21" i="60"/>
  <c r="HL21" i="60"/>
  <c r="HM21" i="60"/>
  <c r="HN21" i="60"/>
  <c r="HO21" i="60"/>
  <c r="HP21" i="60"/>
  <c r="HQ21" i="60"/>
  <c r="HR21" i="60"/>
  <c r="HS21" i="60"/>
  <c r="HT21" i="60"/>
  <c r="HU21" i="60"/>
  <c r="HV21" i="60"/>
  <c r="HW21" i="60"/>
  <c r="HX21" i="60"/>
  <c r="HY21" i="60"/>
  <c r="HZ21" i="60"/>
  <c r="IA21" i="60"/>
  <c r="IB21" i="60"/>
  <c r="IC21" i="60"/>
  <c r="ID21" i="60"/>
  <c r="IE21" i="60"/>
  <c r="IF21" i="60"/>
  <c r="IG21" i="60"/>
  <c r="IH21" i="60"/>
  <c r="II21" i="60"/>
  <c r="IJ21" i="60"/>
  <c r="IK21" i="60"/>
  <c r="IL21" i="60"/>
  <c r="IV21" i="60"/>
  <c r="IW21" i="60"/>
  <c r="IX21" i="60"/>
  <c r="IY21" i="60"/>
  <c r="IZ21" i="60"/>
  <c r="JA21" i="60"/>
  <c r="JS21" i="60"/>
  <c r="BF22" i="60"/>
  <c r="BG22" i="60"/>
  <c r="BH22" i="60"/>
  <c r="BI22" i="60"/>
  <c r="BJ22" i="60"/>
  <c r="BL22" i="60"/>
  <c r="BM22" i="60"/>
  <c r="BN22" i="60"/>
  <c r="BO22" i="60"/>
  <c r="BP22" i="60"/>
  <c r="BQ22" i="60"/>
  <c r="BR22" i="60"/>
  <c r="BS22" i="60"/>
  <c r="BT22" i="60"/>
  <c r="BU22" i="60"/>
  <c r="BV22" i="60"/>
  <c r="BW22" i="60"/>
  <c r="BX22" i="60"/>
  <c r="BY22" i="60"/>
  <c r="BZ22" i="60"/>
  <c r="CA22" i="60"/>
  <c r="CB22" i="60"/>
  <c r="CC22" i="60"/>
  <c r="CD22" i="60"/>
  <c r="CE22" i="60"/>
  <c r="CF22" i="60"/>
  <c r="CG22" i="60"/>
  <c r="CH22" i="60"/>
  <c r="CI22" i="60"/>
  <c r="CJ22" i="60"/>
  <c r="CK22" i="60"/>
  <c r="CL22" i="60"/>
  <c r="CM22" i="60"/>
  <c r="CN22" i="60"/>
  <c r="CO22" i="60"/>
  <c r="CP22" i="60"/>
  <c r="CQ22" i="60"/>
  <c r="CR22" i="60"/>
  <c r="CS22" i="60"/>
  <c r="CT22" i="60"/>
  <c r="CU22" i="60"/>
  <c r="CV22" i="60"/>
  <c r="CW22" i="60"/>
  <c r="CX22" i="60"/>
  <c r="CY22" i="60"/>
  <c r="CZ22" i="60"/>
  <c r="DA22" i="60"/>
  <c r="DB22" i="60"/>
  <c r="DC22" i="60"/>
  <c r="DD22" i="60"/>
  <c r="DE22" i="60"/>
  <c r="DF22" i="60"/>
  <c r="DG22" i="60"/>
  <c r="DH22" i="60"/>
  <c r="DI22" i="60"/>
  <c r="DJ22" i="60"/>
  <c r="DK22" i="60"/>
  <c r="DL22" i="60"/>
  <c r="DM22" i="60"/>
  <c r="DN22" i="60"/>
  <c r="DO22" i="60"/>
  <c r="DP22" i="60"/>
  <c r="DQ22" i="60"/>
  <c r="DR22" i="60"/>
  <c r="DS22" i="60"/>
  <c r="DT22" i="60"/>
  <c r="DU22" i="60"/>
  <c r="DV22" i="60"/>
  <c r="DW22" i="60"/>
  <c r="DX22" i="60"/>
  <c r="DY22" i="60"/>
  <c r="DZ22" i="60"/>
  <c r="EA22" i="60"/>
  <c r="EB22" i="60"/>
  <c r="EC22" i="60"/>
  <c r="ED22" i="60"/>
  <c r="EE22" i="60"/>
  <c r="EF22" i="60"/>
  <c r="EG22" i="60"/>
  <c r="EH22" i="60"/>
  <c r="EI22" i="60"/>
  <c r="EJ22" i="60"/>
  <c r="EK22" i="60"/>
  <c r="EL22" i="60"/>
  <c r="EM22" i="60"/>
  <c r="EN22" i="60"/>
  <c r="EO22" i="60"/>
  <c r="EP22" i="60"/>
  <c r="EQ22" i="60"/>
  <c r="ER22" i="60"/>
  <c r="ES22" i="60"/>
  <c r="ET22" i="60"/>
  <c r="EU22" i="60"/>
  <c r="EV22" i="60"/>
  <c r="EW22" i="60"/>
  <c r="EX22" i="60"/>
  <c r="EY22" i="60"/>
  <c r="EZ22" i="60"/>
  <c r="FA22" i="60"/>
  <c r="FB22" i="60"/>
  <c r="FC22" i="60"/>
  <c r="FD22" i="60"/>
  <c r="FE22" i="60"/>
  <c r="FF22" i="60"/>
  <c r="FG22" i="60"/>
  <c r="FH22" i="60"/>
  <c r="FI22" i="60"/>
  <c r="FJ22" i="60"/>
  <c r="FK22" i="60"/>
  <c r="FL22" i="60"/>
  <c r="FM22" i="60"/>
  <c r="FN22" i="60"/>
  <c r="FO22" i="60"/>
  <c r="FP22" i="60"/>
  <c r="FQ22" i="60"/>
  <c r="FR22" i="60"/>
  <c r="FS22" i="60"/>
  <c r="FT22" i="60"/>
  <c r="FU22" i="60"/>
  <c r="FV22" i="60"/>
  <c r="FW22" i="60"/>
  <c r="FX22" i="60"/>
  <c r="FY22" i="60"/>
  <c r="FZ22" i="60"/>
  <c r="GA22" i="60"/>
  <c r="GB22" i="60"/>
  <c r="GC22" i="60"/>
  <c r="GD22" i="60"/>
  <c r="GE22" i="60"/>
  <c r="GF22" i="60"/>
  <c r="GG22" i="60"/>
  <c r="GH22" i="60"/>
  <c r="GI22" i="60"/>
  <c r="GJ22" i="60"/>
  <c r="GK22" i="60"/>
  <c r="GL22" i="60"/>
  <c r="GM22" i="60"/>
  <c r="GN22" i="60"/>
  <c r="GO22" i="60"/>
  <c r="GP22" i="60"/>
  <c r="GQ22" i="60"/>
  <c r="GR22" i="60"/>
  <c r="GS22" i="60"/>
  <c r="GT22" i="60"/>
  <c r="GU22" i="60"/>
  <c r="GV22" i="60"/>
  <c r="GW22" i="60"/>
  <c r="GX22" i="60"/>
  <c r="GY22" i="60"/>
  <c r="GZ22" i="60"/>
  <c r="HA22" i="60"/>
  <c r="HB22" i="60"/>
  <c r="HC22" i="60"/>
  <c r="HD22" i="60"/>
  <c r="HE22" i="60"/>
  <c r="HF22" i="60"/>
  <c r="HG22" i="60"/>
  <c r="HH22" i="60"/>
  <c r="HI22" i="60"/>
  <c r="HJ22" i="60"/>
  <c r="HK22" i="60"/>
  <c r="HL22" i="60"/>
  <c r="HM22" i="60"/>
  <c r="HN22" i="60"/>
  <c r="HO22" i="60"/>
  <c r="HP22" i="60"/>
  <c r="HQ22" i="60"/>
  <c r="HR22" i="60"/>
  <c r="HS22" i="60"/>
  <c r="HT22" i="60"/>
  <c r="HU22" i="60"/>
  <c r="HV22" i="60"/>
  <c r="HW22" i="60"/>
  <c r="HX22" i="60"/>
  <c r="HY22" i="60"/>
  <c r="HZ22" i="60"/>
  <c r="IA22" i="60"/>
  <c r="IB22" i="60"/>
  <c r="IC22" i="60"/>
  <c r="ID22" i="60"/>
  <c r="IE22" i="60"/>
  <c r="IF22" i="60"/>
  <c r="IG22" i="60"/>
  <c r="IH22" i="60"/>
  <c r="II22" i="60"/>
  <c r="IJ22" i="60"/>
  <c r="IK22" i="60"/>
  <c r="IL22" i="60"/>
  <c r="IV22" i="60"/>
  <c r="IW22" i="60"/>
  <c r="IX22" i="60"/>
  <c r="IY22" i="60"/>
  <c r="IZ22" i="60"/>
  <c r="JA22" i="60"/>
  <c r="JS22" i="60"/>
  <c r="BF23" i="60"/>
  <c r="BG23" i="60"/>
  <c r="BH23" i="60"/>
  <c r="BI23" i="60"/>
  <c r="BJ23" i="60"/>
  <c r="BL23" i="60"/>
  <c r="BM23" i="60"/>
  <c r="BN23" i="60"/>
  <c r="BO23" i="60"/>
  <c r="BP23" i="60"/>
  <c r="BQ23" i="60"/>
  <c r="BR23" i="60"/>
  <c r="BS23" i="60"/>
  <c r="BT23" i="60"/>
  <c r="BU23" i="60"/>
  <c r="BV23" i="60"/>
  <c r="BW23" i="60"/>
  <c r="BX23" i="60"/>
  <c r="BY23" i="60"/>
  <c r="BZ23" i="60"/>
  <c r="CA23" i="60"/>
  <c r="CB23" i="60"/>
  <c r="CC23" i="60"/>
  <c r="CD23" i="60"/>
  <c r="CE23" i="60"/>
  <c r="CF23" i="60"/>
  <c r="CG23" i="60"/>
  <c r="CH23" i="60"/>
  <c r="CI23" i="60"/>
  <c r="CJ23" i="60"/>
  <c r="CK23" i="60"/>
  <c r="CL23" i="60"/>
  <c r="CM23" i="60"/>
  <c r="CN23" i="60"/>
  <c r="CO23" i="60"/>
  <c r="CP23" i="60"/>
  <c r="CQ23" i="60"/>
  <c r="CR23" i="60"/>
  <c r="CS23" i="60"/>
  <c r="CT23" i="60"/>
  <c r="CU23" i="60"/>
  <c r="CV23" i="60"/>
  <c r="CW23" i="60"/>
  <c r="CX23" i="60"/>
  <c r="CY23" i="60"/>
  <c r="CZ23" i="60"/>
  <c r="DA23" i="60"/>
  <c r="DB23" i="60"/>
  <c r="DC23" i="60"/>
  <c r="DD23" i="60"/>
  <c r="DE23" i="60"/>
  <c r="DF23" i="60"/>
  <c r="DG23" i="60"/>
  <c r="DH23" i="60"/>
  <c r="DI23" i="60"/>
  <c r="DJ23" i="60"/>
  <c r="DK23" i="60"/>
  <c r="DL23" i="60"/>
  <c r="DM23" i="60"/>
  <c r="DN23" i="60"/>
  <c r="DO23" i="60"/>
  <c r="DP23" i="60"/>
  <c r="DQ23" i="60"/>
  <c r="DR23" i="60"/>
  <c r="DS23" i="60"/>
  <c r="DT23" i="60"/>
  <c r="DU23" i="60"/>
  <c r="DV23" i="60"/>
  <c r="DW23" i="60"/>
  <c r="DX23" i="60"/>
  <c r="DY23" i="60"/>
  <c r="DZ23" i="60"/>
  <c r="EA23" i="60"/>
  <c r="EB23" i="60"/>
  <c r="EC23" i="60"/>
  <c r="ED23" i="60"/>
  <c r="EE23" i="60"/>
  <c r="EF23" i="60"/>
  <c r="EG23" i="60"/>
  <c r="EH23" i="60"/>
  <c r="EI23" i="60"/>
  <c r="EJ23" i="60"/>
  <c r="EK23" i="60"/>
  <c r="EL23" i="60"/>
  <c r="EM23" i="60"/>
  <c r="EN23" i="60"/>
  <c r="EO23" i="60"/>
  <c r="EP23" i="60"/>
  <c r="EQ23" i="60"/>
  <c r="ER23" i="60"/>
  <c r="ES23" i="60"/>
  <c r="ET23" i="60"/>
  <c r="EU23" i="60"/>
  <c r="EV23" i="60"/>
  <c r="EW23" i="60"/>
  <c r="EX23" i="60"/>
  <c r="EY23" i="60"/>
  <c r="EZ23" i="60"/>
  <c r="FA23" i="60"/>
  <c r="FB23" i="60"/>
  <c r="FC23" i="60"/>
  <c r="FD23" i="60"/>
  <c r="FE23" i="60"/>
  <c r="FF23" i="60"/>
  <c r="FG23" i="60"/>
  <c r="FH23" i="60"/>
  <c r="FI23" i="60"/>
  <c r="FJ23" i="60"/>
  <c r="FK23" i="60"/>
  <c r="FL23" i="60"/>
  <c r="FM23" i="60"/>
  <c r="FN23" i="60"/>
  <c r="FO23" i="60"/>
  <c r="FP23" i="60"/>
  <c r="FQ23" i="60"/>
  <c r="FR23" i="60"/>
  <c r="FS23" i="60"/>
  <c r="FT23" i="60"/>
  <c r="FU23" i="60"/>
  <c r="FV23" i="60"/>
  <c r="FW23" i="60"/>
  <c r="FX23" i="60"/>
  <c r="FY23" i="60"/>
  <c r="FZ23" i="60"/>
  <c r="GA23" i="60"/>
  <c r="GB23" i="60"/>
  <c r="GC23" i="60"/>
  <c r="GD23" i="60"/>
  <c r="GE23" i="60"/>
  <c r="GF23" i="60"/>
  <c r="GG23" i="60"/>
  <c r="GH23" i="60"/>
  <c r="GI23" i="60"/>
  <c r="GJ23" i="60"/>
  <c r="GK23" i="60"/>
  <c r="GL23" i="60"/>
  <c r="GM23" i="60"/>
  <c r="GN23" i="60"/>
  <c r="GO23" i="60"/>
  <c r="GP23" i="60"/>
  <c r="GQ23" i="60"/>
  <c r="GR23" i="60"/>
  <c r="GS23" i="60"/>
  <c r="GT23" i="60"/>
  <c r="GU23" i="60"/>
  <c r="GV23" i="60"/>
  <c r="GW23" i="60"/>
  <c r="GX23" i="60"/>
  <c r="GY23" i="60"/>
  <c r="GZ23" i="60"/>
  <c r="HA23" i="60"/>
  <c r="HB23" i="60"/>
  <c r="HC23" i="60"/>
  <c r="HD23" i="60"/>
  <c r="HE23" i="60"/>
  <c r="HF23" i="60"/>
  <c r="HG23" i="60"/>
  <c r="HH23" i="60"/>
  <c r="HI23" i="60"/>
  <c r="HJ23" i="60"/>
  <c r="HK23" i="60"/>
  <c r="HL23" i="60"/>
  <c r="HM23" i="60"/>
  <c r="HN23" i="60"/>
  <c r="HO23" i="60"/>
  <c r="HP23" i="60"/>
  <c r="HQ23" i="60"/>
  <c r="HR23" i="60"/>
  <c r="HS23" i="60"/>
  <c r="HT23" i="60"/>
  <c r="HU23" i="60"/>
  <c r="HV23" i="60"/>
  <c r="HW23" i="60"/>
  <c r="HX23" i="60"/>
  <c r="HY23" i="60"/>
  <c r="HZ23" i="60"/>
  <c r="IA23" i="60"/>
  <c r="IB23" i="60"/>
  <c r="IC23" i="60"/>
  <c r="ID23" i="60"/>
  <c r="IE23" i="60"/>
  <c r="IF23" i="60"/>
  <c r="IG23" i="60"/>
  <c r="IH23" i="60"/>
  <c r="II23" i="60"/>
  <c r="IJ23" i="60"/>
  <c r="IK23" i="60"/>
  <c r="IL23" i="60"/>
  <c r="IV23" i="60"/>
  <c r="IW23" i="60"/>
  <c r="IX23" i="60"/>
  <c r="IY23" i="60"/>
  <c r="IZ23" i="60"/>
  <c r="JA23" i="60"/>
  <c r="JS23" i="60"/>
  <c r="BF24" i="60"/>
  <c r="BG24" i="60"/>
  <c r="BH24" i="60"/>
  <c r="BI24" i="60"/>
  <c r="BJ24" i="60"/>
  <c r="BL24" i="60"/>
  <c r="BM24" i="60"/>
  <c r="BN24" i="60"/>
  <c r="BO24" i="60"/>
  <c r="BP24" i="60"/>
  <c r="BQ24" i="60"/>
  <c r="BR24" i="60"/>
  <c r="BS24" i="60"/>
  <c r="BT24" i="60"/>
  <c r="BU24" i="60"/>
  <c r="BV24" i="60"/>
  <c r="BW24" i="60"/>
  <c r="BX24" i="60"/>
  <c r="BY24" i="60"/>
  <c r="BZ24" i="60"/>
  <c r="CA24" i="60"/>
  <c r="CB24" i="60"/>
  <c r="CC24" i="60"/>
  <c r="CD24" i="60"/>
  <c r="CE24" i="60"/>
  <c r="CF24" i="60"/>
  <c r="CG24" i="60"/>
  <c r="CH24" i="60"/>
  <c r="CI24" i="60"/>
  <c r="CJ24" i="60"/>
  <c r="CK24" i="60"/>
  <c r="CL24" i="60"/>
  <c r="CM24" i="60"/>
  <c r="CN24" i="60"/>
  <c r="CO24" i="60"/>
  <c r="CP24" i="60"/>
  <c r="CQ24" i="60"/>
  <c r="CR24" i="60"/>
  <c r="CS24" i="60"/>
  <c r="CT24" i="60"/>
  <c r="CU24" i="60"/>
  <c r="CV24" i="60"/>
  <c r="CW24" i="60"/>
  <c r="CX24" i="60"/>
  <c r="CY24" i="60"/>
  <c r="CZ24" i="60"/>
  <c r="DA24" i="60"/>
  <c r="DB24" i="60"/>
  <c r="DC24" i="60"/>
  <c r="DD24" i="60"/>
  <c r="DE24" i="60"/>
  <c r="DF24" i="60"/>
  <c r="DG24" i="60"/>
  <c r="DH24" i="60"/>
  <c r="DI24" i="60"/>
  <c r="DJ24" i="60"/>
  <c r="DK24" i="60"/>
  <c r="DL24" i="60"/>
  <c r="DM24" i="60"/>
  <c r="DN24" i="60"/>
  <c r="DO24" i="60"/>
  <c r="DP24" i="60"/>
  <c r="DQ24" i="60"/>
  <c r="DR24" i="60"/>
  <c r="DS24" i="60"/>
  <c r="DT24" i="60"/>
  <c r="DU24" i="60"/>
  <c r="DV24" i="60"/>
  <c r="DW24" i="60"/>
  <c r="DX24" i="60"/>
  <c r="DY24" i="60"/>
  <c r="DZ24" i="60"/>
  <c r="EA24" i="60"/>
  <c r="EB24" i="60"/>
  <c r="EC24" i="60"/>
  <c r="ED24" i="60"/>
  <c r="EE24" i="60"/>
  <c r="EF24" i="60"/>
  <c r="EG24" i="60"/>
  <c r="EH24" i="60"/>
  <c r="EI24" i="60"/>
  <c r="EJ24" i="60"/>
  <c r="EK24" i="60"/>
  <c r="EL24" i="60"/>
  <c r="EM24" i="60"/>
  <c r="EN24" i="60"/>
  <c r="EO24" i="60"/>
  <c r="EP24" i="60"/>
  <c r="EQ24" i="60"/>
  <c r="ER24" i="60"/>
  <c r="ES24" i="60"/>
  <c r="ET24" i="60"/>
  <c r="EU24" i="60"/>
  <c r="EV24" i="60"/>
  <c r="EW24" i="60"/>
  <c r="EX24" i="60"/>
  <c r="EY24" i="60"/>
  <c r="EZ24" i="60"/>
  <c r="FA24" i="60"/>
  <c r="FB24" i="60"/>
  <c r="FC24" i="60"/>
  <c r="FD24" i="60"/>
  <c r="FE24" i="60"/>
  <c r="FF24" i="60"/>
  <c r="FG24" i="60"/>
  <c r="FH24" i="60"/>
  <c r="FI24" i="60"/>
  <c r="FJ24" i="60"/>
  <c r="FK24" i="60"/>
  <c r="FL24" i="60"/>
  <c r="FM24" i="60"/>
  <c r="FN24" i="60"/>
  <c r="FO24" i="60"/>
  <c r="FP24" i="60"/>
  <c r="FQ24" i="60"/>
  <c r="FR24" i="60"/>
  <c r="FS24" i="60"/>
  <c r="FT24" i="60"/>
  <c r="FU24" i="60"/>
  <c r="FV24" i="60"/>
  <c r="FW24" i="60"/>
  <c r="FX24" i="60"/>
  <c r="FY24" i="60"/>
  <c r="FZ24" i="60"/>
  <c r="GA24" i="60"/>
  <c r="GB24" i="60"/>
  <c r="GC24" i="60"/>
  <c r="GD24" i="60"/>
  <c r="GE24" i="60"/>
  <c r="GF24" i="60"/>
  <c r="GG24" i="60"/>
  <c r="GH24" i="60"/>
  <c r="GI24" i="60"/>
  <c r="GJ24" i="60"/>
  <c r="GK24" i="60"/>
  <c r="GL24" i="60"/>
  <c r="GM24" i="60"/>
  <c r="GN24" i="60"/>
  <c r="GO24" i="60"/>
  <c r="GP24" i="60"/>
  <c r="GQ24" i="60"/>
  <c r="GR24" i="60"/>
  <c r="GS24" i="60"/>
  <c r="GT24" i="60"/>
  <c r="GU24" i="60"/>
  <c r="GV24" i="60"/>
  <c r="GW24" i="60"/>
  <c r="GX24" i="60"/>
  <c r="GY24" i="60"/>
  <c r="GZ24" i="60"/>
  <c r="HA24" i="60"/>
  <c r="HB24" i="60"/>
  <c r="HC24" i="60"/>
  <c r="HD24" i="60"/>
  <c r="HE24" i="60"/>
  <c r="HF24" i="60"/>
  <c r="HG24" i="60"/>
  <c r="HH24" i="60"/>
  <c r="HI24" i="60"/>
  <c r="HJ24" i="60"/>
  <c r="HK24" i="60"/>
  <c r="HL24" i="60"/>
  <c r="HM24" i="60"/>
  <c r="HN24" i="60"/>
  <c r="HO24" i="60"/>
  <c r="HP24" i="60"/>
  <c r="HQ24" i="60"/>
  <c r="HR24" i="60"/>
  <c r="HS24" i="60"/>
  <c r="HT24" i="60"/>
  <c r="HU24" i="60"/>
  <c r="HV24" i="60"/>
  <c r="HW24" i="60"/>
  <c r="HX24" i="60"/>
  <c r="HY24" i="60"/>
  <c r="HZ24" i="60"/>
  <c r="IA24" i="60"/>
  <c r="IB24" i="60"/>
  <c r="IC24" i="60"/>
  <c r="ID24" i="60"/>
  <c r="IE24" i="60"/>
  <c r="IF24" i="60"/>
  <c r="IG24" i="60"/>
  <c r="IH24" i="60"/>
  <c r="II24" i="60"/>
  <c r="IJ24" i="60"/>
  <c r="IK24" i="60"/>
  <c r="IL24" i="60"/>
  <c r="IV24" i="60"/>
  <c r="IW24" i="60"/>
  <c r="IX24" i="60"/>
  <c r="IY24" i="60"/>
  <c r="IZ24" i="60"/>
  <c r="JA24" i="60"/>
  <c r="JS24" i="60"/>
  <c r="BF25" i="60"/>
  <c r="BG25" i="60"/>
  <c r="BH25" i="60"/>
  <c r="BI25" i="60"/>
  <c r="BJ25" i="60"/>
  <c r="BL25" i="60"/>
  <c r="BM25" i="60"/>
  <c r="BN25" i="60"/>
  <c r="BO25" i="60"/>
  <c r="BP25" i="60"/>
  <c r="BQ25" i="60"/>
  <c r="BR25" i="60"/>
  <c r="BS25" i="60"/>
  <c r="BT25" i="60"/>
  <c r="BU25" i="60"/>
  <c r="BV25" i="60"/>
  <c r="BW25" i="60"/>
  <c r="BX25" i="60"/>
  <c r="BY25" i="60"/>
  <c r="BZ25" i="60"/>
  <c r="CA25" i="60"/>
  <c r="CB25" i="60"/>
  <c r="CC25" i="60"/>
  <c r="CD25" i="60"/>
  <c r="CE25" i="60"/>
  <c r="CF25" i="60"/>
  <c r="CG25" i="60"/>
  <c r="CH25" i="60"/>
  <c r="CI25" i="60"/>
  <c r="CJ25" i="60"/>
  <c r="CK25" i="60"/>
  <c r="CL25" i="60"/>
  <c r="CM25" i="60"/>
  <c r="CN25" i="60"/>
  <c r="CO25" i="60"/>
  <c r="CP25" i="60"/>
  <c r="CQ25" i="60"/>
  <c r="CR25" i="60"/>
  <c r="CS25" i="60"/>
  <c r="CT25" i="60"/>
  <c r="CU25" i="60"/>
  <c r="CV25" i="60"/>
  <c r="CW25" i="60"/>
  <c r="CX25" i="60"/>
  <c r="CY25" i="60"/>
  <c r="CZ25" i="60"/>
  <c r="DA25" i="60"/>
  <c r="DB25" i="60"/>
  <c r="DC25" i="60"/>
  <c r="DD25" i="60"/>
  <c r="DE25" i="60"/>
  <c r="DF25" i="60"/>
  <c r="DG25" i="60"/>
  <c r="DH25" i="60"/>
  <c r="DI25" i="60"/>
  <c r="DJ25" i="60"/>
  <c r="DK25" i="60"/>
  <c r="DL25" i="60"/>
  <c r="DM25" i="60"/>
  <c r="DN25" i="60"/>
  <c r="DO25" i="60"/>
  <c r="DP25" i="60"/>
  <c r="DQ25" i="60"/>
  <c r="DR25" i="60"/>
  <c r="DS25" i="60"/>
  <c r="DT25" i="60"/>
  <c r="DU25" i="60"/>
  <c r="DV25" i="60"/>
  <c r="DW25" i="60"/>
  <c r="DX25" i="60"/>
  <c r="DY25" i="60"/>
  <c r="DZ25" i="60"/>
  <c r="EA25" i="60"/>
  <c r="EB25" i="60"/>
  <c r="EC25" i="60"/>
  <c r="ED25" i="60"/>
  <c r="EE25" i="60"/>
  <c r="EF25" i="60"/>
  <c r="EG25" i="60"/>
  <c r="EH25" i="60"/>
  <c r="EI25" i="60"/>
  <c r="EJ25" i="60"/>
  <c r="EK25" i="60"/>
  <c r="EL25" i="60"/>
  <c r="EM25" i="60"/>
  <c r="EN25" i="60"/>
  <c r="EO25" i="60"/>
  <c r="EP25" i="60"/>
  <c r="EQ25" i="60"/>
  <c r="ER25" i="60"/>
  <c r="ES25" i="60"/>
  <c r="ET25" i="60"/>
  <c r="EU25" i="60"/>
  <c r="EV25" i="60"/>
  <c r="EW25" i="60"/>
  <c r="EX25" i="60"/>
  <c r="EY25" i="60"/>
  <c r="EZ25" i="60"/>
  <c r="FA25" i="60"/>
  <c r="FB25" i="60"/>
  <c r="FC25" i="60"/>
  <c r="FD25" i="60"/>
  <c r="FE25" i="60"/>
  <c r="FF25" i="60"/>
  <c r="FG25" i="60"/>
  <c r="FH25" i="60"/>
  <c r="FI25" i="60"/>
  <c r="FJ25" i="60"/>
  <c r="FK25" i="60"/>
  <c r="FL25" i="60"/>
  <c r="FM25" i="60"/>
  <c r="FN25" i="60"/>
  <c r="FO25" i="60"/>
  <c r="FP25" i="60"/>
  <c r="FQ25" i="60"/>
  <c r="FR25" i="60"/>
  <c r="FS25" i="60"/>
  <c r="FT25" i="60"/>
  <c r="FU25" i="60"/>
  <c r="FV25" i="60"/>
  <c r="FW25" i="60"/>
  <c r="FX25" i="60"/>
  <c r="FY25" i="60"/>
  <c r="FZ25" i="60"/>
  <c r="GA25" i="60"/>
  <c r="GB25" i="60"/>
  <c r="GC25" i="60"/>
  <c r="GD25" i="60"/>
  <c r="GE25" i="60"/>
  <c r="GF25" i="60"/>
  <c r="GG25" i="60"/>
  <c r="GH25" i="60"/>
  <c r="GI25" i="60"/>
  <c r="GJ25" i="60"/>
  <c r="GK25" i="60"/>
  <c r="GL25" i="60"/>
  <c r="GM25" i="60"/>
  <c r="GN25" i="60"/>
  <c r="GO25" i="60"/>
  <c r="GP25" i="60"/>
  <c r="GQ25" i="60"/>
  <c r="GR25" i="60"/>
  <c r="GS25" i="60"/>
  <c r="GT25" i="60"/>
  <c r="GU25" i="60"/>
  <c r="GV25" i="60"/>
  <c r="GW25" i="60"/>
  <c r="GX25" i="60"/>
  <c r="GY25" i="60"/>
  <c r="GZ25" i="60"/>
  <c r="HA25" i="60"/>
  <c r="HB25" i="60"/>
  <c r="HC25" i="60"/>
  <c r="HD25" i="60"/>
  <c r="HE25" i="60"/>
  <c r="HF25" i="60"/>
  <c r="HG25" i="60"/>
  <c r="HH25" i="60"/>
  <c r="HI25" i="60"/>
  <c r="HJ25" i="60"/>
  <c r="HK25" i="60"/>
  <c r="HL25" i="60"/>
  <c r="HM25" i="60"/>
  <c r="HN25" i="60"/>
  <c r="HO25" i="60"/>
  <c r="HP25" i="60"/>
  <c r="HQ25" i="60"/>
  <c r="HR25" i="60"/>
  <c r="HS25" i="60"/>
  <c r="HT25" i="60"/>
  <c r="HU25" i="60"/>
  <c r="HV25" i="60"/>
  <c r="HW25" i="60"/>
  <c r="HX25" i="60"/>
  <c r="HY25" i="60"/>
  <c r="HZ25" i="60"/>
  <c r="IA25" i="60"/>
  <c r="IB25" i="60"/>
  <c r="IC25" i="60"/>
  <c r="ID25" i="60"/>
  <c r="IE25" i="60"/>
  <c r="IF25" i="60"/>
  <c r="IG25" i="60"/>
  <c r="IH25" i="60"/>
  <c r="II25" i="60"/>
  <c r="IJ25" i="60"/>
  <c r="IK25" i="60"/>
  <c r="IL25" i="60"/>
  <c r="IV25" i="60"/>
  <c r="IW25" i="60"/>
  <c r="IX25" i="60"/>
  <c r="IY25" i="60"/>
  <c r="IZ25" i="60"/>
  <c r="JA25" i="60"/>
  <c r="JS25" i="60"/>
  <c r="BF26" i="60"/>
  <c r="BG26" i="60"/>
  <c r="BH26" i="60"/>
  <c r="BI26" i="60"/>
  <c r="BJ26" i="60"/>
  <c r="BL26" i="60"/>
  <c r="BM26" i="60"/>
  <c r="BN26" i="60"/>
  <c r="BO26" i="60"/>
  <c r="BP26" i="60"/>
  <c r="BQ26" i="60"/>
  <c r="BR26" i="60"/>
  <c r="BS26" i="60"/>
  <c r="BT26" i="60"/>
  <c r="BU26" i="60"/>
  <c r="BV26" i="60"/>
  <c r="BW26" i="60"/>
  <c r="BX26" i="60"/>
  <c r="BY26" i="60"/>
  <c r="BZ26" i="60"/>
  <c r="CA26" i="60"/>
  <c r="CB26" i="60"/>
  <c r="CC26" i="60"/>
  <c r="CD26" i="60"/>
  <c r="CE26" i="60"/>
  <c r="CF26" i="60"/>
  <c r="CG26" i="60"/>
  <c r="CH26" i="60"/>
  <c r="CI26" i="60"/>
  <c r="CJ26" i="60"/>
  <c r="CK26" i="60"/>
  <c r="CL26" i="60"/>
  <c r="CM26" i="60"/>
  <c r="CN26" i="60"/>
  <c r="CO26" i="60"/>
  <c r="CP26" i="60"/>
  <c r="CQ26" i="60"/>
  <c r="CR26" i="60"/>
  <c r="CS26" i="60"/>
  <c r="CT26" i="60"/>
  <c r="CU26" i="60"/>
  <c r="CV26" i="60"/>
  <c r="CW26" i="60"/>
  <c r="CX26" i="60"/>
  <c r="CY26" i="60"/>
  <c r="CZ26" i="60"/>
  <c r="DA26" i="60"/>
  <c r="DB26" i="60"/>
  <c r="DC26" i="60"/>
  <c r="DD26" i="60"/>
  <c r="DE26" i="60"/>
  <c r="DF26" i="60"/>
  <c r="DG26" i="60"/>
  <c r="DH26" i="60"/>
  <c r="DI26" i="60"/>
  <c r="DJ26" i="60"/>
  <c r="DK26" i="60"/>
  <c r="DL26" i="60"/>
  <c r="DM26" i="60"/>
  <c r="DN26" i="60"/>
  <c r="DO26" i="60"/>
  <c r="DP26" i="60"/>
  <c r="DQ26" i="60"/>
  <c r="DR26" i="60"/>
  <c r="DS26" i="60"/>
  <c r="DT26" i="60"/>
  <c r="DU26" i="60"/>
  <c r="DV26" i="60"/>
  <c r="DW26" i="60"/>
  <c r="DX26" i="60"/>
  <c r="DY26" i="60"/>
  <c r="DZ26" i="60"/>
  <c r="EA26" i="60"/>
  <c r="EB26" i="60"/>
  <c r="EC26" i="60"/>
  <c r="ED26" i="60"/>
  <c r="EE26" i="60"/>
  <c r="EF26" i="60"/>
  <c r="EG26" i="60"/>
  <c r="EH26" i="60"/>
  <c r="EI26" i="60"/>
  <c r="EJ26" i="60"/>
  <c r="EK26" i="60"/>
  <c r="EL26" i="60"/>
  <c r="EM26" i="60"/>
  <c r="EN26" i="60"/>
  <c r="EO26" i="60"/>
  <c r="EP26" i="60"/>
  <c r="EQ26" i="60"/>
  <c r="ER26" i="60"/>
  <c r="ES26" i="60"/>
  <c r="ET26" i="60"/>
  <c r="EU26" i="60"/>
  <c r="EV26" i="60"/>
  <c r="EW26" i="60"/>
  <c r="EX26" i="60"/>
  <c r="EY26" i="60"/>
  <c r="EZ26" i="60"/>
  <c r="FA26" i="60"/>
  <c r="FB26" i="60"/>
  <c r="FC26" i="60"/>
  <c r="FD26" i="60"/>
  <c r="FE26" i="60"/>
  <c r="FF26" i="60"/>
  <c r="FG26" i="60"/>
  <c r="FH26" i="60"/>
  <c r="FI26" i="60"/>
  <c r="FJ26" i="60"/>
  <c r="FK26" i="60"/>
  <c r="FL26" i="60"/>
  <c r="FM26" i="60"/>
  <c r="FN26" i="60"/>
  <c r="FO26" i="60"/>
  <c r="FP26" i="60"/>
  <c r="FQ26" i="60"/>
  <c r="FR26" i="60"/>
  <c r="FS26" i="60"/>
  <c r="FT26" i="60"/>
  <c r="FU26" i="60"/>
  <c r="FV26" i="60"/>
  <c r="FW26" i="60"/>
  <c r="FX26" i="60"/>
  <c r="FY26" i="60"/>
  <c r="FZ26" i="60"/>
  <c r="GA26" i="60"/>
  <c r="GB26" i="60"/>
  <c r="GC26" i="60"/>
  <c r="GD26" i="60"/>
  <c r="GE26" i="60"/>
  <c r="GF26" i="60"/>
  <c r="GG26" i="60"/>
  <c r="GH26" i="60"/>
  <c r="GI26" i="60"/>
  <c r="GJ26" i="60"/>
  <c r="GK26" i="60"/>
  <c r="GL26" i="60"/>
  <c r="GM26" i="60"/>
  <c r="GN26" i="60"/>
  <c r="GO26" i="60"/>
  <c r="GP26" i="60"/>
  <c r="GQ26" i="60"/>
  <c r="GR26" i="60"/>
  <c r="GS26" i="60"/>
  <c r="GT26" i="60"/>
  <c r="GU26" i="60"/>
  <c r="GV26" i="60"/>
  <c r="GW26" i="60"/>
  <c r="GX26" i="60"/>
  <c r="GY26" i="60"/>
  <c r="GZ26" i="60"/>
  <c r="HA26" i="60"/>
  <c r="HB26" i="60"/>
  <c r="HC26" i="60"/>
  <c r="HD26" i="60"/>
  <c r="HE26" i="60"/>
  <c r="HF26" i="60"/>
  <c r="HG26" i="60"/>
  <c r="HH26" i="60"/>
  <c r="HI26" i="60"/>
  <c r="HJ26" i="60"/>
  <c r="HK26" i="60"/>
  <c r="HL26" i="60"/>
  <c r="HM26" i="60"/>
  <c r="HN26" i="60"/>
  <c r="HO26" i="60"/>
  <c r="HP26" i="60"/>
  <c r="HQ26" i="60"/>
  <c r="HR26" i="60"/>
  <c r="HS26" i="60"/>
  <c r="HT26" i="60"/>
  <c r="HU26" i="60"/>
  <c r="HV26" i="60"/>
  <c r="HW26" i="60"/>
  <c r="HX26" i="60"/>
  <c r="HY26" i="60"/>
  <c r="HZ26" i="60"/>
  <c r="IA26" i="60"/>
  <c r="IB26" i="60"/>
  <c r="IC26" i="60"/>
  <c r="ID26" i="60"/>
  <c r="IE26" i="60"/>
  <c r="IF26" i="60"/>
  <c r="IG26" i="60"/>
  <c r="IH26" i="60"/>
  <c r="II26" i="60"/>
  <c r="IJ26" i="60"/>
  <c r="IK26" i="60"/>
  <c r="IL26" i="60"/>
  <c r="IV26" i="60"/>
  <c r="IW26" i="60"/>
  <c r="IX26" i="60"/>
  <c r="IY26" i="60"/>
  <c r="IZ26" i="60"/>
  <c r="JA26" i="60"/>
  <c r="JS26" i="60"/>
  <c r="BG27" i="60"/>
  <c r="BH27" i="60"/>
  <c r="BI27" i="60"/>
  <c r="BJ27" i="60"/>
  <c r="BL27" i="60"/>
  <c r="BM27" i="60"/>
  <c r="BN27" i="60"/>
  <c r="BO27" i="60"/>
  <c r="BP27" i="60"/>
  <c r="BQ27" i="60"/>
  <c r="BR27" i="60"/>
  <c r="BS27" i="60"/>
  <c r="BT27" i="60"/>
  <c r="BU27" i="60"/>
  <c r="BV27" i="60"/>
  <c r="BW27" i="60"/>
  <c r="BX27" i="60"/>
  <c r="BY27" i="60"/>
  <c r="BZ27" i="60"/>
  <c r="CA27" i="60"/>
  <c r="CB27" i="60"/>
  <c r="CC27" i="60"/>
  <c r="CD27" i="60"/>
  <c r="CE27" i="60"/>
  <c r="CF27" i="60"/>
  <c r="CG27" i="60"/>
  <c r="CH27" i="60"/>
  <c r="CI27" i="60"/>
  <c r="CJ27" i="60"/>
  <c r="CK27" i="60"/>
  <c r="CL27" i="60"/>
  <c r="CM27" i="60"/>
  <c r="CN27" i="60"/>
  <c r="CO27" i="60"/>
  <c r="CP27" i="60"/>
  <c r="CQ27" i="60"/>
  <c r="CR27" i="60"/>
  <c r="CS27" i="60"/>
  <c r="CT27" i="60"/>
  <c r="CU27" i="60"/>
  <c r="CV27" i="60"/>
  <c r="CW27" i="60"/>
  <c r="CX27" i="60"/>
  <c r="CY27" i="60"/>
  <c r="CZ27" i="60"/>
  <c r="DA27" i="60"/>
  <c r="DB27" i="60"/>
  <c r="DC27" i="60"/>
  <c r="DD27" i="60"/>
  <c r="DE27" i="60"/>
  <c r="DF27" i="60"/>
  <c r="DG27" i="60"/>
  <c r="DH27" i="60"/>
  <c r="DI27" i="60"/>
  <c r="DJ27" i="60"/>
  <c r="DK27" i="60"/>
  <c r="DL27" i="60"/>
  <c r="DM27" i="60"/>
  <c r="DN27" i="60"/>
  <c r="DO27" i="60"/>
  <c r="DP27" i="60"/>
  <c r="DQ27" i="60"/>
  <c r="DR27" i="60"/>
  <c r="DS27" i="60"/>
  <c r="DT27" i="60"/>
  <c r="DU27" i="60"/>
  <c r="DV27" i="60"/>
  <c r="DW27" i="60"/>
  <c r="DX27" i="60"/>
  <c r="DY27" i="60"/>
  <c r="DZ27" i="60"/>
  <c r="EA27" i="60"/>
  <c r="EB27" i="60"/>
  <c r="EC27" i="60"/>
  <c r="ED27" i="60"/>
  <c r="EE27" i="60"/>
  <c r="EF27" i="60"/>
  <c r="EG27" i="60"/>
  <c r="EH27" i="60"/>
  <c r="EI27" i="60"/>
  <c r="EJ27" i="60"/>
  <c r="EK27" i="60"/>
  <c r="EL27" i="60"/>
  <c r="EM27" i="60"/>
  <c r="EN27" i="60"/>
  <c r="EO27" i="60"/>
  <c r="EP27" i="60"/>
  <c r="EQ27" i="60"/>
  <c r="ER27" i="60"/>
  <c r="ES27" i="60"/>
  <c r="ET27" i="60"/>
  <c r="EU27" i="60"/>
  <c r="EV27" i="60"/>
  <c r="EW27" i="60"/>
  <c r="EX27" i="60"/>
  <c r="EY27" i="60"/>
  <c r="EZ27" i="60"/>
  <c r="FA27" i="60"/>
  <c r="FB27" i="60"/>
  <c r="FC27" i="60"/>
  <c r="FD27" i="60"/>
  <c r="FE27" i="60"/>
  <c r="FF27" i="60"/>
  <c r="FG27" i="60"/>
  <c r="FH27" i="60"/>
  <c r="FI27" i="60"/>
  <c r="FJ27" i="60"/>
  <c r="FK27" i="60"/>
  <c r="FL27" i="60"/>
  <c r="FM27" i="60"/>
  <c r="FN27" i="60"/>
  <c r="FO27" i="60"/>
  <c r="FP27" i="60"/>
  <c r="FQ27" i="60"/>
  <c r="FR27" i="60"/>
  <c r="FS27" i="60"/>
  <c r="FT27" i="60"/>
  <c r="FU27" i="60"/>
  <c r="FV27" i="60"/>
  <c r="FW27" i="60"/>
  <c r="FX27" i="60"/>
  <c r="FY27" i="60"/>
  <c r="FZ27" i="60"/>
  <c r="GA27" i="60"/>
  <c r="GB27" i="60"/>
  <c r="GC27" i="60"/>
  <c r="GD27" i="60"/>
  <c r="GE27" i="60"/>
  <c r="GF27" i="60"/>
  <c r="GG27" i="60"/>
  <c r="GH27" i="60"/>
  <c r="GI27" i="60"/>
  <c r="GJ27" i="60"/>
  <c r="GK27" i="60"/>
  <c r="GL27" i="60"/>
  <c r="GM27" i="60"/>
  <c r="GN27" i="60"/>
  <c r="GO27" i="60"/>
  <c r="GP27" i="60"/>
  <c r="GQ27" i="60"/>
  <c r="GR27" i="60"/>
  <c r="GS27" i="60"/>
  <c r="GT27" i="60"/>
  <c r="GU27" i="60"/>
  <c r="GV27" i="60"/>
  <c r="GW27" i="60"/>
  <c r="GX27" i="60"/>
  <c r="GY27" i="60"/>
  <c r="GZ27" i="60"/>
  <c r="HA27" i="60"/>
  <c r="HB27" i="60"/>
  <c r="HC27" i="60"/>
  <c r="HD27" i="60"/>
  <c r="HE27" i="60"/>
  <c r="HF27" i="60"/>
  <c r="HG27" i="60"/>
  <c r="HH27" i="60"/>
  <c r="HI27" i="60"/>
  <c r="HJ27" i="60"/>
  <c r="HK27" i="60"/>
  <c r="HL27" i="60"/>
  <c r="HM27" i="60"/>
  <c r="HN27" i="60"/>
  <c r="HO27" i="60"/>
  <c r="HP27" i="60"/>
  <c r="HQ27" i="60"/>
  <c r="HR27" i="60"/>
  <c r="HS27" i="60"/>
  <c r="HT27" i="60"/>
  <c r="HU27" i="60"/>
  <c r="HV27" i="60"/>
  <c r="HW27" i="60"/>
  <c r="HX27" i="60"/>
  <c r="HY27" i="60"/>
  <c r="HZ27" i="60"/>
  <c r="IA27" i="60"/>
  <c r="IB27" i="60"/>
  <c r="IC27" i="60"/>
  <c r="ID27" i="60"/>
  <c r="IE27" i="60"/>
  <c r="IF27" i="60"/>
  <c r="IG27" i="60"/>
  <c r="IH27" i="60"/>
  <c r="II27" i="60"/>
  <c r="IJ27" i="60"/>
  <c r="IK27" i="60"/>
  <c r="IL27" i="60"/>
  <c r="IV27" i="60"/>
  <c r="IW27" i="60"/>
  <c r="IX27" i="60"/>
  <c r="IY27" i="60"/>
  <c r="IZ27" i="60"/>
  <c r="JA27" i="60"/>
  <c r="JS27" i="60"/>
  <c r="BG28" i="60"/>
  <c r="BH28" i="60"/>
  <c r="BI28" i="60"/>
  <c r="BJ28" i="60"/>
  <c r="BL28" i="60"/>
  <c r="BM28" i="60"/>
  <c r="BN28" i="60"/>
  <c r="BO28" i="60"/>
  <c r="BP28" i="60"/>
  <c r="BQ28" i="60"/>
  <c r="BR28" i="60"/>
  <c r="BS28" i="60"/>
  <c r="BT28" i="60"/>
  <c r="BU28" i="60"/>
  <c r="BV28" i="60"/>
  <c r="BW28" i="60"/>
  <c r="BX28" i="60"/>
  <c r="BY28" i="60"/>
  <c r="BZ28" i="60"/>
  <c r="CA28" i="60"/>
  <c r="CB28" i="60"/>
  <c r="CC28" i="60"/>
  <c r="CD28" i="60"/>
  <c r="CE28" i="60"/>
  <c r="CF28" i="60"/>
  <c r="CG28" i="60"/>
  <c r="CH28" i="60"/>
  <c r="CI28" i="60"/>
  <c r="CJ28" i="60"/>
  <c r="CK28" i="60"/>
  <c r="CL28" i="60"/>
  <c r="CM28" i="60"/>
  <c r="CN28" i="60"/>
  <c r="CO28" i="60"/>
  <c r="CP28" i="60"/>
  <c r="CQ28" i="60"/>
  <c r="CR28" i="60"/>
  <c r="CS28" i="60"/>
  <c r="CT28" i="60"/>
  <c r="CU28" i="60"/>
  <c r="CV28" i="60"/>
  <c r="CW28" i="60"/>
  <c r="CX28" i="60"/>
  <c r="CY28" i="60"/>
  <c r="CZ28" i="60"/>
  <c r="DA28" i="60"/>
  <c r="DB28" i="60"/>
  <c r="DC28" i="60"/>
  <c r="DD28" i="60"/>
  <c r="DE28" i="60"/>
  <c r="DF28" i="60"/>
  <c r="DG28" i="60"/>
  <c r="DH28" i="60"/>
  <c r="DI28" i="60"/>
  <c r="DJ28" i="60"/>
  <c r="DK28" i="60"/>
  <c r="DL28" i="60"/>
  <c r="DM28" i="60"/>
  <c r="DN28" i="60"/>
  <c r="DO28" i="60"/>
  <c r="DP28" i="60"/>
  <c r="DQ28" i="60"/>
  <c r="DR28" i="60"/>
  <c r="DS28" i="60"/>
  <c r="DT28" i="60"/>
  <c r="DU28" i="60"/>
  <c r="DV28" i="60"/>
  <c r="DW28" i="60"/>
  <c r="DX28" i="60"/>
  <c r="DY28" i="60"/>
  <c r="DZ28" i="60"/>
  <c r="EA28" i="60"/>
  <c r="EB28" i="60"/>
  <c r="EC28" i="60"/>
  <c r="ED28" i="60"/>
  <c r="EE28" i="60"/>
  <c r="EF28" i="60"/>
  <c r="EG28" i="60"/>
  <c r="EH28" i="60"/>
  <c r="EI28" i="60"/>
  <c r="EJ28" i="60"/>
  <c r="EK28" i="60"/>
  <c r="EL28" i="60"/>
  <c r="EM28" i="60"/>
  <c r="EN28" i="60"/>
  <c r="EO28" i="60"/>
  <c r="EP28" i="60"/>
  <c r="EQ28" i="60"/>
  <c r="ER28" i="60"/>
  <c r="ES28" i="60"/>
  <c r="ET28" i="60"/>
  <c r="EU28" i="60"/>
  <c r="EV28" i="60"/>
  <c r="EW28" i="60"/>
  <c r="EX28" i="60"/>
  <c r="EY28" i="60"/>
  <c r="EZ28" i="60"/>
  <c r="FA28" i="60"/>
  <c r="FB28" i="60"/>
  <c r="FC28" i="60"/>
  <c r="FD28" i="60"/>
  <c r="FE28" i="60"/>
  <c r="FF28" i="60"/>
  <c r="FG28" i="60"/>
  <c r="FH28" i="60"/>
  <c r="FI28" i="60"/>
  <c r="FJ28" i="60"/>
  <c r="FK28" i="60"/>
  <c r="FL28" i="60"/>
  <c r="FM28" i="60"/>
  <c r="FN28" i="60"/>
  <c r="FO28" i="60"/>
  <c r="FP28" i="60"/>
  <c r="FQ28" i="60"/>
  <c r="FR28" i="60"/>
  <c r="FS28" i="60"/>
  <c r="FT28" i="60"/>
  <c r="FU28" i="60"/>
  <c r="FV28" i="60"/>
  <c r="FW28" i="60"/>
  <c r="FX28" i="60"/>
  <c r="FY28" i="60"/>
  <c r="FZ28" i="60"/>
  <c r="GA28" i="60"/>
  <c r="GB28" i="60"/>
  <c r="GC28" i="60"/>
  <c r="GD28" i="60"/>
  <c r="GE28" i="60"/>
  <c r="GF28" i="60"/>
  <c r="GG28" i="60"/>
  <c r="GH28" i="60"/>
  <c r="GI28" i="60"/>
  <c r="GJ28" i="60"/>
  <c r="GK28" i="60"/>
  <c r="GL28" i="60"/>
  <c r="GM28" i="60"/>
  <c r="GN28" i="60"/>
  <c r="GO28" i="60"/>
  <c r="GP28" i="60"/>
  <c r="GQ28" i="60"/>
  <c r="GR28" i="60"/>
  <c r="GS28" i="60"/>
  <c r="GT28" i="60"/>
  <c r="GU28" i="60"/>
  <c r="GV28" i="60"/>
  <c r="GW28" i="60"/>
  <c r="GX28" i="60"/>
  <c r="GY28" i="60"/>
  <c r="GZ28" i="60"/>
  <c r="HA28" i="60"/>
  <c r="HB28" i="60"/>
  <c r="HC28" i="60"/>
  <c r="HD28" i="60"/>
  <c r="HE28" i="60"/>
  <c r="HF28" i="60"/>
  <c r="HG28" i="60"/>
  <c r="HH28" i="60"/>
  <c r="HI28" i="60"/>
  <c r="HJ28" i="60"/>
  <c r="HK28" i="60"/>
  <c r="HL28" i="60"/>
  <c r="HM28" i="60"/>
  <c r="HN28" i="60"/>
  <c r="HO28" i="60"/>
  <c r="HP28" i="60"/>
  <c r="HQ28" i="60"/>
  <c r="HR28" i="60"/>
  <c r="HS28" i="60"/>
  <c r="HT28" i="60"/>
  <c r="HU28" i="60"/>
  <c r="HV28" i="60"/>
  <c r="HW28" i="60"/>
  <c r="HX28" i="60"/>
  <c r="HY28" i="60"/>
  <c r="HZ28" i="60"/>
  <c r="IA28" i="60"/>
  <c r="IB28" i="60"/>
  <c r="IC28" i="60"/>
  <c r="ID28" i="60"/>
  <c r="IE28" i="60"/>
  <c r="IF28" i="60"/>
  <c r="IG28" i="60"/>
  <c r="IH28" i="60"/>
  <c r="II28" i="60"/>
  <c r="IJ28" i="60"/>
  <c r="IK28" i="60"/>
  <c r="IL28" i="60"/>
  <c r="IV28" i="60"/>
  <c r="IW28" i="60"/>
  <c r="IX28" i="60"/>
  <c r="IY28" i="60"/>
  <c r="IZ28" i="60"/>
  <c r="JA28" i="60"/>
  <c r="JS28" i="60"/>
  <c r="BG29" i="60"/>
  <c r="BJ29" i="60"/>
  <c r="BK29" i="60"/>
  <c r="BL29" i="60"/>
  <c r="BM29" i="60"/>
  <c r="BN29" i="60"/>
  <c r="BO29" i="60"/>
  <c r="BP29" i="60"/>
  <c r="BQ29" i="60"/>
  <c r="BR29" i="60"/>
  <c r="BS29" i="60"/>
  <c r="BT29" i="60"/>
  <c r="BU29" i="60"/>
  <c r="BV29" i="60"/>
  <c r="BW29" i="60"/>
  <c r="BX29" i="60"/>
  <c r="BY29" i="60"/>
  <c r="BZ29" i="60"/>
  <c r="CA29" i="60"/>
  <c r="CB29" i="60"/>
  <c r="CC29" i="60"/>
  <c r="CD29" i="60"/>
  <c r="CE29" i="60"/>
  <c r="CF29" i="60"/>
  <c r="CG29" i="60"/>
  <c r="CH29" i="60"/>
  <c r="CI29" i="60"/>
  <c r="CJ29" i="60"/>
  <c r="CK29" i="60"/>
  <c r="CL29" i="60"/>
  <c r="CM29" i="60"/>
  <c r="CN29" i="60"/>
  <c r="CO29" i="60"/>
  <c r="CP29" i="60"/>
  <c r="CQ29" i="60"/>
  <c r="CR29" i="60"/>
  <c r="CS29" i="60"/>
  <c r="CT29" i="60"/>
  <c r="CU29" i="60"/>
  <c r="CV29" i="60"/>
  <c r="CW29" i="60"/>
  <c r="CX29" i="60"/>
  <c r="CY29" i="60"/>
  <c r="CZ29" i="60"/>
  <c r="DA29" i="60"/>
  <c r="DB29" i="60"/>
  <c r="DC29" i="60"/>
  <c r="DD29" i="60"/>
  <c r="DE29" i="60"/>
  <c r="DF29" i="60"/>
  <c r="DG29" i="60"/>
  <c r="DH29" i="60"/>
  <c r="DI29" i="60"/>
  <c r="DJ29" i="60"/>
  <c r="DK29" i="60"/>
  <c r="DL29" i="60"/>
  <c r="DM29" i="60"/>
  <c r="DN29" i="60"/>
  <c r="DO29" i="60"/>
  <c r="DP29" i="60"/>
  <c r="DQ29" i="60"/>
  <c r="DR29" i="60"/>
  <c r="DS29" i="60"/>
  <c r="DT29" i="60"/>
  <c r="DU29" i="60"/>
  <c r="DV29" i="60"/>
  <c r="DW29" i="60"/>
  <c r="DX29" i="60"/>
  <c r="DY29" i="60"/>
  <c r="DZ29" i="60"/>
  <c r="EA29" i="60"/>
  <c r="EB29" i="60"/>
  <c r="EC29" i="60"/>
  <c r="ED29" i="60"/>
  <c r="EE29" i="60"/>
  <c r="EF29" i="60"/>
  <c r="EG29" i="60"/>
  <c r="EH29" i="60"/>
  <c r="EI29" i="60"/>
  <c r="EJ29" i="60"/>
  <c r="EK29" i="60"/>
  <c r="EL29" i="60"/>
  <c r="EM29" i="60"/>
  <c r="EN29" i="60"/>
  <c r="EO29" i="60"/>
  <c r="EP29" i="60"/>
  <c r="EQ29" i="60"/>
  <c r="ER29" i="60"/>
  <c r="ES29" i="60"/>
  <c r="ET29" i="60"/>
  <c r="EU29" i="60"/>
  <c r="EV29" i="60"/>
  <c r="EW29" i="60"/>
  <c r="EX29" i="60"/>
  <c r="EY29" i="60"/>
  <c r="EZ29" i="60"/>
  <c r="FA29" i="60"/>
  <c r="FB29" i="60"/>
  <c r="FC29" i="60"/>
  <c r="FD29" i="60"/>
  <c r="FE29" i="60"/>
  <c r="FF29" i="60"/>
  <c r="FG29" i="60"/>
  <c r="FH29" i="60"/>
  <c r="FI29" i="60"/>
  <c r="FJ29" i="60"/>
  <c r="FK29" i="60"/>
  <c r="FL29" i="60"/>
  <c r="FM29" i="60"/>
  <c r="FN29" i="60"/>
  <c r="FO29" i="60"/>
  <c r="FP29" i="60"/>
  <c r="FQ29" i="60"/>
  <c r="FR29" i="60"/>
  <c r="FS29" i="60"/>
  <c r="FT29" i="60"/>
  <c r="FU29" i="60"/>
  <c r="FV29" i="60"/>
  <c r="FW29" i="60"/>
  <c r="FX29" i="60"/>
  <c r="FY29" i="60"/>
  <c r="FZ29" i="60"/>
  <c r="GA29" i="60"/>
  <c r="GB29" i="60"/>
  <c r="GC29" i="60"/>
  <c r="GD29" i="60"/>
  <c r="GE29" i="60"/>
  <c r="GF29" i="60"/>
  <c r="GG29" i="60"/>
  <c r="GH29" i="60"/>
  <c r="GI29" i="60"/>
  <c r="GJ29" i="60"/>
  <c r="GK29" i="60"/>
  <c r="GL29" i="60"/>
  <c r="GM29" i="60"/>
  <c r="GN29" i="60"/>
  <c r="GO29" i="60"/>
  <c r="GP29" i="60"/>
  <c r="GQ29" i="60"/>
  <c r="GR29" i="60"/>
  <c r="GS29" i="60"/>
  <c r="GT29" i="60"/>
  <c r="GU29" i="60"/>
  <c r="GV29" i="60"/>
  <c r="GW29" i="60"/>
  <c r="GX29" i="60"/>
  <c r="GY29" i="60"/>
  <c r="GZ29" i="60"/>
  <c r="HA29" i="60"/>
  <c r="HB29" i="60"/>
  <c r="HC29" i="60"/>
  <c r="HD29" i="60"/>
  <c r="HE29" i="60"/>
  <c r="HF29" i="60"/>
  <c r="HG29" i="60"/>
  <c r="HH29" i="60"/>
  <c r="HI29" i="60"/>
  <c r="HJ29" i="60"/>
  <c r="HK29" i="60"/>
  <c r="HL29" i="60"/>
  <c r="HM29" i="60"/>
  <c r="HN29" i="60"/>
  <c r="HO29" i="60"/>
  <c r="HP29" i="60"/>
  <c r="HQ29" i="60"/>
  <c r="HR29" i="60"/>
  <c r="HS29" i="60"/>
  <c r="HT29" i="60"/>
  <c r="HU29" i="60"/>
  <c r="HV29" i="60"/>
  <c r="HW29" i="60"/>
  <c r="HX29" i="60"/>
  <c r="HY29" i="60"/>
  <c r="HZ29" i="60"/>
  <c r="IA29" i="60"/>
  <c r="IB29" i="60"/>
  <c r="IC29" i="60"/>
  <c r="ID29" i="60"/>
  <c r="IE29" i="60"/>
  <c r="IF29" i="60"/>
  <c r="IG29" i="60"/>
  <c r="IH29" i="60"/>
  <c r="II29" i="60"/>
  <c r="IJ29" i="60"/>
  <c r="IK29" i="60"/>
  <c r="IL29" i="60"/>
  <c r="IV29" i="60"/>
  <c r="IW29" i="60"/>
  <c r="IX29" i="60"/>
  <c r="IY29" i="60"/>
  <c r="IZ29" i="60"/>
  <c r="JA29" i="60"/>
  <c r="JS29" i="60"/>
  <c r="BG30" i="60"/>
  <c r="BH30" i="60"/>
  <c r="BI30" i="60"/>
  <c r="BJ30" i="60"/>
  <c r="BL30" i="60"/>
  <c r="BM30" i="60"/>
  <c r="BN30" i="60"/>
  <c r="BO30" i="60"/>
  <c r="BP30" i="60"/>
  <c r="BQ30" i="60"/>
  <c r="BR30" i="60"/>
  <c r="BS30" i="60"/>
  <c r="BT30" i="60"/>
  <c r="BU30" i="60"/>
  <c r="BV30" i="60"/>
  <c r="BW30" i="60"/>
  <c r="BX30" i="60"/>
  <c r="BY30" i="60"/>
  <c r="BZ30" i="60"/>
  <c r="CA30" i="60"/>
  <c r="CB30" i="60"/>
  <c r="CC30" i="60"/>
  <c r="CD30" i="60"/>
  <c r="CE30" i="60"/>
  <c r="CF30" i="60"/>
  <c r="CG30" i="60"/>
  <c r="CH30" i="60"/>
  <c r="CI30" i="60"/>
  <c r="CJ30" i="60"/>
  <c r="CK30" i="60"/>
  <c r="CL30" i="60"/>
  <c r="CM30" i="60"/>
  <c r="CN30" i="60"/>
  <c r="CO30" i="60"/>
  <c r="CP30" i="60"/>
  <c r="CQ30" i="60"/>
  <c r="CR30" i="60"/>
  <c r="CS30" i="60"/>
  <c r="CT30" i="60"/>
  <c r="CU30" i="60"/>
  <c r="CV30" i="60"/>
  <c r="CW30" i="60"/>
  <c r="CX30" i="60"/>
  <c r="CY30" i="60"/>
  <c r="CZ30" i="60"/>
  <c r="DA30" i="60"/>
  <c r="DB30" i="60"/>
  <c r="DC30" i="60"/>
  <c r="DD30" i="60"/>
  <c r="DE30" i="60"/>
  <c r="DF30" i="60"/>
  <c r="DG30" i="60"/>
  <c r="DH30" i="60"/>
  <c r="DI30" i="60"/>
  <c r="DJ30" i="60"/>
  <c r="DK30" i="60"/>
  <c r="DL30" i="60"/>
  <c r="DM30" i="60"/>
  <c r="DN30" i="60"/>
  <c r="DO30" i="60"/>
  <c r="DP30" i="60"/>
  <c r="DQ30" i="60"/>
  <c r="DR30" i="60"/>
  <c r="DS30" i="60"/>
  <c r="DT30" i="60"/>
  <c r="DU30" i="60"/>
  <c r="DV30" i="60"/>
  <c r="DW30" i="60"/>
  <c r="DX30" i="60"/>
  <c r="DY30" i="60"/>
  <c r="DZ30" i="60"/>
  <c r="EA30" i="60"/>
  <c r="EB30" i="60"/>
  <c r="EC30" i="60"/>
  <c r="ED30" i="60"/>
  <c r="EE30" i="60"/>
  <c r="EF30" i="60"/>
  <c r="EG30" i="60"/>
  <c r="EH30" i="60"/>
  <c r="EI30" i="60"/>
  <c r="EJ30" i="60"/>
  <c r="EK30" i="60"/>
  <c r="EL30" i="60"/>
  <c r="EM30" i="60"/>
  <c r="EN30" i="60"/>
  <c r="EO30" i="60"/>
  <c r="EP30" i="60"/>
  <c r="EQ30" i="60"/>
  <c r="ER30" i="60"/>
  <c r="ES30" i="60"/>
  <c r="ET30" i="60"/>
  <c r="EU30" i="60"/>
  <c r="EV30" i="60"/>
  <c r="EW30" i="60"/>
  <c r="EX30" i="60"/>
  <c r="EY30" i="60"/>
  <c r="EZ30" i="60"/>
  <c r="FA30" i="60"/>
  <c r="FB30" i="60"/>
  <c r="FC30" i="60"/>
  <c r="FD30" i="60"/>
  <c r="FE30" i="60"/>
  <c r="FF30" i="60"/>
  <c r="FG30" i="60"/>
  <c r="FH30" i="60"/>
  <c r="FI30" i="60"/>
  <c r="FJ30" i="60"/>
  <c r="FK30" i="60"/>
  <c r="FL30" i="60"/>
  <c r="FM30" i="60"/>
  <c r="FN30" i="60"/>
  <c r="FO30" i="60"/>
  <c r="FP30" i="60"/>
  <c r="FQ30" i="60"/>
  <c r="FR30" i="60"/>
  <c r="FS30" i="60"/>
  <c r="FT30" i="60"/>
  <c r="FU30" i="60"/>
  <c r="FV30" i="60"/>
  <c r="FW30" i="60"/>
  <c r="FX30" i="60"/>
  <c r="FY30" i="60"/>
  <c r="FZ30" i="60"/>
  <c r="GA30" i="60"/>
  <c r="GB30" i="60"/>
  <c r="GC30" i="60"/>
  <c r="GD30" i="60"/>
  <c r="GE30" i="60"/>
  <c r="GF30" i="60"/>
  <c r="GG30" i="60"/>
  <c r="GH30" i="60"/>
  <c r="GI30" i="60"/>
  <c r="GJ30" i="60"/>
  <c r="GK30" i="60"/>
  <c r="GL30" i="60"/>
  <c r="GM30" i="60"/>
  <c r="GN30" i="60"/>
  <c r="GO30" i="60"/>
  <c r="GP30" i="60"/>
  <c r="GQ30" i="60"/>
  <c r="GR30" i="60"/>
  <c r="GS30" i="60"/>
  <c r="GT30" i="60"/>
  <c r="GU30" i="60"/>
  <c r="GV30" i="60"/>
  <c r="GW30" i="60"/>
  <c r="GX30" i="60"/>
  <c r="GY30" i="60"/>
  <c r="GZ30" i="60"/>
  <c r="HA30" i="60"/>
  <c r="HB30" i="60"/>
  <c r="HC30" i="60"/>
  <c r="HD30" i="60"/>
  <c r="HE30" i="60"/>
  <c r="HF30" i="60"/>
  <c r="HG30" i="60"/>
  <c r="HH30" i="60"/>
  <c r="HI30" i="60"/>
  <c r="HJ30" i="60"/>
  <c r="HK30" i="60"/>
  <c r="HL30" i="60"/>
  <c r="HM30" i="60"/>
  <c r="HN30" i="60"/>
  <c r="HO30" i="60"/>
  <c r="HP30" i="60"/>
  <c r="HQ30" i="60"/>
  <c r="HR30" i="60"/>
  <c r="HS30" i="60"/>
  <c r="HT30" i="60"/>
  <c r="HU30" i="60"/>
  <c r="HV30" i="60"/>
  <c r="HW30" i="60"/>
  <c r="HX30" i="60"/>
  <c r="HY30" i="60"/>
  <c r="HZ30" i="60"/>
  <c r="IA30" i="60"/>
  <c r="IB30" i="60"/>
  <c r="IC30" i="60"/>
  <c r="ID30" i="60"/>
  <c r="IE30" i="60"/>
  <c r="IF30" i="60"/>
  <c r="IG30" i="60"/>
  <c r="IH30" i="60"/>
  <c r="II30" i="60"/>
  <c r="IJ30" i="60"/>
  <c r="IK30" i="60"/>
  <c r="IL30" i="60"/>
  <c r="IV30" i="60"/>
  <c r="IW30" i="60"/>
  <c r="IX30" i="60"/>
  <c r="IY30" i="60"/>
  <c r="IZ30" i="60"/>
  <c r="JA30" i="60"/>
  <c r="JS30" i="60"/>
  <c r="BG31" i="60"/>
  <c r="BH31" i="60"/>
  <c r="BI31" i="60"/>
  <c r="BJ31" i="60"/>
  <c r="BL31" i="60"/>
  <c r="BM31" i="60"/>
  <c r="BN31" i="60"/>
  <c r="BO31" i="60"/>
  <c r="BP31" i="60"/>
  <c r="BQ31" i="60"/>
  <c r="BR31" i="60"/>
  <c r="BS31" i="60"/>
  <c r="BT31" i="60"/>
  <c r="BU31" i="60"/>
  <c r="BV31" i="60"/>
  <c r="BW31" i="60"/>
  <c r="BX31" i="60"/>
  <c r="BY31" i="60"/>
  <c r="BZ31" i="60"/>
  <c r="CA31" i="60"/>
  <c r="CB31" i="60"/>
  <c r="CC31" i="60"/>
  <c r="CD31" i="60"/>
  <c r="CE31" i="60"/>
  <c r="CF31" i="60"/>
  <c r="CG31" i="60"/>
  <c r="CH31" i="60"/>
  <c r="CI31" i="60"/>
  <c r="CJ31" i="60"/>
  <c r="CK31" i="60"/>
  <c r="CL31" i="60"/>
  <c r="CM31" i="60"/>
  <c r="CN31" i="60"/>
  <c r="CO31" i="60"/>
  <c r="CP31" i="60"/>
  <c r="CQ31" i="60"/>
  <c r="CR31" i="60"/>
  <c r="CS31" i="60"/>
  <c r="CT31" i="60"/>
  <c r="CU31" i="60"/>
  <c r="CV31" i="60"/>
  <c r="CW31" i="60"/>
  <c r="CX31" i="60"/>
  <c r="CY31" i="60"/>
  <c r="CZ31" i="60"/>
  <c r="DA31" i="60"/>
  <c r="DB31" i="60"/>
  <c r="DC31" i="60"/>
  <c r="DD31" i="60"/>
  <c r="DE31" i="60"/>
  <c r="DF31" i="60"/>
  <c r="DG31" i="60"/>
  <c r="DH31" i="60"/>
  <c r="DI31" i="60"/>
  <c r="DJ31" i="60"/>
  <c r="DK31" i="60"/>
  <c r="DL31" i="60"/>
  <c r="DM31" i="60"/>
  <c r="DN31" i="60"/>
  <c r="DO31" i="60"/>
  <c r="DP31" i="60"/>
  <c r="DQ31" i="60"/>
  <c r="DR31" i="60"/>
  <c r="DS31" i="60"/>
  <c r="DT31" i="60"/>
  <c r="DU31" i="60"/>
  <c r="DV31" i="60"/>
  <c r="DW31" i="60"/>
  <c r="DX31" i="60"/>
  <c r="DY31" i="60"/>
  <c r="DZ31" i="60"/>
  <c r="EA31" i="60"/>
  <c r="EB31" i="60"/>
  <c r="EC31" i="60"/>
  <c r="ED31" i="60"/>
  <c r="EE31" i="60"/>
  <c r="EF31" i="60"/>
  <c r="EG31" i="60"/>
  <c r="EH31" i="60"/>
  <c r="EI31" i="60"/>
  <c r="EJ31" i="60"/>
  <c r="EK31" i="60"/>
  <c r="EL31" i="60"/>
  <c r="EM31" i="60"/>
  <c r="EN31" i="60"/>
  <c r="EO31" i="60"/>
  <c r="EP31" i="60"/>
  <c r="EQ31" i="60"/>
  <c r="ER31" i="60"/>
  <c r="ES31" i="60"/>
  <c r="ET31" i="60"/>
  <c r="EU31" i="60"/>
  <c r="EV31" i="60"/>
  <c r="EW31" i="60"/>
  <c r="EX31" i="60"/>
  <c r="EY31" i="60"/>
  <c r="EZ31" i="60"/>
  <c r="FA31" i="60"/>
  <c r="FB31" i="60"/>
  <c r="FC31" i="60"/>
  <c r="FD31" i="60"/>
  <c r="FE31" i="60"/>
  <c r="FF31" i="60"/>
  <c r="FG31" i="60"/>
  <c r="FH31" i="60"/>
  <c r="FI31" i="60"/>
  <c r="FJ31" i="60"/>
  <c r="FK31" i="60"/>
  <c r="FL31" i="60"/>
  <c r="FM31" i="60"/>
  <c r="FN31" i="60"/>
  <c r="FO31" i="60"/>
  <c r="FP31" i="60"/>
  <c r="FQ31" i="60"/>
  <c r="FR31" i="60"/>
  <c r="FS31" i="60"/>
  <c r="FT31" i="60"/>
  <c r="FU31" i="60"/>
  <c r="FV31" i="60"/>
  <c r="FW31" i="60"/>
  <c r="FX31" i="60"/>
  <c r="FY31" i="60"/>
  <c r="FZ31" i="60"/>
  <c r="GA31" i="60"/>
  <c r="GB31" i="60"/>
  <c r="GC31" i="60"/>
  <c r="GD31" i="60"/>
  <c r="GE31" i="60"/>
  <c r="GF31" i="60"/>
  <c r="GG31" i="60"/>
  <c r="GH31" i="60"/>
  <c r="GI31" i="60"/>
  <c r="GJ31" i="60"/>
  <c r="GK31" i="60"/>
  <c r="GL31" i="60"/>
  <c r="GM31" i="60"/>
  <c r="GN31" i="60"/>
  <c r="GO31" i="60"/>
  <c r="GP31" i="60"/>
  <c r="GQ31" i="60"/>
  <c r="GR31" i="60"/>
  <c r="GS31" i="60"/>
  <c r="GT31" i="60"/>
  <c r="GU31" i="60"/>
  <c r="GV31" i="60"/>
  <c r="GW31" i="60"/>
  <c r="GX31" i="60"/>
  <c r="GY31" i="60"/>
  <c r="GZ31" i="60"/>
  <c r="HA31" i="60"/>
  <c r="HB31" i="60"/>
  <c r="HC31" i="60"/>
  <c r="HD31" i="60"/>
  <c r="HE31" i="60"/>
  <c r="HF31" i="60"/>
  <c r="HG31" i="60"/>
  <c r="HH31" i="60"/>
  <c r="HI31" i="60"/>
  <c r="HJ31" i="60"/>
  <c r="HK31" i="60"/>
  <c r="HL31" i="60"/>
  <c r="HM31" i="60"/>
  <c r="HN31" i="60"/>
  <c r="HO31" i="60"/>
  <c r="HP31" i="60"/>
  <c r="HQ31" i="60"/>
  <c r="HR31" i="60"/>
  <c r="HS31" i="60"/>
  <c r="HT31" i="60"/>
  <c r="HU31" i="60"/>
  <c r="HV31" i="60"/>
  <c r="HW31" i="60"/>
  <c r="HX31" i="60"/>
  <c r="HY31" i="60"/>
  <c r="HZ31" i="60"/>
  <c r="IA31" i="60"/>
  <c r="IB31" i="60"/>
  <c r="IC31" i="60"/>
  <c r="ID31" i="60"/>
  <c r="IE31" i="60"/>
  <c r="IF31" i="60"/>
  <c r="IG31" i="60"/>
  <c r="IH31" i="60"/>
  <c r="II31" i="60"/>
  <c r="IJ31" i="60"/>
  <c r="IK31" i="60"/>
  <c r="IL31" i="60"/>
  <c r="IV31" i="60"/>
  <c r="IW31" i="60"/>
  <c r="IX31" i="60"/>
  <c r="IY31" i="60"/>
  <c r="IZ31" i="60"/>
  <c r="JA31" i="60"/>
  <c r="JS31" i="60"/>
  <c r="BG32" i="60"/>
  <c r="BH32" i="60"/>
  <c r="BI32" i="60"/>
  <c r="BJ32" i="60"/>
  <c r="BL32" i="60"/>
  <c r="BM32" i="60"/>
  <c r="BN32" i="60"/>
  <c r="BO32" i="60"/>
  <c r="BP32" i="60"/>
  <c r="BQ32" i="60"/>
  <c r="BR32" i="60"/>
  <c r="BS32" i="60"/>
  <c r="BT32" i="60"/>
  <c r="BU32" i="60"/>
  <c r="BV32" i="60"/>
  <c r="BW32" i="60"/>
  <c r="BX32" i="60"/>
  <c r="BY32" i="60"/>
  <c r="BZ32" i="60"/>
  <c r="CA32" i="60"/>
  <c r="CB32" i="60"/>
  <c r="CC32" i="60"/>
  <c r="CD32" i="60"/>
  <c r="CE32" i="60"/>
  <c r="CF32" i="60"/>
  <c r="CG32" i="60"/>
  <c r="CH32" i="60"/>
  <c r="CJ32" i="60"/>
  <c r="CK32" i="60"/>
  <c r="CL32" i="60"/>
  <c r="CM32" i="60"/>
  <c r="CN32" i="60"/>
  <c r="CO32" i="60"/>
  <c r="CQ32" i="60"/>
  <c r="CR32" i="60"/>
  <c r="CS32" i="60"/>
  <c r="CT32" i="60"/>
  <c r="CU32" i="60"/>
  <c r="CV32" i="60"/>
  <c r="CW32" i="60"/>
  <c r="CX32" i="60"/>
  <c r="CY32" i="60"/>
  <c r="DA32" i="60"/>
  <c r="DB32" i="60"/>
  <c r="DC32" i="60"/>
  <c r="DD32" i="60"/>
  <c r="DE32" i="60"/>
  <c r="DF32" i="60"/>
  <c r="DG32" i="60"/>
  <c r="DH32" i="60"/>
  <c r="DI32" i="60"/>
  <c r="DJ32" i="60"/>
  <c r="DK32" i="60"/>
  <c r="DL32" i="60"/>
  <c r="DM32" i="60"/>
  <c r="DN32" i="60"/>
  <c r="DO32" i="60"/>
  <c r="DP32" i="60"/>
  <c r="DQ32" i="60"/>
  <c r="DR32" i="60"/>
  <c r="DS32" i="60"/>
  <c r="DT32" i="60"/>
  <c r="DU32" i="60"/>
  <c r="DV32" i="60"/>
  <c r="DW32" i="60"/>
  <c r="DX32" i="60"/>
  <c r="DY32" i="60"/>
  <c r="DZ32" i="60"/>
  <c r="EA32" i="60"/>
  <c r="EB32" i="60"/>
  <c r="EC32" i="60"/>
  <c r="ED32" i="60"/>
  <c r="EE32" i="60"/>
  <c r="EF32" i="60"/>
  <c r="EG32" i="60"/>
  <c r="EH32" i="60"/>
  <c r="EI32" i="60"/>
  <c r="EJ32" i="60"/>
  <c r="EK32" i="60"/>
  <c r="EL32" i="60"/>
  <c r="EM32" i="60"/>
  <c r="EN32" i="60"/>
  <c r="EO32" i="60"/>
  <c r="EP32" i="60"/>
  <c r="EQ32" i="60"/>
  <c r="ER32" i="60"/>
  <c r="ES32" i="60"/>
  <c r="ET32" i="60"/>
  <c r="EU32" i="60"/>
  <c r="EV32" i="60"/>
  <c r="EW32" i="60"/>
  <c r="EX32" i="60"/>
  <c r="EY32" i="60"/>
  <c r="EZ32" i="60"/>
  <c r="FA32" i="60"/>
  <c r="FB32" i="60"/>
  <c r="FC32" i="60"/>
  <c r="FD32" i="60"/>
  <c r="FE32" i="60"/>
  <c r="FF32" i="60"/>
  <c r="FG32" i="60"/>
  <c r="FH32" i="60"/>
  <c r="FI32" i="60"/>
  <c r="FJ32" i="60"/>
  <c r="FK32" i="60"/>
  <c r="FL32" i="60"/>
  <c r="FM32" i="60"/>
  <c r="FN32" i="60"/>
  <c r="FO32" i="60"/>
  <c r="FP32" i="60"/>
  <c r="FQ32" i="60"/>
  <c r="FR32" i="60"/>
  <c r="FS32" i="60"/>
  <c r="FT32" i="60"/>
  <c r="FU32" i="60"/>
  <c r="FV32" i="60"/>
  <c r="FW32" i="60"/>
  <c r="FX32" i="60"/>
  <c r="FY32" i="60"/>
  <c r="FZ32" i="60"/>
  <c r="GA32" i="60"/>
  <c r="GB32" i="60"/>
  <c r="GC32" i="60"/>
  <c r="GD32" i="60"/>
  <c r="GE32" i="60"/>
  <c r="GF32" i="60"/>
  <c r="GG32" i="60"/>
  <c r="GH32" i="60"/>
  <c r="GI32" i="60"/>
  <c r="GJ32" i="60"/>
  <c r="GK32" i="60"/>
  <c r="GL32" i="60"/>
  <c r="GM32" i="60"/>
  <c r="GN32" i="60"/>
  <c r="GO32" i="60"/>
  <c r="GP32" i="60"/>
  <c r="GQ32" i="60"/>
  <c r="GR32" i="60"/>
  <c r="GS32" i="60"/>
  <c r="GT32" i="60"/>
  <c r="GU32" i="60"/>
  <c r="GV32" i="60"/>
  <c r="GW32" i="60"/>
  <c r="GX32" i="60"/>
  <c r="GY32" i="60"/>
  <c r="GZ32" i="60"/>
  <c r="HA32" i="60"/>
  <c r="HB32" i="60"/>
  <c r="HC32" i="60"/>
  <c r="HD32" i="60"/>
  <c r="HE32" i="60"/>
  <c r="HF32" i="60"/>
  <c r="HG32" i="60"/>
  <c r="HH32" i="60"/>
  <c r="HI32" i="60"/>
  <c r="HJ32" i="60"/>
  <c r="HK32" i="60"/>
  <c r="HL32" i="60"/>
  <c r="HM32" i="60"/>
  <c r="HN32" i="60"/>
  <c r="HO32" i="60"/>
  <c r="HP32" i="60"/>
  <c r="HQ32" i="60"/>
  <c r="HR32" i="60"/>
  <c r="HS32" i="60"/>
  <c r="HT32" i="60"/>
  <c r="HU32" i="60"/>
  <c r="HV32" i="60"/>
  <c r="HW32" i="60"/>
  <c r="HX32" i="60"/>
  <c r="HY32" i="60"/>
  <c r="HZ32" i="60"/>
  <c r="IA32" i="60"/>
  <c r="IB32" i="60"/>
  <c r="IC32" i="60"/>
  <c r="ID32" i="60"/>
  <c r="IE32" i="60"/>
  <c r="IF32" i="60"/>
  <c r="IG32" i="60"/>
  <c r="IH32" i="60"/>
  <c r="II32" i="60"/>
  <c r="IJ32" i="60"/>
  <c r="IK32" i="60"/>
  <c r="IL32" i="60"/>
  <c r="IV32" i="60"/>
  <c r="IW32" i="60"/>
  <c r="IX32" i="60"/>
  <c r="IY32" i="60"/>
  <c r="IZ32" i="60"/>
  <c r="JA32" i="60"/>
  <c r="JS32" i="60"/>
  <c r="BG33" i="60"/>
  <c r="BH33" i="60"/>
  <c r="BI33" i="60"/>
  <c r="BJ33" i="60"/>
  <c r="BL33" i="60"/>
  <c r="BM33" i="60"/>
  <c r="BN33" i="60"/>
  <c r="BO33" i="60"/>
  <c r="BP33" i="60"/>
  <c r="BQ33" i="60"/>
  <c r="BR33" i="60"/>
  <c r="BS33" i="60"/>
  <c r="BT33" i="60"/>
  <c r="BU33" i="60"/>
  <c r="BV33" i="60"/>
  <c r="BW33" i="60"/>
  <c r="BX33" i="60"/>
  <c r="BY33" i="60"/>
  <c r="BZ33" i="60"/>
  <c r="CA33" i="60"/>
  <c r="CB33" i="60"/>
  <c r="CC33" i="60"/>
  <c r="CD33" i="60"/>
  <c r="CE33" i="60"/>
  <c r="CF33" i="60"/>
  <c r="CG33" i="60"/>
  <c r="CH33" i="60"/>
  <c r="CI33" i="60"/>
  <c r="CJ33" i="60"/>
  <c r="CK33" i="60"/>
  <c r="CL33" i="60"/>
  <c r="CM33" i="60"/>
  <c r="CO33" i="60"/>
  <c r="CP33" i="60"/>
  <c r="CQ33" i="60"/>
  <c r="CR33" i="60"/>
  <c r="CS33" i="60"/>
  <c r="CT33" i="60"/>
  <c r="CU33" i="60"/>
  <c r="CV33" i="60"/>
  <c r="CW33" i="60"/>
  <c r="CY33" i="60"/>
  <c r="CZ33" i="60"/>
  <c r="DA33" i="60"/>
  <c r="DB33" i="60"/>
  <c r="DC33" i="60"/>
  <c r="DD33" i="60"/>
  <c r="DE33" i="60"/>
  <c r="DF33" i="60"/>
  <c r="DG33" i="60"/>
  <c r="DH33" i="60"/>
  <c r="DI33" i="60"/>
  <c r="DJ33" i="60"/>
  <c r="DK33" i="60"/>
  <c r="DL33" i="60"/>
  <c r="DM33" i="60"/>
  <c r="DN33" i="60"/>
  <c r="DO33" i="60"/>
  <c r="DP33" i="60"/>
  <c r="DQ33" i="60"/>
  <c r="DR33" i="60"/>
  <c r="DS33" i="60"/>
  <c r="DT33" i="60"/>
  <c r="DU33" i="60"/>
  <c r="DV33" i="60"/>
  <c r="DW33" i="60"/>
  <c r="DX33" i="60"/>
  <c r="DY33" i="60"/>
  <c r="DZ33" i="60"/>
  <c r="EA33" i="60"/>
  <c r="EB33" i="60"/>
  <c r="EC33" i="60"/>
  <c r="ED33" i="60"/>
  <c r="EE33" i="60"/>
  <c r="EF33" i="60"/>
  <c r="EG33" i="60"/>
  <c r="EH33" i="60"/>
  <c r="EI33" i="60"/>
  <c r="EJ33" i="60"/>
  <c r="EK33" i="60"/>
  <c r="EL33" i="60"/>
  <c r="EM33" i="60"/>
  <c r="EN33" i="60"/>
  <c r="EO33" i="60"/>
  <c r="EP33" i="60"/>
  <c r="EQ33" i="60"/>
  <c r="ER33" i="60"/>
  <c r="ES33" i="60"/>
  <c r="ET33" i="60"/>
  <c r="EU33" i="60"/>
  <c r="EV33" i="60"/>
  <c r="EW33" i="60"/>
  <c r="EX33" i="60"/>
  <c r="EY33" i="60"/>
  <c r="EZ33" i="60"/>
  <c r="FA33" i="60"/>
  <c r="FB33" i="60"/>
  <c r="FC33" i="60"/>
  <c r="FD33" i="60"/>
  <c r="FE33" i="60"/>
  <c r="FF33" i="60"/>
  <c r="FG33" i="60"/>
  <c r="FH33" i="60"/>
  <c r="FI33" i="60"/>
  <c r="FJ33" i="60"/>
  <c r="FK33" i="60"/>
  <c r="FL33" i="60"/>
  <c r="FM33" i="60"/>
  <c r="FN33" i="60"/>
  <c r="FO33" i="60"/>
  <c r="FP33" i="60"/>
  <c r="FQ33" i="60"/>
  <c r="FR33" i="60"/>
  <c r="FS33" i="60"/>
  <c r="FT33" i="60"/>
  <c r="FU33" i="60"/>
  <c r="FV33" i="60"/>
  <c r="FW33" i="60"/>
  <c r="FX33" i="60"/>
  <c r="FY33" i="60"/>
  <c r="FZ33" i="60"/>
  <c r="GA33" i="60"/>
  <c r="GB33" i="60"/>
  <c r="GC33" i="60"/>
  <c r="GD33" i="60"/>
  <c r="GE33" i="60"/>
  <c r="GF33" i="60"/>
  <c r="GG33" i="60"/>
  <c r="GH33" i="60"/>
  <c r="GI33" i="60"/>
  <c r="GJ33" i="60"/>
  <c r="GK33" i="60"/>
  <c r="GL33" i="60"/>
  <c r="GM33" i="60"/>
  <c r="GN33" i="60"/>
  <c r="GO33" i="60"/>
  <c r="GP33" i="60"/>
  <c r="GQ33" i="60"/>
  <c r="GR33" i="60"/>
  <c r="GS33" i="60"/>
  <c r="GT33" i="60"/>
  <c r="GU33" i="60"/>
  <c r="GV33" i="60"/>
  <c r="GW33" i="60"/>
  <c r="GX33" i="60"/>
  <c r="GY33" i="60"/>
  <c r="GZ33" i="60"/>
  <c r="HA33" i="60"/>
  <c r="HB33" i="60"/>
  <c r="HC33" i="60"/>
  <c r="HD33" i="60"/>
  <c r="HE33" i="60"/>
  <c r="HF33" i="60"/>
  <c r="HG33" i="60"/>
  <c r="HH33" i="60"/>
  <c r="HI33" i="60"/>
  <c r="HJ33" i="60"/>
  <c r="HK33" i="60"/>
  <c r="HL33" i="60"/>
  <c r="HM33" i="60"/>
  <c r="HN33" i="60"/>
  <c r="HO33" i="60"/>
  <c r="HP33" i="60"/>
  <c r="HQ33" i="60"/>
  <c r="HR33" i="60"/>
  <c r="HS33" i="60"/>
  <c r="HT33" i="60"/>
  <c r="HU33" i="60"/>
  <c r="HV33" i="60"/>
  <c r="HW33" i="60"/>
  <c r="HX33" i="60"/>
  <c r="HY33" i="60"/>
  <c r="HZ33" i="60"/>
  <c r="IA33" i="60"/>
  <c r="IB33" i="60"/>
  <c r="IC33" i="60"/>
  <c r="ID33" i="60"/>
  <c r="IE33" i="60"/>
  <c r="IF33" i="60"/>
  <c r="IG33" i="60"/>
  <c r="IH33" i="60"/>
  <c r="II33" i="60"/>
  <c r="IJ33" i="60"/>
  <c r="IK33" i="60"/>
  <c r="IL33" i="60"/>
  <c r="IV33" i="60"/>
  <c r="IW33" i="60"/>
  <c r="IX33" i="60"/>
  <c r="IY33" i="60"/>
  <c r="IZ33" i="60"/>
  <c r="JA33" i="60"/>
  <c r="JS33" i="60"/>
  <c r="BF34" i="60"/>
  <c r="BG34" i="60"/>
  <c r="BH34" i="60"/>
  <c r="BI34" i="60"/>
  <c r="BJ34" i="60"/>
  <c r="BL34" i="60"/>
  <c r="BM34" i="60"/>
  <c r="BN34" i="60"/>
  <c r="BO34" i="60"/>
  <c r="BP34" i="60"/>
  <c r="BQ34" i="60"/>
  <c r="BR34" i="60"/>
  <c r="BS34" i="60"/>
  <c r="BT34" i="60"/>
  <c r="BU34" i="60"/>
  <c r="BV34" i="60"/>
  <c r="BW34" i="60"/>
  <c r="BX34" i="60"/>
  <c r="BY34" i="60"/>
  <c r="BZ34" i="60"/>
  <c r="CA34" i="60"/>
  <c r="CC34" i="60"/>
  <c r="CD34" i="60"/>
  <c r="CE34" i="60"/>
  <c r="CF34" i="60"/>
  <c r="CG34" i="60"/>
  <c r="CH34" i="60"/>
  <c r="CI34" i="60"/>
  <c r="CJ34" i="60"/>
  <c r="CK34" i="60"/>
  <c r="CL34" i="60"/>
  <c r="CM34" i="60"/>
  <c r="CN34" i="60"/>
  <c r="CO34" i="60"/>
  <c r="CP34" i="60"/>
  <c r="CQ34" i="60"/>
  <c r="CR34" i="60"/>
  <c r="CS34" i="60"/>
  <c r="CT34" i="60"/>
  <c r="CU34" i="60"/>
  <c r="CW34" i="60"/>
  <c r="CX34" i="60"/>
  <c r="CY34" i="60"/>
  <c r="CZ34" i="60"/>
  <c r="DA34" i="60"/>
  <c r="DB34" i="60"/>
  <c r="DC34" i="60"/>
  <c r="DD34" i="60"/>
  <c r="DE34" i="60"/>
  <c r="DG34" i="60"/>
  <c r="DH34" i="60"/>
  <c r="DI34" i="60"/>
  <c r="DJ34" i="60"/>
  <c r="DK34" i="60"/>
  <c r="DL34" i="60"/>
  <c r="DM34" i="60"/>
  <c r="DN34" i="60"/>
  <c r="DO34" i="60"/>
  <c r="DP34" i="60"/>
  <c r="DQ34" i="60"/>
  <c r="DR34" i="60"/>
  <c r="DS34" i="60"/>
  <c r="DT34" i="60"/>
  <c r="DU34" i="60"/>
  <c r="DV34" i="60"/>
  <c r="DW34" i="60"/>
  <c r="DX34" i="60"/>
  <c r="DY34" i="60"/>
  <c r="DZ34" i="60"/>
  <c r="EA34" i="60"/>
  <c r="EB34" i="60"/>
  <c r="EC34" i="60"/>
  <c r="ED34" i="60"/>
  <c r="EE34" i="60"/>
  <c r="EF34" i="60"/>
  <c r="EG34" i="60"/>
  <c r="EH34" i="60"/>
  <c r="EI34" i="60"/>
  <c r="EJ34" i="60"/>
  <c r="EK34" i="60"/>
  <c r="EL34" i="60"/>
  <c r="EM34" i="60"/>
  <c r="EN34" i="60"/>
  <c r="EO34" i="60"/>
  <c r="EP34" i="60"/>
  <c r="EQ34" i="60"/>
  <c r="ER34" i="60"/>
  <c r="ES34" i="60"/>
  <c r="ET34" i="60"/>
  <c r="EU34" i="60"/>
  <c r="EV34" i="60"/>
  <c r="EW34" i="60"/>
  <c r="EX34" i="60"/>
  <c r="EY34" i="60"/>
  <c r="EZ34" i="60"/>
  <c r="FA34" i="60"/>
  <c r="FB34" i="60"/>
  <c r="FC34" i="60"/>
  <c r="FD34" i="60"/>
  <c r="FE34" i="60"/>
  <c r="FF34" i="60"/>
  <c r="FG34" i="60"/>
  <c r="FH34" i="60"/>
  <c r="FI34" i="60"/>
  <c r="FJ34" i="60"/>
  <c r="FK34" i="60"/>
  <c r="FL34" i="60"/>
  <c r="FM34" i="60"/>
  <c r="FN34" i="60"/>
  <c r="FO34" i="60"/>
  <c r="FP34" i="60"/>
  <c r="FQ34" i="60"/>
  <c r="FR34" i="60"/>
  <c r="FS34" i="60"/>
  <c r="FT34" i="60"/>
  <c r="FU34" i="60"/>
  <c r="FV34" i="60"/>
  <c r="FW34" i="60"/>
  <c r="FX34" i="60"/>
  <c r="FY34" i="60"/>
  <c r="FZ34" i="60"/>
  <c r="GA34" i="60"/>
  <c r="GB34" i="60"/>
  <c r="GC34" i="60"/>
  <c r="GD34" i="60"/>
  <c r="GE34" i="60"/>
  <c r="GF34" i="60"/>
  <c r="GG34" i="60"/>
  <c r="GH34" i="60"/>
  <c r="GI34" i="60"/>
  <c r="GJ34" i="60"/>
  <c r="GK34" i="60"/>
  <c r="GL34" i="60"/>
  <c r="GM34" i="60"/>
  <c r="GN34" i="60"/>
  <c r="GO34" i="60"/>
  <c r="GP34" i="60"/>
  <c r="GQ34" i="60"/>
  <c r="GR34" i="60"/>
  <c r="GS34" i="60"/>
  <c r="GT34" i="60"/>
  <c r="GU34" i="60"/>
  <c r="GV34" i="60"/>
  <c r="GW34" i="60"/>
  <c r="GX34" i="60"/>
  <c r="GY34" i="60"/>
  <c r="GZ34" i="60"/>
  <c r="HA34" i="60"/>
  <c r="HB34" i="60"/>
  <c r="HC34" i="60"/>
  <c r="HD34" i="60"/>
  <c r="HE34" i="60"/>
  <c r="HF34" i="60"/>
  <c r="HG34" i="60"/>
  <c r="HH34" i="60"/>
  <c r="HI34" i="60"/>
  <c r="HJ34" i="60"/>
  <c r="HK34" i="60"/>
  <c r="HL34" i="60"/>
  <c r="HM34" i="60"/>
  <c r="HN34" i="60"/>
  <c r="HO34" i="60"/>
  <c r="HP34" i="60"/>
  <c r="HQ34" i="60"/>
  <c r="HR34" i="60"/>
  <c r="HS34" i="60"/>
  <c r="HT34" i="60"/>
  <c r="HU34" i="60"/>
  <c r="HV34" i="60"/>
  <c r="HW34" i="60"/>
  <c r="HX34" i="60"/>
  <c r="HY34" i="60"/>
  <c r="HZ34" i="60"/>
  <c r="IA34" i="60"/>
  <c r="IB34" i="60"/>
  <c r="IC34" i="60"/>
  <c r="ID34" i="60"/>
  <c r="IE34" i="60"/>
  <c r="IF34" i="60"/>
  <c r="IG34" i="60"/>
  <c r="IH34" i="60"/>
  <c r="II34" i="60"/>
  <c r="IJ34" i="60"/>
  <c r="IK34" i="60"/>
  <c r="IL34" i="60"/>
  <c r="IV34" i="60"/>
  <c r="IW34" i="60"/>
  <c r="IX34" i="60"/>
  <c r="IY34" i="60"/>
  <c r="IZ34" i="60"/>
  <c r="JA34" i="60"/>
  <c r="JS34" i="60"/>
  <c r="BF35" i="60"/>
  <c r="BG35" i="60"/>
  <c r="BH35" i="60"/>
  <c r="BI35" i="60"/>
  <c r="BJ35" i="60"/>
  <c r="BL35" i="60"/>
  <c r="BM35" i="60"/>
  <c r="BN35" i="60"/>
  <c r="BO35" i="60"/>
  <c r="BP35" i="60"/>
  <c r="BQ35" i="60"/>
  <c r="BR35" i="60"/>
  <c r="BS35" i="60"/>
  <c r="BT35" i="60"/>
  <c r="BU35" i="60"/>
  <c r="BV35" i="60"/>
  <c r="BW35" i="60"/>
  <c r="BX35" i="60"/>
  <c r="BY35" i="60"/>
  <c r="BZ35" i="60"/>
  <c r="CA35" i="60"/>
  <c r="CB35" i="60"/>
  <c r="CC35" i="60"/>
  <c r="CD35" i="60"/>
  <c r="CE35" i="60"/>
  <c r="CF35" i="60"/>
  <c r="CG35" i="60"/>
  <c r="CH35" i="60"/>
  <c r="CI35" i="60"/>
  <c r="CJ35" i="60"/>
  <c r="CK35" i="60"/>
  <c r="CM35" i="60"/>
  <c r="CN35" i="60"/>
  <c r="CO35" i="60"/>
  <c r="CP35" i="60"/>
  <c r="CQ35" i="60"/>
  <c r="CR35" i="60"/>
  <c r="CS35" i="60"/>
  <c r="CT35" i="60"/>
  <c r="CU35" i="60"/>
  <c r="CV35" i="60"/>
  <c r="CW35" i="60"/>
  <c r="CY35" i="60"/>
  <c r="DA35" i="60"/>
  <c r="DB35" i="60"/>
  <c r="DC35" i="60"/>
  <c r="DD35" i="60"/>
  <c r="DE35" i="60"/>
  <c r="DF35" i="60"/>
  <c r="DG35" i="60"/>
  <c r="DH35" i="60"/>
  <c r="DI35" i="60"/>
  <c r="DJ35" i="60"/>
  <c r="DL35" i="60"/>
  <c r="DM35" i="60"/>
  <c r="DN35" i="60"/>
  <c r="DO35" i="60"/>
  <c r="DP35" i="60"/>
  <c r="DQ35" i="60"/>
  <c r="DR35" i="60"/>
  <c r="DS35" i="60"/>
  <c r="DT35" i="60"/>
  <c r="DU35" i="60"/>
  <c r="DV35" i="60"/>
  <c r="DW35" i="60"/>
  <c r="DX35" i="60"/>
  <c r="DY35" i="60"/>
  <c r="DZ35" i="60"/>
  <c r="EA35" i="60"/>
  <c r="EB35" i="60"/>
  <c r="EC35" i="60"/>
  <c r="ED35" i="60"/>
  <c r="EE35" i="60"/>
  <c r="EF35" i="60"/>
  <c r="EG35" i="60"/>
  <c r="EH35" i="60"/>
  <c r="EI35" i="60"/>
  <c r="EJ35" i="60"/>
  <c r="EK35" i="60"/>
  <c r="EL35" i="60"/>
  <c r="EM35" i="60"/>
  <c r="EN35" i="60"/>
  <c r="EO35" i="60"/>
  <c r="EP35" i="60"/>
  <c r="EQ35" i="60"/>
  <c r="ER35" i="60"/>
  <c r="ES35" i="60"/>
  <c r="ET35" i="60"/>
  <c r="EU35" i="60"/>
  <c r="EV35" i="60"/>
  <c r="EW35" i="60"/>
  <c r="EX35" i="60"/>
  <c r="EY35" i="60"/>
  <c r="EZ35" i="60"/>
  <c r="FA35" i="60"/>
  <c r="FB35" i="60"/>
  <c r="FC35" i="60"/>
  <c r="FD35" i="60"/>
  <c r="FE35" i="60"/>
  <c r="FF35" i="60"/>
  <c r="FG35" i="60"/>
  <c r="FH35" i="60"/>
  <c r="FI35" i="60"/>
  <c r="FJ35" i="60"/>
  <c r="FK35" i="60"/>
  <c r="FL35" i="60"/>
  <c r="FM35" i="60"/>
  <c r="FN35" i="60"/>
  <c r="FO35" i="60"/>
  <c r="FP35" i="60"/>
  <c r="FQ35" i="60"/>
  <c r="FR35" i="60"/>
  <c r="FS35" i="60"/>
  <c r="FT35" i="60"/>
  <c r="FU35" i="60"/>
  <c r="FV35" i="60"/>
  <c r="FW35" i="60"/>
  <c r="FX35" i="60"/>
  <c r="FY35" i="60"/>
  <c r="FZ35" i="60"/>
  <c r="GA35" i="60"/>
  <c r="GB35" i="60"/>
  <c r="GC35" i="60"/>
  <c r="GD35" i="60"/>
  <c r="GE35" i="60"/>
  <c r="GF35" i="60"/>
  <c r="GG35" i="60"/>
  <c r="GH35" i="60"/>
  <c r="GI35" i="60"/>
  <c r="GJ35" i="60"/>
  <c r="GK35" i="60"/>
  <c r="GL35" i="60"/>
  <c r="GM35" i="60"/>
  <c r="GN35" i="60"/>
  <c r="GO35" i="60"/>
  <c r="GP35" i="60"/>
  <c r="GQ35" i="60"/>
  <c r="GR35" i="60"/>
  <c r="GS35" i="60"/>
  <c r="GT35" i="60"/>
  <c r="GU35" i="60"/>
  <c r="GV35" i="60"/>
  <c r="GW35" i="60"/>
  <c r="GX35" i="60"/>
  <c r="GY35" i="60"/>
  <c r="GZ35" i="60"/>
  <c r="HA35" i="60"/>
  <c r="HB35" i="60"/>
  <c r="HC35" i="60"/>
  <c r="HD35" i="60"/>
  <c r="HE35" i="60"/>
  <c r="HF35" i="60"/>
  <c r="HG35" i="60"/>
  <c r="HH35" i="60"/>
  <c r="HI35" i="60"/>
  <c r="HJ35" i="60"/>
  <c r="HK35" i="60"/>
  <c r="HL35" i="60"/>
  <c r="HM35" i="60"/>
  <c r="HN35" i="60"/>
  <c r="HO35" i="60"/>
  <c r="HP35" i="60"/>
  <c r="HQ35" i="60"/>
  <c r="HR35" i="60"/>
  <c r="HS35" i="60"/>
  <c r="HT35" i="60"/>
  <c r="HU35" i="60"/>
  <c r="HV35" i="60"/>
  <c r="HW35" i="60"/>
  <c r="HX35" i="60"/>
  <c r="HY35" i="60"/>
  <c r="HZ35" i="60"/>
  <c r="IA35" i="60"/>
  <c r="IB35" i="60"/>
  <c r="IC35" i="60"/>
  <c r="ID35" i="60"/>
  <c r="IE35" i="60"/>
  <c r="IF35" i="60"/>
  <c r="IG35" i="60"/>
  <c r="IH35" i="60"/>
  <c r="II35" i="60"/>
  <c r="IJ35" i="60"/>
  <c r="IK35" i="60"/>
  <c r="IL35" i="60"/>
  <c r="IV35" i="60"/>
  <c r="IW35" i="60"/>
  <c r="IX35" i="60"/>
  <c r="IY35" i="60"/>
  <c r="IZ35" i="60"/>
  <c r="JA35" i="60"/>
  <c r="JS35" i="60"/>
  <c r="BF36" i="60"/>
  <c r="BG36" i="60"/>
  <c r="BH36" i="60"/>
  <c r="BI36" i="60"/>
  <c r="BJ36" i="60"/>
  <c r="BL36" i="60"/>
  <c r="BM36" i="60"/>
  <c r="BN36" i="60"/>
  <c r="BO36" i="60"/>
  <c r="BP36" i="60"/>
  <c r="BQ36" i="60"/>
  <c r="BR36" i="60"/>
  <c r="BS36" i="60"/>
  <c r="BT36" i="60"/>
  <c r="BU36" i="60"/>
  <c r="BV36" i="60"/>
  <c r="BW36" i="60"/>
  <c r="BX36" i="60"/>
  <c r="BY36" i="60"/>
  <c r="BZ36" i="60"/>
  <c r="CA36" i="60"/>
  <c r="CB36" i="60"/>
  <c r="CC36" i="60"/>
  <c r="CD36" i="60"/>
  <c r="CE36" i="60"/>
  <c r="CF36" i="60"/>
  <c r="CG36" i="60"/>
  <c r="CH36" i="60"/>
  <c r="CI36" i="60"/>
  <c r="CJ36" i="60"/>
  <c r="CK36" i="60"/>
  <c r="CM36" i="60"/>
  <c r="CN36" i="60"/>
  <c r="CO36" i="60"/>
  <c r="CP36" i="60"/>
  <c r="CQ36" i="60"/>
  <c r="CR36" i="60"/>
  <c r="CS36" i="60"/>
  <c r="CT36" i="60"/>
  <c r="CU36" i="60"/>
  <c r="CV36" i="60"/>
  <c r="CW36" i="60"/>
  <c r="CX36" i="60"/>
  <c r="CY36" i="60"/>
  <c r="DA36" i="60"/>
  <c r="DB36" i="60"/>
  <c r="DC36" i="60"/>
  <c r="DD36" i="60"/>
  <c r="DE36" i="60"/>
  <c r="DF36" i="60"/>
  <c r="DG36" i="60"/>
  <c r="DH36" i="60"/>
  <c r="DI36" i="60"/>
  <c r="DJ36" i="60"/>
  <c r="DL36" i="60"/>
  <c r="DM36" i="60"/>
  <c r="DN36" i="60"/>
  <c r="DO36" i="60"/>
  <c r="DP36" i="60"/>
  <c r="DQ36" i="60"/>
  <c r="DR36" i="60"/>
  <c r="DS36" i="60"/>
  <c r="DT36" i="60"/>
  <c r="DU36" i="60"/>
  <c r="DV36" i="60"/>
  <c r="DW36" i="60"/>
  <c r="DX36" i="60"/>
  <c r="DY36" i="60"/>
  <c r="DZ36" i="60"/>
  <c r="EA36" i="60"/>
  <c r="EB36" i="60"/>
  <c r="EC36" i="60"/>
  <c r="ED36" i="60"/>
  <c r="EE36" i="60"/>
  <c r="EF36" i="60"/>
  <c r="EG36" i="60"/>
  <c r="EH36" i="60"/>
  <c r="EI36" i="60"/>
  <c r="EJ36" i="60"/>
  <c r="EK36" i="60"/>
  <c r="EL36" i="60"/>
  <c r="EM36" i="60"/>
  <c r="EN36" i="60"/>
  <c r="EO36" i="60"/>
  <c r="EP36" i="60"/>
  <c r="EQ36" i="60"/>
  <c r="ER36" i="60"/>
  <c r="ES36" i="60"/>
  <c r="ET36" i="60"/>
  <c r="EU36" i="60"/>
  <c r="EV36" i="60"/>
  <c r="EW36" i="60"/>
  <c r="EX36" i="60"/>
  <c r="EY36" i="60"/>
  <c r="EZ36" i="60"/>
  <c r="FA36" i="60"/>
  <c r="FB36" i="60"/>
  <c r="FC36" i="60"/>
  <c r="FD36" i="60"/>
  <c r="FE36" i="60"/>
  <c r="FF36" i="60"/>
  <c r="FG36" i="60"/>
  <c r="FH36" i="60"/>
  <c r="FI36" i="60"/>
  <c r="FJ36" i="60"/>
  <c r="FK36" i="60"/>
  <c r="FL36" i="60"/>
  <c r="FM36" i="60"/>
  <c r="FN36" i="60"/>
  <c r="FO36" i="60"/>
  <c r="FP36" i="60"/>
  <c r="FQ36" i="60"/>
  <c r="FR36" i="60"/>
  <c r="FS36" i="60"/>
  <c r="FT36" i="60"/>
  <c r="FU36" i="60"/>
  <c r="FV36" i="60"/>
  <c r="FW36" i="60"/>
  <c r="FX36" i="60"/>
  <c r="FY36" i="60"/>
  <c r="FZ36" i="60"/>
  <c r="GA36" i="60"/>
  <c r="GB36" i="60"/>
  <c r="GC36" i="60"/>
  <c r="GD36" i="60"/>
  <c r="GE36" i="60"/>
  <c r="GF36" i="60"/>
  <c r="GG36" i="60"/>
  <c r="GH36" i="60"/>
  <c r="GI36" i="60"/>
  <c r="GJ36" i="60"/>
  <c r="GK36" i="60"/>
  <c r="GL36" i="60"/>
  <c r="GM36" i="60"/>
  <c r="GN36" i="60"/>
  <c r="GO36" i="60"/>
  <c r="GP36" i="60"/>
  <c r="GQ36" i="60"/>
  <c r="GR36" i="60"/>
  <c r="GS36" i="60"/>
  <c r="GT36" i="60"/>
  <c r="GU36" i="60"/>
  <c r="GV36" i="60"/>
  <c r="GW36" i="60"/>
  <c r="GX36" i="60"/>
  <c r="GY36" i="60"/>
  <c r="GZ36" i="60"/>
  <c r="HA36" i="60"/>
  <c r="HB36" i="60"/>
  <c r="HC36" i="60"/>
  <c r="HD36" i="60"/>
  <c r="HE36" i="60"/>
  <c r="HF36" i="60"/>
  <c r="HG36" i="60"/>
  <c r="HH36" i="60"/>
  <c r="HI36" i="60"/>
  <c r="HJ36" i="60"/>
  <c r="HK36" i="60"/>
  <c r="HL36" i="60"/>
  <c r="HM36" i="60"/>
  <c r="HN36" i="60"/>
  <c r="HO36" i="60"/>
  <c r="HP36" i="60"/>
  <c r="HQ36" i="60"/>
  <c r="HR36" i="60"/>
  <c r="HS36" i="60"/>
  <c r="HT36" i="60"/>
  <c r="HU36" i="60"/>
  <c r="HV36" i="60"/>
  <c r="HW36" i="60"/>
  <c r="HX36" i="60"/>
  <c r="HY36" i="60"/>
  <c r="HZ36" i="60"/>
  <c r="IA36" i="60"/>
  <c r="IB36" i="60"/>
  <c r="IC36" i="60"/>
  <c r="ID36" i="60"/>
  <c r="IE36" i="60"/>
  <c r="IF36" i="60"/>
  <c r="IG36" i="60"/>
  <c r="IH36" i="60"/>
  <c r="II36" i="60"/>
  <c r="IJ36" i="60"/>
  <c r="IK36" i="60"/>
  <c r="IL36" i="60"/>
  <c r="IV36" i="60"/>
  <c r="IW36" i="60"/>
  <c r="IX36" i="60"/>
  <c r="IY36" i="60"/>
  <c r="IZ36" i="60"/>
  <c r="JA36" i="60"/>
  <c r="JS36" i="60"/>
  <c r="BF37" i="60"/>
  <c r="BG37" i="60"/>
  <c r="BH37" i="60"/>
  <c r="BI37" i="60"/>
  <c r="BJ37" i="60"/>
  <c r="BL37" i="60"/>
  <c r="BM37" i="60"/>
  <c r="BN37" i="60"/>
  <c r="BO37" i="60"/>
  <c r="BP37" i="60"/>
  <c r="BQ37" i="60"/>
  <c r="BR37" i="60"/>
  <c r="BS37" i="60"/>
  <c r="BT37" i="60"/>
  <c r="BU37" i="60"/>
  <c r="BV37" i="60"/>
  <c r="BW37" i="60"/>
  <c r="BX37" i="60"/>
  <c r="BY37" i="60"/>
  <c r="BZ37" i="60"/>
  <c r="CA37" i="60"/>
  <c r="CB37" i="60"/>
  <c r="CC37" i="60"/>
  <c r="CD37" i="60"/>
  <c r="CE37" i="60"/>
  <c r="CF37" i="60"/>
  <c r="CG37" i="60"/>
  <c r="CH37" i="60"/>
  <c r="CI37" i="60"/>
  <c r="CJ37" i="60"/>
  <c r="CK37" i="60"/>
  <c r="CM37" i="60"/>
  <c r="CN37" i="60"/>
  <c r="CO37" i="60"/>
  <c r="CP37" i="60"/>
  <c r="CQ37" i="60"/>
  <c r="CR37" i="60"/>
  <c r="CS37" i="60"/>
  <c r="CT37" i="60"/>
  <c r="CU37" i="60"/>
  <c r="CV37" i="60"/>
  <c r="CW37" i="60"/>
  <c r="CX37" i="60"/>
  <c r="CY37" i="60"/>
  <c r="CZ37" i="60"/>
  <c r="DB37" i="60"/>
  <c r="DC37" i="60"/>
  <c r="DE37" i="60"/>
  <c r="DF37" i="60"/>
  <c r="DG37" i="60"/>
  <c r="DH37" i="60"/>
  <c r="DI37" i="60"/>
  <c r="DJ37" i="60"/>
  <c r="DK37" i="60"/>
  <c r="DM37" i="60"/>
  <c r="DN37" i="60"/>
  <c r="DO37" i="60"/>
  <c r="DP37" i="60"/>
  <c r="DQ37" i="60"/>
  <c r="DR37" i="60"/>
  <c r="DS37" i="60"/>
  <c r="DT37" i="60"/>
  <c r="DU37" i="60"/>
  <c r="DV37" i="60"/>
  <c r="DW37" i="60"/>
  <c r="DX37" i="60"/>
  <c r="DY37" i="60"/>
  <c r="DZ37" i="60"/>
  <c r="EA37" i="60"/>
  <c r="EB37" i="60"/>
  <c r="EC37" i="60"/>
  <c r="ED37" i="60"/>
  <c r="EE37" i="60"/>
  <c r="EF37" i="60"/>
  <c r="EG37" i="60"/>
  <c r="EH37" i="60"/>
  <c r="EI37" i="60"/>
  <c r="EJ37" i="60"/>
  <c r="EK37" i="60"/>
  <c r="EL37" i="60"/>
  <c r="EM37" i="60"/>
  <c r="EN37" i="60"/>
  <c r="EO37" i="60"/>
  <c r="EP37" i="60"/>
  <c r="EQ37" i="60"/>
  <c r="ER37" i="60"/>
  <c r="ES37" i="60"/>
  <c r="ET37" i="60"/>
  <c r="EU37" i="60"/>
  <c r="EV37" i="60"/>
  <c r="EW37" i="60"/>
  <c r="EX37" i="60"/>
  <c r="EY37" i="60"/>
  <c r="EZ37" i="60"/>
  <c r="FA37" i="60"/>
  <c r="FB37" i="60"/>
  <c r="FC37" i="60"/>
  <c r="FD37" i="60"/>
  <c r="FE37" i="60"/>
  <c r="FF37" i="60"/>
  <c r="FG37" i="60"/>
  <c r="FH37" i="60"/>
  <c r="FI37" i="60"/>
  <c r="FJ37" i="60"/>
  <c r="FK37" i="60"/>
  <c r="FL37" i="60"/>
  <c r="FM37" i="60"/>
  <c r="FN37" i="60"/>
  <c r="FO37" i="60"/>
  <c r="FP37" i="60"/>
  <c r="FQ37" i="60"/>
  <c r="FR37" i="60"/>
  <c r="FS37" i="60"/>
  <c r="FT37" i="60"/>
  <c r="FU37" i="60"/>
  <c r="FV37" i="60"/>
  <c r="FW37" i="60"/>
  <c r="FX37" i="60"/>
  <c r="FY37" i="60"/>
  <c r="FZ37" i="60"/>
  <c r="GA37" i="60"/>
  <c r="GB37" i="60"/>
  <c r="GC37" i="60"/>
  <c r="GD37" i="60"/>
  <c r="GE37" i="60"/>
  <c r="GF37" i="60"/>
  <c r="GG37" i="60"/>
  <c r="GH37" i="60"/>
  <c r="GI37" i="60"/>
  <c r="GJ37" i="60"/>
  <c r="GK37" i="60"/>
  <c r="GL37" i="60"/>
  <c r="GM37" i="60"/>
  <c r="GN37" i="60"/>
  <c r="GO37" i="60"/>
  <c r="GP37" i="60"/>
  <c r="GQ37" i="60"/>
  <c r="GR37" i="60"/>
  <c r="GS37" i="60"/>
  <c r="GT37" i="60"/>
  <c r="GU37" i="60"/>
  <c r="GV37" i="60"/>
  <c r="GW37" i="60"/>
  <c r="GX37" i="60"/>
  <c r="GY37" i="60"/>
  <c r="GZ37" i="60"/>
  <c r="HA37" i="60"/>
  <c r="HB37" i="60"/>
  <c r="HC37" i="60"/>
  <c r="HD37" i="60"/>
  <c r="HE37" i="60"/>
  <c r="HF37" i="60"/>
  <c r="HG37" i="60"/>
  <c r="HH37" i="60"/>
  <c r="HI37" i="60"/>
  <c r="HJ37" i="60"/>
  <c r="HK37" i="60"/>
  <c r="HL37" i="60"/>
  <c r="HM37" i="60"/>
  <c r="HN37" i="60"/>
  <c r="HO37" i="60"/>
  <c r="HP37" i="60"/>
  <c r="HQ37" i="60"/>
  <c r="HR37" i="60"/>
  <c r="HS37" i="60"/>
  <c r="HT37" i="60"/>
  <c r="HU37" i="60"/>
  <c r="HV37" i="60"/>
  <c r="HW37" i="60"/>
  <c r="HX37" i="60"/>
  <c r="HY37" i="60"/>
  <c r="HZ37" i="60"/>
  <c r="IA37" i="60"/>
  <c r="IB37" i="60"/>
  <c r="IC37" i="60"/>
  <c r="ID37" i="60"/>
  <c r="IE37" i="60"/>
  <c r="IF37" i="60"/>
  <c r="IG37" i="60"/>
  <c r="IH37" i="60"/>
  <c r="II37" i="60"/>
  <c r="IJ37" i="60"/>
  <c r="IK37" i="60"/>
  <c r="IL37" i="60"/>
  <c r="IV37" i="60"/>
  <c r="IW37" i="60"/>
  <c r="IX37" i="60"/>
  <c r="IY37" i="60"/>
  <c r="IZ37" i="60"/>
  <c r="JA37" i="60"/>
  <c r="JS37" i="60"/>
  <c r="BF38" i="60"/>
  <c r="BG38" i="60"/>
  <c r="BH38" i="60"/>
  <c r="BI38" i="60"/>
  <c r="BL38" i="60"/>
  <c r="BM38" i="60"/>
  <c r="BN38" i="60"/>
  <c r="BO38" i="60"/>
  <c r="BP38" i="60"/>
  <c r="BQ38" i="60"/>
  <c r="BR38" i="60"/>
  <c r="BS38" i="60"/>
  <c r="BT38" i="60"/>
  <c r="BU38" i="60"/>
  <c r="BV38" i="60"/>
  <c r="BW38" i="60"/>
  <c r="BX38" i="60"/>
  <c r="BY38" i="60"/>
  <c r="BZ38" i="60"/>
  <c r="CA38" i="60"/>
  <c r="CB38" i="60"/>
  <c r="CC38" i="60"/>
  <c r="CD38" i="60"/>
  <c r="CE38" i="60"/>
  <c r="CF38" i="60"/>
  <c r="CG38" i="60"/>
  <c r="CH38" i="60"/>
  <c r="CI38" i="60"/>
  <c r="CJ38" i="60"/>
  <c r="CK38" i="60"/>
  <c r="CM38" i="60"/>
  <c r="CN38" i="60"/>
  <c r="CO38" i="60"/>
  <c r="CP38" i="60"/>
  <c r="CQ38" i="60"/>
  <c r="CR38" i="60"/>
  <c r="CS38" i="60"/>
  <c r="CT38" i="60"/>
  <c r="CU38" i="60"/>
  <c r="CV38" i="60"/>
  <c r="CW38" i="60"/>
  <c r="CX38" i="60"/>
  <c r="CY38" i="60"/>
  <c r="CZ38" i="60"/>
  <c r="DB38" i="60"/>
  <c r="DC38" i="60"/>
  <c r="DE38" i="60"/>
  <c r="DF38" i="60"/>
  <c r="DG38" i="60"/>
  <c r="DH38" i="60"/>
  <c r="DI38" i="60"/>
  <c r="DJ38" i="60"/>
  <c r="DK38" i="60"/>
  <c r="DM38" i="60"/>
  <c r="DN38" i="60"/>
  <c r="DO38" i="60"/>
  <c r="DP38" i="60"/>
  <c r="DQ38" i="60"/>
  <c r="DR38" i="60"/>
  <c r="DS38" i="60"/>
  <c r="DT38" i="60"/>
  <c r="DU38" i="60"/>
  <c r="DV38" i="60"/>
  <c r="DW38" i="60"/>
  <c r="DX38" i="60"/>
  <c r="DY38" i="60"/>
  <c r="DZ38" i="60"/>
  <c r="EA38" i="60"/>
  <c r="EB38" i="60"/>
  <c r="EC38" i="60"/>
  <c r="ED38" i="60"/>
  <c r="EE38" i="60"/>
  <c r="EF38" i="60"/>
  <c r="EG38" i="60"/>
  <c r="EH38" i="60"/>
  <c r="EI38" i="60"/>
  <c r="EJ38" i="60"/>
  <c r="EK38" i="60"/>
  <c r="EL38" i="60"/>
  <c r="EM38" i="60"/>
  <c r="EN38" i="60"/>
  <c r="EO38" i="60"/>
  <c r="EP38" i="60"/>
  <c r="EQ38" i="60"/>
  <c r="ER38" i="60"/>
  <c r="ES38" i="60"/>
  <c r="ET38" i="60"/>
  <c r="EU38" i="60"/>
  <c r="EV38" i="60"/>
  <c r="EW38" i="60"/>
  <c r="EX38" i="60"/>
  <c r="EY38" i="60"/>
  <c r="EZ38" i="60"/>
  <c r="FA38" i="60"/>
  <c r="FB38" i="60"/>
  <c r="FC38" i="60"/>
  <c r="FD38" i="60"/>
  <c r="FE38" i="60"/>
  <c r="FF38" i="60"/>
  <c r="FG38" i="60"/>
  <c r="FH38" i="60"/>
  <c r="FI38" i="60"/>
  <c r="FJ38" i="60"/>
  <c r="FK38" i="60"/>
  <c r="FL38" i="60"/>
  <c r="FM38" i="60"/>
  <c r="FN38" i="60"/>
  <c r="FO38" i="60"/>
  <c r="FP38" i="60"/>
  <c r="FQ38" i="60"/>
  <c r="FR38" i="60"/>
  <c r="FS38" i="60"/>
  <c r="FT38" i="60"/>
  <c r="FU38" i="60"/>
  <c r="FV38" i="60"/>
  <c r="FW38" i="60"/>
  <c r="FX38" i="60"/>
  <c r="FY38" i="60"/>
  <c r="FZ38" i="60"/>
  <c r="GA38" i="60"/>
  <c r="GB38" i="60"/>
  <c r="GC38" i="60"/>
  <c r="GD38" i="60"/>
  <c r="GE38" i="60"/>
  <c r="GF38" i="60"/>
  <c r="GG38" i="60"/>
  <c r="GH38" i="60"/>
  <c r="GI38" i="60"/>
  <c r="GJ38" i="60"/>
  <c r="GK38" i="60"/>
  <c r="GL38" i="60"/>
  <c r="GM38" i="60"/>
  <c r="GN38" i="60"/>
  <c r="GO38" i="60"/>
  <c r="GP38" i="60"/>
  <c r="GQ38" i="60"/>
  <c r="GR38" i="60"/>
  <c r="GS38" i="60"/>
  <c r="GT38" i="60"/>
  <c r="GU38" i="60"/>
  <c r="GV38" i="60"/>
  <c r="GW38" i="60"/>
  <c r="GX38" i="60"/>
  <c r="GY38" i="60"/>
  <c r="GZ38" i="60"/>
  <c r="HA38" i="60"/>
  <c r="HB38" i="60"/>
  <c r="HC38" i="60"/>
  <c r="HD38" i="60"/>
  <c r="HE38" i="60"/>
  <c r="HF38" i="60"/>
  <c r="HG38" i="60"/>
  <c r="HH38" i="60"/>
  <c r="HI38" i="60"/>
  <c r="HJ38" i="60"/>
  <c r="HK38" i="60"/>
  <c r="HL38" i="60"/>
  <c r="HM38" i="60"/>
  <c r="HN38" i="60"/>
  <c r="HO38" i="60"/>
  <c r="HP38" i="60"/>
  <c r="HQ38" i="60"/>
  <c r="HR38" i="60"/>
  <c r="HS38" i="60"/>
  <c r="HT38" i="60"/>
  <c r="HU38" i="60"/>
  <c r="HV38" i="60"/>
  <c r="HW38" i="60"/>
  <c r="HX38" i="60"/>
  <c r="HY38" i="60"/>
  <c r="HZ38" i="60"/>
  <c r="IA38" i="60"/>
  <c r="IB38" i="60"/>
  <c r="IC38" i="60"/>
  <c r="ID38" i="60"/>
  <c r="IE38" i="60"/>
  <c r="IF38" i="60"/>
  <c r="IG38" i="60"/>
  <c r="IH38" i="60"/>
  <c r="II38" i="60"/>
  <c r="IJ38" i="60"/>
  <c r="IK38" i="60"/>
  <c r="IL38" i="60"/>
  <c r="IV38" i="60"/>
  <c r="IW38" i="60"/>
  <c r="IX38" i="60"/>
  <c r="IY38" i="60"/>
  <c r="IZ38" i="60"/>
  <c r="JA38" i="60"/>
  <c r="JS38" i="60"/>
  <c r="BF39" i="60"/>
  <c r="BG39" i="60"/>
  <c r="BH39" i="60"/>
  <c r="BI39" i="60"/>
  <c r="BJ39" i="60"/>
  <c r="BL39" i="60"/>
  <c r="BM39" i="60"/>
  <c r="BN39" i="60"/>
  <c r="BO39" i="60"/>
  <c r="BP39" i="60"/>
  <c r="BQ39" i="60"/>
  <c r="BR39" i="60"/>
  <c r="BS39" i="60"/>
  <c r="BT39" i="60"/>
  <c r="BU39" i="60"/>
  <c r="BV39" i="60"/>
  <c r="BW39" i="60"/>
  <c r="BX39" i="60"/>
  <c r="BY39" i="60"/>
  <c r="BZ39" i="60"/>
  <c r="CA39" i="60"/>
  <c r="CB39" i="60"/>
  <c r="CC39" i="60"/>
  <c r="CD39" i="60"/>
  <c r="CE39" i="60"/>
  <c r="CF39" i="60"/>
  <c r="CG39" i="60"/>
  <c r="CH39" i="60"/>
  <c r="CI39" i="60"/>
  <c r="CJ39" i="60"/>
  <c r="CK39" i="60"/>
  <c r="CL39" i="60"/>
  <c r="CM39" i="60"/>
  <c r="CN39" i="60"/>
  <c r="CO39" i="60"/>
  <c r="CP39" i="60"/>
  <c r="CQ39" i="60"/>
  <c r="CR39" i="60"/>
  <c r="CS39" i="60"/>
  <c r="CT39" i="60"/>
  <c r="CU39" i="60"/>
  <c r="CV39" i="60"/>
  <c r="CW39" i="60"/>
  <c r="CX39" i="60"/>
  <c r="CY39" i="60"/>
  <c r="CZ39" i="60"/>
  <c r="DB39" i="60"/>
  <c r="DC39" i="60"/>
  <c r="DE39" i="60"/>
  <c r="DF39" i="60"/>
  <c r="DG39" i="60"/>
  <c r="DH39" i="60"/>
  <c r="DI39" i="60"/>
  <c r="DK39" i="60"/>
  <c r="DM39" i="60"/>
  <c r="DN39" i="60"/>
  <c r="DO39" i="60"/>
  <c r="DP39" i="60"/>
  <c r="DQ39" i="60"/>
  <c r="DR39" i="60"/>
  <c r="DS39" i="60"/>
  <c r="DT39" i="60"/>
  <c r="DU39" i="60"/>
  <c r="DV39" i="60"/>
  <c r="DW39" i="60"/>
  <c r="DX39" i="60"/>
  <c r="DY39" i="60"/>
  <c r="DZ39" i="60"/>
  <c r="EA39" i="60"/>
  <c r="EB39" i="60"/>
  <c r="EC39" i="60"/>
  <c r="ED39" i="60"/>
  <c r="EE39" i="60"/>
  <c r="EF39" i="60"/>
  <c r="EG39" i="60"/>
  <c r="EH39" i="60"/>
  <c r="EI39" i="60"/>
  <c r="EJ39" i="60"/>
  <c r="EK39" i="60"/>
  <c r="EL39" i="60"/>
  <c r="EM39" i="60"/>
  <c r="EN39" i="60"/>
  <c r="EO39" i="60"/>
  <c r="EP39" i="60"/>
  <c r="EQ39" i="60"/>
  <c r="ER39" i="60"/>
  <c r="ES39" i="60"/>
  <c r="ET39" i="60"/>
  <c r="EU39" i="60"/>
  <c r="EV39" i="60"/>
  <c r="EW39" i="60"/>
  <c r="EX39" i="60"/>
  <c r="EY39" i="60"/>
  <c r="EZ39" i="60"/>
  <c r="FA39" i="60"/>
  <c r="FB39" i="60"/>
  <c r="FC39" i="60"/>
  <c r="FD39" i="60"/>
  <c r="FE39" i="60"/>
  <c r="FF39" i="60"/>
  <c r="FG39" i="60"/>
  <c r="FH39" i="60"/>
  <c r="FI39" i="60"/>
  <c r="FJ39" i="60"/>
  <c r="FK39" i="60"/>
  <c r="FL39" i="60"/>
  <c r="FM39" i="60"/>
  <c r="FN39" i="60"/>
  <c r="FO39" i="60"/>
  <c r="FP39" i="60"/>
  <c r="FQ39" i="60"/>
  <c r="FR39" i="60"/>
  <c r="FS39" i="60"/>
  <c r="FT39" i="60"/>
  <c r="FU39" i="60"/>
  <c r="FV39" i="60"/>
  <c r="FW39" i="60"/>
  <c r="FX39" i="60"/>
  <c r="FY39" i="60"/>
  <c r="FZ39" i="60"/>
  <c r="GA39" i="60"/>
  <c r="GB39" i="60"/>
  <c r="GC39" i="60"/>
  <c r="GD39" i="60"/>
  <c r="GE39" i="60"/>
  <c r="GF39" i="60"/>
  <c r="GG39" i="60"/>
  <c r="GH39" i="60"/>
  <c r="GI39" i="60"/>
  <c r="GJ39" i="60"/>
  <c r="GK39" i="60"/>
  <c r="GL39" i="60"/>
  <c r="GM39" i="60"/>
  <c r="GN39" i="60"/>
  <c r="GO39" i="60"/>
  <c r="GP39" i="60"/>
  <c r="GQ39" i="60"/>
  <c r="GR39" i="60"/>
  <c r="GS39" i="60"/>
  <c r="GT39" i="60"/>
  <c r="GU39" i="60"/>
  <c r="GV39" i="60"/>
  <c r="GW39" i="60"/>
  <c r="GX39" i="60"/>
  <c r="GY39" i="60"/>
  <c r="GZ39" i="60"/>
  <c r="HA39" i="60"/>
  <c r="HB39" i="60"/>
  <c r="HC39" i="60"/>
  <c r="HD39" i="60"/>
  <c r="HE39" i="60"/>
  <c r="HF39" i="60"/>
  <c r="HG39" i="60"/>
  <c r="HH39" i="60"/>
  <c r="HI39" i="60"/>
  <c r="HJ39" i="60"/>
  <c r="HK39" i="60"/>
  <c r="HL39" i="60"/>
  <c r="HM39" i="60"/>
  <c r="HN39" i="60"/>
  <c r="HO39" i="60"/>
  <c r="HP39" i="60"/>
  <c r="HQ39" i="60"/>
  <c r="HR39" i="60"/>
  <c r="HS39" i="60"/>
  <c r="HT39" i="60"/>
  <c r="HU39" i="60"/>
  <c r="HV39" i="60"/>
  <c r="HW39" i="60"/>
  <c r="HX39" i="60"/>
  <c r="HY39" i="60"/>
  <c r="HZ39" i="60"/>
  <c r="IA39" i="60"/>
  <c r="IB39" i="60"/>
  <c r="IC39" i="60"/>
  <c r="ID39" i="60"/>
  <c r="IE39" i="60"/>
  <c r="IF39" i="60"/>
  <c r="IG39" i="60"/>
  <c r="IH39" i="60"/>
  <c r="II39" i="60"/>
  <c r="IJ39" i="60"/>
  <c r="IK39" i="60"/>
  <c r="IL39" i="60"/>
  <c r="IV39" i="60"/>
  <c r="IW39" i="60"/>
  <c r="IX39" i="60"/>
  <c r="IY39" i="60"/>
  <c r="IZ39" i="60"/>
  <c r="JA39" i="60"/>
  <c r="JS39" i="60"/>
  <c r="BF40" i="60"/>
  <c r="BG40" i="60"/>
  <c r="BH40" i="60"/>
  <c r="BI40" i="60"/>
  <c r="BJ40" i="60"/>
  <c r="BL40" i="60"/>
  <c r="BM40" i="60"/>
  <c r="BN40" i="60"/>
  <c r="BO40" i="60"/>
  <c r="BP40" i="60"/>
  <c r="BQ40" i="60"/>
  <c r="BR40" i="60"/>
  <c r="BS40" i="60"/>
  <c r="BT40" i="60"/>
  <c r="BU40" i="60"/>
  <c r="BV40" i="60"/>
  <c r="BW40" i="60"/>
  <c r="BX40" i="60"/>
  <c r="BY40" i="60"/>
  <c r="BZ40" i="60"/>
  <c r="CA40" i="60"/>
  <c r="CB40" i="60"/>
  <c r="CC40" i="60"/>
  <c r="CD40" i="60"/>
  <c r="CE40" i="60"/>
  <c r="CF40" i="60"/>
  <c r="CG40" i="60"/>
  <c r="CH40" i="60"/>
  <c r="CI40" i="60"/>
  <c r="CJ40" i="60"/>
  <c r="CK40" i="60"/>
  <c r="CL40" i="60"/>
  <c r="CM40" i="60"/>
  <c r="CN40" i="60"/>
  <c r="CO40" i="60"/>
  <c r="CP40" i="60"/>
  <c r="CQ40" i="60"/>
  <c r="CR40" i="60"/>
  <c r="CS40" i="60"/>
  <c r="CT40" i="60"/>
  <c r="CU40" i="60"/>
  <c r="CW40" i="60"/>
  <c r="CX40" i="60"/>
  <c r="CY40" i="60"/>
  <c r="CZ40" i="60"/>
  <c r="DA40" i="60"/>
  <c r="DB40" i="60"/>
  <c r="DC40" i="60"/>
  <c r="DD40" i="60"/>
  <c r="DE40" i="60"/>
  <c r="DG40" i="60"/>
  <c r="DH40" i="60"/>
  <c r="DI40" i="60"/>
  <c r="DK40" i="60"/>
  <c r="DL40" i="60"/>
  <c r="DM40" i="60"/>
  <c r="DN40" i="60"/>
  <c r="DO40" i="60"/>
  <c r="DP40" i="60"/>
  <c r="DR40" i="60"/>
  <c r="DS40" i="60"/>
  <c r="DT40" i="60"/>
  <c r="DU40" i="60"/>
  <c r="DV40" i="60"/>
  <c r="DW40" i="60"/>
  <c r="DX40" i="60"/>
  <c r="DY40" i="60"/>
  <c r="DZ40" i="60"/>
  <c r="EA40" i="60"/>
  <c r="EB40" i="60"/>
  <c r="EC40" i="60"/>
  <c r="ED40" i="60"/>
  <c r="EE40" i="60"/>
  <c r="EF40" i="60"/>
  <c r="EG40" i="60"/>
  <c r="EH40" i="60"/>
  <c r="EI40" i="60"/>
  <c r="EJ40" i="60"/>
  <c r="EK40" i="60"/>
  <c r="EL40" i="60"/>
  <c r="EM40" i="60"/>
  <c r="EN40" i="60"/>
  <c r="EO40" i="60"/>
  <c r="EP40" i="60"/>
  <c r="EQ40" i="60"/>
  <c r="ER40" i="60"/>
  <c r="ES40" i="60"/>
  <c r="ET40" i="60"/>
  <c r="EU40" i="60"/>
  <c r="EV40" i="60"/>
  <c r="EW40" i="60"/>
  <c r="EX40" i="60"/>
  <c r="EY40" i="60"/>
  <c r="EZ40" i="60"/>
  <c r="FA40" i="60"/>
  <c r="FB40" i="60"/>
  <c r="FC40" i="60"/>
  <c r="FD40" i="60"/>
  <c r="FE40" i="60"/>
  <c r="FF40" i="60"/>
  <c r="FG40" i="60"/>
  <c r="FH40" i="60"/>
  <c r="FI40" i="60"/>
  <c r="FJ40" i="60"/>
  <c r="FK40" i="60"/>
  <c r="FL40" i="60"/>
  <c r="FM40" i="60"/>
  <c r="FN40" i="60"/>
  <c r="FO40" i="60"/>
  <c r="FP40" i="60"/>
  <c r="FQ40" i="60"/>
  <c r="FR40" i="60"/>
  <c r="FS40" i="60"/>
  <c r="FT40" i="60"/>
  <c r="FU40" i="60"/>
  <c r="FV40" i="60"/>
  <c r="FW40" i="60"/>
  <c r="FX40" i="60"/>
  <c r="FY40" i="60"/>
  <c r="FZ40" i="60"/>
  <c r="GA40" i="60"/>
  <c r="GB40" i="60"/>
  <c r="GC40" i="60"/>
  <c r="GD40" i="60"/>
  <c r="GE40" i="60"/>
  <c r="GF40" i="60"/>
  <c r="GG40" i="60"/>
  <c r="GH40" i="60"/>
  <c r="GI40" i="60"/>
  <c r="GJ40" i="60"/>
  <c r="GK40" i="60"/>
  <c r="GL40" i="60"/>
  <c r="GM40" i="60"/>
  <c r="GN40" i="60"/>
  <c r="GO40" i="60"/>
  <c r="GP40" i="60"/>
  <c r="GQ40" i="60"/>
  <c r="GR40" i="60"/>
  <c r="GS40" i="60"/>
  <c r="GT40" i="60"/>
  <c r="GU40" i="60"/>
  <c r="GV40" i="60"/>
  <c r="GW40" i="60"/>
  <c r="GX40" i="60"/>
  <c r="GY40" i="60"/>
  <c r="GZ40" i="60"/>
  <c r="HA40" i="60"/>
  <c r="HB40" i="60"/>
  <c r="HC40" i="60"/>
  <c r="HD40" i="60"/>
  <c r="HE40" i="60"/>
  <c r="HF40" i="60"/>
  <c r="HG40" i="60"/>
  <c r="HH40" i="60"/>
  <c r="HI40" i="60"/>
  <c r="HJ40" i="60"/>
  <c r="HK40" i="60"/>
  <c r="HL40" i="60"/>
  <c r="HM40" i="60"/>
  <c r="HN40" i="60"/>
  <c r="HO40" i="60"/>
  <c r="HP40" i="60"/>
  <c r="HQ40" i="60"/>
  <c r="HR40" i="60"/>
  <c r="HS40" i="60"/>
  <c r="HT40" i="60"/>
  <c r="HU40" i="60"/>
  <c r="HV40" i="60"/>
  <c r="HW40" i="60"/>
  <c r="HX40" i="60"/>
  <c r="HY40" i="60"/>
  <c r="HZ40" i="60"/>
  <c r="IA40" i="60"/>
  <c r="IB40" i="60"/>
  <c r="IC40" i="60"/>
  <c r="ID40" i="60"/>
  <c r="IE40" i="60"/>
  <c r="IF40" i="60"/>
  <c r="IG40" i="60"/>
  <c r="IH40" i="60"/>
  <c r="II40" i="60"/>
  <c r="IJ40" i="60"/>
  <c r="IK40" i="60"/>
  <c r="IL40" i="60"/>
  <c r="IV40" i="60"/>
  <c r="IW40" i="60"/>
  <c r="IX40" i="60"/>
  <c r="IY40" i="60"/>
  <c r="IZ40" i="60"/>
  <c r="JA40" i="60"/>
  <c r="JS40" i="60"/>
  <c r="BF41" i="60"/>
  <c r="BG41" i="60"/>
  <c r="BH41" i="60"/>
  <c r="BI41" i="60"/>
  <c r="BJ41" i="60"/>
  <c r="BL41" i="60"/>
  <c r="BM41" i="60"/>
  <c r="BN41" i="60"/>
  <c r="BO41" i="60"/>
  <c r="BP41" i="60"/>
  <c r="BQ41" i="60"/>
  <c r="BR41" i="60"/>
  <c r="BS41" i="60"/>
  <c r="BT41" i="60"/>
  <c r="BU41" i="60"/>
  <c r="BV41" i="60"/>
  <c r="BW41" i="60"/>
  <c r="BX41" i="60"/>
  <c r="BY41" i="60"/>
  <c r="BZ41" i="60"/>
  <c r="CA41" i="60"/>
  <c r="CB41" i="60"/>
  <c r="CC41" i="60"/>
  <c r="CD41" i="60"/>
  <c r="CE41" i="60"/>
  <c r="CF41" i="60"/>
  <c r="CG41" i="60"/>
  <c r="CH41" i="60"/>
  <c r="CI41" i="60"/>
  <c r="CJ41" i="60"/>
  <c r="CK41" i="60"/>
  <c r="CL41" i="60"/>
  <c r="CM41" i="60"/>
  <c r="CN41" i="60"/>
  <c r="CO41" i="60"/>
  <c r="CP41" i="60"/>
  <c r="CQ41" i="60"/>
  <c r="CR41" i="60"/>
  <c r="CS41" i="60"/>
  <c r="CT41" i="60"/>
  <c r="CU41" i="60"/>
  <c r="CW41" i="60"/>
  <c r="CX41" i="60"/>
  <c r="CY41" i="60"/>
  <c r="CZ41" i="60"/>
  <c r="DA41" i="60"/>
  <c r="DB41" i="60"/>
  <c r="DC41" i="60"/>
  <c r="DD41" i="60"/>
  <c r="DE41" i="60"/>
  <c r="DG41" i="60"/>
  <c r="DH41" i="60"/>
  <c r="DI41" i="60"/>
  <c r="DK41" i="60"/>
  <c r="DL41" i="60"/>
  <c r="DM41" i="60"/>
  <c r="DN41" i="60"/>
  <c r="DO41" i="60"/>
  <c r="DP41" i="60"/>
  <c r="DQ41" i="60"/>
  <c r="DR41" i="60"/>
  <c r="DS41" i="60"/>
  <c r="DT41" i="60"/>
  <c r="DU41" i="60"/>
  <c r="DV41" i="60"/>
  <c r="DW41" i="60"/>
  <c r="DX41" i="60"/>
  <c r="DY41" i="60"/>
  <c r="DZ41" i="60"/>
  <c r="EA41" i="60"/>
  <c r="EB41" i="60"/>
  <c r="EC41" i="60"/>
  <c r="ED41" i="60"/>
  <c r="EE41" i="60"/>
  <c r="EF41" i="60"/>
  <c r="EG41" i="60"/>
  <c r="EH41" i="60"/>
  <c r="EI41" i="60"/>
  <c r="EJ41" i="60"/>
  <c r="EK41" i="60"/>
  <c r="EL41" i="60"/>
  <c r="EM41" i="60"/>
  <c r="EN41" i="60"/>
  <c r="EO41" i="60"/>
  <c r="EP41" i="60"/>
  <c r="EQ41" i="60"/>
  <c r="ER41" i="60"/>
  <c r="ES41" i="60"/>
  <c r="ET41" i="60"/>
  <c r="EU41" i="60"/>
  <c r="EV41" i="60"/>
  <c r="EW41" i="60"/>
  <c r="EX41" i="60"/>
  <c r="EY41" i="60"/>
  <c r="EZ41" i="60"/>
  <c r="FA41" i="60"/>
  <c r="FB41" i="60"/>
  <c r="FC41" i="60"/>
  <c r="FD41" i="60"/>
  <c r="FE41" i="60"/>
  <c r="FF41" i="60"/>
  <c r="FG41" i="60"/>
  <c r="FH41" i="60"/>
  <c r="FI41" i="60"/>
  <c r="FJ41" i="60"/>
  <c r="FK41" i="60"/>
  <c r="FL41" i="60"/>
  <c r="FM41" i="60"/>
  <c r="FN41" i="60"/>
  <c r="FO41" i="60"/>
  <c r="FP41" i="60"/>
  <c r="FQ41" i="60"/>
  <c r="FR41" i="60"/>
  <c r="FS41" i="60"/>
  <c r="FT41" i="60"/>
  <c r="FU41" i="60"/>
  <c r="FV41" i="60"/>
  <c r="FW41" i="60"/>
  <c r="FX41" i="60"/>
  <c r="FY41" i="60"/>
  <c r="FZ41" i="60"/>
  <c r="GA41" i="60"/>
  <c r="GB41" i="60"/>
  <c r="GC41" i="60"/>
  <c r="GD41" i="60"/>
  <c r="GE41" i="60"/>
  <c r="GF41" i="60"/>
  <c r="GG41" i="60"/>
  <c r="GH41" i="60"/>
  <c r="GI41" i="60"/>
  <c r="GJ41" i="60"/>
  <c r="GK41" i="60"/>
  <c r="GL41" i="60"/>
  <c r="GM41" i="60"/>
  <c r="GN41" i="60"/>
  <c r="GO41" i="60"/>
  <c r="GP41" i="60"/>
  <c r="GQ41" i="60"/>
  <c r="GR41" i="60"/>
  <c r="GS41" i="60"/>
  <c r="GT41" i="60"/>
  <c r="GU41" i="60"/>
  <c r="GV41" i="60"/>
  <c r="GW41" i="60"/>
  <c r="GX41" i="60"/>
  <c r="GY41" i="60"/>
  <c r="GZ41" i="60"/>
  <c r="HA41" i="60"/>
  <c r="HB41" i="60"/>
  <c r="HC41" i="60"/>
  <c r="HD41" i="60"/>
  <c r="HE41" i="60"/>
  <c r="HF41" i="60"/>
  <c r="HG41" i="60"/>
  <c r="HH41" i="60"/>
  <c r="HI41" i="60"/>
  <c r="HJ41" i="60"/>
  <c r="HK41" i="60"/>
  <c r="HL41" i="60"/>
  <c r="HM41" i="60"/>
  <c r="HN41" i="60"/>
  <c r="HO41" i="60"/>
  <c r="HP41" i="60"/>
  <c r="HQ41" i="60"/>
  <c r="HR41" i="60"/>
  <c r="HS41" i="60"/>
  <c r="HT41" i="60"/>
  <c r="HU41" i="60"/>
  <c r="HV41" i="60"/>
  <c r="HW41" i="60"/>
  <c r="HX41" i="60"/>
  <c r="HY41" i="60"/>
  <c r="HZ41" i="60"/>
  <c r="IA41" i="60"/>
  <c r="IB41" i="60"/>
  <c r="IC41" i="60"/>
  <c r="ID41" i="60"/>
  <c r="IE41" i="60"/>
  <c r="IF41" i="60"/>
  <c r="IG41" i="60"/>
  <c r="IH41" i="60"/>
  <c r="II41" i="60"/>
  <c r="IJ41" i="60"/>
  <c r="IK41" i="60"/>
  <c r="IL41" i="60"/>
  <c r="IV41" i="60"/>
  <c r="IW41" i="60"/>
  <c r="IX41" i="60"/>
  <c r="IY41" i="60"/>
  <c r="IZ41" i="60"/>
  <c r="JA41" i="60"/>
  <c r="JS41" i="60"/>
  <c r="BF42" i="60"/>
  <c r="BG42" i="60"/>
  <c r="BH42" i="60"/>
  <c r="BI42" i="60"/>
  <c r="BL42" i="60"/>
  <c r="BM42" i="60"/>
  <c r="BN42" i="60"/>
  <c r="BO42" i="60"/>
  <c r="BP42" i="60"/>
  <c r="BQ42" i="60"/>
  <c r="BR42" i="60"/>
  <c r="BS42" i="60"/>
  <c r="BT42" i="60"/>
  <c r="BU42" i="60"/>
  <c r="BV42" i="60"/>
  <c r="BW42" i="60"/>
  <c r="BX42" i="60"/>
  <c r="BY42" i="60"/>
  <c r="BZ42" i="60"/>
  <c r="CA42" i="60"/>
  <c r="CB42" i="60"/>
  <c r="CC42" i="60"/>
  <c r="CD42" i="60"/>
  <c r="CE42" i="60"/>
  <c r="CF42" i="60"/>
  <c r="CG42" i="60"/>
  <c r="CH42" i="60"/>
  <c r="CI42" i="60"/>
  <c r="CJ42" i="60"/>
  <c r="CK42" i="60"/>
  <c r="CL42" i="60"/>
  <c r="CM42" i="60"/>
  <c r="CN42" i="60"/>
  <c r="CO42" i="60"/>
  <c r="CP42" i="60"/>
  <c r="CQ42" i="60"/>
  <c r="CR42" i="60"/>
  <c r="CS42" i="60"/>
  <c r="CT42" i="60"/>
  <c r="CU42" i="60"/>
  <c r="CW42" i="60"/>
  <c r="CX42" i="60"/>
  <c r="CY42" i="60"/>
  <c r="CZ42" i="60"/>
  <c r="DA42" i="60"/>
  <c r="DB42" i="60"/>
  <c r="DC42" i="60"/>
  <c r="DD42" i="60"/>
  <c r="DE42" i="60"/>
  <c r="DG42" i="60"/>
  <c r="DH42" i="60"/>
  <c r="DI42" i="60"/>
  <c r="DK42" i="60"/>
  <c r="DL42" i="60"/>
  <c r="DM42" i="60"/>
  <c r="DN42" i="60"/>
  <c r="DO42" i="60"/>
  <c r="DP42" i="60"/>
  <c r="DQ42" i="60"/>
  <c r="DR42" i="60"/>
  <c r="DS42" i="60"/>
  <c r="DT42" i="60"/>
  <c r="DU42" i="60"/>
  <c r="DV42" i="60"/>
  <c r="DW42" i="60"/>
  <c r="DX42" i="60"/>
  <c r="DY42" i="60"/>
  <c r="DZ42" i="60"/>
  <c r="EA42" i="60"/>
  <c r="EB42" i="60"/>
  <c r="EC42" i="60"/>
  <c r="ED42" i="60"/>
  <c r="EE42" i="60"/>
  <c r="EF42" i="60"/>
  <c r="EG42" i="60"/>
  <c r="EH42" i="60"/>
  <c r="EI42" i="60"/>
  <c r="EJ42" i="60"/>
  <c r="EK42" i="60"/>
  <c r="EL42" i="60"/>
  <c r="EM42" i="60"/>
  <c r="EN42" i="60"/>
  <c r="EO42" i="60"/>
  <c r="EP42" i="60"/>
  <c r="EQ42" i="60"/>
  <c r="ER42" i="60"/>
  <c r="ES42" i="60"/>
  <c r="ET42" i="60"/>
  <c r="EU42" i="60"/>
  <c r="EV42" i="60"/>
  <c r="EW42" i="60"/>
  <c r="EX42" i="60"/>
  <c r="EY42" i="60"/>
  <c r="EZ42" i="60"/>
  <c r="FA42" i="60"/>
  <c r="FB42" i="60"/>
  <c r="FC42" i="60"/>
  <c r="FD42" i="60"/>
  <c r="FE42" i="60"/>
  <c r="FF42" i="60"/>
  <c r="FG42" i="60"/>
  <c r="FH42" i="60"/>
  <c r="FI42" i="60"/>
  <c r="FJ42" i="60"/>
  <c r="FK42" i="60"/>
  <c r="FL42" i="60"/>
  <c r="FM42" i="60"/>
  <c r="FN42" i="60"/>
  <c r="FO42" i="60"/>
  <c r="FP42" i="60"/>
  <c r="FQ42" i="60"/>
  <c r="FR42" i="60"/>
  <c r="FS42" i="60"/>
  <c r="FT42" i="60"/>
  <c r="FU42" i="60"/>
  <c r="FV42" i="60"/>
  <c r="FW42" i="60"/>
  <c r="FX42" i="60"/>
  <c r="FY42" i="60"/>
  <c r="FZ42" i="60"/>
  <c r="GA42" i="60"/>
  <c r="GB42" i="60"/>
  <c r="GC42" i="60"/>
  <c r="GD42" i="60"/>
  <c r="GE42" i="60"/>
  <c r="GF42" i="60"/>
  <c r="GG42" i="60"/>
  <c r="GH42" i="60"/>
  <c r="GI42" i="60"/>
  <c r="GJ42" i="60"/>
  <c r="GK42" i="60"/>
  <c r="GL42" i="60"/>
  <c r="GM42" i="60"/>
  <c r="GN42" i="60"/>
  <c r="GO42" i="60"/>
  <c r="GP42" i="60"/>
  <c r="GQ42" i="60"/>
  <c r="GR42" i="60"/>
  <c r="GS42" i="60"/>
  <c r="GT42" i="60"/>
  <c r="GU42" i="60"/>
  <c r="GV42" i="60"/>
  <c r="GW42" i="60"/>
  <c r="GX42" i="60"/>
  <c r="GY42" i="60"/>
  <c r="GZ42" i="60"/>
  <c r="HA42" i="60"/>
  <c r="HB42" i="60"/>
  <c r="HC42" i="60"/>
  <c r="HD42" i="60"/>
  <c r="HE42" i="60"/>
  <c r="HF42" i="60"/>
  <c r="HG42" i="60"/>
  <c r="HH42" i="60"/>
  <c r="HI42" i="60"/>
  <c r="HJ42" i="60"/>
  <c r="HK42" i="60"/>
  <c r="HL42" i="60"/>
  <c r="HM42" i="60"/>
  <c r="HN42" i="60"/>
  <c r="HO42" i="60"/>
  <c r="HP42" i="60"/>
  <c r="HQ42" i="60"/>
  <c r="HR42" i="60"/>
  <c r="HS42" i="60"/>
  <c r="HT42" i="60"/>
  <c r="HU42" i="60"/>
  <c r="HV42" i="60"/>
  <c r="HW42" i="60"/>
  <c r="HX42" i="60"/>
  <c r="HY42" i="60"/>
  <c r="HZ42" i="60"/>
  <c r="IA42" i="60"/>
  <c r="IB42" i="60"/>
  <c r="IC42" i="60"/>
  <c r="ID42" i="60"/>
  <c r="IE42" i="60"/>
  <c r="IF42" i="60"/>
  <c r="IG42" i="60"/>
  <c r="IH42" i="60"/>
  <c r="II42" i="60"/>
  <c r="IJ42" i="60"/>
  <c r="IK42" i="60"/>
  <c r="IL42" i="60"/>
  <c r="IV42" i="60"/>
  <c r="IW42" i="60"/>
  <c r="IX42" i="60"/>
  <c r="IY42" i="60"/>
  <c r="IZ42" i="60"/>
  <c r="JA42" i="60"/>
  <c r="JS42" i="60"/>
  <c r="BF43" i="60"/>
  <c r="BG43" i="60"/>
  <c r="BH43" i="60"/>
  <c r="BI43" i="60"/>
  <c r="BJ43" i="60"/>
  <c r="BL43" i="60"/>
  <c r="BM43" i="60"/>
  <c r="BN43" i="60"/>
  <c r="BO43" i="60"/>
  <c r="BP43" i="60"/>
  <c r="BQ43" i="60"/>
  <c r="BR43" i="60"/>
  <c r="BS43" i="60"/>
  <c r="BT43" i="60"/>
  <c r="BU43" i="60"/>
  <c r="BV43" i="60"/>
  <c r="BW43" i="60"/>
  <c r="BX43" i="60"/>
  <c r="BY43" i="60"/>
  <c r="BZ43" i="60"/>
  <c r="CA43" i="60"/>
  <c r="CB43" i="60"/>
  <c r="CC43" i="60"/>
  <c r="CD43" i="60"/>
  <c r="CE43" i="60"/>
  <c r="CF43" i="60"/>
  <c r="CG43" i="60"/>
  <c r="CH43" i="60"/>
  <c r="CI43" i="60"/>
  <c r="CJ43" i="60"/>
  <c r="CK43" i="60"/>
  <c r="CL43" i="60"/>
  <c r="CM43" i="60"/>
  <c r="CN43" i="60"/>
  <c r="CO43" i="60"/>
  <c r="CP43" i="60"/>
  <c r="CQ43" i="60"/>
  <c r="CR43" i="60"/>
  <c r="CS43" i="60"/>
  <c r="CT43" i="60"/>
  <c r="CU43" i="60"/>
  <c r="CW43" i="60"/>
  <c r="CX43" i="60"/>
  <c r="CY43" i="60"/>
  <c r="CZ43" i="60"/>
  <c r="DA43" i="60"/>
  <c r="DB43" i="60"/>
  <c r="DC43" i="60"/>
  <c r="DD43" i="60"/>
  <c r="DE43" i="60"/>
  <c r="DG43" i="60"/>
  <c r="DH43" i="60"/>
  <c r="DI43" i="60"/>
  <c r="DK43" i="60"/>
  <c r="DL43" i="60"/>
  <c r="DM43" i="60"/>
  <c r="DN43" i="60"/>
  <c r="DO43" i="60"/>
  <c r="DP43" i="60"/>
  <c r="DQ43" i="60"/>
  <c r="DR43" i="60"/>
  <c r="DS43" i="60"/>
  <c r="DT43" i="60"/>
  <c r="DU43" i="60"/>
  <c r="DV43" i="60"/>
  <c r="DW43" i="60"/>
  <c r="DX43" i="60"/>
  <c r="DY43" i="60"/>
  <c r="DZ43" i="60"/>
  <c r="EA43" i="60"/>
  <c r="EB43" i="60"/>
  <c r="EC43" i="60"/>
  <c r="ED43" i="60"/>
  <c r="EE43" i="60"/>
  <c r="EF43" i="60"/>
  <c r="EG43" i="60"/>
  <c r="EH43" i="60"/>
  <c r="EI43" i="60"/>
  <c r="EJ43" i="60"/>
  <c r="EK43" i="60"/>
  <c r="EL43" i="60"/>
  <c r="EM43" i="60"/>
  <c r="EN43" i="60"/>
  <c r="EO43" i="60"/>
  <c r="EP43" i="60"/>
  <c r="EQ43" i="60"/>
  <c r="ER43" i="60"/>
  <c r="ES43" i="60"/>
  <c r="ET43" i="60"/>
  <c r="EU43" i="60"/>
  <c r="EV43" i="60"/>
  <c r="EW43" i="60"/>
  <c r="EX43" i="60"/>
  <c r="EY43" i="60"/>
  <c r="EZ43" i="60"/>
  <c r="FA43" i="60"/>
  <c r="FB43" i="60"/>
  <c r="FC43" i="60"/>
  <c r="FD43" i="60"/>
  <c r="FE43" i="60"/>
  <c r="FF43" i="60"/>
  <c r="FG43" i="60"/>
  <c r="FH43" i="60"/>
  <c r="FI43" i="60"/>
  <c r="FJ43" i="60"/>
  <c r="FK43" i="60"/>
  <c r="FL43" i="60"/>
  <c r="FM43" i="60"/>
  <c r="FN43" i="60"/>
  <c r="FO43" i="60"/>
  <c r="FP43" i="60"/>
  <c r="FQ43" i="60"/>
  <c r="FR43" i="60"/>
  <c r="FS43" i="60"/>
  <c r="FT43" i="60"/>
  <c r="FU43" i="60"/>
  <c r="FV43" i="60"/>
  <c r="FW43" i="60"/>
  <c r="FX43" i="60"/>
  <c r="FY43" i="60"/>
  <c r="FZ43" i="60"/>
  <c r="GA43" i="60"/>
  <c r="GB43" i="60"/>
  <c r="GC43" i="60"/>
  <c r="GD43" i="60"/>
  <c r="GE43" i="60"/>
  <c r="GF43" i="60"/>
  <c r="GG43" i="60"/>
  <c r="GH43" i="60"/>
  <c r="GI43" i="60"/>
  <c r="GJ43" i="60"/>
  <c r="GK43" i="60"/>
  <c r="GL43" i="60"/>
  <c r="GM43" i="60"/>
  <c r="GN43" i="60"/>
  <c r="GO43" i="60"/>
  <c r="GP43" i="60"/>
  <c r="GQ43" i="60"/>
  <c r="GR43" i="60"/>
  <c r="GS43" i="60"/>
  <c r="GT43" i="60"/>
  <c r="GU43" i="60"/>
  <c r="GV43" i="60"/>
  <c r="GW43" i="60"/>
  <c r="GX43" i="60"/>
  <c r="GY43" i="60"/>
  <c r="GZ43" i="60"/>
  <c r="HA43" i="60"/>
  <c r="HB43" i="60"/>
  <c r="HC43" i="60"/>
  <c r="HD43" i="60"/>
  <c r="HE43" i="60"/>
  <c r="HF43" i="60"/>
  <c r="HG43" i="60"/>
  <c r="HH43" i="60"/>
  <c r="HI43" i="60"/>
  <c r="HJ43" i="60"/>
  <c r="HK43" i="60"/>
  <c r="HL43" i="60"/>
  <c r="HM43" i="60"/>
  <c r="HN43" i="60"/>
  <c r="HO43" i="60"/>
  <c r="HP43" i="60"/>
  <c r="HQ43" i="60"/>
  <c r="HR43" i="60"/>
  <c r="HS43" i="60"/>
  <c r="HT43" i="60"/>
  <c r="HU43" i="60"/>
  <c r="HV43" i="60"/>
  <c r="HW43" i="60"/>
  <c r="HX43" i="60"/>
  <c r="HY43" i="60"/>
  <c r="HZ43" i="60"/>
  <c r="IA43" i="60"/>
  <c r="IB43" i="60"/>
  <c r="IC43" i="60"/>
  <c r="ID43" i="60"/>
  <c r="IE43" i="60"/>
  <c r="IF43" i="60"/>
  <c r="IG43" i="60"/>
  <c r="IH43" i="60"/>
  <c r="II43" i="60"/>
  <c r="IJ43" i="60"/>
  <c r="IK43" i="60"/>
  <c r="IL43" i="60"/>
  <c r="IV43" i="60"/>
  <c r="IW43" i="60"/>
  <c r="IX43" i="60"/>
  <c r="IY43" i="60"/>
  <c r="IZ43" i="60"/>
  <c r="JA43" i="60"/>
  <c r="JS43" i="60"/>
  <c r="BG44" i="60"/>
  <c r="BH44" i="60"/>
  <c r="BI44" i="60"/>
  <c r="BJ44" i="60"/>
  <c r="BL44" i="60"/>
  <c r="BM44" i="60"/>
  <c r="BN44" i="60"/>
  <c r="BO44" i="60"/>
  <c r="BP44" i="60"/>
  <c r="BQ44" i="60"/>
  <c r="BR44" i="60"/>
  <c r="BS44" i="60"/>
  <c r="BT44" i="60"/>
  <c r="BU44" i="60"/>
  <c r="BV44" i="60"/>
  <c r="BW44" i="60"/>
  <c r="BX44" i="60"/>
  <c r="BY44" i="60"/>
  <c r="BZ44" i="60"/>
  <c r="CA44" i="60"/>
  <c r="CB44" i="60"/>
  <c r="CC44" i="60"/>
  <c r="CD44" i="60"/>
  <c r="CE44" i="60"/>
  <c r="CF44" i="60"/>
  <c r="CG44" i="60"/>
  <c r="CH44" i="60"/>
  <c r="CI44" i="60"/>
  <c r="CJ44" i="60"/>
  <c r="CK44" i="60"/>
  <c r="CL44" i="60"/>
  <c r="CM44" i="60"/>
  <c r="CN44" i="60"/>
  <c r="CO44" i="60"/>
  <c r="CP44" i="60"/>
  <c r="CQ44" i="60"/>
  <c r="CR44" i="60"/>
  <c r="CS44" i="60"/>
  <c r="CT44" i="60"/>
  <c r="CU44" i="60"/>
  <c r="CW44" i="60"/>
  <c r="CX44" i="60"/>
  <c r="CY44" i="60"/>
  <c r="CZ44" i="60"/>
  <c r="DA44" i="60"/>
  <c r="DB44" i="60"/>
  <c r="DC44" i="60"/>
  <c r="DD44" i="60"/>
  <c r="DE44" i="60"/>
  <c r="DG44" i="60"/>
  <c r="DH44" i="60"/>
  <c r="DI44" i="60"/>
  <c r="DK44" i="60"/>
  <c r="DL44" i="60"/>
  <c r="DM44" i="60"/>
  <c r="DN44" i="60"/>
  <c r="DO44" i="60"/>
  <c r="DP44" i="60"/>
  <c r="DQ44" i="60"/>
  <c r="DR44" i="60"/>
  <c r="DS44" i="60"/>
  <c r="DT44" i="60"/>
  <c r="DU44" i="60"/>
  <c r="DV44" i="60"/>
  <c r="DW44" i="60"/>
  <c r="DX44" i="60"/>
  <c r="DY44" i="60"/>
  <c r="DZ44" i="60"/>
  <c r="EA44" i="60"/>
  <c r="EB44" i="60"/>
  <c r="EC44" i="60"/>
  <c r="ED44" i="60"/>
  <c r="EE44" i="60"/>
  <c r="EF44" i="60"/>
  <c r="EG44" i="60"/>
  <c r="EH44" i="60"/>
  <c r="EI44" i="60"/>
  <c r="EJ44" i="60"/>
  <c r="EK44" i="60"/>
  <c r="EL44" i="60"/>
  <c r="EM44" i="60"/>
  <c r="EN44" i="60"/>
  <c r="EO44" i="60"/>
  <c r="EP44" i="60"/>
  <c r="EQ44" i="60"/>
  <c r="ER44" i="60"/>
  <c r="ES44" i="60"/>
  <c r="ET44" i="60"/>
  <c r="EU44" i="60"/>
  <c r="EV44" i="60"/>
  <c r="EW44" i="60"/>
  <c r="EX44" i="60"/>
  <c r="EY44" i="60"/>
  <c r="EZ44" i="60"/>
  <c r="FA44" i="60"/>
  <c r="FB44" i="60"/>
  <c r="FC44" i="60"/>
  <c r="FD44" i="60"/>
  <c r="FE44" i="60"/>
  <c r="FF44" i="60"/>
  <c r="FG44" i="60"/>
  <c r="FH44" i="60"/>
  <c r="FI44" i="60"/>
  <c r="FJ44" i="60"/>
  <c r="FK44" i="60"/>
  <c r="FL44" i="60"/>
  <c r="FM44" i="60"/>
  <c r="FN44" i="60"/>
  <c r="FO44" i="60"/>
  <c r="FP44" i="60"/>
  <c r="FQ44" i="60"/>
  <c r="FR44" i="60"/>
  <c r="FS44" i="60"/>
  <c r="FT44" i="60"/>
  <c r="FU44" i="60"/>
  <c r="FV44" i="60"/>
  <c r="FW44" i="60"/>
  <c r="FX44" i="60"/>
  <c r="FY44" i="60"/>
  <c r="FZ44" i="60"/>
  <c r="GA44" i="60"/>
  <c r="GB44" i="60"/>
  <c r="GC44" i="60"/>
  <c r="GD44" i="60"/>
  <c r="GE44" i="60"/>
  <c r="GF44" i="60"/>
  <c r="GG44" i="60"/>
  <c r="GH44" i="60"/>
  <c r="GI44" i="60"/>
  <c r="GJ44" i="60"/>
  <c r="GK44" i="60"/>
  <c r="GL44" i="60"/>
  <c r="GM44" i="60"/>
  <c r="GN44" i="60"/>
  <c r="GO44" i="60"/>
  <c r="GP44" i="60"/>
  <c r="GQ44" i="60"/>
  <c r="GR44" i="60"/>
  <c r="GS44" i="60"/>
  <c r="GT44" i="60"/>
  <c r="GU44" i="60"/>
  <c r="GV44" i="60"/>
  <c r="GW44" i="60"/>
  <c r="GX44" i="60"/>
  <c r="GY44" i="60"/>
  <c r="GZ44" i="60"/>
  <c r="HA44" i="60"/>
  <c r="HB44" i="60"/>
  <c r="HC44" i="60"/>
  <c r="HD44" i="60"/>
  <c r="HE44" i="60"/>
  <c r="HF44" i="60"/>
  <c r="HG44" i="60"/>
  <c r="HH44" i="60"/>
  <c r="HI44" i="60"/>
  <c r="HJ44" i="60"/>
  <c r="HK44" i="60"/>
  <c r="HL44" i="60"/>
  <c r="HM44" i="60"/>
  <c r="HN44" i="60"/>
  <c r="HO44" i="60"/>
  <c r="HP44" i="60"/>
  <c r="HQ44" i="60"/>
  <c r="HR44" i="60"/>
  <c r="HS44" i="60"/>
  <c r="HT44" i="60"/>
  <c r="HU44" i="60"/>
  <c r="HV44" i="60"/>
  <c r="HW44" i="60"/>
  <c r="HX44" i="60"/>
  <c r="HY44" i="60"/>
  <c r="HZ44" i="60"/>
  <c r="IA44" i="60"/>
  <c r="IB44" i="60"/>
  <c r="IC44" i="60"/>
  <c r="ID44" i="60"/>
  <c r="IE44" i="60"/>
  <c r="IF44" i="60"/>
  <c r="IG44" i="60"/>
  <c r="IH44" i="60"/>
  <c r="II44" i="60"/>
  <c r="IJ44" i="60"/>
  <c r="IK44" i="60"/>
  <c r="IL44" i="60"/>
  <c r="IV44" i="60"/>
  <c r="IW44" i="60"/>
  <c r="IX44" i="60"/>
  <c r="IY44" i="60"/>
  <c r="IZ44" i="60"/>
  <c r="JA44" i="60"/>
  <c r="JS44" i="60"/>
  <c r="BG45" i="60"/>
  <c r="BH45" i="60"/>
  <c r="BI45" i="60"/>
  <c r="BJ45" i="60"/>
  <c r="BL45" i="60"/>
  <c r="BM45" i="60"/>
  <c r="BN45" i="60"/>
  <c r="BO45" i="60"/>
  <c r="BP45" i="60"/>
  <c r="BQ45" i="60"/>
  <c r="BR45" i="60"/>
  <c r="BS45" i="60"/>
  <c r="BT45" i="60"/>
  <c r="BU45" i="60"/>
  <c r="BV45" i="60"/>
  <c r="BW45" i="60"/>
  <c r="BX45" i="60"/>
  <c r="BY45" i="60"/>
  <c r="BZ45" i="60"/>
  <c r="CA45" i="60"/>
  <c r="CB45" i="60"/>
  <c r="CC45" i="60"/>
  <c r="CD45" i="60"/>
  <c r="CE45" i="60"/>
  <c r="CF45" i="60"/>
  <c r="CG45" i="60"/>
  <c r="CH45" i="60"/>
  <c r="CI45" i="60"/>
  <c r="CJ45" i="60"/>
  <c r="CK45" i="60"/>
  <c r="CL45" i="60"/>
  <c r="CM45" i="60"/>
  <c r="CN45" i="60"/>
  <c r="CO45" i="60"/>
  <c r="CP45" i="60"/>
  <c r="CQ45" i="60"/>
  <c r="CR45" i="60"/>
  <c r="CS45" i="60"/>
  <c r="CT45" i="60"/>
  <c r="CU45" i="60"/>
  <c r="CW45" i="60"/>
  <c r="CX45" i="60"/>
  <c r="CY45" i="60"/>
  <c r="CZ45" i="60"/>
  <c r="DA45" i="60"/>
  <c r="DB45" i="60"/>
  <c r="DC45" i="60"/>
  <c r="DD45" i="60"/>
  <c r="DE45" i="60"/>
  <c r="DG45" i="60"/>
  <c r="DH45" i="60"/>
  <c r="DI45" i="60"/>
  <c r="DK45" i="60"/>
  <c r="DL45" i="60"/>
  <c r="DM45" i="60"/>
  <c r="DN45" i="60"/>
  <c r="DO45" i="60"/>
  <c r="DP45" i="60"/>
  <c r="DQ45" i="60"/>
  <c r="DR45" i="60"/>
  <c r="DS45" i="60"/>
  <c r="DT45" i="60"/>
  <c r="DU45" i="60"/>
  <c r="DV45" i="60"/>
  <c r="DW45" i="60"/>
  <c r="DX45" i="60"/>
  <c r="DY45" i="60"/>
  <c r="DZ45" i="60"/>
  <c r="EA45" i="60"/>
  <c r="EB45" i="60"/>
  <c r="EC45" i="60"/>
  <c r="ED45" i="60"/>
  <c r="EE45" i="60"/>
  <c r="EF45" i="60"/>
  <c r="EG45" i="60"/>
  <c r="EH45" i="60"/>
  <c r="EI45" i="60"/>
  <c r="EJ45" i="60"/>
  <c r="EK45" i="60"/>
  <c r="EL45" i="60"/>
  <c r="EM45" i="60"/>
  <c r="EN45" i="60"/>
  <c r="EO45" i="60"/>
  <c r="EP45" i="60"/>
  <c r="EQ45" i="60"/>
  <c r="ER45" i="60"/>
  <c r="ES45" i="60"/>
  <c r="ET45" i="60"/>
  <c r="EU45" i="60"/>
  <c r="EV45" i="60"/>
  <c r="EW45" i="60"/>
  <c r="EX45" i="60"/>
  <c r="EY45" i="60"/>
  <c r="EZ45" i="60"/>
  <c r="FA45" i="60"/>
  <c r="FB45" i="60"/>
  <c r="FC45" i="60"/>
  <c r="FD45" i="60"/>
  <c r="FE45" i="60"/>
  <c r="FF45" i="60"/>
  <c r="FG45" i="60"/>
  <c r="FH45" i="60"/>
  <c r="FI45" i="60"/>
  <c r="FJ45" i="60"/>
  <c r="FK45" i="60"/>
  <c r="FL45" i="60"/>
  <c r="FM45" i="60"/>
  <c r="FN45" i="60"/>
  <c r="FO45" i="60"/>
  <c r="FP45" i="60"/>
  <c r="FQ45" i="60"/>
  <c r="FR45" i="60"/>
  <c r="FS45" i="60"/>
  <c r="FT45" i="60"/>
  <c r="FU45" i="60"/>
  <c r="FV45" i="60"/>
  <c r="FW45" i="60"/>
  <c r="FX45" i="60"/>
  <c r="FY45" i="60"/>
  <c r="FZ45" i="60"/>
  <c r="GA45" i="60"/>
  <c r="GB45" i="60"/>
  <c r="GC45" i="60"/>
  <c r="GD45" i="60"/>
  <c r="GE45" i="60"/>
  <c r="GF45" i="60"/>
  <c r="GG45" i="60"/>
  <c r="GH45" i="60"/>
  <c r="GI45" i="60"/>
  <c r="GJ45" i="60"/>
  <c r="GK45" i="60"/>
  <c r="GL45" i="60"/>
  <c r="GM45" i="60"/>
  <c r="GN45" i="60"/>
  <c r="GO45" i="60"/>
  <c r="GP45" i="60"/>
  <c r="GQ45" i="60"/>
  <c r="GR45" i="60"/>
  <c r="GS45" i="60"/>
  <c r="GT45" i="60"/>
  <c r="GU45" i="60"/>
  <c r="GV45" i="60"/>
  <c r="GW45" i="60"/>
  <c r="GX45" i="60"/>
  <c r="GY45" i="60"/>
  <c r="GZ45" i="60"/>
  <c r="HA45" i="60"/>
  <c r="HB45" i="60"/>
  <c r="HC45" i="60"/>
  <c r="HD45" i="60"/>
  <c r="HE45" i="60"/>
  <c r="HF45" i="60"/>
  <c r="HG45" i="60"/>
  <c r="HH45" i="60"/>
  <c r="HI45" i="60"/>
  <c r="HJ45" i="60"/>
  <c r="HK45" i="60"/>
  <c r="HL45" i="60"/>
  <c r="HM45" i="60"/>
  <c r="HN45" i="60"/>
  <c r="HO45" i="60"/>
  <c r="HP45" i="60"/>
  <c r="HQ45" i="60"/>
  <c r="HR45" i="60"/>
  <c r="HS45" i="60"/>
  <c r="HT45" i="60"/>
  <c r="HU45" i="60"/>
  <c r="HV45" i="60"/>
  <c r="HW45" i="60"/>
  <c r="HX45" i="60"/>
  <c r="HY45" i="60"/>
  <c r="HZ45" i="60"/>
  <c r="IA45" i="60"/>
  <c r="IB45" i="60"/>
  <c r="IC45" i="60"/>
  <c r="ID45" i="60"/>
  <c r="IE45" i="60"/>
  <c r="IF45" i="60"/>
  <c r="IG45" i="60"/>
  <c r="IH45" i="60"/>
  <c r="II45" i="60"/>
  <c r="IJ45" i="60"/>
  <c r="IK45" i="60"/>
  <c r="IL45" i="60"/>
  <c r="IV45" i="60"/>
  <c r="IW45" i="60"/>
  <c r="IX45" i="60"/>
  <c r="IY45" i="60"/>
  <c r="IZ45" i="60"/>
  <c r="JA45" i="60"/>
  <c r="JS45" i="60"/>
  <c r="BG46" i="60"/>
  <c r="BH46" i="60"/>
  <c r="BI46" i="60"/>
  <c r="BJ46" i="60"/>
  <c r="BL46" i="60"/>
  <c r="BM46" i="60"/>
  <c r="BN46" i="60"/>
  <c r="BO46" i="60"/>
  <c r="BP46" i="60"/>
  <c r="BQ46" i="60"/>
  <c r="BR46" i="60"/>
  <c r="BS46" i="60"/>
  <c r="BT46" i="60"/>
  <c r="BU46" i="60"/>
  <c r="BV46" i="60"/>
  <c r="BW46" i="60"/>
  <c r="BX46" i="60"/>
  <c r="BY46" i="60"/>
  <c r="BZ46" i="60"/>
  <c r="CA46" i="60"/>
  <c r="CB46" i="60"/>
  <c r="CC46" i="60"/>
  <c r="CD46" i="60"/>
  <c r="CE46" i="60"/>
  <c r="CF46" i="60"/>
  <c r="CG46" i="60"/>
  <c r="CH46" i="60"/>
  <c r="CI46" i="60"/>
  <c r="CJ46" i="60"/>
  <c r="CK46" i="60"/>
  <c r="CL46" i="60"/>
  <c r="CM46" i="60"/>
  <c r="CN46" i="60"/>
  <c r="CO46" i="60"/>
  <c r="CP46" i="60"/>
  <c r="CQ46" i="60"/>
  <c r="CR46" i="60"/>
  <c r="CS46" i="60"/>
  <c r="CT46" i="60"/>
  <c r="CU46" i="60"/>
  <c r="CW46" i="60"/>
  <c r="CX46" i="60"/>
  <c r="CY46" i="60"/>
  <c r="CZ46" i="60"/>
  <c r="DA46" i="60"/>
  <c r="DB46" i="60"/>
  <c r="DC46" i="60"/>
  <c r="DD46" i="60"/>
  <c r="DE46" i="60"/>
  <c r="DG46" i="60"/>
  <c r="DH46" i="60"/>
  <c r="DI46" i="60"/>
  <c r="DK46" i="60"/>
  <c r="DL46" i="60"/>
  <c r="DM46" i="60"/>
  <c r="DN46" i="60"/>
  <c r="DO46" i="60"/>
  <c r="DP46" i="60"/>
  <c r="DQ46" i="60"/>
  <c r="DR46" i="60"/>
  <c r="DS46" i="60"/>
  <c r="DT46" i="60"/>
  <c r="DU46" i="60"/>
  <c r="DV46" i="60"/>
  <c r="DW46" i="60"/>
  <c r="DX46" i="60"/>
  <c r="DY46" i="60"/>
  <c r="DZ46" i="60"/>
  <c r="EA46" i="60"/>
  <c r="EB46" i="60"/>
  <c r="EC46" i="60"/>
  <c r="ED46" i="60"/>
  <c r="EE46" i="60"/>
  <c r="EF46" i="60"/>
  <c r="EG46" i="60"/>
  <c r="EH46" i="60"/>
  <c r="EI46" i="60"/>
  <c r="EJ46" i="60"/>
  <c r="EK46" i="60"/>
  <c r="EL46" i="60"/>
  <c r="EM46" i="60"/>
  <c r="EN46" i="60"/>
  <c r="EO46" i="60"/>
  <c r="EP46" i="60"/>
  <c r="EQ46" i="60"/>
  <c r="ER46" i="60"/>
  <c r="ES46" i="60"/>
  <c r="ET46" i="60"/>
  <c r="EU46" i="60"/>
  <c r="EV46" i="60"/>
  <c r="EW46" i="60"/>
  <c r="EX46" i="60"/>
  <c r="EY46" i="60"/>
  <c r="EZ46" i="60"/>
  <c r="FA46" i="60"/>
  <c r="FB46" i="60"/>
  <c r="FC46" i="60"/>
  <c r="FD46" i="60"/>
  <c r="FE46" i="60"/>
  <c r="FF46" i="60"/>
  <c r="FG46" i="60"/>
  <c r="FH46" i="60"/>
  <c r="FI46" i="60"/>
  <c r="FJ46" i="60"/>
  <c r="FK46" i="60"/>
  <c r="FL46" i="60"/>
  <c r="FM46" i="60"/>
  <c r="FN46" i="60"/>
  <c r="FO46" i="60"/>
  <c r="FP46" i="60"/>
  <c r="FQ46" i="60"/>
  <c r="FR46" i="60"/>
  <c r="FS46" i="60"/>
  <c r="FT46" i="60"/>
  <c r="FU46" i="60"/>
  <c r="FV46" i="60"/>
  <c r="FW46" i="60"/>
  <c r="FX46" i="60"/>
  <c r="FY46" i="60"/>
  <c r="FZ46" i="60"/>
  <c r="GA46" i="60"/>
  <c r="GB46" i="60"/>
  <c r="GC46" i="60"/>
  <c r="GD46" i="60"/>
  <c r="GE46" i="60"/>
  <c r="GF46" i="60"/>
  <c r="GG46" i="60"/>
  <c r="GH46" i="60"/>
  <c r="GI46" i="60"/>
  <c r="GJ46" i="60"/>
  <c r="GK46" i="60"/>
  <c r="GL46" i="60"/>
  <c r="GM46" i="60"/>
  <c r="GN46" i="60"/>
  <c r="GO46" i="60"/>
  <c r="GP46" i="60"/>
  <c r="GQ46" i="60"/>
  <c r="GR46" i="60"/>
  <c r="GS46" i="60"/>
  <c r="GT46" i="60"/>
  <c r="GU46" i="60"/>
  <c r="GV46" i="60"/>
  <c r="GW46" i="60"/>
  <c r="GX46" i="60"/>
  <c r="GY46" i="60"/>
  <c r="GZ46" i="60"/>
  <c r="HA46" i="60"/>
  <c r="HB46" i="60"/>
  <c r="HC46" i="60"/>
  <c r="HD46" i="60"/>
  <c r="HE46" i="60"/>
  <c r="HF46" i="60"/>
  <c r="HG46" i="60"/>
  <c r="HH46" i="60"/>
  <c r="HI46" i="60"/>
  <c r="HJ46" i="60"/>
  <c r="HK46" i="60"/>
  <c r="HL46" i="60"/>
  <c r="HM46" i="60"/>
  <c r="HN46" i="60"/>
  <c r="HO46" i="60"/>
  <c r="HP46" i="60"/>
  <c r="HQ46" i="60"/>
  <c r="HR46" i="60"/>
  <c r="HS46" i="60"/>
  <c r="HT46" i="60"/>
  <c r="HU46" i="60"/>
  <c r="HV46" i="60"/>
  <c r="HW46" i="60"/>
  <c r="HX46" i="60"/>
  <c r="HY46" i="60"/>
  <c r="HZ46" i="60"/>
  <c r="IA46" i="60"/>
  <c r="IB46" i="60"/>
  <c r="IC46" i="60"/>
  <c r="ID46" i="60"/>
  <c r="IE46" i="60"/>
  <c r="IF46" i="60"/>
  <c r="IG46" i="60"/>
  <c r="IH46" i="60"/>
  <c r="II46" i="60"/>
  <c r="IJ46" i="60"/>
  <c r="IK46" i="60"/>
  <c r="IL46" i="60"/>
  <c r="IV46" i="60"/>
  <c r="IW46" i="60"/>
  <c r="IX46" i="60"/>
  <c r="IY46" i="60"/>
  <c r="IZ46" i="60"/>
  <c r="JA46" i="60"/>
  <c r="JS46" i="60"/>
  <c r="BG47" i="60"/>
  <c r="BH47" i="60"/>
  <c r="BI47" i="60"/>
  <c r="BJ47" i="60"/>
  <c r="BL47" i="60"/>
  <c r="BM47" i="60"/>
  <c r="BN47" i="60"/>
  <c r="BO47" i="60"/>
  <c r="BP47" i="60"/>
  <c r="BQ47" i="60"/>
  <c r="BR47" i="60"/>
  <c r="BS47" i="60"/>
  <c r="BT47" i="60"/>
  <c r="BU47" i="60"/>
  <c r="BV47" i="60"/>
  <c r="BW47" i="60"/>
  <c r="BX47" i="60"/>
  <c r="BY47" i="60"/>
  <c r="BZ47" i="60"/>
  <c r="CA47" i="60"/>
  <c r="CB47" i="60"/>
  <c r="CC47" i="60"/>
  <c r="CD47" i="60"/>
  <c r="CE47" i="60"/>
  <c r="CF47" i="60"/>
  <c r="CG47" i="60"/>
  <c r="CH47" i="60"/>
  <c r="CI47" i="60"/>
  <c r="CJ47" i="60"/>
  <c r="CK47" i="60"/>
  <c r="CL47" i="60"/>
  <c r="CM47" i="60"/>
  <c r="CN47" i="60"/>
  <c r="CO47" i="60"/>
  <c r="CP47" i="60"/>
  <c r="CQ47" i="60"/>
  <c r="CR47" i="60"/>
  <c r="CS47" i="60"/>
  <c r="CT47" i="60"/>
  <c r="CU47" i="60"/>
  <c r="CW47" i="60"/>
  <c r="CX47" i="60"/>
  <c r="CY47" i="60"/>
  <c r="CZ47" i="60"/>
  <c r="DA47" i="60"/>
  <c r="DB47" i="60"/>
  <c r="DC47" i="60"/>
  <c r="DD47" i="60"/>
  <c r="DE47" i="60"/>
  <c r="DG47" i="60"/>
  <c r="DH47" i="60"/>
  <c r="DI47" i="60"/>
  <c r="DK47" i="60"/>
  <c r="DL47" i="60"/>
  <c r="DM47" i="60"/>
  <c r="DN47" i="60"/>
  <c r="DO47" i="60"/>
  <c r="DP47" i="60"/>
  <c r="DQ47" i="60"/>
  <c r="DR47" i="60"/>
  <c r="DS47" i="60"/>
  <c r="DT47" i="60"/>
  <c r="DU47" i="60"/>
  <c r="DV47" i="60"/>
  <c r="DW47" i="60"/>
  <c r="DX47" i="60"/>
  <c r="DY47" i="60"/>
  <c r="DZ47" i="60"/>
  <c r="EA47" i="60"/>
  <c r="EB47" i="60"/>
  <c r="EC47" i="60"/>
  <c r="ED47" i="60"/>
  <c r="EE47" i="60"/>
  <c r="EF47" i="60"/>
  <c r="EG47" i="60"/>
  <c r="EH47" i="60"/>
  <c r="EI47" i="60"/>
  <c r="EJ47" i="60"/>
  <c r="EK47" i="60"/>
  <c r="EL47" i="60"/>
  <c r="EM47" i="60"/>
  <c r="EN47" i="60"/>
  <c r="EO47" i="60"/>
  <c r="EP47" i="60"/>
  <c r="EQ47" i="60"/>
  <c r="ER47" i="60"/>
  <c r="ES47" i="60"/>
  <c r="ET47" i="60"/>
  <c r="EU47" i="60"/>
  <c r="EV47" i="60"/>
  <c r="EW47" i="60"/>
  <c r="EX47" i="60"/>
  <c r="EY47" i="60"/>
  <c r="EZ47" i="60"/>
  <c r="FA47" i="60"/>
  <c r="FB47" i="60"/>
  <c r="FC47" i="60"/>
  <c r="FD47" i="60"/>
  <c r="FE47" i="60"/>
  <c r="FF47" i="60"/>
  <c r="FG47" i="60"/>
  <c r="FH47" i="60"/>
  <c r="FI47" i="60"/>
  <c r="FJ47" i="60"/>
  <c r="FK47" i="60"/>
  <c r="FL47" i="60"/>
  <c r="FM47" i="60"/>
  <c r="FN47" i="60"/>
  <c r="FO47" i="60"/>
  <c r="FP47" i="60"/>
  <c r="FQ47" i="60"/>
  <c r="FR47" i="60"/>
  <c r="FS47" i="60"/>
  <c r="FT47" i="60"/>
  <c r="FU47" i="60"/>
  <c r="FV47" i="60"/>
  <c r="FW47" i="60"/>
  <c r="FX47" i="60"/>
  <c r="FY47" i="60"/>
  <c r="FZ47" i="60"/>
  <c r="GA47" i="60"/>
  <c r="GB47" i="60"/>
  <c r="GC47" i="60"/>
  <c r="GD47" i="60"/>
  <c r="GE47" i="60"/>
  <c r="GF47" i="60"/>
  <c r="GG47" i="60"/>
  <c r="GH47" i="60"/>
  <c r="GI47" i="60"/>
  <c r="GJ47" i="60"/>
  <c r="GK47" i="60"/>
  <c r="GL47" i="60"/>
  <c r="GM47" i="60"/>
  <c r="GN47" i="60"/>
  <c r="GO47" i="60"/>
  <c r="GP47" i="60"/>
  <c r="GQ47" i="60"/>
  <c r="GR47" i="60"/>
  <c r="GS47" i="60"/>
  <c r="GT47" i="60"/>
  <c r="GU47" i="60"/>
  <c r="GV47" i="60"/>
  <c r="GW47" i="60"/>
  <c r="GX47" i="60"/>
  <c r="GY47" i="60"/>
  <c r="GZ47" i="60"/>
  <c r="HA47" i="60"/>
  <c r="HB47" i="60"/>
  <c r="HC47" i="60"/>
  <c r="HD47" i="60"/>
  <c r="HE47" i="60"/>
  <c r="HF47" i="60"/>
  <c r="HG47" i="60"/>
  <c r="HH47" i="60"/>
  <c r="HI47" i="60"/>
  <c r="HJ47" i="60"/>
  <c r="HK47" i="60"/>
  <c r="HL47" i="60"/>
  <c r="HM47" i="60"/>
  <c r="HN47" i="60"/>
  <c r="HO47" i="60"/>
  <c r="HP47" i="60"/>
  <c r="HQ47" i="60"/>
  <c r="HR47" i="60"/>
  <c r="HS47" i="60"/>
  <c r="HT47" i="60"/>
  <c r="HU47" i="60"/>
  <c r="HV47" i="60"/>
  <c r="HW47" i="60"/>
  <c r="HX47" i="60"/>
  <c r="HY47" i="60"/>
  <c r="HZ47" i="60"/>
  <c r="IA47" i="60"/>
  <c r="IB47" i="60"/>
  <c r="IC47" i="60"/>
  <c r="ID47" i="60"/>
  <c r="IE47" i="60"/>
  <c r="IF47" i="60"/>
  <c r="IG47" i="60"/>
  <c r="IH47" i="60"/>
  <c r="II47" i="60"/>
  <c r="IJ47" i="60"/>
  <c r="IK47" i="60"/>
  <c r="IL47" i="60"/>
  <c r="IV47" i="60"/>
  <c r="IW47" i="60"/>
  <c r="IX47" i="60"/>
  <c r="IY47" i="60"/>
  <c r="IZ47" i="60"/>
  <c r="JA47" i="60"/>
  <c r="JS47" i="60"/>
  <c r="BG48" i="60"/>
  <c r="BH48" i="60"/>
  <c r="BI48" i="60"/>
  <c r="BJ48" i="60"/>
  <c r="BL48" i="60"/>
  <c r="BM48" i="60"/>
  <c r="BN48" i="60"/>
  <c r="BO48" i="60"/>
  <c r="BP48" i="60"/>
  <c r="BQ48" i="60"/>
  <c r="BR48" i="60"/>
  <c r="BS48" i="60"/>
  <c r="BT48" i="60"/>
  <c r="BU48" i="60"/>
  <c r="BV48" i="60"/>
  <c r="BW48" i="60"/>
  <c r="BX48" i="60"/>
  <c r="BY48" i="60"/>
  <c r="BZ48" i="60"/>
  <c r="CA48" i="60"/>
  <c r="CB48" i="60"/>
  <c r="CC48" i="60"/>
  <c r="CD48" i="60"/>
  <c r="CE48" i="60"/>
  <c r="CF48" i="60"/>
  <c r="CG48" i="60"/>
  <c r="CH48" i="60"/>
  <c r="CI48" i="60"/>
  <c r="CJ48" i="60"/>
  <c r="CK48" i="60"/>
  <c r="CL48" i="60"/>
  <c r="CM48" i="60"/>
  <c r="CN48" i="60"/>
  <c r="CO48" i="60"/>
  <c r="CP48" i="60"/>
  <c r="CQ48" i="60"/>
  <c r="CR48" i="60"/>
  <c r="CS48" i="60"/>
  <c r="CT48" i="60"/>
  <c r="CU48" i="60"/>
  <c r="CW48" i="60"/>
  <c r="CX48" i="60"/>
  <c r="CY48" i="60"/>
  <c r="CZ48" i="60"/>
  <c r="DA48" i="60"/>
  <c r="DB48" i="60"/>
  <c r="DC48" i="60"/>
  <c r="DD48" i="60"/>
  <c r="DE48" i="60"/>
  <c r="DG48" i="60"/>
  <c r="DH48" i="60"/>
  <c r="DI48" i="60"/>
  <c r="DK48" i="60"/>
  <c r="DL48" i="60"/>
  <c r="DM48" i="60"/>
  <c r="DN48" i="60"/>
  <c r="DO48" i="60"/>
  <c r="DP48" i="60"/>
  <c r="DQ48" i="60"/>
  <c r="DR48" i="60"/>
  <c r="DS48" i="60"/>
  <c r="DT48" i="60"/>
  <c r="DU48" i="60"/>
  <c r="DV48" i="60"/>
  <c r="DW48" i="60"/>
  <c r="DX48" i="60"/>
  <c r="DY48" i="60"/>
  <c r="DZ48" i="60"/>
  <c r="EA48" i="60"/>
  <c r="EB48" i="60"/>
  <c r="EC48" i="60"/>
  <c r="ED48" i="60"/>
  <c r="EE48" i="60"/>
  <c r="EF48" i="60"/>
  <c r="EG48" i="60"/>
  <c r="EH48" i="60"/>
  <c r="EI48" i="60"/>
  <c r="EJ48" i="60"/>
  <c r="EK48" i="60"/>
  <c r="EL48" i="60"/>
  <c r="EM48" i="60"/>
  <c r="EN48" i="60"/>
  <c r="EO48" i="60"/>
  <c r="EP48" i="60"/>
  <c r="EQ48" i="60"/>
  <c r="ER48" i="60"/>
  <c r="ES48" i="60"/>
  <c r="ET48" i="60"/>
  <c r="EU48" i="60"/>
  <c r="EV48" i="60"/>
  <c r="EW48" i="60"/>
  <c r="EX48" i="60"/>
  <c r="EY48" i="60"/>
  <c r="EZ48" i="60"/>
  <c r="FA48" i="60"/>
  <c r="FB48" i="60"/>
  <c r="FC48" i="60"/>
  <c r="FD48" i="60"/>
  <c r="FE48" i="60"/>
  <c r="FF48" i="60"/>
  <c r="FG48" i="60"/>
  <c r="FH48" i="60"/>
  <c r="FI48" i="60"/>
  <c r="FJ48" i="60"/>
  <c r="FK48" i="60"/>
  <c r="FL48" i="60"/>
  <c r="FM48" i="60"/>
  <c r="FN48" i="60"/>
  <c r="FO48" i="60"/>
  <c r="FP48" i="60"/>
  <c r="FQ48" i="60"/>
  <c r="FR48" i="60"/>
  <c r="FS48" i="60"/>
  <c r="FT48" i="60"/>
  <c r="FU48" i="60"/>
  <c r="FV48" i="60"/>
  <c r="FW48" i="60"/>
  <c r="FX48" i="60"/>
  <c r="FY48" i="60"/>
  <c r="FZ48" i="60"/>
  <c r="GA48" i="60"/>
  <c r="GB48" i="60"/>
  <c r="GC48" i="60"/>
  <c r="GD48" i="60"/>
  <c r="GE48" i="60"/>
  <c r="GF48" i="60"/>
  <c r="GG48" i="60"/>
  <c r="GH48" i="60"/>
  <c r="GI48" i="60"/>
  <c r="GJ48" i="60"/>
  <c r="GK48" i="60"/>
  <c r="GL48" i="60"/>
  <c r="GM48" i="60"/>
  <c r="GN48" i="60"/>
  <c r="GO48" i="60"/>
  <c r="GP48" i="60"/>
  <c r="GQ48" i="60"/>
  <c r="GR48" i="60"/>
  <c r="GS48" i="60"/>
  <c r="GT48" i="60"/>
  <c r="GU48" i="60"/>
  <c r="GV48" i="60"/>
  <c r="GW48" i="60"/>
  <c r="GX48" i="60"/>
  <c r="GY48" i="60"/>
  <c r="GZ48" i="60"/>
  <c r="HA48" i="60"/>
  <c r="HB48" i="60"/>
  <c r="HC48" i="60"/>
  <c r="HD48" i="60"/>
  <c r="HE48" i="60"/>
  <c r="HF48" i="60"/>
  <c r="HG48" i="60"/>
  <c r="HH48" i="60"/>
  <c r="HI48" i="60"/>
  <c r="HJ48" i="60"/>
  <c r="HK48" i="60"/>
  <c r="HL48" i="60"/>
  <c r="HM48" i="60"/>
  <c r="HN48" i="60"/>
  <c r="HO48" i="60"/>
  <c r="HP48" i="60"/>
  <c r="HQ48" i="60"/>
  <c r="HR48" i="60"/>
  <c r="HS48" i="60"/>
  <c r="HT48" i="60"/>
  <c r="HU48" i="60"/>
  <c r="HV48" i="60"/>
  <c r="HW48" i="60"/>
  <c r="HX48" i="60"/>
  <c r="HY48" i="60"/>
  <c r="HZ48" i="60"/>
  <c r="IA48" i="60"/>
  <c r="IB48" i="60"/>
  <c r="IC48" i="60"/>
  <c r="ID48" i="60"/>
  <c r="IE48" i="60"/>
  <c r="IF48" i="60"/>
  <c r="IG48" i="60"/>
  <c r="IH48" i="60"/>
  <c r="II48" i="60"/>
  <c r="IJ48" i="60"/>
  <c r="IK48" i="60"/>
  <c r="IL48" i="60"/>
  <c r="IV48" i="60"/>
  <c r="IW48" i="60"/>
  <c r="IX48" i="60"/>
  <c r="IY48" i="60"/>
  <c r="IZ48" i="60"/>
  <c r="JA48" i="60"/>
  <c r="JS48" i="60"/>
  <c r="BG49" i="60"/>
  <c r="BH49" i="60"/>
  <c r="BI49" i="60"/>
  <c r="BJ49" i="60"/>
  <c r="BL49" i="60"/>
  <c r="BM49" i="60"/>
  <c r="BN49" i="60"/>
  <c r="BO49" i="60"/>
  <c r="BP49" i="60"/>
  <c r="BQ49" i="60"/>
  <c r="BR49" i="60"/>
  <c r="BS49" i="60"/>
  <c r="BT49" i="60"/>
  <c r="BU49" i="60"/>
  <c r="BV49" i="60"/>
  <c r="BW49" i="60"/>
  <c r="BX49" i="60"/>
  <c r="BY49" i="60"/>
  <c r="BZ49" i="60"/>
  <c r="CA49" i="60"/>
  <c r="CB49" i="60"/>
  <c r="CC49" i="60"/>
  <c r="CD49" i="60"/>
  <c r="CE49" i="60"/>
  <c r="CF49" i="60"/>
  <c r="CG49" i="60"/>
  <c r="CH49" i="60"/>
  <c r="CI49" i="60"/>
  <c r="CJ49" i="60"/>
  <c r="CK49" i="60"/>
  <c r="CL49" i="60"/>
  <c r="CM49" i="60"/>
  <c r="CN49" i="60"/>
  <c r="CO49" i="60"/>
  <c r="CP49" i="60"/>
  <c r="CQ49" i="60"/>
  <c r="CR49" i="60"/>
  <c r="CS49" i="60"/>
  <c r="CT49" i="60"/>
  <c r="CU49" i="60"/>
  <c r="CV49" i="60"/>
  <c r="CW49" i="60"/>
  <c r="CX49" i="60"/>
  <c r="CY49" i="60"/>
  <c r="DA49" i="60"/>
  <c r="DB49" i="60"/>
  <c r="DC49" i="60"/>
  <c r="DD49" i="60"/>
  <c r="DE49" i="60"/>
  <c r="DG49" i="60"/>
  <c r="DH49" i="60"/>
  <c r="DI49" i="60"/>
  <c r="DL49" i="60"/>
  <c r="DM49" i="60"/>
  <c r="DN49" i="60"/>
  <c r="DO49" i="60"/>
  <c r="DP49" i="60"/>
  <c r="DQ49" i="60"/>
  <c r="DR49" i="60"/>
  <c r="DS49" i="60"/>
  <c r="DT49" i="60"/>
  <c r="DU49" i="60"/>
  <c r="DV49" i="60"/>
  <c r="DW49" i="60"/>
  <c r="DX49" i="60"/>
  <c r="DY49" i="60"/>
  <c r="DZ49" i="60"/>
  <c r="EA49" i="60"/>
  <c r="EB49" i="60"/>
  <c r="EC49" i="60"/>
  <c r="ED49" i="60"/>
  <c r="EE49" i="60"/>
  <c r="EF49" i="60"/>
  <c r="EG49" i="60"/>
  <c r="EH49" i="60"/>
  <c r="EI49" i="60"/>
  <c r="EJ49" i="60"/>
  <c r="EK49" i="60"/>
  <c r="EL49" i="60"/>
  <c r="EM49" i="60"/>
  <c r="EN49" i="60"/>
  <c r="EO49" i="60"/>
  <c r="EP49" i="60"/>
  <c r="EQ49" i="60"/>
  <c r="ER49" i="60"/>
  <c r="ES49" i="60"/>
  <c r="ET49" i="60"/>
  <c r="EU49" i="60"/>
  <c r="EV49" i="60"/>
  <c r="EW49" i="60"/>
  <c r="EX49" i="60"/>
  <c r="EY49" i="60"/>
  <c r="EZ49" i="60"/>
  <c r="FA49" i="60"/>
  <c r="FB49" i="60"/>
  <c r="FC49" i="60"/>
  <c r="FD49" i="60"/>
  <c r="FE49" i="60"/>
  <c r="FF49" i="60"/>
  <c r="FG49" i="60"/>
  <c r="FH49" i="60"/>
  <c r="FI49" i="60"/>
  <c r="FJ49" i="60"/>
  <c r="FK49" i="60"/>
  <c r="FL49" i="60"/>
  <c r="FM49" i="60"/>
  <c r="FN49" i="60"/>
  <c r="FO49" i="60"/>
  <c r="FP49" i="60"/>
  <c r="FQ49" i="60"/>
  <c r="FR49" i="60"/>
  <c r="FS49" i="60"/>
  <c r="FT49" i="60"/>
  <c r="FU49" i="60"/>
  <c r="FV49" i="60"/>
  <c r="FW49" i="60"/>
  <c r="FX49" i="60"/>
  <c r="FY49" i="60"/>
  <c r="FZ49" i="60"/>
  <c r="GA49" i="60"/>
  <c r="GB49" i="60"/>
  <c r="GC49" i="60"/>
  <c r="GD49" i="60"/>
  <c r="GE49" i="60"/>
  <c r="GF49" i="60"/>
  <c r="GG49" i="60"/>
  <c r="GH49" i="60"/>
  <c r="GI49" i="60"/>
  <c r="GJ49" i="60"/>
  <c r="GK49" i="60"/>
  <c r="GL49" i="60"/>
  <c r="GM49" i="60"/>
  <c r="GN49" i="60"/>
  <c r="GO49" i="60"/>
  <c r="GP49" i="60"/>
  <c r="GQ49" i="60"/>
  <c r="GR49" i="60"/>
  <c r="GS49" i="60"/>
  <c r="GT49" i="60"/>
  <c r="GU49" i="60"/>
  <c r="GV49" i="60"/>
  <c r="GW49" i="60"/>
  <c r="GX49" i="60"/>
  <c r="GY49" i="60"/>
  <c r="GZ49" i="60"/>
  <c r="HA49" i="60"/>
  <c r="HB49" i="60"/>
  <c r="HC49" i="60"/>
  <c r="HD49" i="60"/>
  <c r="HE49" i="60"/>
  <c r="HF49" i="60"/>
  <c r="HG49" i="60"/>
  <c r="HH49" i="60"/>
  <c r="HI49" i="60"/>
  <c r="HJ49" i="60"/>
  <c r="HK49" i="60"/>
  <c r="HL49" i="60"/>
  <c r="HM49" i="60"/>
  <c r="HN49" i="60"/>
  <c r="HO49" i="60"/>
  <c r="HP49" i="60"/>
  <c r="HQ49" i="60"/>
  <c r="HR49" i="60"/>
  <c r="HS49" i="60"/>
  <c r="HT49" i="60"/>
  <c r="HU49" i="60"/>
  <c r="HV49" i="60"/>
  <c r="HW49" i="60"/>
  <c r="HX49" i="60"/>
  <c r="HY49" i="60"/>
  <c r="HZ49" i="60"/>
  <c r="IA49" i="60"/>
  <c r="IB49" i="60"/>
  <c r="IC49" i="60"/>
  <c r="ID49" i="60"/>
  <c r="IE49" i="60"/>
  <c r="IF49" i="60"/>
  <c r="IG49" i="60"/>
  <c r="IH49" i="60"/>
  <c r="II49" i="60"/>
  <c r="IJ49" i="60"/>
  <c r="IK49" i="60"/>
  <c r="IL49" i="60"/>
  <c r="IV49" i="60"/>
  <c r="IW49" i="60"/>
  <c r="IX49" i="60"/>
  <c r="IY49" i="60"/>
  <c r="IZ49" i="60"/>
  <c r="JA49" i="60"/>
  <c r="JS49" i="60"/>
  <c r="BH50" i="60"/>
  <c r="BI50" i="60"/>
  <c r="BJ50" i="60"/>
  <c r="BK50" i="60"/>
  <c r="BL50" i="60"/>
  <c r="BM50" i="60"/>
  <c r="BO50" i="60"/>
  <c r="BP50" i="60"/>
  <c r="BQ50" i="60"/>
  <c r="BR50" i="60"/>
  <c r="BS50" i="60"/>
  <c r="BT50" i="60"/>
  <c r="BU50" i="60"/>
  <c r="BV50" i="60"/>
  <c r="BW50" i="60"/>
  <c r="BX50" i="60"/>
  <c r="BY50" i="60"/>
  <c r="BZ50" i="60"/>
  <c r="CA50" i="60"/>
  <c r="CB50" i="60"/>
  <c r="CC50" i="60"/>
  <c r="CD50" i="60"/>
  <c r="CE50" i="60"/>
  <c r="CF50" i="60"/>
  <c r="CG50" i="60"/>
  <c r="CH50" i="60"/>
  <c r="CI50" i="60"/>
  <c r="CJ50" i="60"/>
  <c r="CK50" i="60"/>
  <c r="CL50" i="60"/>
  <c r="CM50" i="60"/>
  <c r="CN50" i="60"/>
  <c r="CO50" i="60"/>
  <c r="CP50" i="60"/>
  <c r="CQ50" i="60"/>
  <c r="CR50" i="60"/>
  <c r="CS50" i="60"/>
  <c r="CT50" i="60"/>
  <c r="CU50" i="60"/>
  <c r="CW50" i="60"/>
  <c r="CX50" i="60"/>
  <c r="CY50" i="60"/>
  <c r="CZ50" i="60"/>
  <c r="DA50" i="60"/>
  <c r="DB50" i="60"/>
  <c r="DC50" i="60"/>
  <c r="DD50" i="60"/>
  <c r="DE50" i="60"/>
  <c r="DG50" i="60"/>
  <c r="DH50" i="60"/>
  <c r="DI50" i="60"/>
  <c r="DK50" i="60"/>
  <c r="DM50" i="60"/>
  <c r="DN50" i="60"/>
  <c r="DO50" i="60"/>
  <c r="DP50" i="60"/>
  <c r="DQ50" i="60"/>
  <c r="DR50" i="60"/>
  <c r="DS50" i="60"/>
  <c r="DT50" i="60"/>
  <c r="DU50" i="60"/>
  <c r="DV50" i="60"/>
  <c r="DW50" i="60"/>
  <c r="DX50" i="60"/>
  <c r="DY50" i="60"/>
  <c r="DZ50" i="60"/>
  <c r="EA50" i="60"/>
  <c r="EB50" i="60"/>
  <c r="EC50" i="60"/>
  <c r="ED50" i="60"/>
  <c r="EE50" i="60"/>
  <c r="EF50" i="60"/>
  <c r="EG50" i="60"/>
  <c r="EH50" i="60"/>
  <c r="EI50" i="60"/>
  <c r="EJ50" i="60"/>
  <c r="EK50" i="60"/>
  <c r="EL50" i="60"/>
  <c r="EM50" i="60"/>
  <c r="EN50" i="60"/>
  <c r="EO50" i="60"/>
  <c r="EP50" i="60"/>
  <c r="EQ50" i="60"/>
  <c r="ER50" i="60"/>
  <c r="ES50" i="60"/>
  <c r="ET50" i="60"/>
  <c r="EU50" i="60"/>
  <c r="EV50" i="60"/>
  <c r="EW50" i="60"/>
  <c r="EX50" i="60"/>
  <c r="EY50" i="60"/>
  <c r="EZ50" i="60"/>
  <c r="FA50" i="60"/>
  <c r="FB50" i="60"/>
  <c r="FC50" i="60"/>
  <c r="FD50" i="60"/>
  <c r="FE50" i="60"/>
  <c r="FF50" i="60"/>
  <c r="FG50" i="60"/>
  <c r="FH50" i="60"/>
  <c r="FI50" i="60"/>
  <c r="FJ50" i="60"/>
  <c r="FK50" i="60"/>
  <c r="FL50" i="60"/>
  <c r="FM50" i="60"/>
  <c r="FN50" i="60"/>
  <c r="FO50" i="60"/>
  <c r="FP50" i="60"/>
  <c r="FQ50" i="60"/>
  <c r="FR50" i="60"/>
  <c r="FS50" i="60"/>
  <c r="FT50" i="60"/>
  <c r="FU50" i="60"/>
  <c r="FV50" i="60"/>
  <c r="FW50" i="60"/>
  <c r="FX50" i="60"/>
  <c r="FY50" i="60"/>
  <c r="FZ50" i="60"/>
  <c r="GA50" i="60"/>
  <c r="GB50" i="60"/>
  <c r="GC50" i="60"/>
  <c r="GD50" i="60"/>
  <c r="GE50" i="60"/>
  <c r="GF50" i="60"/>
  <c r="GG50" i="60"/>
  <c r="GH50" i="60"/>
  <c r="GI50" i="60"/>
  <c r="GJ50" i="60"/>
  <c r="GK50" i="60"/>
  <c r="GL50" i="60"/>
  <c r="GM50" i="60"/>
  <c r="GN50" i="60"/>
  <c r="GO50" i="60"/>
  <c r="GP50" i="60"/>
  <c r="GQ50" i="60"/>
  <c r="GR50" i="60"/>
  <c r="GS50" i="60"/>
  <c r="GT50" i="60"/>
  <c r="GU50" i="60"/>
  <c r="GV50" i="60"/>
  <c r="GW50" i="60"/>
  <c r="GX50" i="60"/>
  <c r="GY50" i="60"/>
  <c r="GZ50" i="60"/>
  <c r="HA50" i="60"/>
  <c r="HB50" i="60"/>
  <c r="HC50" i="60"/>
  <c r="HD50" i="60"/>
  <c r="HE50" i="60"/>
  <c r="HF50" i="60"/>
  <c r="HG50" i="60"/>
  <c r="HH50" i="60"/>
  <c r="HI50" i="60"/>
  <c r="HJ50" i="60"/>
  <c r="HK50" i="60"/>
  <c r="HL50" i="60"/>
  <c r="HM50" i="60"/>
  <c r="HN50" i="60"/>
  <c r="HO50" i="60"/>
  <c r="HP50" i="60"/>
  <c r="HQ50" i="60"/>
  <c r="HR50" i="60"/>
  <c r="HS50" i="60"/>
  <c r="HT50" i="60"/>
  <c r="HU50" i="60"/>
  <c r="HV50" i="60"/>
  <c r="HW50" i="60"/>
  <c r="HX50" i="60"/>
  <c r="HY50" i="60"/>
  <c r="HZ50" i="60"/>
  <c r="IA50" i="60"/>
  <c r="IB50" i="60"/>
  <c r="IC50" i="60"/>
  <c r="ID50" i="60"/>
  <c r="IE50" i="60"/>
  <c r="IF50" i="60"/>
  <c r="IG50" i="60"/>
  <c r="IH50" i="60"/>
  <c r="II50" i="60"/>
  <c r="IJ50" i="60"/>
  <c r="IK50" i="60"/>
  <c r="IL50" i="60"/>
  <c r="IV50" i="60"/>
  <c r="IW50" i="60"/>
  <c r="IX50" i="60"/>
  <c r="IY50" i="60"/>
  <c r="IZ50" i="60"/>
  <c r="JA50" i="60"/>
  <c r="JS50" i="60"/>
  <c r="BF51" i="60"/>
  <c r="BG51" i="60"/>
  <c r="BH51" i="60"/>
  <c r="BI51" i="60"/>
  <c r="BJ51" i="60"/>
  <c r="BK51" i="60"/>
  <c r="BL51" i="60"/>
  <c r="BM51" i="60"/>
  <c r="BN51" i="60"/>
  <c r="BO51" i="60"/>
  <c r="BQ51" i="60"/>
  <c r="BR51" i="60"/>
  <c r="BS51" i="60"/>
  <c r="BT51" i="60"/>
  <c r="BU51" i="60"/>
  <c r="BV51" i="60"/>
  <c r="BW51" i="60"/>
  <c r="BX51" i="60"/>
  <c r="BY51" i="60"/>
  <c r="BZ51" i="60"/>
  <c r="CA51" i="60"/>
  <c r="CB51" i="60"/>
  <c r="CC51" i="60"/>
  <c r="CD51" i="60"/>
  <c r="CE51" i="60"/>
  <c r="CF51" i="60"/>
  <c r="CG51" i="60"/>
  <c r="CH51" i="60"/>
  <c r="CJ51" i="60"/>
  <c r="CK51" i="60"/>
  <c r="CL51" i="60"/>
  <c r="CM51" i="60"/>
  <c r="CN51" i="60"/>
  <c r="CO51" i="60"/>
  <c r="CP51" i="60"/>
  <c r="CQ51" i="60"/>
  <c r="CR51" i="60"/>
  <c r="CS51" i="60"/>
  <c r="CT51" i="60"/>
  <c r="CU51" i="60"/>
  <c r="CW51" i="60"/>
  <c r="CX51" i="60"/>
  <c r="CY51" i="60"/>
  <c r="CZ51" i="60"/>
  <c r="DA51" i="60"/>
  <c r="DB51" i="60"/>
  <c r="DC51" i="60"/>
  <c r="DD51" i="60"/>
  <c r="DE51" i="60"/>
  <c r="DG51" i="60"/>
  <c r="DH51" i="60"/>
  <c r="DI51" i="60"/>
  <c r="DK51" i="60"/>
  <c r="DM51" i="60"/>
  <c r="DN51" i="60"/>
  <c r="DO51" i="60"/>
  <c r="DP51" i="60"/>
  <c r="DQ51" i="60"/>
  <c r="DR51" i="60"/>
  <c r="DS51" i="60"/>
  <c r="DT51" i="60"/>
  <c r="DU51" i="60"/>
  <c r="DV51" i="60"/>
  <c r="DW51" i="60"/>
  <c r="DX51" i="60"/>
  <c r="DY51" i="60"/>
  <c r="DZ51" i="60"/>
  <c r="EA51" i="60"/>
  <c r="EB51" i="60"/>
  <c r="EC51" i="60"/>
  <c r="ED51" i="60"/>
  <c r="EE51" i="60"/>
  <c r="EF51" i="60"/>
  <c r="EG51" i="60"/>
  <c r="EH51" i="60"/>
  <c r="EI51" i="60"/>
  <c r="EJ51" i="60"/>
  <c r="EK51" i="60"/>
  <c r="EL51" i="60"/>
  <c r="EM51" i="60"/>
  <c r="EN51" i="60"/>
  <c r="EO51" i="60"/>
  <c r="EP51" i="60"/>
  <c r="EQ51" i="60"/>
  <c r="ER51" i="60"/>
  <c r="ES51" i="60"/>
  <c r="ET51" i="60"/>
  <c r="EU51" i="60"/>
  <c r="EV51" i="60"/>
  <c r="EW51" i="60"/>
  <c r="EX51" i="60"/>
  <c r="EY51" i="60"/>
  <c r="EZ51" i="60"/>
  <c r="FA51" i="60"/>
  <c r="FB51" i="60"/>
  <c r="FC51" i="60"/>
  <c r="FD51" i="60"/>
  <c r="FE51" i="60"/>
  <c r="FF51" i="60"/>
  <c r="FG51" i="60"/>
  <c r="FH51" i="60"/>
  <c r="FI51" i="60"/>
  <c r="FJ51" i="60"/>
  <c r="FK51" i="60"/>
  <c r="FL51" i="60"/>
  <c r="FM51" i="60"/>
  <c r="FN51" i="60"/>
  <c r="FO51" i="60"/>
  <c r="FP51" i="60"/>
  <c r="FQ51" i="60"/>
  <c r="FR51" i="60"/>
  <c r="FS51" i="60"/>
  <c r="FT51" i="60"/>
  <c r="FU51" i="60"/>
  <c r="FV51" i="60"/>
  <c r="FW51" i="60"/>
  <c r="FX51" i="60"/>
  <c r="FY51" i="60"/>
  <c r="FZ51" i="60"/>
  <c r="GA51" i="60"/>
  <c r="GB51" i="60"/>
  <c r="GC51" i="60"/>
  <c r="GD51" i="60"/>
  <c r="GE51" i="60"/>
  <c r="GF51" i="60"/>
  <c r="GG51" i="60"/>
  <c r="GH51" i="60"/>
  <c r="GI51" i="60"/>
  <c r="GJ51" i="60"/>
  <c r="GK51" i="60"/>
  <c r="GL51" i="60"/>
  <c r="GM51" i="60"/>
  <c r="GN51" i="60"/>
  <c r="GO51" i="60"/>
  <c r="GP51" i="60"/>
  <c r="GQ51" i="60"/>
  <c r="GR51" i="60"/>
  <c r="GS51" i="60"/>
  <c r="GT51" i="60"/>
  <c r="GU51" i="60"/>
  <c r="GV51" i="60"/>
  <c r="GW51" i="60"/>
  <c r="GX51" i="60"/>
  <c r="GY51" i="60"/>
  <c r="GZ51" i="60"/>
  <c r="HA51" i="60"/>
  <c r="HB51" i="60"/>
  <c r="HC51" i="60"/>
  <c r="HD51" i="60"/>
  <c r="HE51" i="60"/>
  <c r="HF51" i="60"/>
  <c r="HG51" i="60"/>
  <c r="HH51" i="60"/>
  <c r="HI51" i="60"/>
  <c r="HJ51" i="60"/>
  <c r="HK51" i="60"/>
  <c r="HL51" i="60"/>
  <c r="HM51" i="60"/>
  <c r="HN51" i="60"/>
  <c r="HO51" i="60"/>
  <c r="HP51" i="60"/>
  <c r="HQ51" i="60"/>
  <c r="HR51" i="60"/>
  <c r="HS51" i="60"/>
  <c r="HT51" i="60"/>
  <c r="HU51" i="60"/>
  <c r="HV51" i="60"/>
  <c r="HW51" i="60"/>
  <c r="HX51" i="60"/>
  <c r="HY51" i="60"/>
  <c r="HZ51" i="60"/>
  <c r="IA51" i="60"/>
  <c r="IB51" i="60"/>
  <c r="IC51" i="60"/>
  <c r="ID51" i="60"/>
  <c r="IE51" i="60"/>
  <c r="IF51" i="60"/>
  <c r="IG51" i="60"/>
  <c r="IH51" i="60"/>
  <c r="II51" i="60"/>
  <c r="IJ51" i="60"/>
  <c r="IK51" i="60"/>
  <c r="IL51" i="60"/>
  <c r="IV51" i="60"/>
  <c r="IW51" i="60"/>
  <c r="IX51" i="60"/>
  <c r="IY51" i="60"/>
  <c r="IZ51" i="60"/>
  <c r="JA51" i="60"/>
  <c r="JS51" i="60"/>
  <c r="BF52" i="60"/>
  <c r="BG52" i="60"/>
  <c r="BH52" i="60"/>
  <c r="BI52" i="60"/>
  <c r="BJ52" i="60"/>
  <c r="BK52" i="60"/>
  <c r="BL52" i="60"/>
  <c r="BM52" i="60"/>
  <c r="BN52" i="60"/>
  <c r="BP52" i="60"/>
  <c r="BQ52" i="60"/>
  <c r="BR52" i="60"/>
  <c r="BS52" i="60"/>
  <c r="BT52" i="60"/>
  <c r="BU52" i="60"/>
  <c r="BV52" i="60"/>
  <c r="BW52" i="60"/>
  <c r="BX52" i="60"/>
  <c r="BY52" i="60"/>
  <c r="BZ52" i="60"/>
  <c r="CA52" i="60"/>
  <c r="CB52" i="60"/>
  <c r="CC52" i="60"/>
  <c r="CD52" i="60"/>
  <c r="CE52" i="60"/>
  <c r="CF52" i="60"/>
  <c r="CG52" i="60"/>
  <c r="CH52" i="60"/>
  <c r="CJ52" i="60"/>
  <c r="CK52" i="60"/>
  <c r="CL52" i="60"/>
  <c r="CM52" i="60"/>
  <c r="CN52" i="60"/>
  <c r="CO52" i="60"/>
  <c r="CP52" i="60"/>
  <c r="CQ52" i="60"/>
  <c r="CR52" i="60"/>
  <c r="CS52" i="60"/>
  <c r="CT52" i="60"/>
  <c r="CU52" i="60"/>
  <c r="CV52" i="60"/>
  <c r="CW52" i="60"/>
  <c r="CX52" i="60"/>
  <c r="CY52" i="60"/>
  <c r="CZ52" i="60"/>
  <c r="DA52" i="60"/>
  <c r="DC52" i="60"/>
  <c r="DD52" i="60"/>
  <c r="DE52" i="60"/>
  <c r="DF52" i="60"/>
  <c r="DG52" i="60"/>
  <c r="DH52" i="60"/>
  <c r="DI52" i="60"/>
  <c r="DJ52" i="60"/>
  <c r="DK52" i="60"/>
  <c r="DL52" i="60"/>
  <c r="DN52" i="60"/>
  <c r="DO52" i="60"/>
  <c r="DP52" i="60"/>
  <c r="DQ52" i="60"/>
  <c r="DR52" i="60"/>
  <c r="DS52" i="60"/>
  <c r="DT52" i="60"/>
  <c r="DU52" i="60"/>
  <c r="DV52" i="60"/>
  <c r="DW52" i="60"/>
  <c r="DX52" i="60"/>
  <c r="DY52" i="60"/>
  <c r="DZ52" i="60"/>
  <c r="EA52" i="60"/>
  <c r="EB52" i="60"/>
  <c r="EC52" i="60"/>
  <c r="ED52" i="60"/>
  <c r="EE52" i="60"/>
  <c r="EF52" i="60"/>
  <c r="EG52" i="60"/>
  <c r="EH52" i="60"/>
  <c r="EI52" i="60"/>
  <c r="EJ52" i="60"/>
  <c r="EL52" i="60"/>
  <c r="EM52" i="60"/>
  <c r="EN52" i="60"/>
  <c r="EO52" i="60"/>
  <c r="EP52" i="60"/>
  <c r="EQ52" i="60"/>
  <c r="ER52" i="60"/>
  <c r="ES52" i="60"/>
  <c r="ET52" i="60"/>
  <c r="EU52" i="60"/>
  <c r="EV52" i="60"/>
  <c r="EW52" i="60"/>
  <c r="EX52" i="60"/>
  <c r="EY52" i="60"/>
  <c r="EZ52" i="60"/>
  <c r="FA52" i="60"/>
  <c r="FB52" i="60"/>
  <c r="FC52" i="60"/>
  <c r="FD52" i="60"/>
  <c r="FE52" i="60"/>
  <c r="FF52" i="60"/>
  <c r="FG52" i="60"/>
  <c r="FH52" i="60"/>
  <c r="FI52" i="60"/>
  <c r="FJ52" i="60"/>
  <c r="FK52" i="60"/>
  <c r="FL52" i="60"/>
  <c r="FM52" i="60"/>
  <c r="FN52" i="60"/>
  <c r="FO52" i="60"/>
  <c r="FP52" i="60"/>
  <c r="FQ52" i="60"/>
  <c r="FR52" i="60"/>
  <c r="FS52" i="60"/>
  <c r="FT52" i="60"/>
  <c r="FU52" i="60"/>
  <c r="FV52" i="60"/>
  <c r="FW52" i="60"/>
  <c r="FX52" i="60"/>
  <c r="FY52" i="60"/>
  <c r="FZ52" i="60"/>
  <c r="GA52" i="60"/>
  <c r="GB52" i="60"/>
  <c r="GC52" i="60"/>
  <c r="GD52" i="60"/>
  <c r="GE52" i="60"/>
  <c r="GF52" i="60"/>
  <c r="GG52" i="60"/>
  <c r="GH52" i="60"/>
  <c r="GI52" i="60"/>
  <c r="GJ52" i="60"/>
  <c r="GK52" i="60"/>
  <c r="GL52" i="60"/>
  <c r="GM52" i="60"/>
  <c r="GN52" i="60"/>
  <c r="GO52" i="60"/>
  <c r="GP52" i="60"/>
  <c r="GQ52" i="60"/>
  <c r="GR52" i="60"/>
  <c r="GS52" i="60"/>
  <c r="GT52" i="60"/>
  <c r="GU52" i="60"/>
  <c r="GV52" i="60"/>
  <c r="GW52" i="60"/>
  <c r="GX52" i="60"/>
  <c r="GY52" i="60"/>
  <c r="GZ52" i="60"/>
  <c r="HA52" i="60"/>
  <c r="HB52" i="60"/>
  <c r="HC52" i="60"/>
  <c r="HD52" i="60"/>
  <c r="HE52" i="60"/>
  <c r="HF52" i="60"/>
  <c r="HG52" i="60"/>
  <c r="HH52" i="60"/>
  <c r="HI52" i="60"/>
  <c r="HJ52" i="60"/>
  <c r="HK52" i="60"/>
  <c r="HL52" i="60"/>
  <c r="HM52" i="60"/>
  <c r="HN52" i="60"/>
  <c r="HO52" i="60"/>
  <c r="HP52" i="60"/>
  <c r="HQ52" i="60"/>
  <c r="HR52" i="60"/>
  <c r="HS52" i="60"/>
  <c r="HT52" i="60"/>
  <c r="HU52" i="60"/>
  <c r="HV52" i="60"/>
  <c r="HW52" i="60"/>
  <c r="HX52" i="60"/>
  <c r="HY52" i="60"/>
  <c r="HZ52" i="60"/>
  <c r="IA52" i="60"/>
  <c r="IB52" i="60"/>
  <c r="IC52" i="60"/>
  <c r="ID52" i="60"/>
  <c r="IE52" i="60"/>
  <c r="IF52" i="60"/>
  <c r="IG52" i="60"/>
  <c r="IH52" i="60"/>
  <c r="II52" i="60"/>
  <c r="IJ52" i="60"/>
  <c r="IK52" i="60"/>
  <c r="IL52" i="60"/>
  <c r="IV52" i="60"/>
  <c r="IW52" i="60"/>
  <c r="IX52" i="60"/>
  <c r="IY52" i="60"/>
  <c r="IZ52" i="60"/>
  <c r="JA52" i="60"/>
  <c r="JS52" i="60"/>
  <c r="BF53" i="60"/>
  <c r="BG53" i="60"/>
  <c r="BH53" i="60"/>
  <c r="BI53" i="60"/>
  <c r="BJ53" i="60"/>
  <c r="BK53" i="60"/>
  <c r="BL53" i="60"/>
  <c r="BM53" i="60"/>
  <c r="BN53" i="60"/>
  <c r="BO53" i="60"/>
  <c r="BQ53" i="60"/>
  <c r="BR53" i="60"/>
  <c r="BS53" i="60"/>
  <c r="BT53" i="60"/>
  <c r="BU53" i="60"/>
  <c r="BV53" i="60"/>
  <c r="BW53" i="60"/>
  <c r="BX53" i="60"/>
  <c r="BY53" i="60"/>
  <c r="BZ53" i="60"/>
  <c r="CA53" i="60"/>
  <c r="CB53" i="60"/>
  <c r="CC53" i="60"/>
  <c r="CD53" i="60"/>
  <c r="CE53" i="60"/>
  <c r="CF53" i="60"/>
  <c r="CG53" i="60"/>
  <c r="CH53" i="60"/>
  <c r="CJ53" i="60"/>
  <c r="CK53" i="60"/>
  <c r="CL53" i="60"/>
  <c r="CM53" i="60"/>
  <c r="CN53" i="60"/>
  <c r="CO53" i="60"/>
  <c r="CP53" i="60"/>
  <c r="CQ53" i="60"/>
  <c r="CR53" i="60"/>
  <c r="CS53" i="60"/>
  <c r="CT53" i="60"/>
  <c r="CU53" i="60"/>
  <c r="CV53" i="60"/>
  <c r="CW53" i="60"/>
  <c r="CX53" i="60"/>
  <c r="CY53" i="60"/>
  <c r="CZ53" i="60"/>
  <c r="DA53" i="60"/>
  <c r="DC53" i="60"/>
  <c r="DD53" i="60"/>
  <c r="DE53" i="60"/>
  <c r="DF53" i="60"/>
  <c r="DG53" i="60"/>
  <c r="DH53" i="60"/>
  <c r="DI53" i="60"/>
  <c r="DJ53" i="60"/>
  <c r="DK53" i="60"/>
  <c r="DL53" i="60"/>
  <c r="DN53" i="60"/>
  <c r="DO53" i="60"/>
  <c r="DP53" i="60"/>
  <c r="DQ53" i="60"/>
  <c r="DR53" i="60"/>
  <c r="DS53" i="60"/>
  <c r="DT53" i="60"/>
  <c r="DU53" i="60"/>
  <c r="DV53" i="60"/>
  <c r="DW53" i="60"/>
  <c r="DX53" i="60"/>
  <c r="DY53" i="60"/>
  <c r="DZ53" i="60"/>
  <c r="EA53" i="60"/>
  <c r="EB53" i="60"/>
  <c r="EC53" i="60"/>
  <c r="ED53" i="60"/>
  <c r="EE53" i="60"/>
  <c r="EF53" i="60"/>
  <c r="EG53" i="60"/>
  <c r="EH53" i="60"/>
  <c r="EI53" i="60"/>
  <c r="EJ53" i="60"/>
  <c r="EL53" i="60"/>
  <c r="EM53" i="60"/>
  <c r="EN53" i="60"/>
  <c r="EO53" i="60"/>
  <c r="EP53" i="60"/>
  <c r="EQ53" i="60"/>
  <c r="ER53" i="60"/>
  <c r="ES53" i="60"/>
  <c r="ET53" i="60"/>
  <c r="EU53" i="60"/>
  <c r="EV53" i="60"/>
  <c r="EW53" i="60"/>
  <c r="EX53" i="60"/>
  <c r="EY53" i="60"/>
  <c r="EZ53" i="60"/>
  <c r="FA53" i="60"/>
  <c r="FB53" i="60"/>
  <c r="FC53" i="60"/>
  <c r="FD53" i="60"/>
  <c r="FE53" i="60"/>
  <c r="FF53" i="60"/>
  <c r="FG53" i="60"/>
  <c r="FH53" i="60"/>
  <c r="FI53" i="60"/>
  <c r="FJ53" i="60"/>
  <c r="FK53" i="60"/>
  <c r="FL53" i="60"/>
  <c r="FM53" i="60"/>
  <c r="FN53" i="60"/>
  <c r="FO53" i="60"/>
  <c r="FP53" i="60"/>
  <c r="FQ53" i="60"/>
  <c r="FR53" i="60"/>
  <c r="FS53" i="60"/>
  <c r="FT53" i="60"/>
  <c r="FU53" i="60"/>
  <c r="FV53" i="60"/>
  <c r="FW53" i="60"/>
  <c r="FX53" i="60"/>
  <c r="FY53" i="60"/>
  <c r="FZ53" i="60"/>
  <c r="GA53" i="60"/>
  <c r="GB53" i="60"/>
  <c r="GC53" i="60"/>
  <c r="GD53" i="60"/>
  <c r="GE53" i="60"/>
  <c r="GF53" i="60"/>
  <c r="GG53" i="60"/>
  <c r="GH53" i="60"/>
  <c r="GI53" i="60"/>
  <c r="GJ53" i="60"/>
  <c r="GK53" i="60"/>
  <c r="GL53" i="60"/>
  <c r="GM53" i="60"/>
  <c r="GN53" i="60"/>
  <c r="GO53" i="60"/>
  <c r="GP53" i="60"/>
  <c r="GQ53" i="60"/>
  <c r="GR53" i="60"/>
  <c r="GS53" i="60"/>
  <c r="GT53" i="60"/>
  <c r="GU53" i="60"/>
  <c r="GV53" i="60"/>
  <c r="GW53" i="60"/>
  <c r="GX53" i="60"/>
  <c r="GY53" i="60"/>
  <c r="GZ53" i="60"/>
  <c r="HA53" i="60"/>
  <c r="HB53" i="60"/>
  <c r="HC53" i="60"/>
  <c r="HD53" i="60"/>
  <c r="HE53" i="60"/>
  <c r="HF53" i="60"/>
  <c r="HG53" i="60"/>
  <c r="HH53" i="60"/>
  <c r="HI53" i="60"/>
  <c r="HJ53" i="60"/>
  <c r="HK53" i="60"/>
  <c r="HL53" i="60"/>
  <c r="HM53" i="60"/>
  <c r="HN53" i="60"/>
  <c r="HO53" i="60"/>
  <c r="HP53" i="60"/>
  <c r="HQ53" i="60"/>
  <c r="HR53" i="60"/>
  <c r="HS53" i="60"/>
  <c r="HT53" i="60"/>
  <c r="HU53" i="60"/>
  <c r="HV53" i="60"/>
  <c r="HW53" i="60"/>
  <c r="HX53" i="60"/>
  <c r="HY53" i="60"/>
  <c r="HZ53" i="60"/>
  <c r="IA53" i="60"/>
  <c r="IB53" i="60"/>
  <c r="IC53" i="60"/>
  <c r="ID53" i="60"/>
  <c r="IE53" i="60"/>
  <c r="IF53" i="60"/>
  <c r="IG53" i="60"/>
  <c r="IH53" i="60"/>
  <c r="II53" i="60"/>
  <c r="IJ53" i="60"/>
  <c r="IK53" i="60"/>
  <c r="IL53" i="60"/>
  <c r="IV53" i="60"/>
  <c r="IW53" i="60"/>
  <c r="IX53" i="60"/>
  <c r="IY53" i="60"/>
  <c r="IZ53" i="60"/>
  <c r="JA53" i="60"/>
  <c r="JS53" i="60"/>
  <c r="BF54" i="60"/>
  <c r="BG54" i="60"/>
  <c r="BH54" i="60"/>
  <c r="BI54" i="60"/>
  <c r="BJ54" i="60"/>
  <c r="BK54" i="60"/>
  <c r="BL54" i="60"/>
  <c r="BM54" i="60"/>
  <c r="BN54" i="60"/>
  <c r="BO54" i="60"/>
  <c r="BQ54" i="60"/>
  <c r="BR54" i="60"/>
  <c r="BS54" i="60"/>
  <c r="BT54" i="60"/>
  <c r="BU54" i="60"/>
  <c r="BV54" i="60"/>
  <c r="BW54" i="60"/>
  <c r="BX54" i="60"/>
  <c r="BY54" i="60"/>
  <c r="BZ54" i="60"/>
  <c r="CA54" i="60"/>
  <c r="CB54" i="60"/>
  <c r="CC54" i="60"/>
  <c r="CD54" i="60"/>
  <c r="CE54" i="60"/>
  <c r="CF54" i="60"/>
  <c r="CG54" i="60"/>
  <c r="CH54" i="60"/>
  <c r="CJ54" i="60"/>
  <c r="CK54" i="60"/>
  <c r="CL54" i="60"/>
  <c r="CM54" i="60"/>
  <c r="CN54" i="60"/>
  <c r="CO54" i="60"/>
  <c r="CP54" i="60"/>
  <c r="CQ54" i="60"/>
  <c r="CR54" i="60"/>
  <c r="CS54" i="60"/>
  <c r="CT54" i="60"/>
  <c r="CU54" i="60"/>
  <c r="CW54" i="60"/>
  <c r="CX54" i="60"/>
  <c r="CY54" i="60"/>
  <c r="CZ54" i="60"/>
  <c r="DA54" i="60"/>
  <c r="DB54" i="60"/>
  <c r="DC54" i="60"/>
  <c r="DD54" i="60"/>
  <c r="DE54" i="60"/>
  <c r="DG54" i="60"/>
  <c r="DH54" i="60"/>
  <c r="DI54" i="60"/>
  <c r="DJ54" i="60"/>
  <c r="DK54" i="60"/>
  <c r="DL54" i="60"/>
  <c r="DN54" i="60"/>
  <c r="DO54" i="60"/>
  <c r="DP54" i="60"/>
  <c r="DQ54" i="60"/>
  <c r="DR54" i="60"/>
  <c r="DS54" i="60"/>
  <c r="DT54" i="60"/>
  <c r="DU54" i="60"/>
  <c r="DV54" i="60"/>
  <c r="DW54" i="60"/>
  <c r="DX54" i="60"/>
  <c r="DY54" i="60"/>
  <c r="DZ54" i="60"/>
  <c r="EA54" i="60"/>
  <c r="EB54" i="60"/>
  <c r="EC54" i="60"/>
  <c r="ED54" i="60"/>
  <c r="EE54" i="60"/>
  <c r="EF54" i="60"/>
  <c r="EG54" i="60"/>
  <c r="EH54" i="60"/>
  <c r="EI54" i="60"/>
  <c r="EJ54" i="60"/>
  <c r="EL54" i="60"/>
  <c r="EM54" i="60"/>
  <c r="EN54" i="60"/>
  <c r="EO54" i="60"/>
  <c r="EP54" i="60"/>
  <c r="EQ54" i="60"/>
  <c r="ER54" i="60"/>
  <c r="ES54" i="60"/>
  <c r="ET54" i="60"/>
  <c r="EU54" i="60"/>
  <c r="EV54" i="60"/>
  <c r="EW54" i="60"/>
  <c r="EX54" i="60"/>
  <c r="EY54" i="60"/>
  <c r="EZ54" i="60"/>
  <c r="FA54" i="60"/>
  <c r="FB54" i="60"/>
  <c r="FC54" i="60"/>
  <c r="FD54" i="60"/>
  <c r="FE54" i="60"/>
  <c r="FF54" i="60"/>
  <c r="FG54" i="60"/>
  <c r="FH54" i="60"/>
  <c r="FI54" i="60"/>
  <c r="FJ54" i="60"/>
  <c r="FK54" i="60"/>
  <c r="FL54" i="60"/>
  <c r="FM54" i="60"/>
  <c r="FN54" i="60"/>
  <c r="FO54" i="60"/>
  <c r="FP54" i="60"/>
  <c r="FQ54" i="60"/>
  <c r="FR54" i="60"/>
  <c r="FS54" i="60"/>
  <c r="FT54" i="60"/>
  <c r="FU54" i="60"/>
  <c r="FV54" i="60"/>
  <c r="FW54" i="60"/>
  <c r="FX54" i="60"/>
  <c r="FY54" i="60"/>
  <c r="FZ54" i="60"/>
  <c r="GA54" i="60"/>
  <c r="GB54" i="60"/>
  <c r="GC54" i="60"/>
  <c r="GD54" i="60"/>
  <c r="GE54" i="60"/>
  <c r="GF54" i="60"/>
  <c r="GG54" i="60"/>
  <c r="GH54" i="60"/>
  <c r="GI54" i="60"/>
  <c r="GJ54" i="60"/>
  <c r="GK54" i="60"/>
  <c r="GL54" i="60"/>
  <c r="GM54" i="60"/>
  <c r="GN54" i="60"/>
  <c r="GO54" i="60"/>
  <c r="GP54" i="60"/>
  <c r="GQ54" i="60"/>
  <c r="GR54" i="60"/>
  <c r="GS54" i="60"/>
  <c r="GT54" i="60"/>
  <c r="GU54" i="60"/>
  <c r="GV54" i="60"/>
  <c r="GW54" i="60"/>
  <c r="GX54" i="60"/>
  <c r="GY54" i="60"/>
  <c r="GZ54" i="60"/>
  <c r="HA54" i="60"/>
  <c r="HB54" i="60"/>
  <c r="HC54" i="60"/>
  <c r="HD54" i="60"/>
  <c r="HE54" i="60"/>
  <c r="HF54" i="60"/>
  <c r="HG54" i="60"/>
  <c r="HH54" i="60"/>
  <c r="HI54" i="60"/>
  <c r="HJ54" i="60"/>
  <c r="HK54" i="60"/>
  <c r="HL54" i="60"/>
  <c r="HM54" i="60"/>
  <c r="HN54" i="60"/>
  <c r="HO54" i="60"/>
  <c r="HP54" i="60"/>
  <c r="HQ54" i="60"/>
  <c r="HR54" i="60"/>
  <c r="HS54" i="60"/>
  <c r="HT54" i="60"/>
  <c r="HU54" i="60"/>
  <c r="HV54" i="60"/>
  <c r="HW54" i="60"/>
  <c r="HX54" i="60"/>
  <c r="HY54" i="60"/>
  <c r="HZ54" i="60"/>
  <c r="IA54" i="60"/>
  <c r="IB54" i="60"/>
  <c r="IC54" i="60"/>
  <c r="ID54" i="60"/>
  <c r="IE54" i="60"/>
  <c r="IF54" i="60"/>
  <c r="IG54" i="60"/>
  <c r="IH54" i="60"/>
  <c r="II54" i="60"/>
  <c r="IJ54" i="60"/>
  <c r="IK54" i="60"/>
  <c r="IL54" i="60"/>
  <c r="IV54" i="60"/>
  <c r="IW54" i="60"/>
  <c r="IX54" i="60"/>
  <c r="IY54" i="60"/>
  <c r="IZ54" i="60"/>
  <c r="JA54" i="60"/>
  <c r="JS54" i="60"/>
  <c r="BF55" i="60"/>
  <c r="BG55" i="60"/>
  <c r="BH55" i="60"/>
  <c r="BI55" i="60"/>
  <c r="BJ55" i="60"/>
  <c r="BK55" i="60"/>
  <c r="BL55" i="60"/>
  <c r="BM55" i="60"/>
  <c r="BN55" i="60"/>
  <c r="BP55" i="60"/>
  <c r="BQ55" i="60"/>
  <c r="BR55" i="60"/>
  <c r="BS55" i="60"/>
  <c r="BT55" i="60"/>
  <c r="BU55" i="60"/>
  <c r="BV55" i="60"/>
  <c r="BW55" i="60"/>
  <c r="BX55" i="60"/>
  <c r="BY55" i="60"/>
  <c r="BZ55" i="60"/>
  <c r="CA55" i="60"/>
  <c r="CB55" i="60"/>
  <c r="CC55" i="60"/>
  <c r="CD55" i="60"/>
  <c r="CE55" i="60"/>
  <c r="CF55" i="60"/>
  <c r="CG55" i="60"/>
  <c r="CH55" i="60"/>
  <c r="CI55" i="60"/>
  <c r="CJ55" i="60"/>
  <c r="CK55" i="60"/>
  <c r="CL55" i="60"/>
  <c r="CM55" i="60"/>
  <c r="CN55" i="60"/>
  <c r="CO55" i="60"/>
  <c r="CP55" i="60"/>
  <c r="CQ55" i="60"/>
  <c r="CR55" i="60"/>
  <c r="CS55" i="60"/>
  <c r="CT55" i="60"/>
  <c r="CU55" i="60"/>
  <c r="CV55" i="60"/>
  <c r="CW55" i="60"/>
  <c r="CY55" i="60"/>
  <c r="CZ55" i="60"/>
  <c r="DA55" i="60"/>
  <c r="DC55" i="60"/>
  <c r="DD55" i="60"/>
  <c r="DE55" i="60"/>
  <c r="DF55" i="60"/>
  <c r="DG55" i="60"/>
  <c r="DH55" i="60"/>
  <c r="DI55" i="60"/>
  <c r="DJ55" i="60"/>
  <c r="DK55" i="60"/>
  <c r="DN55" i="60"/>
  <c r="DO55" i="60"/>
  <c r="DP55" i="60"/>
  <c r="DQ55" i="60"/>
  <c r="DR55" i="60"/>
  <c r="DS55" i="60"/>
  <c r="DT55" i="60"/>
  <c r="DU55" i="60"/>
  <c r="DV55" i="60"/>
  <c r="DW55" i="60"/>
  <c r="DX55" i="60"/>
  <c r="DY55" i="60"/>
  <c r="DZ55" i="60"/>
  <c r="EA55" i="60"/>
  <c r="EB55" i="60"/>
  <c r="EC55" i="60"/>
  <c r="ED55" i="60"/>
  <c r="EE55" i="60"/>
  <c r="EF55" i="60"/>
  <c r="EG55" i="60"/>
  <c r="EH55" i="60"/>
  <c r="EI55" i="60"/>
  <c r="EJ55" i="60"/>
  <c r="EK55" i="60"/>
  <c r="EM55" i="60"/>
  <c r="EN55" i="60"/>
  <c r="EO55" i="60"/>
  <c r="EP55" i="60"/>
  <c r="EQ55" i="60"/>
  <c r="ER55" i="60"/>
  <c r="ES55" i="60"/>
  <c r="ET55" i="60"/>
  <c r="EU55" i="60"/>
  <c r="EV55" i="60"/>
  <c r="EW55" i="60"/>
  <c r="EX55" i="60"/>
  <c r="EY55" i="60"/>
  <c r="EZ55" i="60"/>
  <c r="FA55" i="60"/>
  <c r="FB55" i="60"/>
  <c r="FC55" i="60"/>
  <c r="FD55" i="60"/>
  <c r="FE55" i="60"/>
  <c r="FF55" i="60"/>
  <c r="FG55" i="60"/>
  <c r="FH55" i="60"/>
  <c r="FI55" i="60"/>
  <c r="FJ55" i="60"/>
  <c r="FK55" i="60"/>
  <c r="FL55" i="60"/>
  <c r="FM55" i="60"/>
  <c r="FN55" i="60"/>
  <c r="FO55" i="60"/>
  <c r="FP55" i="60"/>
  <c r="FQ55" i="60"/>
  <c r="FR55" i="60"/>
  <c r="FS55" i="60"/>
  <c r="FT55" i="60"/>
  <c r="FU55" i="60"/>
  <c r="FV55" i="60"/>
  <c r="FW55" i="60"/>
  <c r="FX55" i="60"/>
  <c r="FY55" i="60"/>
  <c r="FZ55" i="60"/>
  <c r="GA55" i="60"/>
  <c r="GB55" i="60"/>
  <c r="GC55" i="60"/>
  <c r="GD55" i="60"/>
  <c r="GE55" i="60"/>
  <c r="GF55" i="60"/>
  <c r="GG55" i="60"/>
  <c r="GH55" i="60"/>
  <c r="GI55" i="60"/>
  <c r="GJ55" i="60"/>
  <c r="GK55" i="60"/>
  <c r="GL55" i="60"/>
  <c r="GM55" i="60"/>
  <c r="GN55" i="60"/>
  <c r="GO55" i="60"/>
  <c r="GP55" i="60"/>
  <c r="GQ55" i="60"/>
  <c r="GR55" i="60"/>
  <c r="GS55" i="60"/>
  <c r="GT55" i="60"/>
  <c r="GU55" i="60"/>
  <c r="GV55" i="60"/>
  <c r="GW55" i="60"/>
  <c r="GX55" i="60"/>
  <c r="GY55" i="60"/>
  <c r="GZ55" i="60"/>
  <c r="HA55" i="60"/>
  <c r="HB55" i="60"/>
  <c r="HC55" i="60"/>
  <c r="HD55" i="60"/>
  <c r="HE55" i="60"/>
  <c r="HF55" i="60"/>
  <c r="HG55" i="60"/>
  <c r="HH55" i="60"/>
  <c r="HI55" i="60"/>
  <c r="HJ55" i="60"/>
  <c r="HK55" i="60"/>
  <c r="HL55" i="60"/>
  <c r="HM55" i="60"/>
  <c r="HN55" i="60"/>
  <c r="HO55" i="60"/>
  <c r="HP55" i="60"/>
  <c r="HQ55" i="60"/>
  <c r="HR55" i="60"/>
  <c r="HS55" i="60"/>
  <c r="HT55" i="60"/>
  <c r="HU55" i="60"/>
  <c r="HV55" i="60"/>
  <c r="HW55" i="60"/>
  <c r="HX55" i="60"/>
  <c r="HY55" i="60"/>
  <c r="HZ55" i="60"/>
  <c r="IA55" i="60"/>
  <c r="IB55" i="60"/>
  <c r="IC55" i="60"/>
  <c r="ID55" i="60"/>
  <c r="IE55" i="60"/>
  <c r="IF55" i="60"/>
  <c r="IG55" i="60"/>
  <c r="IH55" i="60"/>
  <c r="II55" i="60"/>
  <c r="IJ55" i="60"/>
  <c r="IK55" i="60"/>
  <c r="IL55" i="60"/>
  <c r="IV55" i="60"/>
  <c r="IW55" i="60"/>
  <c r="IX55" i="60"/>
  <c r="IY55" i="60"/>
  <c r="IZ55" i="60"/>
  <c r="JA55" i="60"/>
  <c r="JS55" i="60"/>
  <c r="BF56" i="60"/>
  <c r="BG56" i="60"/>
  <c r="BH56" i="60"/>
  <c r="BI56" i="60"/>
  <c r="BJ56" i="60"/>
  <c r="BK56" i="60"/>
  <c r="BL56" i="60"/>
  <c r="BM56" i="60"/>
  <c r="BN56" i="60"/>
  <c r="BP56" i="60"/>
  <c r="BQ56" i="60"/>
  <c r="BR56" i="60"/>
  <c r="BS56" i="60"/>
  <c r="BT56" i="60"/>
  <c r="BU56" i="60"/>
  <c r="BV56" i="60"/>
  <c r="BW56" i="60"/>
  <c r="BX56" i="60"/>
  <c r="BY56" i="60"/>
  <c r="BZ56" i="60"/>
  <c r="CA56" i="60"/>
  <c r="CB56" i="60"/>
  <c r="CC56" i="60"/>
  <c r="CD56" i="60"/>
  <c r="CE56" i="60"/>
  <c r="CF56" i="60"/>
  <c r="CG56" i="60"/>
  <c r="CH56" i="60"/>
  <c r="CI56" i="60"/>
  <c r="CJ56" i="60"/>
  <c r="CK56" i="60"/>
  <c r="CL56" i="60"/>
  <c r="CM56" i="60"/>
  <c r="CN56" i="60"/>
  <c r="CO56" i="60"/>
  <c r="CP56" i="60"/>
  <c r="CQ56" i="60"/>
  <c r="CR56" i="60"/>
  <c r="CS56" i="60"/>
  <c r="CT56" i="60"/>
  <c r="CU56" i="60"/>
  <c r="CW56" i="60"/>
  <c r="CX56" i="60"/>
  <c r="CZ56" i="60"/>
  <c r="DA56" i="60"/>
  <c r="DB56" i="60"/>
  <c r="DC56" i="60"/>
  <c r="DD56" i="60"/>
  <c r="DE56" i="60"/>
  <c r="DG56" i="60"/>
  <c r="DH56" i="60"/>
  <c r="DI56" i="60"/>
  <c r="DJ56" i="60"/>
  <c r="DK56" i="60"/>
  <c r="DL56" i="60"/>
  <c r="DN56" i="60"/>
  <c r="DO56" i="60"/>
  <c r="DP56" i="60"/>
  <c r="DQ56" i="60"/>
  <c r="DR56" i="60"/>
  <c r="DS56" i="60"/>
  <c r="DT56" i="60"/>
  <c r="DU56" i="60"/>
  <c r="DV56" i="60"/>
  <c r="DW56" i="60"/>
  <c r="DX56" i="60"/>
  <c r="DY56" i="60"/>
  <c r="DZ56" i="60"/>
  <c r="EA56" i="60"/>
  <c r="EB56" i="60"/>
  <c r="EC56" i="60"/>
  <c r="ED56" i="60"/>
  <c r="EE56" i="60"/>
  <c r="EF56" i="60"/>
  <c r="EG56" i="60"/>
  <c r="EH56" i="60"/>
  <c r="EI56" i="60"/>
  <c r="EJ56" i="60"/>
  <c r="EK56" i="60"/>
  <c r="EL56" i="60"/>
  <c r="EN56" i="60"/>
  <c r="EO56" i="60"/>
  <c r="EP56" i="60"/>
  <c r="EQ56" i="60"/>
  <c r="ER56" i="60"/>
  <c r="ES56" i="60"/>
  <c r="ET56" i="60"/>
  <c r="EU56" i="60"/>
  <c r="EV56" i="60"/>
  <c r="EW56" i="60"/>
  <c r="EX56" i="60"/>
  <c r="EY56" i="60"/>
  <c r="EZ56" i="60"/>
  <c r="FA56" i="60"/>
  <c r="FB56" i="60"/>
  <c r="FC56" i="60"/>
  <c r="FD56" i="60"/>
  <c r="FE56" i="60"/>
  <c r="FF56" i="60"/>
  <c r="FG56" i="60"/>
  <c r="FH56" i="60"/>
  <c r="FI56" i="60"/>
  <c r="FJ56" i="60"/>
  <c r="FK56" i="60"/>
  <c r="FL56" i="60"/>
  <c r="FM56" i="60"/>
  <c r="FN56" i="60"/>
  <c r="FO56" i="60"/>
  <c r="FP56" i="60"/>
  <c r="FQ56" i="60"/>
  <c r="FR56" i="60"/>
  <c r="FS56" i="60"/>
  <c r="FT56" i="60"/>
  <c r="FU56" i="60"/>
  <c r="FV56" i="60"/>
  <c r="FW56" i="60"/>
  <c r="FX56" i="60"/>
  <c r="FY56" i="60"/>
  <c r="FZ56" i="60"/>
  <c r="GA56" i="60"/>
  <c r="GB56" i="60"/>
  <c r="GC56" i="60"/>
  <c r="GD56" i="60"/>
  <c r="GE56" i="60"/>
  <c r="GF56" i="60"/>
  <c r="GG56" i="60"/>
  <c r="GH56" i="60"/>
  <c r="GI56" i="60"/>
  <c r="GJ56" i="60"/>
  <c r="GK56" i="60"/>
  <c r="GL56" i="60"/>
  <c r="GM56" i="60"/>
  <c r="GN56" i="60"/>
  <c r="GO56" i="60"/>
  <c r="GP56" i="60"/>
  <c r="GQ56" i="60"/>
  <c r="GR56" i="60"/>
  <c r="GS56" i="60"/>
  <c r="GT56" i="60"/>
  <c r="GU56" i="60"/>
  <c r="GV56" i="60"/>
  <c r="GW56" i="60"/>
  <c r="GX56" i="60"/>
  <c r="GY56" i="60"/>
  <c r="GZ56" i="60"/>
  <c r="HA56" i="60"/>
  <c r="HB56" i="60"/>
  <c r="HC56" i="60"/>
  <c r="HD56" i="60"/>
  <c r="HE56" i="60"/>
  <c r="HF56" i="60"/>
  <c r="HG56" i="60"/>
  <c r="HH56" i="60"/>
  <c r="HI56" i="60"/>
  <c r="HJ56" i="60"/>
  <c r="HK56" i="60"/>
  <c r="HL56" i="60"/>
  <c r="HM56" i="60"/>
  <c r="HN56" i="60"/>
  <c r="HO56" i="60"/>
  <c r="HP56" i="60"/>
  <c r="HQ56" i="60"/>
  <c r="HR56" i="60"/>
  <c r="HS56" i="60"/>
  <c r="HT56" i="60"/>
  <c r="HU56" i="60"/>
  <c r="HV56" i="60"/>
  <c r="HW56" i="60"/>
  <c r="HX56" i="60"/>
  <c r="HY56" i="60"/>
  <c r="HZ56" i="60"/>
  <c r="IA56" i="60"/>
  <c r="IB56" i="60"/>
  <c r="IC56" i="60"/>
  <c r="ID56" i="60"/>
  <c r="IE56" i="60"/>
  <c r="IF56" i="60"/>
  <c r="IG56" i="60"/>
  <c r="IH56" i="60"/>
  <c r="II56" i="60"/>
  <c r="IJ56" i="60"/>
  <c r="IK56" i="60"/>
  <c r="IL56" i="60"/>
  <c r="IV56" i="60"/>
  <c r="IW56" i="60"/>
  <c r="IX56" i="60"/>
  <c r="IY56" i="60"/>
  <c r="IZ56" i="60"/>
  <c r="JA56" i="60"/>
  <c r="JS56" i="60"/>
  <c r="BF57" i="60"/>
  <c r="BG57" i="60"/>
  <c r="BH57" i="60"/>
  <c r="BI57" i="60"/>
  <c r="BJ57" i="60"/>
  <c r="BK57" i="60"/>
  <c r="BL57" i="60"/>
  <c r="BM57" i="60"/>
  <c r="BN57" i="60"/>
  <c r="BO57" i="60"/>
  <c r="BP57" i="60"/>
  <c r="BQ57" i="60"/>
  <c r="BR57" i="60"/>
  <c r="BS57" i="60"/>
  <c r="BU57" i="60"/>
  <c r="BV57" i="60"/>
  <c r="BW57" i="60"/>
  <c r="BX57" i="60"/>
  <c r="BY57" i="60"/>
  <c r="BZ57" i="60"/>
  <c r="CA57" i="60"/>
  <c r="CB57" i="60"/>
  <c r="CC57" i="60"/>
  <c r="CD57" i="60"/>
  <c r="CE57" i="60"/>
  <c r="CF57" i="60"/>
  <c r="CG57" i="60"/>
  <c r="CH57" i="60"/>
  <c r="CI57" i="60"/>
  <c r="CJ57" i="60"/>
  <c r="CK57" i="60"/>
  <c r="CL57" i="60"/>
  <c r="CM57" i="60"/>
  <c r="CN57" i="60"/>
  <c r="CO57" i="60"/>
  <c r="CP57" i="60"/>
  <c r="CQ57" i="60"/>
  <c r="CR57" i="60"/>
  <c r="CS57" i="60"/>
  <c r="CT57" i="60"/>
  <c r="CU57" i="60"/>
  <c r="CV57" i="60"/>
  <c r="CW57" i="60"/>
  <c r="CY57" i="60"/>
  <c r="CZ57" i="60"/>
  <c r="DA57" i="60"/>
  <c r="DB57" i="60"/>
  <c r="DC57" i="60"/>
  <c r="DD57" i="60"/>
  <c r="DE57" i="60"/>
  <c r="DF57" i="60"/>
  <c r="DG57" i="60"/>
  <c r="DH57" i="60"/>
  <c r="DI57" i="60"/>
  <c r="DJ57" i="60"/>
  <c r="DK57" i="60"/>
  <c r="DL57" i="60"/>
  <c r="DN57" i="60"/>
  <c r="DO57" i="60"/>
  <c r="DP57" i="60"/>
  <c r="DQ57" i="60"/>
  <c r="DS57" i="60"/>
  <c r="DT57" i="60"/>
  <c r="DU57" i="60"/>
  <c r="DV57" i="60"/>
  <c r="DW57" i="60"/>
  <c r="DX57" i="60"/>
  <c r="DY57" i="60"/>
  <c r="DZ57" i="60"/>
  <c r="EA57" i="60"/>
  <c r="EB57" i="60"/>
  <c r="ED57" i="60"/>
  <c r="EE57" i="60"/>
  <c r="EF57" i="60"/>
  <c r="EG57" i="60"/>
  <c r="EH57" i="60"/>
  <c r="EI57" i="60"/>
  <c r="EJ57" i="60"/>
  <c r="EK57" i="60"/>
  <c r="EL57" i="60"/>
  <c r="EM57" i="60"/>
  <c r="EN57" i="60"/>
  <c r="EO57" i="60"/>
  <c r="EP57" i="60"/>
  <c r="EQ57" i="60"/>
  <c r="ER57" i="60"/>
  <c r="ES57" i="60"/>
  <c r="ET57" i="60"/>
  <c r="EU57" i="60"/>
  <c r="EV57" i="60"/>
  <c r="EW57" i="60"/>
  <c r="EX57" i="60"/>
  <c r="EY57" i="60"/>
  <c r="EZ57" i="60"/>
  <c r="FA57" i="60"/>
  <c r="FB57" i="60"/>
  <c r="FC57" i="60"/>
  <c r="FD57" i="60"/>
  <c r="FE57" i="60"/>
  <c r="FF57" i="60"/>
  <c r="FG57" i="60"/>
  <c r="FH57" i="60"/>
  <c r="FI57" i="60"/>
  <c r="FJ57" i="60"/>
  <c r="FK57" i="60"/>
  <c r="FL57" i="60"/>
  <c r="FM57" i="60"/>
  <c r="FN57" i="60"/>
  <c r="FO57" i="60"/>
  <c r="FP57" i="60"/>
  <c r="FQ57" i="60"/>
  <c r="FR57" i="60"/>
  <c r="FS57" i="60"/>
  <c r="FT57" i="60"/>
  <c r="FU57" i="60"/>
  <c r="FV57" i="60"/>
  <c r="FW57" i="60"/>
  <c r="FX57" i="60"/>
  <c r="FY57" i="60"/>
  <c r="FZ57" i="60"/>
  <c r="GA57" i="60"/>
  <c r="GB57" i="60"/>
  <c r="GC57" i="60"/>
  <c r="GD57" i="60"/>
  <c r="GE57" i="60"/>
  <c r="GF57" i="60"/>
  <c r="GG57" i="60"/>
  <c r="GI57" i="60"/>
  <c r="GJ57" i="60"/>
  <c r="GK57" i="60"/>
  <c r="GL57" i="60"/>
  <c r="GM57" i="60"/>
  <c r="GN57" i="60"/>
  <c r="GO57" i="60"/>
  <c r="GP57" i="60"/>
  <c r="GQ57" i="60"/>
  <c r="GR57" i="60"/>
  <c r="GS57" i="60"/>
  <c r="GT57" i="60"/>
  <c r="GU57" i="60"/>
  <c r="GV57" i="60"/>
  <c r="GW57" i="60"/>
  <c r="GX57" i="60"/>
  <c r="GY57" i="60"/>
  <c r="GZ57" i="60"/>
  <c r="HA57" i="60"/>
  <c r="HB57" i="60"/>
  <c r="HC57" i="60"/>
  <c r="HD57" i="60"/>
  <c r="HE57" i="60"/>
  <c r="HF57" i="60"/>
  <c r="HG57" i="60"/>
  <c r="HH57" i="60"/>
  <c r="HI57" i="60"/>
  <c r="HJ57" i="60"/>
  <c r="HK57" i="60"/>
  <c r="HL57" i="60"/>
  <c r="HM57" i="60"/>
  <c r="HN57" i="60"/>
  <c r="HO57" i="60"/>
  <c r="HP57" i="60"/>
  <c r="HQ57" i="60"/>
  <c r="HR57" i="60"/>
  <c r="HS57" i="60"/>
  <c r="HT57" i="60"/>
  <c r="HU57" i="60"/>
  <c r="HV57" i="60"/>
  <c r="HW57" i="60"/>
  <c r="HX57" i="60"/>
  <c r="HY57" i="60"/>
  <c r="HZ57" i="60"/>
  <c r="IA57" i="60"/>
  <c r="IB57" i="60"/>
  <c r="IC57" i="60"/>
  <c r="ID57" i="60"/>
  <c r="IE57" i="60"/>
  <c r="IF57" i="60"/>
  <c r="IG57" i="60"/>
  <c r="IH57" i="60"/>
  <c r="II57" i="60"/>
  <c r="IJ57" i="60"/>
  <c r="IK57" i="60"/>
  <c r="IL57" i="60"/>
  <c r="IV57" i="60"/>
  <c r="IW57" i="60"/>
  <c r="IX57" i="60"/>
  <c r="IY57" i="60"/>
  <c r="IZ57" i="60"/>
  <c r="JA57" i="60"/>
  <c r="JS57" i="60"/>
  <c r="BF58" i="60"/>
  <c r="BG58" i="60"/>
  <c r="BH58" i="60"/>
  <c r="BI58" i="60"/>
  <c r="BJ58" i="60"/>
  <c r="BK58" i="60"/>
  <c r="BL58" i="60"/>
  <c r="BM58" i="60"/>
  <c r="BN58" i="60"/>
  <c r="BO58" i="60"/>
  <c r="BP58" i="60"/>
  <c r="BQ58" i="60"/>
  <c r="BR58" i="60"/>
  <c r="BS58" i="60"/>
  <c r="BU58" i="60"/>
  <c r="BV58" i="60"/>
  <c r="BW58" i="60"/>
  <c r="BX58" i="60"/>
  <c r="BY58" i="60"/>
  <c r="BZ58" i="60"/>
  <c r="CA58" i="60"/>
  <c r="CB58" i="60"/>
  <c r="CC58" i="60"/>
  <c r="CD58" i="60"/>
  <c r="CE58" i="60"/>
  <c r="CF58" i="60"/>
  <c r="CG58" i="60"/>
  <c r="CH58" i="60"/>
  <c r="CI58" i="60"/>
  <c r="CJ58" i="60"/>
  <c r="CK58" i="60"/>
  <c r="CL58" i="60"/>
  <c r="CM58" i="60"/>
  <c r="CN58" i="60"/>
  <c r="CO58" i="60"/>
  <c r="CP58" i="60"/>
  <c r="CQ58" i="60"/>
  <c r="CR58" i="60"/>
  <c r="CS58" i="60"/>
  <c r="CT58" i="60"/>
  <c r="CU58" i="60"/>
  <c r="CV58" i="60"/>
  <c r="CW58" i="60"/>
  <c r="CX58" i="60"/>
  <c r="CY58" i="60"/>
  <c r="CZ58" i="60"/>
  <c r="DA58" i="60"/>
  <c r="DB58" i="60"/>
  <c r="DC58" i="60"/>
  <c r="DD58" i="60"/>
  <c r="DE58" i="60"/>
  <c r="DG58" i="60"/>
  <c r="DH58" i="60"/>
  <c r="DI58" i="60"/>
  <c r="DJ58" i="60"/>
  <c r="DK58" i="60"/>
  <c r="DL58" i="60"/>
  <c r="DN58" i="60"/>
  <c r="DO58" i="60"/>
  <c r="DP58" i="60"/>
  <c r="DQ58" i="60"/>
  <c r="DR58" i="60"/>
  <c r="DS58" i="60"/>
  <c r="DU58" i="60"/>
  <c r="DV58" i="60"/>
  <c r="DW58" i="60"/>
  <c r="DX58" i="60"/>
  <c r="DY58" i="60"/>
  <c r="DZ58" i="60"/>
  <c r="EA58" i="60"/>
  <c r="EB58" i="60"/>
  <c r="EC58" i="60"/>
  <c r="ED58" i="60"/>
  <c r="EF58" i="60"/>
  <c r="EG58" i="60"/>
  <c r="EH58" i="60"/>
  <c r="EI58" i="60"/>
  <c r="EJ58" i="60"/>
  <c r="EK58" i="60"/>
  <c r="EL58" i="60"/>
  <c r="EM58" i="60"/>
  <c r="EN58" i="60"/>
  <c r="EO58" i="60"/>
  <c r="EP58" i="60"/>
  <c r="EQ58" i="60"/>
  <c r="ER58" i="60"/>
  <c r="ES58" i="60"/>
  <c r="ET58" i="60"/>
  <c r="EU58" i="60"/>
  <c r="EV58" i="60"/>
  <c r="EW58" i="60"/>
  <c r="EX58" i="60"/>
  <c r="EY58" i="60"/>
  <c r="EZ58" i="60"/>
  <c r="FA58" i="60"/>
  <c r="FB58" i="60"/>
  <c r="FC58" i="60"/>
  <c r="FD58" i="60"/>
  <c r="FE58" i="60"/>
  <c r="FF58" i="60"/>
  <c r="FG58" i="60"/>
  <c r="FH58" i="60"/>
  <c r="FI58" i="60"/>
  <c r="FJ58" i="60"/>
  <c r="FK58" i="60"/>
  <c r="FL58" i="60"/>
  <c r="FM58" i="60"/>
  <c r="FN58" i="60"/>
  <c r="FO58" i="60"/>
  <c r="FP58" i="60"/>
  <c r="FQ58" i="60"/>
  <c r="FR58" i="60"/>
  <c r="FS58" i="60"/>
  <c r="FT58" i="60"/>
  <c r="FU58" i="60"/>
  <c r="FW58" i="60"/>
  <c r="FX58" i="60"/>
  <c r="FY58" i="60"/>
  <c r="FZ58" i="60"/>
  <c r="GA58" i="60"/>
  <c r="GB58" i="60"/>
  <c r="GC58" i="60"/>
  <c r="GD58" i="60"/>
  <c r="GE58" i="60"/>
  <c r="GF58" i="60"/>
  <c r="GG58" i="60"/>
  <c r="GH58" i="60"/>
  <c r="GI58" i="60"/>
  <c r="GJ58" i="60"/>
  <c r="GK58" i="60"/>
  <c r="GL58" i="60"/>
  <c r="GM58" i="60"/>
  <c r="GN58" i="60"/>
  <c r="GO58" i="60"/>
  <c r="GP58" i="60"/>
  <c r="GQ58" i="60"/>
  <c r="GR58" i="60"/>
  <c r="GS58" i="60"/>
  <c r="GT58" i="60"/>
  <c r="GU58" i="60"/>
  <c r="GV58" i="60"/>
  <c r="GW58" i="60"/>
  <c r="GX58" i="60"/>
  <c r="GY58" i="60"/>
  <c r="GZ58" i="60"/>
  <c r="HA58" i="60"/>
  <c r="HB58" i="60"/>
  <c r="HC58" i="60"/>
  <c r="HD58" i="60"/>
  <c r="HE58" i="60"/>
  <c r="HF58" i="60"/>
  <c r="HG58" i="60"/>
  <c r="HH58" i="60"/>
  <c r="HI58" i="60"/>
  <c r="HJ58" i="60"/>
  <c r="HK58" i="60"/>
  <c r="HL58" i="60"/>
  <c r="HM58" i="60"/>
  <c r="HN58" i="60"/>
  <c r="HO58" i="60"/>
  <c r="HP58" i="60"/>
  <c r="HQ58" i="60"/>
  <c r="HR58" i="60"/>
  <c r="HS58" i="60"/>
  <c r="HT58" i="60"/>
  <c r="HU58" i="60"/>
  <c r="HV58" i="60"/>
  <c r="HW58" i="60"/>
  <c r="HX58" i="60"/>
  <c r="HY58" i="60"/>
  <c r="HZ58" i="60"/>
  <c r="IA58" i="60"/>
  <c r="IB58" i="60"/>
  <c r="IC58" i="60"/>
  <c r="ID58" i="60"/>
  <c r="IE58" i="60"/>
  <c r="IF58" i="60"/>
  <c r="IG58" i="60"/>
  <c r="IH58" i="60"/>
  <c r="II58" i="60"/>
  <c r="IJ58" i="60"/>
  <c r="IK58" i="60"/>
  <c r="IL58" i="60"/>
  <c r="IV58" i="60"/>
  <c r="IW58" i="60"/>
  <c r="IX58" i="60"/>
  <c r="IZ58" i="60"/>
  <c r="JA58" i="60"/>
  <c r="JS58" i="60"/>
  <c r="BF59" i="60"/>
  <c r="BG59" i="60"/>
  <c r="BH59" i="60"/>
  <c r="BI59" i="60"/>
  <c r="BJ59" i="60"/>
  <c r="BK59" i="60"/>
  <c r="BL59" i="60"/>
  <c r="BM59" i="60"/>
  <c r="BN59" i="60"/>
  <c r="BO59" i="60"/>
  <c r="BP59" i="60"/>
  <c r="BQ59" i="60"/>
  <c r="BR59" i="60"/>
  <c r="BS59" i="60"/>
  <c r="BU59" i="60"/>
  <c r="BV59" i="60"/>
  <c r="BW59" i="60"/>
  <c r="BX59" i="60"/>
  <c r="BY59" i="60"/>
  <c r="BZ59" i="60"/>
  <c r="CA59" i="60"/>
  <c r="CB59" i="60"/>
  <c r="CC59" i="60"/>
  <c r="CD59" i="60"/>
  <c r="CE59" i="60"/>
  <c r="CF59" i="60"/>
  <c r="CG59" i="60"/>
  <c r="CH59" i="60"/>
  <c r="CI59" i="60"/>
  <c r="CJ59" i="60"/>
  <c r="CK59" i="60"/>
  <c r="CL59" i="60"/>
  <c r="CM59" i="60"/>
  <c r="CN59" i="60"/>
  <c r="CO59" i="60"/>
  <c r="CP59" i="60"/>
  <c r="CQ59" i="60"/>
  <c r="CR59" i="60"/>
  <c r="CS59" i="60"/>
  <c r="CT59" i="60"/>
  <c r="CU59" i="60"/>
  <c r="CV59" i="60"/>
  <c r="CW59" i="60"/>
  <c r="CX59" i="60"/>
  <c r="CY59" i="60"/>
  <c r="CZ59" i="60"/>
  <c r="DA59" i="60"/>
  <c r="DC59" i="60"/>
  <c r="DD59" i="60"/>
  <c r="DE59" i="60"/>
  <c r="DF59" i="60"/>
  <c r="DG59" i="60"/>
  <c r="DH59" i="60"/>
  <c r="DI59" i="60"/>
  <c r="DJ59" i="60"/>
  <c r="DL59" i="60"/>
  <c r="DN59" i="60"/>
  <c r="DO59" i="60"/>
  <c r="DP59" i="60"/>
  <c r="DQ59" i="60"/>
  <c r="DR59" i="60"/>
  <c r="DS59" i="60"/>
  <c r="DT59" i="60"/>
  <c r="DU59" i="60"/>
  <c r="DV59" i="60"/>
  <c r="DW59" i="60"/>
  <c r="DX59" i="60"/>
  <c r="DY59" i="60"/>
  <c r="DZ59" i="60"/>
  <c r="EA59" i="60"/>
  <c r="EB59" i="60"/>
  <c r="EC59" i="60"/>
  <c r="ED59" i="60"/>
  <c r="EE59" i="60"/>
  <c r="EF59" i="60"/>
  <c r="EG59" i="60"/>
  <c r="EH59" i="60"/>
  <c r="EI59" i="60"/>
  <c r="EK59" i="60"/>
  <c r="EL59" i="60"/>
  <c r="EM59" i="60"/>
  <c r="EN59" i="60"/>
  <c r="EO59" i="60"/>
  <c r="EP59" i="60"/>
  <c r="EQ59" i="60"/>
  <c r="ER59" i="60"/>
  <c r="ET59" i="60"/>
  <c r="EU59" i="60"/>
  <c r="EV59" i="60"/>
  <c r="EW59" i="60"/>
  <c r="EX59" i="60"/>
  <c r="EY59" i="60"/>
  <c r="EZ59" i="60"/>
  <c r="FA59" i="60"/>
  <c r="FB59" i="60"/>
  <c r="FC59" i="60"/>
  <c r="FD59" i="60"/>
  <c r="FE59" i="60"/>
  <c r="FF59" i="60"/>
  <c r="FG59" i="60"/>
  <c r="FH59" i="60"/>
  <c r="FI59" i="60"/>
  <c r="FJ59" i="60"/>
  <c r="FK59" i="60"/>
  <c r="FL59" i="60"/>
  <c r="FM59" i="60"/>
  <c r="FN59" i="60"/>
  <c r="FO59" i="60"/>
  <c r="FP59" i="60"/>
  <c r="FQ59" i="60"/>
  <c r="FR59" i="60"/>
  <c r="FS59" i="60"/>
  <c r="FT59" i="60"/>
  <c r="FU59" i="60"/>
  <c r="FV59" i="60"/>
  <c r="FW59" i="60"/>
  <c r="FX59" i="60"/>
  <c r="FY59" i="60"/>
  <c r="FZ59" i="60"/>
  <c r="GA59" i="60"/>
  <c r="GB59" i="60"/>
  <c r="GC59" i="60"/>
  <c r="GE59" i="60"/>
  <c r="GF59" i="60"/>
  <c r="GG59" i="60"/>
  <c r="GH59" i="60"/>
  <c r="GI59" i="60"/>
  <c r="GJ59" i="60"/>
  <c r="GK59" i="60"/>
  <c r="GL59" i="60"/>
  <c r="GM59" i="60"/>
  <c r="GN59" i="60"/>
  <c r="GO59" i="60"/>
  <c r="GP59" i="60"/>
  <c r="GQ59" i="60"/>
  <c r="GR59" i="60"/>
  <c r="GS59" i="60"/>
  <c r="GT59" i="60"/>
  <c r="GU59" i="60"/>
  <c r="GV59" i="60"/>
  <c r="GW59" i="60"/>
  <c r="GX59" i="60"/>
  <c r="GY59" i="60"/>
  <c r="GZ59" i="60"/>
  <c r="HA59" i="60"/>
  <c r="HB59" i="60"/>
  <c r="HC59" i="60"/>
  <c r="HD59" i="60"/>
  <c r="HE59" i="60"/>
  <c r="HF59" i="60"/>
  <c r="HG59" i="60"/>
  <c r="HH59" i="60"/>
  <c r="HI59" i="60"/>
  <c r="HJ59" i="60"/>
  <c r="HK59" i="60"/>
  <c r="HL59" i="60"/>
  <c r="HM59" i="60"/>
  <c r="HN59" i="60"/>
  <c r="HO59" i="60"/>
  <c r="HP59" i="60"/>
  <c r="HQ59" i="60"/>
  <c r="HR59" i="60"/>
  <c r="HS59" i="60"/>
  <c r="HT59" i="60"/>
  <c r="HU59" i="60"/>
  <c r="HV59" i="60"/>
  <c r="HW59" i="60"/>
  <c r="HX59" i="60"/>
  <c r="HY59" i="60"/>
  <c r="HZ59" i="60"/>
  <c r="IA59" i="60"/>
  <c r="IB59" i="60"/>
  <c r="IC59" i="60"/>
  <c r="ID59" i="60"/>
  <c r="IE59" i="60"/>
  <c r="IF59" i="60"/>
  <c r="IG59" i="60"/>
  <c r="IH59" i="60"/>
  <c r="II59" i="60"/>
  <c r="IJ59" i="60"/>
  <c r="IK59" i="60"/>
  <c r="IL59" i="60"/>
  <c r="IV59" i="60"/>
  <c r="IW59" i="60"/>
  <c r="IX59" i="60"/>
  <c r="IZ59" i="60"/>
  <c r="JA59" i="60"/>
  <c r="JS59" i="60"/>
  <c r="BF60" i="60"/>
  <c r="BG60" i="60"/>
  <c r="BH60" i="60"/>
  <c r="BI60" i="60"/>
  <c r="BJ60" i="60"/>
  <c r="BK60" i="60"/>
  <c r="BL60" i="60"/>
  <c r="BM60" i="60"/>
  <c r="BN60" i="60"/>
  <c r="BO60" i="60"/>
  <c r="BP60" i="60"/>
  <c r="BQ60" i="60"/>
  <c r="BR60" i="60"/>
  <c r="BS60" i="60"/>
  <c r="BU60" i="60"/>
  <c r="BV60" i="60"/>
  <c r="BW60" i="60"/>
  <c r="BX60" i="60"/>
  <c r="BY60" i="60"/>
  <c r="BZ60" i="60"/>
  <c r="CA60" i="60"/>
  <c r="CB60" i="60"/>
  <c r="CC60" i="60"/>
  <c r="CD60" i="60"/>
  <c r="CE60" i="60"/>
  <c r="CF60" i="60"/>
  <c r="CG60" i="60"/>
  <c r="CH60" i="60"/>
  <c r="CI60" i="60"/>
  <c r="CJ60" i="60"/>
  <c r="CK60" i="60"/>
  <c r="CL60" i="60"/>
  <c r="CM60" i="60"/>
  <c r="CN60" i="60"/>
  <c r="CO60" i="60"/>
  <c r="CP60" i="60"/>
  <c r="CQ60" i="60"/>
  <c r="CR60" i="60"/>
  <c r="CS60" i="60"/>
  <c r="CT60" i="60"/>
  <c r="CU60" i="60"/>
  <c r="CV60" i="60"/>
  <c r="CW60" i="60"/>
  <c r="CX60" i="60"/>
  <c r="CY60" i="60"/>
  <c r="CZ60" i="60"/>
  <c r="DA60" i="60"/>
  <c r="DC60" i="60"/>
  <c r="DD60" i="60"/>
  <c r="DE60" i="60"/>
  <c r="DF60" i="60"/>
  <c r="DG60" i="60"/>
  <c r="DH60" i="60"/>
  <c r="DI60" i="60"/>
  <c r="DJ60" i="60"/>
  <c r="DK60" i="60"/>
  <c r="DL60" i="60"/>
  <c r="DM60" i="60"/>
  <c r="DO60" i="60"/>
  <c r="DP60" i="60"/>
  <c r="DQ60" i="60"/>
  <c r="DR60" i="60"/>
  <c r="DS60" i="60"/>
  <c r="DT60" i="60"/>
  <c r="DU60" i="60"/>
  <c r="DV60" i="60"/>
  <c r="DW60" i="60"/>
  <c r="DX60" i="60"/>
  <c r="DY60" i="60"/>
  <c r="DZ60" i="60"/>
  <c r="EA60" i="60"/>
  <c r="EB60" i="60"/>
  <c r="EC60" i="60"/>
  <c r="ED60" i="60"/>
  <c r="EE60" i="60"/>
  <c r="EF60" i="60"/>
  <c r="EG60" i="60"/>
  <c r="EH60" i="60"/>
  <c r="EI60" i="60"/>
  <c r="EJ60" i="60"/>
  <c r="EK60" i="60"/>
  <c r="EL60" i="60"/>
  <c r="EN60" i="60"/>
  <c r="EO60" i="60"/>
  <c r="EP60" i="60"/>
  <c r="EQ60" i="60"/>
  <c r="ER60" i="60"/>
  <c r="ES60" i="60"/>
  <c r="ET60" i="60"/>
  <c r="EU60" i="60"/>
  <c r="EW60" i="60"/>
  <c r="EX60" i="60"/>
  <c r="EY60" i="60"/>
  <c r="FA60" i="60"/>
  <c r="FB60" i="60"/>
  <c r="FC60" i="60"/>
  <c r="FD60" i="60"/>
  <c r="FE60" i="60"/>
  <c r="FF60" i="60"/>
  <c r="FG60" i="60"/>
  <c r="FH60" i="60"/>
  <c r="FI60" i="60"/>
  <c r="FJ60" i="60"/>
  <c r="FK60" i="60"/>
  <c r="FL60" i="60"/>
  <c r="FM60" i="60"/>
  <c r="FN60" i="60"/>
  <c r="FO60" i="60"/>
  <c r="FP60" i="60"/>
  <c r="FQ60" i="60"/>
  <c r="FR60" i="60"/>
  <c r="FS60" i="60"/>
  <c r="FT60" i="60"/>
  <c r="FU60" i="60"/>
  <c r="FV60" i="60"/>
  <c r="FW60" i="60"/>
  <c r="FX60" i="60"/>
  <c r="FY60" i="60"/>
  <c r="FZ60" i="60"/>
  <c r="GA60" i="60"/>
  <c r="GB60" i="60"/>
  <c r="GC60" i="60"/>
  <c r="GE60" i="60"/>
  <c r="GF60" i="60"/>
  <c r="GG60" i="60"/>
  <c r="GH60" i="60"/>
  <c r="GI60" i="60"/>
  <c r="GJ60" i="60"/>
  <c r="GK60" i="60"/>
  <c r="GL60" i="60"/>
  <c r="GM60" i="60"/>
  <c r="GN60" i="60"/>
  <c r="GO60" i="60"/>
  <c r="GP60" i="60"/>
  <c r="GQ60" i="60"/>
  <c r="GR60" i="60"/>
  <c r="GS60" i="60"/>
  <c r="GT60" i="60"/>
  <c r="GU60" i="60"/>
  <c r="GV60" i="60"/>
  <c r="GW60" i="60"/>
  <c r="GX60" i="60"/>
  <c r="GY60" i="60"/>
  <c r="GZ60" i="60"/>
  <c r="HA60" i="60"/>
  <c r="HB60" i="60"/>
  <c r="HC60" i="60"/>
  <c r="HD60" i="60"/>
  <c r="HE60" i="60"/>
  <c r="HF60" i="60"/>
  <c r="HG60" i="60"/>
  <c r="HH60" i="60"/>
  <c r="HI60" i="60"/>
  <c r="HJ60" i="60"/>
  <c r="HK60" i="60"/>
  <c r="HL60" i="60"/>
  <c r="HM60" i="60"/>
  <c r="HN60" i="60"/>
  <c r="HO60" i="60"/>
  <c r="HP60" i="60"/>
  <c r="HQ60" i="60"/>
  <c r="HR60" i="60"/>
  <c r="HS60" i="60"/>
  <c r="HT60" i="60"/>
  <c r="HU60" i="60"/>
  <c r="HV60" i="60"/>
  <c r="HW60" i="60"/>
  <c r="HX60" i="60"/>
  <c r="HY60" i="60"/>
  <c r="HZ60" i="60"/>
  <c r="IA60" i="60"/>
  <c r="IB60" i="60"/>
  <c r="IC60" i="60"/>
  <c r="ID60" i="60"/>
  <c r="IE60" i="60"/>
  <c r="IF60" i="60"/>
  <c r="IG60" i="60"/>
  <c r="IH60" i="60"/>
  <c r="II60" i="60"/>
  <c r="IJ60" i="60"/>
  <c r="IK60" i="60"/>
  <c r="IL60" i="60"/>
  <c r="IV60" i="60"/>
  <c r="IW60" i="60"/>
  <c r="IX60" i="60"/>
  <c r="IZ60" i="60"/>
  <c r="JA60" i="60"/>
  <c r="JS60" i="60"/>
  <c r="BF61" i="60"/>
  <c r="BG61" i="60"/>
  <c r="BH61" i="60"/>
  <c r="BI61" i="60"/>
  <c r="BJ61" i="60"/>
  <c r="BK61" i="60"/>
  <c r="BL61" i="60"/>
  <c r="BM61" i="60"/>
  <c r="BN61" i="60"/>
  <c r="BO61" i="60"/>
  <c r="BP61" i="60"/>
  <c r="BQ61" i="60"/>
  <c r="BR61" i="60"/>
  <c r="BS61" i="60"/>
  <c r="BU61" i="60"/>
  <c r="BV61" i="60"/>
  <c r="BW61" i="60"/>
  <c r="BX61" i="60"/>
  <c r="BY61" i="60"/>
  <c r="BZ61" i="60"/>
  <c r="CA61" i="60"/>
  <c r="CB61" i="60"/>
  <c r="CC61" i="60"/>
  <c r="CD61" i="60"/>
  <c r="CE61" i="60"/>
  <c r="CF61" i="60"/>
  <c r="CG61" i="60"/>
  <c r="CH61" i="60"/>
  <c r="CI61" i="60"/>
  <c r="CJ61" i="60"/>
  <c r="CK61" i="60"/>
  <c r="CL61" i="60"/>
  <c r="CM61" i="60"/>
  <c r="CN61" i="60"/>
  <c r="CO61" i="60"/>
  <c r="CP61" i="60"/>
  <c r="CQ61" i="60"/>
  <c r="CR61" i="60"/>
  <c r="CS61" i="60"/>
  <c r="CT61" i="60"/>
  <c r="CU61" i="60"/>
  <c r="CV61" i="60"/>
  <c r="CW61" i="60"/>
  <c r="CX61" i="60"/>
  <c r="CY61" i="60"/>
  <c r="CZ61" i="60"/>
  <c r="DA61" i="60"/>
  <c r="DC61" i="60"/>
  <c r="DD61" i="60"/>
  <c r="DE61" i="60"/>
  <c r="DF61" i="60"/>
  <c r="DG61" i="60"/>
  <c r="DH61" i="60"/>
  <c r="DI61" i="60"/>
  <c r="DJ61" i="60"/>
  <c r="DK61" i="60"/>
  <c r="DL61" i="60"/>
  <c r="DM61" i="60"/>
  <c r="DO61" i="60"/>
  <c r="DP61" i="60"/>
  <c r="DQ61" i="60"/>
  <c r="DS61" i="60"/>
  <c r="DT61" i="60"/>
  <c r="DU61" i="60"/>
  <c r="DV61" i="60"/>
  <c r="DW61" i="60"/>
  <c r="DX61" i="60"/>
  <c r="DY61" i="60"/>
  <c r="DZ61" i="60"/>
  <c r="EA61" i="60"/>
  <c r="EB61" i="60"/>
  <c r="EC61" i="60"/>
  <c r="ED61" i="60"/>
  <c r="EE61" i="60"/>
  <c r="EF61" i="60"/>
  <c r="EG61" i="60"/>
  <c r="EH61" i="60"/>
  <c r="EI61" i="60"/>
  <c r="EJ61" i="60"/>
  <c r="EK61" i="60"/>
  <c r="EM61" i="60"/>
  <c r="EN61" i="60"/>
  <c r="EO61" i="60"/>
  <c r="EP61" i="60"/>
  <c r="EQ61" i="60"/>
  <c r="ER61" i="60"/>
  <c r="ES61" i="60"/>
  <c r="ET61" i="60"/>
  <c r="EV61" i="60"/>
  <c r="EW61" i="60"/>
  <c r="EX61" i="60"/>
  <c r="EY61" i="60"/>
  <c r="FA61" i="60"/>
  <c r="FB61" i="60"/>
  <c r="FC61" i="60"/>
  <c r="FD61" i="60"/>
  <c r="FE61" i="60"/>
  <c r="FF61" i="60"/>
  <c r="FG61" i="60"/>
  <c r="FH61" i="60"/>
  <c r="FI61" i="60"/>
  <c r="FJ61" i="60"/>
  <c r="FK61" i="60"/>
  <c r="FL61" i="60"/>
  <c r="FM61" i="60"/>
  <c r="FN61" i="60"/>
  <c r="FO61" i="60"/>
  <c r="FP61" i="60"/>
  <c r="FQ61" i="60"/>
  <c r="FR61" i="60"/>
  <c r="FS61" i="60"/>
  <c r="FT61" i="60"/>
  <c r="FU61" i="60"/>
  <c r="FV61" i="60"/>
  <c r="FW61" i="60"/>
  <c r="FX61" i="60"/>
  <c r="FY61" i="60"/>
  <c r="GA61" i="60"/>
  <c r="GB61" i="60"/>
  <c r="GC61" i="60"/>
  <c r="GD61" i="60"/>
  <c r="GE61" i="60"/>
  <c r="GF61" i="60"/>
  <c r="GG61" i="60"/>
  <c r="GH61" i="60"/>
  <c r="GI61" i="60"/>
  <c r="GJ61" i="60"/>
  <c r="GK61" i="60"/>
  <c r="GL61" i="60"/>
  <c r="GM61" i="60"/>
  <c r="GN61" i="60"/>
  <c r="GO61" i="60"/>
  <c r="GP61" i="60"/>
  <c r="GQ61" i="60"/>
  <c r="GR61" i="60"/>
  <c r="GS61" i="60"/>
  <c r="GT61" i="60"/>
  <c r="GU61" i="60"/>
  <c r="GV61" i="60"/>
  <c r="GW61" i="60"/>
  <c r="GX61" i="60"/>
  <c r="GY61" i="60"/>
  <c r="GZ61" i="60"/>
  <c r="HA61" i="60"/>
  <c r="HB61" i="60"/>
  <c r="HC61" i="60"/>
  <c r="HD61" i="60"/>
  <c r="HE61" i="60"/>
  <c r="HF61" i="60"/>
  <c r="HG61" i="60"/>
  <c r="HH61" i="60"/>
  <c r="HI61" i="60"/>
  <c r="HJ61" i="60"/>
  <c r="HK61" i="60"/>
  <c r="HL61" i="60"/>
  <c r="HM61" i="60"/>
  <c r="HN61" i="60"/>
  <c r="HO61" i="60"/>
  <c r="HP61" i="60"/>
  <c r="HQ61" i="60"/>
  <c r="HR61" i="60"/>
  <c r="HS61" i="60"/>
  <c r="HT61" i="60"/>
  <c r="HU61" i="60"/>
  <c r="HV61" i="60"/>
  <c r="HW61" i="60"/>
  <c r="HX61" i="60"/>
  <c r="HY61" i="60"/>
  <c r="HZ61" i="60"/>
  <c r="IA61" i="60"/>
  <c r="IB61" i="60"/>
  <c r="IC61" i="60"/>
  <c r="ID61" i="60"/>
  <c r="IE61" i="60"/>
  <c r="IF61" i="60"/>
  <c r="IG61" i="60"/>
  <c r="IH61" i="60"/>
  <c r="II61" i="60"/>
  <c r="IJ61" i="60"/>
  <c r="IK61" i="60"/>
  <c r="IL61" i="60"/>
  <c r="IV61" i="60"/>
  <c r="IW61" i="60"/>
  <c r="IX61" i="60"/>
  <c r="IZ61" i="60"/>
  <c r="JA61" i="60"/>
  <c r="JS61" i="60"/>
  <c r="BF62" i="60"/>
  <c r="BG62" i="60"/>
  <c r="BH62" i="60"/>
  <c r="BI62" i="60"/>
  <c r="BJ62" i="60"/>
  <c r="BK62" i="60"/>
  <c r="BL62" i="60"/>
  <c r="BM62" i="60"/>
  <c r="BN62" i="60"/>
  <c r="BO62" i="60"/>
  <c r="BP62" i="60"/>
  <c r="BQ62" i="60"/>
  <c r="BR62" i="60"/>
  <c r="BS62" i="60"/>
  <c r="BT62" i="60"/>
  <c r="BU62" i="60"/>
  <c r="BV62" i="60"/>
  <c r="BW62" i="60"/>
  <c r="BX62" i="60"/>
  <c r="BY62" i="60"/>
  <c r="BZ62" i="60"/>
  <c r="CA62" i="60"/>
  <c r="CB62" i="60"/>
  <c r="CC62" i="60"/>
  <c r="CD62" i="60"/>
  <c r="CE62" i="60"/>
  <c r="CG62" i="60"/>
  <c r="CH62" i="60"/>
  <c r="CJ62" i="60"/>
  <c r="CK62" i="60"/>
  <c r="CL62" i="60"/>
  <c r="CM62" i="60"/>
  <c r="CN62" i="60"/>
  <c r="CO62" i="60"/>
  <c r="CP62" i="60"/>
  <c r="CQ62" i="60"/>
  <c r="CR62" i="60"/>
  <c r="CS62" i="60"/>
  <c r="CT62" i="60"/>
  <c r="CU62" i="60"/>
  <c r="CV62" i="60"/>
  <c r="CW62" i="60"/>
  <c r="CX62" i="60"/>
  <c r="CY62" i="60"/>
  <c r="CZ62" i="60"/>
  <c r="DA62" i="60"/>
  <c r="DC62" i="60"/>
  <c r="DD62" i="60"/>
  <c r="DE62" i="60"/>
  <c r="DF62" i="60"/>
  <c r="DG62" i="60"/>
  <c r="DH62" i="60"/>
  <c r="DI62" i="60"/>
  <c r="DJ62" i="60"/>
  <c r="DK62" i="60"/>
  <c r="DL62" i="60"/>
  <c r="DM62" i="60"/>
  <c r="DN62" i="60"/>
  <c r="DO62" i="60"/>
  <c r="DP62" i="60"/>
  <c r="DQ62" i="60"/>
  <c r="DR62" i="60"/>
  <c r="DS62" i="60"/>
  <c r="DT62" i="60"/>
  <c r="DU62" i="60"/>
  <c r="DV62" i="60"/>
  <c r="DW62" i="60"/>
  <c r="DX62" i="60"/>
  <c r="DY62" i="60"/>
  <c r="DZ62" i="60"/>
  <c r="EA62" i="60"/>
  <c r="EB62" i="60"/>
  <c r="EC62" i="60"/>
  <c r="ED62" i="60"/>
  <c r="EE62" i="60"/>
  <c r="EF62" i="60"/>
  <c r="EG62" i="60"/>
  <c r="EH62" i="60"/>
  <c r="EI62" i="60"/>
  <c r="EJ62" i="60"/>
  <c r="EK62" i="60"/>
  <c r="EM62" i="60"/>
  <c r="EN62" i="60"/>
  <c r="EO62" i="60"/>
  <c r="EP62" i="60"/>
  <c r="EQ62" i="60"/>
  <c r="ER62" i="60"/>
  <c r="ET62" i="60"/>
  <c r="EV62" i="60"/>
  <c r="EW62" i="60"/>
  <c r="EX62" i="60"/>
  <c r="EY62" i="60"/>
  <c r="FA62" i="60"/>
  <c r="FB62" i="60"/>
  <c r="FC62" i="60"/>
  <c r="FD62" i="60"/>
  <c r="FE62" i="60"/>
  <c r="FF62" i="60"/>
  <c r="FG62" i="60"/>
  <c r="FH62" i="60"/>
  <c r="FI62" i="60"/>
  <c r="FJ62" i="60"/>
  <c r="FK62" i="60"/>
  <c r="FL62" i="60"/>
  <c r="FM62" i="60"/>
  <c r="FN62" i="60"/>
  <c r="FO62" i="60"/>
  <c r="FP62" i="60"/>
  <c r="FQ62" i="60"/>
  <c r="FR62" i="60"/>
  <c r="FS62" i="60"/>
  <c r="FT62" i="60"/>
  <c r="FU62" i="60"/>
  <c r="FV62" i="60"/>
  <c r="FW62" i="60"/>
  <c r="FX62" i="60"/>
  <c r="FY62" i="60"/>
  <c r="GA62" i="60"/>
  <c r="GB62" i="60"/>
  <c r="GC62" i="60"/>
  <c r="GD62" i="60"/>
  <c r="GE62" i="60"/>
  <c r="GF62" i="60"/>
  <c r="GG62" i="60"/>
  <c r="GH62" i="60"/>
  <c r="GI62" i="60"/>
  <c r="GJ62" i="60"/>
  <c r="GK62" i="60"/>
  <c r="GL62" i="60"/>
  <c r="GM62" i="60"/>
  <c r="GN62" i="60"/>
  <c r="GO62" i="60"/>
  <c r="GP62" i="60"/>
  <c r="GQ62" i="60"/>
  <c r="GR62" i="60"/>
  <c r="GS62" i="60"/>
  <c r="GT62" i="60"/>
  <c r="GU62" i="60"/>
  <c r="GV62" i="60"/>
  <c r="GW62" i="60"/>
  <c r="GX62" i="60"/>
  <c r="GY62" i="60"/>
  <c r="GZ62" i="60"/>
  <c r="HA62" i="60"/>
  <c r="HB62" i="60"/>
  <c r="HC62" i="60"/>
  <c r="HD62" i="60"/>
  <c r="HE62" i="60"/>
  <c r="HF62" i="60"/>
  <c r="HG62" i="60"/>
  <c r="HH62" i="60"/>
  <c r="HI62" i="60"/>
  <c r="HJ62" i="60"/>
  <c r="HK62" i="60"/>
  <c r="HL62" i="60"/>
  <c r="HM62" i="60"/>
  <c r="HN62" i="60"/>
  <c r="HO62" i="60"/>
  <c r="HP62" i="60"/>
  <c r="HQ62" i="60"/>
  <c r="HR62" i="60"/>
  <c r="HS62" i="60"/>
  <c r="HT62" i="60"/>
  <c r="HU62" i="60"/>
  <c r="HV62" i="60"/>
  <c r="HW62" i="60"/>
  <c r="HX62" i="60"/>
  <c r="HY62" i="60"/>
  <c r="HZ62" i="60"/>
  <c r="IA62" i="60"/>
  <c r="IB62" i="60"/>
  <c r="IC62" i="60"/>
  <c r="ID62" i="60"/>
  <c r="IE62" i="60"/>
  <c r="IF62" i="60"/>
  <c r="IG62" i="60"/>
  <c r="IH62" i="60"/>
  <c r="II62" i="60"/>
  <c r="IJ62" i="60"/>
  <c r="IK62" i="60"/>
  <c r="IL62" i="60"/>
  <c r="IV62" i="60"/>
  <c r="IW62" i="60"/>
  <c r="IX62" i="60"/>
  <c r="IZ62" i="60"/>
  <c r="JA62" i="60"/>
  <c r="JS62" i="60"/>
  <c r="BF63" i="60"/>
  <c r="BG63" i="60"/>
  <c r="BH63" i="60"/>
  <c r="BI63" i="60"/>
  <c r="BJ63" i="60"/>
  <c r="BK63" i="60"/>
  <c r="BL63" i="60"/>
  <c r="BM63" i="60"/>
  <c r="BN63" i="60"/>
  <c r="BO63" i="60"/>
  <c r="BP63" i="60"/>
  <c r="BQ63" i="60"/>
  <c r="BR63" i="60"/>
  <c r="BS63" i="60"/>
  <c r="BT63" i="60"/>
  <c r="BU63" i="60"/>
  <c r="BV63" i="60"/>
  <c r="BW63" i="60"/>
  <c r="BX63" i="60"/>
  <c r="BY63" i="60"/>
  <c r="BZ63" i="60"/>
  <c r="CA63" i="60"/>
  <c r="CB63" i="60"/>
  <c r="CD63" i="60"/>
  <c r="CE63" i="60"/>
  <c r="CF63" i="60"/>
  <c r="CG63" i="60"/>
  <c r="CH63" i="60"/>
  <c r="CI63" i="60"/>
  <c r="CJ63" i="60"/>
  <c r="CK63" i="60"/>
  <c r="CL63" i="60"/>
  <c r="CM63" i="60"/>
  <c r="CN63" i="60"/>
  <c r="CO63" i="60"/>
  <c r="CP63" i="60"/>
  <c r="CQ63" i="60"/>
  <c r="CR63" i="60"/>
  <c r="CS63" i="60"/>
  <c r="CT63" i="60"/>
  <c r="CU63" i="60"/>
  <c r="CV63" i="60"/>
  <c r="CW63" i="60"/>
  <c r="CX63" i="60"/>
  <c r="CY63" i="60"/>
  <c r="CZ63" i="60"/>
  <c r="DA63" i="60"/>
  <c r="DC63" i="60"/>
  <c r="DD63" i="60"/>
  <c r="DE63" i="60"/>
  <c r="DF63" i="60"/>
  <c r="DG63" i="60"/>
  <c r="DH63" i="60"/>
  <c r="DI63" i="60"/>
  <c r="DJ63" i="60"/>
  <c r="DK63" i="60"/>
  <c r="DL63" i="60"/>
  <c r="DM63" i="60"/>
  <c r="DN63" i="60"/>
  <c r="DO63" i="60"/>
  <c r="DP63" i="60"/>
  <c r="DQ63" i="60"/>
  <c r="DR63" i="60"/>
  <c r="DS63" i="60"/>
  <c r="DT63" i="60"/>
  <c r="DU63" i="60"/>
  <c r="DV63" i="60"/>
  <c r="DW63" i="60"/>
  <c r="DX63" i="60"/>
  <c r="DY63" i="60"/>
  <c r="DZ63" i="60"/>
  <c r="EA63" i="60"/>
  <c r="EB63" i="60"/>
  <c r="EC63" i="60"/>
  <c r="ED63" i="60"/>
  <c r="EE63" i="60"/>
  <c r="EF63" i="60"/>
  <c r="EG63" i="60"/>
  <c r="EH63" i="60"/>
  <c r="EI63" i="60"/>
  <c r="EJ63" i="60"/>
  <c r="EK63" i="60"/>
  <c r="EL63" i="60"/>
  <c r="EM63" i="60"/>
  <c r="EN63" i="60"/>
  <c r="EO63" i="60"/>
  <c r="EP63" i="60"/>
  <c r="ER63" i="60"/>
  <c r="ET63" i="60"/>
  <c r="EU63" i="60"/>
  <c r="EV63" i="60"/>
  <c r="EW63" i="60"/>
  <c r="EX63" i="60"/>
  <c r="EY63" i="60"/>
  <c r="FA63" i="60"/>
  <c r="FB63" i="60"/>
  <c r="FC63" i="60"/>
  <c r="FD63" i="60"/>
  <c r="FE63" i="60"/>
  <c r="FF63" i="60"/>
  <c r="FG63" i="60"/>
  <c r="FH63" i="60"/>
  <c r="FI63" i="60"/>
  <c r="FJ63" i="60"/>
  <c r="FK63" i="60"/>
  <c r="FL63" i="60"/>
  <c r="FM63" i="60"/>
  <c r="FN63" i="60"/>
  <c r="FO63" i="60"/>
  <c r="FP63" i="60"/>
  <c r="FQ63" i="60"/>
  <c r="FR63" i="60"/>
  <c r="FS63" i="60"/>
  <c r="FT63" i="60"/>
  <c r="FU63" i="60"/>
  <c r="FV63" i="60"/>
  <c r="FW63" i="60"/>
  <c r="FX63" i="60"/>
  <c r="FY63" i="60"/>
  <c r="GA63" i="60"/>
  <c r="GB63" i="60"/>
  <c r="GC63" i="60"/>
  <c r="GD63" i="60"/>
  <c r="GE63" i="60"/>
  <c r="GF63" i="60"/>
  <c r="GG63" i="60"/>
  <c r="GH63" i="60"/>
  <c r="GI63" i="60"/>
  <c r="GJ63" i="60"/>
  <c r="GK63" i="60"/>
  <c r="GL63" i="60"/>
  <c r="GM63" i="60"/>
  <c r="GN63" i="60"/>
  <c r="GO63" i="60"/>
  <c r="GP63" i="60"/>
  <c r="GQ63" i="60"/>
  <c r="GR63" i="60"/>
  <c r="GS63" i="60"/>
  <c r="GT63" i="60"/>
  <c r="GU63" i="60"/>
  <c r="GV63" i="60"/>
  <c r="GW63" i="60"/>
  <c r="GX63" i="60"/>
  <c r="GY63" i="60"/>
  <c r="GZ63" i="60"/>
  <c r="HA63" i="60"/>
  <c r="HB63" i="60"/>
  <c r="HC63" i="60"/>
  <c r="HD63" i="60"/>
  <c r="HE63" i="60"/>
  <c r="HF63" i="60"/>
  <c r="HG63" i="60"/>
  <c r="HH63" i="60"/>
  <c r="HI63" i="60"/>
  <c r="HJ63" i="60"/>
  <c r="HK63" i="60"/>
  <c r="HL63" i="60"/>
  <c r="HM63" i="60"/>
  <c r="HN63" i="60"/>
  <c r="HO63" i="60"/>
  <c r="HP63" i="60"/>
  <c r="HQ63" i="60"/>
  <c r="HR63" i="60"/>
  <c r="HS63" i="60"/>
  <c r="HT63" i="60"/>
  <c r="HU63" i="60"/>
  <c r="HV63" i="60"/>
  <c r="HW63" i="60"/>
  <c r="HX63" i="60"/>
  <c r="HY63" i="60"/>
  <c r="HZ63" i="60"/>
  <c r="IA63" i="60"/>
  <c r="IB63" i="60"/>
  <c r="IC63" i="60"/>
  <c r="ID63" i="60"/>
  <c r="IE63" i="60"/>
  <c r="IF63" i="60"/>
  <c r="IG63" i="60"/>
  <c r="IH63" i="60"/>
  <c r="II63" i="60"/>
  <c r="IJ63" i="60"/>
  <c r="IK63" i="60"/>
  <c r="IL63" i="60"/>
  <c r="IV63" i="60"/>
  <c r="IW63" i="60"/>
  <c r="IX63" i="60"/>
  <c r="IZ63" i="60"/>
  <c r="JA63" i="60"/>
  <c r="JS63" i="60"/>
  <c r="BF64" i="60"/>
  <c r="BG64" i="60"/>
  <c r="BH64" i="60"/>
  <c r="BI64" i="60"/>
  <c r="BJ64" i="60"/>
  <c r="BK64" i="60"/>
  <c r="BL64" i="60"/>
  <c r="BM64" i="60"/>
  <c r="BN64" i="60"/>
  <c r="BO64" i="60"/>
  <c r="BP64" i="60"/>
  <c r="BQ64" i="60"/>
  <c r="BR64" i="60"/>
  <c r="BS64" i="60"/>
  <c r="BT64" i="60"/>
  <c r="BU64" i="60"/>
  <c r="BV64" i="60"/>
  <c r="BW64" i="60"/>
  <c r="BX64" i="60"/>
  <c r="BY64" i="60"/>
  <c r="BZ64" i="60"/>
  <c r="CA64" i="60"/>
  <c r="CB64" i="60"/>
  <c r="CC64" i="60"/>
  <c r="CD64" i="60"/>
  <c r="CF64" i="60"/>
  <c r="CG64" i="60"/>
  <c r="CH64" i="60"/>
  <c r="CI64" i="60"/>
  <c r="CJ64" i="60"/>
  <c r="CK64" i="60"/>
  <c r="CL64" i="60"/>
  <c r="CM64" i="60"/>
  <c r="CN64" i="60"/>
  <c r="CO64" i="60"/>
  <c r="CP64" i="60"/>
  <c r="CQ64" i="60"/>
  <c r="CR64" i="60"/>
  <c r="CS64" i="60"/>
  <c r="CT64" i="60"/>
  <c r="CU64" i="60"/>
  <c r="CV64" i="60"/>
  <c r="CW64" i="60"/>
  <c r="CX64" i="60"/>
  <c r="CY64" i="60"/>
  <c r="CZ64" i="60"/>
  <c r="DA64" i="60"/>
  <c r="DC64" i="60"/>
  <c r="DD64" i="60"/>
  <c r="DE64" i="60"/>
  <c r="DF64" i="60"/>
  <c r="DG64" i="60"/>
  <c r="DH64" i="60"/>
  <c r="DI64" i="60"/>
  <c r="DJ64" i="60"/>
  <c r="DK64" i="60"/>
  <c r="DL64" i="60"/>
  <c r="DM64" i="60"/>
  <c r="DN64" i="60"/>
  <c r="DO64" i="60"/>
  <c r="DP64" i="60"/>
  <c r="DQ64" i="60"/>
  <c r="DR64" i="60"/>
  <c r="DS64" i="60"/>
  <c r="DT64" i="60"/>
  <c r="DU64" i="60"/>
  <c r="DV64" i="60"/>
  <c r="DW64" i="60"/>
  <c r="DX64" i="60"/>
  <c r="DY64" i="60"/>
  <c r="DZ64" i="60"/>
  <c r="EA64" i="60"/>
  <c r="EB64" i="60"/>
  <c r="EC64" i="60"/>
  <c r="ED64" i="60"/>
  <c r="EE64" i="60"/>
  <c r="EF64" i="60"/>
  <c r="EG64" i="60"/>
  <c r="EH64" i="60"/>
  <c r="EI64" i="60"/>
  <c r="EJ64" i="60"/>
  <c r="EK64" i="60"/>
  <c r="EL64" i="60"/>
  <c r="EM64" i="60"/>
  <c r="EN64" i="60"/>
  <c r="EO64" i="60"/>
  <c r="EP64" i="60"/>
  <c r="EQ64" i="60"/>
  <c r="ER64" i="60"/>
  <c r="ES64" i="60"/>
  <c r="ET64" i="60"/>
  <c r="EV64" i="60"/>
  <c r="EW64" i="60"/>
  <c r="EY64" i="60"/>
  <c r="FA64" i="60"/>
  <c r="FB64" i="60"/>
  <c r="FC64" i="60"/>
  <c r="FD64" i="60"/>
  <c r="FE64" i="60"/>
  <c r="FF64" i="60"/>
  <c r="FH64" i="60"/>
  <c r="FI64" i="60"/>
  <c r="FJ64" i="60"/>
  <c r="FK64" i="60"/>
  <c r="FL64" i="60"/>
  <c r="FM64" i="60"/>
  <c r="FN64" i="60"/>
  <c r="FO64" i="60"/>
  <c r="FP64" i="60"/>
  <c r="FQ64" i="60"/>
  <c r="FR64" i="60"/>
  <c r="FS64" i="60"/>
  <c r="FT64" i="60"/>
  <c r="FU64" i="60"/>
  <c r="FV64" i="60"/>
  <c r="FW64" i="60"/>
  <c r="FX64" i="60"/>
  <c r="FY64" i="60"/>
  <c r="FZ64" i="60"/>
  <c r="GA64" i="60"/>
  <c r="GB64" i="60"/>
  <c r="GC64" i="60"/>
  <c r="GD64" i="60"/>
  <c r="GE64" i="60"/>
  <c r="GF64" i="60"/>
  <c r="GG64" i="60"/>
  <c r="GH64" i="60"/>
  <c r="GI64" i="60"/>
  <c r="GJ64" i="60"/>
  <c r="GK64" i="60"/>
  <c r="GL64" i="60"/>
  <c r="GM64" i="60"/>
  <c r="GN64" i="60"/>
  <c r="GO64" i="60"/>
  <c r="GP64" i="60"/>
  <c r="GQ64" i="60"/>
  <c r="GR64" i="60"/>
  <c r="GS64" i="60"/>
  <c r="GT64" i="60"/>
  <c r="GU64" i="60"/>
  <c r="GV64" i="60"/>
  <c r="GW64" i="60"/>
  <c r="GX64" i="60"/>
  <c r="GY64" i="60"/>
  <c r="GZ64" i="60"/>
  <c r="HA64" i="60"/>
  <c r="HB64" i="60"/>
  <c r="HC64" i="60"/>
  <c r="HD64" i="60"/>
  <c r="HE64" i="60"/>
  <c r="HF64" i="60"/>
  <c r="HG64" i="60"/>
  <c r="HH64" i="60"/>
  <c r="HI64" i="60"/>
  <c r="HJ64" i="60"/>
  <c r="HK64" i="60"/>
  <c r="HL64" i="60"/>
  <c r="HM64" i="60"/>
  <c r="HN64" i="60"/>
  <c r="HO64" i="60"/>
  <c r="HP64" i="60"/>
  <c r="HQ64" i="60"/>
  <c r="HR64" i="60"/>
  <c r="HS64" i="60"/>
  <c r="HT64" i="60"/>
  <c r="HU64" i="60"/>
  <c r="HV64" i="60"/>
  <c r="HW64" i="60"/>
  <c r="HX64" i="60"/>
  <c r="HY64" i="60"/>
  <c r="HZ64" i="60"/>
  <c r="IA64" i="60"/>
  <c r="IB64" i="60"/>
  <c r="IC64" i="60"/>
  <c r="ID64" i="60"/>
  <c r="IE64" i="60"/>
  <c r="IF64" i="60"/>
  <c r="IG64" i="60"/>
  <c r="IH64" i="60"/>
  <c r="II64" i="60"/>
  <c r="IJ64" i="60"/>
  <c r="IK64" i="60"/>
  <c r="IL64" i="60"/>
  <c r="IV64" i="60"/>
  <c r="IW64" i="60"/>
  <c r="IZ64" i="60"/>
  <c r="JA64" i="60"/>
  <c r="JS64" i="60"/>
  <c r="BF65" i="60"/>
  <c r="BG65" i="60"/>
  <c r="BH65" i="60"/>
  <c r="BI65" i="60"/>
  <c r="BJ65" i="60"/>
  <c r="BK65" i="60"/>
  <c r="BL65" i="60"/>
  <c r="BM65" i="60"/>
  <c r="BN65" i="60"/>
  <c r="BO65" i="60"/>
  <c r="BP65" i="60"/>
  <c r="BQ65" i="60"/>
  <c r="BR65" i="60"/>
  <c r="BS65" i="60"/>
  <c r="BT65" i="60"/>
  <c r="BU65" i="60"/>
  <c r="BV65" i="60"/>
  <c r="BW65" i="60"/>
  <c r="BX65" i="60"/>
  <c r="BY65" i="60"/>
  <c r="BZ65" i="60"/>
  <c r="CA65" i="60"/>
  <c r="CB65" i="60"/>
  <c r="CD65" i="60"/>
  <c r="CE65" i="60"/>
  <c r="CF65" i="60"/>
  <c r="CG65" i="60"/>
  <c r="CH65" i="60"/>
  <c r="CI65" i="60"/>
  <c r="CJ65" i="60"/>
  <c r="CK65" i="60"/>
  <c r="CL65" i="60"/>
  <c r="CM65" i="60"/>
  <c r="CN65" i="60"/>
  <c r="CO65" i="60"/>
  <c r="CP65" i="60"/>
  <c r="CQ65" i="60"/>
  <c r="CR65" i="60"/>
  <c r="CS65" i="60"/>
  <c r="CT65" i="60"/>
  <c r="CU65" i="60"/>
  <c r="CV65" i="60"/>
  <c r="CW65" i="60"/>
  <c r="CX65" i="60"/>
  <c r="CY65" i="60"/>
  <c r="CZ65" i="60"/>
  <c r="DA65" i="60"/>
  <c r="DC65" i="60"/>
  <c r="DD65" i="60"/>
  <c r="DE65" i="60"/>
  <c r="DF65" i="60"/>
  <c r="DG65" i="60"/>
  <c r="DH65" i="60"/>
  <c r="DI65" i="60"/>
  <c r="DJ65" i="60"/>
  <c r="DK65" i="60"/>
  <c r="DL65" i="60"/>
  <c r="DM65" i="60"/>
  <c r="DN65" i="60"/>
  <c r="DO65" i="60"/>
  <c r="DP65" i="60"/>
  <c r="DQ65" i="60"/>
  <c r="DR65" i="60"/>
  <c r="DS65" i="60"/>
  <c r="DT65" i="60"/>
  <c r="DU65" i="60"/>
  <c r="DV65" i="60"/>
  <c r="DW65" i="60"/>
  <c r="DX65" i="60"/>
  <c r="DY65" i="60"/>
  <c r="DZ65" i="60"/>
  <c r="EA65" i="60"/>
  <c r="EB65" i="60"/>
  <c r="EC65" i="60"/>
  <c r="ED65" i="60"/>
  <c r="EE65" i="60"/>
  <c r="EF65" i="60"/>
  <c r="EG65" i="60"/>
  <c r="EH65" i="60"/>
  <c r="EI65" i="60"/>
  <c r="EJ65" i="60"/>
  <c r="EK65" i="60"/>
  <c r="EL65" i="60"/>
  <c r="EM65" i="60"/>
  <c r="EN65" i="60"/>
  <c r="EO65" i="60"/>
  <c r="EP65" i="60"/>
  <c r="EQ65" i="60"/>
  <c r="ER65" i="60"/>
  <c r="ES65" i="60"/>
  <c r="ET65" i="60"/>
  <c r="EV65" i="60"/>
  <c r="EW65" i="60"/>
  <c r="EX65" i="60"/>
  <c r="EY65" i="60"/>
  <c r="EZ65" i="60"/>
  <c r="FA65" i="60"/>
  <c r="FB65" i="60"/>
  <c r="FC65" i="60"/>
  <c r="FD65" i="60"/>
  <c r="FE65" i="60"/>
  <c r="FF65" i="60"/>
  <c r="FG65" i="60"/>
  <c r="FH65" i="60"/>
  <c r="FI65" i="60"/>
  <c r="FJ65" i="60"/>
  <c r="FK65" i="60"/>
  <c r="FL65" i="60"/>
  <c r="FM65" i="60"/>
  <c r="FN65" i="60"/>
  <c r="FO65" i="60"/>
  <c r="FP65" i="60"/>
  <c r="FQ65" i="60"/>
  <c r="FR65" i="60"/>
  <c r="FS65" i="60"/>
  <c r="FT65" i="60"/>
  <c r="FU65" i="60"/>
  <c r="FV65" i="60"/>
  <c r="FW65" i="60"/>
  <c r="FX65" i="60"/>
  <c r="FY65" i="60"/>
  <c r="FZ65" i="60"/>
  <c r="GA65" i="60"/>
  <c r="GB65" i="60"/>
  <c r="GC65" i="60"/>
  <c r="GD65" i="60"/>
  <c r="GE65" i="60"/>
  <c r="GF65" i="60"/>
  <c r="GG65" i="60"/>
  <c r="GH65" i="60"/>
  <c r="GI65" i="60"/>
  <c r="GJ65" i="60"/>
  <c r="GK65" i="60"/>
  <c r="GL65" i="60"/>
  <c r="GM65" i="60"/>
  <c r="GN65" i="60"/>
  <c r="GO65" i="60"/>
  <c r="GP65" i="60"/>
  <c r="GQ65" i="60"/>
  <c r="GR65" i="60"/>
  <c r="GS65" i="60"/>
  <c r="GT65" i="60"/>
  <c r="GU65" i="60"/>
  <c r="GV65" i="60"/>
  <c r="GW65" i="60"/>
  <c r="GX65" i="60"/>
  <c r="GY65" i="60"/>
  <c r="GZ65" i="60"/>
  <c r="HA65" i="60"/>
  <c r="HB65" i="60"/>
  <c r="HC65" i="60"/>
  <c r="HD65" i="60"/>
  <c r="HE65" i="60"/>
  <c r="HF65" i="60"/>
  <c r="HG65" i="60"/>
  <c r="HH65" i="60"/>
  <c r="HI65" i="60"/>
  <c r="HJ65" i="60"/>
  <c r="HK65" i="60"/>
  <c r="HL65" i="60"/>
  <c r="HM65" i="60"/>
  <c r="HN65" i="60"/>
  <c r="HO65" i="60"/>
  <c r="HP65" i="60"/>
  <c r="HQ65" i="60"/>
  <c r="HR65" i="60"/>
  <c r="HS65" i="60"/>
  <c r="HT65" i="60"/>
  <c r="HU65" i="60"/>
  <c r="HV65" i="60"/>
  <c r="HW65" i="60"/>
  <c r="HX65" i="60"/>
  <c r="HY65" i="60"/>
  <c r="HZ65" i="60"/>
  <c r="IA65" i="60"/>
  <c r="IB65" i="60"/>
  <c r="IC65" i="60"/>
  <c r="ID65" i="60"/>
  <c r="IE65" i="60"/>
  <c r="IF65" i="60"/>
  <c r="IG65" i="60"/>
  <c r="IH65" i="60"/>
  <c r="II65" i="60"/>
  <c r="IJ65" i="60"/>
  <c r="IK65" i="60"/>
  <c r="IL65" i="60"/>
  <c r="IV65" i="60"/>
  <c r="IW65" i="60"/>
  <c r="JA65" i="60"/>
  <c r="JS65" i="60"/>
  <c r="BF66" i="60"/>
  <c r="BG66" i="60"/>
  <c r="BH66" i="60"/>
  <c r="BI66" i="60"/>
  <c r="BJ66" i="60"/>
  <c r="BK66" i="60"/>
  <c r="BL66" i="60"/>
  <c r="BM66" i="60"/>
  <c r="BN66" i="60"/>
  <c r="BO66" i="60"/>
  <c r="BP66" i="60"/>
  <c r="BQ66" i="60"/>
  <c r="BR66" i="60"/>
  <c r="BS66" i="60"/>
  <c r="BT66" i="60"/>
  <c r="BU66" i="60"/>
  <c r="BV66" i="60"/>
  <c r="BW66" i="60"/>
  <c r="BX66" i="60"/>
  <c r="BY66" i="60"/>
  <c r="BZ66" i="60"/>
  <c r="CA66" i="60"/>
  <c r="CB66" i="60"/>
  <c r="CC66" i="60"/>
  <c r="CE66" i="60"/>
  <c r="CF66" i="60"/>
  <c r="CG66" i="60"/>
  <c r="CH66" i="60"/>
  <c r="CI66" i="60"/>
  <c r="CJ66" i="60"/>
  <c r="CK66" i="60"/>
  <c r="CL66" i="60"/>
  <c r="CM66" i="60"/>
  <c r="CN66" i="60"/>
  <c r="CO66" i="60"/>
  <c r="CP66" i="60"/>
  <c r="CQ66" i="60"/>
  <c r="CR66" i="60"/>
  <c r="CS66" i="60"/>
  <c r="CT66" i="60"/>
  <c r="CU66" i="60"/>
  <c r="CV66" i="60"/>
  <c r="CW66" i="60"/>
  <c r="CX66" i="60"/>
  <c r="CY66" i="60"/>
  <c r="CZ66" i="60"/>
  <c r="DA66" i="60"/>
  <c r="DC66" i="60"/>
  <c r="DD66" i="60"/>
  <c r="DE66" i="60"/>
  <c r="DF66" i="60"/>
  <c r="DG66" i="60"/>
  <c r="DH66" i="60"/>
  <c r="DI66" i="60"/>
  <c r="DJ66" i="60"/>
  <c r="DK66" i="60"/>
  <c r="DL66" i="60"/>
  <c r="DM66" i="60"/>
  <c r="DN66" i="60"/>
  <c r="DO66" i="60"/>
  <c r="DP66" i="60"/>
  <c r="DQ66" i="60"/>
  <c r="DR66" i="60"/>
  <c r="DS66" i="60"/>
  <c r="DT66" i="60"/>
  <c r="DU66" i="60"/>
  <c r="DV66" i="60"/>
  <c r="DW66" i="60"/>
  <c r="DX66" i="60"/>
  <c r="DY66" i="60"/>
  <c r="DZ66" i="60"/>
  <c r="EA66" i="60"/>
  <c r="EB66" i="60"/>
  <c r="EC66" i="60"/>
  <c r="ED66" i="60"/>
  <c r="EE66" i="60"/>
  <c r="EF66" i="60"/>
  <c r="EG66" i="60"/>
  <c r="EH66" i="60"/>
  <c r="EI66" i="60"/>
  <c r="EJ66" i="60"/>
  <c r="EK66" i="60"/>
  <c r="EL66" i="60"/>
  <c r="EM66" i="60"/>
  <c r="EN66" i="60"/>
  <c r="EO66" i="60"/>
  <c r="EP66" i="60"/>
  <c r="EQ66" i="60"/>
  <c r="ER66" i="60"/>
  <c r="ES66" i="60"/>
  <c r="ET66" i="60"/>
  <c r="EV66" i="60"/>
  <c r="EW66" i="60"/>
  <c r="EX66" i="60"/>
  <c r="EY66" i="60"/>
  <c r="EZ66" i="60"/>
  <c r="FA66" i="60"/>
  <c r="FB66" i="60"/>
  <c r="FC66" i="60"/>
  <c r="FD66" i="60"/>
  <c r="FE66" i="60"/>
  <c r="FF66" i="60"/>
  <c r="FG66" i="60"/>
  <c r="FH66" i="60"/>
  <c r="FI66" i="60"/>
  <c r="FJ66" i="60"/>
  <c r="FK66" i="60"/>
  <c r="FL66" i="60"/>
  <c r="FM66" i="60"/>
  <c r="FN66" i="60"/>
  <c r="FO66" i="60"/>
  <c r="FP66" i="60"/>
  <c r="FQ66" i="60"/>
  <c r="FR66" i="60"/>
  <c r="FS66" i="60"/>
  <c r="FU66" i="60"/>
  <c r="FV66" i="60"/>
  <c r="FW66" i="60"/>
  <c r="FX66" i="60"/>
  <c r="FY66" i="60"/>
  <c r="FZ66" i="60"/>
  <c r="GA66" i="60"/>
  <c r="GB66" i="60"/>
  <c r="GC66" i="60"/>
  <c r="GD66" i="60"/>
  <c r="GE66" i="60"/>
  <c r="GF66" i="60"/>
  <c r="GG66" i="60"/>
  <c r="GH66" i="60"/>
  <c r="GI66" i="60"/>
  <c r="GJ66" i="60"/>
  <c r="GK66" i="60"/>
  <c r="GL66" i="60"/>
  <c r="GM66" i="60"/>
  <c r="GN66" i="60"/>
  <c r="GO66" i="60"/>
  <c r="GP66" i="60"/>
  <c r="GQ66" i="60"/>
  <c r="GR66" i="60"/>
  <c r="GS66" i="60"/>
  <c r="GT66" i="60"/>
  <c r="GU66" i="60"/>
  <c r="GV66" i="60"/>
  <c r="GW66" i="60"/>
  <c r="GX66" i="60"/>
  <c r="GY66" i="60"/>
  <c r="GZ66" i="60"/>
  <c r="HA66" i="60"/>
  <c r="HB66" i="60"/>
  <c r="HC66" i="60"/>
  <c r="HD66" i="60"/>
  <c r="HE66" i="60"/>
  <c r="HF66" i="60"/>
  <c r="HG66" i="60"/>
  <c r="HH66" i="60"/>
  <c r="HI66" i="60"/>
  <c r="HJ66" i="60"/>
  <c r="HK66" i="60"/>
  <c r="HL66" i="60"/>
  <c r="HM66" i="60"/>
  <c r="HN66" i="60"/>
  <c r="HO66" i="60"/>
  <c r="HP66" i="60"/>
  <c r="HQ66" i="60"/>
  <c r="HR66" i="60"/>
  <c r="HS66" i="60"/>
  <c r="HT66" i="60"/>
  <c r="HU66" i="60"/>
  <c r="HV66" i="60"/>
  <c r="HW66" i="60"/>
  <c r="HX66" i="60"/>
  <c r="HY66" i="60"/>
  <c r="HZ66" i="60"/>
  <c r="IA66" i="60"/>
  <c r="IB66" i="60"/>
  <c r="IC66" i="60"/>
  <c r="ID66" i="60"/>
  <c r="IE66" i="60"/>
  <c r="IF66" i="60"/>
  <c r="IG66" i="60"/>
  <c r="IH66" i="60"/>
  <c r="II66" i="60"/>
  <c r="IJ66" i="60"/>
  <c r="IK66" i="60"/>
  <c r="IL66" i="60"/>
  <c r="IV66" i="60"/>
  <c r="IW66" i="60"/>
  <c r="IX66" i="60"/>
  <c r="IY66" i="60"/>
  <c r="JA66" i="60"/>
  <c r="JS66" i="60"/>
  <c r="BF67" i="60"/>
  <c r="BG67" i="60"/>
  <c r="BH67" i="60"/>
  <c r="BI67" i="60"/>
  <c r="BJ67" i="60"/>
  <c r="BK67" i="60"/>
  <c r="BL67" i="60"/>
  <c r="BM67" i="60"/>
  <c r="BN67" i="60"/>
  <c r="BO67" i="60"/>
  <c r="BP67" i="60"/>
  <c r="BQ67" i="60"/>
  <c r="BR67" i="60"/>
  <c r="BS67" i="60"/>
  <c r="BT67" i="60"/>
  <c r="BU67" i="60"/>
  <c r="BV67" i="60"/>
  <c r="BW67" i="60"/>
  <c r="BX67" i="60"/>
  <c r="BY67" i="60"/>
  <c r="BZ67" i="60"/>
  <c r="CA67" i="60"/>
  <c r="CB67" i="60"/>
  <c r="CC67" i="60"/>
  <c r="CE67" i="60"/>
  <c r="CF67" i="60"/>
  <c r="CG67" i="60"/>
  <c r="CH67" i="60"/>
  <c r="CI67" i="60"/>
  <c r="CJ67" i="60"/>
  <c r="CK67" i="60"/>
  <c r="CL67" i="60"/>
  <c r="CM67" i="60"/>
  <c r="CN67" i="60"/>
  <c r="CO67" i="60"/>
  <c r="CP67" i="60"/>
  <c r="CQ67" i="60"/>
  <c r="CR67" i="60"/>
  <c r="CS67" i="60"/>
  <c r="CT67" i="60"/>
  <c r="CU67" i="60"/>
  <c r="CV67" i="60"/>
  <c r="CW67" i="60"/>
  <c r="CX67" i="60"/>
  <c r="CY67" i="60"/>
  <c r="CZ67" i="60"/>
  <c r="DA67" i="60"/>
  <c r="DB67" i="60"/>
  <c r="DC67" i="60"/>
  <c r="DE67" i="60"/>
  <c r="DF67" i="60"/>
  <c r="DG67" i="60"/>
  <c r="DH67" i="60"/>
  <c r="DI67" i="60"/>
  <c r="DJ67" i="60"/>
  <c r="DK67" i="60"/>
  <c r="DL67" i="60"/>
  <c r="DM67" i="60"/>
  <c r="DN67" i="60"/>
  <c r="DO67" i="60"/>
  <c r="DP67" i="60"/>
  <c r="DQ67" i="60"/>
  <c r="DR67" i="60"/>
  <c r="DS67" i="60"/>
  <c r="DT67" i="60"/>
  <c r="DU67" i="60"/>
  <c r="DV67" i="60"/>
  <c r="DW67" i="60"/>
  <c r="DX67" i="60"/>
  <c r="DY67" i="60"/>
  <c r="DZ67" i="60"/>
  <c r="EA67" i="60"/>
  <c r="EB67" i="60"/>
  <c r="EC67" i="60"/>
  <c r="ED67" i="60"/>
  <c r="EE67" i="60"/>
  <c r="EF67" i="60"/>
  <c r="EG67" i="60"/>
  <c r="EH67" i="60"/>
  <c r="EI67" i="60"/>
  <c r="EJ67" i="60"/>
  <c r="EK67" i="60"/>
  <c r="EL67" i="60"/>
  <c r="EM67" i="60"/>
  <c r="EN67" i="60"/>
  <c r="EO67" i="60"/>
  <c r="EP67" i="60"/>
  <c r="EQ67" i="60"/>
  <c r="ER67" i="60"/>
  <c r="ES67" i="60"/>
  <c r="ET67" i="60"/>
  <c r="EU67" i="60"/>
  <c r="EV67" i="60"/>
  <c r="EW67" i="60"/>
  <c r="EX67" i="60"/>
  <c r="EY67" i="60"/>
  <c r="EZ67" i="60"/>
  <c r="FA67" i="60"/>
  <c r="FB67" i="60"/>
  <c r="FC67" i="60"/>
  <c r="FD67" i="60"/>
  <c r="FE67" i="60"/>
  <c r="FF67" i="60"/>
  <c r="FG67" i="60"/>
  <c r="FI67" i="60"/>
  <c r="FJ67" i="60"/>
  <c r="FK67" i="60"/>
  <c r="FL67" i="60"/>
  <c r="FM67" i="60"/>
  <c r="FN67" i="60"/>
  <c r="FO67" i="60"/>
  <c r="FP67" i="60"/>
  <c r="FQ67" i="60"/>
  <c r="FR67" i="60"/>
  <c r="FS67" i="60"/>
  <c r="FT67" i="60"/>
  <c r="FU67" i="60"/>
  <c r="FV67" i="60"/>
  <c r="FW67" i="60"/>
  <c r="FX67" i="60"/>
  <c r="FY67" i="60"/>
  <c r="FZ67" i="60"/>
  <c r="GA67" i="60"/>
  <c r="GC67" i="60"/>
  <c r="GD67" i="60"/>
  <c r="GE67" i="60"/>
  <c r="GF67" i="60"/>
  <c r="GG67" i="60"/>
  <c r="GH67" i="60"/>
  <c r="GI67" i="60"/>
  <c r="GJ67" i="60"/>
  <c r="GK67" i="60"/>
  <c r="GL67" i="60"/>
  <c r="GM67" i="60"/>
  <c r="GN67" i="60"/>
  <c r="GO67" i="60"/>
  <c r="GP67" i="60"/>
  <c r="GQ67" i="60"/>
  <c r="GR67" i="60"/>
  <c r="GS67" i="60"/>
  <c r="GT67" i="60"/>
  <c r="GU67" i="60"/>
  <c r="GV67" i="60"/>
  <c r="GW67" i="60"/>
  <c r="GX67" i="60"/>
  <c r="GY67" i="60"/>
  <c r="GZ67" i="60"/>
  <c r="HA67" i="60"/>
  <c r="HB67" i="60"/>
  <c r="HC67" i="60"/>
  <c r="HD67" i="60"/>
  <c r="HE67" i="60"/>
  <c r="HF67" i="60"/>
  <c r="HG67" i="60"/>
  <c r="HH67" i="60"/>
  <c r="HI67" i="60"/>
  <c r="HJ67" i="60"/>
  <c r="HK67" i="60"/>
  <c r="HL67" i="60"/>
  <c r="HM67" i="60"/>
  <c r="HN67" i="60"/>
  <c r="HO67" i="60"/>
  <c r="HP67" i="60"/>
  <c r="HQ67" i="60"/>
  <c r="HR67" i="60"/>
  <c r="HS67" i="60"/>
  <c r="HT67" i="60"/>
  <c r="HU67" i="60"/>
  <c r="HV67" i="60"/>
  <c r="HW67" i="60"/>
  <c r="HX67" i="60"/>
  <c r="HY67" i="60"/>
  <c r="HZ67" i="60"/>
  <c r="IA67" i="60"/>
  <c r="IB67" i="60"/>
  <c r="IC67" i="60"/>
  <c r="ID67" i="60"/>
  <c r="IE67" i="60"/>
  <c r="IF67" i="60"/>
  <c r="IG67" i="60"/>
  <c r="IH67" i="60"/>
  <c r="II67" i="60"/>
  <c r="IJ67" i="60"/>
  <c r="IK67" i="60"/>
  <c r="IL67" i="60"/>
  <c r="IV67" i="60"/>
  <c r="IW67" i="60"/>
  <c r="IX67" i="60"/>
  <c r="IY67" i="60"/>
  <c r="JA67" i="60"/>
  <c r="JS67" i="60"/>
  <c r="BF68" i="60"/>
  <c r="BG68" i="60"/>
  <c r="BH68" i="60"/>
  <c r="BI68" i="60"/>
  <c r="BJ68" i="60"/>
  <c r="BK68" i="60"/>
  <c r="BL68" i="60"/>
  <c r="BM68" i="60"/>
  <c r="BN68" i="60"/>
  <c r="BO68" i="60"/>
  <c r="BP68" i="60"/>
  <c r="BQ68" i="60"/>
  <c r="BR68" i="60"/>
  <c r="BS68" i="60"/>
  <c r="BT68" i="60"/>
  <c r="BU68" i="60"/>
  <c r="BV68" i="60"/>
  <c r="BW68" i="60"/>
  <c r="BX68" i="60"/>
  <c r="BY68" i="60"/>
  <c r="BZ68" i="60"/>
  <c r="CA68" i="60"/>
  <c r="CB68" i="60"/>
  <c r="CC68" i="60"/>
  <c r="CD68" i="60"/>
  <c r="CE68" i="60"/>
  <c r="CF68" i="60"/>
  <c r="CH68" i="60"/>
  <c r="CI68" i="60"/>
  <c r="CJ68" i="60"/>
  <c r="CK68" i="60"/>
  <c r="CL68" i="60"/>
  <c r="CM68" i="60"/>
  <c r="CN68" i="60"/>
  <c r="CO68" i="60"/>
  <c r="CP68" i="60"/>
  <c r="CQ68" i="60"/>
  <c r="CR68" i="60"/>
  <c r="CS68" i="60"/>
  <c r="CT68" i="60"/>
  <c r="CU68" i="60"/>
  <c r="CV68" i="60"/>
  <c r="CW68" i="60"/>
  <c r="CX68" i="60"/>
  <c r="CY68" i="60"/>
  <c r="CZ68" i="60"/>
  <c r="DA68" i="60"/>
  <c r="DB68" i="60"/>
  <c r="DC68" i="60"/>
  <c r="DD68" i="60"/>
  <c r="DE68" i="60"/>
  <c r="DG68" i="60"/>
  <c r="DH68" i="60"/>
  <c r="DI68" i="60"/>
  <c r="DJ68" i="60"/>
  <c r="DK68" i="60"/>
  <c r="DL68" i="60"/>
  <c r="DM68" i="60"/>
  <c r="DN68" i="60"/>
  <c r="DO68" i="60"/>
  <c r="DP68" i="60"/>
  <c r="DQ68" i="60"/>
  <c r="DR68" i="60"/>
  <c r="DS68" i="60"/>
  <c r="DT68" i="60"/>
  <c r="DU68" i="60"/>
  <c r="DV68" i="60"/>
  <c r="DW68" i="60"/>
  <c r="DX68" i="60"/>
  <c r="DY68" i="60"/>
  <c r="DZ68" i="60"/>
  <c r="EA68" i="60"/>
  <c r="EB68" i="60"/>
  <c r="EC68" i="60"/>
  <c r="ED68" i="60"/>
  <c r="EE68" i="60"/>
  <c r="EF68" i="60"/>
  <c r="EG68" i="60"/>
  <c r="EH68" i="60"/>
  <c r="EI68" i="60"/>
  <c r="EJ68" i="60"/>
  <c r="EK68" i="60"/>
  <c r="EL68" i="60"/>
  <c r="EM68" i="60"/>
  <c r="EN68" i="60"/>
  <c r="EO68" i="60"/>
  <c r="EP68" i="60"/>
  <c r="EQ68" i="60"/>
  <c r="ER68" i="60"/>
  <c r="ES68" i="60"/>
  <c r="ET68" i="60"/>
  <c r="EU68" i="60"/>
  <c r="EV68" i="60"/>
  <c r="EW68" i="60"/>
  <c r="EX68" i="60"/>
  <c r="EY68" i="60"/>
  <c r="EZ68" i="60"/>
  <c r="FA68" i="60"/>
  <c r="FB68" i="60"/>
  <c r="FC68" i="60"/>
  <c r="FD68" i="60"/>
  <c r="FE68" i="60"/>
  <c r="FF68" i="60"/>
  <c r="FG68" i="60"/>
  <c r="FH68" i="60"/>
  <c r="FI68" i="60"/>
  <c r="FJ68" i="60"/>
  <c r="FK68" i="60"/>
  <c r="FL68" i="60"/>
  <c r="FM68" i="60"/>
  <c r="FN68" i="60"/>
  <c r="FO68" i="60"/>
  <c r="FP68" i="60"/>
  <c r="FQ68" i="60"/>
  <c r="FR68" i="60"/>
  <c r="FS68" i="60"/>
  <c r="FT68" i="60"/>
  <c r="FU68" i="60"/>
  <c r="FV68" i="60"/>
  <c r="FW68" i="60"/>
  <c r="FX68" i="60"/>
  <c r="FY68" i="60"/>
  <c r="FZ68" i="60"/>
  <c r="GA68" i="60"/>
  <c r="GC68" i="60"/>
  <c r="GD68" i="60"/>
  <c r="GE68" i="60"/>
  <c r="GF68" i="60"/>
  <c r="GG68" i="60"/>
  <c r="GH68" i="60"/>
  <c r="GI68" i="60"/>
  <c r="GJ68" i="60"/>
  <c r="GK68" i="60"/>
  <c r="GL68" i="60"/>
  <c r="GM68" i="60"/>
  <c r="GN68" i="60"/>
  <c r="GO68" i="60"/>
  <c r="GP68" i="60"/>
  <c r="GQ68" i="60"/>
  <c r="GR68" i="60"/>
  <c r="GS68" i="60"/>
  <c r="GT68" i="60"/>
  <c r="GU68" i="60"/>
  <c r="GV68" i="60"/>
  <c r="GW68" i="60"/>
  <c r="GX68" i="60"/>
  <c r="GY68" i="60"/>
  <c r="GZ68" i="60"/>
  <c r="HA68" i="60"/>
  <c r="HB68" i="60"/>
  <c r="HC68" i="60"/>
  <c r="HD68" i="60"/>
  <c r="HE68" i="60"/>
  <c r="HF68" i="60"/>
  <c r="HG68" i="60"/>
  <c r="HH68" i="60"/>
  <c r="HI68" i="60"/>
  <c r="HJ68" i="60"/>
  <c r="HK68" i="60"/>
  <c r="HL68" i="60"/>
  <c r="HM68" i="60"/>
  <c r="HN68" i="60"/>
  <c r="HO68" i="60"/>
  <c r="HP68" i="60"/>
  <c r="HQ68" i="60"/>
  <c r="HR68" i="60"/>
  <c r="HS68" i="60"/>
  <c r="HT68" i="60"/>
  <c r="HU68" i="60"/>
  <c r="HV68" i="60"/>
  <c r="HW68" i="60"/>
  <c r="HX68" i="60"/>
  <c r="HY68" i="60"/>
  <c r="HZ68" i="60"/>
  <c r="IA68" i="60"/>
  <c r="IB68" i="60"/>
  <c r="IC68" i="60"/>
  <c r="ID68" i="60"/>
  <c r="IE68" i="60"/>
  <c r="IF68" i="60"/>
  <c r="IG68" i="60"/>
  <c r="II68" i="60"/>
  <c r="IJ68" i="60"/>
  <c r="IK68" i="60"/>
  <c r="IL68" i="60"/>
  <c r="IV68" i="60"/>
  <c r="IW68" i="60"/>
  <c r="IX68" i="60"/>
  <c r="IY68" i="60"/>
  <c r="JA68" i="60"/>
  <c r="JS68" i="60"/>
  <c r="BF69" i="60"/>
  <c r="BG69" i="60"/>
  <c r="BH69" i="60"/>
  <c r="BI69" i="60"/>
  <c r="BJ69" i="60"/>
  <c r="BK69" i="60"/>
  <c r="BL69" i="60"/>
  <c r="BM69" i="60"/>
  <c r="BN69" i="60"/>
  <c r="BO69" i="60"/>
  <c r="BP69" i="60"/>
  <c r="BQ69" i="60"/>
  <c r="BR69" i="60"/>
  <c r="BS69" i="60"/>
  <c r="BT69" i="60"/>
  <c r="BU69" i="60"/>
  <c r="BV69" i="60"/>
  <c r="BW69" i="60"/>
  <c r="BX69" i="60"/>
  <c r="BY69" i="60"/>
  <c r="BZ69" i="60"/>
  <c r="CA69" i="60"/>
  <c r="CB69" i="60"/>
  <c r="CC69" i="60"/>
  <c r="CD69" i="60"/>
  <c r="CE69" i="60"/>
  <c r="CF69" i="60"/>
  <c r="CG69" i="60"/>
  <c r="CI69" i="60"/>
  <c r="CK69" i="60"/>
  <c r="CL69" i="60"/>
  <c r="CM69" i="60"/>
  <c r="CN69" i="60"/>
  <c r="CO69" i="60"/>
  <c r="CP69" i="60"/>
  <c r="CQ69" i="60"/>
  <c r="CR69" i="60"/>
  <c r="CS69" i="60"/>
  <c r="CT69" i="60"/>
  <c r="CU69" i="60"/>
  <c r="CV69" i="60"/>
  <c r="CW69" i="60"/>
  <c r="CX69" i="60"/>
  <c r="CY69" i="60"/>
  <c r="CZ69" i="60"/>
  <c r="DA69" i="60"/>
  <c r="DB69" i="60"/>
  <c r="DC69" i="60"/>
  <c r="DD69" i="60"/>
  <c r="DE69" i="60"/>
  <c r="DG69" i="60"/>
  <c r="DH69" i="60"/>
  <c r="DI69" i="60"/>
  <c r="DJ69" i="60"/>
  <c r="DK69" i="60"/>
  <c r="DL69" i="60"/>
  <c r="DM69" i="60"/>
  <c r="DN69" i="60"/>
  <c r="DO69" i="60"/>
  <c r="DP69" i="60"/>
  <c r="DQ69" i="60"/>
  <c r="DR69" i="60"/>
  <c r="DS69" i="60"/>
  <c r="DT69" i="60"/>
  <c r="DU69" i="60"/>
  <c r="DV69" i="60"/>
  <c r="DW69" i="60"/>
  <c r="DX69" i="60"/>
  <c r="DY69" i="60"/>
  <c r="DZ69" i="60"/>
  <c r="EA69" i="60"/>
  <c r="EB69" i="60"/>
  <c r="EC69" i="60"/>
  <c r="ED69" i="60"/>
  <c r="EE69" i="60"/>
  <c r="EF69" i="60"/>
  <c r="EG69" i="60"/>
  <c r="EH69" i="60"/>
  <c r="EI69" i="60"/>
  <c r="EJ69" i="60"/>
  <c r="EK69" i="60"/>
  <c r="EL69" i="60"/>
  <c r="EM69" i="60"/>
  <c r="EN69" i="60"/>
  <c r="EO69" i="60"/>
  <c r="EP69" i="60"/>
  <c r="EQ69" i="60"/>
  <c r="ER69" i="60"/>
  <c r="ES69" i="60"/>
  <c r="ET69" i="60"/>
  <c r="EU69" i="60"/>
  <c r="EV69" i="60"/>
  <c r="EW69" i="60"/>
  <c r="EX69" i="60"/>
  <c r="EY69" i="60"/>
  <c r="EZ69" i="60"/>
  <c r="FA69" i="60"/>
  <c r="FB69" i="60"/>
  <c r="FC69" i="60"/>
  <c r="FD69" i="60"/>
  <c r="FE69" i="60"/>
  <c r="FF69" i="60"/>
  <c r="FG69" i="60"/>
  <c r="FH69" i="60"/>
  <c r="FI69" i="60"/>
  <c r="FJ69" i="60"/>
  <c r="FK69" i="60"/>
  <c r="FL69" i="60"/>
  <c r="FM69" i="60"/>
  <c r="FN69" i="60"/>
  <c r="FO69" i="60"/>
  <c r="FQ69" i="60"/>
  <c r="FR69" i="60"/>
  <c r="FS69" i="60"/>
  <c r="FT69" i="60"/>
  <c r="FU69" i="60"/>
  <c r="FV69" i="60"/>
  <c r="FW69" i="60"/>
  <c r="FY69" i="60"/>
  <c r="FZ69" i="60"/>
  <c r="GB69" i="60"/>
  <c r="GC69" i="60"/>
  <c r="GD69" i="60"/>
  <c r="GE69" i="60"/>
  <c r="GF69" i="60"/>
  <c r="GG69" i="60"/>
  <c r="GH69" i="60"/>
  <c r="GI69" i="60"/>
  <c r="GJ69" i="60"/>
  <c r="GK69" i="60"/>
  <c r="GL69" i="60"/>
  <c r="GM69" i="60"/>
  <c r="GN69" i="60"/>
  <c r="GO69" i="60"/>
  <c r="GP69" i="60"/>
  <c r="GQ69" i="60"/>
  <c r="GR69" i="60"/>
  <c r="GS69" i="60"/>
  <c r="GT69" i="60"/>
  <c r="GU69" i="60"/>
  <c r="GV69" i="60"/>
  <c r="GW69" i="60"/>
  <c r="GX69" i="60"/>
  <c r="GY69" i="60"/>
  <c r="GZ69" i="60"/>
  <c r="HA69" i="60"/>
  <c r="HB69" i="60"/>
  <c r="HC69" i="60"/>
  <c r="HD69" i="60"/>
  <c r="HE69" i="60"/>
  <c r="HF69" i="60"/>
  <c r="HG69" i="60"/>
  <c r="HH69" i="60"/>
  <c r="HI69" i="60"/>
  <c r="HJ69" i="60"/>
  <c r="HK69" i="60"/>
  <c r="HL69" i="60"/>
  <c r="HM69" i="60"/>
  <c r="HN69" i="60"/>
  <c r="HO69" i="60"/>
  <c r="HP69" i="60"/>
  <c r="HQ69" i="60"/>
  <c r="HR69" i="60"/>
  <c r="HS69" i="60"/>
  <c r="HT69" i="60"/>
  <c r="HU69" i="60"/>
  <c r="HV69" i="60"/>
  <c r="HW69" i="60"/>
  <c r="HX69" i="60"/>
  <c r="HY69" i="60"/>
  <c r="HZ69" i="60"/>
  <c r="IA69" i="60"/>
  <c r="IB69" i="60"/>
  <c r="IC69" i="60"/>
  <c r="ID69" i="60"/>
  <c r="IE69" i="60"/>
  <c r="IF69" i="60"/>
  <c r="IG69" i="60"/>
  <c r="IH69" i="60"/>
  <c r="II69" i="60"/>
  <c r="IJ69" i="60"/>
  <c r="IK69" i="60"/>
  <c r="IL69" i="60"/>
  <c r="IV69" i="60"/>
  <c r="IW69" i="60"/>
  <c r="IX69" i="60"/>
  <c r="IY69" i="60"/>
  <c r="IZ69" i="60"/>
  <c r="JA69" i="60"/>
  <c r="JS69" i="60"/>
  <c r="BF70" i="60"/>
  <c r="BG70" i="60"/>
  <c r="BH70" i="60"/>
  <c r="BI70" i="60"/>
  <c r="BJ70" i="60"/>
  <c r="BK70" i="60"/>
  <c r="BL70" i="60"/>
  <c r="BM70" i="60"/>
  <c r="BN70" i="60"/>
  <c r="BO70" i="60"/>
  <c r="BP70" i="60"/>
  <c r="BQ70" i="60"/>
  <c r="BR70" i="60"/>
  <c r="BS70" i="60"/>
  <c r="BT70" i="60"/>
  <c r="BU70" i="60"/>
  <c r="BV70" i="60"/>
  <c r="BW70" i="60"/>
  <c r="BX70" i="60"/>
  <c r="BY70" i="60"/>
  <c r="BZ70" i="60"/>
  <c r="CA70" i="60"/>
  <c r="CB70" i="60"/>
  <c r="CC70" i="60"/>
  <c r="CD70" i="60"/>
  <c r="CE70" i="60"/>
  <c r="CF70" i="60"/>
  <c r="CG70" i="60"/>
  <c r="CI70" i="60"/>
  <c r="CK70" i="60"/>
  <c r="CL70" i="60"/>
  <c r="CM70" i="60"/>
  <c r="CN70" i="60"/>
  <c r="CO70" i="60"/>
  <c r="CP70" i="60"/>
  <c r="CQ70" i="60"/>
  <c r="CR70" i="60"/>
  <c r="CS70" i="60"/>
  <c r="CT70" i="60"/>
  <c r="CU70" i="60"/>
  <c r="CV70" i="60"/>
  <c r="CW70" i="60"/>
  <c r="CX70" i="60"/>
  <c r="CY70" i="60"/>
  <c r="CZ70" i="60"/>
  <c r="DA70" i="60"/>
  <c r="DB70" i="60"/>
  <c r="DC70" i="60"/>
  <c r="DD70" i="60"/>
  <c r="DE70" i="60"/>
  <c r="DG70" i="60"/>
  <c r="DH70" i="60"/>
  <c r="DI70" i="60"/>
  <c r="DJ70" i="60"/>
  <c r="DK70" i="60"/>
  <c r="DL70" i="60"/>
  <c r="DM70" i="60"/>
  <c r="DN70" i="60"/>
  <c r="DO70" i="60"/>
  <c r="DP70" i="60"/>
  <c r="DQ70" i="60"/>
  <c r="DR70" i="60"/>
  <c r="DS70" i="60"/>
  <c r="DT70" i="60"/>
  <c r="DU70" i="60"/>
  <c r="DV70" i="60"/>
  <c r="DW70" i="60"/>
  <c r="DX70" i="60"/>
  <c r="DY70" i="60"/>
  <c r="DZ70" i="60"/>
  <c r="EA70" i="60"/>
  <c r="EB70" i="60"/>
  <c r="EC70" i="60"/>
  <c r="ED70" i="60"/>
  <c r="EE70" i="60"/>
  <c r="EF70" i="60"/>
  <c r="EG70" i="60"/>
  <c r="EH70" i="60"/>
  <c r="EI70" i="60"/>
  <c r="EJ70" i="60"/>
  <c r="EK70" i="60"/>
  <c r="EL70" i="60"/>
  <c r="EM70" i="60"/>
  <c r="EN70" i="60"/>
  <c r="EO70" i="60"/>
  <c r="EP70" i="60"/>
  <c r="EQ70" i="60"/>
  <c r="ER70" i="60"/>
  <c r="ES70" i="60"/>
  <c r="ET70" i="60"/>
  <c r="EU70" i="60"/>
  <c r="EV70" i="60"/>
  <c r="EW70" i="60"/>
  <c r="EX70" i="60"/>
  <c r="EY70" i="60"/>
  <c r="EZ70" i="60"/>
  <c r="FA70" i="60"/>
  <c r="FB70" i="60"/>
  <c r="FC70" i="60"/>
  <c r="FD70" i="60"/>
  <c r="FE70" i="60"/>
  <c r="FF70" i="60"/>
  <c r="FG70" i="60"/>
  <c r="FH70" i="60"/>
  <c r="FI70" i="60"/>
  <c r="FJ70" i="60"/>
  <c r="FK70" i="60"/>
  <c r="FL70" i="60"/>
  <c r="FM70" i="60"/>
  <c r="FN70" i="60"/>
  <c r="FO70" i="60"/>
  <c r="FQ70" i="60"/>
  <c r="FR70" i="60"/>
  <c r="FS70" i="60"/>
  <c r="FT70" i="60"/>
  <c r="FU70" i="60"/>
  <c r="FV70" i="60"/>
  <c r="FW70" i="60"/>
  <c r="FY70" i="60"/>
  <c r="FZ70" i="60"/>
  <c r="GB70" i="60"/>
  <c r="GC70" i="60"/>
  <c r="GD70" i="60"/>
  <c r="GE70" i="60"/>
  <c r="GF70" i="60"/>
  <c r="GG70" i="60"/>
  <c r="GH70" i="60"/>
  <c r="GI70" i="60"/>
  <c r="GJ70" i="60"/>
  <c r="GK70" i="60"/>
  <c r="GL70" i="60"/>
  <c r="GM70" i="60"/>
  <c r="GN70" i="60"/>
  <c r="GO70" i="60"/>
  <c r="GP70" i="60"/>
  <c r="GQ70" i="60"/>
  <c r="GR70" i="60"/>
  <c r="GS70" i="60"/>
  <c r="GT70" i="60"/>
  <c r="GU70" i="60"/>
  <c r="GV70" i="60"/>
  <c r="GW70" i="60"/>
  <c r="GX70" i="60"/>
  <c r="GY70" i="60"/>
  <c r="GZ70" i="60"/>
  <c r="HA70" i="60"/>
  <c r="HB70" i="60"/>
  <c r="HC70" i="60"/>
  <c r="HD70" i="60"/>
  <c r="HE70" i="60"/>
  <c r="HF70" i="60"/>
  <c r="HG70" i="60"/>
  <c r="HH70" i="60"/>
  <c r="HI70" i="60"/>
  <c r="HJ70" i="60"/>
  <c r="HK70" i="60"/>
  <c r="HL70" i="60"/>
  <c r="HM70" i="60"/>
  <c r="HN70" i="60"/>
  <c r="HO70" i="60"/>
  <c r="HP70" i="60"/>
  <c r="HQ70" i="60"/>
  <c r="HR70" i="60"/>
  <c r="HS70" i="60"/>
  <c r="HT70" i="60"/>
  <c r="HU70" i="60"/>
  <c r="HV70" i="60"/>
  <c r="HW70" i="60"/>
  <c r="HX70" i="60"/>
  <c r="HY70" i="60"/>
  <c r="HZ70" i="60"/>
  <c r="IA70" i="60"/>
  <c r="IB70" i="60"/>
  <c r="IC70" i="60"/>
  <c r="ID70" i="60"/>
  <c r="IE70" i="60"/>
  <c r="IF70" i="60"/>
  <c r="IG70" i="60"/>
  <c r="IH70" i="60"/>
  <c r="II70" i="60"/>
  <c r="IJ70" i="60"/>
  <c r="IK70" i="60"/>
  <c r="IL70" i="60"/>
  <c r="IV70" i="60"/>
  <c r="IW70" i="60"/>
  <c r="IX70" i="60"/>
  <c r="IY70" i="60"/>
  <c r="IZ70" i="60"/>
  <c r="JA70" i="60"/>
  <c r="JS70" i="60"/>
  <c r="BF71" i="60"/>
  <c r="BG71" i="60"/>
  <c r="BH71" i="60"/>
  <c r="BI71" i="60"/>
  <c r="BJ71" i="60"/>
  <c r="BK71" i="60"/>
  <c r="BL71" i="60"/>
  <c r="BM71" i="60"/>
  <c r="BN71" i="60"/>
  <c r="BO71" i="60"/>
  <c r="BP71" i="60"/>
  <c r="BQ71" i="60"/>
  <c r="BR71" i="60"/>
  <c r="BS71" i="60"/>
  <c r="BT71" i="60"/>
  <c r="BU71" i="60"/>
  <c r="BV71" i="60"/>
  <c r="BW71" i="60"/>
  <c r="BX71" i="60"/>
  <c r="BY71" i="60"/>
  <c r="BZ71" i="60"/>
  <c r="CA71" i="60"/>
  <c r="CB71" i="60"/>
  <c r="CC71" i="60"/>
  <c r="CD71" i="60"/>
  <c r="CE71" i="60"/>
  <c r="CF71" i="60"/>
  <c r="CG71" i="60"/>
  <c r="CI71" i="60"/>
  <c r="CK71" i="60"/>
  <c r="CL71" i="60"/>
  <c r="CM71" i="60"/>
  <c r="CN71" i="60"/>
  <c r="CO71" i="60"/>
  <c r="CP71" i="60"/>
  <c r="CQ71" i="60"/>
  <c r="CR71" i="60"/>
  <c r="CS71" i="60"/>
  <c r="CT71" i="60"/>
  <c r="CU71" i="60"/>
  <c r="CV71" i="60"/>
  <c r="CW71" i="60"/>
  <c r="CX71" i="60"/>
  <c r="CY71" i="60"/>
  <c r="CZ71" i="60"/>
  <c r="DA71" i="60"/>
  <c r="DB71" i="60"/>
  <c r="DC71" i="60"/>
  <c r="DD71" i="60"/>
  <c r="DE71" i="60"/>
  <c r="DG71" i="60"/>
  <c r="DH71" i="60"/>
  <c r="DI71" i="60"/>
  <c r="DJ71" i="60"/>
  <c r="DK71" i="60"/>
  <c r="DL71" i="60"/>
  <c r="DM71" i="60"/>
  <c r="DN71" i="60"/>
  <c r="DO71" i="60"/>
  <c r="DP71" i="60"/>
  <c r="DQ71" i="60"/>
  <c r="DR71" i="60"/>
  <c r="DS71" i="60"/>
  <c r="DT71" i="60"/>
  <c r="DU71" i="60"/>
  <c r="DV71" i="60"/>
  <c r="DW71" i="60"/>
  <c r="DX71" i="60"/>
  <c r="DY71" i="60"/>
  <c r="DZ71" i="60"/>
  <c r="EA71" i="60"/>
  <c r="EB71" i="60"/>
  <c r="EC71" i="60"/>
  <c r="ED71" i="60"/>
  <c r="EE71" i="60"/>
  <c r="EF71" i="60"/>
  <c r="EG71" i="60"/>
  <c r="EH71" i="60"/>
  <c r="EI71" i="60"/>
  <c r="EJ71" i="60"/>
  <c r="EK71" i="60"/>
  <c r="EL71" i="60"/>
  <c r="EM71" i="60"/>
  <c r="EN71" i="60"/>
  <c r="EO71" i="60"/>
  <c r="EP71" i="60"/>
  <c r="EQ71" i="60"/>
  <c r="ER71" i="60"/>
  <c r="ES71" i="60"/>
  <c r="ET71" i="60"/>
  <c r="EU71" i="60"/>
  <c r="EV71" i="60"/>
  <c r="EW71" i="60"/>
  <c r="EX71" i="60"/>
  <c r="EY71" i="60"/>
  <c r="EZ71" i="60"/>
  <c r="FA71" i="60"/>
  <c r="FB71" i="60"/>
  <c r="FC71" i="60"/>
  <c r="FD71" i="60"/>
  <c r="FE71" i="60"/>
  <c r="FF71" i="60"/>
  <c r="FG71" i="60"/>
  <c r="FH71" i="60"/>
  <c r="FI71" i="60"/>
  <c r="FJ71" i="60"/>
  <c r="FK71" i="60"/>
  <c r="FL71" i="60"/>
  <c r="FM71" i="60"/>
  <c r="FN71" i="60"/>
  <c r="FO71" i="60"/>
  <c r="FQ71" i="60"/>
  <c r="FR71" i="60"/>
  <c r="FS71" i="60"/>
  <c r="FT71" i="60"/>
  <c r="FU71" i="60"/>
  <c r="FV71" i="60"/>
  <c r="FW71" i="60"/>
  <c r="FX71" i="60"/>
  <c r="FY71" i="60"/>
  <c r="FZ71" i="60"/>
  <c r="GB71" i="60"/>
  <c r="GC71" i="60"/>
  <c r="GD71" i="60"/>
  <c r="GE71" i="60"/>
  <c r="GF71" i="60"/>
  <c r="GG71" i="60"/>
  <c r="GH71" i="60"/>
  <c r="GI71" i="60"/>
  <c r="GJ71" i="60"/>
  <c r="GK71" i="60"/>
  <c r="GL71" i="60"/>
  <c r="GM71" i="60"/>
  <c r="GO71" i="60"/>
  <c r="GP71" i="60"/>
  <c r="GQ71" i="60"/>
  <c r="GR71" i="60"/>
  <c r="GS71" i="60"/>
  <c r="GT71" i="60"/>
  <c r="GU71" i="60"/>
  <c r="GV71" i="60"/>
  <c r="GW71" i="60"/>
  <c r="GX71" i="60"/>
  <c r="GY71" i="60"/>
  <c r="GZ71" i="60"/>
  <c r="HA71" i="60"/>
  <c r="HB71" i="60"/>
  <c r="HC71" i="60"/>
  <c r="HD71" i="60"/>
  <c r="HE71" i="60"/>
  <c r="HF71" i="60"/>
  <c r="HG71" i="60"/>
  <c r="HH71" i="60"/>
  <c r="HI71" i="60"/>
  <c r="HJ71" i="60"/>
  <c r="HK71" i="60"/>
  <c r="HL71" i="60"/>
  <c r="HM71" i="60"/>
  <c r="HN71" i="60"/>
  <c r="HO71" i="60"/>
  <c r="HP71" i="60"/>
  <c r="HQ71" i="60"/>
  <c r="HR71" i="60"/>
  <c r="HS71" i="60"/>
  <c r="HT71" i="60"/>
  <c r="HU71" i="60"/>
  <c r="HV71" i="60"/>
  <c r="HW71" i="60"/>
  <c r="HX71" i="60"/>
  <c r="HY71" i="60"/>
  <c r="HZ71" i="60"/>
  <c r="IA71" i="60"/>
  <c r="IB71" i="60"/>
  <c r="IC71" i="60"/>
  <c r="ID71" i="60"/>
  <c r="IE71" i="60"/>
  <c r="IF71" i="60"/>
  <c r="IG71" i="60"/>
  <c r="IH71" i="60"/>
  <c r="II71" i="60"/>
  <c r="IJ71" i="60"/>
  <c r="IK71" i="60"/>
  <c r="IL71" i="60"/>
  <c r="IV71" i="60"/>
  <c r="IW71" i="60"/>
  <c r="IX71" i="60"/>
  <c r="IY71" i="60"/>
  <c r="IZ71" i="60"/>
  <c r="JA71" i="60"/>
  <c r="JS71" i="60"/>
  <c r="BF72" i="60"/>
  <c r="BG72" i="60"/>
  <c r="BH72" i="60"/>
  <c r="BI72" i="60"/>
  <c r="BJ72" i="60"/>
  <c r="BK72" i="60"/>
  <c r="BL72" i="60"/>
  <c r="BM72" i="60"/>
  <c r="BN72" i="60"/>
  <c r="BO72" i="60"/>
  <c r="BP72" i="60"/>
  <c r="BQ72" i="60"/>
  <c r="BR72" i="60"/>
  <c r="BS72" i="60"/>
  <c r="BT72" i="60"/>
  <c r="BU72" i="60"/>
  <c r="BV72" i="60"/>
  <c r="BW72" i="60"/>
  <c r="BX72" i="60"/>
  <c r="BY72" i="60"/>
  <c r="BZ72" i="60"/>
  <c r="CA72" i="60"/>
  <c r="CB72" i="60"/>
  <c r="CC72" i="60"/>
  <c r="CD72" i="60"/>
  <c r="CE72" i="60"/>
  <c r="CF72" i="60"/>
  <c r="CG72" i="60"/>
  <c r="CI72" i="60"/>
  <c r="CK72" i="60"/>
  <c r="CL72" i="60"/>
  <c r="CM72" i="60"/>
  <c r="CN72" i="60"/>
  <c r="CO72" i="60"/>
  <c r="CP72" i="60"/>
  <c r="CQ72" i="60"/>
  <c r="CR72" i="60"/>
  <c r="CS72" i="60"/>
  <c r="CT72" i="60"/>
  <c r="CU72" i="60"/>
  <c r="CV72" i="60"/>
  <c r="CW72" i="60"/>
  <c r="CX72" i="60"/>
  <c r="CY72" i="60"/>
  <c r="CZ72" i="60"/>
  <c r="DA72" i="60"/>
  <c r="DB72" i="60"/>
  <c r="DC72" i="60"/>
  <c r="DD72" i="60"/>
  <c r="DE72" i="60"/>
  <c r="DG72" i="60"/>
  <c r="DH72" i="60"/>
  <c r="DI72" i="60"/>
  <c r="DJ72" i="60"/>
  <c r="DK72" i="60"/>
  <c r="DL72" i="60"/>
  <c r="DM72" i="60"/>
  <c r="DN72" i="60"/>
  <c r="DO72" i="60"/>
  <c r="DP72" i="60"/>
  <c r="DQ72" i="60"/>
  <c r="DR72" i="60"/>
  <c r="DS72" i="60"/>
  <c r="DT72" i="60"/>
  <c r="DU72" i="60"/>
  <c r="DV72" i="60"/>
  <c r="DW72" i="60"/>
  <c r="DX72" i="60"/>
  <c r="DY72" i="60"/>
  <c r="DZ72" i="60"/>
  <c r="EA72" i="60"/>
  <c r="EB72" i="60"/>
  <c r="EC72" i="60"/>
  <c r="ED72" i="60"/>
  <c r="EE72" i="60"/>
  <c r="EF72" i="60"/>
  <c r="EG72" i="60"/>
  <c r="EH72" i="60"/>
  <c r="EI72" i="60"/>
  <c r="EJ72" i="60"/>
  <c r="EK72" i="60"/>
  <c r="EL72" i="60"/>
  <c r="EM72" i="60"/>
  <c r="EN72" i="60"/>
  <c r="EO72" i="60"/>
  <c r="EP72" i="60"/>
  <c r="EQ72" i="60"/>
  <c r="ER72" i="60"/>
  <c r="ES72" i="60"/>
  <c r="ET72" i="60"/>
  <c r="EU72" i="60"/>
  <c r="EV72" i="60"/>
  <c r="EW72" i="60"/>
  <c r="EX72" i="60"/>
  <c r="EY72" i="60"/>
  <c r="EZ72" i="60"/>
  <c r="FA72" i="60"/>
  <c r="FB72" i="60"/>
  <c r="FC72" i="60"/>
  <c r="FD72" i="60"/>
  <c r="FE72" i="60"/>
  <c r="FF72" i="60"/>
  <c r="FG72" i="60"/>
  <c r="FH72" i="60"/>
  <c r="FI72" i="60"/>
  <c r="FJ72" i="60"/>
  <c r="FK72" i="60"/>
  <c r="FL72" i="60"/>
  <c r="FM72" i="60"/>
  <c r="FN72" i="60"/>
  <c r="FO72" i="60"/>
  <c r="FQ72" i="60"/>
  <c r="FR72" i="60"/>
  <c r="FS72" i="60"/>
  <c r="FT72" i="60"/>
  <c r="FU72" i="60"/>
  <c r="FV72" i="60"/>
  <c r="FW72" i="60"/>
  <c r="FX72" i="60"/>
  <c r="FY72" i="60"/>
  <c r="FZ72" i="60"/>
  <c r="GB72" i="60"/>
  <c r="GC72" i="60"/>
  <c r="GD72" i="60"/>
  <c r="GF72" i="60"/>
  <c r="GG72" i="60"/>
  <c r="GH72" i="60"/>
  <c r="GI72" i="60"/>
  <c r="GJ72" i="60"/>
  <c r="GK72" i="60"/>
  <c r="GL72" i="60"/>
  <c r="GM72" i="60"/>
  <c r="GN72" i="60"/>
  <c r="GO72" i="60"/>
  <c r="GP72" i="60"/>
  <c r="GQ72" i="60"/>
  <c r="GR72" i="60"/>
  <c r="GS72" i="60"/>
  <c r="GT72" i="60"/>
  <c r="GU72" i="60"/>
  <c r="GV72" i="60"/>
  <c r="GW72" i="60"/>
  <c r="GX72" i="60"/>
  <c r="GY72" i="60"/>
  <c r="GZ72" i="60"/>
  <c r="HA72" i="60"/>
  <c r="HB72" i="60"/>
  <c r="HC72" i="60"/>
  <c r="HD72" i="60"/>
  <c r="HE72" i="60"/>
  <c r="HF72" i="60"/>
  <c r="HG72" i="60"/>
  <c r="HH72" i="60"/>
  <c r="HI72" i="60"/>
  <c r="HJ72" i="60"/>
  <c r="HK72" i="60"/>
  <c r="HL72" i="60"/>
  <c r="HM72" i="60"/>
  <c r="HN72" i="60"/>
  <c r="HO72" i="60"/>
  <c r="HP72" i="60"/>
  <c r="HQ72" i="60"/>
  <c r="HR72" i="60"/>
  <c r="HS72" i="60"/>
  <c r="HT72" i="60"/>
  <c r="HU72" i="60"/>
  <c r="HV72" i="60"/>
  <c r="HW72" i="60"/>
  <c r="HX72" i="60"/>
  <c r="HY72" i="60"/>
  <c r="HZ72" i="60"/>
  <c r="IA72" i="60"/>
  <c r="IB72" i="60"/>
  <c r="IC72" i="60"/>
  <c r="ID72" i="60"/>
  <c r="IE72" i="60"/>
  <c r="IF72" i="60"/>
  <c r="IG72" i="60"/>
  <c r="IH72" i="60"/>
  <c r="II72" i="60"/>
  <c r="IJ72" i="60"/>
  <c r="IK72" i="60"/>
  <c r="IL72" i="60"/>
  <c r="IV72" i="60"/>
  <c r="IW72" i="60"/>
  <c r="IZ72" i="60"/>
  <c r="JA72" i="60"/>
  <c r="JS72" i="60"/>
  <c r="BF73" i="60"/>
  <c r="BG73" i="60"/>
  <c r="BH73" i="60"/>
  <c r="BI73" i="60"/>
  <c r="BJ73" i="60"/>
  <c r="BK73" i="60"/>
  <c r="BL73" i="60"/>
  <c r="BM73" i="60"/>
  <c r="BN73" i="60"/>
  <c r="BO73" i="60"/>
  <c r="BP73" i="60"/>
  <c r="BQ73" i="60"/>
  <c r="BR73" i="60"/>
  <c r="BS73" i="60"/>
  <c r="BT73" i="60"/>
  <c r="BU73" i="60"/>
  <c r="BV73" i="60"/>
  <c r="BW73" i="60"/>
  <c r="BX73" i="60"/>
  <c r="BY73" i="60"/>
  <c r="BZ73" i="60"/>
  <c r="CA73" i="60"/>
  <c r="CB73" i="60"/>
  <c r="CC73" i="60"/>
  <c r="CD73" i="60"/>
  <c r="CE73" i="60"/>
  <c r="CF73" i="60"/>
  <c r="CG73" i="60"/>
  <c r="CI73" i="60"/>
  <c r="CK73" i="60"/>
  <c r="CL73" i="60"/>
  <c r="CM73" i="60"/>
  <c r="CN73" i="60"/>
  <c r="CO73" i="60"/>
  <c r="CP73" i="60"/>
  <c r="CQ73" i="60"/>
  <c r="CR73" i="60"/>
  <c r="CS73" i="60"/>
  <c r="CT73" i="60"/>
  <c r="CU73" i="60"/>
  <c r="CV73" i="60"/>
  <c r="CW73" i="60"/>
  <c r="CX73" i="60"/>
  <c r="CY73" i="60"/>
  <c r="CZ73" i="60"/>
  <c r="DA73" i="60"/>
  <c r="DB73" i="60"/>
  <c r="DC73" i="60"/>
  <c r="DD73" i="60"/>
  <c r="DE73" i="60"/>
  <c r="DG73" i="60"/>
  <c r="DH73" i="60"/>
  <c r="DI73" i="60"/>
  <c r="DJ73" i="60"/>
  <c r="DK73" i="60"/>
  <c r="DL73" i="60"/>
  <c r="DM73" i="60"/>
  <c r="DN73" i="60"/>
  <c r="DO73" i="60"/>
  <c r="DP73" i="60"/>
  <c r="DQ73" i="60"/>
  <c r="DR73" i="60"/>
  <c r="DS73" i="60"/>
  <c r="DT73" i="60"/>
  <c r="DU73" i="60"/>
  <c r="DV73" i="60"/>
  <c r="DW73" i="60"/>
  <c r="DX73" i="60"/>
  <c r="DY73" i="60"/>
  <c r="DZ73" i="60"/>
  <c r="EA73" i="60"/>
  <c r="EB73" i="60"/>
  <c r="EC73" i="60"/>
  <c r="ED73" i="60"/>
  <c r="EE73" i="60"/>
  <c r="EF73" i="60"/>
  <c r="EG73" i="60"/>
  <c r="EH73" i="60"/>
  <c r="EI73" i="60"/>
  <c r="EJ73" i="60"/>
  <c r="EK73" i="60"/>
  <c r="EL73" i="60"/>
  <c r="EM73" i="60"/>
  <c r="EN73" i="60"/>
  <c r="EO73" i="60"/>
  <c r="EP73" i="60"/>
  <c r="EQ73" i="60"/>
  <c r="ER73" i="60"/>
  <c r="ES73" i="60"/>
  <c r="ET73" i="60"/>
  <c r="EU73" i="60"/>
  <c r="EV73" i="60"/>
  <c r="EW73" i="60"/>
  <c r="EX73" i="60"/>
  <c r="EY73" i="60"/>
  <c r="EZ73" i="60"/>
  <c r="FA73" i="60"/>
  <c r="FB73" i="60"/>
  <c r="FC73" i="60"/>
  <c r="FD73" i="60"/>
  <c r="FE73" i="60"/>
  <c r="FF73" i="60"/>
  <c r="FG73" i="60"/>
  <c r="FH73" i="60"/>
  <c r="FI73" i="60"/>
  <c r="FJ73" i="60"/>
  <c r="FK73" i="60"/>
  <c r="FL73" i="60"/>
  <c r="FM73" i="60"/>
  <c r="FN73" i="60"/>
  <c r="FO73" i="60"/>
  <c r="FQ73" i="60"/>
  <c r="FR73" i="60"/>
  <c r="FS73" i="60"/>
  <c r="FT73" i="60"/>
  <c r="FU73" i="60"/>
  <c r="FV73" i="60"/>
  <c r="FW73" i="60"/>
  <c r="FX73" i="60"/>
  <c r="FY73" i="60"/>
  <c r="FZ73" i="60"/>
  <c r="GB73" i="60"/>
  <c r="GC73" i="60"/>
  <c r="GD73" i="60"/>
  <c r="GE73" i="60"/>
  <c r="GF73" i="60"/>
  <c r="GG73" i="60"/>
  <c r="GH73" i="60"/>
  <c r="GI73" i="60"/>
  <c r="GJ73" i="60"/>
  <c r="GK73" i="60"/>
  <c r="GL73" i="60"/>
  <c r="GM73" i="60"/>
  <c r="GN73" i="60"/>
  <c r="GO73" i="60"/>
  <c r="GP73" i="60"/>
  <c r="GQ73" i="60"/>
  <c r="GR73" i="60"/>
  <c r="GS73" i="60"/>
  <c r="GT73" i="60"/>
  <c r="GU73" i="60"/>
  <c r="GV73" i="60"/>
  <c r="GW73" i="60"/>
  <c r="GX73" i="60"/>
  <c r="GY73" i="60"/>
  <c r="GZ73" i="60"/>
  <c r="HA73" i="60"/>
  <c r="HB73" i="60"/>
  <c r="HC73" i="60"/>
  <c r="HD73" i="60"/>
  <c r="HE73" i="60"/>
  <c r="HF73" i="60"/>
  <c r="HG73" i="60"/>
  <c r="HH73" i="60"/>
  <c r="HI73" i="60"/>
  <c r="HJ73" i="60"/>
  <c r="HK73" i="60"/>
  <c r="HL73" i="60"/>
  <c r="HM73" i="60"/>
  <c r="HN73" i="60"/>
  <c r="HO73" i="60"/>
  <c r="HP73" i="60"/>
  <c r="HQ73" i="60"/>
  <c r="HR73" i="60"/>
  <c r="HS73" i="60"/>
  <c r="HT73" i="60"/>
  <c r="HU73" i="60"/>
  <c r="HV73" i="60"/>
  <c r="HW73" i="60"/>
  <c r="HX73" i="60"/>
  <c r="HY73" i="60"/>
  <c r="HZ73" i="60"/>
  <c r="IA73" i="60"/>
  <c r="IB73" i="60"/>
  <c r="IC73" i="60"/>
  <c r="ID73" i="60"/>
  <c r="IE73" i="60"/>
  <c r="IF73" i="60"/>
  <c r="IG73" i="60"/>
  <c r="IH73" i="60"/>
  <c r="II73" i="60"/>
  <c r="IJ73" i="60"/>
  <c r="IK73" i="60"/>
  <c r="IL73" i="60"/>
  <c r="IV73" i="60"/>
  <c r="IW73" i="60"/>
  <c r="IZ73" i="60"/>
  <c r="JA73" i="60"/>
  <c r="JS73" i="60"/>
  <c r="BF74" i="60"/>
  <c r="BG74" i="60"/>
  <c r="BH74" i="60"/>
  <c r="BI74" i="60"/>
  <c r="BJ74" i="60"/>
  <c r="BK74" i="60"/>
  <c r="BL74" i="60"/>
  <c r="BM74" i="60"/>
  <c r="BN74" i="60"/>
  <c r="BO74" i="60"/>
  <c r="BP74" i="60"/>
  <c r="BQ74" i="60"/>
  <c r="BR74" i="60"/>
  <c r="BS74" i="60"/>
  <c r="BT74" i="60"/>
  <c r="BU74" i="60"/>
  <c r="BV74" i="60"/>
  <c r="BW74" i="60"/>
  <c r="BX74" i="60"/>
  <c r="BY74" i="60"/>
  <c r="BZ74" i="60"/>
  <c r="CA74" i="60"/>
  <c r="CB74" i="60"/>
  <c r="CC74" i="60"/>
  <c r="CD74" i="60"/>
  <c r="CE74" i="60"/>
  <c r="CF74" i="60"/>
  <c r="CG74" i="60"/>
  <c r="CI74" i="60"/>
  <c r="CK74" i="60"/>
  <c r="CL74" i="60"/>
  <c r="CM74" i="60"/>
  <c r="CN74" i="60"/>
  <c r="CO74" i="60"/>
  <c r="CP74" i="60"/>
  <c r="CQ74" i="60"/>
  <c r="CR74" i="60"/>
  <c r="CS74" i="60"/>
  <c r="CT74" i="60"/>
  <c r="CU74" i="60"/>
  <c r="CV74" i="60"/>
  <c r="CW74" i="60"/>
  <c r="CX74" i="60"/>
  <c r="CY74" i="60"/>
  <c r="CZ74" i="60"/>
  <c r="DA74" i="60"/>
  <c r="DB74" i="60"/>
  <c r="DC74" i="60"/>
  <c r="DD74" i="60"/>
  <c r="DE74" i="60"/>
  <c r="DG74" i="60"/>
  <c r="DH74" i="60"/>
  <c r="DI74" i="60"/>
  <c r="DJ74" i="60"/>
  <c r="DK74" i="60"/>
  <c r="DL74" i="60"/>
  <c r="DM74" i="60"/>
  <c r="DN74" i="60"/>
  <c r="DO74" i="60"/>
  <c r="DP74" i="60"/>
  <c r="DQ74" i="60"/>
  <c r="DR74" i="60"/>
  <c r="DS74" i="60"/>
  <c r="DT74" i="60"/>
  <c r="DU74" i="60"/>
  <c r="DV74" i="60"/>
  <c r="DW74" i="60"/>
  <c r="DX74" i="60"/>
  <c r="DY74" i="60"/>
  <c r="DZ74" i="60"/>
  <c r="EA74" i="60"/>
  <c r="EB74" i="60"/>
  <c r="EC74" i="60"/>
  <c r="ED74" i="60"/>
  <c r="EE74" i="60"/>
  <c r="EF74" i="60"/>
  <c r="EG74" i="60"/>
  <c r="EH74" i="60"/>
  <c r="EI74" i="60"/>
  <c r="EJ74" i="60"/>
  <c r="EK74" i="60"/>
  <c r="EL74" i="60"/>
  <c r="EM74" i="60"/>
  <c r="EN74" i="60"/>
  <c r="EO74" i="60"/>
  <c r="EP74" i="60"/>
  <c r="EQ74" i="60"/>
  <c r="ER74" i="60"/>
  <c r="ES74" i="60"/>
  <c r="ET74" i="60"/>
  <c r="EU74" i="60"/>
  <c r="EV74" i="60"/>
  <c r="EW74" i="60"/>
  <c r="EX74" i="60"/>
  <c r="EY74" i="60"/>
  <c r="EZ74" i="60"/>
  <c r="FA74" i="60"/>
  <c r="FB74" i="60"/>
  <c r="FC74" i="60"/>
  <c r="FD74" i="60"/>
  <c r="FE74" i="60"/>
  <c r="FF74" i="60"/>
  <c r="FG74" i="60"/>
  <c r="FH74" i="60"/>
  <c r="FI74" i="60"/>
  <c r="FJ74" i="60"/>
  <c r="FK74" i="60"/>
  <c r="FL74" i="60"/>
  <c r="FM74" i="60"/>
  <c r="FN74" i="60"/>
  <c r="FO74" i="60"/>
  <c r="FQ74" i="60"/>
  <c r="FR74" i="60"/>
  <c r="FS74" i="60"/>
  <c r="FT74" i="60"/>
  <c r="FU74" i="60"/>
  <c r="FV74" i="60"/>
  <c r="FW74" i="60"/>
  <c r="FX74" i="60"/>
  <c r="FY74" i="60"/>
  <c r="FZ74" i="60"/>
  <c r="GB74" i="60"/>
  <c r="GC74" i="60"/>
  <c r="GD74" i="60"/>
  <c r="GE74" i="60"/>
  <c r="GF74" i="60"/>
  <c r="GG74" i="60"/>
  <c r="GH74" i="60"/>
  <c r="GI74" i="60"/>
  <c r="GJ74" i="60"/>
  <c r="GK74" i="60"/>
  <c r="GL74" i="60"/>
  <c r="GM74" i="60"/>
  <c r="GN74" i="60"/>
  <c r="GO74" i="60"/>
  <c r="GP74" i="60"/>
  <c r="GQ74" i="60"/>
  <c r="GR74" i="60"/>
  <c r="GS74" i="60"/>
  <c r="GT74" i="60"/>
  <c r="GU74" i="60"/>
  <c r="GV74" i="60"/>
  <c r="GW74" i="60"/>
  <c r="GX74" i="60"/>
  <c r="GY74" i="60"/>
  <c r="GZ74" i="60"/>
  <c r="HA74" i="60"/>
  <c r="HB74" i="60"/>
  <c r="HC74" i="60"/>
  <c r="HD74" i="60"/>
  <c r="HE74" i="60"/>
  <c r="HF74" i="60"/>
  <c r="HG74" i="60"/>
  <c r="HH74" i="60"/>
  <c r="HI74" i="60"/>
  <c r="HJ74" i="60"/>
  <c r="HK74" i="60"/>
  <c r="HL74" i="60"/>
  <c r="HM74" i="60"/>
  <c r="HN74" i="60"/>
  <c r="HO74" i="60"/>
  <c r="HP74" i="60"/>
  <c r="HQ74" i="60"/>
  <c r="HR74" i="60"/>
  <c r="HS74" i="60"/>
  <c r="HT74" i="60"/>
  <c r="HU74" i="60"/>
  <c r="HV74" i="60"/>
  <c r="HW74" i="60"/>
  <c r="HX74" i="60"/>
  <c r="HY74" i="60"/>
  <c r="HZ74" i="60"/>
  <c r="IA74" i="60"/>
  <c r="IB74" i="60"/>
  <c r="IC74" i="60"/>
  <c r="ID74" i="60"/>
  <c r="IE74" i="60"/>
  <c r="IF74" i="60"/>
  <c r="IG74" i="60"/>
  <c r="IH74" i="60"/>
  <c r="II74" i="60"/>
  <c r="IJ74" i="60"/>
  <c r="IK74" i="60"/>
  <c r="IL74" i="60"/>
  <c r="IV74" i="60"/>
  <c r="IW74" i="60"/>
  <c r="IZ74" i="60"/>
  <c r="JA74" i="60"/>
  <c r="JS74" i="60"/>
  <c r="BF75" i="60"/>
  <c r="BG75" i="60"/>
  <c r="BH75" i="60"/>
  <c r="BI75" i="60"/>
  <c r="BJ75" i="60"/>
  <c r="BK75" i="60"/>
  <c r="BL75" i="60"/>
  <c r="BM75" i="60"/>
  <c r="BN75" i="60"/>
  <c r="BO75" i="60"/>
  <c r="BP75" i="60"/>
  <c r="BQ75" i="60"/>
  <c r="BR75" i="60"/>
  <c r="BS75" i="60"/>
  <c r="BT75" i="60"/>
  <c r="BU75" i="60"/>
  <c r="BV75" i="60"/>
  <c r="BW75" i="60"/>
  <c r="BX75" i="60"/>
  <c r="BY75" i="60"/>
  <c r="BZ75" i="60"/>
  <c r="CA75" i="60"/>
  <c r="CB75" i="60"/>
  <c r="CC75" i="60"/>
  <c r="CD75" i="60"/>
  <c r="CE75" i="60"/>
  <c r="CF75" i="60"/>
  <c r="CG75" i="60"/>
  <c r="CH75" i="60"/>
  <c r="CI75" i="60"/>
  <c r="CK75" i="60"/>
  <c r="CL75" i="60"/>
  <c r="CM75" i="60"/>
  <c r="CN75" i="60"/>
  <c r="CO75" i="60"/>
  <c r="CP75" i="60"/>
  <c r="CQ75" i="60"/>
  <c r="CR75" i="60"/>
  <c r="CS75" i="60"/>
  <c r="CT75" i="60"/>
  <c r="CU75" i="60"/>
  <c r="CV75" i="60"/>
  <c r="CW75" i="60"/>
  <c r="CX75" i="60"/>
  <c r="CY75" i="60"/>
  <c r="CZ75" i="60"/>
  <c r="DA75" i="60"/>
  <c r="DB75" i="60"/>
  <c r="DC75" i="60"/>
  <c r="DD75" i="60"/>
  <c r="DE75" i="60"/>
  <c r="DG75" i="60"/>
  <c r="DH75" i="60"/>
  <c r="DI75" i="60"/>
  <c r="DJ75" i="60"/>
  <c r="DK75" i="60"/>
  <c r="DL75" i="60"/>
  <c r="DM75" i="60"/>
  <c r="DN75" i="60"/>
  <c r="DO75" i="60"/>
  <c r="DP75" i="60"/>
  <c r="DQ75" i="60"/>
  <c r="DR75" i="60"/>
  <c r="DS75" i="60"/>
  <c r="DT75" i="60"/>
  <c r="DU75" i="60"/>
  <c r="DV75" i="60"/>
  <c r="DW75" i="60"/>
  <c r="DX75" i="60"/>
  <c r="DY75" i="60"/>
  <c r="DZ75" i="60"/>
  <c r="EA75" i="60"/>
  <c r="EB75" i="60"/>
  <c r="EC75" i="60"/>
  <c r="ED75" i="60"/>
  <c r="EE75" i="60"/>
  <c r="EF75" i="60"/>
  <c r="EG75" i="60"/>
  <c r="EH75" i="60"/>
  <c r="EI75" i="60"/>
  <c r="EJ75" i="60"/>
  <c r="EK75" i="60"/>
  <c r="EL75" i="60"/>
  <c r="EM75" i="60"/>
  <c r="EN75" i="60"/>
  <c r="EO75" i="60"/>
  <c r="EP75" i="60"/>
  <c r="EQ75" i="60"/>
  <c r="ER75" i="60"/>
  <c r="ES75" i="60"/>
  <c r="ET75" i="60"/>
  <c r="EU75" i="60"/>
  <c r="EV75" i="60"/>
  <c r="EW75" i="60"/>
  <c r="EX75" i="60"/>
  <c r="EY75" i="60"/>
  <c r="EZ75" i="60"/>
  <c r="FA75" i="60"/>
  <c r="FB75" i="60"/>
  <c r="FC75" i="60"/>
  <c r="FD75" i="60"/>
  <c r="FE75" i="60"/>
  <c r="FF75" i="60"/>
  <c r="FG75" i="60"/>
  <c r="FH75" i="60"/>
  <c r="FI75" i="60"/>
  <c r="FJ75" i="60"/>
  <c r="FK75" i="60"/>
  <c r="FL75" i="60"/>
  <c r="FM75" i="60"/>
  <c r="FN75" i="60"/>
  <c r="FO75" i="60"/>
  <c r="FQ75" i="60"/>
  <c r="FR75" i="60"/>
  <c r="FS75" i="60"/>
  <c r="FT75" i="60"/>
  <c r="FU75" i="60"/>
  <c r="FV75" i="60"/>
  <c r="FW75" i="60"/>
  <c r="FX75" i="60"/>
  <c r="FY75" i="60"/>
  <c r="FZ75" i="60"/>
  <c r="GB75" i="60"/>
  <c r="GC75" i="60"/>
  <c r="GD75" i="60"/>
  <c r="GE75" i="60"/>
  <c r="GF75" i="60"/>
  <c r="GG75" i="60"/>
  <c r="GH75" i="60"/>
  <c r="GI75" i="60"/>
  <c r="GJ75" i="60"/>
  <c r="GK75" i="60"/>
  <c r="GL75" i="60"/>
  <c r="GM75" i="60"/>
  <c r="GN75" i="60"/>
  <c r="GO75" i="60"/>
  <c r="GP75" i="60"/>
  <c r="GQ75" i="60"/>
  <c r="GR75" i="60"/>
  <c r="GS75" i="60"/>
  <c r="GT75" i="60"/>
  <c r="GU75" i="60"/>
  <c r="GV75" i="60"/>
  <c r="GW75" i="60"/>
  <c r="GX75" i="60"/>
  <c r="GY75" i="60"/>
  <c r="GZ75" i="60"/>
  <c r="HA75" i="60"/>
  <c r="HB75" i="60"/>
  <c r="HC75" i="60"/>
  <c r="HD75" i="60"/>
  <c r="HE75" i="60"/>
  <c r="HF75" i="60"/>
  <c r="HG75" i="60"/>
  <c r="HH75" i="60"/>
  <c r="HI75" i="60"/>
  <c r="HJ75" i="60"/>
  <c r="HK75" i="60"/>
  <c r="HL75" i="60"/>
  <c r="HM75" i="60"/>
  <c r="HN75" i="60"/>
  <c r="HO75" i="60"/>
  <c r="HP75" i="60"/>
  <c r="HQ75" i="60"/>
  <c r="HR75" i="60"/>
  <c r="HS75" i="60"/>
  <c r="HT75" i="60"/>
  <c r="HU75" i="60"/>
  <c r="HV75" i="60"/>
  <c r="HW75" i="60"/>
  <c r="HX75" i="60"/>
  <c r="HY75" i="60"/>
  <c r="HZ75" i="60"/>
  <c r="IA75" i="60"/>
  <c r="IB75" i="60"/>
  <c r="IC75" i="60"/>
  <c r="ID75" i="60"/>
  <c r="IE75" i="60"/>
  <c r="IF75" i="60"/>
  <c r="IG75" i="60"/>
  <c r="IH75" i="60"/>
  <c r="II75" i="60"/>
  <c r="IJ75" i="60"/>
  <c r="IK75" i="60"/>
  <c r="IL75" i="60"/>
  <c r="IV75" i="60"/>
  <c r="IW75" i="60"/>
  <c r="IZ75" i="60"/>
  <c r="JA75" i="60"/>
  <c r="JS75" i="60"/>
  <c r="BF76" i="60"/>
  <c r="BG76" i="60"/>
  <c r="BH76" i="60"/>
  <c r="BI76" i="60"/>
  <c r="BJ76" i="60"/>
  <c r="BK76" i="60"/>
  <c r="BL76" i="60"/>
  <c r="BM76" i="60"/>
  <c r="BN76" i="60"/>
  <c r="BO76" i="60"/>
  <c r="BP76" i="60"/>
  <c r="BQ76" i="60"/>
  <c r="BR76" i="60"/>
  <c r="BS76" i="60"/>
  <c r="BT76" i="60"/>
  <c r="BU76" i="60"/>
  <c r="BV76" i="60"/>
  <c r="BW76" i="60"/>
  <c r="BX76" i="60"/>
  <c r="BY76" i="60"/>
  <c r="BZ76" i="60"/>
  <c r="CA76" i="60"/>
  <c r="CB76" i="60"/>
  <c r="CC76" i="60"/>
  <c r="CD76" i="60"/>
  <c r="CE76" i="60"/>
  <c r="CF76" i="60"/>
  <c r="CG76" i="60"/>
  <c r="CI76" i="60"/>
  <c r="CK76" i="60"/>
  <c r="CL76" i="60"/>
  <c r="CM76" i="60"/>
  <c r="CN76" i="60"/>
  <c r="CO76" i="60"/>
  <c r="CP76" i="60"/>
  <c r="CQ76" i="60"/>
  <c r="CR76" i="60"/>
  <c r="CS76" i="60"/>
  <c r="CT76" i="60"/>
  <c r="CU76" i="60"/>
  <c r="CV76" i="60"/>
  <c r="CW76" i="60"/>
  <c r="CX76" i="60"/>
  <c r="CY76" i="60"/>
  <c r="CZ76" i="60"/>
  <c r="DA76" i="60"/>
  <c r="DB76" i="60"/>
  <c r="DC76" i="60"/>
  <c r="DD76" i="60"/>
  <c r="DE76" i="60"/>
  <c r="DG76" i="60"/>
  <c r="DH76" i="60"/>
  <c r="DI76" i="60"/>
  <c r="DJ76" i="60"/>
  <c r="DK76" i="60"/>
  <c r="DL76" i="60"/>
  <c r="DM76" i="60"/>
  <c r="DN76" i="60"/>
  <c r="DO76" i="60"/>
  <c r="DP76" i="60"/>
  <c r="DQ76" i="60"/>
  <c r="DR76" i="60"/>
  <c r="DS76" i="60"/>
  <c r="DT76" i="60"/>
  <c r="DU76" i="60"/>
  <c r="DV76" i="60"/>
  <c r="DW76" i="60"/>
  <c r="DX76" i="60"/>
  <c r="DY76" i="60"/>
  <c r="DZ76" i="60"/>
  <c r="EA76" i="60"/>
  <c r="EB76" i="60"/>
  <c r="EC76" i="60"/>
  <c r="ED76" i="60"/>
  <c r="EE76" i="60"/>
  <c r="EF76" i="60"/>
  <c r="EG76" i="60"/>
  <c r="EH76" i="60"/>
  <c r="EI76" i="60"/>
  <c r="EJ76" i="60"/>
  <c r="EK76" i="60"/>
  <c r="EL76" i="60"/>
  <c r="EM76" i="60"/>
  <c r="EN76" i="60"/>
  <c r="EO76" i="60"/>
  <c r="EP76" i="60"/>
  <c r="EQ76" i="60"/>
  <c r="ER76" i="60"/>
  <c r="ES76" i="60"/>
  <c r="ET76" i="60"/>
  <c r="EU76" i="60"/>
  <c r="EV76" i="60"/>
  <c r="EW76" i="60"/>
  <c r="EX76" i="60"/>
  <c r="EY76" i="60"/>
  <c r="EZ76" i="60"/>
  <c r="FA76" i="60"/>
  <c r="FB76" i="60"/>
  <c r="FC76" i="60"/>
  <c r="FD76" i="60"/>
  <c r="FE76" i="60"/>
  <c r="FF76" i="60"/>
  <c r="FG76" i="60"/>
  <c r="FH76" i="60"/>
  <c r="FI76" i="60"/>
  <c r="FJ76" i="60"/>
  <c r="FK76" i="60"/>
  <c r="FL76" i="60"/>
  <c r="FM76" i="60"/>
  <c r="FN76" i="60"/>
  <c r="FO76" i="60"/>
  <c r="FQ76" i="60"/>
  <c r="FR76" i="60"/>
  <c r="FS76" i="60"/>
  <c r="FT76" i="60"/>
  <c r="FU76" i="60"/>
  <c r="FV76" i="60"/>
  <c r="FW76" i="60"/>
  <c r="FX76" i="60"/>
  <c r="FY76" i="60"/>
  <c r="FZ76" i="60"/>
  <c r="GB76" i="60"/>
  <c r="GC76" i="60"/>
  <c r="GD76" i="60"/>
  <c r="GF76" i="60"/>
  <c r="GG76" i="60"/>
  <c r="GH76" i="60"/>
  <c r="GI76" i="60"/>
  <c r="GJ76" i="60"/>
  <c r="GK76" i="60"/>
  <c r="GL76" i="60"/>
  <c r="GM76" i="60"/>
  <c r="GN76" i="60"/>
  <c r="GO76" i="60"/>
  <c r="GP76" i="60"/>
  <c r="GQ76" i="60"/>
  <c r="GR76" i="60"/>
  <c r="GS76" i="60"/>
  <c r="GT76" i="60"/>
  <c r="GU76" i="60"/>
  <c r="GV76" i="60"/>
  <c r="GW76" i="60"/>
  <c r="GX76" i="60"/>
  <c r="GY76" i="60"/>
  <c r="GZ76" i="60"/>
  <c r="HA76" i="60"/>
  <c r="HB76" i="60"/>
  <c r="HC76" i="60"/>
  <c r="HD76" i="60"/>
  <c r="HE76" i="60"/>
  <c r="HF76" i="60"/>
  <c r="HG76" i="60"/>
  <c r="HH76" i="60"/>
  <c r="HI76" i="60"/>
  <c r="HJ76" i="60"/>
  <c r="HK76" i="60"/>
  <c r="HL76" i="60"/>
  <c r="HM76" i="60"/>
  <c r="HN76" i="60"/>
  <c r="HO76" i="60"/>
  <c r="HP76" i="60"/>
  <c r="HQ76" i="60"/>
  <c r="HR76" i="60"/>
  <c r="HS76" i="60"/>
  <c r="HT76" i="60"/>
  <c r="HU76" i="60"/>
  <c r="HV76" i="60"/>
  <c r="HW76" i="60"/>
  <c r="HX76" i="60"/>
  <c r="HY76" i="60"/>
  <c r="HZ76" i="60"/>
  <c r="IA76" i="60"/>
  <c r="IB76" i="60"/>
  <c r="IC76" i="60"/>
  <c r="ID76" i="60"/>
  <c r="IE76" i="60"/>
  <c r="IF76" i="60"/>
  <c r="IG76" i="60"/>
  <c r="IH76" i="60"/>
  <c r="II76" i="60"/>
  <c r="IJ76" i="60"/>
  <c r="IK76" i="60"/>
  <c r="IL76" i="60"/>
  <c r="IV76" i="60"/>
  <c r="IW76" i="60"/>
  <c r="IZ76" i="60"/>
  <c r="JA76" i="60"/>
  <c r="JS76" i="60"/>
  <c r="BF77" i="60"/>
  <c r="BG77" i="60"/>
  <c r="BH77" i="60"/>
  <c r="BI77" i="60"/>
  <c r="BJ77" i="60"/>
  <c r="BK77" i="60"/>
  <c r="BL77" i="60"/>
  <c r="BM77" i="60"/>
  <c r="BN77" i="60"/>
  <c r="BO77" i="60"/>
  <c r="BP77" i="60"/>
  <c r="BQ77" i="60"/>
  <c r="BR77" i="60"/>
  <c r="BS77" i="60"/>
  <c r="BT77" i="60"/>
  <c r="BU77" i="60"/>
  <c r="BV77" i="60"/>
  <c r="BW77" i="60"/>
  <c r="BX77" i="60"/>
  <c r="BY77" i="60"/>
  <c r="BZ77" i="60"/>
  <c r="CA77" i="60"/>
  <c r="CB77" i="60"/>
  <c r="CD77" i="60"/>
  <c r="CE77" i="60"/>
  <c r="CF77" i="60"/>
  <c r="CG77" i="60"/>
  <c r="CH77" i="60"/>
  <c r="CI77" i="60"/>
  <c r="CJ77" i="60"/>
  <c r="CK77" i="60"/>
  <c r="CL77" i="60"/>
  <c r="CM77" i="60"/>
  <c r="CN77" i="60"/>
  <c r="CO77" i="60"/>
  <c r="CQ77" i="60"/>
  <c r="CR77" i="60"/>
  <c r="CS77" i="60"/>
  <c r="CT77" i="60"/>
  <c r="CU77" i="60"/>
  <c r="CV77" i="60"/>
  <c r="CW77" i="60"/>
  <c r="CX77" i="60"/>
  <c r="CY77" i="60"/>
  <c r="CZ77" i="60"/>
  <c r="DA77" i="60"/>
  <c r="DB77" i="60"/>
  <c r="DC77" i="60"/>
  <c r="DD77" i="60"/>
  <c r="DE77" i="60"/>
  <c r="DF77" i="60"/>
  <c r="DG77" i="60"/>
  <c r="DH77" i="60"/>
  <c r="DI77" i="60"/>
  <c r="DK77" i="60"/>
  <c r="DL77" i="60"/>
  <c r="DM77" i="60"/>
  <c r="DN77" i="60"/>
  <c r="DO77" i="60"/>
  <c r="DP77" i="60"/>
  <c r="DQ77" i="60"/>
  <c r="DR77" i="60"/>
  <c r="DS77" i="60"/>
  <c r="DT77" i="60"/>
  <c r="DU77" i="60"/>
  <c r="DV77" i="60"/>
  <c r="DW77" i="60"/>
  <c r="DX77" i="60"/>
  <c r="DY77" i="60"/>
  <c r="DZ77" i="60"/>
  <c r="EA77" i="60"/>
  <c r="EB77" i="60"/>
  <c r="EC77" i="60"/>
  <c r="ED77" i="60"/>
  <c r="EE77" i="60"/>
  <c r="EF77" i="60"/>
  <c r="EG77" i="60"/>
  <c r="EH77" i="60"/>
  <c r="EI77" i="60"/>
  <c r="EJ77" i="60"/>
  <c r="EK77" i="60"/>
  <c r="EL77" i="60"/>
  <c r="EM77" i="60"/>
  <c r="EN77" i="60"/>
  <c r="EO77" i="60"/>
  <c r="EP77" i="60"/>
  <c r="EQ77" i="60"/>
  <c r="ER77" i="60"/>
  <c r="ES77" i="60"/>
  <c r="ET77" i="60"/>
  <c r="EU77" i="60"/>
  <c r="EV77" i="60"/>
  <c r="EW77" i="60"/>
  <c r="EX77" i="60"/>
  <c r="EY77" i="60"/>
  <c r="EZ77" i="60"/>
  <c r="FA77" i="60"/>
  <c r="FB77" i="60"/>
  <c r="FC77" i="60"/>
  <c r="FD77" i="60"/>
  <c r="FE77" i="60"/>
  <c r="FF77" i="60"/>
  <c r="FG77" i="60"/>
  <c r="FH77" i="60"/>
  <c r="FI77" i="60"/>
  <c r="FJ77" i="60"/>
  <c r="FK77" i="60"/>
  <c r="FL77" i="60"/>
  <c r="FM77" i="60"/>
  <c r="FN77" i="60"/>
  <c r="FO77" i="60"/>
  <c r="FQ77" i="60"/>
  <c r="FR77" i="60"/>
  <c r="FS77" i="60"/>
  <c r="FT77" i="60"/>
  <c r="FU77" i="60"/>
  <c r="FV77" i="60"/>
  <c r="FW77" i="60"/>
  <c r="FX77" i="60"/>
  <c r="FY77" i="60"/>
  <c r="FZ77" i="60"/>
  <c r="GB77" i="60"/>
  <c r="GC77" i="60"/>
  <c r="GD77" i="60"/>
  <c r="GE77" i="60"/>
  <c r="GF77" i="60"/>
  <c r="GG77" i="60"/>
  <c r="GH77" i="60"/>
  <c r="GI77" i="60"/>
  <c r="GJ77" i="60"/>
  <c r="GK77" i="60"/>
  <c r="GL77" i="60"/>
  <c r="GM77" i="60"/>
  <c r="GN77" i="60"/>
  <c r="GO77" i="60"/>
  <c r="GP77" i="60"/>
  <c r="GQ77" i="60"/>
  <c r="GR77" i="60"/>
  <c r="GS77" i="60"/>
  <c r="GT77" i="60"/>
  <c r="GU77" i="60"/>
  <c r="GV77" i="60"/>
  <c r="GW77" i="60"/>
  <c r="GX77" i="60"/>
  <c r="GY77" i="60"/>
  <c r="GZ77" i="60"/>
  <c r="HA77" i="60"/>
  <c r="HB77" i="60"/>
  <c r="HC77" i="60"/>
  <c r="HD77" i="60"/>
  <c r="HE77" i="60"/>
  <c r="HF77" i="60"/>
  <c r="HG77" i="60"/>
  <c r="HH77" i="60"/>
  <c r="HI77" i="60"/>
  <c r="HJ77" i="60"/>
  <c r="HK77" i="60"/>
  <c r="HL77" i="60"/>
  <c r="HM77" i="60"/>
  <c r="HN77" i="60"/>
  <c r="HO77" i="60"/>
  <c r="HP77" i="60"/>
  <c r="HQ77" i="60"/>
  <c r="HR77" i="60"/>
  <c r="HS77" i="60"/>
  <c r="HT77" i="60"/>
  <c r="HU77" i="60"/>
  <c r="HV77" i="60"/>
  <c r="HW77" i="60"/>
  <c r="HX77" i="60"/>
  <c r="HY77" i="60"/>
  <c r="HZ77" i="60"/>
  <c r="IA77" i="60"/>
  <c r="IB77" i="60"/>
  <c r="IC77" i="60"/>
  <c r="ID77" i="60"/>
  <c r="IE77" i="60"/>
  <c r="IF77" i="60"/>
  <c r="IG77" i="60"/>
  <c r="IH77" i="60"/>
  <c r="II77" i="60"/>
  <c r="IJ77" i="60"/>
  <c r="IK77" i="60"/>
  <c r="IL77" i="60"/>
  <c r="IV77" i="60"/>
  <c r="IW77" i="60"/>
  <c r="IZ77" i="60"/>
  <c r="JA77" i="60"/>
  <c r="JS77" i="60"/>
  <c r="BF78" i="60"/>
  <c r="BG78" i="60"/>
  <c r="BH78" i="60"/>
  <c r="BI78" i="60"/>
  <c r="BJ78" i="60"/>
  <c r="BK78" i="60"/>
  <c r="BL78" i="60"/>
  <c r="BM78" i="60"/>
  <c r="BN78" i="60"/>
  <c r="BO78" i="60"/>
  <c r="BP78" i="60"/>
  <c r="BQ78" i="60"/>
  <c r="BR78" i="60"/>
  <c r="BS78" i="60"/>
  <c r="BT78" i="60"/>
  <c r="BU78" i="60"/>
  <c r="BV78" i="60"/>
  <c r="BW78" i="60"/>
  <c r="BX78" i="60"/>
  <c r="BY78" i="60"/>
  <c r="BZ78" i="60"/>
  <c r="CA78" i="60"/>
  <c r="CB78" i="60"/>
  <c r="CD78" i="60"/>
  <c r="CE78" i="60"/>
  <c r="CF78" i="60"/>
  <c r="CG78" i="60"/>
  <c r="CH78" i="60"/>
  <c r="CI78" i="60"/>
  <c r="CJ78" i="60"/>
  <c r="CK78" i="60"/>
  <c r="CL78" i="60"/>
  <c r="CM78" i="60"/>
  <c r="CN78" i="60"/>
  <c r="CO78" i="60"/>
  <c r="CQ78" i="60"/>
  <c r="CR78" i="60"/>
  <c r="CS78" i="60"/>
  <c r="CT78" i="60"/>
  <c r="CU78" i="60"/>
  <c r="CV78" i="60"/>
  <c r="CW78" i="60"/>
  <c r="CX78" i="60"/>
  <c r="CY78" i="60"/>
  <c r="CZ78" i="60"/>
  <c r="DA78" i="60"/>
  <c r="DB78" i="60"/>
  <c r="DC78" i="60"/>
  <c r="DD78" i="60"/>
  <c r="DE78" i="60"/>
  <c r="DG78" i="60"/>
  <c r="DH78" i="60"/>
  <c r="DI78" i="60"/>
  <c r="DJ78" i="60"/>
  <c r="DK78" i="60"/>
  <c r="DL78" i="60"/>
  <c r="DM78" i="60"/>
  <c r="DN78" i="60"/>
  <c r="DO78" i="60"/>
  <c r="DP78" i="60"/>
  <c r="DQ78" i="60"/>
  <c r="DR78" i="60"/>
  <c r="DS78" i="60"/>
  <c r="DT78" i="60"/>
  <c r="DU78" i="60"/>
  <c r="DV78" i="60"/>
  <c r="DW78" i="60"/>
  <c r="DX78" i="60"/>
  <c r="DY78" i="60"/>
  <c r="DZ78" i="60"/>
  <c r="EA78" i="60"/>
  <c r="EB78" i="60"/>
  <c r="EC78" i="60"/>
  <c r="ED78" i="60"/>
  <c r="EE78" i="60"/>
  <c r="EF78" i="60"/>
  <c r="EG78" i="60"/>
  <c r="EH78" i="60"/>
  <c r="EI78" i="60"/>
  <c r="EJ78" i="60"/>
  <c r="EK78" i="60"/>
  <c r="EL78" i="60"/>
  <c r="EM78" i="60"/>
  <c r="EN78" i="60"/>
  <c r="EO78" i="60"/>
  <c r="EP78" i="60"/>
  <c r="EQ78" i="60"/>
  <c r="ER78" i="60"/>
  <c r="ES78" i="60"/>
  <c r="ET78" i="60"/>
  <c r="EU78" i="60"/>
  <c r="EV78" i="60"/>
  <c r="EW78" i="60"/>
  <c r="EX78" i="60"/>
  <c r="EY78" i="60"/>
  <c r="EZ78" i="60"/>
  <c r="FA78" i="60"/>
  <c r="FB78" i="60"/>
  <c r="FC78" i="60"/>
  <c r="FD78" i="60"/>
  <c r="FE78" i="60"/>
  <c r="FF78" i="60"/>
  <c r="FG78" i="60"/>
  <c r="FH78" i="60"/>
  <c r="FI78" i="60"/>
  <c r="FJ78" i="60"/>
  <c r="FK78" i="60"/>
  <c r="FL78" i="60"/>
  <c r="FM78" i="60"/>
  <c r="FN78" i="60"/>
  <c r="FO78" i="60"/>
  <c r="FQ78" i="60"/>
  <c r="FR78" i="60"/>
  <c r="FS78" i="60"/>
  <c r="FT78" i="60"/>
  <c r="FU78" i="60"/>
  <c r="FV78" i="60"/>
  <c r="FW78" i="60"/>
  <c r="FX78" i="60"/>
  <c r="FY78" i="60"/>
  <c r="FZ78" i="60"/>
  <c r="GB78" i="60"/>
  <c r="GC78" i="60"/>
  <c r="GD78" i="60"/>
  <c r="GE78" i="60"/>
  <c r="GF78" i="60"/>
  <c r="GG78" i="60"/>
  <c r="GH78" i="60"/>
  <c r="GI78" i="60"/>
  <c r="GJ78" i="60"/>
  <c r="GK78" i="60"/>
  <c r="GL78" i="60"/>
  <c r="GM78" i="60"/>
  <c r="GN78" i="60"/>
  <c r="GO78" i="60"/>
  <c r="GP78" i="60"/>
  <c r="GQ78" i="60"/>
  <c r="GR78" i="60"/>
  <c r="GS78" i="60"/>
  <c r="GT78" i="60"/>
  <c r="GU78" i="60"/>
  <c r="GV78" i="60"/>
  <c r="GW78" i="60"/>
  <c r="GX78" i="60"/>
  <c r="GY78" i="60"/>
  <c r="GZ78" i="60"/>
  <c r="HA78" i="60"/>
  <c r="HB78" i="60"/>
  <c r="HC78" i="60"/>
  <c r="HD78" i="60"/>
  <c r="HE78" i="60"/>
  <c r="HF78" i="60"/>
  <c r="HG78" i="60"/>
  <c r="HH78" i="60"/>
  <c r="HI78" i="60"/>
  <c r="HJ78" i="60"/>
  <c r="HK78" i="60"/>
  <c r="HL78" i="60"/>
  <c r="HM78" i="60"/>
  <c r="HN78" i="60"/>
  <c r="HO78" i="60"/>
  <c r="HP78" i="60"/>
  <c r="HQ78" i="60"/>
  <c r="HR78" i="60"/>
  <c r="HS78" i="60"/>
  <c r="HT78" i="60"/>
  <c r="HU78" i="60"/>
  <c r="HV78" i="60"/>
  <c r="HW78" i="60"/>
  <c r="HX78" i="60"/>
  <c r="HY78" i="60"/>
  <c r="HZ78" i="60"/>
  <c r="IA78" i="60"/>
  <c r="IB78" i="60"/>
  <c r="IC78" i="60"/>
  <c r="ID78" i="60"/>
  <c r="IE78" i="60"/>
  <c r="IF78" i="60"/>
  <c r="IG78" i="60"/>
  <c r="IH78" i="60"/>
  <c r="II78" i="60"/>
  <c r="IJ78" i="60"/>
  <c r="IK78" i="60"/>
  <c r="IL78" i="60"/>
  <c r="IV78" i="60"/>
  <c r="IW78" i="60"/>
  <c r="IZ78" i="60"/>
  <c r="JA78" i="60"/>
  <c r="JS78" i="60"/>
  <c r="BF79" i="60"/>
  <c r="BG79" i="60"/>
  <c r="BH79" i="60"/>
  <c r="BI79" i="60"/>
  <c r="BJ79" i="60"/>
  <c r="BK79" i="60"/>
  <c r="BL79" i="60"/>
  <c r="BM79" i="60"/>
  <c r="BN79" i="60"/>
  <c r="BO79" i="60"/>
  <c r="BP79" i="60"/>
  <c r="BQ79" i="60"/>
  <c r="BR79" i="60"/>
  <c r="BS79" i="60"/>
  <c r="BT79" i="60"/>
  <c r="BU79" i="60"/>
  <c r="BV79" i="60"/>
  <c r="BW79" i="60"/>
  <c r="BX79" i="60"/>
  <c r="BY79" i="60"/>
  <c r="BZ79" i="60"/>
  <c r="CA79" i="60"/>
  <c r="CB79" i="60"/>
  <c r="CD79" i="60"/>
  <c r="CE79" i="60"/>
  <c r="CF79" i="60"/>
  <c r="CG79" i="60"/>
  <c r="CH79" i="60"/>
  <c r="CI79" i="60"/>
  <c r="CJ79" i="60"/>
  <c r="CK79" i="60"/>
  <c r="CL79" i="60"/>
  <c r="CM79" i="60"/>
  <c r="CN79" i="60"/>
  <c r="CO79" i="60"/>
  <c r="CQ79" i="60"/>
  <c r="CR79" i="60"/>
  <c r="CS79" i="60"/>
  <c r="CT79" i="60"/>
  <c r="CU79" i="60"/>
  <c r="CV79" i="60"/>
  <c r="CW79" i="60"/>
  <c r="CX79" i="60"/>
  <c r="CY79" i="60"/>
  <c r="CZ79" i="60"/>
  <c r="DA79" i="60"/>
  <c r="DB79" i="60"/>
  <c r="DC79" i="60"/>
  <c r="DD79" i="60"/>
  <c r="DE79" i="60"/>
  <c r="DG79" i="60"/>
  <c r="DH79" i="60"/>
  <c r="DI79" i="60"/>
  <c r="DJ79" i="60"/>
  <c r="DK79" i="60"/>
  <c r="DL79" i="60"/>
  <c r="DM79" i="60"/>
  <c r="DN79" i="60"/>
  <c r="DO79" i="60"/>
  <c r="DP79" i="60"/>
  <c r="DQ79" i="60"/>
  <c r="DR79" i="60"/>
  <c r="DS79" i="60"/>
  <c r="DT79" i="60"/>
  <c r="DU79" i="60"/>
  <c r="DV79" i="60"/>
  <c r="DW79" i="60"/>
  <c r="DX79" i="60"/>
  <c r="DY79" i="60"/>
  <c r="DZ79" i="60"/>
  <c r="EA79" i="60"/>
  <c r="EB79" i="60"/>
  <c r="EC79" i="60"/>
  <c r="ED79" i="60"/>
  <c r="EE79" i="60"/>
  <c r="EF79" i="60"/>
  <c r="EG79" i="60"/>
  <c r="EH79" i="60"/>
  <c r="EI79" i="60"/>
  <c r="EJ79" i="60"/>
  <c r="EK79" i="60"/>
  <c r="EL79" i="60"/>
  <c r="EM79" i="60"/>
  <c r="EN79" i="60"/>
  <c r="EO79" i="60"/>
  <c r="EP79" i="60"/>
  <c r="EQ79" i="60"/>
  <c r="ER79" i="60"/>
  <c r="ES79" i="60"/>
  <c r="ET79" i="60"/>
  <c r="EU79" i="60"/>
  <c r="EV79" i="60"/>
  <c r="EW79" i="60"/>
  <c r="EX79" i="60"/>
  <c r="EY79" i="60"/>
  <c r="EZ79" i="60"/>
  <c r="FA79" i="60"/>
  <c r="FB79" i="60"/>
  <c r="FC79" i="60"/>
  <c r="FD79" i="60"/>
  <c r="FE79" i="60"/>
  <c r="FF79" i="60"/>
  <c r="FG79" i="60"/>
  <c r="FH79" i="60"/>
  <c r="FI79" i="60"/>
  <c r="FJ79" i="60"/>
  <c r="FK79" i="60"/>
  <c r="FL79" i="60"/>
  <c r="FM79" i="60"/>
  <c r="FN79" i="60"/>
  <c r="FO79" i="60"/>
  <c r="FQ79" i="60"/>
  <c r="FR79" i="60"/>
  <c r="FS79" i="60"/>
  <c r="FT79" i="60"/>
  <c r="FU79" i="60"/>
  <c r="FV79" i="60"/>
  <c r="FW79" i="60"/>
  <c r="FX79" i="60"/>
  <c r="FY79" i="60"/>
  <c r="FZ79" i="60"/>
  <c r="GB79" i="60"/>
  <c r="GC79" i="60"/>
  <c r="GD79" i="60"/>
  <c r="GE79" i="60"/>
  <c r="GF79" i="60"/>
  <c r="GG79" i="60"/>
  <c r="GH79" i="60"/>
  <c r="GI79" i="60"/>
  <c r="GJ79" i="60"/>
  <c r="GK79" i="60"/>
  <c r="GL79" i="60"/>
  <c r="GM79" i="60"/>
  <c r="GN79" i="60"/>
  <c r="GO79" i="60"/>
  <c r="GP79" i="60"/>
  <c r="GQ79" i="60"/>
  <c r="GR79" i="60"/>
  <c r="GS79" i="60"/>
  <c r="GT79" i="60"/>
  <c r="GU79" i="60"/>
  <c r="GV79" i="60"/>
  <c r="GW79" i="60"/>
  <c r="GX79" i="60"/>
  <c r="GY79" i="60"/>
  <c r="GZ79" i="60"/>
  <c r="HA79" i="60"/>
  <c r="HB79" i="60"/>
  <c r="HC79" i="60"/>
  <c r="HD79" i="60"/>
  <c r="HE79" i="60"/>
  <c r="HF79" i="60"/>
  <c r="HG79" i="60"/>
  <c r="HH79" i="60"/>
  <c r="HI79" i="60"/>
  <c r="HJ79" i="60"/>
  <c r="HK79" i="60"/>
  <c r="HL79" i="60"/>
  <c r="HM79" i="60"/>
  <c r="HN79" i="60"/>
  <c r="HO79" i="60"/>
  <c r="HP79" i="60"/>
  <c r="HQ79" i="60"/>
  <c r="HR79" i="60"/>
  <c r="HS79" i="60"/>
  <c r="HT79" i="60"/>
  <c r="HU79" i="60"/>
  <c r="HV79" i="60"/>
  <c r="HW79" i="60"/>
  <c r="HX79" i="60"/>
  <c r="HY79" i="60"/>
  <c r="HZ79" i="60"/>
  <c r="IA79" i="60"/>
  <c r="IB79" i="60"/>
  <c r="IC79" i="60"/>
  <c r="ID79" i="60"/>
  <c r="IE79" i="60"/>
  <c r="IF79" i="60"/>
  <c r="IG79" i="60"/>
  <c r="IH79" i="60"/>
  <c r="II79" i="60"/>
  <c r="IJ79" i="60"/>
  <c r="IK79" i="60"/>
  <c r="IL79" i="60"/>
  <c r="IV79" i="60"/>
  <c r="IW79" i="60"/>
  <c r="IZ79" i="60"/>
  <c r="JA79" i="60"/>
  <c r="JS79" i="60"/>
  <c r="BF80" i="60"/>
  <c r="BG80" i="60"/>
  <c r="BH80" i="60"/>
  <c r="BI80" i="60"/>
  <c r="BJ80" i="60"/>
  <c r="BK80" i="60"/>
  <c r="BL80" i="60"/>
  <c r="BM80" i="60"/>
  <c r="BN80" i="60"/>
  <c r="BO80" i="60"/>
  <c r="BP80" i="60"/>
  <c r="BQ80" i="60"/>
  <c r="BR80" i="60"/>
  <c r="BS80" i="60"/>
  <c r="BT80" i="60"/>
  <c r="BU80" i="60"/>
  <c r="BV80" i="60"/>
  <c r="BW80" i="60"/>
  <c r="BX80" i="60"/>
  <c r="BY80" i="60"/>
  <c r="BZ80" i="60"/>
  <c r="CB80" i="60"/>
  <c r="CC80" i="60"/>
  <c r="CD80" i="60"/>
  <c r="CE80" i="60"/>
  <c r="CF80" i="60"/>
  <c r="CG80" i="60"/>
  <c r="CH80" i="60"/>
  <c r="CI80" i="60"/>
  <c r="CJ80" i="60"/>
  <c r="CK80" i="60"/>
  <c r="CM80" i="60"/>
  <c r="CN80" i="60"/>
  <c r="CO80" i="60"/>
  <c r="CP80" i="60"/>
  <c r="CQ80" i="60"/>
  <c r="CR80" i="60"/>
  <c r="CS80" i="60"/>
  <c r="CT80" i="60"/>
  <c r="CU80" i="60"/>
  <c r="CV80" i="60"/>
  <c r="CW80" i="60"/>
  <c r="CX80" i="60"/>
  <c r="CY80" i="60"/>
  <c r="CZ80" i="60"/>
  <c r="DA80" i="60"/>
  <c r="DB80" i="60"/>
  <c r="DC80" i="60"/>
  <c r="DD80" i="60"/>
  <c r="DE80" i="60"/>
  <c r="DG80" i="60"/>
  <c r="DH80" i="60"/>
  <c r="DI80" i="60"/>
  <c r="DJ80" i="60"/>
  <c r="DK80" i="60"/>
  <c r="DL80" i="60"/>
  <c r="DM80" i="60"/>
  <c r="DN80" i="60"/>
  <c r="DP80" i="60"/>
  <c r="DQ80" i="60"/>
  <c r="DR80" i="60"/>
  <c r="DS80" i="60"/>
  <c r="DT80" i="60"/>
  <c r="DU80" i="60"/>
  <c r="DV80" i="60"/>
  <c r="DW80" i="60"/>
  <c r="DX80" i="60"/>
  <c r="DY80" i="60"/>
  <c r="DZ80" i="60"/>
  <c r="EA80" i="60"/>
  <c r="EB80" i="60"/>
  <c r="EC80" i="60"/>
  <c r="ED80" i="60"/>
  <c r="EE80" i="60"/>
  <c r="EF80" i="60"/>
  <c r="EG80" i="60"/>
  <c r="EH80" i="60"/>
  <c r="EI80" i="60"/>
  <c r="EJ80" i="60"/>
  <c r="EK80" i="60"/>
  <c r="EL80" i="60"/>
  <c r="EM80" i="60"/>
  <c r="EN80" i="60"/>
  <c r="EO80" i="60"/>
  <c r="EP80" i="60"/>
  <c r="EQ80" i="60"/>
  <c r="ER80" i="60"/>
  <c r="ES80" i="60"/>
  <c r="ET80" i="60"/>
  <c r="EU80" i="60"/>
  <c r="EV80" i="60"/>
  <c r="EW80" i="60"/>
  <c r="EX80" i="60"/>
  <c r="EY80" i="60"/>
  <c r="EZ80" i="60"/>
  <c r="FA80" i="60"/>
  <c r="FB80" i="60"/>
  <c r="FC80" i="60"/>
  <c r="FD80" i="60"/>
  <c r="FE80" i="60"/>
  <c r="FF80" i="60"/>
  <c r="FG80" i="60"/>
  <c r="FH80" i="60"/>
  <c r="FI80" i="60"/>
  <c r="FJ80" i="60"/>
  <c r="FK80" i="60"/>
  <c r="FL80" i="60"/>
  <c r="FM80" i="60"/>
  <c r="FN80" i="60"/>
  <c r="FO80" i="60"/>
  <c r="FP80" i="60"/>
  <c r="FQ80" i="60"/>
  <c r="FR80" i="60"/>
  <c r="FS80" i="60"/>
  <c r="FT80" i="60"/>
  <c r="FU80" i="60"/>
  <c r="FV80" i="60"/>
  <c r="FW80" i="60"/>
  <c r="FX80" i="60"/>
  <c r="FY80" i="60"/>
  <c r="FZ80" i="60"/>
  <c r="GA80" i="60"/>
  <c r="GB80" i="60"/>
  <c r="GC80" i="60"/>
  <c r="GD80" i="60"/>
  <c r="GE80" i="60"/>
  <c r="GF80" i="60"/>
  <c r="GG80" i="60"/>
  <c r="GH80" i="60"/>
  <c r="GI80" i="60"/>
  <c r="GJ80" i="60"/>
  <c r="GK80" i="60"/>
  <c r="GL80" i="60"/>
  <c r="GM80" i="60"/>
  <c r="GN80" i="60"/>
  <c r="GO80" i="60"/>
  <c r="GP80" i="60"/>
  <c r="GQ80" i="60"/>
  <c r="GR80" i="60"/>
  <c r="GS80" i="60"/>
  <c r="GT80" i="60"/>
  <c r="GU80" i="60"/>
  <c r="GV80" i="60"/>
  <c r="GW80" i="60"/>
  <c r="GX80" i="60"/>
  <c r="GY80" i="60"/>
  <c r="GZ80" i="60"/>
  <c r="HA80" i="60"/>
  <c r="HB80" i="60"/>
  <c r="HC80" i="60"/>
  <c r="HD80" i="60"/>
  <c r="HE80" i="60"/>
  <c r="HF80" i="60"/>
  <c r="HG80" i="60"/>
  <c r="HH80" i="60"/>
  <c r="HI80" i="60"/>
  <c r="HJ80" i="60"/>
  <c r="HK80" i="60"/>
  <c r="HL80" i="60"/>
  <c r="HM80" i="60"/>
  <c r="HN80" i="60"/>
  <c r="HO80" i="60"/>
  <c r="HP80" i="60"/>
  <c r="HQ80" i="60"/>
  <c r="HR80" i="60"/>
  <c r="HS80" i="60"/>
  <c r="HT80" i="60"/>
  <c r="HU80" i="60"/>
  <c r="HV80" i="60"/>
  <c r="HW80" i="60"/>
  <c r="HX80" i="60"/>
  <c r="HY80" i="60"/>
  <c r="HZ80" i="60"/>
  <c r="IA80" i="60"/>
  <c r="IB80" i="60"/>
  <c r="IC80" i="60"/>
  <c r="ID80" i="60"/>
  <c r="IE80" i="60"/>
  <c r="IF80" i="60"/>
  <c r="IG80" i="60"/>
  <c r="IH80" i="60"/>
  <c r="II80" i="60"/>
  <c r="IJ80" i="60"/>
  <c r="IK80" i="60"/>
  <c r="IL80" i="60"/>
  <c r="IV80" i="60"/>
  <c r="IW80" i="60"/>
  <c r="IZ80" i="60"/>
  <c r="JA80" i="60"/>
  <c r="JS80" i="60"/>
  <c r="BF81" i="60"/>
  <c r="BG81" i="60"/>
  <c r="BH81" i="60"/>
  <c r="BI81" i="60"/>
  <c r="BJ81" i="60"/>
  <c r="BK81" i="60"/>
  <c r="BL81" i="60"/>
  <c r="BM81" i="60"/>
  <c r="BN81" i="60"/>
  <c r="BO81" i="60"/>
  <c r="BP81" i="60"/>
  <c r="BQ81" i="60"/>
  <c r="BR81" i="60"/>
  <c r="BS81" i="60"/>
  <c r="BT81" i="60"/>
  <c r="BU81" i="60"/>
  <c r="BV81" i="60"/>
  <c r="BX81" i="60"/>
  <c r="BY81" i="60"/>
  <c r="BZ81" i="60"/>
  <c r="CA81" i="60"/>
  <c r="CB81" i="60"/>
  <c r="CC81" i="60"/>
  <c r="CD81" i="60"/>
  <c r="CE81" i="60"/>
  <c r="CF81" i="60"/>
  <c r="CG81" i="60"/>
  <c r="CH81" i="60"/>
  <c r="CI81" i="60"/>
  <c r="CJ81" i="60"/>
  <c r="CK81" i="60"/>
  <c r="CM81" i="60"/>
  <c r="CN81" i="60"/>
  <c r="CO81" i="60"/>
  <c r="CP81" i="60"/>
  <c r="CQ81" i="60"/>
  <c r="CR81" i="60"/>
  <c r="CS81" i="60"/>
  <c r="CT81" i="60"/>
  <c r="CU81" i="60"/>
  <c r="CV81" i="60"/>
  <c r="CW81" i="60"/>
  <c r="CX81" i="60"/>
  <c r="CY81" i="60"/>
  <c r="CZ81" i="60"/>
  <c r="DA81" i="60"/>
  <c r="DB81" i="60"/>
  <c r="DC81" i="60"/>
  <c r="DD81" i="60"/>
  <c r="DE81" i="60"/>
  <c r="DG81" i="60"/>
  <c r="DH81" i="60"/>
  <c r="DI81" i="60"/>
  <c r="DJ81" i="60"/>
  <c r="DL81" i="60"/>
  <c r="DM81" i="60"/>
  <c r="DN81" i="60"/>
  <c r="DO81" i="60"/>
  <c r="DP81" i="60"/>
  <c r="DQ81" i="60"/>
  <c r="DR81" i="60"/>
  <c r="DS81" i="60"/>
  <c r="DT81" i="60"/>
  <c r="DU81" i="60"/>
  <c r="DV81" i="60"/>
  <c r="DW81" i="60"/>
  <c r="DX81" i="60"/>
  <c r="DY81" i="60"/>
  <c r="DZ81" i="60"/>
  <c r="EA81" i="60"/>
  <c r="EB81" i="60"/>
  <c r="EC81" i="60"/>
  <c r="ED81" i="60"/>
  <c r="EE81" i="60"/>
  <c r="EF81" i="60"/>
  <c r="EG81" i="60"/>
  <c r="EH81" i="60"/>
  <c r="EI81" i="60"/>
  <c r="EJ81" i="60"/>
  <c r="EK81" i="60"/>
  <c r="EL81" i="60"/>
  <c r="EM81" i="60"/>
  <c r="EN81" i="60"/>
  <c r="EO81" i="60"/>
  <c r="EP81" i="60"/>
  <c r="EQ81" i="60"/>
  <c r="ER81" i="60"/>
  <c r="ES81" i="60"/>
  <c r="ET81" i="60"/>
  <c r="EU81" i="60"/>
  <c r="EV81" i="60"/>
  <c r="EW81" i="60"/>
  <c r="EX81" i="60"/>
  <c r="EY81" i="60"/>
  <c r="EZ81" i="60"/>
  <c r="FA81" i="60"/>
  <c r="FB81" i="60"/>
  <c r="FC81" i="60"/>
  <c r="FD81" i="60"/>
  <c r="FE81" i="60"/>
  <c r="FF81" i="60"/>
  <c r="FG81" i="60"/>
  <c r="FH81" i="60"/>
  <c r="FI81" i="60"/>
  <c r="FJ81" i="60"/>
  <c r="FK81" i="60"/>
  <c r="FL81" i="60"/>
  <c r="FM81" i="60"/>
  <c r="FN81" i="60"/>
  <c r="FO81" i="60"/>
  <c r="FP81" i="60"/>
  <c r="FQ81" i="60"/>
  <c r="FR81" i="60"/>
  <c r="FS81" i="60"/>
  <c r="FT81" i="60"/>
  <c r="FU81" i="60"/>
  <c r="FV81" i="60"/>
  <c r="FW81" i="60"/>
  <c r="FX81" i="60"/>
  <c r="FY81" i="60"/>
  <c r="FZ81" i="60"/>
  <c r="GA81" i="60"/>
  <c r="GB81" i="60"/>
  <c r="GC81" i="60"/>
  <c r="GD81" i="60"/>
  <c r="GE81" i="60"/>
  <c r="GF81" i="60"/>
  <c r="GG81" i="60"/>
  <c r="GH81" i="60"/>
  <c r="GI81" i="60"/>
  <c r="GJ81" i="60"/>
  <c r="GK81" i="60"/>
  <c r="GL81" i="60"/>
  <c r="GM81" i="60"/>
  <c r="GN81" i="60"/>
  <c r="GO81" i="60"/>
  <c r="GP81" i="60"/>
  <c r="GQ81" i="60"/>
  <c r="GR81" i="60"/>
  <c r="GS81" i="60"/>
  <c r="GT81" i="60"/>
  <c r="GU81" i="60"/>
  <c r="GV81" i="60"/>
  <c r="GW81" i="60"/>
  <c r="GX81" i="60"/>
  <c r="GY81" i="60"/>
  <c r="GZ81" i="60"/>
  <c r="HA81" i="60"/>
  <c r="HB81" i="60"/>
  <c r="HC81" i="60"/>
  <c r="HD81" i="60"/>
  <c r="HE81" i="60"/>
  <c r="HF81" i="60"/>
  <c r="HG81" i="60"/>
  <c r="HH81" i="60"/>
  <c r="HI81" i="60"/>
  <c r="HJ81" i="60"/>
  <c r="HK81" i="60"/>
  <c r="HL81" i="60"/>
  <c r="HM81" i="60"/>
  <c r="HN81" i="60"/>
  <c r="HO81" i="60"/>
  <c r="HP81" i="60"/>
  <c r="HQ81" i="60"/>
  <c r="HR81" i="60"/>
  <c r="HS81" i="60"/>
  <c r="HT81" i="60"/>
  <c r="HU81" i="60"/>
  <c r="HV81" i="60"/>
  <c r="HW81" i="60"/>
  <c r="HX81" i="60"/>
  <c r="HY81" i="60"/>
  <c r="HZ81" i="60"/>
  <c r="IA81" i="60"/>
  <c r="IB81" i="60"/>
  <c r="IC81" i="60"/>
  <c r="ID81" i="60"/>
  <c r="IE81" i="60"/>
  <c r="IF81" i="60"/>
  <c r="IG81" i="60"/>
  <c r="IH81" i="60"/>
  <c r="II81" i="60"/>
  <c r="IJ81" i="60"/>
  <c r="IK81" i="60"/>
  <c r="IL81" i="60"/>
  <c r="IV81" i="60"/>
  <c r="IW81" i="60"/>
  <c r="IZ81" i="60"/>
  <c r="JA81" i="60"/>
  <c r="JS81" i="60"/>
  <c r="BF82" i="60"/>
  <c r="BG82" i="60"/>
  <c r="BH82" i="60"/>
  <c r="BI82" i="60"/>
  <c r="BJ82" i="60"/>
  <c r="BK82" i="60"/>
  <c r="BL82" i="60"/>
  <c r="BM82" i="60"/>
  <c r="BN82" i="60"/>
  <c r="BO82" i="60"/>
  <c r="BP82" i="60"/>
  <c r="BQ82" i="60"/>
  <c r="BR82" i="60"/>
  <c r="BS82" i="60"/>
  <c r="BT82" i="60"/>
  <c r="BU82" i="60"/>
  <c r="BV82" i="60"/>
  <c r="BW82" i="60"/>
  <c r="BX82" i="60"/>
  <c r="BY82" i="60"/>
  <c r="BZ82" i="60"/>
  <c r="CB82" i="60"/>
  <c r="CC82" i="60"/>
  <c r="CD82" i="60"/>
  <c r="CE82" i="60"/>
  <c r="CF82" i="60"/>
  <c r="CG82" i="60"/>
  <c r="CH82" i="60"/>
  <c r="CI82" i="60"/>
  <c r="CJ82" i="60"/>
  <c r="CK82" i="60"/>
  <c r="CM82" i="60"/>
  <c r="CN82" i="60"/>
  <c r="CO82" i="60"/>
  <c r="CP82" i="60"/>
  <c r="CQ82" i="60"/>
  <c r="CR82" i="60"/>
  <c r="CS82" i="60"/>
  <c r="CT82" i="60"/>
  <c r="CU82" i="60"/>
  <c r="CV82" i="60"/>
  <c r="CW82" i="60"/>
  <c r="CX82" i="60"/>
  <c r="CY82" i="60"/>
  <c r="CZ82" i="60"/>
  <c r="DA82" i="60"/>
  <c r="DB82" i="60"/>
  <c r="DC82" i="60"/>
  <c r="DD82" i="60"/>
  <c r="DE82" i="60"/>
  <c r="DG82" i="60"/>
  <c r="DH82" i="60"/>
  <c r="DI82" i="60"/>
  <c r="DJ82" i="60"/>
  <c r="DK82" i="60"/>
  <c r="DL82" i="60"/>
  <c r="DN82" i="60"/>
  <c r="DO82" i="60"/>
  <c r="DP82" i="60"/>
  <c r="DQ82" i="60"/>
  <c r="DR82" i="60"/>
  <c r="DS82" i="60"/>
  <c r="DT82" i="60"/>
  <c r="DU82" i="60"/>
  <c r="DV82" i="60"/>
  <c r="DW82" i="60"/>
  <c r="DX82" i="60"/>
  <c r="DY82" i="60"/>
  <c r="DZ82" i="60"/>
  <c r="EA82" i="60"/>
  <c r="EB82" i="60"/>
  <c r="EC82" i="60"/>
  <c r="ED82" i="60"/>
  <c r="EE82" i="60"/>
  <c r="EF82" i="60"/>
  <c r="EG82" i="60"/>
  <c r="EH82" i="60"/>
  <c r="EI82" i="60"/>
  <c r="EJ82" i="60"/>
  <c r="EK82" i="60"/>
  <c r="EL82" i="60"/>
  <c r="EM82" i="60"/>
  <c r="EN82" i="60"/>
  <c r="EO82" i="60"/>
  <c r="EP82" i="60"/>
  <c r="EQ82" i="60"/>
  <c r="ER82" i="60"/>
  <c r="ES82" i="60"/>
  <c r="ET82" i="60"/>
  <c r="EU82" i="60"/>
  <c r="EV82" i="60"/>
  <c r="EW82" i="60"/>
  <c r="EX82" i="60"/>
  <c r="EY82" i="60"/>
  <c r="EZ82" i="60"/>
  <c r="FA82" i="60"/>
  <c r="FB82" i="60"/>
  <c r="FC82" i="60"/>
  <c r="FD82" i="60"/>
  <c r="FE82" i="60"/>
  <c r="FF82" i="60"/>
  <c r="FG82" i="60"/>
  <c r="FH82" i="60"/>
  <c r="FI82" i="60"/>
  <c r="FJ82" i="60"/>
  <c r="FK82" i="60"/>
  <c r="FL82" i="60"/>
  <c r="FM82" i="60"/>
  <c r="FN82" i="60"/>
  <c r="FO82" i="60"/>
  <c r="FP82" i="60"/>
  <c r="FQ82" i="60"/>
  <c r="FR82" i="60"/>
  <c r="FS82" i="60"/>
  <c r="FT82" i="60"/>
  <c r="FU82" i="60"/>
  <c r="FV82" i="60"/>
  <c r="FW82" i="60"/>
  <c r="FX82" i="60"/>
  <c r="FY82" i="60"/>
  <c r="FZ82" i="60"/>
  <c r="GA82" i="60"/>
  <c r="GB82" i="60"/>
  <c r="GC82" i="60"/>
  <c r="GD82" i="60"/>
  <c r="GE82" i="60"/>
  <c r="GF82" i="60"/>
  <c r="GG82" i="60"/>
  <c r="GH82" i="60"/>
  <c r="GI82" i="60"/>
  <c r="GJ82" i="60"/>
  <c r="GL82" i="60"/>
  <c r="GM82" i="60"/>
  <c r="GN82" i="60"/>
  <c r="GO82" i="60"/>
  <c r="GP82" i="60"/>
  <c r="GQ82" i="60"/>
  <c r="GR82" i="60"/>
  <c r="GS82" i="60"/>
  <c r="GT82" i="60"/>
  <c r="GU82" i="60"/>
  <c r="GV82" i="60"/>
  <c r="GW82" i="60"/>
  <c r="GX82" i="60"/>
  <c r="GY82" i="60"/>
  <c r="GZ82" i="60"/>
  <c r="HA82" i="60"/>
  <c r="HB82" i="60"/>
  <c r="HC82" i="60"/>
  <c r="HD82" i="60"/>
  <c r="HE82" i="60"/>
  <c r="HF82" i="60"/>
  <c r="HG82" i="60"/>
  <c r="HH82" i="60"/>
  <c r="HI82" i="60"/>
  <c r="HJ82" i="60"/>
  <c r="HK82" i="60"/>
  <c r="HL82" i="60"/>
  <c r="HM82" i="60"/>
  <c r="HN82" i="60"/>
  <c r="HO82" i="60"/>
  <c r="HP82" i="60"/>
  <c r="HQ82" i="60"/>
  <c r="HR82" i="60"/>
  <c r="HS82" i="60"/>
  <c r="HT82" i="60"/>
  <c r="HU82" i="60"/>
  <c r="HV82" i="60"/>
  <c r="HW82" i="60"/>
  <c r="HX82" i="60"/>
  <c r="HY82" i="60"/>
  <c r="HZ82" i="60"/>
  <c r="IA82" i="60"/>
  <c r="IB82" i="60"/>
  <c r="IC82" i="60"/>
  <c r="ID82" i="60"/>
  <c r="IE82" i="60"/>
  <c r="IF82" i="60"/>
  <c r="IG82" i="60"/>
  <c r="IH82" i="60"/>
  <c r="II82" i="60"/>
  <c r="IJ82" i="60"/>
  <c r="IK82" i="60"/>
  <c r="IL82" i="60"/>
  <c r="IV82" i="60"/>
  <c r="IW82" i="60"/>
  <c r="IZ82" i="60"/>
  <c r="JA82" i="60"/>
  <c r="JS82" i="60"/>
  <c r="BF83" i="60"/>
  <c r="BG83" i="60"/>
  <c r="BH83" i="60"/>
  <c r="BI83" i="60"/>
  <c r="BJ83" i="60"/>
  <c r="BK83" i="60"/>
  <c r="BL83" i="60"/>
  <c r="BM83" i="60"/>
  <c r="BN83" i="60"/>
  <c r="BO83" i="60"/>
  <c r="BP83" i="60"/>
  <c r="BQ83" i="60"/>
  <c r="BR83" i="60"/>
  <c r="BS83" i="60"/>
  <c r="BT83" i="60"/>
  <c r="BV83" i="60"/>
  <c r="BW83" i="60"/>
  <c r="BX83" i="60"/>
  <c r="BY83" i="60"/>
  <c r="BZ83" i="60"/>
  <c r="CA83" i="60"/>
  <c r="CB83" i="60"/>
  <c r="CC83" i="60"/>
  <c r="CD83" i="60"/>
  <c r="CE83" i="60"/>
  <c r="CF83" i="60"/>
  <c r="CG83" i="60"/>
  <c r="CH83" i="60"/>
  <c r="CI83" i="60"/>
  <c r="CJ83" i="60"/>
  <c r="CK83" i="60"/>
  <c r="CM83" i="60"/>
  <c r="CN83" i="60"/>
  <c r="CO83" i="60"/>
  <c r="CP83" i="60"/>
  <c r="CQ83" i="60"/>
  <c r="CR83" i="60"/>
  <c r="CS83" i="60"/>
  <c r="CT83" i="60"/>
  <c r="CU83" i="60"/>
  <c r="CV83" i="60"/>
  <c r="CW83" i="60"/>
  <c r="CX83" i="60"/>
  <c r="CY83" i="60"/>
  <c r="CZ83" i="60"/>
  <c r="DA83" i="60"/>
  <c r="DB83" i="60"/>
  <c r="DC83" i="60"/>
  <c r="DD83" i="60"/>
  <c r="DE83" i="60"/>
  <c r="DG83" i="60"/>
  <c r="DH83" i="60"/>
  <c r="DJ83" i="60"/>
  <c r="DK83" i="60"/>
  <c r="DL83" i="60"/>
  <c r="DM83" i="60"/>
  <c r="DN83" i="60"/>
  <c r="DO83" i="60"/>
  <c r="DP83" i="60"/>
  <c r="DQ83" i="60"/>
  <c r="DR83" i="60"/>
  <c r="DS83" i="60"/>
  <c r="DT83" i="60"/>
  <c r="DU83" i="60"/>
  <c r="DV83" i="60"/>
  <c r="DW83" i="60"/>
  <c r="DX83" i="60"/>
  <c r="DY83" i="60"/>
  <c r="DZ83" i="60"/>
  <c r="EA83" i="60"/>
  <c r="EB83" i="60"/>
  <c r="EC83" i="60"/>
  <c r="ED83" i="60"/>
  <c r="EE83" i="60"/>
  <c r="EF83" i="60"/>
  <c r="EG83" i="60"/>
  <c r="EH83" i="60"/>
  <c r="EI83" i="60"/>
  <c r="EJ83" i="60"/>
  <c r="EK83" i="60"/>
  <c r="EL83" i="60"/>
  <c r="EM83" i="60"/>
  <c r="EN83" i="60"/>
  <c r="EO83" i="60"/>
  <c r="EP83" i="60"/>
  <c r="EQ83" i="60"/>
  <c r="ER83" i="60"/>
  <c r="ES83" i="60"/>
  <c r="ET83" i="60"/>
  <c r="EU83" i="60"/>
  <c r="EV83" i="60"/>
  <c r="EW83" i="60"/>
  <c r="EX83" i="60"/>
  <c r="EY83" i="60"/>
  <c r="EZ83" i="60"/>
  <c r="FA83" i="60"/>
  <c r="FB83" i="60"/>
  <c r="FC83" i="60"/>
  <c r="FD83" i="60"/>
  <c r="FE83" i="60"/>
  <c r="FF83" i="60"/>
  <c r="FG83" i="60"/>
  <c r="FH83" i="60"/>
  <c r="FI83" i="60"/>
  <c r="FJ83" i="60"/>
  <c r="FK83" i="60"/>
  <c r="FL83" i="60"/>
  <c r="FM83" i="60"/>
  <c r="FN83" i="60"/>
  <c r="FO83" i="60"/>
  <c r="FP83" i="60"/>
  <c r="FQ83" i="60"/>
  <c r="FR83" i="60"/>
  <c r="FS83" i="60"/>
  <c r="FT83" i="60"/>
  <c r="FU83" i="60"/>
  <c r="FV83" i="60"/>
  <c r="FW83" i="60"/>
  <c r="FX83" i="60"/>
  <c r="FY83" i="60"/>
  <c r="FZ83" i="60"/>
  <c r="GA83" i="60"/>
  <c r="GB83" i="60"/>
  <c r="GC83" i="60"/>
  <c r="GD83" i="60"/>
  <c r="GE83" i="60"/>
  <c r="GF83" i="60"/>
  <c r="GG83" i="60"/>
  <c r="GH83" i="60"/>
  <c r="GI83" i="60"/>
  <c r="GJ83" i="60"/>
  <c r="GK83" i="60"/>
  <c r="GL83" i="60"/>
  <c r="GM83" i="60"/>
  <c r="GN83" i="60"/>
  <c r="GO83" i="60"/>
  <c r="GP83" i="60"/>
  <c r="GQ83" i="60"/>
  <c r="GR83" i="60"/>
  <c r="GS83" i="60"/>
  <c r="GT83" i="60"/>
  <c r="GU83" i="60"/>
  <c r="GV83" i="60"/>
  <c r="GW83" i="60"/>
  <c r="GX83" i="60"/>
  <c r="GY83" i="60"/>
  <c r="GZ83" i="60"/>
  <c r="HA83" i="60"/>
  <c r="HB83" i="60"/>
  <c r="HC83" i="60"/>
  <c r="HD83" i="60"/>
  <c r="HE83" i="60"/>
  <c r="HF83" i="60"/>
  <c r="HG83" i="60"/>
  <c r="HH83" i="60"/>
  <c r="HI83" i="60"/>
  <c r="HJ83" i="60"/>
  <c r="HK83" i="60"/>
  <c r="HL83" i="60"/>
  <c r="HM83" i="60"/>
  <c r="HN83" i="60"/>
  <c r="HO83" i="60"/>
  <c r="HP83" i="60"/>
  <c r="HQ83" i="60"/>
  <c r="HR83" i="60"/>
  <c r="HS83" i="60"/>
  <c r="HT83" i="60"/>
  <c r="HU83" i="60"/>
  <c r="HV83" i="60"/>
  <c r="HW83" i="60"/>
  <c r="HX83" i="60"/>
  <c r="HY83" i="60"/>
  <c r="HZ83" i="60"/>
  <c r="IA83" i="60"/>
  <c r="IB83" i="60"/>
  <c r="IC83" i="60"/>
  <c r="ID83" i="60"/>
  <c r="IE83" i="60"/>
  <c r="IF83" i="60"/>
  <c r="IG83" i="60"/>
  <c r="IH83" i="60"/>
  <c r="II83" i="60"/>
  <c r="IJ83" i="60"/>
  <c r="IK83" i="60"/>
  <c r="IL83" i="60"/>
  <c r="IV83" i="60"/>
  <c r="IW83" i="60"/>
  <c r="IY83" i="60"/>
  <c r="IZ83" i="60"/>
  <c r="JA83" i="60"/>
  <c r="JS83" i="60"/>
  <c r="BF84" i="60"/>
  <c r="BG84" i="60"/>
  <c r="BH84" i="60"/>
  <c r="BI84" i="60"/>
  <c r="BJ84" i="60"/>
  <c r="BK84" i="60"/>
  <c r="BL84" i="60"/>
  <c r="BM84" i="60"/>
  <c r="BN84" i="60"/>
  <c r="BO84" i="60"/>
  <c r="BP84" i="60"/>
  <c r="BQ84" i="60"/>
  <c r="BR84" i="60"/>
  <c r="BS84" i="60"/>
  <c r="BT84" i="60"/>
  <c r="BV84" i="60"/>
  <c r="BW84" i="60"/>
  <c r="BX84" i="60"/>
  <c r="BY84" i="60"/>
  <c r="BZ84" i="60"/>
  <c r="CA84" i="60"/>
  <c r="CB84" i="60"/>
  <c r="CC84" i="60"/>
  <c r="CD84" i="60"/>
  <c r="CE84" i="60"/>
  <c r="CF84" i="60"/>
  <c r="CG84" i="60"/>
  <c r="CH84" i="60"/>
  <c r="CI84" i="60"/>
  <c r="CJ84" i="60"/>
  <c r="CK84" i="60"/>
  <c r="CM84" i="60"/>
  <c r="CN84" i="60"/>
  <c r="CO84" i="60"/>
  <c r="CP84" i="60"/>
  <c r="CQ84" i="60"/>
  <c r="CR84" i="60"/>
  <c r="CS84" i="60"/>
  <c r="CT84" i="60"/>
  <c r="CU84" i="60"/>
  <c r="CV84" i="60"/>
  <c r="CW84" i="60"/>
  <c r="CX84" i="60"/>
  <c r="CY84" i="60"/>
  <c r="CZ84" i="60"/>
  <c r="DA84" i="60"/>
  <c r="DB84" i="60"/>
  <c r="DC84" i="60"/>
  <c r="DD84" i="60"/>
  <c r="DE84" i="60"/>
  <c r="DG84" i="60"/>
  <c r="DH84" i="60"/>
  <c r="DJ84" i="60"/>
  <c r="DK84" i="60"/>
  <c r="DL84" i="60"/>
  <c r="DM84" i="60"/>
  <c r="DN84" i="60"/>
  <c r="DO84" i="60"/>
  <c r="DP84" i="60"/>
  <c r="DQ84" i="60"/>
  <c r="DR84" i="60"/>
  <c r="DS84" i="60"/>
  <c r="DT84" i="60"/>
  <c r="DU84" i="60"/>
  <c r="DV84" i="60"/>
  <c r="DW84" i="60"/>
  <c r="DX84" i="60"/>
  <c r="DY84" i="60"/>
  <c r="DZ84" i="60"/>
  <c r="EA84" i="60"/>
  <c r="EB84" i="60"/>
  <c r="EC84" i="60"/>
  <c r="ED84" i="60"/>
  <c r="EE84" i="60"/>
  <c r="EF84" i="60"/>
  <c r="EG84" i="60"/>
  <c r="EH84" i="60"/>
  <c r="EI84" i="60"/>
  <c r="EJ84" i="60"/>
  <c r="EK84" i="60"/>
  <c r="EL84" i="60"/>
  <c r="EM84" i="60"/>
  <c r="EN84" i="60"/>
  <c r="EO84" i="60"/>
  <c r="EP84" i="60"/>
  <c r="EQ84" i="60"/>
  <c r="ER84" i="60"/>
  <c r="ES84" i="60"/>
  <c r="ET84" i="60"/>
  <c r="EU84" i="60"/>
  <c r="EV84" i="60"/>
  <c r="EW84" i="60"/>
  <c r="EX84" i="60"/>
  <c r="EY84" i="60"/>
  <c r="EZ84" i="60"/>
  <c r="FA84" i="60"/>
  <c r="FB84" i="60"/>
  <c r="FC84" i="60"/>
  <c r="FD84" i="60"/>
  <c r="FE84" i="60"/>
  <c r="FF84" i="60"/>
  <c r="FG84" i="60"/>
  <c r="FH84" i="60"/>
  <c r="FI84" i="60"/>
  <c r="FJ84" i="60"/>
  <c r="FK84" i="60"/>
  <c r="FL84" i="60"/>
  <c r="FM84" i="60"/>
  <c r="FN84" i="60"/>
  <c r="FO84" i="60"/>
  <c r="FP84" i="60"/>
  <c r="FQ84" i="60"/>
  <c r="FR84" i="60"/>
  <c r="FS84" i="60"/>
  <c r="FT84" i="60"/>
  <c r="FU84" i="60"/>
  <c r="FV84" i="60"/>
  <c r="FW84" i="60"/>
  <c r="FX84" i="60"/>
  <c r="FY84" i="60"/>
  <c r="FZ84" i="60"/>
  <c r="GA84" i="60"/>
  <c r="GB84" i="60"/>
  <c r="GC84" i="60"/>
  <c r="GD84" i="60"/>
  <c r="GE84" i="60"/>
  <c r="GF84" i="60"/>
  <c r="GG84" i="60"/>
  <c r="GH84" i="60"/>
  <c r="GI84" i="60"/>
  <c r="GJ84" i="60"/>
  <c r="GK84" i="60"/>
  <c r="GL84" i="60"/>
  <c r="GM84" i="60"/>
  <c r="GN84" i="60"/>
  <c r="GO84" i="60"/>
  <c r="GP84" i="60"/>
  <c r="GQ84" i="60"/>
  <c r="GR84" i="60"/>
  <c r="GS84" i="60"/>
  <c r="GT84" i="60"/>
  <c r="GU84" i="60"/>
  <c r="GV84" i="60"/>
  <c r="GW84" i="60"/>
  <c r="GX84" i="60"/>
  <c r="GY84" i="60"/>
  <c r="GZ84" i="60"/>
  <c r="HA84" i="60"/>
  <c r="HB84" i="60"/>
  <c r="HC84" i="60"/>
  <c r="HD84" i="60"/>
  <c r="HE84" i="60"/>
  <c r="HF84" i="60"/>
  <c r="HG84" i="60"/>
  <c r="HH84" i="60"/>
  <c r="HI84" i="60"/>
  <c r="HJ84" i="60"/>
  <c r="HK84" i="60"/>
  <c r="HL84" i="60"/>
  <c r="HM84" i="60"/>
  <c r="HN84" i="60"/>
  <c r="HO84" i="60"/>
  <c r="HP84" i="60"/>
  <c r="HQ84" i="60"/>
  <c r="HR84" i="60"/>
  <c r="HS84" i="60"/>
  <c r="HT84" i="60"/>
  <c r="HU84" i="60"/>
  <c r="HV84" i="60"/>
  <c r="HW84" i="60"/>
  <c r="HX84" i="60"/>
  <c r="HY84" i="60"/>
  <c r="HZ84" i="60"/>
  <c r="IA84" i="60"/>
  <c r="IB84" i="60"/>
  <c r="IC84" i="60"/>
  <c r="ID84" i="60"/>
  <c r="IE84" i="60"/>
  <c r="IF84" i="60"/>
  <c r="IG84" i="60"/>
  <c r="IH84" i="60"/>
  <c r="II84" i="60"/>
  <c r="IJ84" i="60"/>
  <c r="IK84" i="60"/>
  <c r="IL84" i="60"/>
  <c r="IV84" i="60"/>
  <c r="IW84" i="60"/>
  <c r="IY84" i="60"/>
  <c r="IZ84" i="60"/>
  <c r="JA84" i="60"/>
  <c r="JS84" i="60"/>
  <c r="BF85" i="60"/>
  <c r="BG85" i="60"/>
  <c r="BH85" i="60"/>
  <c r="BI85" i="60"/>
  <c r="BJ85" i="60"/>
  <c r="BK85" i="60"/>
  <c r="BL85" i="60"/>
  <c r="BM85" i="60"/>
  <c r="BN85" i="60"/>
  <c r="BO85" i="60"/>
  <c r="BP85" i="60"/>
  <c r="BQ85" i="60"/>
  <c r="BR85" i="60"/>
  <c r="BS85" i="60"/>
  <c r="BT85" i="60"/>
  <c r="BV85" i="60"/>
  <c r="BW85" i="60"/>
  <c r="BX85" i="60"/>
  <c r="BY85" i="60"/>
  <c r="BZ85" i="60"/>
  <c r="CA85" i="60"/>
  <c r="CB85" i="60"/>
  <c r="CC85" i="60"/>
  <c r="CD85" i="60"/>
  <c r="CE85" i="60"/>
  <c r="CF85" i="60"/>
  <c r="CG85" i="60"/>
  <c r="CH85" i="60"/>
  <c r="CI85" i="60"/>
  <c r="CJ85" i="60"/>
  <c r="CK85" i="60"/>
  <c r="CM85" i="60"/>
  <c r="CN85" i="60"/>
  <c r="CO85" i="60"/>
  <c r="CP85" i="60"/>
  <c r="CQ85" i="60"/>
  <c r="CR85" i="60"/>
  <c r="CS85" i="60"/>
  <c r="CT85" i="60"/>
  <c r="CU85" i="60"/>
  <c r="CV85" i="60"/>
  <c r="CW85" i="60"/>
  <c r="CX85" i="60"/>
  <c r="CY85" i="60"/>
  <c r="CZ85" i="60"/>
  <c r="DA85" i="60"/>
  <c r="DB85" i="60"/>
  <c r="DC85" i="60"/>
  <c r="DD85" i="60"/>
  <c r="DE85" i="60"/>
  <c r="DF85" i="60"/>
  <c r="DG85" i="60"/>
  <c r="DH85" i="60"/>
  <c r="DJ85" i="60"/>
  <c r="DK85" i="60"/>
  <c r="DM85" i="60"/>
  <c r="DN85" i="60"/>
  <c r="DO85" i="60"/>
  <c r="DP85" i="60"/>
  <c r="DQ85" i="60"/>
  <c r="DR85" i="60"/>
  <c r="DS85" i="60"/>
  <c r="DT85" i="60"/>
  <c r="DU85" i="60"/>
  <c r="DV85" i="60"/>
  <c r="DW85" i="60"/>
  <c r="DX85" i="60"/>
  <c r="DY85" i="60"/>
  <c r="DZ85" i="60"/>
  <c r="EA85" i="60"/>
  <c r="EB85" i="60"/>
  <c r="EC85" i="60"/>
  <c r="ED85" i="60"/>
  <c r="EE85" i="60"/>
  <c r="EF85" i="60"/>
  <c r="EG85" i="60"/>
  <c r="EH85" i="60"/>
  <c r="EI85" i="60"/>
  <c r="EJ85" i="60"/>
  <c r="EK85" i="60"/>
  <c r="EL85" i="60"/>
  <c r="EM85" i="60"/>
  <c r="EN85" i="60"/>
  <c r="EO85" i="60"/>
  <c r="EP85" i="60"/>
  <c r="EQ85" i="60"/>
  <c r="ER85" i="60"/>
  <c r="ES85" i="60"/>
  <c r="ET85" i="60"/>
  <c r="EU85" i="60"/>
  <c r="EV85" i="60"/>
  <c r="EW85" i="60"/>
  <c r="EX85" i="60"/>
  <c r="EY85" i="60"/>
  <c r="EZ85" i="60"/>
  <c r="FA85" i="60"/>
  <c r="FB85" i="60"/>
  <c r="FC85" i="60"/>
  <c r="FD85" i="60"/>
  <c r="FE85" i="60"/>
  <c r="FF85" i="60"/>
  <c r="FG85" i="60"/>
  <c r="FH85" i="60"/>
  <c r="FI85" i="60"/>
  <c r="FJ85" i="60"/>
  <c r="FK85" i="60"/>
  <c r="FL85" i="60"/>
  <c r="FM85" i="60"/>
  <c r="FN85" i="60"/>
  <c r="FO85" i="60"/>
  <c r="FP85" i="60"/>
  <c r="FQ85" i="60"/>
  <c r="FR85" i="60"/>
  <c r="FS85" i="60"/>
  <c r="FT85" i="60"/>
  <c r="FU85" i="60"/>
  <c r="FV85" i="60"/>
  <c r="FW85" i="60"/>
  <c r="FX85" i="60"/>
  <c r="FY85" i="60"/>
  <c r="FZ85" i="60"/>
  <c r="GA85" i="60"/>
  <c r="GB85" i="60"/>
  <c r="GC85" i="60"/>
  <c r="GD85" i="60"/>
  <c r="GE85" i="60"/>
  <c r="GF85" i="60"/>
  <c r="GG85" i="60"/>
  <c r="GH85" i="60"/>
  <c r="GI85" i="60"/>
  <c r="GJ85" i="60"/>
  <c r="GK85" i="60"/>
  <c r="GL85" i="60"/>
  <c r="GM85" i="60"/>
  <c r="GN85" i="60"/>
  <c r="GO85" i="60"/>
  <c r="GP85" i="60"/>
  <c r="GQ85" i="60"/>
  <c r="GR85" i="60"/>
  <c r="GS85" i="60"/>
  <c r="GT85" i="60"/>
  <c r="GU85" i="60"/>
  <c r="GV85" i="60"/>
  <c r="GW85" i="60"/>
  <c r="GX85" i="60"/>
  <c r="GY85" i="60"/>
  <c r="GZ85" i="60"/>
  <c r="HA85" i="60"/>
  <c r="HB85" i="60"/>
  <c r="HC85" i="60"/>
  <c r="HD85" i="60"/>
  <c r="HE85" i="60"/>
  <c r="HF85" i="60"/>
  <c r="HG85" i="60"/>
  <c r="HH85" i="60"/>
  <c r="HI85" i="60"/>
  <c r="HJ85" i="60"/>
  <c r="HK85" i="60"/>
  <c r="HL85" i="60"/>
  <c r="HM85" i="60"/>
  <c r="HN85" i="60"/>
  <c r="HO85" i="60"/>
  <c r="HP85" i="60"/>
  <c r="HQ85" i="60"/>
  <c r="HR85" i="60"/>
  <c r="HS85" i="60"/>
  <c r="HT85" i="60"/>
  <c r="HU85" i="60"/>
  <c r="HV85" i="60"/>
  <c r="HW85" i="60"/>
  <c r="HX85" i="60"/>
  <c r="HY85" i="60"/>
  <c r="HZ85" i="60"/>
  <c r="IA85" i="60"/>
  <c r="IB85" i="60"/>
  <c r="IC85" i="60"/>
  <c r="ID85" i="60"/>
  <c r="IE85" i="60"/>
  <c r="IF85" i="60"/>
  <c r="IG85" i="60"/>
  <c r="IH85" i="60"/>
  <c r="II85" i="60"/>
  <c r="IJ85" i="60"/>
  <c r="IK85" i="60"/>
  <c r="IL85" i="60"/>
  <c r="IV85" i="60"/>
  <c r="IW85" i="60"/>
  <c r="IY85" i="60"/>
  <c r="IZ85" i="60"/>
  <c r="JA85" i="60"/>
  <c r="JS85" i="60"/>
  <c r="BF86" i="60"/>
  <c r="BG86" i="60"/>
  <c r="BH86" i="60"/>
  <c r="BI86" i="60"/>
  <c r="BJ86" i="60"/>
  <c r="BK86" i="60"/>
  <c r="BL86" i="60"/>
  <c r="BM86" i="60"/>
  <c r="BN86" i="60"/>
  <c r="BO86" i="60"/>
  <c r="BP86" i="60"/>
  <c r="BQ86" i="60"/>
  <c r="BR86" i="60"/>
  <c r="BS86" i="60"/>
  <c r="BT86" i="60"/>
  <c r="BV86" i="60"/>
  <c r="BW86" i="60"/>
  <c r="BX86" i="60"/>
  <c r="BY86" i="60"/>
  <c r="BZ86" i="60"/>
  <c r="CA86" i="60"/>
  <c r="CB86" i="60"/>
  <c r="CC86" i="60"/>
  <c r="CD86" i="60"/>
  <c r="CE86" i="60"/>
  <c r="CF86" i="60"/>
  <c r="CG86" i="60"/>
  <c r="CH86" i="60"/>
  <c r="CI86" i="60"/>
  <c r="CJ86" i="60"/>
  <c r="CK86" i="60"/>
  <c r="CM86" i="60"/>
  <c r="CN86" i="60"/>
  <c r="CO86" i="60"/>
  <c r="CP86" i="60"/>
  <c r="CQ86" i="60"/>
  <c r="CR86" i="60"/>
  <c r="CS86" i="60"/>
  <c r="CT86" i="60"/>
  <c r="CU86" i="60"/>
  <c r="CV86" i="60"/>
  <c r="CW86" i="60"/>
  <c r="CX86" i="60"/>
  <c r="CY86" i="60"/>
  <c r="CZ86" i="60"/>
  <c r="DA86" i="60"/>
  <c r="DB86" i="60"/>
  <c r="DC86" i="60"/>
  <c r="DD86" i="60"/>
  <c r="DE86" i="60"/>
  <c r="DF86" i="60"/>
  <c r="DG86" i="60"/>
  <c r="DH86" i="60"/>
  <c r="DJ86" i="60"/>
  <c r="DK86" i="60"/>
  <c r="DM86" i="60"/>
  <c r="DN86" i="60"/>
  <c r="DO86" i="60"/>
  <c r="DP86" i="60"/>
  <c r="DQ86" i="60"/>
  <c r="DR86" i="60"/>
  <c r="DS86" i="60"/>
  <c r="DT86" i="60"/>
  <c r="DU86" i="60"/>
  <c r="DV86" i="60"/>
  <c r="DW86" i="60"/>
  <c r="DX86" i="60"/>
  <c r="DY86" i="60"/>
  <c r="DZ86" i="60"/>
  <c r="EA86" i="60"/>
  <c r="EB86" i="60"/>
  <c r="EC86" i="60"/>
  <c r="ED86" i="60"/>
  <c r="EE86" i="60"/>
  <c r="EF86" i="60"/>
  <c r="EG86" i="60"/>
  <c r="EH86" i="60"/>
  <c r="EI86" i="60"/>
  <c r="EJ86" i="60"/>
  <c r="EK86" i="60"/>
  <c r="EL86" i="60"/>
  <c r="EM86" i="60"/>
  <c r="EN86" i="60"/>
  <c r="EO86" i="60"/>
  <c r="EP86" i="60"/>
  <c r="EQ86" i="60"/>
  <c r="ER86" i="60"/>
  <c r="ES86" i="60"/>
  <c r="ET86" i="60"/>
  <c r="EU86" i="60"/>
  <c r="EV86" i="60"/>
  <c r="EW86" i="60"/>
  <c r="EX86" i="60"/>
  <c r="EY86" i="60"/>
  <c r="EZ86" i="60"/>
  <c r="FA86" i="60"/>
  <c r="FB86" i="60"/>
  <c r="FC86" i="60"/>
  <c r="FD86" i="60"/>
  <c r="FE86" i="60"/>
  <c r="FF86" i="60"/>
  <c r="FG86" i="60"/>
  <c r="FH86" i="60"/>
  <c r="FI86" i="60"/>
  <c r="FJ86" i="60"/>
  <c r="FK86" i="60"/>
  <c r="FL86" i="60"/>
  <c r="FM86" i="60"/>
  <c r="FN86" i="60"/>
  <c r="FO86" i="60"/>
  <c r="FP86" i="60"/>
  <c r="FQ86" i="60"/>
  <c r="FR86" i="60"/>
  <c r="FS86" i="60"/>
  <c r="FT86" i="60"/>
  <c r="FU86" i="60"/>
  <c r="FV86" i="60"/>
  <c r="FW86" i="60"/>
  <c r="FX86" i="60"/>
  <c r="FY86" i="60"/>
  <c r="FZ86" i="60"/>
  <c r="GA86" i="60"/>
  <c r="GB86" i="60"/>
  <c r="GC86" i="60"/>
  <c r="GD86" i="60"/>
  <c r="GE86" i="60"/>
  <c r="GF86" i="60"/>
  <c r="GG86" i="60"/>
  <c r="GH86" i="60"/>
  <c r="GI86" i="60"/>
  <c r="GJ86" i="60"/>
  <c r="GK86" i="60"/>
  <c r="GL86" i="60"/>
  <c r="GM86" i="60"/>
  <c r="GN86" i="60"/>
  <c r="GO86" i="60"/>
  <c r="GP86" i="60"/>
  <c r="GQ86" i="60"/>
  <c r="GR86" i="60"/>
  <c r="GS86" i="60"/>
  <c r="GT86" i="60"/>
  <c r="GU86" i="60"/>
  <c r="GV86" i="60"/>
  <c r="GW86" i="60"/>
  <c r="GX86" i="60"/>
  <c r="GY86" i="60"/>
  <c r="GZ86" i="60"/>
  <c r="HA86" i="60"/>
  <c r="HB86" i="60"/>
  <c r="HC86" i="60"/>
  <c r="HD86" i="60"/>
  <c r="HE86" i="60"/>
  <c r="HF86" i="60"/>
  <c r="HG86" i="60"/>
  <c r="HH86" i="60"/>
  <c r="HI86" i="60"/>
  <c r="HJ86" i="60"/>
  <c r="HK86" i="60"/>
  <c r="HL86" i="60"/>
  <c r="HM86" i="60"/>
  <c r="HN86" i="60"/>
  <c r="HO86" i="60"/>
  <c r="HP86" i="60"/>
  <c r="HQ86" i="60"/>
  <c r="HR86" i="60"/>
  <c r="HS86" i="60"/>
  <c r="HT86" i="60"/>
  <c r="HU86" i="60"/>
  <c r="HV86" i="60"/>
  <c r="HW86" i="60"/>
  <c r="HX86" i="60"/>
  <c r="HY86" i="60"/>
  <c r="HZ86" i="60"/>
  <c r="IA86" i="60"/>
  <c r="IB86" i="60"/>
  <c r="IC86" i="60"/>
  <c r="ID86" i="60"/>
  <c r="IE86" i="60"/>
  <c r="IF86" i="60"/>
  <c r="IG86" i="60"/>
  <c r="IH86" i="60"/>
  <c r="II86" i="60"/>
  <c r="IJ86" i="60"/>
  <c r="IK86" i="60"/>
  <c r="IL86" i="60"/>
  <c r="IV86" i="60"/>
  <c r="IW86" i="60"/>
  <c r="IZ86" i="60"/>
  <c r="JA86" i="60"/>
  <c r="JS86" i="60"/>
  <c r="BF87" i="60"/>
  <c r="BG87" i="60"/>
  <c r="BH87" i="60"/>
  <c r="BI87" i="60"/>
  <c r="BJ87" i="60"/>
  <c r="BK87" i="60"/>
  <c r="BL87" i="60"/>
  <c r="BM87" i="60"/>
  <c r="BN87" i="60"/>
  <c r="BO87" i="60"/>
  <c r="BP87" i="60"/>
  <c r="BQ87" i="60"/>
  <c r="BR87" i="60"/>
  <c r="BS87" i="60"/>
  <c r="BT87" i="60"/>
  <c r="BU87" i="60"/>
  <c r="BV87" i="60"/>
  <c r="BX87" i="60"/>
  <c r="BY87" i="60"/>
  <c r="BZ87" i="60"/>
  <c r="CA87" i="60"/>
  <c r="CB87" i="60"/>
  <c r="CC87" i="60"/>
  <c r="CD87" i="60"/>
  <c r="CE87" i="60"/>
  <c r="CF87" i="60"/>
  <c r="CG87" i="60"/>
  <c r="CH87" i="60"/>
  <c r="CI87" i="60"/>
  <c r="CJ87" i="60"/>
  <c r="CK87" i="60"/>
  <c r="CM87" i="60"/>
  <c r="CN87" i="60"/>
  <c r="CO87" i="60"/>
  <c r="CP87" i="60"/>
  <c r="CQ87" i="60"/>
  <c r="CR87" i="60"/>
  <c r="CS87" i="60"/>
  <c r="CT87" i="60"/>
  <c r="CU87" i="60"/>
  <c r="CV87" i="60"/>
  <c r="CW87" i="60"/>
  <c r="CX87" i="60"/>
  <c r="CY87" i="60"/>
  <c r="CZ87" i="60"/>
  <c r="DA87" i="60"/>
  <c r="DB87" i="60"/>
  <c r="DC87" i="60"/>
  <c r="DD87" i="60"/>
  <c r="DE87" i="60"/>
  <c r="DF87" i="60"/>
  <c r="DG87" i="60"/>
  <c r="DH87" i="60"/>
  <c r="DI87" i="60"/>
  <c r="DJ87" i="60"/>
  <c r="DM87" i="60"/>
  <c r="DN87" i="60"/>
  <c r="DO87" i="60"/>
  <c r="DP87" i="60"/>
  <c r="DQ87" i="60"/>
  <c r="DR87" i="60"/>
  <c r="DS87" i="60"/>
  <c r="DT87" i="60"/>
  <c r="DU87" i="60"/>
  <c r="DV87" i="60"/>
  <c r="DW87" i="60"/>
  <c r="DX87" i="60"/>
  <c r="DY87" i="60"/>
  <c r="DZ87" i="60"/>
  <c r="EA87" i="60"/>
  <c r="EB87" i="60"/>
  <c r="EC87" i="60"/>
  <c r="ED87" i="60"/>
  <c r="EE87" i="60"/>
  <c r="EF87" i="60"/>
  <c r="EG87" i="60"/>
  <c r="EH87" i="60"/>
  <c r="EI87" i="60"/>
  <c r="EJ87" i="60"/>
  <c r="EK87" i="60"/>
  <c r="EL87" i="60"/>
  <c r="EM87" i="60"/>
  <c r="EN87" i="60"/>
  <c r="EO87" i="60"/>
  <c r="EP87" i="60"/>
  <c r="EQ87" i="60"/>
  <c r="ER87" i="60"/>
  <c r="ES87" i="60"/>
  <c r="ET87" i="60"/>
  <c r="EU87" i="60"/>
  <c r="EV87" i="60"/>
  <c r="EW87" i="60"/>
  <c r="EX87" i="60"/>
  <c r="EY87" i="60"/>
  <c r="EZ87" i="60"/>
  <c r="FA87" i="60"/>
  <c r="FB87" i="60"/>
  <c r="FC87" i="60"/>
  <c r="FD87" i="60"/>
  <c r="FE87" i="60"/>
  <c r="FF87" i="60"/>
  <c r="FG87" i="60"/>
  <c r="FH87" i="60"/>
  <c r="FI87" i="60"/>
  <c r="FJ87" i="60"/>
  <c r="FK87" i="60"/>
  <c r="FL87" i="60"/>
  <c r="FM87" i="60"/>
  <c r="FN87" i="60"/>
  <c r="FO87" i="60"/>
  <c r="FP87" i="60"/>
  <c r="FQ87" i="60"/>
  <c r="FR87" i="60"/>
  <c r="FS87" i="60"/>
  <c r="FT87" i="60"/>
  <c r="FU87" i="60"/>
  <c r="FV87" i="60"/>
  <c r="FW87" i="60"/>
  <c r="FX87" i="60"/>
  <c r="FY87" i="60"/>
  <c r="FZ87" i="60"/>
  <c r="GA87" i="60"/>
  <c r="GB87" i="60"/>
  <c r="GC87" i="60"/>
  <c r="GD87" i="60"/>
  <c r="GE87" i="60"/>
  <c r="GF87" i="60"/>
  <c r="GG87" i="60"/>
  <c r="GH87" i="60"/>
  <c r="GI87" i="60"/>
  <c r="GJ87" i="60"/>
  <c r="GK87" i="60"/>
  <c r="GL87" i="60"/>
  <c r="GM87" i="60"/>
  <c r="GN87" i="60"/>
  <c r="GO87" i="60"/>
  <c r="GP87" i="60"/>
  <c r="GQ87" i="60"/>
  <c r="GR87" i="60"/>
  <c r="GS87" i="60"/>
  <c r="GT87" i="60"/>
  <c r="GU87" i="60"/>
  <c r="GV87" i="60"/>
  <c r="GW87" i="60"/>
  <c r="GX87" i="60"/>
  <c r="GY87" i="60"/>
  <c r="GZ87" i="60"/>
  <c r="HA87" i="60"/>
  <c r="HB87" i="60"/>
  <c r="HC87" i="60"/>
  <c r="HD87" i="60"/>
  <c r="HE87" i="60"/>
  <c r="HF87" i="60"/>
  <c r="HG87" i="60"/>
  <c r="HH87" i="60"/>
  <c r="HI87" i="60"/>
  <c r="HJ87" i="60"/>
  <c r="HK87" i="60"/>
  <c r="HL87" i="60"/>
  <c r="HM87" i="60"/>
  <c r="HN87" i="60"/>
  <c r="HO87" i="60"/>
  <c r="HP87" i="60"/>
  <c r="HQ87" i="60"/>
  <c r="HR87" i="60"/>
  <c r="HS87" i="60"/>
  <c r="HT87" i="60"/>
  <c r="HU87" i="60"/>
  <c r="HV87" i="60"/>
  <c r="HW87" i="60"/>
  <c r="HX87" i="60"/>
  <c r="HY87" i="60"/>
  <c r="HZ87" i="60"/>
  <c r="IA87" i="60"/>
  <c r="IB87" i="60"/>
  <c r="IC87" i="60"/>
  <c r="ID87" i="60"/>
  <c r="IE87" i="60"/>
  <c r="IF87" i="60"/>
  <c r="IG87" i="60"/>
  <c r="IH87" i="60"/>
  <c r="II87" i="60"/>
  <c r="IJ87" i="60"/>
  <c r="IK87" i="60"/>
  <c r="IL87" i="60"/>
  <c r="IW87" i="60"/>
  <c r="IZ87" i="60"/>
  <c r="JA87" i="60"/>
  <c r="JS87" i="60"/>
  <c r="BF88" i="60"/>
  <c r="BG88" i="60"/>
  <c r="BH88" i="60"/>
  <c r="BI88" i="60"/>
  <c r="BJ88" i="60"/>
  <c r="BK88" i="60"/>
  <c r="BL88" i="60"/>
  <c r="BM88" i="60"/>
  <c r="BN88" i="60"/>
  <c r="BO88" i="60"/>
  <c r="BP88" i="60"/>
  <c r="BQ88" i="60"/>
  <c r="BR88" i="60"/>
  <c r="BS88" i="60"/>
  <c r="BT88" i="60"/>
  <c r="BU88" i="60"/>
  <c r="BV88" i="60"/>
  <c r="BW88" i="60"/>
  <c r="BX88" i="60"/>
  <c r="BY88" i="60"/>
  <c r="BZ88" i="60"/>
  <c r="CA88" i="60"/>
  <c r="CB88" i="60"/>
  <c r="CC88" i="60"/>
  <c r="CD88" i="60"/>
  <c r="CE88" i="60"/>
  <c r="CF88" i="60"/>
  <c r="CG88" i="60"/>
  <c r="CI88" i="60"/>
  <c r="CJ88" i="60"/>
  <c r="CK88" i="60"/>
  <c r="CM88" i="60"/>
  <c r="CN88" i="60"/>
  <c r="CO88" i="60"/>
  <c r="CP88" i="60"/>
  <c r="CQ88" i="60"/>
  <c r="CR88" i="60"/>
  <c r="CS88" i="60"/>
  <c r="CT88" i="60"/>
  <c r="CU88" i="60"/>
  <c r="CV88" i="60"/>
  <c r="CW88" i="60"/>
  <c r="CX88" i="60"/>
  <c r="CY88" i="60"/>
  <c r="CZ88" i="60"/>
  <c r="DA88" i="60"/>
  <c r="DB88" i="60"/>
  <c r="DC88" i="60"/>
  <c r="DD88" i="60"/>
  <c r="DE88" i="60"/>
  <c r="DF88" i="60"/>
  <c r="DG88" i="60"/>
  <c r="DH88" i="60"/>
  <c r="DI88" i="60"/>
  <c r="DJ88" i="60"/>
  <c r="DK88" i="60"/>
  <c r="DL88" i="60"/>
  <c r="DN88" i="60"/>
  <c r="DO88" i="60"/>
  <c r="DP88" i="60"/>
  <c r="DQ88" i="60"/>
  <c r="DR88" i="60"/>
  <c r="DS88" i="60"/>
  <c r="DT88" i="60"/>
  <c r="DU88" i="60"/>
  <c r="DV88" i="60"/>
  <c r="DW88" i="60"/>
  <c r="DX88" i="60"/>
  <c r="DY88" i="60"/>
  <c r="EA88" i="60"/>
  <c r="EB88" i="60"/>
  <c r="EC88" i="60"/>
  <c r="ED88" i="60"/>
  <c r="EE88" i="60"/>
  <c r="EF88" i="60"/>
  <c r="EG88" i="60"/>
  <c r="EH88" i="60"/>
  <c r="EI88" i="60"/>
  <c r="EJ88" i="60"/>
  <c r="EK88" i="60"/>
  <c r="EL88" i="60"/>
  <c r="EM88" i="60"/>
  <c r="EN88" i="60"/>
  <c r="EO88" i="60"/>
  <c r="EP88" i="60"/>
  <c r="EQ88" i="60"/>
  <c r="ER88" i="60"/>
  <c r="ES88" i="60"/>
  <c r="ET88" i="60"/>
  <c r="EU88" i="60"/>
  <c r="EV88" i="60"/>
  <c r="EW88" i="60"/>
  <c r="EX88" i="60"/>
  <c r="EY88" i="60"/>
  <c r="EZ88" i="60"/>
  <c r="FA88" i="60"/>
  <c r="FB88" i="60"/>
  <c r="FC88" i="60"/>
  <c r="FD88" i="60"/>
  <c r="FE88" i="60"/>
  <c r="FF88" i="60"/>
  <c r="FG88" i="60"/>
  <c r="FH88" i="60"/>
  <c r="FI88" i="60"/>
  <c r="FJ88" i="60"/>
  <c r="FK88" i="60"/>
  <c r="FL88" i="60"/>
  <c r="FM88" i="60"/>
  <c r="FN88" i="60"/>
  <c r="FO88" i="60"/>
  <c r="FP88" i="60"/>
  <c r="FQ88" i="60"/>
  <c r="FR88" i="60"/>
  <c r="FS88" i="60"/>
  <c r="FT88" i="60"/>
  <c r="FU88" i="60"/>
  <c r="FV88" i="60"/>
  <c r="FW88" i="60"/>
  <c r="FX88" i="60"/>
  <c r="FY88" i="60"/>
  <c r="FZ88" i="60"/>
  <c r="GA88" i="60"/>
  <c r="GB88" i="60"/>
  <c r="GC88" i="60"/>
  <c r="GD88" i="60"/>
  <c r="GE88" i="60"/>
  <c r="GF88" i="60"/>
  <c r="GG88" i="60"/>
  <c r="GH88" i="60"/>
  <c r="GI88" i="60"/>
  <c r="GJ88" i="60"/>
  <c r="GK88" i="60"/>
  <c r="GL88" i="60"/>
  <c r="GM88" i="60"/>
  <c r="GN88" i="60"/>
  <c r="GP88" i="60"/>
  <c r="GQ88" i="60"/>
  <c r="GR88" i="60"/>
  <c r="GS88" i="60"/>
  <c r="GT88" i="60"/>
  <c r="GU88" i="60"/>
  <c r="GV88" i="60"/>
  <c r="GW88" i="60"/>
  <c r="GX88" i="60"/>
  <c r="GY88" i="60"/>
  <c r="GZ88" i="60"/>
  <c r="HA88" i="60"/>
  <c r="HB88" i="60"/>
  <c r="HC88" i="60"/>
  <c r="HD88" i="60"/>
  <c r="HE88" i="60"/>
  <c r="HF88" i="60"/>
  <c r="HG88" i="60"/>
  <c r="HH88" i="60"/>
  <c r="HI88" i="60"/>
  <c r="HJ88" i="60"/>
  <c r="HK88" i="60"/>
  <c r="HL88" i="60"/>
  <c r="HM88" i="60"/>
  <c r="HN88" i="60"/>
  <c r="HO88" i="60"/>
  <c r="HP88" i="60"/>
  <c r="HQ88" i="60"/>
  <c r="HR88" i="60"/>
  <c r="HS88" i="60"/>
  <c r="HT88" i="60"/>
  <c r="HU88" i="60"/>
  <c r="HV88" i="60"/>
  <c r="HW88" i="60"/>
  <c r="HX88" i="60"/>
  <c r="HY88" i="60"/>
  <c r="HZ88" i="60"/>
  <c r="IA88" i="60"/>
  <c r="IB88" i="60"/>
  <c r="IC88" i="60"/>
  <c r="ID88" i="60"/>
  <c r="IE88" i="60"/>
  <c r="IF88" i="60"/>
  <c r="IG88" i="60"/>
  <c r="IH88" i="60"/>
  <c r="II88" i="60"/>
  <c r="IJ88" i="60"/>
  <c r="IK88" i="60"/>
  <c r="IL88" i="60"/>
  <c r="IW88" i="60"/>
  <c r="IZ88" i="60"/>
  <c r="JA88" i="60"/>
  <c r="JS88" i="60"/>
  <c r="BF89" i="60"/>
  <c r="BG89" i="60"/>
  <c r="BH89" i="60"/>
  <c r="BI89" i="60"/>
  <c r="BJ89" i="60"/>
  <c r="BK89" i="60"/>
  <c r="BL89" i="60"/>
  <c r="BM89" i="60"/>
  <c r="BN89" i="60"/>
  <c r="BO89" i="60"/>
  <c r="BP89" i="60"/>
  <c r="BQ89" i="60"/>
  <c r="BR89" i="60"/>
  <c r="BS89" i="60"/>
  <c r="BT89" i="60"/>
  <c r="BU89" i="60"/>
  <c r="BV89" i="60"/>
  <c r="BW89" i="60"/>
  <c r="BX89" i="60"/>
  <c r="BY89" i="60"/>
  <c r="BZ89" i="60"/>
  <c r="CA89" i="60"/>
  <c r="CB89" i="60"/>
  <c r="CD89" i="60"/>
  <c r="CE89" i="60"/>
  <c r="CF89" i="60"/>
  <c r="CG89" i="60"/>
  <c r="CH89" i="60"/>
  <c r="CI89" i="60"/>
  <c r="CJ89" i="60"/>
  <c r="CK89" i="60"/>
  <c r="CM89" i="60"/>
  <c r="CN89" i="60"/>
  <c r="CO89" i="60"/>
  <c r="CP89" i="60"/>
  <c r="CQ89" i="60"/>
  <c r="CR89" i="60"/>
  <c r="CS89" i="60"/>
  <c r="CT89" i="60"/>
  <c r="CU89" i="60"/>
  <c r="CV89" i="60"/>
  <c r="CW89" i="60"/>
  <c r="CX89" i="60"/>
  <c r="CY89" i="60"/>
  <c r="CZ89" i="60"/>
  <c r="DA89" i="60"/>
  <c r="DB89" i="60"/>
  <c r="DC89" i="60"/>
  <c r="DD89" i="60"/>
  <c r="DE89" i="60"/>
  <c r="DF89" i="60"/>
  <c r="DG89" i="60"/>
  <c r="DH89" i="60"/>
  <c r="DI89" i="60"/>
  <c r="DJ89" i="60"/>
  <c r="DK89" i="60"/>
  <c r="DL89" i="60"/>
  <c r="DN89" i="60"/>
  <c r="DP89" i="60"/>
  <c r="DQ89" i="60"/>
  <c r="DR89" i="60"/>
  <c r="DS89" i="60"/>
  <c r="DT89" i="60"/>
  <c r="DU89" i="60"/>
  <c r="DV89" i="60"/>
  <c r="DW89" i="60"/>
  <c r="DX89" i="60"/>
  <c r="DY89" i="60"/>
  <c r="DZ89" i="60"/>
  <c r="EA89" i="60"/>
  <c r="EB89" i="60"/>
  <c r="EC89" i="60"/>
  <c r="ED89" i="60"/>
  <c r="EE89" i="60"/>
  <c r="EF89" i="60"/>
  <c r="EG89" i="60"/>
  <c r="EH89" i="60"/>
  <c r="EI89" i="60"/>
  <c r="EJ89" i="60"/>
  <c r="EK89" i="60"/>
  <c r="EL89" i="60"/>
  <c r="EM89" i="60"/>
  <c r="EN89" i="60"/>
  <c r="EO89" i="60"/>
  <c r="EP89" i="60"/>
  <c r="EQ89" i="60"/>
  <c r="ER89" i="60"/>
  <c r="ES89" i="60"/>
  <c r="ET89" i="60"/>
  <c r="EU89" i="60"/>
  <c r="EV89" i="60"/>
  <c r="EW89" i="60"/>
  <c r="EX89" i="60"/>
  <c r="EY89" i="60"/>
  <c r="EZ89" i="60"/>
  <c r="FA89" i="60"/>
  <c r="FB89" i="60"/>
  <c r="FC89" i="60"/>
  <c r="FD89" i="60"/>
  <c r="FE89" i="60"/>
  <c r="FF89" i="60"/>
  <c r="FG89" i="60"/>
  <c r="FH89" i="60"/>
  <c r="FI89" i="60"/>
  <c r="FJ89" i="60"/>
  <c r="FK89" i="60"/>
  <c r="FL89" i="60"/>
  <c r="FM89" i="60"/>
  <c r="FN89" i="60"/>
  <c r="FO89" i="60"/>
  <c r="FP89" i="60"/>
  <c r="FQ89" i="60"/>
  <c r="FR89" i="60"/>
  <c r="FS89" i="60"/>
  <c r="FT89" i="60"/>
  <c r="FU89" i="60"/>
  <c r="FV89" i="60"/>
  <c r="FW89" i="60"/>
  <c r="FX89" i="60"/>
  <c r="FY89" i="60"/>
  <c r="FZ89" i="60"/>
  <c r="GA89" i="60"/>
  <c r="GB89" i="60"/>
  <c r="GC89" i="60"/>
  <c r="GD89" i="60"/>
  <c r="GE89" i="60"/>
  <c r="GF89" i="60"/>
  <c r="GG89" i="60"/>
  <c r="GH89" i="60"/>
  <c r="GI89" i="60"/>
  <c r="GJ89" i="60"/>
  <c r="GK89" i="60"/>
  <c r="GL89" i="60"/>
  <c r="GM89" i="60"/>
  <c r="GN89" i="60"/>
  <c r="GO89" i="60"/>
  <c r="GP89" i="60"/>
  <c r="GQ89" i="60"/>
  <c r="GR89" i="60"/>
  <c r="GS89" i="60"/>
  <c r="GT89" i="60"/>
  <c r="GU89" i="60"/>
  <c r="GV89" i="60"/>
  <c r="GW89" i="60"/>
  <c r="GX89" i="60"/>
  <c r="GY89" i="60"/>
  <c r="GZ89" i="60"/>
  <c r="HA89" i="60"/>
  <c r="HB89" i="60"/>
  <c r="HC89" i="60"/>
  <c r="HD89" i="60"/>
  <c r="HE89" i="60"/>
  <c r="HF89" i="60"/>
  <c r="HG89" i="60"/>
  <c r="HH89" i="60"/>
  <c r="HI89" i="60"/>
  <c r="HJ89" i="60"/>
  <c r="HK89" i="60"/>
  <c r="HL89" i="60"/>
  <c r="HM89" i="60"/>
  <c r="HN89" i="60"/>
  <c r="HO89" i="60"/>
  <c r="HP89" i="60"/>
  <c r="HQ89" i="60"/>
  <c r="HR89" i="60"/>
  <c r="HS89" i="60"/>
  <c r="HT89" i="60"/>
  <c r="HU89" i="60"/>
  <c r="HV89" i="60"/>
  <c r="HW89" i="60"/>
  <c r="HX89" i="60"/>
  <c r="HY89" i="60"/>
  <c r="HZ89" i="60"/>
  <c r="IA89" i="60"/>
  <c r="IB89" i="60"/>
  <c r="IC89" i="60"/>
  <c r="ID89" i="60"/>
  <c r="IE89" i="60"/>
  <c r="IF89" i="60"/>
  <c r="IG89" i="60"/>
  <c r="IH89" i="60"/>
  <c r="II89" i="60"/>
  <c r="IJ89" i="60"/>
  <c r="IK89" i="60"/>
  <c r="IL89" i="60"/>
  <c r="IV89" i="60"/>
  <c r="IW89" i="60"/>
  <c r="IZ89" i="60"/>
  <c r="JA89" i="60"/>
  <c r="JS89" i="60"/>
  <c r="BF90" i="60"/>
  <c r="BG90" i="60"/>
  <c r="BH90" i="60"/>
  <c r="BI90" i="60"/>
  <c r="BJ90" i="60"/>
  <c r="BK90" i="60"/>
  <c r="BL90" i="60"/>
  <c r="BM90" i="60"/>
  <c r="BN90" i="60"/>
  <c r="BO90" i="60"/>
  <c r="BP90" i="60"/>
  <c r="BQ90" i="60"/>
  <c r="BR90" i="60"/>
  <c r="BS90" i="60"/>
  <c r="BT90" i="60"/>
  <c r="BU90" i="60"/>
  <c r="BV90" i="60"/>
  <c r="BW90" i="60"/>
  <c r="BX90" i="60"/>
  <c r="BY90" i="60"/>
  <c r="BZ90" i="60"/>
  <c r="CB90" i="60"/>
  <c r="CC90" i="60"/>
  <c r="CD90" i="60"/>
  <c r="CE90" i="60"/>
  <c r="CF90" i="60"/>
  <c r="CG90" i="60"/>
  <c r="CH90" i="60"/>
  <c r="CI90" i="60"/>
  <c r="CJ90" i="60"/>
  <c r="CK90" i="60"/>
  <c r="CM90" i="60"/>
  <c r="CN90" i="60"/>
  <c r="CO90" i="60"/>
  <c r="CP90" i="60"/>
  <c r="CQ90" i="60"/>
  <c r="CR90" i="60"/>
  <c r="CS90" i="60"/>
  <c r="CT90" i="60"/>
  <c r="CU90" i="60"/>
  <c r="CV90" i="60"/>
  <c r="CW90" i="60"/>
  <c r="CX90" i="60"/>
  <c r="CY90" i="60"/>
  <c r="CZ90" i="60"/>
  <c r="DA90" i="60"/>
  <c r="DB90" i="60"/>
  <c r="DC90" i="60"/>
  <c r="DD90" i="60"/>
  <c r="DE90" i="60"/>
  <c r="DF90" i="60"/>
  <c r="DG90" i="60"/>
  <c r="DH90" i="60"/>
  <c r="DI90" i="60"/>
  <c r="DJ90" i="60"/>
  <c r="DK90" i="60"/>
  <c r="DL90" i="60"/>
  <c r="DN90" i="60"/>
  <c r="DO90" i="60"/>
  <c r="DP90" i="60"/>
  <c r="DQ90" i="60"/>
  <c r="DR90" i="60"/>
  <c r="DS90" i="60"/>
  <c r="DT90" i="60"/>
  <c r="DU90" i="60"/>
  <c r="DV90" i="60"/>
  <c r="DW90" i="60"/>
  <c r="DX90" i="60"/>
  <c r="DY90" i="60"/>
  <c r="DZ90" i="60"/>
  <c r="EA90" i="60"/>
  <c r="EB90" i="60"/>
  <c r="EC90" i="60"/>
  <c r="ED90" i="60"/>
  <c r="EE90" i="60"/>
  <c r="EF90" i="60"/>
  <c r="EG90" i="60"/>
  <c r="EH90" i="60"/>
  <c r="EI90" i="60"/>
  <c r="EJ90" i="60"/>
  <c r="EK90" i="60"/>
  <c r="EL90" i="60"/>
  <c r="EM90" i="60"/>
  <c r="EN90" i="60"/>
  <c r="EO90" i="60"/>
  <c r="EP90" i="60"/>
  <c r="EQ90" i="60"/>
  <c r="ER90" i="60"/>
  <c r="ES90" i="60"/>
  <c r="ET90" i="60"/>
  <c r="EU90" i="60"/>
  <c r="EV90" i="60"/>
  <c r="EW90" i="60"/>
  <c r="EX90" i="60"/>
  <c r="EY90" i="60"/>
  <c r="EZ90" i="60"/>
  <c r="FA90" i="60"/>
  <c r="FB90" i="60"/>
  <c r="FC90" i="60"/>
  <c r="FD90" i="60"/>
  <c r="FE90" i="60"/>
  <c r="FF90" i="60"/>
  <c r="FG90" i="60"/>
  <c r="FH90" i="60"/>
  <c r="FI90" i="60"/>
  <c r="FJ90" i="60"/>
  <c r="FK90" i="60"/>
  <c r="FL90" i="60"/>
  <c r="FM90" i="60"/>
  <c r="FN90" i="60"/>
  <c r="FO90" i="60"/>
  <c r="FP90" i="60"/>
  <c r="FQ90" i="60"/>
  <c r="FR90" i="60"/>
  <c r="FS90" i="60"/>
  <c r="FT90" i="60"/>
  <c r="FU90" i="60"/>
  <c r="FV90" i="60"/>
  <c r="FW90" i="60"/>
  <c r="FX90" i="60"/>
  <c r="FY90" i="60"/>
  <c r="FZ90" i="60"/>
  <c r="GA90" i="60"/>
  <c r="GB90" i="60"/>
  <c r="GC90" i="60"/>
  <c r="GD90" i="60"/>
  <c r="GE90" i="60"/>
  <c r="GF90" i="60"/>
  <c r="GG90" i="60"/>
  <c r="GH90" i="60"/>
  <c r="GI90" i="60"/>
  <c r="GJ90" i="60"/>
  <c r="GK90" i="60"/>
  <c r="GL90" i="60"/>
  <c r="GM90" i="60"/>
  <c r="GN90" i="60"/>
  <c r="GO90" i="60"/>
  <c r="GP90" i="60"/>
  <c r="GQ90" i="60"/>
  <c r="GR90" i="60"/>
  <c r="GS90" i="60"/>
  <c r="GT90" i="60"/>
  <c r="GU90" i="60"/>
  <c r="GV90" i="60"/>
  <c r="GW90" i="60"/>
  <c r="GX90" i="60"/>
  <c r="GY90" i="60"/>
  <c r="GZ90" i="60"/>
  <c r="HA90" i="60"/>
  <c r="HB90" i="60"/>
  <c r="HC90" i="60"/>
  <c r="HD90" i="60"/>
  <c r="HE90" i="60"/>
  <c r="HF90" i="60"/>
  <c r="HG90" i="60"/>
  <c r="HH90" i="60"/>
  <c r="HI90" i="60"/>
  <c r="HJ90" i="60"/>
  <c r="HK90" i="60"/>
  <c r="HL90" i="60"/>
  <c r="HM90" i="60"/>
  <c r="HN90" i="60"/>
  <c r="HO90" i="60"/>
  <c r="HP90" i="60"/>
  <c r="HQ90" i="60"/>
  <c r="HR90" i="60"/>
  <c r="HS90" i="60"/>
  <c r="HT90" i="60"/>
  <c r="HU90" i="60"/>
  <c r="HV90" i="60"/>
  <c r="HW90" i="60"/>
  <c r="HX90" i="60"/>
  <c r="HY90" i="60"/>
  <c r="HZ90" i="60"/>
  <c r="IA90" i="60"/>
  <c r="IB90" i="60"/>
  <c r="IC90" i="60"/>
  <c r="ID90" i="60"/>
  <c r="IE90" i="60"/>
  <c r="IF90" i="60"/>
  <c r="IG90" i="60"/>
  <c r="IH90" i="60"/>
  <c r="II90" i="60"/>
  <c r="IJ90" i="60"/>
  <c r="IK90" i="60"/>
  <c r="IL90" i="60"/>
  <c r="IV90" i="60"/>
  <c r="IW90" i="60"/>
  <c r="IZ90" i="60"/>
  <c r="JA90" i="60"/>
  <c r="JS90" i="60"/>
  <c r="BF91" i="60"/>
  <c r="BG91" i="60"/>
  <c r="BH91" i="60"/>
  <c r="BI91" i="60"/>
  <c r="BJ91" i="60"/>
  <c r="BK91" i="60"/>
  <c r="BL91" i="60"/>
  <c r="BM91" i="60"/>
  <c r="BN91" i="60"/>
  <c r="BO91" i="60"/>
  <c r="BP91" i="60"/>
  <c r="BQ91" i="60"/>
  <c r="BR91" i="60"/>
  <c r="BS91" i="60"/>
  <c r="BT91" i="60"/>
  <c r="BU91" i="60"/>
  <c r="BV91" i="60"/>
  <c r="BW91" i="60"/>
  <c r="BX91" i="60"/>
  <c r="BY91" i="60"/>
  <c r="BZ91" i="60"/>
  <c r="CA91" i="60"/>
  <c r="CB91" i="60"/>
  <c r="CD91" i="60"/>
  <c r="CE91" i="60"/>
  <c r="CF91" i="60"/>
  <c r="CG91" i="60"/>
  <c r="CH91" i="60"/>
  <c r="CI91" i="60"/>
  <c r="CJ91" i="60"/>
  <c r="CK91" i="60"/>
  <c r="CL91" i="60"/>
  <c r="CM91" i="60"/>
  <c r="CN91" i="60"/>
  <c r="CO91" i="60"/>
  <c r="CP91" i="60"/>
  <c r="CQ91" i="60"/>
  <c r="CR91" i="60"/>
  <c r="CS91" i="60"/>
  <c r="CT91" i="60"/>
  <c r="CU91" i="60"/>
  <c r="CV91" i="60"/>
  <c r="CW91" i="60"/>
  <c r="CX91" i="60"/>
  <c r="CY91" i="60"/>
  <c r="CZ91" i="60"/>
  <c r="DA91" i="60"/>
  <c r="DB91" i="60"/>
  <c r="DC91" i="60"/>
  <c r="DD91" i="60"/>
  <c r="DE91" i="60"/>
  <c r="DF91" i="60"/>
  <c r="DG91" i="60"/>
  <c r="DH91" i="60"/>
  <c r="DI91" i="60"/>
  <c r="DK91" i="60"/>
  <c r="DL91" i="60"/>
  <c r="DN91" i="60"/>
  <c r="DP91" i="60"/>
  <c r="DQ91" i="60"/>
  <c r="DR91" i="60"/>
  <c r="DS91" i="60"/>
  <c r="DT91" i="60"/>
  <c r="DU91" i="60"/>
  <c r="DV91" i="60"/>
  <c r="DW91" i="60"/>
  <c r="DX91" i="60"/>
  <c r="DY91" i="60"/>
  <c r="DZ91" i="60"/>
  <c r="EA91" i="60"/>
  <c r="EB91" i="60"/>
  <c r="EC91" i="60"/>
  <c r="ED91" i="60"/>
  <c r="EE91" i="60"/>
  <c r="EF91" i="60"/>
  <c r="EG91" i="60"/>
  <c r="EH91" i="60"/>
  <c r="EI91" i="60"/>
  <c r="EJ91" i="60"/>
  <c r="EK91" i="60"/>
  <c r="EL91" i="60"/>
  <c r="EM91" i="60"/>
  <c r="EN91" i="60"/>
  <c r="EO91" i="60"/>
  <c r="EP91" i="60"/>
  <c r="EQ91" i="60"/>
  <c r="ER91" i="60"/>
  <c r="ES91" i="60"/>
  <c r="ET91" i="60"/>
  <c r="EU91" i="60"/>
  <c r="EV91" i="60"/>
  <c r="EW91" i="60"/>
  <c r="EX91" i="60"/>
  <c r="EY91" i="60"/>
  <c r="EZ91" i="60"/>
  <c r="FA91" i="60"/>
  <c r="FB91" i="60"/>
  <c r="FC91" i="60"/>
  <c r="FD91" i="60"/>
  <c r="FE91" i="60"/>
  <c r="FF91" i="60"/>
  <c r="FG91" i="60"/>
  <c r="FH91" i="60"/>
  <c r="FI91" i="60"/>
  <c r="FJ91" i="60"/>
  <c r="FK91" i="60"/>
  <c r="FL91" i="60"/>
  <c r="FM91" i="60"/>
  <c r="FN91" i="60"/>
  <c r="FO91" i="60"/>
  <c r="FP91" i="60"/>
  <c r="FR91" i="60"/>
  <c r="FS91" i="60"/>
  <c r="FT91" i="60"/>
  <c r="FU91" i="60"/>
  <c r="FV91" i="60"/>
  <c r="FW91" i="60"/>
  <c r="FX91" i="60"/>
  <c r="FY91" i="60"/>
  <c r="FZ91" i="60"/>
  <c r="GA91" i="60"/>
  <c r="GC91" i="60"/>
  <c r="GD91" i="60"/>
  <c r="GE91" i="60"/>
  <c r="GF91" i="60"/>
  <c r="GG91" i="60"/>
  <c r="GH91" i="60"/>
  <c r="GI91" i="60"/>
  <c r="GJ91" i="60"/>
  <c r="GK91" i="60"/>
  <c r="GL91" i="60"/>
  <c r="GM91" i="60"/>
  <c r="GN91" i="60"/>
  <c r="GO91" i="60"/>
  <c r="GP91" i="60"/>
  <c r="GQ91" i="60"/>
  <c r="GR91" i="60"/>
  <c r="GS91" i="60"/>
  <c r="GT91" i="60"/>
  <c r="GU91" i="60"/>
  <c r="GV91" i="60"/>
  <c r="GW91" i="60"/>
  <c r="GX91" i="60"/>
  <c r="GY91" i="60"/>
  <c r="GZ91" i="60"/>
  <c r="HA91" i="60"/>
  <c r="HB91" i="60"/>
  <c r="HC91" i="60"/>
  <c r="HD91" i="60"/>
  <c r="HE91" i="60"/>
  <c r="HF91" i="60"/>
  <c r="HG91" i="60"/>
  <c r="HH91" i="60"/>
  <c r="HI91" i="60"/>
  <c r="HJ91" i="60"/>
  <c r="HK91" i="60"/>
  <c r="HL91" i="60"/>
  <c r="HM91" i="60"/>
  <c r="HN91" i="60"/>
  <c r="HO91" i="60"/>
  <c r="HP91" i="60"/>
  <c r="HQ91" i="60"/>
  <c r="HR91" i="60"/>
  <c r="HS91" i="60"/>
  <c r="HT91" i="60"/>
  <c r="HU91" i="60"/>
  <c r="HV91" i="60"/>
  <c r="HW91" i="60"/>
  <c r="HX91" i="60"/>
  <c r="HY91" i="60"/>
  <c r="HZ91" i="60"/>
  <c r="IA91" i="60"/>
  <c r="IB91" i="60"/>
  <c r="IC91" i="60"/>
  <c r="ID91" i="60"/>
  <c r="IE91" i="60"/>
  <c r="IF91" i="60"/>
  <c r="IG91" i="60"/>
  <c r="IH91" i="60"/>
  <c r="II91" i="60"/>
  <c r="IJ91" i="60"/>
  <c r="IK91" i="60"/>
  <c r="IL91" i="60"/>
  <c r="IV91" i="60"/>
  <c r="IW91" i="60"/>
  <c r="IX91" i="60"/>
  <c r="IY91" i="60"/>
  <c r="IZ91" i="60"/>
  <c r="JA91" i="60"/>
  <c r="JS91" i="60"/>
  <c r="BF92" i="60"/>
  <c r="BG92" i="60"/>
  <c r="BH92" i="60"/>
  <c r="BI92" i="60"/>
  <c r="BJ92" i="60"/>
  <c r="BK92" i="60"/>
  <c r="BL92" i="60"/>
  <c r="BM92" i="60"/>
  <c r="BN92" i="60"/>
  <c r="BO92" i="60"/>
  <c r="BP92" i="60"/>
  <c r="BQ92" i="60"/>
  <c r="BR92" i="60"/>
  <c r="BS92" i="60"/>
  <c r="BT92" i="60"/>
  <c r="BU92" i="60"/>
  <c r="BV92" i="60"/>
  <c r="BW92" i="60"/>
  <c r="BX92" i="60"/>
  <c r="BY92" i="60"/>
  <c r="BZ92" i="60"/>
  <c r="CA92" i="60"/>
  <c r="CB92" i="60"/>
  <c r="CD92" i="60"/>
  <c r="CE92" i="60"/>
  <c r="CF92" i="60"/>
  <c r="CG92" i="60"/>
  <c r="CH92" i="60"/>
  <c r="CI92" i="60"/>
  <c r="CJ92" i="60"/>
  <c r="CK92" i="60"/>
  <c r="CL92" i="60"/>
  <c r="CM92" i="60"/>
  <c r="CN92" i="60"/>
  <c r="CO92" i="60"/>
  <c r="CP92" i="60"/>
  <c r="CQ92" i="60"/>
  <c r="CR92" i="60"/>
  <c r="CS92" i="60"/>
  <c r="CT92" i="60"/>
  <c r="CU92" i="60"/>
  <c r="CV92" i="60"/>
  <c r="CW92" i="60"/>
  <c r="CX92" i="60"/>
  <c r="CY92" i="60"/>
  <c r="CZ92" i="60"/>
  <c r="DA92" i="60"/>
  <c r="DB92" i="60"/>
  <c r="DC92" i="60"/>
  <c r="DD92" i="60"/>
  <c r="DE92" i="60"/>
  <c r="DF92" i="60"/>
  <c r="DG92" i="60"/>
  <c r="DH92" i="60"/>
  <c r="DI92" i="60"/>
  <c r="DK92" i="60"/>
  <c r="DL92" i="60"/>
  <c r="DN92" i="60"/>
  <c r="DP92" i="60"/>
  <c r="DQ92" i="60"/>
  <c r="DR92" i="60"/>
  <c r="DS92" i="60"/>
  <c r="DT92" i="60"/>
  <c r="DU92" i="60"/>
  <c r="DV92" i="60"/>
  <c r="DW92" i="60"/>
  <c r="DX92" i="60"/>
  <c r="DY92" i="60"/>
  <c r="DZ92" i="60"/>
  <c r="EA92" i="60"/>
  <c r="EB92" i="60"/>
  <c r="EC92" i="60"/>
  <c r="ED92" i="60"/>
  <c r="EE92" i="60"/>
  <c r="EF92" i="60"/>
  <c r="EG92" i="60"/>
  <c r="EH92" i="60"/>
  <c r="EI92" i="60"/>
  <c r="EJ92" i="60"/>
  <c r="EK92" i="60"/>
  <c r="EL92" i="60"/>
  <c r="EM92" i="60"/>
  <c r="EN92" i="60"/>
  <c r="EO92" i="60"/>
  <c r="EP92" i="60"/>
  <c r="EQ92" i="60"/>
  <c r="ER92" i="60"/>
  <c r="ES92" i="60"/>
  <c r="ET92" i="60"/>
  <c r="EU92" i="60"/>
  <c r="EV92" i="60"/>
  <c r="EW92" i="60"/>
  <c r="EX92" i="60"/>
  <c r="EY92" i="60"/>
  <c r="EZ92" i="60"/>
  <c r="FA92" i="60"/>
  <c r="FB92" i="60"/>
  <c r="FC92" i="60"/>
  <c r="FD92" i="60"/>
  <c r="FE92" i="60"/>
  <c r="FF92" i="60"/>
  <c r="FG92" i="60"/>
  <c r="FH92" i="60"/>
  <c r="FI92" i="60"/>
  <c r="FJ92" i="60"/>
  <c r="FK92" i="60"/>
  <c r="FL92" i="60"/>
  <c r="FM92" i="60"/>
  <c r="FN92" i="60"/>
  <c r="FO92" i="60"/>
  <c r="FP92" i="60"/>
  <c r="FR92" i="60"/>
  <c r="FS92" i="60"/>
  <c r="FT92" i="60"/>
  <c r="FU92" i="60"/>
  <c r="FV92" i="60"/>
  <c r="FW92" i="60"/>
  <c r="FX92" i="60"/>
  <c r="FY92" i="60"/>
  <c r="FZ92" i="60"/>
  <c r="GA92" i="60"/>
  <c r="GC92" i="60"/>
  <c r="GD92" i="60"/>
  <c r="GE92" i="60"/>
  <c r="GF92" i="60"/>
  <c r="GG92" i="60"/>
  <c r="GH92" i="60"/>
  <c r="GI92" i="60"/>
  <c r="GJ92" i="60"/>
  <c r="GK92" i="60"/>
  <c r="GL92" i="60"/>
  <c r="GM92" i="60"/>
  <c r="GN92" i="60"/>
  <c r="GO92" i="60"/>
  <c r="GP92" i="60"/>
  <c r="GQ92" i="60"/>
  <c r="GR92" i="60"/>
  <c r="GS92" i="60"/>
  <c r="GT92" i="60"/>
  <c r="GU92" i="60"/>
  <c r="GV92" i="60"/>
  <c r="GW92" i="60"/>
  <c r="GX92" i="60"/>
  <c r="GY92" i="60"/>
  <c r="GZ92" i="60"/>
  <c r="HA92" i="60"/>
  <c r="HB92" i="60"/>
  <c r="HC92" i="60"/>
  <c r="HD92" i="60"/>
  <c r="HE92" i="60"/>
  <c r="HF92" i="60"/>
  <c r="HG92" i="60"/>
  <c r="HH92" i="60"/>
  <c r="HI92" i="60"/>
  <c r="HJ92" i="60"/>
  <c r="HK92" i="60"/>
  <c r="HL92" i="60"/>
  <c r="HM92" i="60"/>
  <c r="HN92" i="60"/>
  <c r="HO92" i="60"/>
  <c r="HP92" i="60"/>
  <c r="HQ92" i="60"/>
  <c r="HR92" i="60"/>
  <c r="HS92" i="60"/>
  <c r="HT92" i="60"/>
  <c r="HU92" i="60"/>
  <c r="HV92" i="60"/>
  <c r="HW92" i="60"/>
  <c r="HX92" i="60"/>
  <c r="HY92" i="60"/>
  <c r="HZ92" i="60"/>
  <c r="IA92" i="60"/>
  <c r="IB92" i="60"/>
  <c r="IC92" i="60"/>
  <c r="ID92" i="60"/>
  <c r="IE92" i="60"/>
  <c r="IF92" i="60"/>
  <c r="IG92" i="60"/>
  <c r="IH92" i="60"/>
  <c r="II92" i="60"/>
  <c r="IJ92" i="60"/>
  <c r="IK92" i="60"/>
  <c r="IL92" i="60"/>
  <c r="IV92" i="60"/>
  <c r="IW92" i="60"/>
  <c r="IX92" i="60"/>
  <c r="IY92" i="60"/>
  <c r="IZ92" i="60"/>
  <c r="JA92" i="60"/>
  <c r="JS92" i="60"/>
  <c r="BF93" i="60"/>
  <c r="BG93" i="60"/>
  <c r="BH93" i="60"/>
  <c r="BI93" i="60"/>
  <c r="BJ93" i="60"/>
  <c r="BK93" i="60"/>
  <c r="BL93" i="60"/>
  <c r="BM93" i="60"/>
  <c r="BN93" i="60"/>
  <c r="BO93" i="60"/>
  <c r="BP93" i="60"/>
  <c r="BQ93" i="60"/>
  <c r="BR93" i="60"/>
  <c r="BS93" i="60"/>
  <c r="BT93" i="60"/>
  <c r="BU93" i="60"/>
  <c r="BV93" i="60"/>
  <c r="BW93" i="60"/>
  <c r="BX93" i="60"/>
  <c r="BY93" i="60"/>
  <c r="BZ93" i="60"/>
  <c r="CA93" i="60"/>
  <c r="CB93" i="60"/>
  <c r="CD93" i="60"/>
  <c r="CE93" i="60"/>
  <c r="CF93" i="60"/>
  <c r="CG93" i="60"/>
  <c r="CH93" i="60"/>
  <c r="CI93" i="60"/>
  <c r="CJ93" i="60"/>
  <c r="CK93" i="60"/>
  <c r="CL93" i="60"/>
  <c r="CM93" i="60"/>
  <c r="CN93" i="60"/>
  <c r="CO93" i="60"/>
  <c r="CP93" i="60"/>
  <c r="CQ93" i="60"/>
  <c r="CR93" i="60"/>
  <c r="CS93" i="60"/>
  <c r="CT93" i="60"/>
  <c r="CU93" i="60"/>
  <c r="CV93" i="60"/>
  <c r="CW93" i="60"/>
  <c r="CX93" i="60"/>
  <c r="CY93" i="60"/>
  <c r="CZ93" i="60"/>
  <c r="DA93" i="60"/>
  <c r="DB93" i="60"/>
  <c r="DC93" i="60"/>
  <c r="DD93" i="60"/>
  <c r="DE93" i="60"/>
  <c r="DF93" i="60"/>
  <c r="DG93" i="60"/>
  <c r="DH93" i="60"/>
  <c r="DI93" i="60"/>
  <c r="DK93" i="60"/>
  <c r="DL93" i="60"/>
  <c r="DN93" i="60"/>
  <c r="DP93" i="60"/>
  <c r="DQ93" i="60"/>
  <c r="DR93" i="60"/>
  <c r="DS93" i="60"/>
  <c r="DT93" i="60"/>
  <c r="DU93" i="60"/>
  <c r="DV93" i="60"/>
  <c r="DW93" i="60"/>
  <c r="DX93" i="60"/>
  <c r="DY93" i="60"/>
  <c r="DZ93" i="60"/>
  <c r="EA93" i="60"/>
  <c r="EB93" i="60"/>
  <c r="EC93" i="60"/>
  <c r="ED93" i="60"/>
  <c r="EE93" i="60"/>
  <c r="EF93" i="60"/>
  <c r="EG93" i="60"/>
  <c r="EH93" i="60"/>
  <c r="EI93" i="60"/>
  <c r="EJ93" i="60"/>
  <c r="EK93" i="60"/>
  <c r="EL93" i="60"/>
  <c r="EM93" i="60"/>
  <c r="EN93" i="60"/>
  <c r="EO93" i="60"/>
  <c r="EP93" i="60"/>
  <c r="EQ93" i="60"/>
  <c r="ER93" i="60"/>
  <c r="ES93" i="60"/>
  <c r="ET93" i="60"/>
  <c r="EU93" i="60"/>
  <c r="EV93" i="60"/>
  <c r="EW93" i="60"/>
  <c r="EX93" i="60"/>
  <c r="EY93" i="60"/>
  <c r="EZ93" i="60"/>
  <c r="FA93" i="60"/>
  <c r="FB93" i="60"/>
  <c r="FC93" i="60"/>
  <c r="FD93" i="60"/>
  <c r="FE93" i="60"/>
  <c r="FF93" i="60"/>
  <c r="FG93" i="60"/>
  <c r="FH93" i="60"/>
  <c r="FI93" i="60"/>
  <c r="FJ93" i="60"/>
  <c r="FK93" i="60"/>
  <c r="FL93" i="60"/>
  <c r="FM93" i="60"/>
  <c r="FN93" i="60"/>
  <c r="FO93" i="60"/>
  <c r="FP93" i="60"/>
  <c r="FR93" i="60"/>
  <c r="FS93" i="60"/>
  <c r="FT93" i="60"/>
  <c r="FU93" i="60"/>
  <c r="FV93" i="60"/>
  <c r="FW93" i="60"/>
  <c r="FX93" i="60"/>
  <c r="FY93" i="60"/>
  <c r="FZ93" i="60"/>
  <c r="GA93" i="60"/>
  <c r="GC93" i="60"/>
  <c r="GD93" i="60"/>
  <c r="GE93" i="60"/>
  <c r="GF93" i="60"/>
  <c r="GG93" i="60"/>
  <c r="GH93" i="60"/>
  <c r="GI93" i="60"/>
  <c r="GJ93" i="60"/>
  <c r="GK93" i="60"/>
  <c r="GL93" i="60"/>
  <c r="GM93" i="60"/>
  <c r="GN93" i="60"/>
  <c r="GO93" i="60"/>
  <c r="GP93" i="60"/>
  <c r="GQ93" i="60"/>
  <c r="GR93" i="60"/>
  <c r="GS93" i="60"/>
  <c r="GT93" i="60"/>
  <c r="GU93" i="60"/>
  <c r="GV93" i="60"/>
  <c r="GW93" i="60"/>
  <c r="GX93" i="60"/>
  <c r="GY93" i="60"/>
  <c r="GZ93" i="60"/>
  <c r="HA93" i="60"/>
  <c r="HB93" i="60"/>
  <c r="HC93" i="60"/>
  <c r="HD93" i="60"/>
  <c r="HE93" i="60"/>
  <c r="HF93" i="60"/>
  <c r="HG93" i="60"/>
  <c r="HH93" i="60"/>
  <c r="HI93" i="60"/>
  <c r="HJ93" i="60"/>
  <c r="HK93" i="60"/>
  <c r="HL93" i="60"/>
  <c r="HM93" i="60"/>
  <c r="HN93" i="60"/>
  <c r="HO93" i="60"/>
  <c r="HP93" i="60"/>
  <c r="HQ93" i="60"/>
  <c r="HR93" i="60"/>
  <c r="HS93" i="60"/>
  <c r="HT93" i="60"/>
  <c r="HV93" i="60"/>
  <c r="HW93" i="60"/>
  <c r="HX93" i="60"/>
  <c r="HY93" i="60"/>
  <c r="HZ93" i="60"/>
  <c r="IA93" i="60"/>
  <c r="IB93" i="60"/>
  <c r="IC93" i="60"/>
  <c r="ID93" i="60"/>
  <c r="IE93" i="60"/>
  <c r="IF93" i="60"/>
  <c r="IG93" i="60"/>
  <c r="IH93" i="60"/>
  <c r="II93" i="60"/>
  <c r="IJ93" i="60"/>
  <c r="IK93" i="60"/>
  <c r="IL93" i="60"/>
  <c r="IV93" i="60"/>
  <c r="IW93" i="60"/>
  <c r="IX93" i="60"/>
  <c r="IZ93" i="60"/>
  <c r="JA93" i="60"/>
  <c r="JS93" i="60"/>
  <c r="BF94" i="60"/>
  <c r="BG94" i="60"/>
  <c r="BH94" i="60"/>
  <c r="BI94" i="60"/>
  <c r="BJ94" i="60"/>
  <c r="BK94" i="60"/>
  <c r="BL94" i="60"/>
  <c r="BM94" i="60"/>
  <c r="BN94" i="60"/>
  <c r="BO94" i="60"/>
  <c r="BP94" i="60"/>
  <c r="BQ94" i="60"/>
  <c r="BR94" i="60"/>
  <c r="BS94" i="60"/>
  <c r="BT94" i="60"/>
  <c r="BU94" i="60"/>
  <c r="BV94" i="60"/>
  <c r="BW94" i="60"/>
  <c r="BX94" i="60"/>
  <c r="BY94" i="60"/>
  <c r="BZ94" i="60"/>
  <c r="CA94" i="60"/>
  <c r="CB94" i="60"/>
  <c r="CD94" i="60"/>
  <c r="CE94" i="60"/>
  <c r="CF94" i="60"/>
  <c r="CG94" i="60"/>
  <c r="CH94" i="60"/>
  <c r="CI94" i="60"/>
  <c r="CJ94" i="60"/>
  <c r="CK94" i="60"/>
  <c r="CL94" i="60"/>
  <c r="CM94" i="60"/>
  <c r="CN94" i="60"/>
  <c r="CO94" i="60"/>
  <c r="CP94" i="60"/>
  <c r="CQ94" i="60"/>
  <c r="CR94" i="60"/>
  <c r="CS94" i="60"/>
  <c r="CT94" i="60"/>
  <c r="CU94" i="60"/>
  <c r="CV94" i="60"/>
  <c r="CW94" i="60"/>
  <c r="CX94" i="60"/>
  <c r="CY94" i="60"/>
  <c r="CZ94" i="60"/>
  <c r="DA94" i="60"/>
  <c r="DB94" i="60"/>
  <c r="DC94" i="60"/>
  <c r="DD94" i="60"/>
  <c r="DE94" i="60"/>
  <c r="DF94" i="60"/>
  <c r="DG94" i="60"/>
  <c r="DH94" i="60"/>
  <c r="DI94" i="60"/>
  <c r="DL94" i="60"/>
  <c r="DM94" i="60"/>
  <c r="DN94" i="60"/>
  <c r="DP94" i="60"/>
  <c r="DQ94" i="60"/>
  <c r="DR94" i="60"/>
  <c r="DS94" i="60"/>
  <c r="DT94" i="60"/>
  <c r="DU94" i="60"/>
  <c r="DV94" i="60"/>
  <c r="DW94" i="60"/>
  <c r="DX94" i="60"/>
  <c r="DY94" i="60"/>
  <c r="DZ94" i="60"/>
  <c r="EA94" i="60"/>
  <c r="EB94" i="60"/>
  <c r="EC94" i="60"/>
  <c r="ED94" i="60"/>
  <c r="EE94" i="60"/>
  <c r="EF94" i="60"/>
  <c r="EG94" i="60"/>
  <c r="EH94" i="60"/>
  <c r="EI94" i="60"/>
  <c r="EJ94" i="60"/>
  <c r="EK94" i="60"/>
  <c r="EL94" i="60"/>
  <c r="EM94" i="60"/>
  <c r="EN94" i="60"/>
  <c r="EO94" i="60"/>
  <c r="EP94" i="60"/>
  <c r="EQ94" i="60"/>
  <c r="ER94" i="60"/>
  <c r="ES94" i="60"/>
  <c r="ET94" i="60"/>
  <c r="EU94" i="60"/>
  <c r="EV94" i="60"/>
  <c r="EW94" i="60"/>
  <c r="EX94" i="60"/>
  <c r="EY94" i="60"/>
  <c r="EZ94" i="60"/>
  <c r="FA94" i="60"/>
  <c r="FB94" i="60"/>
  <c r="FC94" i="60"/>
  <c r="FD94" i="60"/>
  <c r="FE94" i="60"/>
  <c r="FF94" i="60"/>
  <c r="FG94" i="60"/>
  <c r="FH94" i="60"/>
  <c r="FI94" i="60"/>
  <c r="FJ94" i="60"/>
  <c r="FK94" i="60"/>
  <c r="FL94" i="60"/>
  <c r="FM94" i="60"/>
  <c r="FN94" i="60"/>
  <c r="FO94" i="60"/>
  <c r="FP94" i="60"/>
  <c r="FR94" i="60"/>
  <c r="FS94" i="60"/>
  <c r="FT94" i="60"/>
  <c r="FU94" i="60"/>
  <c r="FV94" i="60"/>
  <c r="FW94" i="60"/>
  <c r="FX94" i="60"/>
  <c r="FY94" i="60"/>
  <c r="FZ94" i="60"/>
  <c r="GA94" i="60"/>
  <c r="GC94" i="60"/>
  <c r="GD94" i="60"/>
  <c r="GE94" i="60"/>
  <c r="GF94" i="60"/>
  <c r="GG94" i="60"/>
  <c r="GH94" i="60"/>
  <c r="GI94" i="60"/>
  <c r="GJ94" i="60"/>
  <c r="GK94" i="60"/>
  <c r="GL94" i="60"/>
  <c r="GM94" i="60"/>
  <c r="GN94" i="60"/>
  <c r="GO94" i="60"/>
  <c r="GP94" i="60"/>
  <c r="GQ94" i="60"/>
  <c r="GR94" i="60"/>
  <c r="GS94" i="60"/>
  <c r="GT94" i="60"/>
  <c r="GU94" i="60"/>
  <c r="GV94" i="60"/>
  <c r="GW94" i="60"/>
  <c r="GX94" i="60"/>
  <c r="GY94" i="60"/>
  <c r="GZ94" i="60"/>
  <c r="HA94" i="60"/>
  <c r="HB94" i="60"/>
  <c r="HC94" i="60"/>
  <c r="HD94" i="60"/>
  <c r="HE94" i="60"/>
  <c r="HF94" i="60"/>
  <c r="HG94" i="60"/>
  <c r="HH94" i="60"/>
  <c r="HI94" i="60"/>
  <c r="HJ94" i="60"/>
  <c r="HK94" i="60"/>
  <c r="HL94" i="60"/>
  <c r="HM94" i="60"/>
  <c r="HN94" i="60"/>
  <c r="HO94" i="60"/>
  <c r="HP94" i="60"/>
  <c r="HQ94" i="60"/>
  <c r="HR94" i="60"/>
  <c r="HS94" i="60"/>
  <c r="HT94" i="60"/>
  <c r="HU94" i="60"/>
  <c r="HV94" i="60"/>
  <c r="HW94" i="60"/>
  <c r="HX94" i="60"/>
  <c r="HY94" i="60"/>
  <c r="HZ94" i="60"/>
  <c r="IA94" i="60"/>
  <c r="IB94" i="60"/>
  <c r="IC94" i="60"/>
  <c r="ID94" i="60"/>
  <c r="IE94" i="60"/>
  <c r="IF94" i="60"/>
  <c r="IG94" i="60"/>
  <c r="IH94" i="60"/>
  <c r="II94" i="60"/>
  <c r="IJ94" i="60"/>
  <c r="IK94" i="60"/>
  <c r="IL94" i="60"/>
  <c r="IV94" i="60"/>
  <c r="IW94" i="60"/>
  <c r="IX94" i="60"/>
  <c r="IY94" i="60"/>
  <c r="IZ94" i="60"/>
  <c r="JA94" i="60"/>
  <c r="JS94" i="60"/>
  <c r="BF95" i="60"/>
  <c r="BG95" i="60"/>
  <c r="BH95" i="60"/>
  <c r="BI95" i="60"/>
  <c r="BJ95" i="60"/>
  <c r="BK95" i="60"/>
  <c r="BL95" i="60"/>
  <c r="BM95" i="60"/>
  <c r="BN95" i="60"/>
  <c r="BO95" i="60"/>
  <c r="BP95" i="60"/>
  <c r="BQ95" i="60"/>
  <c r="BR95" i="60"/>
  <c r="BS95" i="60"/>
  <c r="BT95" i="60"/>
  <c r="BU95" i="60"/>
  <c r="BV95" i="60"/>
  <c r="BW95" i="60"/>
  <c r="BX95" i="60"/>
  <c r="BY95" i="60"/>
  <c r="BZ95" i="60"/>
  <c r="CA95" i="60"/>
  <c r="CB95" i="60"/>
  <c r="CD95" i="60"/>
  <c r="CE95" i="60"/>
  <c r="CF95" i="60"/>
  <c r="CG95" i="60"/>
  <c r="CH95" i="60"/>
  <c r="CI95" i="60"/>
  <c r="CJ95" i="60"/>
  <c r="CK95" i="60"/>
  <c r="CL95" i="60"/>
  <c r="CM95" i="60"/>
  <c r="CN95" i="60"/>
  <c r="CO95" i="60"/>
  <c r="CP95" i="60"/>
  <c r="CQ95" i="60"/>
  <c r="CR95" i="60"/>
  <c r="CS95" i="60"/>
  <c r="CT95" i="60"/>
  <c r="CU95" i="60"/>
  <c r="CV95" i="60"/>
  <c r="CW95" i="60"/>
  <c r="CX95" i="60"/>
  <c r="CY95" i="60"/>
  <c r="CZ95" i="60"/>
  <c r="DA95" i="60"/>
  <c r="DB95" i="60"/>
  <c r="DC95" i="60"/>
  <c r="DD95" i="60"/>
  <c r="DE95" i="60"/>
  <c r="DG95" i="60"/>
  <c r="DH95" i="60"/>
  <c r="DI95" i="60"/>
  <c r="DK95" i="60"/>
  <c r="DL95" i="60"/>
  <c r="DM95" i="60"/>
  <c r="DN95" i="60"/>
  <c r="DP95" i="60"/>
  <c r="DQ95" i="60"/>
  <c r="DR95" i="60"/>
  <c r="DS95" i="60"/>
  <c r="DT95" i="60"/>
  <c r="DU95" i="60"/>
  <c r="DV95" i="60"/>
  <c r="DW95" i="60"/>
  <c r="DX95" i="60"/>
  <c r="DY95" i="60"/>
  <c r="DZ95" i="60"/>
  <c r="EA95" i="60"/>
  <c r="EB95" i="60"/>
  <c r="EC95" i="60"/>
  <c r="ED95" i="60"/>
  <c r="EE95" i="60"/>
  <c r="EF95" i="60"/>
  <c r="EG95" i="60"/>
  <c r="EH95" i="60"/>
  <c r="EI95" i="60"/>
  <c r="EJ95" i="60"/>
  <c r="EK95" i="60"/>
  <c r="EL95" i="60"/>
  <c r="EM95" i="60"/>
  <c r="EN95" i="60"/>
  <c r="EO95" i="60"/>
  <c r="EP95" i="60"/>
  <c r="EQ95" i="60"/>
  <c r="ER95" i="60"/>
  <c r="ES95" i="60"/>
  <c r="ET95" i="60"/>
  <c r="EU95" i="60"/>
  <c r="EV95" i="60"/>
  <c r="EW95" i="60"/>
  <c r="EX95" i="60"/>
  <c r="EY95" i="60"/>
  <c r="EZ95" i="60"/>
  <c r="FA95" i="60"/>
  <c r="FB95" i="60"/>
  <c r="FC95" i="60"/>
  <c r="FD95" i="60"/>
  <c r="FE95" i="60"/>
  <c r="FF95" i="60"/>
  <c r="FG95" i="60"/>
  <c r="FH95" i="60"/>
  <c r="FI95" i="60"/>
  <c r="FJ95" i="60"/>
  <c r="FK95" i="60"/>
  <c r="FL95" i="60"/>
  <c r="FM95" i="60"/>
  <c r="FN95" i="60"/>
  <c r="FO95" i="60"/>
  <c r="FP95" i="60"/>
  <c r="FR95" i="60"/>
  <c r="FS95" i="60"/>
  <c r="FT95" i="60"/>
  <c r="FU95" i="60"/>
  <c r="FV95" i="60"/>
  <c r="FW95" i="60"/>
  <c r="FX95" i="60"/>
  <c r="FY95" i="60"/>
  <c r="FZ95" i="60"/>
  <c r="GA95" i="60"/>
  <c r="GC95" i="60"/>
  <c r="GD95" i="60"/>
  <c r="GE95" i="60"/>
  <c r="GF95" i="60"/>
  <c r="GG95" i="60"/>
  <c r="GH95" i="60"/>
  <c r="GI95" i="60"/>
  <c r="GJ95" i="60"/>
  <c r="GK95" i="60"/>
  <c r="GL95" i="60"/>
  <c r="GM95" i="60"/>
  <c r="GN95" i="60"/>
  <c r="GO95" i="60"/>
  <c r="GP95" i="60"/>
  <c r="GQ95" i="60"/>
  <c r="GR95" i="60"/>
  <c r="GS95" i="60"/>
  <c r="GT95" i="60"/>
  <c r="GU95" i="60"/>
  <c r="GV95" i="60"/>
  <c r="GW95" i="60"/>
  <c r="GX95" i="60"/>
  <c r="GY95" i="60"/>
  <c r="GZ95" i="60"/>
  <c r="HA95" i="60"/>
  <c r="HB95" i="60"/>
  <c r="HC95" i="60"/>
  <c r="HD95" i="60"/>
  <c r="HE95" i="60"/>
  <c r="HF95" i="60"/>
  <c r="HG95" i="60"/>
  <c r="HH95" i="60"/>
  <c r="HI95" i="60"/>
  <c r="HJ95" i="60"/>
  <c r="HK95" i="60"/>
  <c r="HL95" i="60"/>
  <c r="HM95" i="60"/>
  <c r="HN95" i="60"/>
  <c r="HO95" i="60"/>
  <c r="HP95" i="60"/>
  <c r="HQ95" i="60"/>
  <c r="HR95" i="60"/>
  <c r="HS95" i="60"/>
  <c r="HT95" i="60"/>
  <c r="HU95" i="60"/>
  <c r="HV95" i="60"/>
  <c r="HW95" i="60"/>
  <c r="HX95" i="60"/>
  <c r="HY95" i="60"/>
  <c r="HZ95" i="60"/>
  <c r="IA95" i="60"/>
  <c r="IB95" i="60"/>
  <c r="IC95" i="60"/>
  <c r="ID95" i="60"/>
  <c r="IE95" i="60"/>
  <c r="IF95" i="60"/>
  <c r="IG95" i="60"/>
  <c r="IH95" i="60"/>
  <c r="II95" i="60"/>
  <c r="IJ95" i="60"/>
  <c r="IK95" i="60"/>
  <c r="IL95" i="60"/>
  <c r="IV95" i="60"/>
  <c r="IW95" i="60"/>
  <c r="IX95" i="60"/>
  <c r="IY95" i="60"/>
  <c r="IZ95" i="60"/>
  <c r="JA95" i="60"/>
  <c r="JS95" i="60"/>
  <c r="BF96" i="60"/>
  <c r="BG96" i="60"/>
  <c r="BH96" i="60"/>
  <c r="BI96" i="60"/>
  <c r="BJ96" i="60"/>
  <c r="BK96" i="60"/>
  <c r="BL96" i="60"/>
  <c r="BM96" i="60"/>
  <c r="BN96" i="60"/>
  <c r="BO96" i="60"/>
  <c r="BP96" i="60"/>
  <c r="BQ96" i="60"/>
  <c r="BR96" i="60"/>
  <c r="BS96" i="60"/>
  <c r="BT96" i="60"/>
  <c r="BU96" i="60"/>
  <c r="BV96" i="60"/>
  <c r="BW96" i="60"/>
  <c r="BX96" i="60"/>
  <c r="BY96" i="60"/>
  <c r="BZ96" i="60"/>
  <c r="CA96" i="60"/>
  <c r="CB96" i="60"/>
  <c r="CD96" i="60"/>
  <c r="CE96" i="60"/>
  <c r="CF96" i="60"/>
  <c r="CG96" i="60"/>
  <c r="CH96" i="60"/>
  <c r="CI96" i="60"/>
  <c r="CJ96" i="60"/>
  <c r="CK96" i="60"/>
  <c r="CL96" i="60"/>
  <c r="CM96" i="60"/>
  <c r="CN96" i="60"/>
  <c r="CO96" i="60"/>
  <c r="CP96" i="60"/>
  <c r="CQ96" i="60"/>
  <c r="CR96" i="60"/>
  <c r="CS96" i="60"/>
  <c r="CT96" i="60"/>
  <c r="CU96" i="60"/>
  <c r="CV96" i="60"/>
  <c r="CW96" i="60"/>
  <c r="CX96" i="60"/>
  <c r="CY96" i="60"/>
  <c r="CZ96" i="60"/>
  <c r="DA96" i="60"/>
  <c r="DB96" i="60"/>
  <c r="DC96" i="60"/>
  <c r="DD96" i="60"/>
  <c r="DE96" i="60"/>
  <c r="DG96" i="60"/>
  <c r="DH96" i="60"/>
  <c r="DI96" i="60"/>
  <c r="DK96" i="60"/>
  <c r="DL96" i="60"/>
  <c r="DM96" i="60"/>
  <c r="DN96" i="60"/>
  <c r="DP96" i="60"/>
  <c r="DQ96" i="60"/>
  <c r="DR96" i="60"/>
  <c r="DS96" i="60"/>
  <c r="DT96" i="60"/>
  <c r="DU96" i="60"/>
  <c r="DV96" i="60"/>
  <c r="DW96" i="60"/>
  <c r="DX96" i="60"/>
  <c r="DY96" i="60"/>
  <c r="DZ96" i="60"/>
  <c r="EA96" i="60"/>
  <c r="EB96" i="60"/>
  <c r="EC96" i="60"/>
  <c r="ED96" i="60"/>
  <c r="EE96" i="60"/>
  <c r="EF96" i="60"/>
  <c r="EG96" i="60"/>
  <c r="EH96" i="60"/>
  <c r="EI96" i="60"/>
  <c r="EJ96" i="60"/>
  <c r="EK96" i="60"/>
  <c r="EL96" i="60"/>
  <c r="EM96" i="60"/>
  <c r="EN96" i="60"/>
  <c r="EO96" i="60"/>
  <c r="EP96" i="60"/>
  <c r="EQ96" i="60"/>
  <c r="ER96" i="60"/>
  <c r="ES96" i="60"/>
  <c r="ET96" i="60"/>
  <c r="EU96" i="60"/>
  <c r="EV96" i="60"/>
  <c r="EW96" i="60"/>
  <c r="EX96" i="60"/>
  <c r="EY96" i="60"/>
  <c r="EZ96" i="60"/>
  <c r="FA96" i="60"/>
  <c r="FB96" i="60"/>
  <c r="FC96" i="60"/>
  <c r="FD96" i="60"/>
  <c r="FE96" i="60"/>
  <c r="FF96" i="60"/>
  <c r="FG96" i="60"/>
  <c r="FH96" i="60"/>
  <c r="FI96" i="60"/>
  <c r="FJ96" i="60"/>
  <c r="FK96" i="60"/>
  <c r="FL96" i="60"/>
  <c r="FM96" i="60"/>
  <c r="FN96" i="60"/>
  <c r="FO96" i="60"/>
  <c r="FP96" i="60"/>
  <c r="FR96" i="60"/>
  <c r="FS96" i="60"/>
  <c r="FT96" i="60"/>
  <c r="FU96" i="60"/>
  <c r="FV96" i="60"/>
  <c r="FW96" i="60"/>
  <c r="FX96" i="60"/>
  <c r="FY96" i="60"/>
  <c r="FZ96" i="60"/>
  <c r="GA96" i="60"/>
  <c r="GC96" i="60"/>
  <c r="GD96" i="60"/>
  <c r="GE96" i="60"/>
  <c r="GF96" i="60"/>
  <c r="GG96" i="60"/>
  <c r="GH96" i="60"/>
  <c r="GI96" i="60"/>
  <c r="GJ96" i="60"/>
  <c r="GK96" i="60"/>
  <c r="GL96" i="60"/>
  <c r="GM96" i="60"/>
  <c r="GN96" i="60"/>
  <c r="GO96" i="60"/>
  <c r="GP96" i="60"/>
  <c r="GQ96" i="60"/>
  <c r="GR96" i="60"/>
  <c r="GS96" i="60"/>
  <c r="GT96" i="60"/>
  <c r="GU96" i="60"/>
  <c r="GV96" i="60"/>
  <c r="GW96" i="60"/>
  <c r="GX96" i="60"/>
  <c r="GY96" i="60"/>
  <c r="GZ96" i="60"/>
  <c r="HA96" i="60"/>
  <c r="HB96" i="60"/>
  <c r="HC96" i="60"/>
  <c r="HD96" i="60"/>
  <c r="HE96" i="60"/>
  <c r="HF96" i="60"/>
  <c r="HG96" i="60"/>
  <c r="HH96" i="60"/>
  <c r="HI96" i="60"/>
  <c r="HJ96" i="60"/>
  <c r="HK96" i="60"/>
  <c r="HL96" i="60"/>
  <c r="HM96" i="60"/>
  <c r="HN96" i="60"/>
  <c r="HO96" i="60"/>
  <c r="HP96" i="60"/>
  <c r="HQ96" i="60"/>
  <c r="HR96" i="60"/>
  <c r="HS96" i="60"/>
  <c r="HT96" i="60"/>
  <c r="HU96" i="60"/>
  <c r="HV96" i="60"/>
  <c r="HW96" i="60"/>
  <c r="HX96" i="60"/>
  <c r="HY96" i="60"/>
  <c r="HZ96" i="60"/>
  <c r="IA96" i="60"/>
  <c r="IB96" i="60"/>
  <c r="IC96" i="60"/>
  <c r="ID96" i="60"/>
  <c r="IE96" i="60"/>
  <c r="IF96" i="60"/>
  <c r="IG96" i="60"/>
  <c r="IH96" i="60"/>
  <c r="II96" i="60"/>
  <c r="IJ96" i="60"/>
  <c r="IK96" i="60"/>
  <c r="IL96" i="60"/>
  <c r="IV96" i="60"/>
  <c r="IW96" i="60"/>
  <c r="IX96" i="60"/>
  <c r="IY96" i="60"/>
  <c r="IZ96" i="60"/>
  <c r="JA96" i="60"/>
  <c r="JS96" i="60"/>
  <c r="BF97" i="60"/>
  <c r="BG97" i="60"/>
  <c r="BH97" i="60"/>
  <c r="BI97" i="60"/>
  <c r="BJ97" i="60"/>
  <c r="BK97" i="60"/>
  <c r="BL97" i="60"/>
  <c r="BM97" i="60"/>
  <c r="BN97" i="60"/>
  <c r="BO97" i="60"/>
  <c r="BP97" i="60"/>
  <c r="BQ97" i="60"/>
  <c r="BR97" i="60"/>
  <c r="BS97" i="60"/>
  <c r="BT97" i="60"/>
  <c r="BU97" i="60"/>
  <c r="BV97" i="60"/>
  <c r="BW97" i="60"/>
  <c r="BX97" i="60"/>
  <c r="BY97" i="60"/>
  <c r="BZ97" i="60"/>
  <c r="CA97" i="60"/>
  <c r="CB97" i="60"/>
  <c r="CD97" i="60"/>
  <c r="CE97" i="60"/>
  <c r="CF97" i="60"/>
  <c r="CG97" i="60"/>
  <c r="CH97" i="60"/>
  <c r="CI97" i="60"/>
  <c r="CJ97" i="60"/>
  <c r="CK97" i="60"/>
  <c r="CL97" i="60"/>
  <c r="CM97" i="60"/>
  <c r="CN97" i="60"/>
  <c r="CO97" i="60"/>
  <c r="CP97" i="60"/>
  <c r="CQ97" i="60"/>
  <c r="CR97" i="60"/>
  <c r="CS97" i="60"/>
  <c r="CT97" i="60"/>
  <c r="CU97" i="60"/>
  <c r="CV97" i="60"/>
  <c r="CW97" i="60"/>
  <c r="CX97" i="60"/>
  <c r="CY97" i="60"/>
  <c r="CZ97" i="60"/>
  <c r="DA97" i="60"/>
  <c r="DB97" i="60"/>
  <c r="DC97" i="60"/>
  <c r="DD97" i="60"/>
  <c r="DE97" i="60"/>
  <c r="DG97" i="60"/>
  <c r="DH97" i="60"/>
  <c r="DI97" i="60"/>
  <c r="DK97" i="60"/>
  <c r="DL97" i="60"/>
  <c r="DM97" i="60"/>
  <c r="DN97" i="60"/>
  <c r="DP97" i="60"/>
  <c r="DQ97" i="60"/>
  <c r="DR97" i="60"/>
  <c r="DS97" i="60"/>
  <c r="DT97" i="60"/>
  <c r="DU97" i="60"/>
  <c r="DV97" i="60"/>
  <c r="DW97" i="60"/>
  <c r="DX97" i="60"/>
  <c r="DY97" i="60"/>
  <c r="DZ97" i="60"/>
  <c r="EA97" i="60"/>
  <c r="EB97" i="60"/>
  <c r="EC97" i="60"/>
  <c r="ED97" i="60"/>
  <c r="EE97" i="60"/>
  <c r="EF97" i="60"/>
  <c r="EG97" i="60"/>
  <c r="EH97" i="60"/>
  <c r="EI97" i="60"/>
  <c r="EJ97" i="60"/>
  <c r="EK97" i="60"/>
  <c r="EL97" i="60"/>
  <c r="EM97" i="60"/>
  <c r="EN97" i="60"/>
  <c r="EO97" i="60"/>
  <c r="EP97" i="60"/>
  <c r="EQ97" i="60"/>
  <c r="ER97" i="60"/>
  <c r="ES97" i="60"/>
  <c r="ET97" i="60"/>
  <c r="EU97" i="60"/>
  <c r="EV97" i="60"/>
  <c r="EW97" i="60"/>
  <c r="EX97" i="60"/>
  <c r="EY97" i="60"/>
  <c r="EZ97" i="60"/>
  <c r="FA97" i="60"/>
  <c r="FB97" i="60"/>
  <c r="FC97" i="60"/>
  <c r="FD97" i="60"/>
  <c r="FE97" i="60"/>
  <c r="FF97" i="60"/>
  <c r="FG97" i="60"/>
  <c r="FH97" i="60"/>
  <c r="FI97" i="60"/>
  <c r="FJ97" i="60"/>
  <c r="FK97" i="60"/>
  <c r="FL97" i="60"/>
  <c r="FM97" i="60"/>
  <c r="FN97" i="60"/>
  <c r="FO97" i="60"/>
  <c r="FP97" i="60"/>
  <c r="FR97" i="60"/>
  <c r="FS97" i="60"/>
  <c r="FT97" i="60"/>
  <c r="FU97" i="60"/>
  <c r="FV97" i="60"/>
  <c r="FW97" i="60"/>
  <c r="FX97" i="60"/>
  <c r="FY97" i="60"/>
  <c r="FZ97" i="60"/>
  <c r="GA97" i="60"/>
  <c r="GC97" i="60"/>
  <c r="GD97" i="60"/>
  <c r="GE97" i="60"/>
  <c r="GF97" i="60"/>
  <c r="GG97" i="60"/>
  <c r="GH97" i="60"/>
  <c r="GI97" i="60"/>
  <c r="GJ97" i="60"/>
  <c r="GK97" i="60"/>
  <c r="GL97" i="60"/>
  <c r="GM97" i="60"/>
  <c r="GN97" i="60"/>
  <c r="GO97" i="60"/>
  <c r="GP97" i="60"/>
  <c r="GQ97" i="60"/>
  <c r="GR97" i="60"/>
  <c r="GS97" i="60"/>
  <c r="GT97" i="60"/>
  <c r="GU97" i="60"/>
  <c r="GV97" i="60"/>
  <c r="GW97" i="60"/>
  <c r="GX97" i="60"/>
  <c r="GY97" i="60"/>
  <c r="GZ97" i="60"/>
  <c r="HA97" i="60"/>
  <c r="HB97" i="60"/>
  <c r="HC97" i="60"/>
  <c r="HD97" i="60"/>
  <c r="HE97" i="60"/>
  <c r="HF97" i="60"/>
  <c r="HG97" i="60"/>
  <c r="HH97" i="60"/>
  <c r="HI97" i="60"/>
  <c r="HJ97" i="60"/>
  <c r="HK97" i="60"/>
  <c r="HL97" i="60"/>
  <c r="HM97" i="60"/>
  <c r="HN97" i="60"/>
  <c r="HO97" i="60"/>
  <c r="HP97" i="60"/>
  <c r="HQ97" i="60"/>
  <c r="HR97" i="60"/>
  <c r="HS97" i="60"/>
  <c r="HT97" i="60"/>
  <c r="HU97" i="60"/>
  <c r="HV97" i="60"/>
  <c r="HW97" i="60"/>
  <c r="HX97" i="60"/>
  <c r="HY97" i="60"/>
  <c r="HZ97" i="60"/>
  <c r="IA97" i="60"/>
  <c r="IB97" i="60"/>
  <c r="IC97" i="60"/>
  <c r="ID97" i="60"/>
  <c r="IE97" i="60"/>
  <c r="IF97" i="60"/>
  <c r="IG97" i="60"/>
  <c r="IH97" i="60"/>
  <c r="II97" i="60"/>
  <c r="IJ97" i="60"/>
  <c r="IK97" i="60"/>
  <c r="IL97" i="60"/>
  <c r="IV97" i="60"/>
  <c r="IW97" i="60"/>
  <c r="IX97" i="60"/>
  <c r="IY97" i="60"/>
  <c r="IZ97" i="60"/>
  <c r="JA97" i="60"/>
  <c r="JS97" i="60"/>
  <c r="BF98" i="60"/>
  <c r="BG98" i="60"/>
  <c r="BH98" i="60"/>
  <c r="BI98" i="60"/>
  <c r="BJ98" i="60"/>
  <c r="BK98" i="60"/>
  <c r="BL98" i="60"/>
  <c r="BM98" i="60"/>
  <c r="BN98" i="60"/>
  <c r="BO98" i="60"/>
  <c r="BP98" i="60"/>
  <c r="BQ98" i="60"/>
  <c r="BR98" i="60"/>
  <c r="BS98" i="60"/>
  <c r="BT98" i="60"/>
  <c r="BU98" i="60"/>
  <c r="BV98" i="60"/>
  <c r="BW98" i="60"/>
  <c r="BX98" i="60"/>
  <c r="BY98" i="60"/>
  <c r="BZ98" i="60"/>
  <c r="CA98" i="60"/>
  <c r="CB98" i="60"/>
  <c r="CD98" i="60"/>
  <c r="CE98" i="60"/>
  <c r="CF98" i="60"/>
  <c r="CG98" i="60"/>
  <c r="CH98" i="60"/>
  <c r="CI98" i="60"/>
  <c r="CJ98" i="60"/>
  <c r="CK98" i="60"/>
  <c r="CL98" i="60"/>
  <c r="CM98" i="60"/>
  <c r="CN98" i="60"/>
  <c r="CO98" i="60"/>
  <c r="CP98" i="60"/>
  <c r="CQ98" i="60"/>
  <c r="CR98" i="60"/>
  <c r="CS98" i="60"/>
  <c r="CT98" i="60"/>
  <c r="CU98" i="60"/>
  <c r="CV98" i="60"/>
  <c r="CW98" i="60"/>
  <c r="CX98" i="60"/>
  <c r="CY98" i="60"/>
  <c r="CZ98" i="60"/>
  <c r="DA98" i="60"/>
  <c r="DB98" i="60"/>
  <c r="DC98" i="60"/>
  <c r="DD98" i="60"/>
  <c r="DE98" i="60"/>
  <c r="DG98" i="60"/>
  <c r="DH98" i="60"/>
  <c r="DI98" i="60"/>
  <c r="DK98" i="60"/>
  <c r="DL98" i="60"/>
  <c r="DM98" i="60"/>
  <c r="DN98" i="60"/>
  <c r="DP98" i="60"/>
  <c r="DQ98" i="60"/>
  <c r="DR98" i="60"/>
  <c r="DS98" i="60"/>
  <c r="DT98" i="60"/>
  <c r="DU98" i="60"/>
  <c r="DV98" i="60"/>
  <c r="DW98" i="60"/>
  <c r="DX98" i="60"/>
  <c r="DY98" i="60"/>
  <c r="DZ98" i="60"/>
  <c r="EA98" i="60"/>
  <c r="EB98" i="60"/>
  <c r="EC98" i="60"/>
  <c r="ED98" i="60"/>
  <c r="EE98" i="60"/>
  <c r="EF98" i="60"/>
  <c r="EG98" i="60"/>
  <c r="EH98" i="60"/>
  <c r="EI98" i="60"/>
  <c r="EJ98" i="60"/>
  <c r="EK98" i="60"/>
  <c r="EL98" i="60"/>
  <c r="EM98" i="60"/>
  <c r="EN98" i="60"/>
  <c r="EO98" i="60"/>
  <c r="EP98" i="60"/>
  <c r="EQ98" i="60"/>
  <c r="ER98" i="60"/>
  <c r="ES98" i="60"/>
  <c r="ET98" i="60"/>
  <c r="EU98" i="60"/>
  <c r="EV98" i="60"/>
  <c r="EW98" i="60"/>
  <c r="EX98" i="60"/>
  <c r="EY98" i="60"/>
  <c r="EZ98" i="60"/>
  <c r="FA98" i="60"/>
  <c r="FB98" i="60"/>
  <c r="FC98" i="60"/>
  <c r="FD98" i="60"/>
  <c r="FE98" i="60"/>
  <c r="FF98" i="60"/>
  <c r="FG98" i="60"/>
  <c r="FH98" i="60"/>
  <c r="FI98" i="60"/>
  <c r="FJ98" i="60"/>
  <c r="FK98" i="60"/>
  <c r="FL98" i="60"/>
  <c r="FM98" i="60"/>
  <c r="FN98" i="60"/>
  <c r="FO98" i="60"/>
  <c r="FP98" i="60"/>
  <c r="FQ98" i="60"/>
  <c r="FR98" i="60"/>
  <c r="FS98" i="60"/>
  <c r="FT98" i="60"/>
  <c r="FU98" i="60"/>
  <c r="FV98" i="60"/>
  <c r="FW98" i="60"/>
  <c r="FX98" i="60"/>
  <c r="FY98" i="60"/>
  <c r="FZ98" i="60"/>
  <c r="GA98" i="60"/>
  <c r="GB98" i="60"/>
  <c r="GC98" i="60"/>
  <c r="GD98" i="60"/>
  <c r="GE98" i="60"/>
  <c r="GF98" i="60"/>
  <c r="GG98" i="60"/>
  <c r="GH98" i="60"/>
  <c r="GI98" i="60"/>
  <c r="GJ98" i="60"/>
  <c r="GK98" i="60"/>
  <c r="GL98" i="60"/>
  <c r="GM98" i="60"/>
  <c r="GN98" i="60"/>
  <c r="GO98" i="60"/>
  <c r="GP98" i="60"/>
  <c r="GQ98" i="60"/>
  <c r="GR98" i="60"/>
  <c r="GS98" i="60"/>
  <c r="GT98" i="60"/>
  <c r="GU98" i="60"/>
  <c r="GV98" i="60"/>
  <c r="GW98" i="60"/>
  <c r="GX98" i="60"/>
  <c r="GY98" i="60"/>
  <c r="GZ98" i="60"/>
  <c r="HA98" i="60"/>
  <c r="HB98" i="60"/>
  <c r="HC98" i="60"/>
  <c r="HD98" i="60"/>
  <c r="HE98" i="60"/>
  <c r="HF98" i="60"/>
  <c r="HG98" i="60"/>
  <c r="HH98" i="60"/>
  <c r="HI98" i="60"/>
  <c r="HJ98" i="60"/>
  <c r="HK98" i="60"/>
  <c r="HL98" i="60"/>
  <c r="HM98" i="60"/>
  <c r="HN98" i="60"/>
  <c r="HO98" i="60"/>
  <c r="HP98" i="60"/>
  <c r="HQ98" i="60"/>
  <c r="HR98" i="60"/>
  <c r="HS98" i="60"/>
  <c r="HT98" i="60"/>
  <c r="HU98" i="60"/>
  <c r="HV98" i="60"/>
  <c r="HW98" i="60"/>
  <c r="HX98" i="60"/>
  <c r="HY98" i="60"/>
  <c r="HZ98" i="60"/>
  <c r="IA98" i="60"/>
  <c r="IB98" i="60"/>
  <c r="IC98" i="60"/>
  <c r="ID98" i="60"/>
  <c r="IE98" i="60"/>
  <c r="IF98" i="60"/>
  <c r="IG98" i="60"/>
  <c r="IH98" i="60"/>
  <c r="II98" i="60"/>
  <c r="IJ98" i="60"/>
  <c r="IK98" i="60"/>
  <c r="IL98" i="60"/>
  <c r="IV98" i="60"/>
  <c r="IW98" i="60"/>
  <c r="IX98" i="60"/>
  <c r="IZ98" i="60"/>
  <c r="JA98" i="60"/>
  <c r="JS98" i="60"/>
  <c r="BF99" i="60"/>
  <c r="BG99" i="60"/>
  <c r="BH99" i="60"/>
  <c r="BI99" i="60"/>
  <c r="BJ99" i="60"/>
  <c r="BK99" i="60"/>
  <c r="BL99" i="60"/>
  <c r="BM99" i="60"/>
  <c r="BN99" i="60"/>
  <c r="BO99" i="60"/>
  <c r="BP99" i="60"/>
  <c r="BQ99" i="60"/>
  <c r="BR99" i="60"/>
  <c r="BS99" i="60"/>
  <c r="BT99" i="60"/>
  <c r="BU99" i="60"/>
  <c r="BV99" i="60"/>
  <c r="BW99" i="60"/>
  <c r="BX99" i="60"/>
  <c r="BY99" i="60"/>
  <c r="BZ99" i="60"/>
  <c r="CA99" i="60"/>
  <c r="CB99" i="60"/>
  <c r="CD99" i="60"/>
  <c r="CE99" i="60"/>
  <c r="CF99" i="60"/>
  <c r="CG99" i="60"/>
  <c r="CH99" i="60"/>
  <c r="CI99" i="60"/>
  <c r="CJ99" i="60"/>
  <c r="CK99" i="60"/>
  <c r="CL99" i="60"/>
  <c r="CM99" i="60"/>
  <c r="CN99" i="60"/>
  <c r="CO99" i="60"/>
  <c r="CP99" i="60"/>
  <c r="CQ99" i="60"/>
  <c r="CR99" i="60"/>
  <c r="CS99" i="60"/>
  <c r="CT99" i="60"/>
  <c r="CU99" i="60"/>
  <c r="CV99" i="60"/>
  <c r="CW99" i="60"/>
  <c r="CX99" i="60"/>
  <c r="CY99" i="60"/>
  <c r="CZ99" i="60"/>
  <c r="DA99" i="60"/>
  <c r="DB99" i="60"/>
  <c r="DC99" i="60"/>
  <c r="DD99" i="60"/>
  <c r="DE99" i="60"/>
  <c r="DG99" i="60"/>
  <c r="DH99" i="60"/>
  <c r="DI99" i="60"/>
  <c r="DK99" i="60"/>
  <c r="DL99" i="60"/>
  <c r="DM99" i="60"/>
  <c r="DN99" i="60"/>
  <c r="DP99" i="60"/>
  <c r="DQ99" i="60"/>
  <c r="DR99" i="60"/>
  <c r="DS99" i="60"/>
  <c r="DT99" i="60"/>
  <c r="DU99" i="60"/>
  <c r="DV99" i="60"/>
  <c r="DW99" i="60"/>
  <c r="DX99" i="60"/>
  <c r="DY99" i="60"/>
  <c r="DZ99" i="60"/>
  <c r="EA99" i="60"/>
  <c r="EB99" i="60"/>
  <c r="EC99" i="60"/>
  <c r="ED99" i="60"/>
  <c r="EE99" i="60"/>
  <c r="EF99" i="60"/>
  <c r="EG99" i="60"/>
  <c r="EH99" i="60"/>
  <c r="EI99" i="60"/>
  <c r="EJ99" i="60"/>
  <c r="EK99" i="60"/>
  <c r="EL99" i="60"/>
  <c r="EM99" i="60"/>
  <c r="EN99" i="60"/>
  <c r="EO99" i="60"/>
  <c r="EP99" i="60"/>
  <c r="EQ99" i="60"/>
  <c r="ER99" i="60"/>
  <c r="ES99" i="60"/>
  <c r="ET99" i="60"/>
  <c r="EU99" i="60"/>
  <c r="EV99" i="60"/>
  <c r="EW99" i="60"/>
  <c r="EX99" i="60"/>
  <c r="EY99" i="60"/>
  <c r="EZ99" i="60"/>
  <c r="FA99" i="60"/>
  <c r="FB99" i="60"/>
  <c r="FC99" i="60"/>
  <c r="FD99" i="60"/>
  <c r="FE99" i="60"/>
  <c r="FF99" i="60"/>
  <c r="FG99" i="60"/>
  <c r="FH99" i="60"/>
  <c r="FI99" i="60"/>
  <c r="FJ99" i="60"/>
  <c r="FK99" i="60"/>
  <c r="FL99" i="60"/>
  <c r="FM99" i="60"/>
  <c r="FN99" i="60"/>
  <c r="FO99" i="60"/>
  <c r="FP99" i="60"/>
  <c r="FQ99" i="60"/>
  <c r="FR99" i="60"/>
  <c r="FS99" i="60"/>
  <c r="FT99" i="60"/>
  <c r="FU99" i="60"/>
  <c r="FV99" i="60"/>
  <c r="FW99" i="60"/>
  <c r="FX99" i="60"/>
  <c r="FY99" i="60"/>
  <c r="FZ99" i="60"/>
  <c r="GA99" i="60"/>
  <c r="GB99" i="60"/>
  <c r="GC99" i="60"/>
  <c r="GD99" i="60"/>
  <c r="GE99" i="60"/>
  <c r="GF99" i="60"/>
  <c r="GG99" i="60"/>
  <c r="GH99" i="60"/>
  <c r="GI99" i="60"/>
  <c r="GJ99" i="60"/>
  <c r="GK99" i="60"/>
  <c r="GL99" i="60"/>
  <c r="GM99" i="60"/>
  <c r="GN99" i="60"/>
  <c r="GO99" i="60"/>
  <c r="GP99" i="60"/>
  <c r="GQ99" i="60"/>
  <c r="GR99" i="60"/>
  <c r="GS99" i="60"/>
  <c r="GT99" i="60"/>
  <c r="GU99" i="60"/>
  <c r="GV99" i="60"/>
  <c r="GW99" i="60"/>
  <c r="GX99" i="60"/>
  <c r="GY99" i="60"/>
  <c r="GZ99" i="60"/>
  <c r="HA99" i="60"/>
  <c r="HB99" i="60"/>
  <c r="HC99" i="60"/>
  <c r="HD99" i="60"/>
  <c r="HE99" i="60"/>
  <c r="HF99" i="60"/>
  <c r="HG99" i="60"/>
  <c r="HH99" i="60"/>
  <c r="HI99" i="60"/>
  <c r="HJ99" i="60"/>
  <c r="HK99" i="60"/>
  <c r="HL99" i="60"/>
  <c r="HM99" i="60"/>
  <c r="HN99" i="60"/>
  <c r="HO99" i="60"/>
  <c r="HP99" i="60"/>
  <c r="HQ99" i="60"/>
  <c r="HR99" i="60"/>
  <c r="HS99" i="60"/>
  <c r="HT99" i="60"/>
  <c r="HU99" i="60"/>
  <c r="HV99" i="60"/>
  <c r="HW99" i="60"/>
  <c r="HX99" i="60"/>
  <c r="HY99" i="60"/>
  <c r="HZ99" i="60"/>
  <c r="IA99" i="60"/>
  <c r="IB99" i="60"/>
  <c r="IC99" i="60"/>
  <c r="ID99" i="60"/>
  <c r="IE99" i="60"/>
  <c r="IF99" i="60"/>
  <c r="IG99" i="60"/>
  <c r="IH99" i="60"/>
  <c r="II99" i="60"/>
  <c r="IJ99" i="60"/>
  <c r="IK99" i="60"/>
  <c r="IL99" i="60"/>
  <c r="IV99" i="60"/>
  <c r="IW99" i="60"/>
  <c r="IX99" i="60"/>
  <c r="IZ99" i="60"/>
  <c r="JA99" i="60"/>
  <c r="JS99" i="60"/>
  <c r="BF100" i="60"/>
  <c r="BG100" i="60"/>
  <c r="BH100" i="60"/>
  <c r="BI100" i="60"/>
  <c r="BJ100" i="60"/>
  <c r="BK100" i="60"/>
  <c r="BL100" i="60"/>
  <c r="BM100" i="60"/>
  <c r="BN100" i="60"/>
  <c r="BO100" i="60"/>
  <c r="BP100" i="60"/>
  <c r="BQ100" i="60"/>
  <c r="BR100" i="60"/>
  <c r="BS100" i="60"/>
  <c r="BT100" i="60"/>
  <c r="BU100" i="60"/>
  <c r="BV100" i="60"/>
  <c r="BW100" i="60"/>
  <c r="BX100" i="60"/>
  <c r="BY100" i="60"/>
  <c r="BZ100" i="60"/>
  <c r="CA100" i="60"/>
  <c r="CB100" i="60"/>
  <c r="CD100" i="60"/>
  <c r="CE100" i="60"/>
  <c r="CF100" i="60"/>
  <c r="CG100" i="60"/>
  <c r="CH100" i="60"/>
  <c r="CI100" i="60"/>
  <c r="CJ100" i="60"/>
  <c r="CK100" i="60"/>
  <c r="CL100" i="60"/>
  <c r="CM100" i="60"/>
  <c r="CN100" i="60"/>
  <c r="CO100" i="60"/>
  <c r="CP100" i="60"/>
  <c r="CQ100" i="60"/>
  <c r="CR100" i="60"/>
  <c r="CS100" i="60"/>
  <c r="CT100" i="60"/>
  <c r="CU100" i="60"/>
  <c r="CV100" i="60"/>
  <c r="CW100" i="60"/>
  <c r="CX100" i="60"/>
  <c r="CY100" i="60"/>
  <c r="CZ100" i="60"/>
  <c r="DA100" i="60"/>
  <c r="DB100" i="60"/>
  <c r="DC100" i="60"/>
  <c r="DD100" i="60"/>
  <c r="DE100" i="60"/>
  <c r="DF100" i="60"/>
  <c r="DG100" i="60"/>
  <c r="DH100" i="60"/>
  <c r="DI100" i="60"/>
  <c r="DK100" i="60"/>
  <c r="DL100" i="60"/>
  <c r="DM100" i="60"/>
  <c r="DN100" i="60"/>
  <c r="DP100" i="60"/>
  <c r="DQ100" i="60"/>
  <c r="DR100" i="60"/>
  <c r="DS100" i="60"/>
  <c r="DT100" i="60"/>
  <c r="DU100" i="60"/>
  <c r="DV100" i="60"/>
  <c r="DW100" i="60"/>
  <c r="DX100" i="60"/>
  <c r="DY100" i="60"/>
  <c r="DZ100" i="60"/>
  <c r="EB100" i="60"/>
  <c r="EC100" i="60"/>
  <c r="ED100" i="60"/>
  <c r="EE100" i="60"/>
  <c r="EF100" i="60"/>
  <c r="EG100" i="60"/>
  <c r="EH100" i="60"/>
  <c r="EI100" i="60"/>
  <c r="EJ100" i="60"/>
  <c r="EK100" i="60"/>
  <c r="EL100" i="60"/>
  <c r="EM100" i="60"/>
  <c r="EN100" i="60"/>
  <c r="EO100" i="60"/>
  <c r="EP100" i="60"/>
  <c r="EQ100" i="60"/>
  <c r="ER100" i="60"/>
  <c r="ES100" i="60"/>
  <c r="ET100" i="60"/>
  <c r="EU100" i="60"/>
  <c r="EV100" i="60"/>
  <c r="EW100" i="60"/>
  <c r="EX100" i="60"/>
  <c r="EY100" i="60"/>
  <c r="EZ100" i="60"/>
  <c r="FA100" i="60"/>
  <c r="FB100" i="60"/>
  <c r="FC100" i="60"/>
  <c r="FD100" i="60"/>
  <c r="FE100" i="60"/>
  <c r="FF100" i="60"/>
  <c r="FG100" i="60"/>
  <c r="FH100" i="60"/>
  <c r="FI100" i="60"/>
  <c r="FJ100" i="60"/>
  <c r="FK100" i="60"/>
  <c r="FL100" i="60"/>
  <c r="FM100" i="60"/>
  <c r="FN100" i="60"/>
  <c r="FO100" i="60"/>
  <c r="FP100" i="60"/>
  <c r="FQ100" i="60"/>
  <c r="FR100" i="60"/>
  <c r="FS100" i="60"/>
  <c r="FT100" i="60"/>
  <c r="FU100" i="60"/>
  <c r="FV100" i="60"/>
  <c r="FW100" i="60"/>
  <c r="FX100" i="60"/>
  <c r="FY100" i="60"/>
  <c r="FZ100" i="60"/>
  <c r="GA100" i="60"/>
  <c r="GB100" i="60"/>
  <c r="GC100" i="60"/>
  <c r="GD100" i="60"/>
  <c r="GE100" i="60"/>
  <c r="GF100" i="60"/>
  <c r="GG100" i="60"/>
  <c r="GH100" i="60"/>
  <c r="GI100" i="60"/>
  <c r="GJ100" i="60"/>
  <c r="GK100" i="60"/>
  <c r="GL100" i="60"/>
  <c r="GM100" i="60"/>
  <c r="GN100" i="60"/>
  <c r="GO100" i="60"/>
  <c r="GP100" i="60"/>
  <c r="GQ100" i="60"/>
  <c r="GR100" i="60"/>
  <c r="GT100" i="60"/>
  <c r="GU100" i="60"/>
  <c r="GV100" i="60"/>
  <c r="GW100" i="60"/>
  <c r="GX100" i="60"/>
  <c r="GY100" i="60"/>
  <c r="GZ100" i="60"/>
  <c r="HA100" i="60"/>
  <c r="HB100" i="60"/>
  <c r="HC100" i="60"/>
  <c r="HD100" i="60"/>
  <c r="HE100" i="60"/>
  <c r="HF100" i="60"/>
  <c r="HG100" i="60"/>
  <c r="HH100" i="60"/>
  <c r="HI100" i="60"/>
  <c r="HJ100" i="60"/>
  <c r="HK100" i="60"/>
  <c r="HL100" i="60"/>
  <c r="HM100" i="60"/>
  <c r="HN100" i="60"/>
  <c r="HO100" i="60"/>
  <c r="HP100" i="60"/>
  <c r="HQ100" i="60"/>
  <c r="HR100" i="60"/>
  <c r="HS100" i="60"/>
  <c r="HT100" i="60"/>
  <c r="HU100" i="60"/>
  <c r="HV100" i="60"/>
  <c r="HW100" i="60"/>
  <c r="HX100" i="60"/>
  <c r="HY100" i="60"/>
  <c r="HZ100" i="60"/>
  <c r="IA100" i="60"/>
  <c r="IB100" i="60"/>
  <c r="IC100" i="60"/>
  <c r="ID100" i="60"/>
  <c r="IE100" i="60"/>
  <c r="IF100" i="60"/>
  <c r="IG100" i="60"/>
  <c r="IH100" i="60"/>
  <c r="II100" i="60"/>
  <c r="IJ100" i="60"/>
  <c r="IK100" i="60"/>
  <c r="IL100" i="60"/>
  <c r="IV100" i="60"/>
  <c r="IW100" i="60"/>
  <c r="IX100" i="60"/>
  <c r="IZ100" i="60"/>
  <c r="JA100" i="60"/>
  <c r="JS100" i="60"/>
  <c r="BF101" i="60"/>
  <c r="BG101" i="60"/>
  <c r="BH101" i="60"/>
  <c r="BI101" i="60"/>
  <c r="BJ101" i="60"/>
  <c r="BK101" i="60"/>
  <c r="BL101" i="60"/>
  <c r="BM101" i="60"/>
  <c r="BN101" i="60"/>
  <c r="BO101" i="60"/>
  <c r="BP101" i="60"/>
  <c r="BQ101" i="60"/>
  <c r="BR101" i="60"/>
  <c r="BS101" i="60"/>
  <c r="BT101" i="60"/>
  <c r="BU101" i="60"/>
  <c r="BV101" i="60"/>
  <c r="BW101" i="60"/>
  <c r="BX101" i="60"/>
  <c r="BY101" i="60"/>
  <c r="BZ101" i="60"/>
  <c r="CA101" i="60"/>
  <c r="CB101" i="60"/>
  <c r="CD101" i="60"/>
  <c r="CE101" i="60"/>
  <c r="CF101" i="60"/>
  <c r="CG101" i="60"/>
  <c r="CH101" i="60"/>
  <c r="CI101" i="60"/>
  <c r="CJ101" i="60"/>
  <c r="CK101" i="60"/>
  <c r="CL101" i="60"/>
  <c r="CM101" i="60"/>
  <c r="CN101" i="60"/>
  <c r="CO101" i="60"/>
  <c r="CP101" i="60"/>
  <c r="CQ101" i="60"/>
  <c r="CR101" i="60"/>
  <c r="CS101" i="60"/>
  <c r="CT101" i="60"/>
  <c r="CU101" i="60"/>
  <c r="CV101" i="60"/>
  <c r="CW101" i="60"/>
  <c r="CX101" i="60"/>
  <c r="CY101" i="60"/>
  <c r="CZ101" i="60"/>
  <c r="DA101" i="60"/>
  <c r="DB101" i="60"/>
  <c r="DC101" i="60"/>
  <c r="DD101" i="60"/>
  <c r="DE101" i="60"/>
  <c r="DF101" i="60"/>
  <c r="DG101" i="60"/>
  <c r="DH101" i="60"/>
  <c r="DI101" i="60"/>
  <c r="DK101" i="60"/>
  <c r="DL101" i="60"/>
  <c r="DM101" i="60"/>
  <c r="DN101" i="60"/>
  <c r="DP101" i="60"/>
  <c r="DQ101" i="60"/>
  <c r="DR101" i="60"/>
  <c r="DS101" i="60"/>
  <c r="DT101" i="60"/>
  <c r="DU101" i="60"/>
  <c r="DV101" i="60"/>
  <c r="DW101" i="60"/>
  <c r="DX101" i="60"/>
  <c r="DY101" i="60"/>
  <c r="DZ101" i="60"/>
  <c r="EB101" i="60"/>
  <c r="EC101" i="60"/>
  <c r="ED101" i="60"/>
  <c r="EE101" i="60"/>
  <c r="EF101" i="60"/>
  <c r="EG101" i="60"/>
  <c r="EH101" i="60"/>
  <c r="EI101" i="60"/>
  <c r="EJ101" i="60"/>
  <c r="EK101" i="60"/>
  <c r="EL101" i="60"/>
  <c r="EM101" i="60"/>
  <c r="EN101" i="60"/>
  <c r="EO101" i="60"/>
  <c r="EP101" i="60"/>
  <c r="EQ101" i="60"/>
  <c r="ER101" i="60"/>
  <c r="ES101" i="60"/>
  <c r="ET101" i="60"/>
  <c r="EU101" i="60"/>
  <c r="EV101" i="60"/>
  <c r="EW101" i="60"/>
  <c r="EX101" i="60"/>
  <c r="EY101" i="60"/>
  <c r="EZ101" i="60"/>
  <c r="FA101" i="60"/>
  <c r="FB101" i="60"/>
  <c r="FC101" i="60"/>
  <c r="FD101" i="60"/>
  <c r="FE101" i="60"/>
  <c r="FF101" i="60"/>
  <c r="FG101" i="60"/>
  <c r="FH101" i="60"/>
  <c r="FI101" i="60"/>
  <c r="FJ101" i="60"/>
  <c r="FK101" i="60"/>
  <c r="FL101" i="60"/>
  <c r="FM101" i="60"/>
  <c r="FN101" i="60"/>
  <c r="FO101" i="60"/>
  <c r="FP101" i="60"/>
  <c r="FQ101" i="60"/>
  <c r="FR101" i="60"/>
  <c r="FS101" i="60"/>
  <c r="FT101" i="60"/>
  <c r="FU101" i="60"/>
  <c r="FV101" i="60"/>
  <c r="FW101" i="60"/>
  <c r="FX101" i="60"/>
  <c r="FY101" i="60"/>
  <c r="FZ101" i="60"/>
  <c r="GA101" i="60"/>
  <c r="GB101" i="60"/>
  <c r="GC101" i="60"/>
  <c r="GD101" i="60"/>
  <c r="GE101" i="60"/>
  <c r="GF101" i="60"/>
  <c r="GG101" i="60"/>
  <c r="GH101" i="60"/>
  <c r="GI101" i="60"/>
  <c r="GJ101" i="60"/>
  <c r="GK101" i="60"/>
  <c r="GL101" i="60"/>
  <c r="GM101" i="60"/>
  <c r="GN101" i="60"/>
  <c r="GO101" i="60"/>
  <c r="GP101" i="60"/>
  <c r="GQ101" i="60"/>
  <c r="GR101" i="60"/>
  <c r="GT101" i="60"/>
  <c r="GU101" i="60"/>
  <c r="GV101" i="60"/>
  <c r="GW101" i="60"/>
  <c r="GX101" i="60"/>
  <c r="GY101" i="60"/>
  <c r="GZ101" i="60"/>
  <c r="HA101" i="60"/>
  <c r="HB101" i="60"/>
  <c r="HC101" i="60"/>
  <c r="HD101" i="60"/>
  <c r="HE101" i="60"/>
  <c r="HF101" i="60"/>
  <c r="HG101" i="60"/>
  <c r="HH101" i="60"/>
  <c r="HI101" i="60"/>
  <c r="HJ101" i="60"/>
  <c r="HK101" i="60"/>
  <c r="HL101" i="60"/>
  <c r="HM101" i="60"/>
  <c r="HN101" i="60"/>
  <c r="HO101" i="60"/>
  <c r="HP101" i="60"/>
  <c r="HQ101" i="60"/>
  <c r="HR101" i="60"/>
  <c r="HS101" i="60"/>
  <c r="HT101" i="60"/>
  <c r="HU101" i="60"/>
  <c r="HV101" i="60"/>
  <c r="HW101" i="60"/>
  <c r="HX101" i="60"/>
  <c r="HY101" i="60"/>
  <c r="HZ101" i="60"/>
  <c r="IA101" i="60"/>
  <c r="IB101" i="60"/>
  <c r="IC101" i="60"/>
  <c r="ID101" i="60"/>
  <c r="IE101" i="60"/>
  <c r="IF101" i="60"/>
  <c r="IG101" i="60"/>
  <c r="IH101" i="60"/>
  <c r="II101" i="60"/>
  <c r="IJ101" i="60"/>
  <c r="IK101" i="60"/>
  <c r="IL101" i="60"/>
  <c r="IV101" i="60"/>
  <c r="IW101" i="60"/>
  <c r="IX101" i="60"/>
  <c r="IZ101" i="60"/>
  <c r="JA101" i="60"/>
  <c r="JS101" i="60"/>
  <c r="BF102" i="60"/>
  <c r="BG102" i="60"/>
  <c r="BH102" i="60"/>
  <c r="BI102" i="60"/>
  <c r="BJ102" i="60"/>
  <c r="BK102" i="60"/>
  <c r="BL102" i="60"/>
  <c r="BM102" i="60"/>
  <c r="BN102" i="60"/>
  <c r="BO102" i="60"/>
  <c r="BP102" i="60"/>
  <c r="BQ102" i="60"/>
  <c r="BR102" i="60"/>
  <c r="BS102" i="60"/>
  <c r="BT102" i="60"/>
  <c r="BU102" i="60"/>
  <c r="BV102" i="60"/>
  <c r="BW102" i="60"/>
  <c r="BX102" i="60"/>
  <c r="BY102" i="60"/>
  <c r="BZ102" i="60"/>
  <c r="CA102" i="60"/>
  <c r="CB102" i="60"/>
  <c r="CD102" i="60"/>
  <c r="CE102" i="60"/>
  <c r="CF102" i="60"/>
  <c r="CG102" i="60"/>
  <c r="CH102" i="60"/>
  <c r="CI102" i="60"/>
  <c r="CJ102" i="60"/>
  <c r="CK102" i="60"/>
  <c r="CL102" i="60"/>
  <c r="CM102" i="60"/>
  <c r="CN102" i="60"/>
  <c r="CO102" i="60"/>
  <c r="CP102" i="60"/>
  <c r="CQ102" i="60"/>
  <c r="CR102" i="60"/>
  <c r="CS102" i="60"/>
  <c r="CT102" i="60"/>
  <c r="CU102" i="60"/>
  <c r="CV102" i="60"/>
  <c r="CW102" i="60"/>
  <c r="CX102" i="60"/>
  <c r="CY102" i="60"/>
  <c r="CZ102" i="60"/>
  <c r="DA102" i="60"/>
  <c r="DB102" i="60"/>
  <c r="DC102" i="60"/>
  <c r="DD102" i="60"/>
  <c r="DE102" i="60"/>
  <c r="DF102" i="60"/>
  <c r="DG102" i="60"/>
  <c r="DH102" i="60"/>
  <c r="DI102" i="60"/>
  <c r="DK102" i="60"/>
  <c r="DL102" i="60"/>
  <c r="DM102" i="60"/>
  <c r="DN102" i="60"/>
  <c r="DP102" i="60"/>
  <c r="DQ102" i="60"/>
  <c r="DR102" i="60"/>
  <c r="DS102" i="60"/>
  <c r="DT102" i="60"/>
  <c r="DU102" i="60"/>
  <c r="DV102" i="60"/>
  <c r="DW102" i="60"/>
  <c r="DX102" i="60"/>
  <c r="DY102" i="60"/>
  <c r="DZ102" i="60"/>
  <c r="EB102" i="60"/>
  <c r="EC102" i="60"/>
  <c r="ED102" i="60"/>
  <c r="EE102" i="60"/>
  <c r="EF102" i="60"/>
  <c r="EG102" i="60"/>
  <c r="EH102" i="60"/>
  <c r="EI102" i="60"/>
  <c r="EJ102" i="60"/>
  <c r="EK102" i="60"/>
  <c r="EL102" i="60"/>
  <c r="EM102" i="60"/>
  <c r="EN102" i="60"/>
  <c r="EO102" i="60"/>
  <c r="EP102" i="60"/>
  <c r="EQ102" i="60"/>
  <c r="ER102" i="60"/>
  <c r="ES102" i="60"/>
  <c r="ET102" i="60"/>
  <c r="EU102" i="60"/>
  <c r="EV102" i="60"/>
  <c r="EW102" i="60"/>
  <c r="EX102" i="60"/>
  <c r="EY102" i="60"/>
  <c r="EZ102" i="60"/>
  <c r="FA102" i="60"/>
  <c r="FB102" i="60"/>
  <c r="FC102" i="60"/>
  <c r="FD102" i="60"/>
  <c r="FE102" i="60"/>
  <c r="FF102" i="60"/>
  <c r="FG102" i="60"/>
  <c r="FH102" i="60"/>
  <c r="FI102" i="60"/>
  <c r="FJ102" i="60"/>
  <c r="FK102" i="60"/>
  <c r="FL102" i="60"/>
  <c r="FM102" i="60"/>
  <c r="FN102" i="60"/>
  <c r="FO102" i="60"/>
  <c r="FP102" i="60"/>
  <c r="FQ102" i="60"/>
  <c r="FR102" i="60"/>
  <c r="FS102" i="60"/>
  <c r="FT102" i="60"/>
  <c r="FU102" i="60"/>
  <c r="FV102" i="60"/>
  <c r="FW102" i="60"/>
  <c r="FX102" i="60"/>
  <c r="FY102" i="60"/>
  <c r="FZ102" i="60"/>
  <c r="GA102" i="60"/>
  <c r="GB102" i="60"/>
  <c r="GC102" i="60"/>
  <c r="GD102" i="60"/>
  <c r="GE102" i="60"/>
  <c r="GF102" i="60"/>
  <c r="GG102" i="60"/>
  <c r="GH102" i="60"/>
  <c r="GI102" i="60"/>
  <c r="GJ102" i="60"/>
  <c r="GK102" i="60"/>
  <c r="GL102" i="60"/>
  <c r="GM102" i="60"/>
  <c r="GN102" i="60"/>
  <c r="GO102" i="60"/>
  <c r="GP102" i="60"/>
  <c r="GQ102" i="60"/>
  <c r="GR102" i="60"/>
  <c r="GT102" i="60"/>
  <c r="GU102" i="60"/>
  <c r="GV102" i="60"/>
  <c r="GW102" i="60"/>
  <c r="GX102" i="60"/>
  <c r="GY102" i="60"/>
  <c r="GZ102" i="60"/>
  <c r="HA102" i="60"/>
  <c r="HB102" i="60"/>
  <c r="HC102" i="60"/>
  <c r="HD102" i="60"/>
  <c r="HE102" i="60"/>
  <c r="HF102" i="60"/>
  <c r="HG102" i="60"/>
  <c r="HH102" i="60"/>
  <c r="HI102" i="60"/>
  <c r="HJ102" i="60"/>
  <c r="HK102" i="60"/>
  <c r="HL102" i="60"/>
  <c r="HM102" i="60"/>
  <c r="HN102" i="60"/>
  <c r="HO102" i="60"/>
  <c r="HP102" i="60"/>
  <c r="HQ102" i="60"/>
  <c r="HR102" i="60"/>
  <c r="HS102" i="60"/>
  <c r="HT102" i="60"/>
  <c r="HU102" i="60"/>
  <c r="HV102" i="60"/>
  <c r="HW102" i="60"/>
  <c r="HX102" i="60"/>
  <c r="HY102" i="60"/>
  <c r="HZ102" i="60"/>
  <c r="IA102" i="60"/>
  <c r="IB102" i="60"/>
  <c r="IC102" i="60"/>
  <c r="ID102" i="60"/>
  <c r="IE102" i="60"/>
  <c r="IF102" i="60"/>
  <c r="IG102" i="60"/>
  <c r="IH102" i="60"/>
  <c r="II102" i="60"/>
  <c r="IJ102" i="60"/>
  <c r="IK102" i="60"/>
  <c r="IL102" i="60"/>
  <c r="IV102" i="60"/>
  <c r="IW102" i="60"/>
  <c r="IX102" i="60"/>
  <c r="IZ102" i="60"/>
  <c r="JA102" i="60"/>
  <c r="JS102" i="60"/>
  <c r="BF103" i="60"/>
  <c r="BG103" i="60"/>
  <c r="BH103" i="60"/>
  <c r="BI103" i="60"/>
  <c r="BJ103" i="60"/>
  <c r="BK103" i="60"/>
  <c r="BL103" i="60"/>
  <c r="BM103" i="60"/>
  <c r="BN103" i="60"/>
  <c r="BO103" i="60"/>
  <c r="BP103" i="60"/>
  <c r="BQ103" i="60"/>
  <c r="BR103" i="60"/>
  <c r="BS103" i="60"/>
  <c r="BT103" i="60"/>
  <c r="BU103" i="60"/>
  <c r="BV103" i="60"/>
  <c r="BW103" i="60"/>
  <c r="BX103" i="60"/>
  <c r="BY103" i="60"/>
  <c r="BZ103" i="60"/>
  <c r="CA103" i="60"/>
  <c r="CB103" i="60"/>
  <c r="CD103" i="60"/>
  <c r="CE103" i="60"/>
  <c r="CF103" i="60"/>
  <c r="CG103" i="60"/>
  <c r="CH103" i="60"/>
  <c r="CI103" i="60"/>
  <c r="CJ103" i="60"/>
  <c r="CK103" i="60"/>
  <c r="CL103" i="60"/>
  <c r="CM103" i="60"/>
  <c r="CN103" i="60"/>
  <c r="CO103" i="60"/>
  <c r="CP103" i="60"/>
  <c r="CQ103" i="60"/>
  <c r="CR103" i="60"/>
  <c r="CS103" i="60"/>
  <c r="CT103" i="60"/>
  <c r="CU103" i="60"/>
  <c r="CV103" i="60"/>
  <c r="CW103" i="60"/>
  <c r="CX103" i="60"/>
  <c r="CY103" i="60"/>
  <c r="CZ103" i="60"/>
  <c r="DA103" i="60"/>
  <c r="DB103" i="60"/>
  <c r="DC103" i="60"/>
  <c r="DD103" i="60"/>
  <c r="DE103" i="60"/>
  <c r="DF103" i="60"/>
  <c r="DG103" i="60"/>
  <c r="DH103" i="60"/>
  <c r="DI103" i="60"/>
  <c r="DK103" i="60"/>
  <c r="DL103" i="60"/>
  <c r="DM103" i="60"/>
  <c r="DN103" i="60"/>
  <c r="DP103" i="60"/>
  <c r="DQ103" i="60"/>
  <c r="DR103" i="60"/>
  <c r="DS103" i="60"/>
  <c r="DT103" i="60"/>
  <c r="DU103" i="60"/>
  <c r="DV103" i="60"/>
  <c r="DW103" i="60"/>
  <c r="DX103" i="60"/>
  <c r="DY103" i="60"/>
  <c r="DZ103" i="60"/>
  <c r="EB103" i="60"/>
  <c r="EC103" i="60"/>
  <c r="ED103" i="60"/>
  <c r="EE103" i="60"/>
  <c r="EF103" i="60"/>
  <c r="EG103" i="60"/>
  <c r="EH103" i="60"/>
  <c r="EI103" i="60"/>
  <c r="EJ103" i="60"/>
  <c r="EK103" i="60"/>
  <c r="EL103" i="60"/>
  <c r="EM103" i="60"/>
  <c r="EN103" i="60"/>
  <c r="EO103" i="60"/>
  <c r="EP103" i="60"/>
  <c r="EQ103" i="60"/>
  <c r="ER103" i="60"/>
  <c r="ES103" i="60"/>
  <c r="ET103" i="60"/>
  <c r="EU103" i="60"/>
  <c r="EV103" i="60"/>
  <c r="EW103" i="60"/>
  <c r="EX103" i="60"/>
  <c r="EY103" i="60"/>
  <c r="EZ103" i="60"/>
  <c r="FA103" i="60"/>
  <c r="FB103" i="60"/>
  <c r="FC103" i="60"/>
  <c r="FD103" i="60"/>
  <c r="FE103" i="60"/>
  <c r="FF103" i="60"/>
  <c r="FG103" i="60"/>
  <c r="FH103" i="60"/>
  <c r="FI103" i="60"/>
  <c r="FJ103" i="60"/>
  <c r="FK103" i="60"/>
  <c r="FL103" i="60"/>
  <c r="FM103" i="60"/>
  <c r="FN103" i="60"/>
  <c r="FO103" i="60"/>
  <c r="FP103" i="60"/>
  <c r="FQ103" i="60"/>
  <c r="FR103" i="60"/>
  <c r="FS103" i="60"/>
  <c r="FT103" i="60"/>
  <c r="FU103" i="60"/>
  <c r="FV103" i="60"/>
  <c r="FW103" i="60"/>
  <c r="FX103" i="60"/>
  <c r="FY103" i="60"/>
  <c r="FZ103" i="60"/>
  <c r="GA103" i="60"/>
  <c r="GB103" i="60"/>
  <c r="GC103" i="60"/>
  <c r="GD103" i="60"/>
  <c r="GE103" i="60"/>
  <c r="GF103" i="60"/>
  <c r="GG103" i="60"/>
  <c r="GH103" i="60"/>
  <c r="GI103" i="60"/>
  <c r="GJ103" i="60"/>
  <c r="GK103" i="60"/>
  <c r="GL103" i="60"/>
  <c r="GM103" i="60"/>
  <c r="GN103" i="60"/>
  <c r="GO103" i="60"/>
  <c r="GP103" i="60"/>
  <c r="GQ103" i="60"/>
  <c r="GR103" i="60"/>
  <c r="GT103" i="60"/>
  <c r="GU103" i="60"/>
  <c r="GV103" i="60"/>
  <c r="GW103" i="60"/>
  <c r="GX103" i="60"/>
  <c r="GY103" i="60"/>
  <c r="GZ103" i="60"/>
  <c r="HA103" i="60"/>
  <c r="HB103" i="60"/>
  <c r="HC103" i="60"/>
  <c r="HD103" i="60"/>
  <c r="HE103" i="60"/>
  <c r="HF103" i="60"/>
  <c r="HG103" i="60"/>
  <c r="HH103" i="60"/>
  <c r="HI103" i="60"/>
  <c r="HJ103" i="60"/>
  <c r="HK103" i="60"/>
  <c r="HL103" i="60"/>
  <c r="HM103" i="60"/>
  <c r="HN103" i="60"/>
  <c r="HO103" i="60"/>
  <c r="HP103" i="60"/>
  <c r="HQ103" i="60"/>
  <c r="HR103" i="60"/>
  <c r="HS103" i="60"/>
  <c r="HT103" i="60"/>
  <c r="HU103" i="60"/>
  <c r="HV103" i="60"/>
  <c r="HW103" i="60"/>
  <c r="HX103" i="60"/>
  <c r="HY103" i="60"/>
  <c r="HZ103" i="60"/>
  <c r="IA103" i="60"/>
  <c r="IB103" i="60"/>
  <c r="IC103" i="60"/>
  <c r="ID103" i="60"/>
  <c r="IE103" i="60"/>
  <c r="IF103" i="60"/>
  <c r="IG103" i="60"/>
  <c r="IH103" i="60"/>
  <c r="II103" i="60"/>
  <c r="IJ103" i="60"/>
  <c r="IK103" i="60"/>
  <c r="IL103" i="60"/>
  <c r="IV103" i="60"/>
  <c r="IW103" i="60"/>
  <c r="IX103" i="60"/>
  <c r="IZ103" i="60"/>
  <c r="JA103" i="60"/>
  <c r="JS103" i="60"/>
  <c r="BF104" i="60"/>
  <c r="BG104" i="60"/>
  <c r="BH104" i="60"/>
  <c r="BI104" i="60"/>
  <c r="BJ104" i="60"/>
  <c r="BK104" i="60"/>
  <c r="BL104" i="60"/>
  <c r="BM104" i="60"/>
  <c r="BN104" i="60"/>
  <c r="BO104" i="60"/>
  <c r="BP104" i="60"/>
  <c r="BQ104" i="60"/>
  <c r="BR104" i="60"/>
  <c r="BS104" i="60"/>
  <c r="BT104" i="60"/>
  <c r="BU104" i="60"/>
  <c r="BV104" i="60"/>
  <c r="BW104" i="60"/>
  <c r="BX104" i="60"/>
  <c r="BY104" i="60"/>
  <c r="BZ104" i="60"/>
  <c r="CA104" i="60"/>
  <c r="CB104" i="60"/>
  <c r="CD104" i="60"/>
  <c r="CE104" i="60"/>
  <c r="CF104" i="60"/>
  <c r="CG104" i="60"/>
  <c r="CH104" i="60"/>
  <c r="CI104" i="60"/>
  <c r="CJ104" i="60"/>
  <c r="CK104" i="60"/>
  <c r="CL104" i="60"/>
  <c r="CM104" i="60"/>
  <c r="CN104" i="60"/>
  <c r="CO104" i="60"/>
  <c r="CP104" i="60"/>
  <c r="CQ104" i="60"/>
  <c r="CR104" i="60"/>
  <c r="CS104" i="60"/>
  <c r="CT104" i="60"/>
  <c r="CU104" i="60"/>
  <c r="CV104" i="60"/>
  <c r="CW104" i="60"/>
  <c r="CX104" i="60"/>
  <c r="CY104" i="60"/>
  <c r="CZ104" i="60"/>
  <c r="DA104" i="60"/>
  <c r="DB104" i="60"/>
  <c r="DC104" i="60"/>
  <c r="DD104" i="60"/>
  <c r="DE104" i="60"/>
  <c r="DF104" i="60"/>
  <c r="DG104" i="60"/>
  <c r="DH104" i="60"/>
  <c r="DI104" i="60"/>
  <c r="DK104" i="60"/>
  <c r="DL104" i="60"/>
  <c r="DM104" i="60"/>
  <c r="DN104" i="60"/>
  <c r="DP104" i="60"/>
  <c r="DQ104" i="60"/>
  <c r="DR104" i="60"/>
  <c r="DS104" i="60"/>
  <c r="DT104" i="60"/>
  <c r="DU104" i="60"/>
  <c r="DV104" i="60"/>
  <c r="DW104" i="60"/>
  <c r="DX104" i="60"/>
  <c r="DY104" i="60"/>
  <c r="DZ104" i="60"/>
  <c r="EB104" i="60"/>
  <c r="EC104" i="60"/>
  <c r="ED104" i="60"/>
  <c r="EE104" i="60"/>
  <c r="EF104" i="60"/>
  <c r="EG104" i="60"/>
  <c r="EH104" i="60"/>
  <c r="EI104" i="60"/>
  <c r="EJ104" i="60"/>
  <c r="EK104" i="60"/>
  <c r="EL104" i="60"/>
  <c r="EM104" i="60"/>
  <c r="EN104" i="60"/>
  <c r="EO104" i="60"/>
  <c r="EP104" i="60"/>
  <c r="EQ104" i="60"/>
  <c r="ER104" i="60"/>
  <c r="ES104" i="60"/>
  <c r="ET104" i="60"/>
  <c r="EU104" i="60"/>
  <c r="EV104" i="60"/>
  <c r="EW104" i="60"/>
  <c r="EX104" i="60"/>
  <c r="EY104" i="60"/>
  <c r="EZ104" i="60"/>
  <c r="FA104" i="60"/>
  <c r="FB104" i="60"/>
  <c r="FC104" i="60"/>
  <c r="FD104" i="60"/>
  <c r="FE104" i="60"/>
  <c r="FF104" i="60"/>
  <c r="FG104" i="60"/>
  <c r="FH104" i="60"/>
  <c r="FI104" i="60"/>
  <c r="FJ104" i="60"/>
  <c r="FK104" i="60"/>
  <c r="FL104" i="60"/>
  <c r="FM104" i="60"/>
  <c r="FN104" i="60"/>
  <c r="FO104" i="60"/>
  <c r="FP104" i="60"/>
  <c r="FQ104" i="60"/>
  <c r="FR104" i="60"/>
  <c r="FS104" i="60"/>
  <c r="FT104" i="60"/>
  <c r="FU104" i="60"/>
  <c r="FV104" i="60"/>
  <c r="FW104" i="60"/>
  <c r="FX104" i="60"/>
  <c r="FY104" i="60"/>
  <c r="FZ104" i="60"/>
  <c r="GA104" i="60"/>
  <c r="GB104" i="60"/>
  <c r="GC104" i="60"/>
  <c r="GD104" i="60"/>
  <c r="GE104" i="60"/>
  <c r="GF104" i="60"/>
  <c r="GG104" i="60"/>
  <c r="GH104" i="60"/>
  <c r="GI104" i="60"/>
  <c r="GJ104" i="60"/>
  <c r="GK104" i="60"/>
  <c r="GL104" i="60"/>
  <c r="GM104" i="60"/>
  <c r="GN104" i="60"/>
  <c r="GO104" i="60"/>
  <c r="GP104" i="60"/>
  <c r="GQ104" i="60"/>
  <c r="GR104" i="60"/>
  <c r="GT104" i="60"/>
  <c r="GU104" i="60"/>
  <c r="GV104" i="60"/>
  <c r="GW104" i="60"/>
  <c r="GX104" i="60"/>
  <c r="GY104" i="60"/>
  <c r="GZ104" i="60"/>
  <c r="HA104" i="60"/>
  <c r="HB104" i="60"/>
  <c r="HC104" i="60"/>
  <c r="HD104" i="60"/>
  <c r="HE104" i="60"/>
  <c r="HF104" i="60"/>
  <c r="HG104" i="60"/>
  <c r="HH104" i="60"/>
  <c r="HI104" i="60"/>
  <c r="HJ104" i="60"/>
  <c r="HK104" i="60"/>
  <c r="HL104" i="60"/>
  <c r="HM104" i="60"/>
  <c r="HN104" i="60"/>
  <c r="HO104" i="60"/>
  <c r="HP104" i="60"/>
  <c r="HQ104" i="60"/>
  <c r="HR104" i="60"/>
  <c r="HS104" i="60"/>
  <c r="HT104" i="60"/>
  <c r="HU104" i="60"/>
  <c r="HV104" i="60"/>
  <c r="HW104" i="60"/>
  <c r="HX104" i="60"/>
  <c r="HY104" i="60"/>
  <c r="HZ104" i="60"/>
  <c r="IA104" i="60"/>
  <c r="IB104" i="60"/>
  <c r="IC104" i="60"/>
  <c r="ID104" i="60"/>
  <c r="IE104" i="60"/>
  <c r="IF104" i="60"/>
  <c r="IG104" i="60"/>
  <c r="IH104" i="60"/>
  <c r="II104" i="60"/>
  <c r="IJ104" i="60"/>
  <c r="IK104" i="60"/>
  <c r="IL104" i="60"/>
  <c r="IV104" i="60"/>
  <c r="IW104" i="60"/>
  <c r="IX104" i="60"/>
  <c r="IZ104" i="60"/>
  <c r="JA104" i="60"/>
  <c r="JS104" i="60"/>
  <c r="BF105" i="60"/>
  <c r="BG105" i="60"/>
  <c r="BH105" i="60"/>
  <c r="BI105" i="60"/>
  <c r="BJ105" i="60"/>
  <c r="BK105" i="60"/>
  <c r="BL105" i="60"/>
  <c r="BM105" i="60"/>
  <c r="BN105" i="60"/>
  <c r="BO105" i="60"/>
  <c r="BP105" i="60"/>
  <c r="BQ105" i="60"/>
  <c r="BR105" i="60"/>
  <c r="BS105" i="60"/>
  <c r="BT105" i="60"/>
  <c r="BU105" i="60"/>
  <c r="BV105" i="60"/>
  <c r="BW105" i="60"/>
  <c r="BX105" i="60"/>
  <c r="BY105" i="60"/>
  <c r="BZ105" i="60"/>
  <c r="CA105" i="60"/>
  <c r="CB105" i="60"/>
  <c r="CD105" i="60"/>
  <c r="CE105" i="60"/>
  <c r="CF105" i="60"/>
  <c r="CG105" i="60"/>
  <c r="CH105" i="60"/>
  <c r="CI105" i="60"/>
  <c r="CJ105" i="60"/>
  <c r="CK105" i="60"/>
  <c r="CL105" i="60"/>
  <c r="CM105" i="60"/>
  <c r="CN105" i="60"/>
  <c r="CO105" i="60"/>
  <c r="CP105" i="60"/>
  <c r="CQ105" i="60"/>
  <c r="CR105" i="60"/>
  <c r="CS105" i="60"/>
  <c r="CT105" i="60"/>
  <c r="CU105" i="60"/>
  <c r="CV105" i="60"/>
  <c r="CW105" i="60"/>
  <c r="CX105" i="60"/>
  <c r="CY105" i="60"/>
  <c r="CZ105" i="60"/>
  <c r="DA105" i="60"/>
  <c r="DB105" i="60"/>
  <c r="DC105" i="60"/>
  <c r="DD105" i="60"/>
  <c r="DE105" i="60"/>
  <c r="DF105" i="60"/>
  <c r="DG105" i="60"/>
  <c r="DH105" i="60"/>
  <c r="DI105" i="60"/>
  <c r="DK105" i="60"/>
  <c r="DL105" i="60"/>
  <c r="DM105" i="60"/>
  <c r="DN105" i="60"/>
  <c r="DP105" i="60"/>
  <c r="DQ105" i="60"/>
  <c r="DR105" i="60"/>
  <c r="DS105" i="60"/>
  <c r="DT105" i="60"/>
  <c r="DU105" i="60"/>
  <c r="DV105" i="60"/>
  <c r="DW105" i="60"/>
  <c r="DX105" i="60"/>
  <c r="DY105" i="60"/>
  <c r="DZ105" i="60"/>
  <c r="EA105" i="60"/>
  <c r="EB105" i="60"/>
  <c r="EC105" i="60"/>
  <c r="ED105" i="60"/>
  <c r="EE105" i="60"/>
  <c r="EF105" i="60"/>
  <c r="EG105" i="60"/>
  <c r="EH105" i="60"/>
  <c r="EI105" i="60"/>
  <c r="EK105" i="60"/>
  <c r="EL105" i="60"/>
  <c r="EM105" i="60"/>
  <c r="EN105" i="60"/>
  <c r="EO105" i="60"/>
  <c r="EP105" i="60"/>
  <c r="EQ105" i="60"/>
  <c r="ER105" i="60"/>
  <c r="ES105" i="60"/>
  <c r="ET105" i="60"/>
  <c r="EU105" i="60"/>
  <c r="EV105" i="60"/>
  <c r="EW105" i="60"/>
  <c r="EX105" i="60"/>
  <c r="EY105" i="60"/>
  <c r="EZ105" i="60"/>
  <c r="FA105" i="60"/>
  <c r="FB105" i="60"/>
  <c r="FC105" i="60"/>
  <c r="FD105" i="60"/>
  <c r="FE105" i="60"/>
  <c r="FF105" i="60"/>
  <c r="FG105" i="60"/>
  <c r="FH105" i="60"/>
  <c r="FI105" i="60"/>
  <c r="FJ105" i="60"/>
  <c r="FK105" i="60"/>
  <c r="FL105" i="60"/>
  <c r="FM105" i="60"/>
  <c r="FN105" i="60"/>
  <c r="FO105" i="60"/>
  <c r="FP105" i="60"/>
  <c r="FQ105" i="60"/>
  <c r="FR105" i="60"/>
  <c r="FS105" i="60"/>
  <c r="FT105" i="60"/>
  <c r="FU105" i="60"/>
  <c r="FV105" i="60"/>
  <c r="FW105" i="60"/>
  <c r="FX105" i="60"/>
  <c r="FY105" i="60"/>
  <c r="FZ105" i="60"/>
  <c r="GA105" i="60"/>
  <c r="GB105" i="60"/>
  <c r="GC105" i="60"/>
  <c r="GD105" i="60"/>
  <c r="GE105" i="60"/>
  <c r="GF105" i="60"/>
  <c r="GG105" i="60"/>
  <c r="GH105" i="60"/>
  <c r="GI105" i="60"/>
  <c r="GJ105" i="60"/>
  <c r="GK105" i="60"/>
  <c r="GL105" i="60"/>
  <c r="GM105" i="60"/>
  <c r="GN105" i="60"/>
  <c r="GO105" i="60"/>
  <c r="GP105" i="60"/>
  <c r="GQ105" i="60"/>
  <c r="GR105" i="60"/>
  <c r="GT105" i="60"/>
  <c r="GU105" i="60"/>
  <c r="GV105" i="60"/>
  <c r="GW105" i="60"/>
  <c r="GX105" i="60"/>
  <c r="GY105" i="60"/>
  <c r="GZ105" i="60"/>
  <c r="HA105" i="60"/>
  <c r="HB105" i="60"/>
  <c r="HC105" i="60"/>
  <c r="HD105" i="60"/>
  <c r="HE105" i="60"/>
  <c r="HF105" i="60"/>
  <c r="HG105" i="60"/>
  <c r="HH105" i="60"/>
  <c r="HI105" i="60"/>
  <c r="HJ105" i="60"/>
  <c r="HK105" i="60"/>
  <c r="HL105" i="60"/>
  <c r="HM105" i="60"/>
  <c r="HN105" i="60"/>
  <c r="HO105" i="60"/>
  <c r="HP105" i="60"/>
  <c r="HQ105" i="60"/>
  <c r="HR105" i="60"/>
  <c r="HS105" i="60"/>
  <c r="HT105" i="60"/>
  <c r="HU105" i="60"/>
  <c r="HV105" i="60"/>
  <c r="HW105" i="60"/>
  <c r="HX105" i="60"/>
  <c r="HY105" i="60"/>
  <c r="HZ105" i="60"/>
  <c r="IA105" i="60"/>
  <c r="IB105" i="60"/>
  <c r="IC105" i="60"/>
  <c r="ID105" i="60"/>
  <c r="IE105" i="60"/>
  <c r="IF105" i="60"/>
  <c r="IG105" i="60"/>
  <c r="IH105" i="60"/>
  <c r="II105" i="60"/>
  <c r="IJ105" i="60"/>
  <c r="IK105" i="60"/>
  <c r="IL105" i="60"/>
  <c r="IV105" i="60"/>
  <c r="IW105" i="60"/>
  <c r="IX105" i="60"/>
  <c r="IZ105" i="60"/>
  <c r="JA105" i="60"/>
  <c r="JS105" i="60"/>
  <c r="BF106" i="60"/>
  <c r="BG106" i="60"/>
  <c r="BH106" i="60"/>
  <c r="BI106" i="60"/>
  <c r="BJ106" i="60"/>
  <c r="BK106" i="60"/>
  <c r="BL106" i="60"/>
  <c r="BM106" i="60"/>
  <c r="BN106" i="60"/>
  <c r="BO106" i="60"/>
  <c r="BP106" i="60"/>
  <c r="BQ106" i="60"/>
  <c r="BR106" i="60"/>
  <c r="BS106" i="60"/>
  <c r="BT106" i="60"/>
  <c r="BU106" i="60"/>
  <c r="BV106" i="60"/>
  <c r="BW106" i="60"/>
  <c r="BX106" i="60"/>
  <c r="BY106" i="60"/>
  <c r="BZ106" i="60"/>
  <c r="CA106" i="60"/>
  <c r="CB106" i="60"/>
  <c r="CD106" i="60"/>
  <c r="CE106" i="60"/>
  <c r="CF106" i="60"/>
  <c r="CG106" i="60"/>
  <c r="CH106" i="60"/>
  <c r="CI106" i="60"/>
  <c r="CJ106" i="60"/>
  <c r="CK106" i="60"/>
  <c r="CL106" i="60"/>
  <c r="CM106" i="60"/>
  <c r="CN106" i="60"/>
  <c r="CO106" i="60"/>
  <c r="CP106" i="60"/>
  <c r="CQ106" i="60"/>
  <c r="CR106" i="60"/>
  <c r="CS106" i="60"/>
  <c r="CT106" i="60"/>
  <c r="CU106" i="60"/>
  <c r="CV106" i="60"/>
  <c r="CW106" i="60"/>
  <c r="CX106" i="60"/>
  <c r="CY106" i="60"/>
  <c r="CZ106" i="60"/>
  <c r="DA106" i="60"/>
  <c r="DB106" i="60"/>
  <c r="DC106" i="60"/>
  <c r="DD106" i="60"/>
  <c r="DE106" i="60"/>
  <c r="DF106" i="60"/>
  <c r="DG106" i="60"/>
  <c r="DH106" i="60"/>
  <c r="DI106" i="60"/>
  <c r="DK106" i="60"/>
  <c r="DL106" i="60"/>
  <c r="DM106" i="60"/>
  <c r="DN106" i="60"/>
  <c r="DP106" i="60"/>
  <c r="DQ106" i="60"/>
  <c r="DR106" i="60"/>
  <c r="DS106" i="60"/>
  <c r="DT106" i="60"/>
  <c r="DU106" i="60"/>
  <c r="DV106" i="60"/>
  <c r="DW106" i="60"/>
  <c r="DX106" i="60"/>
  <c r="DY106" i="60"/>
  <c r="DZ106" i="60"/>
  <c r="EA106" i="60"/>
  <c r="EB106" i="60"/>
  <c r="EC106" i="60"/>
  <c r="ED106" i="60"/>
  <c r="EE106" i="60"/>
  <c r="EF106" i="60"/>
  <c r="EG106" i="60"/>
  <c r="EH106" i="60"/>
  <c r="EI106" i="60"/>
  <c r="EJ106" i="60"/>
  <c r="EL106" i="60"/>
  <c r="EM106" i="60"/>
  <c r="EN106" i="60"/>
  <c r="EO106" i="60"/>
  <c r="EP106" i="60"/>
  <c r="EQ106" i="60"/>
  <c r="ER106" i="60"/>
  <c r="ES106" i="60"/>
  <c r="ET106" i="60"/>
  <c r="EU106" i="60"/>
  <c r="EV106" i="60"/>
  <c r="EW106" i="60"/>
  <c r="EX106" i="60"/>
  <c r="EY106" i="60"/>
  <c r="EZ106" i="60"/>
  <c r="FA106" i="60"/>
  <c r="FB106" i="60"/>
  <c r="FC106" i="60"/>
  <c r="FD106" i="60"/>
  <c r="FE106" i="60"/>
  <c r="FF106" i="60"/>
  <c r="FG106" i="60"/>
  <c r="FH106" i="60"/>
  <c r="FI106" i="60"/>
  <c r="FJ106" i="60"/>
  <c r="FK106" i="60"/>
  <c r="FL106" i="60"/>
  <c r="FM106" i="60"/>
  <c r="FN106" i="60"/>
  <c r="FO106" i="60"/>
  <c r="FP106" i="60"/>
  <c r="FQ106" i="60"/>
  <c r="FR106" i="60"/>
  <c r="FS106" i="60"/>
  <c r="FT106" i="60"/>
  <c r="FU106" i="60"/>
  <c r="FV106" i="60"/>
  <c r="FW106" i="60"/>
  <c r="FX106" i="60"/>
  <c r="FY106" i="60"/>
  <c r="FZ106" i="60"/>
  <c r="GA106" i="60"/>
  <c r="GB106" i="60"/>
  <c r="GC106" i="60"/>
  <c r="GD106" i="60"/>
  <c r="GE106" i="60"/>
  <c r="GF106" i="60"/>
  <c r="GG106" i="60"/>
  <c r="GH106" i="60"/>
  <c r="GI106" i="60"/>
  <c r="GJ106" i="60"/>
  <c r="GK106" i="60"/>
  <c r="GL106" i="60"/>
  <c r="GM106" i="60"/>
  <c r="GN106" i="60"/>
  <c r="GO106" i="60"/>
  <c r="GP106" i="60"/>
  <c r="GQ106" i="60"/>
  <c r="GR106" i="60"/>
  <c r="GS106" i="60"/>
  <c r="GT106" i="60"/>
  <c r="GU106" i="60"/>
  <c r="GV106" i="60"/>
  <c r="GW106" i="60"/>
  <c r="GX106" i="60"/>
  <c r="GY106" i="60"/>
  <c r="GZ106" i="60"/>
  <c r="HA106" i="60"/>
  <c r="HB106" i="60"/>
  <c r="HC106" i="60"/>
  <c r="HD106" i="60"/>
  <c r="HE106" i="60"/>
  <c r="HF106" i="60"/>
  <c r="HG106" i="60"/>
  <c r="HH106" i="60"/>
  <c r="HI106" i="60"/>
  <c r="HJ106" i="60"/>
  <c r="HK106" i="60"/>
  <c r="HL106" i="60"/>
  <c r="HM106" i="60"/>
  <c r="HN106" i="60"/>
  <c r="HO106" i="60"/>
  <c r="HP106" i="60"/>
  <c r="HQ106" i="60"/>
  <c r="HR106" i="60"/>
  <c r="HS106" i="60"/>
  <c r="HT106" i="60"/>
  <c r="HU106" i="60"/>
  <c r="HV106" i="60"/>
  <c r="HW106" i="60"/>
  <c r="HX106" i="60"/>
  <c r="HY106" i="60"/>
  <c r="HZ106" i="60"/>
  <c r="IA106" i="60"/>
  <c r="IB106" i="60"/>
  <c r="IC106" i="60"/>
  <c r="ID106" i="60"/>
  <c r="IE106" i="60"/>
  <c r="IF106" i="60"/>
  <c r="IG106" i="60"/>
  <c r="IH106" i="60"/>
  <c r="II106" i="60"/>
  <c r="IJ106" i="60"/>
  <c r="IK106" i="60"/>
  <c r="IL106" i="60"/>
  <c r="IV106" i="60"/>
  <c r="IW106" i="60"/>
  <c r="IX106" i="60"/>
  <c r="IZ106" i="60"/>
  <c r="JA106" i="60"/>
  <c r="JS106" i="60"/>
  <c r="BF107" i="60"/>
  <c r="BG107" i="60"/>
  <c r="BH107" i="60"/>
  <c r="BI107" i="60"/>
  <c r="BJ107" i="60"/>
  <c r="BK107" i="60"/>
  <c r="BL107" i="60"/>
  <c r="BM107" i="60"/>
  <c r="BN107" i="60"/>
  <c r="BO107" i="60"/>
  <c r="BP107" i="60"/>
  <c r="BQ107" i="60"/>
  <c r="BR107" i="60"/>
  <c r="BS107" i="60"/>
  <c r="BT107" i="60"/>
  <c r="BU107" i="60"/>
  <c r="BV107" i="60"/>
  <c r="BW107" i="60"/>
  <c r="BX107" i="60"/>
  <c r="BY107" i="60"/>
  <c r="BZ107" i="60"/>
  <c r="CA107" i="60"/>
  <c r="CB107" i="60"/>
  <c r="CD107" i="60"/>
  <c r="CE107" i="60"/>
  <c r="CF107" i="60"/>
  <c r="CG107" i="60"/>
  <c r="CH107" i="60"/>
  <c r="CI107" i="60"/>
  <c r="CJ107" i="60"/>
  <c r="CK107" i="60"/>
  <c r="CL107" i="60"/>
  <c r="CM107" i="60"/>
  <c r="CN107" i="60"/>
  <c r="CO107" i="60"/>
  <c r="CP107" i="60"/>
  <c r="CQ107" i="60"/>
  <c r="CR107" i="60"/>
  <c r="CS107" i="60"/>
  <c r="CT107" i="60"/>
  <c r="CU107" i="60"/>
  <c r="CV107" i="60"/>
  <c r="CW107" i="60"/>
  <c r="CX107" i="60"/>
  <c r="CY107" i="60"/>
  <c r="CZ107" i="60"/>
  <c r="DA107" i="60"/>
  <c r="DB107" i="60"/>
  <c r="DC107" i="60"/>
  <c r="DD107" i="60"/>
  <c r="DE107" i="60"/>
  <c r="DF107" i="60"/>
  <c r="DG107" i="60"/>
  <c r="DH107" i="60"/>
  <c r="DI107" i="60"/>
  <c r="DK107" i="60"/>
  <c r="DL107" i="60"/>
  <c r="DM107" i="60"/>
  <c r="DN107" i="60"/>
  <c r="DP107" i="60"/>
  <c r="DQ107" i="60"/>
  <c r="DR107" i="60"/>
  <c r="DS107" i="60"/>
  <c r="DT107" i="60"/>
  <c r="DU107" i="60"/>
  <c r="DV107" i="60"/>
  <c r="DW107" i="60"/>
  <c r="DX107" i="60"/>
  <c r="DY107" i="60"/>
  <c r="DZ107" i="60"/>
  <c r="EA107" i="60"/>
  <c r="EB107" i="60"/>
  <c r="EC107" i="60"/>
  <c r="ED107" i="60"/>
  <c r="EE107" i="60"/>
  <c r="EF107" i="60"/>
  <c r="EG107" i="60"/>
  <c r="EH107" i="60"/>
  <c r="EI107" i="60"/>
  <c r="EJ107" i="60"/>
  <c r="EK107" i="60"/>
  <c r="EL107" i="60"/>
  <c r="EM107" i="60"/>
  <c r="EN107" i="60"/>
  <c r="EO107" i="60"/>
  <c r="EP107" i="60"/>
  <c r="EQ107" i="60"/>
  <c r="ER107" i="60"/>
  <c r="ET107" i="60"/>
  <c r="EU107" i="60"/>
  <c r="EV107" i="60"/>
  <c r="EW107" i="60"/>
  <c r="EX107" i="60"/>
  <c r="EY107" i="60"/>
  <c r="EZ107" i="60"/>
  <c r="FA107" i="60"/>
  <c r="FB107" i="60"/>
  <c r="FC107" i="60"/>
  <c r="FD107" i="60"/>
  <c r="FE107" i="60"/>
  <c r="FF107" i="60"/>
  <c r="FG107" i="60"/>
  <c r="FH107" i="60"/>
  <c r="FI107" i="60"/>
  <c r="FJ107" i="60"/>
  <c r="FK107" i="60"/>
  <c r="FL107" i="60"/>
  <c r="FM107" i="60"/>
  <c r="FN107" i="60"/>
  <c r="FO107" i="60"/>
  <c r="FP107" i="60"/>
  <c r="FQ107" i="60"/>
  <c r="FR107" i="60"/>
  <c r="FS107" i="60"/>
  <c r="FT107" i="60"/>
  <c r="FU107" i="60"/>
  <c r="FV107" i="60"/>
  <c r="FW107" i="60"/>
  <c r="FX107" i="60"/>
  <c r="FY107" i="60"/>
  <c r="FZ107" i="60"/>
  <c r="GA107" i="60"/>
  <c r="GB107" i="60"/>
  <c r="GC107" i="60"/>
  <c r="GD107" i="60"/>
  <c r="GE107" i="60"/>
  <c r="GF107" i="60"/>
  <c r="GG107" i="60"/>
  <c r="GH107" i="60"/>
  <c r="GI107" i="60"/>
  <c r="GJ107" i="60"/>
  <c r="GK107" i="60"/>
  <c r="GL107" i="60"/>
  <c r="GM107" i="60"/>
  <c r="GN107" i="60"/>
  <c r="GO107" i="60"/>
  <c r="GP107" i="60"/>
  <c r="GQ107" i="60"/>
  <c r="GR107" i="60"/>
  <c r="GS107" i="60"/>
  <c r="GT107" i="60"/>
  <c r="GU107" i="60"/>
  <c r="GV107" i="60"/>
  <c r="GW107" i="60"/>
  <c r="GX107" i="60"/>
  <c r="GY107" i="60"/>
  <c r="GZ107" i="60"/>
  <c r="HA107" i="60"/>
  <c r="HB107" i="60"/>
  <c r="HC107" i="60"/>
  <c r="HD107" i="60"/>
  <c r="HE107" i="60"/>
  <c r="HF107" i="60"/>
  <c r="HG107" i="60"/>
  <c r="HH107" i="60"/>
  <c r="HI107" i="60"/>
  <c r="HJ107" i="60"/>
  <c r="HK107" i="60"/>
  <c r="HL107" i="60"/>
  <c r="HM107" i="60"/>
  <c r="HN107" i="60"/>
  <c r="HO107" i="60"/>
  <c r="HP107" i="60"/>
  <c r="HQ107" i="60"/>
  <c r="HR107" i="60"/>
  <c r="HS107" i="60"/>
  <c r="HT107" i="60"/>
  <c r="HU107" i="60"/>
  <c r="HV107" i="60"/>
  <c r="HW107" i="60"/>
  <c r="HX107" i="60"/>
  <c r="HY107" i="60"/>
  <c r="HZ107" i="60"/>
  <c r="IA107" i="60"/>
  <c r="IB107" i="60"/>
  <c r="IC107" i="60"/>
  <c r="ID107" i="60"/>
  <c r="IE107" i="60"/>
  <c r="IF107" i="60"/>
  <c r="IG107" i="60"/>
  <c r="IH107" i="60"/>
  <c r="II107" i="60"/>
  <c r="IJ107" i="60"/>
  <c r="IK107" i="60"/>
  <c r="IL107" i="60"/>
  <c r="IV107" i="60"/>
  <c r="IW107" i="60"/>
  <c r="IX107" i="60"/>
  <c r="IZ107" i="60"/>
  <c r="JA107" i="60"/>
  <c r="JS107" i="60"/>
  <c r="BF108" i="60"/>
  <c r="BG108" i="60"/>
  <c r="BH108" i="60"/>
  <c r="BI108" i="60"/>
  <c r="BJ108" i="60"/>
  <c r="BK108" i="60"/>
  <c r="BL108" i="60"/>
  <c r="BM108" i="60"/>
  <c r="BN108" i="60"/>
  <c r="BO108" i="60"/>
  <c r="BP108" i="60"/>
  <c r="BQ108" i="60"/>
  <c r="BR108" i="60"/>
  <c r="BS108" i="60"/>
  <c r="BT108" i="60"/>
  <c r="BU108" i="60"/>
  <c r="BV108" i="60"/>
  <c r="BW108" i="60"/>
  <c r="BX108" i="60"/>
  <c r="BY108" i="60"/>
  <c r="BZ108" i="60"/>
  <c r="CA108" i="60"/>
  <c r="CB108" i="60"/>
  <c r="CD108" i="60"/>
  <c r="CE108" i="60"/>
  <c r="CF108" i="60"/>
  <c r="CG108" i="60"/>
  <c r="CH108" i="60"/>
  <c r="CI108" i="60"/>
  <c r="CJ108" i="60"/>
  <c r="CK108" i="60"/>
  <c r="CL108" i="60"/>
  <c r="CM108" i="60"/>
  <c r="CN108" i="60"/>
  <c r="CO108" i="60"/>
  <c r="CP108" i="60"/>
  <c r="CQ108" i="60"/>
  <c r="CR108" i="60"/>
  <c r="CS108" i="60"/>
  <c r="CT108" i="60"/>
  <c r="CU108" i="60"/>
  <c r="CV108" i="60"/>
  <c r="CW108" i="60"/>
  <c r="CX108" i="60"/>
  <c r="CY108" i="60"/>
  <c r="CZ108" i="60"/>
  <c r="DA108" i="60"/>
  <c r="DB108" i="60"/>
  <c r="DC108" i="60"/>
  <c r="DD108" i="60"/>
  <c r="DE108" i="60"/>
  <c r="DF108" i="60"/>
  <c r="DG108" i="60"/>
  <c r="DH108" i="60"/>
  <c r="DI108" i="60"/>
  <c r="DK108" i="60"/>
  <c r="DL108" i="60"/>
  <c r="DM108" i="60"/>
  <c r="DN108" i="60"/>
  <c r="DP108" i="60"/>
  <c r="DQ108" i="60"/>
  <c r="DR108" i="60"/>
  <c r="DS108" i="60"/>
  <c r="DT108" i="60"/>
  <c r="DU108" i="60"/>
  <c r="DV108" i="60"/>
  <c r="DW108" i="60"/>
  <c r="DX108" i="60"/>
  <c r="DY108" i="60"/>
  <c r="DZ108" i="60"/>
  <c r="EA108" i="60"/>
  <c r="EB108" i="60"/>
  <c r="EC108" i="60"/>
  <c r="ED108" i="60"/>
  <c r="EE108" i="60"/>
  <c r="EF108" i="60"/>
  <c r="EG108" i="60"/>
  <c r="EH108" i="60"/>
  <c r="EI108" i="60"/>
  <c r="EJ108" i="60"/>
  <c r="EK108" i="60"/>
  <c r="EL108" i="60"/>
  <c r="EM108" i="60"/>
  <c r="EN108" i="60"/>
  <c r="EO108" i="60"/>
  <c r="EP108" i="60"/>
  <c r="EQ108" i="60"/>
  <c r="ER108" i="60"/>
  <c r="ET108" i="60"/>
  <c r="EU108" i="60"/>
  <c r="EV108" i="60"/>
  <c r="EW108" i="60"/>
  <c r="EX108" i="60"/>
  <c r="EY108" i="60"/>
  <c r="EZ108" i="60"/>
  <c r="FA108" i="60"/>
  <c r="FB108" i="60"/>
  <c r="FC108" i="60"/>
  <c r="FD108" i="60"/>
  <c r="FE108" i="60"/>
  <c r="FF108" i="60"/>
  <c r="FG108" i="60"/>
  <c r="FH108" i="60"/>
  <c r="FI108" i="60"/>
  <c r="FJ108" i="60"/>
  <c r="FK108" i="60"/>
  <c r="FL108" i="60"/>
  <c r="FM108" i="60"/>
  <c r="FN108" i="60"/>
  <c r="FO108" i="60"/>
  <c r="FP108" i="60"/>
  <c r="FQ108" i="60"/>
  <c r="FR108" i="60"/>
  <c r="FS108" i="60"/>
  <c r="FT108" i="60"/>
  <c r="FU108" i="60"/>
  <c r="FV108" i="60"/>
  <c r="FW108" i="60"/>
  <c r="FX108" i="60"/>
  <c r="FY108" i="60"/>
  <c r="FZ108" i="60"/>
  <c r="GA108" i="60"/>
  <c r="GC108" i="60"/>
  <c r="GD108" i="60"/>
  <c r="GE108" i="60"/>
  <c r="GF108" i="60"/>
  <c r="GG108" i="60"/>
  <c r="GH108" i="60"/>
  <c r="GI108" i="60"/>
  <c r="GJ108" i="60"/>
  <c r="GK108" i="60"/>
  <c r="GL108" i="60"/>
  <c r="GM108" i="60"/>
  <c r="GN108" i="60"/>
  <c r="GO108" i="60"/>
  <c r="GP108" i="60"/>
  <c r="GQ108" i="60"/>
  <c r="GR108" i="60"/>
  <c r="GS108" i="60"/>
  <c r="GT108" i="60"/>
  <c r="GU108" i="60"/>
  <c r="GV108" i="60"/>
  <c r="GW108" i="60"/>
  <c r="GX108" i="60"/>
  <c r="GY108" i="60"/>
  <c r="GZ108" i="60"/>
  <c r="HA108" i="60"/>
  <c r="HB108" i="60"/>
  <c r="HC108" i="60"/>
  <c r="HD108" i="60"/>
  <c r="HE108" i="60"/>
  <c r="HF108" i="60"/>
  <c r="HG108" i="60"/>
  <c r="HH108" i="60"/>
  <c r="HI108" i="60"/>
  <c r="HJ108" i="60"/>
  <c r="HK108" i="60"/>
  <c r="HL108" i="60"/>
  <c r="HM108" i="60"/>
  <c r="HN108" i="60"/>
  <c r="HO108" i="60"/>
  <c r="HP108" i="60"/>
  <c r="HQ108" i="60"/>
  <c r="HR108" i="60"/>
  <c r="HS108" i="60"/>
  <c r="HT108" i="60"/>
  <c r="HU108" i="60"/>
  <c r="HV108" i="60"/>
  <c r="HW108" i="60"/>
  <c r="HX108" i="60"/>
  <c r="HY108" i="60"/>
  <c r="HZ108" i="60"/>
  <c r="IA108" i="60"/>
  <c r="IB108" i="60"/>
  <c r="IC108" i="60"/>
  <c r="ID108" i="60"/>
  <c r="IE108" i="60"/>
  <c r="IF108" i="60"/>
  <c r="IG108" i="60"/>
  <c r="IH108" i="60"/>
  <c r="II108" i="60"/>
  <c r="IJ108" i="60"/>
  <c r="IK108" i="60"/>
  <c r="IL108" i="60"/>
  <c r="IV108" i="60"/>
  <c r="IW108" i="60"/>
  <c r="IX108" i="60"/>
  <c r="IZ108" i="60"/>
  <c r="JA108" i="60"/>
  <c r="JS108" i="60"/>
  <c r="BF109" i="60"/>
  <c r="BG109" i="60"/>
  <c r="BH109" i="60"/>
  <c r="BI109" i="60"/>
  <c r="BJ109" i="60"/>
  <c r="BK109" i="60"/>
  <c r="BL109" i="60"/>
  <c r="BM109" i="60"/>
  <c r="BN109" i="60"/>
  <c r="BO109" i="60"/>
  <c r="BP109" i="60"/>
  <c r="BQ109" i="60"/>
  <c r="BR109" i="60"/>
  <c r="BS109" i="60"/>
  <c r="BT109" i="60"/>
  <c r="BU109" i="60"/>
  <c r="BV109" i="60"/>
  <c r="BW109" i="60"/>
  <c r="BX109" i="60"/>
  <c r="BY109" i="60"/>
  <c r="BZ109" i="60"/>
  <c r="CA109" i="60"/>
  <c r="CB109" i="60"/>
  <c r="CD109" i="60"/>
  <c r="CE109" i="60"/>
  <c r="CF109" i="60"/>
  <c r="CG109" i="60"/>
  <c r="CH109" i="60"/>
  <c r="CI109" i="60"/>
  <c r="CJ109" i="60"/>
  <c r="CK109" i="60"/>
  <c r="CL109" i="60"/>
  <c r="CM109" i="60"/>
  <c r="CN109" i="60"/>
  <c r="CO109" i="60"/>
  <c r="CP109" i="60"/>
  <c r="CQ109" i="60"/>
  <c r="CR109" i="60"/>
  <c r="CS109" i="60"/>
  <c r="CT109" i="60"/>
  <c r="CU109" i="60"/>
  <c r="CV109" i="60"/>
  <c r="CW109" i="60"/>
  <c r="CX109" i="60"/>
  <c r="CY109" i="60"/>
  <c r="CZ109" i="60"/>
  <c r="DA109" i="60"/>
  <c r="DB109" i="60"/>
  <c r="DC109" i="60"/>
  <c r="DD109" i="60"/>
  <c r="DE109" i="60"/>
  <c r="DF109" i="60"/>
  <c r="DG109" i="60"/>
  <c r="DH109" i="60"/>
  <c r="DI109" i="60"/>
  <c r="DK109" i="60"/>
  <c r="DL109" i="60"/>
  <c r="DM109" i="60"/>
  <c r="DN109" i="60"/>
  <c r="DP109" i="60"/>
  <c r="DQ109" i="60"/>
  <c r="DR109" i="60"/>
  <c r="DS109" i="60"/>
  <c r="DT109" i="60"/>
  <c r="DU109" i="60"/>
  <c r="DV109" i="60"/>
  <c r="DW109" i="60"/>
  <c r="DX109" i="60"/>
  <c r="DY109" i="60"/>
  <c r="DZ109" i="60"/>
  <c r="EA109" i="60"/>
  <c r="EB109" i="60"/>
  <c r="EC109" i="60"/>
  <c r="ED109" i="60"/>
  <c r="EE109" i="60"/>
  <c r="EF109" i="60"/>
  <c r="EG109" i="60"/>
  <c r="EH109" i="60"/>
  <c r="EI109" i="60"/>
  <c r="EJ109" i="60"/>
  <c r="EK109" i="60"/>
  <c r="EL109" i="60"/>
  <c r="EM109" i="60"/>
  <c r="EN109" i="60"/>
  <c r="EO109" i="60"/>
  <c r="EP109" i="60"/>
  <c r="EQ109" i="60"/>
  <c r="ER109" i="60"/>
  <c r="ET109" i="60"/>
  <c r="EU109" i="60"/>
  <c r="EV109" i="60"/>
  <c r="EW109" i="60"/>
  <c r="EX109" i="60"/>
  <c r="EY109" i="60"/>
  <c r="EZ109" i="60"/>
  <c r="FA109" i="60"/>
  <c r="FB109" i="60"/>
  <c r="FC109" i="60"/>
  <c r="FD109" i="60"/>
  <c r="FE109" i="60"/>
  <c r="FF109" i="60"/>
  <c r="FG109" i="60"/>
  <c r="FH109" i="60"/>
  <c r="FI109" i="60"/>
  <c r="FJ109" i="60"/>
  <c r="FK109" i="60"/>
  <c r="FL109" i="60"/>
  <c r="FM109" i="60"/>
  <c r="FN109" i="60"/>
  <c r="FO109" i="60"/>
  <c r="FP109" i="60"/>
  <c r="FQ109" i="60"/>
  <c r="FR109" i="60"/>
  <c r="FS109" i="60"/>
  <c r="FT109" i="60"/>
  <c r="FU109" i="60"/>
  <c r="FV109" i="60"/>
  <c r="FW109" i="60"/>
  <c r="FX109" i="60"/>
  <c r="FY109" i="60"/>
  <c r="FZ109" i="60"/>
  <c r="GA109" i="60"/>
  <c r="GC109" i="60"/>
  <c r="GD109" i="60"/>
  <c r="GE109" i="60"/>
  <c r="GF109" i="60"/>
  <c r="GG109" i="60"/>
  <c r="GH109" i="60"/>
  <c r="GI109" i="60"/>
  <c r="GJ109" i="60"/>
  <c r="GK109" i="60"/>
  <c r="GL109" i="60"/>
  <c r="GM109" i="60"/>
  <c r="GN109" i="60"/>
  <c r="GO109" i="60"/>
  <c r="GP109" i="60"/>
  <c r="GQ109" i="60"/>
  <c r="GR109" i="60"/>
  <c r="GS109" i="60"/>
  <c r="GT109" i="60"/>
  <c r="GU109" i="60"/>
  <c r="GV109" i="60"/>
  <c r="GW109" i="60"/>
  <c r="GX109" i="60"/>
  <c r="GY109" i="60"/>
  <c r="GZ109" i="60"/>
  <c r="HA109" i="60"/>
  <c r="HB109" i="60"/>
  <c r="HC109" i="60"/>
  <c r="HD109" i="60"/>
  <c r="HE109" i="60"/>
  <c r="HF109" i="60"/>
  <c r="HG109" i="60"/>
  <c r="HH109" i="60"/>
  <c r="HI109" i="60"/>
  <c r="HJ109" i="60"/>
  <c r="HK109" i="60"/>
  <c r="HL109" i="60"/>
  <c r="HM109" i="60"/>
  <c r="HN109" i="60"/>
  <c r="HO109" i="60"/>
  <c r="HP109" i="60"/>
  <c r="HQ109" i="60"/>
  <c r="HR109" i="60"/>
  <c r="HS109" i="60"/>
  <c r="HT109" i="60"/>
  <c r="HU109" i="60"/>
  <c r="HV109" i="60"/>
  <c r="HW109" i="60"/>
  <c r="HX109" i="60"/>
  <c r="HY109" i="60"/>
  <c r="HZ109" i="60"/>
  <c r="IA109" i="60"/>
  <c r="IB109" i="60"/>
  <c r="IC109" i="60"/>
  <c r="ID109" i="60"/>
  <c r="IE109" i="60"/>
  <c r="IF109" i="60"/>
  <c r="IG109" i="60"/>
  <c r="IH109" i="60"/>
  <c r="II109" i="60"/>
  <c r="IJ109" i="60"/>
  <c r="IK109" i="60"/>
  <c r="IL109" i="60"/>
  <c r="IV109" i="60"/>
  <c r="IW109" i="60"/>
  <c r="IX109" i="60"/>
  <c r="IZ109" i="60"/>
  <c r="JA109" i="60"/>
  <c r="JS109" i="60"/>
  <c r="BF110" i="60"/>
  <c r="BG110" i="60"/>
  <c r="BH110" i="60"/>
  <c r="BI110" i="60"/>
  <c r="BJ110" i="60"/>
  <c r="BK110" i="60"/>
  <c r="BL110" i="60"/>
  <c r="BM110" i="60"/>
  <c r="BN110" i="60"/>
  <c r="BO110" i="60"/>
  <c r="BP110" i="60"/>
  <c r="BQ110" i="60"/>
  <c r="BR110" i="60"/>
  <c r="BS110" i="60"/>
  <c r="BT110" i="60"/>
  <c r="BU110" i="60"/>
  <c r="BV110" i="60"/>
  <c r="BW110" i="60"/>
  <c r="BX110" i="60"/>
  <c r="BY110" i="60"/>
  <c r="BZ110" i="60"/>
  <c r="CA110" i="60"/>
  <c r="CB110" i="60"/>
  <c r="CD110" i="60"/>
  <c r="CE110" i="60"/>
  <c r="CF110" i="60"/>
  <c r="CG110" i="60"/>
  <c r="CH110" i="60"/>
  <c r="CI110" i="60"/>
  <c r="CJ110" i="60"/>
  <c r="CK110" i="60"/>
  <c r="CL110" i="60"/>
  <c r="CM110" i="60"/>
  <c r="CN110" i="60"/>
  <c r="CO110" i="60"/>
  <c r="CP110" i="60"/>
  <c r="CQ110" i="60"/>
  <c r="CR110" i="60"/>
  <c r="CS110" i="60"/>
  <c r="CT110" i="60"/>
  <c r="CU110" i="60"/>
  <c r="CV110" i="60"/>
  <c r="CW110" i="60"/>
  <c r="CX110" i="60"/>
  <c r="CY110" i="60"/>
  <c r="CZ110" i="60"/>
  <c r="DA110" i="60"/>
  <c r="DB110" i="60"/>
  <c r="DC110" i="60"/>
  <c r="DD110" i="60"/>
  <c r="DE110" i="60"/>
  <c r="DF110" i="60"/>
  <c r="DG110" i="60"/>
  <c r="DH110" i="60"/>
  <c r="DI110" i="60"/>
  <c r="DK110" i="60"/>
  <c r="DL110" i="60"/>
  <c r="DM110" i="60"/>
  <c r="DN110" i="60"/>
  <c r="DP110" i="60"/>
  <c r="DQ110" i="60"/>
  <c r="DR110" i="60"/>
  <c r="DS110" i="60"/>
  <c r="DT110" i="60"/>
  <c r="DU110" i="60"/>
  <c r="DV110" i="60"/>
  <c r="DW110" i="60"/>
  <c r="DX110" i="60"/>
  <c r="DY110" i="60"/>
  <c r="DZ110" i="60"/>
  <c r="EA110" i="60"/>
  <c r="EB110" i="60"/>
  <c r="EC110" i="60"/>
  <c r="ED110" i="60"/>
  <c r="EE110" i="60"/>
  <c r="EF110" i="60"/>
  <c r="EG110" i="60"/>
  <c r="EH110" i="60"/>
  <c r="EI110" i="60"/>
  <c r="EJ110" i="60"/>
  <c r="EK110" i="60"/>
  <c r="EL110" i="60"/>
  <c r="EM110" i="60"/>
  <c r="EN110" i="60"/>
  <c r="EO110" i="60"/>
  <c r="EP110" i="60"/>
  <c r="EQ110" i="60"/>
  <c r="ER110" i="60"/>
  <c r="ET110" i="60"/>
  <c r="EU110" i="60"/>
  <c r="EV110" i="60"/>
  <c r="EW110" i="60"/>
  <c r="EX110" i="60"/>
  <c r="EY110" i="60"/>
  <c r="EZ110" i="60"/>
  <c r="FA110" i="60"/>
  <c r="FB110" i="60"/>
  <c r="FC110" i="60"/>
  <c r="FD110" i="60"/>
  <c r="FE110" i="60"/>
  <c r="FF110" i="60"/>
  <c r="FG110" i="60"/>
  <c r="FH110" i="60"/>
  <c r="FI110" i="60"/>
  <c r="FJ110" i="60"/>
  <c r="FK110" i="60"/>
  <c r="FL110" i="60"/>
  <c r="FM110" i="60"/>
  <c r="FN110" i="60"/>
  <c r="FO110" i="60"/>
  <c r="FP110" i="60"/>
  <c r="FQ110" i="60"/>
  <c r="FR110" i="60"/>
  <c r="FS110" i="60"/>
  <c r="FT110" i="60"/>
  <c r="FU110" i="60"/>
  <c r="FV110" i="60"/>
  <c r="FW110" i="60"/>
  <c r="FX110" i="60"/>
  <c r="FY110" i="60"/>
  <c r="FZ110" i="60"/>
  <c r="GA110" i="60"/>
  <c r="GB110" i="60"/>
  <c r="GC110" i="60"/>
  <c r="GE110" i="60"/>
  <c r="GF110" i="60"/>
  <c r="GG110" i="60"/>
  <c r="GH110" i="60"/>
  <c r="GI110" i="60"/>
  <c r="GJ110" i="60"/>
  <c r="GK110" i="60"/>
  <c r="GL110" i="60"/>
  <c r="GM110" i="60"/>
  <c r="GN110" i="60"/>
  <c r="GO110" i="60"/>
  <c r="GP110" i="60"/>
  <c r="GQ110" i="60"/>
  <c r="GR110" i="60"/>
  <c r="GS110" i="60"/>
  <c r="GT110" i="60"/>
  <c r="GU110" i="60"/>
  <c r="GV110" i="60"/>
  <c r="GW110" i="60"/>
  <c r="GX110" i="60"/>
  <c r="GY110" i="60"/>
  <c r="GZ110" i="60"/>
  <c r="HA110" i="60"/>
  <c r="HB110" i="60"/>
  <c r="HC110" i="60"/>
  <c r="HD110" i="60"/>
  <c r="HE110" i="60"/>
  <c r="HF110" i="60"/>
  <c r="HG110" i="60"/>
  <c r="HH110" i="60"/>
  <c r="HI110" i="60"/>
  <c r="HJ110" i="60"/>
  <c r="HK110" i="60"/>
  <c r="HL110" i="60"/>
  <c r="HM110" i="60"/>
  <c r="HN110" i="60"/>
  <c r="HO110" i="60"/>
  <c r="HP110" i="60"/>
  <c r="HQ110" i="60"/>
  <c r="HR110" i="60"/>
  <c r="HS110" i="60"/>
  <c r="HT110" i="60"/>
  <c r="HU110" i="60"/>
  <c r="HV110" i="60"/>
  <c r="HW110" i="60"/>
  <c r="HX110" i="60"/>
  <c r="HY110" i="60"/>
  <c r="HZ110" i="60"/>
  <c r="IA110" i="60"/>
  <c r="IB110" i="60"/>
  <c r="IC110" i="60"/>
  <c r="ID110" i="60"/>
  <c r="IE110" i="60"/>
  <c r="IF110" i="60"/>
  <c r="IG110" i="60"/>
  <c r="IH110" i="60"/>
  <c r="II110" i="60"/>
  <c r="IJ110" i="60"/>
  <c r="IK110" i="60"/>
  <c r="IL110" i="60"/>
  <c r="IV110" i="60"/>
  <c r="IW110" i="60"/>
  <c r="IX110" i="60"/>
  <c r="IZ110" i="60"/>
  <c r="JA110" i="60"/>
  <c r="JS110" i="60"/>
  <c r="BF111" i="60"/>
  <c r="BG111" i="60"/>
  <c r="BH111" i="60"/>
  <c r="BI111" i="60"/>
  <c r="BJ111" i="60"/>
  <c r="BK111" i="60"/>
  <c r="BL111" i="60"/>
  <c r="BM111" i="60"/>
  <c r="BN111" i="60"/>
  <c r="BO111" i="60"/>
  <c r="BP111" i="60"/>
  <c r="BQ111" i="60"/>
  <c r="BR111" i="60"/>
  <c r="BS111" i="60"/>
  <c r="BT111" i="60"/>
  <c r="BU111" i="60"/>
  <c r="BV111" i="60"/>
  <c r="BW111" i="60"/>
  <c r="BX111" i="60"/>
  <c r="BY111" i="60"/>
  <c r="BZ111" i="60"/>
  <c r="CA111" i="60"/>
  <c r="CB111" i="60"/>
  <c r="CD111" i="60"/>
  <c r="CE111" i="60"/>
  <c r="CF111" i="60"/>
  <c r="CG111" i="60"/>
  <c r="CH111" i="60"/>
  <c r="CI111" i="60"/>
  <c r="CJ111" i="60"/>
  <c r="CK111" i="60"/>
  <c r="CL111" i="60"/>
  <c r="CM111" i="60"/>
  <c r="CN111" i="60"/>
  <c r="CO111" i="60"/>
  <c r="CP111" i="60"/>
  <c r="CQ111" i="60"/>
  <c r="CR111" i="60"/>
  <c r="CS111" i="60"/>
  <c r="CT111" i="60"/>
  <c r="CU111" i="60"/>
  <c r="CV111" i="60"/>
  <c r="CW111" i="60"/>
  <c r="CX111" i="60"/>
  <c r="CY111" i="60"/>
  <c r="CZ111" i="60"/>
  <c r="DA111" i="60"/>
  <c r="DB111" i="60"/>
  <c r="DC111" i="60"/>
  <c r="DD111" i="60"/>
  <c r="DE111" i="60"/>
  <c r="DF111" i="60"/>
  <c r="DG111" i="60"/>
  <c r="DH111" i="60"/>
  <c r="DI111" i="60"/>
  <c r="DK111" i="60"/>
  <c r="DL111" i="60"/>
  <c r="DM111" i="60"/>
  <c r="DN111" i="60"/>
  <c r="DP111" i="60"/>
  <c r="DQ111" i="60"/>
  <c r="DR111" i="60"/>
  <c r="DS111" i="60"/>
  <c r="DT111" i="60"/>
  <c r="DU111" i="60"/>
  <c r="DV111" i="60"/>
  <c r="DW111" i="60"/>
  <c r="DX111" i="60"/>
  <c r="DY111" i="60"/>
  <c r="DZ111" i="60"/>
  <c r="EA111" i="60"/>
  <c r="EB111" i="60"/>
  <c r="EC111" i="60"/>
  <c r="ED111" i="60"/>
  <c r="EE111" i="60"/>
  <c r="EF111" i="60"/>
  <c r="EG111" i="60"/>
  <c r="EH111" i="60"/>
  <c r="EI111" i="60"/>
  <c r="EJ111" i="60"/>
  <c r="EK111" i="60"/>
  <c r="EL111" i="60"/>
  <c r="EM111" i="60"/>
  <c r="EN111" i="60"/>
  <c r="EO111" i="60"/>
  <c r="EP111" i="60"/>
  <c r="EQ111" i="60"/>
  <c r="ER111" i="60"/>
  <c r="ET111" i="60"/>
  <c r="EU111" i="60"/>
  <c r="EV111" i="60"/>
  <c r="EW111" i="60"/>
  <c r="EX111" i="60"/>
  <c r="EY111" i="60"/>
  <c r="EZ111" i="60"/>
  <c r="FA111" i="60"/>
  <c r="FB111" i="60"/>
  <c r="FC111" i="60"/>
  <c r="FD111" i="60"/>
  <c r="FE111" i="60"/>
  <c r="FF111" i="60"/>
  <c r="FG111" i="60"/>
  <c r="FH111" i="60"/>
  <c r="FI111" i="60"/>
  <c r="FJ111" i="60"/>
  <c r="FK111" i="60"/>
  <c r="FL111" i="60"/>
  <c r="FM111" i="60"/>
  <c r="FN111" i="60"/>
  <c r="FO111" i="60"/>
  <c r="FP111" i="60"/>
  <c r="FQ111" i="60"/>
  <c r="FR111" i="60"/>
  <c r="FS111" i="60"/>
  <c r="FT111" i="60"/>
  <c r="FU111" i="60"/>
  <c r="FV111" i="60"/>
  <c r="FW111" i="60"/>
  <c r="FX111" i="60"/>
  <c r="FY111" i="60"/>
  <c r="FZ111" i="60"/>
  <c r="GA111" i="60"/>
  <c r="GC111" i="60"/>
  <c r="GD111" i="60"/>
  <c r="GE111" i="60"/>
  <c r="GF111" i="60"/>
  <c r="GG111" i="60"/>
  <c r="GH111" i="60"/>
  <c r="GI111" i="60"/>
  <c r="GJ111" i="60"/>
  <c r="GK111" i="60"/>
  <c r="GL111" i="60"/>
  <c r="GM111" i="60"/>
  <c r="GN111" i="60"/>
  <c r="GO111" i="60"/>
  <c r="GP111" i="60"/>
  <c r="GQ111" i="60"/>
  <c r="GR111" i="60"/>
  <c r="GS111" i="60"/>
  <c r="GT111" i="60"/>
  <c r="GU111" i="60"/>
  <c r="GV111" i="60"/>
  <c r="GW111" i="60"/>
  <c r="GX111" i="60"/>
  <c r="GY111" i="60"/>
  <c r="GZ111" i="60"/>
  <c r="HA111" i="60"/>
  <c r="HB111" i="60"/>
  <c r="HC111" i="60"/>
  <c r="HD111" i="60"/>
  <c r="HE111" i="60"/>
  <c r="HF111" i="60"/>
  <c r="HG111" i="60"/>
  <c r="HH111" i="60"/>
  <c r="HI111" i="60"/>
  <c r="HJ111" i="60"/>
  <c r="HK111" i="60"/>
  <c r="HL111" i="60"/>
  <c r="HM111" i="60"/>
  <c r="HN111" i="60"/>
  <c r="HO111" i="60"/>
  <c r="HP111" i="60"/>
  <c r="HQ111" i="60"/>
  <c r="HR111" i="60"/>
  <c r="HS111" i="60"/>
  <c r="HT111" i="60"/>
  <c r="HU111" i="60"/>
  <c r="HV111" i="60"/>
  <c r="HW111" i="60"/>
  <c r="HX111" i="60"/>
  <c r="HY111" i="60"/>
  <c r="HZ111" i="60"/>
  <c r="IA111" i="60"/>
  <c r="IB111" i="60"/>
  <c r="IC111" i="60"/>
  <c r="ID111" i="60"/>
  <c r="IE111" i="60"/>
  <c r="IF111" i="60"/>
  <c r="IG111" i="60"/>
  <c r="IH111" i="60"/>
  <c r="II111" i="60"/>
  <c r="IJ111" i="60"/>
  <c r="IK111" i="60"/>
  <c r="IL111" i="60"/>
  <c r="IV111" i="60"/>
  <c r="IW111" i="60"/>
  <c r="IX111" i="60"/>
  <c r="IZ111" i="60"/>
  <c r="JA111" i="60"/>
  <c r="JS111" i="60"/>
  <c r="BF112" i="60"/>
  <c r="BG112" i="60"/>
  <c r="BH112" i="60"/>
  <c r="BI112" i="60"/>
  <c r="BJ112" i="60"/>
  <c r="BK112" i="60"/>
  <c r="BL112" i="60"/>
  <c r="BM112" i="60"/>
  <c r="BN112" i="60"/>
  <c r="BO112" i="60"/>
  <c r="BP112" i="60"/>
  <c r="BQ112" i="60"/>
  <c r="BR112" i="60"/>
  <c r="BS112" i="60"/>
  <c r="BT112" i="60"/>
  <c r="BU112" i="60"/>
  <c r="BV112" i="60"/>
  <c r="BW112" i="60"/>
  <c r="BX112" i="60"/>
  <c r="BY112" i="60"/>
  <c r="BZ112" i="60"/>
  <c r="CA112" i="60"/>
  <c r="CB112" i="60"/>
  <c r="CD112" i="60"/>
  <c r="CE112" i="60"/>
  <c r="CF112" i="60"/>
  <c r="CG112" i="60"/>
  <c r="CH112" i="60"/>
  <c r="CI112" i="60"/>
  <c r="CJ112" i="60"/>
  <c r="CK112" i="60"/>
  <c r="CL112" i="60"/>
  <c r="CM112" i="60"/>
  <c r="CN112" i="60"/>
  <c r="CO112" i="60"/>
  <c r="CP112" i="60"/>
  <c r="CQ112" i="60"/>
  <c r="CR112" i="60"/>
  <c r="CS112" i="60"/>
  <c r="CT112" i="60"/>
  <c r="CU112" i="60"/>
  <c r="CV112" i="60"/>
  <c r="CW112" i="60"/>
  <c r="CX112" i="60"/>
  <c r="CY112" i="60"/>
  <c r="CZ112" i="60"/>
  <c r="DA112" i="60"/>
  <c r="DB112" i="60"/>
  <c r="DC112" i="60"/>
  <c r="DD112" i="60"/>
  <c r="DE112" i="60"/>
  <c r="DF112" i="60"/>
  <c r="DG112" i="60"/>
  <c r="DH112" i="60"/>
  <c r="DI112" i="60"/>
  <c r="DK112" i="60"/>
  <c r="DL112" i="60"/>
  <c r="DM112" i="60"/>
  <c r="DN112" i="60"/>
  <c r="DP112" i="60"/>
  <c r="DQ112" i="60"/>
  <c r="DR112" i="60"/>
  <c r="DS112" i="60"/>
  <c r="DT112" i="60"/>
  <c r="DU112" i="60"/>
  <c r="DV112" i="60"/>
  <c r="DW112" i="60"/>
  <c r="DX112" i="60"/>
  <c r="DY112" i="60"/>
  <c r="DZ112" i="60"/>
  <c r="EA112" i="60"/>
  <c r="EB112" i="60"/>
  <c r="EC112" i="60"/>
  <c r="ED112" i="60"/>
  <c r="EE112" i="60"/>
  <c r="EF112" i="60"/>
  <c r="EG112" i="60"/>
  <c r="EH112" i="60"/>
  <c r="EI112" i="60"/>
  <c r="EJ112" i="60"/>
  <c r="EK112" i="60"/>
  <c r="EL112" i="60"/>
  <c r="EM112" i="60"/>
  <c r="EN112" i="60"/>
  <c r="EO112" i="60"/>
  <c r="EP112" i="60"/>
  <c r="EQ112" i="60"/>
  <c r="ER112" i="60"/>
  <c r="ET112" i="60"/>
  <c r="EU112" i="60"/>
  <c r="EV112" i="60"/>
  <c r="EW112" i="60"/>
  <c r="EX112" i="60"/>
  <c r="EY112" i="60"/>
  <c r="EZ112" i="60"/>
  <c r="FA112" i="60"/>
  <c r="FB112" i="60"/>
  <c r="FC112" i="60"/>
  <c r="FD112" i="60"/>
  <c r="FE112" i="60"/>
  <c r="FF112" i="60"/>
  <c r="FG112" i="60"/>
  <c r="FH112" i="60"/>
  <c r="FI112" i="60"/>
  <c r="FJ112" i="60"/>
  <c r="FK112" i="60"/>
  <c r="FL112" i="60"/>
  <c r="FM112" i="60"/>
  <c r="FN112" i="60"/>
  <c r="FO112" i="60"/>
  <c r="FP112" i="60"/>
  <c r="FQ112" i="60"/>
  <c r="FR112" i="60"/>
  <c r="FS112" i="60"/>
  <c r="FT112" i="60"/>
  <c r="FU112" i="60"/>
  <c r="FV112" i="60"/>
  <c r="FW112" i="60"/>
  <c r="FX112" i="60"/>
  <c r="FY112" i="60"/>
  <c r="FZ112" i="60"/>
  <c r="GA112" i="60"/>
  <c r="GC112" i="60"/>
  <c r="GD112" i="60"/>
  <c r="GE112" i="60"/>
  <c r="GF112" i="60"/>
  <c r="GG112" i="60"/>
  <c r="GH112" i="60"/>
  <c r="GI112" i="60"/>
  <c r="GJ112" i="60"/>
  <c r="GK112" i="60"/>
  <c r="GL112" i="60"/>
  <c r="GM112" i="60"/>
  <c r="GN112" i="60"/>
  <c r="GO112" i="60"/>
  <c r="GP112" i="60"/>
  <c r="GQ112" i="60"/>
  <c r="GR112" i="60"/>
  <c r="GS112" i="60"/>
  <c r="GT112" i="60"/>
  <c r="GU112" i="60"/>
  <c r="GV112" i="60"/>
  <c r="GW112" i="60"/>
  <c r="GX112" i="60"/>
  <c r="GY112" i="60"/>
  <c r="GZ112" i="60"/>
  <c r="HA112" i="60"/>
  <c r="HB112" i="60"/>
  <c r="HC112" i="60"/>
  <c r="HD112" i="60"/>
  <c r="HE112" i="60"/>
  <c r="HF112" i="60"/>
  <c r="HG112" i="60"/>
  <c r="HH112" i="60"/>
  <c r="HI112" i="60"/>
  <c r="HJ112" i="60"/>
  <c r="HK112" i="60"/>
  <c r="HL112" i="60"/>
  <c r="HM112" i="60"/>
  <c r="HN112" i="60"/>
  <c r="HO112" i="60"/>
  <c r="HP112" i="60"/>
  <c r="HQ112" i="60"/>
  <c r="HR112" i="60"/>
  <c r="HS112" i="60"/>
  <c r="HT112" i="60"/>
  <c r="HU112" i="60"/>
  <c r="HV112" i="60"/>
  <c r="HW112" i="60"/>
  <c r="HX112" i="60"/>
  <c r="HY112" i="60"/>
  <c r="HZ112" i="60"/>
  <c r="IA112" i="60"/>
  <c r="IB112" i="60"/>
  <c r="IC112" i="60"/>
  <c r="ID112" i="60"/>
  <c r="IE112" i="60"/>
  <c r="IF112" i="60"/>
  <c r="IG112" i="60"/>
  <c r="IH112" i="60"/>
  <c r="II112" i="60"/>
  <c r="IJ112" i="60"/>
  <c r="IK112" i="60"/>
  <c r="IL112" i="60"/>
  <c r="IV112" i="60"/>
  <c r="IW112" i="60"/>
  <c r="IX112" i="60"/>
  <c r="IZ112" i="60"/>
  <c r="JA112" i="60"/>
  <c r="JS112" i="60"/>
  <c r="BF113" i="60"/>
  <c r="BG113" i="60"/>
  <c r="BH113" i="60"/>
  <c r="BI113" i="60"/>
  <c r="BJ113" i="60"/>
  <c r="BK113" i="60"/>
  <c r="BL113" i="60"/>
  <c r="BM113" i="60"/>
  <c r="BN113" i="60"/>
  <c r="BO113" i="60"/>
  <c r="BP113" i="60"/>
  <c r="BQ113" i="60"/>
  <c r="BR113" i="60"/>
  <c r="BS113" i="60"/>
  <c r="BT113" i="60"/>
  <c r="BU113" i="60"/>
  <c r="BV113" i="60"/>
  <c r="BW113" i="60"/>
  <c r="BX113" i="60"/>
  <c r="BY113" i="60"/>
  <c r="BZ113" i="60"/>
  <c r="CA113" i="60"/>
  <c r="CB113" i="60"/>
  <c r="CD113" i="60"/>
  <c r="CE113" i="60"/>
  <c r="CF113" i="60"/>
  <c r="CG113" i="60"/>
  <c r="CH113" i="60"/>
  <c r="CI113" i="60"/>
  <c r="CJ113" i="60"/>
  <c r="CK113" i="60"/>
  <c r="CL113" i="60"/>
  <c r="CM113" i="60"/>
  <c r="CN113" i="60"/>
  <c r="CO113" i="60"/>
  <c r="CP113" i="60"/>
  <c r="CQ113" i="60"/>
  <c r="CR113" i="60"/>
  <c r="CS113" i="60"/>
  <c r="CT113" i="60"/>
  <c r="CU113" i="60"/>
  <c r="CV113" i="60"/>
  <c r="CW113" i="60"/>
  <c r="CX113" i="60"/>
  <c r="CY113" i="60"/>
  <c r="CZ113" i="60"/>
  <c r="DA113" i="60"/>
  <c r="DB113" i="60"/>
  <c r="DC113" i="60"/>
  <c r="DD113" i="60"/>
  <c r="DE113" i="60"/>
  <c r="DF113" i="60"/>
  <c r="DG113" i="60"/>
  <c r="DH113" i="60"/>
  <c r="DI113" i="60"/>
  <c r="DK113" i="60"/>
  <c r="DL113" i="60"/>
  <c r="DM113" i="60"/>
  <c r="DN113" i="60"/>
  <c r="DP113" i="60"/>
  <c r="DQ113" i="60"/>
  <c r="DR113" i="60"/>
  <c r="DS113" i="60"/>
  <c r="DT113" i="60"/>
  <c r="DU113" i="60"/>
  <c r="DV113" i="60"/>
  <c r="DW113" i="60"/>
  <c r="DX113" i="60"/>
  <c r="DY113" i="60"/>
  <c r="DZ113" i="60"/>
  <c r="EA113" i="60"/>
  <c r="EB113" i="60"/>
  <c r="EC113" i="60"/>
  <c r="ED113" i="60"/>
  <c r="EE113" i="60"/>
  <c r="EF113" i="60"/>
  <c r="EG113" i="60"/>
  <c r="EH113" i="60"/>
  <c r="EI113" i="60"/>
  <c r="EJ113" i="60"/>
  <c r="EK113" i="60"/>
  <c r="EL113" i="60"/>
  <c r="EM113" i="60"/>
  <c r="EN113" i="60"/>
  <c r="EO113" i="60"/>
  <c r="EP113" i="60"/>
  <c r="EQ113" i="60"/>
  <c r="ER113" i="60"/>
  <c r="ES113" i="60"/>
  <c r="ET113" i="60"/>
  <c r="EV113" i="60"/>
  <c r="EW113" i="60"/>
  <c r="EX113" i="60"/>
  <c r="EY113" i="60"/>
  <c r="EZ113" i="60"/>
  <c r="FA113" i="60"/>
  <c r="FB113" i="60"/>
  <c r="FC113" i="60"/>
  <c r="FD113" i="60"/>
  <c r="FE113" i="60"/>
  <c r="FF113" i="60"/>
  <c r="FG113" i="60"/>
  <c r="FH113" i="60"/>
  <c r="FI113" i="60"/>
  <c r="FJ113" i="60"/>
  <c r="FK113" i="60"/>
  <c r="FL113" i="60"/>
  <c r="FM113" i="60"/>
  <c r="FN113" i="60"/>
  <c r="FO113" i="60"/>
  <c r="FP113" i="60"/>
  <c r="FQ113" i="60"/>
  <c r="FR113" i="60"/>
  <c r="FS113" i="60"/>
  <c r="FT113" i="60"/>
  <c r="FU113" i="60"/>
  <c r="FV113" i="60"/>
  <c r="FW113" i="60"/>
  <c r="FX113" i="60"/>
  <c r="FY113" i="60"/>
  <c r="FZ113" i="60"/>
  <c r="GA113" i="60"/>
  <c r="GB113" i="60"/>
  <c r="GC113" i="60"/>
  <c r="GE113" i="60"/>
  <c r="GF113" i="60"/>
  <c r="GG113" i="60"/>
  <c r="GH113" i="60"/>
  <c r="GI113" i="60"/>
  <c r="GJ113" i="60"/>
  <c r="GK113" i="60"/>
  <c r="GL113" i="60"/>
  <c r="GM113" i="60"/>
  <c r="GN113" i="60"/>
  <c r="GO113" i="60"/>
  <c r="GP113" i="60"/>
  <c r="GQ113" i="60"/>
  <c r="GR113" i="60"/>
  <c r="GS113" i="60"/>
  <c r="GT113" i="60"/>
  <c r="GU113" i="60"/>
  <c r="GV113" i="60"/>
  <c r="GW113" i="60"/>
  <c r="GX113" i="60"/>
  <c r="GY113" i="60"/>
  <c r="GZ113" i="60"/>
  <c r="HA113" i="60"/>
  <c r="HB113" i="60"/>
  <c r="HC113" i="60"/>
  <c r="HD113" i="60"/>
  <c r="HE113" i="60"/>
  <c r="HF113" i="60"/>
  <c r="HG113" i="60"/>
  <c r="HH113" i="60"/>
  <c r="HI113" i="60"/>
  <c r="HJ113" i="60"/>
  <c r="HK113" i="60"/>
  <c r="HL113" i="60"/>
  <c r="HM113" i="60"/>
  <c r="HN113" i="60"/>
  <c r="HO113" i="60"/>
  <c r="HP113" i="60"/>
  <c r="HQ113" i="60"/>
  <c r="HR113" i="60"/>
  <c r="HS113" i="60"/>
  <c r="HT113" i="60"/>
  <c r="HU113" i="60"/>
  <c r="HV113" i="60"/>
  <c r="HW113" i="60"/>
  <c r="HX113" i="60"/>
  <c r="HY113" i="60"/>
  <c r="HZ113" i="60"/>
  <c r="IA113" i="60"/>
  <c r="IB113" i="60"/>
  <c r="IC113" i="60"/>
  <c r="ID113" i="60"/>
  <c r="IE113" i="60"/>
  <c r="IF113" i="60"/>
  <c r="IG113" i="60"/>
  <c r="IH113" i="60"/>
  <c r="II113" i="60"/>
  <c r="IJ113" i="60"/>
  <c r="IK113" i="60"/>
  <c r="IL113" i="60"/>
  <c r="IV113" i="60"/>
  <c r="IW113" i="60"/>
  <c r="IX113" i="60"/>
  <c r="IZ113" i="60"/>
  <c r="JA113" i="60"/>
  <c r="JS113" i="60"/>
  <c r="BF114" i="60"/>
  <c r="BG114" i="60"/>
  <c r="BH114" i="60"/>
  <c r="BI114" i="60"/>
  <c r="BJ114" i="60"/>
  <c r="BK114" i="60"/>
  <c r="BL114" i="60"/>
  <c r="BM114" i="60"/>
  <c r="BN114" i="60"/>
  <c r="BO114" i="60"/>
  <c r="BP114" i="60"/>
  <c r="BQ114" i="60"/>
  <c r="BR114" i="60"/>
  <c r="BS114" i="60"/>
  <c r="BT114" i="60"/>
  <c r="BU114" i="60"/>
  <c r="BV114" i="60"/>
  <c r="BW114" i="60"/>
  <c r="BX114" i="60"/>
  <c r="BY114" i="60"/>
  <c r="BZ114" i="60"/>
  <c r="CA114" i="60"/>
  <c r="CB114" i="60"/>
  <c r="CD114" i="60"/>
  <c r="CE114" i="60"/>
  <c r="CF114" i="60"/>
  <c r="CG114" i="60"/>
  <c r="CH114" i="60"/>
  <c r="CI114" i="60"/>
  <c r="CJ114" i="60"/>
  <c r="CK114" i="60"/>
  <c r="CL114" i="60"/>
  <c r="CM114" i="60"/>
  <c r="CN114" i="60"/>
  <c r="CO114" i="60"/>
  <c r="CP114" i="60"/>
  <c r="CQ114" i="60"/>
  <c r="CR114" i="60"/>
  <c r="CS114" i="60"/>
  <c r="CT114" i="60"/>
  <c r="CU114" i="60"/>
  <c r="CV114" i="60"/>
  <c r="CW114" i="60"/>
  <c r="CX114" i="60"/>
  <c r="CY114" i="60"/>
  <c r="CZ114" i="60"/>
  <c r="DA114" i="60"/>
  <c r="DB114" i="60"/>
  <c r="DC114" i="60"/>
  <c r="DD114" i="60"/>
  <c r="DE114" i="60"/>
  <c r="DF114" i="60"/>
  <c r="DG114" i="60"/>
  <c r="DH114" i="60"/>
  <c r="DI114" i="60"/>
  <c r="DK114" i="60"/>
  <c r="DL114" i="60"/>
  <c r="DM114" i="60"/>
  <c r="DN114" i="60"/>
  <c r="DP114" i="60"/>
  <c r="DQ114" i="60"/>
  <c r="DR114" i="60"/>
  <c r="DS114" i="60"/>
  <c r="DT114" i="60"/>
  <c r="DU114" i="60"/>
  <c r="DV114" i="60"/>
  <c r="DW114" i="60"/>
  <c r="DX114" i="60"/>
  <c r="DY114" i="60"/>
  <c r="DZ114" i="60"/>
  <c r="EA114" i="60"/>
  <c r="EB114" i="60"/>
  <c r="EC114" i="60"/>
  <c r="ED114" i="60"/>
  <c r="EE114" i="60"/>
  <c r="EF114" i="60"/>
  <c r="EG114" i="60"/>
  <c r="EH114" i="60"/>
  <c r="EI114" i="60"/>
  <c r="EJ114" i="60"/>
  <c r="EK114" i="60"/>
  <c r="EL114" i="60"/>
  <c r="EM114" i="60"/>
  <c r="EN114" i="60"/>
  <c r="EO114" i="60"/>
  <c r="EP114" i="60"/>
  <c r="EQ114" i="60"/>
  <c r="ER114" i="60"/>
  <c r="ES114" i="60"/>
  <c r="ET114" i="60"/>
  <c r="EV114" i="60"/>
  <c r="EW114" i="60"/>
  <c r="EX114" i="60"/>
  <c r="EY114" i="60"/>
  <c r="EZ114" i="60"/>
  <c r="FA114" i="60"/>
  <c r="FB114" i="60"/>
  <c r="FC114" i="60"/>
  <c r="FD114" i="60"/>
  <c r="FE114" i="60"/>
  <c r="FF114" i="60"/>
  <c r="FG114" i="60"/>
  <c r="FH114" i="60"/>
  <c r="FI114" i="60"/>
  <c r="FJ114" i="60"/>
  <c r="FK114" i="60"/>
  <c r="FL114" i="60"/>
  <c r="FM114" i="60"/>
  <c r="FN114" i="60"/>
  <c r="FO114" i="60"/>
  <c r="FP114" i="60"/>
  <c r="FQ114" i="60"/>
  <c r="FR114" i="60"/>
  <c r="FS114" i="60"/>
  <c r="FT114" i="60"/>
  <c r="FU114" i="60"/>
  <c r="FV114" i="60"/>
  <c r="FW114" i="60"/>
  <c r="FX114" i="60"/>
  <c r="FY114" i="60"/>
  <c r="FZ114" i="60"/>
  <c r="GA114" i="60"/>
  <c r="GC114" i="60"/>
  <c r="GD114" i="60"/>
  <c r="GE114" i="60"/>
  <c r="GF114" i="60"/>
  <c r="GG114" i="60"/>
  <c r="GH114" i="60"/>
  <c r="GI114" i="60"/>
  <c r="GJ114" i="60"/>
  <c r="GK114" i="60"/>
  <c r="GL114" i="60"/>
  <c r="GM114" i="60"/>
  <c r="GN114" i="60"/>
  <c r="GO114" i="60"/>
  <c r="GP114" i="60"/>
  <c r="GQ114" i="60"/>
  <c r="GR114" i="60"/>
  <c r="GS114" i="60"/>
  <c r="GT114" i="60"/>
  <c r="GU114" i="60"/>
  <c r="GV114" i="60"/>
  <c r="GW114" i="60"/>
  <c r="GX114" i="60"/>
  <c r="GY114" i="60"/>
  <c r="GZ114" i="60"/>
  <c r="HA114" i="60"/>
  <c r="HB114" i="60"/>
  <c r="HC114" i="60"/>
  <c r="HD114" i="60"/>
  <c r="HE114" i="60"/>
  <c r="HF114" i="60"/>
  <c r="HG114" i="60"/>
  <c r="HH114" i="60"/>
  <c r="HI114" i="60"/>
  <c r="HJ114" i="60"/>
  <c r="HK114" i="60"/>
  <c r="HL114" i="60"/>
  <c r="HM114" i="60"/>
  <c r="HN114" i="60"/>
  <c r="HO114" i="60"/>
  <c r="HP114" i="60"/>
  <c r="HQ114" i="60"/>
  <c r="HR114" i="60"/>
  <c r="HS114" i="60"/>
  <c r="HT114" i="60"/>
  <c r="HU114" i="60"/>
  <c r="HV114" i="60"/>
  <c r="HW114" i="60"/>
  <c r="HX114" i="60"/>
  <c r="HY114" i="60"/>
  <c r="HZ114" i="60"/>
  <c r="IA114" i="60"/>
  <c r="IB114" i="60"/>
  <c r="IC114" i="60"/>
  <c r="ID114" i="60"/>
  <c r="IE114" i="60"/>
  <c r="IF114" i="60"/>
  <c r="IG114" i="60"/>
  <c r="IH114" i="60"/>
  <c r="II114" i="60"/>
  <c r="IJ114" i="60"/>
  <c r="IK114" i="60"/>
  <c r="IL114" i="60"/>
  <c r="IV114" i="60"/>
  <c r="IW114" i="60"/>
  <c r="IX114" i="60"/>
  <c r="IZ114" i="60"/>
  <c r="JA114" i="60"/>
  <c r="JS114" i="60"/>
  <c r="BF115" i="60"/>
  <c r="BG115" i="60"/>
  <c r="BH115" i="60"/>
  <c r="BI115" i="60"/>
  <c r="BJ115" i="60"/>
  <c r="BK115" i="60"/>
  <c r="BL115" i="60"/>
  <c r="BM115" i="60"/>
  <c r="BN115" i="60"/>
  <c r="BO115" i="60"/>
  <c r="BP115" i="60"/>
  <c r="BQ115" i="60"/>
  <c r="BR115" i="60"/>
  <c r="BS115" i="60"/>
  <c r="BT115" i="60"/>
  <c r="BU115" i="60"/>
  <c r="BV115" i="60"/>
  <c r="BW115" i="60"/>
  <c r="BX115" i="60"/>
  <c r="BY115" i="60"/>
  <c r="BZ115" i="60"/>
  <c r="CA115" i="60"/>
  <c r="CB115" i="60"/>
  <c r="CD115" i="60"/>
  <c r="CE115" i="60"/>
  <c r="CF115" i="60"/>
  <c r="CG115" i="60"/>
  <c r="CH115" i="60"/>
  <c r="CI115" i="60"/>
  <c r="CJ115" i="60"/>
  <c r="CK115" i="60"/>
  <c r="CL115" i="60"/>
  <c r="CM115" i="60"/>
  <c r="CN115" i="60"/>
  <c r="CO115" i="60"/>
  <c r="CP115" i="60"/>
  <c r="CQ115" i="60"/>
  <c r="CR115" i="60"/>
  <c r="CS115" i="60"/>
  <c r="CT115" i="60"/>
  <c r="CU115" i="60"/>
  <c r="CV115" i="60"/>
  <c r="CW115" i="60"/>
  <c r="CX115" i="60"/>
  <c r="CY115" i="60"/>
  <c r="CZ115" i="60"/>
  <c r="DA115" i="60"/>
  <c r="DB115" i="60"/>
  <c r="DC115" i="60"/>
  <c r="DD115" i="60"/>
  <c r="DE115" i="60"/>
  <c r="DF115" i="60"/>
  <c r="DG115" i="60"/>
  <c r="DH115" i="60"/>
  <c r="DI115" i="60"/>
  <c r="DK115" i="60"/>
  <c r="DL115" i="60"/>
  <c r="DM115" i="60"/>
  <c r="DN115" i="60"/>
  <c r="DP115" i="60"/>
  <c r="DQ115" i="60"/>
  <c r="DR115" i="60"/>
  <c r="DS115" i="60"/>
  <c r="DT115" i="60"/>
  <c r="DU115" i="60"/>
  <c r="DV115" i="60"/>
  <c r="DW115" i="60"/>
  <c r="DX115" i="60"/>
  <c r="DY115" i="60"/>
  <c r="DZ115" i="60"/>
  <c r="EA115" i="60"/>
  <c r="EB115" i="60"/>
  <c r="EC115" i="60"/>
  <c r="ED115" i="60"/>
  <c r="EE115" i="60"/>
  <c r="EF115" i="60"/>
  <c r="EG115" i="60"/>
  <c r="EH115" i="60"/>
  <c r="EI115" i="60"/>
  <c r="EJ115" i="60"/>
  <c r="EK115" i="60"/>
  <c r="EL115" i="60"/>
  <c r="EM115" i="60"/>
  <c r="EN115" i="60"/>
  <c r="EO115" i="60"/>
  <c r="EP115" i="60"/>
  <c r="EQ115" i="60"/>
  <c r="ER115" i="60"/>
  <c r="ES115" i="60"/>
  <c r="ET115" i="60"/>
  <c r="EV115" i="60"/>
  <c r="EW115" i="60"/>
  <c r="EX115" i="60"/>
  <c r="EY115" i="60"/>
  <c r="EZ115" i="60"/>
  <c r="FA115" i="60"/>
  <c r="FB115" i="60"/>
  <c r="FC115" i="60"/>
  <c r="FD115" i="60"/>
  <c r="FE115" i="60"/>
  <c r="FF115" i="60"/>
  <c r="FG115" i="60"/>
  <c r="FH115" i="60"/>
  <c r="FI115" i="60"/>
  <c r="FJ115" i="60"/>
  <c r="FK115" i="60"/>
  <c r="FL115" i="60"/>
  <c r="FM115" i="60"/>
  <c r="FN115" i="60"/>
  <c r="FO115" i="60"/>
  <c r="FP115" i="60"/>
  <c r="FQ115" i="60"/>
  <c r="FR115" i="60"/>
  <c r="FS115" i="60"/>
  <c r="FT115" i="60"/>
  <c r="FU115" i="60"/>
  <c r="FV115" i="60"/>
  <c r="FW115" i="60"/>
  <c r="FX115" i="60"/>
  <c r="FY115" i="60"/>
  <c r="FZ115" i="60"/>
  <c r="GA115" i="60"/>
  <c r="GC115" i="60"/>
  <c r="GD115" i="60"/>
  <c r="GE115" i="60"/>
  <c r="GF115" i="60"/>
  <c r="GG115" i="60"/>
  <c r="GH115" i="60"/>
  <c r="GI115" i="60"/>
  <c r="GJ115" i="60"/>
  <c r="GK115" i="60"/>
  <c r="GL115" i="60"/>
  <c r="GM115" i="60"/>
  <c r="GN115" i="60"/>
  <c r="GO115" i="60"/>
  <c r="GP115" i="60"/>
  <c r="GQ115" i="60"/>
  <c r="GR115" i="60"/>
  <c r="GS115" i="60"/>
  <c r="GT115" i="60"/>
  <c r="GU115" i="60"/>
  <c r="GV115" i="60"/>
  <c r="GW115" i="60"/>
  <c r="GX115" i="60"/>
  <c r="GY115" i="60"/>
  <c r="GZ115" i="60"/>
  <c r="HA115" i="60"/>
  <c r="HB115" i="60"/>
  <c r="HC115" i="60"/>
  <c r="HD115" i="60"/>
  <c r="HE115" i="60"/>
  <c r="HF115" i="60"/>
  <c r="HG115" i="60"/>
  <c r="HH115" i="60"/>
  <c r="HI115" i="60"/>
  <c r="HJ115" i="60"/>
  <c r="HK115" i="60"/>
  <c r="HL115" i="60"/>
  <c r="HM115" i="60"/>
  <c r="HN115" i="60"/>
  <c r="HO115" i="60"/>
  <c r="HP115" i="60"/>
  <c r="HQ115" i="60"/>
  <c r="HR115" i="60"/>
  <c r="HS115" i="60"/>
  <c r="HT115" i="60"/>
  <c r="HU115" i="60"/>
  <c r="HV115" i="60"/>
  <c r="HW115" i="60"/>
  <c r="HX115" i="60"/>
  <c r="HY115" i="60"/>
  <c r="HZ115" i="60"/>
  <c r="IA115" i="60"/>
  <c r="IB115" i="60"/>
  <c r="IC115" i="60"/>
  <c r="ID115" i="60"/>
  <c r="IE115" i="60"/>
  <c r="IF115" i="60"/>
  <c r="IG115" i="60"/>
  <c r="IH115" i="60"/>
  <c r="II115" i="60"/>
  <c r="IJ115" i="60"/>
  <c r="IK115" i="60"/>
  <c r="IL115" i="60"/>
  <c r="IV115" i="60"/>
  <c r="IW115" i="60"/>
  <c r="IX115" i="60"/>
  <c r="IY115" i="60"/>
  <c r="IZ115" i="60"/>
  <c r="JA115" i="60"/>
  <c r="JS115" i="60"/>
  <c r="BF116" i="60"/>
  <c r="BG116" i="60"/>
  <c r="BH116" i="60"/>
  <c r="BI116" i="60"/>
  <c r="BJ116" i="60"/>
  <c r="BK116" i="60"/>
  <c r="BL116" i="60"/>
  <c r="BM116" i="60"/>
  <c r="BN116" i="60"/>
  <c r="BO116" i="60"/>
  <c r="BP116" i="60"/>
  <c r="BQ116" i="60"/>
  <c r="BR116" i="60"/>
  <c r="BS116" i="60"/>
  <c r="BT116" i="60"/>
  <c r="BU116" i="60"/>
  <c r="BV116" i="60"/>
  <c r="BW116" i="60"/>
  <c r="BX116" i="60"/>
  <c r="BY116" i="60"/>
  <c r="BZ116" i="60"/>
  <c r="CA116" i="60"/>
  <c r="CB116" i="60"/>
  <c r="CD116" i="60"/>
  <c r="CE116" i="60"/>
  <c r="CF116" i="60"/>
  <c r="CG116" i="60"/>
  <c r="CH116" i="60"/>
  <c r="CI116" i="60"/>
  <c r="CJ116" i="60"/>
  <c r="CK116" i="60"/>
  <c r="CL116" i="60"/>
  <c r="CM116" i="60"/>
  <c r="CN116" i="60"/>
  <c r="CO116" i="60"/>
  <c r="CP116" i="60"/>
  <c r="CQ116" i="60"/>
  <c r="CR116" i="60"/>
  <c r="CS116" i="60"/>
  <c r="CT116" i="60"/>
  <c r="CU116" i="60"/>
  <c r="CV116" i="60"/>
  <c r="CW116" i="60"/>
  <c r="CX116" i="60"/>
  <c r="CY116" i="60"/>
  <c r="CZ116" i="60"/>
  <c r="DA116" i="60"/>
  <c r="DB116" i="60"/>
  <c r="DC116" i="60"/>
  <c r="DD116" i="60"/>
  <c r="DE116" i="60"/>
  <c r="DF116" i="60"/>
  <c r="DG116" i="60"/>
  <c r="DH116" i="60"/>
  <c r="DI116" i="60"/>
  <c r="DK116" i="60"/>
  <c r="DL116" i="60"/>
  <c r="DM116" i="60"/>
  <c r="DN116" i="60"/>
  <c r="DP116" i="60"/>
  <c r="DQ116" i="60"/>
  <c r="DR116" i="60"/>
  <c r="DS116" i="60"/>
  <c r="DT116" i="60"/>
  <c r="DU116" i="60"/>
  <c r="DV116" i="60"/>
  <c r="DW116" i="60"/>
  <c r="DX116" i="60"/>
  <c r="DY116" i="60"/>
  <c r="DZ116" i="60"/>
  <c r="EA116" i="60"/>
  <c r="EB116" i="60"/>
  <c r="EC116" i="60"/>
  <c r="ED116" i="60"/>
  <c r="EE116" i="60"/>
  <c r="EF116" i="60"/>
  <c r="EG116" i="60"/>
  <c r="EH116" i="60"/>
  <c r="EI116" i="60"/>
  <c r="EJ116" i="60"/>
  <c r="EK116" i="60"/>
  <c r="EL116" i="60"/>
  <c r="EM116" i="60"/>
  <c r="EN116" i="60"/>
  <c r="EO116" i="60"/>
  <c r="EP116" i="60"/>
  <c r="EQ116" i="60"/>
  <c r="ER116" i="60"/>
  <c r="ES116" i="60"/>
  <c r="ET116" i="60"/>
  <c r="EV116" i="60"/>
  <c r="EW116" i="60"/>
  <c r="EX116" i="60"/>
  <c r="EY116" i="60"/>
  <c r="EZ116" i="60"/>
  <c r="FA116" i="60"/>
  <c r="FB116" i="60"/>
  <c r="FC116" i="60"/>
  <c r="FD116" i="60"/>
  <c r="FE116" i="60"/>
  <c r="FF116" i="60"/>
  <c r="FG116" i="60"/>
  <c r="FH116" i="60"/>
  <c r="FI116" i="60"/>
  <c r="FJ116" i="60"/>
  <c r="FK116" i="60"/>
  <c r="FL116" i="60"/>
  <c r="FM116" i="60"/>
  <c r="FN116" i="60"/>
  <c r="FO116" i="60"/>
  <c r="FP116" i="60"/>
  <c r="FQ116" i="60"/>
  <c r="FR116" i="60"/>
  <c r="FS116" i="60"/>
  <c r="FT116" i="60"/>
  <c r="FU116" i="60"/>
  <c r="FV116" i="60"/>
  <c r="FW116" i="60"/>
  <c r="FX116" i="60"/>
  <c r="FY116" i="60"/>
  <c r="FZ116" i="60"/>
  <c r="GA116" i="60"/>
  <c r="GB116" i="60"/>
  <c r="GC116" i="60"/>
  <c r="GD116" i="60"/>
  <c r="GE116" i="60"/>
  <c r="GF116" i="60"/>
  <c r="GG116" i="60"/>
  <c r="GI116" i="60"/>
  <c r="GJ116" i="60"/>
  <c r="GK116" i="60"/>
  <c r="GL116" i="60"/>
  <c r="GM116" i="60"/>
  <c r="GN116" i="60"/>
  <c r="GO116" i="60"/>
  <c r="GP116" i="60"/>
  <c r="GQ116" i="60"/>
  <c r="GR116" i="60"/>
  <c r="GS116" i="60"/>
  <c r="GT116" i="60"/>
  <c r="GU116" i="60"/>
  <c r="GV116" i="60"/>
  <c r="GW116" i="60"/>
  <c r="GX116" i="60"/>
  <c r="GY116" i="60"/>
  <c r="GZ116" i="60"/>
  <c r="HA116" i="60"/>
  <c r="HB116" i="60"/>
  <c r="HC116" i="60"/>
  <c r="HD116" i="60"/>
  <c r="HE116" i="60"/>
  <c r="HF116" i="60"/>
  <c r="HG116" i="60"/>
  <c r="HH116" i="60"/>
  <c r="HI116" i="60"/>
  <c r="HJ116" i="60"/>
  <c r="HK116" i="60"/>
  <c r="HL116" i="60"/>
  <c r="HM116" i="60"/>
  <c r="HN116" i="60"/>
  <c r="HO116" i="60"/>
  <c r="HP116" i="60"/>
  <c r="HQ116" i="60"/>
  <c r="HR116" i="60"/>
  <c r="HS116" i="60"/>
  <c r="HT116" i="60"/>
  <c r="HU116" i="60"/>
  <c r="HV116" i="60"/>
  <c r="HW116" i="60"/>
  <c r="HX116" i="60"/>
  <c r="HY116" i="60"/>
  <c r="HZ116" i="60"/>
  <c r="IA116" i="60"/>
  <c r="IB116" i="60"/>
  <c r="IC116" i="60"/>
  <c r="ID116" i="60"/>
  <c r="IE116" i="60"/>
  <c r="IF116" i="60"/>
  <c r="IG116" i="60"/>
  <c r="IH116" i="60"/>
  <c r="II116" i="60"/>
  <c r="IJ116" i="60"/>
  <c r="IK116" i="60"/>
  <c r="IL116" i="60"/>
  <c r="IV116" i="60"/>
  <c r="IW116" i="60"/>
  <c r="IX116" i="60"/>
  <c r="IY116" i="60"/>
  <c r="IZ116" i="60"/>
  <c r="JA116" i="60"/>
  <c r="BF117" i="60"/>
  <c r="BG117" i="60"/>
  <c r="BH117" i="60"/>
  <c r="BI117" i="60"/>
  <c r="BJ117" i="60"/>
  <c r="BK117" i="60"/>
  <c r="BL117" i="60"/>
  <c r="BM117" i="60"/>
  <c r="BN117" i="60"/>
  <c r="BO117" i="60"/>
  <c r="BP117" i="60"/>
  <c r="BQ117" i="60"/>
  <c r="BR117" i="60"/>
  <c r="BS117" i="60"/>
  <c r="BT117" i="60"/>
  <c r="BU117" i="60"/>
  <c r="BV117" i="60"/>
  <c r="BW117" i="60"/>
  <c r="BX117" i="60"/>
  <c r="BY117" i="60"/>
  <c r="BZ117" i="60"/>
  <c r="CA117" i="60"/>
  <c r="CB117" i="60"/>
  <c r="CD117" i="60"/>
  <c r="CE117" i="60"/>
  <c r="CF117" i="60"/>
  <c r="CG117" i="60"/>
  <c r="CH117" i="60"/>
  <c r="CI117" i="60"/>
  <c r="CJ117" i="60"/>
  <c r="CK117" i="60"/>
  <c r="CL117" i="60"/>
  <c r="CM117" i="60"/>
  <c r="CN117" i="60"/>
  <c r="CO117" i="60"/>
  <c r="CP117" i="60"/>
  <c r="CQ117" i="60"/>
  <c r="CR117" i="60"/>
  <c r="CS117" i="60"/>
  <c r="CT117" i="60"/>
  <c r="CU117" i="60"/>
  <c r="CV117" i="60"/>
  <c r="CW117" i="60"/>
  <c r="CX117" i="60"/>
  <c r="CY117" i="60"/>
  <c r="CZ117" i="60"/>
  <c r="DA117" i="60"/>
  <c r="DB117" i="60"/>
  <c r="DC117" i="60"/>
  <c r="DD117" i="60"/>
  <c r="DE117" i="60"/>
  <c r="DF117" i="60"/>
  <c r="DG117" i="60"/>
  <c r="DH117" i="60"/>
  <c r="DI117" i="60"/>
  <c r="DK117" i="60"/>
  <c r="DL117" i="60"/>
  <c r="DM117" i="60"/>
  <c r="DN117" i="60"/>
  <c r="DP117" i="60"/>
  <c r="DQ117" i="60"/>
  <c r="DR117" i="60"/>
  <c r="DS117" i="60"/>
  <c r="DT117" i="60"/>
  <c r="DU117" i="60"/>
  <c r="DV117" i="60"/>
  <c r="DW117" i="60"/>
  <c r="DX117" i="60"/>
  <c r="DY117" i="60"/>
  <c r="DZ117" i="60"/>
  <c r="EA117" i="60"/>
  <c r="EB117" i="60"/>
  <c r="EC117" i="60"/>
  <c r="ED117" i="60"/>
  <c r="EE117" i="60"/>
  <c r="EF117" i="60"/>
  <c r="EG117" i="60"/>
  <c r="EH117" i="60"/>
  <c r="EI117" i="60"/>
  <c r="EJ117" i="60"/>
  <c r="EK117" i="60"/>
  <c r="EL117" i="60"/>
  <c r="EM117" i="60"/>
  <c r="EN117" i="60"/>
  <c r="EO117" i="60"/>
  <c r="EP117" i="60"/>
  <c r="EQ117" i="60"/>
  <c r="ER117" i="60"/>
  <c r="ES117" i="60"/>
  <c r="ET117" i="60"/>
  <c r="EU117" i="60"/>
  <c r="EV117" i="60"/>
  <c r="EW117" i="60"/>
  <c r="EX117" i="60"/>
  <c r="EY117" i="60"/>
  <c r="FA117" i="60"/>
  <c r="FB117" i="60"/>
  <c r="FC117" i="60"/>
  <c r="FD117" i="60"/>
  <c r="FE117" i="60"/>
  <c r="FF117" i="60"/>
  <c r="FG117" i="60"/>
  <c r="FH117" i="60"/>
  <c r="FI117" i="60"/>
  <c r="FJ117" i="60"/>
  <c r="FK117" i="60"/>
  <c r="FL117" i="60"/>
  <c r="FM117" i="60"/>
  <c r="FN117" i="60"/>
  <c r="FO117" i="60"/>
  <c r="FP117" i="60"/>
  <c r="FQ117" i="60"/>
  <c r="FR117" i="60"/>
  <c r="FS117" i="60"/>
  <c r="FT117" i="60"/>
  <c r="FU117" i="60"/>
  <c r="FV117" i="60"/>
  <c r="FW117" i="60"/>
  <c r="FX117" i="60"/>
  <c r="FY117" i="60"/>
  <c r="FZ117" i="60"/>
  <c r="GA117" i="60"/>
  <c r="GB117" i="60"/>
  <c r="GC117" i="60"/>
  <c r="GD117" i="60"/>
  <c r="GE117" i="60"/>
  <c r="GF117" i="60"/>
  <c r="GG117" i="60"/>
  <c r="GH117" i="60"/>
  <c r="GI117" i="60"/>
  <c r="GJ117" i="60"/>
  <c r="GK117" i="60"/>
  <c r="GL117" i="60"/>
  <c r="GM117" i="60"/>
  <c r="GN117" i="60"/>
  <c r="GO117" i="60"/>
  <c r="GP117" i="60"/>
  <c r="GQ117" i="60"/>
  <c r="GR117" i="60"/>
  <c r="GS117" i="60"/>
  <c r="GT117" i="60"/>
  <c r="GU117" i="60"/>
  <c r="GV117" i="60"/>
  <c r="GW117" i="60"/>
  <c r="GX117" i="60"/>
  <c r="GY117" i="60"/>
  <c r="GZ117" i="60"/>
  <c r="HA117" i="60"/>
  <c r="HB117" i="60"/>
  <c r="HC117" i="60"/>
  <c r="HD117" i="60"/>
  <c r="HE117" i="60"/>
  <c r="HF117" i="60"/>
  <c r="HG117" i="60"/>
  <c r="HH117" i="60"/>
  <c r="HI117" i="60"/>
  <c r="HJ117" i="60"/>
  <c r="HK117" i="60"/>
  <c r="HL117" i="60"/>
  <c r="HM117" i="60"/>
  <c r="HN117" i="60"/>
  <c r="HO117" i="60"/>
  <c r="HP117" i="60"/>
  <c r="HQ117" i="60"/>
  <c r="HR117" i="60"/>
  <c r="HS117" i="60"/>
  <c r="HT117" i="60"/>
  <c r="HU117" i="60"/>
  <c r="HV117" i="60"/>
  <c r="HW117" i="60"/>
  <c r="HX117" i="60"/>
  <c r="HY117" i="60"/>
  <c r="HZ117" i="60"/>
  <c r="IA117" i="60"/>
  <c r="IB117" i="60"/>
  <c r="IC117" i="60"/>
  <c r="ID117" i="60"/>
  <c r="IE117" i="60"/>
  <c r="IF117" i="60"/>
  <c r="IG117" i="60"/>
  <c r="IH117" i="60"/>
  <c r="II117" i="60"/>
  <c r="IJ117" i="60"/>
  <c r="IK117" i="60"/>
  <c r="IL117" i="60"/>
  <c r="IV117" i="60"/>
  <c r="IW117" i="60"/>
  <c r="IX117" i="60"/>
  <c r="IY117" i="60"/>
  <c r="IZ117" i="60"/>
  <c r="JA117" i="60"/>
  <c r="JS117" i="60"/>
  <c r="BF118" i="60"/>
  <c r="BG118" i="60"/>
  <c r="BH118" i="60"/>
  <c r="BI118" i="60"/>
  <c r="BJ118" i="60"/>
  <c r="BK118" i="60"/>
  <c r="BL118" i="60"/>
  <c r="BM118" i="60"/>
  <c r="BN118" i="60"/>
  <c r="BO118" i="60"/>
  <c r="BP118" i="60"/>
  <c r="BQ118" i="60"/>
  <c r="BR118" i="60"/>
  <c r="BS118" i="60"/>
  <c r="BT118" i="60"/>
  <c r="BU118" i="60"/>
  <c r="BV118" i="60"/>
  <c r="BW118" i="60"/>
  <c r="BX118" i="60"/>
  <c r="BY118" i="60"/>
  <c r="BZ118" i="60"/>
  <c r="CA118" i="60"/>
  <c r="CB118" i="60"/>
  <c r="CD118" i="60"/>
  <c r="CE118" i="60"/>
  <c r="CF118" i="60"/>
  <c r="CG118" i="60"/>
  <c r="CH118" i="60"/>
  <c r="CI118" i="60"/>
  <c r="CJ118" i="60"/>
  <c r="CK118" i="60"/>
  <c r="CL118" i="60"/>
  <c r="CM118" i="60"/>
  <c r="CN118" i="60"/>
  <c r="CO118" i="60"/>
  <c r="CP118" i="60"/>
  <c r="CQ118" i="60"/>
  <c r="CR118" i="60"/>
  <c r="CS118" i="60"/>
  <c r="CT118" i="60"/>
  <c r="CU118" i="60"/>
  <c r="CV118" i="60"/>
  <c r="CW118" i="60"/>
  <c r="CX118" i="60"/>
  <c r="CY118" i="60"/>
  <c r="CZ118" i="60"/>
  <c r="DA118" i="60"/>
  <c r="DB118" i="60"/>
  <c r="DC118" i="60"/>
  <c r="DD118" i="60"/>
  <c r="DE118" i="60"/>
  <c r="DF118" i="60"/>
  <c r="DG118" i="60"/>
  <c r="DH118" i="60"/>
  <c r="DI118" i="60"/>
  <c r="DK118" i="60"/>
  <c r="DL118" i="60"/>
  <c r="DM118" i="60"/>
  <c r="DN118" i="60"/>
  <c r="DP118" i="60"/>
  <c r="DQ118" i="60"/>
  <c r="DR118" i="60"/>
  <c r="DS118" i="60"/>
  <c r="DT118" i="60"/>
  <c r="DU118" i="60"/>
  <c r="DV118" i="60"/>
  <c r="DW118" i="60"/>
  <c r="DX118" i="60"/>
  <c r="DY118" i="60"/>
  <c r="DZ118" i="60"/>
  <c r="EA118" i="60"/>
  <c r="EB118" i="60"/>
  <c r="EC118" i="60"/>
  <c r="ED118" i="60"/>
  <c r="EE118" i="60"/>
  <c r="EF118" i="60"/>
  <c r="EG118" i="60"/>
  <c r="EH118" i="60"/>
  <c r="EI118" i="60"/>
  <c r="EJ118" i="60"/>
  <c r="EK118" i="60"/>
  <c r="EL118" i="60"/>
  <c r="EM118" i="60"/>
  <c r="EN118" i="60"/>
  <c r="EO118" i="60"/>
  <c r="EP118" i="60"/>
  <c r="EQ118" i="60"/>
  <c r="ER118" i="60"/>
  <c r="ES118" i="60"/>
  <c r="ET118" i="60"/>
  <c r="EU118" i="60"/>
  <c r="EV118" i="60"/>
  <c r="EW118" i="60"/>
  <c r="EX118" i="60"/>
  <c r="EY118" i="60"/>
  <c r="EZ118" i="60"/>
  <c r="FA118" i="60"/>
  <c r="FB118" i="60"/>
  <c r="FC118" i="60"/>
  <c r="FD118" i="60"/>
  <c r="FE118" i="60"/>
  <c r="FF118" i="60"/>
  <c r="FG118" i="60"/>
  <c r="FI118" i="60"/>
  <c r="FJ118" i="60"/>
  <c r="FK118" i="60"/>
  <c r="FL118" i="60"/>
  <c r="FM118" i="60"/>
  <c r="FN118" i="60"/>
  <c r="FO118" i="60"/>
  <c r="FP118" i="60"/>
  <c r="FQ118" i="60"/>
  <c r="FR118" i="60"/>
  <c r="FS118" i="60"/>
  <c r="FT118" i="60"/>
  <c r="FU118" i="60"/>
  <c r="FV118" i="60"/>
  <c r="FW118" i="60"/>
  <c r="FX118" i="60"/>
  <c r="FY118" i="60"/>
  <c r="FZ118" i="60"/>
  <c r="GA118" i="60"/>
  <c r="GB118" i="60"/>
  <c r="GC118" i="60"/>
  <c r="GD118" i="60"/>
  <c r="GE118" i="60"/>
  <c r="GF118" i="60"/>
  <c r="GG118" i="60"/>
  <c r="GH118" i="60"/>
  <c r="GI118" i="60"/>
  <c r="GJ118" i="60"/>
  <c r="GK118" i="60"/>
  <c r="GL118" i="60"/>
  <c r="GM118" i="60"/>
  <c r="GN118" i="60"/>
  <c r="GO118" i="60"/>
  <c r="GP118" i="60"/>
  <c r="GQ118" i="60"/>
  <c r="GR118" i="60"/>
  <c r="GS118" i="60"/>
  <c r="GT118" i="60"/>
  <c r="GU118" i="60"/>
  <c r="GV118" i="60"/>
  <c r="GW118" i="60"/>
  <c r="GX118" i="60"/>
  <c r="GY118" i="60"/>
  <c r="GZ118" i="60"/>
  <c r="HA118" i="60"/>
  <c r="HB118" i="60"/>
  <c r="HC118" i="60"/>
  <c r="HD118" i="60"/>
  <c r="HE118" i="60"/>
  <c r="HF118" i="60"/>
  <c r="HG118" i="60"/>
  <c r="HH118" i="60"/>
  <c r="HI118" i="60"/>
  <c r="HJ118" i="60"/>
  <c r="HK118" i="60"/>
  <c r="HL118" i="60"/>
  <c r="HM118" i="60"/>
  <c r="HN118" i="60"/>
  <c r="HO118" i="60"/>
  <c r="HP118" i="60"/>
  <c r="HQ118" i="60"/>
  <c r="HR118" i="60"/>
  <c r="HS118" i="60"/>
  <c r="HT118" i="60"/>
  <c r="HU118" i="60"/>
  <c r="HV118" i="60"/>
  <c r="HW118" i="60"/>
  <c r="HX118" i="60"/>
  <c r="HY118" i="60"/>
  <c r="HZ118" i="60"/>
  <c r="IA118" i="60"/>
  <c r="IB118" i="60"/>
  <c r="IC118" i="60"/>
  <c r="ID118" i="60"/>
  <c r="IE118" i="60"/>
  <c r="IF118" i="60"/>
  <c r="IG118" i="60"/>
  <c r="IH118" i="60"/>
  <c r="II118" i="60"/>
  <c r="IJ118" i="60"/>
  <c r="IK118" i="60"/>
  <c r="IL118" i="60"/>
  <c r="IV118" i="60"/>
  <c r="IW118" i="60"/>
  <c r="IX118" i="60"/>
  <c r="IY118" i="60"/>
  <c r="IZ118" i="60"/>
  <c r="JA118" i="60"/>
  <c r="JS118" i="60"/>
  <c r="BF119" i="60"/>
  <c r="BG119" i="60"/>
  <c r="BH119" i="60"/>
  <c r="BI119" i="60"/>
  <c r="BJ119" i="60"/>
  <c r="BK119" i="60"/>
  <c r="BL119" i="60"/>
  <c r="BM119" i="60"/>
  <c r="BN119" i="60"/>
  <c r="BO119" i="60"/>
  <c r="BP119" i="60"/>
  <c r="BQ119" i="60"/>
  <c r="BR119" i="60"/>
  <c r="BS119" i="60"/>
  <c r="BT119" i="60"/>
  <c r="BU119" i="60"/>
  <c r="BV119" i="60"/>
  <c r="BW119" i="60"/>
  <c r="BX119" i="60"/>
  <c r="BY119" i="60"/>
  <c r="BZ119" i="60"/>
  <c r="CA119" i="60"/>
  <c r="CB119" i="60"/>
  <c r="CD119" i="60"/>
  <c r="CE119" i="60"/>
  <c r="CF119" i="60"/>
  <c r="CG119" i="60"/>
  <c r="CH119" i="60"/>
  <c r="CI119" i="60"/>
  <c r="CJ119" i="60"/>
  <c r="CK119" i="60"/>
  <c r="CL119" i="60"/>
  <c r="CM119" i="60"/>
  <c r="CN119" i="60"/>
  <c r="CO119" i="60"/>
  <c r="CP119" i="60"/>
  <c r="CQ119" i="60"/>
  <c r="CR119" i="60"/>
  <c r="CS119" i="60"/>
  <c r="CT119" i="60"/>
  <c r="CU119" i="60"/>
  <c r="CV119" i="60"/>
  <c r="CW119" i="60"/>
  <c r="CX119" i="60"/>
  <c r="CY119" i="60"/>
  <c r="CZ119" i="60"/>
  <c r="DA119" i="60"/>
  <c r="DB119" i="60"/>
  <c r="DC119" i="60"/>
  <c r="DD119" i="60"/>
  <c r="DE119" i="60"/>
  <c r="DF119" i="60"/>
  <c r="DG119" i="60"/>
  <c r="DH119" i="60"/>
  <c r="DI119" i="60"/>
  <c r="DK119" i="60"/>
  <c r="DL119" i="60"/>
  <c r="DM119" i="60"/>
  <c r="DN119" i="60"/>
  <c r="DP119" i="60"/>
  <c r="DQ119" i="60"/>
  <c r="DR119" i="60"/>
  <c r="DS119" i="60"/>
  <c r="DT119" i="60"/>
  <c r="DU119" i="60"/>
  <c r="DV119" i="60"/>
  <c r="DW119" i="60"/>
  <c r="DX119" i="60"/>
  <c r="DY119" i="60"/>
  <c r="DZ119" i="60"/>
  <c r="EA119" i="60"/>
  <c r="EB119" i="60"/>
  <c r="EC119" i="60"/>
  <c r="ED119" i="60"/>
  <c r="EE119" i="60"/>
  <c r="EF119" i="60"/>
  <c r="EG119" i="60"/>
  <c r="EH119" i="60"/>
  <c r="EI119" i="60"/>
  <c r="EJ119" i="60"/>
  <c r="EK119" i="60"/>
  <c r="EL119" i="60"/>
  <c r="EM119" i="60"/>
  <c r="EN119" i="60"/>
  <c r="EO119" i="60"/>
  <c r="EP119" i="60"/>
  <c r="EQ119" i="60"/>
  <c r="ER119" i="60"/>
  <c r="ES119" i="60"/>
  <c r="ET119" i="60"/>
  <c r="EU119" i="60"/>
  <c r="EV119" i="60"/>
  <c r="EW119" i="60"/>
  <c r="EX119" i="60"/>
  <c r="EY119" i="60"/>
  <c r="EZ119" i="60"/>
  <c r="FB119" i="60"/>
  <c r="FC119" i="60"/>
  <c r="FD119" i="60"/>
  <c r="FE119" i="60"/>
  <c r="FF119" i="60"/>
  <c r="FG119" i="60"/>
  <c r="FH119" i="60"/>
  <c r="FI119" i="60"/>
  <c r="FJ119" i="60"/>
  <c r="FK119" i="60"/>
  <c r="FL119" i="60"/>
  <c r="FM119" i="60"/>
  <c r="FN119" i="60"/>
  <c r="FO119" i="60"/>
  <c r="FP119" i="60"/>
  <c r="FQ119" i="60"/>
  <c r="FR119" i="60"/>
  <c r="FS119" i="60"/>
  <c r="FT119" i="60"/>
  <c r="FU119" i="60"/>
  <c r="FV119" i="60"/>
  <c r="FW119" i="60"/>
  <c r="FX119" i="60"/>
  <c r="FY119" i="60"/>
  <c r="FZ119" i="60"/>
  <c r="GA119" i="60"/>
  <c r="GB119" i="60"/>
  <c r="GC119" i="60"/>
  <c r="GD119" i="60"/>
  <c r="GE119" i="60"/>
  <c r="GF119" i="60"/>
  <c r="GG119" i="60"/>
  <c r="GH119" i="60"/>
  <c r="GI119" i="60"/>
  <c r="GJ119" i="60"/>
  <c r="GK119" i="60"/>
  <c r="GL119" i="60"/>
  <c r="GM119" i="60"/>
  <c r="GN119" i="60"/>
  <c r="GO119" i="60"/>
  <c r="GP119" i="60"/>
  <c r="GQ119" i="60"/>
  <c r="GR119" i="60"/>
  <c r="GS119" i="60"/>
  <c r="GU119" i="60"/>
  <c r="GV119" i="60"/>
  <c r="GW119" i="60"/>
  <c r="GX119" i="60"/>
  <c r="GY119" i="60"/>
  <c r="GZ119" i="60"/>
  <c r="HA119" i="60"/>
  <c r="HB119" i="60"/>
  <c r="HC119" i="60"/>
  <c r="HD119" i="60"/>
  <c r="HE119" i="60"/>
  <c r="HF119" i="60"/>
  <c r="HG119" i="60"/>
  <c r="HH119" i="60"/>
  <c r="HI119" i="60"/>
  <c r="HJ119" i="60"/>
  <c r="HK119" i="60"/>
  <c r="HL119" i="60"/>
  <c r="HM119" i="60"/>
  <c r="HN119" i="60"/>
  <c r="HO119" i="60"/>
  <c r="HP119" i="60"/>
  <c r="HQ119" i="60"/>
  <c r="HR119" i="60"/>
  <c r="HS119" i="60"/>
  <c r="HT119" i="60"/>
  <c r="HU119" i="60"/>
  <c r="HV119" i="60"/>
  <c r="HW119" i="60"/>
  <c r="HX119" i="60"/>
  <c r="HY119" i="60"/>
  <c r="HZ119" i="60"/>
  <c r="IA119" i="60"/>
  <c r="IB119" i="60"/>
  <c r="IC119" i="60"/>
  <c r="ID119" i="60"/>
  <c r="IE119" i="60"/>
  <c r="IF119" i="60"/>
  <c r="IG119" i="60"/>
  <c r="IH119" i="60"/>
  <c r="II119" i="60"/>
  <c r="IJ119" i="60"/>
  <c r="IK119" i="60"/>
  <c r="IL119" i="60"/>
  <c r="IV119" i="60"/>
  <c r="IW119" i="60"/>
  <c r="IX119" i="60"/>
  <c r="IY119" i="60"/>
  <c r="IZ119" i="60"/>
  <c r="JA119" i="60"/>
  <c r="JS119" i="60"/>
  <c r="BF120" i="60"/>
  <c r="BG120" i="60"/>
  <c r="BH120" i="60"/>
  <c r="BI120" i="60"/>
  <c r="BJ120" i="60"/>
  <c r="BK120" i="60"/>
  <c r="BL120" i="60"/>
  <c r="BM120" i="60"/>
  <c r="BN120" i="60"/>
  <c r="BO120" i="60"/>
  <c r="BP120" i="60"/>
  <c r="BQ120" i="60"/>
  <c r="BR120" i="60"/>
  <c r="BS120" i="60"/>
  <c r="BT120" i="60"/>
  <c r="BU120" i="60"/>
  <c r="BV120" i="60"/>
  <c r="BW120" i="60"/>
  <c r="BX120" i="60"/>
  <c r="BY120" i="60"/>
  <c r="BZ120" i="60"/>
  <c r="CA120" i="60"/>
  <c r="CB120" i="60"/>
  <c r="CD120" i="60"/>
  <c r="CE120" i="60"/>
  <c r="CF120" i="60"/>
  <c r="CG120" i="60"/>
  <c r="CH120" i="60"/>
  <c r="CI120" i="60"/>
  <c r="CJ120" i="60"/>
  <c r="CK120" i="60"/>
  <c r="CL120" i="60"/>
  <c r="CM120" i="60"/>
  <c r="CN120" i="60"/>
  <c r="CO120" i="60"/>
  <c r="CP120" i="60"/>
  <c r="CQ120" i="60"/>
  <c r="CR120" i="60"/>
  <c r="CS120" i="60"/>
  <c r="CT120" i="60"/>
  <c r="CU120" i="60"/>
  <c r="CV120" i="60"/>
  <c r="CW120" i="60"/>
  <c r="CX120" i="60"/>
  <c r="CY120" i="60"/>
  <c r="CZ120" i="60"/>
  <c r="DA120" i="60"/>
  <c r="DB120" i="60"/>
  <c r="DC120" i="60"/>
  <c r="DD120" i="60"/>
  <c r="DE120" i="60"/>
  <c r="DF120" i="60"/>
  <c r="DG120" i="60"/>
  <c r="DH120" i="60"/>
  <c r="DI120" i="60"/>
  <c r="DK120" i="60"/>
  <c r="DL120" i="60"/>
  <c r="DM120" i="60"/>
  <c r="DN120" i="60"/>
  <c r="DP120" i="60"/>
  <c r="DQ120" i="60"/>
  <c r="DR120" i="60"/>
  <c r="DS120" i="60"/>
  <c r="DT120" i="60"/>
  <c r="DU120" i="60"/>
  <c r="DV120" i="60"/>
  <c r="DW120" i="60"/>
  <c r="DX120" i="60"/>
  <c r="DY120" i="60"/>
  <c r="DZ120" i="60"/>
  <c r="EA120" i="60"/>
  <c r="EB120" i="60"/>
  <c r="EC120" i="60"/>
  <c r="ED120" i="60"/>
  <c r="EE120" i="60"/>
  <c r="EF120" i="60"/>
  <c r="EG120" i="60"/>
  <c r="EH120" i="60"/>
  <c r="EI120" i="60"/>
  <c r="EJ120" i="60"/>
  <c r="EK120" i="60"/>
  <c r="EL120" i="60"/>
  <c r="EM120" i="60"/>
  <c r="EN120" i="60"/>
  <c r="EO120" i="60"/>
  <c r="EP120" i="60"/>
  <c r="EQ120" i="60"/>
  <c r="ER120" i="60"/>
  <c r="ES120" i="60"/>
  <c r="ET120" i="60"/>
  <c r="EU120" i="60"/>
  <c r="EV120" i="60"/>
  <c r="EW120" i="60"/>
  <c r="EX120" i="60"/>
  <c r="EY120" i="60"/>
  <c r="EZ120" i="60"/>
  <c r="FA120" i="60"/>
  <c r="FB120" i="60"/>
  <c r="FC120" i="60"/>
  <c r="FD120" i="60"/>
  <c r="FE120" i="60"/>
  <c r="FF120" i="60"/>
  <c r="FG120" i="60"/>
  <c r="FI120" i="60"/>
  <c r="FJ120" i="60"/>
  <c r="FK120" i="60"/>
  <c r="FL120" i="60"/>
  <c r="FM120" i="60"/>
  <c r="FN120" i="60"/>
  <c r="FO120" i="60"/>
  <c r="FP120" i="60"/>
  <c r="FQ120" i="60"/>
  <c r="FR120" i="60"/>
  <c r="FS120" i="60"/>
  <c r="FT120" i="60"/>
  <c r="FU120" i="60"/>
  <c r="FV120" i="60"/>
  <c r="FW120" i="60"/>
  <c r="FX120" i="60"/>
  <c r="FY120" i="60"/>
  <c r="FZ120" i="60"/>
  <c r="GA120" i="60"/>
  <c r="GB120" i="60"/>
  <c r="GC120" i="60"/>
  <c r="GD120" i="60"/>
  <c r="GE120" i="60"/>
  <c r="GF120" i="60"/>
  <c r="GG120" i="60"/>
  <c r="GH120" i="60"/>
  <c r="GI120" i="60"/>
  <c r="GJ120" i="60"/>
  <c r="GK120" i="60"/>
  <c r="GL120" i="60"/>
  <c r="GM120" i="60"/>
  <c r="GN120" i="60"/>
  <c r="GO120" i="60"/>
  <c r="GP120" i="60"/>
  <c r="GQ120" i="60"/>
  <c r="GR120" i="60"/>
  <c r="GS120" i="60"/>
  <c r="GT120" i="60"/>
  <c r="GU120" i="60"/>
  <c r="GV120" i="60"/>
  <c r="GW120" i="60"/>
  <c r="GX120" i="60"/>
  <c r="GY120" i="60"/>
  <c r="GZ120" i="60"/>
  <c r="HA120" i="60"/>
  <c r="HB120" i="60"/>
  <c r="HC120" i="60"/>
  <c r="HD120" i="60"/>
  <c r="HE120" i="60"/>
  <c r="HF120" i="60"/>
  <c r="HG120" i="60"/>
  <c r="HH120" i="60"/>
  <c r="HI120" i="60"/>
  <c r="HJ120" i="60"/>
  <c r="HK120" i="60"/>
  <c r="HL120" i="60"/>
  <c r="HM120" i="60"/>
  <c r="HN120" i="60"/>
  <c r="HO120" i="60"/>
  <c r="HP120" i="60"/>
  <c r="HQ120" i="60"/>
  <c r="HR120" i="60"/>
  <c r="HS120" i="60"/>
  <c r="HT120" i="60"/>
  <c r="HU120" i="60"/>
  <c r="HV120" i="60"/>
  <c r="HW120" i="60"/>
  <c r="HX120" i="60"/>
  <c r="HY120" i="60"/>
  <c r="HZ120" i="60"/>
  <c r="IA120" i="60"/>
  <c r="IB120" i="60"/>
  <c r="IC120" i="60"/>
  <c r="ID120" i="60"/>
  <c r="IE120" i="60"/>
  <c r="IF120" i="60"/>
  <c r="IG120" i="60"/>
  <c r="IH120" i="60"/>
  <c r="II120" i="60"/>
  <c r="IJ120" i="60"/>
  <c r="IK120" i="60"/>
  <c r="IL120" i="60"/>
  <c r="IV120" i="60"/>
  <c r="IW120" i="60"/>
  <c r="IX120" i="60"/>
  <c r="IY120" i="60"/>
  <c r="IZ120" i="60"/>
  <c r="JA120" i="60"/>
  <c r="JS120" i="60"/>
  <c r="BF121" i="60"/>
  <c r="BG121" i="60"/>
  <c r="BH121" i="60"/>
  <c r="BI121" i="60"/>
  <c r="BJ121" i="60"/>
  <c r="BK121" i="60"/>
  <c r="BL121" i="60"/>
  <c r="BM121" i="60"/>
  <c r="BN121" i="60"/>
  <c r="BO121" i="60"/>
  <c r="BP121" i="60"/>
  <c r="BQ121" i="60"/>
  <c r="BR121" i="60"/>
  <c r="BS121" i="60"/>
  <c r="BT121" i="60"/>
  <c r="BU121" i="60"/>
  <c r="BV121" i="60"/>
  <c r="BW121" i="60"/>
  <c r="BX121" i="60"/>
  <c r="BY121" i="60"/>
  <c r="BZ121" i="60"/>
  <c r="CA121" i="60"/>
  <c r="CB121" i="60"/>
  <c r="CD121" i="60"/>
  <c r="CE121" i="60"/>
  <c r="CF121" i="60"/>
  <c r="CG121" i="60"/>
  <c r="CH121" i="60"/>
  <c r="CI121" i="60"/>
  <c r="CJ121" i="60"/>
  <c r="CK121" i="60"/>
  <c r="CL121" i="60"/>
  <c r="CM121" i="60"/>
  <c r="CN121" i="60"/>
  <c r="CO121" i="60"/>
  <c r="CP121" i="60"/>
  <c r="CQ121" i="60"/>
  <c r="CR121" i="60"/>
  <c r="CS121" i="60"/>
  <c r="CT121" i="60"/>
  <c r="CU121" i="60"/>
  <c r="CV121" i="60"/>
  <c r="CW121" i="60"/>
  <c r="CX121" i="60"/>
  <c r="CY121" i="60"/>
  <c r="CZ121" i="60"/>
  <c r="DA121" i="60"/>
  <c r="DB121" i="60"/>
  <c r="DC121" i="60"/>
  <c r="DD121" i="60"/>
  <c r="DE121" i="60"/>
  <c r="DF121" i="60"/>
  <c r="DG121" i="60"/>
  <c r="DH121" i="60"/>
  <c r="DI121" i="60"/>
  <c r="DK121" i="60"/>
  <c r="DL121" i="60"/>
  <c r="DM121" i="60"/>
  <c r="DN121" i="60"/>
  <c r="DP121" i="60"/>
  <c r="DQ121" i="60"/>
  <c r="DR121" i="60"/>
  <c r="DS121" i="60"/>
  <c r="DT121" i="60"/>
  <c r="DU121" i="60"/>
  <c r="DV121" i="60"/>
  <c r="DW121" i="60"/>
  <c r="DX121" i="60"/>
  <c r="DY121" i="60"/>
  <c r="DZ121" i="60"/>
  <c r="EA121" i="60"/>
  <c r="EB121" i="60"/>
  <c r="EC121" i="60"/>
  <c r="ED121" i="60"/>
  <c r="EE121" i="60"/>
  <c r="EF121" i="60"/>
  <c r="EG121" i="60"/>
  <c r="EH121" i="60"/>
  <c r="EI121" i="60"/>
  <c r="EJ121" i="60"/>
  <c r="EK121" i="60"/>
  <c r="EL121" i="60"/>
  <c r="EM121" i="60"/>
  <c r="EN121" i="60"/>
  <c r="EO121" i="60"/>
  <c r="EP121" i="60"/>
  <c r="EQ121" i="60"/>
  <c r="ER121" i="60"/>
  <c r="ES121" i="60"/>
  <c r="ET121" i="60"/>
  <c r="EU121" i="60"/>
  <c r="EV121" i="60"/>
  <c r="EW121" i="60"/>
  <c r="EX121" i="60"/>
  <c r="EY121" i="60"/>
  <c r="EZ121" i="60"/>
  <c r="FA121" i="60"/>
  <c r="FB121" i="60"/>
  <c r="FC121" i="60"/>
  <c r="FD121" i="60"/>
  <c r="FE121" i="60"/>
  <c r="FF121" i="60"/>
  <c r="FG121" i="60"/>
  <c r="FH121" i="60"/>
  <c r="FI121" i="60"/>
  <c r="FJ121" i="60"/>
  <c r="FK121" i="60"/>
  <c r="FL121" i="60"/>
  <c r="FM121" i="60"/>
  <c r="FN121" i="60"/>
  <c r="FO121" i="60"/>
  <c r="FP121" i="60"/>
  <c r="FQ121" i="60"/>
  <c r="FR121" i="60"/>
  <c r="FS121" i="60"/>
  <c r="FT121" i="60"/>
  <c r="FU121" i="60"/>
  <c r="FV121" i="60"/>
  <c r="FW121" i="60"/>
  <c r="FX121" i="60"/>
  <c r="FY121" i="60"/>
  <c r="FZ121" i="60"/>
  <c r="GA121" i="60"/>
  <c r="GB121" i="60"/>
  <c r="GC121" i="60"/>
  <c r="GD121" i="60"/>
  <c r="GE121" i="60"/>
  <c r="GF121" i="60"/>
  <c r="GG121" i="60"/>
  <c r="GH121" i="60"/>
  <c r="GI121" i="60"/>
  <c r="GJ121" i="60"/>
  <c r="GK121" i="60"/>
  <c r="GL121" i="60"/>
  <c r="GM121" i="60"/>
  <c r="GN121" i="60"/>
  <c r="GO121" i="60"/>
  <c r="GP121" i="60"/>
  <c r="GQ121" i="60"/>
  <c r="GR121" i="60"/>
  <c r="GS121" i="60"/>
  <c r="GU121" i="60"/>
  <c r="GV121" i="60"/>
  <c r="GW121" i="60"/>
  <c r="GX121" i="60"/>
  <c r="GY121" i="60"/>
  <c r="GZ121" i="60"/>
  <c r="HA121" i="60"/>
  <c r="HB121" i="60"/>
  <c r="HC121" i="60"/>
  <c r="HD121" i="60"/>
  <c r="HE121" i="60"/>
  <c r="HF121" i="60"/>
  <c r="HG121" i="60"/>
  <c r="HH121" i="60"/>
  <c r="HI121" i="60"/>
  <c r="HJ121" i="60"/>
  <c r="HK121" i="60"/>
  <c r="HL121" i="60"/>
  <c r="HM121" i="60"/>
  <c r="HN121" i="60"/>
  <c r="HO121" i="60"/>
  <c r="HP121" i="60"/>
  <c r="HQ121" i="60"/>
  <c r="HR121" i="60"/>
  <c r="HS121" i="60"/>
  <c r="HT121" i="60"/>
  <c r="HU121" i="60"/>
  <c r="HV121" i="60"/>
  <c r="HW121" i="60"/>
  <c r="HX121" i="60"/>
  <c r="HY121" i="60"/>
  <c r="HZ121" i="60"/>
  <c r="IA121" i="60"/>
  <c r="IB121" i="60"/>
  <c r="IC121" i="60"/>
  <c r="ID121" i="60"/>
  <c r="IE121" i="60"/>
  <c r="IF121" i="60"/>
  <c r="IG121" i="60"/>
  <c r="IH121" i="60"/>
  <c r="II121" i="60"/>
  <c r="IJ121" i="60"/>
  <c r="IK121" i="60"/>
  <c r="IL121" i="60"/>
  <c r="IV121" i="60"/>
  <c r="IW121" i="60"/>
  <c r="IX121" i="60"/>
  <c r="IY121" i="60"/>
  <c r="IZ121" i="60"/>
  <c r="JA121" i="60"/>
  <c r="JS121" i="60"/>
  <c r="BF122" i="60"/>
  <c r="BG122" i="60"/>
  <c r="BH122" i="60"/>
  <c r="BI122" i="60"/>
  <c r="BJ122" i="60"/>
  <c r="BK122" i="60"/>
  <c r="BL122" i="60"/>
  <c r="BM122" i="60"/>
  <c r="BN122" i="60"/>
  <c r="BO122" i="60"/>
  <c r="BP122" i="60"/>
  <c r="BQ122" i="60"/>
  <c r="BR122" i="60"/>
  <c r="BS122" i="60"/>
  <c r="BT122" i="60"/>
  <c r="BU122" i="60"/>
  <c r="BV122" i="60"/>
  <c r="BW122" i="60"/>
  <c r="BX122" i="60"/>
  <c r="BY122" i="60"/>
  <c r="BZ122" i="60"/>
  <c r="CA122" i="60"/>
  <c r="CB122" i="60"/>
  <c r="CD122" i="60"/>
  <c r="CE122" i="60"/>
  <c r="CF122" i="60"/>
  <c r="CG122" i="60"/>
  <c r="CH122" i="60"/>
  <c r="CI122" i="60"/>
  <c r="CJ122" i="60"/>
  <c r="CK122" i="60"/>
  <c r="CL122" i="60"/>
  <c r="CM122" i="60"/>
  <c r="CN122" i="60"/>
  <c r="CO122" i="60"/>
  <c r="CP122" i="60"/>
  <c r="CQ122" i="60"/>
  <c r="CR122" i="60"/>
  <c r="CS122" i="60"/>
  <c r="CT122" i="60"/>
  <c r="CU122" i="60"/>
  <c r="CV122" i="60"/>
  <c r="CW122" i="60"/>
  <c r="CX122" i="60"/>
  <c r="CY122" i="60"/>
  <c r="CZ122" i="60"/>
  <c r="DA122" i="60"/>
  <c r="DB122" i="60"/>
  <c r="DC122" i="60"/>
  <c r="DD122" i="60"/>
  <c r="DE122" i="60"/>
  <c r="DF122" i="60"/>
  <c r="DG122" i="60"/>
  <c r="DH122" i="60"/>
  <c r="DI122" i="60"/>
  <c r="DK122" i="60"/>
  <c r="DL122" i="60"/>
  <c r="DM122" i="60"/>
  <c r="DN122" i="60"/>
  <c r="DP122" i="60"/>
  <c r="DQ122" i="60"/>
  <c r="DR122" i="60"/>
  <c r="DS122" i="60"/>
  <c r="DT122" i="60"/>
  <c r="DU122" i="60"/>
  <c r="DV122" i="60"/>
  <c r="DW122" i="60"/>
  <c r="DX122" i="60"/>
  <c r="DY122" i="60"/>
  <c r="DZ122" i="60"/>
  <c r="EA122" i="60"/>
  <c r="EB122" i="60"/>
  <c r="EC122" i="60"/>
  <c r="ED122" i="60"/>
  <c r="EE122" i="60"/>
  <c r="EF122" i="60"/>
  <c r="EG122" i="60"/>
  <c r="EH122" i="60"/>
  <c r="EI122" i="60"/>
  <c r="EJ122" i="60"/>
  <c r="EK122" i="60"/>
  <c r="EL122" i="60"/>
  <c r="EM122" i="60"/>
  <c r="EN122" i="60"/>
  <c r="EO122" i="60"/>
  <c r="EP122" i="60"/>
  <c r="EQ122" i="60"/>
  <c r="ER122" i="60"/>
  <c r="ES122" i="60"/>
  <c r="ET122" i="60"/>
  <c r="EU122" i="60"/>
  <c r="EV122" i="60"/>
  <c r="EW122" i="60"/>
  <c r="EX122" i="60"/>
  <c r="EY122" i="60"/>
  <c r="EZ122" i="60"/>
  <c r="FA122" i="60"/>
  <c r="FB122" i="60"/>
  <c r="FC122" i="60"/>
  <c r="FD122" i="60"/>
  <c r="FE122" i="60"/>
  <c r="FF122" i="60"/>
  <c r="FG122" i="60"/>
  <c r="FH122" i="60"/>
  <c r="FI122" i="60"/>
  <c r="FJ122" i="60"/>
  <c r="FK122" i="60"/>
  <c r="FL122" i="60"/>
  <c r="FM122" i="60"/>
  <c r="FN122" i="60"/>
  <c r="FO122" i="60"/>
  <c r="FP122" i="60"/>
  <c r="FQ122" i="60"/>
  <c r="FR122" i="60"/>
  <c r="FS122" i="60"/>
  <c r="FT122" i="60"/>
  <c r="FU122" i="60"/>
  <c r="FV122" i="60"/>
  <c r="FW122" i="60"/>
  <c r="FX122" i="60"/>
  <c r="FY122" i="60"/>
  <c r="FZ122" i="60"/>
  <c r="GA122" i="60"/>
  <c r="GB122" i="60"/>
  <c r="GC122" i="60"/>
  <c r="GD122" i="60"/>
  <c r="GE122" i="60"/>
  <c r="GF122" i="60"/>
  <c r="GG122" i="60"/>
  <c r="GH122" i="60"/>
  <c r="GI122" i="60"/>
  <c r="GJ122" i="60"/>
  <c r="GK122" i="60"/>
  <c r="GL122" i="60"/>
  <c r="GM122" i="60"/>
  <c r="GN122" i="60"/>
  <c r="GO122" i="60"/>
  <c r="GP122" i="60"/>
  <c r="GQ122" i="60"/>
  <c r="GR122" i="60"/>
  <c r="GS122" i="60"/>
  <c r="GT122" i="60"/>
  <c r="GU122" i="60"/>
  <c r="GV122" i="60"/>
  <c r="GW122" i="60"/>
  <c r="GX122" i="60"/>
  <c r="GY122" i="60"/>
  <c r="GZ122" i="60"/>
  <c r="HA122" i="60"/>
  <c r="HB122" i="60"/>
  <c r="HC122" i="60"/>
  <c r="HD122" i="60"/>
  <c r="HE122" i="60"/>
  <c r="HF122" i="60"/>
  <c r="HG122" i="60"/>
  <c r="HH122" i="60"/>
  <c r="HI122" i="60"/>
  <c r="HJ122" i="60"/>
  <c r="HK122" i="60"/>
  <c r="HL122" i="60"/>
  <c r="HM122" i="60"/>
  <c r="HN122" i="60"/>
  <c r="HO122" i="60"/>
  <c r="HP122" i="60"/>
  <c r="HQ122" i="60"/>
  <c r="HR122" i="60"/>
  <c r="HS122" i="60"/>
  <c r="HT122" i="60"/>
  <c r="HU122" i="60"/>
  <c r="HV122" i="60"/>
  <c r="HW122" i="60"/>
  <c r="HX122" i="60"/>
  <c r="HY122" i="60"/>
  <c r="HZ122" i="60"/>
  <c r="IA122" i="60"/>
  <c r="IB122" i="60"/>
  <c r="IC122" i="60"/>
  <c r="ID122" i="60"/>
  <c r="IE122" i="60"/>
  <c r="IF122" i="60"/>
  <c r="IG122" i="60"/>
  <c r="IH122" i="60"/>
  <c r="II122" i="60"/>
  <c r="IJ122" i="60"/>
  <c r="IK122" i="60"/>
  <c r="IL122" i="60"/>
  <c r="IV122" i="60"/>
  <c r="IW122" i="60"/>
  <c r="IX122" i="60"/>
  <c r="IY122" i="60"/>
  <c r="IZ122" i="60"/>
  <c r="JA122" i="60"/>
  <c r="JS122" i="60"/>
  <c r="BF123" i="60"/>
  <c r="BG123" i="60"/>
  <c r="BH123" i="60"/>
  <c r="BI123" i="60"/>
  <c r="BJ123" i="60"/>
  <c r="BK123" i="60"/>
  <c r="BL123" i="60"/>
  <c r="BM123" i="60"/>
  <c r="BN123" i="60"/>
  <c r="BO123" i="60"/>
  <c r="BP123" i="60"/>
  <c r="BQ123" i="60"/>
  <c r="BR123" i="60"/>
  <c r="BS123" i="60"/>
  <c r="BT123" i="60"/>
  <c r="BU123" i="60"/>
  <c r="BV123" i="60"/>
  <c r="BW123" i="60"/>
  <c r="BX123" i="60"/>
  <c r="BY123" i="60"/>
  <c r="BZ123" i="60"/>
  <c r="CA123" i="60"/>
  <c r="CB123" i="60"/>
  <c r="CD123" i="60"/>
  <c r="CE123" i="60"/>
  <c r="CF123" i="60"/>
  <c r="CG123" i="60"/>
  <c r="CH123" i="60"/>
  <c r="CI123" i="60"/>
  <c r="CJ123" i="60"/>
  <c r="CK123" i="60"/>
  <c r="CL123" i="60"/>
  <c r="CM123" i="60"/>
  <c r="CN123" i="60"/>
  <c r="CO123" i="60"/>
  <c r="CP123" i="60"/>
  <c r="CQ123" i="60"/>
  <c r="CR123" i="60"/>
  <c r="CS123" i="60"/>
  <c r="CT123" i="60"/>
  <c r="CU123" i="60"/>
  <c r="CV123" i="60"/>
  <c r="CW123" i="60"/>
  <c r="CX123" i="60"/>
  <c r="CY123" i="60"/>
  <c r="CZ123" i="60"/>
  <c r="DA123" i="60"/>
  <c r="DB123" i="60"/>
  <c r="DC123" i="60"/>
  <c r="DD123" i="60"/>
  <c r="DE123" i="60"/>
  <c r="DF123" i="60"/>
  <c r="DG123" i="60"/>
  <c r="DH123" i="60"/>
  <c r="DI123" i="60"/>
  <c r="DK123" i="60"/>
  <c r="DL123" i="60"/>
  <c r="DM123" i="60"/>
  <c r="DN123" i="60"/>
  <c r="DP123" i="60"/>
  <c r="DQ123" i="60"/>
  <c r="DR123" i="60"/>
  <c r="DS123" i="60"/>
  <c r="DT123" i="60"/>
  <c r="DU123" i="60"/>
  <c r="DV123" i="60"/>
  <c r="DW123" i="60"/>
  <c r="DX123" i="60"/>
  <c r="DY123" i="60"/>
  <c r="DZ123" i="60"/>
  <c r="EA123" i="60"/>
  <c r="EB123" i="60"/>
  <c r="EC123" i="60"/>
  <c r="ED123" i="60"/>
  <c r="EE123" i="60"/>
  <c r="EF123" i="60"/>
  <c r="EG123" i="60"/>
  <c r="EH123" i="60"/>
  <c r="EI123" i="60"/>
  <c r="EJ123" i="60"/>
  <c r="EK123" i="60"/>
  <c r="EL123" i="60"/>
  <c r="EM123" i="60"/>
  <c r="EN123" i="60"/>
  <c r="EO123" i="60"/>
  <c r="EP123" i="60"/>
  <c r="EQ123" i="60"/>
  <c r="ER123" i="60"/>
  <c r="ES123" i="60"/>
  <c r="ET123" i="60"/>
  <c r="EU123" i="60"/>
  <c r="EV123" i="60"/>
  <c r="EW123" i="60"/>
  <c r="EX123" i="60"/>
  <c r="EY123" i="60"/>
  <c r="EZ123" i="60"/>
  <c r="FA123" i="60"/>
  <c r="FB123" i="60"/>
  <c r="FC123" i="60"/>
  <c r="FD123" i="60"/>
  <c r="FE123" i="60"/>
  <c r="FF123" i="60"/>
  <c r="FG123" i="60"/>
  <c r="FH123" i="60"/>
  <c r="FI123" i="60"/>
  <c r="FJ123" i="60"/>
  <c r="FK123" i="60"/>
  <c r="FL123" i="60"/>
  <c r="FM123" i="60"/>
  <c r="FN123" i="60"/>
  <c r="FO123" i="60"/>
  <c r="FP123" i="60"/>
  <c r="FQ123" i="60"/>
  <c r="FR123" i="60"/>
  <c r="FS123" i="60"/>
  <c r="FT123" i="60"/>
  <c r="FU123" i="60"/>
  <c r="FV123" i="60"/>
  <c r="FW123" i="60"/>
  <c r="FX123" i="60"/>
  <c r="FY123" i="60"/>
  <c r="FZ123" i="60"/>
  <c r="GA123" i="60"/>
  <c r="GB123" i="60"/>
  <c r="GC123" i="60"/>
  <c r="GD123" i="60"/>
  <c r="GE123" i="60"/>
  <c r="GF123" i="60"/>
  <c r="GG123" i="60"/>
  <c r="GH123" i="60"/>
  <c r="GI123" i="60"/>
  <c r="GJ123" i="60"/>
  <c r="GK123" i="60"/>
  <c r="GL123" i="60"/>
  <c r="GM123" i="60"/>
  <c r="GN123" i="60"/>
  <c r="GO123" i="60"/>
  <c r="GP123" i="60"/>
  <c r="GQ123" i="60"/>
  <c r="GR123" i="60"/>
  <c r="GS123" i="60"/>
  <c r="GT123" i="60"/>
  <c r="GU123" i="60"/>
  <c r="GV123" i="60"/>
  <c r="GW123" i="60"/>
  <c r="GX123" i="60"/>
  <c r="GY123" i="60"/>
  <c r="GZ123" i="60"/>
  <c r="HA123" i="60"/>
  <c r="HB123" i="60"/>
  <c r="HC123" i="60"/>
  <c r="HD123" i="60"/>
  <c r="HE123" i="60"/>
  <c r="HF123" i="60"/>
  <c r="HG123" i="60"/>
  <c r="HH123" i="60"/>
  <c r="HI123" i="60"/>
  <c r="HJ123" i="60"/>
  <c r="HK123" i="60"/>
  <c r="HL123" i="60"/>
  <c r="HM123" i="60"/>
  <c r="HN123" i="60"/>
  <c r="HO123" i="60"/>
  <c r="HP123" i="60"/>
  <c r="HQ123" i="60"/>
  <c r="HR123" i="60"/>
  <c r="HS123" i="60"/>
  <c r="HT123" i="60"/>
  <c r="HU123" i="60"/>
  <c r="HV123" i="60"/>
  <c r="HW123" i="60"/>
  <c r="HX123" i="60"/>
  <c r="HY123" i="60"/>
  <c r="HZ123" i="60"/>
  <c r="IA123" i="60"/>
  <c r="IB123" i="60"/>
  <c r="IC123" i="60"/>
  <c r="ID123" i="60"/>
  <c r="IE123" i="60"/>
  <c r="IF123" i="60"/>
  <c r="IG123" i="60"/>
  <c r="IH123" i="60"/>
  <c r="II123" i="60"/>
  <c r="IJ123" i="60"/>
  <c r="IK123" i="60"/>
  <c r="IL123" i="60"/>
  <c r="IV123" i="60"/>
  <c r="IW123" i="60"/>
  <c r="IX123" i="60"/>
  <c r="IY123" i="60"/>
  <c r="IZ123" i="60"/>
  <c r="JA123" i="60"/>
  <c r="JS123" i="60"/>
  <c r="BF124" i="60"/>
  <c r="BG124" i="60"/>
  <c r="BH124" i="60"/>
  <c r="BI124" i="60"/>
  <c r="BJ124" i="60"/>
  <c r="BK124" i="60"/>
  <c r="BL124" i="60"/>
  <c r="BM124" i="60"/>
  <c r="BN124" i="60"/>
  <c r="BO124" i="60"/>
  <c r="BP124" i="60"/>
  <c r="BQ124" i="60"/>
  <c r="BR124" i="60"/>
  <c r="BS124" i="60"/>
  <c r="BT124" i="60"/>
  <c r="BU124" i="60"/>
  <c r="BV124" i="60"/>
  <c r="BW124" i="60"/>
  <c r="BX124" i="60"/>
  <c r="BY124" i="60"/>
  <c r="BZ124" i="60"/>
  <c r="CA124" i="60"/>
  <c r="CB124" i="60"/>
  <c r="CD124" i="60"/>
  <c r="CE124" i="60"/>
  <c r="CF124" i="60"/>
  <c r="CG124" i="60"/>
  <c r="CH124" i="60"/>
  <c r="CI124" i="60"/>
  <c r="CJ124" i="60"/>
  <c r="CK124" i="60"/>
  <c r="CL124" i="60"/>
  <c r="CM124" i="60"/>
  <c r="CN124" i="60"/>
  <c r="CO124" i="60"/>
  <c r="CP124" i="60"/>
  <c r="CQ124" i="60"/>
  <c r="CR124" i="60"/>
  <c r="CS124" i="60"/>
  <c r="CT124" i="60"/>
  <c r="CU124" i="60"/>
  <c r="CV124" i="60"/>
  <c r="CW124" i="60"/>
  <c r="CX124" i="60"/>
  <c r="CY124" i="60"/>
  <c r="CZ124" i="60"/>
  <c r="DA124" i="60"/>
  <c r="DB124" i="60"/>
  <c r="DC124" i="60"/>
  <c r="DD124" i="60"/>
  <c r="DE124" i="60"/>
  <c r="DF124" i="60"/>
  <c r="DG124" i="60"/>
  <c r="DH124" i="60"/>
  <c r="DI124" i="60"/>
  <c r="DK124" i="60"/>
  <c r="DL124" i="60"/>
  <c r="DM124" i="60"/>
  <c r="DN124" i="60"/>
  <c r="DP124" i="60"/>
  <c r="DQ124" i="60"/>
  <c r="DR124" i="60"/>
  <c r="DS124" i="60"/>
  <c r="DT124" i="60"/>
  <c r="DU124" i="60"/>
  <c r="DV124" i="60"/>
  <c r="DW124" i="60"/>
  <c r="DX124" i="60"/>
  <c r="DY124" i="60"/>
  <c r="DZ124" i="60"/>
  <c r="EA124" i="60"/>
  <c r="EB124" i="60"/>
  <c r="EC124" i="60"/>
  <c r="ED124" i="60"/>
  <c r="EE124" i="60"/>
  <c r="EF124" i="60"/>
  <c r="EG124" i="60"/>
  <c r="EH124" i="60"/>
  <c r="EI124" i="60"/>
  <c r="EJ124" i="60"/>
  <c r="EK124" i="60"/>
  <c r="EL124" i="60"/>
  <c r="EM124" i="60"/>
  <c r="EN124" i="60"/>
  <c r="EO124" i="60"/>
  <c r="EP124" i="60"/>
  <c r="EQ124" i="60"/>
  <c r="ER124" i="60"/>
  <c r="ES124" i="60"/>
  <c r="ET124" i="60"/>
  <c r="EU124" i="60"/>
  <c r="EV124" i="60"/>
  <c r="EW124" i="60"/>
  <c r="EX124" i="60"/>
  <c r="EY124" i="60"/>
  <c r="EZ124" i="60"/>
  <c r="FA124" i="60"/>
  <c r="FB124" i="60"/>
  <c r="FC124" i="60"/>
  <c r="FD124" i="60"/>
  <c r="FE124" i="60"/>
  <c r="FF124" i="60"/>
  <c r="FG124" i="60"/>
  <c r="FH124" i="60"/>
  <c r="FI124" i="60"/>
  <c r="FJ124" i="60"/>
  <c r="FK124" i="60"/>
  <c r="FL124" i="60"/>
  <c r="FM124" i="60"/>
  <c r="FN124" i="60"/>
  <c r="FO124" i="60"/>
  <c r="FP124" i="60"/>
  <c r="FQ124" i="60"/>
  <c r="FR124" i="60"/>
  <c r="FS124" i="60"/>
  <c r="FT124" i="60"/>
  <c r="FU124" i="60"/>
  <c r="FV124" i="60"/>
  <c r="FW124" i="60"/>
  <c r="FX124" i="60"/>
  <c r="FY124" i="60"/>
  <c r="FZ124" i="60"/>
  <c r="GA124" i="60"/>
  <c r="GB124" i="60"/>
  <c r="GC124" i="60"/>
  <c r="GD124" i="60"/>
  <c r="GE124" i="60"/>
  <c r="GF124" i="60"/>
  <c r="GG124" i="60"/>
  <c r="GH124" i="60"/>
  <c r="GI124" i="60"/>
  <c r="GJ124" i="60"/>
  <c r="GK124" i="60"/>
  <c r="GL124" i="60"/>
  <c r="GM124" i="60"/>
  <c r="GN124" i="60"/>
  <c r="GO124" i="60"/>
  <c r="GP124" i="60"/>
  <c r="GQ124" i="60"/>
  <c r="GR124" i="60"/>
  <c r="GS124" i="60"/>
  <c r="GT124" i="60"/>
  <c r="GU124" i="60"/>
  <c r="GV124" i="60"/>
  <c r="GW124" i="60"/>
  <c r="GX124" i="60"/>
  <c r="GY124" i="60"/>
  <c r="GZ124" i="60"/>
  <c r="HA124" i="60"/>
  <c r="HB124" i="60"/>
  <c r="HC124" i="60"/>
  <c r="HD124" i="60"/>
  <c r="HE124" i="60"/>
  <c r="HF124" i="60"/>
  <c r="HG124" i="60"/>
  <c r="HH124" i="60"/>
  <c r="HI124" i="60"/>
  <c r="HJ124" i="60"/>
  <c r="HK124" i="60"/>
  <c r="HL124" i="60"/>
  <c r="HM124" i="60"/>
  <c r="HN124" i="60"/>
  <c r="HO124" i="60"/>
  <c r="HP124" i="60"/>
  <c r="HQ124" i="60"/>
  <c r="HR124" i="60"/>
  <c r="HS124" i="60"/>
  <c r="HT124" i="60"/>
  <c r="HU124" i="60"/>
  <c r="HV124" i="60"/>
  <c r="HW124" i="60"/>
  <c r="HX124" i="60"/>
  <c r="HY124" i="60"/>
  <c r="HZ124" i="60"/>
  <c r="IA124" i="60"/>
  <c r="IB124" i="60"/>
  <c r="IC124" i="60"/>
  <c r="ID124" i="60"/>
  <c r="IE124" i="60"/>
  <c r="IF124" i="60"/>
  <c r="IG124" i="60"/>
  <c r="IH124" i="60"/>
  <c r="II124" i="60"/>
  <c r="IJ124" i="60"/>
  <c r="IK124" i="60"/>
  <c r="IL124" i="60"/>
  <c r="IV124" i="60"/>
  <c r="IW124" i="60"/>
  <c r="IX124" i="60"/>
  <c r="IY124" i="60"/>
  <c r="IZ124" i="60"/>
  <c r="JA124" i="60"/>
  <c r="JS124" i="60"/>
  <c r="BF125" i="60"/>
  <c r="BG125" i="60"/>
  <c r="BH125" i="60"/>
  <c r="BI125" i="60"/>
  <c r="BJ125" i="60"/>
  <c r="BK125" i="60"/>
  <c r="BL125" i="60"/>
  <c r="BM125" i="60"/>
  <c r="BN125" i="60"/>
  <c r="BO125" i="60"/>
  <c r="BP125" i="60"/>
  <c r="BQ125" i="60"/>
  <c r="BR125" i="60"/>
  <c r="BS125" i="60"/>
  <c r="BT125" i="60"/>
  <c r="BU125" i="60"/>
  <c r="BV125" i="60"/>
  <c r="BW125" i="60"/>
  <c r="BX125" i="60"/>
  <c r="BY125" i="60"/>
  <c r="BZ125" i="60"/>
  <c r="CB125" i="60"/>
  <c r="CC125" i="60"/>
  <c r="CD125" i="60"/>
  <c r="CE125" i="60"/>
  <c r="CF125" i="60"/>
  <c r="CG125" i="60"/>
  <c r="CH125" i="60"/>
  <c r="CI125" i="60"/>
  <c r="CJ125" i="60"/>
  <c r="CK125" i="60"/>
  <c r="CL125" i="60"/>
  <c r="CM125" i="60"/>
  <c r="CN125" i="60"/>
  <c r="CO125" i="60"/>
  <c r="CP125" i="60"/>
  <c r="CQ125" i="60"/>
  <c r="CR125" i="60"/>
  <c r="CS125" i="60"/>
  <c r="CT125" i="60"/>
  <c r="CU125" i="60"/>
  <c r="CV125" i="60"/>
  <c r="CW125" i="60"/>
  <c r="CX125" i="60"/>
  <c r="CY125" i="60"/>
  <c r="CZ125" i="60"/>
  <c r="DA125" i="60"/>
  <c r="DB125" i="60"/>
  <c r="DC125" i="60"/>
  <c r="DD125" i="60"/>
  <c r="DE125" i="60"/>
  <c r="DF125" i="60"/>
  <c r="DG125" i="60"/>
  <c r="DH125" i="60"/>
  <c r="DI125" i="60"/>
  <c r="DK125" i="60"/>
  <c r="DL125" i="60"/>
  <c r="DN125" i="60"/>
  <c r="DO125" i="60"/>
  <c r="DP125" i="60"/>
  <c r="DQ125" i="60"/>
  <c r="DR125" i="60"/>
  <c r="DS125" i="60"/>
  <c r="DT125" i="60"/>
  <c r="DU125" i="60"/>
  <c r="DV125" i="60"/>
  <c r="DW125" i="60"/>
  <c r="DX125" i="60"/>
  <c r="DY125" i="60"/>
  <c r="DZ125" i="60"/>
  <c r="EA125" i="60"/>
  <c r="EB125" i="60"/>
  <c r="EC125" i="60"/>
  <c r="ED125" i="60"/>
  <c r="EE125" i="60"/>
  <c r="EF125" i="60"/>
  <c r="EG125" i="60"/>
  <c r="EH125" i="60"/>
  <c r="EI125" i="60"/>
  <c r="EJ125" i="60"/>
  <c r="EK125" i="60"/>
  <c r="EL125" i="60"/>
  <c r="EM125" i="60"/>
  <c r="EN125" i="60"/>
  <c r="EO125" i="60"/>
  <c r="EP125" i="60"/>
  <c r="EQ125" i="60"/>
  <c r="ER125" i="60"/>
  <c r="ES125" i="60"/>
  <c r="ET125" i="60"/>
  <c r="EU125" i="60"/>
  <c r="EV125" i="60"/>
  <c r="EW125" i="60"/>
  <c r="EX125" i="60"/>
  <c r="EY125" i="60"/>
  <c r="EZ125" i="60"/>
  <c r="FA125" i="60"/>
  <c r="FB125" i="60"/>
  <c r="FC125" i="60"/>
  <c r="FD125" i="60"/>
  <c r="FE125" i="60"/>
  <c r="FF125" i="60"/>
  <c r="FG125" i="60"/>
  <c r="FH125" i="60"/>
  <c r="FI125" i="60"/>
  <c r="FJ125" i="60"/>
  <c r="FK125" i="60"/>
  <c r="FL125" i="60"/>
  <c r="FM125" i="60"/>
  <c r="FN125" i="60"/>
  <c r="FO125" i="60"/>
  <c r="FP125" i="60"/>
  <c r="FQ125" i="60"/>
  <c r="FR125" i="60"/>
  <c r="FS125" i="60"/>
  <c r="FT125" i="60"/>
  <c r="FU125" i="60"/>
  <c r="FV125" i="60"/>
  <c r="FW125" i="60"/>
  <c r="FX125" i="60"/>
  <c r="FY125" i="60"/>
  <c r="FZ125" i="60"/>
  <c r="GA125" i="60"/>
  <c r="GB125" i="60"/>
  <c r="GC125" i="60"/>
  <c r="GD125" i="60"/>
  <c r="GE125" i="60"/>
  <c r="GF125" i="60"/>
  <c r="GG125" i="60"/>
  <c r="GH125" i="60"/>
  <c r="GI125" i="60"/>
  <c r="GJ125" i="60"/>
  <c r="GK125" i="60"/>
  <c r="GL125" i="60"/>
  <c r="GM125" i="60"/>
  <c r="GN125" i="60"/>
  <c r="GO125" i="60"/>
  <c r="GP125" i="60"/>
  <c r="GQ125" i="60"/>
  <c r="GR125" i="60"/>
  <c r="GS125" i="60"/>
  <c r="GT125" i="60"/>
  <c r="GU125" i="60"/>
  <c r="GV125" i="60"/>
  <c r="GW125" i="60"/>
  <c r="GX125" i="60"/>
  <c r="GY125" i="60"/>
  <c r="GZ125" i="60"/>
  <c r="HA125" i="60"/>
  <c r="HB125" i="60"/>
  <c r="HC125" i="60"/>
  <c r="HD125" i="60"/>
  <c r="HE125" i="60"/>
  <c r="HF125" i="60"/>
  <c r="HG125" i="60"/>
  <c r="HH125" i="60"/>
  <c r="HI125" i="60"/>
  <c r="HJ125" i="60"/>
  <c r="HK125" i="60"/>
  <c r="HL125" i="60"/>
  <c r="HM125" i="60"/>
  <c r="HN125" i="60"/>
  <c r="HO125" i="60"/>
  <c r="HP125" i="60"/>
  <c r="HQ125" i="60"/>
  <c r="HR125" i="60"/>
  <c r="HS125" i="60"/>
  <c r="HT125" i="60"/>
  <c r="HU125" i="60"/>
  <c r="HV125" i="60"/>
  <c r="HW125" i="60"/>
  <c r="HX125" i="60"/>
  <c r="HY125" i="60"/>
  <c r="HZ125" i="60"/>
  <c r="IA125" i="60"/>
  <c r="IB125" i="60"/>
  <c r="IC125" i="60"/>
  <c r="ID125" i="60"/>
  <c r="IE125" i="60"/>
  <c r="IF125" i="60"/>
  <c r="IG125" i="60"/>
  <c r="IH125" i="60"/>
  <c r="II125" i="60"/>
  <c r="IJ125" i="60"/>
  <c r="IK125" i="60"/>
  <c r="IL125" i="60"/>
  <c r="IV125" i="60"/>
  <c r="IW125" i="60"/>
  <c r="IX125" i="60"/>
  <c r="IY125" i="60"/>
  <c r="IZ125" i="60"/>
  <c r="JA125" i="60"/>
  <c r="JS125" i="60"/>
  <c r="BF126" i="60"/>
  <c r="BG126" i="60"/>
  <c r="BH126" i="60"/>
  <c r="BI126" i="60"/>
  <c r="BJ126" i="60"/>
  <c r="BK126" i="60"/>
  <c r="BL126" i="60"/>
  <c r="BM126" i="60"/>
  <c r="BN126" i="60"/>
  <c r="BO126" i="60"/>
  <c r="BP126" i="60"/>
  <c r="BQ126" i="60"/>
  <c r="BR126" i="60"/>
  <c r="BS126" i="60"/>
  <c r="BT126" i="60"/>
  <c r="BU126" i="60"/>
  <c r="BV126" i="60"/>
  <c r="BW126" i="60"/>
  <c r="BX126" i="60"/>
  <c r="BY126" i="60"/>
  <c r="BZ126" i="60"/>
  <c r="CA126" i="60"/>
  <c r="CB126" i="60"/>
  <c r="CD126" i="60"/>
  <c r="CE126" i="60"/>
  <c r="CF126" i="60"/>
  <c r="CG126" i="60"/>
  <c r="CH126" i="60"/>
  <c r="CI126" i="60"/>
  <c r="CJ126" i="60"/>
  <c r="CK126" i="60"/>
  <c r="CL126" i="60"/>
  <c r="CM126" i="60"/>
  <c r="CN126" i="60"/>
  <c r="CO126" i="60"/>
  <c r="CP126" i="60"/>
  <c r="CQ126" i="60"/>
  <c r="CR126" i="60"/>
  <c r="CS126" i="60"/>
  <c r="CT126" i="60"/>
  <c r="CU126" i="60"/>
  <c r="CV126" i="60"/>
  <c r="CW126" i="60"/>
  <c r="CX126" i="60"/>
  <c r="CY126" i="60"/>
  <c r="CZ126" i="60"/>
  <c r="DA126" i="60"/>
  <c r="DB126" i="60"/>
  <c r="DC126" i="60"/>
  <c r="DD126" i="60"/>
  <c r="DE126" i="60"/>
  <c r="DF126" i="60"/>
  <c r="DG126" i="60"/>
  <c r="DH126" i="60"/>
  <c r="DI126" i="60"/>
  <c r="DK126" i="60"/>
  <c r="DL126" i="60"/>
  <c r="DM126" i="60"/>
  <c r="DN126" i="60"/>
  <c r="DP126" i="60"/>
  <c r="DQ126" i="60"/>
  <c r="DR126" i="60"/>
  <c r="DS126" i="60"/>
  <c r="DT126" i="60"/>
  <c r="DU126" i="60"/>
  <c r="DV126" i="60"/>
  <c r="DW126" i="60"/>
  <c r="DX126" i="60"/>
  <c r="DY126" i="60"/>
  <c r="DZ126" i="60"/>
  <c r="EA126" i="60"/>
  <c r="EB126" i="60"/>
  <c r="EC126" i="60"/>
  <c r="ED126" i="60"/>
  <c r="EE126" i="60"/>
  <c r="EF126" i="60"/>
  <c r="EG126" i="60"/>
  <c r="EH126" i="60"/>
  <c r="EI126" i="60"/>
  <c r="EJ126" i="60"/>
  <c r="EK126" i="60"/>
  <c r="EL126" i="60"/>
  <c r="EM126" i="60"/>
  <c r="EN126" i="60"/>
  <c r="EO126" i="60"/>
  <c r="EP126" i="60"/>
  <c r="EQ126" i="60"/>
  <c r="ER126" i="60"/>
  <c r="ES126" i="60"/>
  <c r="ET126" i="60"/>
  <c r="EU126" i="60"/>
  <c r="EV126" i="60"/>
  <c r="EW126" i="60"/>
  <c r="EX126" i="60"/>
  <c r="EY126" i="60"/>
  <c r="EZ126" i="60"/>
  <c r="FA126" i="60"/>
  <c r="FB126" i="60"/>
  <c r="FC126" i="60"/>
  <c r="FD126" i="60"/>
  <c r="FE126" i="60"/>
  <c r="FF126" i="60"/>
  <c r="FG126" i="60"/>
  <c r="FH126" i="60"/>
  <c r="FI126" i="60"/>
  <c r="FJ126" i="60"/>
  <c r="FK126" i="60"/>
  <c r="FL126" i="60"/>
  <c r="FM126" i="60"/>
  <c r="FN126" i="60"/>
  <c r="FO126" i="60"/>
  <c r="FP126" i="60"/>
  <c r="FQ126" i="60"/>
  <c r="FR126" i="60"/>
  <c r="FS126" i="60"/>
  <c r="FT126" i="60"/>
  <c r="FU126" i="60"/>
  <c r="FV126" i="60"/>
  <c r="FW126" i="60"/>
  <c r="FX126" i="60"/>
  <c r="FY126" i="60"/>
  <c r="FZ126" i="60"/>
  <c r="GA126" i="60"/>
  <c r="GB126" i="60"/>
  <c r="GC126" i="60"/>
  <c r="GD126" i="60"/>
  <c r="GE126" i="60"/>
  <c r="GF126" i="60"/>
  <c r="GG126" i="60"/>
  <c r="GH126" i="60"/>
  <c r="GI126" i="60"/>
  <c r="GJ126" i="60"/>
  <c r="GK126" i="60"/>
  <c r="GL126" i="60"/>
  <c r="GM126" i="60"/>
  <c r="GN126" i="60"/>
  <c r="GO126" i="60"/>
  <c r="GP126" i="60"/>
  <c r="GQ126" i="60"/>
  <c r="GR126" i="60"/>
  <c r="GS126" i="60"/>
  <c r="GT126" i="60"/>
  <c r="GU126" i="60"/>
  <c r="GV126" i="60"/>
  <c r="GW126" i="60"/>
  <c r="GX126" i="60"/>
  <c r="GY126" i="60"/>
  <c r="GZ126" i="60"/>
  <c r="HA126" i="60"/>
  <c r="HB126" i="60"/>
  <c r="HC126" i="60"/>
  <c r="HD126" i="60"/>
  <c r="HE126" i="60"/>
  <c r="HF126" i="60"/>
  <c r="HG126" i="60"/>
  <c r="HH126" i="60"/>
  <c r="HI126" i="60"/>
  <c r="HJ126" i="60"/>
  <c r="HK126" i="60"/>
  <c r="HL126" i="60"/>
  <c r="HM126" i="60"/>
  <c r="HN126" i="60"/>
  <c r="HO126" i="60"/>
  <c r="HP126" i="60"/>
  <c r="HQ126" i="60"/>
  <c r="HR126" i="60"/>
  <c r="HS126" i="60"/>
  <c r="HT126" i="60"/>
  <c r="HU126" i="60"/>
  <c r="HV126" i="60"/>
  <c r="HW126" i="60"/>
  <c r="HX126" i="60"/>
  <c r="HY126" i="60"/>
  <c r="HZ126" i="60"/>
  <c r="IA126" i="60"/>
  <c r="IB126" i="60"/>
  <c r="IC126" i="60"/>
  <c r="ID126" i="60"/>
  <c r="IE126" i="60"/>
  <c r="IF126" i="60"/>
  <c r="IG126" i="60"/>
  <c r="IH126" i="60"/>
  <c r="II126" i="60"/>
  <c r="IJ126" i="60"/>
  <c r="IK126" i="60"/>
  <c r="IL126" i="60"/>
  <c r="IV126" i="60"/>
  <c r="IW126" i="60"/>
  <c r="IX126" i="60"/>
  <c r="IY126" i="60"/>
  <c r="IZ126" i="60"/>
  <c r="JA126" i="60"/>
  <c r="JS126" i="60"/>
  <c r="BF127" i="60"/>
  <c r="BG127" i="60"/>
  <c r="BH127" i="60"/>
  <c r="BI127" i="60"/>
  <c r="BJ127" i="60"/>
  <c r="BK127" i="60"/>
  <c r="BL127" i="60"/>
  <c r="BM127" i="60"/>
  <c r="BN127" i="60"/>
  <c r="BO127" i="60"/>
  <c r="BP127" i="60"/>
  <c r="BQ127" i="60"/>
  <c r="BR127" i="60"/>
  <c r="BS127" i="60"/>
  <c r="BT127" i="60"/>
  <c r="BU127" i="60"/>
  <c r="BV127" i="60"/>
  <c r="BW127" i="60"/>
  <c r="BX127" i="60"/>
  <c r="BY127" i="60"/>
  <c r="BZ127" i="60"/>
  <c r="CA127" i="60"/>
  <c r="CB127" i="60"/>
  <c r="CD127" i="60"/>
  <c r="CE127" i="60"/>
  <c r="CF127" i="60"/>
  <c r="CG127" i="60"/>
  <c r="CH127" i="60"/>
  <c r="CI127" i="60"/>
  <c r="CJ127" i="60"/>
  <c r="CK127" i="60"/>
  <c r="CL127" i="60"/>
  <c r="CM127" i="60"/>
  <c r="CN127" i="60"/>
  <c r="CO127" i="60"/>
  <c r="CP127" i="60"/>
  <c r="CQ127" i="60"/>
  <c r="CR127" i="60"/>
  <c r="CS127" i="60"/>
  <c r="CT127" i="60"/>
  <c r="CU127" i="60"/>
  <c r="CV127" i="60"/>
  <c r="CW127" i="60"/>
  <c r="CX127" i="60"/>
  <c r="CY127" i="60"/>
  <c r="CZ127" i="60"/>
  <c r="DA127" i="60"/>
  <c r="DB127" i="60"/>
  <c r="DC127" i="60"/>
  <c r="DD127" i="60"/>
  <c r="DE127" i="60"/>
  <c r="DF127" i="60"/>
  <c r="DG127" i="60"/>
  <c r="DH127" i="60"/>
  <c r="DI127" i="60"/>
  <c r="DK127" i="60"/>
  <c r="DL127" i="60"/>
  <c r="DM127" i="60"/>
  <c r="DN127" i="60"/>
  <c r="DP127" i="60"/>
  <c r="DQ127" i="60"/>
  <c r="DR127" i="60"/>
  <c r="DS127" i="60"/>
  <c r="DT127" i="60"/>
  <c r="DU127" i="60"/>
  <c r="DV127" i="60"/>
  <c r="DW127" i="60"/>
  <c r="DX127" i="60"/>
  <c r="DY127" i="60"/>
  <c r="DZ127" i="60"/>
  <c r="EA127" i="60"/>
  <c r="EB127" i="60"/>
  <c r="EC127" i="60"/>
  <c r="ED127" i="60"/>
  <c r="EE127" i="60"/>
  <c r="EF127" i="60"/>
  <c r="EG127" i="60"/>
  <c r="EH127" i="60"/>
  <c r="EI127" i="60"/>
  <c r="EJ127" i="60"/>
  <c r="EK127" i="60"/>
  <c r="EL127" i="60"/>
  <c r="EM127" i="60"/>
  <c r="EN127" i="60"/>
  <c r="EO127" i="60"/>
  <c r="EP127" i="60"/>
  <c r="EQ127" i="60"/>
  <c r="ER127" i="60"/>
  <c r="ES127" i="60"/>
  <c r="ET127" i="60"/>
  <c r="EU127" i="60"/>
  <c r="EV127" i="60"/>
  <c r="EW127" i="60"/>
  <c r="EX127" i="60"/>
  <c r="EY127" i="60"/>
  <c r="EZ127" i="60"/>
  <c r="FA127" i="60"/>
  <c r="FB127" i="60"/>
  <c r="FC127" i="60"/>
  <c r="FD127" i="60"/>
  <c r="FE127" i="60"/>
  <c r="FF127" i="60"/>
  <c r="FG127" i="60"/>
  <c r="FH127" i="60"/>
  <c r="FI127" i="60"/>
  <c r="FJ127" i="60"/>
  <c r="FK127" i="60"/>
  <c r="FL127" i="60"/>
  <c r="FM127" i="60"/>
  <c r="FN127" i="60"/>
  <c r="FO127" i="60"/>
  <c r="FP127" i="60"/>
  <c r="FQ127" i="60"/>
  <c r="FR127" i="60"/>
  <c r="FS127" i="60"/>
  <c r="FT127" i="60"/>
  <c r="FU127" i="60"/>
  <c r="FV127" i="60"/>
  <c r="FW127" i="60"/>
  <c r="FX127" i="60"/>
  <c r="FY127" i="60"/>
  <c r="FZ127" i="60"/>
  <c r="GA127" i="60"/>
  <c r="GC127" i="60"/>
  <c r="GD127" i="60"/>
  <c r="GE127" i="60"/>
  <c r="GF127" i="60"/>
  <c r="GG127" i="60"/>
  <c r="GH127" i="60"/>
  <c r="GI127" i="60"/>
  <c r="GJ127" i="60"/>
  <c r="GK127" i="60"/>
  <c r="GL127" i="60"/>
  <c r="GM127" i="60"/>
  <c r="GN127" i="60"/>
  <c r="GO127" i="60"/>
  <c r="GP127" i="60"/>
  <c r="GQ127" i="60"/>
  <c r="GR127" i="60"/>
  <c r="GS127" i="60"/>
  <c r="GT127" i="60"/>
  <c r="GU127" i="60"/>
  <c r="GV127" i="60"/>
  <c r="GW127" i="60"/>
  <c r="GX127" i="60"/>
  <c r="GY127" i="60"/>
  <c r="GZ127" i="60"/>
  <c r="HA127" i="60"/>
  <c r="HB127" i="60"/>
  <c r="HC127" i="60"/>
  <c r="HD127" i="60"/>
  <c r="HE127" i="60"/>
  <c r="HF127" i="60"/>
  <c r="HG127" i="60"/>
  <c r="HH127" i="60"/>
  <c r="HI127" i="60"/>
  <c r="HJ127" i="60"/>
  <c r="HK127" i="60"/>
  <c r="HL127" i="60"/>
  <c r="HM127" i="60"/>
  <c r="HN127" i="60"/>
  <c r="HO127" i="60"/>
  <c r="HP127" i="60"/>
  <c r="HQ127" i="60"/>
  <c r="HR127" i="60"/>
  <c r="HS127" i="60"/>
  <c r="HT127" i="60"/>
  <c r="HU127" i="60"/>
  <c r="HV127" i="60"/>
  <c r="HW127" i="60"/>
  <c r="HX127" i="60"/>
  <c r="HY127" i="60"/>
  <c r="HZ127" i="60"/>
  <c r="IA127" i="60"/>
  <c r="IB127" i="60"/>
  <c r="IC127" i="60"/>
  <c r="ID127" i="60"/>
  <c r="IE127" i="60"/>
  <c r="IF127" i="60"/>
  <c r="IG127" i="60"/>
  <c r="IH127" i="60"/>
  <c r="II127" i="60"/>
  <c r="IJ127" i="60"/>
  <c r="IK127" i="60"/>
  <c r="IL127" i="60"/>
  <c r="IV127" i="60"/>
  <c r="IW127" i="60"/>
  <c r="IX127" i="60"/>
  <c r="IY127" i="60"/>
  <c r="IZ127" i="60"/>
  <c r="JA127" i="60"/>
  <c r="JS127" i="60"/>
  <c r="BF128" i="60"/>
  <c r="BG128" i="60"/>
  <c r="BH128" i="60"/>
  <c r="BI128" i="60"/>
  <c r="BJ128" i="60"/>
  <c r="BK128" i="60"/>
  <c r="BL128" i="60"/>
  <c r="BM128" i="60"/>
  <c r="BN128" i="60"/>
  <c r="BO128" i="60"/>
  <c r="BP128" i="60"/>
  <c r="BQ128" i="60"/>
  <c r="BR128" i="60"/>
  <c r="BS128" i="60"/>
  <c r="BT128" i="60"/>
  <c r="BU128" i="60"/>
  <c r="BV128" i="60"/>
  <c r="BW128" i="60"/>
  <c r="BX128" i="60"/>
  <c r="BY128" i="60"/>
  <c r="BZ128" i="60"/>
  <c r="CA128" i="60"/>
  <c r="CB128" i="60"/>
  <c r="CD128" i="60"/>
  <c r="CE128" i="60"/>
  <c r="CF128" i="60"/>
  <c r="CG128" i="60"/>
  <c r="CH128" i="60"/>
  <c r="CI128" i="60"/>
  <c r="CJ128" i="60"/>
  <c r="CK128" i="60"/>
  <c r="CL128" i="60"/>
  <c r="CM128" i="60"/>
  <c r="CN128" i="60"/>
  <c r="CO128" i="60"/>
  <c r="CP128" i="60"/>
  <c r="CQ128" i="60"/>
  <c r="CR128" i="60"/>
  <c r="CS128" i="60"/>
  <c r="CT128" i="60"/>
  <c r="CU128" i="60"/>
  <c r="CV128" i="60"/>
  <c r="CW128" i="60"/>
  <c r="CX128" i="60"/>
  <c r="CY128" i="60"/>
  <c r="CZ128" i="60"/>
  <c r="DA128" i="60"/>
  <c r="DB128" i="60"/>
  <c r="DC128" i="60"/>
  <c r="DD128" i="60"/>
  <c r="DE128" i="60"/>
  <c r="DF128" i="60"/>
  <c r="DG128" i="60"/>
  <c r="DH128" i="60"/>
  <c r="DI128" i="60"/>
  <c r="DK128" i="60"/>
  <c r="DL128" i="60"/>
  <c r="DM128" i="60"/>
  <c r="DN128" i="60"/>
  <c r="DP128" i="60"/>
  <c r="DQ128" i="60"/>
  <c r="DR128" i="60"/>
  <c r="DS128" i="60"/>
  <c r="DT128" i="60"/>
  <c r="DU128" i="60"/>
  <c r="DV128" i="60"/>
  <c r="DW128" i="60"/>
  <c r="DX128" i="60"/>
  <c r="DY128" i="60"/>
  <c r="DZ128" i="60"/>
  <c r="EA128" i="60"/>
  <c r="EB128" i="60"/>
  <c r="EC128" i="60"/>
  <c r="ED128" i="60"/>
  <c r="EE128" i="60"/>
  <c r="EF128" i="60"/>
  <c r="EG128" i="60"/>
  <c r="EH128" i="60"/>
  <c r="EI128" i="60"/>
  <c r="EJ128" i="60"/>
  <c r="EK128" i="60"/>
  <c r="EL128" i="60"/>
  <c r="EM128" i="60"/>
  <c r="EN128" i="60"/>
  <c r="EO128" i="60"/>
  <c r="EP128" i="60"/>
  <c r="EQ128" i="60"/>
  <c r="ER128" i="60"/>
  <c r="ES128" i="60"/>
  <c r="ET128" i="60"/>
  <c r="EU128" i="60"/>
  <c r="EV128" i="60"/>
  <c r="EW128" i="60"/>
  <c r="EX128" i="60"/>
  <c r="EY128" i="60"/>
  <c r="EZ128" i="60"/>
  <c r="FA128" i="60"/>
  <c r="FB128" i="60"/>
  <c r="FC128" i="60"/>
  <c r="FD128" i="60"/>
  <c r="FE128" i="60"/>
  <c r="FF128" i="60"/>
  <c r="FG128" i="60"/>
  <c r="FH128" i="60"/>
  <c r="FI128" i="60"/>
  <c r="FJ128" i="60"/>
  <c r="FK128" i="60"/>
  <c r="FL128" i="60"/>
  <c r="FM128" i="60"/>
  <c r="FN128" i="60"/>
  <c r="FO128" i="60"/>
  <c r="FP128" i="60"/>
  <c r="FQ128" i="60"/>
  <c r="FR128" i="60"/>
  <c r="FS128" i="60"/>
  <c r="FT128" i="60"/>
  <c r="FU128" i="60"/>
  <c r="FV128" i="60"/>
  <c r="FW128" i="60"/>
  <c r="FX128" i="60"/>
  <c r="FY128" i="60"/>
  <c r="FZ128" i="60"/>
  <c r="GA128" i="60"/>
  <c r="GC128" i="60"/>
  <c r="GD128" i="60"/>
  <c r="GE128" i="60"/>
  <c r="GF128" i="60"/>
  <c r="GG128" i="60"/>
  <c r="GH128" i="60"/>
  <c r="GI128" i="60"/>
  <c r="GJ128" i="60"/>
  <c r="GK128" i="60"/>
  <c r="GL128" i="60"/>
  <c r="GM128" i="60"/>
  <c r="GN128" i="60"/>
  <c r="GO128" i="60"/>
  <c r="GP128" i="60"/>
  <c r="GQ128" i="60"/>
  <c r="GR128" i="60"/>
  <c r="GS128" i="60"/>
  <c r="GT128" i="60"/>
  <c r="GU128" i="60"/>
  <c r="GV128" i="60"/>
  <c r="GW128" i="60"/>
  <c r="GX128" i="60"/>
  <c r="GY128" i="60"/>
  <c r="GZ128" i="60"/>
  <c r="HA128" i="60"/>
  <c r="HB128" i="60"/>
  <c r="HC128" i="60"/>
  <c r="HD128" i="60"/>
  <c r="HE128" i="60"/>
  <c r="HF128" i="60"/>
  <c r="HG128" i="60"/>
  <c r="HH128" i="60"/>
  <c r="HI128" i="60"/>
  <c r="HJ128" i="60"/>
  <c r="HK128" i="60"/>
  <c r="HL128" i="60"/>
  <c r="HM128" i="60"/>
  <c r="HN128" i="60"/>
  <c r="HO128" i="60"/>
  <c r="HP128" i="60"/>
  <c r="HQ128" i="60"/>
  <c r="HR128" i="60"/>
  <c r="HS128" i="60"/>
  <c r="HT128" i="60"/>
  <c r="HU128" i="60"/>
  <c r="HV128" i="60"/>
  <c r="HW128" i="60"/>
  <c r="HX128" i="60"/>
  <c r="HY128" i="60"/>
  <c r="HZ128" i="60"/>
  <c r="IA128" i="60"/>
  <c r="IB128" i="60"/>
  <c r="IC128" i="60"/>
  <c r="ID128" i="60"/>
  <c r="IE128" i="60"/>
  <c r="IF128" i="60"/>
  <c r="IG128" i="60"/>
  <c r="IH128" i="60"/>
  <c r="II128" i="60"/>
  <c r="IJ128" i="60"/>
  <c r="IK128" i="60"/>
  <c r="IL128" i="60"/>
  <c r="IV128" i="60"/>
  <c r="IW128" i="60"/>
  <c r="IX128" i="60"/>
  <c r="IY128" i="60"/>
  <c r="IZ128" i="60"/>
  <c r="JA128" i="60"/>
  <c r="JS128" i="60"/>
  <c r="BF129" i="60"/>
  <c r="BG129" i="60"/>
  <c r="BH129" i="60"/>
  <c r="BI129" i="60"/>
  <c r="BJ129" i="60"/>
  <c r="BK129" i="60"/>
  <c r="BL129" i="60"/>
  <c r="BM129" i="60"/>
  <c r="BN129" i="60"/>
  <c r="BO129" i="60"/>
  <c r="BP129" i="60"/>
  <c r="BQ129" i="60"/>
  <c r="BR129" i="60"/>
  <c r="BS129" i="60"/>
  <c r="BT129" i="60"/>
  <c r="BU129" i="60"/>
  <c r="BV129" i="60"/>
  <c r="BW129" i="60"/>
  <c r="BX129" i="60"/>
  <c r="BY129" i="60"/>
  <c r="BZ129" i="60"/>
  <c r="CA129" i="60"/>
  <c r="CB129" i="60"/>
  <c r="CD129" i="60"/>
  <c r="CE129" i="60"/>
  <c r="CF129" i="60"/>
  <c r="CG129" i="60"/>
  <c r="CH129" i="60"/>
  <c r="CI129" i="60"/>
  <c r="CJ129" i="60"/>
  <c r="CK129" i="60"/>
  <c r="CL129" i="60"/>
  <c r="CM129" i="60"/>
  <c r="CN129" i="60"/>
  <c r="CO129" i="60"/>
  <c r="CP129" i="60"/>
  <c r="CQ129" i="60"/>
  <c r="CR129" i="60"/>
  <c r="CS129" i="60"/>
  <c r="CT129" i="60"/>
  <c r="CU129" i="60"/>
  <c r="CV129" i="60"/>
  <c r="CW129" i="60"/>
  <c r="CX129" i="60"/>
  <c r="CY129" i="60"/>
  <c r="CZ129" i="60"/>
  <c r="DA129" i="60"/>
  <c r="DB129" i="60"/>
  <c r="DC129" i="60"/>
  <c r="DD129" i="60"/>
  <c r="DE129" i="60"/>
  <c r="DF129" i="60"/>
  <c r="DG129" i="60"/>
  <c r="DH129" i="60"/>
  <c r="DI129" i="60"/>
  <c r="DK129" i="60"/>
  <c r="DL129" i="60"/>
  <c r="DM129" i="60"/>
  <c r="DN129" i="60"/>
  <c r="DP129" i="60"/>
  <c r="DQ129" i="60"/>
  <c r="DR129" i="60"/>
  <c r="DS129" i="60"/>
  <c r="DT129" i="60"/>
  <c r="DU129" i="60"/>
  <c r="DV129" i="60"/>
  <c r="DW129" i="60"/>
  <c r="DX129" i="60"/>
  <c r="DY129" i="60"/>
  <c r="DZ129" i="60"/>
  <c r="EA129" i="60"/>
  <c r="EB129" i="60"/>
  <c r="EC129" i="60"/>
  <c r="ED129" i="60"/>
  <c r="EE129" i="60"/>
  <c r="EF129" i="60"/>
  <c r="EG129" i="60"/>
  <c r="EH129" i="60"/>
  <c r="EI129" i="60"/>
  <c r="EJ129" i="60"/>
  <c r="EK129" i="60"/>
  <c r="EL129" i="60"/>
  <c r="EM129" i="60"/>
  <c r="EN129" i="60"/>
  <c r="EO129" i="60"/>
  <c r="EP129" i="60"/>
  <c r="EQ129" i="60"/>
  <c r="ER129" i="60"/>
  <c r="ES129" i="60"/>
  <c r="ET129" i="60"/>
  <c r="EU129" i="60"/>
  <c r="EV129" i="60"/>
  <c r="EW129" i="60"/>
  <c r="EX129" i="60"/>
  <c r="EY129" i="60"/>
  <c r="EZ129" i="60"/>
  <c r="FA129" i="60"/>
  <c r="FB129" i="60"/>
  <c r="FC129" i="60"/>
  <c r="FD129" i="60"/>
  <c r="FE129" i="60"/>
  <c r="FF129" i="60"/>
  <c r="FG129" i="60"/>
  <c r="FH129" i="60"/>
  <c r="FI129" i="60"/>
  <c r="FJ129" i="60"/>
  <c r="FK129" i="60"/>
  <c r="FL129" i="60"/>
  <c r="FM129" i="60"/>
  <c r="FN129" i="60"/>
  <c r="FO129" i="60"/>
  <c r="FP129" i="60"/>
  <c r="FQ129" i="60"/>
  <c r="FR129" i="60"/>
  <c r="FS129" i="60"/>
  <c r="FT129" i="60"/>
  <c r="FU129" i="60"/>
  <c r="FV129" i="60"/>
  <c r="FW129" i="60"/>
  <c r="FX129" i="60"/>
  <c r="FY129" i="60"/>
  <c r="FZ129" i="60"/>
  <c r="GA129" i="60"/>
  <c r="GC129" i="60"/>
  <c r="GD129" i="60"/>
  <c r="GE129" i="60"/>
  <c r="GF129" i="60"/>
  <c r="GG129" i="60"/>
  <c r="GH129" i="60"/>
  <c r="GI129" i="60"/>
  <c r="GJ129" i="60"/>
  <c r="GK129" i="60"/>
  <c r="GL129" i="60"/>
  <c r="GM129" i="60"/>
  <c r="GN129" i="60"/>
  <c r="GO129" i="60"/>
  <c r="GP129" i="60"/>
  <c r="GQ129" i="60"/>
  <c r="GR129" i="60"/>
  <c r="GS129" i="60"/>
  <c r="GT129" i="60"/>
  <c r="GU129" i="60"/>
  <c r="GV129" i="60"/>
  <c r="GW129" i="60"/>
  <c r="GX129" i="60"/>
  <c r="GY129" i="60"/>
  <c r="GZ129" i="60"/>
  <c r="HA129" i="60"/>
  <c r="HB129" i="60"/>
  <c r="HC129" i="60"/>
  <c r="HD129" i="60"/>
  <c r="HE129" i="60"/>
  <c r="HF129" i="60"/>
  <c r="HG129" i="60"/>
  <c r="HH129" i="60"/>
  <c r="HI129" i="60"/>
  <c r="HJ129" i="60"/>
  <c r="HK129" i="60"/>
  <c r="HL129" i="60"/>
  <c r="HM129" i="60"/>
  <c r="HN129" i="60"/>
  <c r="HO129" i="60"/>
  <c r="HP129" i="60"/>
  <c r="HQ129" i="60"/>
  <c r="HR129" i="60"/>
  <c r="HS129" i="60"/>
  <c r="HT129" i="60"/>
  <c r="HU129" i="60"/>
  <c r="HV129" i="60"/>
  <c r="HW129" i="60"/>
  <c r="HX129" i="60"/>
  <c r="HY129" i="60"/>
  <c r="HZ129" i="60"/>
  <c r="IA129" i="60"/>
  <c r="IB129" i="60"/>
  <c r="IC129" i="60"/>
  <c r="ID129" i="60"/>
  <c r="IE129" i="60"/>
  <c r="IF129" i="60"/>
  <c r="IG129" i="60"/>
  <c r="IH129" i="60"/>
  <c r="II129" i="60"/>
  <c r="IJ129" i="60"/>
  <c r="IK129" i="60"/>
  <c r="IL129" i="60"/>
  <c r="IV129" i="60"/>
  <c r="IW129" i="60"/>
  <c r="IX129" i="60"/>
  <c r="IY129" i="60"/>
  <c r="IZ129" i="60"/>
  <c r="JA129" i="60"/>
  <c r="JS129" i="60"/>
  <c r="BF130" i="60"/>
  <c r="BG130" i="60"/>
  <c r="BH130" i="60"/>
  <c r="BI130" i="60"/>
  <c r="BJ130" i="60"/>
  <c r="BK130" i="60"/>
  <c r="BL130" i="60"/>
  <c r="BM130" i="60"/>
  <c r="BN130" i="60"/>
  <c r="BO130" i="60"/>
  <c r="BP130" i="60"/>
  <c r="BQ130" i="60"/>
  <c r="BR130" i="60"/>
  <c r="BS130" i="60"/>
  <c r="BT130" i="60"/>
  <c r="BU130" i="60"/>
  <c r="BV130" i="60"/>
  <c r="BW130" i="60"/>
  <c r="BX130" i="60"/>
  <c r="BY130" i="60"/>
  <c r="BZ130" i="60"/>
  <c r="CA130" i="60"/>
  <c r="CB130" i="60"/>
  <c r="CC130" i="60"/>
  <c r="CD130" i="60"/>
  <c r="CE130" i="60"/>
  <c r="CF130" i="60"/>
  <c r="CG130" i="60"/>
  <c r="CH130" i="60"/>
  <c r="CI130" i="60"/>
  <c r="CJ130" i="60"/>
  <c r="CK130" i="60"/>
  <c r="CL130" i="60"/>
  <c r="CM130" i="60"/>
  <c r="CN130" i="60"/>
  <c r="CO130" i="60"/>
  <c r="CP130" i="60"/>
  <c r="CQ130" i="60"/>
  <c r="CR130" i="60"/>
  <c r="CS130" i="60"/>
  <c r="CT130" i="60"/>
  <c r="CU130" i="60"/>
  <c r="CV130" i="60"/>
  <c r="CW130" i="60"/>
  <c r="CX130" i="60"/>
  <c r="CY130" i="60"/>
  <c r="CZ130" i="60"/>
  <c r="DA130" i="60"/>
  <c r="DB130" i="60"/>
  <c r="DC130" i="60"/>
  <c r="DD130" i="60"/>
  <c r="DE130" i="60"/>
  <c r="DF130" i="60"/>
  <c r="DG130" i="60"/>
  <c r="DH130" i="60"/>
  <c r="DI130" i="60"/>
  <c r="DJ130" i="60"/>
  <c r="DK130" i="60"/>
  <c r="DL130" i="60"/>
  <c r="DM130" i="60"/>
  <c r="DN130" i="60"/>
  <c r="DO130" i="60"/>
  <c r="DP130" i="60"/>
  <c r="DQ130" i="60"/>
  <c r="DR130" i="60"/>
  <c r="DS130" i="60"/>
  <c r="DT130" i="60"/>
  <c r="DU130" i="60"/>
  <c r="DV130" i="60"/>
  <c r="DW130" i="60"/>
  <c r="DX130" i="60"/>
  <c r="DY130" i="60"/>
  <c r="DZ130" i="60"/>
  <c r="EA130" i="60"/>
  <c r="EB130" i="60"/>
  <c r="EC130" i="60"/>
  <c r="ED130" i="60"/>
  <c r="EE130" i="60"/>
  <c r="EF130" i="60"/>
  <c r="EG130" i="60"/>
  <c r="EH130" i="60"/>
  <c r="EI130" i="60"/>
  <c r="EJ130" i="60"/>
  <c r="EL130" i="60"/>
  <c r="EM130" i="60"/>
  <c r="EN130" i="60"/>
  <c r="EO130" i="60"/>
  <c r="EQ130" i="60"/>
  <c r="ER130" i="60"/>
  <c r="ES130" i="60"/>
  <c r="ET130" i="60"/>
  <c r="EU130" i="60"/>
  <c r="EV130" i="60"/>
  <c r="EW130" i="60"/>
  <c r="EX130" i="60"/>
  <c r="EY130" i="60"/>
  <c r="EZ130" i="60"/>
  <c r="FA130" i="60"/>
  <c r="FB130" i="60"/>
  <c r="FC130" i="60"/>
  <c r="FD130" i="60"/>
  <c r="FE130" i="60"/>
  <c r="FF130" i="60"/>
  <c r="FG130" i="60"/>
  <c r="FH130" i="60"/>
  <c r="FI130" i="60"/>
  <c r="FJ130" i="60"/>
  <c r="FK130" i="60"/>
  <c r="FL130" i="60"/>
  <c r="FM130" i="60"/>
  <c r="FN130" i="60"/>
  <c r="FO130" i="60"/>
  <c r="FP130" i="60"/>
  <c r="FQ130" i="60"/>
  <c r="FR130" i="60"/>
  <c r="FS130" i="60"/>
  <c r="FT130" i="60"/>
  <c r="FU130" i="60"/>
  <c r="FV130" i="60"/>
  <c r="FW130" i="60"/>
  <c r="FX130" i="60"/>
  <c r="FY130" i="60"/>
  <c r="FZ130" i="60"/>
  <c r="GA130" i="60"/>
  <c r="GB130" i="60"/>
  <c r="GC130" i="60"/>
  <c r="GD130" i="60"/>
  <c r="GE130" i="60"/>
  <c r="GF130" i="60"/>
  <c r="GG130" i="60"/>
  <c r="GH130" i="60"/>
  <c r="GI130" i="60"/>
  <c r="GJ130" i="60"/>
  <c r="GK130" i="60"/>
  <c r="GL130" i="60"/>
  <c r="GM130" i="60"/>
  <c r="GN130" i="60"/>
  <c r="GO130" i="60"/>
  <c r="GP130" i="60"/>
  <c r="GQ130" i="60"/>
  <c r="GR130" i="60"/>
  <c r="GS130" i="60"/>
  <c r="GT130" i="60"/>
  <c r="GU130" i="60"/>
  <c r="GV130" i="60"/>
  <c r="GW130" i="60"/>
  <c r="GX130" i="60"/>
  <c r="GY130" i="60"/>
  <c r="GZ130" i="60"/>
  <c r="HA130" i="60"/>
  <c r="HB130" i="60"/>
  <c r="HC130" i="60"/>
  <c r="HD130" i="60"/>
  <c r="HE130" i="60"/>
  <c r="HF130" i="60"/>
  <c r="HG130" i="60"/>
  <c r="HH130" i="60"/>
  <c r="HI130" i="60"/>
  <c r="HJ130" i="60"/>
  <c r="HK130" i="60"/>
  <c r="HL130" i="60"/>
  <c r="HM130" i="60"/>
  <c r="HN130" i="60"/>
  <c r="HO130" i="60"/>
  <c r="HP130" i="60"/>
  <c r="HQ130" i="60"/>
  <c r="HR130" i="60"/>
  <c r="HS130" i="60"/>
  <c r="HT130" i="60"/>
  <c r="HU130" i="60"/>
  <c r="HV130" i="60"/>
  <c r="HW130" i="60"/>
  <c r="HX130" i="60"/>
  <c r="HY130" i="60"/>
  <c r="HZ130" i="60"/>
  <c r="IA130" i="60"/>
  <c r="IB130" i="60"/>
  <c r="IC130" i="60"/>
  <c r="ID130" i="60"/>
  <c r="IE130" i="60"/>
  <c r="IF130" i="60"/>
  <c r="IG130" i="60"/>
  <c r="IH130" i="60"/>
  <c r="II130" i="60"/>
  <c r="IJ130" i="60"/>
  <c r="IK130" i="60"/>
  <c r="IL130" i="60"/>
  <c r="IV130" i="60"/>
  <c r="IW130" i="60"/>
  <c r="IX130" i="60"/>
  <c r="IY130" i="60"/>
  <c r="IZ130" i="60"/>
  <c r="JA130" i="60"/>
  <c r="JS130" i="60"/>
  <c r="BF131" i="60"/>
  <c r="BG131" i="60"/>
  <c r="BH131" i="60"/>
  <c r="BI131" i="60"/>
  <c r="BJ131" i="60"/>
  <c r="BK131" i="60"/>
  <c r="BL131" i="60"/>
  <c r="BM131" i="60"/>
  <c r="BN131" i="60"/>
  <c r="BO131" i="60"/>
  <c r="BP131" i="60"/>
  <c r="BQ131" i="60"/>
  <c r="BR131" i="60"/>
  <c r="BS131" i="60"/>
  <c r="BT131" i="60"/>
  <c r="BU131" i="60"/>
  <c r="BV131" i="60"/>
  <c r="BW131" i="60"/>
  <c r="BX131" i="60"/>
  <c r="BY131" i="60"/>
  <c r="BZ131" i="60"/>
  <c r="CA131" i="60"/>
  <c r="CB131" i="60"/>
  <c r="CC131" i="60"/>
  <c r="CD131" i="60"/>
  <c r="CE131" i="60"/>
  <c r="CF131" i="60"/>
  <c r="CG131" i="60"/>
  <c r="CH131" i="60"/>
  <c r="CI131" i="60"/>
  <c r="CJ131" i="60"/>
  <c r="CK131" i="60"/>
  <c r="CL131" i="60"/>
  <c r="CM131" i="60"/>
  <c r="CN131" i="60"/>
  <c r="CO131" i="60"/>
  <c r="CP131" i="60"/>
  <c r="CQ131" i="60"/>
  <c r="CR131" i="60"/>
  <c r="CS131" i="60"/>
  <c r="CT131" i="60"/>
  <c r="CU131" i="60"/>
  <c r="CV131" i="60"/>
  <c r="CW131" i="60"/>
  <c r="CX131" i="60"/>
  <c r="CY131" i="60"/>
  <c r="CZ131" i="60"/>
  <c r="DA131" i="60"/>
  <c r="DB131" i="60"/>
  <c r="DC131" i="60"/>
  <c r="DD131" i="60"/>
  <c r="DE131" i="60"/>
  <c r="DF131" i="60"/>
  <c r="DG131" i="60"/>
  <c r="DH131" i="60"/>
  <c r="DI131" i="60"/>
  <c r="DJ131" i="60"/>
  <c r="DK131" i="60"/>
  <c r="DL131" i="60"/>
  <c r="DM131" i="60"/>
  <c r="DN131" i="60"/>
  <c r="DO131" i="60"/>
  <c r="DP131" i="60"/>
  <c r="DQ131" i="60"/>
  <c r="DR131" i="60"/>
  <c r="DS131" i="60"/>
  <c r="DT131" i="60"/>
  <c r="DU131" i="60"/>
  <c r="DV131" i="60"/>
  <c r="DW131" i="60"/>
  <c r="DX131" i="60"/>
  <c r="DY131" i="60"/>
  <c r="DZ131" i="60"/>
  <c r="EA131" i="60"/>
  <c r="EB131" i="60"/>
  <c r="EC131" i="60"/>
  <c r="ED131" i="60"/>
  <c r="EE131" i="60"/>
  <c r="EF131" i="60"/>
  <c r="EG131" i="60"/>
  <c r="EH131" i="60"/>
  <c r="EI131" i="60"/>
  <c r="EJ131" i="60"/>
  <c r="EL131" i="60"/>
  <c r="EM131" i="60"/>
  <c r="EN131" i="60"/>
  <c r="EO131" i="60"/>
  <c r="EQ131" i="60"/>
  <c r="ER131" i="60"/>
  <c r="ES131" i="60"/>
  <c r="ET131" i="60"/>
  <c r="EU131" i="60"/>
  <c r="EV131" i="60"/>
  <c r="EW131" i="60"/>
  <c r="EX131" i="60"/>
  <c r="EY131" i="60"/>
  <c r="EZ131" i="60"/>
  <c r="FA131" i="60"/>
  <c r="FB131" i="60"/>
  <c r="FC131" i="60"/>
  <c r="FD131" i="60"/>
  <c r="FE131" i="60"/>
  <c r="FF131" i="60"/>
  <c r="FG131" i="60"/>
  <c r="FH131" i="60"/>
  <c r="FI131" i="60"/>
  <c r="FJ131" i="60"/>
  <c r="FK131" i="60"/>
  <c r="FL131" i="60"/>
  <c r="FM131" i="60"/>
  <c r="FN131" i="60"/>
  <c r="FO131" i="60"/>
  <c r="FP131" i="60"/>
  <c r="FQ131" i="60"/>
  <c r="FR131" i="60"/>
  <c r="FS131" i="60"/>
  <c r="FT131" i="60"/>
  <c r="FU131" i="60"/>
  <c r="FV131" i="60"/>
  <c r="FW131" i="60"/>
  <c r="FX131" i="60"/>
  <c r="FY131" i="60"/>
  <c r="FZ131" i="60"/>
  <c r="GA131" i="60"/>
  <c r="GB131" i="60"/>
  <c r="GC131" i="60"/>
  <c r="GE131" i="60"/>
  <c r="GF131" i="60"/>
  <c r="GG131" i="60"/>
  <c r="GH131" i="60"/>
  <c r="GI131" i="60"/>
  <c r="GJ131" i="60"/>
  <c r="GK131" i="60"/>
  <c r="GL131" i="60"/>
  <c r="GM131" i="60"/>
  <c r="GN131" i="60"/>
  <c r="GO131" i="60"/>
  <c r="GP131" i="60"/>
  <c r="GQ131" i="60"/>
  <c r="GR131" i="60"/>
  <c r="GS131" i="60"/>
  <c r="GT131" i="60"/>
  <c r="GU131" i="60"/>
  <c r="GV131" i="60"/>
  <c r="GW131" i="60"/>
  <c r="GX131" i="60"/>
  <c r="GY131" i="60"/>
  <c r="GZ131" i="60"/>
  <c r="HA131" i="60"/>
  <c r="HB131" i="60"/>
  <c r="HC131" i="60"/>
  <c r="HD131" i="60"/>
  <c r="HE131" i="60"/>
  <c r="HF131" i="60"/>
  <c r="HG131" i="60"/>
  <c r="HH131" i="60"/>
  <c r="HI131" i="60"/>
  <c r="HJ131" i="60"/>
  <c r="HK131" i="60"/>
  <c r="HL131" i="60"/>
  <c r="HM131" i="60"/>
  <c r="HN131" i="60"/>
  <c r="HO131" i="60"/>
  <c r="HP131" i="60"/>
  <c r="HQ131" i="60"/>
  <c r="HR131" i="60"/>
  <c r="HS131" i="60"/>
  <c r="HT131" i="60"/>
  <c r="HU131" i="60"/>
  <c r="HV131" i="60"/>
  <c r="HW131" i="60"/>
  <c r="HX131" i="60"/>
  <c r="HY131" i="60"/>
  <c r="HZ131" i="60"/>
  <c r="IA131" i="60"/>
  <c r="IB131" i="60"/>
  <c r="IC131" i="60"/>
  <c r="ID131" i="60"/>
  <c r="IE131" i="60"/>
  <c r="IF131" i="60"/>
  <c r="IG131" i="60"/>
  <c r="IH131" i="60"/>
  <c r="II131" i="60"/>
  <c r="IJ131" i="60"/>
  <c r="IK131" i="60"/>
  <c r="IL131" i="60"/>
  <c r="IV131" i="60"/>
  <c r="IW131" i="60"/>
  <c r="IX131" i="60"/>
  <c r="IY131" i="60"/>
  <c r="IZ131" i="60"/>
  <c r="JA131" i="60"/>
  <c r="JS131" i="60"/>
  <c r="BF132" i="60"/>
  <c r="BG132" i="60"/>
  <c r="BH132" i="60"/>
  <c r="BI132" i="60"/>
  <c r="BJ132" i="60"/>
  <c r="BK132" i="60"/>
  <c r="BL132" i="60"/>
  <c r="BM132" i="60"/>
  <c r="BN132" i="60"/>
  <c r="BO132" i="60"/>
  <c r="BP132" i="60"/>
  <c r="BQ132" i="60"/>
  <c r="BR132" i="60"/>
  <c r="BS132" i="60"/>
  <c r="BT132" i="60"/>
  <c r="BU132" i="60"/>
  <c r="BV132" i="60"/>
  <c r="BW132" i="60"/>
  <c r="BX132" i="60"/>
  <c r="BY132" i="60"/>
  <c r="BZ132" i="60"/>
  <c r="CA132" i="60"/>
  <c r="CB132" i="60"/>
  <c r="CC132" i="60"/>
  <c r="CD132" i="60"/>
  <c r="CE132" i="60"/>
  <c r="CF132" i="60"/>
  <c r="CG132" i="60"/>
  <c r="CH132" i="60"/>
  <c r="CI132" i="60"/>
  <c r="CJ132" i="60"/>
  <c r="CK132" i="60"/>
  <c r="CL132" i="60"/>
  <c r="CM132" i="60"/>
  <c r="CN132" i="60"/>
  <c r="CO132" i="60"/>
  <c r="CP132" i="60"/>
  <c r="CQ132" i="60"/>
  <c r="CR132" i="60"/>
  <c r="CS132" i="60"/>
  <c r="CT132" i="60"/>
  <c r="CU132" i="60"/>
  <c r="CV132" i="60"/>
  <c r="CW132" i="60"/>
  <c r="CX132" i="60"/>
  <c r="CY132" i="60"/>
  <c r="CZ132" i="60"/>
  <c r="DA132" i="60"/>
  <c r="DB132" i="60"/>
  <c r="DC132" i="60"/>
  <c r="DD132" i="60"/>
  <c r="DE132" i="60"/>
  <c r="DF132" i="60"/>
  <c r="DG132" i="60"/>
  <c r="DH132" i="60"/>
  <c r="DI132" i="60"/>
  <c r="DJ132" i="60"/>
  <c r="DK132" i="60"/>
  <c r="DL132" i="60"/>
  <c r="DM132" i="60"/>
  <c r="DN132" i="60"/>
  <c r="DO132" i="60"/>
  <c r="DP132" i="60"/>
  <c r="DQ132" i="60"/>
  <c r="DR132" i="60"/>
  <c r="DS132" i="60"/>
  <c r="DT132" i="60"/>
  <c r="DU132" i="60"/>
  <c r="DV132" i="60"/>
  <c r="DW132" i="60"/>
  <c r="DX132" i="60"/>
  <c r="DY132" i="60"/>
  <c r="DZ132" i="60"/>
  <c r="EA132" i="60"/>
  <c r="EB132" i="60"/>
  <c r="EC132" i="60"/>
  <c r="ED132" i="60"/>
  <c r="EE132" i="60"/>
  <c r="EF132" i="60"/>
  <c r="EG132" i="60"/>
  <c r="EH132" i="60"/>
  <c r="EI132" i="60"/>
  <c r="EJ132" i="60"/>
  <c r="EL132" i="60"/>
  <c r="EM132" i="60"/>
  <c r="EN132" i="60"/>
  <c r="EO132" i="60"/>
  <c r="EQ132" i="60"/>
  <c r="ER132" i="60"/>
  <c r="ES132" i="60"/>
  <c r="ET132" i="60"/>
  <c r="EU132" i="60"/>
  <c r="EV132" i="60"/>
  <c r="EW132" i="60"/>
  <c r="EX132" i="60"/>
  <c r="EY132" i="60"/>
  <c r="EZ132" i="60"/>
  <c r="FA132" i="60"/>
  <c r="FB132" i="60"/>
  <c r="FC132" i="60"/>
  <c r="FD132" i="60"/>
  <c r="FE132" i="60"/>
  <c r="FF132" i="60"/>
  <c r="FG132" i="60"/>
  <c r="FH132" i="60"/>
  <c r="FI132" i="60"/>
  <c r="FJ132" i="60"/>
  <c r="FK132" i="60"/>
  <c r="FL132" i="60"/>
  <c r="FM132" i="60"/>
  <c r="FN132" i="60"/>
  <c r="FO132" i="60"/>
  <c r="FP132" i="60"/>
  <c r="FQ132" i="60"/>
  <c r="FR132" i="60"/>
  <c r="FS132" i="60"/>
  <c r="FT132" i="60"/>
  <c r="FU132" i="60"/>
  <c r="FV132" i="60"/>
  <c r="FW132" i="60"/>
  <c r="FX132" i="60"/>
  <c r="FY132" i="60"/>
  <c r="FZ132" i="60"/>
  <c r="GA132" i="60"/>
  <c r="GB132" i="60"/>
  <c r="GC132" i="60"/>
  <c r="GE132" i="60"/>
  <c r="GF132" i="60"/>
  <c r="GG132" i="60"/>
  <c r="GH132" i="60"/>
  <c r="GI132" i="60"/>
  <c r="GJ132" i="60"/>
  <c r="GK132" i="60"/>
  <c r="GL132" i="60"/>
  <c r="GM132" i="60"/>
  <c r="GN132" i="60"/>
  <c r="GO132" i="60"/>
  <c r="GP132" i="60"/>
  <c r="GQ132" i="60"/>
  <c r="GR132" i="60"/>
  <c r="GS132" i="60"/>
  <c r="GT132" i="60"/>
  <c r="GU132" i="60"/>
  <c r="GV132" i="60"/>
  <c r="GW132" i="60"/>
  <c r="GX132" i="60"/>
  <c r="GY132" i="60"/>
  <c r="GZ132" i="60"/>
  <c r="HA132" i="60"/>
  <c r="HB132" i="60"/>
  <c r="HC132" i="60"/>
  <c r="HD132" i="60"/>
  <c r="HE132" i="60"/>
  <c r="HF132" i="60"/>
  <c r="HG132" i="60"/>
  <c r="HH132" i="60"/>
  <c r="HI132" i="60"/>
  <c r="HJ132" i="60"/>
  <c r="HK132" i="60"/>
  <c r="HL132" i="60"/>
  <c r="HM132" i="60"/>
  <c r="HN132" i="60"/>
  <c r="HO132" i="60"/>
  <c r="HP132" i="60"/>
  <c r="HQ132" i="60"/>
  <c r="HR132" i="60"/>
  <c r="HS132" i="60"/>
  <c r="HT132" i="60"/>
  <c r="HU132" i="60"/>
  <c r="HV132" i="60"/>
  <c r="HW132" i="60"/>
  <c r="HX132" i="60"/>
  <c r="HY132" i="60"/>
  <c r="HZ132" i="60"/>
  <c r="IA132" i="60"/>
  <c r="IB132" i="60"/>
  <c r="IC132" i="60"/>
  <c r="ID132" i="60"/>
  <c r="IE132" i="60"/>
  <c r="IF132" i="60"/>
  <c r="IG132" i="60"/>
  <c r="IH132" i="60"/>
  <c r="II132" i="60"/>
  <c r="IJ132" i="60"/>
  <c r="IK132" i="60"/>
  <c r="IL132" i="60"/>
  <c r="IV132" i="60"/>
  <c r="IW132" i="60"/>
  <c r="IX132" i="60"/>
  <c r="IY132" i="60"/>
  <c r="IZ132" i="60"/>
  <c r="JA132" i="60"/>
  <c r="JS132" i="60"/>
  <c r="BF133" i="60"/>
  <c r="BG133" i="60"/>
  <c r="BH133" i="60"/>
  <c r="BI133" i="60"/>
  <c r="BJ133" i="60"/>
  <c r="BK133" i="60"/>
  <c r="BL133" i="60"/>
  <c r="BM133" i="60"/>
  <c r="BN133" i="60"/>
  <c r="BO133" i="60"/>
  <c r="BP133" i="60"/>
  <c r="BQ133" i="60"/>
  <c r="BR133" i="60"/>
  <c r="BS133" i="60"/>
  <c r="BT133" i="60"/>
  <c r="BU133" i="60"/>
  <c r="BV133" i="60"/>
  <c r="BW133" i="60"/>
  <c r="BX133" i="60"/>
  <c r="BY133" i="60"/>
  <c r="BZ133" i="60"/>
  <c r="CA133" i="60"/>
  <c r="CB133" i="60"/>
  <c r="CC133" i="60"/>
  <c r="CD133" i="60"/>
  <c r="CE133" i="60"/>
  <c r="CF133" i="60"/>
  <c r="CG133" i="60"/>
  <c r="CH133" i="60"/>
  <c r="CI133" i="60"/>
  <c r="CJ133" i="60"/>
  <c r="CK133" i="60"/>
  <c r="CL133" i="60"/>
  <c r="CM133" i="60"/>
  <c r="CN133" i="60"/>
  <c r="CO133" i="60"/>
  <c r="CP133" i="60"/>
  <c r="CQ133" i="60"/>
  <c r="CR133" i="60"/>
  <c r="CS133" i="60"/>
  <c r="CT133" i="60"/>
  <c r="CU133" i="60"/>
  <c r="CV133" i="60"/>
  <c r="CW133" i="60"/>
  <c r="CX133" i="60"/>
  <c r="CY133" i="60"/>
  <c r="CZ133" i="60"/>
  <c r="DA133" i="60"/>
  <c r="DB133" i="60"/>
  <c r="DC133" i="60"/>
  <c r="DD133" i="60"/>
  <c r="DE133" i="60"/>
  <c r="DF133" i="60"/>
  <c r="DG133" i="60"/>
  <c r="DH133" i="60"/>
  <c r="DI133" i="60"/>
  <c r="DJ133" i="60"/>
  <c r="DK133" i="60"/>
  <c r="DL133" i="60"/>
  <c r="DM133" i="60"/>
  <c r="DN133" i="60"/>
  <c r="DO133" i="60"/>
  <c r="DP133" i="60"/>
  <c r="DQ133" i="60"/>
  <c r="DR133" i="60"/>
  <c r="DS133" i="60"/>
  <c r="DT133" i="60"/>
  <c r="DU133" i="60"/>
  <c r="DV133" i="60"/>
  <c r="DW133" i="60"/>
  <c r="DX133" i="60"/>
  <c r="DY133" i="60"/>
  <c r="DZ133" i="60"/>
  <c r="EA133" i="60"/>
  <c r="EB133" i="60"/>
  <c r="EC133" i="60"/>
  <c r="ED133" i="60"/>
  <c r="EE133" i="60"/>
  <c r="EF133" i="60"/>
  <c r="EG133" i="60"/>
  <c r="EH133" i="60"/>
  <c r="EI133" i="60"/>
  <c r="EJ133" i="60"/>
  <c r="EL133" i="60"/>
  <c r="EM133" i="60"/>
  <c r="EN133" i="60"/>
  <c r="EO133" i="60"/>
  <c r="EQ133" i="60"/>
  <c r="ER133" i="60"/>
  <c r="ES133" i="60"/>
  <c r="ET133" i="60"/>
  <c r="EU133" i="60"/>
  <c r="EV133" i="60"/>
  <c r="EW133" i="60"/>
  <c r="EX133" i="60"/>
  <c r="EY133" i="60"/>
  <c r="EZ133" i="60"/>
  <c r="FA133" i="60"/>
  <c r="FB133" i="60"/>
  <c r="FC133" i="60"/>
  <c r="FD133" i="60"/>
  <c r="FE133" i="60"/>
  <c r="FF133" i="60"/>
  <c r="FG133" i="60"/>
  <c r="FH133" i="60"/>
  <c r="FI133" i="60"/>
  <c r="FJ133" i="60"/>
  <c r="FK133" i="60"/>
  <c r="FL133" i="60"/>
  <c r="FM133" i="60"/>
  <c r="FN133" i="60"/>
  <c r="FO133" i="60"/>
  <c r="FP133" i="60"/>
  <c r="FQ133" i="60"/>
  <c r="FR133" i="60"/>
  <c r="FS133" i="60"/>
  <c r="FT133" i="60"/>
  <c r="FU133" i="60"/>
  <c r="FV133" i="60"/>
  <c r="FW133" i="60"/>
  <c r="FX133" i="60"/>
  <c r="FY133" i="60"/>
  <c r="FZ133" i="60"/>
  <c r="GA133" i="60"/>
  <c r="GB133" i="60"/>
  <c r="GC133" i="60"/>
  <c r="GE133" i="60"/>
  <c r="GF133" i="60"/>
  <c r="GG133" i="60"/>
  <c r="GH133" i="60"/>
  <c r="GI133" i="60"/>
  <c r="GJ133" i="60"/>
  <c r="GK133" i="60"/>
  <c r="GL133" i="60"/>
  <c r="GM133" i="60"/>
  <c r="GN133" i="60"/>
  <c r="GO133" i="60"/>
  <c r="GP133" i="60"/>
  <c r="GQ133" i="60"/>
  <c r="GR133" i="60"/>
  <c r="GS133" i="60"/>
  <c r="GT133" i="60"/>
  <c r="GU133" i="60"/>
  <c r="GV133" i="60"/>
  <c r="GW133" i="60"/>
  <c r="GX133" i="60"/>
  <c r="GY133" i="60"/>
  <c r="GZ133" i="60"/>
  <c r="HA133" i="60"/>
  <c r="HB133" i="60"/>
  <c r="HC133" i="60"/>
  <c r="HD133" i="60"/>
  <c r="HE133" i="60"/>
  <c r="HF133" i="60"/>
  <c r="HG133" i="60"/>
  <c r="HH133" i="60"/>
  <c r="HI133" i="60"/>
  <c r="HJ133" i="60"/>
  <c r="HK133" i="60"/>
  <c r="HL133" i="60"/>
  <c r="HM133" i="60"/>
  <c r="HN133" i="60"/>
  <c r="HO133" i="60"/>
  <c r="HP133" i="60"/>
  <c r="HQ133" i="60"/>
  <c r="HR133" i="60"/>
  <c r="HS133" i="60"/>
  <c r="HT133" i="60"/>
  <c r="HU133" i="60"/>
  <c r="HV133" i="60"/>
  <c r="HW133" i="60"/>
  <c r="HX133" i="60"/>
  <c r="HY133" i="60"/>
  <c r="HZ133" i="60"/>
  <c r="IA133" i="60"/>
  <c r="IB133" i="60"/>
  <c r="IC133" i="60"/>
  <c r="ID133" i="60"/>
  <c r="IE133" i="60"/>
  <c r="IF133" i="60"/>
  <c r="IG133" i="60"/>
  <c r="IH133" i="60"/>
  <c r="II133" i="60"/>
  <c r="IJ133" i="60"/>
  <c r="IK133" i="60"/>
  <c r="IL133" i="60"/>
  <c r="IV133" i="60"/>
  <c r="IW133" i="60"/>
  <c r="IX133" i="60"/>
  <c r="IY133" i="60"/>
  <c r="IZ133" i="60"/>
  <c r="JA133" i="60"/>
  <c r="BF134" i="60"/>
  <c r="BG134" i="60"/>
  <c r="BH134" i="60"/>
  <c r="BI134" i="60"/>
  <c r="BJ134" i="60"/>
  <c r="BK134" i="60"/>
  <c r="BL134" i="60"/>
  <c r="BM134" i="60"/>
  <c r="BN134" i="60"/>
  <c r="BO134" i="60"/>
  <c r="BP134" i="60"/>
  <c r="BQ134" i="60"/>
  <c r="BR134" i="60"/>
  <c r="BS134" i="60"/>
  <c r="BT134" i="60"/>
  <c r="BU134" i="60"/>
  <c r="BV134" i="60"/>
  <c r="BW134" i="60"/>
  <c r="BX134" i="60"/>
  <c r="BY134" i="60"/>
  <c r="BZ134" i="60"/>
  <c r="CA134" i="60"/>
  <c r="CB134" i="60"/>
  <c r="CC134" i="60"/>
  <c r="CD134" i="60"/>
  <c r="CE134" i="60"/>
  <c r="CF134" i="60"/>
  <c r="CG134" i="60"/>
  <c r="CH134" i="60"/>
  <c r="CI134" i="60"/>
  <c r="CJ134" i="60"/>
  <c r="CK134" i="60"/>
  <c r="CL134" i="60"/>
  <c r="CM134" i="60"/>
  <c r="CN134" i="60"/>
  <c r="CO134" i="60"/>
  <c r="CP134" i="60"/>
  <c r="CQ134" i="60"/>
  <c r="CR134" i="60"/>
  <c r="CS134" i="60"/>
  <c r="CT134" i="60"/>
  <c r="CU134" i="60"/>
  <c r="CV134" i="60"/>
  <c r="CW134" i="60"/>
  <c r="CX134" i="60"/>
  <c r="CY134" i="60"/>
  <c r="CZ134" i="60"/>
  <c r="DA134" i="60"/>
  <c r="DB134" i="60"/>
  <c r="DC134" i="60"/>
  <c r="DD134" i="60"/>
  <c r="DE134" i="60"/>
  <c r="DF134" i="60"/>
  <c r="DG134" i="60"/>
  <c r="DH134" i="60"/>
  <c r="DI134" i="60"/>
  <c r="DJ134" i="60"/>
  <c r="DK134" i="60"/>
  <c r="DL134" i="60"/>
  <c r="DM134" i="60"/>
  <c r="DN134" i="60"/>
  <c r="DO134" i="60"/>
  <c r="DP134" i="60"/>
  <c r="DQ134" i="60"/>
  <c r="DR134" i="60"/>
  <c r="DS134" i="60"/>
  <c r="DT134" i="60"/>
  <c r="DU134" i="60"/>
  <c r="DV134" i="60"/>
  <c r="DW134" i="60"/>
  <c r="DX134" i="60"/>
  <c r="DY134" i="60"/>
  <c r="DZ134" i="60"/>
  <c r="EA134" i="60"/>
  <c r="EB134" i="60"/>
  <c r="EC134" i="60"/>
  <c r="ED134" i="60"/>
  <c r="EE134" i="60"/>
  <c r="EF134" i="60"/>
  <c r="EG134" i="60"/>
  <c r="EH134" i="60"/>
  <c r="EI134" i="60"/>
  <c r="EJ134" i="60"/>
  <c r="EL134" i="60"/>
  <c r="EM134" i="60"/>
  <c r="EN134" i="60"/>
  <c r="EO134" i="60"/>
  <c r="EQ134" i="60"/>
  <c r="ER134" i="60"/>
  <c r="ES134" i="60"/>
  <c r="ET134" i="60"/>
  <c r="EU134" i="60"/>
  <c r="EV134" i="60"/>
  <c r="EW134" i="60"/>
  <c r="EX134" i="60"/>
  <c r="EY134" i="60"/>
  <c r="EZ134" i="60"/>
  <c r="FA134" i="60"/>
  <c r="FB134" i="60"/>
  <c r="FC134" i="60"/>
  <c r="FD134" i="60"/>
  <c r="FE134" i="60"/>
  <c r="FF134" i="60"/>
  <c r="FG134" i="60"/>
  <c r="FH134" i="60"/>
  <c r="FI134" i="60"/>
  <c r="FJ134" i="60"/>
  <c r="FK134" i="60"/>
  <c r="FL134" i="60"/>
  <c r="FM134" i="60"/>
  <c r="FN134" i="60"/>
  <c r="FO134" i="60"/>
  <c r="FP134" i="60"/>
  <c r="FQ134" i="60"/>
  <c r="FR134" i="60"/>
  <c r="FS134" i="60"/>
  <c r="FT134" i="60"/>
  <c r="FU134" i="60"/>
  <c r="FV134" i="60"/>
  <c r="FW134" i="60"/>
  <c r="FX134" i="60"/>
  <c r="FY134" i="60"/>
  <c r="FZ134" i="60"/>
  <c r="GA134" i="60"/>
  <c r="GB134" i="60"/>
  <c r="GC134" i="60"/>
  <c r="GE134" i="60"/>
  <c r="GF134" i="60"/>
  <c r="GG134" i="60"/>
  <c r="GH134" i="60"/>
  <c r="GI134" i="60"/>
  <c r="GJ134" i="60"/>
  <c r="GK134" i="60"/>
  <c r="GL134" i="60"/>
  <c r="GM134" i="60"/>
  <c r="GN134" i="60"/>
  <c r="GO134" i="60"/>
  <c r="GP134" i="60"/>
  <c r="GQ134" i="60"/>
  <c r="GR134" i="60"/>
  <c r="GS134" i="60"/>
  <c r="GT134" i="60"/>
  <c r="GU134" i="60"/>
  <c r="GV134" i="60"/>
  <c r="GW134" i="60"/>
  <c r="GX134" i="60"/>
  <c r="GY134" i="60"/>
  <c r="GZ134" i="60"/>
  <c r="HA134" i="60"/>
  <c r="HB134" i="60"/>
  <c r="HC134" i="60"/>
  <c r="HD134" i="60"/>
  <c r="HE134" i="60"/>
  <c r="HF134" i="60"/>
  <c r="HG134" i="60"/>
  <c r="HH134" i="60"/>
  <c r="HI134" i="60"/>
  <c r="HJ134" i="60"/>
  <c r="HK134" i="60"/>
  <c r="HL134" i="60"/>
  <c r="HM134" i="60"/>
  <c r="HN134" i="60"/>
  <c r="HO134" i="60"/>
  <c r="HP134" i="60"/>
  <c r="HQ134" i="60"/>
  <c r="HR134" i="60"/>
  <c r="HS134" i="60"/>
  <c r="HT134" i="60"/>
  <c r="HU134" i="60"/>
  <c r="HV134" i="60"/>
  <c r="HW134" i="60"/>
  <c r="HX134" i="60"/>
  <c r="HY134" i="60"/>
  <c r="HZ134" i="60"/>
  <c r="IA134" i="60"/>
  <c r="IB134" i="60"/>
  <c r="IC134" i="60"/>
  <c r="ID134" i="60"/>
  <c r="IE134" i="60"/>
  <c r="IF134" i="60"/>
  <c r="IG134" i="60"/>
  <c r="IH134" i="60"/>
  <c r="II134" i="60"/>
  <c r="IJ134" i="60"/>
  <c r="IK134" i="60"/>
  <c r="IL134" i="60"/>
  <c r="IV134" i="60"/>
  <c r="IW134" i="60"/>
  <c r="IX134" i="60"/>
  <c r="IY134" i="60"/>
  <c r="IZ134" i="60"/>
  <c r="JA134" i="60"/>
  <c r="JS134" i="60"/>
  <c r="BF135" i="60"/>
  <c r="BG135" i="60"/>
  <c r="BH135" i="60"/>
  <c r="BI135" i="60"/>
  <c r="BJ135" i="60"/>
  <c r="BK135" i="60"/>
  <c r="BL135" i="60"/>
  <c r="BM135" i="60"/>
  <c r="BN135" i="60"/>
  <c r="BO135" i="60"/>
  <c r="BP135" i="60"/>
  <c r="BQ135" i="60"/>
  <c r="BR135" i="60"/>
  <c r="BS135" i="60"/>
  <c r="BT135" i="60"/>
  <c r="BU135" i="60"/>
  <c r="BV135" i="60"/>
  <c r="BW135" i="60"/>
  <c r="BX135" i="60"/>
  <c r="BY135" i="60"/>
  <c r="BZ135" i="60"/>
  <c r="CA135" i="60"/>
  <c r="CB135" i="60"/>
  <c r="CC135" i="60"/>
  <c r="CD135" i="60"/>
  <c r="CE135" i="60"/>
  <c r="CF135" i="60"/>
  <c r="CG135" i="60"/>
  <c r="CH135" i="60"/>
  <c r="CI135" i="60"/>
  <c r="CJ135" i="60"/>
  <c r="CK135" i="60"/>
  <c r="CL135" i="60"/>
  <c r="CM135" i="60"/>
  <c r="CN135" i="60"/>
  <c r="CO135" i="60"/>
  <c r="CP135" i="60"/>
  <c r="CQ135" i="60"/>
  <c r="CR135" i="60"/>
  <c r="CS135" i="60"/>
  <c r="CT135" i="60"/>
  <c r="CU135" i="60"/>
  <c r="CV135" i="60"/>
  <c r="CW135" i="60"/>
  <c r="CX135" i="60"/>
  <c r="CY135" i="60"/>
  <c r="CZ135" i="60"/>
  <c r="DA135" i="60"/>
  <c r="DB135" i="60"/>
  <c r="DC135" i="60"/>
  <c r="DD135" i="60"/>
  <c r="DE135" i="60"/>
  <c r="DF135" i="60"/>
  <c r="DG135" i="60"/>
  <c r="DH135" i="60"/>
  <c r="DI135" i="60"/>
  <c r="DK135" i="60"/>
  <c r="DL135" i="60"/>
  <c r="DM135" i="60"/>
  <c r="DN135" i="60"/>
  <c r="DO135" i="60"/>
  <c r="DP135" i="60"/>
  <c r="DQ135" i="60"/>
  <c r="DR135" i="60"/>
  <c r="DS135" i="60"/>
  <c r="DT135" i="60"/>
  <c r="DU135" i="60"/>
  <c r="DV135" i="60"/>
  <c r="DW135" i="60"/>
  <c r="DX135" i="60"/>
  <c r="DY135" i="60"/>
  <c r="DZ135" i="60"/>
  <c r="EA135" i="60"/>
  <c r="EB135" i="60"/>
  <c r="EC135" i="60"/>
  <c r="ED135" i="60"/>
  <c r="EE135" i="60"/>
  <c r="EF135" i="60"/>
  <c r="EG135" i="60"/>
  <c r="EH135" i="60"/>
  <c r="EI135" i="60"/>
  <c r="EJ135" i="60"/>
  <c r="EK135" i="60"/>
  <c r="EM135" i="60"/>
  <c r="EN135" i="60"/>
  <c r="EO135" i="60"/>
  <c r="EP135" i="60"/>
  <c r="EQ135" i="60"/>
  <c r="ES135" i="60"/>
  <c r="ET135" i="60"/>
  <c r="EU135" i="60"/>
  <c r="EV135" i="60"/>
  <c r="EW135" i="60"/>
  <c r="EX135" i="60"/>
  <c r="EY135" i="60"/>
  <c r="EZ135" i="60"/>
  <c r="FA135" i="60"/>
  <c r="FB135" i="60"/>
  <c r="FC135" i="60"/>
  <c r="FD135" i="60"/>
  <c r="FE135" i="60"/>
  <c r="FF135" i="60"/>
  <c r="FG135" i="60"/>
  <c r="FH135" i="60"/>
  <c r="FI135" i="60"/>
  <c r="FJ135" i="60"/>
  <c r="FK135" i="60"/>
  <c r="FL135" i="60"/>
  <c r="FM135" i="60"/>
  <c r="FN135" i="60"/>
  <c r="FO135" i="60"/>
  <c r="FP135" i="60"/>
  <c r="FQ135" i="60"/>
  <c r="FR135" i="60"/>
  <c r="FS135" i="60"/>
  <c r="FT135" i="60"/>
  <c r="FU135" i="60"/>
  <c r="FV135" i="60"/>
  <c r="FW135" i="60"/>
  <c r="FX135" i="60"/>
  <c r="FY135" i="60"/>
  <c r="FZ135" i="60"/>
  <c r="GA135" i="60"/>
  <c r="GB135" i="60"/>
  <c r="GC135" i="60"/>
  <c r="GD135" i="60"/>
  <c r="GE135" i="60"/>
  <c r="GF135" i="60"/>
  <c r="GG135" i="60"/>
  <c r="GH135" i="60"/>
  <c r="GI135" i="60"/>
  <c r="GJ135" i="60"/>
  <c r="GK135" i="60"/>
  <c r="GL135" i="60"/>
  <c r="GM135" i="60"/>
  <c r="GN135" i="60"/>
  <c r="GO135" i="60"/>
  <c r="GP135" i="60"/>
  <c r="GQ135" i="60"/>
  <c r="GR135" i="60"/>
  <c r="GS135" i="60"/>
  <c r="GT135" i="60"/>
  <c r="GU135" i="60"/>
  <c r="GV135" i="60"/>
  <c r="GW135" i="60"/>
  <c r="GX135" i="60"/>
  <c r="GY135" i="60"/>
  <c r="GZ135" i="60"/>
  <c r="HA135" i="60"/>
  <c r="HB135" i="60"/>
  <c r="HC135" i="60"/>
  <c r="HD135" i="60"/>
  <c r="HE135" i="60"/>
  <c r="HF135" i="60"/>
  <c r="HG135" i="60"/>
  <c r="HH135" i="60"/>
  <c r="HI135" i="60"/>
  <c r="HJ135" i="60"/>
  <c r="HK135" i="60"/>
  <c r="HL135" i="60"/>
  <c r="HM135" i="60"/>
  <c r="HN135" i="60"/>
  <c r="HO135" i="60"/>
  <c r="HP135" i="60"/>
  <c r="HQ135" i="60"/>
  <c r="HR135" i="60"/>
  <c r="HS135" i="60"/>
  <c r="HT135" i="60"/>
  <c r="HU135" i="60"/>
  <c r="HV135" i="60"/>
  <c r="HW135" i="60"/>
  <c r="HX135" i="60"/>
  <c r="HY135" i="60"/>
  <c r="HZ135" i="60"/>
  <c r="IA135" i="60"/>
  <c r="IB135" i="60"/>
  <c r="IC135" i="60"/>
  <c r="ID135" i="60"/>
  <c r="IE135" i="60"/>
  <c r="IF135" i="60"/>
  <c r="IG135" i="60"/>
  <c r="IH135" i="60"/>
  <c r="II135" i="60"/>
  <c r="IJ135" i="60"/>
  <c r="IK135" i="60"/>
  <c r="IL135" i="60"/>
  <c r="IV135" i="60"/>
  <c r="IW135" i="60"/>
  <c r="IX135" i="60"/>
  <c r="IY135" i="60"/>
  <c r="IZ135" i="60"/>
  <c r="JA135" i="60"/>
  <c r="JS135" i="60"/>
  <c r="BF136" i="60"/>
  <c r="BG136" i="60"/>
  <c r="BH136" i="60"/>
  <c r="BI136" i="60"/>
  <c r="BJ136" i="60"/>
  <c r="BK136" i="60"/>
  <c r="BL136" i="60"/>
  <c r="BM136" i="60"/>
  <c r="BN136" i="60"/>
  <c r="BO136" i="60"/>
  <c r="BP136" i="60"/>
  <c r="BQ136" i="60"/>
  <c r="BR136" i="60"/>
  <c r="BS136" i="60"/>
  <c r="BT136" i="60"/>
  <c r="BU136" i="60"/>
  <c r="BV136" i="60"/>
  <c r="BW136" i="60"/>
  <c r="BX136" i="60"/>
  <c r="BY136" i="60"/>
  <c r="BZ136" i="60"/>
  <c r="CA136" i="60"/>
  <c r="CB136" i="60"/>
  <c r="CC136" i="60"/>
  <c r="CD136" i="60"/>
  <c r="CE136" i="60"/>
  <c r="CF136" i="60"/>
  <c r="CG136" i="60"/>
  <c r="CH136" i="60"/>
  <c r="CI136" i="60"/>
  <c r="CJ136" i="60"/>
  <c r="CK136" i="60"/>
  <c r="CL136" i="60"/>
  <c r="CM136" i="60"/>
  <c r="CN136" i="60"/>
  <c r="CO136" i="60"/>
  <c r="CP136" i="60"/>
  <c r="CQ136" i="60"/>
  <c r="CR136" i="60"/>
  <c r="CS136" i="60"/>
  <c r="CT136" i="60"/>
  <c r="CU136" i="60"/>
  <c r="CV136" i="60"/>
  <c r="CW136" i="60"/>
  <c r="CX136" i="60"/>
  <c r="CY136" i="60"/>
  <c r="CZ136" i="60"/>
  <c r="DA136" i="60"/>
  <c r="DB136" i="60"/>
  <c r="DC136" i="60"/>
  <c r="DE136" i="60"/>
  <c r="DF136" i="60"/>
  <c r="DG136" i="60"/>
  <c r="DH136" i="60"/>
  <c r="DI136" i="60"/>
  <c r="DJ136" i="60"/>
  <c r="DK136" i="60"/>
  <c r="DL136" i="60"/>
  <c r="DM136" i="60"/>
  <c r="DN136" i="60"/>
  <c r="DO136" i="60"/>
  <c r="DP136" i="60"/>
  <c r="DQ136" i="60"/>
  <c r="DR136" i="60"/>
  <c r="DS136" i="60"/>
  <c r="DT136" i="60"/>
  <c r="DU136" i="60"/>
  <c r="DV136" i="60"/>
  <c r="DW136" i="60"/>
  <c r="DX136" i="60"/>
  <c r="DY136" i="60"/>
  <c r="DZ136" i="60"/>
  <c r="EA136" i="60"/>
  <c r="EB136" i="60"/>
  <c r="EC136" i="60"/>
  <c r="ED136" i="60"/>
  <c r="EE136" i="60"/>
  <c r="EF136" i="60"/>
  <c r="EG136" i="60"/>
  <c r="EH136" i="60"/>
  <c r="EI136" i="60"/>
  <c r="EJ136" i="60"/>
  <c r="EK136" i="60"/>
  <c r="EM136" i="60"/>
  <c r="EN136" i="60"/>
  <c r="EO136" i="60"/>
  <c r="EP136" i="60"/>
  <c r="EQ136" i="60"/>
  <c r="ES136" i="60"/>
  <c r="ET136" i="60"/>
  <c r="EU136" i="60"/>
  <c r="EV136" i="60"/>
  <c r="EW136" i="60"/>
  <c r="EX136" i="60"/>
  <c r="EY136" i="60"/>
  <c r="EZ136" i="60"/>
  <c r="FA136" i="60"/>
  <c r="FB136" i="60"/>
  <c r="FC136" i="60"/>
  <c r="FD136" i="60"/>
  <c r="FE136" i="60"/>
  <c r="FF136" i="60"/>
  <c r="FG136" i="60"/>
  <c r="FH136" i="60"/>
  <c r="FI136" i="60"/>
  <c r="FJ136" i="60"/>
  <c r="FK136" i="60"/>
  <c r="FL136" i="60"/>
  <c r="FM136" i="60"/>
  <c r="FN136" i="60"/>
  <c r="FO136" i="60"/>
  <c r="FP136" i="60"/>
  <c r="FQ136" i="60"/>
  <c r="FR136" i="60"/>
  <c r="FS136" i="60"/>
  <c r="FT136" i="60"/>
  <c r="FU136" i="60"/>
  <c r="FV136" i="60"/>
  <c r="FW136" i="60"/>
  <c r="FX136" i="60"/>
  <c r="FY136" i="60"/>
  <c r="FZ136" i="60"/>
  <c r="GA136" i="60"/>
  <c r="GB136" i="60"/>
  <c r="GC136" i="60"/>
  <c r="GE136" i="60"/>
  <c r="GF136" i="60"/>
  <c r="GG136" i="60"/>
  <c r="GH136" i="60"/>
  <c r="GI136" i="60"/>
  <c r="GJ136" i="60"/>
  <c r="GK136" i="60"/>
  <c r="GL136" i="60"/>
  <c r="GM136" i="60"/>
  <c r="GN136" i="60"/>
  <c r="GO136" i="60"/>
  <c r="GP136" i="60"/>
  <c r="GQ136" i="60"/>
  <c r="GR136" i="60"/>
  <c r="GS136" i="60"/>
  <c r="GT136" i="60"/>
  <c r="GU136" i="60"/>
  <c r="GV136" i="60"/>
  <c r="GW136" i="60"/>
  <c r="GX136" i="60"/>
  <c r="GY136" i="60"/>
  <c r="GZ136" i="60"/>
  <c r="HA136" i="60"/>
  <c r="HB136" i="60"/>
  <c r="HC136" i="60"/>
  <c r="HD136" i="60"/>
  <c r="HE136" i="60"/>
  <c r="HF136" i="60"/>
  <c r="HG136" i="60"/>
  <c r="HH136" i="60"/>
  <c r="HI136" i="60"/>
  <c r="HJ136" i="60"/>
  <c r="HK136" i="60"/>
  <c r="HL136" i="60"/>
  <c r="HM136" i="60"/>
  <c r="HN136" i="60"/>
  <c r="HO136" i="60"/>
  <c r="HP136" i="60"/>
  <c r="HQ136" i="60"/>
  <c r="HR136" i="60"/>
  <c r="HS136" i="60"/>
  <c r="HT136" i="60"/>
  <c r="HU136" i="60"/>
  <c r="HV136" i="60"/>
  <c r="HW136" i="60"/>
  <c r="HX136" i="60"/>
  <c r="HY136" i="60"/>
  <c r="HZ136" i="60"/>
  <c r="IA136" i="60"/>
  <c r="IB136" i="60"/>
  <c r="IC136" i="60"/>
  <c r="ID136" i="60"/>
  <c r="IE136" i="60"/>
  <c r="IF136" i="60"/>
  <c r="IG136" i="60"/>
  <c r="IH136" i="60"/>
  <c r="II136" i="60"/>
  <c r="IJ136" i="60"/>
  <c r="IK136" i="60"/>
  <c r="IL136" i="60"/>
  <c r="IV136" i="60"/>
  <c r="IW136" i="60"/>
  <c r="IX136" i="60"/>
  <c r="IY136" i="60"/>
  <c r="IZ136" i="60"/>
  <c r="JA136" i="60"/>
  <c r="JS136" i="60"/>
  <c r="BF137" i="60"/>
  <c r="BG137" i="60"/>
  <c r="BH137" i="60"/>
  <c r="BI137" i="60"/>
  <c r="BJ137" i="60"/>
  <c r="BK137" i="60"/>
  <c r="BL137" i="60"/>
  <c r="BM137" i="60"/>
  <c r="BN137" i="60"/>
  <c r="BO137" i="60"/>
  <c r="BP137" i="60"/>
  <c r="BQ137" i="60"/>
  <c r="BR137" i="60"/>
  <c r="BS137" i="60"/>
  <c r="BT137" i="60"/>
  <c r="BU137" i="60"/>
  <c r="BV137" i="60"/>
  <c r="BW137" i="60"/>
  <c r="BX137" i="60"/>
  <c r="BY137" i="60"/>
  <c r="BZ137" i="60"/>
  <c r="CA137" i="60"/>
  <c r="CB137" i="60"/>
  <c r="CC137" i="60"/>
  <c r="CD137" i="60"/>
  <c r="CE137" i="60"/>
  <c r="CF137" i="60"/>
  <c r="CG137" i="60"/>
  <c r="CH137" i="60"/>
  <c r="CI137" i="60"/>
  <c r="CJ137" i="60"/>
  <c r="CK137" i="60"/>
  <c r="CL137" i="60"/>
  <c r="CM137" i="60"/>
  <c r="CN137" i="60"/>
  <c r="CO137" i="60"/>
  <c r="CP137" i="60"/>
  <c r="CQ137" i="60"/>
  <c r="CR137" i="60"/>
  <c r="CS137" i="60"/>
  <c r="CT137" i="60"/>
  <c r="CU137" i="60"/>
  <c r="CV137" i="60"/>
  <c r="CW137" i="60"/>
  <c r="CX137" i="60"/>
  <c r="CY137" i="60"/>
  <c r="CZ137" i="60"/>
  <c r="DA137" i="60"/>
  <c r="DB137" i="60"/>
  <c r="DC137" i="60"/>
  <c r="DD137" i="60"/>
  <c r="DE137" i="60"/>
  <c r="DF137" i="60"/>
  <c r="DG137" i="60"/>
  <c r="DH137" i="60"/>
  <c r="DI137" i="60"/>
  <c r="DJ137" i="60"/>
  <c r="DK137" i="60"/>
  <c r="DL137" i="60"/>
  <c r="DM137" i="60"/>
  <c r="DN137" i="60"/>
  <c r="DO137" i="60"/>
  <c r="DP137" i="60"/>
  <c r="DQ137" i="60"/>
  <c r="DR137" i="60"/>
  <c r="DS137" i="60"/>
  <c r="DT137" i="60"/>
  <c r="DU137" i="60"/>
  <c r="DV137" i="60"/>
  <c r="DW137" i="60"/>
  <c r="DX137" i="60"/>
  <c r="DY137" i="60"/>
  <c r="DZ137" i="60"/>
  <c r="EA137" i="60"/>
  <c r="EB137" i="60"/>
  <c r="EC137" i="60"/>
  <c r="ED137" i="60"/>
  <c r="EE137" i="60"/>
  <c r="EF137" i="60"/>
  <c r="EG137" i="60"/>
  <c r="EH137" i="60"/>
  <c r="EI137" i="60"/>
  <c r="EJ137" i="60"/>
  <c r="EK137" i="60"/>
  <c r="EL137" i="60"/>
  <c r="EM137" i="60"/>
  <c r="EN137" i="60"/>
  <c r="EO137" i="60"/>
  <c r="EP137" i="60"/>
  <c r="ER137" i="60"/>
  <c r="ES137" i="60"/>
  <c r="ET137" i="60"/>
  <c r="EU137" i="60"/>
  <c r="EV137" i="60"/>
  <c r="EX137" i="60"/>
  <c r="EY137" i="60"/>
  <c r="EZ137" i="60"/>
  <c r="FA137" i="60"/>
  <c r="FB137" i="60"/>
  <c r="FC137" i="60"/>
  <c r="FD137" i="60"/>
  <c r="FE137" i="60"/>
  <c r="FF137" i="60"/>
  <c r="FG137" i="60"/>
  <c r="FH137" i="60"/>
  <c r="FI137" i="60"/>
  <c r="FJ137" i="60"/>
  <c r="FK137" i="60"/>
  <c r="FL137" i="60"/>
  <c r="FM137" i="60"/>
  <c r="FN137" i="60"/>
  <c r="FO137" i="60"/>
  <c r="FP137" i="60"/>
  <c r="FQ137" i="60"/>
  <c r="FR137" i="60"/>
  <c r="FS137" i="60"/>
  <c r="FT137" i="60"/>
  <c r="FU137" i="60"/>
  <c r="FV137" i="60"/>
  <c r="FW137" i="60"/>
  <c r="FX137" i="60"/>
  <c r="FY137" i="60"/>
  <c r="FZ137" i="60"/>
  <c r="GA137" i="60"/>
  <c r="GB137" i="60"/>
  <c r="GC137" i="60"/>
  <c r="GD137" i="60"/>
  <c r="GE137" i="60"/>
  <c r="GF137" i="60"/>
  <c r="GG137" i="60"/>
  <c r="GH137" i="60"/>
  <c r="GI137" i="60"/>
  <c r="GJ137" i="60"/>
  <c r="GK137" i="60"/>
  <c r="GL137" i="60"/>
  <c r="GM137" i="60"/>
  <c r="GN137" i="60"/>
  <c r="GO137" i="60"/>
  <c r="GP137" i="60"/>
  <c r="GQ137" i="60"/>
  <c r="GR137" i="60"/>
  <c r="GS137" i="60"/>
  <c r="GT137" i="60"/>
  <c r="GU137" i="60"/>
  <c r="GV137" i="60"/>
  <c r="GW137" i="60"/>
  <c r="GY137" i="60"/>
  <c r="GZ137" i="60"/>
  <c r="HA137" i="60"/>
  <c r="HB137" i="60"/>
  <c r="HC137" i="60"/>
  <c r="HD137" i="60"/>
  <c r="HE137" i="60"/>
  <c r="HF137" i="60"/>
  <c r="HG137" i="60"/>
  <c r="HH137" i="60"/>
  <c r="HI137" i="60"/>
  <c r="HJ137" i="60"/>
  <c r="HK137" i="60"/>
  <c r="HL137" i="60"/>
  <c r="HM137" i="60"/>
  <c r="HN137" i="60"/>
  <c r="HO137" i="60"/>
  <c r="HP137" i="60"/>
  <c r="HQ137" i="60"/>
  <c r="HR137" i="60"/>
  <c r="HS137" i="60"/>
  <c r="HT137" i="60"/>
  <c r="HU137" i="60"/>
  <c r="HV137" i="60"/>
  <c r="HW137" i="60"/>
  <c r="HX137" i="60"/>
  <c r="HY137" i="60"/>
  <c r="HZ137" i="60"/>
  <c r="IA137" i="60"/>
  <c r="IB137" i="60"/>
  <c r="IC137" i="60"/>
  <c r="ID137" i="60"/>
  <c r="IE137" i="60"/>
  <c r="IF137" i="60"/>
  <c r="IG137" i="60"/>
  <c r="IH137" i="60"/>
  <c r="II137" i="60"/>
  <c r="IJ137" i="60"/>
  <c r="IK137" i="60"/>
  <c r="IL137" i="60"/>
  <c r="IV137" i="60"/>
  <c r="IW137" i="60"/>
  <c r="IX137" i="60"/>
  <c r="IY137" i="60"/>
  <c r="IZ137" i="60"/>
  <c r="JA137" i="60"/>
  <c r="JS137" i="60"/>
  <c r="BF138" i="60"/>
  <c r="BG138" i="60"/>
  <c r="BH138" i="60"/>
  <c r="BI138" i="60"/>
  <c r="BJ138" i="60"/>
  <c r="BK138" i="60"/>
  <c r="BL138" i="60"/>
  <c r="BM138" i="60"/>
  <c r="BN138" i="60"/>
  <c r="BO138" i="60"/>
  <c r="BP138" i="60"/>
  <c r="BQ138" i="60"/>
  <c r="BR138" i="60"/>
  <c r="BS138" i="60"/>
  <c r="BT138" i="60"/>
  <c r="BU138" i="60"/>
  <c r="BV138" i="60"/>
  <c r="BW138" i="60"/>
  <c r="BX138" i="60"/>
  <c r="BY138" i="60"/>
  <c r="BZ138" i="60"/>
  <c r="CA138" i="60"/>
  <c r="CB138" i="60"/>
  <c r="CC138" i="60"/>
  <c r="CD138" i="60"/>
  <c r="CE138" i="60"/>
  <c r="CF138" i="60"/>
  <c r="CG138" i="60"/>
  <c r="CH138" i="60"/>
  <c r="CI138" i="60"/>
  <c r="CJ138" i="60"/>
  <c r="CK138" i="60"/>
  <c r="CL138" i="60"/>
  <c r="CM138" i="60"/>
  <c r="CN138" i="60"/>
  <c r="CO138" i="60"/>
  <c r="CP138" i="60"/>
  <c r="CQ138" i="60"/>
  <c r="CR138" i="60"/>
  <c r="CS138" i="60"/>
  <c r="CT138" i="60"/>
  <c r="CU138" i="60"/>
  <c r="CV138" i="60"/>
  <c r="CW138" i="60"/>
  <c r="CX138" i="60"/>
  <c r="CY138" i="60"/>
  <c r="CZ138" i="60"/>
  <c r="DA138" i="60"/>
  <c r="DB138" i="60"/>
  <c r="DC138" i="60"/>
  <c r="DD138" i="60"/>
  <c r="DE138" i="60"/>
  <c r="DF138" i="60"/>
  <c r="DG138" i="60"/>
  <c r="DH138" i="60"/>
  <c r="DI138" i="60"/>
  <c r="DJ138" i="60"/>
  <c r="DK138" i="60"/>
  <c r="DL138" i="60"/>
  <c r="DM138" i="60"/>
  <c r="DN138" i="60"/>
  <c r="DO138" i="60"/>
  <c r="DP138" i="60"/>
  <c r="DQ138" i="60"/>
  <c r="DR138" i="60"/>
  <c r="DS138" i="60"/>
  <c r="DT138" i="60"/>
  <c r="DU138" i="60"/>
  <c r="DV138" i="60"/>
  <c r="DW138" i="60"/>
  <c r="DX138" i="60"/>
  <c r="DY138" i="60"/>
  <c r="DZ138" i="60"/>
  <c r="EA138" i="60"/>
  <c r="EB138" i="60"/>
  <c r="EC138" i="60"/>
  <c r="ED138" i="60"/>
  <c r="EE138" i="60"/>
  <c r="EF138" i="60"/>
  <c r="EG138" i="60"/>
  <c r="EH138" i="60"/>
  <c r="EI138" i="60"/>
  <c r="EJ138" i="60"/>
  <c r="EK138" i="60"/>
  <c r="EL138" i="60"/>
  <c r="EM138" i="60"/>
  <c r="EN138" i="60"/>
  <c r="EO138" i="60"/>
  <c r="EP138" i="60"/>
  <c r="ER138" i="60"/>
  <c r="ES138" i="60"/>
  <c r="ET138" i="60"/>
  <c r="EU138" i="60"/>
  <c r="EV138" i="60"/>
  <c r="EX138" i="60"/>
  <c r="EY138" i="60"/>
  <c r="EZ138" i="60"/>
  <c r="FA138" i="60"/>
  <c r="FB138" i="60"/>
  <c r="FC138" i="60"/>
  <c r="FD138" i="60"/>
  <c r="FE138" i="60"/>
  <c r="FF138" i="60"/>
  <c r="FG138" i="60"/>
  <c r="FH138" i="60"/>
  <c r="FI138" i="60"/>
  <c r="FJ138" i="60"/>
  <c r="FK138" i="60"/>
  <c r="FL138" i="60"/>
  <c r="FM138" i="60"/>
  <c r="FN138" i="60"/>
  <c r="FO138" i="60"/>
  <c r="FP138" i="60"/>
  <c r="FQ138" i="60"/>
  <c r="FR138" i="60"/>
  <c r="FS138" i="60"/>
  <c r="FT138" i="60"/>
  <c r="FU138" i="60"/>
  <c r="FV138" i="60"/>
  <c r="FW138" i="60"/>
  <c r="FX138" i="60"/>
  <c r="FY138" i="60"/>
  <c r="FZ138" i="60"/>
  <c r="GA138" i="60"/>
  <c r="GB138" i="60"/>
  <c r="GC138" i="60"/>
  <c r="GD138" i="60"/>
  <c r="GE138" i="60"/>
  <c r="GF138" i="60"/>
  <c r="GG138" i="60"/>
  <c r="GH138" i="60"/>
  <c r="GI138" i="60"/>
  <c r="GJ138" i="60"/>
  <c r="GK138" i="60"/>
  <c r="GL138" i="60"/>
  <c r="GM138" i="60"/>
  <c r="GN138" i="60"/>
  <c r="GO138" i="60"/>
  <c r="GP138" i="60"/>
  <c r="GQ138" i="60"/>
  <c r="GR138" i="60"/>
  <c r="GS138" i="60"/>
  <c r="GT138" i="60"/>
  <c r="GU138" i="60"/>
  <c r="GV138" i="60"/>
  <c r="GW138" i="60"/>
  <c r="GX138" i="60"/>
  <c r="GY138" i="60"/>
  <c r="HA138" i="60"/>
  <c r="HB138" i="60"/>
  <c r="HC138" i="60"/>
  <c r="HD138" i="60"/>
  <c r="HE138" i="60"/>
  <c r="HF138" i="60"/>
  <c r="HG138" i="60"/>
  <c r="HH138" i="60"/>
  <c r="HI138" i="60"/>
  <c r="HJ138" i="60"/>
  <c r="HK138" i="60"/>
  <c r="HL138" i="60"/>
  <c r="HM138" i="60"/>
  <c r="HN138" i="60"/>
  <c r="HO138" i="60"/>
  <c r="HP138" i="60"/>
  <c r="HQ138" i="60"/>
  <c r="HR138" i="60"/>
  <c r="HS138" i="60"/>
  <c r="HT138" i="60"/>
  <c r="HU138" i="60"/>
  <c r="HV138" i="60"/>
  <c r="HW138" i="60"/>
  <c r="HX138" i="60"/>
  <c r="HY138" i="60"/>
  <c r="HZ138" i="60"/>
  <c r="IA138" i="60"/>
  <c r="IB138" i="60"/>
  <c r="IC138" i="60"/>
  <c r="ID138" i="60"/>
  <c r="IE138" i="60"/>
  <c r="IF138" i="60"/>
  <c r="IG138" i="60"/>
  <c r="IH138" i="60"/>
  <c r="II138" i="60"/>
  <c r="IJ138" i="60"/>
  <c r="IK138" i="60"/>
  <c r="IL138" i="60"/>
  <c r="IV138" i="60"/>
  <c r="IW138" i="60"/>
  <c r="IX138" i="60"/>
  <c r="IY138" i="60"/>
  <c r="IZ138" i="60"/>
  <c r="JA138" i="60"/>
  <c r="JS138" i="60"/>
  <c r="BF139" i="60"/>
  <c r="BG139" i="60"/>
  <c r="BH139" i="60"/>
  <c r="BI139" i="60"/>
  <c r="BJ139" i="60"/>
  <c r="BK139" i="60"/>
  <c r="BL139" i="60"/>
  <c r="BM139" i="60"/>
  <c r="BN139" i="60"/>
  <c r="BO139" i="60"/>
  <c r="BP139" i="60"/>
  <c r="BQ139" i="60"/>
  <c r="BR139" i="60"/>
  <c r="BS139" i="60"/>
  <c r="BT139" i="60"/>
  <c r="BU139" i="60"/>
  <c r="BV139" i="60"/>
  <c r="BW139" i="60"/>
  <c r="BX139" i="60"/>
  <c r="BY139" i="60"/>
  <c r="BZ139" i="60"/>
  <c r="CA139" i="60"/>
  <c r="CB139" i="60"/>
  <c r="CC139" i="60"/>
  <c r="CD139" i="60"/>
  <c r="CE139" i="60"/>
  <c r="CF139" i="60"/>
  <c r="CG139" i="60"/>
  <c r="CH139" i="60"/>
  <c r="CI139" i="60"/>
  <c r="CJ139" i="60"/>
  <c r="CK139" i="60"/>
  <c r="CL139" i="60"/>
  <c r="CM139" i="60"/>
  <c r="CN139" i="60"/>
  <c r="CO139" i="60"/>
  <c r="CP139" i="60"/>
  <c r="CQ139" i="60"/>
  <c r="CR139" i="60"/>
  <c r="CS139" i="60"/>
  <c r="CT139" i="60"/>
  <c r="CU139" i="60"/>
  <c r="CV139" i="60"/>
  <c r="CW139" i="60"/>
  <c r="CX139" i="60"/>
  <c r="CY139" i="60"/>
  <c r="CZ139" i="60"/>
  <c r="DA139" i="60"/>
  <c r="DB139" i="60"/>
  <c r="DC139" i="60"/>
  <c r="DD139" i="60"/>
  <c r="DE139" i="60"/>
  <c r="DF139" i="60"/>
  <c r="DG139" i="60"/>
  <c r="DH139" i="60"/>
  <c r="DI139" i="60"/>
  <c r="DJ139" i="60"/>
  <c r="DK139" i="60"/>
  <c r="DL139" i="60"/>
  <c r="DM139" i="60"/>
  <c r="DN139" i="60"/>
  <c r="DO139" i="60"/>
  <c r="DP139" i="60"/>
  <c r="DQ139" i="60"/>
  <c r="DR139" i="60"/>
  <c r="DS139" i="60"/>
  <c r="DT139" i="60"/>
  <c r="DU139" i="60"/>
  <c r="DV139" i="60"/>
  <c r="DW139" i="60"/>
  <c r="DX139" i="60"/>
  <c r="DY139" i="60"/>
  <c r="DZ139" i="60"/>
  <c r="EA139" i="60"/>
  <c r="EB139" i="60"/>
  <c r="EC139" i="60"/>
  <c r="ED139" i="60"/>
  <c r="EE139" i="60"/>
  <c r="EF139" i="60"/>
  <c r="EG139" i="60"/>
  <c r="EH139" i="60"/>
  <c r="EI139" i="60"/>
  <c r="EJ139" i="60"/>
  <c r="EK139" i="60"/>
  <c r="EL139" i="60"/>
  <c r="EN139" i="60"/>
  <c r="EO139" i="60"/>
  <c r="EP139" i="60"/>
  <c r="EQ139" i="60"/>
  <c r="ER139" i="60"/>
  <c r="ET139" i="60"/>
  <c r="EU139" i="60"/>
  <c r="EV139" i="60"/>
  <c r="EW139" i="60"/>
  <c r="EX139" i="60"/>
  <c r="EY139" i="60"/>
  <c r="EZ139" i="60"/>
  <c r="FA139" i="60"/>
  <c r="FB139" i="60"/>
  <c r="FC139" i="60"/>
  <c r="FD139" i="60"/>
  <c r="FE139" i="60"/>
  <c r="FF139" i="60"/>
  <c r="FG139" i="60"/>
  <c r="FH139" i="60"/>
  <c r="FI139" i="60"/>
  <c r="FJ139" i="60"/>
  <c r="FK139" i="60"/>
  <c r="FL139" i="60"/>
  <c r="FM139" i="60"/>
  <c r="FN139" i="60"/>
  <c r="FO139" i="60"/>
  <c r="FP139" i="60"/>
  <c r="FQ139" i="60"/>
  <c r="FR139" i="60"/>
  <c r="FS139" i="60"/>
  <c r="FT139" i="60"/>
  <c r="FU139" i="60"/>
  <c r="FV139" i="60"/>
  <c r="FW139" i="60"/>
  <c r="FX139" i="60"/>
  <c r="FY139" i="60"/>
  <c r="FZ139" i="60"/>
  <c r="GA139" i="60"/>
  <c r="GB139" i="60"/>
  <c r="GC139" i="60"/>
  <c r="GD139" i="60"/>
  <c r="GE139" i="60"/>
  <c r="GF139" i="60"/>
  <c r="GG139" i="60"/>
  <c r="GH139" i="60"/>
  <c r="GI139" i="60"/>
  <c r="GJ139" i="60"/>
  <c r="GK139" i="60"/>
  <c r="GL139" i="60"/>
  <c r="GM139" i="60"/>
  <c r="GN139" i="60"/>
  <c r="GO139" i="60"/>
  <c r="GP139" i="60"/>
  <c r="GQ139" i="60"/>
  <c r="GR139" i="60"/>
  <c r="GS139" i="60"/>
  <c r="GT139" i="60"/>
  <c r="GU139" i="60"/>
  <c r="GV139" i="60"/>
  <c r="GW139" i="60"/>
  <c r="GX139" i="60"/>
  <c r="GY139" i="60"/>
  <c r="GZ139" i="60"/>
  <c r="HA139" i="60"/>
  <c r="HB139" i="60"/>
  <c r="HC139" i="60"/>
  <c r="HD139" i="60"/>
  <c r="HE139" i="60"/>
  <c r="HF139" i="60"/>
  <c r="HG139" i="60"/>
  <c r="HH139" i="60"/>
  <c r="HI139" i="60"/>
  <c r="HJ139" i="60"/>
  <c r="HK139" i="60"/>
  <c r="HL139" i="60"/>
  <c r="HN139" i="60"/>
  <c r="HO139" i="60"/>
  <c r="HP139" i="60"/>
  <c r="HQ139" i="60"/>
  <c r="HR139" i="60"/>
  <c r="HS139" i="60"/>
  <c r="HT139" i="60"/>
  <c r="HU139" i="60"/>
  <c r="HV139" i="60"/>
  <c r="HW139" i="60"/>
  <c r="HX139" i="60"/>
  <c r="HY139" i="60"/>
  <c r="HZ139" i="60"/>
  <c r="IA139" i="60"/>
  <c r="IB139" i="60"/>
  <c r="IC139" i="60"/>
  <c r="ID139" i="60"/>
  <c r="IE139" i="60"/>
  <c r="IF139" i="60"/>
  <c r="IG139" i="60"/>
  <c r="IH139" i="60"/>
  <c r="II139" i="60"/>
  <c r="IJ139" i="60"/>
  <c r="IK139" i="60"/>
  <c r="IL139" i="60"/>
  <c r="IV139" i="60"/>
  <c r="IW139" i="60"/>
  <c r="IX139" i="60"/>
  <c r="IY139" i="60"/>
  <c r="IZ139" i="60"/>
  <c r="JA139" i="60"/>
  <c r="JS139" i="60"/>
  <c r="BF140" i="60"/>
  <c r="BG140" i="60"/>
  <c r="BH140" i="60"/>
  <c r="BI140" i="60"/>
  <c r="BJ140" i="60"/>
  <c r="BK140" i="60"/>
  <c r="BL140" i="60"/>
  <c r="BM140" i="60"/>
  <c r="BN140" i="60"/>
  <c r="BO140" i="60"/>
  <c r="BP140" i="60"/>
  <c r="BQ140" i="60"/>
  <c r="BR140" i="60"/>
  <c r="BS140" i="60"/>
  <c r="BT140" i="60"/>
  <c r="BU140" i="60"/>
  <c r="BV140" i="60"/>
  <c r="BW140" i="60"/>
  <c r="BX140" i="60"/>
  <c r="BY140" i="60"/>
  <c r="BZ140" i="60"/>
  <c r="CA140" i="60"/>
  <c r="CB140" i="60"/>
  <c r="CC140" i="60"/>
  <c r="CD140" i="60"/>
  <c r="CE140" i="60"/>
  <c r="CF140" i="60"/>
  <c r="CG140" i="60"/>
  <c r="CH140" i="60"/>
  <c r="CI140" i="60"/>
  <c r="CJ140" i="60"/>
  <c r="CK140" i="60"/>
  <c r="CL140" i="60"/>
  <c r="CM140" i="60"/>
  <c r="CN140" i="60"/>
  <c r="CO140" i="60"/>
  <c r="CP140" i="60"/>
  <c r="CQ140" i="60"/>
  <c r="CR140" i="60"/>
  <c r="CS140" i="60"/>
  <c r="CT140" i="60"/>
  <c r="CU140" i="60"/>
  <c r="CV140" i="60"/>
  <c r="CW140" i="60"/>
  <c r="CX140" i="60"/>
  <c r="CY140" i="60"/>
  <c r="CZ140" i="60"/>
  <c r="DA140" i="60"/>
  <c r="DB140" i="60"/>
  <c r="DC140" i="60"/>
  <c r="DD140" i="60"/>
  <c r="DE140" i="60"/>
  <c r="DF140" i="60"/>
  <c r="DG140" i="60"/>
  <c r="DH140" i="60"/>
  <c r="DI140" i="60"/>
  <c r="DJ140" i="60"/>
  <c r="DK140" i="60"/>
  <c r="DL140" i="60"/>
  <c r="DM140" i="60"/>
  <c r="DN140" i="60"/>
  <c r="DO140" i="60"/>
  <c r="DP140" i="60"/>
  <c r="DQ140" i="60"/>
  <c r="DR140" i="60"/>
  <c r="DS140" i="60"/>
  <c r="DT140" i="60"/>
  <c r="DU140" i="60"/>
  <c r="DV140" i="60"/>
  <c r="DW140" i="60"/>
  <c r="DX140" i="60"/>
  <c r="DY140" i="60"/>
  <c r="DZ140" i="60"/>
  <c r="EA140" i="60"/>
  <c r="EB140" i="60"/>
  <c r="EC140" i="60"/>
  <c r="ED140" i="60"/>
  <c r="EE140" i="60"/>
  <c r="EF140" i="60"/>
  <c r="EG140" i="60"/>
  <c r="EH140" i="60"/>
  <c r="EI140" i="60"/>
  <c r="EJ140" i="60"/>
  <c r="EK140" i="60"/>
  <c r="EL140" i="60"/>
  <c r="EM140" i="60"/>
  <c r="EN140" i="60"/>
  <c r="EO140" i="60"/>
  <c r="EP140" i="60"/>
  <c r="EQ140" i="60"/>
  <c r="ER140" i="60"/>
  <c r="ES140" i="60"/>
  <c r="ET140" i="60"/>
  <c r="EU140" i="60"/>
  <c r="EV140" i="60"/>
  <c r="EW140" i="60"/>
  <c r="EX140" i="60"/>
  <c r="EY140" i="60"/>
  <c r="EZ140" i="60"/>
  <c r="FA140" i="60"/>
  <c r="FB140" i="60"/>
  <c r="FC140" i="60"/>
  <c r="FD140" i="60"/>
  <c r="FE140" i="60"/>
  <c r="FF140" i="60"/>
  <c r="FG140" i="60"/>
  <c r="FH140" i="60"/>
  <c r="FI140" i="60"/>
  <c r="FJ140" i="60"/>
  <c r="FK140" i="60"/>
  <c r="FL140" i="60"/>
  <c r="FM140" i="60"/>
  <c r="FN140" i="60"/>
  <c r="FO140" i="60"/>
  <c r="FP140" i="60"/>
  <c r="FQ140" i="60"/>
  <c r="FR140" i="60"/>
  <c r="FS140" i="60"/>
  <c r="FT140" i="60"/>
  <c r="FU140" i="60"/>
  <c r="FV140" i="60"/>
  <c r="FW140" i="60"/>
  <c r="FX140" i="60"/>
  <c r="FY140" i="60"/>
  <c r="FZ140" i="60"/>
  <c r="GA140" i="60"/>
  <c r="GB140" i="60"/>
  <c r="GC140" i="60"/>
  <c r="GD140" i="60"/>
  <c r="GE140" i="60"/>
  <c r="GF140" i="60"/>
  <c r="GG140" i="60"/>
  <c r="GH140" i="60"/>
  <c r="GI140" i="60"/>
  <c r="GJ140" i="60"/>
  <c r="GK140" i="60"/>
  <c r="GL140" i="60"/>
  <c r="GM140" i="60"/>
  <c r="GN140" i="60"/>
  <c r="GO140" i="60"/>
  <c r="GP140" i="60"/>
  <c r="GQ140" i="60"/>
  <c r="GR140" i="60"/>
  <c r="GS140" i="60"/>
  <c r="GT140" i="60"/>
  <c r="GU140" i="60"/>
  <c r="GV140" i="60"/>
  <c r="GW140" i="60"/>
  <c r="GX140" i="60"/>
  <c r="GY140" i="60"/>
  <c r="GZ140" i="60"/>
  <c r="HA140" i="60"/>
  <c r="HB140" i="60"/>
  <c r="HC140" i="60"/>
  <c r="HD140" i="60"/>
  <c r="HE140" i="60"/>
  <c r="HF140" i="60"/>
  <c r="HG140" i="60"/>
  <c r="HH140" i="60"/>
  <c r="HI140" i="60"/>
  <c r="HJ140" i="60"/>
  <c r="HK140" i="60"/>
  <c r="HL140" i="60"/>
  <c r="HM140" i="60"/>
  <c r="HN140" i="60"/>
  <c r="HO140" i="60"/>
  <c r="HP140" i="60"/>
  <c r="HQ140" i="60"/>
  <c r="HR140" i="60"/>
  <c r="HS140" i="60"/>
  <c r="HT140" i="60"/>
  <c r="HU140" i="60"/>
  <c r="HV140" i="60"/>
  <c r="HW140" i="60"/>
  <c r="HX140" i="60"/>
  <c r="HY140" i="60"/>
  <c r="HZ140" i="60"/>
  <c r="IA140" i="60"/>
  <c r="IB140" i="60"/>
  <c r="IC140" i="60"/>
  <c r="ID140" i="60"/>
  <c r="IE140" i="60"/>
  <c r="IF140" i="60"/>
  <c r="IG140" i="60"/>
  <c r="IH140" i="60"/>
  <c r="II140" i="60"/>
  <c r="IJ140" i="60"/>
  <c r="IK140" i="60"/>
  <c r="IL140" i="60"/>
  <c r="IV140" i="60"/>
  <c r="IW140" i="60"/>
  <c r="IZ140" i="60"/>
  <c r="JA140" i="60"/>
  <c r="JS140" i="60"/>
  <c r="BF141" i="60"/>
  <c r="BG141" i="60"/>
  <c r="BH141" i="60"/>
  <c r="BI141" i="60"/>
  <c r="BJ141" i="60"/>
  <c r="BK141" i="60"/>
  <c r="BL141" i="60"/>
  <c r="BM141" i="60"/>
  <c r="BN141" i="60"/>
  <c r="BO141" i="60"/>
  <c r="BP141" i="60"/>
  <c r="BQ141" i="60"/>
  <c r="BR141" i="60"/>
  <c r="BS141" i="60"/>
  <c r="BT141" i="60"/>
  <c r="BU141" i="60"/>
  <c r="BV141" i="60"/>
  <c r="BW141" i="60"/>
  <c r="BX141" i="60"/>
  <c r="BY141" i="60"/>
  <c r="BZ141" i="60"/>
  <c r="CA141" i="60"/>
  <c r="CB141" i="60"/>
  <c r="CC141" i="60"/>
  <c r="CD141" i="60"/>
  <c r="CE141" i="60"/>
  <c r="CF141" i="60"/>
  <c r="CG141" i="60"/>
  <c r="CH141" i="60"/>
  <c r="CI141" i="60"/>
  <c r="CJ141" i="60"/>
  <c r="CK141" i="60"/>
  <c r="CL141" i="60"/>
  <c r="CM141" i="60"/>
  <c r="CN141" i="60"/>
  <c r="CO141" i="60"/>
  <c r="CP141" i="60"/>
  <c r="CQ141" i="60"/>
  <c r="CR141" i="60"/>
  <c r="CS141" i="60"/>
  <c r="CT141" i="60"/>
  <c r="CU141" i="60"/>
  <c r="CV141" i="60"/>
  <c r="CW141" i="60"/>
  <c r="CX141" i="60"/>
  <c r="CY141" i="60"/>
  <c r="CZ141" i="60"/>
  <c r="DA141" i="60"/>
  <c r="DB141" i="60"/>
  <c r="DC141" i="60"/>
  <c r="DD141" i="60"/>
  <c r="DE141" i="60"/>
  <c r="DF141" i="60"/>
  <c r="DG141" i="60"/>
  <c r="DH141" i="60"/>
  <c r="DI141" i="60"/>
  <c r="DJ141" i="60"/>
  <c r="DK141" i="60"/>
  <c r="DL141" i="60"/>
  <c r="DM141" i="60"/>
  <c r="DN141" i="60"/>
  <c r="DO141" i="60"/>
  <c r="DP141" i="60"/>
  <c r="DQ141" i="60"/>
  <c r="DR141" i="60"/>
  <c r="DS141" i="60"/>
  <c r="DT141" i="60"/>
  <c r="DU141" i="60"/>
  <c r="DV141" i="60"/>
  <c r="DW141" i="60"/>
  <c r="DX141" i="60"/>
  <c r="DY141" i="60"/>
  <c r="DZ141" i="60"/>
  <c r="EA141" i="60"/>
  <c r="EB141" i="60"/>
  <c r="EC141" i="60"/>
  <c r="ED141" i="60"/>
  <c r="EE141" i="60"/>
  <c r="EF141" i="60"/>
  <c r="EG141" i="60"/>
  <c r="EH141" i="60"/>
  <c r="EI141" i="60"/>
  <c r="EJ141" i="60"/>
  <c r="EK141" i="60"/>
  <c r="EL141" i="60"/>
  <c r="EM141" i="60"/>
  <c r="EN141" i="60"/>
  <c r="EO141" i="60"/>
  <c r="EP141" i="60"/>
  <c r="EQ141" i="60"/>
  <c r="ER141" i="60"/>
  <c r="ES141" i="60"/>
  <c r="ET141" i="60"/>
  <c r="EU141" i="60"/>
  <c r="EV141" i="60"/>
  <c r="EW141" i="60"/>
  <c r="EX141" i="60"/>
  <c r="EY141" i="60"/>
  <c r="EZ141" i="60"/>
  <c r="FA141" i="60"/>
  <c r="FB141" i="60"/>
  <c r="FC141" i="60"/>
  <c r="FD141" i="60"/>
  <c r="FE141" i="60"/>
  <c r="FF141" i="60"/>
  <c r="FG141" i="60"/>
  <c r="FH141" i="60"/>
  <c r="FI141" i="60"/>
  <c r="FJ141" i="60"/>
  <c r="FK141" i="60"/>
  <c r="FL141" i="60"/>
  <c r="FM141" i="60"/>
  <c r="FN141" i="60"/>
  <c r="FO141" i="60"/>
  <c r="FP141" i="60"/>
  <c r="FQ141" i="60"/>
  <c r="FR141" i="60"/>
  <c r="FS141" i="60"/>
  <c r="FT141" i="60"/>
  <c r="FU141" i="60"/>
  <c r="FV141" i="60"/>
  <c r="FW141" i="60"/>
  <c r="FX141" i="60"/>
  <c r="FY141" i="60"/>
  <c r="FZ141" i="60"/>
  <c r="GA141" i="60"/>
  <c r="GB141" i="60"/>
  <c r="GC141" i="60"/>
  <c r="GD141" i="60"/>
  <c r="GE141" i="60"/>
  <c r="GF141" i="60"/>
  <c r="GG141" i="60"/>
  <c r="GH141" i="60"/>
  <c r="GI141" i="60"/>
  <c r="GJ141" i="60"/>
  <c r="GK141" i="60"/>
  <c r="GL141" i="60"/>
  <c r="GM141" i="60"/>
  <c r="GN141" i="60"/>
  <c r="GO141" i="60"/>
  <c r="GP141" i="60"/>
  <c r="GQ141" i="60"/>
  <c r="GR141" i="60"/>
  <c r="GS141" i="60"/>
  <c r="GT141" i="60"/>
  <c r="GU141" i="60"/>
  <c r="GV141" i="60"/>
  <c r="GW141" i="60"/>
  <c r="GX141" i="60"/>
  <c r="GY141" i="60"/>
  <c r="GZ141" i="60"/>
  <c r="HA141" i="60"/>
  <c r="HB141" i="60"/>
  <c r="HC141" i="60"/>
  <c r="HD141" i="60"/>
  <c r="HE141" i="60"/>
  <c r="HF141" i="60"/>
  <c r="HG141" i="60"/>
  <c r="HH141" i="60"/>
  <c r="HI141" i="60"/>
  <c r="HJ141" i="60"/>
  <c r="HK141" i="60"/>
  <c r="HL141" i="60"/>
  <c r="HM141" i="60"/>
  <c r="HN141" i="60"/>
  <c r="HO141" i="60"/>
  <c r="HP141" i="60"/>
  <c r="HQ141" i="60"/>
  <c r="HR141" i="60"/>
  <c r="HS141" i="60"/>
  <c r="HT141" i="60"/>
  <c r="HU141" i="60"/>
  <c r="HV141" i="60"/>
  <c r="HW141" i="60"/>
  <c r="HX141" i="60"/>
  <c r="HY141" i="60"/>
  <c r="HZ141" i="60"/>
  <c r="IA141" i="60"/>
  <c r="IB141" i="60"/>
  <c r="IC141" i="60"/>
  <c r="ID141" i="60"/>
  <c r="IE141" i="60"/>
  <c r="IF141" i="60"/>
  <c r="IG141" i="60"/>
  <c r="IH141" i="60"/>
  <c r="II141" i="60"/>
  <c r="IJ141" i="60"/>
  <c r="IK141" i="60"/>
  <c r="IL141" i="60"/>
  <c r="IV141" i="60"/>
  <c r="IW141" i="60"/>
  <c r="IZ141" i="60"/>
  <c r="JA141" i="60"/>
  <c r="JS141" i="60"/>
  <c r="BF142" i="60"/>
  <c r="BG142" i="60"/>
  <c r="BH142" i="60"/>
  <c r="BI142" i="60"/>
  <c r="BJ142" i="60"/>
  <c r="BK142" i="60"/>
  <c r="BL142" i="60"/>
  <c r="BM142" i="60"/>
  <c r="BN142" i="60"/>
  <c r="BO142" i="60"/>
  <c r="BP142" i="60"/>
  <c r="BQ142" i="60"/>
  <c r="BR142" i="60"/>
  <c r="BS142" i="60"/>
  <c r="BT142" i="60"/>
  <c r="BU142" i="60"/>
  <c r="BV142" i="60"/>
  <c r="BW142" i="60"/>
  <c r="BX142" i="60"/>
  <c r="BY142" i="60"/>
  <c r="BZ142" i="60"/>
  <c r="CA142" i="60"/>
  <c r="CB142" i="60"/>
  <c r="CC142" i="60"/>
  <c r="CD142" i="60"/>
  <c r="CE142" i="60"/>
  <c r="CF142" i="60"/>
  <c r="CG142" i="60"/>
  <c r="CH142" i="60"/>
  <c r="CI142" i="60"/>
  <c r="CJ142" i="60"/>
  <c r="CK142" i="60"/>
  <c r="CL142" i="60"/>
  <c r="CM142" i="60"/>
  <c r="CN142" i="60"/>
  <c r="CO142" i="60"/>
  <c r="CP142" i="60"/>
  <c r="CQ142" i="60"/>
  <c r="CR142" i="60"/>
  <c r="CS142" i="60"/>
  <c r="CT142" i="60"/>
  <c r="CU142" i="60"/>
  <c r="CV142" i="60"/>
  <c r="CW142" i="60"/>
  <c r="CX142" i="60"/>
  <c r="CY142" i="60"/>
  <c r="CZ142" i="60"/>
  <c r="DA142" i="60"/>
  <c r="DB142" i="60"/>
  <c r="DC142" i="60"/>
  <c r="DD142" i="60"/>
  <c r="DE142" i="60"/>
  <c r="DF142" i="60"/>
  <c r="DG142" i="60"/>
  <c r="DH142" i="60"/>
  <c r="DI142" i="60"/>
  <c r="DJ142" i="60"/>
  <c r="DK142" i="60"/>
  <c r="DL142" i="60"/>
  <c r="DM142" i="60"/>
  <c r="DN142" i="60"/>
  <c r="DO142" i="60"/>
  <c r="DP142" i="60"/>
  <c r="DQ142" i="60"/>
  <c r="DR142" i="60"/>
  <c r="DS142" i="60"/>
  <c r="DT142" i="60"/>
  <c r="DU142" i="60"/>
  <c r="DV142" i="60"/>
  <c r="DW142" i="60"/>
  <c r="DX142" i="60"/>
  <c r="DY142" i="60"/>
  <c r="DZ142" i="60"/>
  <c r="EA142" i="60"/>
  <c r="EB142" i="60"/>
  <c r="EC142" i="60"/>
  <c r="ED142" i="60"/>
  <c r="EE142" i="60"/>
  <c r="EF142" i="60"/>
  <c r="EG142" i="60"/>
  <c r="EH142" i="60"/>
  <c r="EI142" i="60"/>
  <c r="EJ142" i="60"/>
  <c r="EK142" i="60"/>
  <c r="EL142" i="60"/>
  <c r="EM142" i="60"/>
  <c r="EN142" i="60"/>
  <c r="EO142" i="60"/>
  <c r="EP142" i="60"/>
  <c r="EQ142" i="60"/>
  <c r="ER142" i="60"/>
  <c r="ES142" i="60"/>
  <c r="ET142" i="60"/>
  <c r="EU142" i="60"/>
  <c r="EV142" i="60"/>
  <c r="EW142" i="60"/>
  <c r="EX142" i="60"/>
  <c r="EY142" i="60"/>
  <c r="EZ142" i="60"/>
  <c r="FA142" i="60"/>
  <c r="FB142" i="60"/>
  <c r="FC142" i="60"/>
  <c r="FD142" i="60"/>
  <c r="FE142" i="60"/>
  <c r="FF142" i="60"/>
  <c r="FG142" i="60"/>
  <c r="FH142" i="60"/>
  <c r="FI142" i="60"/>
  <c r="FJ142" i="60"/>
  <c r="FK142" i="60"/>
  <c r="FL142" i="60"/>
  <c r="FM142" i="60"/>
  <c r="FN142" i="60"/>
  <c r="FO142" i="60"/>
  <c r="FP142" i="60"/>
  <c r="FQ142" i="60"/>
  <c r="FR142" i="60"/>
  <c r="FS142" i="60"/>
  <c r="FT142" i="60"/>
  <c r="FU142" i="60"/>
  <c r="FV142" i="60"/>
  <c r="FW142" i="60"/>
  <c r="FX142" i="60"/>
  <c r="FY142" i="60"/>
  <c r="FZ142" i="60"/>
  <c r="GA142" i="60"/>
  <c r="GB142" i="60"/>
  <c r="GC142" i="60"/>
  <c r="GD142" i="60"/>
  <c r="GE142" i="60"/>
  <c r="GF142" i="60"/>
  <c r="GI142" i="60"/>
  <c r="GJ142" i="60"/>
  <c r="GK142" i="60"/>
  <c r="GL142" i="60"/>
  <c r="GM142" i="60"/>
  <c r="GN142" i="60"/>
  <c r="GO142" i="60"/>
  <c r="GP142" i="60"/>
  <c r="GQ142" i="60"/>
  <c r="GR142" i="60"/>
  <c r="GS142" i="60"/>
  <c r="GT142" i="60"/>
  <c r="GU142" i="60"/>
  <c r="GV142" i="60"/>
  <c r="GW142" i="60"/>
  <c r="GX142" i="60"/>
  <c r="GY142" i="60"/>
  <c r="GZ142" i="60"/>
  <c r="HA142" i="60"/>
  <c r="HB142" i="60"/>
  <c r="HC142" i="60"/>
  <c r="HD142" i="60"/>
  <c r="HE142" i="60"/>
  <c r="HF142" i="60"/>
  <c r="HG142" i="60"/>
  <c r="HH142" i="60"/>
  <c r="HI142" i="60"/>
  <c r="HJ142" i="60"/>
  <c r="HK142" i="60"/>
  <c r="HL142" i="60"/>
  <c r="HM142" i="60"/>
  <c r="HN142" i="60"/>
  <c r="HO142" i="60"/>
  <c r="HP142" i="60"/>
  <c r="HQ142" i="60"/>
  <c r="HR142" i="60"/>
  <c r="HS142" i="60"/>
  <c r="HT142" i="60"/>
  <c r="HU142" i="60"/>
  <c r="HV142" i="60"/>
  <c r="HW142" i="60"/>
  <c r="HX142" i="60"/>
  <c r="HY142" i="60"/>
  <c r="HZ142" i="60"/>
  <c r="IA142" i="60"/>
  <c r="IB142" i="60"/>
  <c r="IC142" i="60"/>
  <c r="ID142" i="60"/>
  <c r="IE142" i="60"/>
  <c r="IF142" i="60"/>
  <c r="IG142" i="60"/>
  <c r="IH142" i="60"/>
  <c r="II142" i="60"/>
  <c r="IJ142" i="60"/>
  <c r="IK142" i="60"/>
  <c r="IL142" i="60"/>
  <c r="IV142" i="60"/>
  <c r="IW142" i="60"/>
  <c r="IX142" i="60"/>
  <c r="IY142" i="60"/>
  <c r="IZ142" i="60"/>
  <c r="JA142" i="60"/>
  <c r="JS142" i="60"/>
  <c r="BF143" i="60"/>
  <c r="BG143" i="60"/>
  <c r="BH143" i="60"/>
  <c r="BI143" i="60"/>
  <c r="BJ143" i="60"/>
  <c r="BK143" i="60"/>
  <c r="BL143" i="60"/>
  <c r="BM143" i="60"/>
  <c r="BN143" i="60"/>
  <c r="BO143" i="60"/>
  <c r="BP143" i="60"/>
  <c r="BQ143" i="60"/>
  <c r="BR143" i="60"/>
  <c r="BS143" i="60"/>
  <c r="BT143" i="60"/>
  <c r="BU143" i="60"/>
  <c r="BV143" i="60"/>
  <c r="BW143" i="60"/>
  <c r="BX143" i="60"/>
  <c r="BY143" i="60"/>
  <c r="BZ143" i="60"/>
  <c r="CA143" i="60"/>
  <c r="CB143" i="60"/>
  <c r="CC143" i="60"/>
  <c r="CD143" i="60"/>
  <c r="CE143" i="60"/>
  <c r="CF143" i="60"/>
  <c r="CG143" i="60"/>
  <c r="CH143" i="60"/>
  <c r="CI143" i="60"/>
  <c r="CJ143" i="60"/>
  <c r="CK143" i="60"/>
  <c r="CL143" i="60"/>
  <c r="CM143" i="60"/>
  <c r="CN143" i="60"/>
  <c r="CO143" i="60"/>
  <c r="CP143" i="60"/>
  <c r="CQ143" i="60"/>
  <c r="CR143" i="60"/>
  <c r="CS143" i="60"/>
  <c r="CT143" i="60"/>
  <c r="CU143" i="60"/>
  <c r="CV143" i="60"/>
  <c r="CW143" i="60"/>
  <c r="CX143" i="60"/>
  <c r="CY143" i="60"/>
  <c r="CZ143" i="60"/>
  <c r="DA143" i="60"/>
  <c r="DB143" i="60"/>
  <c r="DC143" i="60"/>
  <c r="DD143" i="60"/>
  <c r="DE143" i="60"/>
  <c r="DF143" i="60"/>
  <c r="DG143" i="60"/>
  <c r="DH143" i="60"/>
  <c r="DI143" i="60"/>
  <c r="DJ143" i="60"/>
  <c r="DK143" i="60"/>
  <c r="DL143" i="60"/>
  <c r="DM143" i="60"/>
  <c r="DN143" i="60"/>
  <c r="DO143" i="60"/>
  <c r="DP143" i="60"/>
  <c r="DQ143" i="60"/>
  <c r="DR143" i="60"/>
  <c r="DS143" i="60"/>
  <c r="DT143" i="60"/>
  <c r="DU143" i="60"/>
  <c r="DV143" i="60"/>
  <c r="DW143" i="60"/>
  <c r="DX143" i="60"/>
  <c r="DY143" i="60"/>
  <c r="DZ143" i="60"/>
  <c r="EA143" i="60"/>
  <c r="EB143" i="60"/>
  <c r="EC143" i="60"/>
  <c r="ED143" i="60"/>
  <c r="EE143" i="60"/>
  <c r="EF143" i="60"/>
  <c r="EG143" i="60"/>
  <c r="EH143" i="60"/>
  <c r="EI143" i="60"/>
  <c r="EJ143" i="60"/>
  <c r="EK143" i="60"/>
  <c r="EL143" i="60"/>
  <c r="EM143" i="60"/>
  <c r="EN143" i="60"/>
  <c r="EO143" i="60"/>
  <c r="EP143" i="60"/>
  <c r="EQ143" i="60"/>
  <c r="ER143" i="60"/>
  <c r="ES143" i="60"/>
  <c r="ET143" i="60"/>
  <c r="EU143" i="60"/>
  <c r="EV143" i="60"/>
  <c r="EW143" i="60"/>
  <c r="EX143" i="60"/>
  <c r="EY143" i="60"/>
  <c r="EZ143" i="60"/>
  <c r="FA143" i="60"/>
  <c r="FB143" i="60"/>
  <c r="FC143" i="60"/>
  <c r="FD143" i="60"/>
  <c r="FE143" i="60"/>
  <c r="FF143" i="60"/>
  <c r="FG143" i="60"/>
  <c r="FH143" i="60"/>
  <c r="FI143" i="60"/>
  <c r="FJ143" i="60"/>
  <c r="FK143" i="60"/>
  <c r="FL143" i="60"/>
  <c r="FM143" i="60"/>
  <c r="FN143" i="60"/>
  <c r="FO143" i="60"/>
  <c r="FP143" i="60"/>
  <c r="FQ143" i="60"/>
  <c r="FR143" i="60"/>
  <c r="FS143" i="60"/>
  <c r="FT143" i="60"/>
  <c r="FU143" i="60"/>
  <c r="FV143" i="60"/>
  <c r="FW143" i="60"/>
  <c r="FX143" i="60"/>
  <c r="FY143" i="60"/>
  <c r="FZ143" i="60"/>
  <c r="GA143" i="60"/>
  <c r="GB143" i="60"/>
  <c r="GC143" i="60"/>
  <c r="GD143" i="60"/>
  <c r="GE143" i="60"/>
  <c r="GF143" i="60"/>
  <c r="GG143" i="60"/>
  <c r="GH143" i="60"/>
  <c r="GI143" i="60"/>
  <c r="GJ143" i="60"/>
  <c r="GK143" i="60"/>
  <c r="GL143" i="60"/>
  <c r="GM143" i="60"/>
  <c r="GN143" i="60"/>
  <c r="GO143" i="60"/>
  <c r="GP143" i="60"/>
  <c r="GQ143" i="60"/>
  <c r="GR143" i="60"/>
  <c r="GS143" i="60"/>
  <c r="GT143" i="60"/>
  <c r="GU143" i="60"/>
  <c r="GV143" i="60"/>
  <c r="GW143" i="60"/>
  <c r="GX143" i="60"/>
  <c r="GY143" i="60"/>
  <c r="GZ143" i="60"/>
  <c r="HA143" i="60"/>
  <c r="HB143" i="60"/>
  <c r="HC143" i="60"/>
  <c r="HD143" i="60"/>
  <c r="HE143" i="60"/>
  <c r="HF143" i="60"/>
  <c r="HG143" i="60"/>
  <c r="HH143" i="60"/>
  <c r="HI143" i="60"/>
  <c r="HJ143" i="60"/>
  <c r="HK143" i="60"/>
  <c r="HL143" i="60"/>
  <c r="HM143" i="60"/>
  <c r="HN143" i="60"/>
  <c r="HO143" i="60"/>
  <c r="HP143" i="60"/>
  <c r="HQ143" i="60"/>
  <c r="HR143" i="60"/>
  <c r="HS143" i="60"/>
  <c r="HT143" i="60"/>
  <c r="HU143" i="60"/>
  <c r="HV143" i="60"/>
  <c r="HW143" i="60"/>
  <c r="HX143" i="60"/>
  <c r="HY143" i="60"/>
  <c r="HZ143" i="60"/>
  <c r="IA143" i="60"/>
  <c r="IB143" i="60"/>
  <c r="IC143" i="60"/>
  <c r="ID143" i="60"/>
  <c r="IE143" i="60"/>
  <c r="IF143" i="60"/>
  <c r="IG143" i="60"/>
  <c r="IH143" i="60"/>
  <c r="II143" i="60"/>
  <c r="IJ143" i="60"/>
  <c r="IK143" i="60"/>
  <c r="IL143" i="60"/>
  <c r="IV143" i="60"/>
  <c r="IW143" i="60"/>
  <c r="IZ143" i="60"/>
  <c r="JA143" i="60"/>
  <c r="JS143" i="60"/>
  <c r="BF144" i="60"/>
  <c r="BG144" i="60"/>
  <c r="BH144" i="60"/>
  <c r="BI144" i="60"/>
  <c r="BJ144" i="60"/>
  <c r="BK144" i="60"/>
  <c r="BL144" i="60"/>
  <c r="BM144" i="60"/>
  <c r="BN144" i="60"/>
  <c r="BO144" i="60"/>
  <c r="BP144" i="60"/>
  <c r="BQ144" i="60"/>
  <c r="BR144" i="60"/>
  <c r="BS144" i="60"/>
  <c r="BT144" i="60"/>
  <c r="BU144" i="60"/>
  <c r="BV144" i="60"/>
  <c r="BW144" i="60"/>
  <c r="BX144" i="60"/>
  <c r="BY144" i="60"/>
  <c r="BZ144" i="60"/>
  <c r="CA144" i="60"/>
  <c r="CB144" i="60"/>
  <c r="CC144" i="60"/>
  <c r="CD144" i="60"/>
  <c r="CE144" i="60"/>
  <c r="CF144" i="60"/>
  <c r="CG144" i="60"/>
  <c r="CH144" i="60"/>
  <c r="CI144" i="60"/>
  <c r="CJ144" i="60"/>
  <c r="CK144" i="60"/>
  <c r="CL144" i="60"/>
  <c r="CM144" i="60"/>
  <c r="CN144" i="60"/>
  <c r="CO144" i="60"/>
  <c r="CP144" i="60"/>
  <c r="CQ144" i="60"/>
  <c r="CR144" i="60"/>
  <c r="CS144" i="60"/>
  <c r="CT144" i="60"/>
  <c r="CU144" i="60"/>
  <c r="CV144" i="60"/>
  <c r="CW144" i="60"/>
  <c r="CX144" i="60"/>
  <c r="CY144" i="60"/>
  <c r="CZ144" i="60"/>
  <c r="DA144" i="60"/>
  <c r="DB144" i="60"/>
  <c r="DC144" i="60"/>
  <c r="DD144" i="60"/>
  <c r="DE144" i="60"/>
  <c r="DF144" i="60"/>
  <c r="DG144" i="60"/>
  <c r="DH144" i="60"/>
  <c r="DI144" i="60"/>
  <c r="DJ144" i="60"/>
  <c r="DK144" i="60"/>
  <c r="DL144" i="60"/>
  <c r="DM144" i="60"/>
  <c r="DN144" i="60"/>
  <c r="DO144" i="60"/>
  <c r="DP144" i="60"/>
  <c r="DQ144" i="60"/>
  <c r="DR144" i="60"/>
  <c r="DS144" i="60"/>
  <c r="DT144" i="60"/>
  <c r="DU144" i="60"/>
  <c r="DV144" i="60"/>
  <c r="DW144" i="60"/>
  <c r="DX144" i="60"/>
  <c r="DY144" i="60"/>
  <c r="DZ144" i="60"/>
  <c r="EA144" i="60"/>
  <c r="EB144" i="60"/>
  <c r="EC144" i="60"/>
  <c r="ED144" i="60"/>
  <c r="EE144" i="60"/>
  <c r="EF144" i="60"/>
  <c r="EG144" i="60"/>
  <c r="EH144" i="60"/>
  <c r="EI144" i="60"/>
  <c r="EJ144" i="60"/>
  <c r="EK144" i="60"/>
  <c r="EL144" i="60"/>
  <c r="EM144" i="60"/>
  <c r="EN144" i="60"/>
  <c r="EO144" i="60"/>
  <c r="EP144" i="60"/>
  <c r="EQ144" i="60"/>
  <c r="ER144" i="60"/>
  <c r="ES144" i="60"/>
  <c r="ET144" i="60"/>
  <c r="EU144" i="60"/>
  <c r="EV144" i="60"/>
  <c r="EW144" i="60"/>
  <c r="EX144" i="60"/>
  <c r="EY144" i="60"/>
  <c r="EZ144" i="60"/>
  <c r="FA144" i="60"/>
  <c r="FB144" i="60"/>
  <c r="FC144" i="60"/>
  <c r="FD144" i="60"/>
  <c r="FE144" i="60"/>
  <c r="FF144" i="60"/>
  <c r="FG144" i="60"/>
  <c r="FH144" i="60"/>
  <c r="FI144" i="60"/>
  <c r="FJ144" i="60"/>
  <c r="FK144" i="60"/>
  <c r="FL144" i="60"/>
  <c r="FM144" i="60"/>
  <c r="FN144" i="60"/>
  <c r="FO144" i="60"/>
  <c r="FP144" i="60"/>
  <c r="FQ144" i="60"/>
  <c r="FR144" i="60"/>
  <c r="FS144" i="60"/>
  <c r="FT144" i="60"/>
  <c r="FW144" i="60"/>
  <c r="FX144" i="60"/>
  <c r="FY144" i="60"/>
  <c r="FZ144" i="60"/>
  <c r="GA144" i="60"/>
  <c r="GB144" i="60"/>
  <c r="GC144" i="60"/>
  <c r="GD144" i="60"/>
  <c r="GE144" i="60"/>
  <c r="GF144" i="60"/>
  <c r="GG144" i="60"/>
  <c r="GH144" i="60"/>
  <c r="GI144" i="60"/>
  <c r="GJ144" i="60"/>
  <c r="GK144" i="60"/>
  <c r="GL144" i="60"/>
  <c r="GM144" i="60"/>
  <c r="GN144" i="60"/>
  <c r="GO144" i="60"/>
  <c r="GP144" i="60"/>
  <c r="GQ144" i="60"/>
  <c r="GR144" i="60"/>
  <c r="GS144" i="60"/>
  <c r="GT144" i="60"/>
  <c r="GU144" i="60"/>
  <c r="GV144" i="60"/>
  <c r="GW144" i="60"/>
  <c r="GX144" i="60"/>
  <c r="GY144" i="60"/>
  <c r="GZ144" i="60"/>
  <c r="HA144" i="60"/>
  <c r="HB144" i="60"/>
  <c r="HC144" i="60"/>
  <c r="HD144" i="60"/>
  <c r="HE144" i="60"/>
  <c r="HF144" i="60"/>
  <c r="HG144" i="60"/>
  <c r="HH144" i="60"/>
  <c r="HI144" i="60"/>
  <c r="HJ144" i="60"/>
  <c r="HK144" i="60"/>
  <c r="HL144" i="60"/>
  <c r="HM144" i="60"/>
  <c r="HN144" i="60"/>
  <c r="HO144" i="60"/>
  <c r="HP144" i="60"/>
  <c r="HQ144" i="60"/>
  <c r="HR144" i="60"/>
  <c r="HS144" i="60"/>
  <c r="HT144" i="60"/>
  <c r="HU144" i="60"/>
  <c r="HV144" i="60"/>
  <c r="HW144" i="60"/>
  <c r="HX144" i="60"/>
  <c r="HY144" i="60"/>
  <c r="HZ144" i="60"/>
  <c r="IA144" i="60"/>
  <c r="IB144" i="60"/>
  <c r="IC144" i="60"/>
  <c r="ID144" i="60"/>
  <c r="IE144" i="60"/>
  <c r="IF144" i="60"/>
  <c r="IG144" i="60"/>
  <c r="IH144" i="60"/>
  <c r="II144" i="60"/>
  <c r="IJ144" i="60"/>
  <c r="IK144" i="60"/>
  <c r="IL144" i="60"/>
  <c r="IV144" i="60"/>
  <c r="IW144" i="60"/>
  <c r="IX144" i="60"/>
  <c r="IY144" i="60"/>
  <c r="IZ144" i="60"/>
  <c r="JA144" i="60"/>
  <c r="JS144" i="60"/>
  <c r="BF145" i="60"/>
  <c r="BG145" i="60"/>
  <c r="BH145" i="60"/>
  <c r="BI145" i="60"/>
  <c r="BJ145" i="60"/>
  <c r="BK145" i="60"/>
  <c r="BL145" i="60"/>
  <c r="BM145" i="60"/>
  <c r="BN145" i="60"/>
  <c r="BO145" i="60"/>
  <c r="BP145" i="60"/>
  <c r="BQ145" i="60"/>
  <c r="BR145" i="60"/>
  <c r="BS145" i="60"/>
  <c r="BT145" i="60"/>
  <c r="BU145" i="60"/>
  <c r="BV145" i="60"/>
  <c r="BW145" i="60"/>
  <c r="BX145" i="60"/>
  <c r="BY145" i="60"/>
  <c r="BZ145" i="60"/>
  <c r="CA145" i="60"/>
  <c r="CB145" i="60"/>
  <c r="CC145" i="60"/>
  <c r="CD145" i="60"/>
  <c r="CE145" i="60"/>
  <c r="CF145" i="60"/>
  <c r="CG145" i="60"/>
  <c r="CH145" i="60"/>
  <c r="CI145" i="60"/>
  <c r="CJ145" i="60"/>
  <c r="CK145" i="60"/>
  <c r="CL145" i="60"/>
  <c r="CM145" i="60"/>
  <c r="CN145" i="60"/>
  <c r="CO145" i="60"/>
  <c r="CP145" i="60"/>
  <c r="CQ145" i="60"/>
  <c r="CR145" i="60"/>
  <c r="CS145" i="60"/>
  <c r="CT145" i="60"/>
  <c r="CU145" i="60"/>
  <c r="CV145" i="60"/>
  <c r="CW145" i="60"/>
  <c r="CX145" i="60"/>
  <c r="CY145" i="60"/>
  <c r="CZ145" i="60"/>
  <c r="DA145" i="60"/>
  <c r="DB145" i="60"/>
  <c r="DC145" i="60"/>
  <c r="DD145" i="60"/>
  <c r="DE145" i="60"/>
  <c r="DF145" i="60"/>
  <c r="DG145" i="60"/>
  <c r="DH145" i="60"/>
  <c r="DI145" i="60"/>
  <c r="DJ145" i="60"/>
  <c r="DK145" i="60"/>
  <c r="DL145" i="60"/>
  <c r="DM145" i="60"/>
  <c r="DN145" i="60"/>
  <c r="DO145" i="60"/>
  <c r="DP145" i="60"/>
  <c r="DQ145" i="60"/>
  <c r="DR145" i="60"/>
  <c r="DS145" i="60"/>
  <c r="DT145" i="60"/>
  <c r="DU145" i="60"/>
  <c r="DV145" i="60"/>
  <c r="DW145" i="60"/>
  <c r="DX145" i="60"/>
  <c r="DY145" i="60"/>
  <c r="DZ145" i="60"/>
  <c r="EA145" i="60"/>
  <c r="EB145" i="60"/>
  <c r="EC145" i="60"/>
  <c r="ED145" i="60"/>
  <c r="EE145" i="60"/>
  <c r="EF145" i="60"/>
  <c r="EG145" i="60"/>
  <c r="EH145" i="60"/>
  <c r="EI145" i="60"/>
  <c r="EJ145" i="60"/>
  <c r="EK145" i="60"/>
  <c r="EL145" i="60"/>
  <c r="EM145" i="60"/>
  <c r="EN145" i="60"/>
  <c r="EO145" i="60"/>
  <c r="EP145" i="60"/>
  <c r="EQ145" i="60"/>
  <c r="ER145" i="60"/>
  <c r="ES145" i="60"/>
  <c r="ET145" i="60"/>
  <c r="EU145" i="60"/>
  <c r="EV145" i="60"/>
  <c r="EW145" i="60"/>
  <c r="EX145" i="60"/>
  <c r="EY145" i="60"/>
  <c r="EZ145" i="60"/>
  <c r="FA145" i="60"/>
  <c r="FB145" i="60"/>
  <c r="FC145" i="60"/>
  <c r="FD145" i="60"/>
  <c r="FE145" i="60"/>
  <c r="FF145" i="60"/>
  <c r="FG145" i="60"/>
  <c r="FH145" i="60"/>
  <c r="FI145" i="60"/>
  <c r="FJ145" i="60"/>
  <c r="FK145" i="60"/>
  <c r="FL145" i="60"/>
  <c r="FM145" i="60"/>
  <c r="FN145" i="60"/>
  <c r="FO145" i="60"/>
  <c r="FP145" i="60"/>
  <c r="FQ145" i="60"/>
  <c r="FR145" i="60"/>
  <c r="FS145" i="60"/>
  <c r="FT145" i="60"/>
  <c r="FW145" i="60"/>
  <c r="FX145" i="60"/>
  <c r="FY145" i="60"/>
  <c r="FZ145" i="60"/>
  <c r="GA145" i="60"/>
  <c r="GB145" i="60"/>
  <c r="GC145" i="60"/>
  <c r="GD145" i="60"/>
  <c r="GE145" i="60"/>
  <c r="GF145" i="60"/>
  <c r="GG145" i="60"/>
  <c r="GH145" i="60"/>
  <c r="GI145" i="60"/>
  <c r="GJ145" i="60"/>
  <c r="GK145" i="60"/>
  <c r="GL145" i="60"/>
  <c r="GM145" i="60"/>
  <c r="GN145" i="60"/>
  <c r="GO145" i="60"/>
  <c r="GP145" i="60"/>
  <c r="GQ145" i="60"/>
  <c r="GR145" i="60"/>
  <c r="GS145" i="60"/>
  <c r="GT145" i="60"/>
  <c r="GU145" i="60"/>
  <c r="GV145" i="60"/>
  <c r="GW145" i="60"/>
  <c r="GX145" i="60"/>
  <c r="GY145" i="60"/>
  <c r="GZ145" i="60"/>
  <c r="HA145" i="60"/>
  <c r="HB145" i="60"/>
  <c r="HC145" i="60"/>
  <c r="HD145" i="60"/>
  <c r="HE145" i="60"/>
  <c r="HF145" i="60"/>
  <c r="HG145" i="60"/>
  <c r="HH145" i="60"/>
  <c r="HI145" i="60"/>
  <c r="HJ145" i="60"/>
  <c r="HK145" i="60"/>
  <c r="HL145" i="60"/>
  <c r="HM145" i="60"/>
  <c r="HN145" i="60"/>
  <c r="HO145" i="60"/>
  <c r="HP145" i="60"/>
  <c r="HQ145" i="60"/>
  <c r="HR145" i="60"/>
  <c r="HS145" i="60"/>
  <c r="HT145" i="60"/>
  <c r="HU145" i="60"/>
  <c r="HV145" i="60"/>
  <c r="HW145" i="60"/>
  <c r="HX145" i="60"/>
  <c r="HY145" i="60"/>
  <c r="HZ145" i="60"/>
  <c r="IA145" i="60"/>
  <c r="IB145" i="60"/>
  <c r="IC145" i="60"/>
  <c r="ID145" i="60"/>
  <c r="IE145" i="60"/>
  <c r="IF145" i="60"/>
  <c r="IG145" i="60"/>
  <c r="IH145" i="60"/>
  <c r="II145" i="60"/>
  <c r="IJ145" i="60"/>
  <c r="IK145" i="60"/>
  <c r="IL145" i="60"/>
  <c r="IV145" i="60"/>
  <c r="IW145" i="60"/>
  <c r="IX145" i="60"/>
  <c r="IY145" i="60"/>
  <c r="IZ145" i="60"/>
  <c r="JA145" i="60"/>
  <c r="JS145" i="60"/>
  <c r="BF146" i="60"/>
  <c r="BG146" i="60"/>
  <c r="BH146" i="60"/>
  <c r="BI146" i="60"/>
  <c r="BJ146" i="60"/>
  <c r="BK146" i="60"/>
  <c r="BL146" i="60"/>
  <c r="BM146" i="60"/>
  <c r="BN146" i="60"/>
  <c r="BO146" i="60"/>
  <c r="BP146" i="60"/>
  <c r="BQ146" i="60"/>
  <c r="BR146" i="60"/>
  <c r="BS146" i="60"/>
  <c r="BT146" i="60"/>
  <c r="BU146" i="60"/>
  <c r="BV146" i="60"/>
  <c r="BW146" i="60"/>
  <c r="BX146" i="60"/>
  <c r="BY146" i="60"/>
  <c r="BZ146" i="60"/>
  <c r="CA146" i="60"/>
  <c r="CB146" i="60"/>
  <c r="CC146" i="60"/>
  <c r="CD146" i="60"/>
  <c r="CE146" i="60"/>
  <c r="CF146" i="60"/>
  <c r="CG146" i="60"/>
  <c r="CH146" i="60"/>
  <c r="CI146" i="60"/>
  <c r="CJ146" i="60"/>
  <c r="CK146" i="60"/>
  <c r="CL146" i="60"/>
  <c r="CM146" i="60"/>
  <c r="CN146" i="60"/>
  <c r="CO146" i="60"/>
  <c r="CP146" i="60"/>
  <c r="CQ146" i="60"/>
  <c r="CR146" i="60"/>
  <c r="CS146" i="60"/>
  <c r="CT146" i="60"/>
  <c r="CU146" i="60"/>
  <c r="CV146" i="60"/>
  <c r="CW146" i="60"/>
  <c r="CX146" i="60"/>
  <c r="CY146" i="60"/>
  <c r="CZ146" i="60"/>
  <c r="DA146" i="60"/>
  <c r="DB146" i="60"/>
  <c r="DC146" i="60"/>
  <c r="DD146" i="60"/>
  <c r="DE146" i="60"/>
  <c r="DF146" i="60"/>
  <c r="DG146" i="60"/>
  <c r="DH146" i="60"/>
  <c r="DI146" i="60"/>
  <c r="DJ146" i="60"/>
  <c r="DK146" i="60"/>
  <c r="DL146" i="60"/>
  <c r="DM146" i="60"/>
  <c r="DN146" i="60"/>
  <c r="DO146" i="60"/>
  <c r="DP146" i="60"/>
  <c r="DQ146" i="60"/>
  <c r="DR146" i="60"/>
  <c r="DS146" i="60"/>
  <c r="DT146" i="60"/>
  <c r="DU146" i="60"/>
  <c r="DV146" i="60"/>
  <c r="DW146" i="60"/>
  <c r="DX146" i="60"/>
  <c r="DY146" i="60"/>
  <c r="DZ146" i="60"/>
  <c r="EA146" i="60"/>
  <c r="EB146" i="60"/>
  <c r="EC146" i="60"/>
  <c r="ED146" i="60"/>
  <c r="EE146" i="60"/>
  <c r="EF146" i="60"/>
  <c r="EG146" i="60"/>
  <c r="EH146" i="60"/>
  <c r="EI146" i="60"/>
  <c r="EJ146" i="60"/>
  <c r="EK146" i="60"/>
  <c r="EL146" i="60"/>
  <c r="EM146" i="60"/>
  <c r="EN146" i="60"/>
  <c r="EO146" i="60"/>
  <c r="EP146" i="60"/>
  <c r="EQ146" i="60"/>
  <c r="ER146" i="60"/>
  <c r="ES146" i="60"/>
  <c r="ET146" i="60"/>
  <c r="EU146" i="60"/>
  <c r="EV146" i="60"/>
  <c r="EW146" i="60"/>
  <c r="EX146" i="60"/>
  <c r="EY146" i="60"/>
  <c r="EZ146" i="60"/>
  <c r="FA146" i="60"/>
  <c r="FB146" i="60"/>
  <c r="FC146" i="60"/>
  <c r="FD146" i="60"/>
  <c r="FE146" i="60"/>
  <c r="FF146" i="60"/>
  <c r="FG146" i="60"/>
  <c r="FH146" i="60"/>
  <c r="FI146" i="60"/>
  <c r="FJ146" i="60"/>
  <c r="FK146" i="60"/>
  <c r="FL146" i="60"/>
  <c r="FM146" i="60"/>
  <c r="FN146" i="60"/>
  <c r="FO146" i="60"/>
  <c r="FP146" i="60"/>
  <c r="FQ146" i="60"/>
  <c r="FR146" i="60"/>
  <c r="FS146" i="60"/>
  <c r="FT146" i="60"/>
  <c r="FW146" i="60"/>
  <c r="FX146" i="60"/>
  <c r="FY146" i="60"/>
  <c r="FZ146" i="60"/>
  <c r="GA146" i="60"/>
  <c r="GB146" i="60"/>
  <c r="GC146" i="60"/>
  <c r="GD146" i="60"/>
  <c r="GE146" i="60"/>
  <c r="GF146" i="60"/>
  <c r="GG146" i="60"/>
  <c r="GH146" i="60"/>
  <c r="GI146" i="60"/>
  <c r="GJ146" i="60"/>
  <c r="GK146" i="60"/>
  <c r="GM146" i="60"/>
  <c r="GN146" i="60"/>
  <c r="GO146" i="60"/>
  <c r="GP146" i="60"/>
  <c r="GQ146" i="60"/>
  <c r="GR146" i="60"/>
  <c r="GS146" i="60"/>
  <c r="GT146" i="60"/>
  <c r="GU146" i="60"/>
  <c r="GV146" i="60"/>
  <c r="GW146" i="60"/>
  <c r="GX146" i="60"/>
  <c r="GY146" i="60"/>
  <c r="GZ146" i="60"/>
  <c r="HA146" i="60"/>
  <c r="HB146" i="60"/>
  <c r="HC146" i="60"/>
  <c r="HD146" i="60"/>
  <c r="HE146" i="60"/>
  <c r="HF146" i="60"/>
  <c r="HG146" i="60"/>
  <c r="HH146" i="60"/>
  <c r="HI146" i="60"/>
  <c r="HJ146" i="60"/>
  <c r="HK146" i="60"/>
  <c r="HL146" i="60"/>
  <c r="HM146" i="60"/>
  <c r="HN146" i="60"/>
  <c r="HO146" i="60"/>
  <c r="HP146" i="60"/>
  <c r="HQ146" i="60"/>
  <c r="HR146" i="60"/>
  <c r="HS146" i="60"/>
  <c r="HT146" i="60"/>
  <c r="HU146" i="60"/>
  <c r="HV146" i="60"/>
  <c r="HW146" i="60"/>
  <c r="HX146" i="60"/>
  <c r="HY146" i="60"/>
  <c r="HZ146" i="60"/>
  <c r="IA146" i="60"/>
  <c r="IB146" i="60"/>
  <c r="IC146" i="60"/>
  <c r="ID146" i="60"/>
  <c r="IE146" i="60"/>
  <c r="IF146" i="60"/>
  <c r="IG146" i="60"/>
  <c r="IH146" i="60"/>
  <c r="II146" i="60"/>
  <c r="IJ146" i="60"/>
  <c r="IK146" i="60"/>
  <c r="IL146" i="60"/>
  <c r="IV146" i="60"/>
  <c r="IW146" i="60"/>
  <c r="IX146" i="60"/>
  <c r="IY146" i="60"/>
  <c r="IZ146" i="60"/>
  <c r="JA146" i="60"/>
  <c r="JS146" i="60"/>
  <c r="BF147" i="60"/>
  <c r="BG147" i="60"/>
  <c r="BH147" i="60"/>
  <c r="BI147" i="60"/>
  <c r="BJ147" i="60"/>
  <c r="BK147" i="60"/>
  <c r="BL147" i="60"/>
  <c r="BM147" i="60"/>
  <c r="BN147" i="60"/>
  <c r="BO147" i="60"/>
  <c r="BP147" i="60"/>
  <c r="BQ147" i="60"/>
  <c r="BR147" i="60"/>
  <c r="BS147" i="60"/>
  <c r="BT147" i="60"/>
  <c r="BU147" i="60"/>
  <c r="BV147" i="60"/>
  <c r="BW147" i="60"/>
  <c r="BX147" i="60"/>
  <c r="BY147" i="60"/>
  <c r="BZ147" i="60"/>
  <c r="CA147" i="60"/>
  <c r="CB147" i="60"/>
  <c r="CC147" i="60"/>
  <c r="CD147" i="60"/>
  <c r="CE147" i="60"/>
  <c r="CF147" i="60"/>
  <c r="CG147" i="60"/>
  <c r="CH147" i="60"/>
  <c r="CI147" i="60"/>
  <c r="CJ147" i="60"/>
  <c r="CK147" i="60"/>
  <c r="CL147" i="60"/>
  <c r="CM147" i="60"/>
  <c r="CN147" i="60"/>
  <c r="CO147" i="60"/>
  <c r="CP147" i="60"/>
  <c r="CQ147" i="60"/>
  <c r="CR147" i="60"/>
  <c r="CS147" i="60"/>
  <c r="CT147" i="60"/>
  <c r="CU147" i="60"/>
  <c r="CV147" i="60"/>
  <c r="CW147" i="60"/>
  <c r="CX147" i="60"/>
  <c r="CY147" i="60"/>
  <c r="CZ147" i="60"/>
  <c r="DA147" i="60"/>
  <c r="DB147" i="60"/>
  <c r="DC147" i="60"/>
  <c r="DD147" i="60"/>
  <c r="DE147" i="60"/>
  <c r="DF147" i="60"/>
  <c r="DG147" i="60"/>
  <c r="DH147" i="60"/>
  <c r="DI147" i="60"/>
  <c r="DJ147" i="60"/>
  <c r="DK147" i="60"/>
  <c r="DL147" i="60"/>
  <c r="DM147" i="60"/>
  <c r="DN147" i="60"/>
  <c r="DO147" i="60"/>
  <c r="DP147" i="60"/>
  <c r="DQ147" i="60"/>
  <c r="DR147" i="60"/>
  <c r="DS147" i="60"/>
  <c r="DT147" i="60"/>
  <c r="DU147" i="60"/>
  <c r="DV147" i="60"/>
  <c r="DW147" i="60"/>
  <c r="DX147" i="60"/>
  <c r="DY147" i="60"/>
  <c r="DZ147" i="60"/>
  <c r="EA147" i="60"/>
  <c r="EB147" i="60"/>
  <c r="EC147" i="60"/>
  <c r="ED147" i="60"/>
  <c r="EE147" i="60"/>
  <c r="EF147" i="60"/>
  <c r="EG147" i="60"/>
  <c r="EH147" i="60"/>
  <c r="EI147" i="60"/>
  <c r="EJ147" i="60"/>
  <c r="EK147" i="60"/>
  <c r="EL147" i="60"/>
  <c r="EM147" i="60"/>
  <c r="EN147" i="60"/>
  <c r="EO147" i="60"/>
  <c r="EP147" i="60"/>
  <c r="EQ147" i="60"/>
  <c r="ER147" i="60"/>
  <c r="ES147" i="60"/>
  <c r="ET147" i="60"/>
  <c r="EU147" i="60"/>
  <c r="EV147" i="60"/>
  <c r="EW147" i="60"/>
  <c r="EX147" i="60"/>
  <c r="EY147" i="60"/>
  <c r="EZ147" i="60"/>
  <c r="FA147" i="60"/>
  <c r="FB147" i="60"/>
  <c r="FC147" i="60"/>
  <c r="FD147" i="60"/>
  <c r="FE147" i="60"/>
  <c r="FF147" i="60"/>
  <c r="FG147" i="60"/>
  <c r="FH147" i="60"/>
  <c r="FI147" i="60"/>
  <c r="FJ147" i="60"/>
  <c r="FK147" i="60"/>
  <c r="FL147" i="60"/>
  <c r="FM147" i="60"/>
  <c r="FN147" i="60"/>
  <c r="FO147" i="60"/>
  <c r="FP147" i="60"/>
  <c r="FQ147" i="60"/>
  <c r="FR147" i="60"/>
  <c r="FS147" i="60"/>
  <c r="FT147" i="60"/>
  <c r="FW147" i="60"/>
  <c r="FX147" i="60"/>
  <c r="FY147" i="60"/>
  <c r="FZ147" i="60"/>
  <c r="GA147" i="60"/>
  <c r="GB147" i="60"/>
  <c r="GC147" i="60"/>
  <c r="GD147" i="60"/>
  <c r="GE147" i="60"/>
  <c r="GF147" i="60"/>
  <c r="GG147" i="60"/>
  <c r="GH147" i="60"/>
  <c r="GI147" i="60"/>
  <c r="GJ147" i="60"/>
  <c r="GK147" i="60"/>
  <c r="GL147" i="60"/>
  <c r="GM147" i="60"/>
  <c r="GO147" i="60"/>
  <c r="GP147" i="60"/>
  <c r="GQ147" i="60"/>
  <c r="GR147" i="60"/>
  <c r="GS147" i="60"/>
  <c r="GT147" i="60"/>
  <c r="GU147" i="60"/>
  <c r="GV147" i="60"/>
  <c r="GW147" i="60"/>
  <c r="GX147" i="60"/>
  <c r="GY147" i="60"/>
  <c r="GZ147" i="60"/>
  <c r="HA147" i="60"/>
  <c r="HB147" i="60"/>
  <c r="HC147" i="60"/>
  <c r="HD147" i="60"/>
  <c r="HE147" i="60"/>
  <c r="HF147" i="60"/>
  <c r="HG147" i="60"/>
  <c r="HH147" i="60"/>
  <c r="HI147" i="60"/>
  <c r="HJ147" i="60"/>
  <c r="HK147" i="60"/>
  <c r="HL147" i="60"/>
  <c r="HM147" i="60"/>
  <c r="HN147" i="60"/>
  <c r="HO147" i="60"/>
  <c r="HP147" i="60"/>
  <c r="HQ147" i="60"/>
  <c r="HR147" i="60"/>
  <c r="HS147" i="60"/>
  <c r="HT147" i="60"/>
  <c r="HU147" i="60"/>
  <c r="HV147" i="60"/>
  <c r="HW147" i="60"/>
  <c r="HX147" i="60"/>
  <c r="HY147" i="60"/>
  <c r="HZ147" i="60"/>
  <c r="IA147" i="60"/>
  <c r="IB147" i="60"/>
  <c r="IC147" i="60"/>
  <c r="ID147" i="60"/>
  <c r="IE147" i="60"/>
  <c r="IF147" i="60"/>
  <c r="IG147" i="60"/>
  <c r="IH147" i="60"/>
  <c r="II147" i="60"/>
  <c r="IJ147" i="60"/>
  <c r="IK147" i="60"/>
  <c r="IL147" i="60"/>
  <c r="IV147" i="60"/>
  <c r="IW147" i="60"/>
  <c r="IX147" i="60"/>
  <c r="IY147" i="60"/>
  <c r="IZ147" i="60"/>
  <c r="JA147" i="60"/>
  <c r="JS147" i="60"/>
  <c r="BF148" i="60"/>
  <c r="BG148" i="60"/>
  <c r="BH148" i="60"/>
  <c r="BI148" i="60"/>
  <c r="BJ148" i="60"/>
  <c r="BK148" i="60"/>
  <c r="BL148" i="60"/>
  <c r="BM148" i="60"/>
  <c r="BN148" i="60"/>
  <c r="BO148" i="60"/>
  <c r="BP148" i="60"/>
  <c r="BQ148" i="60"/>
  <c r="BR148" i="60"/>
  <c r="BS148" i="60"/>
  <c r="BT148" i="60"/>
  <c r="BU148" i="60"/>
  <c r="BV148" i="60"/>
  <c r="BW148" i="60"/>
  <c r="BX148" i="60"/>
  <c r="BY148" i="60"/>
  <c r="BZ148" i="60"/>
  <c r="CA148" i="60"/>
  <c r="CB148" i="60"/>
  <c r="CC148" i="60"/>
  <c r="CD148" i="60"/>
  <c r="CE148" i="60"/>
  <c r="CF148" i="60"/>
  <c r="CG148" i="60"/>
  <c r="CH148" i="60"/>
  <c r="CI148" i="60"/>
  <c r="CJ148" i="60"/>
  <c r="CK148" i="60"/>
  <c r="CL148" i="60"/>
  <c r="CM148" i="60"/>
  <c r="CN148" i="60"/>
  <c r="CO148" i="60"/>
  <c r="CP148" i="60"/>
  <c r="CQ148" i="60"/>
  <c r="CR148" i="60"/>
  <c r="CS148" i="60"/>
  <c r="CT148" i="60"/>
  <c r="CU148" i="60"/>
  <c r="CV148" i="60"/>
  <c r="CW148" i="60"/>
  <c r="CX148" i="60"/>
  <c r="CY148" i="60"/>
  <c r="CZ148" i="60"/>
  <c r="DA148" i="60"/>
  <c r="DB148" i="60"/>
  <c r="DC148" i="60"/>
  <c r="DD148" i="60"/>
  <c r="DE148" i="60"/>
  <c r="DF148" i="60"/>
  <c r="DG148" i="60"/>
  <c r="DH148" i="60"/>
  <c r="DI148" i="60"/>
  <c r="DJ148" i="60"/>
  <c r="DK148" i="60"/>
  <c r="DL148" i="60"/>
  <c r="DM148" i="60"/>
  <c r="DN148" i="60"/>
  <c r="DO148" i="60"/>
  <c r="DP148" i="60"/>
  <c r="DQ148" i="60"/>
  <c r="DR148" i="60"/>
  <c r="DS148" i="60"/>
  <c r="DT148" i="60"/>
  <c r="DU148" i="60"/>
  <c r="DV148" i="60"/>
  <c r="DW148" i="60"/>
  <c r="DX148" i="60"/>
  <c r="DY148" i="60"/>
  <c r="DZ148" i="60"/>
  <c r="EA148" i="60"/>
  <c r="EB148" i="60"/>
  <c r="EC148" i="60"/>
  <c r="ED148" i="60"/>
  <c r="EE148" i="60"/>
  <c r="EF148" i="60"/>
  <c r="EG148" i="60"/>
  <c r="EH148" i="60"/>
  <c r="EI148" i="60"/>
  <c r="EJ148" i="60"/>
  <c r="EK148" i="60"/>
  <c r="EL148" i="60"/>
  <c r="EM148" i="60"/>
  <c r="EN148" i="60"/>
  <c r="EO148" i="60"/>
  <c r="EP148" i="60"/>
  <c r="EQ148" i="60"/>
  <c r="ER148" i="60"/>
  <c r="ES148" i="60"/>
  <c r="ET148" i="60"/>
  <c r="EU148" i="60"/>
  <c r="EV148" i="60"/>
  <c r="EW148" i="60"/>
  <c r="EX148" i="60"/>
  <c r="EY148" i="60"/>
  <c r="EZ148" i="60"/>
  <c r="FA148" i="60"/>
  <c r="FB148" i="60"/>
  <c r="FC148" i="60"/>
  <c r="FD148" i="60"/>
  <c r="FE148" i="60"/>
  <c r="FF148" i="60"/>
  <c r="FG148" i="60"/>
  <c r="FH148" i="60"/>
  <c r="FI148" i="60"/>
  <c r="FJ148" i="60"/>
  <c r="FK148" i="60"/>
  <c r="FL148" i="60"/>
  <c r="FM148" i="60"/>
  <c r="FN148" i="60"/>
  <c r="FO148" i="60"/>
  <c r="FP148" i="60"/>
  <c r="FQ148" i="60"/>
  <c r="FR148" i="60"/>
  <c r="FS148" i="60"/>
  <c r="FT148" i="60"/>
  <c r="FU148" i="60"/>
  <c r="FV148" i="60"/>
  <c r="FW148" i="60"/>
  <c r="FX148" i="60"/>
  <c r="FY148" i="60"/>
  <c r="FZ148" i="60"/>
  <c r="GA148" i="60"/>
  <c r="GB148" i="60"/>
  <c r="GE148" i="60"/>
  <c r="GF148" i="60"/>
  <c r="GG148" i="60"/>
  <c r="GH148" i="60"/>
  <c r="GI148" i="60"/>
  <c r="GJ148" i="60"/>
  <c r="GK148" i="60"/>
  <c r="GL148" i="60"/>
  <c r="GM148" i="60"/>
  <c r="GO148" i="60"/>
  <c r="GP148" i="60"/>
  <c r="GQ148" i="60"/>
  <c r="GR148" i="60"/>
  <c r="GS148" i="60"/>
  <c r="GT148" i="60"/>
  <c r="GU148" i="60"/>
  <c r="GV148" i="60"/>
  <c r="GW148" i="60"/>
  <c r="GX148" i="60"/>
  <c r="GY148" i="60"/>
  <c r="GZ148" i="60"/>
  <c r="HA148" i="60"/>
  <c r="HB148" i="60"/>
  <c r="HC148" i="60"/>
  <c r="HD148" i="60"/>
  <c r="HE148" i="60"/>
  <c r="HF148" i="60"/>
  <c r="HG148" i="60"/>
  <c r="HH148" i="60"/>
  <c r="HI148" i="60"/>
  <c r="HJ148" i="60"/>
  <c r="HK148" i="60"/>
  <c r="HL148" i="60"/>
  <c r="HM148" i="60"/>
  <c r="HN148" i="60"/>
  <c r="HO148" i="60"/>
  <c r="HP148" i="60"/>
  <c r="HQ148" i="60"/>
  <c r="HR148" i="60"/>
  <c r="HS148" i="60"/>
  <c r="HT148" i="60"/>
  <c r="HU148" i="60"/>
  <c r="HV148" i="60"/>
  <c r="HW148" i="60"/>
  <c r="HX148" i="60"/>
  <c r="HY148" i="60"/>
  <c r="HZ148" i="60"/>
  <c r="IA148" i="60"/>
  <c r="IB148" i="60"/>
  <c r="IC148" i="60"/>
  <c r="ID148" i="60"/>
  <c r="IE148" i="60"/>
  <c r="IF148" i="60"/>
  <c r="IG148" i="60"/>
  <c r="IH148" i="60"/>
  <c r="II148" i="60"/>
  <c r="IJ148" i="60"/>
  <c r="IK148" i="60"/>
  <c r="IL148" i="60"/>
  <c r="IV148" i="60"/>
  <c r="IW148" i="60"/>
  <c r="IX148" i="60"/>
  <c r="IY148" i="60"/>
  <c r="IZ148" i="60"/>
  <c r="JA148" i="60"/>
  <c r="JS148" i="60"/>
  <c r="BF149" i="60"/>
  <c r="BG149" i="60"/>
  <c r="BH149" i="60"/>
  <c r="BI149" i="60"/>
  <c r="BJ149" i="60"/>
  <c r="BK149" i="60"/>
  <c r="BL149" i="60"/>
  <c r="BM149" i="60"/>
  <c r="BN149" i="60"/>
  <c r="BO149" i="60"/>
  <c r="BP149" i="60"/>
  <c r="BQ149" i="60"/>
  <c r="BR149" i="60"/>
  <c r="BS149" i="60"/>
  <c r="BT149" i="60"/>
  <c r="BU149" i="60"/>
  <c r="BV149" i="60"/>
  <c r="BW149" i="60"/>
  <c r="BX149" i="60"/>
  <c r="BY149" i="60"/>
  <c r="BZ149" i="60"/>
  <c r="CA149" i="60"/>
  <c r="CB149" i="60"/>
  <c r="CC149" i="60"/>
  <c r="CD149" i="60"/>
  <c r="CE149" i="60"/>
  <c r="CF149" i="60"/>
  <c r="CG149" i="60"/>
  <c r="CH149" i="60"/>
  <c r="CI149" i="60"/>
  <c r="CJ149" i="60"/>
  <c r="CK149" i="60"/>
  <c r="CL149" i="60"/>
  <c r="CM149" i="60"/>
  <c r="CN149" i="60"/>
  <c r="CO149" i="60"/>
  <c r="CP149" i="60"/>
  <c r="CQ149" i="60"/>
  <c r="CR149" i="60"/>
  <c r="CS149" i="60"/>
  <c r="CT149" i="60"/>
  <c r="CU149" i="60"/>
  <c r="CV149" i="60"/>
  <c r="CW149" i="60"/>
  <c r="CX149" i="60"/>
  <c r="CY149" i="60"/>
  <c r="CZ149" i="60"/>
  <c r="DA149" i="60"/>
  <c r="DB149" i="60"/>
  <c r="DC149" i="60"/>
  <c r="DD149" i="60"/>
  <c r="DE149" i="60"/>
  <c r="DF149" i="60"/>
  <c r="DG149" i="60"/>
  <c r="DH149" i="60"/>
  <c r="DI149" i="60"/>
  <c r="DJ149" i="60"/>
  <c r="DK149" i="60"/>
  <c r="DL149" i="60"/>
  <c r="DM149" i="60"/>
  <c r="DN149" i="60"/>
  <c r="DO149" i="60"/>
  <c r="DP149" i="60"/>
  <c r="DQ149" i="60"/>
  <c r="DR149" i="60"/>
  <c r="DS149" i="60"/>
  <c r="DT149" i="60"/>
  <c r="DU149" i="60"/>
  <c r="DV149" i="60"/>
  <c r="DW149" i="60"/>
  <c r="DX149" i="60"/>
  <c r="DY149" i="60"/>
  <c r="DZ149" i="60"/>
  <c r="EA149" i="60"/>
  <c r="EB149" i="60"/>
  <c r="EC149" i="60"/>
  <c r="ED149" i="60"/>
  <c r="EE149" i="60"/>
  <c r="EF149" i="60"/>
  <c r="EG149" i="60"/>
  <c r="EH149" i="60"/>
  <c r="EI149" i="60"/>
  <c r="EJ149" i="60"/>
  <c r="EK149" i="60"/>
  <c r="EL149" i="60"/>
  <c r="EM149" i="60"/>
  <c r="EN149" i="60"/>
  <c r="EO149" i="60"/>
  <c r="EP149" i="60"/>
  <c r="EQ149" i="60"/>
  <c r="ER149" i="60"/>
  <c r="ES149" i="60"/>
  <c r="ET149" i="60"/>
  <c r="EU149" i="60"/>
  <c r="EV149" i="60"/>
  <c r="EW149" i="60"/>
  <c r="EX149" i="60"/>
  <c r="EY149" i="60"/>
  <c r="EZ149" i="60"/>
  <c r="FA149" i="60"/>
  <c r="FB149" i="60"/>
  <c r="FC149" i="60"/>
  <c r="FD149" i="60"/>
  <c r="FE149" i="60"/>
  <c r="FF149" i="60"/>
  <c r="FG149" i="60"/>
  <c r="FH149" i="60"/>
  <c r="FI149" i="60"/>
  <c r="FJ149" i="60"/>
  <c r="FK149" i="60"/>
  <c r="FL149" i="60"/>
  <c r="FM149" i="60"/>
  <c r="FN149" i="60"/>
  <c r="FO149" i="60"/>
  <c r="FP149" i="60"/>
  <c r="FQ149" i="60"/>
  <c r="FR149" i="60"/>
  <c r="FS149" i="60"/>
  <c r="FT149" i="60"/>
  <c r="FU149" i="60"/>
  <c r="FV149" i="60"/>
  <c r="FW149" i="60"/>
  <c r="FX149" i="60"/>
  <c r="FY149" i="60"/>
  <c r="FZ149" i="60"/>
  <c r="GA149" i="60"/>
  <c r="GB149" i="60"/>
  <c r="GE149" i="60"/>
  <c r="GF149" i="60"/>
  <c r="GG149" i="60"/>
  <c r="GH149" i="60"/>
  <c r="GI149" i="60"/>
  <c r="GJ149" i="60"/>
  <c r="GK149" i="60"/>
  <c r="GL149" i="60"/>
  <c r="GM149" i="60"/>
  <c r="GO149" i="60"/>
  <c r="GP149" i="60"/>
  <c r="GQ149" i="60"/>
  <c r="GR149" i="60"/>
  <c r="GS149" i="60"/>
  <c r="GT149" i="60"/>
  <c r="GU149" i="60"/>
  <c r="GV149" i="60"/>
  <c r="GW149" i="60"/>
  <c r="GX149" i="60"/>
  <c r="GY149" i="60"/>
  <c r="GZ149" i="60"/>
  <c r="HA149" i="60"/>
  <c r="HB149" i="60"/>
  <c r="HC149" i="60"/>
  <c r="HD149" i="60"/>
  <c r="HE149" i="60"/>
  <c r="HF149" i="60"/>
  <c r="HG149" i="60"/>
  <c r="HH149" i="60"/>
  <c r="HI149" i="60"/>
  <c r="HJ149" i="60"/>
  <c r="HK149" i="60"/>
  <c r="HL149" i="60"/>
  <c r="HM149" i="60"/>
  <c r="HN149" i="60"/>
  <c r="HO149" i="60"/>
  <c r="HP149" i="60"/>
  <c r="HQ149" i="60"/>
  <c r="HR149" i="60"/>
  <c r="HS149" i="60"/>
  <c r="HT149" i="60"/>
  <c r="HU149" i="60"/>
  <c r="HV149" i="60"/>
  <c r="HW149" i="60"/>
  <c r="HX149" i="60"/>
  <c r="HY149" i="60"/>
  <c r="HZ149" i="60"/>
  <c r="IA149" i="60"/>
  <c r="IB149" i="60"/>
  <c r="IC149" i="60"/>
  <c r="ID149" i="60"/>
  <c r="IE149" i="60"/>
  <c r="IF149" i="60"/>
  <c r="IG149" i="60"/>
  <c r="IH149" i="60"/>
  <c r="II149" i="60"/>
  <c r="IJ149" i="60"/>
  <c r="IK149" i="60"/>
  <c r="IL149" i="60"/>
  <c r="IV149" i="60"/>
  <c r="IW149" i="60"/>
  <c r="IX149" i="60"/>
  <c r="IY149" i="60"/>
  <c r="IZ149" i="60"/>
  <c r="JA149" i="60"/>
  <c r="JS149" i="60"/>
  <c r="BF150" i="60"/>
  <c r="BG150" i="60"/>
  <c r="BH150" i="60"/>
  <c r="BI150" i="60"/>
  <c r="BJ150" i="60"/>
  <c r="BK150" i="60"/>
  <c r="BL150" i="60"/>
  <c r="BM150" i="60"/>
  <c r="BN150" i="60"/>
  <c r="BO150" i="60"/>
  <c r="BP150" i="60"/>
  <c r="BQ150" i="60"/>
  <c r="BR150" i="60"/>
  <c r="BS150" i="60"/>
  <c r="BT150" i="60"/>
  <c r="BU150" i="60"/>
  <c r="BV150" i="60"/>
  <c r="BW150" i="60"/>
  <c r="BX150" i="60"/>
  <c r="BY150" i="60"/>
  <c r="BZ150" i="60"/>
  <c r="CA150" i="60"/>
  <c r="CB150" i="60"/>
  <c r="CC150" i="60"/>
  <c r="CD150" i="60"/>
  <c r="CE150" i="60"/>
  <c r="CF150" i="60"/>
  <c r="CG150" i="60"/>
  <c r="CH150" i="60"/>
  <c r="CI150" i="60"/>
  <c r="CJ150" i="60"/>
  <c r="CK150" i="60"/>
  <c r="CL150" i="60"/>
  <c r="CM150" i="60"/>
  <c r="CN150" i="60"/>
  <c r="CO150" i="60"/>
  <c r="CP150" i="60"/>
  <c r="CQ150" i="60"/>
  <c r="CR150" i="60"/>
  <c r="CS150" i="60"/>
  <c r="CT150" i="60"/>
  <c r="CU150" i="60"/>
  <c r="CV150" i="60"/>
  <c r="CW150" i="60"/>
  <c r="CX150" i="60"/>
  <c r="CY150" i="60"/>
  <c r="CZ150" i="60"/>
  <c r="DA150" i="60"/>
  <c r="DB150" i="60"/>
  <c r="DC150" i="60"/>
  <c r="DD150" i="60"/>
  <c r="DE150" i="60"/>
  <c r="DF150" i="60"/>
  <c r="DG150" i="60"/>
  <c r="DH150" i="60"/>
  <c r="DI150" i="60"/>
  <c r="DJ150" i="60"/>
  <c r="DK150" i="60"/>
  <c r="DL150" i="60"/>
  <c r="DM150" i="60"/>
  <c r="DN150" i="60"/>
  <c r="DO150" i="60"/>
  <c r="DP150" i="60"/>
  <c r="DQ150" i="60"/>
  <c r="DR150" i="60"/>
  <c r="DS150" i="60"/>
  <c r="DT150" i="60"/>
  <c r="DU150" i="60"/>
  <c r="DV150" i="60"/>
  <c r="DW150" i="60"/>
  <c r="DX150" i="60"/>
  <c r="DY150" i="60"/>
  <c r="DZ150" i="60"/>
  <c r="EA150" i="60"/>
  <c r="EB150" i="60"/>
  <c r="EC150" i="60"/>
  <c r="ED150" i="60"/>
  <c r="EE150" i="60"/>
  <c r="EF150" i="60"/>
  <c r="EG150" i="60"/>
  <c r="EH150" i="60"/>
  <c r="EI150" i="60"/>
  <c r="EJ150" i="60"/>
  <c r="EK150" i="60"/>
  <c r="EL150" i="60"/>
  <c r="EM150" i="60"/>
  <c r="EN150" i="60"/>
  <c r="EO150" i="60"/>
  <c r="EP150" i="60"/>
  <c r="EQ150" i="60"/>
  <c r="ER150" i="60"/>
  <c r="ES150" i="60"/>
  <c r="ET150" i="60"/>
  <c r="EU150" i="60"/>
  <c r="EV150" i="60"/>
  <c r="EW150" i="60"/>
  <c r="EX150" i="60"/>
  <c r="EY150" i="60"/>
  <c r="EZ150" i="60"/>
  <c r="FA150" i="60"/>
  <c r="FB150" i="60"/>
  <c r="FC150" i="60"/>
  <c r="FD150" i="60"/>
  <c r="FE150" i="60"/>
  <c r="FF150" i="60"/>
  <c r="FG150" i="60"/>
  <c r="FH150" i="60"/>
  <c r="FI150" i="60"/>
  <c r="FJ150" i="60"/>
  <c r="FK150" i="60"/>
  <c r="FL150" i="60"/>
  <c r="FM150" i="60"/>
  <c r="FN150" i="60"/>
  <c r="FO150" i="60"/>
  <c r="FP150" i="60"/>
  <c r="FQ150" i="60"/>
  <c r="FR150" i="60"/>
  <c r="FS150" i="60"/>
  <c r="FT150" i="60"/>
  <c r="FU150" i="60"/>
  <c r="FV150" i="60"/>
  <c r="FW150" i="60"/>
  <c r="FX150" i="60"/>
  <c r="GA150" i="60"/>
  <c r="GB150" i="60"/>
  <c r="GC150" i="60"/>
  <c r="GD150" i="60"/>
  <c r="GE150" i="60"/>
  <c r="GF150" i="60"/>
  <c r="GG150" i="60"/>
  <c r="GH150" i="60"/>
  <c r="GI150" i="60"/>
  <c r="GJ150" i="60"/>
  <c r="GK150" i="60"/>
  <c r="GL150" i="60"/>
  <c r="GM150" i="60"/>
  <c r="GO150" i="60"/>
  <c r="GP150" i="60"/>
  <c r="GQ150" i="60"/>
  <c r="GR150" i="60"/>
  <c r="GS150" i="60"/>
  <c r="GT150" i="60"/>
  <c r="GU150" i="60"/>
  <c r="GV150" i="60"/>
  <c r="GW150" i="60"/>
  <c r="GX150" i="60"/>
  <c r="GY150" i="60"/>
  <c r="GZ150" i="60"/>
  <c r="HA150" i="60"/>
  <c r="HB150" i="60"/>
  <c r="HC150" i="60"/>
  <c r="HD150" i="60"/>
  <c r="HE150" i="60"/>
  <c r="HF150" i="60"/>
  <c r="HG150" i="60"/>
  <c r="HH150" i="60"/>
  <c r="HI150" i="60"/>
  <c r="HJ150" i="60"/>
  <c r="HK150" i="60"/>
  <c r="HL150" i="60"/>
  <c r="HM150" i="60"/>
  <c r="HN150" i="60"/>
  <c r="HO150" i="60"/>
  <c r="HP150" i="60"/>
  <c r="HQ150" i="60"/>
  <c r="HR150" i="60"/>
  <c r="HS150" i="60"/>
  <c r="HT150" i="60"/>
  <c r="HU150" i="60"/>
  <c r="HV150" i="60"/>
  <c r="HW150" i="60"/>
  <c r="HX150" i="60"/>
  <c r="HY150" i="60"/>
  <c r="HZ150" i="60"/>
  <c r="IA150" i="60"/>
  <c r="IB150" i="60"/>
  <c r="IC150" i="60"/>
  <c r="ID150" i="60"/>
  <c r="IE150" i="60"/>
  <c r="IF150" i="60"/>
  <c r="IG150" i="60"/>
  <c r="IH150" i="60"/>
  <c r="II150" i="60"/>
  <c r="IJ150" i="60"/>
  <c r="IK150" i="60"/>
  <c r="IL150" i="60"/>
  <c r="IV150" i="60"/>
  <c r="IW150" i="60"/>
  <c r="IX150" i="60"/>
  <c r="IY150" i="60"/>
  <c r="IZ150" i="60"/>
  <c r="JA150" i="60"/>
  <c r="JS150" i="60"/>
  <c r="BF151" i="60"/>
  <c r="BG151" i="60"/>
  <c r="BH151" i="60"/>
  <c r="BI151" i="60"/>
  <c r="BJ151" i="60"/>
  <c r="BK151" i="60"/>
  <c r="BL151" i="60"/>
  <c r="BM151" i="60"/>
  <c r="BN151" i="60"/>
  <c r="BO151" i="60"/>
  <c r="BP151" i="60"/>
  <c r="BQ151" i="60"/>
  <c r="BR151" i="60"/>
  <c r="BS151" i="60"/>
  <c r="BT151" i="60"/>
  <c r="BU151" i="60"/>
  <c r="BV151" i="60"/>
  <c r="BW151" i="60"/>
  <c r="BX151" i="60"/>
  <c r="BY151" i="60"/>
  <c r="BZ151" i="60"/>
  <c r="CA151" i="60"/>
  <c r="CB151" i="60"/>
  <c r="CC151" i="60"/>
  <c r="CD151" i="60"/>
  <c r="CE151" i="60"/>
  <c r="CF151" i="60"/>
  <c r="CG151" i="60"/>
  <c r="CH151" i="60"/>
  <c r="CI151" i="60"/>
  <c r="CJ151" i="60"/>
  <c r="CK151" i="60"/>
  <c r="CL151" i="60"/>
  <c r="CM151" i="60"/>
  <c r="CN151" i="60"/>
  <c r="CO151" i="60"/>
  <c r="CP151" i="60"/>
  <c r="CQ151" i="60"/>
  <c r="CR151" i="60"/>
  <c r="CS151" i="60"/>
  <c r="CT151" i="60"/>
  <c r="CU151" i="60"/>
  <c r="CV151" i="60"/>
  <c r="CW151" i="60"/>
  <c r="CX151" i="60"/>
  <c r="CY151" i="60"/>
  <c r="CZ151" i="60"/>
  <c r="DA151" i="60"/>
  <c r="DB151" i="60"/>
  <c r="DC151" i="60"/>
  <c r="DD151" i="60"/>
  <c r="DE151" i="60"/>
  <c r="DF151" i="60"/>
  <c r="DG151" i="60"/>
  <c r="DH151" i="60"/>
  <c r="DI151" i="60"/>
  <c r="DJ151" i="60"/>
  <c r="DK151" i="60"/>
  <c r="DL151" i="60"/>
  <c r="DM151" i="60"/>
  <c r="DN151" i="60"/>
  <c r="DO151" i="60"/>
  <c r="DP151" i="60"/>
  <c r="DQ151" i="60"/>
  <c r="DR151" i="60"/>
  <c r="DS151" i="60"/>
  <c r="DT151" i="60"/>
  <c r="DU151" i="60"/>
  <c r="DV151" i="60"/>
  <c r="DW151" i="60"/>
  <c r="DX151" i="60"/>
  <c r="DY151" i="60"/>
  <c r="DZ151" i="60"/>
  <c r="EA151" i="60"/>
  <c r="EB151" i="60"/>
  <c r="EC151" i="60"/>
  <c r="ED151" i="60"/>
  <c r="EE151" i="60"/>
  <c r="EF151" i="60"/>
  <c r="EG151" i="60"/>
  <c r="EH151" i="60"/>
  <c r="EI151" i="60"/>
  <c r="EJ151" i="60"/>
  <c r="EK151" i="60"/>
  <c r="EL151" i="60"/>
  <c r="EM151" i="60"/>
  <c r="EN151" i="60"/>
  <c r="EO151" i="60"/>
  <c r="EP151" i="60"/>
  <c r="EQ151" i="60"/>
  <c r="ER151" i="60"/>
  <c r="ES151" i="60"/>
  <c r="ET151" i="60"/>
  <c r="EU151" i="60"/>
  <c r="EV151" i="60"/>
  <c r="EW151" i="60"/>
  <c r="EX151" i="60"/>
  <c r="EY151" i="60"/>
  <c r="EZ151" i="60"/>
  <c r="FA151" i="60"/>
  <c r="FB151" i="60"/>
  <c r="FC151" i="60"/>
  <c r="FD151" i="60"/>
  <c r="FE151" i="60"/>
  <c r="FF151" i="60"/>
  <c r="FG151" i="60"/>
  <c r="FH151" i="60"/>
  <c r="FI151" i="60"/>
  <c r="FJ151" i="60"/>
  <c r="FK151" i="60"/>
  <c r="FL151" i="60"/>
  <c r="FM151" i="60"/>
  <c r="FN151" i="60"/>
  <c r="FO151" i="60"/>
  <c r="FP151" i="60"/>
  <c r="FQ151" i="60"/>
  <c r="FR151" i="60"/>
  <c r="FS151" i="60"/>
  <c r="FT151" i="60"/>
  <c r="FU151" i="60"/>
  <c r="FV151" i="60"/>
  <c r="FW151" i="60"/>
  <c r="FX151" i="60"/>
  <c r="GA151" i="60"/>
  <c r="GB151" i="60"/>
  <c r="GC151" i="60"/>
  <c r="GD151" i="60"/>
  <c r="GE151" i="60"/>
  <c r="GF151" i="60"/>
  <c r="GG151" i="60"/>
  <c r="GH151" i="60"/>
  <c r="GI151" i="60"/>
  <c r="GJ151" i="60"/>
  <c r="GK151" i="60"/>
  <c r="GL151" i="60"/>
  <c r="GM151" i="60"/>
  <c r="GO151" i="60"/>
  <c r="GP151" i="60"/>
  <c r="GQ151" i="60"/>
  <c r="GR151" i="60"/>
  <c r="GS151" i="60"/>
  <c r="GT151" i="60"/>
  <c r="GU151" i="60"/>
  <c r="GV151" i="60"/>
  <c r="GW151" i="60"/>
  <c r="GX151" i="60"/>
  <c r="GY151" i="60"/>
  <c r="GZ151" i="60"/>
  <c r="HA151" i="60"/>
  <c r="HB151" i="60"/>
  <c r="HC151" i="60"/>
  <c r="HD151" i="60"/>
  <c r="HE151" i="60"/>
  <c r="HF151" i="60"/>
  <c r="HG151" i="60"/>
  <c r="HH151" i="60"/>
  <c r="HI151" i="60"/>
  <c r="HJ151" i="60"/>
  <c r="HK151" i="60"/>
  <c r="HL151" i="60"/>
  <c r="HM151" i="60"/>
  <c r="HN151" i="60"/>
  <c r="HO151" i="60"/>
  <c r="HP151" i="60"/>
  <c r="HQ151" i="60"/>
  <c r="HR151" i="60"/>
  <c r="HS151" i="60"/>
  <c r="HT151" i="60"/>
  <c r="HU151" i="60"/>
  <c r="HV151" i="60"/>
  <c r="HW151" i="60"/>
  <c r="HX151" i="60"/>
  <c r="HY151" i="60"/>
  <c r="HZ151" i="60"/>
  <c r="IA151" i="60"/>
  <c r="IB151" i="60"/>
  <c r="IC151" i="60"/>
  <c r="ID151" i="60"/>
  <c r="IE151" i="60"/>
  <c r="IF151" i="60"/>
  <c r="IG151" i="60"/>
  <c r="IH151" i="60"/>
  <c r="II151" i="60"/>
  <c r="IJ151" i="60"/>
  <c r="IK151" i="60"/>
  <c r="IL151" i="60"/>
  <c r="IV151" i="60"/>
  <c r="IW151" i="60"/>
  <c r="IX151" i="60"/>
  <c r="IY151" i="60"/>
  <c r="IZ151" i="60"/>
  <c r="JA151" i="60"/>
  <c r="JS151" i="60"/>
  <c r="BF152" i="60"/>
  <c r="BG152" i="60"/>
  <c r="BH152" i="60"/>
  <c r="BI152" i="60"/>
  <c r="BJ152" i="60"/>
  <c r="BK152" i="60"/>
  <c r="BL152" i="60"/>
  <c r="BM152" i="60"/>
  <c r="BN152" i="60"/>
  <c r="BO152" i="60"/>
  <c r="BP152" i="60"/>
  <c r="BQ152" i="60"/>
  <c r="BR152" i="60"/>
  <c r="BS152" i="60"/>
  <c r="BT152" i="60"/>
  <c r="BU152" i="60"/>
  <c r="BV152" i="60"/>
  <c r="BW152" i="60"/>
  <c r="BX152" i="60"/>
  <c r="BY152" i="60"/>
  <c r="BZ152" i="60"/>
  <c r="CA152" i="60"/>
  <c r="CB152" i="60"/>
  <c r="CC152" i="60"/>
  <c r="CD152" i="60"/>
  <c r="CE152" i="60"/>
  <c r="CF152" i="60"/>
  <c r="CG152" i="60"/>
  <c r="CH152" i="60"/>
  <c r="CI152" i="60"/>
  <c r="CJ152" i="60"/>
  <c r="CK152" i="60"/>
  <c r="CL152" i="60"/>
  <c r="CM152" i="60"/>
  <c r="CN152" i="60"/>
  <c r="CO152" i="60"/>
  <c r="CP152" i="60"/>
  <c r="CQ152" i="60"/>
  <c r="CR152" i="60"/>
  <c r="CS152" i="60"/>
  <c r="CT152" i="60"/>
  <c r="CU152" i="60"/>
  <c r="CV152" i="60"/>
  <c r="CW152" i="60"/>
  <c r="CX152" i="60"/>
  <c r="CY152" i="60"/>
  <c r="CZ152" i="60"/>
  <c r="DA152" i="60"/>
  <c r="DB152" i="60"/>
  <c r="DC152" i="60"/>
  <c r="DD152" i="60"/>
  <c r="DE152" i="60"/>
  <c r="DF152" i="60"/>
  <c r="DG152" i="60"/>
  <c r="DH152" i="60"/>
  <c r="DI152" i="60"/>
  <c r="DJ152" i="60"/>
  <c r="DK152" i="60"/>
  <c r="DL152" i="60"/>
  <c r="DM152" i="60"/>
  <c r="DN152" i="60"/>
  <c r="DO152" i="60"/>
  <c r="DP152" i="60"/>
  <c r="DQ152" i="60"/>
  <c r="DR152" i="60"/>
  <c r="DS152" i="60"/>
  <c r="DT152" i="60"/>
  <c r="DU152" i="60"/>
  <c r="DV152" i="60"/>
  <c r="DW152" i="60"/>
  <c r="DX152" i="60"/>
  <c r="DY152" i="60"/>
  <c r="DZ152" i="60"/>
  <c r="EA152" i="60"/>
  <c r="EB152" i="60"/>
  <c r="EC152" i="60"/>
  <c r="ED152" i="60"/>
  <c r="EE152" i="60"/>
  <c r="EF152" i="60"/>
  <c r="EG152" i="60"/>
  <c r="EH152" i="60"/>
  <c r="EI152" i="60"/>
  <c r="EJ152" i="60"/>
  <c r="EK152" i="60"/>
  <c r="EL152" i="60"/>
  <c r="EM152" i="60"/>
  <c r="EN152" i="60"/>
  <c r="EO152" i="60"/>
  <c r="EP152" i="60"/>
  <c r="EQ152" i="60"/>
  <c r="ER152" i="60"/>
  <c r="ES152" i="60"/>
  <c r="ET152" i="60"/>
  <c r="EU152" i="60"/>
  <c r="EV152" i="60"/>
  <c r="EW152" i="60"/>
  <c r="EX152" i="60"/>
  <c r="EY152" i="60"/>
  <c r="EZ152" i="60"/>
  <c r="FA152" i="60"/>
  <c r="FB152" i="60"/>
  <c r="FC152" i="60"/>
  <c r="FD152" i="60"/>
  <c r="FE152" i="60"/>
  <c r="FF152" i="60"/>
  <c r="FG152" i="60"/>
  <c r="FH152" i="60"/>
  <c r="FI152" i="60"/>
  <c r="FJ152" i="60"/>
  <c r="FK152" i="60"/>
  <c r="FL152" i="60"/>
  <c r="FM152" i="60"/>
  <c r="FN152" i="60"/>
  <c r="FO152" i="60"/>
  <c r="FP152" i="60"/>
  <c r="FQ152" i="60"/>
  <c r="FR152" i="60"/>
  <c r="FS152" i="60"/>
  <c r="FT152" i="60"/>
  <c r="FU152" i="60"/>
  <c r="FV152" i="60"/>
  <c r="FW152" i="60"/>
  <c r="FX152" i="60"/>
  <c r="GA152" i="60"/>
  <c r="GB152" i="60"/>
  <c r="GC152" i="60"/>
  <c r="GD152" i="60"/>
  <c r="GE152" i="60"/>
  <c r="GF152" i="60"/>
  <c r="GG152" i="60"/>
  <c r="GH152" i="60"/>
  <c r="GI152" i="60"/>
  <c r="GJ152" i="60"/>
  <c r="GK152" i="60"/>
  <c r="GL152" i="60"/>
  <c r="GM152" i="60"/>
  <c r="GN152" i="60"/>
  <c r="GO152" i="60"/>
  <c r="GQ152" i="60"/>
  <c r="GR152" i="60"/>
  <c r="GS152" i="60"/>
  <c r="GT152" i="60"/>
  <c r="GU152" i="60"/>
  <c r="GV152" i="60"/>
  <c r="GW152" i="60"/>
  <c r="GX152" i="60"/>
  <c r="GY152" i="60"/>
  <c r="GZ152" i="60"/>
  <c r="HA152" i="60"/>
  <c r="HB152" i="60"/>
  <c r="HC152" i="60"/>
  <c r="HD152" i="60"/>
  <c r="HE152" i="60"/>
  <c r="HF152" i="60"/>
  <c r="HG152" i="60"/>
  <c r="HH152" i="60"/>
  <c r="HI152" i="60"/>
  <c r="HJ152" i="60"/>
  <c r="HK152" i="60"/>
  <c r="HL152" i="60"/>
  <c r="HM152" i="60"/>
  <c r="HN152" i="60"/>
  <c r="HO152" i="60"/>
  <c r="HP152" i="60"/>
  <c r="HQ152" i="60"/>
  <c r="HR152" i="60"/>
  <c r="HS152" i="60"/>
  <c r="HT152" i="60"/>
  <c r="HU152" i="60"/>
  <c r="HV152" i="60"/>
  <c r="HW152" i="60"/>
  <c r="HX152" i="60"/>
  <c r="HY152" i="60"/>
  <c r="HZ152" i="60"/>
  <c r="IA152" i="60"/>
  <c r="IB152" i="60"/>
  <c r="IC152" i="60"/>
  <c r="ID152" i="60"/>
  <c r="IE152" i="60"/>
  <c r="IF152" i="60"/>
  <c r="IG152" i="60"/>
  <c r="IH152" i="60"/>
  <c r="II152" i="60"/>
  <c r="IJ152" i="60"/>
  <c r="IK152" i="60"/>
  <c r="IL152" i="60"/>
  <c r="IV152" i="60"/>
  <c r="IW152" i="60"/>
  <c r="IX152" i="60"/>
  <c r="IY152" i="60"/>
  <c r="IZ152" i="60"/>
  <c r="JA152" i="60"/>
  <c r="JS152" i="60"/>
  <c r="BF153" i="60"/>
  <c r="BG153" i="60"/>
  <c r="BH153" i="60"/>
  <c r="BI153" i="60"/>
  <c r="BJ153" i="60"/>
  <c r="BK153" i="60"/>
  <c r="BL153" i="60"/>
  <c r="BM153" i="60"/>
  <c r="BN153" i="60"/>
  <c r="BO153" i="60"/>
  <c r="BP153" i="60"/>
  <c r="BQ153" i="60"/>
  <c r="BR153" i="60"/>
  <c r="BS153" i="60"/>
  <c r="BT153" i="60"/>
  <c r="BU153" i="60"/>
  <c r="BV153" i="60"/>
  <c r="BW153" i="60"/>
  <c r="BX153" i="60"/>
  <c r="BY153" i="60"/>
  <c r="BZ153" i="60"/>
  <c r="CA153" i="60"/>
  <c r="CB153" i="60"/>
  <c r="CC153" i="60"/>
  <c r="CD153" i="60"/>
  <c r="CE153" i="60"/>
  <c r="CF153" i="60"/>
  <c r="CG153" i="60"/>
  <c r="CH153" i="60"/>
  <c r="CI153" i="60"/>
  <c r="CJ153" i="60"/>
  <c r="CK153" i="60"/>
  <c r="CL153" i="60"/>
  <c r="CM153" i="60"/>
  <c r="CN153" i="60"/>
  <c r="CO153" i="60"/>
  <c r="CP153" i="60"/>
  <c r="CQ153" i="60"/>
  <c r="CR153" i="60"/>
  <c r="CS153" i="60"/>
  <c r="CT153" i="60"/>
  <c r="CU153" i="60"/>
  <c r="CV153" i="60"/>
  <c r="CW153" i="60"/>
  <c r="CX153" i="60"/>
  <c r="CY153" i="60"/>
  <c r="CZ153" i="60"/>
  <c r="DA153" i="60"/>
  <c r="DB153" i="60"/>
  <c r="DC153" i="60"/>
  <c r="DD153" i="60"/>
  <c r="DE153" i="60"/>
  <c r="DF153" i="60"/>
  <c r="DG153" i="60"/>
  <c r="DH153" i="60"/>
  <c r="DI153" i="60"/>
  <c r="DJ153" i="60"/>
  <c r="DK153" i="60"/>
  <c r="DL153" i="60"/>
  <c r="DM153" i="60"/>
  <c r="DN153" i="60"/>
  <c r="DO153" i="60"/>
  <c r="DP153" i="60"/>
  <c r="DQ153" i="60"/>
  <c r="DR153" i="60"/>
  <c r="DS153" i="60"/>
  <c r="DT153" i="60"/>
  <c r="DU153" i="60"/>
  <c r="DV153" i="60"/>
  <c r="DW153" i="60"/>
  <c r="DX153" i="60"/>
  <c r="DY153" i="60"/>
  <c r="DZ153" i="60"/>
  <c r="EA153" i="60"/>
  <c r="EB153" i="60"/>
  <c r="EC153" i="60"/>
  <c r="ED153" i="60"/>
  <c r="EE153" i="60"/>
  <c r="EF153" i="60"/>
  <c r="EG153" i="60"/>
  <c r="EH153" i="60"/>
  <c r="EI153" i="60"/>
  <c r="EJ153" i="60"/>
  <c r="EK153" i="60"/>
  <c r="EL153" i="60"/>
  <c r="EM153" i="60"/>
  <c r="EN153" i="60"/>
  <c r="EO153" i="60"/>
  <c r="EP153" i="60"/>
  <c r="EQ153" i="60"/>
  <c r="ER153" i="60"/>
  <c r="ES153" i="60"/>
  <c r="ET153" i="60"/>
  <c r="EU153" i="60"/>
  <c r="EV153" i="60"/>
  <c r="EW153" i="60"/>
  <c r="EX153" i="60"/>
  <c r="EY153" i="60"/>
  <c r="EZ153" i="60"/>
  <c r="FA153" i="60"/>
  <c r="FB153" i="60"/>
  <c r="FC153" i="60"/>
  <c r="FD153" i="60"/>
  <c r="FE153" i="60"/>
  <c r="FF153" i="60"/>
  <c r="FG153" i="60"/>
  <c r="FH153" i="60"/>
  <c r="FI153" i="60"/>
  <c r="FJ153" i="60"/>
  <c r="FK153" i="60"/>
  <c r="FL153" i="60"/>
  <c r="FM153" i="60"/>
  <c r="FN153" i="60"/>
  <c r="FO153" i="60"/>
  <c r="FP153" i="60"/>
  <c r="FQ153" i="60"/>
  <c r="FR153" i="60"/>
  <c r="FS153" i="60"/>
  <c r="FT153" i="60"/>
  <c r="FU153" i="60"/>
  <c r="FV153" i="60"/>
  <c r="FW153" i="60"/>
  <c r="FX153" i="60"/>
  <c r="FY153" i="60"/>
  <c r="FZ153" i="60"/>
  <c r="GA153" i="60"/>
  <c r="GB153" i="60"/>
  <c r="GC153" i="60"/>
  <c r="GD153" i="60"/>
  <c r="GE153" i="60"/>
  <c r="GF153" i="60"/>
  <c r="GG153" i="60"/>
  <c r="GH153" i="60"/>
  <c r="GI153" i="60"/>
  <c r="GJ153" i="60"/>
  <c r="GK153" i="60"/>
  <c r="GL153" i="60"/>
  <c r="GM153" i="60"/>
  <c r="GO153" i="60"/>
  <c r="GP153" i="60"/>
  <c r="GQ153" i="60"/>
  <c r="GR153" i="60"/>
  <c r="GS153" i="60"/>
  <c r="GT153" i="60"/>
  <c r="GU153" i="60"/>
  <c r="GV153" i="60"/>
  <c r="GW153" i="60"/>
  <c r="GX153" i="60"/>
  <c r="GY153" i="60"/>
  <c r="GZ153" i="60"/>
  <c r="HA153" i="60"/>
  <c r="HB153" i="60"/>
  <c r="HC153" i="60"/>
  <c r="HD153" i="60"/>
  <c r="HE153" i="60"/>
  <c r="HF153" i="60"/>
  <c r="HG153" i="60"/>
  <c r="HH153" i="60"/>
  <c r="HI153" i="60"/>
  <c r="HJ153" i="60"/>
  <c r="HK153" i="60"/>
  <c r="HL153" i="60"/>
  <c r="HM153" i="60"/>
  <c r="HN153" i="60"/>
  <c r="HO153" i="60"/>
  <c r="HP153" i="60"/>
  <c r="HQ153" i="60"/>
  <c r="HR153" i="60"/>
  <c r="HS153" i="60"/>
  <c r="HT153" i="60"/>
  <c r="HU153" i="60"/>
  <c r="HV153" i="60"/>
  <c r="HW153" i="60"/>
  <c r="HX153" i="60"/>
  <c r="HY153" i="60"/>
  <c r="HZ153" i="60"/>
  <c r="IA153" i="60"/>
  <c r="IB153" i="60"/>
  <c r="IC153" i="60"/>
  <c r="ID153" i="60"/>
  <c r="IE153" i="60"/>
  <c r="IF153" i="60"/>
  <c r="IG153" i="60"/>
  <c r="IH153" i="60"/>
  <c r="II153" i="60"/>
  <c r="IJ153" i="60"/>
  <c r="IK153" i="60"/>
  <c r="IL153" i="60"/>
  <c r="IV153" i="60"/>
  <c r="IW153" i="60"/>
  <c r="IZ153" i="60"/>
  <c r="JA153" i="60"/>
  <c r="JS153" i="60"/>
  <c r="BF154" i="60"/>
  <c r="BG154" i="60"/>
  <c r="BH154" i="60"/>
  <c r="BI154" i="60"/>
  <c r="BJ154" i="60"/>
  <c r="BK154" i="60"/>
  <c r="BL154" i="60"/>
  <c r="BM154" i="60"/>
  <c r="BN154" i="60"/>
  <c r="BO154" i="60"/>
  <c r="BP154" i="60"/>
  <c r="BQ154" i="60"/>
  <c r="BR154" i="60"/>
  <c r="BS154" i="60"/>
  <c r="BT154" i="60"/>
  <c r="BU154" i="60"/>
  <c r="BV154" i="60"/>
  <c r="BW154" i="60"/>
  <c r="BX154" i="60"/>
  <c r="BY154" i="60"/>
  <c r="BZ154" i="60"/>
  <c r="CA154" i="60"/>
  <c r="CB154" i="60"/>
  <c r="CC154" i="60"/>
  <c r="CD154" i="60"/>
  <c r="CE154" i="60"/>
  <c r="CF154" i="60"/>
  <c r="CG154" i="60"/>
  <c r="CH154" i="60"/>
  <c r="CI154" i="60"/>
  <c r="CJ154" i="60"/>
  <c r="CK154" i="60"/>
  <c r="CL154" i="60"/>
  <c r="CM154" i="60"/>
  <c r="CN154" i="60"/>
  <c r="CO154" i="60"/>
  <c r="CP154" i="60"/>
  <c r="CQ154" i="60"/>
  <c r="CR154" i="60"/>
  <c r="CS154" i="60"/>
  <c r="CT154" i="60"/>
  <c r="CU154" i="60"/>
  <c r="CV154" i="60"/>
  <c r="CW154" i="60"/>
  <c r="CX154" i="60"/>
  <c r="CY154" i="60"/>
  <c r="CZ154" i="60"/>
  <c r="DA154" i="60"/>
  <c r="DB154" i="60"/>
  <c r="DC154" i="60"/>
  <c r="DD154" i="60"/>
  <c r="DE154" i="60"/>
  <c r="DF154" i="60"/>
  <c r="DG154" i="60"/>
  <c r="DH154" i="60"/>
  <c r="DI154" i="60"/>
  <c r="DJ154" i="60"/>
  <c r="DK154" i="60"/>
  <c r="DL154" i="60"/>
  <c r="DM154" i="60"/>
  <c r="DN154" i="60"/>
  <c r="DO154" i="60"/>
  <c r="DP154" i="60"/>
  <c r="DQ154" i="60"/>
  <c r="DR154" i="60"/>
  <c r="DS154" i="60"/>
  <c r="DT154" i="60"/>
  <c r="DU154" i="60"/>
  <c r="DV154" i="60"/>
  <c r="DW154" i="60"/>
  <c r="DX154" i="60"/>
  <c r="DY154" i="60"/>
  <c r="DZ154" i="60"/>
  <c r="EA154" i="60"/>
  <c r="EB154" i="60"/>
  <c r="EC154" i="60"/>
  <c r="ED154" i="60"/>
  <c r="EE154" i="60"/>
  <c r="EF154" i="60"/>
  <c r="EG154" i="60"/>
  <c r="EH154" i="60"/>
  <c r="EI154" i="60"/>
  <c r="EJ154" i="60"/>
  <c r="EK154" i="60"/>
  <c r="EL154" i="60"/>
  <c r="EM154" i="60"/>
  <c r="EN154" i="60"/>
  <c r="EO154" i="60"/>
  <c r="EP154" i="60"/>
  <c r="EQ154" i="60"/>
  <c r="ER154" i="60"/>
  <c r="ES154" i="60"/>
  <c r="ET154" i="60"/>
  <c r="EU154" i="60"/>
  <c r="EV154" i="60"/>
  <c r="EW154" i="60"/>
  <c r="EX154" i="60"/>
  <c r="EY154" i="60"/>
  <c r="EZ154" i="60"/>
  <c r="FA154" i="60"/>
  <c r="FB154" i="60"/>
  <c r="FC154" i="60"/>
  <c r="FD154" i="60"/>
  <c r="FE154" i="60"/>
  <c r="FF154" i="60"/>
  <c r="FG154" i="60"/>
  <c r="FH154" i="60"/>
  <c r="FI154" i="60"/>
  <c r="FJ154" i="60"/>
  <c r="FK154" i="60"/>
  <c r="FL154" i="60"/>
  <c r="FM154" i="60"/>
  <c r="FN154" i="60"/>
  <c r="FO154" i="60"/>
  <c r="FP154" i="60"/>
  <c r="FQ154" i="60"/>
  <c r="FR154" i="60"/>
  <c r="FS154" i="60"/>
  <c r="FT154" i="60"/>
  <c r="FU154" i="60"/>
  <c r="FV154" i="60"/>
  <c r="FW154" i="60"/>
  <c r="FX154" i="60"/>
  <c r="FY154" i="60"/>
  <c r="FZ154" i="60"/>
  <c r="GA154" i="60"/>
  <c r="GB154" i="60"/>
  <c r="GC154" i="60"/>
  <c r="GD154" i="60"/>
  <c r="GE154" i="60"/>
  <c r="GF154" i="60"/>
  <c r="GG154" i="60"/>
  <c r="GH154" i="60"/>
  <c r="GI154" i="60"/>
  <c r="GJ154" i="60"/>
  <c r="GK154" i="60"/>
  <c r="GL154" i="60"/>
  <c r="GM154" i="60"/>
  <c r="GN154" i="60"/>
  <c r="GO154" i="60"/>
  <c r="GP154" i="60"/>
  <c r="GQ154" i="60"/>
  <c r="GR154" i="60"/>
  <c r="GS154" i="60"/>
  <c r="GT154" i="60"/>
  <c r="GU154" i="60"/>
  <c r="GV154" i="60"/>
  <c r="GW154" i="60"/>
  <c r="GX154" i="60"/>
  <c r="GY154" i="60"/>
  <c r="GZ154" i="60"/>
  <c r="HA154" i="60"/>
  <c r="HB154" i="60"/>
  <c r="HC154" i="60"/>
  <c r="HD154" i="60"/>
  <c r="HE154" i="60"/>
  <c r="HF154" i="60"/>
  <c r="HG154" i="60"/>
  <c r="HH154" i="60"/>
  <c r="HI154" i="60"/>
  <c r="HJ154" i="60"/>
  <c r="HK154" i="60"/>
  <c r="HL154" i="60"/>
  <c r="HM154" i="60"/>
  <c r="HN154" i="60"/>
  <c r="HO154" i="60"/>
  <c r="HP154" i="60"/>
  <c r="HQ154" i="60"/>
  <c r="HR154" i="60"/>
  <c r="HS154" i="60"/>
  <c r="HT154" i="60"/>
  <c r="HU154" i="60"/>
  <c r="HV154" i="60"/>
  <c r="HW154" i="60"/>
  <c r="HX154" i="60"/>
  <c r="HY154" i="60"/>
  <c r="HZ154" i="60"/>
  <c r="IA154" i="60"/>
  <c r="IB154" i="60"/>
  <c r="IC154" i="60"/>
  <c r="ID154" i="60"/>
  <c r="IE154" i="60"/>
  <c r="IF154" i="60"/>
  <c r="IG154" i="60"/>
  <c r="IH154" i="60"/>
  <c r="II154" i="60"/>
  <c r="IJ154" i="60"/>
  <c r="IK154" i="60"/>
  <c r="IL154" i="60"/>
  <c r="IV154" i="60"/>
  <c r="IW154" i="60"/>
  <c r="IZ154" i="60"/>
  <c r="JA154" i="60"/>
  <c r="JS154" i="60"/>
  <c r="BF155" i="60"/>
  <c r="BG155" i="60"/>
  <c r="BH155" i="60"/>
  <c r="BI155" i="60"/>
  <c r="BJ155" i="60"/>
  <c r="BK155" i="60"/>
  <c r="BL155" i="60"/>
  <c r="BM155" i="60"/>
  <c r="BN155" i="60"/>
  <c r="BO155" i="60"/>
  <c r="BP155" i="60"/>
  <c r="BQ155" i="60"/>
  <c r="BR155" i="60"/>
  <c r="BS155" i="60"/>
  <c r="BT155" i="60"/>
  <c r="BU155" i="60"/>
  <c r="BV155" i="60"/>
  <c r="BW155" i="60"/>
  <c r="BX155" i="60"/>
  <c r="BY155" i="60"/>
  <c r="BZ155" i="60"/>
  <c r="CA155" i="60"/>
  <c r="CB155" i="60"/>
  <c r="CC155" i="60"/>
  <c r="CD155" i="60"/>
  <c r="CE155" i="60"/>
  <c r="CF155" i="60"/>
  <c r="CG155" i="60"/>
  <c r="CH155" i="60"/>
  <c r="CI155" i="60"/>
  <c r="CJ155" i="60"/>
  <c r="CK155" i="60"/>
  <c r="CL155" i="60"/>
  <c r="CM155" i="60"/>
  <c r="CN155" i="60"/>
  <c r="CO155" i="60"/>
  <c r="CP155" i="60"/>
  <c r="CQ155" i="60"/>
  <c r="CR155" i="60"/>
  <c r="CS155" i="60"/>
  <c r="CT155" i="60"/>
  <c r="CU155" i="60"/>
  <c r="CV155" i="60"/>
  <c r="CW155" i="60"/>
  <c r="CX155" i="60"/>
  <c r="CY155" i="60"/>
  <c r="CZ155" i="60"/>
  <c r="DA155" i="60"/>
  <c r="DB155" i="60"/>
  <c r="DC155" i="60"/>
  <c r="DD155" i="60"/>
  <c r="DE155" i="60"/>
  <c r="DF155" i="60"/>
  <c r="DG155" i="60"/>
  <c r="DH155" i="60"/>
  <c r="DI155" i="60"/>
  <c r="DJ155" i="60"/>
  <c r="DK155" i="60"/>
  <c r="DL155" i="60"/>
  <c r="DM155" i="60"/>
  <c r="DN155" i="60"/>
  <c r="DO155" i="60"/>
  <c r="DP155" i="60"/>
  <c r="DQ155" i="60"/>
  <c r="DR155" i="60"/>
  <c r="DS155" i="60"/>
  <c r="DT155" i="60"/>
  <c r="DU155" i="60"/>
  <c r="DV155" i="60"/>
  <c r="DW155" i="60"/>
  <c r="DX155" i="60"/>
  <c r="DY155" i="60"/>
  <c r="DZ155" i="60"/>
  <c r="EA155" i="60"/>
  <c r="EB155" i="60"/>
  <c r="EC155" i="60"/>
  <c r="ED155" i="60"/>
  <c r="EE155" i="60"/>
  <c r="EF155" i="60"/>
  <c r="EG155" i="60"/>
  <c r="EH155" i="60"/>
  <c r="EI155" i="60"/>
  <c r="EJ155" i="60"/>
  <c r="EK155" i="60"/>
  <c r="EL155" i="60"/>
  <c r="EM155" i="60"/>
  <c r="EN155" i="60"/>
  <c r="EO155" i="60"/>
  <c r="EP155" i="60"/>
  <c r="EQ155" i="60"/>
  <c r="ER155" i="60"/>
  <c r="ES155" i="60"/>
  <c r="ET155" i="60"/>
  <c r="EU155" i="60"/>
  <c r="EV155" i="60"/>
  <c r="EW155" i="60"/>
  <c r="EX155" i="60"/>
  <c r="EY155" i="60"/>
  <c r="EZ155" i="60"/>
  <c r="FA155" i="60"/>
  <c r="FB155" i="60"/>
  <c r="FC155" i="60"/>
  <c r="FD155" i="60"/>
  <c r="FE155" i="60"/>
  <c r="FF155" i="60"/>
  <c r="FG155" i="60"/>
  <c r="FH155" i="60"/>
  <c r="FI155" i="60"/>
  <c r="FJ155" i="60"/>
  <c r="FK155" i="60"/>
  <c r="FL155" i="60"/>
  <c r="FM155" i="60"/>
  <c r="FN155" i="60"/>
  <c r="FO155" i="60"/>
  <c r="FP155" i="60"/>
  <c r="FQ155" i="60"/>
  <c r="FR155" i="60"/>
  <c r="FS155" i="60"/>
  <c r="FT155" i="60"/>
  <c r="FU155" i="60"/>
  <c r="FV155" i="60"/>
  <c r="FW155" i="60"/>
  <c r="FX155" i="60"/>
  <c r="FY155" i="60"/>
  <c r="FZ155" i="60"/>
  <c r="GA155" i="60"/>
  <c r="GB155" i="60"/>
  <c r="GC155" i="60"/>
  <c r="GD155" i="60"/>
  <c r="GE155" i="60"/>
  <c r="GF155" i="60"/>
  <c r="GG155" i="60"/>
  <c r="GH155" i="60"/>
  <c r="GI155" i="60"/>
  <c r="GJ155" i="60"/>
  <c r="GK155" i="60"/>
  <c r="GL155" i="60"/>
  <c r="GM155" i="60"/>
  <c r="GN155" i="60"/>
  <c r="GO155" i="60"/>
  <c r="GP155" i="60"/>
  <c r="GQ155" i="60"/>
  <c r="GR155" i="60"/>
  <c r="GS155" i="60"/>
  <c r="GT155" i="60"/>
  <c r="GU155" i="60"/>
  <c r="GV155" i="60"/>
  <c r="GW155" i="60"/>
  <c r="GX155" i="60"/>
  <c r="GY155" i="60"/>
  <c r="GZ155" i="60"/>
  <c r="HA155" i="60"/>
  <c r="HB155" i="60"/>
  <c r="HC155" i="60"/>
  <c r="HD155" i="60"/>
  <c r="HE155" i="60"/>
  <c r="HF155" i="60"/>
  <c r="HG155" i="60"/>
  <c r="HH155" i="60"/>
  <c r="HI155" i="60"/>
  <c r="HJ155" i="60"/>
  <c r="HK155" i="60"/>
  <c r="HL155" i="60"/>
  <c r="HM155" i="60"/>
  <c r="HN155" i="60"/>
  <c r="HO155" i="60"/>
  <c r="HP155" i="60"/>
  <c r="HQ155" i="60"/>
  <c r="HR155" i="60"/>
  <c r="HS155" i="60"/>
  <c r="HT155" i="60"/>
  <c r="HU155" i="60"/>
  <c r="HV155" i="60"/>
  <c r="HW155" i="60"/>
  <c r="HX155" i="60"/>
  <c r="HY155" i="60"/>
  <c r="HZ155" i="60"/>
  <c r="IA155" i="60"/>
  <c r="IB155" i="60"/>
  <c r="IC155" i="60"/>
  <c r="ID155" i="60"/>
  <c r="IE155" i="60"/>
  <c r="IF155" i="60"/>
  <c r="IG155" i="60"/>
  <c r="IH155" i="60"/>
  <c r="II155" i="60"/>
  <c r="IJ155" i="60"/>
  <c r="IK155" i="60"/>
  <c r="IL155" i="60"/>
  <c r="IV155" i="60"/>
  <c r="IW155" i="60"/>
  <c r="IZ155" i="60"/>
  <c r="JA155" i="60"/>
  <c r="JS155" i="60"/>
  <c r="BF156" i="60"/>
  <c r="BG156" i="60"/>
  <c r="BH156" i="60"/>
  <c r="BI156" i="60"/>
  <c r="BJ156" i="60"/>
  <c r="BK156" i="60"/>
  <c r="BL156" i="60"/>
  <c r="BM156" i="60"/>
  <c r="BN156" i="60"/>
  <c r="BO156" i="60"/>
  <c r="BP156" i="60"/>
  <c r="BQ156" i="60"/>
  <c r="BR156" i="60"/>
  <c r="BS156" i="60"/>
  <c r="BT156" i="60"/>
  <c r="BU156" i="60"/>
  <c r="BV156" i="60"/>
  <c r="BW156" i="60"/>
  <c r="BX156" i="60"/>
  <c r="BY156" i="60"/>
  <c r="BZ156" i="60"/>
  <c r="CA156" i="60"/>
  <c r="CB156" i="60"/>
  <c r="CC156" i="60"/>
  <c r="CD156" i="60"/>
  <c r="CE156" i="60"/>
  <c r="CF156" i="60"/>
  <c r="CG156" i="60"/>
  <c r="CH156" i="60"/>
  <c r="CI156" i="60"/>
  <c r="CJ156" i="60"/>
  <c r="CK156" i="60"/>
  <c r="CL156" i="60"/>
  <c r="CM156" i="60"/>
  <c r="CN156" i="60"/>
  <c r="CO156" i="60"/>
  <c r="CP156" i="60"/>
  <c r="CQ156" i="60"/>
  <c r="CR156" i="60"/>
  <c r="CS156" i="60"/>
  <c r="CT156" i="60"/>
  <c r="CU156" i="60"/>
  <c r="CV156" i="60"/>
  <c r="CW156" i="60"/>
  <c r="CX156" i="60"/>
  <c r="CY156" i="60"/>
  <c r="CZ156" i="60"/>
  <c r="DA156" i="60"/>
  <c r="DB156" i="60"/>
  <c r="DC156" i="60"/>
  <c r="DD156" i="60"/>
  <c r="DE156" i="60"/>
  <c r="DF156" i="60"/>
  <c r="DG156" i="60"/>
  <c r="DH156" i="60"/>
  <c r="DI156" i="60"/>
  <c r="DJ156" i="60"/>
  <c r="DK156" i="60"/>
  <c r="DL156" i="60"/>
  <c r="DM156" i="60"/>
  <c r="DN156" i="60"/>
  <c r="DO156" i="60"/>
  <c r="DP156" i="60"/>
  <c r="DQ156" i="60"/>
  <c r="DR156" i="60"/>
  <c r="DS156" i="60"/>
  <c r="DT156" i="60"/>
  <c r="DU156" i="60"/>
  <c r="DV156" i="60"/>
  <c r="DW156" i="60"/>
  <c r="DX156" i="60"/>
  <c r="DY156" i="60"/>
  <c r="DZ156" i="60"/>
  <c r="EA156" i="60"/>
  <c r="EB156" i="60"/>
  <c r="EC156" i="60"/>
  <c r="ED156" i="60"/>
  <c r="EE156" i="60"/>
  <c r="EF156" i="60"/>
  <c r="EG156" i="60"/>
  <c r="EH156" i="60"/>
  <c r="EI156" i="60"/>
  <c r="EJ156" i="60"/>
  <c r="EK156" i="60"/>
  <c r="EL156" i="60"/>
  <c r="EM156" i="60"/>
  <c r="EN156" i="60"/>
  <c r="EO156" i="60"/>
  <c r="EP156" i="60"/>
  <c r="EQ156" i="60"/>
  <c r="ER156" i="60"/>
  <c r="ES156" i="60"/>
  <c r="ET156" i="60"/>
  <c r="EU156" i="60"/>
  <c r="EV156" i="60"/>
  <c r="EW156" i="60"/>
  <c r="EX156" i="60"/>
  <c r="EY156" i="60"/>
  <c r="EZ156" i="60"/>
  <c r="FA156" i="60"/>
  <c r="FB156" i="60"/>
  <c r="FC156" i="60"/>
  <c r="FD156" i="60"/>
  <c r="FE156" i="60"/>
  <c r="FF156" i="60"/>
  <c r="FG156" i="60"/>
  <c r="FH156" i="60"/>
  <c r="FI156" i="60"/>
  <c r="FJ156" i="60"/>
  <c r="FK156" i="60"/>
  <c r="FL156" i="60"/>
  <c r="FM156" i="60"/>
  <c r="FN156" i="60"/>
  <c r="FO156" i="60"/>
  <c r="FP156" i="60"/>
  <c r="FQ156" i="60"/>
  <c r="FR156" i="60"/>
  <c r="FS156" i="60"/>
  <c r="FT156" i="60"/>
  <c r="FU156" i="60"/>
  <c r="FV156" i="60"/>
  <c r="FW156" i="60"/>
  <c r="FX156" i="60"/>
  <c r="FY156" i="60"/>
  <c r="FZ156" i="60"/>
  <c r="GA156" i="60"/>
  <c r="GB156" i="60"/>
  <c r="GC156" i="60"/>
  <c r="GD156" i="60"/>
  <c r="GE156" i="60"/>
  <c r="GF156" i="60"/>
  <c r="GG156" i="60"/>
  <c r="GH156" i="60"/>
  <c r="GI156" i="60"/>
  <c r="GJ156" i="60"/>
  <c r="GK156" i="60"/>
  <c r="GL156" i="60"/>
  <c r="GM156" i="60"/>
  <c r="GN156" i="60"/>
  <c r="GO156" i="60"/>
  <c r="GP156" i="60"/>
  <c r="GQ156" i="60"/>
  <c r="GR156" i="60"/>
  <c r="GS156" i="60"/>
  <c r="GT156" i="60"/>
  <c r="GU156" i="60"/>
  <c r="GV156" i="60"/>
  <c r="GW156" i="60"/>
  <c r="GX156" i="60"/>
  <c r="GY156" i="60"/>
  <c r="GZ156" i="60"/>
  <c r="HA156" i="60"/>
  <c r="HB156" i="60"/>
  <c r="HC156" i="60"/>
  <c r="HD156" i="60"/>
  <c r="HE156" i="60"/>
  <c r="HF156" i="60"/>
  <c r="HG156" i="60"/>
  <c r="HH156" i="60"/>
  <c r="HI156" i="60"/>
  <c r="HJ156" i="60"/>
  <c r="HK156" i="60"/>
  <c r="HL156" i="60"/>
  <c r="HM156" i="60"/>
  <c r="HN156" i="60"/>
  <c r="HO156" i="60"/>
  <c r="HP156" i="60"/>
  <c r="HQ156" i="60"/>
  <c r="HR156" i="60"/>
  <c r="HS156" i="60"/>
  <c r="HT156" i="60"/>
  <c r="HU156" i="60"/>
  <c r="HV156" i="60"/>
  <c r="HW156" i="60"/>
  <c r="HX156" i="60"/>
  <c r="HY156" i="60"/>
  <c r="HZ156" i="60"/>
  <c r="IA156" i="60"/>
  <c r="IB156" i="60"/>
  <c r="IC156" i="60"/>
  <c r="ID156" i="60"/>
  <c r="IE156" i="60"/>
  <c r="IF156" i="60"/>
  <c r="IG156" i="60"/>
  <c r="IH156" i="60"/>
  <c r="II156" i="60"/>
  <c r="IJ156" i="60"/>
  <c r="IK156" i="60"/>
  <c r="IL156" i="60"/>
  <c r="IV156" i="60"/>
  <c r="IW156" i="60"/>
  <c r="IZ156" i="60"/>
  <c r="JA156" i="60"/>
  <c r="JS156" i="60"/>
  <c r="BF157" i="60"/>
  <c r="BG157" i="60"/>
  <c r="BH157" i="60"/>
  <c r="BI157" i="60"/>
  <c r="BJ157" i="60"/>
  <c r="BK157" i="60"/>
  <c r="BL157" i="60"/>
  <c r="BM157" i="60"/>
  <c r="BN157" i="60"/>
  <c r="BO157" i="60"/>
  <c r="BP157" i="60"/>
  <c r="BQ157" i="60"/>
  <c r="BR157" i="60"/>
  <c r="BS157" i="60"/>
  <c r="BT157" i="60"/>
  <c r="BU157" i="60"/>
  <c r="BV157" i="60"/>
  <c r="BW157" i="60"/>
  <c r="BX157" i="60"/>
  <c r="BY157" i="60"/>
  <c r="BZ157" i="60"/>
  <c r="CA157" i="60"/>
  <c r="CB157" i="60"/>
  <c r="CC157" i="60"/>
  <c r="CD157" i="60"/>
  <c r="CE157" i="60"/>
  <c r="CF157" i="60"/>
  <c r="CG157" i="60"/>
  <c r="CH157" i="60"/>
  <c r="CI157" i="60"/>
  <c r="CJ157" i="60"/>
  <c r="CK157" i="60"/>
  <c r="CL157" i="60"/>
  <c r="CM157" i="60"/>
  <c r="CN157" i="60"/>
  <c r="CO157" i="60"/>
  <c r="CP157" i="60"/>
  <c r="CQ157" i="60"/>
  <c r="CR157" i="60"/>
  <c r="CS157" i="60"/>
  <c r="CT157" i="60"/>
  <c r="CU157" i="60"/>
  <c r="CV157" i="60"/>
  <c r="CW157" i="60"/>
  <c r="CX157" i="60"/>
  <c r="CY157" i="60"/>
  <c r="CZ157" i="60"/>
  <c r="DA157" i="60"/>
  <c r="DB157" i="60"/>
  <c r="DC157" i="60"/>
  <c r="DD157" i="60"/>
  <c r="DE157" i="60"/>
  <c r="DF157" i="60"/>
  <c r="DG157" i="60"/>
  <c r="DH157" i="60"/>
  <c r="DI157" i="60"/>
  <c r="DJ157" i="60"/>
  <c r="DK157" i="60"/>
  <c r="DL157" i="60"/>
  <c r="DM157" i="60"/>
  <c r="DN157" i="60"/>
  <c r="DO157" i="60"/>
  <c r="DP157" i="60"/>
  <c r="DQ157" i="60"/>
  <c r="DR157" i="60"/>
  <c r="DS157" i="60"/>
  <c r="DT157" i="60"/>
  <c r="DU157" i="60"/>
  <c r="DV157" i="60"/>
  <c r="DW157" i="60"/>
  <c r="DX157" i="60"/>
  <c r="DY157" i="60"/>
  <c r="DZ157" i="60"/>
  <c r="EA157" i="60"/>
  <c r="EB157" i="60"/>
  <c r="EC157" i="60"/>
  <c r="ED157" i="60"/>
  <c r="EE157" i="60"/>
  <c r="EF157" i="60"/>
  <c r="EG157" i="60"/>
  <c r="EH157" i="60"/>
  <c r="EI157" i="60"/>
  <c r="EJ157" i="60"/>
  <c r="EK157" i="60"/>
  <c r="EL157" i="60"/>
  <c r="EM157" i="60"/>
  <c r="EN157" i="60"/>
  <c r="EO157" i="60"/>
  <c r="EP157" i="60"/>
  <c r="EQ157" i="60"/>
  <c r="ER157" i="60"/>
  <c r="ES157" i="60"/>
  <c r="ET157" i="60"/>
  <c r="EU157" i="60"/>
  <c r="EV157" i="60"/>
  <c r="EW157" i="60"/>
  <c r="EX157" i="60"/>
  <c r="EY157" i="60"/>
  <c r="EZ157" i="60"/>
  <c r="FA157" i="60"/>
  <c r="FB157" i="60"/>
  <c r="FC157" i="60"/>
  <c r="FD157" i="60"/>
  <c r="FE157" i="60"/>
  <c r="FF157" i="60"/>
  <c r="FG157" i="60"/>
  <c r="FH157" i="60"/>
  <c r="FI157" i="60"/>
  <c r="FJ157" i="60"/>
  <c r="FK157" i="60"/>
  <c r="FL157" i="60"/>
  <c r="FM157" i="60"/>
  <c r="FN157" i="60"/>
  <c r="FO157" i="60"/>
  <c r="FP157" i="60"/>
  <c r="FQ157" i="60"/>
  <c r="FR157" i="60"/>
  <c r="FS157" i="60"/>
  <c r="FT157" i="60"/>
  <c r="FU157" i="60"/>
  <c r="FV157" i="60"/>
  <c r="FW157" i="60"/>
  <c r="FX157" i="60"/>
  <c r="GA157" i="60"/>
  <c r="GB157" i="60"/>
  <c r="GC157" i="60"/>
  <c r="GD157" i="60"/>
  <c r="GE157" i="60"/>
  <c r="GF157" i="60"/>
  <c r="GG157" i="60"/>
  <c r="GH157" i="60"/>
  <c r="GI157" i="60"/>
  <c r="GJ157" i="60"/>
  <c r="GK157" i="60"/>
  <c r="GL157" i="60"/>
  <c r="GM157" i="60"/>
  <c r="GN157" i="60"/>
  <c r="GO157" i="60"/>
  <c r="GP157" i="60"/>
  <c r="GQ157" i="60"/>
  <c r="GR157" i="60"/>
  <c r="GS157" i="60"/>
  <c r="GT157" i="60"/>
  <c r="GU157" i="60"/>
  <c r="GV157" i="60"/>
  <c r="GW157" i="60"/>
  <c r="GX157" i="60"/>
  <c r="GY157" i="60"/>
  <c r="GZ157" i="60"/>
  <c r="HA157" i="60"/>
  <c r="HB157" i="60"/>
  <c r="HC157" i="60"/>
  <c r="HD157" i="60"/>
  <c r="HE157" i="60"/>
  <c r="HF157" i="60"/>
  <c r="HG157" i="60"/>
  <c r="HH157" i="60"/>
  <c r="HI157" i="60"/>
  <c r="HJ157" i="60"/>
  <c r="HK157" i="60"/>
  <c r="HL157" i="60"/>
  <c r="HM157" i="60"/>
  <c r="HN157" i="60"/>
  <c r="HO157" i="60"/>
  <c r="HP157" i="60"/>
  <c r="HQ157" i="60"/>
  <c r="HR157" i="60"/>
  <c r="HS157" i="60"/>
  <c r="HT157" i="60"/>
  <c r="HU157" i="60"/>
  <c r="HV157" i="60"/>
  <c r="HW157" i="60"/>
  <c r="HX157" i="60"/>
  <c r="HY157" i="60"/>
  <c r="HZ157" i="60"/>
  <c r="IA157" i="60"/>
  <c r="IB157" i="60"/>
  <c r="IC157" i="60"/>
  <c r="ID157" i="60"/>
  <c r="IE157" i="60"/>
  <c r="IF157" i="60"/>
  <c r="IG157" i="60"/>
  <c r="IH157" i="60"/>
  <c r="II157" i="60"/>
  <c r="IJ157" i="60"/>
  <c r="IK157" i="60"/>
  <c r="IL157" i="60"/>
  <c r="IV157" i="60"/>
  <c r="IW157" i="60"/>
  <c r="IX157" i="60"/>
  <c r="IY157" i="60"/>
  <c r="IZ157" i="60"/>
  <c r="JA157" i="60"/>
  <c r="JS157" i="60"/>
  <c r="BF158" i="60"/>
  <c r="BG158" i="60"/>
  <c r="BH158" i="60"/>
  <c r="BI158" i="60"/>
  <c r="BJ158" i="60"/>
  <c r="BK158" i="60"/>
  <c r="BL158" i="60"/>
  <c r="BM158" i="60"/>
  <c r="BN158" i="60"/>
  <c r="BO158" i="60"/>
  <c r="BP158" i="60"/>
  <c r="BQ158" i="60"/>
  <c r="BR158" i="60"/>
  <c r="BS158" i="60"/>
  <c r="BT158" i="60"/>
  <c r="BU158" i="60"/>
  <c r="BV158" i="60"/>
  <c r="BW158" i="60"/>
  <c r="BX158" i="60"/>
  <c r="BY158" i="60"/>
  <c r="BZ158" i="60"/>
  <c r="CA158" i="60"/>
  <c r="CB158" i="60"/>
  <c r="CC158" i="60"/>
  <c r="CD158" i="60"/>
  <c r="CE158" i="60"/>
  <c r="CF158" i="60"/>
  <c r="CG158" i="60"/>
  <c r="CH158" i="60"/>
  <c r="CI158" i="60"/>
  <c r="CJ158" i="60"/>
  <c r="CK158" i="60"/>
  <c r="CL158" i="60"/>
  <c r="CM158" i="60"/>
  <c r="CN158" i="60"/>
  <c r="CO158" i="60"/>
  <c r="CP158" i="60"/>
  <c r="CQ158" i="60"/>
  <c r="CR158" i="60"/>
  <c r="CS158" i="60"/>
  <c r="CT158" i="60"/>
  <c r="CU158" i="60"/>
  <c r="CV158" i="60"/>
  <c r="CW158" i="60"/>
  <c r="CX158" i="60"/>
  <c r="CY158" i="60"/>
  <c r="CZ158" i="60"/>
  <c r="DA158" i="60"/>
  <c r="DB158" i="60"/>
  <c r="DC158" i="60"/>
  <c r="DD158" i="60"/>
  <c r="DE158" i="60"/>
  <c r="DF158" i="60"/>
  <c r="DG158" i="60"/>
  <c r="DH158" i="60"/>
  <c r="DI158" i="60"/>
  <c r="DJ158" i="60"/>
  <c r="DK158" i="60"/>
  <c r="DL158" i="60"/>
  <c r="DM158" i="60"/>
  <c r="DN158" i="60"/>
  <c r="DO158" i="60"/>
  <c r="DP158" i="60"/>
  <c r="DQ158" i="60"/>
  <c r="DR158" i="60"/>
  <c r="DS158" i="60"/>
  <c r="DT158" i="60"/>
  <c r="DU158" i="60"/>
  <c r="DV158" i="60"/>
  <c r="DW158" i="60"/>
  <c r="DX158" i="60"/>
  <c r="DY158" i="60"/>
  <c r="DZ158" i="60"/>
  <c r="EA158" i="60"/>
  <c r="EB158" i="60"/>
  <c r="EC158" i="60"/>
  <c r="ED158" i="60"/>
  <c r="EE158" i="60"/>
  <c r="EF158" i="60"/>
  <c r="EG158" i="60"/>
  <c r="EH158" i="60"/>
  <c r="EI158" i="60"/>
  <c r="EJ158" i="60"/>
  <c r="EK158" i="60"/>
  <c r="EL158" i="60"/>
  <c r="EM158" i="60"/>
  <c r="EN158" i="60"/>
  <c r="EO158" i="60"/>
  <c r="EP158" i="60"/>
  <c r="EQ158" i="60"/>
  <c r="ER158" i="60"/>
  <c r="ES158" i="60"/>
  <c r="ET158" i="60"/>
  <c r="EU158" i="60"/>
  <c r="EV158" i="60"/>
  <c r="EW158" i="60"/>
  <c r="EX158" i="60"/>
  <c r="EY158" i="60"/>
  <c r="EZ158" i="60"/>
  <c r="FA158" i="60"/>
  <c r="FB158" i="60"/>
  <c r="FC158" i="60"/>
  <c r="FD158" i="60"/>
  <c r="FE158" i="60"/>
  <c r="FF158" i="60"/>
  <c r="FG158" i="60"/>
  <c r="FH158" i="60"/>
  <c r="FI158" i="60"/>
  <c r="FJ158" i="60"/>
  <c r="FK158" i="60"/>
  <c r="FL158" i="60"/>
  <c r="FM158" i="60"/>
  <c r="FN158" i="60"/>
  <c r="FO158" i="60"/>
  <c r="FP158" i="60"/>
  <c r="FQ158" i="60"/>
  <c r="FR158" i="60"/>
  <c r="FS158" i="60"/>
  <c r="FT158" i="60"/>
  <c r="FU158" i="60"/>
  <c r="FV158" i="60"/>
  <c r="FW158" i="60"/>
  <c r="FX158" i="60"/>
  <c r="FY158" i="60"/>
  <c r="FZ158" i="60"/>
  <c r="GA158" i="60"/>
  <c r="GB158" i="60"/>
  <c r="GC158" i="60"/>
  <c r="GD158" i="60"/>
  <c r="GE158" i="60"/>
  <c r="GF158" i="60"/>
  <c r="GG158" i="60"/>
  <c r="GH158" i="60"/>
  <c r="GI158" i="60"/>
  <c r="GJ158" i="60"/>
  <c r="GK158" i="60"/>
  <c r="GL158" i="60"/>
  <c r="GM158" i="60"/>
  <c r="GN158" i="60"/>
  <c r="GO158" i="60"/>
  <c r="GP158" i="60"/>
  <c r="GQ158" i="60"/>
  <c r="GR158" i="60"/>
  <c r="GS158" i="60"/>
  <c r="GT158" i="60"/>
  <c r="GU158" i="60"/>
  <c r="GV158" i="60"/>
  <c r="GW158" i="60"/>
  <c r="GX158" i="60"/>
  <c r="GY158" i="60"/>
  <c r="GZ158" i="60"/>
  <c r="HA158" i="60"/>
  <c r="HB158" i="60"/>
  <c r="HC158" i="60"/>
  <c r="HD158" i="60"/>
  <c r="HE158" i="60"/>
  <c r="HF158" i="60"/>
  <c r="HG158" i="60"/>
  <c r="HH158" i="60"/>
  <c r="HI158" i="60"/>
  <c r="HJ158" i="60"/>
  <c r="HK158" i="60"/>
  <c r="HL158" i="60"/>
  <c r="HM158" i="60"/>
  <c r="HN158" i="60"/>
  <c r="HO158" i="60"/>
  <c r="HP158" i="60"/>
  <c r="HQ158" i="60"/>
  <c r="HR158" i="60"/>
  <c r="HS158" i="60"/>
  <c r="HT158" i="60"/>
  <c r="HU158" i="60"/>
  <c r="HV158" i="60"/>
  <c r="HW158" i="60"/>
  <c r="HX158" i="60"/>
  <c r="HY158" i="60"/>
  <c r="HZ158" i="60"/>
  <c r="IA158" i="60"/>
  <c r="IB158" i="60"/>
  <c r="IC158" i="60"/>
  <c r="ID158" i="60"/>
  <c r="IE158" i="60"/>
  <c r="IF158" i="60"/>
  <c r="IG158" i="60"/>
  <c r="IH158" i="60"/>
  <c r="II158" i="60"/>
  <c r="IJ158" i="60"/>
  <c r="IK158" i="60"/>
  <c r="IL158" i="60"/>
  <c r="IV158" i="60"/>
  <c r="IW158" i="60"/>
  <c r="IZ158" i="60"/>
  <c r="JA158" i="60"/>
  <c r="JS158" i="60"/>
  <c r="BF159" i="60"/>
  <c r="BG159" i="60"/>
  <c r="BH159" i="60"/>
  <c r="BI159" i="60"/>
  <c r="BJ159" i="60"/>
  <c r="BK159" i="60"/>
  <c r="BL159" i="60"/>
  <c r="BM159" i="60"/>
  <c r="BN159" i="60"/>
  <c r="BO159" i="60"/>
  <c r="BP159" i="60"/>
  <c r="BQ159" i="60"/>
  <c r="BR159" i="60"/>
  <c r="BS159" i="60"/>
  <c r="BT159" i="60"/>
  <c r="BU159" i="60"/>
  <c r="BV159" i="60"/>
  <c r="BW159" i="60"/>
  <c r="BX159" i="60"/>
  <c r="BY159" i="60"/>
  <c r="BZ159" i="60"/>
  <c r="CA159" i="60"/>
  <c r="CB159" i="60"/>
  <c r="CC159" i="60"/>
  <c r="CD159" i="60"/>
  <c r="CE159" i="60"/>
  <c r="CF159" i="60"/>
  <c r="CG159" i="60"/>
  <c r="CH159" i="60"/>
  <c r="CI159" i="60"/>
  <c r="CJ159" i="60"/>
  <c r="CK159" i="60"/>
  <c r="CL159" i="60"/>
  <c r="CM159" i="60"/>
  <c r="CN159" i="60"/>
  <c r="CO159" i="60"/>
  <c r="CP159" i="60"/>
  <c r="CQ159" i="60"/>
  <c r="CR159" i="60"/>
  <c r="CS159" i="60"/>
  <c r="CT159" i="60"/>
  <c r="CU159" i="60"/>
  <c r="CV159" i="60"/>
  <c r="CW159" i="60"/>
  <c r="CX159" i="60"/>
  <c r="CY159" i="60"/>
  <c r="CZ159" i="60"/>
  <c r="DA159" i="60"/>
  <c r="DB159" i="60"/>
  <c r="DC159" i="60"/>
  <c r="DD159" i="60"/>
  <c r="DE159" i="60"/>
  <c r="DF159" i="60"/>
  <c r="DG159" i="60"/>
  <c r="DH159" i="60"/>
  <c r="DI159" i="60"/>
  <c r="DJ159" i="60"/>
  <c r="DK159" i="60"/>
  <c r="DL159" i="60"/>
  <c r="DM159" i="60"/>
  <c r="DN159" i="60"/>
  <c r="DO159" i="60"/>
  <c r="DP159" i="60"/>
  <c r="DQ159" i="60"/>
  <c r="DR159" i="60"/>
  <c r="DS159" i="60"/>
  <c r="DT159" i="60"/>
  <c r="DU159" i="60"/>
  <c r="DV159" i="60"/>
  <c r="DW159" i="60"/>
  <c r="DX159" i="60"/>
  <c r="DY159" i="60"/>
  <c r="DZ159" i="60"/>
  <c r="EA159" i="60"/>
  <c r="EB159" i="60"/>
  <c r="EC159" i="60"/>
  <c r="ED159" i="60"/>
  <c r="EE159" i="60"/>
  <c r="EF159" i="60"/>
  <c r="EG159" i="60"/>
  <c r="EH159" i="60"/>
  <c r="EI159" i="60"/>
  <c r="EJ159" i="60"/>
  <c r="EK159" i="60"/>
  <c r="EL159" i="60"/>
  <c r="EM159" i="60"/>
  <c r="EN159" i="60"/>
  <c r="EO159" i="60"/>
  <c r="EP159" i="60"/>
  <c r="EQ159" i="60"/>
  <c r="ER159" i="60"/>
  <c r="ES159" i="60"/>
  <c r="ET159" i="60"/>
  <c r="EU159" i="60"/>
  <c r="EV159" i="60"/>
  <c r="EW159" i="60"/>
  <c r="EX159" i="60"/>
  <c r="EY159" i="60"/>
  <c r="EZ159" i="60"/>
  <c r="FA159" i="60"/>
  <c r="FB159" i="60"/>
  <c r="FC159" i="60"/>
  <c r="FD159" i="60"/>
  <c r="FE159" i="60"/>
  <c r="FF159" i="60"/>
  <c r="FG159" i="60"/>
  <c r="FH159" i="60"/>
  <c r="FI159" i="60"/>
  <c r="FJ159" i="60"/>
  <c r="FK159" i="60"/>
  <c r="FL159" i="60"/>
  <c r="FM159" i="60"/>
  <c r="FN159" i="60"/>
  <c r="FO159" i="60"/>
  <c r="FP159" i="60"/>
  <c r="FQ159" i="60"/>
  <c r="FR159" i="60"/>
  <c r="FU159" i="60"/>
  <c r="FV159" i="60"/>
  <c r="FW159" i="60"/>
  <c r="FX159" i="60"/>
  <c r="FY159" i="60"/>
  <c r="FZ159" i="60"/>
  <c r="GA159" i="60"/>
  <c r="GB159" i="60"/>
  <c r="GC159" i="60"/>
  <c r="GD159" i="60"/>
  <c r="GE159" i="60"/>
  <c r="GF159" i="60"/>
  <c r="GG159" i="60"/>
  <c r="GI159" i="60"/>
  <c r="GJ159" i="60"/>
  <c r="GK159" i="60"/>
  <c r="GL159" i="60"/>
  <c r="GM159" i="60"/>
  <c r="GN159" i="60"/>
  <c r="GO159" i="60"/>
  <c r="GP159" i="60"/>
  <c r="GQ159" i="60"/>
  <c r="GR159" i="60"/>
  <c r="GS159" i="60"/>
  <c r="GT159" i="60"/>
  <c r="GU159" i="60"/>
  <c r="GV159" i="60"/>
  <c r="GW159" i="60"/>
  <c r="GX159" i="60"/>
  <c r="GY159" i="60"/>
  <c r="GZ159" i="60"/>
  <c r="HA159" i="60"/>
  <c r="HB159" i="60"/>
  <c r="HC159" i="60"/>
  <c r="HD159" i="60"/>
  <c r="HE159" i="60"/>
  <c r="HF159" i="60"/>
  <c r="HG159" i="60"/>
  <c r="HH159" i="60"/>
  <c r="HI159" i="60"/>
  <c r="HJ159" i="60"/>
  <c r="HK159" i="60"/>
  <c r="HL159" i="60"/>
  <c r="HM159" i="60"/>
  <c r="HN159" i="60"/>
  <c r="HO159" i="60"/>
  <c r="HP159" i="60"/>
  <c r="HQ159" i="60"/>
  <c r="HR159" i="60"/>
  <c r="HS159" i="60"/>
  <c r="HT159" i="60"/>
  <c r="HU159" i="60"/>
  <c r="HV159" i="60"/>
  <c r="HW159" i="60"/>
  <c r="HX159" i="60"/>
  <c r="HY159" i="60"/>
  <c r="HZ159" i="60"/>
  <c r="IA159" i="60"/>
  <c r="IB159" i="60"/>
  <c r="IC159" i="60"/>
  <c r="ID159" i="60"/>
  <c r="IE159" i="60"/>
  <c r="IF159" i="60"/>
  <c r="IG159" i="60"/>
  <c r="IH159" i="60"/>
  <c r="II159" i="60"/>
  <c r="IJ159" i="60"/>
  <c r="IK159" i="60"/>
  <c r="IL159" i="60"/>
  <c r="IV159" i="60"/>
  <c r="IW159" i="60"/>
  <c r="IX159" i="60"/>
  <c r="IY159" i="60"/>
  <c r="IZ159" i="60"/>
  <c r="JA159" i="60"/>
  <c r="JS159" i="60"/>
  <c r="BF160" i="60"/>
  <c r="BG160" i="60"/>
  <c r="BH160" i="60"/>
  <c r="BI160" i="60"/>
  <c r="BJ160" i="60"/>
  <c r="BK160" i="60"/>
  <c r="BL160" i="60"/>
  <c r="BM160" i="60"/>
  <c r="BN160" i="60"/>
  <c r="BO160" i="60"/>
  <c r="BP160" i="60"/>
  <c r="BQ160" i="60"/>
  <c r="BR160" i="60"/>
  <c r="BS160" i="60"/>
  <c r="BT160" i="60"/>
  <c r="BU160" i="60"/>
  <c r="BV160" i="60"/>
  <c r="BW160" i="60"/>
  <c r="BX160" i="60"/>
  <c r="BY160" i="60"/>
  <c r="BZ160" i="60"/>
  <c r="CA160" i="60"/>
  <c r="CB160" i="60"/>
  <c r="CC160" i="60"/>
  <c r="CD160" i="60"/>
  <c r="CE160" i="60"/>
  <c r="CF160" i="60"/>
  <c r="CG160" i="60"/>
  <c r="CH160" i="60"/>
  <c r="CI160" i="60"/>
  <c r="CJ160" i="60"/>
  <c r="CK160" i="60"/>
  <c r="CL160" i="60"/>
  <c r="CM160" i="60"/>
  <c r="CN160" i="60"/>
  <c r="CO160" i="60"/>
  <c r="CP160" i="60"/>
  <c r="CQ160" i="60"/>
  <c r="CR160" i="60"/>
  <c r="CS160" i="60"/>
  <c r="CT160" i="60"/>
  <c r="CU160" i="60"/>
  <c r="CV160" i="60"/>
  <c r="CW160" i="60"/>
  <c r="CX160" i="60"/>
  <c r="CY160" i="60"/>
  <c r="CZ160" i="60"/>
  <c r="DA160" i="60"/>
  <c r="DB160" i="60"/>
  <c r="DC160" i="60"/>
  <c r="DD160" i="60"/>
  <c r="DE160" i="60"/>
  <c r="DF160" i="60"/>
  <c r="DG160" i="60"/>
  <c r="DH160" i="60"/>
  <c r="DI160" i="60"/>
  <c r="DJ160" i="60"/>
  <c r="DK160" i="60"/>
  <c r="DL160" i="60"/>
  <c r="DM160" i="60"/>
  <c r="DN160" i="60"/>
  <c r="DO160" i="60"/>
  <c r="DP160" i="60"/>
  <c r="DQ160" i="60"/>
  <c r="DR160" i="60"/>
  <c r="DS160" i="60"/>
  <c r="DT160" i="60"/>
  <c r="DU160" i="60"/>
  <c r="DV160" i="60"/>
  <c r="DW160" i="60"/>
  <c r="DX160" i="60"/>
  <c r="DY160" i="60"/>
  <c r="DZ160" i="60"/>
  <c r="EA160" i="60"/>
  <c r="EB160" i="60"/>
  <c r="EC160" i="60"/>
  <c r="ED160" i="60"/>
  <c r="EE160" i="60"/>
  <c r="EF160" i="60"/>
  <c r="EG160" i="60"/>
  <c r="EH160" i="60"/>
  <c r="EI160" i="60"/>
  <c r="EJ160" i="60"/>
  <c r="EK160" i="60"/>
  <c r="EL160" i="60"/>
  <c r="EM160" i="60"/>
  <c r="EN160" i="60"/>
  <c r="EO160" i="60"/>
  <c r="EP160" i="60"/>
  <c r="EQ160" i="60"/>
  <c r="ER160" i="60"/>
  <c r="ES160" i="60"/>
  <c r="ET160" i="60"/>
  <c r="EU160" i="60"/>
  <c r="EV160" i="60"/>
  <c r="EW160" i="60"/>
  <c r="EX160" i="60"/>
  <c r="EY160" i="60"/>
  <c r="EZ160" i="60"/>
  <c r="FA160" i="60"/>
  <c r="FB160" i="60"/>
  <c r="FC160" i="60"/>
  <c r="FD160" i="60"/>
  <c r="FE160" i="60"/>
  <c r="FF160" i="60"/>
  <c r="FG160" i="60"/>
  <c r="FH160" i="60"/>
  <c r="FI160" i="60"/>
  <c r="FJ160" i="60"/>
  <c r="FK160" i="60"/>
  <c r="FL160" i="60"/>
  <c r="FM160" i="60"/>
  <c r="FN160" i="60"/>
  <c r="FO160" i="60"/>
  <c r="FP160" i="60"/>
  <c r="FQ160" i="60"/>
  <c r="FR160" i="60"/>
  <c r="FS160" i="60"/>
  <c r="FT160" i="60"/>
  <c r="FU160" i="60"/>
  <c r="FV160" i="60"/>
  <c r="FW160" i="60"/>
  <c r="FX160" i="60"/>
  <c r="FY160" i="60"/>
  <c r="FZ160" i="60"/>
  <c r="GC160" i="60"/>
  <c r="GD160" i="60"/>
  <c r="GE160" i="60"/>
  <c r="GF160" i="60"/>
  <c r="GG160" i="60"/>
  <c r="GH160" i="60"/>
  <c r="GI160" i="60"/>
  <c r="GJ160" i="60"/>
  <c r="GK160" i="60"/>
  <c r="GL160" i="60"/>
  <c r="GM160" i="60"/>
  <c r="GN160" i="60"/>
  <c r="GO160" i="60"/>
  <c r="GP160" i="60"/>
  <c r="GQ160" i="60"/>
  <c r="GR160" i="60"/>
  <c r="GS160" i="60"/>
  <c r="GT160" i="60"/>
  <c r="GU160" i="60"/>
  <c r="GW160" i="60"/>
  <c r="GX160" i="60"/>
  <c r="GY160" i="60"/>
  <c r="GZ160" i="60"/>
  <c r="HA160" i="60"/>
  <c r="HB160" i="60"/>
  <c r="HC160" i="60"/>
  <c r="HD160" i="60"/>
  <c r="HE160" i="60"/>
  <c r="HF160" i="60"/>
  <c r="HG160" i="60"/>
  <c r="HH160" i="60"/>
  <c r="HI160" i="60"/>
  <c r="HJ160" i="60"/>
  <c r="HK160" i="60"/>
  <c r="HL160" i="60"/>
  <c r="HM160" i="60"/>
  <c r="HN160" i="60"/>
  <c r="HO160" i="60"/>
  <c r="HP160" i="60"/>
  <c r="HQ160" i="60"/>
  <c r="HR160" i="60"/>
  <c r="HS160" i="60"/>
  <c r="HT160" i="60"/>
  <c r="HU160" i="60"/>
  <c r="HV160" i="60"/>
  <c r="HW160" i="60"/>
  <c r="HX160" i="60"/>
  <c r="HY160" i="60"/>
  <c r="HZ160" i="60"/>
  <c r="IA160" i="60"/>
  <c r="IB160" i="60"/>
  <c r="IC160" i="60"/>
  <c r="ID160" i="60"/>
  <c r="IE160" i="60"/>
  <c r="IF160" i="60"/>
  <c r="IG160" i="60"/>
  <c r="IH160" i="60"/>
  <c r="II160" i="60"/>
  <c r="IJ160" i="60"/>
  <c r="IK160" i="60"/>
  <c r="IL160" i="60"/>
  <c r="IV160" i="60"/>
  <c r="IW160" i="60"/>
  <c r="IX160" i="60"/>
  <c r="IY160" i="60"/>
  <c r="IZ160" i="60"/>
  <c r="JA160" i="60"/>
  <c r="JS160" i="60"/>
  <c r="BF161" i="60"/>
  <c r="BG161" i="60"/>
  <c r="BH161" i="60"/>
  <c r="BI161" i="60"/>
  <c r="BJ161" i="60"/>
  <c r="BK161" i="60"/>
  <c r="BL161" i="60"/>
  <c r="BM161" i="60"/>
  <c r="BN161" i="60"/>
  <c r="BO161" i="60"/>
  <c r="BP161" i="60"/>
  <c r="BQ161" i="60"/>
  <c r="BR161" i="60"/>
  <c r="BS161" i="60"/>
  <c r="BT161" i="60"/>
  <c r="BU161" i="60"/>
  <c r="BV161" i="60"/>
  <c r="BW161" i="60"/>
  <c r="BX161" i="60"/>
  <c r="BY161" i="60"/>
  <c r="BZ161" i="60"/>
  <c r="CA161" i="60"/>
  <c r="CB161" i="60"/>
  <c r="CC161" i="60"/>
  <c r="CD161" i="60"/>
  <c r="CE161" i="60"/>
  <c r="CF161" i="60"/>
  <c r="CG161" i="60"/>
  <c r="CH161" i="60"/>
  <c r="CI161" i="60"/>
  <c r="CJ161" i="60"/>
  <c r="CK161" i="60"/>
  <c r="CL161" i="60"/>
  <c r="CM161" i="60"/>
  <c r="CN161" i="60"/>
  <c r="CO161" i="60"/>
  <c r="CP161" i="60"/>
  <c r="CQ161" i="60"/>
  <c r="CR161" i="60"/>
  <c r="CS161" i="60"/>
  <c r="CT161" i="60"/>
  <c r="CU161" i="60"/>
  <c r="CV161" i="60"/>
  <c r="CW161" i="60"/>
  <c r="CX161" i="60"/>
  <c r="CY161" i="60"/>
  <c r="CZ161" i="60"/>
  <c r="DA161" i="60"/>
  <c r="DB161" i="60"/>
  <c r="DC161" i="60"/>
  <c r="DD161" i="60"/>
  <c r="DE161" i="60"/>
  <c r="DF161" i="60"/>
  <c r="DG161" i="60"/>
  <c r="DH161" i="60"/>
  <c r="DI161" i="60"/>
  <c r="DJ161" i="60"/>
  <c r="DK161" i="60"/>
  <c r="DL161" i="60"/>
  <c r="DM161" i="60"/>
  <c r="DN161" i="60"/>
  <c r="DO161" i="60"/>
  <c r="DP161" i="60"/>
  <c r="DQ161" i="60"/>
  <c r="DR161" i="60"/>
  <c r="DS161" i="60"/>
  <c r="DT161" i="60"/>
  <c r="DU161" i="60"/>
  <c r="DV161" i="60"/>
  <c r="DW161" i="60"/>
  <c r="DX161" i="60"/>
  <c r="DY161" i="60"/>
  <c r="DZ161" i="60"/>
  <c r="EA161" i="60"/>
  <c r="EB161" i="60"/>
  <c r="EC161" i="60"/>
  <c r="ED161" i="60"/>
  <c r="EE161" i="60"/>
  <c r="EF161" i="60"/>
  <c r="EG161" i="60"/>
  <c r="EH161" i="60"/>
  <c r="EI161" i="60"/>
  <c r="EJ161" i="60"/>
  <c r="EK161" i="60"/>
  <c r="EL161" i="60"/>
  <c r="EM161" i="60"/>
  <c r="EN161" i="60"/>
  <c r="EO161" i="60"/>
  <c r="EP161" i="60"/>
  <c r="EQ161" i="60"/>
  <c r="ER161" i="60"/>
  <c r="ES161" i="60"/>
  <c r="ET161" i="60"/>
  <c r="EU161" i="60"/>
  <c r="EV161" i="60"/>
  <c r="EW161" i="60"/>
  <c r="EX161" i="60"/>
  <c r="EY161" i="60"/>
  <c r="EZ161" i="60"/>
  <c r="FA161" i="60"/>
  <c r="FB161" i="60"/>
  <c r="FC161" i="60"/>
  <c r="FD161" i="60"/>
  <c r="FE161" i="60"/>
  <c r="FF161" i="60"/>
  <c r="FG161" i="60"/>
  <c r="FH161" i="60"/>
  <c r="FI161" i="60"/>
  <c r="FJ161" i="60"/>
  <c r="FK161" i="60"/>
  <c r="FL161" i="60"/>
  <c r="FM161" i="60"/>
  <c r="FN161" i="60"/>
  <c r="FO161" i="60"/>
  <c r="FP161" i="60"/>
  <c r="FQ161" i="60"/>
  <c r="FR161" i="60"/>
  <c r="FS161" i="60"/>
  <c r="FT161" i="60"/>
  <c r="FU161" i="60"/>
  <c r="FV161" i="60"/>
  <c r="FW161" i="60"/>
  <c r="FX161" i="60"/>
  <c r="FY161" i="60"/>
  <c r="FZ161" i="60"/>
  <c r="GC161" i="60"/>
  <c r="GD161" i="60"/>
  <c r="GE161" i="60"/>
  <c r="GF161" i="60"/>
  <c r="GG161" i="60"/>
  <c r="GH161" i="60"/>
  <c r="GI161" i="60"/>
  <c r="GJ161" i="60"/>
  <c r="GK161" i="60"/>
  <c r="GL161" i="60"/>
  <c r="GM161" i="60"/>
  <c r="GN161" i="60"/>
  <c r="GO161" i="60"/>
  <c r="GP161" i="60"/>
  <c r="GQ161" i="60"/>
  <c r="GR161" i="60"/>
  <c r="GS161" i="60"/>
  <c r="GT161" i="60"/>
  <c r="GU161" i="60"/>
  <c r="GV161" i="60"/>
  <c r="GW161" i="60"/>
  <c r="GX161" i="60"/>
  <c r="GY161" i="60"/>
  <c r="GZ161" i="60"/>
  <c r="HA161" i="60"/>
  <c r="HB161" i="60"/>
  <c r="HC161" i="60"/>
  <c r="HD161" i="60"/>
  <c r="HE161" i="60"/>
  <c r="HF161" i="60"/>
  <c r="HG161" i="60"/>
  <c r="HH161" i="60"/>
  <c r="HI161" i="60"/>
  <c r="HJ161" i="60"/>
  <c r="HK161" i="60"/>
  <c r="HL161" i="60"/>
  <c r="HM161" i="60"/>
  <c r="HN161" i="60"/>
  <c r="HO161" i="60"/>
  <c r="HP161" i="60"/>
  <c r="HQ161" i="60"/>
  <c r="HR161" i="60"/>
  <c r="HS161" i="60"/>
  <c r="HT161" i="60"/>
  <c r="HU161" i="60"/>
  <c r="HV161" i="60"/>
  <c r="HW161" i="60"/>
  <c r="HX161" i="60"/>
  <c r="HY161" i="60"/>
  <c r="HZ161" i="60"/>
  <c r="IA161" i="60"/>
  <c r="IB161" i="60"/>
  <c r="IC161" i="60"/>
  <c r="ID161" i="60"/>
  <c r="IE161" i="60"/>
  <c r="IF161" i="60"/>
  <c r="IG161" i="60"/>
  <c r="IH161" i="60"/>
  <c r="II161" i="60"/>
  <c r="IJ161" i="60"/>
  <c r="IL161" i="60"/>
  <c r="IV161" i="60"/>
  <c r="IW161" i="60"/>
  <c r="IX161" i="60"/>
  <c r="IY161" i="60"/>
  <c r="IZ161" i="60"/>
  <c r="JA161" i="60"/>
  <c r="JS161" i="60"/>
  <c r="BF162" i="60"/>
  <c r="BG162" i="60"/>
  <c r="BH162" i="60"/>
  <c r="BI162" i="60"/>
  <c r="BJ162" i="60"/>
  <c r="BK162" i="60"/>
  <c r="BL162" i="60"/>
  <c r="BM162" i="60"/>
  <c r="BN162" i="60"/>
  <c r="BO162" i="60"/>
  <c r="BP162" i="60"/>
  <c r="BQ162" i="60"/>
  <c r="BR162" i="60"/>
  <c r="BS162" i="60"/>
  <c r="BT162" i="60"/>
  <c r="BU162" i="60"/>
  <c r="BV162" i="60"/>
  <c r="BW162" i="60"/>
  <c r="BX162" i="60"/>
  <c r="BY162" i="60"/>
  <c r="BZ162" i="60"/>
  <c r="CA162" i="60"/>
  <c r="CB162" i="60"/>
  <c r="CC162" i="60"/>
  <c r="CD162" i="60"/>
  <c r="CE162" i="60"/>
  <c r="CF162" i="60"/>
  <c r="CG162" i="60"/>
  <c r="CH162" i="60"/>
  <c r="CI162" i="60"/>
  <c r="CJ162" i="60"/>
  <c r="CK162" i="60"/>
  <c r="CL162" i="60"/>
  <c r="CM162" i="60"/>
  <c r="CN162" i="60"/>
  <c r="CO162" i="60"/>
  <c r="CP162" i="60"/>
  <c r="CQ162" i="60"/>
  <c r="CR162" i="60"/>
  <c r="CS162" i="60"/>
  <c r="CT162" i="60"/>
  <c r="CU162" i="60"/>
  <c r="CV162" i="60"/>
  <c r="CW162" i="60"/>
  <c r="CX162" i="60"/>
  <c r="CY162" i="60"/>
  <c r="CZ162" i="60"/>
  <c r="DA162" i="60"/>
  <c r="DB162" i="60"/>
  <c r="DC162" i="60"/>
  <c r="DD162" i="60"/>
  <c r="DE162" i="60"/>
  <c r="DF162" i="60"/>
  <c r="DG162" i="60"/>
  <c r="DH162" i="60"/>
  <c r="DI162" i="60"/>
  <c r="DJ162" i="60"/>
  <c r="DK162" i="60"/>
  <c r="DL162" i="60"/>
  <c r="DM162" i="60"/>
  <c r="DN162" i="60"/>
  <c r="DO162" i="60"/>
  <c r="DP162" i="60"/>
  <c r="DQ162" i="60"/>
  <c r="DR162" i="60"/>
  <c r="DS162" i="60"/>
  <c r="DT162" i="60"/>
  <c r="DU162" i="60"/>
  <c r="DV162" i="60"/>
  <c r="DW162" i="60"/>
  <c r="DX162" i="60"/>
  <c r="DY162" i="60"/>
  <c r="DZ162" i="60"/>
  <c r="EA162" i="60"/>
  <c r="EB162" i="60"/>
  <c r="EC162" i="60"/>
  <c r="ED162" i="60"/>
  <c r="EE162" i="60"/>
  <c r="EF162" i="60"/>
  <c r="EG162" i="60"/>
  <c r="EH162" i="60"/>
  <c r="EI162" i="60"/>
  <c r="EJ162" i="60"/>
  <c r="EK162" i="60"/>
  <c r="EL162" i="60"/>
  <c r="EM162" i="60"/>
  <c r="EN162" i="60"/>
  <c r="EO162" i="60"/>
  <c r="EP162" i="60"/>
  <c r="EQ162" i="60"/>
  <c r="ER162" i="60"/>
  <c r="ES162" i="60"/>
  <c r="ET162" i="60"/>
  <c r="EU162" i="60"/>
  <c r="EV162" i="60"/>
  <c r="EW162" i="60"/>
  <c r="EX162" i="60"/>
  <c r="EY162" i="60"/>
  <c r="EZ162" i="60"/>
  <c r="FA162" i="60"/>
  <c r="FB162" i="60"/>
  <c r="FC162" i="60"/>
  <c r="FD162" i="60"/>
  <c r="FE162" i="60"/>
  <c r="FF162" i="60"/>
  <c r="FG162" i="60"/>
  <c r="FH162" i="60"/>
  <c r="FI162" i="60"/>
  <c r="FJ162" i="60"/>
  <c r="FK162" i="60"/>
  <c r="FL162" i="60"/>
  <c r="FM162" i="60"/>
  <c r="FN162" i="60"/>
  <c r="FO162" i="60"/>
  <c r="FP162" i="60"/>
  <c r="FQ162" i="60"/>
  <c r="FR162" i="60"/>
  <c r="FS162" i="60"/>
  <c r="FT162" i="60"/>
  <c r="FU162" i="60"/>
  <c r="FV162" i="60"/>
  <c r="FY162" i="60"/>
  <c r="FZ162" i="60"/>
  <c r="GA162" i="60"/>
  <c r="GB162" i="60"/>
  <c r="GC162" i="60"/>
  <c r="GD162" i="60"/>
  <c r="GE162" i="60"/>
  <c r="GF162" i="60"/>
  <c r="GG162" i="60"/>
  <c r="GH162" i="60"/>
  <c r="GI162" i="60"/>
  <c r="GJ162" i="60"/>
  <c r="GK162" i="60"/>
  <c r="GL162" i="60"/>
  <c r="GM162" i="60"/>
  <c r="GN162" i="60"/>
  <c r="GO162" i="60"/>
  <c r="GP162" i="60"/>
  <c r="GQ162" i="60"/>
  <c r="GR162" i="60"/>
  <c r="GS162" i="60"/>
  <c r="GU162" i="60"/>
  <c r="GV162" i="60"/>
  <c r="GW162" i="60"/>
  <c r="GX162" i="60"/>
  <c r="GY162" i="60"/>
  <c r="GZ162" i="60"/>
  <c r="HA162" i="60"/>
  <c r="HB162" i="60"/>
  <c r="HC162" i="60"/>
  <c r="HD162" i="60"/>
  <c r="HE162" i="60"/>
  <c r="HF162" i="60"/>
  <c r="HG162" i="60"/>
  <c r="HH162" i="60"/>
  <c r="HI162" i="60"/>
  <c r="HJ162" i="60"/>
  <c r="HK162" i="60"/>
  <c r="HL162" i="60"/>
  <c r="HM162" i="60"/>
  <c r="HN162" i="60"/>
  <c r="HO162" i="60"/>
  <c r="HP162" i="60"/>
  <c r="HQ162" i="60"/>
  <c r="HR162" i="60"/>
  <c r="HS162" i="60"/>
  <c r="HT162" i="60"/>
  <c r="HU162" i="60"/>
  <c r="HV162" i="60"/>
  <c r="HW162" i="60"/>
  <c r="HX162" i="60"/>
  <c r="HY162" i="60"/>
  <c r="HZ162" i="60"/>
  <c r="IA162" i="60"/>
  <c r="IB162" i="60"/>
  <c r="IC162" i="60"/>
  <c r="ID162" i="60"/>
  <c r="IE162" i="60"/>
  <c r="IF162" i="60"/>
  <c r="IG162" i="60"/>
  <c r="IH162" i="60"/>
  <c r="II162" i="60"/>
  <c r="IJ162" i="60"/>
  <c r="IK162" i="60"/>
  <c r="IL162" i="60"/>
  <c r="IV162" i="60"/>
  <c r="IW162" i="60"/>
  <c r="IX162" i="60"/>
  <c r="IY162" i="60"/>
  <c r="IZ162" i="60"/>
  <c r="JA162" i="60"/>
  <c r="JS162" i="60"/>
  <c r="BF163" i="60"/>
  <c r="BG163" i="60"/>
  <c r="BH163" i="60"/>
  <c r="BI163" i="60"/>
  <c r="BJ163" i="60"/>
  <c r="BK163" i="60"/>
  <c r="BL163" i="60"/>
  <c r="BM163" i="60"/>
  <c r="BN163" i="60"/>
  <c r="BO163" i="60"/>
  <c r="BP163" i="60"/>
  <c r="BQ163" i="60"/>
  <c r="BR163" i="60"/>
  <c r="BS163" i="60"/>
  <c r="BT163" i="60"/>
  <c r="BU163" i="60"/>
  <c r="BV163" i="60"/>
  <c r="BW163" i="60"/>
  <c r="BX163" i="60"/>
  <c r="BY163" i="60"/>
  <c r="BZ163" i="60"/>
  <c r="CA163" i="60"/>
  <c r="CB163" i="60"/>
  <c r="CC163" i="60"/>
  <c r="CD163" i="60"/>
  <c r="CE163" i="60"/>
  <c r="CF163" i="60"/>
  <c r="CG163" i="60"/>
  <c r="CH163" i="60"/>
  <c r="CI163" i="60"/>
  <c r="CJ163" i="60"/>
  <c r="CK163" i="60"/>
  <c r="CL163" i="60"/>
  <c r="CM163" i="60"/>
  <c r="CN163" i="60"/>
  <c r="CO163" i="60"/>
  <c r="CP163" i="60"/>
  <c r="CQ163" i="60"/>
  <c r="CR163" i="60"/>
  <c r="CS163" i="60"/>
  <c r="CT163" i="60"/>
  <c r="CU163" i="60"/>
  <c r="CV163" i="60"/>
  <c r="CW163" i="60"/>
  <c r="CX163" i="60"/>
  <c r="CY163" i="60"/>
  <c r="CZ163" i="60"/>
  <c r="DA163" i="60"/>
  <c r="DB163" i="60"/>
  <c r="DC163" i="60"/>
  <c r="DD163" i="60"/>
  <c r="DE163" i="60"/>
  <c r="DF163" i="60"/>
  <c r="DG163" i="60"/>
  <c r="DH163" i="60"/>
  <c r="DI163" i="60"/>
  <c r="DJ163" i="60"/>
  <c r="DK163" i="60"/>
  <c r="DL163" i="60"/>
  <c r="DM163" i="60"/>
  <c r="DN163" i="60"/>
  <c r="DO163" i="60"/>
  <c r="DP163" i="60"/>
  <c r="DQ163" i="60"/>
  <c r="DR163" i="60"/>
  <c r="DS163" i="60"/>
  <c r="DT163" i="60"/>
  <c r="DU163" i="60"/>
  <c r="DV163" i="60"/>
  <c r="DW163" i="60"/>
  <c r="DX163" i="60"/>
  <c r="DY163" i="60"/>
  <c r="DZ163" i="60"/>
  <c r="EA163" i="60"/>
  <c r="EB163" i="60"/>
  <c r="EC163" i="60"/>
  <c r="ED163" i="60"/>
  <c r="EE163" i="60"/>
  <c r="EF163" i="60"/>
  <c r="EG163" i="60"/>
  <c r="EH163" i="60"/>
  <c r="EI163" i="60"/>
  <c r="EJ163" i="60"/>
  <c r="EK163" i="60"/>
  <c r="EL163" i="60"/>
  <c r="EM163" i="60"/>
  <c r="EN163" i="60"/>
  <c r="EO163" i="60"/>
  <c r="EP163" i="60"/>
  <c r="EQ163" i="60"/>
  <c r="ER163" i="60"/>
  <c r="ES163" i="60"/>
  <c r="ET163" i="60"/>
  <c r="EU163" i="60"/>
  <c r="EV163" i="60"/>
  <c r="EW163" i="60"/>
  <c r="EX163" i="60"/>
  <c r="EY163" i="60"/>
  <c r="EZ163" i="60"/>
  <c r="FA163" i="60"/>
  <c r="FB163" i="60"/>
  <c r="FC163" i="60"/>
  <c r="FD163" i="60"/>
  <c r="FE163" i="60"/>
  <c r="FF163" i="60"/>
  <c r="FG163" i="60"/>
  <c r="FH163" i="60"/>
  <c r="FI163" i="60"/>
  <c r="FJ163" i="60"/>
  <c r="FK163" i="60"/>
  <c r="FL163" i="60"/>
  <c r="FM163" i="60"/>
  <c r="FN163" i="60"/>
  <c r="FO163" i="60"/>
  <c r="FP163" i="60"/>
  <c r="FQ163" i="60"/>
  <c r="FR163" i="60"/>
  <c r="FS163" i="60"/>
  <c r="FT163" i="60"/>
  <c r="FU163" i="60"/>
  <c r="FV163" i="60"/>
  <c r="FY163" i="60"/>
  <c r="FZ163" i="60"/>
  <c r="GA163" i="60"/>
  <c r="GB163" i="60"/>
  <c r="GC163" i="60"/>
  <c r="GD163" i="60"/>
  <c r="GE163" i="60"/>
  <c r="GF163" i="60"/>
  <c r="GG163" i="60"/>
  <c r="GH163" i="60"/>
  <c r="GI163" i="60"/>
  <c r="GJ163" i="60"/>
  <c r="GK163" i="60"/>
  <c r="GL163" i="60"/>
  <c r="GM163" i="60"/>
  <c r="GN163" i="60"/>
  <c r="GO163" i="60"/>
  <c r="GP163" i="60"/>
  <c r="GQ163" i="60"/>
  <c r="GR163" i="60"/>
  <c r="GS163" i="60"/>
  <c r="GT163" i="60"/>
  <c r="GU163" i="60"/>
  <c r="GV163" i="60"/>
  <c r="GW163" i="60"/>
  <c r="GX163" i="60"/>
  <c r="GY163" i="60"/>
  <c r="GZ163" i="60"/>
  <c r="HA163" i="60"/>
  <c r="HB163" i="60"/>
  <c r="HC163" i="60"/>
  <c r="HD163" i="60"/>
  <c r="HE163" i="60"/>
  <c r="HF163" i="60"/>
  <c r="HG163" i="60"/>
  <c r="HH163" i="60"/>
  <c r="HI163" i="60"/>
  <c r="HJ163" i="60"/>
  <c r="HK163" i="60"/>
  <c r="HL163" i="60"/>
  <c r="HM163" i="60"/>
  <c r="HN163" i="60"/>
  <c r="HO163" i="60"/>
  <c r="HP163" i="60"/>
  <c r="HQ163" i="60"/>
  <c r="HR163" i="60"/>
  <c r="HS163" i="60"/>
  <c r="HT163" i="60"/>
  <c r="HU163" i="60"/>
  <c r="HV163" i="60"/>
  <c r="HW163" i="60"/>
  <c r="HX163" i="60"/>
  <c r="HY163" i="60"/>
  <c r="HZ163" i="60"/>
  <c r="IA163" i="60"/>
  <c r="IB163" i="60"/>
  <c r="IC163" i="60"/>
  <c r="ID163" i="60"/>
  <c r="IE163" i="60"/>
  <c r="IF163" i="60"/>
  <c r="IG163" i="60"/>
  <c r="IH163" i="60"/>
  <c r="II163" i="60"/>
  <c r="IJ163" i="60"/>
  <c r="IK163" i="60"/>
  <c r="IL163" i="60"/>
  <c r="IV163" i="60"/>
  <c r="IW163" i="60"/>
  <c r="IX163" i="60"/>
  <c r="IY163" i="60"/>
  <c r="IZ163" i="60"/>
  <c r="JA163" i="60"/>
  <c r="JS163" i="60"/>
  <c r="BF164" i="60"/>
  <c r="BG164" i="60"/>
  <c r="BH164" i="60"/>
  <c r="BI164" i="60"/>
  <c r="BJ164" i="60"/>
  <c r="BK164" i="60"/>
  <c r="BL164" i="60"/>
  <c r="BM164" i="60"/>
  <c r="BN164" i="60"/>
  <c r="BO164" i="60"/>
  <c r="BP164" i="60"/>
  <c r="BQ164" i="60"/>
  <c r="BR164" i="60"/>
  <c r="BS164" i="60"/>
  <c r="BT164" i="60"/>
  <c r="BU164" i="60"/>
  <c r="BV164" i="60"/>
  <c r="BW164" i="60"/>
  <c r="BX164" i="60"/>
  <c r="BY164" i="60"/>
  <c r="BZ164" i="60"/>
  <c r="CA164" i="60"/>
  <c r="CB164" i="60"/>
  <c r="CC164" i="60"/>
  <c r="CD164" i="60"/>
  <c r="CE164" i="60"/>
  <c r="CF164" i="60"/>
  <c r="CG164" i="60"/>
  <c r="CH164" i="60"/>
  <c r="CI164" i="60"/>
  <c r="CJ164" i="60"/>
  <c r="CK164" i="60"/>
  <c r="CL164" i="60"/>
  <c r="CM164" i="60"/>
  <c r="CN164" i="60"/>
  <c r="CO164" i="60"/>
  <c r="CP164" i="60"/>
  <c r="CQ164" i="60"/>
  <c r="CR164" i="60"/>
  <c r="CS164" i="60"/>
  <c r="CT164" i="60"/>
  <c r="CU164" i="60"/>
  <c r="CV164" i="60"/>
  <c r="CW164" i="60"/>
  <c r="CX164" i="60"/>
  <c r="CY164" i="60"/>
  <c r="CZ164" i="60"/>
  <c r="DA164" i="60"/>
  <c r="DB164" i="60"/>
  <c r="DC164" i="60"/>
  <c r="DD164" i="60"/>
  <c r="DE164" i="60"/>
  <c r="DF164" i="60"/>
  <c r="DG164" i="60"/>
  <c r="DH164" i="60"/>
  <c r="DI164" i="60"/>
  <c r="DJ164" i="60"/>
  <c r="DK164" i="60"/>
  <c r="DL164" i="60"/>
  <c r="DM164" i="60"/>
  <c r="DN164" i="60"/>
  <c r="DO164" i="60"/>
  <c r="DP164" i="60"/>
  <c r="DQ164" i="60"/>
  <c r="DR164" i="60"/>
  <c r="DS164" i="60"/>
  <c r="DT164" i="60"/>
  <c r="DU164" i="60"/>
  <c r="DV164" i="60"/>
  <c r="DW164" i="60"/>
  <c r="DX164" i="60"/>
  <c r="DY164" i="60"/>
  <c r="DZ164" i="60"/>
  <c r="EA164" i="60"/>
  <c r="EB164" i="60"/>
  <c r="EC164" i="60"/>
  <c r="ED164" i="60"/>
  <c r="EE164" i="60"/>
  <c r="EF164" i="60"/>
  <c r="EG164" i="60"/>
  <c r="EH164" i="60"/>
  <c r="EI164" i="60"/>
  <c r="EJ164" i="60"/>
  <c r="EK164" i="60"/>
  <c r="EL164" i="60"/>
  <c r="EM164" i="60"/>
  <c r="EN164" i="60"/>
  <c r="EO164" i="60"/>
  <c r="EP164" i="60"/>
  <c r="EQ164" i="60"/>
  <c r="ER164" i="60"/>
  <c r="ES164" i="60"/>
  <c r="ET164" i="60"/>
  <c r="EU164" i="60"/>
  <c r="EV164" i="60"/>
  <c r="EW164" i="60"/>
  <c r="EX164" i="60"/>
  <c r="EY164" i="60"/>
  <c r="EZ164" i="60"/>
  <c r="FA164" i="60"/>
  <c r="FB164" i="60"/>
  <c r="FC164" i="60"/>
  <c r="FD164" i="60"/>
  <c r="FE164" i="60"/>
  <c r="FF164" i="60"/>
  <c r="FG164" i="60"/>
  <c r="FH164" i="60"/>
  <c r="FI164" i="60"/>
  <c r="FJ164" i="60"/>
  <c r="FK164" i="60"/>
  <c r="FL164" i="60"/>
  <c r="FM164" i="60"/>
  <c r="FN164" i="60"/>
  <c r="FO164" i="60"/>
  <c r="FP164" i="60"/>
  <c r="FQ164" i="60"/>
  <c r="FR164" i="60"/>
  <c r="FU164" i="60"/>
  <c r="FV164" i="60"/>
  <c r="FW164" i="60"/>
  <c r="FX164" i="60"/>
  <c r="FY164" i="60"/>
  <c r="FZ164" i="60"/>
  <c r="GA164" i="60"/>
  <c r="GB164" i="60"/>
  <c r="GC164" i="60"/>
  <c r="GD164" i="60"/>
  <c r="GE164" i="60"/>
  <c r="GF164" i="60"/>
  <c r="GG164" i="60"/>
  <c r="GH164" i="60"/>
  <c r="GI164" i="60"/>
  <c r="GJ164" i="60"/>
  <c r="GK164" i="60"/>
  <c r="GL164" i="60"/>
  <c r="GM164" i="60"/>
  <c r="GN164" i="60"/>
  <c r="GO164" i="60"/>
  <c r="GP164" i="60"/>
  <c r="GQ164" i="60"/>
  <c r="GR164" i="60"/>
  <c r="GS164" i="60"/>
  <c r="GT164" i="60"/>
  <c r="GU164" i="60"/>
  <c r="GW164" i="60"/>
  <c r="GX164" i="60"/>
  <c r="GY164" i="60"/>
  <c r="GZ164" i="60"/>
  <c r="HA164" i="60"/>
  <c r="HB164" i="60"/>
  <c r="HC164" i="60"/>
  <c r="HD164" i="60"/>
  <c r="HE164" i="60"/>
  <c r="HF164" i="60"/>
  <c r="HG164" i="60"/>
  <c r="HH164" i="60"/>
  <c r="HI164" i="60"/>
  <c r="HJ164" i="60"/>
  <c r="HK164" i="60"/>
  <c r="HL164" i="60"/>
  <c r="HM164" i="60"/>
  <c r="HN164" i="60"/>
  <c r="HO164" i="60"/>
  <c r="HP164" i="60"/>
  <c r="HQ164" i="60"/>
  <c r="HR164" i="60"/>
  <c r="HS164" i="60"/>
  <c r="HT164" i="60"/>
  <c r="HU164" i="60"/>
  <c r="HV164" i="60"/>
  <c r="HW164" i="60"/>
  <c r="HX164" i="60"/>
  <c r="HY164" i="60"/>
  <c r="HZ164" i="60"/>
  <c r="IA164" i="60"/>
  <c r="IB164" i="60"/>
  <c r="IC164" i="60"/>
  <c r="ID164" i="60"/>
  <c r="IE164" i="60"/>
  <c r="IF164" i="60"/>
  <c r="IG164" i="60"/>
  <c r="IH164" i="60"/>
  <c r="II164" i="60"/>
  <c r="IJ164" i="60"/>
  <c r="IK164" i="60"/>
  <c r="IL164" i="60"/>
  <c r="IV164" i="60"/>
  <c r="IW164" i="60"/>
  <c r="IX164" i="60"/>
  <c r="IY164" i="60"/>
  <c r="IZ164" i="60"/>
  <c r="JA164" i="60"/>
  <c r="JS164" i="60"/>
  <c r="BF165" i="60"/>
  <c r="BG165" i="60"/>
  <c r="BH165" i="60"/>
  <c r="BI165" i="60"/>
  <c r="BJ165" i="60"/>
  <c r="BK165" i="60"/>
  <c r="BL165" i="60"/>
  <c r="BM165" i="60"/>
  <c r="BN165" i="60"/>
  <c r="BO165" i="60"/>
  <c r="BP165" i="60"/>
  <c r="BQ165" i="60"/>
  <c r="BR165" i="60"/>
  <c r="BS165" i="60"/>
  <c r="BT165" i="60"/>
  <c r="BU165" i="60"/>
  <c r="BV165" i="60"/>
  <c r="BW165" i="60"/>
  <c r="BX165" i="60"/>
  <c r="BY165" i="60"/>
  <c r="BZ165" i="60"/>
  <c r="CA165" i="60"/>
  <c r="CB165" i="60"/>
  <c r="CC165" i="60"/>
  <c r="CD165" i="60"/>
  <c r="CE165" i="60"/>
  <c r="CF165" i="60"/>
  <c r="CG165" i="60"/>
  <c r="CH165" i="60"/>
  <c r="CI165" i="60"/>
  <c r="CJ165" i="60"/>
  <c r="CK165" i="60"/>
  <c r="CL165" i="60"/>
  <c r="CM165" i="60"/>
  <c r="CN165" i="60"/>
  <c r="CO165" i="60"/>
  <c r="CP165" i="60"/>
  <c r="CQ165" i="60"/>
  <c r="CR165" i="60"/>
  <c r="CS165" i="60"/>
  <c r="CT165" i="60"/>
  <c r="CU165" i="60"/>
  <c r="CV165" i="60"/>
  <c r="CW165" i="60"/>
  <c r="CX165" i="60"/>
  <c r="CY165" i="60"/>
  <c r="CZ165" i="60"/>
  <c r="DA165" i="60"/>
  <c r="DB165" i="60"/>
  <c r="DC165" i="60"/>
  <c r="DD165" i="60"/>
  <c r="DE165" i="60"/>
  <c r="DF165" i="60"/>
  <c r="DG165" i="60"/>
  <c r="DH165" i="60"/>
  <c r="DI165" i="60"/>
  <c r="DJ165" i="60"/>
  <c r="DK165" i="60"/>
  <c r="DL165" i="60"/>
  <c r="DM165" i="60"/>
  <c r="DN165" i="60"/>
  <c r="DO165" i="60"/>
  <c r="DP165" i="60"/>
  <c r="DQ165" i="60"/>
  <c r="DR165" i="60"/>
  <c r="DS165" i="60"/>
  <c r="DT165" i="60"/>
  <c r="DU165" i="60"/>
  <c r="DV165" i="60"/>
  <c r="DW165" i="60"/>
  <c r="DX165" i="60"/>
  <c r="DY165" i="60"/>
  <c r="DZ165" i="60"/>
  <c r="EA165" i="60"/>
  <c r="EB165" i="60"/>
  <c r="EC165" i="60"/>
  <c r="ED165" i="60"/>
  <c r="EE165" i="60"/>
  <c r="EF165" i="60"/>
  <c r="EG165" i="60"/>
  <c r="EH165" i="60"/>
  <c r="EI165" i="60"/>
  <c r="EJ165" i="60"/>
  <c r="EK165" i="60"/>
  <c r="EL165" i="60"/>
  <c r="EM165" i="60"/>
  <c r="EN165" i="60"/>
  <c r="EO165" i="60"/>
  <c r="EP165" i="60"/>
  <c r="EQ165" i="60"/>
  <c r="ER165" i="60"/>
  <c r="ES165" i="60"/>
  <c r="ET165" i="60"/>
  <c r="EU165" i="60"/>
  <c r="EV165" i="60"/>
  <c r="EW165" i="60"/>
  <c r="EX165" i="60"/>
  <c r="EY165" i="60"/>
  <c r="EZ165" i="60"/>
  <c r="FA165" i="60"/>
  <c r="FB165" i="60"/>
  <c r="FC165" i="60"/>
  <c r="FD165" i="60"/>
  <c r="FE165" i="60"/>
  <c r="FF165" i="60"/>
  <c r="FG165" i="60"/>
  <c r="FH165" i="60"/>
  <c r="FI165" i="60"/>
  <c r="FJ165" i="60"/>
  <c r="FK165" i="60"/>
  <c r="FL165" i="60"/>
  <c r="FM165" i="60"/>
  <c r="FN165" i="60"/>
  <c r="FO165" i="60"/>
  <c r="FP165" i="60"/>
  <c r="FQ165" i="60"/>
  <c r="FR165" i="60"/>
  <c r="FU165" i="60"/>
  <c r="FV165" i="60"/>
  <c r="FW165" i="60"/>
  <c r="FX165" i="60"/>
  <c r="FY165" i="60"/>
  <c r="FZ165" i="60"/>
  <c r="GA165" i="60"/>
  <c r="GB165" i="60"/>
  <c r="GC165" i="60"/>
  <c r="GD165" i="60"/>
  <c r="GE165" i="60"/>
  <c r="GF165" i="60"/>
  <c r="GG165" i="60"/>
  <c r="GH165" i="60"/>
  <c r="GI165" i="60"/>
  <c r="GJ165" i="60"/>
  <c r="GK165" i="60"/>
  <c r="GL165" i="60"/>
  <c r="GM165" i="60"/>
  <c r="GN165" i="60"/>
  <c r="GO165" i="60"/>
  <c r="GP165" i="60"/>
  <c r="GQ165" i="60"/>
  <c r="GR165" i="60"/>
  <c r="GS165" i="60"/>
  <c r="GT165" i="60"/>
  <c r="GU165" i="60"/>
  <c r="GV165" i="60"/>
  <c r="GW165" i="60"/>
  <c r="GX165" i="60"/>
  <c r="GY165" i="60"/>
  <c r="GZ165" i="60"/>
  <c r="HA165" i="60"/>
  <c r="HB165" i="60"/>
  <c r="HC165" i="60"/>
  <c r="HD165" i="60"/>
  <c r="HE165" i="60"/>
  <c r="HF165" i="60"/>
  <c r="HG165" i="60"/>
  <c r="HH165" i="60"/>
  <c r="HI165" i="60"/>
  <c r="HJ165" i="60"/>
  <c r="HK165" i="60"/>
  <c r="HL165" i="60"/>
  <c r="HM165" i="60"/>
  <c r="HN165" i="60"/>
  <c r="HO165" i="60"/>
  <c r="HP165" i="60"/>
  <c r="HQ165" i="60"/>
  <c r="HR165" i="60"/>
  <c r="HS165" i="60"/>
  <c r="HT165" i="60"/>
  <c r="HU165" i="60"/>
  <c r="HV165" i="60"/>
  <c r="HW165" i="60"/>
  <c r="HX165" i="60"/>
  <c r="HY165" i="60"/>
  <c r="HZ165" i="60"/>
  <c r="IA165" i="60"/>
  <c r="IB165" i="60"/>
  <c r="IC165" i="60"/>
  <c r="ID165" i="60"/>
  <c r="IE165" i="60"/>
  <c r="IF165" i="60"/>
  <c r="IG165" i="60"/>
  <c r="IH165" i="60"/>
  <c r="II165" i="60"/>
  <c r="IJ165" i="60"/>
  <c r="IK165" i="60"/>
  <c r="IL165" i="60"/>
  <c r="IV165" i="60"/>
  <c r="IW165" i="60"/>
  <c r="IX165" i="60"/>
  <c r="IY165" i="60"/>
  <c r="IZ165" i="60"/>
  <c r="JA165" i="60"/>
  <c r="JS165" i="60"/>
  <c r="BF166" i="60"/>
  <c r="BG166" i="60"/>
  <c r="BH166" i="60"/>
  <c r="BI166" i="60"/>
  <c r="BJ166" i="60"/>
  <c r="BK166" i="60"/>
  <c r="BL166" i="60"/>
  <c r="BM166" i="60"/>
  <c r="BN166" i="60"/>
  <c r="BO166" i="60"/>
  <c r="BP166" i="60"/>
  <c r="BQ166" i="60"/>
  <c r="BR166" i="60"/>
  <c r="BS166" i="60"/>
  <c r="BT166" i="60"/>
  <c r="BU166" i="60"/>
  <c r="BV166" i="60"/>
  <c r="BW166" i="60"/>
  <c r="BX166" i="60"/>
  <c r="BY166" i="60"/>
  <c r="BZ166" i="60"/>
  <c r="CA166" i="60"/>
  <c r="CB166" i="60"/>
  <c r="CC166" i="60"/>
  <c r="CD166" i="60"/>
  <c r="CE166" i="60"/>
  <c r="CF166" i="60"/>
  <c r="CG166" i="60"/>
  <c r="CH166" i="60"/>
  <c r="CI166" i="60"/>
  <c r="CJ166" i="60"/>
  <c r="CK166" i="60"/>
  <c r="CL166" i="60"/>
  <c r="CM166" i="60"/>
  <c r="CN166" i="60"/>
  <c r="CO166" i="60"/>
  <c r="CP166" i="60"/>
  <c r="CQ166" i="60"/>
  <c r="CR166" i="60"/>
  <c r="CS166" i="60"/>
  <c r="CT166" i="60"/>
  <c r="CU166" i="60"/>
  <c r="CV166" i="60"/>
  <c r="CW166" i="60"/>
  <c r="CX166" i="60"/>
  <c r="CY166" i="60"/>
  <c r="CZ166" i="60"/>
  <c r="DA166" i="60"/>
  <c r="DB166" i="60"/>
  <c r="DC166" i="60"/>
  <c r="DD166" i="60"/>
  <c r="DE166" i="60"/>
  <c r="DF166" i="60"/>
  <c r="DG166" i="60"/>
  <c r="DH166" i="60"/>
  <c r="DI166" i="60"/>
  <c r="DJ166" i="60"/>
  <c r="DK166" i="60"/>
  <c r="DL166" i="60"/>
  <c r="DM166" i="60"/>
  <c r="DN166" i="60"/>
  <c r="DO166" i="60"/>
  <c r="DP166" i="60"/>
  <c r="DQ166" i="60"/>
  <c r="DR166" i="60"/>
  <c r="DS166" i="60"/>
  <c r="DT166" i="60"/>
  <c r="DU166" i="60"/>
  <c r="DV166" i="60"/>
  <c r="DW166" i="60"/>
  <c r="DX166" i="60"/>
  <c r="DY166" i="60"/>
  <c r="DZ166" i="60"/>
  <c r="EA166" i="60"/>
  <c r="EB166" i="60"/>
  <c r="EC166" i="60"/>
  <c r="ED166" i="60"/>
  <c r="EE166" i="60"/>
  <c r="EF166" i="60"/>
  <c r="EG166" i="60"/>
  <c r="EH166" i="60"/>
  <c r="EI166" i="60"/>
  <c r="EJ166" i="60"/>
  <c r="EK166" i="60"/>
  <c r="EL166" i="60"/>
  <c r="EM166" i="60"/>
  <c r="EN166" i="60"/>
  <c r="EO166" i="60"/>
  <c r="EP166" i="60"/>
  <c r="EQ166" i="60"/>
  <c r="ER166" i="60"/>
  <c r="ES166" i="60"/>
  <c r="ET166" i="60"/>
  <c r="EU166" i="60"/>
  <c r="EV166" i="60"/>
  <c r="EW166" i="60"/>
  <c r="EX166" i="60"/>
  <c r="EY166" i="60"/>
  <c r="EZ166" i="60"/>
  <c r="FA166" i="60"/>
  <c r="FB166" i="60"/>
  <c r="FC166" i="60"/>
  <c r="FD166" i="60"/>
  <c r="FE166" i="60"/>
  <c r="FF166" i="60"/>
  <c r="FG166" i="60"/>
  <c r="FH166" i="60"/>
  <c r="FI166" i="60"/>
  <c r="FJ166" i="60"/>
  <c r="FK166" i="60"/>
  <c r="FL166" i="60"/>
  <c r="FM166" i="60"/>
  <c r="FN166" i="60"/>
  <c r="FO166" i="60"/>
  <c r="FP166" i="60"/>
  <c r="FQ166" i="60"/>
  <c r="FR166" i="60"/>
  <c r="FS166" i="60"/>
  <c r="FT166" i="60"/>
  <c r="FU166" i="60"/>
  <c r="FV166" i="60"/>
  <c r="FW166" i="60"/>
  <c r="FX166" i="60"/>
  <c r="FY166" i="60"/>
  <c r="FZ166" i="60"/>
  <c r="GA166" i="60"/>
  <c r="GB166" i="60"/>
  <c r="GC166" i="60"/>
  <c r="GD166" i="60"/>
  <c r="GE166" i="60"/>
  <c r="GF166" i="60"/>
  <c r="GG166" i="60"/>
  <c r="GH166" i="60"/>
  <c r="GI166" i="60"/>
  <c r="GJ166" i="60"/>
  <c r="GK166" i="60"/>
  <c r="GL166" i="60"/>
  <c r="GO166" i="60"/>
  <c r="GP166" i="60"/>
  <c r="GQ166" i="60"/>
  <c r="GS166" i="60"/>
  <c r="GT166" i="60"/>
  <c r="GU166" i="60"/>
  <c r="GV166" i="60"/>
  <c r="GW166" i="60"/>
  <c r="GX166" i="60"/>
  <c r="GY166" i="60"/>
  <c r="GZ166" i="60"/>
  <c r="HA166" i="60"/>
  <c r="HB166" i="60"/>
  <c r="HC166" i="60"/>
  <c r="HD166" i="60"/>
  <c r="HE166" i="60"/>
  <c r="HF166" i="60"/>
  <c r="HG166" i="60"/>
  <c r="HH166" i="60"/>
  <c r="HI166" i="60"/>
  <c r="HJ166" i="60"/>
  <c r="HK166" i="60"/>
  <c r="HL166" i="60"/>
  <c r="HM166" i="60"/>
  <c r="HN166" i="60"/>
  <c r="HO166" i="60"/>
  <c r="HP166" i="60"/>
  <c r="HQ166" i="60"/>
  <c r="HR166" i="60"/>
  <c r="HS166" i="60"/>
  <c r="HT166" i="60"/>
  <c r="HU166" i="60"/>
  <c r="HV166" i="60"/>
  <c r="HW166" i="60"/>
  <c r="HX166" i="60"/>
  <c r="HY166" i="60"/>
  <c r="HZ166" i="60"/>
  <c r="IA166" i="60"/>
  <c r="IB166" i="60"/>
  <c r="IC166" i="60"/>
  <c r="ID166" i="60"/>
  <c r="IE166" i="60"/>
  <c r="IF166" i="60"/>
  <c r="IG166" i="60"/>
  <c r="IH166" i="60"/>
  <c r="II166" i="60"/>
  <c r="IJ166" i="60"/>
  <c r="IK166" i="60"/>
  <c r="IL166" i="60"/>
  <c r="IV166" i="60"/>
  <c r="IW166" i="60"/>
  <c r="IX166" i="60"/>
  <c r="IY166" i="60"/>
  <c r="IZ166" i="60"/>
  <c r="JA166" i="60"/>
  <c r="JS166" i="60"/>
  <c r="BF167" i="60"/>
  <c r="BG167" i="60"/>
  <c r="BH167" i="60"/>
  <c r="BI167" i="60"/>
  <c r="BJ167" i="60"/>
  <c r="BK167" i="60"/>
  <c r="BL167" i="60"/>
  <c r="BM167" i="60"/>
  <c r="BN167" i="60"/>
  <c r="BO167" i="60"/>
  <c r="BP167" i="60"/>
  <c r="BQ167" i="60"/>
  <c r="BR167" i="60"/>
  <c r="BS167" i="60"/>
  <c r="BT167" i="60"/>
  <c r="BU167" i="60"/>
  <c r="BV167" i="60"/>
  <c r="BW167" i="60"/>
  <c r="BX167" i="60"/>
  <c r="BY167" i="60"/>
  <c r="BZ167" i="60"/>
  <c r="CA167" i="60"/>
  <c r="CB167" i="60"/>
  <c r="CC167" i="60"/>
  <c r="CD167" i="60"/>
  <c r="CE167" i="60"/>
  <c r="CF167" i="60"/>
  <c r="CG167" i="60"/>
  <c r="CH167" i="60"/>
  <c r="CI167" i="60"/>
  <c r="CJ167" i="60"/>
  <c r="CK167" i="60"/>
  <c r="CL167" i="60"/>
  <c r="CM167" i="60"/>
  <c r="CN167" i="60"/>
  <c r="CO167" i="60"/>
  <c r="CP167" i="60"/>
  <c r="CQ167" i="60"/>
  <c r="CR167" i="60"/>
  <c r="CS167" i="60"/>
  <c r="CT167" i="60"/>
  <c r="CU167" i="60"/>
  <c r="CV167" i="60"/>
  <c r="CW167" i="60"/>
  <c r="CX167" i="60"/>
  <c r="CY167" i="60"/>
  <c r="CZ167" i="60"/>
  <c r="DA167" i="60"/>
  <c r="DB167" i="60"/>
  <c r="DC167" i="60"/>
  <c r="DD167" i="60"/>
  <c r="DE167" i="60"/>
  <c r="DF167" i="60"/>
  <c r="DG167" i="60"/>
  <c r="DH167" i="60"/>
  <c r="DI167" i="60"/>
  <c r="DJ167" i="60"/>
  <c r="DK167" i="60"/>
  <c r="DL167" i="60"/>
  <c r="DM167" i="60"/>
  <c r="DN167" i="60"/>
  <c r="DO167" i="60"/>
  <c r="DP167" i="60"/>
  <c r="DQ167" i="60"/>
  <c r="DR167" i="60"/>
  <c r="DS167" i="60"/>
  <c r="DT167" i="60"/>
  <c r="DU167" i="60"/>
  <c r="DV167" i="60"/>
  <c r="DW167" i="60"/>
  <c r="DX167" i="60"/>
  <c r="DY167" i="60"/>
  <c r="DZ167" i="60"/>
  <c r="EA167" i="60"/>
  <c r="EB167" i="60"/>
  <c r="EC167" i="60"/>
  <c r="ED167" i="60"/>
  <c r="EE167" i="60"/>
  <c r="EF167" i="60"/>
  <c r="EG167" i="60"/>
  <c r="EH167" i="60"/>
  <c r="EI167" i="60"/>
  <c r="EJ167" i="60"/>
  <c r="EK167" i="60"/>
  <c r="EL167" i="60"/>
  <c r="EM167" i="60"/>
  <c r="EN167" i="60"/>
  <c r="EO167" i="60"/>
  <c r="EP167" i="60"/>
  <c r="EQ167" i="60"/>
  <c r="ER167" i="60"/>
  <c r="ES167" i="60"/>
  <c r="ET167" i="60"/>
  <c r="EU167" i="60"/>
  <c r="EV167" i="60"/>
  <c r="EW167" i="60"/>
  <c r="EX167" i="60"/>
  <c r="EY167" i="60"/>
  <c r="EZ167" i="60"/>
  <c r="FA167" i="60"/>
  <c r="FB167" i="60"/>
  <c r="FC167" i="60"/>
  <c r="FD167" i="60"/>
  <c r="FE167" i="60"/>
  <c r="FF167" i="60"/>
  <c r="FG167" i="60"/>
  <c r="FH167" i="60"/>
  <c r="FI167" i="60"/>
  <c r="FJ167" i="60"/>
  <c r="FK167" i="60"/>
  <c r="FL167" i="60"/>
  <c r="FM167" i="60"/>
  <c r="FN167" i="60"/>
  <c r="FO167" i="60"/>
  <c r="FP167" i="60"/>
  <c r="FQ167" i="60"/>
  <c r="FR167" i="60"/>
  <c r="FS167" i="60"/>
  <c r="FT167" i="60"/>
  <c r="FU167" i="60"/>
  <c r="FV167" i="60"/>
  <c r="FW167" i="60"/>
  <c r="FX167" i="60"/>
  <c r="FY167" i="60"/>
  <c r="FZ167" i="60"/>
  <c r="GA167" i="60"/>
  <c r="GB167" i="60"/>
  <c r="GC167" i="60"/>
  <c r="GD167" i="60"/>
  <c r="GE167" i="60"/>
  <c r="GF167" i="60"/>
  <c r="GG167" i="60"/>
  <c r="GH167" i="60"/>
  <c r="GI167" i="60"/>
  <c r="GJ167" i="60"/>
  <c r="GK167" i="60"/>
  <c r="GL167" i="60"/>
  <c r="GM167" i="60"/>
  <c r="GN167" i="60"/>
  <c r="GO167" i="60"/>
  <c r="GP167" i="60"/>
  <c r="GQ167" i="60"/>
  <c r="GR167" i="60"/>
  <c r="GS167" i="60"/>
  <c r="GT167" i="60"/>
  <c r="GU167" i="60"/>
  <c r="GV167" i="60"/>
  <c r="GW167" i="60"/>
  <c r="GX167" i="60"/>
  <c r="GY167" i="60"/>
  <c r="GZ167" i="60"/>
  <c r="HA167" i="60"/>
  <c r="HB167" i="60"/>
  <c r="HC167" i="60"/>
  <c r="HD167" i="60"/>
  <c r="HE167" i="60"/>
  <c r="HF167" i="60"/>
  <c r="HG167" i="60"/>
  <c r="HH167" i="60"/>
  <c r="HI167" i="60"/>
  <c r="HJ167" i="60"/>
  <c r="HK167" i="60"/>
  <c r="HL167" i="60"/>
  <c r="HM167" i="60"/>
  <c r="HN167" i="60"/>
  <c r="HO167" i="60"/>
  <c r="HP167" i="60"/>
  <c r="HQ167" i="60"/>
  <c r="HR167" i="60"/>
  <c r="HS167" i="60"/>
  <c r="HT167" i="60"/>
  <c r="HU167" i="60"/>
  <c r="HV167" i="60"/>
  <c r="HW167" i="60"/>
  <c r="HX167" i="60"/>
  <c r="HY167" i="60"/>
  <c r="HZ167" i="60"/>
  <c r="IA167" i="60"/>
  <c r="IB167" i="60"/>
  <c r="IC167" i="60"/>
  <c r="ID167" i="60"/>
  <c r="IE167" i="60"/>
  <c r="IF167" i="60"/>
  <c r="IG167" i="60"/>
  <c r="IH167" i="60"/>
  <c r="II167" i="60"/>
  <c r="IJ167" i="60"/>
  <c r="IK167" i="60"/>
  <c r="IL167" i="60"/>
  <c r="IV167" i="60"/>
  <c r="IW167" i="60"/>
  <c r="IZ167" i="60"/>
  <c r="JA167" i="60"/>
  <c r="JS167" i="60"/>
  <c r="BF168" i="60"/>
  <c r="BG168" i="60"/>
  <c r="BH168" i="60"/>
  <c r="BI168" i="60"/>
  <c r="BJ168" i="60"/>
  <c r="BK168" i="60"/>
  <c r="BL168" i="60"/>
  <c r="BM168" i="60"/>
  <c r="BN168" i="60"/>
  <c r="BO168" i="60"/>
  <c r="BP168" i="60"/>
  <c r="BQ168" i="60"/>
  <c r="BR168" i="60"/>
  <c r="BS168" i="60"/>
  <c r="BT168" i="60"/>
  <c r="BU168" i="60"/>
  <c r="BV168" i="60"/>
  <c r="BW168" i="60"/>
  <c r="BX168" i="60"/>
  <c r="BY168" i="60"/>
  <c r="BZ168" i="60"/>
  <c r="CA168" i="60"/>
  <c r="CB168" i="60"/>
  <c r="CC168" i="60"/>
  <c r="CD168" i="60"/>
  <c r="CE168" i="60"/>
  <c r="CF168" i="60"/>
  <c r="CG168" i="60"/>
  <c r="CH168" i="60"/>
  <c r="CI168" i="60"/>
  <c r="CJ168" i="60"/>
  <c r="CK168" i="60"/>
  <c r="CL168" i="60"/>
  <c r="CM168" i="60"/>
  <c r="CN168" i="60"/>
  <c r="CO168" i="60"/>
  <c r="CP168" i="60"/>
  <c r="CQ168" i="60"/>
  <c r="CR168" i="60"/>
  <c r="CS168" i="60"/>
  <c r="CT168" i="60"/>
  <c r="CU168" i="60"/>
  <c r="CV168" i="60"/>
  <c r="CW168" i="60"/>
  <c r="CX168" i="60"/>
  <c r="CY168" i="60"/>
  <c r="CZ168" i="60"/>
  <c r="DA168" i="60"/>
  <c r="DB168" i="60"/>
  <c r="DC168" i="60"/>
  <c r="DD168" i="60"/>
  <c r="DE168" i="60"/>
  <c r="DF168" i="60"/>
  <c r="DG168" i="60"/>
  <c r="DH168" i="60"/>
  <c r="DI168" i="60"/>
  <c r="DJ168" i="60"/>
  <c r="DK168" i="60"/>
  <c r="DL168" i="60"/>
  <c r="DM168" i="60"/>
  <c r="DN168" i="60"/>
  <c r="DO168" i="60"/>
  <c r="DP168" i="60"/>
  <c r="DQ168" i="60"/>
  <c r="DR168" i="60"/>
  <c r="DS168" i="60"/>
  <c r="DT168" i="60"/>
  <c r="DU168" i="60"/>
  <c r="DV168" i="60"/>
  <c r="DW168" i="60"/>
  <c r="DX168" i="60"/>
  <c r="DY168" i="60"/>
  <c r="DZ168" i="60"/>
  <c r="EA168" i="60"/>
  <c r="EB168" i="60"/>
  <c r="EC168" i="60"/>
  <c r="ED168" i="60"/>
  <c r="EE168" i="60"/>
  <c r="EF168" i="60"/>
  <c r="EG168" i="60"/>
  <c r="EH168" i="60"/>
  <c r="EI168" i="60"/>
  <c r="EJ168" i="60"/>
  <c r="EK168" i="60"/>
  <c r="EL168" i="60"/>
  <c r="EM168" i="60"/>
  <c r="EN168" i="60"/>
  <c r="EO168" i="60"/>
  <c r="EP168" i="60"/>
  <c r="EQ168" i="60"/>
  <c r="ER168" i="60"/>
  <c r="ES168" i="60"/>
  <c r="ET168" i="60"/>
  <c r="EU168" i="60"/>
  <c r="EV168" i="60"/>
  <c r="EW168" i="60"/>
  <c r="EX168" i="60"/>
  <c r="EY168" i="60"/>
  <c r="EZ168" i="60"/>
  <c r="FA168" i="60"/>
  <c r="FB168" i="60"/>
  <c r="FC168" i="60"/>
  <c r="FD168" i="60"/>
  <c r="FE168" i="60"/>
  <c r="FF168" i="60"/>
  <c r="FG168" i="60"/>
  <c r="FH168" i="60"/>
  <c r="FI168" i="60"/>
  <c r="FJ168" i="60"/>
  <c r="FK168" i="60"/>
  <c r="FL168" i="60"/>
  <c r="FM168" i="60"/>
  <c r="FN168" i="60"/>
  <c r="FO168" i="60"/>
  <c r="FP168" i="60"/>
  <c r="FQ168" i="60"/>
  <c r="FR168" i="60"/>
  <c r="FS168" i="60"/>
  <c r="FT168" i="60"/>
  <c r="FU168" i="60"/>
  <c r="FV168" i="60"/>
  <c r="FW168" i="60"/>
  <c r="FX168" i="60"/>
  <c r="FY168" i="60"/>
  <c r="FZ168" i="60"/>
  <c r="GA168" i="60"/>
  <c r="GB168" i="60"/>
  <c r="GC168" i="60"/>
  <c r="GD168" i="60"/>
  <c r="GE168" i="60"/>
  <c r="GF168" i="60"/>
  <c r="GG168" i="60"/>
  <c r="GH168" i="60"/>
  <c r="GI168" i="60"/>
  <c r="GJ168" i="60"/>
  <c r="GK168" i="60"/>
  <c r="GL168" i="60"/>
  <c r="GM168" i="60"/>
  <c r="GN168" i="60"/>
  <c r="GO168" i="60"/>
  <c r="GP168" i="60"/>
  <c r="GQ168" i="60"/>
  <c r="GR168" i="60"/>
  <c r="GS168" i="60"/>
  <c r="GT168" i="60"/>
  <c r="GU168" i="60"/>
  <c r="GV168" i="60"/>
  <c r="GW168" i="60"/>
  <c r="GX168" i="60"/>
  <c r="GY168" i="60"/>
  <c r="GZ168" i="60"/>
  <c r="HA168" i="60"/>
  <c r="HB168" i="60"/>
  <c r="HC168" i="60"/>
  <c r="HD168" i="60"/>
  <c r="HE168" i="60"/>
  <c r="HF168" i="60"/>
  <c r="HG168" i="60"/>
  <c r="HH168" i="60"/>
  <c r="HI168" i="60"/>
  <c r="HJ168" i="60"/>
  <c r="HK168" i="60"/>
  <c r="HL168" i="60"/>
  <c r="HM168" i="60"/>
  <c r="HN168" i="60"/>
  <c r="HO168" i="60"/>
  <c r="HP168" i="60"/>
  <c r="HQ168" i="60"/>
  <c r="HR168" i="60"/>
  <c r="HS168" i="60"/>
  <c r="HT168" i="60"/>
  <c r="HU168" i="60"/>
  <c r="HV168" i="60"/>
  <c r="HW168" i="60"/>
  <c r="HX168" i="60"/>
  <c r="HY168" i="60"/>
  <c r="HZ168" i="60"/>
  <c r="IA168" i="60"/>
  <c r="IB168" i="60"/>
  <c r="IC168" i="60"/>
  <c r="ID168" i="60"/>
  <c r="IE168" i="60"/>
  <c r="IF168" i="60"/>
  <c r="IG168" i="60"/>
  <c r="IH168" i="60"/>
  <c r="II168" i="60"/>
  <c r="IJ168" i="60"/>
  <c r="IK168" i="60"/>
  <c r="IL168" i="60"/>
  <c r="IV168" i="60"/>
  <c r="IW168" i="60"/>
  <c r="IZ168" i="60"/>
  <c r="JA168" i="60"/>
  <c r="JS168" i="60"/>
  <c r="BF169" i="60"/>
  <c r="BG169" i="60"/>
  <c r="BH169" i="60"/>
  <c r="BI169" i="60"/>
  <c r="BJ169" i="60"/>
  <c r="BK169" i="60"/>
  <c r="BL169" i="60"/>
  <c r="BM169" i="60"/>
  <c r="BN169" i="60"/>
  <c r="BO169" i="60"/>
  <c r="BP169" i="60"/>
  <c r="BQ169" i="60"/>
  <c r="BR169" i="60"/>
  <c r="BS169" i="60"/>
  <c r="BT169" i="60"/>
  <c r="BU169" i="60"/>
  <c r="BV169" i="60"/>
  <c r="BW169" i="60"/>
  <c r="BX169" i="60"/>
  <c r="BY169" i="60"/>
  <c r="BZ169" i="60"/>
  <c r="CA169" i="60"/>
  <c r="CB169" i="60"/>
  <c r="CC169" i="60"/>
  <c r="CD169" i="60"/>
  <c r="CE169" i="60"/>
  <c r="CF169" i="60"/>
  <c r="CG169" i="60"/>
  <c r="CH169" i="60"/>
  <c r="CI169" i="60"/>
  <c r="CJ169" i="60"/>
  <c r="CK169" i="60"/>
  <c r="CL169" i="60"/>
  <c r="CM169" i="60"/>
  <c r="CN169" i="60"/>
  <c r="CO169" i="60"/>
  <c r="CP169" i="60"/>
  <c r="CQ169" i="60"/>
  <c r="CR169" i="60"/>
  <c r="CS169" i="60"/>
  <c r="CT169" i="60"/>
  <c r="CU169" i="60"/>
  <c r="CV169" i="60"/>
  <c r="CW169" i="60"/>
  <c r="CX169" i="60"/>
  <c r="CY169" i="60"/>
  <c r="CZ169" i="60"/>
  <c r="DA169" i="60"/>
  <c r="DB169" i="60"/>
  <c r="DC169" i="60"/>
  <c r="DD169" i="60"/>
  <c r="DE169" i="60"/>
  <c r="DF169" i="60"/>
  <c r="DG169" i="60"/>
  <c r="DH169" i="60"/>
  <c r="DI169" i="60"/>
  <c r="DJ169" i="60"/>
  <c r="DK169" i="60"/>
  <c r="DL169" i="60"/>
  <c r="DM169" i="60"/>
  <c r="DN169" i="60"/>
  <c r="DO169" i="60"/>
  <c r="DP169" i="60"/>
  <c r="DQ169" i="60"/>
  <c r="DR169" i="60"/>
  <c r="DS169" i="60"/>
  <c r="DT169" i="60"/>
  <c r="DU169" i="60"/>
  <c r="DV169" i="60"/>
  <c r="DW169" i="60"/>
  <c r="DX169" i="60"/>
  <c r="DY169" i="60"/>
  <c r="DZ169" i="60"/>
  <c r="EA169" i="60"/>
  <c r="EB169" i="60"/>
  <c r="EC169" i="60"/>
  <c r="ED169" i="60"/>
  <c r="EE169" i="60"/>
  <c r="EF169" i="60"/>
  <c r="EG169" i="60"/>
  <c r="EH169" i="60"/>
  <c r="EI169" i="60"/>
  <c r="EJ169" i="60"/>
  <c r="EK169" i="60"/>
  <c r="EL169" i="60"/>
  <c r="EM169" i="60"/>
  <c r="EN169" i="60"/>
  <c r="EO169" i="60"/>
  <c r="EP169" i="60"/>
  <c r="EQ169" i="60"/>
  <c r="ER169" i="60"/>
  <c r="ES169" i="60"/>
  <c r="ET169" i="60"/>
  <c r="EU169" i="60"/>
  <c r="EV169" i="60"/>
  <c r="EW169" i="60"/>
  <c r="EX169" i="60"/>
  <c r="EY169" i="60"/>
  <c r="EZ169" i="60"/>
  <c r="FA169" i="60"/>
  <c r="FB169" i="60"/>
  <c r="FC169" i="60"/>
  <c r="FD169" i="60"/>
  <c r="FE169" i="60"/>
  <c r="FF169" i="60"/>
  <c r="FG169" i="60"/>
  <c r="FH169" i="60"/>
  <c r="FI169" i="60"/>
  <c r="FJ169" i="60"/>
  <c r="FK169" i="60"/>
  <c r="FL169" i="60"/>
  <c r="FM169" i="60"/>
  <c r="FN169" i="60"/>
  <c r="FO169" i="60"/>
  <c r="FP169" i="60"/>
  <c r="FQ169" i="60"/>
  <c r="FR169" i="60"/>
  <c r="FS169" i="60"/>
  <c r="FT169" i="60"/>
  <c r="FU169" i="60"/>
  <c r="FV169" i="60"/>
  <c r="FW169" i="60"/>
  <c r="FX169" i="60"/>
  <c r="FY169" i="60"/>
  <c r="FZ169" i="60"/>
  <c r="GA169" i="60"/>
  <c r="GB169" i="60"/>
  <c r="GC169" i="60"/>
  <c r="GD169" i="60"/>
  <c r="GE169" i="60"/>
  <c r="GF169" i="60"/>
  <c r="GG169" i="60"/>
  <c r="GH169" i="60"/>
  <c r="GI169" i="60"/>
  <c r="GJ169" i="60"/>
  <c r="GK169" i="60"/>
  <c r="GL169" i="60"/>
  <c r="GM169" i="60"/>
  <c r="GN169" i="60"/>
  <c r="GO169" i="60"/>
  <c r="GP169" i="60"/>
  <c r="GQ169" i="60"/>
  <c r="GR169" i="60"/>
  <c r="GS169" i="60"/>
  <c r="GT169" i="60"/>
  <c r="GU169" i="60"/>
  <c r="GV169" i="60"/>
  <c r="GW169" i="60"/>
  <c r="GX169" i="60"/>
  <c r="GY169" i="60"/>
  <c r="GZ169" i="60"/>
  <c r="HB169" i="60"/>
  <c r="HC169" i="60"/>
  <c r="HD169" i="60"/>
  <c r="HE169" i="60"/>
  <c r="HF169" i="60"/>
  <c r="HG169" i="60"/>
  <c r="HH169" i="60"/>
  <c r="HI169" i="60"/>
  <c r="HJ169" i="60"/>
  <c r="HK169" i="60"/>
  <c r="HL169" i="60"/>
  <c r="HM169" i="60"/>
  <c r="HN169" i="60"/>
  <c r="HO169" i="60"/>
  <c r="HP169" i="60"/>
  <c r="HQ169" i="60"/>
  <c r="HR169" i="60"/>
  <c r="HS169" i="60"/>
  <c r="HT169" i="60"/>
  <c r="HU169" i="60"/>
  <c r="HV169" i="60"/>
  <c r="HW169" i="60"/>
  <c r="HX169" i="60"/>
  <c r="HY169" i="60"/>
  <c r="HZ169" i="60"/>
  <c r="IA169" i="60"/>
  <c r="IB169" i="60"/>
  <c r="IC169" i="60"/>
  <c r="ID169" i="60"/>
  <c r="IE169" i="60"/>
  <c r="IF169" i="60"/>
  <c r="IG169" i="60"/>
  <c r="IH169" i="60"/>
  <c r="II169" i="60"/>
  <c r="IJ169" i="60"/>
  <c r="IK169" i="60"/>
  <c r="IL169" i="60"/>
  <c r="IV169" i="60"/>
  <c r="IW169" i="60"/>
  <c r="IZ169" i="60"/>
  <c r="JA169" i="60"/>
  <c r="JS169" i="60"/>
  <c r="BF170" i="60"/>
  <c r="BG170" i="60"/>
  <c r="BH170" i="60"/>
  <c r="BI170" i="60"/>
  <c r="BJ170" i="60"/>
  <c r="BK170" i="60"/>
  <c r="BL170" i="60"/>
  <c r="BM170" i="60"/>
  <c r="BN170" i="60"/>
  <c r="BO170" i="60"/>
  <c r="BP170" i="60"/>
  <c r="BQ170" i="60"/>
  <c r="BR170" i="60"/>
  <c r="BS170" i="60"/>
  <c r="BT170" i="60"/>
  <c r="BU170" i="60"/>
  <c r="BV170" i="60"/>
  <c r="BW170" i="60"/>
  <c r="BX170" i="60"/>
  <c r="BY170" i="60"/>
  <c r="BZ170" i="60"/>
  <c r="CA170" i="60"/>
  <c r="CB170" i="60"/>
  <c r="CC170" i="60"/>
  <c r="CD170" i="60"/>
  <c r="CE170" i="60"/>
  <c r="CF170" i="60"/>
  <c r="CG170" i="60"/>
  <c r="CH170" i="60"/>
  <c r="CI170" i="60"/>
  <c r="CJ170" i="60"/>
  <c r="CK170" i="60"/>
  <c r="CL170" i="60"/>
  <c r="CM170" i="60"/>
  <c r="CN170" i="60"/>
  <c r="CO170" i="60"/>
  <c r="CP170" i="60"/>
  <c r="CQ170" i="60"/>
  <c r="CR170" i="60"/>
  <c r="CS170" i="60"/>
  <c r="CT170" i="60"/>
  <c r="CU170" i="60"/>
  <c r="CV170" i="60"/>
  <c r="CW170" i="60"/>
  <c r="CX170" i="60"/>
  <c r="CY170" i="60"/>
  <c r="CZ170" i="60"/>
  <c r="DA170" i="60"/>
  <c r="DB170" i="60"/>
  <c r="DC170" i="60"/>
  <c r="DD170" i="60"/>
  <c r="DE170" i="60"/>
  <c r="DF170" i="60"/>
  <c r="DG170" i="60"/>
  <c r="DH170" i="60"/>
  <c r="DI170" i="60"/>
  <c r="DJ170" i="60"/>
  <c r="DK170" i="60"/>
  <c r="DL170" i="60"/>
  <c r="DM170" i="60"/>
  <c r="DN170" i="60"/>
  <c r="DO170" i="60"/>
  <c r="DP170" i="60"/>
  <c r="DQ170" i="60"/>
  <c r="DR170" i="60"/>
  <c r="DS170" i="60"/>
  <c r="DT170" i="60"/>
  <c r="DU170" i="60"/>
  <c r="DV170" i="60"/>
  <c r="DW170" i="60"/>
  <c r="DX170" i="60"/>
  <c r="DY170" i="60"/>
  <c r="DZ170" i="60"/>
  <c r="EA170" i="60"/>
  <c r="EB170" i="60"/>
  <c r="EC170" i="60"/>
  <c r="ED170" i="60"/>
  <c r="EE170" i="60"/>
  <c r="EF170" i="60"/>
  <c r="EG170" i="60"/>
  <c r="EH170" i="60"/>
  <c r="EI170" i="60"/>
  <c r="EJ170" i="60"/>
  <c r="EK170" i="60"/>
  <c r="EL170" i="60"/>
  <c r="EM170" i="60"/>
  <c r="EN170" i="60"/>
  <c r="EO170" i="60"/>
  <c r="EP170" i="60"/>
  <c r="EQ170" i="60"/>
  <c r="ER170" i="60"/>
  <c r="ES170" i="60"/>
  <c r="ET170" i="60"/>
  <c r="EU170" i="60"/>
  <c r="EV170" i="60"/>
  <c r="EW170" i="60"/>
  <c r="EX170" i="60"/>
  <c r="EY170" i="60"/>
  <c r="EZ170" i="60"/>
  <c r="FA170" i="60"/>
  <c r="FB170" i="60"/>
  <c r="FC170" i="60"/>
  <c r="FD170" i="60"/>
  <c r="FE170" i="60"/>
  <c r="FF170" i="60"/>
  <c r="FG170" i="60"/>
  <c r="FH170" i="60"/>
  <c r="FI170" i="60"/>
  <c r="FJ170" i="60"/>
  <c r="FK170" i="60"/>
  <c r="FL170" i="60"/>
  <c r="FM170" i="60"/>
  <c r="FN170" i="60"/>
  <c r="FO170" i="60"/>
  <c r="FP170" i="60"/>
  <c r="FQ170" i="60"/>
  <c r="FR170" i="60"/>
  <c r="FS170" i="60"/>
  <c r="FT170" i="60"/>
  <c r="FU170" i="60"/>
  <c r="FV170" i="60"/>
  <c r="FW170" i="60"/>
  <c r="FX170" i="60"/>
  <c r="FY170" i="60"/>
  <c r="FZ170" i="60"/>
  <c r="GA170" i="60"/>
  <c r="GB170" i="60"/>
  <c r="GC170" i="60"/>
  <c r="GD170" i="60"/>
  <c r="GE170" i="60"/>
  <c r="GF170" i="60"/>
  <c r="GG170" i="60"/>
  <c r="GH170" i="60"/>
  <c r="GI170" i="60"/>
  <c r="GJ170" i="60"/>
  <c r="GK170" i="60"/>
  <c r="GL170" i="60"/>
  <c r="GM170" i="60"/>
  <c r="GN170" i="60"/>
  <c r="GO170" i="60"/>
  <c r="GP170" i="60"/>
  <c r="GQ170" i="60"/>
  <c r="GR170" i="60"/>
  <c r="GS170" i="60"/>
  <c r="GT170" i="60"/>
  <c r="GU170" i="60"/>
  <c r="GV170" i="60"/>
  <c r="GW170" i="60"/>
  <c r="GX170" i="60"/>
  <c r="GY170" i="60"/>
  <c r="GZ170" i="60"/>
  <c r="HA170" i="60"/>
  <c r="HB170" i="60"/>
  <c r="HC170" i="60"/>
  <c r="HD170" i="60"/>
  <c r="HE170" i="60"/>
  <c r="HF170" i="60"/>
  <c r="HG170" i="60"/>
  <c r="HH170" i="60"/>
  <c r="HI170" i="60"/>
  <c r="HJ170" i="60"/>
  <c r="HK170" i="60"/>
  <c r="HL170" i="60"/>
  <c r="HM170" i="60"/>
  <c r="HN170" i="60"/>
  <c r="HO170" i="60"/>
  <c r="HP170" i="60"/>
  <c r="HQ170" i="60"/>
  <c r="HR170" i="60"/>
  <c r="HS170" i="60"/>
  <c r="HT170" i="60"/>
  <c r="HU170" i="60"/>
  <c r="HV170" i="60"/>
  <c r="HW170" i="60"/>
  <c r="HX170" i="60"/>
  <c r="HY170" i="60"/>
  <c r="HZ170" i="60"/>
  <c r="IA170" i="60"/>
  <c r="IB170" i="60"/>
  <c r="IC170" i="60"/>
  <c r="ID170" i="60"/>
  <c r="IE170" i="60"/>
  <c r="IF170" i="60"/>
  <c r="IG170" i="60"/>
  <c r="IH170" i="60"/>
  <c r="II170" i="60"/>
  <c r="IJ170" i="60"/>
  <c r="IK170" i="60"/>
  <c r="IL170" i="60"/>
  <c r="IV170" i="60"/>
  <c r="IW170" i="60"/>
  <c r="IZ170" i="60"/>
  <c r="JA170" i="60"/>
  <c r="JS170" i="60"/>
  <c r="BF171" i="60"/>
  <c r="BG171" i="60"/>
  <c r="BH171" i="60"/>
  <c r="BI171" i="60"/>
  <c r="BJ171" i="60"/>
  <c r="BK171" i="60"/>
  <c r="BL171" i="60"/>
  <c r="BM171" i="60"/>
  <c r="BN171" i="60"/>
  <c r="BO171" i="60"/>
  <c r="BP171" i="60"/>
  <c r="BQ171" i="60"/>
  <c r="BR171" i="60"/>
  <c r="BS171" i="60"/>
  <c r="BT171" i="60"/>
  <c r="BU171" i="60"/>
  <c r="BV171" i="60"/>
  <c r="BW171" i="60"/>
  <c r="BX171" i="60"/>
  <c r="BY171" i="60"/>
  <c r="BZ171" i="60"/>
  <c r="CA171" i="60"/>
  <c r="CB171" i="60"/>
  <c r="CC171" i="60"/>
  <c r="CD171" i="60"/>
  <c r="CE171" i="60"/>
  <c r="CF171" i="60"/>
  <c r="CG171" i="60"/>
  <c r="CH171" i="60"/>
  <c r="CI171" i="60"/>
  <c r="CJ171" i="60"/>
  <c r="CK171" i="60"/>
  <c r="CL171" i="60"/>
  <c r="CM171" i="60"/>
  <c r="CN171" i="60"/>
  <c r="CO171" i="60"/>
  <c r="CP171" i="60"/>
  <c r="CQ171" i="60"/>
  <c r="CR171" i="60"/>
  <c r="CS171" i="60"/>
  <c r="CT171" i="60"/>
  <c r="CU171" i="60"/>
  <c r="CV171" i="60"/>
  <c r="CW171" i="60"/>
  <c r="CX171" i="60"/>
  <c r="CY171" i="60"/>
  <c r="CZ171" i="60"/>
  <c r="DA171" i="60"/>
  <c r="DB171" i="60"/>
  <c r="DC171" i="60"/>
  <c r="DD171" i="60"/>
  <c r="DE171" i="60"/>
  <c r="DF171" i="60"/>
  <c r="DG171" i="60"/>
  <c r="DH171" i="60"/>
  <c r="DI171" i="60"/>
  <c r="DJ171" i="60"/>
  <c r="DK171" i="60"/>
  <c r="DL171" i="60"/>
  <c r="DM171" i="60"/>
  <c r="DN171" i="60"/>
  <c r="DO171" i="60"/>
  <c r="DP171" i="60"/>
  <c r="DQ171" i="60"/>
  <c r="DR171" i="60"/>
  <c r="DS171" i="60"/>
  <c r="DT171" i="60"/>
  <c r="DU171" i="60"/>
  <c r="DV171" i="60"/>
  <c r="DW171" i="60"/>
  <c r="DX171" i="60"/>
  <c r="DY171" i="60"/>
  <c r="DZ171" i="60"/>
  <c r="EA171" i="60"/>
  <c r="EB171" i="60"/>
  <c r="EC171" i="60"/>
  <c r="ED171" i="60"/>
  <c r="EE171" i="60"/>
  <c r="EF171" i="60"/>
  <c r="EG171" i="60"/>
  <c r="EH171" i="60"/>
  <c r="EI171" i="60"/>
  <c r="EJ171" i="60"/>
  <c r="EK171" i="60"/>
  <c r="EL171" i="60"/>
  <c r="EM171" i="60"/>
  <c r="EN171" i="60"/>
  <c r="EO171" i="60"/>
  <c r="EP171" i="60"/>
  <c r="EQ171" i="60"/>
  <c r="ER171" i="60"/>
  <c r="ES171" i="60"/>
  <c r="ET171" i="60"/>
  <c r="EU171" i="60"/>
  <c r="EV171" i="60"/>
  <c r="EW171" i="60"/>
  <c r="EX171" i="60"/>
  <c r="EY171" i="60"/>
  <c r="EZ171" i="60"/>
  <c r="FA171" i="60"/>
  <c r="FB171" i="60"/>
  <c r="FC171" i="60"/>
  <c r="FD171" i="60"/>
  <c r="FE171" i="60"/>
  <c r="FF171" i="60"/>
  <c r="FG171" i="60"/>
  <c r="FH171" i="60"/>
  <c r="FI171" i="60"/>
  <c r="FJ171" i="60"/>
  <c r="FK171" i="60"/>
  <c r="FL171" i="60"/>
  <c r="FM171" i="60"/>
  <c r="FN171" i="60"/>
  <c r="FO171" i="60"/>
  <c r="FP171" i="60"/>
  <c r="FQ171" i="60"/>
  <c r="FR171" i="60"/>
  <c r="FS171" i="60"/>
  <c r="FT171" i="60"/>
  <c r="FU171" i="60"/>
  <c r="FV171" i="60"/>
  <c r="FW171" i="60"/>
  <c r="FX171" i="60"/>
  <c r="FY171" i="60"/>
  <c r="FZ171" i="60"/>
  <c r="GA171" i="60"/>
  <c r="GB171" i="60"/>
  <c r="GC171" i="60"/>
  <c r="GD171" i="60"/>
  <c r="GE171" i="60"/>
  <c r="GF171" i="60"/>
  <c r="GG171" i="60"/>
  <c r="GH171" i="60"/>
  <c r="GI171" i="60"/>
  <c r="GJ171" i="60"/>
  <c r="GK171" i="60"/>
  <c r="GL171" i="60"/>
  <c r="GM171" i="60"/>
  <c r="GN171" i="60"/>
  <c r="GO171" i="60"/>
  <c r="GP171" i="60"/>
  <c r="GQ171" i="60"/>
  <c r="GR171" i="60"/>
  <c r="GS171" i="60"/>
  <c r="GT171" i="60"/>
  <c r="GU171" i="60"/>
  <c r="GV171" i="60"/>
  <c r="GW171" i="60"/>
  <c r="GX171" i="60"/>
  <c r="GY171" i="60"/>
  <c r="GZ171" i="60"/>
  <c r="HA171" i="60"/>
  <c r="HB171" i="60"/>
  <c r="HC171" i="60"/>
  <c r="HD171" i="60"/>
  <c r="HE171" i="60"/>
  <c r="HF171" i="60"/>
  <c r="HG171" i="60"/>
  <c r="HH171" i="60"/>
  <c r="HI171" i="60"/>
  <c r="HJ171" i="60"/>
  <c r="HK171" i="60"/>
  <c r="HL171" i="60"/>
  <c r="HM171" i="60"/>
  <c r="HN171" i="60"/>
  <c r="HO171" i="60"/>
  <c r="HP171" i="60"/>
  <c r="HQ171" i="60"/>
  <c r="HR171" i="60"/>
  <c r="HS171" i="60"/>
  <c r="HT171" i="60"/>
  <c r="HU171" i="60"/>
  <c r="HV171" i="60"/>
  <c r="HW171" i="60"/>
  <c r="HX171" i="60"/>
  <c r="HY171" i="60"/>
  <c r="HZ171" i="60"/>
  <c r="IA171" i="60"/>
  <c r="IB171" i="60"/>
  <c r="IC171" i="60"/>
  <c r="ID171" i="60"/>
  <c r="IE171" i="60"/>
  <c r="IF171" i="60"/>
  <c r="IG171" i="60"/>
  <c r="IH171" i="60"/>
  <c r="II171" i="60"/>
  <c r="IJ171" i="60"/>
  <c r="IK171" i="60"/>
  <c r="IL171" i="60"/>
  <c r="IV171" i="60"/>
  <c r="IZ171" i="60"/>
  <c r="JA171" i="60"/>
  <c r="JS171" i="60"/>
  <c r="BF172" i="60"/>
  <c r="BG172" i="60"/>
  <c r="BH172" i="60"/>
  <c r="BI172" i="60"/>
  <c r="BJ172" i="60"/>
  <c r="BK172" i="60"/>
  <c r="BL172" i="60"/>
  <c r="BM172" i="60"/>
  <c r="BN172" i="60"/>
  <c r="BO172" i="60"/>
  <c r="BP172" i="60"/>
  <c r="BQ172" i="60"/>
  <c r="BR172" i="60"/>
  <c r="BS172" i="60"/>
  <c r="BT172" i="60"/>
  <c r="BU172" i="60"/>
  <c r="BV172" i="60"/>
  <c r="BW172" i="60"/>
  <c r="BX172" i="60"/>
  <c r="BY172" i="60"/>
  <c r="BZ172" i="60"/>
  <c r="CA172" i="60"/>
  <c r="CB172" i="60"/>
  <c r="CC172" i="60"/>
  <c r="CD172" i="60"/>
  <c r="CE172" i="60"/>
  <c r="CF172" i="60"/>
  <c r="CG172" i="60"/>
  <c r="CH172" i="60"/>
  <c r="CI172" i="60"/>
  <c r="CJ172" i="60"/>
  <c r="CK172" i="60"/>
  <c r="CL172" i="60"/>
  <c r="CM172" i="60"/>
  <c r="CN172" i="60"/>
  <c r="CO172" i="60"/>
  <c r="CP172" i="60"/>
  <c r="CQ172" i="60"/>
  <c r="CR172" i="60"/>
  <c r="CS172" i="60"/>
  <c r="CT172" i="60"/>
  <c r="CU172" i="60"/>
  <c r="CV172" i="60"/>
  <c r="CW172" i="60"/>
  <c r="CX172" i="60"/>
  <c r="CY172" i="60"/>
  <c r="CZ172" i="60"/>
  <c r="DA172" i="60"/>
  <c r="DB172" i="60"/>
  <c r="DC172" i="60"/>
  <c r="DD172" i="60"/>
  <c r="DE172" i="60"/>
  <c r="DF172" i="60"/>
  <c r="DG172" i="60"/>
  <c r="DH172" i="60"/>
  <c r="DI172" i="60"/>
  <c r="DJ172" i="60"/>
  <c r="DK172" i="60"/>
  <c r="DL172" i="60"/>
  <c r="DM172" i="60"/>
  <c r="DN172" i="60"/>
  <c r="DO172" i="60"/>
  <c r="DP172" i="60"/>
  <c r="DQ172" i="60"/>
  <c r="DR172" i="60"/>
  <c r="DS172" i="60"/>
  <c r="DT172" i="60"/>
  <c r="DU172" i="60"/>
  <c r="DV172" i="60"/>
  <c r="DW172" i="60"/>
  <c r="DX172" i="60"/>
  <c r="DY172" i="60"/>
  <c r="DZ172" i="60"/>
  <c r="EA172" i="60"/>
  <c r="EB172" i="60"/>
  <c r="EC172" i="60"/>
  <c r="ED172" i="60"/>
  <c r="EE172" i="60"/>
  <c r="EF172" i="60"/>
  <c r="EG172" i="60"/>
  <c r="EH172" i="60"/>
  <c r="EI172" i="60"/>
  <c r="EJ172" i="60"/>
  <c r="EK172" i="60"/>
  <c r="EL172" i="60"/>
  <c r="EM172" i="60"/>
  <c r="EN172" i="60"/>
  <c r="EO172" i="60"/>
  <c r="EP172" i="60"/>
  <c r="EQ172" i="60"/>
  <c r="ER172" i="60"/>
  <c r="ES172" i="60"/>
  <c r="ET172" i="60"/>
  <c r="EU172" i="60"/>
  <c r="EV172" i="60"/>
  <c r="EW172" i="60"/>
  <c r="EX172" i="60"/>
  <c r="EY172" i="60"/>
  <c r="EZ172" i="60"/>
  <c r="FA172" i="60"/>
  <c r="FB172" i="60"/>
  <c r="FC172" i="60"/>
  <c r="FD172" i="60"/>
  <c r="FE172" i="60"/>
  <c r="FF172" i="60"/>
  <c r="FG172" i="60"/>
  <c r="FH172" i="60"/>
  <c r="FI172" i="60"/>
  <c r="FJ172" i="60"/>
  <c r="FK172" i="60"/>
  <c r="FL172" i="60"/>
  <c r="FM172" i="60"/>
  <c r="FN172" i="60"/>
  <c r="FO172" i="60"/>
  <c r="FP172" i="60"/>
  <c r="FQ172" i="60"/>
  <c r="FR172" i="60"/>
  <c r="FS172" i="60"/>
  <c r="FT172" i="60"/>
  <c r="FU172" i="60"/>
  <c r="FV172" i="60"/>
  <c r="FW172" i="60"/>
  <c r="FX172" i="60"/>
  <c r="FY172" i="60"/>
  <c r="FZ172" i="60"/>
  <c r="GA172" i="60"/>
  <c r="GB172" i="60"/>
  <c r="GC172" i="60"/>
  <c r="GD172" i="60"/>
  <c r="GE172" i="60"/>
  <c r="GF172" i="60"/>
  <c r="GG172" i="60"/>
  <c r="GH172" i="60"/>
  <c r="GI172" i="60"/>
  <c r="GJ172" i="60"/>
  <c r="GK172" i="60"/>
  <c r="GL172" i="60"/>
  <c r="GM172" i="60"/>
  <c r="GN172" i="60"/>
  <c r="GO172" i="60"/>
  <c r="GP172" i="60"/>
  <c r="GQ172" i="60"/>
  <c r="GR172" i="60"/>
  <c r="GS172" i="60"/>
  <c r="GT172" i="60"/>
  <c r="GU172" i="60"/>
  <c r="GV172" i="60"/>
  <c r="GW172" i="60"/>
  <c r="GX172" i="60"/>
  <c r="GY172" i="60"/>
  <c r="GZ172" i="60"/>
  <c r="HA172" i="60"/>
  <c r="HB172" i="60"/>
  <c r="HC172" i="60"/>
  <c r="HD172" i="60"/>
  <c r="HE172" i="60"/>
  <c r="HF172" i="60"/>
  <c r="HG172" i="60"/>
  <c r="HH172" i="60"/>
  <c r="HI172" i="60"/>
  <c r="HJ172" i="60"/>
  <c r="HK172" i="60"/>
  <c r="HL172" i="60"/>
  <c r="HM172" i="60"/>
  <c r="HN172" i="60"/>
  <c r="HO172" i="60"/>
  <c r="HP172" i="60"/>
  <c r="HQ172" i="60"/>
  <c r="HR172" i="60"/>
  <c r="HS172" i="60"/>
  <c r="HT172" i="60"/>
  <c r="HU172" i="60"/>
  <c r="HV172" i="60"/>
  <c r="HW172" i="60"/>
  <c r="HX172" i="60"/>
  <c r="HY172" i="60"/>
  <c r="HZ172" i="60"/>
  <c r="IA172" i="60"/>
  <c r="IB172" i="60"/>
  <c r="IC172" i="60"/>
  <c r="ID172" i="60"/>
  <c r="IE172" i="60"/>
  <c r="IF172" i="60"/>
  <c r="IG172" i="60"/>
  <c r="IH172" i="60"/>
  <c r="II172" i="60"/>
  <c r="IJ172" i="60"/>
  <c r="IK172" i="60"/>
  <c r="IL172" i="60"/>
  <c r="IV172" i="60"/>
  <c r="IZ172" i="60"/>
  <c r="JA172" i="60"/>
  <c r="JS172" i="60"/>
  <c r="BF173" i="60"/>
  <c r="BG173" i="60"/>
  <c r="BH173" i="60"/>
  <c r="BI173" i="60"/>
  <c r="BJ173" i="60"/>
  <c r="BK173" i="60"/>
  <c r="BL173" i="60"/>
  <c r="BM173" i="60"/>
  <c r="BN173" i="60"/>
  <c r="BO173" i="60"/>
  <c r="BP173" i="60"/>
  <c r="BQ173" i="60"/>
  <c r="BR173" i="60"/>
  <c r="BS173" i="60"/>
  <c r="BT173" i="60"/>
  <c r="BU173" i="60"/>
  <c r="BV173" i="60"/>
  <c r="BW173" i="60"/>
  <c r="BX173" i="60"/>
  <c r="BY173" i="60"/>
  <c r="BZ173" i="60"/>
  <c r="CA173" i="60"/>
  <c r="CB173" i="60"/>
  <c r="CC173" i="60"/>
  <c r="CD173" i="60"/>
  <c r="CE173" i="60"/>
  <c r="CF173" i="60"/>
  <c r="CG173" i="60"/>
  <c r="CH173" i="60"/>
  <c r="CI173" i="60"/>
  <c r="CJ173" i="60"/>
  <c r="CK173" i="60"/>
  <c r="CL173" i="60"/>
  <c r="CM173" i="60"/>
  <c r="CN173" i="60"/>
  <c r="CO173" i="60"/>
  <c r="CP173" i="60"/>
  <c r="CQ173" i="60"/>
  <c r="CR173" i="60"/>
  <c r="CS173" i="60"/>
  <c r="CT173" i="60"/>
  <c r="CU173" i="60"/>
  <c r="CV173" i="60"/>
  <c r="CW173" i="60"/>
  <c r="CX173" i="60"/>
  <c r="CY173" i="60"/>
  <c r="CZ173" i="60"/>
  <c r="DA173" i="60"/>
  <c r="DB173" i="60"/>
  <c r="DC173" i="60"/>
  <c r="DD173" i="60"/>
  <c r="DE173" i="60"/>
  <c r="DF173" i="60"/>
  <c r="DG173" i="60"/>
  <c r="DH173" i="60"/>
  <c r="DI173" i="60"/>
  <c r="DJ173" i="60"/>
  <c r="DK173" i="60"/>
  <c r="DL173" i="60"/>
  <c r="DM173" i="60"/>
  <c r="DN173" i="60"/>
  <c r="DO173" i="60"/>
  <c r="DP173" i="60"/>
  <c r="DQ173" i="60"/>
  <c r="DR173" i="60"/>
  <c r="DS173" i="60"/>
  <c r="DT173" i="60"/>
  <c r="DU173" i="60"/>
  <c r="DV173" i="60"/>
  <c r="DW173" i="60"/>
  <c r="DX173" i="60"/>
  <c r="DY173" i="60"/>
  <c r="DZ173" i="60"/>
  <c r="EA173" i="60"/>
  <c r="EB173" i="60"/>
  <c r="EC173" i="60"/>
  <c r="ED173" i="60"/>
  <c r="EE173" i="60"/>
  <c r="EF173" i="60"/>
  <c r="EG173" i="60"/>
  <c r="EH173" i="60"/>
  <c r="EI173" i="60"/>
  <c r="EJ173" i="60"/>
  <c r="EK173" i="60"/>
  <c r="EL173" i="60"/>
  <c r="EM173" i="60"/>
  <c r="EN173" i="60"/>
  <c r="EO173" i="60"/>
  <c r="EP173" i="60"/>
  <c r="EQ173" i="60"/>
  <c r="ER173" i="60"/>
  <c r="ES173" i="60"/>
  <c r="ET173" i="60"/>
  <c r="EU173" i="60"/>
  <c r="EV173" i="60"/>
  <c r="EW173" i="60"/>
  <c r="EX173" i="60"/>
  <c r="EY173" i="60"/>
  <c r="EZ173" i="60"/>
  <c r="FA173" i="60"/>
  <c r="FB173" i="60"/>
  <c r="FC173" i="60"/>
  <c r="FD173" i="60"/>
  <c r="FE173" i="60"/>
  <c r="FF173" i="60"/>
  <c r="FG173" i="60"/>
  <c r="FH173" i="60"/>
  <c r="FI173" i="60"/>
  <c r="FJ173" i="60"/>
  <c r="FK173" i="60"/>
  <c r="FL173" i="60"/>
  <c r="FM173" i="60"/>
  <c r="FN173" i="60"/>
  <c r="FO173" i="60"/>
  <c r="FP173" i="60"/>
  <c r="FQ173" i="60"/>
  <c r="FR173" i="60"/>
  <c r="FS173" i="60"/>
  <c r="FT173" i="60"/>
  <c r="FU173" i="60"/>
  <c r="FV173" i="60"/>
  <c r="FW173" i="60"/>
  <c r="FX173" i="60"/>
  <c r="FY173" i="60"/>
  <c r="FZ173" i="60"/>
  <c r="GA173" i="60"/>
  <c r="GB173" i="60"/>
  <c r="GC173" i="60"/>
  <c r="GD173" i="60"/>
  <c r="GE173" i="60"/>
  <c r="GF173" i="60"/>
  <c r="GG173" i="60"/>
  <c r="GH173" i="60"/>
  <c r="GI173" i="60"/>
  <c r="GJ173" i="60"/>
  <c r="GK173" i="60"/>
  <c r="GL173" i="60"/>
  <c r="GM173" i="60"/>
  <c r="GN173" i="60"/>
  <c r="GO173" i="60"/>
  <c r="GP173" i="60"/>
  <c r="GQ173" i="60"/>
  <c r="GR173" i="60"/>
  <c r="GS173" i="60"/>
  <c r="GT173" i="60"/>
  <c r="GU173" i="60"/>
  <c r="GV173" i="60"/>
  <c r="GW173" i="60"/>
  <c r="GX173" i="60"/>
  <c r="GY173" i="60"/>
  <c r="GZ173" i="60"/>
  <c r="HA173" i="60"/>
  <c r="HB173" i="60"/>
  <c r="HC173" i="60"/>
  <c r="HD173" i="60"/>
  <c r="HE173" i="60"/>
  <c r="HF173" i="60"/>
  <c r="HG173" i="60"/>
  <c r="HH173" i="60"/>
  <c r="HI173" i="60"/>
  <c r="HJ173" i="60"/>
  <c r="HK173" i="60"/>
  <c r="HL173" i="60"/>
  <c r="HM173" i="60"/>
  <c r="HN173" i="60"/>
  <c r="HO173" i="60"/>
  <c r="HP173" i="60"/>
  <c r="HQ173" i="60"/>
  <c r="HR173" i="60"/>
  <c r="HS173" i="60"/>
  <c r="HT173" i="60"/>
  <c r="HU173" i="60"/>
  <c r="HV173" i="60"/>
  <c r="HW173" i="60"/>
  <c r="HX173" i="60"/>
  <c r="HY173" i="60"/>
  <c r="HZ173" i="60"/>
  <c r="IA173" i="60"/>
  <c r="IB173" i="60"/>
  <c r="IC173" i="60"/>
  <c r="ID173" i="60"/>
  <c r="IE173" i="60"/>
  <c r="IF173" i="60"/>
  <c r="IG173" i="60"/>
  <c r="IH173" i="60"/>
  <c r="II173" i="60"/>
  <c r="IJ173" i="60"/>
  <c r="IK173" i="60"/>
  <c r="IL173" i="60"/>
  <c r="IV173" i="60"/>
  <c r="IZ173" i="60"/>
  <c r="JA173" i="60"/>
  <c r="JS173" i="60"/>
  <c r="BF174" i="60"/>
  <c r="BG174" i="60"/>
  <c r="BH174" i="60"/>
  <c r="BI174" i="60"/>
  <c r="BJ174" i="60"/>
  <c r="BK174" i="60"/>
  <c r="BL174" i="60"/>
  <c r="BM174" i="60"/>
  <c r="BN174" i="60"/>
  <c r="BO174" i="60"/>
  <c r="BP174" i="60"/>
  <c r="BQ174" i="60"/>
  <c r="BR174" i="60"/>
  <c r="BS174" i="60"/>
  <c r="BT174" i="60"/>
  <c r="BU174" i="60"/>
  <c r="BV174" i="60"/>
  <c r="BW174" i="60"/>
  <c r="BX174" i="60"/>
  <c r="BY174" i="60"/>
  <c r="BZ174" i="60"/>
  <c r="CA174" i="60"/>
  <c r="CB174" i="60"/>
  <c r="CC174" i="60"/>
  <c r="CD174" i="60"/>
  <c r="CE174" i="60"/>
  <c r="CF174" i="60"/>
  <c r="CG174" i="60"/>
  <c r="CH174" i="60"/>
  <c r="CI174" i="60"/>
  <c r="CJ174" i="60"/>
  <c r="CK174" i="60"/>
  <c r="CL174" i="60"/>
  <c r="CM174" i="60"/>
  <c r="CN174" i="60"/>
  <c r="CO174" i="60"/>
  <c r="CP174" i="60"/>
  <c r="CQ174" i="60"/>
  <c r="CR174" i="60"/>
  <c r="CS174" i="60"/>
  <c r="CT174" i="60"/>
  <c r="CU174" i="60"/>
  <c r="CV174" i="60"/>
  <c r="CW174" i="60"/>
  <c r="CX174" i="60"/>
  <c r="CY174" i="60"/>
  <c r="CZ174" i="60"/>
  <c r="DA174" i="60"/>
  <c r="DB174" i="60"/>
  <c r="DC174" i="60"/>
  <c r="DD174" i="60"/>
  <c r="DE174" i="60"/>
  <c r="DF174" i="60"/>
  <c r="DG174" i="60"/>
  <c r="DH174" i="60"/>
  <c r="DI174" i="60"/>
  <c r="DJ174" i="60"/>
  <c r="DK174" i="60"/>
  <c r="DL174" i="60"/>
  <c r="DM174" i="60"/>
  <c r="DN174" i="60"/>
  <c r="DO174" i="60"/>
  <c r="DP174" i="60"/>
  <c r="DQ174" i="60"/>
  <c r="DR174" i="60"/>
  <c r="DS174" i="60"/>
  <c r="DT174" i="60"/>
  <c r="DU174" i="60"/>
  <c r="DV174" i="60"/>
  <c r="DW174" i="60"/>
  <c r="DX174" i="60"/>
  <c r="DY174" i="60"/>
  <c r="DZ174" i="60"/>
  <c r="EA174" i="60"/>
  <c r="EB174" i="60"/>
  <c r="EC174" i="60"/>
  <c r="ED174" i="60"/>
  <c r="EE174" i="60"/>
  <c r="EF174" i="60"/>
  <c r="EG174" i="60"/>
  <c r="EH174" i="60"/>
  <c r="EI174" i="60"/>
  <c r="EJ174" i="60"/>
  <c r="EK174" i="60"/>
  <c r="EL174" i="60"/>
  <c r="EM174" i="60"/>
  <c r="EN174" i="60"/>
  <c r="EO174" i="60"/>
  <c r="EP174" i="60"/>
  <c r="EQ174" i="60"/>
  <c r="ER174" i="60"/>
  <c r="ES174" i="60"/>
  <c r="ET174" i="60"/>
  <c r="EU174" i="60"/>
  <c r="EV174" i="60"/>
  <c r="EW174" i="60"/>
  <c r="EX174" i="60"/>
  <c r="EY174" i="60"/>
  <c r="EZ174" i="60"/>
  <c r="FA174" i="60"/>
  <c r="FB174" i="60"/>
  <c r="FC174" i="60"/>
  <c r="FD174" i="60"/>
  <c r="FE174" i="60"/>
  <c r="FF174" i="60"/>
  <c r="FG174" i="60"/>
  <c r="FH174" i="60"/>
  <c r="FI174" i="60"/>
  <c r="FJ174" i="60"/>
  <c r="FK174" i="60"/>
  <c r="FL174" i="60"/>
  <c r="FM174" i="60"/>
  <c r="FN174" i="60"/>
  <c r="FO174" i="60"/>
  <c r="FP174" i="60"/>
  <c r="FQ174" i="60"/>
  <c r="FR174" i="60"/>
  <c r="FS174" i="60"/>
  <c r="FT174" i="60"/>
  <c r="FU174" i="60"/>
  <c r="FV174" i="60"/>
  <c r="FW174" i="60"/>
  <c r="FX174" i="60"/>
  <c r="FY174" i="60"/>
  <c r="FZ174" i="60"/>
  <c r="GA174" i="60"/>
  <c r="GB174" i="60"/>
  <c r="GC174" i="60"/>
  <c r="GD174" i="60"/>
  <c r="GE174" i="60"/>
  <c r="GF174" i="60"/>
  <c r="GG174" i="60"/>
  <c r="GH174" i="60"/>
  <c r="GI174" i="60"/>
  <c r="GJ174" i="60"/>
  <c r="GK174" i="60"/>
  <c r="GL174" i="60"/>
  <c r="GM174" i="60"/>
  <c r="GN174" i="60"/>
  <c r="GO174" i="60"/>
  <c r="GP174" i="60"/>
  <c r="GQ174" i="60"/>
  <c r="GR174" i="60"/>
  <c r="GS174" i="60"/>
  <c r="GT174" i="60"/>
  <c r="GU174" i="60"/>
  <c r="GV174" i="60"/>
  <c r="GW174" i="60"/>
  <c r="GX174" i="60"/>
  <c r="GY174" i="60"/>
  <c r="GZ174" i="60"/>
  <c r="HA174" i="60"/>
  <c r="HB174" i="60"/>
  <c r="HC174" i="60"/>
  <c r="HD174" i="60"/>
  <c r="HE174" i="60"/>
  <c r="HF174" i="60"/>
  <c r="HG174" i="60"/>
  <c r="HH174" i="60"/>
  <c r="HI174" i="60"/>
  <c r="HJ174" i="60"/>
  <c r="HK174" i="60"/>
  <c r="HL174" i="60"/>
  <c r="HM174" i="60"/>
  <c r="HN174" i="60"/>
  <c r="HO174" i="60"/>
  <c r="HP174" i="60"/>
  <c r="HQ174" i="60"/>
  <c r="HR174" i="60"/>
  <c r="HS174" i="60"/>
  <c r="HT174" i="60"/>
  <c r="HU174" i="60"/>
  <c r="HV174" i="60"/>
  <c r="HW174" i="60"/>
  <c r="HX174" i="60"/>
  <c r="HY174" i="60"/>
  <c r="HZ174" i="60"/>
  <c r="IA174" i="60"/>
  <c r="IB174" i="60"/>
  <c r="IC174" i="60"/>
  <c r="ID174" i="60"/>
  <c r="IE174" i="60"/>
  <c r="IF174" i="60"/>
  <c r="IG174" i="60"/>
  <c r="IH174" i="60"/>
  <c r="II174" i="60"/>
  <c r="IJ174" i="60"/>
  <c r="IK174" i="60"/>
  <c r="IL174" i="60"/>
  <c r="IV174" i="60"/>
  <c r="IZ174" i="60"/>
  <c r="JA174" i="60"/>
  <c r="JS174" i="60"/>
  <c r="BF175" i="60"/>
  <c r="BG175" i="60"/>
  <c r="BH175" i="60"/>
  <c r="BI175" i="60"/>
  <c r="BJ175" i="60"/>
  <c r="BK175" i="60"/>
  <c r="BL175" i="60"/>
  <c r="BM175" i="60"/>
  <c r="BN175" i="60"/>
  <c r="BO175" i="60"/>
  <c r="BP175" i="60"/>
  <c r="BQ175" i="60"/>
  <c r="BR175" i="60"/>
  <c r="BS175" i="60"/>
  <c r="BT175" i="60"/>
  <c r="BU175" i="60"/>
  <c r="BV175" i="60"/>
  <c r="BW175" i="60"/>
  <c r="BX175" i="60"/>
  <c r="BY175" i="60"/>
  <c r="BZ175" i="60"/>
  <c r="CA175" i="60"/>
  <c r="CB175" i="60"/>
  <c r="CC175" i="60"/>
  <c r="CD175" i="60"/>
  <c r="CE175" i="60"/>
  <c r="CF175" i="60"/>
  <c r="CG175" i="60"/>
  <c r="CH175" i="60"/>
  <c r="CI175" i="60"/>
  <c r="CJ175" i="60"/>
  <c r="CK175" i="60"/>
  <c r="CL175" i="60"/>
  <c r="CM175" i="60"/>
  <c r="CN175" i="60"/>
  <c r="CO175" i="60"/>
  <c r="CP175" i="60"/>
  <c r="CQ175" i="60"/>
  <c r="CR175" i="60"/>
  <c r="CS175" i="60"/>
  <c r="CT175" i="60"/>
  <c r="CU175" i="60"/>
  <c r="CV175" i="60"/>
  <c r="CW175" i="60"/>
  <c r="CX175" i="60"/>
  <c r="CY175" i="60"/>
  <c r="CZ175" i="60"/>
  <c r="DA175" i="60"/>
  <c r="DB175" i="60"/>
  <c r="DC175" i="60"/>
  <c r="DD175" i="60"/>
  <c r="DE175" i="60"/>
  <c r="DF175" i="60"/>
  <c r="DG175" i="60"/>
  <c r="DH175" i="60"/>
  <c r="DI175" i="60"/>
  <c r="DJ175" i="60"/>
  <c r="DK175" i="60"/>
  <c r="DL175" i="60"/>
  <c r="DM175" i="60"/>
  <c r="DN175" i="60"/>
  <c r="DO175" i="60"/>
  <c r="DP175" i="60"/>
  <c r="DQ175" i="60"/>
  <c r="DR175" i="60"/>
  <c r="DS175" i="60"/>
  <c r="DT175" i="60"/>
  <c r="DU175" i="60"/>
  <c r="DV175" i="60"/>
  <c r="DW175" i="60"/>
  <c r="DX175" i="60"/>
  <c r="DY175" i="60"/>
  <c r="DZ175" i="60"/>
  <c r="EA175" i="60"/>
  <c r="EB175" i="60"/>
  <c r="EC175" i="60"/>
  <c r="ED175" i="60"/>
  <c r="EE175" i="60"/>
  <c r="EF175" i="60"/>
  <c r="EG175" i="60"/>
  <c r="EH175" i="60"/>
  <c r="EI175" i="60"/>
  <c r="EJ175" i="60"/>
  <c r="EK175" i="60"/>
  <c r="EL175" i="60"/>
  <c r="EM175" i="60"/>
  <c r="EN175" i="60"/>
  <c r="EO175" i="60"/>
  <c r="EP175" i="60"/>
  <c r="EQ175" i="60"/>
  <c r="ER175" i="60"/>
  <c r="ES175" i="60"/>
  <c r="ET175" i="60"/>
  <c r="EU175" i="60"/>
  <c r="EV175" i="60"/>
  <c r="EW175" i="60"/>
  <c r="EX175" i="60"/>
  <c r="EY175" i="60"/>
  <c r="EZ175" i="60"/>
  <c r="FA175" i="60"/>
  <c r="FB175" i="60"/>
  <c r="FC175" i="60"/>
  <c r="FD175" i="60"/>
  <c r="FE175" i="60"/>
  <c r="FF175" i="60"/>
  <c r="FG175" i="60"/>
  <c r="FH175" i="60"/>
  <c r="FI175" i="60"/>
  <c r="FJ175" i="60"/>
  <c r="FK175" i="60"/>
  <c r="FL175" i="60"/>
  <c r="FM175" i="60"/>
  <c r="FN175" i="60"/>
  <c r="FO175" i="60"/>
  <c r="FP175" i="60"/>
  <c r="FQ175" i="60"/>
  <c r="FR175" i="60"/>
  <c r="FS175" i="60"/>
  <c r="FT175" i="60"/>
  <c r="FU175" i="60"/>
  <c r="FV175" i="60"/>
  <c r="FW175" i="60"/>
  <c r="FX175" i="60"/>
  <c r="FY175" i="60"/>
  <c r="FZ175" i="60"/>
  <c r="GA175" i="60"/>
  <c r="GB175" i="60"/>
  <c r="GC175" i="60"/>
  <c r="GD175" i="60"/>
  <c r="GE175" i="60"/>
  <c r="GF175" i="60"/>
  <c r="GG175" i="60"/>
  <c r="GH175" i="60"/>
  <c r="GI175" i="60"/>
  <c r="GJ175" i="60"/>
  <c r="GK175" i="60"/>
  <c r="GL175" i="60"/>
  <c r="GM175" i="60"/>
  <c r="GN175" i="60"/>
  <c r="GO175" i="60"/>
  <c r="GP175" i="60"/>
  <c r="GQ175" i="60"/>
  <c r="GR175" i="60"/>
  <c r="GS175" i="60"/>
  <c r="GT175" i="60"/>
  <c r="GU175" i="60"/>
  <c r="GV175" i="60"/>
  <c r="GW175" i="60"/>
  <c r="GX175" i="60"/>
  <c r="GY175" i="60"/>
  <c r="HA175" i="60"/>
  <c r="HB175" i="60"/>
  <c r="HC175" i="60"/>
  <c r="HD175" i="60"/>
  <c r="HF175" i="60"/>
  <c r="HG175" i="60"/>
  <c r="HH175" i="60"/>
  <c r="HI175" i="60"/>
  <c r="HJ175" i="60"/>
  <c r="HK175" i="60"/>
  <c r="HL175" i="60"/>
  <c r="HM175" i="60"/>
  <c r="HN175" i="60"/>
  <c r="HO175" i="60"/>
  <c r="HP175" i="60"/>
  <c r="HQ175" i="60"/>
  <c r="HR175" i="60"/>
  <c r="HS175" i="60"/>
  <c r="HT175" i="60"/>
  <c r="HU175" i="60"/>
  <c r="HV175" i="60"/>
  <c r="HW175" i="60"/>
  <c r="HX175" i="60"/>
  <c r="HY175" i="60"/>
  <c r="HZ175" i="60"/>
  <c r="IA175" i="60"/>
  <c r="IB175" i="60"/>
  <c r="IC175" i="60"/>
  <c r="ID175" i="60"/>
  <c r="IE175" i="60"/>
  <c r="IF175" i="60"/>
  <c r="IG175" i="60"/>
  <c r="IH175" i="60"/>
  <c r="II175" i="60"/>
  <c r="IJ175" i="60"/>
  <c r="IK175" i="60"/>
  <c r="IL175" i="60"/>
  <c r="IV175" i="60"/>
  <c r="IX175" i="60"/>
  <c r="IY175" i="60"/>
  <c r="IZ175" i="60"/>
  <c r="JA175" i="60"/>
  <c r="JS175" i="60"/>
  <c r="BF176" i="60"/>
  <c r="BG176" i="60"/>
  <c r="BH176" i="60"/>
  <c r="BI176" i="60"/>
  <c r="BJ176" i="60"/>
  <c r="BK176" i="60"/>
  <c r="BL176" i="60"/>
  <c r="BM176" i="60"/>
  <c r="BN176" i="60"/>
  <c r="BO176" i="60"/>
  <c r="BP176" i="60"/>
  <c r="BQ176" i="60"/>
  <c r="BR176" i="60"/>
  <c r="BS176" i="60"/>
  <c r="BT176" i="60"/>
  <c r="BU176" i="60"/>
  <c r="BV176" i="60"/>
  <c r="BW176" i="60"/>
  <c r="BX176" i="60"/>
  <c r="BY176" i="60"/>
  <c r="BZ176" i="60"/>
  <c r="CA176" i="60"/>
  <c r="CB176" i="60"/>
  <c r="CC176" i="60"/>
  <c r="CD176" i="60"/>
  <c r="CE176" i="60"/>
  <c r="CF176" i="60"/>
  <c r="CG176" i="60"/>
  <c r="CH176" i="60"/>
  <c r="CI176" i="60"/>
  <c r="CJ176" i="60"/>
  <c r="CK176" i="60"/>
  <c r="CL176" i="60"/>
  <c r="CM176" i="60"/>
  <c r="CN176" i="60"/>
  <c r="CO176" i="60"/>
  <c r="CP176" i="60"/>
  <c r="CQ176" i="60"/>
  <c r="CR176" i="60"/>
  <c r="CS176" i="60"/>
  <c r="CT176" i="60"/>
  <c r="CU176" i="60"/>
  <c r="CV176" i="60"/>
  <c r="CW176" i="60"/>
  <c r="CX176" i="60"/>
  <c r="CY176" i="60"/>
  <c r="CZ176" i="60"/>
  <c r="DA176" i="60"/>
  <c r="DB176" i="60"/>
  <c r="DC176" i="60"/>
  <c r="DD176" i="60"/>
  <c r="DE176" i="60"/>
  <c r="DF176" i="60"/>
  <c r="DG176" i="60"/>
  <c r="DH176" i="60"/>
  <c r="DI176" i="60"/>
  <c r="DJ176" i="60"/>
  <c r="DK176" i="60"/>
  <c r="DL176" i="60"/>
  <c r="DM176" i="60"/>
  <c r="DN176" i="60"/>
  <c r="DO176" i="60"/>
  <c r="DP176" i="60"/>
  <c r="DQ176" i="60"/>
  <c r="DR176" i="60"/>
  <c r="DS176" i="60"/>
  <c r="DT176" i="60"/>
  <c r="DU176" i="60"/>
  <c r="DV176" i="60"/>
  <c r="DW176" i="60"/>
  <c r="DX176" i="60"/>
  <c r="DY176" i="60"/>
  <c r="DZ176" i="60"/>
  <c r="EA176" i="60"/>
  <c r="EB176" i="60"/>
  <c r="EC176" i="60"/>
  <c r="ED176" i="60"/>
  <c r="EE176" i="60"/>
  <c r="EF176" i="60"/>
  <c r="EG176" i="60"/>
  <c r="EH176" i="60"/>
  <c r="EI176" i="60"/>
  <c r="EJ176" i="60"/>
  <c r="EK176" i="60"/>
  <c r="EL176" i="60"/>
  <c r="EM176" i="60"/>
  <c r="EN176" i="60"/>
  <c r="EO176" i="60"/>
  <c r="EP176" i="60"/>
  <c r="EQ176" i="60"/>
  <c r="ER176" i="60"/>
  <c r="ES176" i="60"/>
  <c r="ET176" i="60"/>
  <c r="EU176" i="60"/>
  <c r="EV176" i="60"/>
  <c r="EW176" i="60"/>
  <c r="EX176" i="60"/>
  <c r="EY176" i="60"/>
  <c r="EZ176" i="60"/>
  <c r="FA176" i="60"/>
  <c r="FB176" i="60"/>
  <c r="FC176" i="60"/>
  <c r="FD176" i="60"/>
  <c r="FE176" i="60"/>
  <c r="FF176" i="60"/>
  <c r="FG176" i="60"/>
  <c r="FH176" i="60"/>
  <c r="FI176" i="60"/>
  <c r="FJ176" i="60"/>
  <c r="FK176" i="60"/>
  <c r="FL176" i="60"/>
  <c r="FM176" i="60"/>
  <c r="FN176" i="60"/>
  <c r="FO176" i="60"/>
  <c r="FP176" i="60"/>
  <c r="FQ176" i="60"/>
  <c r="FR176" i="60"/>
  <c r="FS176" i="60"/>
  <c r="FT176" i="60"/>
  <c r="FU176" i="60"/>
  <c r="FV176" i="60"/>
  <c r="FW176" i="60"/>
  <c r="FX176" i="60"/>
  <c r="FY176" i="60"/>
  <c r="FZ176" i="60"/>
  <c r="GA176" i="60"/>
  <c r="GB176" i="60"/>
  <c r="GC176" i="60"/>
  <c r="GD176" i="60"/>
  <c r="GE176" i="60"/>
  <c r="GF176" i="60"/>
  <c r="GG176" i="60"/>
  <c r="GH176" i="60"/>
  <c r="GI176" i="60"/>
  <c r="GJ176" i="60"/>
  <c r="GK176" i="60"/>
  <c r="GL176" i="60"/>
  <c r="GM176" i="60"/>
  <c r="GN176" i="60"/>
  <c r="GO176" i="60"/>
  <c r="GP176" i="60"/>
  <c r="GQ176" i="60"/>
  <c r="GR176" i="60"/>
  <c r="GS176" i="60"/>
  <c r="GT176" i="60"/>
  <c r="GU176" i="60"/>
  <c r="GV176" i="60"/>
  <c r="GW176" i="60"/>
  <c r="GX176" i="60"/>
  <c r="GY176" i="60"/>
  <c r="GZ176" i="60"/>
  <c r="HA176" i="60"/>
  <c r="HB176" i="60"/>
  <c r="HC176" i="60"/>
  <c r="HD176" i="60"/>
  <c r="HE176" i="60"/>
  <c r="HF176" i="60"/>
  <c r="HG176" i="60"/>
  <c r="HH176" i="60"/>
  <c r="HI176" i="60"/>
  <c r="HJ176" i="60"/>
  <c r="HK176" i="60"/>
  <c r="HL176" i="60"/>
  <c r="HM176" i="60"/>
  <c r="HN176" i="60"/>
  <c r="HO176" i="60"/>
  <c r="HP176" i="60"/>
  <c r="HQ176" i="60"/>
  <c r="HR176" i="60"/>
  <c r="HS176" i="60"/>
  <c r="HT176" i="60"/>
  <c r="HU176" i="60"/>
  <c r="HV176" i="60"/>
  <c r="HW176" i="60"/>
  <c r="HX176" i="60"/>
  <c r="HY176" i="60"/>
  <c r="HZ176" i="60"/>
  <c r="IA176" i="60"/>
  <c r="IB176" i="60"/>
  <c r="IC176" i="60"/>
  <c r="ID176" i="60"/>
  <c r="IE176" i="60"/>
  <c r="IF176" i="60"/>
  <c r="IG176" i="60"/>
  <c r="IH176" i="60"/>
  <c r="II176" i="60"/>
  <c r="IJ176" i="60"/>
  <c r="IK176" i="60"/>
  <c r="IL176" i="60"/>
  <c r="IV176" i="60"/>
  <c r="IZ176" i="60"/>
  <c r="JA176" i="60"/>
  <c r="JS176" i="60"/>
  <c r="BF177" i="60"/>
  <c r="BG177" i="60"/>
  <c r="BH177" i="60"/>
  <c r="BI177" i="60"/>
  <c r="BJ177" i="60"/>
  <c r="BK177" i="60"/>
  <c r="BL177" i="60"/>
  <c r="BM177" i="60"/>
  <c r="BN177" i="60"/>
  <c r="BO177" i="60"/>
  <c r="BP177" i="60"/>
  <c r="BQ177" i="60"/>
  <c r="BR177" i="60"/>
  <c r="BS177" i="60"/>
  <c r="BT177" i="60"/>
  <c r="BU177" i="60"/>
  <c r="BV177" i="60"/>
  <c r="BW177" i="60"/>
  <c r="BX177" i="60"/>
  <c r="BY177" i="60"/>
  <c r="BZ177" i="60"/>
  <c r="CA177" i="60"/>
  <c r="CB177" i="60"/>
  <c r="CC177" i="60"/>
  <c r="CD177" i="60"/>
  <c r="CE177" i="60"/>
  <c r="CF177" i="60"/>
  <c r="CG177" i="60"/>
  <c r="CH177" i="60"/>
  <c r="CI177" i="60"/>
  <c r="CJ177" i="60"/>
  <c r="CK177" i="60"/>
  <c r="CL177" i="60"/>
  <c r="CM177" i="60"/>
  <c r="CN177" i="60"/>
  <c r="CO177" i="60"/>
  <c r="CP177" i="60"/>
  <c r="CQ177" i="60"/>
  <c r="CR177" i="60"/>
  <c r="CS177" i="60"/>
  <c r="CT177" i="60"/>
  <c r="CU177" i="60"/>
  <c r="CV177" i="60"/>
  <c r="CW177" i="60"/>
  <c r="CX177" i="60"/>
  <c r="CY177" i="60"/>
  <c r="CZ177" i="60"/>
  <c r="DA177" i="60"/>
  <c r="DB177" i="60"/>
  <c r="DC177" i="60"/>
  <c r="DD177" i="60"/>
  <c r="DE177" i="60"/>
  <c r="DF177" i="60"/>
  <c r="DG177" i="60"/>
  <c r="DH177" i="60"/>
  <c r="DI177" i="60"/>
  <c r="DJ177" i="60"/>
  <c r="DK177" i="60"/>
  <c r="DL177" i="60"/>
  <c r="DM177" i="60"/>
  <c r="DN177" i="60"/>
  <c r="DO177" i="60"/>
  <c r="DP177" i="60"/>
  <c r="DQ177" i="60"/>
  <c r="DR177" i="60"/>
  <c r="DS177" i="60"/>
  <c r="DT177" i="60"/>
  <c r="DU177" i="60"/>
  <c r="DV177" i="60"/>
  <c r="DW177" i="60"/>
  <c r="DX177" i="60"/>
  <c r="DY177" i="60"/>
  <c r="DZ177" i="60"/>
  <c r="EA177" i="60"/>
  <c r="EB177" i="60"/>
  <c r="EC177" i="60"/>
  <c r="ED177" i="60"/>
  <c r="EE177" i="60"/>
  <c r="EF177" i="60"/>
  <c r="EG177" i="60"/>
  <c r="EH177" i="60"/>
  <c r="EI177" i="60"/>
  <c r="EJ177" i="60"/>
  <c r="EK177" i="60"/>
  <c r="EL177" i="60"/>
  <c r="EM177" i="60"/>
  <c r="EN177" i="60"/>
  <c r="EO177" i="60"/>
  <c r="EP177" i="60"/>
  <c r="EQ177" i="60"/>
  <c r="ER177" i="60"/>
  <c r="ES177" i="60"/>
  <c r="ET177" i="60"/>
  <c r="EU177" i="60"/>
  <c r="EV177" i="60"/>
  <c r="EW177" i="60"/>
  <c r="EX177" i="60"/>
  <c r="EY177" i="60"/>
  <c r="EZ177" i="60"/>
  <c r="FA177" i="60"/>
  <c r="FB177" i="60"/>
  <c r="FC177" i="60"/>
  <c r="FD177" i="60"/>
  <c r="FE177" i="60"/>
  <c r="FF177" i="60"/>
  <c r="FG177" i="60"/>
  <c r="FH177" i="60"/>
  <c r="FI177" i="60"/>
  <c r="FJ177" i="60"/>
  <c r="FK177" i="60"/>
  <c r="FL177" i="60"/>
  <c r="FM177" i="60"/>
  <c r="FN177" i="60"/>
  <c r="FO177" i="60"/>
  <c r="FP177" i="60"/>
  <c r="FQ177" i="60"/>
  <c r="FR177" i="60"/>
  <c r="FS177" i="60"/>
  <c r="FT177" i="60"/>
  <c r="FU177" i="60"/>
  <c r="FV177" i="60"/>
  <c r="FW177" i="60"/>
  <c r="FX177" i="60"/>
  <c r="FY177" i="60"/>
  <c r="FZ177" i="60"/>
  <c r="GA177" i="60"/>
  <c r="GB177" i="60"/>
  <c r="GC177" i="60"/>
  <c r="GD177" i="60"/>
  <c r="GE177" i="60"/>
  <c r="GF177" i="60"/>
  <c r="GG177" i="60"/>
  <c r="GH177" i="60"/>
  <c r="GI177" i="60"/>
  <c r="GJ177" i="60"/>
  <c r="GK177" i="60"/>
  <c r="GL177" i="60"/>
  <c r="GM177" i="60"/>
  <c r="GN177" i="60"/>
  <c r="GO177" i="60"/>
  <c r="GP177" i="60"/>
  <c r="GQ177" i="60"/>
  <c r="GR177" i="60"/>
  <c r="GS177" i="60"/>
  <c r="GT177" i="60"/>
  <c r="GU177" i="60"/>
  <c r="GV177" i="60"/>
  <c r="GW177" i="60"/>
  <c r="GX177" i="60"/>
  <c r="GY177" i="60"/>
  <c r="GZ177" i="60"/>
  <c r="HA177" i="60"/>
  <c r="HB177" i="60"/>
  <c r="HC177" i="60"/>
  <c r="HD177" i="60"/>
  <c r="HE177" i="60"/>
  <c r="HF177" i="60"/>
  <c r="HG177" i="60"/>
  <c r="HH177" i="60"/>
  <c r="HI177" i="60"/>
  <c r="HJ177" i="60"/>
  <c r="HK177" i="60"/>
  <c r="HL177" i="60"/>
  <c r="HM177" i="60"/>
  <c r="HN177" i="60"/>
  <c r="HO177" i="60"/>
  <c r="HP177" i="60"/>
  <c r="HQ177" i="60"/>
  <c r="HR177" i="60"/>
  <c r="HS177" i="60"/>
  <c r="HT177" i="60"/>
  <c r="HU177" i="60"/>
  <c r="HV177" i="60"/>
  <c r="HW177" i="60"/>
  <c r="HX177" i="60"/>
  <c r="HY177" i="60"/>
  <c r="HZ177" i="60"/>
  <c r="IA177" i="60"/>
  <c r="IB177" i="60"/>
  <c r="IC177" i="60"/>
  <c r="ID177" i="60"/>
  <c r="IE177" i="60"/>
  <c r="IF177" i="60"/>
  <c r="IG177" i="60"/>
  <c r="IH177" i="60"/>
  <c r="II177" i="60"/>
  <c r="IJ177" i="60"/>
  <c r="IK177" i="60"/>
  <c r="IL177" i="60"/>
  <c r="IV177" i="60"/>
  <c r="IW177" i="60"/>
  <c r="IZ177" i="60"/>
  <c r="JA177" i="60"/>
  <c r="JS177" i="60"/>
  <c r="BF178" i="60"/>
  <c r="BG178" i="60"/>
  <c r="BH178" i="60"/>
  <c r="BI178" i="60"/>
  <c r="BJ178" i="60"/>
  <c r="BK178" i="60"/>
  <c r="BL178" i="60"/>
  <c r="BM178" i="60"/>
  <c r="BN178" i="60"/>
  <c r="BO178" i="60"/>
  <c r="BP178" i="60"/>
  <c r="BQ178" i="60"/>
  <c r="BR178" i="60"/>
  <c r="BS178" i="60"/>
  <c r="BT178" i="60"/>
  <c r="BU178" i="60"/>
  <c r="BV178" i="60"/>
  <c r="BW178" i="60"/>
  <c r="BX178" i="60"/>
  <c r="BY178" i="60"/>
  <c r="BZ178" i="60"/>
  <c r="CA178" i="60"/>
  <c r="CB178" i="60"/>
  <c r="CC178" i="60"/>
  <c r="CD178" i="60"/>
  <c r="CE178" i="60"/>
  <c r="CF178" i="60"/>
  <c r="CG178" i="60"/>
  <c r="CH178" i="60"/>
  <c r="CI178" i="60"/>
  <c r="CJ178" i="60"/>
  <c r="CK178" i="60"/>
  <c r="CL178" i="60"/>
  <c r="CM178" i="60"/>
  <c r="CN178" i="60"/>
  <c r="CO178" i="60"/>
  <c r="CP178" i="60"/>
  <c r="CQ178" i="60"/>
  <c r="CR178" i="60"/>
  <c r="CS178" i="60"/>
  <c r="CT178" i="60"/>
  <c r="CU178" i="60"/>
  <c r="CV178" i="60"/>
  <c r="CW178" i="60"/>
  <c r="CX178" i="60"/>
  <c r="CY178" i="60"/>
  <c r="CZ178" i="60"/>
  <c r="DA178" i="60"/>
  <c r="DB178" i="60"/>
  <c r="DC178" i="60"/>
  <c r="DD178" i="60"/>
  <c r="DE178" i="60"/>
  <c r="DF178" i="60"/>
  <c r="DG178" i="60"/>
  <c r="DH178" i="60"/>
  <c r="DI178" i="60"/>
  <c r="DJ178" i="60"/>
  <c r="DK178" i="60"/>
  <c r="DL178" i="60"/>
  <c r="DM178" i="60"/>
  <c r="DN178" i="60"/>
  <c r="DO178" i="60"/>
  <c r="DP178" i="60"/>
  <c r="DQ178" i="60"/>
  <c r="DR178" i="60"/>
  <c r="DS178" i="60"/>
  <c r="DT178" i="60"/>
  <c r="DU178" i="60"/>
  <c r="DV178" i="60"/>
  <c r="DW178" i="60"/>
  <c r="DX178" i="60"/>
  <c r="DY178" i="60"/>
  <c r="DZ178" i="60"/>
  <c r="EA178" i="60"/>
  <c r="EB178" i="60"/>
  <c r="EC178" i="60"/>
  <c r="ED178" i="60"/>
  <c r="EE178" i="60"/>
  <c r="EF178" i="60"/>
  <c r="EG178" i="60"/>
  <c r="EH178" i="60"/>
  <c r="EI178" i="60"/>
  <c r="EJ178" i="60"/>
  <c r="EK178" i="60"/>
  <c r="EL178" i="60"/>
  <c r="EM178" i="60"/>
  <c r="EN178" i="60"/>
  <c r="EO178" i="60"/>
  <c r="EP178" i="60"/>
  <c r="EQ178" i="60"/>
  <c r="ER178" i="60"/>
  <c r="ES178" i="60"/>
  <c r="ET178" i="60"/>
  <c r="EU178" i="60"/>
  <c r="EV178" i="60"/>
  <c r="EW178" i="60"/>
  <c r="EX178" i="60"/>
  <c r="EY178" i="60"/>
  <c r="EZ178" i="60"/>
  <c r="FA178" i="60"/>
  <c r="FB178" i="60"/>
  <c r="FC178" i="60"/>
  <c r="FD178" i="60"/>
  <c r="FE178" i="60"/>
  <c r="FF178" i="60"/>
  <c r="FG178" i="60"/>
  <c r="FH178" i="60"/>
  <c r="FI178" i="60"/>
  <c r="FJ178" i="60"/>
  <c r="FK178" i="60"/>
  <c r="FL178" i="60"/>
  <c r="FM178" i="60"/>
  <c r="FN178" i="60"/>
  <c r="FO178" i="60"/>
  <c r="FP178" i="60"/>
  <c r="FQ178" i="60"/>
  <c r="FR178" i="60"/>
  <c r="FS178" i="60"/>
  <c r="FT178" i="60"/>
  <c r="FU178" i="60"/>
  <c r="FV178" i="60"/>
  <c r="FW178" i="60"/>
  <c r="FX178" i="60"/>
  <c r="FY178" i="60"/>
  <c r="FZ178" i="60"/>
  <c r="GA178" i="60"/>
  <c r="GB178" i="60"/>
  <c r="GC178" i="60"/>
  <c r="GD178" i="60"/>
  <c r="GE178" i="60"/>
  <c r="GF178" i="60"/>
  <c r="GG178" i="60"/>
  <c r="GH178" i="60"/>
  <c r="GI178" i="60"/>
  <c r="GJ178" i="60"/>
  <c r="GK178" i="60"/>
  <c r="GL178" i="60"/>
  <c r="GM178" i="60"/>
  <c r="GN178" i="60"/>
  <c r="GO178" i="60"/>
  <c r="GP178" i="60"/>
  <c r="GQ178" i="60"/>
  <c r="GR178" i="60"/>
  <c r="GS178" i="60"/>
  <c r="GT178" i="60"/>
  <c r="GU178" i="60"/>
  <c r="GV178" i="60"/>
  <c r="GW178" i="60"/>
  <c r="GX178" i="60"/>
  <c r="GY178" i="60"/>
  <c r="GZ178" i="60"/>
  <c r="HA178" i="60"/>
  <c r="HB178" i="60"/>
  <c r="HC178" i="60"/>
  <c r="HD178" i="60"/>
  <c r="HE178" i="60"/>
  <c r="HF178" i="60"/>
  <c r="HG178" i="60"/>
  <c r="HH178" i="60"/>
  <c r="HI178" i="60"/>
  <c r="HJ178" i="60"/>
  <c r="HK178" i="60"/>
  <c r="HL178" i="60"/>
  <c r="HM178" i="60"/>
  <c r="HN178" i="60"/>
  <c r="HO178" i="60"/>
  <c r="HP178" i="60"/>
  <c r="HR178" i="60"/>
  <c r="HS178" i="60"/>
  <c r="HT178" i="60"/>
  <c r="HU178" i="60"/>
  <c r="HV178" i="60"/>
  <c r="HW178" i="60"/>
  <c r="HX178" i="60"/>
  <c r="HY178" i="60"/>
  <c r="HZ178" i="60"/>
  <c r="IA178" i="60"/>
  <c r="IB178" i="60"/>
  <c r="IC178" i="60"/>
  <c r="ID178" i="60"/>
  <c r="IE178" i="60"/>
  <c r="IF178" i="60"/>
  <c r="IG178" i="60"/>
  <c r="IH178" i="60"/>
  <c r="II178" i="60"/>
  <c r="IJ178" i="60"/>
  <c r="IK178" i="60"/>
  <c r="IL178" i="60"/>
  <c r="IV178" i="60"/>
  <c r="IW178" i="60"/>
  <c r="IZ178" i="60"/>
  <c r="JA178" i="60"/>
  <c r="JS178" i="60"/>
  <c r="BF179" i="60"/>
  <c r="BG179" i="60"/>
  <c r="BH179" i="60"/>
  <c r="BI179" i="60"/>
  <c r="BJ179" i="60"/>
  <c r="BK179" i="60"/>
  <c r="BL179" i="60"/>
  <c r="BM179" i="60"/>
  <c r="BN179" i="60"/>
  <c r="BO179" i="60"/>
  <c r="BP179" i="60"/>
  <c r="BQ179" i="60"/>
  <c r="BR179" i="60"/>
  <c r="BS179" i="60"/>
  <c r="BT179" i="60"/>
  <c r="BU179" i="60"/>
  <c r="BV179" i="60"/>
  <c r="BW179" i="60"/>
  <c r="BX179" i="60"/>
  <c r="BY179" i="60"/>
  <c r="BZ179" i="60"/>
  <c r="CA179" i="60"/>
  <c r="CB179" i="60"/>
  <c r="CC179" i="60"/>
  <c r="CD179" i="60"/>
  <c r="CE179" i="60"/>
  <c r="CF179" i="60"/>
  <c r="CG179" i="60"/>
  <c r="CH179" i="60"/>
  <c r="CI179" i="60"/>
  <c r="CJ179" i="60"/>
  <c r="CK179" i="60"/>
  <c r="CL179" i="60"/>
  <c r="CM179" i="60"/>
  <c r="CN179" i="60"/>
  <c r="CO179" i="60"/>
  <c r="CP179" i="60"/>
  <c r="CQ179" i="60"/>
  <c r="CR179" i="60"/>
  <c r="CS179" i="60"/>
  <c r="CT179" i="60"/>
  <c r="CU179" i="60"/>
  <c r="CV179" i="60"/>
  <c r="CW179" i="60"/>
  <c r="CX179" i="60"/>
  <c r="CY179" i="60"/>
  <c r="CZ179" i="60"/>
  <c r="DA179" i="60"/>
  <c r="DB179" i="60"/>
  <c r="DC179" i="60"/>
  <c r="DD179" i="60"/>
  <c r="DE179" i="60"/>
  <c r="DF179" i="60"/>
  <c r="DG179" i="60"/>
  <c r="DH179" i="60"/>
  <c r="DI179" i="60"/>
  <c r="DJ179" i="60"/>
  <c r="DK179" i="60"/>
  <c r="DL179" i="60"/>
  <c r="DM179" i="60"/>
  <c r="DN179" i="60"/>
  <c r="DO179" i="60"/>
  <c r="DP179" i="60"/>
  <c r="DQ179" i="60"/>
  <c r="DR179" i="60"/>
  <c r="DS179" i="60"/>
  <c r="DT179" i="60"/>
  <c r="DU179" i="60"/>
  <c r="DV179" i="60"/>
  <c r="DW179" i="60"/>
  <c r="DX179" i="60"/>
  <c r="DY179" i="60"/>
  <c r="DZ179" i="60"/>
  <c r="EA179" i="60"/>
  <c r="EB179" i="60"/>
  <c r="EC179" i="60"/>
  <c r="ED179" i="60"/>
  <c r="EE179" i="60"/>
  <c r="EF179" i="60"/>
  <c r="EG179" i="60"/>
  <c r="EH179" i="60"/>
  <c r="EI179" i="60"/>
  <c r="EJ179" i="60"/>
  <c r="EK179" i="60"/>
  <c r="EL179" i="60"/>
  <c r="EM179" i="60"/>
  <c r="EN179" i="60"/>
  <c r="EO179" i="60"/>
  <c r="EP179" i="60"/>
  <c r="EQ179" i="60"/>
  <c r="ER179" i="60"/>
  <c r="ES179" i="60"/>
  <c r="ET179" i="60"/>
  <c r="EU179" i="60"/>
  <c r="EV179" i="60"/>
  <c r="EW179" i="60"/>
  <c r="EX179" i="60"/>
  <c r="EY179" i="60"/>
  <c r="EZ179" i="60"/>
  <c r="FA179" i="60"/>
  <c r="FB179" i="60"/>
  <c r="FC179" i="60"/>
  <c r="FD179" i="60"/>
  <c r="FE179" i="60"/>
  <c r="FF179" i="60"/>
  <c r="FG179" i="60"/>
  <c r="FH179" i="60"/>
  <c r="FI179" i="60"/>
  <c r="FJ179" i="60"/>
  <c r="FK179" i="60"/>
  <c r="FL179" i="60"/>
  <c r="FM179" i="60"/>
  <c r="FN179" i="60"/>
  <c r="FO179" i="60"/>
  <c r="FP179" i="60"/>
  <c r="FQ179" i="60"/>
  <c r="FR179" i="60"/>
  <c r="FS179" i="60"/>
  <c r="FT179" i="60"/>
  <c r="FU179" i="60"/>
  <c r="FV179" i="60"/>
  <c r="FW179" i="60"/>
  <c r="FX179" i="60"/>
  <c r="FY179" i="60"/>
  <c r="FZ179" i="60"/>
  <c r="GA179" i="60"/>
  <c r="GB179" i="60"/>
  <c r="GC179" i="60"/>
  <c r="GD179" i="60"/>
  <c r="GE179" i="60"/>
  <c r="GF179" i="60"/>
  <c r="GG179" i="60"/>
  <c r="GH179" i="60"/>
  <c r="GI179" i="60"/>
  <c r="GJ179" i="60"/>
  <c r="GK179" i="60"/>
  <c r="GL179" i="60"/>
  <c r="GM179" i="60"/>
  <c r="GN179" i="60"/>
  <c r="GO179" i="60"/>
  <c r="GP179" i="60"/>
  <c r="GQ179" i="60"/>
  <c r="GR179" i="60"/>
  <c r="GS179" i="60"/>
  <c r="GT179" i="60"/>
  <c r="GU179" i="60"/>
  <c r="GV179" i="60"/>
  <c r="GW179" i="60"/>
  <c r="GX179" i="60"/>
  <c r="GY179" i="60"/>
  <c r="GZ179" i="60"/>
  <c r="HA179" i="60"/>
  <c r="HB179" i="60"/>
  <c r="HC179" i="60"/>
  <c r="HD179" i="60"/>
  <c r="HE179" i="60"/>
  <c r="HF179" i="60"/>
  <c r="HG179" i="60"/>
  <c r="HH179" i="60"/>
  <c r="HI179" i="60"/>
  <c r="HJ179" i="60"/>
  <c r="HK179" i="60"/>
  <c r="HL179" i="60"/>
  <c r="HM179" i="60"/>
  <c r="HN179" i="60"/>
  <c r="HO179" i="60"/>
  <c r="HP179" i="60"/>
  <c r="HQ179" i="60"/>
  <c r="HR179" i="60"/>
  <c r="HS179" i="60"/>
  <c r="HT179" i="60"/>
  <c r="HU179" i="60"/>
  <c r="HV179" i="60"/>
  <c r="HW179" i="60"/>
  <c r="HX179" i="60"/>
  <c r="HY179" i="60"/>
  <c r="HZ179" i="60"/>
  <c r="IA179" i="60"/>
  <c r="IB179" i="60"/>
  <c r="IC179" i="60"/>
  <c r="ID179" i="60"/>
  <c r="IE179" i="60"/>
  <c r="IF179" i="60"/>
  <c r="IG179" i="60"/>
  <c r="IH179" i="60"/>
  <c r="II179" i="60"/>
  <c r="IJ179" i="60"/>
  <c r="IK179" i="60"/>
  <c r="IL179" i="60"/>
  <c r="IV179" i="60"/>
  <c r="IW179" i="60"/>
  <c r="IZ179" i="60"/>
  <c r="JA179" i="60"/>
  <c r="JS179" i="60"/>
  <c r="BF180" i="60"/>
  <c r="BG180" i="60"/>
  <c r="BH180" i="60"/>
  <c r="BI180" i="60"/>
  <c r="BJ180" i="60"/>
  <c r="BK180" i="60"/>
  <c r="BL180" i="60"/>
  <c r="BM180" i="60"/>
  <c r="BN180" i="60"/>
  <c r="BO180" i="60"/>
  <c r="BP180" i="60"/>
  <c r="BQ180" i="60"/>
  <c r="BR180" i="60"/>
  <c r="BS180" i="60"/>
  <c r="BT180" i="60"/>
  <c r="BU180" i="60"/>
  <c r="BV180" i="60"/>
  <c r="BW180" i="60"/>
  <c r="BX180" i="60"/>
  <c r="BY180" i="60"/>
  <c r="BZ180" i="60"/>
  <c r="CA180" i="60"/>
  <c r="CB180" i="60"/>
  <c r="CC180" i="60"/>
  <c r="CD180" i="60"/>
  <c r="CE180" i="60"/>
  <c r="CF180" i="60"/>
  <c r="CG180" i="60"/>
  <c r="CH180" i="60"/>
  <c r="CI180" i="60"/>
  <c r="CJ180" i="60"/>
  <c r="CK180" i="60"/>
  <c r="CL180" i="60"/>
  <c r="CM180" i="60"/>
  <c r="CN180" i="60"/>
  <c r="CO180" i="60"/>
  <c r="CP180" i="60"/>
  <c r="CQ180" i="60"/>
  <c r="CR180" i="60"/>
  <c r="CS180" i="60"/>
  <c r="CT180" i="60"/>
  <c r="CU180" i="60"/>
  <c r="CV180" i="60"/>
  <c r="CW180" i="60"/>
  <c r="CX180" i="60"/>
  <c r="CY180" i="60"/>
  <c r="CZ180" i="60"/>
  <c r="DA180" i="60"/>
  <c r="DB180" i="60"/>
  <c r="DC180" i="60"/>
  <c r="DD180" i="60"/>
  <c r="DE180" i="60"/>
  <c r="DF180" i="60"/>
  <c r="DG180" i="60"/>
  <c r="DH180" i="60"/>
  <c r="DI180" i="60"/>
  <c r="DJ180" i="60"/>
  <c r="DK180" i="60"/>
  <c r="DL180" i="60"/>
  <c r="DM180" i="60"/>
  <c r="DN180" i="60"/>
  <c r="DO180" i="60"/>
  <c r="DP180" i="60"/>
  <c r="DQ180" i="60"/>
  <c r="DR180" i="60"/>
  <c r="DS180" i="60"/>
  <c r="DT180" i="60"/>
  <c r="DU180" i="60"/>
  <c r="DV180" i="60"/>
  <c r="DW180" i="60"/>
  <c r="DX180" i="60"/>
  <c r="DY180" i="60"/>
  <c r="DZ180" i="60"/>
  <c r="EA180" i="60"/>
  <c r="EB180" i="60"/>
  <c r="EC180" i="60"/>
  <c r="ED180" i="60"/>
  <c r="EE180" i="60"/>
  <c r="EF180" i="60"/>
  <c r="EG180" i="60"/>
  <c r="EH180" i="60"/>
  <c r="EI180" i="60"/>
  <c r="EJ180" i="60"/>
  <c r="EK180" i="60"/>
  <c r="EL180" i="60"/>
  <c r="EM180" i="60"/>
  <c r="EN180" i="60"/>
  <c r="EO180" i="60"/>
  <c r="EP180" i="60"/>
  <c r="EQ180" i="60"/>
  <c r="ER180" i="60"/>
  <c r="ES180" i="60"/>
  <c r="ET180" i="60"/>
  <c r="EU180" i="60"/>
  <c r="EV180" i="60"/>
  <c r="EW180" i="60"/>
  <c r="EX180" i="60"/>
  <c r="EY180" i="60"/>
  <c r="EZ180" i="60"/>
  <c r="FA180" i="60"/>
  <c r="FB180" i="60"/>
  <c r="FC180" i="60"/>
  <c r="FD180" i="60"/>
  <c r="FE180" i="60"/>
  <c r="FF180" i="60"/>
  <c r="FG180" i="60"/>
  <c r="FH180" i="60"/>
  <c r="FI180" i="60"/>
  <c r="FJ180" i="60"/>
  <c r="FK180" i="60"/>
  <c r="FL180" i="60"/>
  <c r="FM180" i="60"/>
  <c r="FN180" i="60"/>
  <c r="FO180" i="60"/>
  <c r="FP180" i="60"/>
  <c r="FQ180" i="60"/>
  <c r="FR180" i="60"/>
  <c r="FS180" i="60"/>
  <c r="FT180" i="60"/>
  <c r="FU180" i="60"/>
  <c r="FV180" i="60"/>
  <c r="FW180" i="60"/>
  <c r="FX180" i="60"/>
  <c r="FY180" i="60"/>
  <c r="FZ180" i="60"/>
  <c r="GA180" i="60"/>
  <c r="GB180" i="60"/>
  <c r="GC180" i="60"/>
  <c r="GD180" i="60"/>
  <c r="GE180" i="60"/>
  <c r="GF180" i="60"/>
  <c r="GG180" i="60"/>
  <c r="GH180" i="60"/>
  <c r="GI180" i="60"/>
  <c r="GJ180" i="60"/>
  <c r="GK180" i="60"/>
  <c r="GL180" i="60"/>
  <c r="GM180" i="60"/>
  <c r="GN180" i="60"/>
  <c r="GO180" i="60"/>
  <c r="GP180" i="60"/>
  <c r="GQ180" i="60"/>
  <c r="GR180" i="60"/>
  <c r="GS180" i="60"/>
  <c r="GT180" i="60"/>
  <c r="GU180" i="60"/>
  <c r="GV180" i="60"/>
  <c r="GW180" i="60"/>
  <c r="GX180" i="60"/>
  <c r="GY180" i="60"/>
  <c r="GZ180" i="60"/>
  <c r="HA180" i="60"/>
  <c r="HB180" i="60"/>
  <c r="HC180" i="60"/>
  <c r="HD180" i="60"/>
  <c r="HE180" i="60"/>
  <c r="HF180" i="60"/>
  <c r="HG180" i="60"/>
  <c r="HH180" i="60"/>
  <c r="HI180" i="60"/>
  <c r="HJ180" i="60"/>
  <c r="HK180" i="60"/>
  <c r="HL180" i="60"/>
  <c r="HM180" i="60"/>
  <c r="HN180" i="60"/>
  <c r="HO180" i="60"/>
  <c r="HP180" i="60"/>
  <c r="HQ180" i="60"/>
  <c r="HR180" i="60"/>
  <c r="HS180" i="60"/>
  <c r="HT180" i="60"/>
  <c r="HU180" i="60"/>
  <c r="HV180" i="60"/>
  <c r="HW180" i="60"/>
  <c r="HX180" i="60"/>
  <c r="HY180" i="60"/>
  <c r="HZ180" i="60"/>
  <c r="IA180" i="60"/>
  <c r="IB180" i="60"/>
  <c r="IC180" i="60"/>
  <c r="ID180" i="60"/>
  <c r="IE180" i="60"/>
  <c r="IF180" i="60"/>
  <c r="IG180" i="60"/>
  <c r="IH180" i="60"/>
  <c r="II180" i="60"/>
  <c r="IJ180" i="60"/>
  <c r="IK180" i="60"/>
  <c r="IL180" i="60"/>
  <c r="IV180" i="60"/>
  <c r="IW180" i="60"/>
  <c r="IZ180" i="60"/>
  <c r="JA180" i="60"/>
  <c r="JS180" i="60"/>
  <c r="BF181" i="60"/>
  <c r="BG181" i="60"/>
  <c r="BH181" i="60"/>
  <c r="BI181" i="60"/>
  <c r="BJ181" i="60"/>
  <c r="BK181" i="60"/>
  <c r="BL181" i="60"/>
  <c r="BM181" i="60"/>
  <c r="BN181" i="60"/>
  <c r="BO181" i="60"/>
  <c r="BP181" i="60"/>
  <c r="BQ181" i="60"/>
  <c r="BR181" i="60"/>
  <c r="BS181" i="60"/>
  <c r="BT181" i="60"/>
  <c r="BU181" i="60"/>
  <c r="BV181" i="60"/>
  <c r="BW181" i="60"/>
  <c r="BX181" i="60"/>
  <c r="BY181" i="60"/>
  <c r="BZ181" i="60"/>
  <c r="CA181" i="60"/>
  <c r="CB181" i="60"/>
  <c r="CC181" i="60"/>
  <c r="CD181" i="60"/>
  <c r="CE181" i="60"/>
  <c r="CF181" i="60"/>
  <c r="CG181" i="60"/>
  <c r="CH181" i="60"/>
  <c r="CI181" i="60"/>
  <c r="CJ181" i="60"/>
  <c r="CK181" i="60"/>
  <c r="CL181" i="60"/>
  <c r="CM181" i="60"/>
  <c r="CN181" i="60"/>
  <c r="CO181" i="60"/>
  <c r="CP181" i="60"/>
  <c r="CQ181" i="60"/>
  <c r="CR181" i="60"/>
  <c r="CS181" i="60"/>
  <c r="CT181" i="60"/>
  <c r="CU181" i="60"/>
  <c r="CV181" i="60"/>
  <c r="CW181" i="60"/>
  <c r="CX181" i="60"/>
  <c r="CY181" i="60"/>
  <c r="CZ181" i="60"/>
  <c r="DA181" i="60"/>
  <c r="DB181" i="60"/>
  <c r="DC181" i="60"/>
  <c r="DD181" i="60"/>
  <c r="DE181" i="60"/>
  <c r="DF181" i="60"/>
  <c r="DG181" i="60"/>
  <c r="DH181" i="60"/>
  <c r="DI181" i="60"/>
  <c r="DJ181" i="60"/>
  <c r="DK181" i="60"/>
  <c r="DL181" i="60"/>
  <c r="DM181" i="60"/>
  <c r="DN181" i="60"/>
  <c r="DO181" i="60"/>
  <c r="DP181" i="60"/>
  <c r="DQ181" i="60"/>
  <c r="DR181" i="60"/>
  <c r="DS181" i="60"/>
  <c r="DT181" i="60"/>
  <c r="DU181" i="60"/>
  <c r="DV181" i="60"/>
  <c r="DW181" i="60"/>
  <c r="DX181" i="60"/>
  <c r="DY181" i="60"/>
  <c r="DZ181" i="60"/>
  <c r="EA181" i="60"/>
  <c r="EB181" i="60"/>
  <c r="EC181" i="60"/>
  <c r="ED181" i="60"/>
  <c r="EE181" i="60"/>
  <c r="EF181" i="60"/>
  <c r="EG181" i="60"/>
  <c r="EH181" i="60"/>
  <c r="EI181" i="60"/>
  <c r="EJ181" i="60"/>
  <c r="EK181" i="60"/>
  <c r="EL181" i="60"/>
  <c r="EM181" i="60"/>
  <c r="EN181" i="60"/>
  <c r="EO181" i="60"/>
  <c r="EP181" i="60"/>
  <c r="EQ181" i="60"/>
  <c r="ER181" i="60"/>
  <c r="ES181" i="60"/>
  <c r="ET181" i="60"/>
  <c r="EU181" i="60"/>
  <c r="EV181" i="60"/>
  <c r="EW181" i="60"/>
  <c r="EX181" i="60"/>
  <c r="EY181" i="60"/>
  <c r="EZ181" i="60"/>
  <c r="FA181" i="60"/>
  <c r="FB181" i="60"/>
  <c r="FC181" i="60"/>
  <c r="FD181" i="60"/>
  <c r="FE181" i="60"/>
  <c r="FF181" i="60"/>
  <c r="FG181" i="60"/>
  <c r="FH181" i="60"/>
  <c r="FI181" i="60"/>
  <c r="FJ181" i="60"/>
  <c r="FK181" i="60"/>
  <c r="FL181" i="60"/>
  <c r="FM181" i="60"/>
  <c r="FN181" i="60"/>
  <c r="FO181" i="60"/>
  <c r="FP181" i="60"/>
  <c r="FQ181" i="60"/>
  <c r="FR181" i="60"/>
  <c r="FS181" i="60"/>
  <c r="FT181" i="60"/>
  <c r="FU181" i="60"/>
  <c r="FV181" i="60"/>
  <c r="FW181" i="60"/>
  <c r="FX181" i="60"/>
  <c r="FY181" i="60"/>
  <c r="FZ181" i="60"/>
  <c r="GA181" i="60"/>
  <c r="GB181" i="60"/>
  <c r="GC181" i="60"/>
  <c r="GD181" i="60"/>
  <c r="GE181" i="60"/>
  <c r="GF181" i="60"/>
  <c r="GG181" i="60"/>
  <c r="GH181" i="60"/>
  <c r="GI181" i="60"/>
  <c r="GJ181" i="60"/>
  <c r="GK181" i="60"/>
  <c r="GL181" i="60"/>
  <c r="GM181" i="60"/>
  <c r="GN181" i="60"/>
  <c r="GO181" i="60"/>
  <c r="GP181" i="60"/>
  <c r="GQ181" i="60"/>
  <c r="GR181" i="60"/>
  <c r="GS181" i="60"/>
  <c r="GT181" i="60"/>
  <c r="GU181" i="60"/>
  <c r="GV181" i="60"/>
  <c r="GW181" i="60"/>
  <c r="GX181" i="60"/>
  <c r="GY181" i="60"/>
  <c r="GZ181" i="60"/>
  <c r="HA181" i="60"/>
  <c r="HB181" i="60"/>
  <c r="HC181" i="60"/>
  <c r="HD181" i="60"/>
  <c r="HE181" i="60"/>
  <c r="HF181" i="60"/>
  <c r="HG181" i="60"/>
  <c r="HH181" i="60"/>
  <c r="HI181" i="60"/>
  <c r="HJ181" i="60"/>
  <c r="HK181" i="60"/>
  <c r="HL181" i="60"/>
  <c r="HM181" i="60"/>
  <c r="HN181" i="60"/>
  <c r="HO181" i="60"/>
  <c r="HP181" i="60"/>
  <c r="HQ181" i="60"/>
  <c r="HR181" i="60"/>
  <c r="HS181" i="60"/>
  <c r="HT181" i="60"/>
  <c r="HU181" i="60"/>
  <c r="HV181" i="60"/>
  <c r="HW181" i="60"/>
  <c r="HX181" i="60"/>
  <c r="HY181" i="60"/>
  <c r="HZ181" i="60"/>
  <c r="IA181" i="60"/>
  <c r="IB181" i="60"/>
  <c r="IC181" i="60"/>
  <c r="ID181" i="60"/>
  <c r="IE181" i="60"/>
  <c r="IF181" i="60"/>
  <c r="IG181" i="60"/>
  <c r="IH181" i="60"/>
  <c r="II181" i="60"/>
  <c r="IJ181" i="60"/>
  <c r="IK181" i="60"/>
  <c r="IL181" i="60"/>
  <c r="IV181" i="60"/>
  <c r="IW181" i="60"/>
  <c r="IZ181" i="60"/>
  <c r="JA181" i="60"/>
  <c r="JS181" i="60"/>
  <c r="BF182" i="60"/>
  <c r="BG182" i="60"/>
  <c r="BH182" i="60"/>
  <c r="BI182" i="60"/>
  <c r="BJ182" i="60"/>
  <c r="BK182" i="60"/>
  <c r="BL182" i="60"/>
  <c r="BM182" i="60"/>
  <c r="BN182" i="60"/>
  <c r="BO182" i="60"/>
  <c r="BP182" i="60"/>
  <c r="BQ182" i="60"/>
  <c r="BR182" i="60"/>
  <c r="BS182" i="60"/>
  <c r="BT182" i="60"/>
  <c r="BU182" i="60"/>
  <c r="BV182" i="60"/>
  <c r="BW182" i="60"/>
  <c r="BX182" i="60"/>
  <c r="BY182" i="60"/>
  <c r="BZ182" i="60"/>
  <c r="CA182" i="60"/>
  <c r="CB182" i="60"/>
  <c r="CC182" i="60"/>
  <c r="CD182" i="60"/>
  <c r="CE182" i="60"/>
  <c r="CF182" i="60"/>
  <c r="CG182" i="60"/>
  <c r="CH182" i="60"/>
  <c r="CI182" i="60"/>
  <c r="CJ182" i="60"/>
  <c r="CK182" i="60"/>
  <c r="CL182" i="60"/>
  <c r="CM182" i="60"/>
  <c r="CN182" i="60"/>
  <c r="CO182" i="60"/>
  <c r="CP182" i="60"/>
  <c r="CQ182" i="60"/>
  <c r="CR182" i="60"/>
  <c r="CS182" i="60"/>
  <c r="CT182" i="60"/>
  <c r="CU182" i="60"/>
  <c r="CV182" i="60"/>
  <c r="CW182" i="60"/>
  <c r="CX182" i="60"/>
  <c r="CY182" i="60"/>
  <c r="CZ182" i="60"/>
  <c r="DA182" i="60"/>
  <c r="DB182" i="60"/>
  <c r="DC182" i="60"/>
  <c r="DD182" i="60"/>
  <c r="DE182" i="60"/>
  <c r="DF182" i="60"/>
  <c r="DG182" i="60"/>
  <c r="DH182" i="60"/>
  <c r="DI182" i="60"/>
  <c r="DJ182" i="60"/>
  <c r="DK182" i="60"/>
  <c r="DL182" i="60"/>
  <c r="DM182" i="60"/>
  <c r="DN182" i="60"/>
  <c r="DO182" i="60"/>
  <c r="DP182" i="60"/>
  <c r="DQ182" i="60"/>
  <c r="DR182" i="60"/>
  <c r="DS182" i="60"/>
  <c r="DT182" i="60"/>
  <c r="DU182" i="60"/>
  <c r="DV182" i="60"/>
  <c r="DW182" i="60"/>
  <c r="DX182" i="60"/>
  <c r="DY182" i="60"/>
  <c r="DZ182" i="60"/>
  <c r="EA182" i="60"/>
  <c r="EB182" i="60"/>
  <c r="EC182" i="60"/>
  <c r="ED182" i="60"/>
  <c r="EE182" i="60"/>
  <c r="EF182" i="60"/>
  <c r="EG182" i="60"/>
  <c r="EH182" i="60"/>
  <c r="EI182" i="60"/>
  <c r="EJ182" i="60"/>
  <c r="EK182" i="60"/>
  <c r="EL182" i="60"/>
  <c r="EM182" i="60"/>
  <c r="EN182" i="60"/>
  <c r="EO182" i="60"/>
  <c r="EP182" i="60"/>
  <c r="EQ182" i="60"/>
  <c r="ER182" i="60"/>
  <c r="ES182" i="60"/>
  <c r="ET182" i="60"/>
  <c r="EU182" i="60"/>
  <c r="EV182" i="60"/>
  <c r="EW182" i="60"/>
  <c r="EX182" i="60"/>
  <c r="EY182" i="60"/>
  <c r="EZ182" i="60"/>
  <c r="FA182" i="60"/>
  <c r="FB182" i="60"/>
  <c r="FC182" i="60"/>
  <c r="FD182" i="60"/>
  <c r="FE182" i="60"/>
  <c r="FF182" i="60"/>
  <c r="FG182" i="60"/>
  <c r="FH182" i="60"/>
  <c r="FI182" i="60"/>
  <c r="FJ182" i="60"/>
  <c r="FK182" i="60"/>
  <c r="FL182" i="60"/>
  <c r="FM182" i="60"/>
  <c r="FN182" i="60"/>
  <c r="FO182" i="60"/>
  <c r="FP182" i="60"/>
  <c r="FQ182" i="60"/>
  <c r="FR182" i="60"/>
  <c r="FS182" i="60"/>
  <c r="FT182" i="60"/>
  <c r="FU182" i="60"/>
  <c r="FV182" i="60"/>
  <c r="FW182" i="60"/>
  <c r="FX182" i="60"/>
  <c r="FY182" i="60"/>
  <c r="FZ182" i="60"/>
  <c r="GA182" i="60"/>
  <c r="GB182" i="60"/>
  <c r="GC182" i="60"/>
  <c r="GD182" i="60"/>
  <c r="GE182" i="60"/>
  <c r="GF182" i="60"/>
  <c r="GG182" i="60"/>
  <c r="GH182" i="60"/>
  <c r="GI182" i="60"/>
  <c r="GJ182" i="60"/>
  <c r="GK182" i="60"/>
  <c r="GL182" i="60"/>
  <c r="GM182" i="60"/>
  <c r="GN182" i="60"/>
  <c r="GO182" i="60"/>
  <c r="GP182" i="60"/>
  <c r="GQ182" i="60"/>
  <c r="GR182" i="60"/>
  <c r="GS182" i="60"/>
  <c r="GT182" i="60"/>
  <c r="GU182" i="60"/>
  <c r="GV182" i="60"/>
  <c r="GW182" i="60"/>
  <c r="GX182" i="60"/>
  <c r="GY182" i="60"/>
  <c r="GZ182" i="60"/>
  <c r="HA182" i="60"/>
  <c r="HB182" i="60"/>
  <c r="HC182" i="60"/>
  <c r="HD182" i="60"/>
  <c r="HE182" i="60"/>
  <c r="HF182" i="60"/>
  <c r="HG182" i="60"/>
  <c r="HH182" i="60"/>
  <c r="HI182" i="60"/>
  <c r="HJ182" i="60"/>
  <c r="HK182" i="60"/>
  <c r="HL182" i="60"/>
  <c r="HM182" i="60"/>
  <c r="HN182" i="60"/>
  <c r="HO182" i="60"/>
  <c r="HP182" i="60"/>
  <c r="HQ182" i="60"/>
  <c r="HR182" i="60"/>
  <c r="HS182" i="60"/>
  <c r="HT182" i="60"/>
  <c r="HU182" i="60"/>
  <c r="HV182" i="60"/>
  <c r="HW182" i="60"/>
  <c r="HX182" i="60"/>
  <c r="HY182" i="60"/>
  <c r="HZ182" i="60"/>
  <c r="IA182" i="60"/>
  <c r="IB182" i="60"/>
  <c r="IC182" i="60"/>
  <c r="ID182" i="60"/>
  <c r="IE182" i="60"/>
  <c r="IF182" i="60"/>
  <c r="IH182" i="60"/>
  <c r="II182" i="60"/>
  <c r="IJ182" i="60"/>
  <c r="IK182" i="60"/>
  <c r="IL182" i="60"/>
  <c r="IV182" i="60"/>
  <c r="IW182" i="60"/>
  <c r="IZ182" i="60"/>
  <c r="JA182" i="60"/>
  <c r="JS182" i="60"/>
  <c r="BF183" i="60"/>
  <c r="BG183" i="60"/>
  <c r="BH183" i="60"/>
  <c r="BI183" i="60"/>
  <c r="BJ183" i="60"/>
  <c r="BK183" i="60"/>
  <c r="BL183" i="60"/>
  <c r="BM183" i="60"/>
  <c r="BN183" i="60"/>
  <c r="BO183" i="60"/>
  <c r="BP183" i="60"/>
  <c r="BQ183" i="60"/>
  <c r="BR183" i="60"/>
  <c r="BS183" i="60"/>
  <c r="BT183" i="60"/>
  <c r="BU183" i="60"/>
  <c r="BV183" i="60"/>
  <c r="BW183" i="60"/>
  <c r="BX183" i="60"/>
  <c r="BY183" i="60"/>
  <c r="BZ183" i="60"/>
  <c r="CA183" i="60"/>
  <c r="CB183" i="60"/>
  <c r="CC183" i="60"/>
  <c r="CD183" i="60"/>
  <c r="CE183" i="60"/>
  <c r="CF183" i="60"/>
  <c r="CG183" i="60"/>
  <c r="CH183" i="60"/>
  <c r="CI183" i="60"/>
  <c r="CJ183" i="60"/>
  <c r="CK183" i="60"/>
  <c r="CL183" i="60"/>
  <c r="CM183" i="60"/>
  <c r="CN183" i="60"/>
  <c r="CO183" i="60"/>
  <c r="CP183" i="60"/>
  <c r="CQ183" i="60"/>
  <c r="CR183" i="60"/>
  <c r="CS183" i="60"/>
  <c r="CT183" i="60"/>
  <c r="CU183" i="60"/>
  <c r="CV183" i="60"/>
  <c r="CW183" i="60"/>
  <c r="CX183" i="60"/>
  <c r="CY183" i="60"/>
  <c r="CZ183" i="60"/>
  <c r="DA183" i="60"/>
  <c r="DB183" i="60"/>
  <c r="DC183" i="60"/>
  <c r="DD183" i="60"/>
  <c r="DE183" i="60"/>
  <c r="DF183" i="60"/>
  <c r="DG183" i="60"/>
  <c r="DH183" i="60"/>
  <c r="DI183" i="60"/>
  <c r="DJ183" i="60"/>
  <c r="DK183" i="60"/>
  <c r="DL183" i="60"/>
  <c r="DM183" i="60"/>
  <c r="DN183" i="60"/>
  <c r="DO183" i="60"/>
  <c r="DP183" i="60"/>
  <c r="DQ183" i="60"/>
  <c r="DR183" i="60"/>
  <c r="DS183" i="60"/>
  <c r="DT183" i="60"/>
  <c r="DU183" i="60"/>
  <c r="DV183" i="60"/>
  <c r="DW183" i="60"/>
  <c r="DX183" i="60"/>
  <c r="DY183" i="60"/>
  <c r="DZ183" i="60"/>
  <c r="EA183" i="60"/>
  <c r="EB183" i="60"/>
  <c r="EC183" i="60"/>
  <c r="ED183" i="60"/>
  <c r="EE183" i="60"/>
  <c r="EF183" i="60"/>
  <c r="EG183" i="60"/>
  <c r="EH183" i="60"/>
  <c r="EI183" i="60"/>
  <c r="EJ183" i="60"/>
  <c r="EK183" i="60"/>
  <c r="EL183" i="60"/>
  <c r="EM183" i="60"/>
  <c r="EN183" i="60"/>
  <c r="EO183" i="60"/>
  <c r="EP183" i="60"/>
  <c r="EQ183" i="60"/>
  <c r="ER183" i="60"/>
  <c r="ES183" i="60"/>
  <c r="ET183" i="60"/>
  <c r="EU183" i="60"/>
  <c r="EV183" i="60"/>
  <c r="EW183" i="60"/>
  <c r="EX183" i="60"/>
  <c r="EY183" i="60"/>
  <c r="EZ183" i="60"/>
  <c r="FA183" i="60"/>
  <c r="FB183" i="60"/>
  <c r="FC183" i="60"/>
  <c r="FD183" i="60"/>
  <c r="FE183" i="60"/>
  <c r="FF183" i="60"/>
  <c r="FG183" i="60"/>
  <c r="FH183" i="60"/>
  <c r="FI183" i="60"/>
  <c r="FJ183" i="60"/>
  <c r="FK183" i="60"/>
  <c r="FL183" i="60"/>
  <c r="FM183" i="60"/>
  <c r="FN183" i="60"/>
  <c r="FO183" i="60"/>
  <c r="FP183" i="60"/>
  <c r="FQ183" i="60"/>
  <c r="FR183" i="60"/>
  <c r="FS183" i="60"/>
  <c r="FT183" i="60"/>
  <c r="FU183" i="60"/>
  <c r="FV183" i="60"/>
  <c r="FW183" i="60"/>
  <c r="FX183" i="60"/>
  <c r="FY183" i="60"/>
  <c r="FZ183" i="60"/>
  <c r="GA183" i="60"/>
  <c r="GB183" i="60"/>
  <c r="GC183" i="60"/>
  <c r="GD183" i="60"/>
  <c r="GE183" i="60"/>
  <c r="GF183" i="60"/>
  <c r="GG183" i="60"/>
  <c r="GH183" i="60"/>
  <c r="GI183" i="60"/>
  <c r="GJ183" i="60"/>
  <c r="GK183" i="60"/>
  <c r="GL183" i="60"/>
  <c r="GM183" i="60"/>
  <c r="GN183" i="60"/>
  <c r="GO183" i="60"/>
  <c r="GP183" i="60"/>
  <c r="GQ183" i="60"/>
  <c r="GR183" i="60"/>
  <c r="GS183" i="60"/>
  <c r="GT183" i="60"/>
  <c r="GU183" i="60"/>
  <c r="GV183" i="60"/>
  <c r="GW183" i="60"/>
  <c r="GX183" i="60"/>
  <c r="GY183" i="60"/>
  <c r="GZ183" i="60"/>
  <c r="HA183" i="60"/>
  <c r="HB183" i="60"/>
  <c r="HC183" i="60"/>
  <c r="HD183" i="60"/>
  <c r="HE183" i="60"/>
  <c r="HF183" i="60"/>
  <c r="HG183" i="60"/>
  <c r="HH183" i="60"/>
  <c r="HI183" i="60"/>
  <c r="HJ183" i="60"/>
  <c r="HK183" i="60"/>
  <c r="HL183" i="60"/>
  <c r="HM183" i="60"/>
  <c r="HN183" i="60"/>
  <c r="HO183" i="60"/>
  <c r="HP183" i="60"/>
  <c r="HQ183" i="60"/>
  <c r="HR183" i="60"/>
  <c r="HS183" i="60"/>
  <c r="HT183" i="60"/>
  <c r="HU183" i="60"/>
  <c r="HV183" i="60"/>
  <c r="HW183" i="60"/>
  <c r="HX183" i="60"/>
  <c r="HY183" i="60"/>
  <c r="HZ183" i="60"/>
  <c r="IA183" i="60"/>
  <c r="IB183" i="60"/>
  <c r="IC183" i="60"/>
  <c r="ID183" i="60"/>
  <c r="IE183" i="60"/>
  <c r="IF183" i="60"/>
  <c r="IG183" i="60"/>
  <c r="IH183" i="60"/>
  <c r="II183" i="60"/>
  <c r="IJ183" i="60"/>
  <c r="IK183" i="60"/>
  <c r="IL183" i="60"/>
  <c r="IV183" i="60"/>
  <c r="IW183" i="60"/>
  <c r="IZ183" i="60"/>
  <c r="JA183" i="60"/>
  <c r="JS183" i="60"/>
  <c r="BF184" i="60"/>
  <c r="BG184" i="60"/>
  <c r="BH184" i="60"/>
  <c r="BI184" i="60"/>
  <c r="BJ184" i="60"/>
  <c r="BK184" i="60"/>
  <c r="BL184" i="60"/>
  <c r="BM184" i="60"/>
  <c r="BN184" i="60"/>
  <c r="BO184" i="60"/>
  <c r="BP184" i="60"/>
  <c r="BQ184" i="60"/>
  <c r="BR184" i="60"/>
  <c r="BS184" i="60"/>
  <c r="BT184" i="60"/>
  <c r="BU184" i="60"/>
  <c r="BV184" i="60"/>
  <c r="BW184" i="60"/>
  <c r="BX184" i="60"/>
  <c r="BY184" i="60"/>
  <c r="BZ184" i="60"/>
  <c r="CA184" i="60"/>
  <c r="CB184" i="60"/>
  <c r="CC184" i="60"/>
  <c r="CD184" i="60"/>
  <c r="CE184" i="60"/>
  <c r="CF184" i="60"/>
  <c r="CG184" i="60"/>
  <c r="CH184" i="60"/>
  <c r="CI184" i="60"/>
  <c r="CJ184" i="60"/>
  <c r="CK184" i="60"/>
  <c r="CL184" i="60"/>
  <c r="CM184" i="60"/>
  <c r="CN184" i="60"/>
  <c r="CO184" i="60"/>
  <c r="CP184" i="60"/>
  <c r="CQ184" i="60"/>
  <c r="CR184" i="60"/>
  <c r="CS184" i="60"/>
  <c r="CT184" i="60"/>
  <c r="CU184" i="60"/>
  <c r="CV184" i="60"/>
  <c r="CW184" i="60"/>
  <c r="CX184" i="60"/>
  <c r="CY184" i="60"/>
  <c r="CZ184" i="60"/>
  <c r="DA184" i="60"/>
  <c r="DB184" i="60"/>
  <c r="DC184" i="60"/>
  <c r="DD184" i="60"/>
  <c r="DE184" i="60"/>
  <c r="DF184" i="60"/>
  <c r="DG184" i="60"/>
  <c r="DH184" i="60"/>
  <c r="DI184" i="60"/>
  <c r="DJ184" i="60"/>
  <c r="DK184" i="60"/>
  <c r="DL184" i="60"/>
  <c r="DM184" i="60"/>
  <c r="DN184" i="60"/>
  <c r="DO184" i="60"/>
  <c r="DP184" i="60"/>
  <c r="DQ184" i="60"/>
  <c r="DR184" i="60"/>
  <c r="DS184" i="60"/>
  <c r="DT184" i="60"/>
  <c r="DU184" i="60"/>
  <c r="DV184" i="60"/>
  <c r="DW184" i="60"/>
  <c r="DX184" i="60"/>
  <c r="DY184" i="60"/>
  <c r="DZ184" i="60"/>
  <c r="EA184" i="60"/>
  <c r="EB184" i="60"/>
  <c r="EC184" i="60"/>
  <c r="ED184" i="60"/>
  <c r="EE184" i="60"/>
  <c r="EF184" i="60"/>
  <c r="EG184" i="60"/>
  <c r="EH184" i="60"/>
  <c r="EI184" i="60"/>
  <c r="EJ184" i="60"/>
  <c r="EK184" i="60"/>
  <c r="EL184" i="60"/>
  <c r="EM184" i="60"/>
  <c r="EN184" i="60"/>
  <c r="EO184" i="60"/>
  <c r="EP184" i="60"/>
  <c r="EQ184" i="60"/>
  <c r="ER184" i="60"/>
  <c r="ES184" i="60"/>
  <c r="ET184" i="60"/>
  <c r="EU184" i="60"/>
  <c r="EV184" i="60"/>
  <c r="EW184" i="60"/>
  <c r="EX184" i="60"/>
  <c r="EY184" i="60"/>
  <c r="EZ184" i="60"/>
  <c r="FA184" i="60"/>
  <c r="FB184" i="60"/>
  <c r="FC184" i="60"/>
  <c r="FD184" i="60"/>
  <c r="FE184" i="60"/>
  <c r="FF184" i="60"/>
  <c r="FG184" i="60"/>
  <c r="FH184" i="60"/>
  <c r="FI184" i="60"/>
  <c r="FJ184" i="60"/>
  <c r="FK184" i="60"/>
  <c r="FL184" i="60"/>
  <c r="FM184" i="60"/>
  <c r="FN184" i="60"/>
  <c r="FO184" i="60"/>
  <c r="FP184" i="60"/>
  <c r="FQ184" i="60"/>
  <c r="FR184" i="60"/>
  <c r="FS184" i="60"/>
  <c r="FT184" i="60"/>
  <c r="FU184" i="60"/>
  <c r="FV184" i="60"/>
  <c r="FW184" i="60"/>
  <c r="FX184" i="60"/>
  <c r="FY184" i="60"/>
  <c r="FZ184" i="60"/>
  <c r="GA184" i="60"/>
  <c r="GB184" i="60"/>
  <c r="GC184" i="60"/>
  <c r="GD184" i="60"/>
  <c r="GE184" i="60"/>
  <c r="GF184" i="60"/>
  <c r="GG184" i="60"/>
  <c r="GH184" i="60"/>
  <c r="GI184" i="60"/>
  <c r="GJ184" i="60"/>
  <c r="GK184" i="60"/>
  <c r="GL184" i="60"/>
  <c r="GM184" i="60"/>
  <c r="GN184" i="60"/>
  <c r="GO184" i="60"/>
  <c r="GP184" i="60"/>
  <c r="GQ184" i="60"/>
  <c r="GR184" i="60"/>
  <c r="GS184" i="60"/>
  <c r="GT184" i="60"/>
  <c r="GU184" i="60"/>
  <c r="GV184" i="60"/>
  <c r="GW184" i="60"/>
  <c r="GX184" i="60"/>
  <c r="GY184" i="60"/>
  <c r="GZ184" i="60"/>
  <c r="HA184" i="60"/>
  <c r="HB184" i="60"/>
  <c r="HC184" i="60"/>
  <c r="HD184" i="60"/>
  <c r="HE184" i="60"/>
  <c r="HF184" i="60"/>
  <c r="HG184" i="60"/>
  <c r="HH184" i="60"/>
  <c r="HI184" i="60"/>
  <c r="HJ184" i="60"/>
  <c r="HK184" i="60"/>
  <c r="HL184" i="60"/>
  <c r="HM184" i="60"/>
  <c r="HN184" i="60"/>
  <c r="HO184" i="60"/>
  <c r="HP184" i="60"/>
  <c r="HQ184" i="60"/>
  <c r="HR184" i="60"/>
  <c r="HS184" i="60"/>
  <c r="HT184" i="60"/>
  <c r="HU184" i="60"/>
  <c r="HV184" i="60"/>
  <c r="HW184" i="60"/>
  <c r="HX184" i="60"/>
  <c r="HY184" i="60"/>
  <c r="HZ184" i="60"/>
  <c r="IA184" i="60"/>
  <c r="IB184" i="60"/>
  <c r="IC184" i="60"/>
  <c r="ID184" i="60"/>
  <c r="IE184" i="60"/>
  <c r="IF184" i="60"/>
  <c r="IG184" i="60"/>
  <c r="IH184" i="60"/>
  <c r="II184" i="60"/>
  <c r="IJ184" i="60"/>
  <c r="IK184" i="60"/>
  <c r="IL184" i="60"/>
  <c r="IV184" i="60"/>
  <c r="IW184" i="60"/>
  <c r="IZ184" i="60"/>
  <c r="JA184" i="60"/>
  <c r="JS184" i="60"/>
  <c r="BF185" i="60"/>
  <c r="BG185" i="60"/>
  <c r="BH185" i="60"/>
  <c r="BI185" i="60"/>
  <c r="BJ185" i="60"/>
  <c r="BK185" i="60"/>
  <c r="BL185" i="60"/>
  <c r="BM185" i="60"/>
  <c r="BN185" i="60"/>
  <c r="BO185" i="60"/>
  <c r="BP185" i="60"/>
  <c r="BQ185" i="60"/>
  <c r="BR185" i="60"/>
  <c r="BS185" i="60"/>
  <c r="BT185" i="60"/>
  <c r="BU185" i="60"/>
  <c r="BV185" i="60"/>
  <c r="BW185" i="60"/>
  <c r="BX185" i="60"/>
  <c r="BY185" i="60"/>
  <c r="BZ185" i="60"/>
  <c r="CA185" i="60"/>
  <c r="CB185" i="60"/>
  <c r="CC185" i="60"/>
  <c r="CD185" i="60"/>
  <c r="CE185" i="60"/>
  <c r="CF185" i="60"/>
  <c r="CG185" i="60"/>
  <c r="CH185" i="60"/>
  <c r="CI185" i="60"/>
  <c r="CJ185" i="60"/>
  <c r="CK185" i="60"/>
  <c r="CL185" i="60"/>
  <c r="CM185" i="60"/>
  <c r="CN185" i="60"/>
  <c r="CO185" i="60"/>
  <c r="CP185" i="60"/>
  <c r="CQ185" i="60"/>
  <c r="CR185" i="60"/>
  <c r="CS185" i="60"/>
  <c r="CT185" i="60"/>
  <c r="CU185" i="60"/>
  <c r="CV185" i="60"/>
  <c r="CW185" i="60"/>
  <c r="CX185" i="60"/>
  <c r="CY185" i="60"/>
  <c r="CZ185" i="60"/>
  <c r="DA185" i="60"/>
  <c r="DB185" i="60"/>
  <c r="DC185" i="60"/>
  <c r="DD185" i="60"/>
  <c r="DE185" i="60"/>
  <c r="DF185" i="60"/>
  <c r="DG185" i="60"/>
  <c r="DH185" i="60"/>
  <c r="DI185" i="60"/>
  <c r="DJ185" i="60"/>
  <c r="DK185" i="60"/>
  <c r="DL185" i="60"/>
  <c r="DM185" i="60"/>
  <c r="DN185" i="60"/>
  <c r="DO185" i="60"/>
  <c r="DP185" i="60"/>
  <c r="DQ185" i="60"/>
  <c r="DR185" i="60"/>
  <c r="DS185" i="60"/>
  <c r="DT185" i="60"/>
  <c r="DU185" i="60"/>
  <c r="DV185" i="60"/>
  <c r="DW185" i="60"/>
  <c r="DX185" i="60"/>
  <c r="DY185" i="60"/>
  <c r="DZ185" i="60"/>
  <c r="EA185" i="60"/>
  <c r="EB185" i="60"/>
  <c r="EC185" i="60"/>
  <c r="ED185" i="60"/>
  <c r="EE185" i="60"/>
  <c r="EF185" i="60"/>
  <c r="EG185" i="60"/>
  <c r="EH185" i="60"/>
  <c r="EI185" i="60"/>
  <c r="EJ185" i="60"/>
  <c r="EK185" i="60"/>
  <c r="EL185" i="60"/>
  <c r="EM185" i="60"/>
  <c r="EN185" i="60"/>
  <c r="EO185" i="60"/>
  <c r="EP185" i="60"/>
  <c r="EQ185" i="60"/>
  <c r="ER185" i="60"/>
  <c r="ES185" i="60"/>
  <c r="ET185" i="60"/>
  <c r="EU185" i="60"/>
  <c r="EV185" i="60"/>
  <c r="EW185" i="60"/>
  <c r="EX185" i="60"/>
  <c r="EY185" i="60"/>
  <c r="EZ185" i="60"/>
  <c r="FA185" i="60"/>
  <c r="FB185" i="60"/>
  <c r="FC185" i="60"/>
  <c r="FD185" i="60"/>
  <c r="FE185" i="60"/>
  <c r="FF185" i="60"/>
  <c r="FG185" i="60"/>
  <c r="FH185" i="60"/>
  <c r="FI185" i="60"/>
  <c r="FJ185" i="60"/>
  <c r="FK185" i="60"/>
  <c r="FL185" i="60"/>
  <c r="FM185" i="60"/>
  <c r="FN185" i="60"/>
  <c r="FO185" i="60"/>
  <c r="FP185" i="60"/>
  <c r="FQ185" i="60"/>
  <c r="FR185" i="60"/>
  <c r="FS185" i="60"/>
  <c r="FT185" i="60"/>
  <c r="FU185" i="60"/>
  <c r="FV185" i="60"/>
  <c r="FW185" i="60"/>
  <c r="FX185" i="60"/>
  <c r="FY185" i="60"/>
  <c r="FZ185" i="60"/>
  <c r="GA185" i="60"/>
  <c r="GB185" i="60"/>
  <c r="GC185" i="60"/>
  <c r="GD185" i="60"/>
  <c r="GE185" i="60"/>
  <c r="GF185" i="60"/>
  <c r="GG185" i="60"/>
  <c r="GH185" i="60"/>
  <c r="GI185" i="60"/>
  <c r="GJ185" i="60"/>
  <c r="GK185" i="60"/>
  <c r="GL185" i="60"/>
  <c r="GM185" i="60"/>
  <c r="GN185" i="60"/>
  <c r="GO185" i="60"/>
  <c r="GP185" i="60"/>
  <c r="GQ185" i="60"/>
  <c r="GR185" i="60"/>
  <c r="GS185" i="60"/>
  <c r="GT185" i="60"/>
  <c r="GU185" i="60"/>
  <c r="GV185" i="60"/>
  <c r="GW185" i="60"/>
  <c r="GX185" i="60"/>
  <c r="GY185" i="60"/>
  <c r="GZ185" i="60"/>
  <c r="HA185" i="60"/>
  <c r="HB185" i="60"/>
  <c r="HC185" i="60"/>
  <c r="HD185" i="60"/>
  <c r="HE185" i="60"/>
  <c r="HF185" i="60"/>
  <c r="HG185" i="60"/>
  <c r="HH185" i="60"/>
  <c r="HI185" i="60"/>
  <c r="HJ185" i="60"/>
  <c r="HK185" i="60"/>
  <c r="HL185" i="60"/>
  <c r="HM185" i="60"/>
  <c r="HN185" i="60"/>
  <c r="HO185" i="60"/>
  <c r="HP185" i="60"/>
  <c r="HQ185" i="60"/>
  <c r="HR185" i="60"/>
  <c r="HS185" i="60"/>
  <c r="HT185" i="60"/>
  <c r="HU185" i="60"/>
  <c r="HV185" i="60"/>
  <c r="HW185" i="60"/>
  <c r="HX185" i="60"/>
  <c r="HY185" i="60"/>
  <c r="HZ185" i="60"/>
  <c r="IA185" i="60"/>
  <c r="IB185" i="60"/>
  <c r="IC185" i="60"/>
  <c r="ID185" i="60"/>
  <c r="IE185" i="60"/>
  <c r="IF185" i="60"/>
  <c r="IG185" i="60"/>
  <c r="IH185" i="60"/>
  <c r="II185" i="60"/>
  <c r="IJ185" i="60"/>
  <c r="IK185" i="60"/>
  <c r="IL185" i="60"/>
  <c r="IV185" i="60"/>
  <c r="IW185" i="60"/>
  <c r="IZ185" i="60"/>
  <c r="JA185" i="60"/>
  <c r="BF186" i="60"/>
  <c r="BG186" i="60"/>
  <c r="BH186" i="60"/>
  <c r="BI186" i="60"/>
  <c r="BJ186" i="60"/>
  <c r="BK186" i="60"/>
  <c r="BL186" i="60"/>
  <c r="BM186" i="60"/>
  <c r="BN186" i="60"/>
  <c r="BO186" i="60"/>
  <c r="BP186" i="60"/>
  <c r="BQ186" i="60"/>
  <c r="BR186" i="60"/>
  <c r="BS186" i="60"/>
  <c r="BT186" i="60"/>
  <c r="BU186" i="60"/>
  <c r="BV186" i="60"/>
  <c r="BW186" i="60"/>
  <c r="BX186" i="60"/>
  <c r="BY186" i="60"/>
  <c r="BZ186" i="60"/>
  <c r="CA186" i="60"/>
  <c r="CB186" i="60"/>
  <c r="CC186" i="60"/>
  <c r="CD186" i="60"/>
  <c r="CE186" i="60"/>
  <c r="CF186" i="60"/>
  <c r="CG186" i="60"/>
  <c r="CH186" i="60"/>
  <c r="CI186" i="60"/>
  <c r="CJ186" i="60"/>
  <c r="CK186" i="60"/>
  <c r="CL186" i="60"/>
  <c r="CM186" i="60"/>
  <c r="CN186" i="60"/>
  <c r="CO186" i="60"/>
  <c r="CP186" i="60"/>
  <c r="CQ186" i="60"/>
  <c r="CR186" i="60"/>
  <c r="CS186" i="60"/>
  <c r="CT186" i="60"/>
  <c r="CU186" i="60"/>
  <c r="CV186" i="60"/>
  <c r="CW186" i="60"/>
  <c r="CX186" i="60"/>
  <c r="CY186" i="60"/>
  <c r="CZ186" i="60"/>
  <c r="DA186" i="60"/>
  <c r="DB186" i="60"/>
  <c r="DC186" i="60"/>
  <c r="DD186" i="60"/>
  <c r="DE186" i="60"/>
  <c r="DF186" i="60"/>
  <c r="DG186" i="60"/>
  <c r="DH186" i="60"/>
  <c r="DI186" i="60"/>
  <c r="DJ186" i="60"/>
  <c r="DK186" i="60"/>
  <c r="DL186" i="60"/>
  <c r="DM186" i="60"/>
  <c r="DN186" i="60"/>
  <c r="DO186" i="60"/>
  <c r="DP186" i="60"/>
  <c r="DQ186" i="60"/>
  <c r="DR186" i="60"/>
  <c r="DS186" i="60"/>
  <c r="DT186" i="60"/>
  <c r="DU186" i="60"/>
  <c r="DV186" i="60"/>
  <c r="DW186" i="60"/>
  <c r="DX186" i="60"/>
  <c r="DY186" i="60"/>
  <c r="DZ186" i="60"/>
  <c r="EA186" i="60"/>
  <c r="EB186" i="60"/>
  <c r="EC186" i="60"/>
  <c r="ED186" i="60"/>
  <c r="EE186" i="60"/>
  <c r="EF186" i="60"/>
  <c r="EG186" i="60"/>
  <c r="EH186" i="60"/>
  <c r="EI186" i="60"/>
  <c r="EJ186" i="60"/>
  <c r="EK186" i="60"/>
  <c r="EL186" i="60"/>
  <c r="EM186" i="60"/>
  <c r="EN186" i="60"/>
  <c r="EO186" i="60"/>
  <c r="EP186" i="60"/>
  <c r="EQ186" i="60"/>
  <c r="ER186" i="60"/>
  <c r="ES186" i="60"/>
  <c r="ET186" i="60"/>
  <c r="EU186" i="60"/>
  <c r="EV186" i="60"/>
  <c r="EW186" i="60"/>
  <c r="EX186" i="60"/>
  <c r="EY186" i="60"/>
  <c r="EZ186" i="60"/>
  <c r="FA186" i="60"/>
  <c r="FB186" i="60"/>
  <c r="FC186" i="60"/>
  <c r="FD186" i="60"/>
  <c r="FE186" i="60"/>
  <c r="FF186" i="60"/>
  <c r="FG186" i="60"/>
  <c r="FH186" i="60"/>
  <c r="FI186" i="60"/>
  <c r="FJ186" i="60"/>
  <c r="FK186" i="60"/>
  <c r="FL186" i="60"/>
  <c r="FM186" i="60"/>
  <c r="FN186" i="60"/>
  <c r="FO186" i="60"/>
  <c r="FP186" i="60"/>
  <c r="FQ186" i="60"/>
  <c r="FR186" i="60"/>
  <c r="FS186" i="60"/>
  <c r="FT186" i="60"/>
  <c r="FU186" i="60"/>
  <c r="FV186" i="60"/>
  <c r="FW186" i="60"/>
  <c r="FX186" i="60"/>
  <c r="FY186" i="60"/>
  <c r="FZ186" i="60"/>
  <c r="GA186" i="60"/>
  <c r="GB186" i="60"/>
  <c r="GC186" i="60"/>
  <c r="GD186" i="60"/>
  <c r="GE186" i="60"/>
  <c r="GF186" i="60"/>
  <c r="GG186" i="60"/>
  <c r="GH186" i="60"/>
  <c r="GI186" i="60"/>
  <c r="GJ186" i="60"/>
  <c r="GK186" i="60"/>
  <c r="GL186" i="60"/>
  <c r="GM186" i="60"/>
  <c r="GN186" i="60"/>
  <c r="GO186" i="60"/>
  <c r="GP186" i="60"/>
  <c r="GQ186" i="60"/>
  <c r="GR186" i="60"/>
  <c r="GS186" i="60"/>
  <c r="GT186" i="60"/>
  <c r="GU186" i="60"/>
  <c r="GV186" i="60"/>
  <c r="GW186" i="60"/>
  <c r="GX186" i="60"/>
  <c r="GY186" i="60"/>
  <c r="GZ186" i="60"/>
  <c r="HA186" i="60"/>
  <c r="HB186" i="60"/>
  <c r="HC186" i="60"/>
  <c r="HD186" i="60"/>
  <c r="HE186" i="60"/>
  <c r="HF186" i="60"/>
  <c r="HG186" i="60"/>
  <c r="HH186" i="60"/>
  <c r="HI186" i="60"/>
  <c r="HJ186" i="60"/>
  <c r="HK186" i="60"/>
  <c r="HL186" i="60"/>
  <c r="HM186" i="60"/>
  <c r="HN186" i="60"/>
  <c r="HO186" i="60"/>
  <c r="HP186" i="60"/>
  <c r="HQ186" i="60"/>
  <c r="HR186" i="60"/>
  <c r="HS186" i="60"/>
  <c r="HT186" i="60"/>
  <c r="HU186" i="60"/>
  <c r="HV186" i="60"/>
  <c r="HW186" i="60"/>
  <c r="HX186" i="60"/>
  <c r="HY186" i="60"/>
  <c r="HZ186" i="60"/>
  <c r="IA186" i="60"/>
  <c r="IB186" i="60"/>
  <c r="IC186" i="60"/>
  <c r="ID186" i="60"/>
  <c r="IE186" i="60"/>
  <c r="IF186" i="60"/>
  <c r="IG186" i="60"/>
  <c r="IH186" i="60"/>
  <c r="II186" i="60"/>
  <c r="IJ186" i="60"/>
  <c r="IK186" i="60"/>
  <c r="IL186" i="60"/>
  <c r="IV186" i="60"/>
  <c r="IW186" i="60"/>
  <c r="IZ186" i="60"/>
  <c r="JA186" i="60"/>
  <c r="JS186" i="60"/>
  <c r="BF187" i="60"/>
  <c r="BG187" i="60"/>
  <c r="BH187" i="60"/>
  <c r="BI187" i="60"/>
  <c r="BJ187" i="60"/>
  <c r="BK187" i="60"/>
  <c r="BL187" i="60"/>
  <c r="BM187" i="60"/>
  <c r="BN187" i="60"/>
  <c r="BO187" i="60"/>
  <c r="BP187" i="60"/>
  <c r="BQ187" i="60"/>
  <c r="BR187" i="60"/>
  <c r="BS187" i="60"/>
  <c r="BT187" i="60"/>
  <c r="BU187" i="60"/>
  <c r="BV187" i="60"/>
  <c r="BW187" i="60"/>
  <c r="BX187" i="60"/>
  <c r="BY187" i="60"/>
  <c r="BZ187" i="60"/>
  <c r="CA187" i="60"/>
  <c r="CB187" i="60"/>
  <c r="CC187" i="60"/>
  <c r="CD187" i="60"/>
  <c r="CE187" i="60"/>
  <c r="CF187" i="60"/>
  <c r="CG187" i="60"/>
  <c r="CH187" i="60"/>
  <c r="CI187" i="60"/>
  <c r="CJ187" i="60"/>
  <c r="CK187" i="60"/>
  <c r="CL187" i="60"/>
  <c r="CM187" i="60"/>
  <c r="CN187" i="60"/>
  <c r="CO187" i="60"/>
  <c r="CP187" i="60"/>
  <c r="CQ187" i="60"/>
  <c r="CR187" i="60"/>
  <c r="CS187" i="60"/>
  <c r="CT187" i="60"/>
  <c r="CU187" i="60"/>
  <c r="CV187" i="60"/>
  <c r="CW187" i="60"/>
  <c r="CX187" i="60"/>
  <c r="CY187" i="60"/>
  <c r="CZ187" i="60"/>
  <c r="DA187" i="60"/>
  <c r="DB187" i="60"/>
  <c r="DC187" i="60"/>
  <c r="DD187" i="60"/>
  <c r="DE187" i="60"/>
  <c r="DF187" i="60"/>
  <c r="DG187" i="60"/>
  <c r="DH187" i="60"/>
  <c r="DI187" i="60"/>
  <c r="DJ187" i="60"/>
  <c r="DK187" i="60"/>
  <c r="DL187" i="60"/>
  <c r="DM187" i="60"/>
  <c r="DN187" i="60"/>
  <c r="DO187" i="60"/>
  <c r="DP187" i="60"/>
  <c r="DQ187" i="60"/>
  <c r="DR187" i="60"/>
  <c r="DS187" i="60"/>
  <c r="DT187" i="60"/>
  <c r="DU187" i="60"/>
  <c r="DV187" i="60"/>
  <c r="DW187" i="60"/>
  <c r="DX187" i="60"/>
  <c r="DY187" i="60"/>
  <c r="DZ187" i="60"/>
  <c r="EA187" i="60"/>
  <c r="EB187" i="60"/>
  <c r="EC187" i="60"/>
  <c r="ED187" i="60"/>
  <c r="EE187" i="60"/>
  <c r="EF187" i="60"/>
  <c r="EG187" i="60"/>
  <c r="EH187" i="60"/>
  <c r="EI187" i="60"/>
  <c r="EJ187" i="60"/>
  <c r="EK187" i="60"/>
  <c r="EL187" i="60"/>
  <c r="EM187" i="60"/>
  <c r="EN187" i="60"/>
  <c r="EO187" i="60"/>
  <c r="EP187" i="60"/>
  <c r="EQ187" i="60"/>
  <c r="ER187" i="60"/>
  <c r="ES187" i="60"/>
  <c r="ET187" i="60"/>
  <c r="EU187" i="60"/>
  <c r="EV187" i="60"/>
  <c r="EW187" i="60"/>
  <c r="EX187" i="60"/>
  <c r="EY187" i="60"/>
  <c r="EZ187" i="60"/>
  <c r="FA187" i="60"/>
  <c r="FB187" i="60"/>
  <c r="FC187" i="60"/>
  <c r="FD187" i="60"/>
  <c r="FE187" i="60"/>
  <c r="FF187" i="60"/>
  <c r="FG187" i="60"/>
  <c r="FH187" i="60"/>
  <c r="FI187" i="60"/>
  <c r="FJ187" i="60"/>
  <c r="FK187" i="60"/>
  <c r="FL187" i="60"/>
  <c r="FM187" i="60"/>
  <c r="FN187" i="60"/>
  <c r="FO187" i="60"/>
  <c r="FP187" i="60"/>
  <c r="FQ187" i="60"/>
  <c r="FR187" i="60"/>
  <c r="FS187" i="60"/>
  <c r="FT187" i="60"/>
  <c r="FU187" i="60"/>
  <c r="FV187" i="60"/>
  <c r="FW187" i="60"/>
  <c r="FX187" i="60"/>
  <c r="FY187" i="60"/>
  <c r="FZ187" i="60"/>
  <c r="GA187" i="60"/>
  <c r="GB187" i="60"/>
  <c r="GC187" i="60"/>
  <c r="GD187" i="60"/>
  <c r="GE187" i="60"/>
  <c r="GF187" i="60"/>
  <c r="GG187" i="60"/>
  <c r="GH187" i="60"/>
  <c r="GI187" i="60"/>
  <c r="GJ187" i="60"/>
  <c r="GK187" i="60"/>
  <c r="GL187" i="60"/>
  <c r="GM187" i="60"/>
  <c r="GN187" i="60"/>
  <c r="GO187" i="60"/>
  <c r="GP187" i="60"/>
  <c r="GQ187" i="60"/>
  <c r="GR187" i="60"/>
  <c r="GS187" i="60"/>
  <c r="GT187" i="60"/>
  <c r="GU187" i="60"/>
  <c r="GV187" i="60"/>
  <c r="GW187" i="60"/>
  <c r="GX187" i="60"/>
  <c r="GY187" i="60"/>
  <c r="GZ187" i="60"/>
  <c r="HA187" i="60"/>
  <c r="HB187" i="60"/>
  <c r="HC187" i="60"/>
  <c r="HD187" i="60"/>
  <c r="HE187" i="60"/>
  <c r="HF187" i="60"/>
  <c r="HG187" i="60"/>
  <c r="HH187" i="60"/>
  <c r="HI187" i="60"/>
  <c r="HJ187" i="60"/>
  <c r="HK187" i="60"/>
  <c r="HL187" i="60"/>
  <c r="HM187" i="60"/>
  <c r="HN187" i="60"/>
  <c r="HO187" i="60"/>
  <c r="HP187" i="60"/>
  <c r="HQ187" i="60"/>
  <c r="HR187" i="60"/>
  <c r="HS187" i="60"/>
  <c r="HT187" i="60"/>
  <c r="HU187" i="60"/>
  <c r="HV187" i="60"/>
  <c r="HW187" i="60"/>
  <c r="HX187" i="60"/>
  <c r="HY187" i="60"/>
  <c r="HZ187" i="60"/>
  <c r="IA187" i="60"/>
  <c r="IB187" i="60"/>
  <c r="IC187" i="60"/>
  <c r="ID187" i="60"/>
  <c r="IE187" i="60"/>
  <c r="IF187" i="60"/>
  <c r="IG187" i="60"/>
  <c r="IH187" i="60"/>
  <c r="II187" i="60"/>
  <c r="IJ187" i="60"/>
  <c r="IK187" i="60"/>
  <c r="IL187" i="60"/>
  <c r="IV187" i="60"/>
  <c r="IW187" i="60"/>
  <c r="IZ187" i="60"/>
  <c r="JA187" i="60"/>
  <c r="JS187" i="60"/>
  <c r="BF188" i="60"/>
  <c r="BG188" i="60"/>
  <c r="BH188" i="60"/>
  <c r="BI188" i="60"/>
  <c r="BJ188" i="60"/>
  <c r="BK188" i="60"/>
  <c r="BL188" i="60"/>
  <c r="BM188" i="60"/>
  <c r="BN188" i="60"/>
  <c r="BO188" i="60"/>
  <c r="BP188" i="60"/>
  <c r="BQ188" i="60"/>
  <c r="BR188" i="60"/>
  <c r="BS188" i="60"/>
  <c r="BT188" i="60"/>
  <c r="BU188" i="60"/>
  <c r="BV188" i="60"/>
  <c r="BW188" i="60"/>
  <c r="BX188" i="60"/>
  <c r="BY188" i="60"/>
  <c r="BZ188" i="60"/>
  <c r="CA188" i="60"/>
  <c r="CB188" i="60"/>
  <c r="CC188" i="60"/>
  <c r="CD188" i="60"/>
  <c r="CE188" i="60"/>
  <c r="CF188" i="60"/>
  <c r="CG188" i="60"/>
  <c r="CH188" i="60"/>
  <c r="CI188" i="60"/>
  <c r="CJ188" i="60"/>
  <c r="CK188" i="60"/>
  <c r="CL188" i="60"/>
  <c r="CM188" i="60"/>
  <c r="CN188" i="60"/>
  <c r="CO188" i="60"/>
  <c r="CP188" i="60"/>
  <c r="CQ188" i="60"/>
  <c r="CR188" i="60"/>
  <c r="CS188" i="60"/>
  <c r="CT188" i="60"/>
  <c r="CU188" i="60"/>
  <c r="CV188" i="60"/>
  <c r="CW188" i="60"/>
  <c r="CX188" i="60"/>
  <c r="CY188" i="60"/>
  <c r="CZ188" i="60"/>
  <c r="DA188" i="60"/>
  <c r="DB188" i="60"/>
  <c r="DC188" i="60"/>
  <c r="DD188" i="60"/>
  <c r="DE188" i="60"/>
  <c r="DF188" i="60"/>
  <c r="DG188" i="60"/>
  <c r="DH188" i="60"/>
  <c r="DI188" i="60"/>
  <c r="DJ188" i="60"/>
  <c r="DK188" i="60"/>
  <c r="DL188" i="60"/>
  <c r="DM188" i="60"/>
  <c r="DN188" i="60"/>
  <c r="DO188" i="60"/>
  <c r="DP188" i="60"/>
  <c r="DQ188" i="60"/>
  <c r="DR188" i="60"/>
  <c r="DS188" i="60"/>
  <c r="DT188" i="60"/>
  <c r="DU188" i="60"/>
  <c r="DV188" i="60"/>
  <c r="DW188" i="60"/>
  <c r="DX188" i="60"/>
  <c r="DY188" i="60"/>
  <c r="DZ188" i="60"/>
  <c r="EA188" i="60"/>
  <c r="EB188" i="60"/>
  <c r="EC188" i="60"/>
  <c r="ED188" i="60"/>
  <c r="EE188" i="60"/>
  <c r="EF188" i="60"/>
  <c r="EG188" i="60"/>
  <c r="EH188" i="60"/>
  <c r="EI188" i="60"/>
  <c r="EJ188" i="60"/>
  <c r="EK188" i="60"/>
  <c r="EL188" i="60"/>
  <c r="EM188" i="60"/>
  <c r="EN188" i="60"/>
  <c r="EO188" i="60"/>
  <c r="EP188" i="60"/>
  <c r="EQ188" i="60"/>
  <c r="ER188" i="60"/>
  <c r="ES188" i="60"/>
  <c r="ET188" i="60"/>
  <c r="EU188" i="60"/>
  <c r="EV188" i="60"/>
  <c r="EW188" i="60"/>
  <c r="EX188" i="60"/>
  <c r="EY188" i="60"/>
  <c r="EZ188" i="60"/>
  <c r="FA188" i="60"/>
  <c r="FB188" i="60"/>
  <c r="FC188" i="60"/>
  <c r="FD188" i="60"/>
  <c r="FE188" i="60"/>
  <c r="FF188" i="60"/>
  <c r="FG188" i="60"/>
  <c r="FH188" i="60"/>
  <c r="FI188" i="60"/>
  <c r="FJ188" i="60"/>
  <c r="FK188" i="60"/>
  <c r="FL188" i="60"/>
  <c r="FM188" i="60"/>
  <c r="FN188" i="60"/>
  <c r="FO188" i="60"/>
  <c r="FP188" i="60"/>
  <c r="FQ188" i="60"/>
  <c r="FR188" i="60"/>
  <c r="FS188" i="60"/>
  <c r="FT188" i="60"/>
  <c r="FU188" i="60"/>
  <c r="FV188" i="60"/>
  <c r="FW188" i="60"/>
  <c r="FX188" i="60"/>
  <c r="FY188" i="60"/>
  <c r="FZ188" i="60"/>
  <c r="GA188" i="60"/>
  <c r="GB188" i="60"/>
  <c r="GC188" i="60"/>
  <c r="GD188" i="60"/>
  <c r="GE188" i="60"/>
  <c r="GF188" i="60"/>
  <c r="GG188" i="60"/>
  <c r="GH188" i="60"/>
  <c r="GI188" i="60"/>
  <c r="GJ188" i="60"/>
  <c r="GK188" i="60"/>
  <c r="GL188" i="60"/>
  <c r="GM188" i="60"/>
  <c r="GN188" i="60"/>
  <c r="GO188" i="60"/>
  <c r="GP188" i="60"/>
  <c r="GQ188" i="60"/>
  <c r="GR188" i="60"/>
  <c r="GS188" i="60"/>
  <c r="GT188" i="60"/>
  <c r="GU188" i="60"/>
  <c r="GV188" i="60"/>
  <c r="GW188" i="60"/>
  <c r="GX188" i="60"/>
  <c r="GY188" i="60"/>
  <c r="HA188" i="60"/>
  <c r="HB188" i="60"/>
  <c r="HC188" i="60"/>
  <c r="HD188" i="60"/>
  <c r="HF188" i="60"/>
  <c r="HG188" i="60"/>
  <c r="HH188" i="60"/>
  <c r="HI188" i="60"/>
  <c r="HJ188" i="60"/>
  <c r="HK188" i="60"/>
  <c r="HL188" i="60"/>
  <c r="HM188" i="60"/>
  <c r="HN188" i="60"/>
  <c r="HO188" i="60"/>
  <c r="HP188" i="60"/>
  <c r="HQ188" i="60"/>
  <c r="HR188" i="60"/>
  <c r="HS188" i="60"/>
  <c r="HT188" i="60"/>
  <c r="HU188" i="60"/>
  <c r="HV188" i="60"/>
  <c r="HW188" i="60"/>
  <c r="HX188" i="60"/>
  <c r="HY188" i="60"/>
  <c r="HZ188" i="60"/>
  <c r="IA188" i="60"/>
  <c r="IB188" i="60"/>
  <c r="IC188" i="60"/>
  <c r="ID188" i="60"/>
  <c r="IE188" i="60"/>
  <c r="IF188" i="60"/>
  <c r="IG188" i="60"/>
  <c r="IH188" i="60"/>
  <c r="II188" i="60"/>
  <c r="IJ188" i="60"/>
  <c r="IK188" i="60"/>
  <c r="IL188" i="60"/>
  <c r="IV188" i="60"/>
  <c r="IW188" i="60"/>
  <c r="IX188" i="60"/>
  <c r="IY188" i="60"/>
  <c r="IZ188" i="60"/>
  <c r="JA188" i="60"/>
  <c r="JS188" i="60"/>
  <c r="BF189" i="60"/>
  <c r="BG189" i="60"/>
  <c r="BH189" i="60"/>
  <c r="BI189" i="60"/>
  <c r="BJ189" i="60"/>
  <c r="BK189" i="60"/>
  <c r="BL189" i="60"/>
  <c r="BM189" i="60"/>
  <c r="BN189" i="60"/>
  <c r="BO189" i="60"/>
  <c r="BP189" i="60"/>
  <c r="BQ189" i="60"/>
  <c r="BR189" i="60"/>
  <c r="BS189" i="60"/>
  <c r="BT189" i="60"/>
  <c r="BU189" i="60"/>
  <c r="BV189" i="60"/>
  <c r="BW189" i="60"/>
  <c r="BX189" i="60"/>
  <c r="BY189" i="60"/>
  <c r="BZ189" i="60"/>
  <c r="CA189" i="60"/>
  <c r="CB189" i="60"/>
  <c r="CC189" i="60"/>
  <c r="CD189" i="60"/>
  <c r="CE189" i="60"/>
  <c r="CF189" i="60"/>
  <c r="CG189" i="60"/>
  <c r="CH189" i="60"/>
  <c r="CI189" i="60"/>
  <c r="CJ189" i="60"/>
  <c r="CK189" i="60"/>
  <c r="CL189" i="60"/>
  <c r="CM189" i="60"/>
  <c r="CN189" i="60"/>
  <c r="CO189" i="60"/>
  <c r="CP189" i="60"/>
  <c r="CQ189" i="60"/>
  <c r="CR189" i="60"/>
  <c r="CS189" i="60"/>
  <c r="CT189" i="60"/>
  <c r="CU189" i="60"/>
  <c r="CV189" i="60"/>
  <c r="CW189" i="60"/>
  <c r="CX189" i="60"/>
  <c r="CY189" i="60"/>
  <c r="CZ189" i="60"/>
  <c r="DA189" i="60"/>
  <c r="DB189" i="60"/>
  <c r="DC189" i="60"/>
  <c r="DD189" i="60"/>
  <c r="DE189" i="60"/>
  <c r="DF189" i="60"/>
  <c r="DG189" i="60"/>
  <c r="DH189" i="60"/>
  <c r="DI189" i="60"/>
  <c r="DJ189" i="60"/>
  <c r="DK189" i="60"/>
  <c r="DL189" i="60"/>
  <c r="DM189" i="60"/>
  <c r="DN189" i="60"/>
  <c r="DO189" i="60"/>
  <c r="DP189" i="60"/>
  <c r="DQ189" i="60"/>
  <c r="DR189" i="60"/>
  <c r="DS189" i="60"/>
  <c r="DT189" i="60"/>
  <c r="DU189" i="60"/>
  <c r="DV189" i="60"/>
  <c r="DW189" i="60"/>
  <c r="DX189" i="60"/>
  <c r="DY189" i="60"/>
  <c r="DZ189" i="60"/>
  <c r="EA189" i="60"/>
  <c r="EB189" i="60"/>
  <c r="EC189" i="60"/>
  <c r="ED189" i="60"/>
  <c r="EE189" i="60"/>
  <c r="EF189" i="60"/>
  <c r="EG189" i="60"/>
  <c r="EH189" i="60"/>
  <c r="EI189" i="60"/>
  <c r="EJ189" i="60"/>
  <c r="EK189" i="60"/>
  <c r="EL189" i="60"/>
  <c r="EM189" i="60"/>
  <c r="EN189" i="60"/>
  <c r="EO189" i="60"/>
  <c r="EP189" i="60"/>
  <c r="EQ189" i="60"/>
  <c r="ER189" i="60"/>
  <c r="ES189" i="60"/>
  <c r="ET189" i="60"/>
  <c r="EU189" i="60"/>
  <c r="EV189" i="60"/>
  <c r="EW189" i="60"/>
  <c r="EX189" i="60"/>
  <c r="EY189" i="60"/>
  <c r="EZ189" i="60"/>
  <c r="FA189" i="60"/>
  <c r="FB189" i="60"/>
  <c r="FC189" i="60"/>
  <c r="FD189" i="60"/>
  <c r="FE189" i="60"/>
  <c r="FF189" i="60"/>
  <c r="FG189" i="60"/>
  <c r="FH189" i="60"/>
  <c r="FI189" i="60"/>
  <c r="FJ189" i="60"/>
  <c r="FK189" i="60"/>
  <c r="FL189" i="60"/>
  <c r="FM189" i="60"/>
  <c r="FN189" i="60"/>
  <c r="FO189" i="60"/>
  <c r="FP189" i="60"/>
  <c r="FQ189" i="60"/>
  <c r="FR189" i="60"/>
  <c r="FS189" i="60"/>
  <c r="FT189" i="60"/>
  <c r="FU189" i="60"/>
  <c r="FV189" i="60"/>
  <c r="FW189" i="60"/>
  <c r="FX189" i="60"/>
  <c r="FY189" i="60"/>
  <c r="FZ189" i="60"/>
  <c r="GA189" i="60"/>
  <c r="GB189" i="60"/>
  <c r="GC189" i="60"/>
  <c r="GD189" i="60"/>
  <c r="GE189" i="60"/>
  <c r="GF189" i="60"/>
  <c r="GG189" i="60"/>
  <c r="GH189" i="60"/>
  <c r="GI189" i="60"/>
  <c r="GJ189" i="60"/>
  <c r="GK189" i="60"/>
  <c r="GL189" i="60"/>
  <c r="GM189" i="60"/>
  <c r="GN189" i="60"/>
  <c r="GO189" i="60"/>
  <c r="GP189" i="60"/>
  <c r="GQ189" i="60"/>
  <c r="GR189" i="60"/>
  <c r="GS189" i="60"/>
  <c r="GT189" i="60"/>
  <c r="GU189" i="60"/>
  <c r="GV189" i="60"/>
  <c r="GW189" i="60"/>
  <c r="GX189" i="60"/>
  <c r="GY189" i="60"/>
  <c r="GZ189" i="60"/>
  <c r="HA189" i="60"/>
  <c r="HB189" i="60"/>
  <c r="HC189" i="60"/>
  <c r="HD189" i="60"/>
  <c r="HE189" i="60"/>
  <c r="HF189" i="60"/>
  <c r="HG189" i="60"/>
  <c r="HH189" i="60"/>
  <c r="HI189" i="60"/>
  <c r="HJ189" i="60"/>
  <c r="HK189" i="60"/>
  <c r="HL189" i="60"/>
  <c r="HM189" i="60"/>
  <c r="HN189" i="60"/>
  <c r="HO189" i="60"/>
  <c r="HP189" i="60"/>
  <c r="HQ189" i="60"/>
  <c r="HR189" i="60"/>
  <c r="HS189" i="60"/>
  <c r="HT189" i="60"/>
  <c r="HU189" i="60"/>
  <c r="HV189" i="60"/>
  <c r="HW189" i="60"/>
  <c r="HX189" i="60"/>
  <c r="HY189" i="60"/>
  <c r="HZ189" i="60"/>
  <c r="IA189" i="60"/>
  <c r="IB189" i="60"/>
  <c r="IC189" i="60"/>
  <c r="ID189" i="60"/>
  <c r="IE189" i="60"/>
  <c r="IF189" i="60"/>
  <c r="IG189" i="60"/>
  <c r="IH189" i="60"/>
  <c r="II189" i="60"/>
  <c r="IJ189" i="60"/>
  <c r="IK189" i="60"/>
  <c r="IL189" i="60"/>
  <c r="IV189" i="60"/>
  <c r="IW189" i="60"/>
  <c r="IZ189" i="60"/>
  <c r="JA189" i="60"/>
  <c r="JS189" i="60"/>
  <c r="BF190" i="60"/>
  <c r="BG190" i="60"/>
  <c r="BH190" i="60"/>
  <c r="BI190" i="60"/>
  <c r="BJ190" i="60"/>
  <c r="BK190" i="60"/>
  <c r="BL190" i="60"/>
  <c r="BM190" i="60"/>
  <c r="BN190" i="60"/>
  <c r="BO190" i="60"/>
  <c r="BP190" i="60"/>
  <c r="BQ190" i="60"/>
  <c r="BR190" i="60"/>
  <c r="BS190" i="60"/>
  <c r="BT190" i="60"/>
  <c r="BU190" i="60"/>
  <c r="BV190" i="60"/>
  <c r="BW190" i="60"/>
  <c r="BX190" i="60"/>
  <c r="BY190" i="60"/>
  <c r="BZ190" i="60"/>
  <c r="CA190" i="60"/>
  <c r="CB190" i="60"/>
  <c r="CC190" i="60"/>
  <c r="CD190" i="60"/>
  <c r="CE190" i="60"/>
  <c r="CF190" i="60"/>
  <c r="CG190" i="60"/>
  <c r="CH190" i="60"/>
  <c r="CI190" i="60"/>
  <c r="CJ190" i="60"/>
  <c r="CK190" i="60"/>
  <c r="CL190" i="60"/>
  <c r="CM190" i="60"/>
  <c r="CN190" i="60"/>
  <c r="CO190" i="60"/>
  <c r="CP190" i="60"/>
  <c r="CQ190" i="60"/>
  <c r="CR190" i="60"/>
  <c r="CS190" i="60"/>
  <c r="CT190" i="60"/>
  <c r="CU190" i="60"/>
  <c r="CV190" i="60"/>
  <c r="CW190" i="60"/>
  <c r="CX190" i="60"/>
  <c r="CY190" i="60"/>
  <c r="CZ190" i="60"/>
  <c r="DA190" i="60"/>
  <c r="DB190" i="60"/>
  <c r="DC190" i="60"/>
  <c r="DD190" i="60"/>
  <c r="DE190" i="60"/>
  <c r="DF190" i="60"/>
  <c r="DG190" i="60"/>
  <c r="DH190" i="60"/>
  <c r="DI190" i="60"/>
  <c r="DJ190" i="60"/>
  <c r="DK190" i="60"/>
  <c r="DL190" i="60"/>
  <c r="DM190" i="60"/>
  <c r="DN190" i="60"/>
  <c r="DO190" i="60"/>
  <c r="DP190" i="60"/>
  <c r="DQ190" i="60"/>
  <c r="DR190" i="60"/>
  <c r="DS190" i="60"/>
  <c r="DT190" i="60"/>
  <c r="DU190" i="60"/>
  <c r="DV190" i="60"/>
  <c r="DW190" i="60"/>
  <c r="DX190" i="60"/>
  <c r="DY190" i="60"/>
  <c r="DZ190" i="60"/>
  <c r="EA190" i="60"/>
  <c r="EB190" i="60"/>
  <c r="EC190" i="60"/>
  <c r="ED190" i="60"/>
  <c r="EE190" i="60"/>
  <c r="EF190" i="60"/>
  <c r="EG190" i="60"/>
  <c r="EH190" i="60"/>
  <c r="EI190" i="60"/>
  <c r="EJ190" i="60"/>
  <c r="EK190" i="60"/>
  <c r="EL190" i="60"/>
  <c r="EM190" i="60"/>
  <c r="EN190" i="60"/>
  <c r="EO190" i="60"/>
  <c r="EP190" i="60"/>
  <c r="EQ190" i="60"/>
  <c r="ER190" i="60"/>
  <c r="ES190" i="60"/>
  <c r="ET190" i="60"/>
  <c r="EU190" i="60"/>
  <c r="EV190" i="60"/>
  <c r="EW190" i="60"/>
  <c r="EX190" i="60"/>
  <c r="EY190" i="60"/>
  <c r="EZ190" i="60"/>
  <c r="FA190" i="60"/>
  <c r="FB190" i="60"/>
  <c r="FC190" i="60"/>
  <c r="FD190" i="60"/>
  <c r="FE190" i="60"/>
  <c r="FF190" i="60"/>
  <c r="FG190" i="60"/>
  <c r="FH190" i="60"/>
  <c r="FI190" i="60"/>
  <c r="FJ190" i="60"/>
  <c r="FK190" i="60"/>
  <c r="FL190" i="60"/>
  <c r="FM190" i="60"/>
  <c r="FN190" i="60"/>
  <c r="FO190" i="60"/>
  <c r="FP190" i="60"/>
  <c r="FQ190" i="60"/>
  <c r="FR190" i="60"/>
  <c r="FS190" i="60"/>
  <c r="FT190" i="60"/>
  <c r="FU190" i="60"/>
  <c r="FV190" i="60"/>
  <c r="FW190" i="60"/>
  <c r="FX190" i="60"/>
  <c r="FY190" i="60"/>
  <c r="FZ190" i="60"/>
  <c r="GA190" i="60"/>
  <c r="GB190" i="60"/>
  <c r="GC190" i="60"/>
  <c r="GD190" i="60"/>
  <c r="GE190" i="60"/>
  <c r="GF190" i="60"/>
  <c r="GG190" i="60"/>
  <c r="GH190" i="60"/>
  <c r="GI190" i="60"/>
  <c r="GJ190" i="60"/>
  <c r="GK190" i="60"/>
  <c r="GL190" i="60"/>
  <c r="GM190" i="60"/>
  <c r="GN190" i="60"/>
  <c r="GO190" i="60"/>
  <c r="GP190" i="60"/>
  <c r="GQ190" i="60"/>
  <c r="GR190" i="60"/>
  <c r="GS190" i="60"/>
  <c r="GT190" i="60"/>
  <c r="GU190" i="60"/>
  <c r="GV190" i="60"/>
  <c r="GW190" i="60"/>
  <c r="GX190" i="60"/>
  <c r="GY190" i="60"/>
  <c r="GZ190" i="60"/>
  <c r="HA190" i="60"/>
  <c r="HB190" i="60"/>
  <c r="HC190" i="60"/>
  <c r="HD190" i="60"/>
  <c r="HE190" i="60"/>
  <c r="HF190" i="60"/>
  <c r="HG190" i="60"/>
  <c r="HH190" i="60"/>
  <c r="HI190" i="60"/>
  <c r="HJ190" i="60"/>
  <c r="HK190" i="60"/>
  <c r="HL190" i="60"/>
  <c r="HM190" i="60"/>
  <c r="HN190" i="60"/>
  <c r="HO190" i="60"/>
  <c r="HP190" i="60"/>
  <c r="HQ190" i="60"/>
  <c r="HR190" i="60"/>
  <c r="HS190" i="60"/>
  <c r="HT190" i="60"/>
  <c r="HU190" i="60"/>
  <c r="HV190" i="60"/>
  <c r="HW190" i="60"/>
  <c r="HX190" i="60"/>
  <c r="HY190" i="60"/>
  <c r="HZ190" i="60"/>
  <c r="IA190" i="60"/>
  <c r="IB190" i="60"/>
  <c r="IC190" i="60"/>
  <c r="ID190" i="60"/>
  <c r="IE190" i="60"/>
  <c r="IF190" i="60"/>
  <c r="IG190" i="60"/>
  <c r="IH190" i="60"/>
  <c r="II190" i="60"/>
  <c r="IJ190" i="60"/>
  <c r="IK190" i="60"/>
  <c r="IL190" i="60"/>
  <c r="IV190" i="60"/>
  <c r="IW190" i="60"/>
  <c r="IZ190" i="60"/>
  <c r="JA190" i="60"/>
  <c r="JS190" i="60"/>
  <c r="BF191" i="60"/>
  <c r="BG191" i="60"/>
  <c r="BH191" i="60"/>
  <c r="BI191" i="60"/>
  <c r="BJ191" i="60"/>
  <c r="BK191" i="60"/>
  <c r="BL191" i="60"/>
  <c r="BM191" i="60"/>
  <c r="BN191" i="60"/>
  <c r="BO191" i="60"/>
  <c r="BP191" i="60"/>
  <c r="BQ191" i="60"/>
  <c r="BR191" i="60"/>
  <c r="BS191" i="60"/>
  <c r="BT191" i="60"/>
  <c r="BU191" i="60"/>
  <c r="BV191" i="60"/>
  <c r="BW191" i="60"/>
  <c r="BX191" i="60"/>
  <c r="BY191" i="60"/>
  <c r="BZ191" i="60"/>
  <c r="CA191" i="60"/>
  <c r="CB191" i="60"/>
  <c r="CC191" i="60"/>
  <c r="CD191" i="60"/>
  <c r="CE191" i="60"/>
  <c r="CF191" i="60"/>
  <c r="CG191" i="60"/>
  <c r="CH191" i="60"/>
  <c r="CI191" i="60"/>
  <c r="CJ191" i="60"/>
  <c r="CK191" i="60"/>
  <c r="CL191" i="60"/>
  <c r="CM191" i="60"/>
  <c r="CN191" i="60"/>
  <c r="CO191" i="60"/>
  <c r="CP191" i="60"/>
  <c r="CQ191" i="60"/>
  <c r="CR191" i="60"/>
  <c r="CS191" i="60"/>
  <c r="CT191" i="60"/>
  <c r="CU191" i="60"/>
  <c r="CV191" i="60"/>
  <c r="CW191" i="60"/>
  <c r="CX191" i="60"/>
  <c r="CY191" i="60"/>
  <c r="CZ191" i="60"/>
  <c r="DA191" i="60"/>
  <c r="DB191" i="60"/>
  <c r="DC191" i="60"/>
  <c r="DD191" i="60"/>
  <c r="DE191" i="60"/>
  <c r="DF191" i="60"/>
  <c r="DG191" i="60"/>
  <c r="DH191" i="60"/>
  <c r="DI191" i="60"/>
  <c r="DJ191" i="60"/>
  <c r="DK191" i="60"/>
  <c r="DL191" i="60"/>
  <c r="DM191" i="60"/>
  <c r="DN191" i="60"/>
  <c r="DO191" i="60"/>
  <c r="DP191" i="60"/>
  <c r="DQ191" i="60"/>
  <c r="DR191" i="60"/>
  <c r="DS191" i="60"/>
  <c r="DT191" i="60"/>
  <c r="DU191" i="60"/>
  <c r="DV191" i="60"/>
  <c r="DW191" i="60"/>
  <c r="DX191" i="60"/>
  <c r="DY191" i="60"/>
  <c r="DZ191" i="60"/>
  <c r="EA191" i="60"/>
  <c r="EB191" i="60"/>
  <c r="EC191" i="60"/>
  <c r="ED191" i="60"/>
  <c r="EE191" i="60"/>
  <c r="EF191" i="60"/>
  <c r="EG191" i="60"/>
  <c r="EH191" i="60"/>
  <c r="EI191" i="60"/>
  <c r="EJ191" i="60"/>
  <c r="EK191" i="60"/>
  <c r="EL191" i="60"/>
  <c r="EM191" i="60"/>
  <c r="EN191" i="60"/>
  <c r="EO191" i="60"/>
  <c r="EP191" i="60"/>
  <c r="EQ191" i="60"/>
  <c r="ER191" i="60"/>
  <c r="ES191" i="60"/>
  <c r="ET191" i="60"/>
  <c r="EU191" i="60"/>
  <c r="EV191" i="60"/>
  <c r="EW191" i="60"/>
  <c r="EX191" i="60"/>
  <c r="EY191" i="60"/>
  <c r="EZ191" i="60"/>
  <c r="FA191" i="60"/>
  <c r="FB191" i="60"/>
  <c r="FC191" i="60"/>
  <c r="FD191" i="60"/>
  <c r="FE191" i="60"/>
  <c r="FF191" i="60"/>
  <c r="FG191" i="60"/>
  <c r="FH191" i="60"/>
  <c r="FI191" i="60"/>
  <c r="FJ191" i="60"/>
  <c r="FK191" i="60"/>
  <c r="FL191" i="60"/>
  <c r="FM191" i="60"/>
  <c r="FN191" i="60"/>
  <c r="FO191" i="60"/>
  <c r="FP191" i="60"/>
  <c r="FQ191" i="60"/>
  <c r="FR191" i="60"/>
  <c r="FS191" i="60"/>
  <c r="FT191" i="60"/>
  <c r="FU191" i="60"/>
  <c r="FV191" i="60"/>
  <c r="FW191" i="60"/>
  <c r="FX191" i="60"/>
  <c r="FY191" i="60"/>
  <c r="FZ191" i="60"/>
  <c r="GA191" i="60"/>
  <c r="GB191" i="60"/>
  <c r="GC191" i="60"/>
  <c r="GD191" i="60"/>
  <c r="GE191" i="60"/>
  <c r="GF191" i="60"/>
  <c r="GG191" i="60"/>
  <c r="GH191" i="60"/>
  <c r="GI191" i="60"/>
  <c r="GJ191" i="60"/>
  <c r="GK191" i="60"/>
  <c r="GL191" i="60"/>
  <c r="GM191" i="60"/>
  <c r="GN191" i="60"/>
  <c r="GO191" i="60"/>
  <c r="GP191" i="60"/>
  <c r="GQ191" i="60"/>
  <c r="GR191" i="60"/>
  <c r="GS191" i="60"/>
  <c r="GT191" i="60"/>
  <c r="GU191" i="60"/>
  <c r="GV191" i="60"/>
  <c r="GW191" i="60"/>
  <c r="GX191" i="60"/>
  <c r="GY191" i="60"/>
  <c r="GZ191" i="60"/>
  <c r="HA191" i="60"/>
  <c r="HB191" i="60"/>
  <c r="HC191" i="60"/>
  <c r="HD191" i="60"/>
  <c r="HE191" i="60"/>
  <c r="HF191" i="60"/>
  <c r="HG191" i="60"/>
  <c r="HH191" i="60"/>
  <c r="HI191" i="60"/>
  <c r="HJ191" i="60"/>
  <c r="HK191" i="60"/>
  <c r="HL191" i="60"/>
  <c r="HM191" i="60"/>
  <c r="HN191" i="60"/>
  <c r="HO191" i="60"/>
  <c r="HP191" i="60"/>
  <c r="HQ191" i="60"/>
  <c r="HR191" i="60"/>
  <c r="HS191" i="60"/>
  <c r="HT191" i="60"/>
  <c r="HU191" i="60"/>
  <c r="HV191" i="60"/>
  <c r="HW191" i="60"/>
  <c r="HX191" i="60"/>
  <c r="HY191" i="60"/>
  <c r="HZ191" i="60"/>
  <c r="IA191" i="60"/>
  <c r="IB191" i="60"/>
  <c r="IC191" i="60"/>
  <c r="ID191" i="60"/>
  <c r="IE191" i="60"/>
  <c r="IF191" i="60"/>
  <c r="IG191" i="60"/>
  <c r="IH191" i="60"/>
  <c r="II191" i="60"/>
  <c r="IJ191" i="60"/>
  <c r="IK191" i="60"/>
  <c r="IL191" i="60"/>
  <c r="IV191" i="60"/>
  <c r="IW191" i="60"/>
  <c r="IZ191" i="60"/>
  <c r="JA191" i="60"/>
  <c r="JS191" i="60"/>
  <c r="BF192" i="60"/>
  <c r="BG192" i="60"/>
  <c r="BH192" i="60"/>
  <c r="BI192" i="60"/>
  <c r="BJ192" i="60"/>
  <c r="BK192" i="60"/>
  <c r="BL192" i="60"/>
  <c r="BM192" i="60"/>
  <c r="BN192" i="60"/>
  <c r="BO192" i="60"/>
  <c r="BP192" i="60"/>
  <c r="BQ192" i="60"/>
  <c r="BR192" i="60"/>
  <c r="BS192" i="60"/>
  <c r="BT192" i="60"/>
  <c r="BU192" i="60"/>
  <c r="BV192" i="60"/>
  <c r="BW192" i="60"/>
  <c r="BX192" i="60"/>
  <c r="BY192" i="60"/>
  <c r="BZ192" i="60"/>
  <c r="CA192" i="60"/>
  <c r="CB192" i="60"/>
  <c r="CC192" i="60"/>
  <c r="CD192" i="60"/>
  <c r="CE192" i="60"/>
  <c r="CF192" i="60"/>
  <c r="CG192" i="60"/>
  <c r="CH192" i="60"/>
  <c r="CI192" i="60"/>
  <c r="CJ192" i="60"/>
  <c r="CK192" i="60"/>
  <c r="CL192" i="60"/>
  <c r="CM192" i="60"/>
  <c r="CN192" i="60"/>
  <c r="CO192" i="60"/>
  <c r="CP192" i="60"/>
  <c r="CQ192" i="60"/>
  <c r="CR192" i="60"/>
  <c r="CS192" i="60"/>
  <c r="CT192" i="60"/>
  <c r="CU192" i="60"/>
  <c r="CV192" i="60"/>
  <c r="CW192" i="60"/>
  <c r="CX192" i="60"/>
  <c r="CY192" i="60"/>
  <c r="CZ192" i="60"/>
  <c r="DA192" i="60"/>
  <c r="DB192" i="60"/>
  <c r="DC192" i="60"/>
  <c r="DD192" i="60"/>
  <c r="DE192" i="60"/>
  <c r="DF192" i="60"/>
  <c r="DG192" i="60"/>
  <c r="DH192" i="60"/>
  <c r="DI192" i="60"/>
  <c r="DJ192" i="60"/>
  <c r="DK192" i="60"/>
  <c r="DL192" i="60"/>
  <c r="DM192" i="60"/>
  <c r="DN192" i="60"/>
  <c r="DO192" i="60"/>
  <c r="DP192" i="60"/>
  <c r="DQ192" i="60"/>
  <c r="DR192" i="60"/>
  <c r="DS192" i="60"/>
  <c r="DT192" i="60"/>
  <c r="DU192" i="60"/>
  <c r="DV192" i="60"/>
  <c r="DW192" i="60"/>
  <c r="DX192" i="60"/>
  <c r="DY192" i="60"/>
  <c r="DZ192" i="60"/>
  <c r="EA192" i="60"/>
  <c r="EB192" i="60"/>
  <c r="EC192" i="60"/>
  <c r="ED192" i="60"/>
  <c r="EE192" i="60"/>
  <c r="EF192" i="60"/>
  <c r="EG192" i="60"/>
  <c r="EH192" i="60"/>
  <c r="EI192" i="60"/>
  <c r="EJ192" i="60"/>
  <c r="EK192" i="60"/>
  <c r="EL192" i="60"/>
  <c r="EM192" i="60"/>
  <c r="EN192" i="60"/>
  <c r="EO192" i="60"/>
  <c r="EP192" i="60"/>
  <c r="EQ192" i="60"/>
  <c r="ER192" i="60"/>
  <c r="ES192" i="60"/>
  <c r="ET192" i="60"/>
  <c r="EU192" i="60"/>
  <c r="EV192" i="60"/>
  <c r="EW192" i="60"/>
  <c r="EX192" i="60"/>
  <c r="EY192" i="60"/>
  <c r="EZ192" i="60"/>
  <c r="FA192" i="60"/>
  <c r="FB192" i="60"/>
  <c r="FC192" i="60"/>
  <c r="FD192" i="60"/>
  <c r="FE192" i="60"/>
  <c r="FF192" i="60"/>
  <c r="FG192" i="60"/>
  <c r="FH192" i="60"/>
  <c r="FI192" i="60"/>
  <c r="FJ192" i="60"/>
  <c r="FK192" i="60"/>
  <c r="FL192" i="60"/>
  <c r="FM192" i="60"/>
  <c r="FN192" i="60"/>
  <c r="FO192" i="60"/>
  <c r="FP192" i="60"/>
  <c r="FQ192" i="60"/>
  <c r="FR192" i="60"/>
  <c r="FS192" i="60"/>
  <c r="FT192" i="60"/>
  <c r="FU192" i="60"/>
  <c r="FV192" i="60"/>
  <c r="FW192" i="60"/>
  <c r="FX192" i="60"/>
  <c r="FY192" i="60"/>
  <c r="FZ192" i="60"/>
  <c r="GA192" i="60"/>
  <c r="GB192" i="60"/>
  <c r="GC192" i="60"/>
  <c r="GD192" i="60"/>
  <c r="GE192" i="60"/>
  <c r="GF192" i="60"/>
  <c r="GG192" i="60"/>
  <c r="GH192" i="60"/>
  <c r="GI192" i="60"/>
  <c r="GJ192" i="60"/>
  <c r="GK192" i="60"/>
  <c r="GL192" i="60"/>
  <c r="GM192" i="60"/>
  <c r="GN192" i="60"/>
  <c r="GO192" i="60"/>
  <c r="GP192" i="60"/>
  <c r="GQ192" i="60"/>
  <c r="GR192" i="60"/>
  <c r="GS192" i="60"/>
  <c r="GT192" i="60"/>
  <c r="GU192" i="60"/>
  <c r="GV192" i="60"/>
  <c r="GW192" i="60"/>
  <c r="GX192" i="60"/>
  <c r="GY192" i="60"/>
  <c r="GZ192" i="60"/>
  <c r="HA192" i="60"/>
  <c r="HB192" i="60"/>
  <c r="HC192" i="60"/>
  <c r="HD192" i="60"/>
  <c r="HE192" i="60"/>
  <c r="HF192" i="60"/>
  <c r="HG192" i="60"/>
  <c r="HH192" i="60"/>
  <c r="HI192" i="60"/>
  <c r="HJ192" i="60"/>
  <c r="HK192" i="60"/>
  <c r="HL192" i="60"/>
  <c r="HM192" i="60"/>
  <c r="HN192" i="60"/>
  <c r="HO192" i="60"/>
  <c r="HP192" i="60"/>
  <c r="HQ192" i="60"/>
  <c r="HR192" i="60"/>
  <c r="HS192" i="60"/>
  <c r="HT192" i="60"/>
  <c r="HU192" i="60"/>
  <c r="HV192" i="60"/>
  <c r="HW192" i="60"/>
  <c r="HX192" i="60"/>
  <c r="HY192" i="60"/>
  <c r="HZ192" i="60"/>
  <c r="IA192" i="60"/>
  <c r="IB192" i="60"/>
  <c r="IC192" i="60"/>
  <c r="ID192" i="60"/>
  <c r="IE192" i="60"/>
  <c r="IF192" i="60"/>
  <c r="IG192" i="60"/>
  <c r="IH192" i="60"/>
  <c r="II192" i="60"/>
  <c r="IJ192" i="60"/>
  <c r="IK192" i="60"/>
  <c r="IL192" i="60"/>
  <c r="IV192" i="60"/>
  <c r="IW192" i="60"/>
  <c r="IZ192" i="60"/>
  <c r="JA192" i="60"/>
  <c r="JS192" i="60"/>
  <c r="BF193" i="60"/>
  <c r="BG193" i="60"/>
  <c r="BH193" i="60"/>
  <c r="BI193" i="60"/>
  <c r="BJ193" i="60"/>
  <c r="BK193" i="60"/>
  <c r="BL193" i="60"/>
  <c r="BM193" i="60"/>
  <c r="BN193" i="60"/>
  <c r="BO193" i="60"/>
  <c r="BP193" i="60"/>
  <c r="BQ193" i="60"/>
  <c r="BR193" i="60"/>
  <c r="BS193" i="60"/>
  <c r="BT193" i="60"/>
  <c r="BU193" i="60"/>
  <c r="BV193" i="60"/>
  <c r="BW193" i="60"/>
  <c r="BX193" i="60"/>
  <c r="BY193" i="60"/>
  <c r="BZ193" i="60"/>
  <c r="CA193" i="60"/>
  <c r="CB193" i="60"/>
  <c r="CC193" i="60"/>
  <c r="CD193" i="60"/>
  <c r="CE193" i="60"/>
  <c r="CF193" i="60"/>
  <c r="CG193" i="60"/>
  <c r="CH193" i="60"/>
  <c r="CI193" i="60"/>
  <c r="CJ193" i="60"/>
  <c r="CK193" i="60"/>
  <c r="CL193" i="60"/>
  <c r="CM193" i="60"/>
  <c r="CN193" i="60"/>
  <c r="CO193" i="60"/>
  <c r="CP193" i="60"/>
  <c r="CQ193" i="60"/>
  <c r="CR193" i="60"/>
  <c r="CS193" i="60"/>
  <c r="CT193" i="60"/>
  <c r="CU193" i="60"/>
  <c r="CV193" i="60"/>
  <c r="CW193" i="60"/>
  <c r="CX193" i="60"/>
  <c r="CY193" i="60"/>
  <c r="CZ193" i="60"/>
  <c r="DA193" i="60"/>
  <c r="DB193" i="60"/>
  <c r="DC193" i="60"/>
  <c r="DD193" i="60"/>
  <c r="DE193" i="60"/>
  <c r="DF193" i="60"/>
  <c r="DG193" i="60"/>
  <c r="DH193" i="60"/>
  <c r="DI193" i="60"/>
  <c r="DJ193" i="60"/>
  <c r="DK193" i="60"/>
  <c r="DL193" i="60"/>
  <c r="DM193" i="60"/>
  <c r="DN193" i="60"/>
  <c r="DO193" i="60"/>
  <c r="DP193" i="60"/>
  <c r="DQ193" i="60"/>
  <c r="DR193" i="60"/>
  <c r="DS193" i="60"/>
  <c r="DT193" i="60"/>
  <c r="DU193" i="60"/>
  <c r="DV193" i="60"/>
  <c r="DW193" i="60"/>
  <c r="DX193" i="60"/>
  <c r="DY193" i="60"/>
  <c r="DZ193" i="60"/>
  <c r="EA193" i="60"/>
  <c r="EB193" i="60"/>
  <c r="EC193" i="60"/>
  <c r="ED193" i="60"/>
  <c r="EE193" i="60"/>
  <c r="EF193" i="60"/>
  <c r="EG193" i="60"/>
  <c r="EH193" i="60"/>
  <c r="EI193" i="60"/>
  <c r="EJ193" i="60"/>
  <c r="EK193" i="60"/>
  <c r="EL193" i="60"/>
  <c r="EM193" i="60"/>
  <c r="EN193" i="60"/>
  <c r="EO193" i="60"/>
  <c r="EP193" i="60"/>
  <c r="EQ193" i="60"/>
  <c r="ER193" i="60"/>
  <c r="ES193" i="60"/>
  <c r="ET193" i="60"/>
  <c r="EU193" i="60"/>
  <c r="EV193" i="60"/>
  <c r="EW193" i="60"/>
  <c r="EX193" i="60"/>
  <c r="EY193" i="60"/>
  <c r="EZ193" i="60"/>
  <c r="FA193" i="60"/>
  <c r="FB193" i="60"/>
  <c r="FC193" i="60"/>
  <c r="FD193" i="60"/>
  <c r="FE193" i="60"/>
  <c r="FF193" i="60"/>
  <c r="FG193" i="60"/>
  <c r="FH193" i="60"/>
  <c r="FI193" i="60"/>
  <c r="FJ193" i="60"/>
  <c r="FK193" i="60"/>
  <c r="FL193" i="60"/>
  <c r="FM193" i="60"/>
  <c r="FN193" i="60"/>
  <c r="FO193" i="60"/>
  <c r="FP193" i="60"/>
  <c r="FQ193" i="60"/>
  <c r="FR193" i="60"/>
  <c r="FS193" i="60"/>
  <c r="FT193" i="60"/>
  <c r="FU193" i="60"/>
  <c r="FV193" i="60"/>
  <c r="FW193" i="60"/>
  <c r="FX193" i="60"/>
  <c r="FY193" i="60"/>
  <c r="FZ193" i="60"/>
  <c r="GA193" i="60"/>
  <c r="GB193" i="60"/>
  <c r="GC193" i="60"/>
  <c r="GD193" i="60"/>
  <c r="GE193" i="60"/>
  <c r="GF193" i="60"/>
  <c r="GG193" i="60"/>
  <c r="GH193" i="60"/>
  <c r="GI193" i="60"/>
  <c r="GJ193" i="60"/>
  <c r="GK193" i="60"/>
  <c r="GL193" i="60"/>
  <c r="GM193" i="60"/>
  <c r="GN193" i="60"/>
  <c r="GO193" i="60"/>
  <c r="GP193" i="60"/>
  <c r="GQ193" i="60"/>
  <c r="GR193" i="60"/>
  <c r="GS193" i="60"/>
  <c r="GT193" i="60"/>
  <c r="GU193" i="60"/>
  <c r="GV193" i="60"/>
  <c r="GW193" i="60"/>
  <c r="GX193" i="60"/>
  <c r="GY193" i="60"/>
  <c r="GZ193" i="60"/>
  <c r="HA193" i="60"/>
  <c r="HB193" i="60"/>
  <c r="HC193" i="60"/>
  <c r="HD193" i="60"/>
  <c r="HE193" i="60"/>
  <c r="HF193" i="60"/>
  <c r="HG193" i="60"/>
  <c r="HH193" i="60"/>
  <c r="HI193" i="60"/>
  <c r="HJ193" i="60"/>
  <c r="HK193" i="60"/>
  <c r="HL193" i="60"/>
  <c r="HM193" i="60"/>
  <c r="HN193" i="60"/>
  <c r="HO193" i="60"/>
  <c r="HP193" i="60"/>
  <c r="HQ193" i="60"/>
  <c r="HR193" i="60"/>
  <c r="HS193" i="60"/>
  <c r="HT193" i="60"/>
  <c r="HU193" i="60"/>
  <c r="HV193" i="60"/>
  <c r="HW193" i="60"/>
  <c r="HX193" i="60"/>
  <c r="HY193" i="60"/>
  <c r="HZ193" i="60"/>
  <c r="IA193" i="60"/>
  <c r="IB193" i="60"/>
  <c r="IC193" i="60"/>
  <c r="ID193" i="60"/>
  <c r="IE193" i="60"/>
  <c r="IF193" i="60"/>
  <c r="IG193" i="60"/>
  <c r="IH193" i="60"/>
  <c r="II193" i="60"/>
  <c r="IJ193" i="60"/>
  <c r="IK193" i="60"/>
  <c r="IL193" i="60"/>
  <c r="IV193" i="60"/>
  <c r="IW193" i="60"/>
  <c r="IZ193" i="60"/>
  <c r="JA193" i="60"/>
  <c r="JS193" i="60"/>
  <c r="BF194" i="60"/>
  <c r="BG194" i="60"/>
  <c r="BH194" i="60"/>
  <c r="BI194" i="60"/>
  <c r="BJ194" i="60"/>
  <c r="BK194" i="60"/>
  <c r="BL194" i="60"/>
  <c r="BM194" i="60"/>
  <c r="BN194" i="60"/>
  <c r="BO194" i="60"/>
  <c r="BP194" i="60"/>
  <c r="BQ194" i="60"/>
  <c r="BR194" i="60"/>
  <c r="BS194" i="60"/>
  <c r="BT194" i="60"/>
  <c r="BU194" i="60"/>
  <c r="BV194" i="60"/>
  <c r="BW194" i="60"/>
  <c r="BX194" i="60"/>
  <c r="BY194" i="60"/>
  <c r="BZ194" i="60"/>
  <c r="CA194" i="60"/>
  <c r="CB194" i="60"/>
  <c r="CC194" i="60"/>
  <c r="CD194" i="60"/>
  <c r="CE194" i="60"/>
  <c r="CF194" i="60"/>
  <c r="CG194" i="60"/>
  <c r="CH194" i="60"/>
  <c r="CI194" i="60"/>
  <c r="CJ194" i="60"/>
  <c r="CK194" i="60"/>
  <c r="CL194" i="60"/>
  <c r="CM194" i="60"/>
  <c r="CN194" i="60"/>
  <c r="CO194" i="60"/>
  <c r="CP194" i="60"/>
  <c r="CQ194" i="60"/>
  <c r="CR194" i="60"/>
  <c r="CS194" i="60"/>
  <c r="CT194" i="60"/>
  <c r="CU194" i="60"/>
  <c r="CV194" i="60"/>
  <c r="CW194" i="60"/>
  <c r="CX194" i="60"/>
  <c r="CY194" i="60"/>
  <c r="CZ194" i="60"/>
  <c r="DA194" i="60"/>
  <c r="DB194" i="60"/>
  <c r="DC194" i="60"/>
  <c r="DD194" i="60"/>
  <c r="DE194" i="60"/>
  <c r="DF194" i="60"/>
  <c r="DG194" i="60"/>
  <c r="DH194" i="60"/>
  <c r="DI194" i="60"/>
  <c r="DJ194" i="60"/>
  <c r="DK194" i="60"/>
  <c r="DL194" i="60"/>
  <c r="DM194" i="60"/>
  <c r="DN194" i="60"/>
  <c r="DO194" i="60"/>
  <c r="DP194" i="60"/>
  <c r="DQ194" i="60"/>
  <c r="DR194" i="60"/>
  <c r="DS194" i="60"/>
  <c r="DT194" i="60"/>
  <c r="DU194" i="60"/>
  <c r="DV194" i="60"/>
  <c r="DW194" i="60"/>
  <c r="DX194" i="60"/>
  <c r="DY194" i="60"/>
  <c r="DZ194" i="60"/>
  <c r="EA194" i="60"/>
  <c r="EB194" i="60"/>
  <c r="EC194" i="60"/>
  <c r="ED194" i="60"/>
  <c r="EE194" i="60"/>
  <c r="EF194" i="60"/>
  <c r="EG194" i="60"/>
  <c r="EH194" i="60"/>
  <c r="EI194" i="60"/>
  <c r="EJ194" i="60"/>
  <c r="EK194" i="60"/>
  <c r="EL194" i="60"/>
  <c r="EM194" i="60"/>
  <c r="EN194" i="60"/>
  <c r="EO194" i="60"/>
  <c r="EP194" i="60"/>
  <c r="EQ194" i="60"/>
  <c r="ER194" i="60"/>
  <c r="ES194" i="60"/>
  <c r="ET194" i="60"/>
  <c r="EU194" i="60"/>
  <c r="EV194" i="60"/>
  <c r="EW194" i="60"/>
  <c r="EX194" i="60"/>
  <c r="EY194" i="60"/>
  <c r="EZ194" i="60"/>
  <c r="FA194" i="60"/>
  <c r="FB194" i="60"/>
  <c r="FC194" i="60"/>
  <c r="FD194" i="60"/>
  <c r="FE194" i="60"/>
  <c r="FF194" i="60"/>
  <c r="FG194" i="60"/>
  <c r="FH194" i="60"/>
  <c r="FI194" i="60"/>
  <c r="FJ194" i="60"/>
  <c r="FK194" i="60"/>
  <c r="FL194" i="60"/>
  <c r="FM194" i="60"/>
  <c r="FN194" i="60"/>
  <c r="FO194" i="60"/>
  <c r="FP194" i="60"/>
  <c r="FQ194" i="60"/>
  <c r="FR194" i="60"/>
  <c r="FS194" i="60"/>
  <c r="FT194" i="60"/>
  <c r="FU194" i="60"/>
  <c r="FV194" i="60"/>
  <c r="FW194" i="60"/>
  <c r="FX194" i="60"/>
  <c r="FY194" i="60"/>
  <c r="FZ194" i="60"/>
  <c r="GA194" i="60"/>
  <c r="GB194" i="60"/>
  <c r="GC194" i="60"/>
  <c r="GD194" i="60"/>
  <c r="GE194" i="60"/>
  <c r="GF194" i="60"/>
  <c r="GG194" i="60"/>
  <c r="GH194" i="60"/>
  <c r="GI194" i="60"/>
  <c r="GJ194" i="60"/>
  <c r="GK194" i="60"/>
  <c r="GL194" i="60"/>
  <c r="GM194" i="60"/>
  <c r="GN194" i="60"/>
  <c r="GO194" i="60"/>
  <c r="GP194" i="60"/>
  <c r="GQ194" i="60"/>
  <c r="GR194" i="60"/>
  <c r="GS194" i="60"/>
  <c r="GT194" i="60"/>
  <c r="GU194" i="60"/>
  <c r="GV194" i="60"/>
  <c r="GW194" i="60"/>
  <c r="GX194" i="60"/>
  <c r="GY194" i="60"/>
  <c r="GZ194" i="60"/>
  <c r="HA194" i="60"/>
  <c r="HB194" i="60"/>
  <c r="HC194" i="60"/>
  <c r="HD194" i="60"/>
  <c r="HE194" i="60"/>
  <c r="HF194" i="60"/>
  <c r="HG194" i="60"/>
  <c r="HH194" i="60"/>
  <c r="HI194" i="60"/>
  <c r="HJ194" i="60"/>
  <c r="HK194" i="60"/>
  <c r="HL194" i="60"/>
  <c r="HM194" i="60"/>
  <c r="HN194" i="60"/>
  <c r="HO194" i="60"/>
  <c r="HP194" i="60"/>
  <c r="HQ194" i="60"/>
  <c r="HR194" i="60"/>
  <c r="HS194" i="60"/>
  <c r="HT194" i="60"/>
  <c r="HU194" i="60"/>
  <c r="HV194" i="60"/>
  <c r="HW194" i="60"/>
  <c r="HX194" i="60"/>
  <c r="HY194" i="60"/>
  <c r="HZ194" i="60"/>
  <c r="IA194" i="60"/>
  <c r="IB194" i="60"/>
  <c r="IC194" i="60"/>
  <c r="ID194" i="60"/>
  <c r="IE194" i="60"/>
  <c r="IF194" i="60"/>
  <c r="IG194" i="60"/>
  <c r="IH194" i="60"/>
  <c r="II194" i="60"/>
  <c r="IJ194" i="60"/>
  <c r="IK194" i="60"/>
  <c r="IL194" i="60"/>
  <c r="IV194" i="60"/>
  <c r="IW194" i="60"/>
  <c r="IZ194" i="60"/>
  <c r="JA194" i="60"/>
  <c r="JS194" i="60"/>
  <c r="BF195" i="60"/>
  <c r="BG195" i="60"/>
  <c r="BH195" i="60"/>
  <c r="BI195" i="60"/>
  <c r="BJ195" i="60"/>
  <c r="BK195" i="60"/>
  <c r="BL195" i="60"/>
  <c r="BM195" i="60"/>
  <c r="BN195" i="60"/>
  <c r="BO195" i="60"/>
  <c r="BP195" i="60"/>
  <c r="BQ195" i="60"/>
  <c r="BR195" i="60"/>
  <c r="BS195" i="60"/>
  <c r="BT195" i="60"/>
  <c r="BU195" i="60"/>
  <c r="BV195" i="60"/>
  <c r="BW195" i="60"/>
  <c r="BX195" i="60"/>
  <c r="BY195" i="60"/>
  <c r="BZ195" i="60"/>
  <c r="CA195" i="60"/>
  <c r="CB195" i="60"/>
  <c r="CC195" i="60"/>
  <c r="CD195" i="60"/>
  <c r="CE195" i="60"/>
  <c r="CF195" i="60"/>
  <c r="CG195" i="60"/>
  <c r="CH195" i="60"/>
  <c r="CI195" i="60"/>
  <c r="CJ195" i="60"/>
  <c r="CK195" i="60"/>
  <c r="CL195" i="60"/>
  <c r="CM195" i="60"/>
  <c r="CN195" i="60"/>
  <c r="CO195" i="60"/>
  <c r="CP195" i="60"/>
  <c r="CQ195" i="60"/>
  <c r="CR195" i="60"/>
  <c r="CS195" i="60"/>
  <c r="CT195" i="60"/>
  <c r="CU195" i="60"/>
  <c r="CV195" i="60"/>
  <c r="CW195" i="60"/>
  <c r="CX195" i="60"/>
  <c r="CY195" i="60"/>
  <c r="CZ195" i="60"/>
  <c r="DA195" i="60"/>
  <c r="DB195" i="60"/>
  <c r="DC195" i="60"/>
  <c r="DD195" i="60"/>
  <c r="DE195" i="60"/>
  <c r="DF195" i="60"/>
  <c r="DG195" i="60"/>
  <c r="DH195" i="60"/>
  <c r="DI195" i="60"/>
  <c r="DJ195" i="60"/>
  <c r="DK195" i="60"/>
  <c r="DL195" i="60"/>
  <c r="DM195" i="60"/>
  <c r="DN195" i="60"/>
  <c r="DO195" i="60"/>
  <c r="DP195" i="60"/>
  <c r="DQ195" i="60"/>
  <c r="DR195" i="60"/>
  <c r="DS195" i="60"/>
  <c r="DT195" i="60"/>
  <c r="DU195" i="60"/>
  <c r="DV195" i="60"/>
  <c r="DW195" i="60"/>
  <c r="DX195" i="60"/>
  <c r="DY195" i="60"/>
  <c r="DZ195" i="60"/>
  <c r="EA195" i="60"/>
  <c r="EB195" i="60"/>
  <c r="EC195" i="60"/>
  <c r="ED195" i="60"/>
  <c r="EE195" i="60"/>
  <c r="EF195" i="60"/>
  <c r="EG195" i="60"/>
  <c r="EH195" i="60"/>
  <c r="EI195" i="60"/>
  <c r="EJ195" i="60"/>
  <c r="EK195" i="60"/>
  <c r="EL195" i="60"/>
  <c r="EM195" i="60"/>
  <c r="EN195" i="60"/>
  <c r="EO195" i="60"/>
  <c r="EP195" i="60"/>
  <c r="EQ195" i="60"/>
  <c r="ER195" i="60"/>
  <c r="ES195" i="60"/>
  <c r="ET195" i="60"/>
  <c r="EU195" i="60"/>
  <c r="EV195" i="60"/>
  <c r="EW195" i="60"/>
  <c r="EX195" i="60"/>
  <c r="EY195" i="60"/>
  <c r="EZ195" i="60"/>
  <c r="FA195" i="60"/>
  <c r="FB195" i="60"/>
  <c r="FC195" i="60"/>
  <c r="FD195" i="60"/>
  <c r="FE195" i="60"/>
  <c r="FF195" i="60"/>
  <c r="FG195" i="60"/>
  <c r="FH195" i="60"/>
  <c r="FI195" i="60"/>
  <c r="FJ195" i="60"/>
  <c r="FK195" i="60"/>
  <c r="FL195" i="60"/>
  <c r="FM195" i="60"/>
  <c r="FN195" i="60"/>
  <c r="FO195" i="60"/>
  <c r="FP195" i="60"/>
  <c r="FQ195" i="60"/>
  <c r="FR195" i="60"/>
  <c r="FS195" i="60"/>
  <c r="FT195" i="60"/>
  <c r="FU195" i="60"/>
  <c r="FV195" i="60"/>
  <c r="FW195" i="60"/>
  <c r="FX195" i="60"/>
  <c r="FY195" i="60"/>
  <c r="FZ195" i="60"/>
  <c r="GA195" i="60"/>
  <c r="GB195" i="60"/>
  <c r="GC195" i="60"/>
  <c r="GD195" i="60"/>
  <c r="GE195" i="60"/>
  <c r="GF195" i="60"/>
  <c r="GG195" i="60"/>
  <c r="GH195" i="60"/>
  <c r="GI195" i="60"/>
  <c r="GJ195" i="60"/>
  <c r="GK195" i="60"/>
  <c r="GL195" i="60"/>
  <c r="GM195" i="60"/>
  <c r="GN195" i="60"/>
  <c r="GO195" i="60"/>
  <c r="GP195" i="60"/>
  <c r="GQ195" i="60"/>
  <c r="GR195" i="60"/>
  <c r="GS195" i="60"/>
  <c r="GT195" i="60"/>
  <c r="GU195" i="60"/>
  <c r="GV195" i="60"/>
  <c r="GW195" i="60"/>
  <c r="GX195" i="60"/>
  <c r="GY195" i="60"/>
  <c r="GZ195" i="60"/>
  <c r="HA195" i="60"/>
  <c r="HB195" i="60"/>
  <c r="HC195" i="60"/>
  <c r="HD195" i="60"/>
  <c r="HE195" i="60"/>
  <c r="HF195" i="60"/>
  <c r="HG195" i="60"/>
  <c r="HH195" i="60"/>
  <c r="HI195" i="60"/>
  <c r="HJ195" i="60"/>
  <c r="HK195" i="60"/>
  <c r="HL195" i="60"/>
  <c r="HM195" i="60"/>
  <c r="HN195" i="60"/>
  <c r="HO195" i="60"/>
  <c r="HP195" i="60"/>
  <c r="HQ195" i="60"/>
  <c r="HR195" i="60"/>
  <c r="HS195" i="60"/>
  <c r="HT195" i="60"/>
  <c r="HU195" i="60"/>
  <c r="HV195" i="60"/>
  <c r="HW195" i="60"/>
  <c r="HX195" i="60"/>
  <c r="HY195" i="60"/>
  <c r="HZ195" i="60"/>
  <c r="IA195" i="60"/>
  <c r="IB195" i="60"/>
  <c r="IC195" i="60"/>
  <c r="ID195" i="60"/>
  <c r="IE195" i="60"/>
  <c r="IF195" i="60"/>
  <c r="IG195" i="60"/>
  <c r="IH195" i="60"/>
  <c r="II195" i="60"/>
  <c r="IJ195" i="60"/>
  <c r="IK195" i="60"/>
  <c r="IL195" i="60"/>
  <c r="IV195" i="60"/>
  <c r="IW195" i="60"/>
  <c r="IZ195" i="60"/>
  <c r="JA195" i="60"/>
  <c r="JS195" i="60"/>
  <c r="BF196" i="60"/>
  <c r="BG196" i="60"/>
  <c r="BH196" i="60"/>
  <c r="BI196" i="60"/>
  <c r="BJ196" i="60"/>
  <c r="BK196" i="60"/>
  <c r="BL196" i="60"/>
  <c r="BM196" i="60"/>
  <c r="BN196" i="60"/>
  <c r="BO196" i="60"/>
  <c r="BP196" i="60"/>
  <c r="BQ196" i="60"/>
  <c r="BR196" i="60"/>
  <c r="BS196" i="60"/>
  <c r="BT196" i="60"/>
  <c r="BU196" i="60"/>
  <c r="BV196" i="60"/>
  <c r="BW196" i="60"/>
  <c r="BX196" i="60"/>
  <c r="BY196" i="60"/>
  <c r="BZ196" i="60"/>
  <c r="CA196" i="60"/>
  <c r="CB196" i="60"/>
  <c r="CC196" i="60"/>
  <c r="CD196" i="60"/>
  <c r="CE196" i="60"/>
  <c r="CF196" i="60"/>
  <c r="CG196" i="60"/>
  <c r="CH196" i="60"/>
  <c r="CI196" i="60"/>
  <c r="CJ196" i="60"/>
  <c r="CK196" i="60"/>
  <c r="CL196" i="60"/>
  <c r="CM196" i="60"/>
  <c r="CN196" i="60"/>
  <c r="CO196" i="60"/>
  <c r="CP196" i="60"/>
  <c r="CQ196" i="60"/>
  <c r="CR196" i="60"/>
  <c r="CS196" i="60"/>
  <c r="CT196" i="60"/>
  <c r="CU196" i="60"/>
  <c r="CV196" i="60"/>
  <c r="CW196" i="60"/>
  <c r="CX196" i="60"/>
  <c r="CY196" i="60"/>
  <c r="CZ196" i="60"/>
  <c r="DA196" i="60"/>
  <c r="DB196" i="60"/>
  <c r="DC196" i="60"/>
  <c r="DD196" i="60"/>
  <c r="DE196" i="60"/>
  <c r="DF196" i="60"/>
  <c r="DG196" i="60"/>
  <c r="DH196" i="60"/>
  <c r="DI196" i="60"/>
  <c r="DJ196" i="60"/>
  <c r="DK196" i="60"/>
  <c r="DL196" i="60"/>
  <c r="DM196" i="60"/>
  <c r="DN196" i="60"/>
  <c r="DO196" i="60"/>
  <c r="DP196" i="60"/>
  <c r="DQ196" i="60"/>
  <c r="DR196" i="60"/>
  <c r="DS196" i="60"/>
  <c r="DT196" i="60"/>
  <c r="DU196" i="60"/>
  <c r="DV196" i="60"/>
  <c r="DW196" i="60"/>
  <c r="DX196" i="60"/>
  <c r="DY196" i="60"/>
  <c r="DZ196" i="60"/>
  <c r="EA196" i="60"/>
  <c r="EB196" i="60"/>
  <c r="EC196" i="60"/>
  <c r="ED196" i="60"/>
  <c r="EE196" i="60"/>
  <c r="EF196" i="60"/>
  <c r="EG196" i="60"/>
  <c r="EH196" i="60"/>
  <c r="EI196" i="60"/>
  <c r="EJ196" i="60"/>
  <c r="EK196" i="60"/>
  <c r="EL196" i="60"/>
  <c r="EM196" i="60"/>
  <c r="EN196" i="60"/>
  <c r="EO196" i="60"/>
  <c r="EP196" i="60"/>
  <c r="EQ196" i="60"/>
  <c r="ER196" i="60"/>
  <c r="ES196" i="60"/>
  <c r="ET196" i="60"/>
  <c r="EU196" i="60"/>
  <c r="EV196" i="60"/>
  <c r="EW196" i="60"/>
  <c r="EX196" i="60"/>
  <c r="EY196" i="60"/>
  <c r="EZ196" i="60"/>
  <c r="FA196" i="60"/>
  <c r="FB196" i="60"/>
  <c r="FC196" i="60"/>
  <c r="FD196" i="60"/>
  <c r="FE196" i="60"/>
  <c r="FF196" i="60"/>
  <c r="FG196" i="60"/>
  <c r="FH196" i="60"/>
  <c r="FI196" i="60"/>
  <c r="FJ196" i="60"/>
  <c r="FK196" i="60"/>
  <c r="FL196" i="60"/>
  <c r="FM196" i="60"/>
  <c r="FN196" i="60"/>
  <c r="FO196" i="60"/>
  <c r="FP196" i="60"/>
  <c r="FQ196" i="60"/>
  <c r="FR196" i="60"/>
  <c r="FS196" i="60"/>
  <c r="FT196" i="60"/>
  <c r="FU196" i="60"/>
  <c r="FV196" i="60"/>
  <c r="FW196" i="60"/>
  <c r="FX196" i="60"/>
  <c r="FY196" i="60"/>
  <c r="FZ196" i="60"/>
  <c r="GA196" i="60"/>
  <c r="GB196" i="60"/>
  <c r="GC196" i="60"/>
  <c r="GD196" i="60"/>
  <c r="GE196" i="60"/>
  <c r="GF196" i="60"/>
  <c r="GG196" i="60"/>
  <c r="GH196" i="60"/>
  <c r="GI196" i="60"/>
  <c r="GJ196" i="60"/>
  <c r="GK196" i="60"/>
  <c r="GL196" i="60"/>
  <c r="GM196" i="60"/>
  <c r="GN196" i="60"/>
  <c r="GO196" i="60"/>
  <c r="GP196" i="60"/>
  <c r="GQ196" i="60"/>
  <c r="GR196" i="60"/>
  <c r="GS196" i="60"/>
  <c r="GT196" i="60"/>
  <c r="GU196" i="60"/>
  <c r="GV196" i="60"/>
  <c r="GW196" i="60"/>
  <c r="GX196" i="60"/>
  <c r="GY196" i="60"/>
  <c r="GZ196" i="60"/>
  <c r="HA196" i="60"/>
  <c r="HB196" i="60"/>
  <c r="HC196" i="60"/>
  <c r="HD196" i="60"/>
  <c r="HE196" i="60"/>
  <c r="HF196" i="60"/>
  <c r="HG196" i="60"/>
  <c r="HH196" i="60"/>
  <c r="HI196" i="60"/>
  <c r="HJ196" i="60"/>
  <c r="HK196" i="60"/>
  <c r="HL196" i="60"/>
  <c r="HM196" i="60"/>
  <c r="HN196" i="60"/>
  <c r="HO196" i="60"/>
  <c r="HP196" i="60"/>
  <c r="HQ196" i="60"/>
  <c r="HR196" i="60"/>
  <c r="HS196" i="60"/>
  <c r="HT196" i="60"/>
  <c r="HU196" i="60"/>
  <c r="HV196" i="60"/>
  <c r="HW196" i="60"/>
  <c r="HX196" i="60"/>
  <c r="HY196" i="60"/>
  <c r="HZ196" i="60"/>
  <c r="IA196" i="60"/>
  <c r="IB196" i="60"/>
  <c r="IC196" i="60"/>
  <c r="ID196" i="60"/>
  <c r="IE196" i="60"/>
  <c r="IF196" i="60"/>
  <c r="IG196" i="60"/>
  <c r="IH196" i="60"/>
  <c r="II196" i="60"/>
  <c r="IJ196" i="60"/>
  <c r="IK196" i="60"/>
  <c r="IL196" i="60"/>
  <c r="IV196" i="60"/>
  <c r="IW196" i="60"/>
  <c r="IZ196" i="60"/>
  <c r="JA196" i="60"/>
  <c r="JS196" i="60"/>
  <c r="BF197" i="60"/>
  <c r="BG197" i="60"/>
  <c r="BH197" i="60"/>
  <c r="BI197" i="60"/>
  <c r="BJ197" i="60"/>
  <c r="BK197" i="60"/>
  <c r="BL197" i="60"/>
  <c r="BM197" i="60"/>
  <c r="BN197" i="60"/>
  <c r="BO197" i="60"/>
  <c r="BP197" i="60"/>
  <c r="BQ197" i="60"/>
  <c r="BR197" i="60"/>
  <c r="BS197" i="60"/>
  <c r="BT197" i="60"/>
  <c r="BU197" i="60"/>
  <c r="BV197" i="60"/>
  <c r="BW197" i="60"/>
  <c r="BX197" i="60"/>
  <c r="BY197" i="60"/>
  <c r="BZ197" i="60"/>
  <c r="CA197" i="60"/>
  <c r="CB197" i="60"/>
  <c r="CC197" i="60"/>
  <c r="CD197" i="60"/>
  <c r="CE197" i="60"/>
  <c r="CF197" i="60"/>
  <c r="CG197" i="60"/>
  <c r="CH197" i="60"/>
  <c r="CI197" i="60"/>
  <c r="CJ197" i="60"/>
  <c r="CK197" i="60"/>
  <c r="CL197" i="60"/>
  <c r="CM197" i="60"/>
  <c r="CN197" i="60"/>
  <c r="CO197" i="60"/>
  <c r="CP197" i="60"/>
  <c r="CQ197" i="60"/>
  <c r="CR197" i="60"/>
  <c r="CS197" i="60"/>
  <c r="CT197" i="60"/>
  <c r="CU197" i="60"/>
  <c r="CV197" i="60"/>
  <c r="CW197" i="60"/>
  <c r="CX197" i="60"/>
  <c r="CY197" i="60"/>
  <c r="CZ197" i="60"/>
  <c r="DA197" i="60"/>
  <c r="DB197" i="60"/>
  <c r="DC197" i="60"/>
  <c r="DD197" i="60"/>
  <c r="DE197" i="60"/>
  <c r="DF197" i="60"/>
  <c r="DG197" i="60"/>
  <c r="DH197" i="60"/>
  <c r="DI197" i="60"/>
  <c r="DJ197" i="60"/>
  <c r="DK197" i="60"/>
  <c r="DL197" i="60"/>
  <c r="DM197" i="60"/>
  <c r="DN197" i="60"/>
  <c r="DO197" i="60"/>
  <c r="DP197" i="60"/>
  <c r="DQ197" i="60"/>
  <c r="DR197" i="60"/>
  <c r="DS197" i="60"/>
  <c r="DT197" i="60"/>
  <c r="DU197" i="60"/>
  <c r="DV197" i="60"/>
  <c r="DW197" i="60"/>
  <c r="DX197" i="60"/>
  <c r="DY197" i="60"/>
  <c r="DZ197" i="60"/>
  <c r="EA197" i="60"/>
  <c r="EB197" i="60"/>
  <c r="EC197" i="60"/>
  <c r="ED197" i="60"/>
  <c r="EE197" i="60"/>
  <c r="EF197" i="60"/>
  <c r="EG197" i="60"/>
  <c r="EH197" i="60"/>
  <c r="EI197" i="60"/>
  <c r="EJ197" i="60"/>
  <c r="EK197" i="60"/>
  <c r="EL197" i="60"/>
  <c r="EM197" i="60"/>
  <c r="EN197" i="60"/>
  <c r="EO197" i="60"/>
  <c r="EP197" i="60"/>
  <c r="EQ197" i="60"/>
  <c r="ER197" i="60"/>
  <c r="ES197" i="60"/>
  <c r="ET197" i="60"/>
  <c r="EU197" i="60"/>
  <c r="EV197" i="60"/>
  <c r="EW197" i="60"/>
  <c r="EX197" i="60"/>
  <c r="EY197" i="60"/>
  <c r="EZ197" i="60"/>
  <c r="FA197" i="60"/>
  <c r="FB197" i="60"/>
  <c r="FC197" i="60"/>
  <c r="FD197" i="60"/>
  <c r="FE197" i="60"/>
  <c r="FF197" i="60"/>
  <c r="FG197" i="60"/>
  <c r="FH197" i="60"/>
  <c r="FI197" i="60"/>
  <c r="FJ197" i="60"/>
  <c r="FK197" i="60"/>
  <c r="FL197" i="60"/>
  <c r="FM197" i="60"/>
  <c r="FN197" i="60"/>
  <c r="FO197" i="60"/>
  <c r="FP197" i="60"/>
  <c r="FQ197" i="60"/>
  <c r="FR197" i="60"/>
  <c r="FS197" i="60"/>
  <c r="FT197" i="60"/>
  <c r="FU197" i="60"/>
  <c r="FV197" i="60"/>
  <c r="FW197" i="60"/>
  <c r="FX197" i="60"/>
  <c r="FY197" i="60"/>
  <c r="FZ197" i="60"/>
  <c r="GA197" i="60"/>
  <c r="GB197" i="60"/>
  <c r="GC197" i="60"/>
  <c r="GD197" i="60"/>
  <c r="GE197" i="60"/>
  <c r="GF197" i="60"/>
  <c r="GG197" i="60"/>
  <c r="GH197" i="60"/>
  <c r="GI197" i="60"/>
  <c r="GJ197" i="60"/>
  <c r="GK197" i="60"/>
  <c r="GL197" i="60"/>
  <c r="GM197" i="60"/>
  <c r="GN197" i="60"/>
  <c r="GO197" i="60"/>
  <c r="GP197" i="60"/>
  <c r="GQ197" i="60"/>
  <c r="GR197" i="60"/>
  <c r="GS197" i="60"/>
  <c r="GT197" i="60"/>
  <c r="GU197" i="60"/>
  <c r="GV197" i="60"/>
  <c r="GW197" i="60"/>
  <c r="GX197" i="60"/>
  <c r="GY197" i="60"/>
  <c r="GZ197" i="60"/>
  <c r="HA197" i="60"/>
  <c r="HB197" i="60"/>
  <c r="HC197" i="60"/>
  <c r="HD197" i="60"/>
  <c r="HE197" i="60"/>
  <c r="HF197" i="60"/>
  <c r="HG197" i="60"/>
  <c r="HH197" i="60"/>
  <c r="HI197" i="60"/>
  <c r="HJ197" i="60"/>
  <c r="HK197" i="60"/>
  <c r="HL197" i="60"/>
  <c r="HM197" i="60"/>
  <c r="HN197" i="60"/>
  <c r="HO197" i="60"/>
  <c r="HP197" i="60"/>
  <c r="HQ197" i="60"/>
  <c r="HR197" i="60"/>
  <c r="HS197" i="60"/>
  <c r="HT197" i="60"/>
  <c r="HU197" i="60"/>
  <c r="HV197" i="60"/>
  <c r="HW197" i="60"/>
  <c r="HX197" i="60"/>
  <c r="HY197" i="60"/>
  <c r="HZ197" i="60"/>
  <c r="IA197" i="60"/>
  <c r="IB197" i="60"/>
  <c r="IC197" i="60"/>
  <c r="ID197" i="60"/>
  <c r="IE197" i="60"/>
  <c r="IF197" i="60"/>
  <c r="IG197" i="60"/>
  <c r="IH197" i="60"/>
  <c r="II197" i="60"/>
  <c r="IJ197" i="60"/>
  <c r="IK197" i="60"/>
  <c r="IL197" i="60"/>
  <c r="IV197" i="60"/>
  <c r="IW197" i="60"/>
  <c r="IZ197" i="60"/>
  <c r="JA197" i="60"/>
  <c r="JS197" i="60"/>
  <c r="BF198" i="60"/>
  <c r="BG198" i="60"/>
  <c r="BH198" i="60"/>
  <c r="BI198" i="60"/>
  <c r="BJ198" i="60"/>
  <c r="BK198" i="60"/>
  <c r="BL198" i="60"/>
  <c r="BM198" i="60"/>
  <c r="BN198" i="60"/>
  <c r="BO198" i="60"/>
  <c r="BP198" i="60"/>
  <c r="BQ198" i="60"/>
  <c r="BR198" i="60"/>
  <c r="BS198" i="60"/>
  <c r="BT198" i="60"/>
  <c r="BU198" i="60"/>
  <c r="BV198" i="60"/>
  <c r="BW198" i="60"/>
  <c r="BX198" i="60"/>
  <c r="BY198" i="60"/>
  <c r="BZ198" i="60"/>
  <c r="CA198" i="60"/>
  <c r="CB198" i="60"/>
  <c r="CC198" i="60"/>
  <c r="CD198" i="60"/>
  <c r="CE198" i="60"/>
  <c r="CF198" i="60"/>
  <c r="CG198" i="60"/>
  <c r="CH198" i="60"/>
  <c r="CI198" i="60"/>
  <c r="CJ198" i="60"/>
  <c r="CK198" i="60"/>
  <c r="CL198" i="60"/>
  <c r="CM198" i="60"/>
  <c r="CN198" i="60"/>
  <c r="CO198" i="60"/>
  <c r="CP198" i="60"/>
  <c r="CQ198" i="60"/>
  <c r="CR198" i="60"/>
  <c r="CS198" i="60"/>
  <c r="CT198" i="60"/>
  <c r="CU198" i="60"/>
  <c r="CV198" i="60"/>
  <c r="CW198" i="60"/>
  <c r="CX198" i="60"/>
  <c r="CY198" i="60"/>
  <c r="CZ198" i="60"/>
  <c r="DA198" i="60"/>
  <c r="DB198" i="60"/>
  <c r="DC198" i="60"/>
  <c r="DD198" i="60"/>
  <c r="DE198" i="60"/>
  <c r="DF198" i="60"/>
  <c r="DG198" i="60"/>
  <c r="DH198" i="60"/>
  <c r="DI198" i="60"/>
  <c r="DJ198" i="60"/>
  <c r="DK198" i="60"/>
  <c r="DL198" i="60"/>
  <c r="DM198" i="60"/>
  <c r="DN198" i="60"/>
  <c r="DO198" i="60"/>
  <c r="DP198" i="60"/>
  <c r="DQ198" i="60"/>
  <c r="DR198" i="60"/>
  <c r="DS198" i="60"/>
  <c r="DT198" i="60"/>
  <c r="DU198" i="60"/>
  <c r="DV198" i="60"/>
  <c r="DW198" i="60"/>
  <c r="DX198" i="60"/>
  <c r="DY198" i="60"/>
  <c r="DZ198" i="60"/>
  <c r="EA198" i="60"/>
  <c r="EB198" i="60"/>
  <c r="EC198" i="60"/>
  <c r="ED198" i="60"/>
  <c r="EE198" i="60"/>
  <c r="EF198" i="60"/>
  <c r="EG198" i="60"/>
  <c r="EH198" i="60"/>
  <c r="EI198" i="60"/>
  <c r="EJ198" i="60"/>
  <c r="EK198" i="60"/>
  <c r="EL198" i="60"/>
  <c r="EM198" i="60"/>
  <c r="EN198" i="60"/>
  <c r="EO198" i="60"/>
  <c r="EP198" i="60"/>
  <c r="EQ198" i="60"/>
  <c r="ER198" i="60"/>
  <c r="ES198" i="60"/>
  <c r="ET198" i="60"/>
  <c r="EU198" i="60"/>
  <c r="EV198" i="60"/>
  <c r="EW198" i="60"/>
  <c r="EX198" i="60"/>
  <c r="EY198" i="60"/>
  <c r="EZ198" i="60"/>
  <c r="FA198" i="60"/>
  <c r="FB198" i="60"/>
  <c r="FC198" i="60"/>
  <c r="FD198" i="60"/>
  <c r="FE198" i="60"/>
  <c r="FF198" i="60"/>
  <c r="FG198" i="60"/>
  <c r="FH198" i="60"/>
  <c r="FI198" i="60"/>
  <c r="FJ198" i="60"/>
  <c r="FK198" i="60"/>
  <c r="FL198" i="60"/>
  <c r="FM198" i="60"/>
  <c r="FN198" i="60"/>
  <c r="FO198" i="60"/>
  <c r="FP198" i="60"/>
  <c r="FQ198" i="60"/>
  <c r="FR198" i="60"/>
  <c r="FS198" i="60"/>
  <c r="FT198" i="60"/>
  <c r="FU198" i="60"/>
  <c r="FV198" i="60"/>
  <c r="FW198" i="60"/>
  <c r="FX198" i="60"/>
  <c r="FY198" i="60"/>
  <c r="FZ198" i="60"/>
  <c r="GA198" i="60"/>
  <c r="GB198" i="60"/>
  <c r="GC198" i="60"/>
  <c r="GD198" i="60"/>
  <c r="GE198" i="60"/>
  <c r="GF198" i="60"/>
  <c r="GG198" i="60"/>
  <c r="GH198" i="60"/>
  <c r="GI198" i="60"/>
  <c r="GJ198" i="60"/>
  <c r="GK198" i="60"/>
  <c r="GL198" i="60"/>
  <c r="GM198" i="60"/>
  <c r="GN198" i="60"/>
  <c r="GO198" i="60"/>
  <c r="GP198" i="60"/>
  <c r="GQ198" i="60"/>
  <c r="GR198" i="60"/>
  <c r="GS198" i="60"/>
  <c r="GT198" i="60"/>
  <c r="GU198" i="60"/>
  <c r="GV198" i="60"/>
  <c r="GW198" i="60"/>
  <c r="GX198" i="60"/>
  <c r="GY198" i="60"/>
  <c r="GZ198" i="60"/>
  <c r="HA198" i="60"/>
  <c r="HB198" i="60"/>
  <c r="HC198" i="60"/>
  <c r="HD198" i="60"/>
  <c r="HE198" i="60"/>
  <c r="HF198" i="60"/>
  <c r="HG198" i="60"/>
  <c r="HH198" i="60"/>
  <c r="HI198" i="60"/>
  <c r="HJ198" i="60"/>
  <c r="HK198" i="60"/>
  <c r="HL198" i="60"/>
  <c r="HM198" i="60"/>
  <c r="HN198" i="60"/>
  <c r="HO198" i="60"/>
  <c r="HP198" i="60"/>
  <c r="HQ198" i="60"/>
  <c r="HR198" i="60"/>
  <c r="HS198" i="60"/>
  <c r="HT198" i="60"/>
  <c r="HU198" i="60"/>
  <c r="HV198" i="60"/>
  <c r="HW198" i="60"/>
  <c r="HX198" i="60"/>
  <c r="HY198" i="60"/>
  <c r="HZ198" i="60"/>
  <c r="IA198" i="60"/>
  <c r="IB198" i="60"/>
  <c r="IC198" i="60"/>
  <c r="ID198" i="60"/>
  <c r="IE198" i="60"/>
  <c r="IF198" i="60"/>
  <c r="IG198" i="60"/>
  <c r="IH198" i="60"/>
  <c r="II198" i="60"/>
  <c r="IJ198" i="60"/>
  <c r="IK198" i="60"/>
  <c r="IL198" i="60"/>
  <c r="IV198" i="60"/>
  <c r="IW198" i="60"/>
  <c r="IZ198" i="60"/>
  <c r="JA198" i="60"/>
  <c r="JS198" i="60"/>
  <c r="BF199" i="60"/>
  <c r="BG199" i="60"/>
  <c r="BH199" i="60"/>
  <c r="BI199" i="60"/>
  <c r="BJ199" i="60"/>
  <c r="BK199" i="60"/>
  <c r="BL199" i="60"/>
  <c r="BM199" i="60"/>
  <c r="BN199" i="60"/>
  <c r="BO199" i="60"/>
  <c r="BP199" i="60"/>
  <c r="BQ199" i="60"/>
  <c r="BR199" i="60"/>
  <c r="BS199" i="60"/>
  <c r="BT199" i="60"/>
  <c r="BU199" i="60"/>
  <c r="BV199" i="60"/>
  <c r="BW199" i="60"/>
  <c r="BX199" i="60"/>
  <c r="BY199" i="60"/>
  <c r="BZ199" i="60"/>
  <c r="CA199" i="60"/>
  <c r="CB199" i="60"/>
  <c r="CC199" i="60"/>
  <c r="CD199" i="60"/>
  <c r="CE199" i="60"/>
  <c r="CF199" i="60"/>
  <c r="CG199" i="60"/>
  <c r="CH199" i="60"/>
  <c r="CI199" i="60"/>
  <c r="CJ199" i="60"/>
  <c r="CK199" i="60"/>
  <c r="CL199" i="60"/>
  <c r="CM199" i="60"/>
  <c r="CN199" i="60"/>
  <c r="CO199" i="60"/>
  <c r="CP199" i="60"/>
  <c r="CQ199" i="60"/>
  <c r="CR199" i="60"/>
  <c r="CS199" i="60"/>
  <c r="CT199" i="60"/>
  <c r="CU199" i="60"/>
  <c r="CV199" i="60"/>
  <c r="CW199" i="60"/>
  <c r="CX199" i="60"/>
  <c r="CY199" i="60"/>
  <c r="CZ199" i="60"/>
  <c r="DA199" i="60"/>
  <c r="DB199" i="60"/>
  <c r="DC199" i="60"/>
  <c r="DD199" i="60"/>
  <c r="DE199" i="60"/>
  <c r="DF199" i="60"/>
  <c r="DG199" i="60"/>
  <c r="DH199" i="60"/>
  <c r="DI199" i="60"/>
  <c r="DJ199" i="60"/>
  <c r="DK199" i="60"/>
  <c r="DL199" i="60"/>
  <c r="DM199" i="60"/>
  <c r="DN199" i="60"/>
  <c r="DO199" i="60"/>
  <c r="DP199" i="60"/>
  <c r="DQ199" i="60"/>
  <c r="DR199" i="60"/>
  <c r="DS199" i="60"/>
  <c r="DT199" i="60"/>
  <c r="DU199" i="60"/>
  <c r="DV199" i="60"/>
  <c r="DW199" i="60"/>
  <c r="DX199" i="60"/>
  <c r="DY199" i="60"/>
  <c r="DZ199" i="60"/>
  <c r="EA199" i="60"/>
  <c r="EB199" i="60"/>
  <c r="EC199" i="60"/>
  <c r="ED199" i="60"/>
  <c r="EE199" i="60"/>
  <c r="EF199" i="60"/>
  <c r="EG199" i="60"/>
  <c r="EH199" i="60"/>
  <c r="EI199" i="60"/>
  <c r="EJ199" i="60"/>
  <c r="EK199" i="60"/>
  <c r="EL199" i="60"/>
  <c r="EM199" i="60"/>
  <c r="EN199" i="60"/>
  <c r="EO199" i="60"/>
  <c r="EP199" i="60"/>
  <c r="EQ199" i="60"/>
  <c r="ER199" i="60"/>
  <c r="ES199" i="60"/>
  <c r="ET199" i="60"/>
  <c r="EU199" i="60"/>
  <c r="EV199" i="60"/>
  <c r="EW199" i="60"/>
  <c r="EX199" i="60"/>
  <c r="EY199" i="60"/>
  <c r="EZ199" i="60"/>
  <c r="FA199" i="60"/>
  <c r="FB199" i="60"/>
  <c r="FC199" i="60"/>
  <c r="FD199" i="60"/>
  <c r="FE199" i="60"/>
  <c r="FF199" i="60"/>
  <c r="FG199" i="60"/>
  <c r="FH199" i="60"/>
  <c r="FI199" i="60"/>
  <c r="FJ199" i="60"/>
  <c r="FK199" i="60"/>
  <c r="FL199" i="60"/>
  <c r="FM199" i="60"/>
  <c r="FN199" i="60"/>
  <c r="FO199" i="60"/>
  <c r="FP199" i="60"/>
  <c r="FQ199" i="60"/>
  <c r="FR199" i="60"/>
  <c r="FS199" i="60"/>
  <c r="FT199" i="60"/>
  <c r="FU199" i="60"/>
  <c r="FV199" i="60"/>
  <c r="FW199" i="60"/>
  <c r="FX199" i="60"/>
  <c r="FY199" i="60"/>
  <c r="FZ199" i="60"/>
  <c r="GA199" i="60"/>
  <c r="GB199" i="60"/>
  <c r="GC199" i="60"/>
  <c r="GD199" i="60"/>
  <c r="GE199" i="60"/>
  <c r="GF199" i="60"/>
  <c r="GG199" i="60"/>
  <c r="GH199" i="60"/>
  <c r="GI199" i="60"/>
  <c r="GJ199" i="60"/>
  <c r="GK199" i="60"/>
  <c r="GL199" i="60"/>
  <c r="GM199" i="60"/>
  <c r="GN199" i="60"/>
  <c r="GO199" i="60"/>
  <c r="GP199" i="60"/>
  <c r="GQ199" i="60"/>
  <c r="GR199" i="60"/>
  <c r="GS199" i="60"/>
  <c r="GT199" i="60"/>
  <c r="GU199" i="60"/>
  <c r="GV199" i="60"/>
  <c r="GW199" i="60"/>
  <c r="GX199" i="60"/>
  <c r="GY199" i="60"/>
  <c r="GZ199" i="60"/>
  <c r="HA199" i="60"/>
  <c r="HB199" i="60"/>
  <c r="HC199" i="60"/>
  <c r="HD199" i="60"/>
  <c r="HE199" i="60"/>
  <c r="HF199" i="60"/>
  <c r="HG199" i="60"/>
  <c r="HH199" i="60"/>
  <c r="HI199" i="60"/>
  <c r="HJ199" i="60"/>
  <c r="HK199" i="60"/>
  <c r="HL199" i="60"/>
  <c r="HM199" i="60"/>
  <c r="HN199" i="60"/>
  <c r="HO199" i="60"/>
  <c r="HP199" i="60"/>
  <c r="HQ199" i="60"/>
  <c r="HR199" i="60"/>
  <c r="HS199" i="60"/>
  <c r="HT199" i="60"/>
  <c r="HU199" i="60"/>
  <c r="HV199" i="60"/>
  <c r="HW199" i="60"/>
  <c r="HX199" i="60"/>
  <c r="HY199" i="60"/>
  <c r="HZ199" i="60"/>
  <c r="IA199" i="60"/>
  <c r="IB199" i="60"/>
  <c r="IC199" i="60"/>
  <c r="ID199" i="60"/>
  <c r="IE199" i="60"/>
  <c r="IF199" i="60"/>
  <c r="IG199" i="60"/>
  <c r="IH199" i="60"/>
  <c r="II199" i="60"/>
  <c r="IJ199" i="60"/>
  <c r="IK199" i="60"/>
  <c r="IL199" i="60"/>
  <c r="IV199" i="60"/>
  <c r="IW199" i="60"/>
  <c r="IZ199" i="60"/>
  <c r="JA199" i="60"/>
  <c r="JS199" i="60"/>
  <c r="BF200" i="60"/>
  <c r="BG200" i="60"/>
  <c r="BH200" i="60"/>
  <c r="BI200" i="60"/>
  <c r="BJ200" i="60"/>
  <c r="BK200" i="60"/>
  <c r="BL200" i="60"/>
  <c r="BM200" i="60"/>
  <c r="BN200" i="60"/>
  <c r="BO200" i="60"/>
  <c r="BP200" i="60"/>
  <c r="BQ200" i="60"/>
  <c r="BR200" i="60"/>
  <c r="BS200" i="60"/>
  <c r="BT200" i="60"/>
  <c r="BU200" i="60"/>
  <c r="BV200" i="60"/>
  <c r="BW200" i="60"/>
  <c r="BX200" i="60"/>
  <c r="BY200" i="60"/>
  <c r="BZ200" i="60"/>
  <c r="CA200" i="60"/>
  <c r="CB200" i="60"/>
  <c r="CC200" i="60"/>
  <c r="CD200" i="60"/>
  <c r="CE200" i="60"/>
  <c r="CF200" i="60"/>
  <c r="CG200" i="60"/>
  <c r="CH200" i="60"/>
  <c r="CI200" i="60"/>
  <c r="CJ200" i="60"/>
  <c r="CK200" i="60"/>
  <c r="CL200" i="60"/>
  <c r="CM200" i="60"/>
  <c r="CN200" i="60"/>
  <c r="CO200" i="60"/>
  <c r="CP200" i="60"/>
  <c r="CQ200" i="60"/>
  <c r="CR200" i="60"/>
  <c r="CS200" i="60"/>
  <c r="CT200" i="60"/>
  <c r="CU200" i="60"/>
  <c r="CV200" i="60"/>
  <c r="CW200" i="60"/>
  <c r="CX200" i="60"/>
  <c r="CY200" i="60"/>
  <c r="CZ200" i="60"/>
  <c r="DA200" i="60"/>
  <c r="DB200" i="60"/>
  <c r="DC200" i="60"/>
  <c r="DD200" i="60"/>
  <c r="DE200" i="60"/>
  <c r="DF200" i="60"/>
  <c r="DG200" i="60"/>
  <c r="DH200" i="60"/>
  <c r="DI200" i="60"/>
  <c r="DJ200" i="60"/>
  <c r="DK200" i="60"/>
  <c r="DL200" i="60"/>
  <c r="DM200" i="60"/>
  <c r="DN200" i="60"/>
  <c r="DO200" i="60"/>
  <c r="DP200" i="60"/>
  <c r="DQ200" i="60"/>
  <c r="DR200" i="60"/>
  <c r="DS200" i="60"/>
  <c r="DT200" i="60"/>
  <c r="DU200" i="60"/>
  <c r="DV200" i="60"/>
  <c r="DW200" i="60"/>
  <c r="DX200" i="60"/>
  <c r="DY200" i="60"/>
  <c r="DZ200" i="60"/>
  <c r="EA200" i="60"/>
  <c r="EB200" i="60"/>
  <c r="EC200" i="60"/>
  <c r="ED200" i="60"/>
  <c r="EE200" i="60"/>
  <c r="EF200" i="60"/>
  <c r="EG200" i="60"/>
  <c r="EH200" i="60"/>
  <c r="EI200" i="60"/>
  <c r="EJ200" i="60"/>
  <c r="EK200" i="60"/>
  <c r="EL200" i="60"/>
  <c r="EM200" i="60"/>
  <c r="EN200" i="60"/>
  <c r="EO200" i="60"/>
  <c r="EP200" i="60"/>
  <c r="EQ200" i="60"/>
  <c r="ER200" i="60"/>
  <c r="ES200" i="60"/>
  <c r="ET200" i="60"/>
  <c r="EU200" i="60"/>
  <c r="EV200" i="60"/>
  <c r="EW200" i="60"/>
  <c r="EX200" i="60"/>
  <c r="EY200" i="60"/>
  <c r="EZ200" i="60"/>
  <c r="FA200" i="60"/>
  <c r="FB200" i="60"/>
  <c r="FC200" i="60"/>
  <c r="FD200" i="60"/>
  <c r="FE200" i="60"/>
  <c r="FF200" i="60"/>
  <c r="FG200" i="60"/>
  <c r="FH200" i="60"/>
  <c r="FI200" i="60"/>
  <c r="FJ200" i="60"/>
  <c r="FK200" i="60"/>
  <c r="FL200" i="60"/>
  <c r="FM200" i="60"/>
  <c r="FN200" i="60"/>
  <c r="FO200" i="60"/>
  <c r="FP200" i="60"/>
  <c r="FQ200" i="60"/>
  <c r="FR200" i="60"/>
  <c r="FS200" i="60"/>
  <c r="FT200" i="60"/>
  <c r="FU200" i="60"/>
  <c r="FV200" i="60"/>
  <c r="FW200" i="60"/>
  <c r="FX200" i="60"/>
  <c r="FY200" i="60"/>
  <c r="FZ200" i="60"/>
  <c r="GA200" i="60"/>
  <c r="GB200" i="60"/>
  <c r="GC200" i="60"/>
  <c r="GD200" i="60"/>
  <c r="GE200" i="60"/>
  <c r="GF200" i="60"/>
  <c r="GG200" i="60"/>
  <c r="GH200" i="60"/>
  <c r="GI200" i="60"/>
  <c r="GJ200" i="60"/>
  <c r="GK200" i="60"/>
  <c r="GL200" i="60"/>
  <c r="GM200" i="60"/>
  <c r="GN200" i="60"/>
  <c r="GO200" i="60"/>
  <c r="GP200" i="60"/>
  <c r="GQ200" i="60"/>
  <c r="GR200" i="60"/>
  <c r="GS200" i="60"/>
  <c r="GT200" i="60"/>
  <c r="GU200" i="60"/>
  <c r="GV200" i="60"/>
  <c r="GW200" i="60"/>
  <c r="GX200" i="60"/>
  <c r="GY200" i="60"/>
  <c r="GZ200" i="60"/>
  <c r="HA200" i="60"/>
  <c r="HB200" i="60"/>
  <c r="HC200" i="60"/>
  <c r="HD200" i="60"/>
  <c r="HE200" i="60"/>
  <c r="HF200" i="60"/>
  <c r="HG200" i="60"/>
  <c r="HH200" i="60"/>
  <c r="HI200" i="60"/>
  <c r="HJ200" i="60"/>
  <c r="HK200" i="60"/>
  <c r="HL200" i="60"/>
  <c r="HM200" i="60"/>
  <c r="HN200" i="60"/>
  <c r="HO200" i="60"/>
  <c r="HP200" i="60"/>
  <c r="HQ200" i="60"/>
  <c r="HR200" i="60"/>
  <c r="HS200" i="60"/>
  <c r="HT200" i="60"/>
  <c r="HU200" i="60"/>
  <c r="HV200" i="60"/>
  <c r="HW200" i="60"/>
  <c r="HX200" i="60"/>
  <c r="HY200" i="60"/>
  <c r="HZ200" i="60"/>
  <c r="IA200" i="60"/>
  <c r="IB200" i="60"/>
  <c r="IC200" i="60"/>
  <c r="ID200" i="60"/>
  <c r="IE200" i="60"/>
  <c r="IF200" i="60"/>
  <c r="IG200" i="60"/>
  <c r="IH200" i="60"/>
  <c r="II200" i="60"/>
  <c r="IJ200" i="60"/>
  <c r="IK200" i="60"/>
  <c r="IL200" i="60"/>
  <c r="IV200" i="60"/>
  <c r="IW200" i="60"/>
  <c r="IZ200" i="60"/>
  <c r="JA200" i="60"/>
  <c r="JS200" i="60"/>
  <c r="BF201" i="60"/>
  <c r="BG201" i="60"/>
  <c r="BH201" i="60"/>
  <c r="BI201" i="60"/>
  <c r="BJ201" i="60"/>
  <c r="BK201" i="60"/>
  <c r="BL201" i="60"/>
  <c r="BM201" i="60"/>
  <c r="BN201" i="60"/>
  <c r="BO201" i="60"/>
  <c r="BP201" i="60"/>
  <c r="BQ201" i="60"/>
  <c r="BR201" i="60"/>
  <c r="BS201" i="60"/>
  <c r="BT201" i="60"/>
  <c r="BU201" i="60"/>
  <c r="BV201" i="60"/>
  <c r="BW201" i="60"/>
  <c r="BX201" i="60"/>
  <c r="BY201" i="60"/>
  <c r="BZ201" i="60"/>
  <c r="CA201" i="60"/>
  <c r="CB201" i="60"/>
  <c r="CC201" i="60"/>
  <c r="CD201" i="60"/>
  <c r="CE201" i="60"/>
  <c r="CF201" i="60"/>
  <c r="CG201" i="60"/>
  <c r="CH201" i="60"/>
  <c r="CI201" i="60"/>
  <c r="CJ201" i="60"/>
  <c r="CK201" i="60"/>
  <c r="CL201" i="60"/>
  <c r="CM201" i="60"/>
  <c r="CN201" i="60"/>
  <c r="CO201" i="60"/>
  <c r="CP201" i="60"/>
  <c r="CQ201" i="60"/>
  <c r="CR201" i="60"/>
  <c r="CS201" i="60"/>
  <c r="CT201" i="60"/>
  <c r="CU201" i="60"/>
  <c r="CV201" i="60"/>
  <c r="CW201" i="60"/>
  <c r="CX201" i="60"/>
  <c r="CY201" i="60"/>
  <c r="CZ201" i="60"/>
  <c r="DA201" i="60"/>
  <c r="DB201" i="60"/>
  <c r="DC201" i="60"/>
  <c r="DD201" i="60"/>
  <c r="DE201" i="60"/>
  <c r="DF201" i="60"/>
  <c r="DG201" i="60"/>
  <c r="DH201" i="60"/>
  <c r="DI201" i="60"/>
  <c r="DJ201" i="60"/>
  <c r="DK201" i="60"/>
  <c r="DL201" i="60"/>
  <c r="DM201" i="60"/>
  <c r="DN201" i="60"/>
  <c r="DO201" i="60"/>
  <c r="DP201" i="60"/>
  <c r="DQ201" i="60"/>
  <c r="DR201" i="60"/>
  <c r="DS201" i="60"/>
  <c r="DT201" i="60"/>
  <c r="DU201" i="60"/>
  <c r="DV201" i="60"/>
  <c r="DW201" i="60"/>
  <c r="DX201" i="60"/>
  <c r="DY201" i="60"/>
  <c r="DZ201" i="60"/>
  <c r="EA201" i="60"/>
  <c r="EB201" i="60"/>
  <c r="EC201" i="60"/>
  <c r="ED201" i="60"/>
  <c r="EE201" i="60"/>
  <c r="EF201" i="60"/>
  <c r="EG201" i="60"/>
  <c r="EH201" i="60"/>
  <c r="EI201" i="60"/>
  <c r="EJ201" i="60"/>
  <c r="EK201" i="60"/>
  <c r="EL201" i="60"/>
  <c r="EM201" i="60"/>
  <c r="EN201" i="60"/>
  <c r="EO201" i="60"/>
  <c r="EP201" i="60"/>
  <c r="EQ201" i="60"/>
  <c r="ER201" i="60"/>
  <c r="ES201" i="60"/>
  <c r="ET201" i="60"/>
  <c r="EU201" i="60"/>
  <c r="EV201" i="60"/>
  <c r="EW201" i="60"/>
  <c r="EX201" i="60"/>
  <c r="EY201" i="60"/>
  <c r="EZ201" i="60"/>
  <c r="FA201" i="60"/>
  <c r="FB201" i="60"/>
  <c r="FC201" i="60"/>
  <c r="FD201" i="60"/>
  <c r="FE201" i="60"/>
  <c r="FF201" i="60"/>
  <c r="FG201" i="60"/>
  <c r="FH201" i="60"/>
  <c r="FI201" i="60"/>
  <c r="FJ201" i="60"/>
  <c r="FK201" i="60"/>
  <c r="FL201" i="60"/>
  <c r="FM201" i="60"/>
  <c r="FN201" i="60"/>
  <c r="FO201" i="60"/>
  <c r="FP201" i="60"/>
  <c r="FQ201" i="60"/>
  <c r="FR201" i="60"/>
  <c r="FS201" i="60"/>
  <c r="FT201" i="60"/>
  <c r="FU201" i="60"/>
  <c r="FV201" i="60"/>
  <c r="FW201" i="60"/>
  <c r="FX201" i="60"/>
  <c r="FY201" i="60"/>
  <c r="FZ201" i="60"/>
  <c r="GA201" i="60"/>
  <c r="GB201" i="60"/>
  <c r="GC201" i="60"/>
  <c r="GD201" i="60"/>
  <c r="GE201" i="60"/>
  <c r="GF201" i="60"/>
  <c r="GG201" i="60"/>
  <c r="GH201" i="60"/>
  <c r="GI201" i="60"/>
  <c r="GJ201" i="60"/>
  <c r="GK201" i="60"/>
  <c r="GL201" i="60"/>
  <c r="GM201" i="60"/>
  <c r="GN201" i="60"/>
  <c r="GO201" i="60"/>
  <c r="GP201" i="60"/>
  <c r="GQ201" i="60"/>
  <c r="GR201" i="60"/>
  <c r="GS201" i="60"/>
  <c r="GT201" i="60"/>
  <c r="GU201" i="60"/>
  <c r="GV201" i="60"/>
  <c r="GW201" i="60"/>
  <c r="GX201" i="60"/>
  <c r="GY201" i="60"/>
  <c r="GZ201" i="60"/>
  <c r="HA201" i="60"/>
  <c r="HB201" i="60"/>
  <c r="HC201" i="60"/>
  <c r="HD201" i="60"/>
  <c r="HE201" i="60"/>
  <c r="HF201" i="60"/>
  <c r="HG201" i="60"/>
  <c r="HH201" i="60"/>
  <c r="HI201" i="60"/>
  <c r="HJ201" i="60"/>
  <c r="HK201" i="60"/>
  <c r="HL201" i="60"/>
  <c r="HM201" i="60"/>
  <c r="HN201" i="60"/>
  <c r="HO201" i="60"/>
  <c r="HP201" i="60"/>
  <c r="HQ201" i="60"/>
  <c r="HR201" i="60"/>
  <c r="HS201" i="60"/>
  <c r="HT201" i="60"/>
  <c r="HU201" i="60"/>
  <c r="HV201" i="60"/>
  <c r="HW201" i="60"/>
  <c r="HX201" i="60"/>
  <c r="HY201" i="60"/>
  <c r="HZ201" i="60"/>
  <c r="IA201" i="60"/>
  <c r="IB201" i="60"/>
  <c r="IC201" i="60"/>
  <c r="ID201" i="60"/>
  <c r="IE201" i="60"/>
  <c r="IF201" i="60"/>
  <c r="IG201" i="60"/>
  <c r="IH201" i="60"/>
  <c r="II201" i="60"/>
  <c r="IJ201" i="60"/>
  <c r="IK201" i="60"/>
  <c r="IL201" i="60"/>
  <c r="IV201" i="60"/>
  <c r="IW201" i="60"/>
  <c r="IZ201" i="60"/>
  <c r="JA201" i="60"/>
  <c r="JS201" i="60"/>
  <c r="BF202" i="60"/>
  <c r="BG202" i="60"/>
  <c r="BH202" i="60"/>
  <c r="BI202" i="60"/>
  <c r="BJ202" i="60"/>
  <c r="BK202" i="60"/>
  <c r="BL202" i="60"/>
  <c r="BM202" i="60"/>
  <c r="BN202" i="60"/>
  <c r="BO202" i="60"/>
  <c r="BP202" i="60"/>
  <c r="BQ202" i="60"/>
  <c r="BR202" i="60"/>
  <c r="BS202" i="60"/>
  <c r="BT202" i="60"/>
  <c r="BU202" i="60"/>
  <c r="BV202" i="60"/>
  <c r="BW202" i="60"/>
  <c r="BX202" i="60"/>
  <c r="BY202" i="60"/>
  <c r="BZ202" i="60"/>
  <c r="CA202" i="60"/>
  <c r="CB202" i="60"/>
  <c r="CC202" i="60"/>
  <c r="CD202" i="60"/>
  <c r="CE202" i="60"/>
  <c r="CF202" i="60"/>
  <c r="CG202" i="60"/>
  <c r="CH202" i="60"/>
  <c r="CI202" i="60"/>
  <c r="CJ202" i="60"/>
  <c r="CK202" i="60"/>
  <c r="CL202" i="60"/>
  <c r="CM202" i="60"/>
  <c r="CN202" i="60"/>
  <c r="CO202" i="60"/>
  <c r="CP202" i="60"/>
  <c r="CQ202" i="60"/>
  <c r="CR202" i="60"/>
  <c r="CS202" i="60"/>
  <c r="CT202" i="60"/>
  <c r="CU202" i="60"/>
  <c r="CV202" i="60"/>
  <c r="CW202" i="60"/>
  <c r="CX202" i="60"/>
  <c r="CY202" i="60"/>
  <c r="CZ202" i="60"/>
  <c r="DA202" i="60"/>
  <c r="DB202" i="60"/>
  <c r="DC202" i="60"/>
  <c r="DD202" i="60"/>
  <c r="DE202" i="60"/>
  <c r="DF202" i="60"/>
  <c r="DG202" i="60"/>
  <c r="DH202" i="60"/>
  <c r="DI202" i="60"/>
  <c r="DJ202" i="60"/>
  <c r="DK202" i="60"/>
  <c r="DL202" i="60"/>
  <c r="DM202" i="60"/>
  <c r="DN202" i="60"/>
  <c r="DO202" i="60"/>
  <c r="DP202" i="60"/>
  <c r="DQ202" i="60"/>
  <c r="DR202" i="60"/>
  <c r="DS202" i="60"/>
  <c r="DT202" i="60"/>
  <c r="DU202" i="60"/>
  <c r="DV202" i="60"/>
  <c r="DW202" i="60"/>
  <c r="DX202" i="60"/>
  <c r="DY202" i="60"/>
  <c r="DZ202" i="60"/>
  <c r="EA202" i="60"/>
  <c r="EB202" i="60"/>
  <c r="EC202" i="60"/>
  <c r="ED202" i="60"/>
  <c r="EE202" i="60"/>
  <c r="EF202" i="60"/>
  <c r="EG202" i="60"/>
  <c r="EH202" i="60"/>
  <c r="EI202" i="60"/>
  <c r="EJ202" i="60"/>
  <c r="EK202" i="60"/>
  <c r="EL202" i="60"/>
  <c r="EM202" i="60"/>
  <c r="EN202" i="60"/>
  <c r="EO202" i="60"/>
  <c r="EP202" i="60"/>
  <c r="EQ202" i="60"/>
  <c r="ER202" i="60"/>
  <c r="ES202" i="60"/>
  <c r="ET202" i="60"/>
  <c r="EU202" i="60"/>
  <c r="EV202" i="60"/>
  <c r="EW202" i="60"/>
  <c r="EX202" i="60"/>
  <c r="EY202" i="60"/>
  <c r="EZ202" i="60"/>
  <c r="FA202" i="60"/>
  <c r="FB202" i="60"/>
  <c r="FC202" i="60"/>
  <c r="FD202" i="60"/>
  <c r="FE202" i="60"/>
  <c r="FF202" i="60"/>
  <c r="FG202" i="60"/>
  <c r="FH202" i="60"/>
  <c r="FI202" i="60"/>
  <c r="FJ202" i="60"/>
  <c r="FK202" i="60"/>
  <c r="FL202" i="60"/>
  <c r="FM202" i="60"/>
  <c r="FN202" i="60"/>
  <c r="FO202" i="60"/>
  <c r="FP202" i="60"/>
  <c r="FQ202" i="60"/>
  <c r="FR202" i="60"/>
  <c r="FS202" i="60"/>
  <c r="FT202" i="60"/>
  <c r="FU202" i="60"/>
  <c r="FV202" i="60"/>
  <c r="FW202" i="60"/>
  <c r="FX202" i="60"/>
  <c r="FY202" i="60"/>
  <c r="FZ202" i="60"/>
  <c r="GA202" i="60"/>
  <c r="GB202" i="60"/>
  <c r="GC202" i="60"/>
  <c r="GD202" i="60"/>
  <c r="GE202" i="60"/>
  <c r="GF202" i="60"/>
  <c r="GG202" i="60"/>
  <c r="GH202" i="60"/>
  <c r="GI202" i="60"/>
  <c r="GJ202" i="60"/>
  <c r="GK202" i="60"/>
  <c r="GL202" i="60"/>
  <c r="GM202" i="60"/>
  <c r="GN202" i="60"/>
  <c r="GO202" i="60"/>
  <c r="GP202" i="60"/>
  <c r="GQ202" i="60"/>
  <c r="GR202" i="60"/>
  <c r="GS202" i="60"/>
  <c r="GT202" i="60"/>
  <c r="GU202" i="60"/>
  <c r="GV202" i="60"/>
  <c r="GW202" i="60"/>
  <c r="GX202" i="60"/>
  <c r="GY202" i="60"/>
  <c r="GZ202" i="60"/>
  <c r="HA202" i="60"/>
  <c r="HB202" i="60"/>
  <c r="HC202" i="60"/>
  <c r="HD202" i="60"/>
  <c r="HE202" i="60"/>
  <c r="HF202" i="60"/>
  <c r="HG202" i="60"/>
  <c r="HH202" i="60"/>
  <c r="HI202" i="60"/>
  <c r="HJ202" i="60"/>
  <c r="HK202" i="60"/>
  <c r="HL202" i="60"/>
  <c r="HM202" i="60"/>
  <c r="HN202" i="60"/>
  <c r="HO202" i="60"/>
  <c r="HP202" i="60"/>
  <c r="HQ202" i="60"/>
  <c r="HR202" i="60"/>
  <c r="HS202" i="60"/>
  <c r="HT202" i="60"/>
  <c r="HU202" i="60"/>
  <c r="HV202" i="60"/>
  <c r="HW202" i="60"/>
  <c r="HX202" i="60"/>
  <c r="HY202" i="60"/>
  <c r="HZ202" i="60"/>
  <c r="IA202" i="60"/>
  <c r="IB202" i="60"/>
  <c r="IC202" i="60"/>
  <c r="ID202" i="60"/>
  <c r="IE202" i="60"/>
  <c r="IF202" i="60"/>
  <c r="IG202" i="60"/>
  <c r="IH202" i="60"/>
  <c r="II202" i="60"/>
  <c r="IJ202" i="60"/>
  <c r="IK202" i="60"/>
  <c r="IL202" i="60"/>
  <c r="IV202" i="60"/>
  <c r="IW202" i="60"/>
  <c r="IZ202" i="60"/>
  <c r="JA202" i="60"/>
  <c r="JS202" i="60"/>
  <c r="BF203" i="60"/>
  <c r="BG203" i="60"/>
  <c r="BH203" i="60"/>
  <c r="BI203" i="60"/>
  <c r="BJ203" i="60"/>
  <c r="BK203" i="60"/>
  <c r="BL203" i="60"/>
  <c r="BM203" i="60"/>
  <c r="BN203" i="60"/>
  <c r="BO203" i="60"/>
  <c r="BP203" i="60"/>
  <c r="BQ203" i="60"/>
  <c r="BR203" i="60"/>
  <c r="BS203" i="60"/>
  <c r="BT203" i="60"/>
  <c r="BU203" i="60"/>
  <c r="BV203" i="60"/>
  <c r="BW203" i="60"/>
  <c r="BX203" i="60"/>
  <c r="BY203" i="60"/>
  <c r="BZ203" i="60"/>
  <c r="CA203" i="60"/>
  <c r="CB203" i="60"/>
  <c r="CC203" i="60"/>
  <c r="CD203" i="60"/>
  <c r="CE203" i="60"/>
  <c r="CF203" i="60"/>
  <c r="CG203" i="60"/>
  <c r="CH203" i="60"/>
  <c r="CI203" i="60"/>
  <c r="CJ203" i="60"/>
  <c r="CK203" i="60"/>
  <c r="CL203" i="60"/>
  <c r="CM203" i="60"/>
  <c r="CN203" i="60"/>
  <c r="CO203" i="60"/>
  <c r="CP203" i="60"/>
  <c r="CQ203" i="60"/>
  <c r="CR203" i="60"/>
  <c r="CS203" i="60"/>
  <c r="CT203" i="60"/>
  <c r="CU203" i="60"/>
  <c r="CV203" i="60"/>
  <c r="CW203" i="60"/>
  <c r="CX203" i="60"/>
  <c r="CY203" i="60"/>
  <c r="CZ203" i="60"/>
  <c r="DA203" i="60"/>
  <c r="DB203" i="60"/>
  <c r="DC203" i="60"/>
  <c r="DD203" i="60"/>
  <c r="DE203" i="60"/>
  <c r="DF203" i="60"/>
  <c r="DG203" i="60"/>
  <c r="DH203" i="60"/>
  <c r="DI203" i="60"/>
  <c r="DJ203" i="60"/>
  <c r="DK203" i="60"/>
  <c r="DL203" i="60"/>
  <c r="DM203" i="60"/>
  <c r="DN203" i="60"/>
  <c r="DO203" i="60"/>
  <c r="DP203" i="60"/>
  <c r="DQ203" i="60"/>
  <c r="DR203" i="60"/>
  <c r="DS203" i="60"/>
  <c r="DT203" i="60"/>
  <c r="DU203" i="60"/>
  <c r="DV203" i="60"/>
  <c r="DW203" i="60"/>
  <c r="DX203" i="60"/>
  <c r="DY203" i="60"/>
  <c r="DZ203" i="60"/>
  <c r="EA203" i="60"/>
  <c r="EB203" i="60"/>
  <c r="EC203" i="60"/>
  <c r="ED203" i="60"/>
  <c r="EE203" i="60"/>
  <c r="EF203" i="60"/>
  <c r="EG203" i="60"/>
  <c r="EH203" i="60"/>
  <c r="EI203" i="60"/>
  <c r="EJ203" i="60"/>
  <c r="EK203" i="60"/>
  <c r="EL203" i="60"/>
  <c r="EM203" i="60"/>
  <c r="EN203" i="60"/>
  <c r="EO203" i="60"/>
  <c r="EP203" i="60"/>
  <c r="EQ203" i="60"/>
  <c r="ER203" i="60"/>
  <c r="ES203" i="60"/>
  <c r="ET203" i="60"/>
  <c r="EU203" i="60"/>
  <c r="EV203" i="60"/>
  <c r="EW203" i="60"/>
  <c r="EX203" i="60"/>
  <c r="EY203" i="60"/>
  <c r="EZ203" i="60"/>
  <c r="FA203" i="60"/>
  <c r="FB203" i="60"/>
  <c r="FC203" i="60"/>
  <c r="FD203" i="60"/>
  <c r="FE203" i="60"/>
  <c r="FF203" i="60"/>
  <c r="FG203" i="60"/>
  <c r="FH203" i="60"/>
  <c r="FI203" i="60"/>
  <c r="FJ203" i="60"/>
  <c r="FK203" i="60"/>
  <c r="FL203" i="60"/>
  <c r="FM203" i="60"/>
  <c r="FN203" i="60"/>
  <c r="FO203" i="60"/>
  <c r="FP203" i="60"/>
  <c r="FQ203" i="60"/>
  <c r="FR203" i="60"/>
  <c r="FS203" i="60"/>
  <c r="FT203" i="60"/>
  <c r="FU203" i="60"/>
  <c r="FV203" i="60"/>
  <c r="FW203" i="60"/>
  <c r="FX203" i="60"/>
  <c r="FY203" i="60"/>
  <c r="FZ203" i="60"/>
  <c r="GA203" i="60"/>
  <c r="GB203" i="60"/>
  <c r="GC203" i="60"/>
  <c r="GD203" i="60"/>
  <c r="GE203" i="60"/>
  <c r="GF203" i="60"/>
  <c r="GG203" i="60"/>
  <c r="GH203" i="60"/>
  <c r="GI203" i="60"/>
  <c r="GJ203" i="60"/>
  <c r="GK203" i="60"/>
  <c r="GL203" i="60"/>
  <c r="GM203" i="60"/>
  <c r="GN203" i="60"/>
  <c r="GO203" i="60"/>
  <c r="GP203" i="60"/>
  <c r="GQ203" i="60"/>
  <c r="GR203" i="60"/>
  <c r="GS203" i="60"/>
  <c r="GT203" i="60"/>
  <c r="GU203" i="60"/>
  <c r="GV203" i="60"/>
  <c r="GW203" i="60"/>
  <c r="GX203" i="60"/>
  <c r="GY203" i="60"/>
  <c r="GZ203" i="60"/>
  <c r="HA203" i="60"/>
  <c r="HB203" i="60"/>
  <c r="HC203" i="60"/>
  <c r="HD203" i="60"/>
  <c r="HE203" i="60"/>
  <c r="HF203" i="60"/>
  <c r="HG203" i="60"/>
  <c r="HH203" i="60"/>
  <c r="HI203" i="60"/>
  <c r="HJ203" i="60"/>
  <c r="HK203" i="60"/>
  <c r="HL203" i="60"/>
  <c r="HM203" i="60"/>
  <c r="HN203" i="60"/>
  <c r="HO203" i="60"/>
  <c r="HP203" i="60"/>
  <c r="HQ203" i="60"/>
  <c r="HR203" i="60"/>
  <c r="HS203" i="60"/>
  <c r="HT203" i="60"/>
  <c r="HU203" i="60"/>
  <c r="HV203" i="60"/>
  <c r="HW203" i="60"/>
  <c r="HX203" i="60"/>
  <c r="HY203" i="60"/>
  <c r="HZ203" i="60"/>
  <c r="IA203" i="60"/>
  <c r="IB203" i="60"/>
  <c r="IC203" i="60"/>
  <c r="ID203" i="60"/>
  <c r="IE203" i="60"/>
  <c r="IF203" i="60"/>
  <c r="IG203" i="60"/>
  <c r="IH203" i="60"/>
  <c r="II203" i="60"/>
  <c r="IJ203" i="60"/>
  <c r="IK203" i="60"/>
  <c r="IL203" i="60"/>
  <c r="IV203" i="60"/>
  <c r="IW203" i="60"/>
  <c r="IZ203" i="60"/>
  <c r="JA203" i="60"/>
  <c r="JS203" i="60"/>
  <c r="D33" i="78"/>
  <c r="D32" i="78"/>
  <c r="D31" i="78"/>
  <c r="D30" i="78"/>
  <c r="D29" i="78"/>
  <c r="D28" i="78"/>
  <c r="D27" i="78"/>
  <c r="D26" i="78"/>
  <c r="AP6" i="78" s="1"/>
  <c r="AN8" i="78"/>
  <c r="AM8" i="78"/>
  <c r="AL8" i="78"/>
  <c r="AE8" i="78"/>
  <c r="AD8" i="78"/>
  <c r="AC8" i="78"/>
  <c r="AB8" i="78"/>
  <c r="AA8" i="78"/>
  <c r="Y8" i="78"/>
  <c r="X8" i="78"/>
  <c r="W8" i="78"/>
  <c r="V8" i="78"/>
  <c r="U8" i="78"/>
  <c r="T8" i="78"/>
  <c r="S8" i="78"/>
  <c r="R8" i="78"/>
  <c r="Q8" i="78"/>
  <c r="P8" i="78"/>
  <c r="O8" i="78"/>
  <c r="N8" i="78"/>
  <c r="M8" i="78"/>
  <c r="K8" i="78"/>
  <c r="J8" i="78"/>
  <c r="Z7" i="78"/>
  <c r="AF7" i="78" s="1"/>
  <c r="A7" i="78"/>
  <c r="AN3" i="78"/>
  <c r="AN4" i="78" s="1"/>
  <c r="AL3" i="78"/>
  <c r="AL4" i="78" s="1"/>
  <c r="AE3" i="78"/>
  <c r="AE4" i="78" s="1"/>
  <c r="AD3" i="78"/>
  <c r="AD4" i="78" s="1"/>
  <c r="AC3" i="78"/>
  <c r="AC4" i="78" s="1"/>
  <c r="AB3" i="78"/>
  <c r="AB4" i="78" s="1"/>
  <c r="Y3" i="78"/>
  <c r="Y4" i="78" s="1"/>
  <c r="Q3" i="78"/>
  <c r="Q4" i="78" s="1"/>
  <c r="P3" i="78"/>
  <c r="P4" i="78" s="1"/>
  <c r="O3" i="78"/>
  <c r="O4" i="78" s="1"/>
  <c r="N3" i="78"/>
  <c r="N4" i="78" s="1"/>
  <c r="M3" i="78"/>
  <c r="M4" i="78" s="1"/>
  <c r="L3" i="78"/>
  <c r="L4" i="78" s="1"/>
  <c r="K3" i="78"/>
  <c r="K4" i="78" s="1"/>
  <c r="J3" i="78"/>
  <c r="J4" i="78" s="1"/>
  <c r="L8" i="78"/>
  <c r="D18" i="69"/>
  <c r="E18" i="69" s="1"/>
  <c r="D17" i="69"/>
  <c r="E17" i="69" s="1"/>
  <c r="D16" i="69"/>
  <c r="E16" i="69" s="1"/>
  <c r="D15" i="69"/>
  <c r="E15" i="69" s="1"/>
  <c r="D14" i="69"/>
  <c r="E14" i="69" s="1"/>
  <c r="D13" i="69"/>
  <c r="E13" i="69" s="1"/>
  <c r="D12" i="69"/>
  <c r="E12" i="69" s="1"/>
  <c r="D11" i="69"/>
  <c r="E11" i="69" s="1"/>
  <c r="D10" i="69"/>
  <c r="E10" i="69"/>
  <c r="D9" i="69"/>
  <c r="E9" i="69" s="1"/>
  <c r="D8" i="69"/>
  <c r="E8" i="69" s="1"/>
  <c r="D7" i="69"/>
  <c r="E7" i="69" s="1"/>
  <c r="G38" i="72"/>
  <c r="D38" i="72"/>
  <c r="B38" i="72"/>
  <c r="D34" i="72"/>
  <c r="B28" i="72"/>
  <c r="B34" i="72" s="1"/>
  <c r="B13" i="72"/>
  <c r="F13" i="72" s="1"/>
  <c r="B15" i="72" s="1"/>
  <c r="F19" i="69"/>
  <c r="C19" i="69"/>
  <c r="C22" i="69" s="1"/>
  <c r="B19" i="69"/>
  <c r="C21" i="69" s="1"/>
  <c r="A3" i="69"/>
  <c r="A3" i="79" s="1"/>
  <c r="A3" i="65"/>
  <c r="B5" i="62"/>
  <c r="D5" i="62"/>
  <c r="C5" i="62"/>
  <c r="E5" i="62"/>
  <c r="A3" i="62"/>
  <c r="H5" i="61"/>
  <c r="J5" i="61"/>
  <c r="I5" i="61"/>
  <c r="K5" i="61"/>
  <c r="B5" i="61"/>
  <c r="D5" i="61"/>
  <c r="C5" i="61"/>
  <c r="E5" i="61"/>
  <c r="A3" i="61"/>
  <c r="F500" i="63"/>
  <c r="E500" i="63"/>
  <c r="F6" i="63"/>
  <c r="E6" i="63"/>
  <c r="B3" i="63"/>
  <c r="JS499" i="60"/>
  <c r="JA499" i="60"/>
  <c r="IZ499" i="60"/>
  <c r="IY499" i="60"/>
  <c r="IX499" i="60"/>
  <c r="IW499" i="60"/>
  <c r="IV499" i="60"/>
  <c r="IL499" i="60"/>
  <c r="IK499" i="60"/>
  <c r="IJ499" i="60"/>
  <c r="II499" i="60"/>
  <c r="IH499" i="60"/>
  <c r="IG499" i="60"/>
  <c r="IF499" i="60"/>
  <c r="IE499" i="60"/>
  <c r="ID499" i="60"/>
  <c r="IC499" i="60"/>
  <c r="IB499" i="60"/>
  <c r="IA499" i="60"/>
  <c r="HZ499" i="60"/>
  <c r="HY499" i="60"/>
  <c r="HX499" i="60"/>
  <c r="HW499" i="60"/>
  <c r="HV499" i="60"/>
  <c r="HU499" i="60"/>
  <c r="HT499" i="60"/>
  <c r="HS499" i="60"/>
  <c r="HR499" i="60"/>
  <c r="HQ499" i="60"/>
  <c r="HP499" i="60"/>
  <c r="HO499" i="60"/>
  <c r="HN499" i="60"/>
  <c r="HM499" i="60"/>
  <c r="HL499" i="60"/>
  <c r="HK499" i="60"/>
  <c r="HJ499" i="60"/>
  <c r="HI499" i="60"/>
  <c r="HH499" i="60"/>
  <c r="HG499" i="60"/>
  <c r="HF499" i="60"/>
  <c r="HE499" i="60"/>
  <c r="HD499" i="60"/>
  <c r="HC499" i="60"/>
  <c r="HB499" i="60"/>
  <c r="HA499" i="60"/>
  <c r="GZ499" i="60"/>
  <c r="GY499" i="60"/>
  <c r="GX499" i="60"/>
  <c r="GW499" i="60"/>
  <c r="GV499" i="60"/>
  <c r="GU499" i="60"/>
  <c r="GT499" i="60"/>
  <c r="GS499" i="60"/>
  <c r="GR499" i="60"/>
  <c r="GQ499" i="60"/>
  <c r="GP499" i="60"/>
  <c r="GO499" i="60"/>
  <c r="GN499" i="60"/>
  <c r="GM499" i="60"/>
  <c r="GL499" i="60"/>
  <c r="GK499" i="60"/>
  <c r="GJ499" i="60"/>
  <c r="GI499" i="60"/>
  <c r="GH499" i="60"/>
  <c r="GG499" i="60"/>
  <c r="GF499" i="60"/>
  <c r="GE499" i="60"/>
  <c r="GD499" i="60"/>
  <c r="GC499" i="60"/>
  <c r="GB499" i="60"/>
  <c r="GA499" i="60"/>
  <c r="FZ499" i="60"/>
  <c r="FY499" i="60"/>
  <c r="FX499" i="60"/>
  <c r="FW499" i="60"/>
  <c r="FV499" i="60"/>
  <c r="FU499" i="60"/>
  <c r="FT499" i="60"/>
  <c r="FS499" i="60"/>
  <c r="FR499" i="60"/>
  <c r="FQ499" i="60"/>
  <c r="FP499" i="60"/>
  <c r="FO499" i="60"/>
  <c r="FN499" i="60"/>
  <c r="FM499" i="60"/>
  <c r="FL499" i="60"/>
  <c r="FK499" i="60"/>
  <c r="FJ499" i="60"/>
  <c r="FI499" i="60"/>
  <c r="FH499" i="60"/>
  <c r="FG499" i="60"/>
  <c r="FF499" i="60"/>
  <c r="FE499" i="60"/>
  <c r="FD499" i="60"/>
  <c r="FC499" i="60"/>
  <c r="FB499" i="60"/>
  <c r="FA499" i="60"/>
  <c r="EZ499" i="60"/>
  <c r="EY499" i="60"/>
  <c r="EX499" i="60"/>
  <c r="EW499" i="60"/>
  <c r="EV499" i="60"/>
  <c r="EU499" i="60"/>
  <c r="ET499" i="60"/>
  <c r="ES499" i="60"/>
  <c r="ER499" i="60"/>
  <c r="EQ499" i="60"/>
  <c r="EP499" i="60"/>
  <c r="EO499" i="60"/>
  <c r="EN499" i="60"/>
  <c r="EM499" i="60"/>
  <c r="EL499" i="60"/>
  <c r="EK499" i="60"/>
  <c r="EJ499" i="60"/>
  <c r="EI499" i="60"/>
  <c r="EH499" i="60"/>
  <c r="EG499" i="60"/>
  <c r="EF499" i="60"/>
  <c r="EE499" i="60"/>
  <c r="ED499" i="60"/>
  <c r="EC499" i="60"/>
  <c r="EB499" i="60"/>
  <c r="EA499" i="60"/>
  <c r="DZ499" i="60"/>
  <c r="DY499" i="60"/>
  <c r="DX499" i="60"/>
  <c r="DW499" i="60"/>
  <c r="DV499" i="60"/>
  <c r="DU499" i="60"/>
  <c r="DT499" i="60"/>
  <c r="DS499" i="60"/>
  <c r="DR499" i="60"/>
  <c r="DQ499" i="60"/>
  <c r="DP499" i="60"/>
  <c r="DO499" i="60"/>
  <c r="DN499" i="60"/>
  <c r="DM499" i="60"/>
  <c r="DL499" i="60"/>
  <c r="DK499" i="60"/>
  <c r="DJ499" i="60"/>
  <c r="DI499" i="60"/>
  <c r="DH499" i="60"/>
  <c r="DG499" i="60"/>
  <c r="DF499" i="60"/>
  <c r="DE499" i="60"/>
  <c r="DD499" i="60"/>
  <c r="DC499" i="60"/>
  <c r="DB499" i="60"/>
  <c r="DA499" i="60"/>
  <c r="CZ499" i="60"/>
  <c r="CY499" i="60"/>
  <c r="CX499" i="60"/>
  <c r="CW499" i="60"/>
  <c r="CV499" i="60"/>
  <c r="CU499" i="60"/>
  <c r="CT499" i="60"/>
  <c r="CS499" i="60"/>
  <c r="CR499" i="60"/>
  <c r="CQ499" i="60"/>
  <c r="CP499" i="60"/>
  <c r="CO499" i="60"/>
  <c r="CN499" i="60"/>
  <c r="CM499" i="60"/>
  <c r="CL499" i="60"/>
  <c r="CK499" i="60"/>
  <c r="CJ499" i="60"/>
  <c r="CI499" i="60"/>
  <c r="CH499" i="60"/>
  <c r="CG499" i="60"/>
  <c r="CF499" i="60"/>
  <c r="CE499" i="60"/>
  <c r="CD499" i="60"/>
  <c r="CC499" i="60"/>
  <c r="CB499" i="60"/>
  <c r="CA499" i="60"/>
  <c r="BZ499" i="60"/>
  <c r="BY499" i="60"/>
  <c r="BX499" i="60"/>
  <c r="BW499" i="60"/>
  <c r="BV499" i="60"/>
  <c r="BU499" i="60"/>
  <c r="BT499" i="60"/>
  <c r="BS499" i="60"/>
  <c r="BR499" i="60"/>
  <c r="BQ499" i="60"/>
  <c r="BP499" i="60"/>
  <c r="BO499" i="60"/>
  <c r="BN499" i="60"/>
  <c r="BM499" i="60"/>
  <c r="BL499" i="60"/>
  <c r="BK499" i="60"/>
  <c r="BJ499" i="60"/>
  <c r="BI499" i="60"/>
  <c r="BH499" i="60"/>
  <c r="BG499" i="60"/>
  <c r="BF499" i="60"/>
  <c r="JS498" i="60"/>
  <c r="JA498" i="60"/>
  <c r="IZ498" i="60"/>
  <c r="IY498" i="60"/>
  <c r="IX498" i="60"/>
  <c r="IW498" i="60"/>
  <c r="IV498" i="60"/>
  <c r="IL498" i="60"/>
  <c r="IK498" i="60"/>
  <c r="IJ498" i="60"/>
  <c r="II498" i="60"/>
  <c r="IH498" i="60"/>
  <c r="IG498" i="60"/>
  <c r="IF498" i="60"/>
  <c r="IE498" i="60"/>
  <c r="ID498" i="60"/>
  <c r="IC498" i="60"/>
  <c r="IB498" i="60"/>
  <c r="IA498" i="60"/>
  <c r="HZ498" i="60"/>
  <c r="HY498" i="60"/>
  <c r="HX498" i="60"/>
  <c r="HW498" i="60"/>
  <c r="HV498" i="60"/>
  <c r="HU498" i="60"/>
  <c r="HT498" i="60"/>
  <c r="HS498" i="60"/>
  <c r="HR498" i="60"/>
  <c r="HQ498" i="60"/>
  <c r="HP498" i="60"/>
  <c r="HO498" i="60"/>
  <c r="HN498" i="60"/>
  <c r="HM498" i="60"/>
  <c r="HL498" i="60"/>
  <c r="HK498" i="60"/>
  <c r="HJ498" i="60"/>
  <c r="HI498" i="60"/>
  <c r="HH498" i="60"/>
  <c r="HG498" i="60"/>
  <c r="HF498" i="60"/>
  <c r="HE498" i="60"/>
  <c r="HD498" i="60"/>
  <c r="HC498" i="60"/>
  <c r="HB498" i="60"/>
  <c r="HA498" i="60"/>
  <c r="GZ498" i="60"/>
  <c r="GY498" i="60"/>
  <c r="GX498" i="60"/>
  <c r="GW498" i="60"/>
  <c r="GV498" i="60"/>
  <c r="GU498" i="60"/>
  <c r="GT498" i="60"/>
  <c r="GS498" i="60"/>
  <c r="GR498" i="60"/>
  <c r="GQ498" i="60"/>
  <c r="GP498" i="60"/>
  <c r="GO498" i="60"/>
  <c r="GN498" i="60"/>
  <c r="GM498" i="60"/>
  <c r="GL498" i="60"/>
  <c r="GK498" i="60"/>
  <c r="GJ498" i="60"/>
  <c r="GI498" i="60"/>
  <c r="GH498" i="60"/>
  <c r="GG498" i="60"/>
  <c r="GF498" i="60"/>
  <c r="GE498" i="60"/>
  <c r="GD498" i="60"/>
  <c r="GC498" i="60"/>
  <c r="GB498" i="60"/>
  <c r="GA498" i="60"/>
  <c r="FZ498" i="60"/>
  <c r="FY498" i="60"/>
  <c r="FX498" i="60"/>
  <c r="FW498" i="60"/>
  <c r="FV498" i="60"/>
  <c r="FU498" i="60"/>
  <c r="FT498" i="60"/>
  <c r="FS498" i="60"/>
  <c r="FR498" i="60"/>
  <c r="FQ498" i="60"/>
  <c r="FP498" i="60"/>
  <c r="FO498" i="60"/>
  <c r="FN498" i="60"/>
  <c r="FM498" i="60"/>
  <c r="FL498" i="60"/>
  <c r="FK498" i="60"/>
  <c r="FJ498" i="60"/>
  <c r="FI498" i="60"/>
  <c r="FH498" i="60"/>
  <c r="FG498" i="60"/>
  <c r="FF498" i="60"/>
  <c r="FE498" i="60"/>
  <c r="FD498" i="60"/>
  <c r="FC498" i="60"/>
  <c r="FB498" i="60"/>
  <c r="FA498" i="60"/>
  <c r="EZ498" i="60"/>
  <c r="EY498" i="60"/>
  <c r="EX498" i="60"/>
  <c r="EW498" i="60"/>
  <c r="EV498" i="60"/>
  <c r="EU498" i="60"/>
  <c r="ET498" i="60"/>
  <c r="ES498" i="60"/>
  <c r="ER498" i="60"/>
  <c r="EQ498" i="60"/>
  <c r="EP498" i="60"/>
  <c r="EO498" i="60"/>
  <c r="EN498" i="60"/>
  <c r="EM498" i="60"/>
  <c r="EL498" i="60"/>
  <c r="EK498" i="60"/>
  <c r="EJ498" i="60"/>
  <c r="EI498" i="60"/>
  <c r="EH498" i="60"/>
  <c r="EG498" i="60"/>
  <c r="EF498" i="60"/>
  <c r="EE498" i="60"/>
  <c r="ED498" i="60"/>
  <c r="EC498" i="60"/>
  <c r="EB498" i="60"/>
  <c r="EA498" i="60"/>
  <c r="DZ498" i="60"/>
  <c r="DY498" i="60"/>
  <c r="DX498" i="60"/>
  <c r="DW498" i="60"/>
  <c r="DV498" i="60"/>
  <c r="DU498" i="60"/>
  <c r="DT498" i="60"/>
  <c r="DS498" i="60"/>
  <c r="DR498" i="60"/>
  <c r="DQ498" i="60"/>
  <c r="DP498" i="60"/>
  <c r="DO498" i="60"/>
  <c r="DN498" i="60"/>
  <c r="DM498" i="60"/>
  <c r="DL498" i="60"/>
  <c r="DK498" i="60"/>
  <c r="DJ498" i="60"/>
  <c r="DI498" i="60"/>
  <c r="DH498" i="60"/>
  <c r="DG498" i="60"/>
  <c r="DF498" i="60"/>
  <c r="DE498" i="60"/>
  <c r="DD498" i="60"/>
  <c r="DC498" i="60"/>
  <c r="DB498" i="60"/>
  <c r="DA498" i="60"/>
  <c r="CZ498" i="60"/>
  <c r="CY498" i="60"/>
  <c r="CX498" i="60"/>
  <c r="CW498" i="60"/>
  <c r="CV498" i="60"/>
  <c r="CU498" i="60"/>
  <c r="CT498" i="60"/>
  <c r="CS498" i="60"/>
  <c r="CR498" i="60"/>
  <c r="CQ498" i="60"/>
  <c r="CP498" i="60"/>
  <c r="CO498" i="60"/>
  <c r="CN498" i="60"/>
  <c r="CM498" i="60"/>
  <c r="CL498" i="60"/>
  <c r="CK498" i="60"/>
  <c r="CJ498" i="60"/>
  <c r="CI498" i="60"/>
  <c r="CH498" i="60"/>
  <c r="CG498" i="60"/>
  <c r="CF498" i="60"/>
  <c r="CE498" i="60"/>
  <c r="CD498" i="60"/>
  <c r="CC498" i="60"/>
  <c r="CB498" i="60"/>
  <c r="CA498" i="60"/>
  <c r="BZ498" i="60"/>
  <c r="BY498" i="60"/>
  <c r="BX498" i="60"/>
  <c r="BW498" i="60"/>
  <c r="BV498" i="60"/>
  <c r="BU498" i="60"/>
  <c r="BT498" i="60"/>
  <c r="BS498" i="60"/>
  <c r="BR498" i="60"/>
  <c r="BQ498" i="60"/>
  <c r="BP498" i="60"/>
  <c r="BO498" i="60"/>
  <c r="BN498" i="60"/>
  <c r="BM498" i="60"/>
  <c r="BL498" i="60"/>
  <c r="BK498" i="60"/>
  <c r="BJ498" i="60"/>
  <c r="BI498" i="60"/>
  <c r="BH498" i="60"/>
  <c r="BG498" i="60"/>
  <c r="BF498" i="60"/>
  <c r="JS497" i="60"/>
  <c r="JA497" i="60"/>
  <c r="IZ497" i="60"/>
  <c r="IY497" i="60"/>
  <c r="IX497" i="60"/>
  <c r="IW497" i="60"/>
  <c r="IV497" i="60"/>
  <c r="IL497" i="60"/>
  <c r="IK497" i="60"/>
  <c r="IJ497" i="60"/>
  <c r="II497" i="60"/>
  <c r="IH497" i="60"/>
  <c r="IG497" i="60"/>
  <c r="IF497" i="60"/>
  <c r="IE497" i="60"/>
  <c r="ID497" i="60"/>
  <c r="IC497" i="60"/>
  <c r="IB497" i="60"/>
  <c r="IA497" i="60"/>
  <c r="HZ497" i="60"/>
  <c r="HY497" i="60"/>
  <c r="HX497" i="60"/>
  <c r="HW497" i="60"/>
  <c r="HV497" i="60"/>
  <c r="HU497" i="60"/>
  <c r="HT497" i="60"/>
  <c r="HS497" i="60"/>
  <c r="HR497" i="60"/>
  <c r="HQ497" i="60"/>
  <c r="HP497" i="60"/>
  <c r="HO497" i="60"/>
  <c r="HN497" i="60"/>
  <c r="HM497" i="60"/>
  <c r="HL497" i="60"/>
  <c r="HK497" i="60"/>
  <c r="HJ497" i="60"/>
  <c r="HI497" i="60"/>
  <c r="HH497" i="60"/>
  <c r="HG497" i="60"/>
  <c r="HF497" i="60"/>
  <c r="HE497" i="60"/>
  <c r="HD497" i="60"/>
  <c r="HC497" i="60"/>
  <c r="HB497" i="60"/>
  <c r="HA497" i="60"/>
  <c r="GZ497" i="60"/>
  <c r="GY497" i="60"/>
  <c r="GX497" i="60"/>
  <c r="GW497" i="60"/>
  <c r="GV497" i="60"/>
  <c r="GU497" i="60"/>
  <c r="GT497" i="60"/>
  <c r="GS497" i="60"/>
  <c r="GR497" i="60"/>
  <c r="GQ497" i="60"/>
  <c r="GP497" i="60"/>
  <c r="GO497" i="60"/>
  <c r="GN497" i="60"/>
  <c r="GM497" i="60"/>
  <c r="GL497" i="60"/>
  <c r="GK497" i="60"/>
  <c r="GJ497" i="60"/>
  <c r="GI497" i="60"/>
  <c r="GH497" i="60"/>
  <c r="GG497" i="60"/>
  <c r="GF497" i="60"/>
  <c r="GE497" i="60"/>
  <c r="GD497" i="60"/>
  <c r="GC497" i="60"/>
  <c r="GB497" i="60"/>
  <c r="GA497" i="60"/>
  <c r="FZ497" i="60"/>
  <c r="FY497" i="60"/>
  <c r="FX497" i="60"/>
  <c r="FW497" i="60"/>
  <c r="FV497" i="60"/>
  <c r="FU497" i="60"/>
  <c r="FT497" i="60"/>
  <c r="FS497" i="60"/>
  <c r="FR497" i="60"/>
  <c r="FQ497" i="60"/>
  <c r="FP497" i="60"/>
  <c r="FO497" i="60"/>
  <c r="FN497" i="60"/>
  <c r="FM497" i="60"/>
  <c r="FL497" i="60"/>
  <c r="FK497" i="60"/>
  <c r="FJ497" i="60"/>
  <c r="FI497" i="60"/>
  <c r="FH497" i="60"/>
  <c r="FG497" i="60"/>
  <c r="FF497" i="60"/>
  <c r="FE497" i="60"/>
  <c r="FD497" i="60"/>
  <c r="FC497" i="60"/>
  <c r="FB497" i="60"/>
  <c r="FA497" i="60"/>
  <c r="EZ497" i="60"/>
  <c r="EY497" i="60"/>
  <c r="EX497" i="60"/>
  <c r="EW497" i="60"/>
  <c r="EV497" i="60"/>
  <c r="EU497" i="60"/>
  <c r="ET497" i="60"/>
  <c r="ES497" i="60"/>
  <c r="ER497" i="60"/>
  <c r="EQ497" i="60"/>
  <c r="EP497" i="60"/>
  <c r="EO497" i="60"/>
  <c r="EN497" i="60"/>
  <c r="EM497" i="60"/>
  <c r="EL497" i="60"/>
  <c r="EK497" i="60"/>
  <c r="EJ497" i="60"/>
  <c r="EI497" i="60"/>
  <c r="EH497" i="60"/>
  <c r="EG497" i="60"/>
  <c r="EF497" i="60"/>
  <c r="EE497" i="60"/>
  <c r="ED497" i="60"/>
  <c r="EC497" i="60"/>
  <c r="EB497" i="60"/>
  <c r="EA497" i="60"/>
  <c r="DZ497" i="60"/>
  <c r="DY497" i="60"/>
  <c r="DX497" i="60"/>
  <c r="DW497" i="60"/>
  <c r="DV497" i="60"/>
  <c r="DU497" i="60"/>
  <c r="DT497" i="60"/>
  <c r="DS497" i="60"/>
  <c r="DR497" i="60"/>
  <c r="DQ497" i="60"/>
  <c r="DP497" i="60"/>
  <c r="DO497" i="60"/>
  <c r="DN497" i="60"/>
  <c r="DM497" i="60"/>
  <c r="DL497" i="60"/>
  <c r="DK497" i="60"/>
  <c r="DJ497" i="60"/>
  <c r="DI497" i="60"/>
  <c r="DH497" i="60"/>
  <c r="DG497" i="60"/>
  <c r="DF497" i="60"/>
  <c r="DE497" i="60"/>
  <c r="DD497" i="60"/>
  <c r="DC497" i="60"/>
  <c r="DB497" i="60"/>
  <c r="DA497" i="60"/>
  <c r="CZ497" i="60"/>
  <c r="CY497" i="60"/>
  <c r="CX497" i="60"/>
  <c r="CW497" i="60"/>
  <c r="CV497" i="60"/>
  <c r="CU497" i="60"/>
  <c r="CT497" i="60"/>
  <c r="CS497" i="60"/>
  <c r="CR497" i="60"/>
  <c r="CQ497" i="60"/>
  <c r="CP497" i="60"/>
  <c r="CO497" i="60"/>
  <c r="CN497" i="60"/>
  <c r="CM497" i="60"/>
  <c r="CL497" i="60"/>
  <c r="CK497" i="60"/>
  <c r="CJ497" i="60"/>
  <c r="CI497" i="60"/>
  <c r="CH497" i="60"/>
  <c r="CG497" i="60"/>
  <c r="CF497" i="60"/>
  <c r="CE497" i="60"/>
  <c r="CD497" i="60"/>
  <c r="CC497" i="60"/>
  <c r="CB497" i="60"/>
  <c r="CA497" i="60"/>
  <c r="BZ497" i="60"/>
  <c r="BY497" i="60"/>
  <c r="BX497" i="60"/>
  <c r="BW497" i="60"/>
  <c r="BV497" i="60"/>
  <c r="BU497" i="60"/>
  <c r="BT497" i="60"/>
  <c r="BS497" i="60"/>
  <c r="BR497" i="60"/>
  <c r="BQ497" i="60"/>
  <c r="BP497" i="60"/>
  <c r="BO497" i="60"/>
  <c r="BN497" i="60"/>
  <c r="BM497" i="60"/>
  <c r="BL497" i="60"/>
  <c r="BK497" i="60"/>
  <c r="BJ497" i="60"/>
  <c r="BI497" i="60"/>
  <c r="BH497" i="60"/>
  <c r="BG497" i="60"/>
  <c r="BF497" i="60"/>
  <c r="JS496" i="60"/>
  <c r="JA496" i="60"/>
  <c r="IZ496" i="60"/>
  <c r="IY496" i="60"/>
  <c r="IX496" i="60"/>
  <c r="IW496" i="60"/>
  <c r="IV496" i="60"/>
  <c r="IL496" i="60"/>
  <c r="IK496" i="60"/>
  <c r="IJ496" i="60"/>
  <c r="II496" i="60"/>
  <c r="IH496" i="60"/>
  <c r="IG496" i="60"/>
  <c r="IF496" i="60"/>
  <c r="IE496" i="60"/>
  <c r="ID496" i="60"/>
  <c r="IC496" i="60"/>
  <c r="IB496" i="60"/>
  <c r="IA496" i="60"/>
  <c r="HZ496" i="60"/>
  <c r="HY496" i="60"/>
  <c r="HX496" i="60"/>
  <c r="HW496" i="60"/>
  <c r="HV496" i="60"/>
  <c r="HU496" i="60"/>
  <c r="HT496" i="60"/>
  <c r="HS496" i="60"/>
  <c r="HR496" i="60"/>
  <c r="HQ496" i="60"/>
  <c r="HP496" i="60"/>
  <c r="HO496" i="60"/>
  <c r="HN496" i="60"/>
  <c r="HM496" i="60"/>
  <c r="HL496" i="60"/>
  <c r="HK496" i="60"/>
  <c r="HJ496" i="60"/>
  <c r="HI496" i="60"/>
  <c r="HH496" i="60"/>
  <c r="HG496" i="60"/>
  <c r="HF496" i="60"/>
  <c r="HE496" i="60"/>
  <c r="HD496" i="60"/>
  <c r="HC496" i="60"/>
  <c r="HB496" i="60"/>
  <c r="HA496" i="60"/>
  <c r="GZ496" i="60"/>
  <c r="GY496" i="60"/>
  <c r="GX496" i="60"/>
  <c r="GW496" i="60"/>
  <c r="GV496" i="60"/>
  <c r="GU496" i="60"/>
  <c r="GT496" i="60"/>
  <c r="GS496" i="60"/>
  <c r="GR496" i="60"/>
  <c r="GQ496" i="60"/>
  <c r="GP496" i="60"/>
  <c r="GO496" i="60"/>
  <c r="GN496" i="60"/>
  <c r="GM496" i="60"/>
  <c r="GL496" i="60"/>
  <c r="GK496" i="60"/>
  <c r="GJ496" i="60"/>
  <c r="GI496" i="60"/>
  <c r="GH496" i="60"/>
  <c r="GG496" i="60"/>
  <c r="GF496" i="60"/>
  <c r="GE496" i="60"/>
  <c r="GD496" i="60"/>
  <c r="GC496" i="60"/>
  <c r="GB496" i="60"/>
  <c r="GA496" i="60"/>
  <c r="FZ496" i="60"/>
  <c r="FY496" i="60"/>
  <c r="FX496" i="60"/>
  <c r="FW496" i="60"/>
  <c r="FV496" i="60"/>
  <c r="FU496" i="60"/>
  <c r="FT496" i="60"/>
  <c r="FS496" i="60"/>
  <c r="FR496" i="60"/>
  <c r="FQ496" i="60"/>
  <c r="FP496" i="60"/>
  <c r="FO496" i="60"/>
  <c r="FN496" i="60"/>
  <c r="FM496" i="60"/>
  <c r="FL496" i="60"/>
  <c r="FK496" i="60"/>
  <c r="FJ496" i="60"/>
  <c r="FI496" i="60"/>
  <c r="FH496" i="60"/>
  <c r="FG496" i="60"/>
  <c r="FF496" i="60"/>
  <c r="FE496" i="60"/>
  <c r="FD496" i="60"/>
  <c r="FC496" i="60"/>
  <c r="FB496" i="60"/>
  <c r="FA496" i="60"/>
  <c r="EZ496" i="60"/>
  <c r="EY496" i="60"/>
  <c r="EX496" i="60"/>
  <c r="EW496" i="60"/>
  <c r="EV496" i="60"/>
  <c r="EU496" i="60"/>
  <c r="ET496" i="60"/>
  <c r="ES496" i="60"/>
  <c r="ER496" i="60"/>
  <c r="EQ496" i="60"/>
  <c r="EP496" i="60"/>
  <c r="EO496" i="60"/>
  <c r="EN496" i="60"/>
  <c r="EM496" i="60"/>
  <c r="EL496" i="60"/>
  <c r="EK496" i="60"/>
  <c r="EJ496" i="60"/>
  <c r="EI496" i="60"/>
  <c r="EH496" i="60"/>
  <c r="EG496" i="60"/>
  <c r="EF496" i="60"/>
  <c r="EE496" i="60"/>
  <c r="ED496" i="60"/>
  <c r="EC496" i="60"/>
  <c r="EB496" i="60"/>
  <c r="EA496" i="60"/>
  <c r="DZ496" i="60"/>
  <c r="DY496" i="60"/>
  <c r="DX496" i="60"/>
  <c r="DW496" i="60"/>
  <c r="DV496" i="60"/>
  <c r="DU496" i="60"/>
  <c r="DT496" i="60"/>
  <c r="DS496" i="60"/>
  <c r="DR496" i="60"/>
  <c r="DQ496" i="60"/>
  <c r="DP496" i="60"/>
  <c r="DO496" i="60"/>
  <c r="DN496" i="60"/>
  <c r="DM496" i="60"/>
  <c r="DL496" i="60"/>
  <c r="DK496" i="60"/>
  <c r="DJ496" i="60"/>
  <c r="DI496" i="60"/>
  <c r="DH496" i="60"/>
  <c r="DG496" i="60"/>
  <c r="DF496" i="60"/>
  <c r="DE496" i="60"/>
  <c r="DD496" i="60"/>
  <c r="DC496" i="60"/>
  <c r="DB496" i="60"/>
  <c r="DA496" i="60"/>
  <c r="CZ496" i="60"/>
  <c r="CY496" i="60"/>
  <c r="CX496" i="60"/>
  <c r="CW496" i="60"/>
  <c r="CV496" i="60"/>
  <c r="CU496" i="60"/>
  <c r="CT496" i="60"/>
  <c r="CS496" i="60"/>
  <c r="CR496" i="60"/>
  <c r="CQ496" i="60"/>
  <c r="CP496" i="60"/>
  <c r="CO496" i="60"/>
  <c r="CN496" i="60"/>
  <c r="CM496" i="60"/>
  <c r="CL496" i="60"/>
  <c r="CK496" i="60"/>
  <c r="CJ496" i="60"/>
  <c r="CI496" i="60"/>
  <c r="CH496" i="60"/>
  <c r="CG496" i="60"/>
  <c r="CF496" i="60"/>
  <c r="CE496" i="60"/>
  <c r="CD496" i="60"/>
  <c r="CC496" i="60"/>
  <c r="CB496" i="60"/>
  <c r="CA496" i="60"/>
  <c r="BZ496" i="60"/>
  <c r="BY496" i="60"/>
  <c r="BX496" i="60"/>
  <c r="BW496" i="60"/>
  <c r="BV496" i="60"/>
  <c r="BU496" i="60"/>
  <c r="BT496" i="60"/>
  <c r="BS496" i="60"/>
  <c r="BR496" i="60"/>
  <c r="BQ496" i="60"/>
  <c r="BP496" i="60"/>
  <c r="BO496" i="60"/>
  <c r="BN496" i="60"/>
  <c r="BM496" i="60"/>
  <c r="BL496" i="60"/>
  <c r="BK496" i="60"/>
  <c r="BJ496" i="60"/>
  <c r="BI496" i="60"/>
  <c r="BH496" i="60"/>
  <c r="BG496" i="60"/>
  <c r="BF496" i="60"/>
  <c r="JS495" i="60"/>
  <c r="JA495" i="60"/>
  <c r="IZ495" i="60"/>
  <c r="IY495" i="60"/>
  <c r="IX495" i="60"/>
  <c r="IW495" i="60"/>
  <c r="IV495" i="60"/>
  <c r="IL495" i="60"/>
  <c r="IK495" i="60"/>
  <c r="IJ495" i="60"/>
  <c r="II495" i="60"/>
  <c r="IH495" i="60"/>
  <c r="IG495" i="60"/>
  <c r="IF495" i="60"/>
  <c r="IE495" i="60"/>
  <c r="ID495" i="60"/>
  <c r="IC495" i="60"/>
  <c r="IB495" i="60"/>
  <c r="IA495" i="60"/>
  <c r="HZ495" i="60"/>
  <c r="HY495" i="60"/>
  <c r="HX495" i="60"/>
  <c r="HW495" i="60"/>
  <c r="HV495" i="60"/>
  <c r="HU495" i="60"/>
  <c r="HT495" i="60"/>
  <c r="HS495" i="60"/>
  <c r="HR495" i="60"/>
  <c r="HQ495" i="60"/>
  <c r="HP495" i="60"/>
  <c r="HO495" i="60"/>
  <c r="HN495" i="60"/>
  <c r="HM495" i="60"/>
  <c r="HL495" i="60"/>
  <c r="HK495" i="60"/>
  <c r="HJ495" i="60"/>
  <c r="HI495" i="60"/>
  <c r="HH495" i="60"/>
  <c r="HG495" i="60"/>
  <c r="HF495" i="60"/>
  <c r="HE495" i="60"/>
  <c r="HD495" i="60"/>
  <c r="HC495" i="60"/>
  <c r="HB495" i="60"/>
  <c r="HA495" i="60"/>
  <c r="GZ495" i="60"/>
  <c r="GY495" i="60"/>
  <c r="GX495" i="60"/>
  <c r="GW495" i="60"/>
  <c r="GV495" i="60"/>
  <c r="GU495" i="60"/>
  <c r="GT495" i="60"/>
  <c r="GS495" i="60"/>
  <c r="GR495" i="60"/>
  <c r="GQ495" i="60"/>
  <c r="GP495" i="60"/>
  <c r="GO495" i="60"/>
  <c r="GN495" i="60"/>
  <c r="GM495" i="60"/>
  <c r="GL495" i="60"/>
  <c r="GK495" i="60"/>
  <c r="GJ495" i="60"/>
  <c r="GI495" i="60"/>
  <c r="GH495" i="60"/>
  <c r="GG495" i="60"/>
  <c r="GF495" i="60"/>
  <c r="GE495" i="60"/>
  <c r="GD495" i="60"/>
  <c r="GC495" i="60"/>
  <c r="GB495" i="60"/>
  <c r="GA495" i="60"/>
  <c r="FZ495" i="60"/>
  <c r="FY495" i="60"/>
  <c r="FX495" i="60"/>
  <c r="FW495" i="60"/>
  <c r="FV495" i="60"/>
  <c r="FU495" i="60"/>
  <c r="FT495" i="60"/>
  <c r="FS495" i="60"/>
  <c r="FR495" i="60"/>
  <c r="FQ495" i="60"/>
  <c r="FP495" i="60"/>
  <c r="FO495" i="60"/>
  <c r="FN495" i="60"/>
  <c r="FM495" i="60"/>
  <c r="FL495" i="60"/>
  <c r="FK495" i="60"/>
  <c r="FJ495" i="60"/>
  <c r="FI495" i="60"/>
  <c r="FH495" i="60"/>
  <c r="FG495" i="60"/>
  <c r="FF495" i="60"/>
  <c r="FE495" i="60"/>
  <c r="FD495" i="60"/>
  <c r="FC495" i="60"/>
  <c r="FB495" i="60"/>
  <c r="FA495" i="60"/>
  <c r="EZ495" i="60"/>
  <c r="EY495" i="60"/>
  <c r="EX495" i="60"/>
  <c r="EW495" i="60"/>
  <c r="EV495" i="60"/>
  <c r="EU495" i="60"/>
  <c r="ET495" i="60"/>
  <c r="ES495" i="60"/>
  <c r="ER495" i="60"/>
  <c r="EQ495" i="60"/>
  <c r="EP495" i="60"/>
  <c r="EO495" i="60"/>
  <c r="EN495" i="60"/>
  <c r="EM495" i="60"/>
  <c r="EL495" i="60"/>
  <c r="EK495" i="60"/>
  <c r="EJ495" i="60"/>
  <c r="EI495" i="60"/>
  <c r="EH495" i="60"/>
  <c r="EG495" i="60"/>
  <c r="EF495" i="60"/>
  <c r="EE495" i="60"/>
  <c r="ED495" i="60"/>
  <c r="EC495" i="60"/>
  <c r="EB495" i="60"/>
  <c r="EA495" i="60"/>
  <c r="DZ495" i="60"/>
  <c r="DY495" i="60"/>
  <c r="DX495" i="60"/>
  <c r="DW495" i="60"/>
  <c r="DV495" i="60"/>
  <c r="DU495" i="60"/>
  <c r="DT495" i="60"/>
  <c r="DS495" i="60"/>
  <c r="DR495" i="60"/>
  <c r="DQ495" i="60"/>
  <c r="DP495" i="60"/>
  <c r="DO495" i="60"/>
  <c r="DN495" i="60"/>
  <c r="DM495" i="60"/>
  <c r="DL495" i="60"/>
  <c r="DK495" i="60"/>
  <c r="DJ495" i="60"/>
  <c r="DI495" i="60"/>
  <c r="DH495" i="60"/>
  <c r="DG495" i="60"/>
  <c r="DF495" i="60"/>
  <c r="DE495" i="60"/>
  <c r="DD495" i="60"/>
  <c r="DC495" i="60"/>
  <c r="DB495" i="60"/>
  <c r="DA495" i="60"/>
  <c r="CZ495" i="60"/>
  <c r="CY495" i="60"/>
  <c r="CX495" i="60"/>
  <c r="CW495" i="60"/>
  <c r="CV495" i="60"/>
  <c r="CU495" i="60"/>
  <c r="CT495" i="60"/>
  <c r="CS495" i="60"/>
  <c r="CR495" i="60"/>
  <c r="CQ495" i="60"/>
  <c r="CP495" i="60"/>
  <c r="CO495" i="60"/>
  <c r="CN495" i="60"/>
  <c r="CM495" i="60"/>
  <c r="CL495" i="60"/>
  <c r="CK495" i="60"/>
  <c r="CJ495" i="60"/>
  <c r="CI495" i="60"/>
  <c r="CH495" i="60"/>
  <c r="CG495" i="60"/>
  <c r="CF495" i="60"/>
  <c r="CE495" i="60"/>
  <c r="CD495" i="60"/>
  <c r="CC495" i="60"/>
  <c r="CB495" i="60"/>
  <c r="CA495" i="60"/>
  <c r="BZ495" i="60"/>
  <c r="BY495" i="60"/>
  <c r="BX495" i="60"/>
  <c r="BW495" i="60"/>
  <c r="BV495" i="60"/>
  <c r="BU495" i="60"/>
  <c r="BT495" i="60"/>
  <c r="BS495" i="60"/>
  <c r="BR495" i="60"/>
  <c r="BQ495" i="60"/>
  <c r="BP495" i="60"/>
  <c r="BO495" i="60"/>
  <c r="BN495" i="60"/>
  <c r="BM495" i="60"/>
  <c r="BL495" i="60"/>
  <c r="BK495" i="60"/>
  <c r="BJ495" i="60"/>
  <c r="BI495" i="60"/>
  <c r="BH495" i="60"/>
  <c r="BG495" i="60"/>
  <c r="BF495" i="60"/>
  <c r="JS494" i="60"/>
  <c r="JA494" i="60"/>
  <c r="IZ494" i="60"/>
  <c r="IY494" i="60"/>
  <c r="IX494" i="60"/>
  <c r="IW494" i="60"/>
  <c r="IV494" i="60"/>
  <c r="IL494" i="60"/>
  <c r="IK494" i="60"/>
  <c r="IJ494" i="60"/>
  <c r="II494" i="60"/>
  <c r="IH494" i="60"/>
  <c r="IG494" i="60"/>
  <c r="IF494" i="60"/>
  <c r="IE494" i="60"/>
  <c r="ID494" i="60"/>
  <c r="IC494" i="60"/>
  <c r="IB494" i="60"/>
  <c r="IA494" i="60"/>
  <c r="HZ494" i="60"/>
  <c r="HY494" i="60"/>
  <c r="HX494" i="60"/>
  <c r="HW494" i="60"/>
  <c r="HV494" i="60"/>
  <c r="HU494" i="60"/>
  <c r="HT494" i="60"/>
  <c r="HS494" i="60"/>
  <c r="HR494" i="60"/>
  <c r="HQ494" i="60"/>
  <c r="HP494" i="60"/>
  <c r="HO494" i="60"/>
  <c r="HN494" i="60"/>
  <c r="HM494" i="60"/>
  <c r="HL494" i="60"/>
  <c r="HK494" i="60"/>
  <c r="HJ494" i="60"/>
  <c r="HI494" i="60"/>
  <c r="HH494" i="60"/>
  <c r="HG494" i="60"/>
  <c r="HF494" i="60"/>
  <c r="HE494" i="60"/>
  <c r="HD494" i="60"/>
  <c r="HC494" i="60"/>
  <c r="HB494" i="60"/>
  <c r="HA494" i="60"/>
  <c r="GZ494" i="60"/>
  <c r="GY494" i="60"/>
  <c r="GX494" i="60"/>
  <c r="GW494" i="60"/>
  <c r="GV494" i="60"/>
  <c r="GU494" i="60"/>
  <c r="GT494" i="60"/>
  <c r="GS494" i="60"/>
  <c r="GR494" i="60"/>
  <c r="GQ494" i="60"/>
  <c r="GP494" i="60"/>
  <c r="GO494" i="60"/>
  <c r="GN494" i="60"/>
  <c r="GM494" i="60"/>
  <c r="GL494" i="60"/>
  <c r="GK494" i="60"/>
  <c r="GJ494" i="60"/>
  <c r="GI494" i="60"/>
  <c r="GH494" i="60"/>
  <c r="GG494" i="60"/>
  <c r="GF494" i="60"/>
  <c r="GE494" i="60"/>
  <c r="GD494" i="60"/>
  <c r="GC494" i="60"/>
  <c r="GB494" i="60"/>
  <c r="GA494" i="60"/>
  <c r="FZ494" i="60"/>
  <c r="FY494" i="60"/>
  <c r="FX494" i="60"/>
  <c r="FW494" i="60"/>
  <c r="FV494" i="60"/>
  <c r="FU494" i="60"/>
  <c r="FT494" i="60"/>
  <c r="FS494" i="60"/>
  <c r="FR494" i="60"/>
  <c r="FQ494" i="60"/>
  <c r="FP494" i="60"/>
  <c r="FO494" i="60"/>
  <c r="FN494" i="60"/>
  <c r="FM494" i="60"/>
  <c r="FL494" i="60"/>
  <c r="FK494" i="60"/>
  <c r="FJ494" i="60"/>
  <c r="FI494" i="60"/>
  <c r="FH494" i="60"/>
  <c r="FG494" i="60"/>
  <c r="FF494" i="60"/>
  <c r="FE494" i="60"/>
  <c r="FD494" i="60"/>
  <c r="FC494" i="60"/>
  <c r="FB494" i="60"/>
  <c r="FA494" i="60"/>
  <c r="EZ494" i="60"/>
  <c r="EY494" i="60"/>
  <c r="EX494" i="60"/>
  <c r="EW494" i="60"/>
  <c r="EV494" i="60"/>
  <c r="EU494" i="60"/>
  <c r="ET494" i="60"/>
  <c r="ES494" i="60"/>
  <c r="ER494" i="60"/>
  <c r="EQ494" i="60"/>
  <c r="EP494" i="60"/>
  <c r="EO494" i="60"/>
  <c r="EN494" i="60"/>
  <c r="EM494" i="60"/>
  <c r="EL494" i="60"/>
  <c r="EK494" i="60"/>
  <c r="EJ494" i="60"/>
  <c r="EI494" i="60"/>
  <c r="EH494" i="60"/>
  <c r="EG494" i="60"/>
  <c r="EF494" i="60"/>
  <c r="EE494" i="60"/>
  <c r="ED494" i="60"/>
  <c r="EC494" i="60"/>
  <c r="EB494" i="60"/>
  <c r="EA494" i="60"/>
  <c r="DZ494" i="60"/>
  <c r="DY494" i="60"/>
  <c r="DX494" i="60"/>
  <c r="DW494" i="60"/>
  <c r="DV494" i="60"/>
  <c r="DU494" i="60"/>
  <c r="DT494" i="60"/>
  <c r="DS494" i="60"/>
  <c r="DR494" i="60"/>
  <c r="DQ494" i="60"/>
  <c r="DP494" i="60"/>
  <c r="DO494" i="60"/>
  <c r="DN494" i="60"/>
  <c r="DM494" i="60"/>
  <c r="DL494" i="60"/>
  <c r="DK494" i="60"/>
  <c r="DJ494" i="60"/>
  <c r="DI494" i="60"/>
  <c r="DH494" i="60"/>
  <c r="DG494" i="60"/>
  <c r="DF494" i="60"/>
  <c r="DE494" i="60"/>
  <c r="DD494" i="60"/>
  <c r="DC494" i="60"/>
  <c r="DB494" i="60"/>
  <c r="DA494" i="60"/>
  <c r="CZ494" i="60"/>
  <c r="CY494" i="60"/>
  <c r="CX494" i="60"/>
  <c r="CW494" i="60"/>
  <c r="CV494" i="60"/>
  <c r="CU494" i="60"/>
  <c r="CT494" i="60"/>
  <c r="CS494" i="60"/>
  <c r="CR494" i="60"/>
  <c r="CQ494" i="60"/>
  <c r="CP494" i="60"/>
  <c r="CO494" i="60"/>
  <c r="CN494" i="60"/>
  <c r="CM494" i="60"/>
  <c r="CL494" i="60"/>
  <c r="CK494" i="60"/>
  <c r="CJ494" i="60"/>
  <c r="CI494" i="60"/>
  <c r="CH494" i="60"/>
  <c r="CG494" i="60"/>
  <c r="CF494" i="60"/>
  <c r="CE494" i="60"/>
  <c r="CD494" i="60"/>
  <c r="CC494" i="60"/>
  <c r="CB494" i="60"/>
  <c r="CA494" i="60"/>
  <c r="BZ494" i="60"/>
  <c r="BY494" i="60"/>
  <c r="BX494" i="60"/>
  <c r="BW494" i="60"/>
  <c r="BV494" i="60"/>
  <c r="BU494" i="60"/>
  <c r="BT494" i="60"/>
  <c r="BS494" i="60"/>
  <c r="BR494" i="60"/>
  <c r="BQ494" i="60"/>
  <c r="BP494" i="60"/>
  <c r="BO494" i="60"/>
  <c r="BN494" i="60"/>
  <c r="BM494" i="60"/>
  <c r="BL494" i="60"/>
  <c r="BK494" i="60"/>
  <c r="BJ494" i="60"/>
  <c r="BI494" i="60"/>
  <c r="BH494" i="60"/>
  <c r="BG494" i="60"/>
  <c r="BF494" i="60"/>
  <c r="JS493" i="60"/>
  <c r="JA493" i="60"/>
  <c r="IZ493" i="60"/>
  <c r="IY493" i="60"/>
  <c r="IX493" i="60"/>
  <c r="IW493" i="60"/>
  <c r="IV493" i="60"/>
  <c r="IL493" i="60"/>
  <c r="IK493" i="60"/>
  <c r="IJ493" i="60"/>
  <c r="II493" i="60"/>
  <c r="IH493" i="60"/>
  <c r="IG493" i="60"/>
  <c r="IF493" i="60"/>
  <c r="IE493" i="60"/>
  <c r="ID493" i="60"/>
  <c r="IC493" i="60"/>
  <c r="IB493" i="60"/>
  <c r="IA493" i="60"/>
  <c r="HZ493" i="60"/>
  <c r="HY493" i="60"/>
  <c r="HX493" i="60"/>
  <c r="HW493" i="60"/>
  <c r="HV493" i="60"/>
  <c r="HU493" i="60"/>
  <c r="HT493" i="60"/>
  <c r="HS493" i="60"/>
  <c r="HR493" i="60"/>
  <c r="HQ493" i="60"/>
  <c r="HP493" i="60"/>
  <c r="HO493" i="60"/>
  <c r="HN493" i="60"/>
  <c r="HM493" i="60"/>
  <c r="HL493" i="60"/>
  <c r="HK493" i="60"/>
  <c r="HJ493" i="60"/>
  <c r="HI493" i="60"/>
  <c r="HH493" i="60"/>
  <c r="HG493" i="60"/>
  <c r="HF493" i="60"/>
  <c r="HE493" i="60"/>
  <c r="HD493" i="60"/>
  <c r="HC493" i="60"/>
  <c r="HB493" i="60"/>
  <c r="HA493" i="60"/>
  <c r="GZ493" i="60"/>
  <c r="GY493" i="60"/>
  <c r="GX493" i="60"/>
  <c r="GW493" i="60"/>
  <c r="GV493" i="60"/>
  <c r="GU493" i="60"/>
  <c r="GT493" i="60"/>
  <c r="GS493" i="60"/>
  <c r="GR493" i="60"/>
  <c r="GQ493" i="60"/>
  <c r="GP493" i="60"/>
  <c r="GO493" i="60"/>
  <c r="GN493" i="60"/>
  <c r="GM493" i="60"/>
  <c r="GL493" i="60"/>
  <c r="GK493" i="60"/>
  <c r="GJ493" i="60"/>
  <c r="GI493" i="60"/>
  <c r="GH493" i="60"/>
  <c r="GG493" i="60"/>
  <c r="GF493" i="60"/>
  <c r="GE493" i="60"/>
  <c r="GD493" i="60"/>
  <c r="GC493" i="60"/>
  <c r="GB493" i="60"/>
  <c r="GA493" i="60"/>
  <c r="FZ493" i="60"/>
  <c r="FY493" i="60"/>
  <c r="FX493" i="60"/>
  <c r="FW493" i="60"/>
  <c r="FV493" i="60"/>
  <c r="FU493" i="60"/>
  <c r="FT493" i="60"/>
  <c r="FS493" i="60"/>
  <c r="FR493" i="60"/>
  <c r="FQ493" i="60"/>
  <c r="FP493" i="60"/>
  <c r="FO493" i="60"/>
  <c r="FN493" i="60"/>
  <c r="FM493" i="60"/>
  <c r="FL493" i="60"/>
  <c r="FK493" i="60"/>
  <c r="FJ493" i="60"/>
  <c r="FI493" i="60"/>
  <c r="FH493" i="60"/>
  <c r="FG493" i="60"/>
  <c r="FF493" i="60"/>
  <c r="FE493" i="60"/>
  <c r="FD493" i="60"/>
  <c r="FC493" i="60"/>
  <c r="FB493" i="60"/>
  <c r="FA493" i="60"/>
  <c r="EZ493" i="60"/>
  <c r="EY493" i="60"/>
  <c r="EX493" i="60"/>
  <c r="EW493" i="60"/>
  <c r="EV493" i="60"/>
  <c r="EU493" i="60"/>
  <c r="ET493" i="60"/>
  <c r="ES493" i="60"/>
  <c r="ER493" i="60"/>
  <c r="EQ493" i="60"/>
  <c r="EP493" i="60"/>
  <c r="EO493" i="60"/>
  <c r="EN493" i="60"/>
  <c r="EM493" i="60"/>
  <c r="EL493" i="60"/>
  <c r="EK493" i="60"/>
  <c r="EJ493" i="60"/>
  <c r="EI493" i="60"/>
  <c r="EH493" i="60"/>
  <c r="EG493" i="60"/>
  <c r="EF493" i="60"/>
  <c r="EE493" i="60"/>
  <c r="ED493" i="60"/>
  <c r="EC493" i="60"/>
  <c r="EB493" i="60"/>
  <c r="EA493" i="60"/>
  <c r="DZ493" i="60"/>
  <c r="DY493" i="60"/>
  <c r="DX493" i="60"/>
  <c r="DW493" i="60"/>
  <c r="DV493" i="60"/>
  <c r="DU493" i="60"/>
  <c r="DT493" i="60"/>
  <c r="DS493" i="60"/>
  <c r="DR493" i="60"/>
  <c r="DQ493" i="60"/>
  <c r="DP493" i="60"/>
  <c r="DO493" i="60"/>
  <c r="DN493" i="60"/>
  <c r="DM493" i="60"/>
  <c r="DL493" i="60"/>
  <c r="DK493" i="60"/>
  <c r="DJ493" i="60"/>
  <c r="DI493" i="60"/>
  <c r="DH493" i="60"/>
  <c r="DG493" i="60"/>
  <c r="DF493" i="60"/>
  <c r="DE493" i="60"/>
  <c r="DD493" i="60"/>
  <c r="DC493" i="60"/>
  <c r="DB493" i="60"/>
  <c r="DA493" i="60"/>
  <c r="CZ493" i="60"/>
  <c r="CY493" i="60"/>
  <c r="CX493" i="60"/>
  <c r="CW493" i="60"/>
  <c r="CV493" i="60"/>
  <c r="CU493" i="60"/>
  <c r="CT493" i="60"/>
  <c r="CS493" i="60"/>
  <c r="CR493" i="60"/>
  <c r="CQ493" i="60"/>
  <c r="CP493" i="60"/>
  <c r="CO493" i="60"/>
  <c r="CN493" i="60"/>
  <c r="CM493" i="60"/>
  <c r="CL493" i="60"/>
  <c r="CK493" i="60"/>
  <c r="CJ493" i="60"/>
  <c r="CI493" i="60"/>
  <c r="CH493" i="60"/>
  <c r="CG493" i="60"/>
  <c r="CF493" i="60"/>
  <c r="CE493" i="60"/>
  <c r="CD493" i="60"/>
  <c r="CC493" i="60"/>
  <c r="CB493" i="60"/>
  <c r="CA493" i="60"/>
  <c r="BZ493" i="60"/>
  <c r="BY493" i="60"/>
  <c r="BX493" i="60"/>
  <c r="BW493" i="60"/>
  <c r="BV493" i="60"/>
  <c r="BU493" i="60"/>
  <c r="BT493" i="60"/>
  <c r="BS493" i="60"/>
  <c r="BR493" i="60"/>
  <c r="BQ493" i="60"/>
  <c r="BP493" i="60"/>
  <c r="BO493" i="60"/>
  <c r="BN493" i="60"/>
  <c r="BM493" i="60"/>
  <c r="BL493" i="60"/>
  <c r="BK493" i="60"/>
  <c r="BJ493" i="60"/>
  <c r="BI493" i="60"/>
  <c r="BH493" i="60"/>
  <c r="BG493" i="60"/>
  <c r="BF493" i="60"/>
  <c r="JS492" i="60"/>
  <c r="JA492" i="60"/>
  <c r="IZ492" i="60"/>
  <c r="IY492" i="60"/>
  <c r="IX492" i="60"/>
  <c r="IW492" i="60"/>
  <c r="IV492" i="60"/>
  <c r="IL492" i="60"/>
  <c r="IK492" i="60"/>
  <c r="IJ492" i="60"/>
  <c r="II492" i="60"/>
  <c r="IH492" i="60"/>
  <c r="IG492" i="60"/>
  <c r="IF492" i="60"/>
  <c r="IE492" i="60"/>
  <c r="ID492" i="60"/>
  <c r="IC492" i="60"/>
  <c r="IB492" i="60"/>
  <c r="IA492" i="60"/>
  <c r="HZ492" i="60"/>
  <c r="HY492" i="60"/>
  <c r="HX492" i="60"/>
  <c r="HW492" i="60"/>
  <c r="HV492" i="60"/>
  <c r="HU492" i="60"/>
  <c r="HT492" i="60"/>
  <c r="HS492" i="60"/>
  <c r="HR492" i="60"/>
  <c r="HQ492" i="60"/>
  <c r="HP492" i="60"/>
  <c r="HO492" i="60"/>
  <c r="HN492" i="60"/>
  <c r="HM492" i="60"/>
  <c r="HL492" i="60"/>
  <c r="HK492" i="60"/>
  <c r="HJ492" i="60"/>
  <c r="HI492" i="60"/>
  <c r="HH492" i="60"/>
  <c r="HG492" i="60"/>
  <c r="HF492" i="60"/>
  <c r="HE492" i="60"/>
  <c r="HD492" i="60"/>
  <c r="HC492" i="60"/>
  <c r="HB492" i="60"/>
  <c r="HA492" i="60"/>
  <c r="GZ492" i="60"/>
  <c r="GY492" i="60"/>
  <c r="GX492" i="60"/>
  <c r="GW492" i="60"/>
  <c r="GV492" i="60"/>
  <c r="GU492" i="60"/>
  <c r="GT492" i="60"/>
  <c r="GS492" i="60"/>
  <c r="GR492" i="60"/>
  <c r="GQ492" i="60"/>
  <c r="GP492" i="60"/>
  <c r="GO492" i="60"/>
  <c r="GN492" i="60"/>
  <c r="GM492" i="60"/>
  <c r="GL492" i="60"/>
  <c r="GK492" i="60"/>
  <c r="GJ492" i="60"/>
  <c r="GI492" i="60"/>
  <c r="GH492" i="60"/>
  <c r="GG492" i="60"/>
  <c r="GF492" i="60"/>
  <c r="GE492" i="60"/>
  <c r="GD492" i="60"/>
  <c r="GC492" i="60"/>
  <c r="GB492" i="60"/>
  <c r="GA492" i="60"/>
  <c r="FZ492" i="60"/>
  <c r="FY492" i="60"/>
  <c r="FX492" i="60"/>
  <c r="FW492" i="60"/>
  <c r="FV492" i="60"/>
  <c r="FU492" i="60"/>
  <c r="FT492" i="60"/>
  <c r="FS492" i="60"/>
  <c r="FR492" i="60"/>
  <c r="FQ492" i="60"/>
  <c r="FP492" i="60"/>
  <c r="FO492" i="60"/>
  <c r="FN492" i="60"/>
  <c r="FM492" i="60"/>
  <c r="FL492" i="60"/>
  <c r="FK492" i="60"/>
  <c r="FJ492" i="60"/>
  <c r="FI492" i="60"/>
  <c r="FH492" i="60"/>
  <c r="FG492" i="60"/>
  <c r="FF492" i="60"/>
  <c r="FE492" i="60"/>
  <c r="FD492" i="60"/>
  <c r="FC492" i="60"/>
  <c r="FB492" i="60"/>
  <c r="FA492" i="60"/>
  <c r="EZ492" i="60"/>
  <c r="EY492" i="60"/>
  <c r="EX492" i="60"/>
  <c r="EW492" i="60"/>
  <c r="EV492" i="60"/>
  <c r="EU492" i="60"/>
  <c r="ET492" i="60"/>
  <c r="ES492" i="60"/>
  <c r="ER492" i="60"/>
  <c r="EQ492" i="60"/>
  <c r="EP492" i="60"/>
  <c r="EO492" i="60"/>
  <c r="EN492" i="60"/>
  <c r="EM492" i="60"/>
  <c r="EL492" i="60"/>
  <c r="EK492" i="60"/>
  <c r="EJ492" i="60"/>
  <c r="EI492" i="60"/>
  <c r="EH492" i="60"/>
  <c r="EG492" i="60"/>
  <c r="EF492" i="60"/>
  <c r="EE492" i="60"/>
  <c r="ED492" i="60"/>
  <c r="EC492" i="60"/>
  <c r="EB492" i="60"/>
  <c r="EA492" i="60"/>
  <c r="DZ492" i="60"/>
  <c r="DY492" i="60"/>
  <c r="DX492" i="60"/>
  <c r="DW492" i="60"/>
  <c r="DV492" i="60"/>
  <c r="DU492" i="60"/>
  <c r="DT492" i="60"/>
  <c r="DS492" i="60"/>
  <c r="DR492" i="60"/>
  <c r="DQ492" i="60"/>
  <c r="DP492" i="60"/>
  <c r="DO492" i="60"/>
  <c r="DN492" i="60"/>
  <c r="DM492" i="60"/>
  <c r="DL492" i="60"/>
  <c r="DK492" i="60"/>
  <c r="DJ492" i="60"/>
  <c r="DI492" i="60"/>
  <c r="DH492" i="60"/>
  <c r="DG492" i="60"/>
  <c r="DF492" i="60"/>
  <c r="DE492" i="60"/>
  <c r="DD492" i="60"/>
  <c r="DC492" i="60"/>
  <c r="DB492" i="60"/>
  <c r="DA492" i="60"/>
  <c r="CZ492" i="60"/>
  <c r="CY492" i="60"/>
  <c r="CX492" i="60"/>
  <c r="CW492" i="60"/>
  <c r="CV492" i="60"/>
  <c r="CU492" i="60"/>
  <c r="CT492" i="60"/>
  <c r="CS492" i="60"/>
  <c r="CR492" i="60"/>
  <c r="CQ492" i="60"/>
  <c r="CP492" i="60"/>
  <c r="CO492" i="60"/>
  <c r="CN492" i="60"/>
  <c r="CM492" i="60"/>
  <c r="CL492" i="60"/>
  <c r="CK492" i="60"/>
  <c r="CJ492" i="60"/>
  <c r="CI492" i="60"/>
  <c r="CH492" i="60"/>
  <c r="CG492" i="60"/>
  <c r="CF492" i="60"/>
  <c r="CE492" i="60"/>
  <c r="CD492" i="60"/>
  <c r="CC492" i="60"/>
  <c r="CB492" i="60"/>
  <c r="CA492" i="60"/>
  <c r="BZ492" i="60"/>
  <c r="BY492" i="60"/>
  <c r="BX492" i="60"/>
  <c r="BW492" i="60"/>
  <c r="BV492" i="60"/>
  <c r="BU492" i="60"/>
  <c r="BT492" i="60"/>
  <c r="BS492" i="60"/>
  <c r="BR492" i="60"/>
  <c r="BQ492" i="60"/>
  <c r="BP492" i="60"/>
  <c r="BO492" i="60"/>
  <c r="BN492" i="60"/>
  <c r="BM492" i="60"/>
  <c r="BL492" i="60"/>
  <c r="BK492" i="60"/>
  <c r="BJ492" i="60"/>
  <c r="BI492" i="60"/>
  <c r="BH492" i="60"/>
  <c r="BG492" i="60"/>
  <c r="BF492" i="60"/>
  <c r="JS491" i="60"/>
  <c r="JA491" i="60"/>
  <c r="IZ491" i="60"/>
  <c r="IY491" i="60"/>
  <c r="IX491" i="60"/>
  <c r="IW491" i="60"/>
  <c r="IV491" i="60"/>
  <c r="IL491" i="60"/>
  <c r="IK491" i="60"/>
  <c r="IJ491" i="60"/>
  <c r="II491" i="60"/>
  <c r="IH491" i="60"/>
  <c r="IG491" i="60"/>
  <c r="IF491" i="60"/>
  <c r="IE491" i="60"/>
  <c r="ID491" i="60"/>
  <c r="IC491" i="60"/>
  <c r="IB491" i="60"/>
  <c r="IA491" i="60"/>
  <c r="HZ491" i="60"/>
  <c r="HY491" i="60"/>
  <c r="HX491" i="60"/>
  <c r="HW491" i="60"/>
  <c r="HV491" i="60"/>
  <c r="HU491" i="60"/>
  <c r="HT491" i="60"/>
  <c r="HS491" i="60"/>
  <c r="HR491" i="60"/>
  <c r="HQ491" i="60"/>
  <c r="HP491" i="60"/>
  <c r="HO491" i="60"/>
  <c r="HN491" i="60"/>
  <c r="HM491" i="60"/>
  <c r="HL491" i="60"/>
  <c r="HK491" i="60"/>
  <c r="HJ491" i="60"/>
  <c r="HI491" i="60"/>
  <c r="HH491" i="60"/>
  <c r="HG491" i="60"/>
  <c r="HF491" i="60"/>
  <c r="HE491" i="60"/>
  <c r="HD491" i="60"/>
  <c r="HC491" i="60"/>
  <c r="HB491" i="60"/>
  <c r="HA491" i="60"/>
  <c r="GZ491" i="60"/>
  <c r="GY491" i="60"/>
  <c r="GX491" i="60"/>
  <c r="GW491" i="60"/>
  <c r="GV491" i="60"/>
  <c r="GU491" i="60"/>
  <c r="GT491" i="60"/>
  <c r="GS491" i="60"/>
  <c r="GR491" i="60"/>
  <c r="GQ491" i="60"/>
  <c r="GP491" i="60"/>
  <c r="GO491" i="60"/>
  <c r="GN491" i="60"/>
  <c r="GM491" i="60"/>
  <c r="GL491" i="60"/>
  <c r="GK491" i="60"/>
  <c r="GJ491" i="60"/>
  <c r="GI491" i="60"/>
  <c r="GH491" i="60"/>
  <c r="GG491" i="60"/>
  <c r="GF491" i="60"/>
  <c r="GE491" i="60"/>
  <c r="GD491" i="60"/>
  <c r="GC491" i="60"/>
  <c r="GB491" i="60"/>
  <c r="GA491" i="60"/>
  <c r="FZ491" i="60"/>
  <c r="FY491" i="60"/>
  <c r="FX491" i="60"/>
  <c r="FW491" i="60"/>
  <c r="FV491" i="60"/>
  <c r="FU491" i="60"/>
  <c r="FT491" i="60"/>
  <c r="FS491" i="60"/>
  <c r="FR491" i="60"/>
  <c r="FQ491" i="60"/>
  <c r="FP491" i="60"/>
  <c r="FO491" i="60"/>
  <c r="FN491" i="60"/>
  <c r="FM491" i="60"/>
  <c r="FL491" i="60"/>
  <c r="FK491" i="60"/>
  <c r="FJ491" i="60"/>
  <c r="FI491" i="60"/>
  <c r="FH491" i="60"/>
  <c r="FG491" i="60"/>
  <c r="FF491" i="60"/>
  <c r="FE491" i="60"/>
  <c r="FD491" i="60"/>
  <c r="FC491" i="60"/>
  <c r="FB491" i="60"/>
  <c r="FA491" i="60"/>
  <c r="EZ491" i="60"/>
  <c r="EY491" i="60"/>
  <c r="EX491" i="60"/>
  <c r="EW491" i="60"/>
  <c r="EV491" i="60"/>
  <c r="EU491" i="60"/>
  <c r="ET491" i="60"/>
  <c r="ES491" i="60"/>
  <c r="ER491" i="60"/>
  <c r="EQ491" i="60"/>
  <c r="EP491" i="60"/>
  <c r="EO491" i="60"/>
  <c r="EN491" i="60"/>
  <c r="EM491" i="60"/>
  <c r="EL491" i="60"/>
  <c r="EK491" i="60"/>
  <c r="EJ491" i="60"/>
  <c r="EI491" i="60"/>
  <c r="EH491" i="60"/>
  <c r="EG491" i="60"/>
  <c r="EF491" i="60"/>
  <c r="EE491" i="60"/>
  <c r="ED491" i="60"/>
  <c r="EC491" i="60"/>
  <c r="EB491" i="60"/>
  <c r="EA491" i="60"/>
  <c r="DZ491" i="60"/>
  <c r="DY491" i="60"/>
  <c r="DX491" i="60"/>
  <c r="DW491" i="60"/>
  <c r="DV491" i="60"/>
  <c r="DU491" i="60"/>
  <c r="DT491" i="60"/>
  <c r="DS491" i="60"/>
  <c r="DR491" i="60"/>
  <c r="DQ491" i="60"/>
  <c r="DP491" i="60"/>
  <c r="DO491" i="60"/>
  <c r="DN491" i="60"/>
  <c r="DM491" i="60"/>
  <c r="DL491" i="60"/>
  <c r="DK491" i="60"/>
  <c r="DJ491" i="60"/>
  <c r="DI491" i="60"/>
  <c r="DH491" i="60"/>
  <c r="DG491" i="60"/>
  <c r="DF491" i="60"/>
  <c r="DE491" i="60"/>
  <c r="DD491" i="60"/>
  <c r="DC491" i="60"/>
  <c r="DB491" i="60"/>
  <c r="DA491" i="60"/>
  <c r="CZ491" i="60"/>
  <c r="CY491" i="60"/>
  <c r="CX491" i="60"/>
  <c r="CW491" i="60"/>
  <c r="CV491" i="60"/>
  <c r="CU491" i="60"/>
  <c r="CT491" i="60"/>
  <c r="CS491" i="60"/>
  <c r="CR491" i="60"/>
  <c r="CQ491" i="60"/>
  <c r="CP491" i="60"/>
  <c r="CO491" i="60"/>
  <c r="CN491" i="60"/>
  <c r="CM491" i="60"/>
  <c r="CL491" i="60"/>
  <c r="CK491" i="60"/>
  <c r="CJ491" i="60"/>
  <c r="CI491" i="60"/>
  <c r="CH491" i="60"/>
  <c r="CG491" i="60"/>
  <c r="CF491" i="60"/>
  <c r="CE491" i="60"/>
  <c r="CD491" i="60"/>
  <c r="CC491" i="60"/>
  <c r="CB491" i="60"/>
  <c r="CA491" i="60"/>
  <c r="BZ491" i="60"/>
  <c r="BY491" i="60"/>
  <c r="BX491" i="60"/>
  <c r="BW491" i="60"/>
  <c r="BV491" i="60"/>
  <c r="BU491" i="60"/>
  <c r="BT491" i="60"/>
  <c r="BS491" i="60"/>
  <c r="BR491" i="60"/>
  <c r="BQ491" i="60"/>
  <c r="BP491" i="60"/>
  <c r="BO491" i="60"/>
  <c r="BN491" i="60"/>
  <c r="BM491" i="60"/>
  <c r="BL491" i="60"/>
  <c r="BK491" i="60"/>
  <c r="BJ491" i="60"/>
  <c r="BI491" i="60"/>
  <c r="BH491" i="60"/>
  <c r="BG491" i="60"/>
  <c r="BF491" i="60"/>
  <c r="JS490" i="60"/>
  <c r="JA490" i="60"/>
  <c r="IZ490" i="60"/>
  <c r="IY490" i="60"/>
  <c r="IX490" i="60"/>
  <c r="IW490" i="60"/>
  <c r="IV490" i="60"/>
  <c r="IL490" i="60"/>
  <c r="IK490" i="60"/>
  <c r="IJ490" i="60"/>
  <c r="II490" i="60"/>
  <c r="IH490" i="60"/>
  <c r="IG490" i="60"/>
  <c r="IF490" i="60"/>
  <c r="IE490" i="60"/>
  <c r="ID490" i="60"/>
  <c r="IC490" i="60"/>
  <c r="IB490" i="60"/>
  <c r="IA490" i="60"/>
  <c r="HZ490" i="60"/>
  <c r="HY490" i="60"/>
  <c r="HX490" i="60"/>
  <c r="HW490" i="60"/>
  <c r="HV490" i="60"/>
  <c r="HU490" i="60"/>
  <c r="HT490" i="60"/>
  <c r="HS490" i="60"/>
  <c r="HR490" i="60"/>
  <c r="HQ490" i="60"/>
  <c r="HP490" i="60"/>
  <c r="HO490" i="60"/>
  <c r="HN490" i="60"/>
  <c r="HM490" i="60"/>
  <c r="HL490" i="60"/>
  <c r="HK490" i="60"/>
  <c r="HJ490" i="60"/>
  <c r="HI490" i="60"/>
  <c r="HH490" i="60"/>
  <c r="HG490" i="60"/>
  <c r="HF490" i="60"/>
  <c r="HE490" i="60"/>
  <c r="HD490" i="60"/>
  <c r="HC490" i="60"/>
  <c r="HB490" i="60"/>
  <c r="HA490" i="60"/>
  <c r="GZ490" i="60"/>
  <c r="GY490" i="60"/>
  <c r="GX490" i="60"/>
  <c r="GW490" i="60"/>
  <c r="GV490" i="60"/>
  <c r="GU490" i="60"/>
  <c r="GT490" i="60"/>
  <c r="GS490" i="60"/>
  <c r="GR490" i="60"/>
  <c r="GQ490" i="60"/>
  <c r="GP490" i="60"/>
  <c r="GO490" i="60"/>
  <c r="GN490" i="60"/>
  <c r="GM490" i="60"/>
  <c r="GL490" i="60"/>
  <c r="GK490" i="60"/>
  <c r="GJ490" i="60"/>
  <c r="GI490" i="60"/>
  <c r="GH490" i="60"/>
  <c r="GG490" i="60"/>
  <c r="GF490" i="60"/>
  <c r="GE490" i="60"/>
  <c r="GD490" i="60"/>
  <c r="GC490" i="60"/>
  <c r="GB490" i="60"/>
  <c r="GA490" i="60"/>
  <c r="FZ490" i="60"/>
  <c r="FY490" i="60"/>
  <c r="FX490" i="60"/>
  <c r="FW490" i="60"/>
  <c r="FV490" i="60"/>
  <c r="FU490" i="60"/>
  <c r="FT490" i="60"/>
  <c r="FS490" i="60"/>
  <c r="FR490" i="60"/>
  <c r="FQ490" i="60"/>
  <c r="FP490" i="60"/>
  <c r="FO490" i="60"/>
  <c r="FN490" i="60"/>
  <c r="FM490" i="60"/>
  <c r="FL490" i="60"/>
  <c r="FK490" i="60"/>
  <c r="FJ490" i="60"/>
  <c r="FI490" i="60"/>
  <c r="FH490" i="60"/>
  <c r="FG490" i="60"/>
  <c r="FF490" i="60"/>
  <c r="FE490" i="60"/>
  <c r="FD490" i="60"/>
  <c r="FC490" i="60"/>
  <c r="FB490" i="60"/>
  <c r="FA490" i="60"/>
  <c r="EZ490" i="60"/>
  <c r="EY490" i="60"/>
  <c r="EX490" i="60"/>
  <c r="EW490" i="60"/>
  <c r="EV490" i="60"/>
  <c r="EU490" i="60"/>
  <c r="ET490" i="60"/>
  <c r="ES490" i="60"/>
  <c r="ER490" i="60"/>
  <c r="EQ490" i="60"/>
  <c r="EP490" i="60"/>
  <c r="EO490" i="60"/>
  <c r="EN490" i="60"/>
  <c r="EM490" i="60"/>
  <c r="EL490" i="60"/>
  <c r="EK490" i="60"/>
  <c r="EJ490" i="60"/>
  <c r="EI490" i="60"/>
  <c r="EH490" i="60"/>
  <c r="EG490" i="60"/>
  <c r="EF490" i="60"/>
  <c r="EE490" i="60"/>
  <c r="ED490" i="60"/>
  <c r="EC490" i="60"/>
  <c r="EB490" i="60"/>
  <c r="EA490" i="60"/>
  <c r="DZ490" i="60"/>
  <c r="DY490" i="60"/>
  <c r="DX490" i="60"/>
  <c r="DW490" i="60"/>
  <c r="DV490" i="60"/>
  <c r="DU490" i="60"/>
  <c r="DT490" i="60"/>
  <c r="DS490" i="60"/>
  <c r="DR490" i="60"/>
  <c r="DQ490" i="60"/>
  <c r="DP490" i="60"/>
  <c r="DO490" i="60"/>
  <c r="DN490" i="60"/>
  <c r="DM490" i="60"/>
  <c r="DL490" i="60"/>
  <c r="DK490" i="60"/>
  <c r="DJ490" i="60"/>
  <c r="DI490" i="60"/>
  <c r="DH490" i="60"/>
  <c r="DG490" i="60"/>
  <c r="DF490" i="60"/>
  <c r="DE490" i="60"/>
  <c r="DD490" i="60"/>
  <c r="DC490" i="60"/>
  <c r="DB490" i="60"/>
  <c r="DA490" i="60"/>
  <c r="CZ490" i="60"/>
  <c r="CY490" i="60"/>
  <c r="CX490" i="60"/>
  <c r="CW490" i="60"/>
  <c r="CV490" i="60"/>
  <c r="CU490" i="60"/>
  <c r="CT490" i="60"/>
  <c r="CS490" i="60"/>
  <c r="CR490" i="60"/>
  <c r="CQ490" i="60"/>
  <c r="CP490" i="60"/>
  <c r="CO490" i="60"/>
  <c r="CN490" i="60"/>
  <c r="CM490" i="60"/>
  <c r="CL490" i="60"/>
  <c r="CK490" i="60"/>
  <c r="CJ490" i="60"/>
  <c r="CI490" i="60"/>
  <c r="CH490" i="60"/>
  <c r="CG490" i="60"/>
  <c r="CF490" i="60"/>
  <c r="CE490" i="60"/>
  <c r="CD490" i="60"/>
  <c r="CC490" i="60"/>
  <c r="CB490" i="60"/>
  <c r="CA490" i="60"/>
  <c r="BZ490" i="60"/>
  <c r="BY490" i="60"/>
  <c r="BX490" i="60"/>
  <c r="BW490" i="60"/>
  <c r="BV490" i="60"/>
  <c r="BU490" i="60"/>
  <c r="BT490" i="60"/>
  <c r="BS490" i="60"/>
  <c r="BR490" i="60"/>
  <c r="BQ490" i="60"/>
  <c r="BP490" i="60"/>
  <c r="BO490" i="60"/>
  <c r="BN490" i="60"/>
  <c r="BM490" i="60"/>
  <c r="BL490" i="60"/>
  <c r="BK490" i="60"/>
  <c r="BJ490" i="60"/>
  <c r="BI490" i="60"/>
  <c r="BH490" i="60"/>
  <c r="BG490" i="60"/>
  <c r="BF490" i="60"/>
  <c r="JS489" i="60"/>
  <c r="JA489" i="60"/>
  <c r="IZ489" i="60"/>
  <c r="IY489" i="60"/>
  <c r="IX489" i="60"/>
  <c r="IW489" i="60"/>
  <c r="IV489" i="60"/>
  <c r="IL489" i="60"/>
  <c r="IK489" i="60"/>
  <c r="IJ489" i="60"/>
  <c r="II489" i="60"/>
  <c r="IH489" i="60"/>
  <c r="IG489" i="60"/>
  <c r="IF489" i="60"/>
  <c r="IE489" i="60"/>
  <c r="ID489" i="60"/>
  <c r="IC489" i="60"/>
  <c r="IB489" i="60"/>
  <c r="IA489" i="60"/>
  <c r="HZ489" i="60"/>
  <c r="HY489" i="60"/>
  <c r="HX489" i="60"/>
  <c r="HW489" i="60"/>
  <c r="HV489" i="60"/>
  <c r="HU489" i="60"/>
  <c r="HT489" i="60"/>
  <c r="HS489" i="60"/>
  <c r="HR489" i="60"/>
  <c r="HQ489" i="60"/>
  <c r="HP489" i="60"/>
  <c r="HO489" i="60"/>
  <c r="HN489" i="60"/>
  <c r="HM489" i="60"/>
  <c r="HL489" i="60"/>
  <c r="HK489" i="60"/>
  <c r="HJ489" i="60"/>
  <c r="HI489" i="60"/>
  <c r="HH489" i="60"/>
  <c r="HG489" i="60"/>
  <c r="HF489" i="60"/>
  <c r="HE489" i="60"/>
  <c r="HD489" i="60"/>
  <c r="HC489" i="60"/>
  <c r="HB489" i="60"/>
  <c r="HA489" i="60"/>
  <c r="GZ489" i="60"/>
  <c r="GY489" i="60"/>
  <c r="GX489" i="60"/>
  <c r="GW489" i="60"/>
  <c r="GV489" i="60"/>
  <c r="GU489" i="60"/>
  <c r="GT489" i="60"/>
  <c r="GS489" i="60"/>
  <c r="GR489" i="60"/>
  <c r="GQ489" i="60"/>
  <c r="GP489" i="60"/>
  <c r="GO489" i="60"/>
  <c r="GN489" i="60"/>
  <c r="GM489" i="60"/>
  <c r="GL489" i="60"/>
  <c r="GK489" i="60"/>
  <c r="GJ489" i="60"/>
  <c r="GI489" i="60"/>
  <c r="GH489" i="60"/>
  <c r="GG489" i="60"/>
  <c r="GF489" i="60"/>
  <c r="GE489" i="60"/>
  <c r="GD489" i="60"/>
  <c r="GC489" i="60"/>
  <c r="GB489" i="60"/>
  <c r="GA489" i="60"/>
  <c r="FZ489" i="60"/>
  <c r="FY489" i="60"/>
  <c r="FX489" i="60"/>
  <c r="FW489" i="60"/>
  <c r="FV489" i="60"/>
  <c r="FU489" i="60"/>
  <c r="FT489" i="60"/>
  <c r="FS489" i="60"/>
  <c r="FR489" i="60"/>
  <c r="FQ489" i="60"/>
  <c r="FP489" i="60"/>
  <c r="FO489" i="60"/>
  <c r="FN489" i="60"/>
  <c r="FM489" i="60"/>
  <c r="FL489" i="60"/>
  <c r="FK489" i="60"/>
  <c r="FJ489" i="60"/>
  <c r="FI489" i="60"/>
  <c r="FH489" i="60"/>
  <c r="FG489" i="60"/>
  <c r="FF489" i="60"/>
  <c r="FE489" i="60"/>
  <c r="FD489" i="60"/>
  <c r="FC489" i="60"/>
  <c r="FB489" i="60"/>
  <c r="FA489" i="60"/>
  <c r="EZ489" i="60"/>
  <c r="EY489" i="60"/>
  <c r="EX489" i="60"/>
  <c r="EW489" i="60"/>
  <c r="EV489" i="60"/>
  <c r="EU489" i="60"/>
  <c r="ET489" i="60"/>
  <c r="ES489" i="60"/>
  <c r="ER489" i="60"/>
  <c r="EQ489" i="60"/>
  <c r="EP489" i="60"/>
  <c r="EO489" i="60"/>
  <c r="EN489" i="60"/>
  <c r="EM489" i="60"/>
  <c r="EL489" i="60"/>
  <c r="EK489" i="60"/>
  <c r="EJ489" i="60"/>
  <c r="EI489" i="60"/>
  <c r="EH489" i="60"/>
  <c r="EG489" i="60"/>
  <c r="EF489" i="60"/>
  <c r="EE489" i="60"/>
  <c r="ED489" i="60"/>
  <c r="EC489" i="60"/>
  <c r="EB489" i="60"/>
  <c r="EA489" i="60"/>
  <c r="DZ489" i="60"/>
  <c r="DY489" i="60"/>
  <c r="DX489" i="60"/>
  <c r="DW489" i="60"/>
  <c r="DV489" i="60"/>
  <c r="DU489" i="60"/>
  <c r="DT489" i="60"/>
  <c r="DS489" i="60"/>
  <c r="DR489" i="60"/>
  <c r="DQ489" i="60"/>
  <c r="DP489" i="60"/>
  <c r="DO489" i="60"/>
  <c r="DN489" i="60"/>
  <c r="DM489" i="60"/>
  <c r="DL489" i="60"/>
  <c r="DK489" i="60"/>
  <c r="DJ489" i="60"/>
  <c r="DI489" i="60"/>
  <c r="DH489" i="60"/>
  <c r="DG489" i="60"/>
  <c r="DF489" i="60"/>
  <c r="DE489" i="60"/>
  <c r="DD489" i="60"/>
  <c r="DC489" i="60"/>
  <c r="DB489" i="60"/>
  <c r="DA489" i="60"/>
  <c r="CZ489" i="60"/>
  <c r="CY489" i="60"/>
  <c r="CX489" i="60"/>
  <c r="CW489" i="60"/>
  <c r="CV489" i="60"/>
  <c r="CU489" i="60"/>
  <c r="CT489" i="60"/>
  <c r="CS489" i="60"/>
  <c r="CR489" i="60"/>
  <c r="CQ489" i="60"/>
  <c r="CP489" i="60"/>
  <c r="CO489" i="60"/>
  <c r="CN489" i="60"/>
  <c r="CM489" i="60"/>
  <c r="CL489" i="60"/>
  <c r="CK489" i="60"/>
  <c r="CJ489" i="60"/>
  <c r="CI489" i="60"/>
  <c r="CH489" i="60"/>
  <c r="CG489" i="60"/>
  <c r="CF489" i="60"/>
  <c r="CE489" i="60"/>
  <c r="CD489" i="60"/>
  <c r="CC489" i="60"/>
  <c r="CB489" i="60"/>
  <c r="CA489" i="60"/>
  <c r="BZ489" i="60"/>
  <c r="BY489" i="60"/>
  <c r="BX489" i="60"/>
  <c r="BW489" i="60"/>
  <c r="BV489" i="60"/>
  <c r="BU489" i="60"/>
  <c r="BT489" i="60"/>
  <c r="BS489" i="60"/>
  <c r="BR489" i="60"/>
  <c r="BQ489" i="60"/>
  <c r="BP489" i="60"/>
  <c r="BO489" i="60"/>
  <c r="BN489" i="60"/>
  <c r="BM489" i="60"/>
  <c r="BL489" i="60"/>
  <c r="BK489" i="60"/>
  <c r="BJ489" i="60"/>
  <c r="BI489" i="60"/>
  <c r="BH489" i="60"/>
  <c r="BG489" i="60"/>
  <c r="BF489" i="60"/>
  <c r="JS488" i="60"/>
  <c r="JA488" i="60"/>
  <c r="IZ488" i="60"/>
  <c r="IY488" i="60"/>
  <c r="IX488" i="60"/>
  <c r="IW488" i="60"/>
  <c r="IV488" i="60"/>
  <c r="IL488" i="60"/>
  <c r="IK488" i="60"/>
  <c r="IJ488" i="60"/>
  <c r="II488" i="60"/>
  <c r="IH488" i="60"/>
  <c r="IG488" i="60"/>
  <c r="IF488" i="60"/>
  <c r="IE488" i="60"/>
  <c r="ID488" i="60"/>
  <c r="IC488" i="60"/>
  <c r="IB488" i="60"/>
  <c r="IA488" i="60"/>
  <c r="HZ488" i="60"/>
  <c r="HY488" i="60"/>
  <c r="HX488" i="60"/>
  <c r="HW488" i="60"/>
  <c r="HV488" i="60"/>
  <c r="HU488" i="60"/>
  <c r="HT488" i="60"/>
  <c r="HS488" i="60"/>
  <c r="HR488" i="60"/>
  <c r="HQ488" i="60"/>
  <c r="HP488" i="60"/>
  <c r="HO488" i="60"/>
  <c r="HN488" i="60"/>
  <c r="HM488" i="60"/>
  <c r="HL488" i="60"/>
  <c r="HK488" i="60"/>
  <c r="HJ488" i="60"/>
  <c r="HI488" i="60"/>
  <c r="HH488" i="60"/>
  <c r="HG488" i="60"/>
  <c r="HF488" i="60"/>
  <c r="HE488" i="60"/>
  <c r="HD488" i="60"/>
  <c r="HC488" i="60"/>
  <c r="HB488" i="60"/>
  <c r="HA488" i="60"/>
  <c r="GZ488" i="60"/>
  <c r="GY488" i="60"/>
  <c r="GX488" i="60"/>
  <c r="GW488" i="60"/>
  <c r="GV488" i="60"/>
  <c r="GU488" i="60"/>
  <c r="GT488" i="60"/>
  <c r="GS488" i="60"/>
  <c r="GR488" i="60"/>
  <c r="GQ488" i="60"/>
  <c r="GP488" i="60"/>
  <c r="GO488" i="60"/>
  <c r="GN488" i="60"/>
  <c r="GM488" i="60"/>
  <c r="GL488" i="60"/>
  <c r="GK488" i="60"/>
  <c r="GJ488" i="60"/>
  <c r="GI488" i="60"/>
  <c r="GH488" i="60"/>
  <c r="GG488" i="60"/>
  <c r="GF488" i="60"/>
  <c r="GE488" i="60"/>
  <c r="GD488" i="60"/>
  <c r="GC488" i="60"/>
  <c r="GB488" i="60"/>
  <c r="GA488" i="60"/>
  <c r="FZ488" i="60"/>
  <c r="FY488" i="60"/>
  <c r="FX488" i="60"/>
  <c r="FW488" i="60"/>
  <c r="FV488" i="60"/>
  <c r="FU488" i="60"/>
  <c r="FT488" i="60"/>
  <c r="FS488" i="60"/>
  <c r="FR488" i="60"/>
  <c r="FQ488" i="60"/>
  <c r="FP488" i="60"/>
  <c r="FO488" i="60"/>
  <c r="FN488" i="60"/>
  <c r="FM488" i="60"/>
  <c r="FL488" i="60"/>
  <c r="FK488" i="60"/>
  <c r="FJ488" i="60"/>
  <c r="FI488" i="60"/>
  <c r="FH488" i="60"/>
  <c r="FG488" i="60"/>
  <c r="FF488" i="60"/>
  <c r="FE488" i="60"/>
  <c r="FD488" i="60"/>
  <c r="FC488" i="60"/>
  <c r="FB488" i="60"/>
  <c r="FA488" i="60"/>
  <c r="EZ488" i="60"/>
  <c r="EY488" i="60"/>
  <c r="EX488" i="60"/>
  <c r="EW488" i="60"/>
  <c r="EV488" i="60"/>
  <c r="EU488" i="60"/>
  <c r="ET488" i="60"/>
  <c r="ES488" i="60"/>
  <c r="ER488" i="60"/>
  <c r="EQ488" i="60"/>
  <c r="EP488" i="60"/>
  <c r="EO488" i="60"/>
  <c r="EN488" i="60"/>
  <c r="EM488" i="60"/>
  <c r="EL488" i="60"/>
  <c r="EK488" i="60"/>
  <c r="EJ488" i="60"/>
  <c r="EI488" i="60"/>
  <c r="EH488" i="60"/>
  <c r="EG488" i="60"/>
  <c r="EF488" i="60"/>
  <c r="EE488" i="60"/>
  <c r="ED488" i="60"/>
  <c r="EC488" i="60"/>
  <c r="EB488" i="60"/>
  <c r="EA488" i="60"/>
  <c r="DZ488" i="60"/>
  <c r="DY488" i="60"/>
  <c r="DX488" i="60"/>
  <c r="DW488" i="60"/>
  <c r="DV488" i="60"/>
  <c r="DU488" i="60"/>
  <c r="DT488" i="60"/>
  <c r="DS488" i="60"/>
  <c r="DR488" i="60"/>
  <c r="DQ488" i="60"/>
  <c r="DP488" i="60"/>
  <c r="DO488" i="60"/>
  <c r="DN488" i="60"/>
  <c r="DM488" i="60"/>
  <c r="DL488" i="60"/>
  <c r="DK488" i="60"/>
  <c r="DJ488" i="60"/>
  <c r="DI488" i="60"/>
  <c r="DH488" i="60"/>
  <c r="DG488" i="60"/>
  <c r="DF488" i="60"/>
  <c r="DE488" i="60"/>
  <c r="DD488" i="60"/>
  <c r="DC488" i="60"/>
  <c r="DB488" i="60"/>
  <c r="DA488" i="60"/>
  <c r="CZ488" i="60"/>
  <c r="CY488" i="60"/>
  <c r="CX488" i="60"/>
  <c r="CW488" i="60"/>
  <c r="CV488" i="60"/>
  <c r="CU488" i="60"/>
  <c r="CT488" i="60"/>
  <c r="CS488" i="60"/>
  <c r="CR488" i="60"/>
  <c r="CQ488" i="60"/>
  <c r="CP488" i="60"/>
  <c r="CO488" i="60"/>
  <c r="CN488" i="60"/>
  <c r="CM488" i="60"/>
  <c r="CL488" i="60"/>
  <c r="CK488" i="60"/>
  <c r="CJ488" i="60"/>
  <c r="CI488" i="60"/>
  <c r="CH488" i="60"/>
  <c r="CG488" i="60"/>
  <c r="CF488" i="60"/>
  <c r="CE488" i="60"/>
  <c r="CD488" i="60"/>
  <c r="CC488" i="60"/>
  <c r="CB488" i="60"/>
  <c r="CA488" i="60"/>
  <c r="BZ488" i="60"/>
  <c r="BY488" i="60"/>
  <c r="BX488" i="60"/>
  <c r="BW488" i="60"/>
  <c r="BV488" i="60"/>
  <c r="BU488" i="60"/>
  <c r="BT488" i="60"/>
  <c r="BS488" i="60"/>
  <c r="BR488" i="60"/>
  <c r="BQ488" i="60"/>
  <c r="BP488" i="60"/>
  <c r="BO488" i="60"/>
  <c r="BN488" i="60"/>
  <c r="BM488" i="60"/>
  <c r="BL488" i="60"/>
  <c r="BK488" i="60"/>
  <c r="BJ488" i="60"/>
  <c r="BI488" i="60"/>
  <c r="BH488" i="60"/>
  <c r="BG488" i="60"/>
  <c r="BF488" i="60"/>
  <c r="JS487" i="60"/>
  <c r="JA487" i="60"/>
  <c r="IZ487" i="60"/>
  <c r="IY487" i="60"/>
  <c r="IX487" i="60"/>
  <c r="IW487" i="60"/>
  <c r="IV487" i="60"/>
  <c r="IL487" i="60"/>
  <c r="IK487" i="60"/>
  <c r="IJ487" i="60"/>
  <c r="II487" i="60"/>
  <c r="IH487" i="60"/>
  <c r="IG487" i="60"/>
  <c r="IF487" i="60"/>
  <c r="IE487" i="60"/>
  <c r="ID487" i="60"/>
  <c r="IC487" i="60"/>
  <c r="IB487" i="60"/>
  <c r="IA487" i="60"/>
  <c r="HZ487" i="60"/>
  <c r="HY487" i="60"/>
  <c r="HX487" i="60"/>
  <c r="HW487" i="60"/>
  <c r="HV487" i="60"/>
  <c r="HU487" i="60"/>
  <c r="HT487" i="60"/>
  <c r="HS487" i="60"/>
  <c r="HR487" i="60"/>
  <c r="HQ487" i="60"/>
  <c r="HP487" i="60"/>
  <c r="HO487" i="60"/>
  <c r="HN487" i="60"/>
  <c r="HM487" i="60"/>
  <c r="HL487" i="60"/>
  <c r="HK487" i="60"/>
  <c r="HJ487" i="60"/>
  <c r="HI487" i="60"/>
  <c r="HH487" i="60"/>
  <c r="HG487" i="60"/>
  <c r="HF487" i="60"/>
  <c r="HE487" i="60"/>
  <c r="HD487" i="60"/>
  <c r="HC487" i="60"/>
  <c r="HB487" i="60"/>
  <c r="HA487" i="60"/>
  <c r="GZ487" i="60"/>
  <c r="GY487" i="60"/>
  <c r="GX487" i="60"/>
  <c r="GW487" i="60"/>
  <c r="GV487" i="60"/>
  <c r="GU487" i="60"/>
  <c r="GT487" i="60"/>
  <c r="GS487" i="60"/>
  <c r="GR487" i="60"/>
  <c r="GQ487" i="60"/>
  <c r="GP487" i="60"/>
  <c r="GO487" i="60"/>
  <c r="GN487" i="60"/>
  <c r="GM487" i="60"/>
  <c r="GL487" i="60"/>
  <c r="GK487" i="60"/>
  <c r="GJ487" i="60"/>
  <c r="GI487" i="60"/>
  <c r="GH487" i="60"/>
  <c r="GG487" i="60"/>
  <c r="GF487" i="60"/>
  <c r="GE487" i="60"/>
  <c r="GD487" i="60"/>
  <c r="GC487" i="60"/>
  <c r="GB487" i="60"/>
  <c r="GA487" i="60"/>
  <c r="FZ487" i="60"/>
  <c r="FY487" i="60"/>
  <c r="FX487" i="60"/>
  <c r="FW487" i="60"/>
  <c r="FV487" i="60"/>
  <c r="FU487" i="60"/>
  <c r="FT487" i="60"/>
  <c r="FS487" i="60"/>
  <c r="FR487" i="60"/>
  <c r="FQ487" i="60"/>
  <c r="FP487" i="60"/>
  <c r="FO487" i="60"/>
  <c r="FN487" i="60"/>
  <c r="FM487" i="60"/>
  <c r="FL487" i="60"/>
  <c r="FK487" i="60"/>
  <c r="FJ487" i="60"/>
  <c r="FI487" i="60"/>
  <c r="FH487" i="60"/>
  <c r="FG487" i="60"/>
  <c r="FF487" i="60"/>
  <c r="FE487" i="60"/>
  <c r="FD487" i="60"/>
  <c r="FC487" i="60"/>
  <c r="FB487" i="60"/>
  <c r="FA487" i="60"/>
  <c r="EZ487" i="60"/>
  <c r="EY487" i="60"/>
  <c r="EX487" i="60"/>
  <c r="EW487" i="60"/>
  <c r="EV487" i="60"/>
  <c r="EU487" i="60"/>
  <c r="ET487" i="60"/>
  <c r="ES487" i="60"/>
  <c r="ER487" i="60"/>
  <c r="EQ487" i="60"/>
  <c r="EP487" i="60"/>
  <c r="EO487" i="60"/>
  <c r="EN487" i="60"/>
  <c r="EM487" i="60"/>
  <c r="EL487" i="60"/>
  <c r="EK487" i="60"/>
  <c r="EJ487" i="60"/>
  <c r="EI487" i="60"/>
  <c r="EH487" i="60"/>
  <c r="EG487" i="60"/>
  <c r="EF487" i="60"/>
  <c r="EE487" i="60"/>
  <c r="ED487" i="60"/>
  <c r="EC487" i="60"/>
  <c r="EB487" i="60"/>
  <c r="EA487" i="60"/>
  <c r="DZ487" i="60"/>
  <c r="DY487" i="60"/>
  <c r="DX487" i="60"/>
  <c r="DW487" i="60"/>
  <c r="DV487" i="60"/>
  <c r="DU487" i="60"/>
  <c r="DT487" i="60"/>
  <c r="DS487" i="60"/>
  <c r="DR487" i="60"/>
  <c r="DQ487" i="60"/>
  <c r="DP487" i="60"/>
  <c r="DO487" i="60"/>
  <c r="DN487" i="60"/>
  <c r="DM487" i="60"/>
  <c r="DL487" i="60"/>
  <c r="DK487" i="60"/>
  <c r="DJ487" i="60"/>
  <c r="DI487" i="60"/>
  <c r="DH487" i="60"/>
  <c r="DG487" i="60"/>
  <c r="DF487" i="60"/>
  <c r="DE487" i="60"/>
  <c r="DD487" i="60"/>
  <c r="DC487" i="60"/>
  <c r="DB487" i="60"/>
  <c r="DA487" i="60"/>
  <c r="CZ487" i="60"/>
  <c r="CY487" i="60"/>
  <c r="CX487" i="60"/>
  <c r="CW487" i="60"/>
  <c r="CV487" i="60"/>
  <c r="CU487" i="60"/>
  <c r="CT487" i="60"/>
  <c r="CS487" i="60"/>
  <c r="CR487" i="60"/>
  <c r="CQ487" i="60"/>
  <c r="CP487" i="60"/>
  <c r="CO487" i="60"/>
  <c r="CN487" i="60"/>
  <c r="CM487" i="60"/>
  <c r="CL487" i="60"/>
  <c r="CK487" i="60"/>
  <c r="CJ487" i="60"/>
  <c r="CI487" i="60"/>
  <c r="CH487" i="60"/>
  <c r="CG487" i="60"/>
  <c r="CF487" i="60"/>
  <c r="CE487" i="60"/>
  <c r="CD487" i="60"/>
  <c r="CC487" i="60"/>
  <c r="CB487" i="60"/>
  <c r="CA487" i="60"/>
  <c r="BZ487" i="60"/>
  <c r="BY487" i="60"/>
  <c r="BX487" i="60"/>
  <c r="BW487" i="60"/>
  <c r="BV487" i="60"/>
  <c r="BU487" i="60"/>
  <c r="BT487" i="60"/>
  <c r="BS487" i="60"/>
  <c r="BR487" i="60"/>
  <c r="BQ487" i="60"/>
  <c r="BP487" i="60"/>
  <c r="BO487" i="60"/>
  <c r="BN487" i="60"/>
  <c r="BM487" i="60"/>
  <c r="BL487" i="60"/>
  <c r="BK487" i="60"/>
  <c r="BJ487" i="60"/>
  <c r="BI487" i="60"/>
  <c r="BH487" i="60"/>
  <c r="BG487" i="60"/>
  <c r="BF487" i="60"/>
  <c r="JS486" i="60"/>
  <c r="JA486" i="60"/>
  <c r="IZ486" i="60"/>
  <c r="IY486" i="60"/>
  <c r="IX486" i="60"/>
  <c r="IW486" i="60"/>
  <c r="IV486" i="60"/>
  <c r="IL486" i="60"/>
  <c r="IK486" i="60"/>
  <c r="IJ486" i="60"/>
  <c r="II486" i="60"/>
  <c r="IH486" i="60"/>
  <c r="IG486" i="60"/>
  <c r="IF486" i="60"/>
  <c r="IE486" i="60"/>
  <c r="ID486" i="60"/>
  <c r="IC486" i="60"/>
  <c r="IB486" i="60"/>
  <c r="IA486" i="60"/>
  <c r="HZ486" i="60"/>
  <c r="HY486" i="60"/>
  <c r="HX486" i="60"/>
  <c r="HW486" i="60"/>
  <c r="HV486" i="60"/>
  <c r="HU486" i="60"/>
  <c r="HT486" i="60"/>
  <c r="HS486" i="60"/>
  <c r="HR486" i="60"/>
  <c r="HQ486" i="60"/>
  <c r="HP486" i="60"/>
  <c r="HO486" i="60"/>
  <c r="HN486" i="60"/>
  <c r="HM486" i="60"/>
  <c r="HL486" i="60"/>
  <c r="HK486" i="60"/>
  <c r="HJ486" i="60"/>
  <c r="HI486" i="60"/>
  <c r="HH486" i="60"/>
  <c r="HG486" i="60"/>
  <c r="HF486" i="60"/>
  <c r="HE486" i="60"/>
  <c r="HD486" i="60"/>
  <c r="HC486" i="60"/>
  <c r="HB486" i="60"/>
  <c r="HA486" i="60"/>
  <c r="GZ486" i="60"/>
  <c r="GY486" i="60"/>
  <c r="GX486" i="60"/>
  <c r="GW486" i="60"/>
  <c r="GV486" i="60"/>
  <c r="GU486" i="60"/>
  <c r="GT486" i="60"/>
  <c r="GS486" i="60"/>
  <c r="GR486" i="60"/>
  <c r="GQ486" i="60"/>
  <c r="GP486" i="60"/>
  <c r="GO486" i="60"/>
  <c r="GN486" i="60"/>
  <c r="GM486" i="60"/>
  <c r="GL486" i="60"/>
  <c r="GK486" i="60"/>
  <c r="GJ486" i="60"/>
  <c r="GI486" i="60"/>
  <c r="GH486" i="60"/>
  <c r="GG486" i="60"/>
  <c r="GF486" i="60"/>
  <c r="GE486" i="60"/>
  <c r="GD486" i="60"/>
  <c r="GC486" i="60"/>
  <c r="GB486" i="60"/>
  <c r="GA486" i="60"/>
  <c r="FZ486" i="60"/>
  <c r="FY486" i="60"/>
  <c r="FX486" i="60"/>
  <c r="FW486" i="60"/>
  <c r="FV486" i="60"/>
  <c r="FU486" i="60"/>
  <c r="FT486" i="60"/>
  <c r="FS486" i="60"/>
  <c r="FR486" i="60"/>
  <c r="FQ486" i="60"/>
  <c r="FP486" i="60"/>
  <c r="FO486" i="60"/>
  <c r="FN486" i="60"/>
  <c r="FM486" i="60"/>
  <c r="FL486" i="60"/>
  <c r="FK486" i="60"/>
  <c r="FJ486" i="60"/>
  <c r="FI486" i="60"/>
  <c r="FH486" i="60"/>
  <c r="FG486" i="60"/>
  <c r="FF486" i="60"/>
  <c r="FE486" i="60"/>
  <c r="FD486" i="60"/>
  <c r="FC486" i="60"/>
  <c r="FB486" i="60"/>
  <c r="FA486" i="60"/>
  <c r="EZ486" i="60"/>
  <c r="EY486" i="60"/>
  <c r="EX486" i="60"/>
  <c r="EW486" i="60"/>
  <c r="EV486" i="60"/>
  <c r="EU486" i="60"/>
  <c r="ET486" i="60"/>
  <c r="ES486" i="60"/>
  <c r="ER486" i="60"/>
  <c r="EQ486" i="60"/>
  <c r="EP486" i="60"/>
  <c r="EO486" i="60"/>
  <c r="EN486" i="60"/>
  <c r="EM486" i="60"/>
  <c r="EL486" i="60"/>
  <c r="EK486" i="60"/>
  <c r="EJ486" i="60"/>
  <c r="EI486" i="60"/>
  <c r="EH486" i="60"/>
  <c r="EG486" i="60"/>
  <c r="EF486" i="60"/>
  <c r="EE486" i="60"/>
  <c r="ED486" i="60"/>
  <c r="EC486" i="60"/>
  <c r="EB486" i="60"/>
  <c r="EA486" i="60"/>
  <c r="DZ486" i="60"/>
  <c r="DY486" i="60"/>
  <c r="DX486" i="60"/>
  <c r="DW486" i="60"/>
  <c r="DV486" i="60"/>
  <c r="DU486" i="60"/>
  <c r="DT486" i="60"/>
  <c r="DS486" i="60"/>
  <c r="DR486" i="60"/>
  <c r="DQ486" i="60"/>
  <c r="DP486" i="60"/>
  <c r="DO486" i="60"/>
  <c r="DN486" i="60"/>
  <c r="DM486" i="60"/>
  <c r="DL486" i="60"/>
  <c r="DK486" i="60"/>
  <c r="DJ486" i="60"/>
  <c r="DI486" i="60"/>
  <c r="DH486" i="60"/>
  <c r="DG486" i="60"/>
  <c r="DF486" i="60"/>
  <c r="DE486" i="60"/>
  <c r="DD486" i="60"/>
  <c r="DC486" i="60"/>
  <c r="DB486" i="60"/>
  <c r="DA486" i="60"/>
  <c r="CZ486" i="60"/>
  <c r="CY486" i="60"/>
  <c r="CX486" i="60"/>
  <c r="CW486" i="60"/>
  <c r="CV486" i="60"/>
  <c r="CU486" i="60"/>
  <c r="CT486" i="60"/>
  <c r="CS486" i="60"/>
  <c r="CR486" i="60"/>
  <c r="CQ486" i="60"/>
  <c r="CP486" i="60"/>
  <c r="CO486" i="60"/>
  <c r="CN486" i="60"/>
  <c r="CM486" i="60"/>
  <c r="CL486" i="60"/>
  <c r="CK486" i="60"/>
  <c r="CJ486" i="60"/>
  <c r="CI486" i="60"/>
  <c r="CH486" i="60"/>
  <c r="CG486" i="60"/>
  <c r="CF486" i="60"/>
  <c r="CE486" i="60"/>
  <c r="CD486" i="60"/>
  <c r="CC486" i="60"/>
  <c r="CB486" i="60"/>
  <c r="CA486" i="60"/>
  <c r="BZ486" i="60"/>
  <c r="BY486" i="60"/>
  <c r="BX486" i="60"/>
  <c r="BW486" i="60"/>
  <c r="BV486" i="60"/>
  <c r="BU486" i="60"/>
  <c r="BT486" i="60"/>
  <c r="BS486" i="60"/>
  <c r="BR486" i="60"/>
  <c r="BQ486" i="60"/>
  <c r="BP486" i="60"/>
  <c r="BO486" i="60"/>
  <c r="BN486" i="60"/>
  <c r="BM486" i="60"/>
  <c r="BL486" i="60"/>
  <c r="BK486" i="60"/>
  <c r="BJ486" i="60"/>
  <c r="BI486" i="60"/>
  <c r="BH486" i="60"/>
  <c r="BG486" i="60"/>
  <c r="BF486" i="60"/>
  <c r="JS485" i="60"/>
  <c r="JA485" i="60"/>
  <c r="IZ485" i="60"/>
  <c r="IY485" i="60"/>
  <c r="IX485" i="60"/>
  <c r="IW485" i="60"/>
  <c r="IV485" i="60"/>
  <c r="IL485" i="60"/>
  <c r="IK485" i="60"/>
  <c r="IJ485" i="60"/>
  <c r="II485" i="60"/>
  <c r="IH485" i="60"/>
  <c r="IG485" i="60"/>
  <c r="IF485" i="60"/>
  <c r="IE485" i="60"/>
  <c r="ID485" i="60"/>
  <c r="IC485" i="60"/>
  <c r="IB485" i="60"/>
  <c r="IA485" i="60"/>
  <c r="HZ485" i="60"/>
  <c r="HY485" i="60"/>
  <c r="HX485" i="60"/>
  <c r="HW485" i="60"/>
  <c r="HV485" i="60"/>
  <c r="HU485" i="60"/>
  <c r="HT485" i="60"/>
  <c r="HS485" i="60"/>
  <c r="HR485" i="60"/>
  <c r="HQ485" i="60"/>
  <c r="HP485" i="60"/>
  <c r="HO485" i="60"/>
  <c r="HN485" i="60"/>
  <c r="HM485" i="60"/>
  <c r="HL485" i="60"/>
  <c r="HK485" i="60"/>
  <c r="HJ485" i="60"/>
  <c r="HI485" i="60"/>
  <c r="HH485" i="60"/>
  <c r="HG485" i="60"/>
  <c r="HF485" i="60"/>
  <c r="HE485" i="60"/>
  <c r="HD485" i="60"/>
  <c r="HC485" i="60"/>
  <c r="HB485" i="60"/>
  <c r="HA485" i="60"/>
  <c r="GZ485" i="60"/>
  <c r="GY485" i="60"/>
  <c r="GX485" i="60"/>
  <c r="GW485" i="60"/>
  <c r="GV485" i="60"/>
  <c r="GU485" i="60"/>
  <c r="GT485" i="60"/>
  <c r="GS485" i="60"/>
  <c r="GR485" i="60"/>
  <c r="GQ485" i="60"/>
  <c r="GP485" i="60"/>
  <c r="GO485" i="60"/>
  <c r="GN485" i="60"/>
  <c r="GM485" i="60"/>
  <c r="GL485" i="60"/>
  <c r="GK485" i="60"/>
  <c r="GJ485" i="60"/>
  <c r="GI485" i="60"/>
  <c r="GH485" i="60"/>
  <c r="GG485" i="60"/>
  <c r="GF485" i="60"/>
  <c r="GE485" i="60"/>
  <c r="GD485" i="60"/>
  <c r="GC485" i="60"/>
  <c r="GB485" i="60"/>
  <c r="GA485" i="60"/>
  <c r="FZ485" i="60"/>
  <c r="FY485" i="60"/>
  <c r="FX485" i="60"/>
  <c r="FW485" i="60"/>
  <c r="FV485" i="60"/>
  <c r="FU485" i="60"/>
  <c r="FT485" i="60"/>
  <c r="FS485" i="60"/>
  <c r="FR485" i="60"/>
  <c r="FQ485" i="60"/>
  <c r="FP485" i="60"/>
  <c r="FO485" i="60"/>
  <c r="FN485" i="60"/>
  <c r="FM485" i="60"/>
  <c r="FL485" i="60"/>
  <c r="FK485" i="60"/>
  <c r="FJ485" i="60"/>
  <c r="FI485" i="60"/>
  <c r="FH485" i="60"/>
  <c r="FG485" i="60"/>
  <c r="FF485" i="60"/>
  <c r="FE485" i="60"/>
  <c r="FD485" i="60"/>
  <c r="FC485" i="60"/>
  <c r="FB485" i="60"/>
  <c r="FA485" i="60"/>
  <c r="EZ485" i="60"/>
  <c r="EY485" i="60"/>
  <c r="EX485" i="60"/>
  <c r="EW485" i="60"/>
  <c r="EV485" i="60"/>
  <c r="EU485" i="60"/>
  <c r="ET485" i="60"/>
  <c r="ES485" i="60"/>
  <c r="ER485" i="60"/>
  <c r="EQ485" i="60"/>
  <c r="EP485" i="60"/>
  <c r="EO485" i="60"/>
  <c r="EN485" i="60"/>
  <c r="EM485" i="60"/>
  <c r="EL485" i="60"/>
  <c r="EK485" i="60"/>
  <c r="EJ485" i="60"/>
  <c r="EI485" i="60"/>
  <c r="EH485" i="60"/>
  <c r="EG485" i="60"/>
  <c r="EF485" i="60"/>
  <c r="EE485" i="60"/>
  <c r="ED485" i="60"/>
  <c r="EC485" i="60"/>
  <c r="EB485" i="60"/>
  <c r="EA485" i="60"/>
  <c r="DZ485" i="60"/>
  <c r="DY485" i="60"/>
  <c r="DX485" i="60"/>
  <c r="DW485" i="60"/>
  <c r="DV485" i="60"/>
  <c r="DU485" i="60"/>
  <c r="DT485" i="60"/>
  <c r="DS485" i="60"/>
  <c r="DR485" i="60"/>
  <c r="DQ485" i="60"/>
  <c r="DP485" i="60"/>
  <c r="DO485" i="60"/>
  <c r="DN485" i="60"/>
  <c r="DM485" i="60"/>
  <c r="DL485" i="60"/>
  <c r="DK485" i="60"/>
  <c r="DJ485" i="60"/>
  <c r="DI485" i="60"/>
  <c r="DH485" i="60"/>
  <c r="DG485" i="60"/>
  <c r="DF485" i="60"/>
  <c r="DE485" i="60"/>
  <c r="DD485" i="60"/>
  <c r="DC485" i="60"/>
  <c r="DB485" i="60"/>
  <c r="DA485" i="60"/>
  <c r="CZ485" i="60"/>
  <c r="CY485" i="60"/>
  <c r="CX485" i="60"/>
  <c r="CW485" i="60"/>
  <c r="CV485" i="60"/>
  <c r="CU485" i="60"/>
  <c r="CT485" i="60"/>
  <c r="CS485" i="60"/>
  <c r="CR485" i="60"/>
  <c r="CQ485" i="60"/>
  <c r="CP485" i="60"/>
  <c r="CO485" i="60"/>
  <c r="CN485" i="60"/>
  <c r="CM485" i="60"/>
  <c r="CL485" i="60"/>
  <c r="CK485" i="60"/>
  <c r="CJ485" i="60"/>
  <c r="CI485" i="60"/>
  <c r="CH485" i="60"/>
  <c r="CG485" i="60"/>
  <c r="CF485" i="60"/>
  <c r="CE485" i="60"/>
  <c r="CD485" i="60"/>
  <c r="CC485" i="60"/>
  <c r="CB485" i="60"/>
  <c r="CA485" i="60"/>
  <c r="BZ485" i="60"/>
  <c r="BY485" i="60"/>
  <c r="BX485" i="60"/>
  <c r="BW485" i="60"/>
  <c r="BV485" i="60"/>
  <c r="BU485" i="60"/>
  <c r="BT485" i="60"/>
  <c r="BS485" i="60"/>
  <c r="BR485" i="60"/>
  <c r="BQ485" i="60"/>
  <c r="BP485" i="60"/>
  <c r="BO485" i="60"/>
  <c r="BN485" i="60"/>
  <c r="BM485" i="60"/>
  <c r="BL485" i="60"/>
  <c r="BK485" i="60"/>
  <c r="BJ485" i="60"/>
  <c r="BI485" i="60"/>
  <c r="BH485" i="60"/>
  <c r="BG485" i="60"/>
  <c r="BF485" i="60"/>
  <c r="JS484" i="60"/>
  <c r="JA484" i="60"/>
  <c r="IZ484" i="60"/>
  <c r="IY484" i="60"/>
  <c r="IX484" i="60"/>
  <c r="IW484" i="60"/>
  <c r="IV484" i="60"/>
  <c r="IL484" i="60"/>
  <c r="IK484" i="60"/>
  <c r="IJ484" i="60"/>
  <c r="II484" i="60"/>
  <c r="IH484" i="60"/>
  <c r="IG484" i="60"/>
  <c r="IF484" i="60"/>
  <c r="IE484" i="60"/>
  <c r="ID484" i="60"/>
  <c r="IC484" i="60"/>
  <c r="IB484" i="60"/>
  <c r="IA484" i="60"/>
  <c r="HZ484" i="60"/>
  <c r="HY484" i="60"/>
  <c r="HX484" i="60"/>
  <c r="HW484" i="60"/>
  <c r="HV484" i="60"/>
  <c r="HU484" i="60"/>
  <c r="HT484" i="60"/>
  <c r="HS484" i="60"/>
  <c r="HR484" i="60"/>
  <c r="HQ484" i="60"/>
  <c r="HP484" i="60"/>
  <c r="HO484" i="60"/>
  <c r="HN484" i="60"/>
  <c r="HM484" i="60"/>
  <c r="HL484" i="60"/>
  <c r="HK484" i="60"/>
  <c r="HJ484" i="60"/>
  <c r="HI484" i="60"/>
  <c r="HH484" i="60"/>
  <c r="HG484" i="60"/>
  <c r="HF484" i="60"/>
  <c r="HE484" i="60"/>
  <c r="HD484" i="60"/>
  <c r="HC484" i="60"/>
  <c r="HB484" i="60"/>
  <c r="HA484" i="60"/>
  <c r="GZ484" i="60"/>
  <c r="GY484" i="60"/>
  <c r="GX484" i="60"/>
  <c r="GW484" i="60"/>
  <c r="GV484" i="60"/>
  <c r="GU484" i="60"/>
  <c r="GT484" i="60"/>
  <c r="GS484" i="60"/>
  <c r="GR484" i="60"/>
  <c r="GQ484" i="60"/>
  <c r="GP484" i="60"/>
  <c r="GO484" i="60"/>
  <c r="GN484" i="60"/>
  <c r="GM484" i="60"/>
  <c r="GL484" i="60"/>
  <c r="GK484" i="60"/>
  <c r="GJ484" i="60"/>
  <c r="GI484" i="60"/>
  <c r="GH484" i="60"/>
  <c r="GG484" i="60"/>
  <c r="GF484" i="60"/>
  <c r="GE484" i="60"/>
  <c r="GD484" i="60"/>
  <c r="GC484" i="60"/>
  <c r="GB484" i="60"/>
  <c r="GA484" i="60"/>
  <c r="FZ484" i="60"/>
  <c r="FY484" i="60"/>
  <c r="FX484" i="60"/>
  <c r="FW484" i="60"/>
  <c r="FV484" i="60"/>
  <c r="FU484" i="60"/>
  <c r="FT484" i="60"/>
  <c r="FS484" i="60"/>
  <c r="FR484" i="60"/>
  <c r="FQ484" i="60"/>
  <c r="FP484" i="60"/>
  <c r="FO484" i="60"/>
  <c r="FN484" i="60"/>
  <c r="FM484" i="60"/>
  <c r="FL484" i="60"/>
  <c r="FK484" i="60"/>
  <c r="FJ484" i="60"/>
  <c r="FI484" i="60"/>
  <c r="FH484" i="60"/>
  <c r="FG484" i="60"/>
  <c r="FF484" i="60"/>
  <c r="FE484" i="60"/>
  <c r="FD484" i="60"/>
  <c r="FC484" i="60"/>
  <c r="FB484" i="60"/>
  <c r="FA484" i="60"/>
  <c r="EZ484" i="60"/>
  <c r="EY484" i="60"/>
  <c r="EX484" i="60"/>
  <c r="EW484" i="60"/>
  <c r="EV484" i="60"/>
  <c r="EU484" i="60"/>
  <c r="ET484" i="60"/>
  <c r="ES484" i="60"/>
  <c r="ER484" i="60"/>
  <c r="EQ484" i="60"/>
  <c r="EP484" i="60"/>
  <c r="EO484" i="60"/>
  <c r="EN484" i="60"/>
  <c r="EM484" i="60"/>
  <c r="EL484" i="60"/>
  <c r="EK484" i="60"/>
  <c r="EJ484" i="60"/>
  <c r="EI484" i="60"/>
  <c r="EH484" i="60"/>
  <c r="EG484" i="60"/>
  <c r="EF484" i="60"/>
  <c r="EE484" i="60"/>
  <c r="ED484" i="60"/>
  <c r="EC484" i="60"/>
  <c r="EB484" i="60"/>
  <c r="EA484" i="60"/>
  <c r="DZ484" i="60"/>
  <c r="DY484" i="60"/>
  <c r="DX484" i="60"/>
  <c r="DW484" i="60"/>
  <c r="DV484" i="60"/>
  <c r="DU484" i="60"/>
  <c r="DT484" i="60"/>
  <c r="DS484" i="60"/>
  <c r="DR484" i="60"/>
  <c r="DQ484" i="60"/>
  <c r="DP484" i="60"/>
  <c r="DO484" i="60"/>
  <c r="DN484" i="60"/>
  <c r="DM484" i="60"/>
  <c r="DL484" i="60"/>
  <c r="DK484" i="60"/>
  <c r="DJ484" i="60"/>
  <c r="DI484" i="60"/>
  <c r="DH484" i="60"/>
  <c r="DG484" i="60"/>
  <c r="DF484" i="60"/>
  <c r="DE484" i="60"/>
  <c r="DD484" i="60"/>
  <c r="DC484" i="60"/>
  <c r="DB484" i="60"/>
  <c r="DA484" i="60"/>
  <c r="CZ484" i="60"/>
  <c r="CY484" i="60"/>
  <c r="CX484" i="60"/>
  <c r="CW484" i="60"/>
  <c r="CV484" i="60"/>
  <c r="CU484" i="60"/>
  <c r="CT484" i="60"/>
  <c r="CS484" i="60"/>
  <c r="CR484" i="60"/>
  <c r="CQ484" i="60"/>
  <c r="CP484" i="60"/>
  <c r="CO484" i="60"/>
  <c r="CN484" i="60"/>
  <c r="CM484" i="60"/>
  <c r="CL484" i="60"/>
  <c r="CK484" i="60"/>
  <c r="CJ484" i="60"/>
  <c r="CI484" i="60"/>
  <c r="CH484" i="60"/>
  <c r="CG484" i="60"/>
  <c r="CF484" i="60"/>
  <c r="CE484" i="60"/>
  <c r="CD484" i="60"/>
  <c r="CC484" i="60"/>
  <c r="CB484" i="60"/>
  <c r="CA484" i="60"/>
  <c r="BZ484" i="60"/>
  <c r="BY484" i="60"/>
  <c r="BX484" i="60"/>
  <c r="BW484" i="60"/>
  <c r="BV484" i="60"/>
  <c r="BU484" i="60"/>
  <c r="BT484" i="60"/>
  <c r="BS484" i="60"/>
  <c r="BR484" i="60"/>
  <c r="BQ484" i="60"/>
  <c r="BP484" i="60"/>
  <c r="BO484" i="60"/>
  <c r="BN484" i="60"/>
  <c r="BM484" i="60"/>
  <c r="BL484" i="60"/>
  <c r="BK484" i="60"/>
  <c r="BJ484" i="60"/>
  <c r="BI484" i="60"/>
  <c r="BH484" i="60"/>
  <c r="BG484" i="60"/>
  <c r="BF484" i="60"/>
  <c r="JS483" i="60"/>
  <c r="JA483" i="60"/>
  <c r="IZ483" i="60"/>
  <c r="IY483" i="60"/>
  <c r="IX483" i="60"/>
  <c r="IW483" i="60"/>
  <c r="IV483" i="60"/>
  <c r="IL483" i="60"/>
  <c r="IK483" i="60"/>
  <c r="IJ483" i="60"/>
  <c r="II483" i="60"/>
  <c r="IH483" i="60"/>
  <c r="IG483" i="60"/>
  <c r="IF483" i="60"/>
  <c r="IE483" i="60"/>
  <c r="ID483" i="60"/>
  <c r="IC483" i="60"/>
  <c r="IB483" i="60"/>
  <c r="IA483" i="60"/>
  <c r="HZ483" i="60"/>
  <c r="HY483" i="60"/>
  <c r="HX483" i="60"/>
  <c r="HW483" i="60"/>
  <c r="HV483" i="60"/>
  <c r="HU483" i="60"/>
  <c r="HT483" i="60"/>
  <c r="HS483" i="60"/>
  <c r="HR483" i="60"/>
  <c r="HQ483" i="60"/>
  <c r="HP483" i="60"/>
  <c r="HO483" i="60"/>
  <c r="HN483" i="60"/>
  <c r="HM483" i="60"/>
  <c r="HL483" i="60"/>
  <c r="HK483" i="60"/>
  <c r="HJ483" i="60"/>
  <c r="HI483" i="60"/>
  <c r="HH483" i="60"/>
  <c r="HG483" i="60"/>
  <c r="HF483" i="60"/>
  <c r="HE483" i="60"/>
  <c r="HD483" i="60"/>
  <c r="HC483" i="60"/>
  <c r="HB483" i="60"/>
  <c r="HA483" i="60"/>
  <c r="GZ483" i="60"/>
  <c r="GY483" i="60"/>
  <c r="GX483" i="60"/>
  <c r="GW483" i="60"/>
  <c r="GV483" i="60"/>
  <c r="GU483" i="60"/>
  <c r="GT483" i="60"/>
  <c r="GS483" i="60"/>
  <c r="GR483" i="60"/>
  <c r="GQ483" i="60"/>
  <c r="GP483" i="60"/>
  <c r="GO483" i="60"/>
  <c r="GN483" i="60"/>
  <c r="GM483" i="60"/>
  <c r="GL483" i="60"/>
  <c r="GK483" i="60"/>
  <c r="GJ483" i="60"/>
  <c r="GI483" i="60"/>
  <c r="GH483" i="60"/>
  <c r="GG483" i="60"/>
  <c r="GF483" i="60"/>
  <c r="GE483" i="60"/>
  <c r="GD483" i="60"/>
  <c r="GC483" i="60"/>
  <c r="GB483" i="60"/>
  <c r="GA483" i="60"/>
  <c r="FZ483" i="60"/>
  <c r="FY483" i="60"/>
  <c r="FX483" i="60"/>
  <c r="FW483" i="60"/>
  <c r="FV483" i="60"/>
  <c r="FU483" i="60"/>
  <c r="FT483" i="60"/>
  <c r="FS483" i="60"/>
  <c r="FR483" i="60"/>
  <c r="FQ483" i="60"/>
  <c r="FP483" i="60"/>
  <c r="FO483" i="60"/>
  <c r="FN483" i="60"/>
  <c r="FM483" i="60"/>
  <c r="FL483" i="60"/>
  <c r="FK483" i="60"/>
  <c r="FJ483" i="60"/>
  <c r="FI483" i="60"/>
  <c r="FH483" i="60"/>
  <c r="FG483" i="60"/>
  <c r="FF483" i="60"/>
  <c r="FE483" i="60"/>
  <c r="FD483" i="60"/>
  <c r="FC483" i="60"/>
  <c r="FB483" i="60"/>
  <c r="FA483" i="60"/>
  <c r="EZ483" i="60"/>
  <c r="EY483" i="60"/>
  <c r="EX483" i="60"/>
  <c r="EW483" i="60"/>
  <c r="EV483" i="60"/>
  <c r="EU483" i="60"/>
  <c r="ET483" i="60"/>
  <c r="ES483" i="60"/>
  <c r="ER483" i="60"/>
  <c r="EQ483" i="60"/>
  <c r="EP483" i="60"/>
  <c r="EO483" i="60"/>
  <c r="EN483" i="60"/>
  <c r="EM483" i="60"/>
  <c r="EL483" i="60"/>
  <c r="EK483" i="60"/>
  <c r="EJ483" i="60"/>
  <c r="EI483" i="60"/>
  <c r="EH483" i="60"/>
  <c r="EG483" i="60"/>
  <c r="EF483" i="60"/>
  <c r="EE483" i="60"/>
  <c r="ED483" i="60"/>
  <c r="EC483" i="60"/>
  <c r="EB483" i="60"/>
  <c r="EA483" i="60"/>
  <c r="DZ483" i="60"/>
  <c r="DY483" i="60"/>
  <c r="DX483" i="60"/>
  <c r="DW483" i="60"/>
  <c r="DV483" i="60"/>
  <c r="DU483" i="60"/>
  <c r="DT483" i="60"/>
  <c r="DS483" i="60"/>
  <c r="DR483" i="60"/>
  <c r="DQ483" i="60"/>
  <c r="DP483" i="60"/>
  <c r="DO483" i="60"/>
  <c r="DN483" i="60"/>
  <c r="DM483" i="60"/>
  <c r="DL483" i="60"/>
  <c r="DK483" i="60"/>
  <c r="DJ483" i="60"/>
  <c r="DI483" i="60"/>
  <c r="DH483" i="60"/>
  <c r="DG483" i="60"/>
  <c r="DF483" i="60"/>
  <c r="DE483" i="60"/>
  <c r="DD483" i="60"/>
  <c r="DC483" i="60"/>
  <c r="DB483" i="60"/>
  <c r="DA483" i="60"/>
  <c r="CZ483" i="60"/>
  <c r="CY483" i="60"/>
  <c r="CX483" i="60"/>
  <c r="CW483" i="60"/>
  <c r="CV483" i="60"/>
  <c r="CU483" i="60"/>
  <c r="CT483" i="60"/>
  <c r="CS483" i="60"/>
  <c r="CR483" i="60"/>
  <c r="CQ483" i="60"/>
  <c r="CP483" i="60"/>
  <c r="CO483" i="60"/>
  <c r="CN483" i="60"/>
  <c r="CM483" i="60"/>
  <c r="CL483" i="60"/>
  <c r="CK483" i="60"/>
  <c r="CJ483" i="60"/>
  <c r="CI483" i="60"/>
  <c r="CH483" i="60"/>
  <c r="CG483" i="60"/>
  <c r="CF483" i="60"/>
  <c r="CE483" i="60"/>
  <c r="CD483" i="60"/>
  <c r="CC483" i="60"/>
  <c r="CB483" i="60"/>
  <c r="CA483" i="60"/>
  <c r="BZ483" i="60"/>
  <c r="BY483" i="60"/>
  <c r="BX483" i="60"/>
  <c r="BW483" i="60"/>
  <c r="BV483" i="60"/>
  <c r="BU483" i="60"/>
  <c r="BT483" i="60"/>
  <c r="BS483" i="60"/>
  <c r="BR483" i="60"/>
  <c r="BQ483" i="60"/>
  <c r="BP483" i="60"/>
  <c r="BO483" i="60"/>
  <c r="BN483" i="60"/>
  <c r="BM483" i="60"/>
  <c r="BL483" i="60"/>
  <c r="BK483" i="60"/>
  <c r="BJ483" i="60"/>
  <c r="BI483" i="60"/>
  <c r="BH483" i="60"/>
  <c r="BG483" i="60"/>
  <c r="BF483" i="60"/>
  <c r="JS482" i="60"/>
  <c r="JA482" i="60"/>
  <c r="IZ482" i="60"/>
  <c r="IY482" i="60"/>
  <c r="IX482" i="60"/>
  <c r="IW482" i="60"/>
  <c r="IV482" i="60"/>
  <c r="IL482" i="60"/>
  <c r="IK482" i="60"/>
  <c r="IJ482" i="60"/>
  <c r="II482" i="60"/>
  <c r="IH482" i="60"/>
  <c r="IG482" i="60"/>
  <c r="IF482" i="60"/>
  <c r="IE482" i="60"/>
  <c r="ID482" i="60"/>
  <c r="IC482" i="60"/>
  <c r="IB482" i="60"/>
  <c r="IA482" i="60"/>
  <c r="HZ482" i="60"/>
  <c r="HY482" i="60"/>
  <c r="HX482" i="60"/>
  <c r="HW482" i="60"/>
  <c r="HV482" i="60"/>
  <c r="HU482" i="60"/>
  <c r="HT482" i="60"/>
  <c r="HS482" i="60"/>
  <c r="HR482" i="60"/>
  <c r="HQ482" i="60"/>
  <c r="HP482" i="60"/>
  <c r="HO482" i="60"/>
  <c r="HN482" i="60"/>
  <c r="HM482" i="60"/>
  <c r="HL482" i="60"/>
  <c r="HK482" i="60"/>
  <c r="HJ482" i="60"/>
  <c r="HI482" i="60"/>
  <c r="HH482" i="60"/>
  <c r="HG482" i="60"/>
  <c r="HF482" i="60"/>
  <c r="HE482" i="60"/>
  <c r="HD482" i="60"/>
  <c r="HC482" i="60"/>
  <c r="HB482" i="60"/>
  <c r="HA482" i="60"/>
  <c r="GZ482" i="60"/>
  <c r="GY482" i="60"/>
  <c r="GX482" i="60"/>
  <c r="GW482" i="60"/>
  <c r="GV482" i="60"/>
  <c r="GU482" i="60"/>
  <c r="GT482" i="60"/>
  <c r="GS482" i="60"/>
  <c r="GR482" i="60"/>
  <c r="GQ482" i="60"/>
  <c r="GP482" i="60"/>
  <c r="GO482" i="60"/>
  <c r="GN482" i="60"/>
  <c r="GM482" i="60"/>
  <c r="GL482" i="60"/>
  <c r="GK482" i="60"/>
  <c r="GJ482" i="60"/>
  <c r="GI482" i="60"/>
  <c r="GH482" i="60"/>
  <c r="GG482" i="60"/>
  <c r="GF482" i="60"/>
  <c r="GE482" i="60"/>
  <c r="GD482" i="60"/>
  <c r="GC482" i="60"/>
  <c r="GB482" i="60"/>
  <c r="GA482" i="60"/>
  <c r="FZ482" i="60"/>
  <c r="FY482" i="60"/>
  <c r="FX482" i="60"/>
  <c r="FW482" i="60"/>
  <c r="FV482" i="60"/>
  <c r="FU482" i="60"/>
  <c r="FT482" i="60"/>
  <c r="FS482" i="60"/>
  <c r="FR482" i="60"/>
  <c r="FQ482" i="60"/>
  <c r="FP482" i="60"/>
  <c r="FO482" i="60"/>
  <c r="FN482" i="60"/>
  <c r="FM482" i="60"/>
  <c r="FL482" i="60"/>
  <c r="FK482" i="60"/>
  <c r="FJ482" i="60"/>
  <c r="FI482" i="60"/>
  <c r="FH482" i="60"/>
  <c r="FG482" i="60"/>
  <c r="FF482" i="60"/>
  <c r="FE482" i="60"/>
  <c r="FD482" i="60"/>
  <c r="FC482" i="60"/>
  <c r="FB482" i="60"/>
  <c r="FA482" i="60"/>
  <c r="EZ482" i="60"/>
  <c r="EY482" i="60"/>
  <c r="EX482" i="60"/>
  <c r="EW482" i="60"/>
  <c r="EV482" i="60"/>
  <c r="EU482" i="60"/>
  <c r="ET482" i="60"/>
  <c r="ES482" i="60"/>
  <c r="ER482" i="60"/>
  <c r="EQ482" i="60"/>
  <c r="EP482" i="60"/>
  <c r="EO482" i="60"/>
  <c r="EN482" i="60"/>
  <c r="EM482" i="60"/>
  <c r="EL482" i="60"/>
  <c r="EK482" i="60"/>
  <c r="EJ482" i="60"/>
  <c r="EI482" i="60"/>
  <c r="EH482" i="60"/>
  <c r="EG482" i="60"/>
  <c r="EF482" i="60"/>
  <c r="EE482" i="60"/>
  <c r="ED482" i="60"/>
  <c r="EC482" i="60"/>
  <c r="EB482" i="60"/>
  <c r="EA482" i="60"/>
  <c r="DZ482" i="60"/>
  <c r="DY482" i="60"/>
  <c r="DX482" i="60"/>
  <c r="DW482" i="60"/>
  <c r="DV482" i="60"/>
  <c r="DU482" i="60"/>
  <c r="DT482" i="60"/>
  <c r="DS482" i="60"/>
  <c r="DR482" i="60"/>
  <c r="DQ482" i="60"/>
  <c r="DP482" i="60"/>
  <c r="DO482" i="60"/>
  <c r="DN482" i="60"/>
  <c r="DM482" i="60"/>
  <c r="DL482" i="60"/>
  <c r="DK482" i="60"/>
  <c r="DJ482" i="60"/>
  <c r="DI482" i="60"/>
  <c r="DH482" i="60"/>
  <c r="DG482" i="60"/>
  <c r="DF482" i="60"/>
  <c r="DE482" i="60"/>
  <c r="DD482" i="60"/>
  <c r="DC482" i="60"/>
  <c r="DB482" i="60"/>
  <c r="DA482" i="60"/>
  <c r="CZ482" i="60"/>
  <c r="CY482" i="60"/>
  <c r="CX482" i="60"/>
  <c r="CW482" i="60"/>
  <c r="CV482" i="60"/>
  <c r="CU482" i="60"/>
  <c r="CT482" i="60"/>
  <c r="CS482" i="60"/>
  <c r="CR482" i="60"/>
  <c r="CQ482" i="60"/>
  <c r="CP482" i="60"/>
  <c r="CO482" i="60"/>
  <c r="CN482" i="60"/>
  <c r="CM482" i="60"/>
  <c r="CL482" i="60"/>
  <c r="CK482" i="60"/>
  <c r="CJ482" i="60"/>
  <c r="CI482" i="60"/>
  <c r="CH482" i="60"/>
  <c r="CG482" i="60"/>
  <c r="CF482" i="60"/>
  <c r="CE482" i="60"/>
  <c r="CD482" i="60"/>
  <c r="CC482" i="60"/>
  <c r="CB482" i="60"/>
  <c r="CA482" i="60"/>
  <c r="BZ482" i="60"/>
  <c r="BY482" i="60"/>
  <c r="BX482" i="60"/>
  <c r="BW482" i="60"/>
  <c r="BV482" i="60"/>
  <c r="BU482" i="60"/>
  <c r="BT482" i="60"/>
  <c r="BS482" i="60"/>
  <c r="BR482" i="60"/>
  <c r="BQ482" i="60"/>
  <c r="BP482" i="60"/>
  <c r="BO482" i="60"/>
  <c r="BN482" i="60"/>
  <c r="BM482" i="60"/>
  <c r="BL482" i="60"/>
  <c r="BK482" i="60"/>
  <c r="BJ482" i="60"/>
  <c r="BI482" i="60"/>
  <c r="BH482" i="60"/>
  <c r="BG482" i="60"/>
  <c r="BF482" i="60"/>
  <c r="JS481" i="60"/>
  <c r="JA481" i="60"/>
  <c r="IZ481" i="60"/>
  <c r="IY481" i="60"/>
  <c r="IX481" i="60"/>
  <c r="IW481" i="60"/>
  <c r="IV481" i="60"/>
  <c r="IL481" i="60"/>
  <c r="IK481" i="60"/>
  <c r="IJ481" i="60"/>
  <c r="II481" i="60"/>
  <c r="IH481" i="60"/>
  <c r="IG481" i="60"/>
  <c r="IF481" i="60"/>
  <c r="IE481" i="60"/>
  <c r="ID481" i="60"/>
  <c r="IC481" i="60"/>
  <c r="IB481" i="60"/>
  <c r="IA481" i="60"/>
  <c r="HZ481" i="60"/>
  <c r="HY481" i="60"/>
  <c r="HX481" i="60"/>
  <c r="HW481" i="60"/>
  <c r="HV481" i="60"/>
  <c r="HU481" i="60"/>
  <c r="HT481" i="60"/>
  <c r="HS481" i="60"/>
  <c r="HR481" i="60"/>
  <c r="HQ481" i="60"/>
  <c r="HP481" i="60"/>
  <c r="HO481" i="60"/>
  <c r="HN481" i="60"/>
  <c r="HM481" i="60"/>
  <c r="HL481" i="60"/>
  <c r="HK481" i="60"/>
  <c r="HJ481" i="60"/>
  <c r="HI481" i="60"/>
  <c r="HH481" i="60"/>
  <c r="HG481" i="60"/>
  <c r="HF481" i="60"/>
  <c r="HE481" i="60"/>
  <c r="HD481" i="60"/>
  <c r="HC481" i="60"/>
  <c r="HB481" i="60"/>
  <c r="HA481" i="60"/>
  <c r="GZ481" i="60"/>
  <c r="GY481" i="60"/>
  <c r="GX481" i="60"/>
  <c r="GW481" i="60"/>
  <c r="GV481" i="60"/>
  <c r="GU481" i="60"/>
  <c r="GT481" i="60"/>
  <c r="GS481" i="60"/>
  <c r="GR481" i="60"/>
  <c r="GQ481" i="60"/>
  <c r="GP481" i="60"/>
  <c r="GO481" i="60"/>
  <c r="GN481" i="60"/>
  <c r="GM481" i="60"/>
  <c r="GL481" i="60"/>
  <c r="GK481" i="60"/>
  <c r="GJ481" i="60"/>
  <c r="GI481" i="60"/>
  <c r="GH481" i="60"/>
  <c r="GG481" i="60"/>
  <c r="GF481" i="60"/>
  <c r="GE481" i="60"/>
  <c r="GD481" i="60"/>
  <c r="GC481" i="60"/>
  <c r="GB481" i="60"/>
  <c r="GA481" i="60"/>
  <c r="FZ481" i="60"/>
  <c r="FY481" i="60"/>
  <c r="FX481" i="60"/>
  <c r="FW481" i="60"/>
  <c r="FV481" i="60"/>
  <c r="FU481" i="60"/>
  <c r="FT481" i="60"/>
  <c r="FS481" i="60"/>
  <c r="FR481" i="60"/>
  <c r="FQ481" i="60"/>
  <c r="FP481" i="60"/>
  <c r="FO481" i="60"/>
  <c r="FN481" i="60"/>
  <c r="FM481" i="60"/>
  <c r="FL481" i="60"/>
  <c r="FK481" i="60"/>
  <c r="FJ481" i="60"/>
  <c r="FI481" i="60"/>
  <c r="FH481" i="60"/>
  <c r="FG481" i="60"/>
  <c r="FF481" i="60"/>
  <c r="FE481" i="60"/>
  <c r="FD481" i="60"/>
  <c r="FC481" i="60"/>
  <c r="FB481" i="60"/>
  <c r="FA481" i="60"/>
  <c r="EZ481" i="60"/>
  <c r="EY481" i="60"/>
  <c r="EX481" i="60"/>
  <c r="EW481" i="60"/>
  <c r="EV481" i="60"/>
  <c r="EU481" i="60"/>
  <c r="ET481" i="60"/>
  <c r="ES481" i="60"/>
  <c r="ER481" i="60"/>
  <c r="EQ481" i="60"/>
  <c r="EP481" i="60"/>
  <c r="EO481" i="60"/>
  <c r="EN481" i="60"/>
  <c r="EM481" i="60"/>
  <c r="EL481" i="60"/>
  <c r="EK481" i="60"/>
  <c r="EJ481" i="60"/>
  <c r="EI481" i="60"/>
  <c r="EH481" i="60"/>
  <c r="EG481" i="60"/>
  <c r="EF481" i="60"/>
  <c r="EE481" i="60"/>
  <c r="ED481" i="60"/>
  <c r="EC481" i="60"/>
  <c r="EB481" i="60"/>
  <c r="EA481" i="60"/>
  <c r="DZ481" i="60"/>
  <c r="DY481" i="60"/>
  <c r="DX481" i="60"/>
  <c r="DW481" i="60"/>
  <c r="DV481" i="60"/>
  <c r="DU481" i="60"/>
  <c r="DT481" i="60"/>
  <c r="DS481" i="60"/>
  <c r="DR481" i="60"/>
  <c r="DQ481" i="60"/>
  <c r="DP481" i="60"/>
  <c r="DO481" i="60"/>
  <c r="DN481" i="60"/>
  <c r="DM481" i="60"/>
  <c r="DL481" i="60"/>
  <c r="DK481" i="60"/>
  <c r="DJ481" i="60"/>
  <c r="DI481" i="60"/>
  <c r="DH481" i="60"/>
  <c r="DG481" i="60"/>
  <c r="DF481" i="60"/>
  <c r="DE481" i="60"/>
  <c r="DD481" i="60"/>
  <c r="DC481" i="60"/>
  <c r="DB481" i="60"/>
  <c r="DA481" i="60"/>
  <c r="CZ481" i="60"/>
  <c r="CY481" i="60"/>
  <c r="CX481" i="60"/>
  <c r="CW481" i="60"/>
  <c r="CV481" i="60"/>
  <c r="CU481" i="60"/>
  <c r="CT481" i="60"/>
  <c r="CS481" i="60"/>
  <c r="CR481" i="60"/>
  <c r="CQ481" i="60"/>
  <c r="CP481" i="60"/>
  <c r="CO481" i="60"/>
  <c r="CN481" i="60"/>
  <c r="CM481" i="60"/>
  <c r="CL481" i="60"/>
  <c r="CK481" i="60"/>
  <c r="CJ481" i="60"/>
  <c r="CI481" i="60"/>
  <c r="CH481" i="60"/>
  <c r="CG481" i="60"/>
  <c r="CF481" i="60"/>
  <c r="CE481" i="60"/>
  <c r="CD481" i="60"/>
  <c r="CC481" i="60"/>
  <c r="CB481" i="60"/>
  <c r="CA481" i="60"/>
  <c r="BZ481" i="60"/>
  <c r="BY481" i="60"/>
  <c r="BX481" i="60"/>
  <c r="BW481" i="60"/>
  <c r="BV481" i="60"/>
  <c r="BU481" i="60"/>
  <c r="BT481" i="60"/>
  <c r="BS481" i="60"/>
  <c r="BR481" i="60"/>
  <c r="BQ481" i="60"/>
  <c r="BP481" i="60"/>
  <c r="BO481" i="60"/>
  <c r="BN481" i="60"/>
  <c r="BM481" i="60"/>
  <c r="BL481" i="60"/>
  <c r="BK481" i="60"/>
  <c r="BJ481" i="60"/>
  <c r="BI481" i="60"/>
  <c r="BH481" i="60"/>
  <c r="BG481" i="60"/>
  <c r="BF481" i="60"/>
  <c r="JS480" i="60"/>
  <c r="JA480" i="60"/>
  <c r="IZ480" i="60"/>
  <c r="IY480" i="60"/>
  <c r="IX480" i="60"/>
  <c r="IW480" i="60"/>
  <c r="IV480" i="60"/>
  <c r="IL480" i="60"/>
  <c r="IK480" i="60"/>
  <c r="IJ480" i="60"/>
  <c r="II480" i="60"/>
  <c r="IH480" i="60"/>
  <c r="IG480" i="60"/>
  <c r="IF480" i="60"/>
  <c r="IE480" i="60"/>
  <c r="ID480" i="60"/>
  <c r="IC480" i="60"/>
  <c r="IB480" i="60"/>
  <c r="IA480" i="60"/>
  <c r="HZ480" i="60"/>
  <c r="HY480" i="60"/>
  <c r="HX480" i="60"/>
  <c r="HW480" i="60"/>
  <c r="HV480" i="60"/>
  <c r="HU480" i="60"/>
  <c r="HT480" i="60"/>
  <c r="HS480" i="60"/>
  <c r="HR480" i="60"/>
  <c r="HQ480" i="60"/>
  <c r="HP480" i="60"/>
  <c r="HO480" i="60"/>
  <c r="HN480" i="60"/>
  <c r="HM480" i="60"/>
  <c r="HL480" i="60"/>
  <c r="HK480" i="60"/>
  <c r="HJ480" i="60"/>
  <c r="HI480" i="60"/>
  <c r="HH480" i="60"/>
  <c r="HG480" i="60"/>
  <c r="HF480" i="60"/>
  <c r="HE480" i="60"/>
  <c r="HD480" i="60"/>
  <c r="HC480" i="60"/>
  <c r="HB480" i="60"/>
  <c r="HA480" i="60"/>
  <c r="GZ480" i="60"/>
  <c r="GY480" i="60"/>
  <c r="GX480" i="60"/>
  <c r="GW480" i="60"/>
  <c r="GV480" i="60"/>
  <c r="GU480" i="60"/>
  <c r="GT480" i="60"/>
  <c r="GS480" i="60"/>
  <c r="GR480" i="60"/>
  <c r="GQ480" i="60"/>
  <c r="GP480" i="60"/>
  <c r="GO480" i="60"/>
  <c r="GN480" i="60"/>
  <c r="GM480" i="60"/>
  <c r="GL480" i="60"/>
  <c r="GK480" i="60"/>
  <c r="GJ480" i="60"/>
  <c r="GI480" i="60"/>
  <c r="GH480" i="60"/>
  <c r="GG480" i="60"/>
  <c r="GF480" i="60"/>
  <c r="GE480" i="60"/>
  <c r="GD480" i="60"/>
  <c r="GC480" i="60"/>
  <c r="GB480" i="60"/>
  <c r="GA480" i="60"/>
  <c r="FZ480" i="60"/>
  <c r="FY480" i="60"/>
  <c r="FX480" i="60"/>
  <c r="FW480" i="60"/>
  <c r="FV480" i="60"/>
  <c r="FU480" i="60"/>
  <c r="FT480" i="60"/>
  <c r="FS480" i="60"/>
  <c r="FR480" i="60"/>
  <c r="FQ480" i="60"/>
  <c r="FP480" i="60"/>
  <c r="FO480" i="60"/>
  <c r="FN480" i="60"/>
  <c r="FM480" i="60"/>
  <c r="FL480" i="60"/>
  <c r="FK480" i="60"/>
  <c r="FJ480" i="60"/>
  <c r="FI480" i="60"/>
  <c r="FH480" i="60"/>
  <c r="FG480" i="60"/>
  <c r="FF480" i="60"/>
  <c r="FE480" i="60"/>
  <c r="FD480" i="60"/>
  <c r="FC480" i="60"/>
  <c r="FB480" i="60"/>
  <c r="FA480" i="60"/>
  <c r="EZ480" i="60"/>
  <c r="EY480" i="60"/>
  <c r="EX480" i="60"/>
  <c r="EW480" i="60"/>
  <c r="EV480" i="60"/>
  <c r="EU480" i="60"/>
  <c r="ET480" i="60"/>
  <c r="ES480" i="60"/>
  <c r="ER480" i="60"/>
  <c r="EQ480" i="60"/>
  <c r="EP480" i="60"/>
  <c r="EO480" i="60"/>
  <c r="EN480" i="60"/>
  <c r="EM480" i="60"/>
  <c r="EL480" i="60"/>
  <c r="EK480" i="60"/>
  <c r="EJ480" i="60"/>
  <c r="EI480" i="60"/>
  <c r="EH480" i="60"/>
  <c r="EG480" i="60"/>
  <c r="EF480" i="60"/>
  <c r="EE480" i="60"/>
  <c r="ED480" i="60"/>
  <c r="EC480" i="60"/>
  <c r="EB480" i="60"/>
  <c r="EA480" i="60"/>
  <c r="DZ480" i="60"/>
  <c r="DY480" i="60"/>
  <c r="DX480" i="60"/>
  <c r="DW480" i="60"/>
  <c r="DV480" i="60"/>
  <c r="DU480" i="60"/>
  <c r="DT480" i="60"/>
  <c r="DS480" i="60"/>
  <c r="DR480" i="60"/>
  <c r="DQ480" i="60"/>
  <c r="DP480" i="60"/>
  <c r="DO480" i="60"/>
  <c r="DN480" i="60"/>
  <c r="DM480" i="60"/>
  <c r="DL480" i="60"/>
  <c r="DK480" i="60"/>
  <c r="DJ480" i="60"/>
  <c r="DI480" i="60"/>
  <c r="DH480" i="60"/>
  <c r="DG480" i="60"/>
  <c r="DF480" i="60"/>
  <c r="DE480" i="60"/>
  <c r="DD480" i="60"/>
  <c r="DC480" i="60"/>
  <c r="DB480" i="60"/>
  <c r="DA480" i="60"/>
  <c r="CZ480" i="60"/>
  <c r="CY480" i="60"/>
  <c r="CX480" i="60"/>
  <c r="CW480" i="60"/>
  <c r="CV480" i="60"/>
  <c r="CU480" i="60"/>
  <c r="CT480" i="60"/>
  <c r="CS480" i="60"/>
  <c r="CR480" i="60"/>
  <c r="CQ480" i="60"/>
  <c r="CP480" i="60"/>
  <c r="CO480" i="60"/>
  <c r="CN480" i="60"/>
  <c r="CM480" i="60"/>
  <c r="CL480" i="60"/>
  <c r="CK480" i="60"/>
  <c r="CJ480" i="60"/>
  <c r="CI480" i="60"/>
  <c r="CH480" i="60"/>
  <c r="CG480" i="60"/>
  <c r="CF480" i="60"/>
  <c r="CE480" i="60"/>
  <c r="CD480" i="60"/>
  <c r="CC480" i="60"/>
  <c r="CB480" i="60"/>
  <c r="CA480" i="60"/>
  <c r="BZ480" i="60"/>
  <c r="BY480" i="60"/>
  <c r="BX480" i="60"/>
  <c r="BW480" i="60"/>
  <c r="BV480" i="60"/>
  <c r="BU480" i="60"/>
  <c r="BT480" i="60"/>
  <c r="BS480" i="60"/>
  <c r="BR480" i="60"/>
  <c r="BQ480" i="60"/>
  <c r="BP480" i="60"/>
  <c r="BO480" i="60"/>
  <c r="BN480" i="60"/>
  <c r="BM480" i="60"/>
  <c r="BL480" i="60"/>
  <c r="BK480" i="60"/>
  <c r="BJ480" i="60"/>
  <c r="BI480" i="60"/>
  <c r="BH480" i="60"/>
  <c r="BG480" i="60"/>
  <c r="BF480" i="60"/>
  <c r="JS479" i="60"/>
  <c r="JA479" i="60"/>
  <c r="IZ479" i="60"/>
  <c r="IY479" i="60"/>
  <c r="IX479" i="60"/>
  <c r="IW479" i="60"/>
  <c r="IV479" i="60"/>
  <c r="IL479" i="60"/>
  <c r="IK479" i="60"/>
  <c r="IJ479" i="60"/>
  <c r="II479" i="60"/>
  <c r="IH479" i="60"/>
  <c r="IG479" i="60"/>
  <c r="IF479" i="60"/>
  <c r="IE479" i="60"/>
  <c r="ID479" i="60"/>
  <c r="IC479" i="60"/>
  <c r="IB479" i="60"/>
  <c r="IA479" i="60"/>
  <c r="HZ479" i="60"/>
  <c r="HY479" i="60"/>
  <c r="HX479" i="60"/>
  <c r="HW479" i="60"/>
  <c r="HV479" i="60"/>
  <c r="HU479" i="60"/>
  <c r="HT479" i="60"/>
  <c r="HS479" i="60"/>
  <c r="HR479" i="60"/>
  <c r="HQ479" i="60"/>
  <c r="HP479" i="60"/>
  <c r="HO479" i="60"/>
  <c r="HN479" i="60"/>
  <c r="HM479" i="60"/>
  <c r="HL479" i="60"/>
  <c r="HK479" i="60"/>
  <c r="HJ479" i="60"/>
  <c r="HI479" i="60"/>
  <c r="HH479" i="60"/>
  <c r="HG479" i="60"/>
  <c r="HF479" i="60"/>
  <c r="HE479" i="60"/>
  <c r="HD479" i="60"/>
  <c r="HC479" i="60"/>
  <c r="HB479" i="60"/>
  <c r="HA479" i="60"/>
  <c r="GZ479" i="60"/>
  <c r="GY479" i="60"/>
  <c r="GX479" i="60"/>
  <c r="GW479" i="60"/>
  <c r="GV479" i="60"/>
  <c r="GU479" i="60"/>
  <c r="GT479" i="60"/>
  <c r="GS479" i="60"/>
  <c r="GR479" i="60"/>
  <c r="GQ479" i="60"/>
  <c r="GP479" i="60"/>
  <c r="GO479" i="60"/>
  <c r="GN479" i="60"/>
  <c r="GM479" i="60"/>
  <c r="GL479" i="60"/>
  <c r="GK479" i="60"/>
  <c r="GJ479" i="60"/>
  <c r="GI479" i="60"/>
  <c r="GH479" i="60"/>
  <c r="GG479" i="60"/>
  <c r="GF479" i="60"/>
  <c r="GE479" i="60"/>
  <c r="GD479" i="60"/>
  <c r="GC479" i="60"/>
  <c r="GB479" i="60"/>
  <c r="GA479" i="60"/>
  <c r="FZ479" i="60"/>
  <c r="FY479" i="60"/>
  <c r="FX479" i="60"/>
  <c r="FW479" i="60"/>
  <c r="FV479" i="60"/>
  <c r="FU479" i="60"/>
  <c r="FT479" i="60"/>
  <c r="FS479" i="60"/>
  <c r="FR479" i="60"/>
  <c r="FQ479" i="60"/>
  <c r="FP479" i="60"/>
  <c r="FO479" i="60"/>
  <c r="FN479" i="60"/>
  <c r="FM479" i="60"/>
  <c r="FL479" i="60"/>
  <c r="FK479" i="60"/>
  <c r="FJ479" i="60"/>
  <c r="FI479" i="60"/>
  <c r="FH479" i="60"/>
  <c r="FG479" i="60"/>
  <c r="FF479" i="60"/>
  <c r="FE479" i="60"/>
  <c r="FD479" i="60"/>
  <c r="FC479" i="60"/>
  <c r="FB479" i="60"/>
  <c r="FA479" i="60"/>
  <c r="EZ479" i="60"/>
  <c r="EY479" i="60"/>
  <c r="EX479" i="60"/>
  <c r="EW479" i="60"/>
  <c r="EV479" i="60"/>
  <c r="EU479" i="60"/>
  <c r="ET479" i="60"/>
  <c r="ES479" i="60"/>
  <c r="ER479" i="60"/>
  <c r="EQ479" i="60"/>
  <c r="EP479" i="60"/>
  <c r="EO479" i="60"/>
  <c r="EN479" i="60"/>
  <c r="EM479" i="60"/>
  <c r="EL479" i="60"/>
  <c r="EK479" i="60"/>
  <c r="EJ479" i="60"/>
  <c r="EI479" i="60"/>
  <c r="EH479" i="60"/>
  <c r="EG479" i="60"/>
  <c r="EF479" i="60"/>
  <c r="EE479" i="60"/>
  <c r="ED479" i="60"/>
  <c r="EC479" i="60"/>
  <c r="EB479" i="60"/>
  <c r="EA479" i="60"/>
  <c r="DZ479" i="60"/>
  <c r="DY479" i="60"/>
  <c r="DX479" i="60"/>
  <c r="DW479" i="60"/>
  <c r="DV479" i="60"/>
  <c r="DU479" i="60"/>
  <c r="DT479" i="60"/>
  <c r="DS479" i="60"/>
  <c r="DR479" i="60"/>
  <c r="DQ479" i="60"/>
  <c r="DP479" i="60"/>
  <c r="DO479" i="60"/>
  <c r="DN479" i="60"/>
  <c r="DM479" i="60"/>
  <c r="DL479" i="60"/>
  <c r="DK479" i="60"/>
  <c r="DJ479" i="60"/>
  <c r="DI479" i="60"/>
  <c r="DH479" i="60"/>
  <c r="DG479" i="60"/>
  <c r="DF479" i="60"/>
  <c r="DE479" i="60"/>
  <c r="DD479" i="60"/>
  <c r="DC479" i="60"/>
  <c r="DB479" i="60"/>
  <c r="DA479" i="60"/>
  <c r="CZ479" i="60"/>
  <c r="CY479" i="60"/>
  <c r="CX479" i="60"/>
  <c r="CW479" i="60"/>
  <c r="CV479" i="60"/>
  <c r="CU479" i="60"/>
  <c r="CT479" i="60"/>
  <c r="CS479" i="60"/>
  <c r="CR479" i="60"/>
  <c r="CQ479" i="60"/>
  <c r="CP479" i="60"/>
  <c r="CO479" i="60"/>
  <c r="CN479" i="60"/>
  <c r="CM479" i="60"/>
  <c r="CL479" i="60"/>
  <c r="CK479" i="60"/>
  <c r="CJ479" i="60"/>
  <c r="CI479" i="60"/>
  <c r="CH479" i="60"/>
  <c r="CG479" i="60"/>
  <c r="CF479" i="60"/>
  <c r="CE479" i="60"/>
  <c r="CD479" i="60"/>
  <c r="CC479" i="60"/>
  <c r="CB479" i="60"/>
  <c r="CA479" i="60"/>
  <c r="BZ479" i="60"/>
  <c r="BY479" i="60"/>
  <c r="BX479" i="60"/>
  <c r="BW479" i="60"/>
  <c r="BV479" i="60"/>
  <c r="BU479" i="60"/>
  <c r="BT479" i="60"/>
  <c r="BS479" i="60"/>
  <c r="BR479" i="60"/>
  <c r="BQ479" i="60"/>
  <c r="BP479" i="60"/>
  <c r="BO479" i="60"/>
  <c r="BN479" i="60"/>
  <c r="BM479" i="60"/>
  <c r="BL479" i="60"/>
  <c r="BK479" i="60"/>
  <c r="BJ479" i="60"/>
  <c r="BI479" i="60"/>
  <c r="BH479" i="60"/>
  <c r="BG479" i="60"/>
  <c r="BF479" i="60"/>
  <c r="JS478" i="60"/>
  <c r="JA478" i="60"/>
  <c r="IZ478" i="60"/>
  <c r="IY478" i="60"/>
  <c r="IX478" i="60"/>
  <c r="IW478" i="60"/>
  <c r="IV478" i="60"/>
  <c r="IL478" i="60"/>
  <c r="IK478" i="60"/>
  <c r="IJ478" i="60"/>
  <c r="II478" i="60"/>
  <c r="IH478" i="60"/>
  <c r="IG478" i="60"/>
  <c r="IF478" i="60"/>
  <c r="IE478" i="60"/>
  <c r="ID478" i="60"/>
  <c r="IC478" i="60"/>
  <c r="IB478" i="60"/>
  <c r="IA478" i="60"/>
  <c r="HZ478" i="60"/>
  <c r="HY478" i="60"/>
  <c r="HX478" i="60"/>
  <c r="HW478" i="60"/>
  <c r="HV478" i="60"/>
  <c r="HU478" i="60"/>
  <c r="HT478" i="60"/>
  <c r="HS478" i="60"/>
  <c r="HR478" i="60"/>
  <c r="HQ478" i="60"/>
  <c r="HP478" i="60"/>
  <c r="HO478" i="60"/>
  <c r="HN478" i="60"/>
  <c r="HM478" i="60"/>
  <c r="HL478" i="60"/>
  <c r="HK478" i="60"/>
  <c r="HJ478" i="60"/>
  <c r="HI478" i="60"/>
  <c r="HH478" i="60"/>
  <c r="HG478" i="60"/>
  <c r="HF478" i="60"/>
  <c r="HE478" i="60"/>
  <c r="HD478" i="60"/>
  <c r="HC478" i="60"/>
  <c r="HB478" i="60"/>
  <c r="HA478" i="60"/>
  <c r="GZ478" i="60"/>
  <c r="GY478" i="60"/>
  <c r="GX478" i="60"/>
  <c r="GW478" i="60"/>
  <c r="GV478" i="60"/>
  <c r="GU478" i="60"/>
  <c r="GT478" i="60"/>
  <c r="GS478" i="60"/>
  <c r="GR478" i="60"/>
  <c r="GQ478" i="60"/>
  <c r="GP478" i="60"/>
  <c r="GO478" i="60"/>
  <c r="GN478" i="60"/>
  <c r="GM478" i="60"/>
  <c r="GL478" i="60"/>
  <c r="GK478" i="60"/>
  <c r="GJ478" i="60"/>
  <c r="GI478" i="60"/>
  <c r="GH478" i="60"/>
  <c r="GG478" i="60"/>
  <c r="GF478" i="60"/>
  <c r="GE478" i="60"/>
  <c r="GD478" i="60"/>
  <c r="GC478" i="60"/>
  <c r="GB478" i="60"/>
  <c r="GA478" i="60"/>
  <c r="FZ478" i="60"/>
  <c r="FY478" i="60"/>
  <c r="FX478" i="60"/>
  <c r="FW478" i="60"/>
  <c r="FV478" i="60"/>
  <c r="FU478" i="60"/>
  <c r="FT478" i="60"/>
  <c r="FS478" i="60"/>
  <c r="FR478" i="60"/>
  <c r="FQ478" i="60"/>
  <c r="FP478" i="60"/>
  <c r="FO478" i="60"/>
  <c r="FN478" i="60"/>
  <c r="FM478" i="60"/>
  <c r="FL478" i="60"/>
  <c r="FK478" i="60"/>
  <c r="FJ478" i="60"/>
  <c r="FI478" i="60"/>
  <c r="FH478" i="60"/>
  <c r="FG478" i="60"/>
  <c r="FF478" i="60"/>
  <c r="FE478" i="60"/>
  <c r="FD478" i="60"/>
  <c r="FC478" i="60"/>
  <c r="FB478" i="60"/>
  <c r="FA478" i="60"/>
  <c r="EZ478" i="60"/>
  <c r="EY478" i="60"/>
  <c r="EX478" i="60"/>
  <c r="EW478" i="60"/>
  <c r="EV478" i="60"/>
  <c r="EU478" i="60"/>
  <c r="ET478" i="60"/>
  <c r="ES478" i="60"/>
  <c r="ER478" i="60"/>
  <c r="EQ478" i="60"/>
  <c r="EP478" i="60"/>
  <c r="EO478" i="60"/>
  <c r="EN478" i="60"/>
  <c r="EM478" i="60"/>
  <c r="EL478" i="60"/>
  <c r="EK478" i="60"/>
  <c r="EJ478" i="60"/>
  <c r="EI478" i="60"/>
  <c r="EH478" i="60"/>
  <c r="EG478" i="60"/>
  <c r="EF478" i="60"/>
  <c r="EE478" i="60"/>
  <c r="ED478" i="60"/>
  <c r="EC478" i="60"/>
  <c r="EB478" i="60"/>
  <c r="EA478" i="60"/>
  <c r="DZ478" i="60"/>
  <c r="DY478" i="60"/>
  <c r="DX478" i="60"/>
  <c r="DW478" i="60"/>
  <c r="DV478" i="60"/>
  <c r="DU478" i="60"/>
  <c r="DT478" i="60"/>
  <c r="DS478" i="60"/>
  <c r="DR478" i="60"/>
  <c r="DQ478" i="60"/>
  <c r="DP478" i="60"/>
  <c r="DO478" i="60"/>
  <c r="DN478" i="60"/>
  <c r="DM478" i="60"/>
  <c r="DL478" i="60"/>
  <c r="DK478" i="60"/>
  <c r="DJ478" i="60"/>
  <c r="DI478" i="60"/>
  <c r="DH478" i="60"/>
  <c r="DG478" i="60"/>
  <c r="DF478" i="60"/>
  <c r="DE478" i="60"/>
  <c r="DD478" i="60"/>
  <c r="DC478" i="60"/>
  <c r="DB478" i="60"/>
  <c r="DA478" i="60"/>
  <c r="CZ478" i="60"/>
  <c r="CY478" i="60"/>
  <c r="CX478" i="60"/>
  <c r="CW478" i="60"/>
  <c r="CV478" i="60"/>
  <c r="CU478" i="60"/>
  <c r="CT478" i="60"/>
  <c r="CS478" i="60"/>
  <c r="CR478" i="60"/>
  <c r="CQ478" i="60"/>
  <c r="CP478" i="60"/>
  <c r="CO478" i="60"/>
  <c r="CN478" i="60"/>
  <c r="CM478" i="60"/>
  <c r="CL478" i="60"/>
  <c r="CK478" i="60"/>
  <c r="CJ478" i="60"/>
  <c r="CI478" i="60"/>
  <c r="CH478" i="60"/>
  <c r="CG478" i="60"/>
  <c r="CF478" i="60"/>
  <c r="CE478" i="60"/>
  <c r="CD478" i="60"/>
  <c r="CC478" i="60"/>
  <c r="CB478" i="60"/>
  <c r="CA478" i="60"/>
  <c r="BZ478" i="60"/>
  <c r="BY478" i="60"/>
  <c r="BX478" i="60"/>
  <c r="BW478" i="60"/>
  <c r="BV478" i="60"/>
  <c r="BU478" i="60"/>
  <c r="BT478" i="60"/>
  <c r="BS478" i="60"/>
  <c r="BR478" i="60"/>
  <c r="BQ478" i="60"/>
  <c r="BP478" i="60"/>
  <c r="BO478" i="60"/>
  <c r="BN478" i="60"/>
  <c r="BM478" i="60"/>
  <c r="BL478" i="60"/>
  <c r="BK478" i="60"/>
  <c r="BJ478" i="60"/>
  <c r="BI478" i="60"/>
  <c r="BH478" i="60"/>
  <c r="BG478" i="60"/>
  <c r="BF478" i="60"/>
  <c r="JS477" i="60"/>
  <c r="JA477" i="60"/>
  <c r="IZ477" i="60"/>
  <c r="IY477" i="60"/>
  <c r="IX477" i="60"/>
  <c r="IW477" i="60"/>
  <c r="IV477" i="60"/>
  <c r="IL477" i="60"/>
  <c r="IK477" i="60"/>
  <c r="IJ477" i="60"/>
  <c r="II477" i="60"/>
  <c r="IH477" i="60"/>
  <c r="IG477" i="60"/>
  <c r="IF477" i="60"/>
  <c r="IE477" i="60"/>
  <c r="ID477" i="60"/>
  <c r="IC477" i="60"/>
  <c r="IB477" i="60"/>
  <c r="IA477" i="60"/>
  <c r="HZ477" i="60"/>
  <c r="HY477" i="60"/>
  <c r="HX477" i="60"/>
  <c r="HW477" i="60"/>
  <c r="HV477" i="60"/>
  <c r="HU477" i="60"/>
  <c r="HT477" i="60"/>
  <c r="HS477" i="60"/>
  <c r="HR477" i="60"/>
  <c r="HQ477" i="60"/>
  <c r="HP477" i="60"/>
  <c r="HO477" i="60"/>
  <c r="HN477" i="60"/>
  <c r="HM477" i="60"/>
  <c r="HL477" i="60"/>
  <c r="HK477" i="60"/>
  <c r="HJ477" i="60"/>
  <c r="HI477" i="60"/>
  <c r="HH477" i="60"/>
  <c r="HG477" i="60"/>
  <c r="HF477" i="60"/>
  <c r="HE477" i="60"/>
  <c r="HD477" i="60"/>
  <c r="HC477" i="60"/>
  <c r="HB477" i="60"/>
  <c r="HA477" i="60"/>
  <c r="GZ477" i="60"/>
  <c r="GY477" i="60"/>
  <c r="GX477" i="60"/>
  <c r="GW477" i="60"/>
  <c r="GV477" i="60"/>
  <c r="GU477" i="60"/>
  <c r="GT477" i="60"/>
  <c r="GS477" i="60"/>
  <c r="GR477" i="60"/>
  <c r="GQ477" i="60"/>
  <c r="GP477" i="60"/>
  <c r="GO477" i="60"/>
  <c r="GN477" i="60"/>
  <c r="GM477" i="60"/>
  <c r="GL477" i="60"/>
  <c r="GK477" i="60"/>
  <c r="GJ477" i="60"/>
  <c r="GI477" i="60"/>
  <c r="GH477" i="60"/>
  <c r="GG477" i="60"/>
  <c r="GF477" i="60"/>
  <c r="GE477" i="60"/>
  <c r="GD477" i="60"/>
  <c r="GC477" i="60"/>
  <c r="GB477" i="60"/>
  <c r="GA477" i="60"/>
  <c r="FZ477" i="60"/>
  <c r="FY477" i="60"/>
  <c r="FX477" i="60"/>
  <c r="FW477" i="60"/>
  <c r="FV477" i="60"/>
  <c r="FU477" i="60"/>
  <c r="FT477" i="60"/>
  <c r="FS477" i="60"/>
  <c r="FR477" i="60"/>
  <c r="FQ477" i="60"/>
  <c r="FP477" i="60"/>
  <c r="FO477" i="60"/>
  <c r="FN477" i="60"/>
  <c r="FM477" i="60"/>
  <c r="FL477" i="60"/>
  <c r="FK477" i="60"/>
  <c r="FJ477" i="60"/>
  <c r="FI477" i="60"/>
  <c r="FH477" i="60"/>
  <c r="FG477" i="60"/>
  <c r="FF477" i="60"/>
  <c r="FE477" i="60"/>
  <c r="FD477" i="60"/>
  <c r="FC477" i="60"/>
  <c r="FB477" i="60"/>
  <c r="FA477" i="60"/>
  <c r="EZ477" i="60"/>
  <c r="EY477" i="60"/>
  <c r="EX477" i="60"/>
  <c r="EW477" i="60"/>
  <c r="EV477" i="60"/>
  <c r="EU477" i="60"/>
  <c r="ET477" i="60"/>
  <c r="ES477" i="60"/>
  <c r="ER477" i="60"/>
  <c r="EQ477" i="60"/>
  <c r="EP477" i="60"/>
  <c r="EO477" i="60"/>
  <c r="EN477" i="60"/>
  <c r="EM477" i="60"/>
  <c r="EL477" i="60"/>
  <c r="EK477" i="60"/>
  <c r="EJ477" i="60"/>
  <c r="EI477" i="60"/>
  <c r="EH477" i="60"/>
  <c r="EG477" i="60"/>
  <c r="EF477" i="60"/>
  <c r="EE477" i="60"/>
  <c r="ED477" i="60"/>
  <c r="EC477" i="60"/>
  <c r="EB477" i="60"/>
  <c r="EA477" i="60"/>
  <c r="DZ477" i="60"/>
  <c r="DY477" i="60"/>
  <c r="DX477" i="60"/>
  <c r="DW477" i="60"/>
  <c r="DV477" i="60"/>
  <c r="DU477" i="60"/>
  <c r="DT477" i="60"/>
  <c r="DS477" i="60"/>
  <c r="DR477" i="60"/>
  <c r="DQ477" i="60"/>
  <c r="DP477" i="60"/>
  <c r="DO477" i="60"/>
  <c r="DN477" i="60"/>
  <c r="DM477" i="60"/>
  <c r="DL477" i="60"/>
  <c r="DK477" i="60"/>
  <c r="DJ477" i="60"/>
  <c r="DI477" i="60"/>
  <c r="DH477" i="60"/>
  <c r="DG477" i="60"/>
  <c r="DF477" i="60"/>
  <c r="DE477" i="60"/>
  <c r="DD477" i="60"/>
  <c r="DC477" i="60"/>
  <c r="DB477" i="60"/>
  <c r="DA477" i="60"/>
  <c r="CZ477" i="60"/>
  <c r="CY477" i="60"/>
  <c r="CX477" i="60"/>
  <c r="CW477" i="60"/>
  <c r="CV477" i="60"/>
  <c r="CU477" i="60"/>
  <c r="CT477" i="60"/>
  <c r="CS477" i="60"/>
  <c r="CR477" i="60"/>
  <c r="CQ477" i="60"/>
  <c r="CP477" i="60"/>
  <c r="CO477" i="60"/>
  <c r="CN477" i="60"/>
  <c r="CM477" i="60"/>
  <c r="CL477" i="60"/>
  <c r="CK477" i="60"/>
  <c r="CJ477" i="60"/>
  <c r="CI477" i="60"/>
  <c r="CH477" i="60"/>
  <c r="CG477" i="60"/>
  <c r="CF477" i="60"/>
  <c r="CE477" i="60"/>
  <c r="CD477" i="60"/>
  <c r="CC477" i="60"/>
  <c r="CB477" i="60"/>
  <c r="CA477" i="60"/>
  <c r="BZ477" i="60"/>
  <c r="BY477" i="60"/>
  <c r="BX477" i="60"/>
  <c r="BW477" i="60"/>
  <c r="BV477" i="60"/>
  <c r="BU477" i="60"/>
  <c r="BT477" i="60"/>
  <c r="BS477" i="60"/>
  <c r="BR477" i="60"/>
  <c r="BQ477" i="60"/>
  <c r="BP477" i="60"/>
  <c r="BO477" i="60"/>
  <c r="BN477" i="60"/>
  <c r="BM477" i="60"/>
  <c r="BL477" i="60"/>
  <c r="BK477" i="60"/>
  <c r="BJ477" i="60"/>
  <c r="BI477" i="60"/>
  <c r="BH477" i="60"/>
  <c r="BG477" i="60"/>
  <c r="BF477" i="60"/>
  <c r="JS476" i="60"/>
  <c r="JA476" i="60"/>
  <c r="IZ476" i="60"/>
  <c r="IY476" i="60"/>
  <c r="IX476" i="60"/>
  <c r="IW476" i="60"/>
  <c r="IV476" i="60"/>
  <c r="IL476" i="60"/>
  <c r="IK476" i="60"/>
  <c r="IJ476" i="60"/>
  <c r="II476" i="60"/>
  <c r="IH476" i="60"/>
  <c r="IG476" i="60"/>
  <c r="IF476" i="60"/>
  <c r="IE476" i="60"/>
  <c r="ID476" i="60"/>
  <c r="IC476" i="60"/>
  <c r="IB476" i="60"/>
  <c r="IA476" i="60"/>
  <c r="HZ476" i="60"/>
  <c r="HY476" i="60"/>
  <c r="HX476" i="60"/>
  <c r="HW476" i="60"/>
  <c r="HV476" i="60"/>
  <c r="HU476" i="60"/>
  <c r="HT476" i="60"/>
  <c r="HS476" i="60"/>
  <c r="HR476" i="60"/>
  <c r="HQ476" i="60"/>
  <c r="HP476" i="60"/>
  <c r="HO476" i="60"/>
  <c r="HN476" i="60"/>
  <c r="HM476" i="60"/>
  <c r="HL476" i="60"/>
  <c r="HK476" i="60"/>
  <c r="HJ476" i="60"/>
  <c r="HI476" i="60"/>
  <c r="HH476" i="60"/>
  <c r="HG476" i="60"/>
  <c r="HF476" i="60"/>
  <c r="HE476" i="60"/>
  <c r="HD476" i="60"/>
  <c r="HC476" i="60"/>
  <c r="HB476" i="60"/>
  <c r="HA476" i="60"/>
  <c r="GZ476" i="60"/>
  <c r="GY476" i="60"/>
  <c r="GX476" i="60"/>
  <c r="GW476" i="60"/>
  <c r="GV476" i="60"/>
  <c r="GU476" i="60"/>
  <c r="GT476" i="60"/>
  <c r="GS476" i="60"/>
  <c r="GR476" i="60"/>
  <c r="GQ476" i="60"/>
  <c r="GP476" i="60"/>
  <c r="GO476" i="60"/>
  <c r="GN476" i="60"/>
  <c r="GM476" i="60"/>
  <c r="GL476" i="60"/>
  <c r="GK476" i="60"/>
  <c r="GJ476" i="60"/>
  <c r="GI476" i="60"/>
  <c r="GH476" i="60"/>
  <c r="GG476" i="60"/>
  <c r="GF476" i="60"/>
  <c r="GE476" i="60"/>
  <c r="GD476" i="60"/>
  <c r="GC476" i="60"/>
  <c r="GB476" i="60"/>
  <c r="GA476" i="60"/>
  <c r="FZ476" i="60"/>
  <c r="FY476" i="60"/>
  <c r="FX476" i="60"/>
  <c r="FW476" i="60"/>
  <c r="FV476" i="60"/>
  <c r="FU476" i="60"/>
  <c r="FT476" i="60"/>
  <c r="FS476" i="60"/>
  <c r="FR476" i="60"/>
  <c r="FQ476" i="60"/>
  <c r="FP476" i="60"/>
  <c r="FO476" i="60"/>
  <c r="FN476" i="60"/>
  <c r="FM476" i="60"/>
  <c r="FL476" i="60"/>
  <c r="FK476" i="60"/>
  <c r="FJ476" i="60"/>
  <c r="FI476" i="60"/>
  <c r="FH476" i="60"/>
  <c r="FG476" i="60"/>
  <c r="FF476" i="60"/>
  <c r="FE476" i="60"/>
  <c r="FD476" i="60"/>
  <c r="FC476" i="60"/>
  <c r="FB476" i="60"/>
  <c r="FA476" i="60"/>
  <c r="EZ476" i="60"/>
  <c r="EY476" i="60"/>
  <c r="EX476" i="60"/>
  <c r="EW476" i="60"/>
  <c r="EV476" i="60"/>
  <c r="EU476" i="60"/>
  <c r="ET476" i="60"/>
  <c r="ES476" i="60"/>
  <c r="ER476" i="60"/>
  <c r="EQ476" i="60"/>
  <c r="EP476" i="60"/>
  <c r="EO476" i="60"/>
  <c r="EN476" i="60"/>
  <c r="EM476" i="60"/>
  <c r="EL476" i="60"/>
  <c r="EK476" i="60"/>
  <c r="EJ476" i="60"/>
  <c r="EI476" i="60"/>
  <c r="EH476" i="60"/>
  <c r="EG476" i="60"/>
  <c r="EF476" i="60"/>
  <c r="EE476" i="60"/>
  <c r="ED476" i="60"/>
  <c r="EC476" i="60"/>
  <c r="EB476" i="60"/>
  <c r="EA476" i="60"/>
  <c r="DZ476" i="60"/>
  <c r="DY476" i="60"/>
  <c r="DX476" i="60"/>
  <c r="DW476" i="60"/>
  <c r="DV476" i="60"/>
  <c r="DU476" i="60"/>
  <c r="DT476" i="60"/>
  <c r="DS476" i="60"/>
  <c r="DR476" i="60"/>
  <c r="DQ476" i="60"/>
  <c r="DP476" i="60"/>
  <c r="DO476" i="60"/>
  <c r="DN476" i="60"/>
  <c r="DM476" i="60"/>
  <c r="DL476" i="60"/>
  <c r="DK476" i="60"/>
  <c r="DJ476" i="60"/>
  <c r="DI476" i="60"/>
  <c r="DH476" i="60"/>
  <c r="DG476" i="60"/>
  <c r="DF476" i="60"/>
  <c r="DE476" i="60"/>
  <c r="DD476" i="60"/>
  <c r="DC476" i="60"/>
  <c r="DB476" i="60"/>
  <c r="DA476" i="60"/>
  <c r="CZ476" i="60"/>
  <c r="CY476" i="60"/>
  <c r="CX476" i="60"/>
  <c r="CW476" i="60"/>
  <c r="CV476" i="60"/>
  <c r="CU476" i="60"/>
  <c r="CT476" i="60"/>
  <c r="CS476" i="60"/>
  <c r="CR476" i="60"/>
  <c r="CQ476" i="60"/>
  <c r="CP476" i="60"/>
  <c r="CO476" i="60"/>
  <c r="CN476" i="60"/>
  <c r="CM476" i="60"/>
  <c r="CL476" i="60"/>
  <c r="CK476" i="60"/>
  <c r="CJ476" i="60"/>
  <c r="CI476" i="60"/>
  <c r="CH476" i="60"/>
  <c r="CG476" i="60"/>
  <c r="CF476" i="60"/>
  <c r="CE476" i="60"/>
  <c r="CD476" i="60"/>
  <c r="CC476" i="60"/>
  <c r="CB476" i="60"/>
  <c r="CA476" i="60"/>
  <c r="BZ476" i="60"/>
  <c r="BY476" i="60"/>
  <c r="BX476" i="60"/>
  <c r="BW476" i="60"/>
  <c r="BV476" i="60"/>
  <c r="BU476" i="60"/>
  <c r="BT476" i="60"/>
  <c r="BS476" i="60"/>
  <c r="BR476" i="60"/>
  <c r="BQ476" i="60"/>
  <c r="BP476" i="60"/>
  <c r="BO476" i="60"/>
  <c r="BN476" i="60"/>
  <c r="BM476" i="60"/>
  <c r="BL476" i="60"/>
  <c r="BK476" i="60"/>
  <c r="BJ476" i="60"/>
  <c r="BI476" i="60"/>
  <c r="BH476" i="60"/>
  <c r="BG476" i="60"/>
  <c r="BF476" i="60"/>
  <c r="JS475" i="60"/>
  <c r="JA475" i="60"/>
  <c r="IZ475" i="60"/>
  <c r="IY475" i="60"/>
  <c r="IX475" i="60"/>
  <c r="IW475" i="60"/>
  <c r="IV475" i="60"/>
  <c r="IL475" i="60"/>
  <c r="IK475" i="60"/>
  <c r="IJ475" i="60"/>
  <c r="II475" i="60"/>
  <c r="IH475" i="60"/>
  <c r="IG475" i="60"/>
  <c r="IF475" i="60"/>
  <c r="IE475" i="60"/>
  <c r="ID475" i="60"/>
  <c r="IC475" i="60"/>
  <c r="IB475" i="60"/>
  <c r="IA475" i="60"/>
  <c r="HZ475" i="60"/>
  <c r="HY475" i="60"/>
  <c r="HX475" i="60"/>
  <c r="HW475" i="60"/>
  <c r="HV475" i="60"/>
  <c r="HU475" i="60"/>
  <c r="HT475" i="60"/>
  <c r="HS475" i="60"/>
  <c r="HR475" i="60"/>
  <c r="HQ475" i="60"/>
  <c r="HP475" i="60"/>
  <c r="HO475" i="60"/>
  <c r="HN475" i="60"/>
  <c r="HM475" i="60"/>
  <c r="HL475" i="60"/>
  <c r="HK475" i="60"/>
  <c r="HJ475" i="60"/>
  <c r="HI475" i="60"/>
  <c r="HH475" i="60"/>
  <c r="HG475" i="60"/>
  <c r="HF475" i="60"/>
  <c r="HE475" i="60"/>
  <c r="HD475" i="60"/>
  <c r="HC475" i="60"/>
  <c r="HB475" i="60"/>
  <c r="HA475" i="60"/>
  <c r="GZ475" i="60"/>
  <c r="GY475" i="60"/>
  <c r="GX475" i="60"/>
  <c r="GW475" i="60"/>
  <c r="GV475" i="60"/>
  <c r="GU475" i="60"/>
  <c r="GT475" i="60"/>
  <c r="GS475" i="60"/>
  <c r="GR475" i="60"/>
  <c r="GQ475" i="60"/>
  <c r="GP475" i="60"/>
  <c r="GO475" i="60"/>
  <c r="GN475" i="60"/>
  <c r="GM475" i="60"/>
  <c r="GL475" i="60"/>
  <c r="GK475" i="60"/>
  <c r="GJ475" i="60"/>
  <c r="GI475" i="60"/>
  <c r="GH475" i="60"/>
  <c r="GG475" i="60"/>
  <c r="GF475" i="60"/>
  <c r="GE475" i="60"/>
  <c r="GD475" i="60"/>
  <c r="GC475" i="60"/>
  <c r="GB475" i="60"/>
  <c r="GA475" i="60"/>
  <c r="FZ475" i="60"/>
  <c r="FY475" i="60"/>
  <c r="FX475" i="60"/>
  <c r="FW475" i="60"/>
  <c r="FV475" i="60"/>
  <c r="FU475" i="60"/>
  <c r="FT475" i="60"/>
  <c r="FS475" i="60"/>
  <c r="FR475" i="60"/>
  <c r="FQ475" i="60"/>
  <c r="FP475" i="60"/>
  <c r="FO475" i="60"/>
  <c r="FN475" i="60"/>
  <c r="FM475" i="60"/>
  <c r="FL475" i="60"/>
  <c r="FK475" i="60"/>
  <c r="FJ475" i="60"/>
  <c r="FI475" i="60"/>
  <c r="FH475" i="60"/>
  <c r="FG475" i="60"/>
  <c r="FF475" i="60"/>
  <c r="FE475" i="60"/>
  <c r="FD475" i="60"/>
  <c r="FC475" i="60"/>
  <c r="FB475" i="60"/>
  <c r="FA475" i="60"/>
  <c r="EZ475" i="60"/>
  <c r="EY475" i="60"/>
  <c r="EX475" i="60"/>
  <c r="EW475" i="60"/>
  <c r="EV475" i="60"/>
  <c r="EU475" i="60"/>
  <c r="ET475" i="60"/>
  <c r="ES475" i="60"/>
  <c r="ER475" i="60"/>
  <c r="EQ475" i="60"/>
  <c r="EP475" i="60"/>
  <c r="EO475" i="60"/>
  <c r="EN475" i="60"/>
  <c r="EM475" i="60"/>
  <c r="EL475" i="60"/>
  <c r="EK475" i="60"/>
  <c r="EJ475" i="60"/>
  <c r="EI475" i="60"/>
  <c r="EH475" i="60"/>
  <c r="EG475" i="60"/>
  <c r="EF475" i="60"/>
  <c r="EE475" i="60"/>
  <c r="ED475" i="60"/>
  <c r="EC475" i="60"/>
  <c r="EB475" i="60"/>
  <c r="EA475" i="60"/>
  <c r="DZ475" i="60"/>
  <c r="DY475" i="60"/>
  <c r="DX475" i="60"/>
  <c r="DW475" i="60"/>
  <c r="DV475" i="60"/>
  <c r="DU475" i="60"/>
  <c r="DT475" i="60"/>
  <c r="DS475" i="60"/>
  <c r="DR475" i="60"/>
  <c r="DQ475" i="60"/>
  <c r="DP475" i="60"/>
  <c r="DO475" i="60"/>
  <c r="DN475" i="60"/>
  <c r="DM475" i="60"/>
  <c r="DL475" i="60"/>
  <c r="DK475" i="60"/>
  <c r="DJ475" i="60"/>
  <c r="DI475" i="60"/>
  <c r="DH475" i="60"/>
  <c r="DG475" i="60"/>
  <c r="DF475" i="60"/>
  <c r="DE475" i="60"/>
  <c r="DD475" i="60"/>
  <c r="DC475" i="60"/>
  <c r="DB475" i="60"/>
  <c r="DA475" i="60"/>
  <c r="CZ475" i="60"/>
  <c r="CY475" i="60"/>
  <c r="CX475" i="60"/>
  <c r="CW475" i="60"/>
  <c r="CV475" i="60"/>
  <c r="CU475" i="60"/>
  <c r="CT475" i="60"/>
  <c r="CS475" i="60"/>
  <c r="CR475" i="60"/>
  <c r="CQ475" i="60"/>
  <c r="CP475" i="60"/>
  <c r="CO475" i="60"/>
  <c r="CN475" i="60"/>
  <c r="CM475" i="60"/>
  <c r="CL475" i="60"/>
  <c r="CK475" i="60"/>
  <c r="CJ475" i="60"/>
  <c r="CI475" i="60"/>
  <c r="CH475" i="60"/>
  <c r="CG475" i="60"/>
  <c r="CF475" i="60"/>
  <c r="CE475" i="60"/>
  <c r="CD475" i="60"/>
  <c r="CC475" i="60"/>
  <c r="CB475" i="60"/>
  <c r="CA475" i="60"/>
  <c r="BZ475" i="60"/>
  <c r="BY475" i="60"/>
  <c r="BX475" i="60"/>
  <c r="BW475" i="60"/>
  <c r="BV475" i="60"/>
  <c r="BU475" i="60"/>
  <c r="BT475" i="60"/>
  <c r="BS475" i="60"/>
  <c r="BR475" i="60"/>
  <c r="BQ475" i="60"/>
  <c r="BP475" i="60"/>
  <c r="BO475" i="60"/>
  <c r="BN475" i="60"/>
  <c r="BM475" i="60"/>
  <c r="BL475" i="60"/>
  <c r="BK475" i="60"/>
  <c r="BJ475" i="60"/>
  <c r="BI475" i="60"/>
  <c r="BH475" i="60"/>
  <c r="BG475" i="60"/>
  <c r="BF475" i="60"/>
  <c r="JS474" i="60"/>
  <c r="JA474" i="60"/>
  <c r="IZ474" i="60"/>
  <c r="IY474" i="60"/>
  <c r="IX474" i="60"/>
  <c r="IW474" i="60"/>
  <c r="IV474" i="60"/>
  <c r="IL474" i="60"/>
  <c r="IK474" i="60"/>
  <c r="IJ474" i="60"/>
  <c r="II474" i="60"/>
  <c r="IH474" i="60"/>
  <c r="IG474" i="60"/>
  <c r="IF474" i="60"/>
  <c r="IE474" i="60"/>
  <c r="ID474" i="60"/>
  <c r="IC474" i="60"/>
  <c r="IB474" i="60"/>
  <c r="IA474" i="60"/>
  <c r="HZ474" i="60"/>
  <c r="HY474" i="60"/>
  <c r="HX474" i="60"/>
  <c r="HW474" i="60"/>
  <c r="HV474" i="60"/>
  <c r="HU474" i="60"/>
  <c r="HT474" i="60"/>
  <c r="HS474" i="60"/>
  <c r="HR474" i="60"/>
  <c r="HQ474" i="60"/>
  <c r="HP474" i="60"/>
  <c r="HO474" i="60"/>
  <c r="HN474" i="60"/>
  <c r="HM474" i="60"/>
  <c r="HL474" i="60"/>
  <c r="HK474" i="60"/>
  <c r="HJ474" i="60"/>
  <c r="HI474" i="60"/>
  <c r="HH474" i="60"/>
  <c r="HG474" i="60"/>
  <c r="HF474" i="60"/>
  <c r="HE474" i="60"/>
  <c r="HD474" i="60"/>
  <c r="HC474" i="60"/>
  <c r="HB474" i="60"/>
  <c r="HA474" i="60"/>
  <c r="GZ474" i="60"/>
  <c r="GY474" i="60"/>
  <c r="GX474" i="60"/>
  <c r="GW474" i="60"/>
  <c r="GV474" i="60"/>
  <c r="GU474" i="60"/>
  <c r="GT474" i="60"/>
  <c r="GS474" i="60"/>
  <c r="GR474" i="60"/>
  <c r="GQ474" i="60"/>
  <c r="GP474" i="60"/>
  <c r="GO474" i="60"/>
  <c r="GN474" i="60"/>
  <c r="GM474" i="60"/>
  <c r="GL474" i="60"/>
  <c r="GK474" i="60"/>
  <c r="GJ474" i="60"/>
  <c r="GI474" i="60"/>
  <c r="GH474" i="60"/>
  <c r="GG474" i="60"/>
  <c r="GF474" i="60"/>
  <c r="GE474" i="60"/>
  <c r="GD474" i="60"/>
  <c r="GC474" i="60"/>
  <c r="GB474" i="60"/>
  <c r="GA474" i="60"/>
  <c r="FZ474" i="60"/>
  <c r="FY474" i="60"/>
  <c r="FX474" i="60"/>
  <c r="FW474" i="60"/>
  <c r="FV474" i="60"/>
  <c r="FU474" i="60"/>
  <c r="FT474" i="60"/>
  <c r="FS474" i="60"/>
  <c r="FR474" i="60"/>
  <c r="FQ474" i="60"/>
  <c r="FP474" i="60"/>
  <c r="FO474" i="60"/>
  <c r="FN474" i="60"/>
  <c r="FM474" i="60"/>
  <c r="FL474" i="60"/>
  <c r="FK474" i="60"/>
  <c r="FJ474" i="60"/>
  <c r="FI474" i="60"/>
  <c r="FH474" i="60"/>
  <c r="FG474" i="60"/>
  <c r="FF474" i="60"/>
  <c r="FE474" i="60"/>
  <c r="FD474" i="60"/>
  <c r="FC474" i="60"/>
  <c r="FB474" i="60"/>
  <c r="FA474" i="60"/>
  <c r="EZ474" i="60"/>
  <c r="EY474" i="60"/>
  <c r="EX474" i="60"/>
  <c r="EW474" i="60"/>
  <c r="EV474" i="60"/>
  <c r="EU474" i="60"/>
  <c r="ET474" i="60"/>
  <c r="ES474" i="60"/>
  <c r="ER474" i="60"/>
  <c r="EQ474" i="60"/>
  <c r="EP474" i="60"/>
  <c r="EO474" i="60"/>
  <c r="EN474" i="60"/>
  <c r="EM474" i="60"/>
  <c r="EL474" i="60"/>
  <c r="EK474" i="60"/>
  <c r="EJ474" i="60"/>
  <c r="EI474" i="60"/>
  <c r="EH474" i="60"/>
  <c r="EG474" i="60"/>
  <c r="EF474" i="60"/>
  <c r="EE474" i="60"/>
  <c r="ED474" i="60"/>
  <c r="EC474" i="60"/>
  <c r="EB474" i="60"/>
  <c r="EA474" i="60"/>
  <c r="DZ474" i="60"/>
  <c r="DY474" i="60"/>
  <c r="DX474" i="60"/>
  <c r="DW474" i="60"/>
  <c r="DV474" i="60"/>
  <c r="DU474" i="60"/>
  <c r="DT474" i="60"/>
  <c r="DS474" i="60"/>
  <c r="DR474" i="60"/>
  <c r="DQ474" i="60"/>
  <c r="DP474" i="60"/>
  <c r="DO474" i="60"/>
  <c r="DN474" i="60"/>
  <c r="DM474" i="60"/>
  <c r="DL474" i="60"/>
  <c r="DK474" i="60"/>
  <c r="DJ474" i="60"/>
  <c r="DI474" i="60"/>
  <c r="DH474" i="60"/>
  <c r="DG474" i="60"/>
  <c r="DF474" i="60"/>
  <c r="DE474" i="60"/>
  <c r="DD474" i="60"/>
  <c r="DC474" i="60"/>
  <c r="DB474" i="60"/>
  <c r="DA474" i="60"/>
  <c r="CZ474" i="60"/>
  <c r="CY474" i="60"/>
  <c r="CX474" i="60"/>
  <c r="CW474" i="60"/>
  <c r="CV474" i="60"/>
  <c r="CU474" i="60"/>
  <c r="CT474" i="60"/>
  <c r="CS474" i="60"/>
  <c r="CR474" i="60"/>
  <c r="CQ474" i="60"/>
  <c r="CP474" i="60"/>
  <c r="CO474" i="60"/>
  <c r="CN474" i="60"/>
  <c r="CM474" i="60"/>
  <c r="CL474" i="60"/>
  <c r="CK474" i="60"/>
  <c r="CJ474" i="60"/>
  <c r="CI474" i="60"/>
  <c r="CH474" i="60"/>
  <c r="CG474" i="60"/>
  <c r="CF474" i="60"/>
  <c r="CE474" i="60"/>
  <c r="CD474" i="60"/>
  <c r="CC474" i="60"/>
  <c r="CB474" i="60"/>
  <c r="CA474" i="60"/>
  <c r="BZ474" i="60"/>
  <c r="BY474" i="60"/>
  <c r="BX474" i="60"/>
  <c r="BW474" i="60"/>
  <c r="BV474" i="60"/>
  <c r="BU474" i="60"/>
  <c r="BT474" i="60"/>
  <c r="BS474" i="60"/>
  <c r="BR474" i="60"/>
  <c r="BQ474" i="60"/>
  <c r="BP474" i="60"/>
  <c r="BO474" i="60"/>
  <c r="BN474" i="60"/>
  <c r="BM474" i="60"/>
  <c r="BL474" i="60"/>
  <c r="BK474" i="60"/>
  <c r="BJ474" i="60"/>
  <c r="BI474" i="60"/>
  <c r="BH474" i="60"/>
  <c r="BG474" i="60"/>
  <c r="BF474" i="60"/>
  <c r="JS473" i="60"/>
  <c r="JA473" i="60"/>
  <c r="IZ473" i="60"/>
  <c r="IY473" i="60"/>
  <c r="IX473" i="60"/>
  <c r="IW473" i="60"/>
  <c r="IV473" i="60"/>
  <c r="IL473" i="60"/>
  <c r="IK473" i="60"/>
  <c r="IJ473" i="60"/>
  <c r="II473" i="60"/>
  <c r="IH473" i="60"/>
  <c r="IG473" i="60"/>
  <c r="IF473" i="60"/>
  <c r="IE473" i="60"/>
  <c r="ID473" i="60"/>
  <c r="IC473" i="60"/>
  <c r="IB473" i="60"/>
  <c r="IA473" i="60"/>
  <c r="HZ473" i="60"/>
  <c r="HY473" i="60"/>
  <c r="HX473" i="60"/>
  <c r="HW473" i="60"/>
  <c r="HV473" i="60"/>
  <c r="HU473" i="60"/>
  <c r="HT473" i="60"/>
  <c r="HS473" i="60"/>
  <c r="HR473" i="60"/>
  <c r="HQ473" i="60"/>
  <c r="HP473" i="60"/>
  <c r="HO473" i="60"/>
  <c r="HN473" i="60"/>
  <c r="HM473" i="60"/>
  <c r="HL473" i="60"/>
  <c r="HK473" i="60"/>
  <c r="HJ473" i="60"/>
  <c r="HI473" i="60"/>
  <c r="HH473" i="60"/>
  <c r="HG473" i="60"/>
  <c r="HF473" i="60"/>
  <c r="HE473" i="60"/>
  <c r="HD473" i="60"/>
  <c r="HC473" i="60"/>
  <c r="HB473" i="60"/>
  <c r="HA473" i="60"/>
  <c r="GZ473" i="60"/>
  <c r="GY473" i="60"/>
  <c r="GX473" i="60"/>
  <c r="GW473" i="60"/>
  <c r="GV473" i="60"/>
  <c r="GU473" i="60"/>
  <c r="GT473" i="60"/>
  <c r="GS473" i="60"/>
  <c r="GR473" i="60"/>
  <c r="GQ473" i="60"/>
  <c r="GP473" i="60"/>
  <c r="GO473" i="60"/>
  <c r="GN473" i="60"/>
  <c r="GM473" i="60"/>
  <c r="GL473" i="60"/>
  <c r="GK473" i="60"/>
  <c r="GJ473" i="60"/>
  <c r="GI473" i="60"/>
  <c r="GH473" i="60"/>
  <c r="GG473" i="60"/>
  <c r="GF473" i="60"/>
  <c r="GE473" i="60"/>
  <c r="GD473" i="60"/>
  <c r="GC473" i="60"/>
  <c r="GB473" i="60"/>
  <c r="GA473" i="60"/>
  <c r="FZ473" i="60"/>
  <c r="FY473" i="60"/>
  <c r="FX473" i="60"/>
  <c r="FW473" i="60"/>
  <c r="FV473" i="60"/>
  <c r="FU473" i="60"/>
  <c r="FT473" i="60"/>
  <c r="FS473" i="60"/>
  <c r="FR473" i="60"/>
  <c r="FQ473" i="60"/>
  <c r="FP473" i="60"/>
  <c r="FO473" i="60"/>
  <c r="FN473" i="60"/>
  <c r="FM473" i="60"/>
  <c r="FL473" i="60"/>
  <c r="FK473" i="60"/>
  <c r="FJ473" i="60"/>
  <c r="FI473" i="60"/>
  <c r="FH473" i="60"/>
  <c r="FG473" i="60"/>
  <c r="FF473" i="60"/>
  <c r="FE473" i="60"/>
  <c r="FD473" i="60"/>
  <c r="FC473" i="60"/>
  <c r="FB473" i="60"/>
  <c r="FA473" i="60"/>
  <c r="EZ473" i="60"/>
  <c r="EY473" i="60"/>
  <c r="EX473" i="60"/>
  <c r="EW473" i="60"/>
  <c r="EV473" i="60"/>
  <c r="EU473" i="60"/>
  <c r="ET473" i="60"/>
  <c r="ES473" i="60"/>
  <c r="ER473" i="60"/>
  <c r="EQ473" i="60"/>
  <c r="EP473" i="60"/>
  <c r="EO473" i="60"/>
  <c r="EN473" i="60"/>
  <c r="EM473" i="60"/>
  <c r="EL473" i="60"/>
  <c r="EK473" i="60"/>
  <c r="EJ473" i="60"/>
  <c r="EI473" i="60"/>
  <c r="EH473" i="60"/>
  <c r="EG473" i="60"/>
  <c r="EF473" i="60"/>
  <c r="EE473" i="60"/>
  <c r="ED473" i="60"/>
  <c r="EC473" i="60"/>
  <c r="EB473" i="60"/>
  <c r="EA473" i="60"/>
  <c r="DZ473" i="60"/>
  <c r="DY473" i="60"/>
  <c r="DX473" i="60"/>
  <c r="DW473" i="60"/>
  <c r="DV473" i="60"/>
  <c r="DU473" i="60"/>
  <c r="DT473" i="60"/>
  <c r="DS473" i="60"/>
  <c r="DR473" i="60"/>
  <c r="DQ473" i="60"/>
  <c r="DP473" i="60"/>
  <c r="DO473" i="60"/>
  <c r="DN473" i="60"/>
  <c r="DM473" i="60"/>
  <c r="DL473" i="60"/>
  <c r="DK473" i="60"/>
  <c r="DJ473" i="60"/>
  <c r="DI473" i="60"/>
  <c r="DH473" i="60"/>
  <c r="DG473" i="60"/>
  <c r="DF473" i="60"/>
  <c r="DE473" i="60"/>
  <c r="DD473" i="60"/>
  <c r="DC473" i="60"/>
  <c r="DB473" i="60"/>
  <c r="DA473" i="60"/>
  <c r="CZ473" i="60"/>
  <c r="CY473" i="60"/>
  <c r="CX473" i="60"/>
  <c r="CW473" i="60"/>
  <c r="CV473" i="60"/>
  <c r="CU473" i="60"/>
  <c r="CT473" i="60"/>
  <c r="CS473" i="60"/>
  <c r="CR473" i="60"/>
  <c r="CQ473" i="60"/>
  <c r="CP473" i="60"/>
  <c r="CO473" i="60"/>
  <c r="CN473" i="60"/>
  <c r="CM473" i="60"/>
  <c r="CL473" i="60"/>
  <c r="CK473" i="60"/>
  <c r="CJ473" i="60"/>
  <c r="CI473" i="60"/>
  <c r="CH473" i="60"/>
  <c r="CG473" i="60"/>
  <c r="CF473" i="60"/>
  <c r="CE473" i="60"/>
  <c r="CD473" i="60"/>
  <c r="CC473" i="60"/>
  <c r="CB473" i="60"/>
  <c r="CA473" i="60"/>
  <c r="BZ473" i="60"/>
  <c r="BY473" i="60"/>
  <c r="BX473" i="60"/>
  <c r="BW473" i="60"/>
  <c r="BV473" i="60"/>
  <c r="BU473" i="60"/>
  <c r="BT473" i="60"/>
  <c r="BS473" i="60"/>
  <c r="BR473" i="60"/>
  <c r="BQ473" i="60"/>
  <c r="BP473" i="60"/>
  <c r="BO473" i="60"/>
  <c r="BN473" i="60"/>
  <c r="BM473" i="60"/>
  <c r="BL473" i="60"/>
  <c r="BK473" i="60"/>
  <c r="BJ473" i="60"/>
  <c r="BI473" i="60"/>
  <c r="BH473" i="60"/>
  <c r="BG473" i="60"/>
  <c r="BF473" i="60"/>
  <c r="JS472" i="60"/>
  <c r="JA472" i="60"/>
  <c r="IZ472" i="60"/>
  <c r="IY472" i="60"/>
  <c r="IX472" i="60"/>
  <c r="IW472" i="60"/>
  <c r="IV472" i="60"/>
  <c r="IL472" i="60"/>
  <c r="IK472" i="60"/>
  <c r="IJ472" i="60"/>
  <c r="II472" i="60"/>
  <c r="IH472" i="60"/>
  <c r="IG472" i="60"/>
  <c r="IF472" i="60"/>
  <c r="IE472" i="60"/>
  <c r="ID472" i="60"/>
  <c r="IC472" i="60"/>
  <c r="IB472" i="60"/>
  <c r="IA472" i="60"/>
  <c r="HZ472" i="60"/>
  <c r="HY472" i="60"/>
  <c r="HX472" i="60"/>
  <c r="HW472" i="60"/>
  <c r="HV472" i="60"/>
  <c r="HU472" i="60"/>
  <c r="HT472" i="60"/>
  <c r="HS472" i="60"/>
  <c r="HR472" i="60"/>
  <c r="HQ472" i="60"/>
  <c r="HP472" i="60"/>
  <c r="HO472" i="60"/>
  <c r="HN472" i="60"/>
  <c r="HM472" i="60"/>
  <c r="HL472" i="60"/>
  <c r="HK472" i="60"/>
  <c r="HJ472" i="60"/>
  <c r="HI472" i="60"/>
  <c r="HH472" i="60"/>
  <c r="HG472" i="60"/>
  <c r="HF472" i="60"/>
  <c r="HE472" i="60"/>
  <c r="HD472" i="60"/>
  <c r="HC472" i="60"/>
  <c r="HB472" i="60"/>
  <c r="HA472" i="60"/>
  <c r="GZ472" i="60"/>
  <c r="GY472" i="60"/>
  <c r="GX472" i="60"/>
  <c r="GW472" i="60"/>
  <c r="GV472" i="60"/>
  <c r="GU472" i="60"/>
  <c r="GT472" i="60"/>
  <c r="GS472" i="60"/>
  <c r="GR472" i="60"/>
  <c r="GQ472" i="60"/>
  <c r="GP472" i="60"/>
  <c r="GO472" i="60"/>
  <c r="GN472" i="60"/>
  <c r="GM472" i="60"/>
  <c r="GL472" i="60"/>
  <c r="GK472" i="60"/>
  <c r="GJ472" i="60"/>
  <c r="GI472" i="60"/>
  <c r="GH472" i="60"/>
  <c r="GG472" i="60"/>
  <c r="GF472" i="60"/>
  <c r="GE472" i="60"/>
  <c r="GD472" i="60"/>
  <c r="GC472" i="60"/>
  <c r="GB472" i="60"/>
  <c r="GA472" i="60"/>
  <c r="FZ472" i="60"/>
  <c r="FY472" i="60"/>
  <c r="FX472" i="60"/>
  <c r="FW472" i="60"/>
  <c r="FV472" i="60"/>
  <c r="FU472" i="60"/>
  <c r="FT472" i="60"/>
  <c r="FS472" i="60"/>
  <c r="FR472" i="60"/>
  <c r="FQ472" i="60"/>
  <c r="FP472" i="60"/>
  <c r="FO472" i="60"/>
  <c r="FN472" i="60"/>
  <c r="FM472" i="60"/>
  <c r="FL472" i="60"/>
  <c r="FK472" i="60"/>
  <c r="FJ472" i="60"/>
  <c r="FI472" i="60"/>
  <c r="FH472" i="60"/>
  <c r="FG472" i="60"/>
  <c r="FF472" i="60"/>
  <c r="FE472" i="60"/>
  <c r="FD472" i="60"/>
  <c r="FC472" i="60"/>
  <c r="FB472" i="60"/>
  <c r="FA472" i="60"/>
  <c r="EZ472" i="60"/>
  <c r="EY472" i="60"/>
  <c r="EX472" i="60"/>
  <c r="EW472" i="60"/>
  <c r="EV472" i="60"/>
  <c r="EU472" i="60"/>
  <c r="ET472" i="60"/>
  <c r="ES472" i="60"/>
  <c r="ER472" i="60"/>
  <c r="EQ472" i="60"/>
  <c r="EP472" i="60"/>
  <c r="EO472" i="60"/>
  <c r="EN472" i="60"/>
  <c r="EM472" i="60"/>
  <c r="EL472" i="60"/>
  <c r="EK472" i="60"/>
  <c r="EJ472" i="60"/>
  <c r="EI472" i="60"/>
  <c r="EH472" i="60"/>
  <c r="EG472" i="60"/>
  <c r="EF472" i="60"/>
  <c r="EE472" i="60"/>
  <c r="ED472" i="60"/>
  <c r="EC472" i="60"/>
  <c r="EB472" i="60"/>
  <c r="EA472" i="60"/>
  <c r="DZ472" i="60"/>
  <c r="DY472" i="60"/>
  <c r="DX472" i="60"/>
  <c r="DW472" i="60"/>
  <c r="DV472" i="60"/>
  <c r="DU472" i="60"/>
  <c r="DT472" i="60"/>
  <c r="DS472" i="60"/>
  <c r="DR472" i="60"/>
  <c r="DQ472" i="60"/>
  <c r="DP472" i="60"/>
  <c r="DO472" i="60"/>
  <c r="DN472" i="60"/>
  <c r="DM472" i="60"/>
  <c r="DL472" i="60"/>
  <c r="DK472" i="60"/>
  <c r="DJ472" i="60"/>
  <c r="DI472" i="60"/>
  <c r="DH472" i="60"/>
  <c r="DG472" i="60"/>
  <c r="DF472" i="60"/>
  <c r="DE472" i="60"/>
  <c r="DD472" i="60"/>
  <c r="DC472" i="60"/>
  <c r="DB472" i="60"/>
  <c r="DA472" i="60"/>
  <c r="CZ472" i="60"/>
  <c r="CY472" i="60"/>
  <c r="CX472" i="60"/>
  <c r="CW472" i="60"/>
  <c r="CV472" i="60"/>
  <c r="CU472" i="60"/>
  <c r="CT472" i="60"/>
  <c r="CS472" i="60"/>
  <c r="CR472" i="60"/>
  <c r="CQ472" i="60"/>
  <c r="CP472" i="60"/>
  <c r="CO472" i="60"/>
  <c r="CN472" i="60"/>
  <c r="CM472" i="60"/>
  <c r="CL472" i="60"/>
  <c r="CK472" i="60"/>
  <c r="CJ472" i="60"/>
  <c r="CI472" i="60"/>
  <c r="CH472" i="60"/>
  <c r="CG472" i="60"/>
  <c r="CF472" i="60"/>
  <c r="CE472" i="60"/>
  <c r="CD472" i="60"/>
  <c r="CC472" i="60"/>
  <c r="CB472" i="60"/>
  <c r="CA472" i="60"/>
  <c r="BZ472" i="60"/>
  <c r="BY472" i="60"/>
  <c r="BX472" i="60"/>
  <c r="BW472" i="60"/>
  <c r="BV472" i="60"/>
  <c r="BU472" i="60"/>
  <c r="BT472" i="60"/>
  <c r="BS472" i="60"/>
  <c r="BR472" i="60"/>
  <c r="BQ472" i="60"/>
  <c r="BP472" i="60"/>
  <c r="BO472" i="60"/>
  <c r="BN472" i="60"/>
  <c r="BM472" i="60"/>
  <c r="BL472" i="60"/>
  <c r="BK472" i="60"/>
  <c r="BJ472" i="60"/>
  <c r="BI472" i="60"/>
  <c r="BH472" i="60"/>
  <c r="BG472" i="60"/>
  <c r="BF472" i="60"/>
  <c r="JS471" i="60"/>
  <c r="JA471" i="60"/>
  <c r="IZ471" i="60"/>
  <c r="IY471" i="60"/>
  <c r="IX471" i="60"/>
  <c r="IW471" i="60"/>
  <c r="IV471" i="60"/>
  <c r="IL471" i="60"/>
  <c r="IK471" i="60"/>
  <c r="IJ471" i="60"/>
  <c r="II471" i="60"/>
  <c r="IH471" i="60"/>
  <c r="IG471" i="60"/>
  <c r="IF471" i="60"/>
  <c r="IE471" i="60"/>
  <c r="ID471" i="60"/>
  <c r="IC471" i="60"/>
  <c r="IB471" i="60"/>
  <c r="IA471" i="60"/>
  <c r="HZ471" i="60"/>
  <c r="HY471" i="60"/>
  <c r="HX471" i="60"/>
  <c r="HW471" i="60"/>
  <c r="HV471" i="60"/>
  <c r="HU471" i="60"/>
  <c r="HT471" i="60"/>
  <c r="HS471" i="60"/>
  <c r="HR471" i="60"/>
  <c r="HQ471" i="60"/>
  <c r="HP471" i="60"/>
  <c r="HO471" i="60"/>
  <c r="HN471" i="60"/>
  <c r="HM471" i="60"/>
  <c r="HL471" i="60"/>
  <c r="HK471" i="60"/>
  <c r="HJ471" i="60"/>
  <c r="HI471" i="60"/>
  <c r="HH471" i="60"/>
  <c r="HG471" i="60"/>
  <c r="HF471" i="60"/>
  <c r="HE471" i="60"/>
  <c r="HD471" i="60"/>
  <c r="HC471" i="60"/>
  <c r="HB471" i="60"/>
  <c r="HA471" i="60"/>
  <c r="GZ471" i="60"/>
  <c r="GY471" i="60"/>
  <c r="GX471" i="60"/>
  <c r="GW471" i="60"/>
  <c r="GV471" i="60"/>
  <c r="GU471" i="60"/>
  <c r="GT471" i="60"/>
  <c r="GS471" i="60"/>
  <c r="GR471" i="60"/>
  <c r="GQ471" i="60"/>
  <c r="GP471" i="60"/>
  <c r="GO471" i="60"/>
  <c r="GN471" i="60"/>
  <c r="GM471" i="60"/>
  <c r="GL471" i="60"/>
  <c r="GK471" i="60"/>
  <c r="GJ471" i="60"/>
  <c r="GI471" i="60"/>
  <c r="GH471" i="60"/>
  <c r="GG471" i="60"/>
  <c r="GF471" i="60"/>
  <c r="GE471" i="60"/>
  <c r="GD471" i="60"/>
  <c r="GC471" i="60"/>
  <c r="GB471" i="60"/>
  <c r="GA471" i="60"/>
  <c r="FZ471" i="60"/>
  <c r="FY471" i="60"/>
  <c r="FX471" i="60"/>
  <c r="FW471" i="60"/>
  <c r="FV471" i="60"/>
  <c r="FU471" i="60"/>
  <c r="FT471" i="60"/>
  <c r="FS471" i="60"/>
  <c r="FR471" i="60"/>
  <c r="FQ471" i="60"/>
  <c r="FP471" i="60"/>
  <c r="FO471" i="60"/>
  <c r="FN471" i="60"/>
  <c r="FM471" i="60"/>
  <c r="FL471" i="60"/>
  <c r="FK471" i="60"/>
  <c r="FJ471" i="60"/>
  <c r="FI471" i="60"/>
  <c r="FH471" i="60"/>
  <c r="FG471" i="60"/>
  <c r="FF471" i="60"/>
  <c r="FE471" i="60"/>
  <c r="FD471" i="60"/>
  <c r="FC471" i="60"/>
  <c r="FB471" i="60"/>
  <c r="FA471" i="60"/>
  <c r="EZ471" i="60"/>
  <c r="EY471" i="60"/>
  <c r="EX471" i="60"/>
  <c r="EW471" i="60"/>
  <c r="EV471" i="60"/>
  <c r="EU471" i="60"/>
  <c r="ET471" i="60"/>
  <c r="ES471" i="60"/>
  <c r="ER471" i="60"/>
  <c r="EQ471" i="60"/>
  <c r="EP471" i="60"/>
  <c r="EO471" i="60"/>
  <c r="EN471" i="60"/>
  <c r="EM471" i="60"/>
  <c r="EL471" i="60"/>
  <c r="EK471" i="60"/>
  <c r="EJ471" i="60"/>
  <c r="EI471" i="60"/>
  <c r="EH471" i="60"/>
  <c r="EG471" i="60"/>
  <c r="EF471" i="60"/>
  <c r="EE471" i="60"/>
  <c r="ED471" i="60"/>
  <c r="EC471" i="60"/>
  <c r="EB471" i="60"/>
  <c r="EA471" i="60"/>
  <c r="DZ471" i="60"/>
  <c r="DY471" i="60"/>
  <c r="DX471" i="60"/>
  <c r="DW471" i="60"/>
  <c r="DV471" i="60"/>
  <c r="DU471" i="60"/>
  <c r="DT471" i="60"/>
  <c r="DS471" i="60"/>
  <c r="DR471" i="60"/>
  <c r="DQ471" i="60"/>
  <c r="DP471" i="60"/>
  <c r="DO471" i="60"/>
  <c r="DN471" i="60"/>
  <c r="DM471" i="60"/>
  <c r="DL471" i="60"/>
  <c r="DK471" i="60"/>
  <c r="DJ471" i="60"/>
  <c r="DI471" i="60"/>
  <c r="DH471" i="60"/>
  <c r="DG471" i="60"/>
  <c r="DF471" i="60"/>
  <c r="DE471" i="60"/>
  <c r="DD471" i="60"/>
  <c r="DC471" i="60"/>
  <c r="DB471" i="60"/>
  <c r="DA471" i="60"/>
  <c r="CZ471" i="60"/>
  <c r="CY471" i="60"/>
  <c r="CX471" i="60"/>
  <c r="CW471" i="60"/>
  <c r="CV471" i="60"/>
  <c r="CU471" i="60"/>
  <c r="CT471" i="60"/>
  <c r="CS471" i="60"/>
  <c r="CR471" i="60"/>
  <c r="CQ471" i="60"/>
  <c r="CP471" i="60"/>
  <c r="CO471" i="60"/>
  <c r="CN471" i="60"/>
  <c r="CM471" i="60"/>
  <c r="CL471" i="60"/>
  <c r="CK471" i="60"/>
  <c r="CJ471" i="60"/>
  <c r="CI471" i="60"/>
  <c r="CH471" i="60"/>
  <c r="CG471" i="60"/>
  <c r="CF471" i="60"/>
  <c r="CE471" i="60"/>
  <c r="CD471" i="60"/>
  <c r="CC471" i="60"/>
  <c r="CB471" i="60"/>
  <c r="CA471" i="60"/>
  <c r="BZ471" i="60"/>
  <c r="BY471" i="60"/>
  <c r="BX471" i="60"/>
  <c r="BW471" i="60"/>
  <c r="BV471" i="60"/>
  <c r="BU471" i="60"/>
  <c r="BT471" i="60"/>
  <c r="BS471" i="60"/>
  <c r="BR471" i="60"/>
  <c r="BQ471" i="60"/>
  <c r="BP471" i="60"/>
  <c r="BO471" i="60"/>
  <c r="BN471" i="60"/>
  <c r="BM471" i="60"/>
  <c r="BL471" i="60"/>
  <c r="BK471" i="60"/>
  <c r="BJ471" i="60"/>
  <c r="BI471" i="60"/>
  <c r="BH471" i="60"/>
  <c r="BG471" i="60"/>
  <c r="BF471" i="60"/>
  <c r="JS470" i="60"/>
  <c r="JA470" i="60"/>
  <c r="IZ470" i="60"/>
  <c r="IY470" i="60"/>
  <c r="IX470" i="60"/>
  <c r="IW470" i="60"/>
  <c r="IV470" i="60"/>
  <c r="IL470" i="60"/>
  <c r="IK470" i="60"/>
  <c r="IJ470" i="60"/>
  <c r="II470" i="60"/>
  <c r="IH470" i="60"/>
  <c r="IG470" i="60"/>
  <c r="IF470" i="60"/>
  <c r="IE470" i="60"/>
  <c r="ID470" i="60"/>
  <c r="IC470" i="60"/>
  <c r="IB470" i="60"/>
  <c r="IA470" i="60"/>
  <c r="HZ470" i="60"/>
  <c r="HY470" i="60"/>
  <c r="HX470" i="60"/>
  <c r="HW470" i="60"/>
  <c r="HV470" i="60"/>
  <c r="HU470" i="60"/>
  <c r="HT470" i="60"/>
  <c r="HS470" i="60"/>
  <c r="HR470" i="60"/>
  <c r="HQ470" i="60"/>
  <c r="HP470" i="60"/>
  <c r="HO470" i="60"/>
  <c r="HN470" i="60"/>
  <c r="HM470" i="60"/>
  <c r="HL470" i="60"/>
  <c r="HK470" i="60"/>
  <c r="HJ470" i="60"/>
  <c r="HI470" i="60"/>
  <c r="HH470" i="60"/>
  <c r="HG470" i="60"/>
  <c r="HF470" i="60"/>
  <c r="HE470" i="60"/>
  <c r="HD470" i="60"/>
  <c r="HC470" i="60"/>
  <c r="HB470" i="60"/>
  <c r="HA470" i="60"/>
  <c r="GZ470" i="60"/>
  <c r="GY470" i="60"/>
  <c r="GX470" i="60"/>
  <c r="GW470" i="60"/>
  <c r="GV470" i="60"/>
  <c r="GU470" i="60"/>
  <c r="GT470" i="60"/>
  <c r="GS470" i="60"/>
  <c r="GR470" i="60"/>
  <c r="GQ470" i="60"/>
  <c r="GP470" i="60"/>
  <c r="GO470" i="60"/>
  <c r="GN470" i="60"/>
  <c r="GM470" i="60"/>
  <c r="GL470" i="60"/>
  <c r="GK470" i="60"/>
  <c r="GJ470" i="60"/>
  <c r="GI470" i="60"/>
  <c r="GH470" i="60"/>
  <c r="GG470" i="60"/>
  <c r="GF470" i="60"/>
  <c r="GE470" i="60"/>
  <c r="GD470" i="60"/>
  <c r="GC470" i="60"/>
  <c r="GB470" i="60"/>
  <c r="GA470" i="60"/>
  <c r="FZ470" i="60"/>
  <c r="FY470" i="60"/>
  <c r="FX470" i="60"/>
  <c r="FW470" i="60"/>
  <c r="FV470" i="60"/>
  <c r="FU470" i="60"/>
  <c r="FT470" i="60"/>
  <c r="FS470" i="60"/>
  <c r="FR470" i="60"/>
  <c r="FQ470" i="60"/>
  <c r="FP470" i="60"/>
  <c r="FO470" i="60"/>
  <c r="FN470" i="60"/>
  <c r="FM470" i="60"/>
  <c r="FL470" i="60"/>
  <c r="FK470" i="60"/>
  <c r="FJ470" i="60"/>
  <c r="FI470" i="60"/>
  <c r="FH470" i="60"/>
  <c r="FG470" i="60"/>
  <c r="FF470" i="60"/>
  <c r="FE470" i="60"/>
  <c r="FD470" i="60"/>
  <c r="FC470" i="60"/>
  <c r="FB470" i="60"/>
  <c r="FA470" i="60"/>
  <c r="EZ470" i="60"/>
  <c r="EY470" i="60"/>
  <c r="EX470" i="60"/>
  <c r="EW470" i="60"/>
  <c r="EV470" i="60"/>
  <c r="EU470" i="60"/>
  <c r="ET470" i="60"/>
  <c r="ES470" i="60"/>
  <c r="ER470" i="60"/>
  <c r="EQ470" i="60"/>
  <c r="EP470" i="60"/>
  <c r="EO470" i="60"/>
  <c r="EN470" i="60"/>
  <c r="EM470" i="60"/>
  <c r="EL470" i="60"/>
  <c r="EK470" i="60"/>
  <c r="EJ470" i="60"/>
  <c r="EI470" i="60"/>
  <c r="EH470" i="60"/>
  <c r="EG470" i="60"/>
  <c r="EF470" i="60"/>
  <c r="EE470" i="60"/>
  <c r="ED470" i="60"/>
  <c r="EC470" i="60"/>
  <c r="EB470" i="60"/>
  <c r="EA470" i="60"/>
  <c r="DZ470" i="60"/>
  <c r="DY470" i="60"/>
  <c r="DX470" i="60"/>
  <c r="DW470" i="60"/>
  <c r="DV470" i="60"/>
  <c r="DU470" i="60"/>
  <c r="DT470" i="60"/>
  <c r="DS470" i="60"/>
  <c r="DR470" i="60"/>
  <c r="DQ470" i="60"/>
  <c r="DP470" i="60"/>
  <c r="DO470" i="60"/>
  <c r="DN470" i="60"/>
  <c r="DM470" i="60"/>
  <c r="DL470" i="60"/>
  <c r="DK470" i="60"/>
  <c r="DJ470" i="60"/>
  <c r="DI470" i="60"/>
  <c r="DH470" i="60"/>
  <c r="DG470" i="60"/>
  <c r="DF470" i="60"/>
  <c r="DE470" i="60"/>
  <c r="DD470" i="60"/>
  <c r="DC470" i="60"/>
  <c r="DB470" i="60"/>
  <c r="DA470" i="60"/>
  <c r="CZ470" i="60"/>
  <c r="CY470" i="60"/>
  <c r="CX470" i="60"/>
  <c r="CW470" i="60"/>
  <c r="CV470" i="60"/>
  <c r="CU470" i="60"/>
  <c r="CT470" i="60"/>
  <c r="CS470" i="60"/>
  <c r="CR470" i="60"/>
  <c r="CQ470" i="60"/>
  <c r="CP470" i="60"/>
  <c r="CO470" i="60"/>
  <c r="CN470" i="60"/>
  <c r="CM470" i="60"/>
  <c r="CL470" i="60"/>
  <c r="CK470" i="60"/>
  <c r="CJ470" i="60"/>
  <c r="CI470" i="60"/>
  <c r="CH470" i="60"/>
  <c r="CG470" i="60"/>
  <c r="CF470" i="60"/>
  <c r="CE470" i="60"/>
  <c r="CD470" i="60"/>
  <c r="CC470" i="60"/>
  <c r="CB470" i="60"/>
  <c r="CA470" i="60"/>
  <c r="BZ470" i="60"/>
  <c r="BY470" i="60"/>
  <c r="BX470" i="60"/>
  <c r="BW470" i="60"/>
  <c r="BV470" i="60"/>
  <c r="BU470" i="60"/>
  <c r="BT470" i="60"/>
  <c r="BS470" i="60"/>
  <c r="BR470" i="60"/>
  <c r="BQ470" i="60"/>
  <c r="BP470" i="60"/>
  <c r="BO470" i="60"/>
  <c r="BN470" i="60"/>
  <c r="BM470" i="60"/>
  <c r="BL470" i="60"/>
  <c r="BK470" i="60"/>
  <c r="BJ470" i="60"/>
  <c r="BI470" i="60"/>
  <c r="BH470" i="60"/>
  <c r="BG470" i="60"/>
  <c r="BF470" i="60"/>
  <c r="JS469" i="60"/>
  <c r="JA469" i="60"/>
  <c r="IZ469" i="60"/>
  <c r="IY469" i="60"/>
  <c r="IX469" i="60"/>
  <c r="IW469" i="60"/>
  <c r="IV469" i="60"/>
  <c r="IL469" i="60"/>
  <c r="IK469" i="60"/>
  <c r="IJ469" i="60"/>
  <c r="II469" i="60"/>
  <c r="IH469" i="60"/>
  <c r="IG469" i="60"/>
  <c r="IF469" i="60"/>
  <c r="IE469" i="60"/>
  <c r="ID469" i="60"/>
  <c r="IC469" i="60"/>
  <c r="IB469" i="60"/>
  <c r="IA469" i="60"/>
  <c r="HZ469" i="60"/>
  <c r="HY469" i="60"/>
  <c r="HX469" i="60"/>
  <c r="HW469" i="60"/>
  <c r="HV469" i="60"/>
  <c r="HU469" i="60"/>
  <c r="HT469" i="60"/>
  <c r="HS469" i="60"/>
  <c r="HR469" i="60"/>
  <c r="HQ469" i="60"/>
  <c r="HP469" i="60"/>
  <c r="HO469" i="60"/>
  <c r="HN469" i="60"/>
  <c r="HM469" i="60"/>
  <c r="HL469" i="60"/>
  <c r="HK469" i="60"/>
  <c r="HJ469" i="60"/>
  <c r="HI469" i="60"/>
  <c r="HH469" i="60"/>
  <c r="HG469" i="60"/>
  <c r="HF469" i="60"/>
  <c r="HE469" i="60"/>
  <c r="HD469" i="60"/>
  <c r="HC469" i="60"/>
  <c r="HB469" i="60"/>
  <c r="HA469" i="60"/>
  <c r="GZ469" i="60"/>
  <c r="GY469" i="60"/>
  <c r="GX469" i="60"/>
  <c r="GW469" i="60"/>
  <c r="GV469" i="60"/>
  <c r="GU469" i="60"/>
  <c r="GT469" i="60"/>
  <c r="GS469" i="60"/>
  <c r="GR469" i="60"/>
  <c r="GQ469" i="60"/>
  <c r="GP469" i="60"/>
  <c r="GO469" i="60"/>
  <c r="GN469" i="60"/>
  <c r="GM469" i="60"/>
  <c r="GL469" i="60"/>
  <c r="GK469" i="60"/>
  <c r="GJ469" i="60"/>
  <c r="GI469" i="60"/>
  <c r="GH469" i="60"/>
  <c r="GG469" i="60"/>
  <c r="GF469" i="60"/>
  <c r="GE469" i="60"/>
  <c r="GD469" i="60"/>
  <c r="GC469" i="60"/>
  <c r="GB469" i="60"/>
  <c r="GA469" i="60"/>
  <c r="FZ469" i="60"/>
  <c r="FY469" i="60"/>
  <c r="FX469" i="60"/>
  <c r="FW469" i="60"/>
  <c r="FV469" i="60"/>
  <c r="FU469" i="60"/>
  <c r="FT469" i="60"/>
  <c r="FS469" i="60"/>
  <c r="FR469" i="60"/>
  <c r="FQ469" i="60"/>
  <c r="FP469" i="60"/>
  <c r="FO469" i="60"/>
  <c r="FN469" i="60"/>
  <c r="FM469" i="60"/>
  <c r="FL469" i="60"/>
  <c r="FK469" i="60"/>
  <c r="FJ469" i="60"/>
  <c r="FI469" i="60"/>
  <c r="FH469" i="60"/>
  <c r="FG469" i="60"/>
  <c r="FF469" i="60"/>
  <c r="FE469" i="60"/>
  <c r="FD469" i="60"/>
  <c r="FC469" i="60"/>
  <c r="FB469" i="60"/>
  <c r="FA469" i="60"/>
  <c r="EZ469" i="60"/>
  <c r="EY469" i="60"/>
  <c r="EX469" i="60"/>
  <c r="EW469" i="60"/>
  <c r="EV469" i="60"/>
  <c r="EU469" i="60"/>
  <c r="ET469" i="60"/>
  <c r="ES469" i="60"/>
  <c r="ER469" i="60"/>
  <c r="EQ469" i="60"/>
  <c r="EP469" i="60"/>
  <c r="EO469" i="60"/>
  <c r="EN469" i="60"/>
  <c r="EM469" i="60"/>
  <c r="EL469" i="60"/>
  <c r="EK469" i="60"/>
  <c r="EJ469" i="60"/>
  <c r="EI469" i="60"/>
  <c r="EH469" i="60"/>
  <c r="EG469" i="60"/>
  <c r="EF469" i="60"/>
  <c r="EE469" i="60"/>
  <c r="ED469" i="60"/>
  <c r="EC469" i="60"/>
  <c r="EB469" i="60"/>
  <c r="EA469" i="60"/>
  <c r="DZ469" i="60"/>
  <c r="DY469" i="60"/>
  <c r="DX469" i="60"/>
  <c r="DW469" i="60"/>
  <c r="DV469" i="60"/>
  <c r="DU469" i="60"/>
  <c r="DT469" i="60"/>
  <c r="DS469" i="60"/>
  <c r="DR469" i="60"/>
  <c r="DQ469" i="60"/>
  <c r="DP469" i="60"/>
  <c r="DO469" i="60"/>
  <c r="DN469" i="60"/>
  <c r="DM469" i="60"/>
  <c r="DL469" i="60"/>
  <c r="DK469" i="60"/>
  <c r="DJ469" i="60"/>
  <c r="DI469" i="60"/>
  <c r="DH469" i="60"/>
  <c r="DG469" i="60"/>
  <c r="DF469" i="60"/>
  <c r="DE469" i="60"/>
  <c r="DD469" i="60"/>
  <c r="DC469" i="60"/>
  <c r="DB469" i="60"/>
  <c r="DA469" i="60"/>
  <c r="CZ469" i="60"/>
  <c r="CY469" i="60"/>
  <c r="CX469" i="60"/>
  <c r="CW469" i="60"/>
  <c r="CV469" i="60"/>
  <c r="CU469" i="60"/>
  <c r="CT469" i="60"/>
  <c r="CS469" i="60"/>
  <c r="CR469" i="60"/>
  <c r="CQ469" i="60"/>
  <c r="CP469" i="60"/>
  <c r="CO469" i="60"/>
  <c r="CN469" i="60"/>
  <c r="CM469" i="60"/>
  <c r="CL469" i="60"/>
  <c r="CK469" i="60"/>
  <c r="CJ469" i="60"/>
  <c r="CI469" i="60"/>
  <c r="CH469" i="60"/>
  <c r="CG469" i="60"/>
  <c r="CF469" i="60"/>
  <c r="CE469" i="60"/>
  <c r="CD469" i="60"/>
  <c r="CC469" i="60"/>
  <c r="CB469" i="60"/>
  <c r="CA469" i="60"/>
  <c r="BZ469" i="60"/>
  <c r="BY469" i="60"/>
  <c r="BX469" i="60"/>
  <c r="BW469" i="60"/>
  <c r="BV469" i="60"/>
  <c r="BU469" i="60"/>
  <c r="BT469" i="60"/>
  <c r="BS469" i="60"/>
  <c r="BR469" i="60"/>
  <c r="BQ469" i="60"/>
  <c r="BP469" i="60"/>
  <c r="BO469" i="60"/>
  <c r="BN469" i="60"/>
  <c r="BM469" i="60"/>
  <c r="BL469" i="60"/>
  <c r="BK469" i="60"/>
  <c r="BJ469" i="60"/>
  <c r="BI469" i="60"/>
  <c r="BH469" i="60"/>
  <c r="BG469" i="60"/>
  <c r="BF469" i="60"/>
  <c r="JS468" i="60"/>
  <c r="JA468" i="60"/>
  <c r="IZ468" i="60"/>
  <c r="IY468" i="60"/>
  <c r="IX468" i="60"/>
  <c r="IW468" i="60"/>
  <c r="IV468" i="60"/>
  <c r="IL468" i="60"/>
  <c r="IK468" i="60"/>
  <c r="IJ468" i="60"/>
  <c r="II468" i="60"/>
  <c r="IH468" i="60"/>
  <c r="IG468" i="60"/>
  <c r="IF468" i="60"/>
  <c r="IE468" i="60"/>
  <c r="ID468" i="60"/>
  <c r="IC468" i="60"/>
  <c r="IB468" i="60"/>
  <c r="IA468" i="60"/>
  <c r="HZ468" i="60"/>
  <c r="HY468" i="60"/>
  <c r="HX468" i="60"/>
  <c r="HW468" i="60"/>
  <c r="HV468" i="60"/>
  <c r="HU468" i="60"/>
  <c r="HT468" i="60"/>
  <c r="HS468" i="60"/>
  <c r="HR468" i="60"/>
  <c r="HQ468" i="60"/>
  <c r="HP468" i="60"/>
  <c r="HO468" i="60"/>
  <c r="HN468" i="60"/>
  <c r="HM468" i="60"/>
  <c r="HL468" i="60"/>
  <c r="HK468" i="60"/>
  <c r="HJ468" i="60"/>
  <c r="HI468" i="60"/>
  <c r="HH468" i="60"/>
  <c r="HG468" i="60"/>
  <c r="HF468" i="60"/>
  <c r="HE468" i="60"/>
  <c r="HD468" i="60"/>
  <c r="HC468" i="60"/>
  <c r="HB468" i="60"/>
  <c r="HA468" i="60"/>
  <c r="GZ468" i="60"/>
  <c r="GY468" i="60"/>
  <c r="GX468" i="60"/>
  <c r="GW468" i="60"/>
  <c r="GV468" i="60"/>
  <c r="GU468" i="60"/>
  <c r="GT468" i="60"/>
  <c r="GS468" i="60"/>
  <c r="GR468" i="60"/>
  <c r="GQ468" i="60"/>
  <c r="GP468" i="60"/>
  <c r="GO468" i="60"/>
  <c r="GN468" i="60"/>
  <c r="GM468" i="60"/>
  <c r="GL468" i="60"/>
  <c r="GK468" i="60"/>
  <c r="GJ468" i="60"/>
  <c r="GI468" i="60"/>
  <c r="GH468" i="60"/>
  <c r="GG468" i="60"/>
  <c r="GF468" i="60"/>
  <c r="GE468" i="60"/>
  <c r="GD468" i="60"/>
  <c r="GC468" i="60"/>
  <c r="GB468" i="60"/>
  <c r="GA468" i="60"/>
  <c r="FZ468" i="60"/>
  <c r="FY468" i="60"/>
  <c r="FX468" i="60"/>
  <c r="FW468" i="60"/>
  <c r="FV468" i="60"/>
  <c r="FU468" i="60"/>
  <c r="FT468" i="60"/>
  <c r="FS468" i="60"/>
  <c r="FR468" i="60"/>
  <c r="FQ468" i="60"/>
  <c r="FP468" i="60"/>
  <c r="FO468" i="60"/>
  <c r="FN468" i="60"/>
  <c r="FM468" i="60"/>
  <c r="FL468" i="60"/>
  <c r="FK468" i="60"/>
  <c r="FJ468" i="60"/>
  <c r="FI468" i="60"/>
  <c r="FH468" i="60"/>
  <c r="FG468" i="60"/>
  <c r="FF468" i="60"/>
  <c r="FE468" i="60"/>
  <c r="FD468" i="60"/>
  <c r="FC468" i="60"/>
  <c r="FB468" i="60"/>
  <c r="FA468" i="60"/>
  <c r="EZ468" i="60"/>
  <c r="EY468" i="60"/>
  <c r="EX468" i="60"/>
  <c r="EW468" i="60"/>
  <c r="EV468" i="60"/>
  <c r="EU468" i="60"/>
  <c r="ET468" i="60"/>
  <c r="ES468" i="60"/>
  <c r="ER468" i="60"/>
  <c r="EQ468" i="60"/>
  <c r="EP468" i="60"/>
  <c r="EO468" i="60"/>
  <c r="EN468" i="60"/>
  <c r="EM468" i="60"/>
  <c r="EL468" i="60"/>
  <c r="EK468" i="60"/>
  <c r="EJ468" i="60"/>
  <c r="EI468" i="60"/>
  <c r="EH468" i="60"/>
  <c r="EG468" i="60"/>
  <c r="EF468" i="60"/>
  <c r="EE468" i="60"/>
  <c r="ED468" i="60"/>
  <c r="EC468" i="60"/>
  <c r="EB468" i="60"/>
  <c r="EA468" i="60"/>
  <c r="DZ468" i="60"/>
  <c r="DY468" i="60"/>
  <c r="DX468" i="60"/>
  <c r="DW468" i="60"/>
  <c r="DV468" i="60"/>
  <c r="DU468" i="60"/>
  <c r="DT468" i="60"/>
  <c r="DS468" i="60"/>
  <c r="DR468" i="60"/>
  <c r="DQ468" i="60"/>
  <c r="DP468" i="60"/>
  <c r="DO468" i="60"/>
  <c r="DN468" i="60"/>
  <c r="DM468" i="60"/>
  <c r="DL468" i="60"/>
  <c r="DK468" i="60"/>
  <c r="DJ468" i="60"/>
  <c r="DI468" i="60"/>
  <c r="DH468" i="60"/>
  <c r="DG468" i="60"/>
  <c r="DF468" i="60"/>
  <c r="DE468" i="60"/>
  <c r="DD468" i="60"/>
  <c r="DC468" i="60"/>
  <c r="DB468" i="60"/>
  <c r="DA468" i="60"/>
  <c r="CZ468" i="60"/>
  <c r="CY468" i="60"/>
  <c r="CX468" i="60"/>
  <c r="CW468" i="60"/>
  <c r="CV468" i="60"/>
  <c r="CU468" i="60"/>
  <c r="CT468" i="60"/>
  <c r="CS468" i="60"/>
  <c r="CR468" i="60"/>
  <c r="CQ468" i="60"/>
  <c r="CP468" i="60"/>
  <c r="CO468" i="60"/>
  <c r="CN468" i="60"/>
  <c r="CM468" i="60"/>
  <c r="CL468" i="60"/>
  <c r="CK468" i="60"/>
  <c r="CJ468" i="60"/>
  <c r="CI468" i="60"/>
  <c r="CH468" i="60"/>
  <c r="CG468" i="60"/>
  <c r="CF468" i="60"/>
  <c r="CE468" i="60"/>
  <c r="CD468" i="60"/>
  <c r="CC468" i="60"/>
  <c r="CB468" i="60"/>
  <c r="CA468" i="60"/>
  <c r="BZ468" i="60"/>
  <c r="BY468" i="60"/>
  <c r="BX468" i="60"/>
  <c r="BW468" i="60"/>
  <c r="BV468" i="60"/>
  <c r="BU468" i="60"/>
  <c r="BT468" i="60"/>
  <c r="BS468" i="60"/>
  <c r="BR468" i="60"/>
  <c r="BQ468" i="60"/>
  <c r="BP468" i="60"/>
  <c r="BO468" i="60"/>
  <c r="BN468" i="60"/>
  <c r="BM468" i="60"/>
  <c r="BL468" i="60"/>
  <c r="BK468" i="60"/>
  <c r="BJ468" i="60"/>
  <c r="BI468" i="60"/>
  <c r="BH468" i="60"/>
  <c r="BG468" i="60"/>
  <c r="BF468" i="60"/>
  <c r="JS467" i="60"/>
  <c r="JA467" i="60"/>
  <c r="IZ467" i="60"/>
  <c r="IY467" i="60"/>
  <c r="IX467" i="60"/>
  <c r="IW467" i="60"/>
  <c r="IV467" i="60"/>
  <c r="IL467" i="60"/>
  <c r="IK467" i="60"/>
  <c r="IJ467" i="60"/>
  <c r="II467" i="60"/>
  <c r="IH467" i="60"/>
  <c r="IG467" i="60"/>
  <c r="IF467" i="60"/>
  <c r="IE467" i="60"/>
  <c r="ID467" i="60"/>
  <c r="IC467" i="60"/>
  <c r="IB467" i="60"/>
  <c r="IA467" i="60"/>
  <c r="HZ467" i="60"/>
  <c r="HY467" i="60"/>
  <c r="HX467" i="60"/>
  <c r="HW467" i="60"/>
  <c r="HV467" i="60"/>
  <c r="HU467" i="60"/>
  <c r="HT467" i="60"/>
  <c r="HS467" i="60"/>
  <c r="HR467" i="60"/>
  <c r="HQ467" i="60"/>
  <c r="HP467" i="60"/>
  <c r="HO467" i="60"/>
  <c r="HN467" i="60"/>
  <c r="HM467" i="60"/>
  <c r="HL467" i="60"/>
  <c r="HK467" i="60"/>
  <c r="HJ467" i="60"/>
  <c r="HI467" i="60"/>
  <c r="HH467" i="60"/>
  <c r="HG467" i="60"/>
  <c r="HF467" i="60"/>
  <c r="HE467" i="60"/>
  <c r="HD467" i="60"/>
  <c r="HC467" i="60"/>
  <c r="HB467" i="60"/>
  <c r="HA467" i="60"/>
  <c r="GZ467" i="60"/>
  <c r="GY467" i="60"/>
  <c r="GX467" i="60"/>
  <c r="GW467" i="60"/>
  <c r="GV467" i="60"/>
  <c r="GU467" i="60"/>
  <c r="GT467" i="60"/>
  <c r="GS467" i="60"/>
  <c r="GR467" i="60"/>
  <c r="GQ467" i="60"/>
  <c r="GP467" i="60"/>
  <c r="GO467" i="60"/>
  <c r="GN467" i="60"/>
  <c r="GM467" i="60"/>
  <c r="GL467" i="60"/>
  <c r="GK467" i="60"/>
  <c r="GJ467" i="60"/>
  <c r="GI467" i="60"/>
  <c r="GH467" i="60"/>
  <c r="GG467" i="60"/>
  <c r="GF467" i="60"/>
  <c r="GE467" i="60"/>
  <c r="GD467" i="60"/>
  <c r="GC467" i="60"/>
  <c r="GB467" i="60"/>
  <c r="GA467" i="60"/>
  <c r="FZ467" i="60"/>
  <c r="FY467" i="60"/>
  <c r="FX467" i="60"/>
  <c r="FW467" i="60"/>
  <c r="FV467" i="60"/>
  <c r="FU467" i="60"/>
  <c r="FT467" i="60"/>
  <c r="FS467" i="60"/>
  <c r="FR467" i="60"/>
  <c r="FQ467" i="60"/>
  <c r="FP467" i="60"/>
  <c r="FO467" i="60"/>
  <c r="FN467" i="60"/>
  <c r="FM467" i="60"/>
  <c r="FL467" i="60"/>
  <c r="FK467" i="60"/>
  <c r="FJ467" i="60"/>
  <c r="FI467" i="60"/>
  <c r="FH467" i="60"/>
  <c r="FG467" i="60"/>
  <c r="FF467" i="60"/>
  <c r="FE467" i="60"/>
  <c r="FD467" i="60"/>
  <c r="FC467" i="60"/>
  <c r="FB467" i="60"/>
  <c r="FA467" i="60"/>
  <c r="EZ467" i="60"/>
  <c r="EY467" i="60"/>
  <c r="EX467" i="60"/>
  <c r="EW467" i="60"/>
  <c r="EV467" i="60"/>
  <c r="EU467" i="60"/>
  <c r="ET467" i="60"/>
  <c r="ES467" i="60"/>
  <c r="ER467" i="60"/>
  <c r="EQ467" i="60"/>
  <c r="EP467" i="60"/>
  <c r="EO467" i="60"/>
  <c r="EN467" i="60"/>
  <c r="EM467" i="60"/>
  <c r="EL467" i="60"/>
  <c r="EK467" i="60"/>
  <c r="EJ467" i="60"/>
  <c r="EI467" i="60"/>
  <c r="EH467" i="60"/>
  <c r="EG467" i="60"/>
  <c r="EF467" i="60"/>
  <c r="EE467" i="60"/>
  <c r="ED467" i="60"/>
  <c r="EC467" i="60"/>
  <c r="EB467" i="60"/>
  <c r="EA467" i="60"/>
  <c r="DZ467" i="60"/>
  <c r="DY467" i="60"/>
  <c r="DX467" i="60"/>
  <c r="DW467" i="60"/>
  <c r="DV467" i="60"/>
  <c r="DU467" i="60"/>
  <c r="DT467" i="60"/>
  <c r="DS467" i="60"/>
  <c r="DR467" i="60"/>
  <c r="DQ467" i="60"/>
  <c r="DP467" i="60"/>
  <c r="DO467" i="60"/>
  <c r="DN467" i="60"/>
  <c r="DM467" i="60"/>
  <c r="DL467" i="60"/>
  <c r="DK467" i="60"/>
  <c r="DJ467" i="60"/>
  <c r="DI467" i="60"/>
  <c r="DH467" i="60"/>
  <c r="DG467" i="60"/>
  <c r="DF467" i="60"/>
  <c r="DE467" i="60"/>
  <c r="DD467" i="60"/>
  <c r="DC467" i="60"/>
  <c r="DB467" i="60"/>
  <c r="DA467" i="60"/>
  <c r="CZ467" i="60"/>
  <c r="CY467" i="60"/>
  <c r="CX467" i="60"/>
  <c r="CW467" i="60"/>
  <c r="CV467" i="60"/>
  <c r="CU467" i="60"/>
  <c r="CT467" i="60"/>
  <c r="CS467" i="60"/>
  <c r="CR467" i="60"/>
  <c r="CQ467" i="60"/>
  <c r="CP467" i="60"/>
  <c r="CO467" i="60"/>
  <c r="CN467" i="60"/>
  <c r="CM467" i="60"/>
  <c r="CL467" i="60"/>
  <c r="CK467" i="60"/>
  <c r="CJ467" i="60"/>
  <c r="CI467" i="60"/>
  <c r="CH467" i="60"/>
  <c r="CG467" i="60"/>
  <c r="CF467" i="60"/>
  <c r="CE467" i="60"/>
  <c r="CD467" i="60"/>
  <c r="CC467" i="60"/>
  <c r="CB467" i="60"/>
  <c r="CA467" i="60"/>
  <c r="BZ467" i="60"/>
  <c r="BY467" i="60"/>
  <c r="BX467" i="60"/>
  <c r="BW467" i="60"/>
  <c r="BV467" i="60"/>
  <c r="BU467" i="60"/>
  <c r="BT467" i="60"/>
  <c r="BS467" i="60"/>
  <c r="BR467" i="60"/>
  <c r="BQ467" i="60"/>
  <c r="BP467" i="60"/>
  <c r="BO467" i="60"/>
  <c r="BN467" i="60"/>
  <c r="BM467" i="60"/>
  <c r="BL467" i="60"/>
  <c r="BK467" i="60"/>
  <c r="BJ467" i="60"/>
  <c r="BI467" i="60"/>
  <c r="BH467" i="60"/>
  <c r="BG467" i="60"/>
  <c r="BF467" i="60"/>
  <c r="JS466" i="60"/>
  <c r="JA466" i="60"/>
  <c r="IZ466" i="60"/>
  <c r="IY466" i="60"/>
  <c r="IX466" i="60"/>
  <c r="IW466" i="60"/>
  <c r="IV466" i="60"/>
  <c r="IL466" i="60"/>
  <c r="IK466" i="60"/>
  <c r="IJ466" i="60"/>
  <c r="II466" i="60"/>
  <c r="IH466" i="60"/>
  <c r="IG466" i="60"/>
  <c r="IF466" i="60"/>
  <c r="IE466" i="60"/>
  <c r="ID466" i="60"/>
  <c r="IC466" i="60"/>
  <c r="IB466" i="60"/>
  <c r="IA466" i="60"/>
  <c r="HZ466" i="60"/>
  <c r="HY466" i="60"/>
  <c r="HX466" i="60"/>
  <c r="HW466" i="60"/>
  <c r="HV466" i="60"/>
  <c r="HU466" i="60"/>
  <c r="HT466" i="60"/>
  <c r="HS466" i="60"/>
  <c r="HR466" i="60"/>
  <c r="HQ466" i="60"/>
  <c r="HP466" i="60"/>
  <c r="HO466" i="60"/>
  <c r="HN466" i="60"/>
  <c r="HM466" i="60"/>
  <c r="HL466" i="60"/>
  <c r="HK466" i="60"/>
  <c r="HJ466" i="60"/>
  <c r="HI466" i="60"/>
  <c r="HH466" i="60"/>
  <c r="HG466" i="60"/>
  <c r="HF466" i="60"/>
  <c r="HE466" i="60"/>
  <c r="HD466" i="60"/>
  <c r="HC466" i="60"/>
  <c r="HB466" i="60"/>
  <c r="HA466" i="60"/>
  <c r="GZ466" i="60"/>
  <c r="GY466" i="60"/>
  <c r="GX466" i="60"/>
  <c r="GW466" i="60"/>
  <c r="GV466" i="60"/>
  <c r="GU466" i="60"/>
  <c r="GT466" i="60"/>
  <c r="GS466" i="60"/>
  <c r="GR466" i="60"/>
  <c r="GQ466" i="60"/>
  <c r="GP466" i="60"/>
  <c r="GO466" i="60"/>
  <c r="GN466" i="60"/>
  <c r="GM466" i="60"/>
  <c r="GL466" i="60"/>
  <c r="GK466" i="60"/>
  <c r="GJ466" i="60"/>
  <c r="GI466" i="60"/>
  <c r="GH466" i="60"/>
  <c r="GG466" i="60"/>
  <c r="GF466" i="60"/>
  <c r="GE466" i="60"/>
  <c r="GD466" i="60"/>
  <c r="GC466" i="60"/>
  <c r="GB466" i="60"/>
  <c r="GA466" i="60"/>
  <c r="FZ466" i="60"/>
  <c r="FY466" i="60"/>
  <c r="FX466" i="60"/>
  <c r="FW466" i="60"/>
  <c r="FV466" i="60"/>
  <c r="FU466" i="60"/>
  <c r="FT466" i="60"/>
  <c r="FS466" i="60"/>
  <c r="FR466" i="60"/>
  <c r="FQ466" i="60"/>
  <c r="FP466" i="60"/>
  <c r="FO466" i="60"/>
  <c r="FN466" i="60"/>
  <c r="FM466" i="60"/>
  <c r="FL466" i="60"/>
  <c r="FK466" i="60"/>
  <c r="FJ466" i="60"/>
  <c r="FI466" i="60"/>
  <c r="FH466" i="60"/>
  <c r="FG466" i="60"/>
  <c r="FF466" i="60"/>
  <c r="FE466" i="60"/>
  <c r="FD466" i="60"/>
  <c r="FC466" i="60"/>
  <c r="FB466" i="60"/>
  <c r="FA466" i="60"/>
  <c r="EZ466" i="60"/>
  <c r="EY466" i="60"/>
  <c r="EX466" i="60"/>
  <c r="EW466" i="60"/>
  <c r="EV466" i="60"/>
  <c r="EU466" i="60"/>
  <c r="ET466" i="60"/>
  <c r="ES466" i="60"/>
  <c r="ER466" i="60"/>
  <c r="EQ466" i="60"/>
  <c r="EP466" i="60"/>
  <c r="EO466" i="60"/>
  <c r="EN466" i="60"/>
  <c r="EM466" i="60"/>
  <c r="EL466" i="60"/>
  <c r="EK466" i="60"/>
  <c r="EJ466" i="60"/>
  <c r="EI466" i="60"/>
  <c r="EH466" i="60"/>
  <c r="EG466" i="60"/>
  <c r="EF466" i="60"/>
  <c r="EE466" i="60"/>
  <c r="ED466" i="60"/>
  <c r="EC466" i="60"/>
  <c r="EB466" i="60"/>
  <c r="EA466" i="60"/>
  <c r="DZ466" i="60"/>
  <c r="DY466" i="60"/>
  <c r="DX466" i="60"/>
  <c r="DW466" i="60"/>
  <c r="DV466" i="60"/>
  <c r="DU466" i="60"/>
  <c r="DT466" i="60"/>
  <c r="DS466" i="60"/>
  <c r="DR466" i="60"/>
  <c r="DQ466" i="60"/>
  <c r="DP466" i="60"/>
  <c r="DO466" i="60"/>
  <c r="DN466" i="60"/>
  <c r="DM466" i="60"/>
  <c r="DL466" i="60"/>
  <c r="DK466" i="60"/>
  <c r="DJ466" i="60"/>
  <c r="DI466" i="60"/>
  <c r="DH466" i="60"/>
  <c r="DG466" i="60"/>
  <c r="DF466" i="60"/>
  <c r="DE466" i="60"/>
  <c r="DD466" i="60"/>
  <c r="DC466" i="60"/>
  <c r="DB466" i="60"/>
  <c r="DA466" i="60"/>
  <c r="CZ466" i="60"/>
  <c r="CY466" i="60"/>
  <c r="CX466" i="60"/>
  <c r="CW466" i="60"/>
  <c r="CV466" i="60"/>
  <c r="CU466" i="60"/>
  <c r="CT466" i="60"/>
  <c r="CS466" i="60"/>
  <c r="CR466" i="60"/>
  <c r="CQ466" i="60"/>
  <c r="CP466" i="60"/>
  <c r="CO466" i="60"/>
  <c r="CN466" i="60"/>
  <c r="CM466" i="60"/>
  <c r="CL466" i="60"/>
  <c r="CK466" i="60"/>
  <c r="CJ466" i="60"/>
  <c r="CI466" i="60"/>
  <c r="CH466" i="60"/>
  <c r="CG466" i="60"/>
  <c r="CF466" i="60"/>
  <c r="CE466" i="60"/>
  <c r="CD466" i="60"/>
  <c r="CC466" i="60"/>
  <c r="CB466" i="60"/>
  <c r="CA466" i="60"/>
  <c r="BZ466" i="60"/>
  <c r="BY466" i="60"/>
  <c r="BX466" i="60"/>
  <c r="BW466" i="60"/>
  <c r="BV466" i="60"/>
  <c r="BU466" i="60"/>
  <c r="BT466" i="60"/>
  <c r="BS466" i="60"/>
  <c r="BR466" i="60"/>
  <c r="BQ466" i="60"/>
  <c r="BP466" i="60"/>
  <c r="BO466" i="60"/>
  <c r="BN466" i="60"/>
  <c r="BM466" i="60"/>
  <c r="BL466" i="60"/>
  <c r="BK466" i="60"/>
  <c r="BJ466" i="60"/>
  <c r="BI466" i="60"/>
  <c r="BH466" i="60"/>
  <c r="BG466" i="60"/>
  <c r="BF466" i="60"/>
  <c r="JS465" i="60"/>
  <c r="JA465" i="60"/>
  <c r="IZ465" i="60"/>
  <c r="IY465" i="60"/>
  <c r="IX465" i="60"/>
  <c r="IW465" i="60"/>
  <c r="IV465" i="60"/>
  <c r="IL465" i="60"/>
  <c r="IK465" i="60"/>
  <c r="IJ465" i="60"/>
  <c r="II465" i="60"/>
  <c r="IH465" i="60"/>
  <c r="IG465" i="60"/>
  <c r="IF465" i="60"/>
  <c r="IE465" i="60"/>
  <c r="ID465" i="60"/>
  <c r="IC465" i="60"/>
  <c r="IB465" i="60"/>
  <c r="IA465" i="60"/>
  <c r="HZ465" i="60"/>
  <c r="HY465" i="60"/>
  <c r="HX465" i="60"/>
  <c r="HW465" i="60"/>
  <c r="HV465" i="60"/>
  <c r="HU465" i="60"/>
  <c r="HT465" i="60"/>
  <c r="HS465" i="60"/>
  <c r="HR465" i="60"/>
  <c r="HQ465" i="60"/>
  <c r="HP465" i="60"/>
  <c r="HO465" i="60"/>
  <c r="HN465" i="60"/>
  <c r="HM465" i="60"/>
  <c r="HL465" i="60"/>
  <c r="HK465" i="60"/>
  <c r="HJ465" i="60"/>
  <c r="HI465" i="60"/>
  <c r="HH465" i="60"/>
  <c r="HG465" i="60"/>
  <c r="HF465" i="60"/>
  <c r="HE465" i="60"/>
  <c r="HD465" i="60"/>
  <c r="HC465" i="60"/>
  <c r="HB465" i="60"/>
  <c r="HA465" i="60"/>
  <c r="GZ465" i="60"/>
  <c r="GY465" i="60"/>
  <c r="GX465" i="60"/>
  <c r="GW465" i="60"/>
  <c r="GV465" i="60"/>
  <c r="GU465" i="60"/>
  <c r="GT465" i="60"/>
  <c r="GS465" i="60"/>
  <c r="GR465" i="60"/>
  <c r="GQ465" i="60"/>
  <c r="GP465" i="60"/>
  <c r="GO465" i="60"/>
  <c r="GN465" i="60"/>
  <c r="GM465" i="60"/>
  <c r="GL465" i="60"/>
  <c r="GK465" i="60"/>
  <c r="GJ465" i="60"/>
  <c r="GI465" i="60"/>
  <c r="GH465" i="60"/>
  <c r="GG465" i="60"/>
  <c r="GF465" i="60"/>
  <c r="GE465" i="60"/>
  <c r="GD465" i="60"/>
  <c r="GC465" i="60"/>
  <c r="GB465" i="60"/>
  <c r="GA465" i="60"/>
  <c r="FZ465" i="60"/>
  <c r="FY465" i="60"/>
  <c r="FX465" i="60"/>
  <c r="FW465" i="60"/>
  <c r="FV465" i="60"/>
  <c r="FU465" i="60"/>
  <c r="FT465" i="60"/>
  <c r="FS465" i="60"/>
  <c r="FR465" i="60"/>
  <c r="FQ465" i="60"/>
  <c r="FP465" i="60"/>
  <c r="FO465" i="60"/>
  <c r="FN465" i="60"/>
  <c r="FM465" i="60"/>
  <c r="FL465" i="60"/>
  <c r="FK465" i="60"/>
  <c r="FJ465" i="60"/>
  <c r="FI465" i="60"/>
  <c r="FH465" i="60"/>
  <c r="FG465" i="60"/>
  <c r="FF465" i="60"/>
  <c r="FE465" i="60"/>
  <c r="FD465" i="60"/>
  <c r="FC465" i="60"/>
  <c r="FB465" i="60"/>
  <c r="FA465" i="60"/>
  <c r="EZ465" i="60"/>
  <c r="EY465" i="60"/>
  <c r="EX465" i="60"/>
  <c r="EW465" i="60"/>
  <c r="EV465" i="60"/>
  <c r="EU465" i="60"/>
  <c r="ET465" i="60"/>
  <c r="ES465" i="60"/>
  <c r="ER465" i="60"/>
  <c r="EQ465" i="60"/>
  <c r="EP465" i="60"/>
  <c r="EO465" i="60"/>
  <c r="EN465" i="60"/>
  <c r="EM465" i="60"/>
  <c r="EL465" i="60"/>
  <c r="EK465" i="60"/>
  <c r="EJ465" i="60"/>
  <c r="EI465" i="60"/>
  <c r="EH465" i="60"/>
  <c r="EG465" i="60"/>
  <c r="EF465" i="60"/>
  <c r="EE465" i="60"/>
  <c r="ED465" i="60"/>
  <c r="EC465" i="60"/>
  <c r="EB465" i="60"/>
  <c r="EA465" i="60"/>
  <c r="DZ465" i="60"/>
  <c r="DY465" i="60"/>
  <c r="DX465" i="60"/>
  <c r="DW465" i="60"/>
  <c r="DV465" i="60"/>
  <c r="DU465" i="60"/>
  <c r="DT465" i="60"/>
  <c r="DS465" i="60"/>
  <c r="DR465" i="60"/>
  <c r="DQ465" i="60"/>
  <c r="DP465" i="60"/>
  <c r="DO465" i="60"/>
  <c r="DN465" i="60"/>
  <c r="DM465" i="60"/>
  <c r="DL465" i="60"/>
  <c r="DK465" i="60"/>
  <c r="DJ465" i="60"/>
  <c r="DI465" i="60"/>
  <c r="DH465" i="60"/>
  <c r="DG465" i="60"/>
  <c r="DF465" i="60"/>
  <c r="DE465" i="60"/>
  <c r="DD465" i="60"/>
  <c r="DC465" i="60"/>
  <c r="DB465" i="60"/>
  <c r="DA465" i="60"/>
  <c r="CZ465" i="60"/>
  <c r="CY465" i="60"/>
  <c r="CX465" i="60"/>
  <c r="CW465" i="60"/>
  <c r="CV465" i="60"/>
  <c r="CU465" i="60"/>
  <c r="CT465" i="60"/>
  <c r="CS465" i="60"/>
  <c r="CR465" i="60"/>
  <c r="CQ465" i="60"/>
  <c r="CP465" i="60"/>
  <c r="CO465" i="60"/>
  <c r="CN465" i="60"/>
  <c r="CM465" i="60"/>
  <c r="CL465" i="60"/>
  <c r="CK465" i="60"/>
  <c r="CJ465" i="60"/>
  <c r="CI465" i="60"/>
  <c r="CH465" i="60"/>
  <c r="CG465" i="60"/>
  <c r="CF465" i="60"/>
  <c r="CE465" i="60"/>
  <c r="CD465" i="60"/>
  <c r="CC465" i="60"/>
  <c r="CB465" i="60"/>
  <c r="CA465" i="60"/>
  <c r="BZ465" i="60"/>
  <c r="BY465" i="60"/>
  <c r="BX465" i="60"/>
  <c r="BW465" i="60"/>
  <c r="BV465" i="60"/>
  <c r="BU465" i="60"/>
  <c r="BT465" i="60"/>
  <c r="BS465" i="60"/>
  <c r="BR465" i="60"/>
  <c r="BQ465" i="60"/>
  <c r="BP465" i="60"/>
  <c r="BO465" i="60"/>
  <c r="BN465" i="60"/>
  <c r="BM465" i="60"/>
  <c r="BL465" i="60"/>
  <c r="BK465" i="60"/>
  <c r="BJ465" i="60"/>
  <c r="BI465" i="60"/>
  <c r="BH465" i="60"/>
  <c r="BG465" i="60"/>
  <c r="BF465" i="60"/>
  <c r="JS464" i="60"/>
  <c r="JA464" i="60"/>
  <c r="IZ464" i="60"/>
  <c r="IY464" i="60"/>
  <c r="IX464" i="60"/>
  <c r="IW464" i="60"/>
  <c r="IV464" i="60"/>
  <c r="IL464" i="60"/>
  <c r="IK464" i="60"/>
  <c r="IJ464" i="60"/>
  <c r="II464" i="60"/>
  <c r="IH464" i="60"/>
  <c r="IG464" i="60"/>
  <c r="IF464" i="60"/>
  <c r="IE464" i="60"/>
  <c r="ID464" i="60"/>
  <c r="IC464" i="60"/>
  <c r="IB464" i="60"/>
  <c r="IA464" i="60"/>
  <c r="HZ464" i="60"/>
  <c r="HY464" i="60"/>
  <c r="HX464" i="60"/>
  <c r="HW464" i="60"/>
  <c r="HV464" i="60"/>
  <c r="HU464" i="60"/>
  <c r="HT464" i="60"/>
  <c r="HS464" i="60"/>
  <c r="HR464" i="60"/>
  <c r="HQ464" i="60"/>
  <c r="HP464" i="60"/>
  <c r="HO464" i="60"/>
  <c r="HN464" i="60"/>
  <c r="HM464" i="60"/>
  <c r="HL464" i="60"/>
  <c r="HK464" i="60"/>
  <c r="HJ464" i="60"/>
  <c r="HI464" i="60"/>
  <c r="HH464" i="60"/>
  <c r="HG464" i="60"/>
  <c r="HF464" i="60"/>
  <c r="HE464" i="60"/>
  <c r="HD464" i="60"/>
  <c r="HC464" i="60"/>
  <c r="HB464" i="60"/>
  <c r="HA464" i="60"/>
  <c r="GZ464" i="60"/>
  <c r="GY464" i="60"/>
  <c r="GX464" i="60"/>
  <c r="GW464" i="60"/>
  <c r="GV464" i="60"/>
  <c r="GU464" i="60"/>
  <c r="GT464" i="60"/>
  <c r="GS464" i="60"/>
  <c r="GR464" i="60"/>
  <c r="GQ464" i="60"/>
  <c r="GP464" i="60"/>
  <c r="GO464" i="60"/>
  <c r="GN464" i="60"/>
  <c r="GM464" i="60"/>
  <c r="GL464" i="60"/>
  <c r="GK464" i="60"/>
  <c r="GJ464" i="60"/>
  <c r="GI464" i="60"/>
  <c r="GH464" i="60"/>
  <c r="GG464" i="60"/>
  <c r="GF464" i="60"/>
  <c r="GE464" i="60"/>
  <c r="GD464" i="60"/>
  <c r="GC464" i="60"/>
  <c r="GB464" i="60"/>
  <c r="GA464" i="60"/>
  <c r="FZ464" i="60"/>
  <c r="FY464" i="60"/>
  <c r="FX464" i="60"/>
  <c r="FW464" i="60"/>
  <c r="FV464" i="60"/>
  <c r="FU464" i="60"/>
  <c r="FT464" i="60"/>
  <c r="FS464" i="60"/>
  <c r="FR464" i="60"/>
  <c r="FQ464" i="60"/>
  <c r="FP464" i="60"/>
  <c r="FO464" i="60"/>
  <c r="FN464" i="60"/>
  <c r="FM464" i="60"/>
  <c r="FL464" i="60"/>
  <c r="FK464" i="60"/>
  <c r="FJ464" i="60"/>
  <c r="FI464" i="60"/>
  <c r="FH464" i="60"/>
  <c r="FG464" i="60"/>
  <c r="FF464" i="60"/>
  <c r="FE464" i="60"/>
  <c r="FD464" i="60"/>
  <c r="FC464" i="60"/>
  <c r="FB464" i="60"/>
  <c r="FA464" i="60"/>
  <c r="EZ464" i="60"/>
  <c r="EY464" i="60"/>
  <c r="EX464" i="60"/>
  <c r="EW464" i="60"/>
  <c r="EV464" i="60"/>
  <c r="EU464" i="60"/>
  <c r="ET464" i="60"/>
  <c r="ES464" i="60"/>
  <c r="ER464" i="60"/>
  <c r="EQ464" i="60"/>
  <c r="EP464" i="60"/>
  <c r="EO464" i="60"/>
  <c r="EN464" i="60"/>
  <c r="EM464" i="60"/>
  <c r="EL464" i="60"/>
  <c r="EK464" i="60"/>
  <c r="EJ464" i="60"/>
  <c r="EI464" i="60"/>
  <c r="EH464" i="60"/>
  <c r="EG464" i="60"/>
  <c r="EF464" i="60"/>
  <c r="EE464" i="60"/>
  <c r="ED464" i="60"/>
  <c r="EC464" i="60"/>
  <c r="EB464" i="60"/>
  <c r="EA464" i="60"/>
  <c r="DZ464" i="60"/>
  <c r="DY464" i="60"/>
  <c r="DX464" i="60"/>
  <c r="DW464" i="60"/>
  <c r="DV464" i="60"/>
  <c r="DU464" i="60"/>
  <c r="DT464" i="60"/>
  <c r="DS464" i="60"/>
  <c r="DR464" i="60"/>
  <c r="DQ464" i="60"/>
  <c r="DP464" i="60"/>
  <c r="DO464" i="60"/>
  <c r="DN464" i="60"/>
  <c r="DM464" i="60"/>
  <c r="DL464" i="60"/>
  <c r="DK464" i="60"/>
  <c r="DJ464" i="60"/>
  <c r="DI464" i="60"/>
  <c r="DH464" i="60"/>
  <c r="DG464" i="60"/>
  <c r="DF464" i="60"/>
  <c r="DE464" i="60"/>
  <c r="DD464" i="60"/>
  <c r="DC464" i="60"/>
  <c r="DB464" i="60"/>
  <c r="DA464" i="60"/>
  <c r="CZ464" i="60"/>
  <c r="CY464" i="60"/>
  <c r="CX464" i="60"/>
  <c r="CW464" i="60"/>
  <c r="CV464" i="60"/>
  <c r="CU464" i="60"/>
  <c r="CT464" i="60"/>
  <c r="CS464" i="60"/>
  <c r="CR464" i="60"/>
  <c r="CQ464" i="60"/>
  <c r="CP464" i="60"/>
  <c r="CO464" i="60"/>
  <c r="CN464" i="60"/>
  <c r="CM464" i="60"/>
  <c r="CL464" i="60"/>
  <c r="CK464" i="60"/>
  <c r="CJ464" i="60"/>
  <c r="CI464" i="60"/>
  <c r="CH464" i="60"/>
  <c r="CG464" i="60"/>
  <c r="CF464" i="60"/>
  <c r="CE464" i="60"/>
  <c r="CD464" i="60"/>
  <c r="CC464" i="60"/>
  <c r="CB464" i="60"/>
  <c r="CA464" i="60"/>
  <c r="BZ464" i="60"/>
  <c r="BY464" i="60"/>
  <c r="BX464" i="60"/>
  <c r="BW464" i="60"/>
  <c r="BV464" i="60"/>
  <c r="BU464" i="60"/>
  <c r="BT464" i="60"/>
  <c r="BS464" i="60"/>
  <c r="BR464" i="60"/>
  <c r="BQ464" i="60"/>
  <c r="BP464" i="60"/>
  <c r="BO464" i="60"/>
  <c r="BN464" i="60"/>
  <c r="BM464" i="60"/>
  <c r="BL464" i="60"/>
  <c r="BK464" i="60"/>
  <c r="BJ464" i="60"/>
  <c r="BI464" i="60"/>
  <c r="BH464" i="60"/>
  <c r="BG464" i="60"/>
  <c r="BF464" i="60"/>
  <c r="JS463" i="60"/>
  <c r="JA463" i="60"/>
  <c r="IZ463" i="60"/>
  <c r="IY463" i="60"/>
  <c r="IX463" i="60"/>
  <c r="IW463" i="60"/>
  <c r="IV463" i="60"/>
  <c r="IL463" i="60"/>
  <c r="IK463" i="60"/>
  <c r="IJ463" i="60"/>
  <c r="II463" i="60"/>
  <c r="IH463" i="60"/>
  <c r="IG463" i="60"/>
  <c r="IF463" i="60"/>
  <c r="IE463" i="60"/>
  <c r="ID463" i="60"/>
  <c r="IC463" i="60"/>
  <c r="IB463" i="60"/>
  <c r="IA463" i="60"/>
  <c r="HZ463" i="60"/>
  <c r="HY463" i="60"/>
  <c r="HX463" i="60"/>
  <c r="HW463" i="60"/>
  <c r="HV463" i="60"/>
  <c r="HU463" i="60"/>
  <c r="HT463" i="60"/>
  <c r="HS463" i="60"/>
  <c r="HR463" i="60"/>
  <c r="HQ463" i="60"/>
  <c r="HP463" i="60"/>
  <c r="HO463" i="60"/>
  <c r="HN463" i="60"/>
  <c r="HM463" i="60"/>
  <c r="HL463" i="60"/>
  <c r="HK463" i="60"/>
  <c r="HJ463" i="60"/>
  <c r="HI463" i="60"/>
  <c r="HH463" i="60"/>
  <c r="HG463" i="60"/>
  <c r="HF463" i="60"/>
  <c r="HE463" i="60"/>
  <c r="HD463" i="60"/>
  <c r="HC463" i="60"/>
  <c r="HB463" i="60"/>
  <c r="HA463" i="60"/>
  <c r="GZ463" i="60"/>
  <c r="GY463" i="60"/>
  <c r="GX463" i="60"/>
  <c r="GW463" i="60"/>
  <c r="GV463" i="60"/>
  <c r="GU463" i="60"/>
  <c r="GT463" i="60"/>
  <c r="GS463" i="60"/>
  <c r="GR463" i="60"/>
  <c r="GQ463" i="60"/>
  <c r="GP463" i="60"/>
  <c r="GO463" i="60"/>
  <c r="GN463" i="60"/>
  <c r="GM463" i="60"/>
  <c r="GL463" i="60"/>
  <c r="GK463" i="60"/>
  <c r="GJ463" i="60"/>
  <c r="GI463" i="60"/>
  <c r="GH463" i="60"/>
  <c r="GG463" i="60"/>
  <c r="GF463" i="60"/>
  <c r="GE463" i="60"/>
  <c r="GD463" i="60"/>
  <c r="GC463" i="60"/>
  <c r="GB463" i="60"/>
  <c r="GA463" i="60"/>
  <c r="FZ463" i="60"/>
  <c r="FY463" i="60"/>
  <c r="FX463" i="60"/>
  <c r="FW463" i="60"/>
  <c r="FV463" i="60"/>
  <c r="FU463" i="60"/>
  <c r="FT463" i="60"/>
  <c r="FS463" i="60"/>
  <c r="FR463" i="60"/>
  <c r="FQ463" i="60"/>
  <c r="FP463" i="60"/>
  <c r="FO463" i="60"/>
  <c r="FN463" i="60"/>
  <c r="FM463" i="60"/>
  <c r="FL463" i="60"/>
  <c r="FK463" i="60"/>
  <c r="FJ463" i="60"/>
  <c r="FI463" i="60"/>
  <c r="FH463" i="60"/>
  <c r="FG463" i="60"/>
  <c r="FF463" i="60"/>
  <c r="FE463" i="60"/>
  <c r="FD463" i="60"/>
  <c r="FC463" i="60"/>
  <c r="FB463" i="60"/>
  <c r="FA463" i="60"/>
  <c r="EZ463" i="60"/>
  <c r="EY463" i="60"/>
  <c r="EX463" i="60"/>
  <c r="EW463" i="60"/>
  <c r="EV463" i="60"/>
  <c r="EU463" i="60"/>
  <c r="ET463" i="60"/>
  <c r="ES463" i="60"/>
  <c r="ER463" i="60"/>
  <c r="EQ463" i="60"/>
  <c r="EP463" i="60"/>
  <c r="EO463" i="60"/>
  <c r="EN463" i="60"/>
  <c r="EM463" i="60"/>
  <c r="EL463" i="60"/>
  <c r="EK463" i="60"/>
  <c r="EJ463" i="60"/>
  <c r="EI463" i="60"/>
  <c r="EH463" i="60"/>
  <c r="EG463" i="60"/>
  <c r="EF463" i="60"/>
  <c r="EE463" i="60"/>
  <c r="ED463" i="60"/>
  <c r="EC463" i="60"/>
  <c r="EB463" i="60"/>
  <c r="EA463" i="60"/>
  <c r="DZ463" i="60"/>
  <c r="DY463" i="60"/>
  <c r="DX463" i="60"/>
  <c r="DW463" i="60"/>
  <c r="DV463" i="60"/>
  <c r="DU463" i="60"/>
  <c r="DT463" i="60"/>
  <c r="DS463" i="60"/>
  <c r="DR463" i="60"/>
  <c r="DQ463" i="60"/>
  <c r="DP463" i="60"/>
  <c r="DO463" i="60"/>
  <c r="DN463" i="60"/>
  <c r="DM463" i="60"/>
  <c r="DL463" i="60"/>
  <c r="DK463" i="60"/>
  <c r="DJ463" i="60"/>
  <c r="DI463" i="60"/>
  <c r="DH463" i="60"/>
  <c r="DG463" i="60"/>
  <c r="DF463" i="60"/>
  <c r="DE463" i="60"/>
  <c r="DD463" i="60"/>
  <c r="DC463" i="60"/>
  <c r="DB463" i="60"/>
  <c r="DA463" i="60"/>
  <c r="CZ463" i="60"/>
  <c r="CY463" i="60"/>
  <c r="CX463" i="60"/>
  <c r="CW463" i="60"/>
  <c r="CV463" i="60"/>
  <c r="CU463" i="60"/>
  <c r="CT463" i="60"/>
  <c r="CS463" i="60"/>
  <c r="CR463" i="60"/>
  <c r="CQ463" i="60"/>
  <c r="CP463" i="60"/>
  <c r="CO463" i="60"/>
  <c r="CN463" i="60"/>
  <c r="CM463" i="60"/>
  <c r="CL463" i="60"/>
  <c r="CK463" i="60"/>
  <c r="CJ463" i="60"/>
  <c r="CI463" i="60"/>
  <c r="CH463" i="60"/>
  <c r="CG463" i="60"/>
  <c r="CF463" i="60"/>
  <c r="CE463" i="60"/>
  <c r="CD463" i="60"/>
  <c r="CC463" i="60"/>
  <c r="CB463" i="60"/>
  <c r="CA463" i="60"/>
  <c r="BZ463" i="60"/>
  <c r="BY463" i="60"/>
  <c r="BX463" i="60"/>
  <c r="BW463" i="60"/>
  <c r="BV463" i="60"/>
  <c r="BU463" i="60"/>
  <c r="BT463" i="60"/>
  <c r="BS463" i="60"/>
  <c r="BR463" i="60"/>
  <c r="BQ463" i="60"/>
  <c r="BP463" i="60"/>
  <c r="BO463" i="60"/>
  <c r="BN463" i="60"/>
  <c r="BM463" i="60"/>
  <c r="BL463" i="60"/>
  <c r="BK463" i="60"/>
  <c r="BJ463" i="60"/>
  <c r="BI463" i="60"/>
  <c r="BH463" i="60"/>
  <c r="BG463" i="60"/>
  <c r="BF463" i="60"/>
  <c r="JS462" i="60"/>
  <c r="JA462" i="60"/>
  <c r="IZ462" i="60"/>
  <c r="IY462" i="60"/>
  <c r="IX462" i="60"/>
  <c r="IW462" i="60"/>
  <c r="IV462" i="60"/>
  <c r="IL462" i="60"/>
  <c r="IK462" i="60"/>
  <c r="IJ462" i="60"/>
  <c r="II462" i="60"/>
  <c r="IH462" i="60"/>
  <c r="IG462" i="60"/>
  <c r="IF462" i="60"/>
  <c r="IE462" i="60"/>
  <c r="ID462" i="60"/>
  <c r="IC462" i="60"/>
  <c r="IB462" i="60"/>
  <c r="IA462" i="60"/>
  <c r="HZ462" i="60"/>
  <c r="HY462" i="60"/>
  <c r="HX462" i="60"/>
  <c r="HW462" i="60"/>
  <c r="HV462" i="60"/>
  <c r="HU462" i="60"/>
  <c r="HT462" i="60"/>
  <c r="HS462" i="60"/>
  <c r="HR462" i="60"/>
  <c r="HQ462" i="60"/>
  <c r="HP462" i="60"/>
  <c r="HO462" i="60"/>
  <c r="HN462" i="60"/>
  <c r="HM462" i="60"/>
  <c r="HL462" i="60"/>
  <c r="HK462" i="60"/>
  <c r="HJ462" i="60"/>
  <c r="HI462" i="60"/>
  <c r="HH462" i="60"/>
  <c r="HG462" i="60"/>
  <c r="HF462" i="60"/>
  <c r="HE462" i="60"/>
  <c r="HD462" i="60"/>
  <c r="HC462" i="60"/>
  <c r="HB462" i="60"/>
  <c r="HA462" i="60"/>
  <c r="GZ462" i="60"/>
  <c r="GY462" i="60"/>
  <c r="GX462" i="60"/>
  <c r="GW462" i="60"/>
  <c r="GV462" i="60"/>
  <c r="GU462" i="60"/>
  <c r="GT462" i="60"/>
  <c r="GS462" i="60"/>
  <c r="GR462" i="60"/>
  <c r="GQ462" i="60"/>
  <c r="GP462" i="60"/>
  <c r="GO462" i="60"/>
  <c r="GN462" i="60"/>
  <c r="GM462" i="60"/>
  <c r="GL462" i="60"/>
  <c r="GK462" i="60"/>
  <c r="GJ462" i="60"/>
  <c r="GI462" i="60"/>
  <c r="GH462" i="60"/>
  <c r="GG462" i="60"/>
  <c r="GF462" i="60"/>
  <c r="GE462" i="60"/>
  <c r="GD462" i="60"/>
  <c r="GC462" i="60"/>
  <c r="GB462" i="60"/>
  <c r="GA462" i="60"/>
  <c r="FZ462" i="60"/>
  <c r="FY462" i="60"/>
  <c r="FX462" i="60"/>
  <c r="FW462" i="60"/>
  <c r="FV462" i="60"/>
  <c r="FU462" i="60"/>
  <c r="FT462" i="60"/>
  <c r="FS462" i="60"/>
  <c r="FR462" i="60"/>
  <c r="FQ462" i="60"/>
  <c r="FP462" i="60"/>
  <c r="FO462" i="60"/>
  <c r="FN462" i="60"/>
  <c r="FM462" i="60"/>
  <c r="FL462" i="60"/>
  <c r="FK462" i="60"/>
  <c r="FJ462" i="60"/>
  <c r="FI462" i="60"/>
  <c r="FH462" i="60"/>
  <c r="FG462" i="60"/>
  <c r="FF462" i="60"/>
  <c r="FE462" i="60"/>
  <c r="FD462" i="60"/>
  <c r="FC462" i="60"/>
  <c r="FB462" i="60"/>
  <c r="FA462" i="60"/>
  <c r="EZ462" i="60"/>
  <c r="EY462" i="60"/>
  <c r="EX462" i="60"/>
  <c r="EW462" i="60"/>
  <c r="EV462" i="60"/>
  <c r="EU462" i="60"/>
  <c r="ET462" i="60"/>
  <c r="ES462" i="60"/>
  <c r="ER462" i="60"/>
  <c r="EQ462" i="60"/>
  <c r="EP462" i="60"/>
  <c r="EO462" i="60"/>
  <c r="EN462" i="60"/>
  <c r="EM462" i="60"/>
  <c r="EL462" i="60"/>
  <c r="EK462" i="60"/>
  <c r="EJ462" i="60"/>
  <c r="EI462" i="60"/>
  <c r="EH462" i="60"/>
  <c r="EG462" i="60"/>
  <c r="EF462" i="60"/>
  <c r="EE462" i="60"/>
  <c r="ED462" i="60"/>
  <c r="EC462" i="60"/>
  <c r="EB462" i="60"/>
  <c r="EA462" i="60"/>
  <c r="DZ462" i="60"/>
  <c r="DY462" i="60"/>
  <c r="DX462" i="60"/>
  <c r="DW462" i="60"/>
  <c r="DV462" i="60"/>
  <c r="DU462" i="60"/>
  <c r="DT462" i="60"/>
  <c r="DS462" i="60"/>
  <c r="DR462" i="60"/>
  <c r="DQ462" i="60"/>
  <c r="DP462" i="60"/>
  <c r="DO462" i="60"/>
  <c r="DN462" i="60"/>
  <c r="DM462" i="60"/>
  <c r="DL462" i="60"/>
  <c r="DK462" i="60"/>
  <c r="DJ462" i="60"/>
  <c r="DI462" i="60"/>
  <c r="DH462" i="60"/>
  <c r="DG462" i="60"/>
  <c r="DF462" i="60"/>
  <c r="DE462" i="60"/>
  <c r="DD462" i="60"/>
  <c r="DC462" i="60"/>
  <c r="DB462" i="60"/>
  <c r="DA462" i="60"/>
  <c r="CZ462" i="60"/>
  <c r="CY462" i="60"/>
  <c r="CX462" i="60"/>
  <c r="CW462" i="60"/>
  <c r="CV462" i="60"/>
  <c r="CU462" i="60"/>
  <c r="CT462" i="60"/>
  <c r="CS462" i="60"/>
  <c r="CR462" i="60"/>
  <c r="CQ462" i="60"/>
  <c r="CP462" i="60"/>
  <c r="CO462" i="60"/>
  <c r="CN462" i="60"/>
  <c r="CM462" i="60"/>
  <c r="CL462" i="60"/>
  <c r="CK462" i="60"/>
  <c r="CJ462" i="60"/>
  <c r="CI462" i="60"/>
  <c r="CH462" i="60"/>
  <c r="CG462" i="60"/>
  <c r="CF462" i="60"/>
  <c r="CE462" i="60"/>
  <c r="CD462" i="60"/>
  <c r="CC462" i="60"/>
  <c r="CB462" i="60"/>
  <c r="CA462" i="60"/>
  <c r="BZ462" i="60"/>
  <c r="BY462" i="60"/>
  <c r="BX462" i="60"/>
  <c r="BW462" i="60"/>
  <c r="BV462" i="60"/>
  <c r="BU462" i="60"/>
  <c r="BT462" i="60"/>
  <c r="BS462" i="60"/>
  <c r="BR462" i="60"/>
  <c r="BQ462" i="60"/>
  <c r="BP462" i="60"/>
  <c r="BO462" i="60"/>
  <c r="BN462" i="60"/>
  <c r="BM462" i="60"/>
  <c r="BL462" i="60"/>
  <c r="BK462" i="60"/>
  <c r="BJ462" i="60"/>
  <c r="BI462" i="60"/>
  <c r="BH462" i="60"/>
  <c r="BG462" i="60"/>
  <c r="BF462" i="60"/>
  <c r="JS461" i="60"/>
  <c r="JA461" i="60"/>
  <c r="IZ461" i="60"/>
  <c r="IY461" i="60"/>
  <c r="IX461" i="60"/>
  <c r="IW461" i="60"/>
  <c r="IV461" i="60"/>
  <c r="IL461" i="60"/>
  <c r="IK461" i="60"/>
  <c r="IJ461" i="60"/>
  <c r="II461" i="60"/>
  <c r="IH461" i="60"/>
  <c r="IG461" i="60"/>
  <c r="IF461" i="60"/>
  <c r="IE461" i="60"/>
  <c r="ID461" i="60"/>
  <c r="IC461" i="60"/>
  <c r="IB461" i="60"/>
  <c r="IA461" i="60"/>
  <c r="HZ461" i="60"/>
  <c r="HY461" i="60"/>
  <c r="HX461" i="60"/>
  <c r="HW461" i="60"/>
  <c r="HV461" i="60"/>
  <c r="HU461" i="60"/>
  <c r="HT461" i="60"/>
  <c r="HS461" i="60"/>
  <c r="HR461" i="60"/>
  <c r="HQ461" i="60"/>
  <c r="HP461" i="60"/>
  <c r="HO461" i="60"/>
  <c r="HN461" i="60"/>
  <c r="HM461" i="60"/>
  <c r="HL461" i="60"/>
  <c r="HK461" i="60"/>
  <c r="HJ461" i="60"/>
  <c r="HI461" i="60"/>
  <c r="HH461" i="60"/>
  <c r="HG461" i="60"/>
  <c r="HF461" i="60"/>
  <c r="HE461" i="60"/>
  <c r="HD461" i="60"/>
  <c r="HC461" i="60"/>
  <c r="HB461" i="60"/>
  <c r="HA461" i="60"/>
  <c r="GZ461" i="60"/>
  <c r="GY461" i="60"/>
  <c r="GX461" i="60"/>
  <c r="GW461" i="60"/>
  <c r="GV461" i="60"/>
  <c r="GU461" i="60"/>
  <c r="GT461" i="60"/>
  <c r="GS461" i="60"/>
  <c r="GR461" i="60"/>
  <c r="GQ461" i="60"/>
  <c r="GP461" i="60"/>
  <c r="GO461" i="60"/>
  <c r="GN461" i="60"/>
  <c r="GM461" i="60"/>
  <c r="GL461" i="60"/>
  <c r="GK461" i="60"/>
  <c r="GJ461" i="60"/>
  <c r="GI461" i="60"/>
  <c r="GH461" i="60"/>
  <c r="GG461" i="60"/>
  <c r="GF461" i="60"/>
  <c r="GE461" i="60"/>
  <c r="GD461" i="60"/>
  <c r="GC461" i="60"/>
  <c r="GB461" i="60"/>
  <c r="GA461" i="60"/>
  <c r="FZ461" i="60"/>
  <c r="FY461" i="60"/>
  <c r="FX461" i="60"/>
  <c r="FW461" i="60"/>
  <c r="FV461" i="60"/>
  <c r="FU461" i="60"/>
  <c r="FT461" i="60"/>
  <c r="FS461" i="60"/>
  <c r="FR461" i="60"/>
  <c r="FQ461" i="60"/>
  <c r="FP461" i="60"/>
  <c r="FO461" i="60"/>
  <c r="FN461" i="60"/>
  <c r="FM461" i="60"/>
  <c r="FL461" i="60"/>
  <c r="FK461" i="60"/>
  <c r="FJ461" i="60"/>
  <c r="FI461" i="60"/>
  <c r="FH461" i="60"/>
  <c r="FG461" i="60"/>
  <c r="FF461" i="60"/>
  <c r="FE461" i="60"/>
  <c r="FD461" i="60"/>
  <c r="FC461" i="60"/>
  <c r="FB461" i="60"/>
  <c r="FA461" i="60"/>
  <c r="EZ461" i="60"/>
  <c r="EY461" i="60"/>
  <c r="EX461" i="60"/>
  <c r="EW461" i="60"/>
  <c r="EV461" i="60"/>
  <c r="EU461" i="60"/>
  <c r="ET461" i="60"/>
  <c r="ES461" i="60"/>
  <c r="ER461" i="60"/>
  <c r="EQ461" i="60"/>
  <c r="EP461" i="60"/>
  <c r="EO461" i="60"/>
  <c r="EN461" i="60"/>
  <c r="EM461" i="60"/>
  <c r="EL461" i="60"/>
  <c r="EK461" i="60"/>
  <c r="EJ461" i="60"/>
  <c r="EI461" i="60"/>
  <c r="EH461" i="60"/>
  <c r="EG461" i="60"/>
  <c r="EF461" i="60"/>
  <c r="EE461" i="60"/>
  <c r="ED461" i="60"/>
  <c r="EC461" i="60"/>
  <c r="EB461" i="60"/>
  <c r="EA461" i="60"/>
  <c r="DZ461" i="60"/>
  <c r="DY461" i="60"/>
  <c r="DX461" i="60"/>
  <c r="DW461" i="60"/>
  <c r="DV461" i="60"/>
  <c r="DU461" i="60"/>
  <c r="DT461" i="60"/>
  <c r="DS461" i="60"/>
  <c r="DR461" i="60"/>
  <c r="DQ461" i="60"/>
  <c r="DP461" i="60"/>
  <c r="DO461" i="60"/>
  <c r="DN461" i="60"/>
  <c r="DM461" i="60"/>
  <c r="DL461" i="60"/>
  <c r="DK461" i="60"/>
  <c r="DJ461" i="60"/>
  <c r="DI461" i="60"/>
  <c r="DH461" i="60"/>
  <c r="DG461" i="60"/>
  <c r="DF461" i="60"/>
  <c r="DE461" i="60"/>
  <c r="DD461" i="60"/>
  <c r="DC461" i="60"/>
  <c r="DB461" i="60"/>
  <c r="DA461" i="60"/>
  <c r="CZ461" i="60"/>
  <c r="CY461" i="60"/>
  <c r="CX461" i="60"/>
  <c r="CW461" i="60"/>
  <c r="CV461" i="60"/>
  <c r="CU461" i="60"/>
  <c r="CT461" i="60"/>
  <c r="CS461" i="60"/>
  <c r="CR461" i="60"/>
  <c r="CQ461" i="60"/>
  <c r="CP461" i="60"/>
  <c r="CO461" i="60"/>
  <c r="CN461" i="60"/>
  <c r="CM461" i="60"/>
  <c r="CL461" i="60"/>
  <c r="CK461" i="60"/>
  <c r="CJ461" i="60"/>
  <c r="CI461" i="60"/>
  <c r="CH461" i="60"/>
  <c r="CG461" i="60"/>
  <c r="CF461" i="60"/>
  <c r="CE461" i="60"/>
  <c r="CD461" i="60"/>
  <c r="CC461" i="60"/>
  <c r="CB461" i="60"/>
  <c r="CA461" i="60"/>
  <c r="BZ461" i="60"/>
  <c r="BY461" i="60"/>
  <c r="BX461" i="60"/>
  <c r="BW461" i="60"/>
  <c r="BV461" i="60"/>
  <c r="BU461" i="60"/>
  <c r="BT461" i="60"/>
  <c r="BS461" i="60"/>
  <c r="BR461" i="60"/>
  <c r="BQ461" i="60"/>
  <c r="BP461" i="60"/>
  <c r="BO461" i="60"/>
  <c r="BN461" i="60"/>
  <c r="BM461" i="60"/>
  <c r="BL461" i="60"/>
  <c r="BK461" i="60"/>
  <c r="BJ461" i="60"/>
  <c r="BI461" i="60"/>
  <c r="BH461" i="60"/>
  <c r="BG461" i="60"/>
  <c r="BF461" i="60"/>
  <c r="JS460" i="60"/>
  <c r="JA460" i="60"/>
  <c r="IZ460" i="60"/>
  <c r="IY460" i="60"/>
  <c r="IX460" i="60"/>
  <c r="IW460" i="60"/>
  <c r="IV460" i="60"/>
  <c r="IL460" i="60"/>
  <c r="IK460" i="60"/>
  <c r="IJ460" i="60"/>
  <c r="II460" i="60"/>
  <c r="IH460" i="60"/>
  <c r="IG460" i="60"/>
  <c r="IF460" i="60"/>
  <c r="IE460" i="60"/>
  <c r="ID460" i="60"/>
  <c r="IC460" i="60"/>
  <c r="IB460" i="60"/>
  <c r="IA460" i="60"/>
  <c r="HZ460" i="60"/>
  <c r="HY460" i="60"/>
  <c r="HX460" i="60"/>
  <c r="HW460" i="60"/>
  <c r="HV460" i="60"/>
  <c r="HU460" i="60"/>
  <c r="HT460" i="60"/>
  <c r="HS460" i="60"/>
  <c r="HR460" i="60"/>
  <c r="HQ460" i="60"/>
  <c r="HP460" i="60"/>
  <c r="HO460" i="60"/>
  <c r="HN460" i="60"/>
  <c r="HM460" i="60"/>
  <c r="HL460" i="60"/>
  <c r="HK460" i="60"/>
  <c r="HJ460" i="60"/>
  <c r="HI460" i="60"/>
  <c r="HH460" i="60"/>
  <c r="HG460" i="60"/>
  <c r="HF460" i="60"/>
  <c r="HE460" i="60"/>
  <c r="HD460" i="60"/>
  <c r="HC460" i="60"/>
  <c r="HB460" i="60"/>
  <c r="HA460" i="60"/>
  <c r="GZ460" i="60"/>
  <c r="GY460" i="60"/>
  <c r="GX460" i="60"/>
  <c r="GW460" i="60"/>
  <c r="GV460" i="60"/>
  <c r="GU460" i="60"/>
  <c r="GT460" i="60"/>
  <c r="GS460" i="60"/>
  <c r="GR460" i="60"/>
  <c r="GQ460" i="60"/>
  <c r="GP460" i="60"/>
  <c r="GO460" i="60"/>
  <c r="GN460" i="60"/>
  <c r="GM460" i="60"/>
  <c r="GL460" i="60"/>
  <c r="GK460" i="60"/>
  <c r="GJ460" i="60"/>
  <c r="GI460" i="60"/>
  <c r="GH460" i="60"/>
  <c r="GG460" i="60"/>
  <c r="GF460" i="60"/>
  <c r="GE460" i="60"/>
  <c r="GD460" i="60"/>
  <c r="GC460" i="60"/>
  <c r="GB460" i="60"/>
  <c r="GA460" i="60"/>
  <c r="FZ460" i="60"/>
  <c r="FY460" i="60"/>
  <c r="FX460" i="60"/>
  <c r="FW460" i="60"/>
  <c r="FV460" i="60"/>
  <c r="FU460" i="60"/>
  <c r="FT460" i="60"/>
  <c r="FS460" i="60"/>
  <c r="FR460" i="60"/>
  <c r="FQ460" i="60"/>
  <c r="FP460" i="60"/>
  <c r="FO460" i="60"/>
  <c r="FN460" i="60"/>
  <c r="FM460" i="60"/>
  <c r="FL460" i="60"/>
  <c r="FK460" i="60"/>
  <c r="FJ460" i="60"/>
  <c r="FI460" i="60"/>
  <c r="FH460" i="60"/>
  <c r="FG460" i="60"/>
  <c r="FF460" i="60"/>
  <c r="FE460" i="60"/>
  <c r="FD460" i="60"/>
  <c r="FC460" i="60"/>
  <c r="FB460" i="60"/>
  <c r="FA460" i="60"/>
  <c r="EZ460" i="60"/>
  <c r="EY460" i="60"/>
  <c r="EX460" i="60"/>
  <c r="EW460" i="60"/>
  <c r="EV460" i="60"/>
  <c r="EU460" i="60"/>
  <c r="ET460" i="60"/>
  <c r="ES460" i="60"/>
  <c r="ER460" i="60"/>
  <c r="EQ460" i="60"/>
  <c r="EP460" i="60"/>
  <c r="EO460" i="60"/>
  <c r="EN460" i="60"/>
  <c r="EM460" i="60"/>
  <c r="EL460" i="60"/>
  <c r="EK460" i="60"/>
  <c r="EJ460" i="60"/>
  <c r="EI460" i="60"/>
  <c r="EH460" i="60"/>
  <c r="EG460" i="60"/>
  <c r="EF460" i="60"/>
  <c r="EE460" i="60"/>
  <c r="ED460" i="60"/>
  <c r="EC460" i="60"/>
  <c r="EB460" i="60"/>
  <c r="EA460" i="60"/>
  <c r="DZ460" i="60"/>
  <c r="DY460" i="60"/>
  <c r="DX460" i="60"/>
  <c r="DW460" i="60"/>
  <c r="DV460" i="60"/>
  <c r="DU460" i="60"/>
  <c r="DT460" i="60"/>
  <c r="DS460" i="60"/>
  <c r="DR460" i="60"/>
  <c r="DQ460" i="60"/>
  <c r="DP460" i="60"/>
  <c r="DO460" i="60"/>
  <c r="DN460" i="60"/>
  <c r="DM460" i="60"/>
  <c r="DL460" i="60"/>
  <c r="DK460" i="60"/>
  <c r="DJ460" i="60"/>
  <c r="DI460" i="60"/>
  <c r="DH460" i="60"/>
  <c r="DG460" i="60"/>
  <c r="DF460" i="60"/>
  <c r="DE460" i="60"/>
  <c r="DD460" i="60"/>
  <c r="DC460" i="60"/>
  <c r="DB460" i="60"/>
  <c r="DA460" i="60"/>
  <c r="CZ460" i="60"/>
  <c r="CY460" i="60"/>
  <c r="CX460" i="60"/>
  <c r="CW460" i="60"/>
  <c r="CV460" i="60"/>
  <c r="CU460" i="60"/>
  <c r="CT460" i="60"/>
  <c r="CS460" i="60"/>
  <c r="CR460" i="60"/>
  <c r="CQ460" i="60"/>
  <c r="CP460" i="60"/>
  <c r="CO460" i="60"/>
  <c r="CN460" i="60"/>
  <c r="CM460" i="60"/>
  <c r="CL460" i="60"/>
  <c r="CK460" i="60"/>
  <c r="CJ460" i="60"/>
  <c r="CI460" i="60"/>
  <c r="CH460" i="60"/>
  <c r="CG460" i="60"/>
  <c r="CF460" i="60"/>
  <c r="CE460" i="60"/>
  <c r="CD460" i="60"/>
  <c r="CC460" i="60"/>
  <c r="CB460" i="60"/>
  <c r="CA460" i="60"/>
  <c r="BZ460" i="60"/>
  <c r="BY460" i="60"/>
  <c r="BX460" i="60"/>
  <c r="BW460" i="60"/>
  <c r="BV460" i="60"/>
  <c r="BU460" i="60"/>
  <c r="BT460" i="60"/>
  <c r="BS460" i="60"/>
  <c r="BR460" i="60"/>
  <c r="BQ460" i="60"/>
  <c r="BP460" i="60"/>
  <c r="BO460" i="60"/>
  <c r="BN460" i="60"/>
  <c r="BM460" i="60"/>
  <c r="BL460" i="60"/>
  <c r="BK460" i="60"/>
  <c r="BJ460" i="60"/>
  <c r="BI460" i="60"/>
  <c r="BH460" i="60"/>
  <c r="BG460" i="60"/>
  <c r="BF460" i="60"/>
  <c r="JS459" i="60"/>
  <c r="JA459" i="60"/>
  <c r="IZ459" i="60"/>
  <c r="IY459" i="60"/>
  <c r="IX459" i="60"/>
  <c r="IW459" i="60"/>
  <c r="IV459" i="60"/>
  <c r="IL459" i="60"/>
  <c r="IK459" i="60"/>
  <c r="IJ459" i="60"/>
  <c r="II459" i="60"/>
  <c r="IH459" i="60"/>
  <c r="IG459" i="60"/>
  <c r="IF459" i="60"/>
  <c r="IE459" i="60"/>
  <c r="ID459" i="60"/>
  <c r="IC459" i="60"/>
  <c r="IB459" i="60"/>
  <c r="IA459" i="60"/>
  <c r="HZ459" i="60"/>
  <c r="HY459" i="60"/>
  <c r="HX459" i="60"/>
  <c r="HW459" i="60"/>
  <c r="HV459" i="60"/>
  <c r="HU459" i="60"/>
  <c r="HT459" i="60"/>
  <c r="HS459" i="60"/>
  <c r="HR459" i="60"/>
  <c r="HQ459" i="60"/>
  <c r="HP459" i="60"/>
  <c r="HO459" i="60"/>
  <c r="HN459" i="60"/>
  <c r="HM459" i="60"/>
  <c r="HL459" i="60"/>
  <c r="HK459" i="60"/>
  <c r="HJ459" i="60"/>
  <c r="HI459" i="60"/>
  <c r="HH459" i="60"/>
  <c r="HG459" i="60"/>
  <c r="HF459" i="60"/>
  <c r="HE459" i="60"/>
  <c r="HD459" i="60"/>
  <c r="HC459" i="60"/>
  <c r="HB459" i="60"/>
  <c r="HA459" i="60"/>
  <c r="GZ459" i="60"/>
  <c r="GY459" i="60"/>
  <c r="GX459" i="60"/>
  <c r="GW459" i="60"/>
  <c r="GV459" i="60"/>
  <c r="GU459" i="60"/>
  <c r="GT459" i="60"/>
  <c r="GS459" i="60"/>
  <c r="GR459" i="60"/>
  <c r="GQ459" i="60"/>
  <c r="GP459" i="60"/>
  <c r="GO459" i="60"/>
  <c r="GN459" i="60"/>
  <c r="GM459" i="60"/>
  <c r="GL459" i="60"/>
  <c r="GK459" i="60"/>
  <c r="GJ459" i="60"/>
  <c r="GI459" i="60"/>
  <c r="GH459" i="60"/>
  <c r="GG459" i="60"/>
  <c r="GF459" i="60"/>
  <c r="GE459" i="60"/>
  <c r="GD459" i="60"/>
  <c r="GC459" i="60"/>
  <c r="GB459" i="60"/>
  <c r="GA459" i="60"/>
  <c r="FZ459" i="60"/>
  <c r="FY459" i="60"/>
  <c r="FX459" i="60"/>
  <c r="FW459" i="60"/>
  <c r="FV459" i="60"/>
  <c r="FU459" i="60"/>
  <c r="FT459" i="60"/>
  <c r="FS459" i="60"/>
  <c r="FR459" i="60"/>
  <c r="FQ459" i="60"/>
  <c r="FP459" i="60"/>
  <c r="FO459" i="60"/>
  <c r="FN459" i="60"/>
  <c r="FM459" i="60"/>
  <c r="FL459" i="60"/>
  <c r="FK459" i="60"/>
  <c r="FJ459" i="60"/>
  <c r="FI459" i="60"/>
  <c r="FH459" i="60"/>
  <c r="FG459" i="60"/>
  <c r="FF459" i="60"/>
  <c r="FE459" i="60"/>
  <c r="FD459" i="60"/>
  <c r="FC459" i="60"/>
  <c r="FB459" i="60"/>
  <c r="FA459" i="60"/>
  <c r="EZ459" i="60"/>
  <c r="EY459" i="60"/>
  <c r="EX459" i="60"/>
  <c r="EW459" i="60"/>
  <c r="EV459" i="60"/>
  <c r="EU459" i="60"/>
  <c r="ET459" i="60"/>
  <c r="ES459" i="60"/>
  <c r="ER459" i="60"/>
  <c r="EQ459" i="60"/>
  <c r="EP459" i="60"/>
  <c r="EO459" i="60"/>
  <c r="EN459" i="60"/>
  <c r="EM459" i="60"/>
  <c r="EL459" i="60"/>
  <c r="EK459" i="60"/>
  <c r="EJ459" i="60"/>
  <c r="EI459" i="60"/>
  <c r="EH459" i="60"/>
  <c r="EG459" i="60"/>
  <c r="EF459" i="60"/>
  <c r="EE459" i="60"/>
  <c r="ED459" i="60"/>
  <c r="EC459" i="60"/>
  <c r="EB459" i="60"/>
  <c r="EA459" i="60"/>
  <c r="DZ459" i="60"/>
  <c r="DY459" i="60"/>
  <c r="DX459" i="60"/>
  <c r="DW459" i="60"/>
  <c r="DV459" i="60"/>
  <c r="DU459" i="60"/>
  <c r="DT459" i="60"/>
  <c r="DS459" i="60"/>
  <c r="DR459" i="60"/>
  <c r="DQ459" i="60"/>
  <c r="DP459" i="60"/>
  <c r="DO459" i="60"/>
  <c r="DN459" i="60"/>
  <c r="DM459" i="60"/>
  <c r="DL459" i="60"/>
  <c r="DK459" i="60"/>
  <c r="DJ459" i="60"/>
  <c r="DI459" i="60"/>
  <c r="DH459" i="60"/>
  <c r="DG459" i="60"/>
  <c r="DF459" i="60"/>
  <c r="DE459" i="60"/>
  <c r="DD459" i="60"/>
  <c r="DC459" i="60"/>
  <c r="DB459" i="60"/>
  <c r="DA459" i="60"/>
  <c r="CZ459" i="60"/>
  <c r="CY459" i="60"/>
  <c r="CX459" i="60"/>
  <c r="CW459" i="60"/>
  <c r="CV459" i="60"/>
  <c r="CU459" i="60"/>
  <c r="CT459" i="60"/>
  <c r="CS459" i="60"/>
  <c r="CR459" i="60"/>
  <c r="CQ459" i="60"/>
  <c r="CP459" i="60"/>
  <c r="CO459" i="60"/>
  <c r="CN459" i="60"/>
  <c r="CM459" i="60"/>
  <c r="CL459" i="60"/>
  <c r="CK459" i="60"/>
  <c r="CJ459" i="60"/>
  <c r="CI459" i="60"/>
  <c r="CH459" i="60"/>
  <c r="CG459" i="60"/>
  <c r="CF459" i="60"/>
  <c r="CE459" i="60"/>
  <c r="CD459" i="60"/>
  <c r="CC459" i="60"/>
  <c r="CB459" i="60"/>
  <c r="CA459" i="60"/>
  <c r="BZ459" i="60"/>
  <c r="BY459" i="60"/>
  <c r="BX459" i="60"/>
  <c r="BW459" i="60"/>
  <c r="BV459" i="60"/>
  <c r="BU459" i="60"/>
  <c r="BT459" i="60"/>
  <c r="BS459" i="60"/>
  <c r="BR459" i="60"/>
  <c r="BQ459" i="60"/>
  <c r="BP459" i="60"/>
  <c r="BO459" i="60"/>
  <c r="BN459" i="60"/>
  <c r="BM459" i="60"/>
  <c r="BL459" i="60"/>
  <c r="BK459" i="60"/>
  <c r="BJ459" i="60"/>
  <c r="BI459" i="60"/>
  <c r="BH459" i="60"/>
  <c r="BG459" i="60"/>
  <c r="BF459" i="60"/>
  <c r="JS458" i="60"/>
  <c r="JA458" i="60"/>
  <c r="IZ458" i="60"/>
  <c r="IY458" i="60"/>
  <c r="IX458" i="60"/>
  <c r="IW458" i="60"/>
  <c r="IV458" i="60"/>
  <c r="IL458" i="60"/>
  <c r="IK458" i="60"/>
  <c r="IJ458" i="60"/>
  <c r="II458" i="60"/>
  <c r="IH458" i="60"/>
  <c r="IG458" i="60"/>
  <c r="IF458" i="60"/>
  <c r="IE458" i="60"/>
  <c r="ID458" i="60"/>
  <c r="IC458" i="60"/>
  <c r="IB458" i="60"/>
  <c r="IA458" i="60"/>
  <c r="HZ458" i="60"/>
  <c r="HY458" i="60"/>
  <c r="HX458" i="60"/>
  <c r="HW458" i="60"/>
  <c r="HV458" i="60"/>
  <c r="HU458" i="60"/>
  <c r="HT458" i="60"/>
  <c r="HS458" i="60"/>
  <c r="HR458" i="60"/>
  <c r="HQ458" i="60"/>
  <c r="HP458" i="60"/>
  <c r="HO458" i="60"/>
  <c r="HN458" i="60"/>
  <c r="HM458" i="60"/>
  <c r="HL458" i="60"/>
  <c r="HK458" i="60"/>
  <c r="HJ458" i="60"/>
  <c r="HI458" i="60"/>
  <c r="HH458" i="60"/>
  <c r="HG458" i="60"/>
  <c r="HF458" i="60"/>
  <c r="HE458" i="60"/>
  <c r="HD458" i="60"/>
  <c r="HC458" i="60"/>
  <c r="HB458" i="60"/>
  <c r="HA458" i="60"/>
  <c r="GZ458" i="60"/>
  <c r="GY458" i="60"/>
  <c r="GX458" i="60"/>
  <c r="GW458" i="60"/>
  <c r="GV458" i="60"/>
  <c r="GU458" i="60"/>
  <c r="GT458" i="60"/>
  <c r="GS458" i="60"/>
  <c r="GR458" i="60"/>
  <c r="GQ458" i="60"/>
  <c r="GP458" i="60"/>
  <c r="GO458" i="60"/>
  <c r="GN458" i="60"/>
  <c r="GM458" i="60"/>
  <c r="GL458" i="60"/>
  <c r="GK458" i="60"/>
  <c r="GJ458" i="60"/>
  <c r="GI458" i="60"/>
  <c r="GH458" i="60"/>
  <c r="GG458" i="60"/>
  <c r="GF458" i="60"/>
  <c r="GE458" i="60"/>
  <c r="GD458" i="60"/>
  <c r="GC458" i="60"/>
  <c r="GB458" i="60"/>
  <c r="GA458" i="60"/>
  <c r="FZ458" i="60"/>
  <c r="FY458" i="60"/>
  <c r="FX458" i="60"/>
  <c r="FW458" i="60"/>
  <c r="FV458" i="60"/>
  <c r="FU458" i="60"/>
  <c r="FT458" i="60"/>
  <c r="FS458" i="60"/>
  <c r="FR458" i="60"/>
  <c r="FQ458" i="60"/>
  <c r="FP458" i="60"/>
  <c r="FO458" i="60"/>
  <c r="FN458" i="60"/>
  <c r="FM458" i="60"/>
  <c r="FL458" i="60"/>
  <c r="FK458" i="60"/>
  <c r="FJ458" i="60"/>
  <c r="FI458" i="60"/>
  <c r="FH458" i="60"/>
  <c r="FG458" i="60"/>
  <c r="FF458" i="60"/>
  <c r="FE458" i="60"/>
  <c r="FD458" i="60"/>
  <c r="FC458" i="60"/>
  <c r="FB458" i="60"/>
  <c r="FA458" i="60"/>
  <c r="EZ458" i="60"/>
  <c r="EY458" i="60"/>
  <c r="EX458" i="60"/>
  <c r="EW458" i="60"/>
  <c r="EV458" i="60"/>
  <c r="EU458" i="60"/>
  <c r="ET458" i="60"/>
  <c r="ES458" i="60"/>
  <c r="ER458" i="60"/>
  <c r="EQ458" i="60"/>
  <c r="EP458" i="60"/>
  <c r="EO458" i="60"/>
  <c r="EN458" i="60"/>
  <c r="EM458" i="60"/>
  <c r="EL458" i="60"/>
  <c r="EK458" i="60"/>
  <c r="EJ458" i="60"/>
  <c r="EI458" i="60"/>
  <c r="EH458" i="60"/>
  <c r="EG458" i="60"/>
  <c r="EF458" i="60"/>
  <c r="EE458" i="60"/>
  <c r="ED458" i="60"/>
  <c r="EC458" i="60"/>
  <c r="EB458" i="60"/>
  <c r="EA458" i="60"/>
  <c r="DZ458" i="60"/>
  <c r="DY458" i="60"/>
  <c r="DX458" i="60"/>
  <c r="DW458" i="60"/>
  <c r="DV458" i="60"/>
  <c r="DU458" i="60"/>
  <c r="DT458" i="60"/>
  <c r="DS458" i="60"/>
  <c r="DR458" i="60"/>
  <c r="DQ458" i="60"/>
  <c r="DP458" i="60"/>
  <c r="DO458" i="60"/>
  <c r="DN458" i="60"/>
  <c r="DM458" i="60"/>
  <c r="DL458" i="60"/>
  <c r="DK458" i="60"/>
  <c r="DJ458" i="60"/>
  <c r="DI458" i="60"/>
  <c r="DH458" i="60"/>
  <c r="DG458" i="60"/>
  <c r="DF458" i="60"/>
  <c r="DE458" i="60"/>
  <c r="DD458" i="60"/>
  <c r="DC458" i="60"/>
  <c r="DB458" i="60"/>
  <c r="DA458" i="60"/>
  <c r="CZ458" i="60"/>
  <c r="CY458" i="60"/>
  <c r="CX458" i="60"/>
  <c r="CW458" i="60"/>
  <c r="CV458" i="60"/>
  <c r="CU458" i="60"/>
  <c r="CT458" i="60"/>
  <c r="CS458" i="60"/>
  <c r="CR458" i="60"/>
  <c r="CQ458" i="60"/>
  <c r="CP458" i="60"/>
  <c r="CO458" i="60"/>
  <c r="CN458" i="60"/>
  <c r="CM458" i="60"/>
  <c r="CL458" i="60"/>
  <c r="CK458" i="60"/>
  <c r="CJ458" i="60"/>
  <c r="CI458" i="60"/>
  <c r="CH458" i="60"/>
  <c r="CG458" i="60"/>
  <c r="CF458" i="60"/>
  <c r="CE458" i="60"/>
  <c r="CD458" i="60"/>
  <c r="CC458" i="60"/>
  <c r="CB458" i="60"/>
  <c r="CA458" i="60"/>
  <c r="BZ458" i="60"/>
  <c r="BY458" i="60"/>
  <c r="BX458" i="60"/>
  <c r="BW458" i="60"/>
  <c r="BV458" i="60"/>
  <c r="BU458" i="60"/>
  <c r="BT458" i="60"/>
  <c r="BS458" i="60"/>
  <c r="BR458" i="60"/>
  <c r="BQ458" i="60"/>
  <c r="BP458" i="60"/>
  <c r="BO458" i="60"/>
  <c r="BN458" i="60"/>
  <c r="BM458" i="60"/>
  <c r="BL458" i="60"/>
  <c r="BK458" i="60"/>
  <c r="BJ458" i="60"/>
  <c r="BI458" i="60"/>
  <c r="BH458" i="60"/>
  <c r="BG458" i="60"/>
  <c r="BF458" i="60"/>
  <c r="JS457" i="60"/>
  <c r="JA457" i="60"/>
  <c r="IZ457" i="60"/>
  <c r="IY457" i="60"/>
  <c r="IX457" i="60"/>
  <c r="IW457" i="60"/>
  <c r="IV457" i="60"/>
  <c r="IL457" i="60"/>
  <c r="IK457" i="60"/>
  <c r="IJ457" i="60"/>
  <c r="II457" i="60"/>
  <c r="IH457" i="60"/>
  <c r="IG457" i="60"/>
  <c r="IF457" i="60"/>
  <c r="IE457" i="60"/>
  <c r="ID457" i="60"/>
  <c r="IC457" i="60"/>
  <c r="IB457" i="60"/>
  <c r="IA457" i="60"/>
  <c r="HZ457" i="60"/>
  <c r="HY457" i="60"/>
  <c r="HX457" i="60"/>
  <c r="HW457" i="60"/>
  <c r="HV457" i="60"/>
  <c r="HU457" i="60"/>
  <c r="HT457" i="60"/>
  <c r="HS457" i="60"/>
  <c r="HR457" i="60"/>
  <c r="HQ457" i="60"/>
  <c r="HP457" i="60"/>
  <c r="HO457" i="60"/>
  <c r="HN457" i="60"/>
  <c r="HM457" i="60"/>
  <c r="HL457" i="60"/>
  <c r="HK457" i="60"/>
  <c r="HJ457" i="60"/>
  <c r="HI457" i="60"/>
  <c r="HH457" i="60"/>
  <c r="HG457" i="60"/>
  <c r="HF457" i="60"/>
  <c r="HE457" i="60"/>
  <c r="HD457" i="60"/>
  <c r="HC457" i="60"/>
  <c r="HB457" i="60"/>
  <c r="HA457" i="60"/>
  <c r="GZ457" i="60"/>
  <c r="GY457" i="60"/>
  <c r="GX457" i="60"/>
  <c r="GW457" i="60"/>
  <c r="GV457" i="60"/>
  <c r="GU457" i="60"/>
  <c r="GT457" i="60"/>
  <c r="GS457" i="60"/>
  <c r="GR457" i="60"/>
  <c r="GQ457" i="60"/>
  <c r="GP457" i="60"/>
  <c r="GO457" i="60"/>
  <c r="GN457" i="60"/>
  <c r="GM457" i="60"/>
  <c r="GL457" i="60"/>
  <c r="GK457" i="60"/>
  <c r="GJ457" i="60"/>
  <c r="GI457" i="60"/>
  <c r="GH457" i="60"/>
  <c r="GG457" i="60"/>
  <c r="GF457" i="60"/>
  <c r="GE457" i="60"/>
  <c r="GD457" i="60"/>
  <c r="GC457" i="60"/>
  <c r="GB457" i="60"/>
  <c r="GA457" i="60"/>
  <c r="FZ457" i="60"/>
  <c r="FY457" i="60"/>
  <c r="FX457" i="60"/>
  <c r="FW457" i="60"/>
  <c r="FV457" i="60"/>
  <c r="FU457" i="60"/>
  <c r="FT457" i="60"/>
  <c r="FS457" i="60"/>
  <c r="FR457" i="60"/>
  <c r="FQ457" i="60"/>
  <c r="FP457" i="60"/>
  <c r="FO457" i="60"/>
  <c r="FN457" i="60"/>
  <c r="FM457" i="60"/>
  <c r="FL457" i="60"/>
  <c r="FK457" i="60"/>
  <c r="FJ457" i="60"/>
  <c r="FI457" i="60"/>
  <c r="FH457" i="60"/>
  <c r="FG457" i="60"/>
  <c r="FF457" i="60"/>
  <c r="FE457" i="60"/>
  <c r="FD457" i="60"/>
  <c r="FC457" i="60"/>
  <c r="FB457" i="60"/>
  <c r="FA457" i="60"/>
  <c r="EZ457" i="60"/>
  <c r="EY457" i="60"/>
  <c r="EX457" i="60"/>
  <c r="EW457" i="60"/>
  <c r="EV457" i="60"/>
  <c r="EU457" i="60"/>
  <c r="ET457" i="60"/>
  <c r="ES457" i="60"/>
  <c r="ER457" i="60"/>
  <c r="EQ457" i="60"/>
  <c r="EP457" i="60"/>
  <c r="EO457" i="60"/>
  <c r="EN457" i="60"/>
  <c r="EM457" i="60"/>
  <c r="EL457" i="60"/>
  <c r="EK457" i="60"/>
  <c r="EJ457" i="60"/>
  <c r="EI457" i="60"/>
  <c r="EH457" i="60"/>
  <c r="EG457" i="60"/>
  <c r="EF457" i="60"/>
  <c r="EE457" i="60"/>
  <c r="ED457" i="60"/>
  <c r="EC457" i="60"/>
  <c r="EB457" i="60"/>
  <c r="EA457" i="60"/>
  <c r="DZ457" i="60"/>
  <c r="DY457" i="60"/>
  <c r="DX457" i="60"/>
  <c r="DW457" i="60"/>
  <c r="DV457" i="60"/>
  <c r="DU457" i="60"/>
  <c r="DT457" i="60"/>
  <c r="DS457" i="60"/>
  <c r="DR457" i="60"/>
  <c r="DQ457" i="60"/>
  <c r="DP457" i="60"/>
  <c r="DO457" i="60"/>
  <c r="DN457" i="60"/>
  <c r="DM457" i="60"/>
  <c r="DL457" i="60"/>
  <c r="DK457" i="60"/>
  <c r="DJ457" i="60"/>
  <c r="DI457" i="60"/>
  <c r="DH457" i="60"/>
  <c r="DG457" i="60"/>
  <c r="DF457" i="60"/>
  <c r="DE457" i="60"/>
  <c r="DD457" i="60"/>
  <c r="DC457" i="60"/>
  <c r="DB457" i="60"/>
  <c r="DA457" i="60"/>
  <c r="CZ457" i="60"/>
  <c r="CY457" i="60"/>
  <c r="CX457" i="60"/>
  <c r="CW457" i="60"/>
  <c r="CV457" i="60"/>
  <c r="CU457" i="60"/>
  <c r="CT457" i="60"/>
  <c r="CS457" i="60"/>
  <c r="CR457" i="60"/>
  <c r="CQ457" i="60"/>
  <c r="CP457" i="60"/>
  <c r="CO457" i="60"/>
  <c r="CN457" i="60"/>
  <c r="CM457" i="60"/>
  <c r="CL457" i="60"/>
  <c r="CK457" i="60"/>
  <c r="CJ457" i="60"/>
  <c r="CI457" i="60"/>
  <c r="CH457" i="60"/>
  <c r="CG457" i="60"/>
  <c r="CF457" i="60"/>
  <c r="CE457" i="60"/>
  <c r="CD457" i="60"/>
  <c r="CC457" i="60"/>
  <c r="CB457" i="60"/>
  <c r="CA457" i="60"/>
  <c r="BZ457" i="60"/>
  <c r="BY457" i="60"/>
  <c r="BX457" i="60"/>
  <c r="BW457" i="60"/>
  <c r="BV457" i="60"/>
  <c r="BU457" i="60"/>
  <c r="BT457" i="60"/>
  <c r="BS457" i="60"/>
  <c r="BR457" i="60"/>
  <c r="BQ457" i="60"/>
  <c r="BP457" i="60"/>
  <c r="BO457" i="60"/>
  <c r="BN457" i="60"/>
  <c r="BM457" i="60"/>
  <c r="BL457" i="60"/>
  <c r="BK457" i="60"/>
  <c r="BJ457" i="60"/>
  <c r="BI457" i="60"/>
  <c r="BH457" i="60"/>
  <c r="BG457" i="60"/>
  <c r="BF457" i="60"/>
  <c r="JS456" i="60"/>
  <c r="JA456" i="60"/>
  <c r="IZ456" i="60"/>
  <c r="IY456" i="60"/>
  <c r="IX456" i="60"/>
  <c r="IW456" i="60"/>
  <c r="IV456" i="60"/>
  <c r="IL456" i="60"/>
  <c r="IK456" i="60"/>
  <c r="IJ456" i="60"/>
  <c r="II456" i="60"/>
  <c r="IH456" i="60"/>
  <c r="IG456" i="60"/>
  <c r="IF456" i="60"/>
  <c r="IE456" i="60"/>
  <c r="ID456" i="60"/>
  <c r="IC456" i="60"/>
  <c r="IB456" i="60"/>
  <c r="IA456" i="60"/>
  <c r="HZ456" i="60"/>
  <c r="HY456" i="60"/>
  <c r="HX456" i="60"/>
  <c r="HW456" i="60"/>
  <c r="HV456" i="60"/>
  <c r="HU456" i="60"/>
  <c r="HT456" i="60"/>
  <c r="HS456" i="60"/>
  <c r="HR456" i="60"/>
  <c r="HQ456" i="60"/>
  <c r="HP456" i="60"/>
  <c r="HO456" i="60"/>
  <c r="HN456" i="60"/>
  <c r="HM456" i="60"/>
  <c r="HL456" i="60"/>
  <c r="HK456" i="60"/>
  <c r="HJ456" i="60"/>
  <c r="HI456" i="60"/>
  <c r="HH456" i="60"/>
  <c r="HG456" i="60"/>
  <c r="HF456" i="60"/>
  <c r="HE456" i="60"/>
  <c r="HD456" i="60"/>
  <c r="HC456" i="60"/>
  <c r="HB456" i="60"/>
  <c r="HA456" i="60"/>
  <c r="GZ456" i="60"/>
  <c r="GY456" i="60"/>
  <c r="GX456" i="60"/>
  <c r="GW456" i="60"/>
  <c r="GV456" i="60"/>
  <c r="GU456" i="60"/>
  <c r="GT456" i="60"/>
  <c r="GS456" i="60"/>
  <c r="GR456" i="60"/>
  <c r="GQ456" i="60"/>
  <c r="GP456" i="60"/>
  <c r="GO456" i="60"/>
  <c r="GN456" i="60"/>
  <c r="GM456" i="60"/>
  <c r="GL456" i="60"/>
  <c r="GK456" i="60"/>
  <c r="GJ456" i="60"/>
  <c r="GI456" i="60"/>
  <c r="GH456" i="60"/>
  <c r="GG456" i="60"/>
  <c r="GF456" i="60"/>
  <c r="GE456" i="60"/>
  <c r="GD456" i="60"/>
  <c r="GC456" i="60"/>
  <c r="GB456" i="60"/>
  <c r="GA456" i="60"/>
  <c r="FZ456" i="60"/>
  <c r="FY456" i="60"/>
  <c r="FX456" i="60"/>
  <c r="FW456" i="60"/>
  <c r="FV456" i="60"/>
  <c r="FU456" i="60"/>
  <c r="FT456" i="60"/>
  <c r="FS456" i="60"/>
  <c r="FR456" i="60"/>
  <c r="FQ456" i="60"/>
  <c r="FP456" i="60"/>
  <c r="FO456" i="60"/>
  <c r="FN456" i="60"/>
  <c r="FM456" i="60"/>
  <c r="FL456" i="60"/>
  <c r="FK456" i="60"/>
  <c r="FJ456" i="60"/>
  <c r="FI456" i="60"/>
  <c r="FH456" i="60"/>
  <c r="FG456" i="60"/>
  <c r="FF456" i="60"/>
  <c r="FE456" i="60"/>
  <c r="FD456" i="60"/>
  <c r="FC456" i="60"/>
  <c r="FB456" i="60"/>
  <c r="FA456" i="60"/>
  <c r="EZ456" i="60"/>
  <c r="EY456" i="60"/>
  <c r="EX456" i="60"/>
  <c r="EW456" i="60"/>
  <c r="EV456" i="60"/>
  <c r="EU456" i="60"/>
  <c r="ET456" i="60"/>
  <c r="ES456" i="60"/>
  <c r="ER456" i="60"/>
  <c r="EQ456" i="60"/>
  <c r="EP456" i="60"/>
  <c r="EO456" i="60"/>
  <c r="EN456" i="60"/>
  <c r="EM456" i="60"/>
  <c r="EL456" i="60"/>
  <c r="EK456" i="60"/>
  <c r="EJ456" i="60"/>
  <c r="EI456" i="60"/>
  <c r="EH456" i="60"/>
  <c r="EG456" i="60"/>
  <c r="EF456" i="60"/>
  <c r="EE456" i="60"/>
  <c r="ED456" i="60"/>
  <c r="EC456" i="60"/>
  <c r="EB456" i="60"/>
  <c r="EA456" i="60"/>
  <c r="DZ456" i="60"/>
  <c r="DY456" i="60"/>
  <c r="DX456" i="60"/>
  <c r="DW456" i="60"/>
  <c r="DV456" i="60"/>
  <c r="DU456" i="60"/>
  <c r="DT456" i="60"/>
  <c r="DS456" i="60"/>
  <c r="DR456" i="60"/>
  <c r="DQ456" i="60"/>
  <c r="DP456" i="60"/>
  <c r="DO456" i="60"/>
  <c r="DN456" i="60"/>
  <c r="DM456" i="60"/>
  <c r="DL456" i="60"/>
  <c r="DK456" i="60"/>
  <c r="DJ456" i="60"/>
  <c r="DI456" i="60"/>
  <c r="DH456" i="60"/>
  <c r="DG456" i="60"/>
  <c r="DF456" i="60"/>
  <c r="DE456" i="60"/>
  <c r="DD456" i="60"/>
  <c r="DC456" i="60"/>
  <c r="DB456" i="60"/>
  <c r="DA456" i="60"/>
  <c r="CZ456" i="60"/>
  <c r="CY456" i="60"/>
  <c r="CX456" i="60"/>
  <c r="CW456" i="60"/>
  <c r="CV456" i="60"/>
  <c r="CU456" i="60"/>
  <c r="CT456" i="60"/>
  <c r="CS456" i="60"/>
  <c r="CR456" i="60"/>
  <c r="CQ456" i="60"/>
  <c r="CP456" i="60"/>
  <c r="CO456" i="60"/>
  <c r="CN456" i="60"/>
  <c r="CM456" i="60"/>
  <c r="CL456" i="60"/>
  <c r="CK456" i="60"/>
  <c r="CJ456" i="60"/>
  <c r="CI456" i="60"/>
  <c r="CH456" i="60"/>
  <c r="CG456" i="60"/>
  <c r="CF456" i="60"/>
  <c r="CE456" i="60"/>
  <c r="CD456" i="60"/>
  <c r="CC456" i="60"/>
  <c r="CB456" i="60"/>
  <c r="CA456" i="60"/>
  <c r="BZ456" i="60"/>
  <c r="BY456" i="60"/>
  <c r="BX456" i="60"/>
  <c r="BW456" i="60"/>
  <c r="BV456" i="60"/>
  <c r="BU456" i="60"/>
  <c r="BT456" i="60"/>
  <c r="BS456" i="60"/>
  <c r="BR456" i="60"/>
  <c r="BQ456" i="60"/>
  <c r="BP456" i="60"/>
  <c r="BO456" i="60"/>
  <c r="BN456" i="60"/>
  <c r="BM456" i="60"/>
  <c r="BL456" i="60"/>
  <c r="BK456" i="60"/>
  <c r="BJ456" i="60"/>
  <c r="BI456" i="60"/>
  <c r="BH456" i="60"/>
  <c r="BG456" i="60"/>
  <c r="BF456" i="60"/>
  <c r="JS455" i="60"/>
  <c r="JA455" i="60"/>
  <c r="IZ455" i="60"/>
  <c r="IY455" i="60"/>
  <c r="IX455" i="60"/>
  <c r="IW455" i="60"/>
  <c r="IV455" i="60"/>
  <c r="IL455" i="60"/>
  <c r="IK455" i="60"/>
  <c r="IJ455" i="60"/>
  <c r="II455" i="60"/>
  <c r="IH455" i="60"/>
  <c r="IG455" i="60"/>
  <c r="IF455" i="60"/>
  <c r="IE455" i="60"/>
  <c r="ID455" i="60"/>
  <c r="IC455" i="60"/>
  <c r="IB455" i="60"/>
  <c r="IA455" i="60"/>
  <c r="HZ455" i="60"/>
  <c r="HY455" i="60"/>
  <c r="HX455" i="60"/>
  <c r="HW455" i="60"/>
  <c r="HV455" i="60"/>
  <c r="HU455" i="60"/>
  <c r="HT455" i="60"/>
  <c r="HS455" i="60"/>
  <c r="HR455" i="60"/>
  <c r="HQ455" i="60"/>
  <c r="HP455" i="60"/>
  <c r="HO455" i="60"/>
  <c r="HN455" i="60"/>
  <c r="HM455" i="60"/>
  <c r="HL455" i="60"/>
  <c r="HK455" i="60"/>
  <c r="HJ455" i="60"/>
  <c r="HI455" i="60"/>
  <c r="HH455" i="60"/>
  <c r="HG455" i="60"/>
  <c r="HF455" i="60"/>
  <c r="HE455" i="60"/>
  <c r="HD455" i="60"/>
  <c r="HC455" i="60"/>
  <c r="HB455" i="60"/>
  <c r="HA455" i="60"/>
  <c r="GZ455" i="60"/>
  <c r="GY455" i="60"/>
  <c r="GX455" i="60"/>
  <c r="GW455" i="60"/>
  <c r="GV455" i="60"/>
  <c r="GU455" i="60"/>
  <c r="GT455" i="60"/>
  <c r="GS455" i="60"/>
  <c r="GR455" i="60"/>
  <c r="GQ455" i="60"/>
  <c r="GP455" i="60"/>
  <c r="GO455" i="60"/>
  <c r="GN455" i="60"/>
  <c r="GM455" i="60"/>
  <c r="GL455" i="60"/>
  <c r="GK455" i="60"/>
  <c r="GJ455" i="60"/>
  <c r="GI455" i="60"/>
  <c r="GH455" i="60"/>
  <c r="GG455" i="60"/>
  <c r="GF455" i="60"/>
  <c r="GE455" i="60"/>
  <c r="GD455" i="60"/>
  <c r="GC455" i="60"/>
  <c r="GB455" i="60"/>
  <c r="GA455" i="60"/>
  <c r="FZ455" i="60"/>
  <c r="FY455" i="60"/>
  <c r="FX455" i="60"/>
  <c r="FW455" i="60"/>
  <c r="FV455" i="60"/>
  <c r="FU455" i="60"/>
  <c r="FT455" i="60"/>
  <c r="FS455" i="60"/>
  <c r="FR455" i="60"/>
  <c r="FQ455" i="60"/>
  <c r="FP455" i="60"/>
  <c r="FO455" i="60"/>
  <c r="FN455" i="60"/>
  <c r="FM455" i="60"/>
  <c r="FL455" i="60"/>
  <c r="FK455" i="60"/>
  <c r="FJ455" i="60"/>
  <c r="FI455" i="60"/>
  <c r="FH455" i="60"/>
  <c r="FG455" i="60"/>
  <c r="FF455" i="60"/>
  <c r="FE455" i="60"/>
  <c r="FD455" i="60"/>
  <c r="FC455" i="60"/>
  <c r="FB455" i="60"/>
  <c r="FA455" i="60"/>
  <c r="EZ455" i="60"/>
  <c r="EY455" i="60"/>
  <c r="EX455" i="60"/>
  <c r="EW455" i="60"/>
  <c r="EV455" i="60"/>
  <c r="EU455" i="60"/>
  <c r="ET455" i="60"/>
  <c r="ES455" i="60"/>
  <c r="ER455" i="60"/>
  <c r="EQ455" i="60"/>
  <c r="EP455" i="60"/>
  <c r="EO455" i="60"/>
  <c r="EN455" i="60"/>
  <c r="EM455" i="60"/>
  <c r="EL455" i="60"/>
  <c r="EK455" i="60"/>
  <c r="EJ455" i="60"/>
  <c r="EI455" i="60"/>
  <c r="EH455" i="60"/>
  <c r="EG455" i="60"/>
  <c r="EF455" i="60"/>
  <c r="EE455" i="60"/>
  <c r="ED455" i="60"/>
  <c r="EC455" i="60"/>
  <c r="EB455" i="60"/>
  <c r="EA455" i="60"/>
  <c r="DZ455" i="60"/>
  <c r="DY455" i="60"/>
  <c r="DX455" i="60"/>
  <c r="DW455" i="60"/>
  <c r="DV455" i="60"/>
  <c r="DU455" i="60"/>
  <c r="DT455" i="60"/>
  <c r="DS455" i="60"/>
  <c r="DR455" i="60"/>
  <c r="DQ455" i="60"/>
  <c r="DP455" i="60"/>
  <c r="DO455" i="60"/>
  <c r="DN455" i="60"/>
  <c r="DM455" i="60"/>
  <c r="DL455" i="60"/>
  <c r="DK455" i="60"/>
  <c r="DJ455" i="60"/>
  <c r="DI455" i="60"/>
  <c r="DH455" i="60"/>
  <c r="DG455" i="60"/>
  <c r="DF455" i="60"/>
  <c r="DE455" i="60"/>
  <c r="DD455" i="60"/>
  <c r="DC455" i="60"/>
  <c r="DB455" i="60"/>
  <c r="DA455" i="60"/>
  <c r="CZ455" i="60"/>
  <c r="CY455" i="60"/>
  <c r="CX455" i="60"/>
  <c r="CW455" i="60"/>
  <c r="CV455" i="60"/>
  <c r="CU455" i="60"/>
  <c r="CT455" i="60"/>
  <c r="CS455" i="60"/>
  <c r="CR455" i="60"/>
  <c r="CQ455" i="60"/>
  <c r="CP455" i="60"/>
  <c r="CO455" i="60"/>
  <c r="CN455" i="60"/>
  <c r="CM455" i="60"/>
  <c r="CL455" i="60"/>
  <c r="CK455" i="60"/>
  <c r="CJ455" i="60"/>
  <c r="CI455" i="60"/>
  <c r="CH455" i="60"/>
  <c r="CG455" i="60"/>
  <c r="CF455" i="60"/>
  <c r="CE455" i="60"/>
  <c r="CD455" i="60"/>
  <c r="CC455" i="60"/>
  <c r="CB455" i="60"/>
  <c r="CA455" i="60"/>
  <c r="BZ455" i="60"/>
  <c r="BY455" i="60"/>
  <c r="BX455" i="60"/>
  <c r="BW455" i="60"/>
  <c r="BV455" i="60"/>
  <c r="BU455" i="60"/>
  <c r="BT455" i="60"/>
  <c r="BS455" i="60"/>
  <c r="BR455" i="60"/>
  <c r="BQ455" i="60"/>
  <c r="BP455" i="60"/>
  <c r="BO455" i="60"/>
  <c r="BN455" i="60"/>
  <c r="BM455" i="60"/>
  <c r="BL455" i="60"/>
  <c r="BK455" i="60"/>
  <c r="BJ455" i="60"/>
  <c r="BI455" i="60"/>
  <c r="BH455" i="60"/>
  <c r="BG455" i="60"/>
  <c r="BF455" i="60"/>
  <c r="JS454" i="60"/>
  <c r="JA454" i="60"/>
  <c r="IZ454" i="60"/>
  <c r="IY454" i="60"/>
  <c r="IX454" i="60"/>
  <c r="IW454" i="60"/>
  <c r="IV454" i="60"/>
  <c r="IL454" i="60"/>
  <c r="IK454" i="60"/>
  <c r="IJ454" i="60"/>
  <c r="II454" i="60"/>
  <c r="IH454" i="60"/>
  <c r="IG454" i="60"/>
  <c r="IF454" i="60"/>
  <c r="IE454" i="60"/>
  <c r="ID454" i="60"/>
  <c r="IC454" i="60"/>
  <c r="IB454" i="60"/>
  <c r="IA454" i="60"/>
  <c r="HZ454" i="60"/>
  <c r="HY454" i="60"/>
  <c r="HX454" i="60"/>
  <c r="HW454" i="60"/>
  <c r="HV454" i="60"/>
  <c r="HU454" i="60"/>
  <c r="HT454" i="60"/>
  <c r="HS454" i="60"/>
  <c r="HR454" i="60"/>
  <c r="HQ454" i="60"/>
  <c r="HP454" i="60"/>
  <c r="HO454" i="60"/>
  <c r="HN454" i="60"/>
  <c r="HM454" i="60"/>
  <c r="HL454" i="60"/>
  <c r="HK454" i="60"/>
  <c r="HJ454" i="60"/>
  <c r="HI454" i="60"/>
  <c r="HH454" i="60"/>
  <c r="HG454" i="60"/>
  <c r="HF454" i="60"/>
  <c r="HE454" i="60"/>
  <c r="HD454" i="60"/>
  <c r="HC454" i="60"/>
  <c r="HB454" i="60"/>
  <c r="HA454" i="60"/>
  <c r="GZ454" i="60"/>
  <c r="GY454" i="60"/>
  <c r="GX454" i="60"/>
  <c r="GW454" i="60"/>
  <c r="GV454" i="60"/>
  <c r="GU454" i="60"/>
  <c r="GT454" i="60"/>
  <c r="GS454" i="60"/>
  <c r="GR454" i="60"/>
  <c r="GQ454" i="60"/>
  <c r="GP454" i="60"/>
  <c r="GO454" i="60"/>
  <c r="GN454" i="60"/>
  <c r="GM454" i="60"/>
  <c r="GL454" i="60"/>
  <c r="GK454" i="60"/>
  <c r="GJ454" i="60"/>
  <c r="GI454" i="60"/>
  <c r="GH454" i="60"/>
  <c r="GG454" i="60"/>
  <c r="GF454" i="60"/>
  <c r="GE454" i="60"/>
  <c r="GD454" i="60"/>
  <c r="GC454" i="60"/>
  <c r="GB454" i="60"/>
  <c r="GA454" i="60"/>
  <c r="FZ454" i="60"/>
  <c r="FY454" i="60"/>
  <c r="FX454" i="60"/>
  <c r="FW454" i="60"/>
  <c r="FV454" i="60"/>
  <c r="FU454" i="60"/>
  <c r="FT454" i="60"/>
  <c r="FS454" i="60"/>
  <c r="FR454" i="60"/>
  <c r="FQ454" i="60"/>
  <c r="FP454" i="60"/>
  <c r="FO454" i="60"/>
  <c r="FN454" i="60"/>
  <c r="FM454" i="60"/>
  <c r="FL454" i="60"/>
  <c r="FK454" i="60"/>
  <c r="FJ454" i="60"/>
  <c r="FI454" i="60"/>
  <c r="FH454" i="60"/>
  <c r="FG454" i="60"/>
  <c r="FF454" i="60"/>
  <c r="FE454" i="60"/>
  <c r="FD454" i="60"/>
  <c r="FC454" i="60"/>
  <c r="FB454" i="60"/>
  <c r="FA454" i="60"/>
  <c r="EZ454" i="60"/>
  <c r="EY454" i="60"/>
  <c r="EX454" i="60"/>
  <c r="EW454" i="60"/>
  <c r="EV454" i="60"/>
  <c r="EU454" i="60"/>
  <c r="ET454" i="60"/>
  <c r="ES454" i="60"/>
  <c r="ER454" i="60"/>
  <c r="EQ454" i="60"/>
  <c r="EP454" i="60"/>
  <c r="EO454" i="60"/>
  <c r="EN454" i="60"/>
  <c r="EM454" i="60"/>
  <c r="EL454" i="60"/>
  <c r="EK454" i="60"/>
  <c r="EJ454" i="60"/>
  <c r="EI454" i="60"/>
  <c r="EH454" i="60"/>
  <c r="EG454" i="60"/>
  <c r="EF454" i="60"/>
  <c r="EE454" i="60"/>
  <c r="ED454" i="60"/>
  <c r="EC454" i="60"/>
  <c r="EB454" i="60"/>
  <c r="EA454" i="60"/>
  <c r="DZ454" i="60"/>
  <c r="DY454" i="60"/>
  <c r="DX454" i="60"/>
  <c r="DW454" i="60"/>
  <c r="DV454" i="60"/>
  <c r="DU454" i="60"/>
  <c r="DT454" i="60"/>
  <c r="DS454" i="60"/>
  <c r="DR454" i="60"/>
  <c r="DQ454" i="60"/>
  <c r="DP454" i="60"/>
  <c r="DO454" i="60"/>
  <c r="DN454" i="60"/>
  <c r="DM454" i="60"/>
  <c r="DL454" i="60"/>
  <c r="DK454" i="60"/>
  <c r="DJ454" i="60"/>
  <c r="DI454" i="60"/>
  <c r="DH454" i="60"/>
  <c r="DG454" i="60"/>
  <c r="DF454" i="60"/>
  <c r="DE454" i="60"/>
  <c r="DD454" i="60"/>
  <c r="DC454" i="60"/>
  <c r="DB454" i="60"/>
  <c r="DA454" i="60"/>
  <c r="CZ454" i="60"/>
  <c r="CY454" i="60"/>
  <c r="CX454" i="60"/>
  <c r="CW454" i="60"/>
  <c r="CV454" i="60"/>
  <c r="CU454" i="60"/>
  <c r="CT454" i="60"/>
  <c r="CS454" i="60"/>
  <c r="CR454" i="60"/>
  <c r="CQ454" i="60"/>
  <c r="CP454" i="60"/>
  <c r="CO454" i="60"/>
  <c r="CN454" i="60"/>
  <c r="CM454" i="60"/>
  <c r="CL454" i="60"/>
  <c r="CK454" i="60"/>
  <c r="CJ454" i="60"/>
  <c r="CI454" i="60"/>
  <c r="CH454" i="60"/>
  <c r="CG454" i="60"/>
  <c r="CF454" i="60"/>
  <c r="CE454" i="60"/>
  <c r="CD454" i="60"/>
  <c r="CC454" i="60"/>
  <c r="CB454" i="60"/>
  <c r="CA454" i="60"/>
  <c r="BZ454" i="60"/>
  <c r="BY454" i="60"/>
  <c r="BX454" i="60"/>
  <c r="BW454" i="60"/>
  <c r="BV454" i="60"/>
  <c r="BU454" i="60"/>
  <c r="BT454" i="60"/>
  <c r="BS454" i="60"/>
  <c r="BR454" i="60"/>
  <c r="BQ454" i="60"/>
  <c r="BP454" i="60"/>
  <c r="BO454" i="60"/>
  <c r="BN454" i="60"/>
  <c r="BM454" i="60"/>
  <c r="BL454" i="60"/>
  <c r="BK454" i="60"/>
  <c r="BJ454" i="60"/>
  <c r="BI454" i="60"/>
  <c r="BH454" i="60"/>
  <c r="BG454" i="60"/>
  <c r="BF454" i="60"/>
  <c r="JS453" i="60"/>
  <c r="JA453" i="60"/>
  <c r="IZ453" i="60"/>
  <c r="IY453" i="60"/>
  <c r="IX453" i="60"/>
  <c r="IW453" i="60"/>
  <c r="IV453" i="60"/>
  <c r="IL453" i="60"/>
  <c r="IK453" i="60"/>
  <c r="IJ453" i="60"/>
  <c r="II453" i="60"/>
  <c r="IH453" i="60"/>
  <c r="IG453" i="60"/>
  <c r="IF453" i="60"/>
  <c r="IE453" i="60"/>
  <c r="ID453" i="60"/>
  <c r="IC453" i="60"/>
  <c r="IB453" i="60"/>
  <c r="IA453" i="60"/>
  <c r="HZ453" i="60"/>
  <c r="HY453" i="60"/>
  <c r="HX453" i="60"/>
  <c r="HW453" i="60"/>
  <c r="HV453" i="60"/>
  <c r="HU453" i="60"/>
  <c r="HT453" i="60"/>
  <c r="HS453" i="60"/>
  <c r="HR453" i="60"/>
  <c r="HQ453" i="60"/>
  <c r="HP453" i="60"/>
  <c r="HO453" i="60"/>
  <c r="HN453" i="60"/>
  <c r="HM453" i="60"/>
  <c r="HL453" i="60"/>
  <c r="HK453" i="60"/>
  <c r="HJ453" i="60"/>
  <c r="HI453" i="60"/>
  <c r="HH453" i="60"/>
  <c r="HG453" i="60"/>
  <c r="HF453" i="60"/>
  <c r="HE453" i="60"/>
  <c r="HD453" i="60"/>
  <c r="HC453" i="60"/>
  <c r="HB453" i="60"/>
  <c r="HA453" i="60"/>
  <c r="GZ453" i="60"/>
  <c r="GY453" i="60"/>
  <c r="GX453" i="60"/>
  <c r="GW453" i="60"/>
  <c r="GV453" i="60"/>
  <c r="GU453" i="60"/>
  <c r="GT453" i="60"/>
  <c r="GS453" i="60"/>
  <c r="GR453" i="60"/>
  <c r="GQ453" i="60"/>
  <c r="GP453" i="60"/>
  <c r="GO453" i="60"/>
  <c r="GN453" i="60"/>
  <c r="GM453" i="60"/>
  <c r="GL453" i="60"/>
  <c r="GK453" i="60"/>
  <c r="GJ453" i="60"/>
  <c r="GI453" i="60"/>
  <c r="GH453" i="60"/>
  <c r="GG453" i="60"/>
  <c r="GF453" i="60"/>
  <c r="GE453" i="60"/>
  <c r="GD453" i="60"/>
  <c r="GC453" i="60"/>
  <c r="GB453" i="60"/>
  <c r="GA453" i="60"/>
  <c r="FZ453" i="60"/>
  <c r="FY453" i="60"/>
  <c r="FX453" i="60"/>
  <c r="FW453" i="60"/>
  <c r="FV453" i="60"/>
  <c r="FU453" i="60"/>
  <c r="FT453" i="60"/>
  <c r="FS453" i="60"/>
  <c r="FR453" i="60"/>
  <c r="FQ453" i="60"/>
  <c r="FP453" i="60"/>
  <c r="FO453" i="60"/>
  <c r="FN453" i="60"/>
  <c r="FM453" i="60"/>
  <c r="FL453" i="60"/>
  <c r="FK453" i="60"/>
  <c r="FJ453" i="60"/>
  <c r="FI453" i="60"/>
  <c r="FH453" i="60"/>
  <c r="FG453" i="60"/>
  <c r="FF453" i="60"/>
  <c r="FE453" i="60"/>
  <c r="FD453" i="60"/>
  <c r="FC453" i="60"/>
  <c r="FB453" i="60"/>
  <c r="FA453" i="60"/>
  <c r="EZ453" i="60"/>
  <c r="EY453" i="60"/>
  <c r="EX453" i="60"/>
  <c r="EW453" i="60"/>
  <c r="EV453" i="60"/>
  <c r="EU453" i="60"/>
  <c r="ET453" i="60"/>
  <c r="ES453" i="60"/>
  <c r="ER453" i="60"/>
  <c r="EQ453" i="60"/>
  <c r="EP453" i="60"/>
  <c r="EO453" i="60"/>
  <c r="EN453" i="60"/>
  <c r="EM453" i="60"/>
  <c r="EL453" i="60"/>
  <c r="EK453" i="60"/>
  <c r="EJ453" i="60"/>
  <c r="EI453" i="60"/>
  <c r="EH453" i="60"/>
  <c r="EG453" i="60"/>
  <c r="EF453" i="60"/>
  <c r="EE453" i="60"/>
  <c r="ED453" i="60"/>
  <c r="EC453" i="60"/>
  <c r="EB453" i="60"/>
  <c r="EA453" i="60"/>
  <c r="DZ453" i="60"/>
  <c r="DY453" i="60"/>
  <c r="DX453" i="60"/>
  <c r="DW453" i="60"/>
  <c r="DV453" i="60"/>
  <c r="DU453" i="60"/>
  <c r="DT453" i="60"/>
  <c r="DS453" i="60"/>
  <c r="DR453" i="60"/>
  <c r="DQ453" i="60"/>
  <c r="DP453" i="60"/>
  <c r="DO453" i="60"/>
  <c r="DN453" i="60"/>
  <c r="DM453" i="60"/>
  <c r="DL453" i="60"/>
  <c r="DK453" i="60"/>
  <c r="DJ453" i="60"/>
  <c r="DI453" i="60"/>
  <c r="DH453" i="60"/>
  <c r="DG453" i="60"/>
  <c r="DF453" i="60"/>
  <c r="DE453" i="60"/>
  <c r="DD453" i="60"/>
  <c r="DC453" i="60"/>
  <c r="DB453" i="60"/>
  <c r="DA453" i="60"/>
  <c r="CZ453" i="60"/>
  <c r="CY453" i="60"/>
  <c r="CX453" i="60"/>
  <c r="CW453" i="60"/>
  <c r="CV453" i="60"/>
  <c r="CU453" i="60"/>
  <c r="CT453" i="60"/>
  <c r="CS453" i="60"/>
  <c r="CR453" i="60"/>
  <c r="CQ453" i="60"/>
  <c r="CP453" i="60"/>
  <c r="CO453" i="60"/>
  <c r="CN453" i="60"/>
  <c r="CM453" i="60"/>
  <c r="CL453" i="60"/>
  <c r="CK453" i="60"/>
  <c r="CJ453" i="60"/>
  <c r="CI453" i="60"/>
  <c r="CH453" i="60"/>
  <c r="CG453" i="60"/>
  <c r="CF453" i="60"/>
  <c r="CE453" i="60"/>
  <c r="CD453" i="60"/>
  <c r="CC453" i="60"/>
  <c r="CB453" i="60"/>
  <c r="CA453" i="60"/>
  <c r="BZ453" i="60"/>
  <c r="BY453" i="60"/>
  <c r="BX453" i="60"/>
  <c r="BW453" i="60"/>
  <c r="BV453" i="60"/>
  <c r="BU453" i="60"/>
  <c r="BT453" i="60"/>
  <c r="BS453" i="60"/>
  <c r="BR453" i="60"/>
  <c r="BQ453" i="60"/>
  <c r="BP453" i="60"/>
  <c r="BO453" i="60"/>
  <c r="BN453" i="60"/>
  <c r="BM453" i="60"/>
  <c r="BL453" i="60"/>
  <c r="BK453" i="60"/>
  <c r="BJ453" i="60"/>
  <c r="BI453" i="60"/>
  <c r="BH453" i="60"/>
  <c r="BG453" i="60"/>
  <c r="BF453" i="60"/>
  <c r="JS452" i="60"/>
  <c r="JA452" i="60"/>
  <c r="IZ452" i="60"/>
  <c r="IY452" i="60"/>
  <c r="IX452" i="60"/>
  <c r="IW452" i="60"/>
  <c r="IV452" i="60"/>
  <c r="IL452" i="60"/>
  <c r="IK452" i="60"/>
  <c r="IJ452" i="60"/>
  <c r="II452" i="60"/>
  <c r="IH452" i="60"/>
  <c r="IG452" i="60"/>
  <c r="IF452" i="60"/>
  <c r="IE452" i="60"/>
  <c r="ID452" i="60"/>
  <c r="IC452" i="60"/>
  <c r="IB452" i="60"/>
  <c r="IA452" i="60"/>
  <c r="HZ452" i="60"/>
  <c r="HY452" i="60"/>
  <c r="HX452" i="60"/>
  <c r="HW452" i="60"/>
  <c r="HV452" i="60"/>
  <c r="HU452" i="60"/>
  <c r="HT452" i="60"/>
  <c r="HS452" i="60"/>
  <c r="HR452" i="60"/>
  <c r="HQ452" i="60"/>
  <c r="HP452" i="60"/>
  <c r="HO452" i="60"/>
  <c r="HN452" i="60"/>
  <c r="HM452" i="60"/>
  <c r="HL452" i="60"/>
  <c r="HK452" i="60"/>
  <c r="HJ452" i="60"/>
  <c r="HI452" i="60"/>
  <c r="HH452" i="60"/>
  <c r="HG452" i="60"/>
  <c r="HF452" i="60"/>
  <c r="HE452" i="60"/>
  <c r="HD452" i="60"/>
  <c r="HC452" i="60"/>
  <c r="HB452" i="60"/>
  <c r="HA452" i="60"/>
  <c r="GZ452" i="60"/>
  <c r="GY452" i="60"/>
  <c r="GX452" i="60"/>
  <c r="GW452" i="60"/>
  <c r="GV452" i="60"/>
  <c r="GU452" i="60"/>
  <c r="GT452" i="60"/>
  <c r="GS452" i="60"/>
  <c r="GR452" i="60"/>
  <c r="GQ452" i="60"/>
  <c r="GP452" i="60"/>
  <c r="GO452" i="60"/>
  <c r="GN452" i="60"/>
  <c r="GM452" i="60"/>
  <c r="GL452" i="60"/>
  <c r="GK452" i="60"/>
  <c r="GJ452" i="60"/>
  <c r="GI452" i="60"/>
  <c r="GH452" i="60"/>
  <c r="GG452" i="60"/>
  <c r="GF452" i="60"/>
  <c r="GE452" i="60"/>
  <c r="GD452" i="60"/>
  <c r="GC452" i="60"/>
  <c r="GB452" i="60"/>
  <c r="GA452" i="60"/>
  <c r="FZ452" i="60"/>
  <c r="FY452" i="60"/>
  <c r="FX452" i="60"/>
  <c r="FW452" i="60"/>
  <c r="FV452" i="60"/>
  <c r="FU452" i="60"/>
  <c r="FT452" i="60"/>
  <c r="FS452" i="60"/>
  <c r="FR452" i="60"/>
  <c r="FQ452" i="60"/>
  <c r="FP452" i="60"/>
  <c r="FO452" i="60"/>
  <c r="FN452" i="60"/>
  <c r="FM452" i="60"/>
  <c r="FL452" i="60"/>
  <c r="FK452" i="60"/>
  <c r="FJ452" i="60"/>
  <c r="FI452" i="60"/>
  <c r="FH452" i="60"/>
  <c r="FG452" i="60"/>
  <c r="FF452" i="60"/>
  <c r="FE452" i="60"/>
  <c r="FD452" i="60"/>
  <c r="FC452" i="60"/>
  <c r="FB452" i="60"/>
  <c r="FA452" i="60"/>
  <c r="EZ452" i="60"/>
  <c r="EY452" i="60"/>
  <c r="EX452" i="60"/>
  <c r="EW452" i="60"/>
  <c r="EV452" i="60"/>
  <c r="EU452" i="60"/>
  <c r="ET452" i="60"/>
  <c r="ES452" i="60"/>
  <c r="ER452" i="60"/>
  <c r="EQ452" i="60"/>
  <c r="EP452" i="60"/>
  <c r="EO452" i="60"/>
  <c r="EN452" i="60"/>
  <c r="EM452" i="60"/>
  <c r="EL452" i="60"/>
  <c r="EK452" i="60"/>
  <c r="EJ452" i="60"/>
  <c r="EI452" i="60"/>
  <c r="EH452" i="60"/>
  <c r="EG452" i="60"/>
  <c r="EF452" i="60"/>
  <c r="EE452" i="60"/>
  <c r="ED452" i="60"/>
  <c r="EC452" i="60"/>
  <c r="EB452" i="60"/>
  <c r="EA452" i="60"/>
  <c r="DZ452" i="60"/>
  <c r="DY452" i="60"/>
  <c r="DX452" i="60"/>
  <c r="DW452" i="60"/>
  <c r="DV452" i="60"/>
  <c r="DU452" i="60"/>
  <c r="DT452" i="60"/>
  <c r="DS452" i="60"/>
  <c r="DR452" i="60"/>
  <c r="DQ452" i="60"/>
  <c r="DP452" i="60"/>
  <c r="DO452" i="60"/>
  <c r="DN452" i="60"/>
  <c r="DM452" i="60"/>
  <c r="DL452" i="60"/>
  <c r="DK452" i="60"/>
  <c r="DJ452" i="60"/>
  <c r="DI452" i="60"/>
  <c r="DH452" i="60"/>
  <c r="DG452" i="60"/>
  <c r="DF452" i="60"/>
  <c r="DE452" i="60"/>
  <c r="DD452" i="60"/>
  <c r="DC452" i="60"/>
  <c r="DB452" i="60"/>
  <c r="DA452" i="60"/>
  <c r="CZ452" i="60"/>
  <c r="CY452" i="60"/>
  <c r="CX452" i="60"/>
  <c r="CW452" i="60"/>
  <c r="CV452" i="60"/>
  <c r="CU452" i="60"/>
  <c r="CT452" i="60"/>
  <c r="CS452" i="60"/>
  <c r="CR452" i="60"/>
  <c r="CQ452" i="60"/>
  <c r="CP452" i="60"/>
  <c r="CO452" i="60"/>
  <c r="CN452" i="60"/>
  <c r="CM452" i="60"/>
  <c r="CL452" i="60"/>
  <c r="CK452" i="60"/>
  <c r="CJ452" i="60"/>
  <c r="CI452" i="60"/>
  <c r="CH452" i="60"/>
  <c r="CG452" i="60"/>
  <c r="CF452" i="60"/>
  <c r="CE452" i="60"/>
  <c r="CD452" i="60"/>
  <c r="CC452" i="60"/>
  <c r="CB452" i="60"/>
  <c r="CA452" i="60"/>
  <c r="BZ452" i="60"/>
  <c r="BY452" i="60"/>
  <c r="BX452" i="60"/>
  <c r="BW452" i="60"/>
  <c r="BV452" i="60"/>
  <c r="BU452" i="60"/>
  <c r="BT452" i="60"/>
  <c r="BS452" i="60"/>
  <c r="BR452" i="60"/>
  <c r="BQ452" i="60"/>
  <c r="BP452" i="60"/>
  <c r="BO452" i="60"/>
  <c r="BN452" i="60"/>
  <c r="BM452" i="60"/>
  <c r="BL452" i="60"/>
  <c r="BK452" i="60"/>
  <c r="BJ452" i="60"/>
  <c r="BI452" i="60"/>
  <c r="BH452" i="60"/>
  <c r="BG452" i="60"/>
  <c r="BF452" i="60"/>
  <c r="JS451" i="60"/>
  <c r="JA451" i="60"/>
  <c r="IZ451" i="60"/>
  <c r="IY451" i="60"/>
  <c r="IX451" i="60"/>
  <c r="IW451" i="60"/>
  <c r="IV451" i="60"/>
  <c r="IL451" i="60"/>
  <c r="IK451" i="60"/>
  <c r="IJ451" i="60"/>
  <c r="II451" i="60"/>
  <c r="IH451" i="60"/>
  <c r="IG451" i="60"/>
  <c r="IF451" i="60"/>
  <c r="IE451" i="60"/>
  <c r="ID451" i="60"/>
  <c r="IC451" i="60"/>
  <c r="IB451" i="60"/>
  <c r="IA451" i="60"/>
  <c r="HZ451" i="60"/>
  <c r="HY451" i="60"/>
  <c r="HX451" i="60"/>
  <c r="HW451" i="60"/>
  <c r="HV451" i="60"/>
  <c r="HU451" i="60"/>
  <c r="HT451" i="60"/>
  <c r="HS451" i="60"/>
  <c r="HR451" i="60"/>
  <c r="HQ451" i="60"/>
  <c r="HP451" i="60"/>
  <c r="HO451" i="60"/>
  <c r="HN451" i="60"/>
  <c r="HM451" i="60"/>
  <c r="HL451" i="60"/>
  <c r="HK451" i="60"/>
  <c r="HJ451" i="60"/>
  <c r="HI451" i="60"/>
  <c r="HH451" i="60"/>
  <c r="HG451" i="60"/>
  <c r="HF451" i="60"/>
  <c r="HE451" i="60"/>
  <c r="HD451" i="60"/>
  <c r="HC451" i="60"/>
  <c r="HB451" i="60"/>
  <c r="HA451" i="60"/>
  <c r="GZ451" i="60"/>
  <c r="GY451" i="60"/>
  <c r="GX451" i="60"/>
  <c r="GW451" i="60"/>
  <c r="GV451" i="60"/>
  <c r="GU451" i="60"/>
  <c r="GT451" i="60"/>
  <c r="GS451" i="60"/>
  <c r="GR451" i="60"/>
  <c r="GQ451" i="60"/>
  <c r="GP451" i="60"/>
  <c r="GO451" i="60"/>
  <c r="GN451" i="60"/>
  <c r="GM451" i="60"/>
  <c r="GL451" i="60"/>
  <c r="GK451" i="60"/>
  <c r="GJ451" i="60"/>
  <c r="GI451" i="60"/>
  <c r="GH451" i="60"/>
  <c r="GG451" i="60"/>
  <c r="GF451" i="60"/>
  <c r="GE451" i="60"/>
  <c r="GD451" i="60"/>
  <c r="GC451" i="60"/>
  <c r="GB451" i="60"/>
  <c r="GA451" i="60"/>
  <c r="FZ451" i="60"/>
  <c r="FY451" i="60"/>
  <c r="FX451" i="60"/>
  <c r="FW451" i="60"/>
  <c r="FV451" i="60"/>
  <c r="FU451" i="60"/>
  <c r="FT451" i="60"/>
  <c r="FS451" i="60"/>
  <c r="FR451" i="60"/>
  <c r="FQ451" i="60"/>
  <c r="FP451" i="60"/>
  <c r="FO451" i="60"/>
  <c r="FN451" i="60"/>
  <c r="FM451" i="60"/>
  <c r="FL451" i="60"/>
  <c r="FK451" i="60"/>
  <c r="FJ451" i="60"/>
  <c r="FI451" i="60"/>
  <c r="FH451" i="60"/>
  <c r="FG451" i="60"/>
  <c r="FF451" i="60"/>
  <c r="FE451" i="60"/>
  <c r="FD451" i="60"/>
  <c r="FC451" i="60"/>
  <c r="FB451" i="60"/>
  <c r="FA451" i="60"/>
  <c r="EZ451" i="60"/>
  <c r="EY451" i="60"/>
  <c r="EX451" i="60"/>
  <c r="EW451" i="60"/>
  <c r="EV451" i="60"/>
  <c r="EU451" i="60"/>
  <c r="ET451" i="60"/>
  <c r="ES451" i="60"/>
  <c r="ER451" i="60"/>
  <c r="EQ451" i="60"/>
  <c r="EP451" i="60"/>
  <c r="EO451" i="60"/>
  <c r="EN451" i="60"/>
  <c r="EM451" i="60"/>
  <c r="EL451" i="60"/>
  <c r="EK451" i="60"/>
  <c r="EJ451" i="60"/>
  <c r="EI451" i="60"/>
  <c r="EH451" i="60"/>
  <c r="EG451" i="60"/>
  <c r="EF451" i="60"/>
  <c r="EE451" i="60"/>
  <c r="ED451" i="60"/>
  <c r="EC451" i="60"/>
  <c r="EB451" i="60"/>
  <c r="EA451" i="60"/>
  <c r="DZ451" i="60"/>
  <c r="DY451" i="60"/>
  <c r="DX451" i="60"/>
  <c r="DW451" i="60"/>
  <c r="DV451" i="60"/>
  <c r="DU451" i="60"/>
  <c r="DT451" i="60"/>
  <c r="DS451" i="60"/>
  <c r="DR451" i="60"/>
  <c r="DQ451" i="60"/>
  <c r="DP451" i="60"/>
  <c r="DO451" i="60"/>
  <c r="DN451" i="60"/>
  <c r="DM451" i="60"/>
  <c r="DL451" i="60"/>
  <c r="DK451" i="60"/>
  <c r="DJ451" i="60"/>
  <c r="DI451" i="60"/>
  <c r="DH451" i="60"/>
  <c r="DG451" i="60"/>
  <c r="DF451" i="60"/>
  <c r="DE451" i="60"/>
  <c r="DD451" i="60"/>
  <c r="DC451" i="60"/>
  <c r="DB451" i="60"/>
  <c r="DA451" i="60"/>
  <c r="CZ451" i="60"/>
  <c r="CY451" i="60"/>
  <c r="CX451" i="60"/>
  <c r="CW451" i="60"/>
  <c r="CV451" i="60"/>
  <c r="CU451" i="60"/>
  <c r="CT451" i="60"/>
  <c r="CS451" i="60"/>
  <c r="CR451" i="60"/>
  <c r="CQ451" i="60"/>
  <c r="CP451" i="60"/>
  <c r="CO451" i="60"/>
  <c r="CN451" i="60"/>
  <c r="CM451" i="60"/>
  <c r="CL451" i="60"/>
  <c r="CK451" i="60"/>
  <c r="CJ451" i="60"/>
  <c r="CI451" i="60"/>
  <c r="CH451" i="60"/>
  <c r="CG451" i="60"/>
  <c r="CF451" i="60"/>
  <c r="CE451" i="60"/>
  <c r="CD451" i="60"/>
  <c r="CC451" i="60"/>
  <c r="CB451" i="60"/>
  <c r="CA451" i="60"/>
  <c r="BZ451" i="60"/>
  <c r="BY451" i="60"/>
  <c r="BX451" i="60"/>
  <c r="BW451" i="60"/>
  <c r="BV451" i="60"/>
  <c r="BU451" i="60"/>
  <c r="BT451" i="60"/>
  <c r="BS451" i="60"/>
  <c r="BR451" i="60"/>
  <c r="BQ451" i="60"/>
  <c r="BP451" i="60"/>
  <c r="BO451" i="60"/>
  <c r="BN451" i="60"/>
  <c r="BM451" i="60"/>
  <c r="BL451" i="60"/>
  <c r="BK451" i="60"/>
  <c r="BJ451" i="60"/>
  <c r="BI451" i="60"/>
  <c r="BH451" i="60"/>
  <c r="BG451" i="60"/>
  <c r="BF451" i="60"/>
  <c r="JS450" i="60"/>
  <c r="JA450" i="60"/>
  <c r="IZ450" i="60"/>
  <c r="IY450" i="60"/>
  <c r="IX450" i="60"/>
  <c r="IW450" i="60"/>
  <c r="IV450" i="60"/>
  <c r="IL450" i="60"/>
  <c r="IK450" i="60"/>
  <c r="IJ450" i="60"/>
  <c r="II450" i="60"/>
  <c r="IH450" i="60"/>
  <c r="IG450" i="60"/>
  <c r="IF450" i="60"/>
  <c r="IE450" i="60"/>
  <c r="ID450" i="60"/>
  <c r="IC450" i="60"/>
  <c r="IB450" i="60"/>
  <c r="IA450" i="60"/>
  <c r="HZ450" i="60"/>
  <c r="HY450" i="60"/>
  <c r="HX450" i="60"/>
  <c r="HW450" i="60"/>
  <c r="HV450" i="60"/>
  <c r="HU450" i="60"/>
  <c r="HT450" i="60"/>
  <c r="HS450" i="60"/>
  <c r="HR450" i="60"/>
  <c r="HQ450" i="60"/>
  <c r="HP450" i="60"/>
  <c r="HO450" i="60"/>
  <c r="HN450" i="60"/>
  <c r="HM450" i="60"/>
  <c r="HL450" i="60"/>
  <c r="HK450" i="60"/>
  <c r="HJ450" i="60"/>
  <c r="HI450" i="60"/>
  <c r="HH450" i="60"/>
  <c r="HG450" i="60"/>
  <c r="HF450" i="60"/>
  <c r="HE450" i="60"/>
  <c r="HD450" i="60"/>
  <c r="HC450" i="60"/>
  <c r="HB450" i="60"/>
  <c r="HA450" i="60"/>
  <c r="GZ450" i="60"/>
  <c r="GY450" i="60"/>
  <c r="GX450" i="60"/>
  <c r="GW450" i="60"/>
  <c r="GV450" i="60"/>
  <c r="GU450" i="60"/>
  <c r="GT450" i="60"/>
  <c r="GS450" i="60"/>
  <c r="GR450" i="60"/>
  <c r="GQ450" i="60"/>
  <c r="GP450" i="60"/>
  <c r="GO450" i="60"/>
  <c r="GN450" i="60"/>
  <c r="GM450" i="60"/>
  <c r="GL450" i="60"/>
  <c r="GK450" i="60"/>
  <c r="GJ450" i="60"/>
  <c r="GI450" i="60"/>
  <c r="GH450" i="60"/>
  <c r="GG450" i="60"/>
  <c r="GF450" i="60"/>
  <c r="GE450" i="60"/>
  <c r="GD450" i="60"/>
  <c r="GC450" i="60"/>
  <c r="GB450" i="60"/>
  <c r="GA450" i="60"/>
  <c r="FZ450" i="60"/>
  <c r="FY450" i="60"/>
  <c r="FX450" i="60"/>
  <c r="FW450" i="60"/>
  <c r="FV450" i="60"/>
  <c r="FU450" i="60"/>
  <c r="FT450" i="60"/>
  <c r="FS450" i="60"/>
  <c r="FR450" i="60"/>
  <c r="FQ450" i="60"/>
  <c r="FP450" i="60"/>
  <c r="FO450" i="60"/>
  <c r="FN450" i="60"/>
  <c r="FM450" i="60"/>
  <c r="FL450" i="60"/>
  <c r="FK450" i="60"/>
  <c r="FJ450" i="60"/>
  <c r="FI450" i="60"/>
  <c r="FH450" i="60"/>
  <c r="FG450" i="60"/>
  <c r="FF450" i="60"/>
  <c r="FE450" i="60"/>
  <c r="FD450" i="60"/>
  <c r="FC450" i="60"/>
  <c r="FB450" i="60"/>
  <c r="FA450" i="60"/>
  <c r="EZ450" i="60"/>
  <c r="EY450" i="60"/>
  <c r="EX450" i="60"/>
  <c r="EW450" i="60"/>
  <c r="EV450" i="60"/>
  <c r="EU450" i="60"/>
  <c r="ET450" i="60"/>
  <c r="ES450" i="60"/>
  <c r="ER450" i="60"/>
  <c r="EQ450" i="60"/>
  <c r="EP450" i="60"/>
  <c r="EO450" i="60"/>
  <c r="EN450" i="60"/>
  <c r="EM450" i="60"/>
  <c r="EL450" i="60"/>
  <c r="EK450" i="60"/>
  <c r="EJ450" i="60"/>
  <c r="EI450" i="60"/>
  <c r="EH450" i="60"/>
  <c r="EG450" i="60"/>
  <c r="EF450" i="60"/>
  <c r="EE450" i="60"/>
  <c r="ED450" i="60"/>
  <c r="EC450" i="60"/>
  <c r="EB450" i="60"/>
  <c r="EA450" i="60"/>
  <c r="DZ450" i="60"/>
  <c r="DY450" i="60"/>
  <c r="DX450" i="60"/>
  <c r="DW450" i="60"/>
  <c r="DV450" i="60"/>
  <c r="DU450" i="60"/>
  <c r="DT450" i="60"/>
  <c r="DS450" i="60"/>
  <c r="DR450" i="60"/>
  <c r="DQ450" i="60"/>
  <c r="DP450" i="60"/>
  <c r="DO450" i="60"/>
  <c r="DN450" i="60"/>
  <c r="DM450" i="60"/>
  <c r="DL450" i="60"/>
  <c r="DK450" i="60"/>
  <c r="DJ450" i="60"/>
  <c r="DI450" i="60"/>
  <c r="DH450" i="60"/>
  <c r="DG450" i="60"/>
  <c r="DF450" i="60"/>
  <c r="DE450" i="60"/>
  <c r="DD450" i="60"/>
  <c r="DC450" i="60"/>
  <c r="DB450" i="60"/>
  <c r="DA450" i="60"/>
  <c r="CZ450" i="60"/>
  <c r="CY450" i="60"/>
  <c r="CX450" i="60"/>
  <c r="CW450" i="60"/>
  <c r="CV450" i="60"/>
  <c r="CU450" i="60"/>
  <c r="CT450" i="60"/>
  <c r="CS450" i="60"/>
  <c r="CR450" i="60"/>
  <c r="CQ450" i="60"/>
  <c r="CP450" i="60"/>
  <c r="CO450" i="60"/>
  <c r="CN450" i="60"/>
  <c r="CM450" i="60"/>
  <c r="CL450" i="60"/>
  <c r="CK450" i="60"/>
  <c r="CJ450" i="60"/>
  <c r="CI450" i="60"/>
  <c r="CH450" i="60"/>
  <c r="CG450" i="60"/>
  <c r="CF450" i="60"/>
  <c r="CE450" i="60"/>
  <c r="CD450" i="60"/>
  <c r="CC450" i="60"/>
  <c r="CB450" i="60"/>
  <c r="CA450" i="60"/>
  <c r="BZ450" i="60"/>
  <c r="BY450" i="60"/>
  <c r="BX450" i="60"/>
  <c r="BW450" i="60"/>
  <c r="BV450" i="60"/>
  <c r="BU450" i="60"/>
  <c r="BT450" i="60"/>
  <c r="BS450" i="60"/>
  <c r="BR450" i="60"/>
  <c r="BQ450" i="60"/>
  <c r="BP450" i="60"/>
  <c r="BO450" i="60"/>
  <c r="BN450" i="60"/>
  <c r="BM450" i="60"/>
  <c r="BL450" i="60"/>
  <c r="BK450" i="60"/>
  <c r="BJ450" i="60"/>
  <c r="BI450" i="60"/>
  <c r="BH450" i="60"/>
  <c r="BG450" i="60"/>
  <c r="BF450" i="60"/>
  <c r="JS449" i="60"/>
  <c r="JA449" i="60"/>
  <c r="IZ449" i="60"/>
  <c r="IY449" i="60"/>
  <c r="IX449" i="60"/>
  <c r="IW449" i="60"/>
  <c r="IV449" i="60"/>
  <c r="IL449" i="60"/>
  <c r="IK449" i="60"/>
  <c r="IJ449" i="60"/>
  <c r="II449" i="60"/>
  <c r="IH449" i="60"/>
  <c r="IG449" i="60"/>
  <c r="IF449" i="60"/>
  <c r="IE449" i="60"/>
  <c r="ID449" i="60"/>
  <c r="IC449" i="60"/>
  <c r="IB449" i="60"/>
  <c r="IA449" i="60"/>
  <c r="HZ449" i="60"/>
  <c r="HY449" i="60"/>
  <c r="HX449" i="60"/>
  <c r="HW449" i="60"/>
  <c r="HV449" i="60"/>
  <c r="HU449" i="60"/>
  <c r="HT449" i="60"/>
  <c r="HS449" i="60"/>
  <c r="HR449" i="60"/>
  <c r="HQ449" i="60"/>
  <c r="HP449" i="60"/>
  <c r="HO449" i="60"/>
  <c r="HN449" i="60"/>
  <c r="HM449" i="60"/>
  <c r="HL449" i="60"/>
  <c r="HK449" i="60"/>
  <c r="HJ449" i="60"/>
  <c r="HI449" i="60"/>
  <c r="HH449" i="60"/>
  <c r="HG449" i="60"/>
  <c r="HF449" i="60"/>
  <c r="HE449" i="60"/>
  <c r="HD449" i="60"/>
  <c r="HC449" i="60"/>
  <c r="HB449" i="60"/>
  <c r="HA449" i="60"/>
  <c r="GZ449" i="60"/>
  <c r="GY449" i="60"/>
  <c r="GX449" i="60"/>
  <c r="GW449" i="60"/>
  <c r="GV449" i="60"/>
  <c r="GU449" i="60"/>
  <c r="GT449" i="60"/>
  <c r="GS449" i="60"/>
  <c r="GR449" i="60"/>
  <c r="GQ449" i="60"/>
  <c r="GP449" i="60"/>
  <c r="GO449" i="60"/>
  <c r="GN449" i="60"/>
  <c r="GM449" i="60"/>
  <c r="GL449" i="60"/>
  <c r="GK449" i="60"/>
  <c r="GJ449" i="60"/>
  <c r="GI449" i="60"/>
  <c r="GH449" i="60"/>
  <c r="GG449" i="60"/>
  <c r="GF449" i="60"/>
  <c r="GE449" i="60"/>
  <c r="GD449" i="60"/>
  <c r="GC449" i="60"/>
  <c r="GB449" i="60"/>
  <c r="GA449" i="60"/>
  <c r="FZ449" i="60"/>
  <c r="FY449" i="60"/>
  <c r="FX449" i="60"/>
  <c r="FW449" i="60"/>
  <c r="FV449" i="60"/>
  <c r="FU449" i="60"/>
  <c r="FT449" i="60"/>
  <c r="FS449" i="60"/>
  <c r="FR449" i="60"/>
  <c r="FQ449" i="60"/>
  <c r="FP449" i="60"/>
  <c r="FO449" i="60"/>
  <c r="FN449" i="60"/>
  <c r="FM449" i="60"/>
  <c r="FL449" i="60"/>
  <c r="FK449" i="60"/>
  <c r="FJ449" i="60"/>
  <c r="FI449" i="60"/>
  <c r="FH449" i="60"/>
  <c r="FG449" i="60"/>
  <c r="FF449" i="60"/>
  <c r="FE449" i="60"/>
  <c r="FD449" i="60"/>
  <c r="FC449" i="60"/>
  <c r="FB449" i="60"/>
  <c r="FA449" i="60"/>
  <c r="EZ449" i="60"/>
  <c r="EY449" i="60"/>
  <c r="EX449" i="60"/>
  <c r="EW449" i="60"/>
  <c r="EV449" i="60"/>
  <c r="EU449" i="60"/>
  <c r="ET449" i="60"/>
  <c r="ES449" i="60"/>
  <c r="ER449" i="60"/>
  <c r="EQ449" i="60"/>
  <c r="EP449" i="60"/>
  <c r="EO449" i="60"/>
  <c r="EN449" i="60"/>
  <c r="EM449" i="60"/>
  <c r="EL449" i="60"/>
  <c r="EK449" i="60"/>
  <c r="EJ449" i="60"/>
  <c r="EI449" i="60"/>
  <c r="EH449" i="60"/>
  <c r="EG449" i="60"/>
  <c r="EF449" i="60"/>
  <c r="EE449" i="60"/>
  <c r="ED449" i="60"/>
  <c r="EC449" i="60"/>
  <c r="EB449" i="60"/>
  <c r="EA449" i="60"/>
  <c r="DZ449" i="60"/>
  <c r="DY449" i="60"/>
  <c r="DX449" i="60"/>
  <c r="DW449" i="60"/>
  <c r="DV449" i="60"/>
  <c r="DU449" i="60"/>
  <c r="DT449" i="60"/>
  <c r="DS449" i="60"/>
  <c r="DR449" i="60"/>
  <c r="DQ449" i="60"/>
  <c r="DP449" i="60"/>
  <c r="DO449" i="60"/>
  <c r="DN449" i="60"/>
  <c r="DM449" i="60"/>
  <c r="DL449" i="60"/>
  <c r="DK449" i="60"/>
  <c r="DJ449" i="60"/>
  <c r="DI449" i="60"/>
  <c r="DH449" i="60"/>
  <c r="DG449" i="60"/>
  <c r="DF449" i="60"/>
  <c r="DE449" i="60"/>
  <c r="DD449" i="60"/>
  <c r="DC449" i="60"/>
  <c r="DB449" i="60"/>
  <c r="DA449" i="60"/>
  <c r="CZ449" i="60"/>
  <c r="CY449" i="60"/>
  <c r="CX449" i="60"/>
  <c r="CW449" i="60"/>
  <c r="CV449" i="60"/>
  <c r="CU449" i="60"/>
  <c r="CT449" i="60"/>
  <c r="CS449" i="60"/>
  <c r="CR449" i="60"/>
  <c r="CQ449" i="60"/>
  <c r="CP449" i="60"/>
  <c r="CO449" i="60"/>
  <c r="CN449" i="60"/>
  <c r="CM449" i="60"/>
  <c r="CL449" i="60"/>
  <c r="CK449" i="60"/>
  <c r="CJ449" i="60"/>
  <c r="CI449" i="60"/>
  <c r="CH449" i="60"/>
  <c r="CG449" i="60"/>
  <c r="CF449" i="60"/>
  <c r="CE449" i="60"/>
  <c r="CD449" i="60"/>
  <c r="CC449" i="60"/>
  <c r="CB449" i="60"/>
  <c r="CA449" i="60"/>
  <c r="BZ449" i="60"/>
  <c r="BY449" i="60"/>
  <c r="BX449" i="60"/>
  <c r="BW449" i="60"/>
  <c r="BV449" i="60"/>
  <c r="BU449" i="60"/>
  <c r="BT449" i="60"/>
  <c r="BS449" i="60"/>
  <c r="BR449" i="60"/>
  <c r="BQ449" i="60"/>
  <c r="BP449" i="60"/>
  <c r="BO449" i="60"/>
  <c r="BN449" i="60"/>
  <c r="BM449" i="60"/>
  <c r="BL449" i="60"/>
  <c r="BK449" i="60"/>
  <c r="BJ449" i="60"/>
  <c r="BI449" i="60"/>
  <c r="BH449" i="60"/>
  <c r="BG449" i="60"/>
  <c r="BF449" i="60"/>
  <c r="JS448" i="60"/>
  <c r="JA448" i="60"/>
  <c r="IZ448" i="60"/>
  <c r="IY448" i="60"/>
  <c r="IX448" i="60"/>
  <c r="IW448" i="60"/>
  <c r="IV448" i="60"/>
  <c r="IL448" i="60"/>
  <c r="IK448" i="60"/>
  <c r="IJ448" i="60"/>
  <c r="II448" i="60"/>
  <c r="IH448" i="60"/>
  <c r="IG448" i="60"/>
  <c r="IF448" i="60"/>
  <c r="IE448" i="60"/>
  <c r="ID448" i="60"/>
  <c r="IC448" i="60"/>
  <c r="IB448" i="60"/>
  <c r="IA448" i="60"/>
  <c r="HZ448" i="60"/>
  <c r="HY448" i="60"/>
  <c r="HX448" i="60"/>
  <c r="HW448" i="60"/>
  <c r="HV448" i="60"/>
  <c r="HU448" i="60"/>
  <c r="HT448" i="60"/>
  <c r="HS448" i="60"/>
  <c r="HR448" i="60"/>
  <c r="HQ448" i="60"/>
  <c r="HP448" i="60"/>
  <c r="HO448" i="60"/>
  <c r="HN448" i="60"/>
  <c r="HM448" i="60"/>
  <c r="HL448" i="60"/>
  <c r="HK448" i="60"/>
  <c r="HJ448" i="60"/>
  <c r="HI448" i="60"/>
  <c r="HH448" i="60"/>
  <c r="HG448" i="60"/>
  <c r="HF448" i="60"/>
  <c r="HE448" i="60"/>
  <c r="HD448" i="60"/>
  <c r="HC448" i="60"/>
  <c r="HB448" i="60"/>
  <c r="HA448" i="60"/>
  <c r="GZ448" i="60"/>
  <c r="GY448" i="60"/>
  <c r="GX448" i="60"/>
  <c r="GW448" i="60"/>
  <c r="GV448" i="60"/>
  <c r="GU448" i="60"/>
  <c r="GT448" i="60"/>
  <c r="GS448" i="60"/>
  <c r="GR448" i="60"/>
  <c r="GQ448" i="60"/>
  <c r="GP448" i="60"/>
  <c r="GO448" i="60"/>
  <c r="GN448" i="60"/>
  <c r="GM448" i="60"/>
  <c r="GL448" i="60"/>
  <c r="GK448" i="60"/>
  <c r="GJ448" i="60"/>
  <c r="GI448" i="60"/>
  <c r="GH448" i="60"/>
  <c r="GG448" i="60"/>
  <c r="GF448" i="60"/>
  <c r="GE448" i="60"/>
  <c r="GD448" i="60"/>
  <c r="GC448" i="60"/>
  <c r="GB448" i="60"/>
  <c r="GA448" i="60"/>
  <c r="FZ448" i="60"/>
  <c r="FY448" i="60"/>
  <c r="FX448" i="60"/>
  <c r="FW448" i="60"/>
  <c r="FV448" i="60"/>
  <c r="FU448" i="60"/>
  <c r="FT448" i="60"/>
  <c r="FS448" i="60"/>
  <c r="FR448" i="60"/>
  <c r="FQ448" i="60"/>
  <c r="FP448" i="60"/>
  <c r="FO448" i="60"/>
  <c r="FN448" i="60"/>
  <c r="FM448" i="60"/>
  <c r="FL448" i="60"/>
  <c r="FK448" i="60"/>
  <c r="FJ448" i="60"/>
  <c r="FI448" i="60"/>
  <c r="FH448" i="60"/>
  <c r="FG448" i="60"/>
  <c r="FF448" i="60"/>
  <c r="FE448" i="60"/>
  <c r="FD448" i="60"/>
  <c r="FC448" i="60"/>
  <c r="FB448" i="60"/>
  <c r="FA448" i="60"/>
  <c r="EZ448" i="60"/>
  <c r="EY448" i="60"/>
  <c r="EX448" i="60"/>
  <c r="EW448" i="60"/>
  <c r="EV448" i="60"/>
  <c r="EU448" i="60"/>
  <c r="ET448" i="60"/>
  <c r="ES448" i="60"/>
  <c r="ER448" i="60"/>
  <c r="EQ448" i="60"/>
  <c r="EP448" i="60"/>
  <c r="EO448" i="60"/>
  <c r="EN448" i="60"/>
  <c r="EM448" i="60"/>
  <c r="EL448" i="60"/>
  <c r="EK448" i="60"/>
  <c r="EJ448" i="60"/>
  <c r="EI448" i="60"/>
  <c r="EH448" i="60"/>
  <c r="EG448" i="60"/>
  <c r="EF448" i="60"/>
  <c r="EE448" i="60"/>
  <c r="ED448" i="60"/>
  <c r="EC448" i="60"/>
  <c r="EB448" i="60"/>
  <c r="EA448" i="60"/>
  <c r="DZ448" i="60"/>
  <c r="DY448" i="60"/>
  <c r="DX448" i="60"/>
  <c r="DW448" i="60"/>
  <c r="DV448" i="60"/>
  <c r="DU448" i="60"/>
  <c r="DT448" i="60"/>
  <c r="DS448" i="60"/>
  <c r="DR448" i="60"/>
  <c r="DQ448" i="60"/>
  <c r="DP448" i="60"/>
  <c r="DO448" i="60"/>
  <c r="DN448" i="60"/>
  <c r="DM448" i="60"/>
  <c r="DL448" i="60"/>
  <c r="DK448" i="60"/>
  <c r="DJ448" i="60"/>
  <c r="DI448" i="60"/>
  <c r="DH448" i="60"/>
  <c r="DG448" i="60"/>
  <c r="DF448" i="60"/>
  <c r="DE448" i="60"/>
  <c r="DD448" i="60"/>
  <c r="DC448" i="60"/>
  <c r="DB448" i="60"/>
  <c r="DA448" i="60"/>
  <c r="CZ448" i="60"/>
  <c r="CY448" i="60"/>
  <c r="CX448" i="60"/>
  <c r="CW448" i="60"/>
  <c r="CV448" i="60"/>
  <c r="CU448" i="60"/>
  <c r="CT448" i="60"/>
  <c r="CS448" i="60"/>
  <c r="CR448" i="60"/>
  <c r="CQ448" i="60"/>
  <c r="CP448" i="60"/>
  <c r="CO448" i="60"/>
  <c r="CN448" i="60"/>
  <c r="CM448" i="60"/>
  <c r="CL448" i="60"/>
  <c r="CK448" i="60"/>
  <c r="CJ448" i="60"/>
  <c r="CI448" i="60"/>
  <c r="CH448" i="60"/>
  <c r="CG448" i="60"/>
  <c r="CF448" i="60"/>
  <c r="CE448" i="60"/>
  <c r="CD448" i="60"/>
  <c r="CC448" i="60"/>
  <c r="CB448" i="60"/>
  <c r="CA448" i="60"/>
  <c r="BZ448" i="60"/>
  <c r="BY448" i="60"/>
  <c r="BX448" i="60"/>
  <c r="BW448" i="60"/>
  <c r="BV448" i="60"/>
  <c r="BU448" i="60"/>
  <c r="BT448" i="60"/>
  <c r="BS448" i="60"/>
  <c r="BR448" i="60"/>
  <c r="BQ448" i="60"/>
  <c r="BP448" i="60"/>
  <c r="BO448" i="60"/>
  <c r="BN448" i="60"/>
  <c r="BM448" i="60"/>
  <c r="BL448" i="60"/>
  <c r="BK448" i="60"/>
  <c r="BJ448" i="60"/>
  <c r="BI448" i="60"/>
  <c r="BH448" i="60"/>
  <c r="BG448" i="60"/>
  <c r="BF448" i="60"/>
  <c r="JS447" i="60"/>
  <c r="JA447" i="60"/>
  <c r="IZ447" i="60"/>
  <c r="IY447" i="60"/>
  <c r="IX447" i="60"/>
  <c r="IW447" i="60"/>
  <c r="IV447" i="60"/>
  <c r="IL447" i="60"/>
  <c r="IK447" i="60"/>
  <c r="IJ447" i="60"/>
  <c r="II447" i="60"/>
  <c r="IH447" i="60"/>
  <c r="IG447" i="60"/>
  <c r="IF447" i="60"/>
  <c r="IE447" i="60"/>
  <c r="ID447" i="60"/>
  <c r="IC447" i="60"/>
  <c r="IB447" i="60"/>
  <c r="IA447" i="60"/>
  <c r="HZ447" i="60"/>
  <c r="HY447" i="60"/>
  <c r="HX447" i="60"/>
  <c r="HW447" i="60"/>
  <c r="HV447" i="60"/>
  <c r="HU447" i="60"/>
  <c r="HT447" i="60"/>
  <c r="HS447" i="60"/>
  <c r="HR447" i="60"/>
  <c r="HQ447" i="60"/>
  <c r="HP447" i="60"/>
  <c r="HO447" i="60"/>
  <c r="HN447" i="60"/>
  <c r="HM447" i="60"/>
  <c r="HL447" i="60"/>
  <c r="HK447" i="60"/>
  <c r="HJ447" i="60"/>
  <c r="HI447" i="60"/>
  <c r="HH447" i="60"/>
  <c r="HG447" i="60"/>
  <c r="HF447" i="60"/>
  <c r="HE447" i="60"/>
  <c r="HD447" i="60"/>
  <c r="HC447" i="60"/>
  <c r="HB447" i="60"/>
  <c r="HA447" i="60"/>
  <c r="GZ447" i="60"/>
  <c r="GY447" i="60"/>
  <c r="GX447" i="60"/>
  <c r="GW447" i="60"/>
  <c r="GV447" i="60"/>
  <c r="GU447" i="60"/>
  <c r="GT447" i="60"/>
  <c r="GS447" i="60"/>
  <c r="GR447" i="60"/>
  <c r="GQ447" i="60"/>
  <c r="GP447" i="60"/>
  <c r="GO447" i="60"/>
  <c r="GN447" i="60"/>
  <c r="GM447" i="60"/>
  <c r="GL447" i="60"/>
  <c r="GK447" i="60"/>
  <c r="GJ447" i="60"/>
  <c r="GI447" i="60"/>
  <c r="GH447" i="60"/>
  <c r="GG447" i="60"/>
  <c r="GF447" i="60"/>
  <c r="GE447" i="60"/>
  <c r="GD447" i="60"/>
  <c r="GC447" i="60"/>
  <c r="GB447" i="60"/>
  <c r="GA447" i="60"/>
  <c r="FZ447" i="60"/>
  <c r="FY447" i="60"/>
  <c r="FX447" i="60"/>
  <c r="FW447" i="60"/>
  <c r="FV447" i="60"/>
  <c r="FU447" i="60"/>
  <c r="FT447" i="60"/>
  <c r="FS447" i="60"/>
  <c r="FR447" i="60"/>
  <c r="FQ447" i="60"/>
  <c r="FP447" i="60"/>
  <c r="FO447" i="60"/>
  <c r="FN447" i="60"/>
  <c r="FM447" i="60"/>
  <c r="FL447" i="60"/>
  <c r="FK447" i="60"/>
  <c r="FJ447" i="60"/>
  <c r="FI447" i="60"/>
  <c r="FH447" i="60"/>
  <c r="FG447" i="60"/>
  <c r="FF447" i="60"/>
  <c r="FE447" i="60"/>
  <c r="FD447" i="60"/>
  <c r="FC447" i="60"/>
  <c r="FB447" i="60"/>
  <c r="FA447" i="60"/>
  <c r="EZ447" i="60"/>
  <c r="EY447" i="60"/>
  <c r="EX447" i="60"/>
  <c r="EW447" i="60"/>
  <c r="EV447" i="60"/>
  <c r="EU447" i="60"/>
  <c r="ET447" i="60"/>
  <c r="ES447" i="60"/>
  <c r="ER447" i="60"/>
  <c r="EQ447" i="60"/>
  <c r="EP447" i="60"/>
  <c r="EO447" i="60"/>
  <c r="EN447" i="60"/>
  <c r="EM447" i="60"/>
  <c r="EL447" i="60"/>
  <c r="EK447" i="60"/>
  <c r="EJ447" i="60"/>
  <c r="EI447" i="60"/>
  <c r="EH447" i="60"/>
  <c r="EG447" i="60"/>
  <c r="EF447" i="60"/>
  <c r="EE447" i="60"/>
  <c r="ED447" i="60"/>
  <c r="EC447" i="60"/>
  <c r="EB447" i="60"/>
  <c r="EA447" i="60"/>
  <c r="DZ447" i="60"/>
  <c r="DY447" i="60"/>
  <c r="DX447" i="60"/>
  <c r="DW447" i="60"/>
  <c r="DV447" i="60"/>
  <c r="DU447" i="60"/>
  <c r="DT447" i="60"/>
  <c r="DS447" i="60"/>
  <c r="DR447" i="60"/>
  <c r="DQ447" i="60"/>
  <c r="DP447" i="60"/>
  <c r="DO447" i="60"/>
  <c r="DN447" i="60"/>
  <c r="DM447" i="60"/>
  <c r="DL447" i="60"/>
  <c r="DK447" i="60"/>
  <c r="DJ447" i="60"/>
  <c r="DI447" i="60"/>
  <c r="DH447" i="60"/>
  <c r="DG447" i="60"/>
  <c r="DF447" i="60"/>
  <c r="DE447" i="60"/>
  <c r="DD447" i="60"/>
  <c r="DC447" i="60"/>
  <c r="DB447" i="60"/>
  <c r="DA447" i="60"/>
  <c r="CZ447" i="60"/>
  <c r="CY447" i="60"/>
  <c r="CX447" i="60"/>
  <c r="CW447" i="60"/>
  <c r="CV447" i="60"/>
  <c r="CU447" i="60"/>
  <c r="CT447" i="60"/>
  <c r="CS447" i="60"/>
  <c r="CR447" i="60"/>
  <c r="CQ447" i="60"/>
  <c r="CP447" i="60"/>
  <c r="CO447" i="60"/>
  <c r="CN447" i="60"/>
  <c r="CM447" i="60"/>
  <c r="CL447" i="60"/>
  <c r="CK447" i="60"/>
  <c r="CJ447" i="60"/>
  <c r="CI447" i="60"/>
  <c r="CH447" i="60"/>
  <c r="CG447" i="60"/>
  <c r="CF447" i="60"/>
  <c r="CE447" i="60"/>
  <c r="CD447" i="60"/>
  <c r="CC447" i="60"/>
  <c r="CB447" i="60"/>
  <c r="CA447" i="60"/>
  <c r="BZ447" i="60"/>
  <c r="BY447" i="60"/>
  <c r="BX447" i="60"/>
  <c r="BW447" i="60"/>
  <c r="BV447" i="60"/>
  <c r="BU447" i="60"/>
  <c r="BT447" i="60"/>
  <c r="BS447" i="60"/>
  <c r="BR447" i="60"/>
  <c r="BQ447" i="60"/>
  <c r="BP447" i="60"/>
  <c r="BO447" i="60"/>
  <c r="BN447" i="60"/>
  <c r="BM447" i="60"/>
  <c r="BL447" i="60"/>
  <c r="BK447" i="60"/>
  <c r="BJ447" i="60"/>
  <c r="BI447" i="60"/>
  <c r="BH447" i="60"/>
  <c r="BG447" i="60"/>
  <c r="BF447" i="60"/>
  <c r="JS446" i="60"/>
  <c r="JA446" i="60"/>
  <c r="IZ446" i="60"/>
  <c r="IY446" i="60"/>
  <c r="IX446" i="60"/>
  <c r="IW446" i="60"/>
  <c r="IV446" i="60"/>
  <c r="IL446" i="60"/>
  <c r="IK446" i="60"/>
  <c r="IJ446" i="60"/>
  <c r="II446" i="60"/>
  <c r="IH446" i="60"/>
  <c r="IG446" i="60"/>
  <c r="IF446" i="60"/>
  <c r="IE446" i="60"/>
  <c r="ID446" i="60"/>
  <c r="IC446" i="60"/>
  <c r="IB446" i="60"/>
  <c r="IA446" i="60"/>
  <c r="HZ446" i="60"/>
  <c r="HY446" i="60"/>
  <c r="HX446" i="60"/>
  <c r="HW446" i="60"/>
  <c r="HV446" i="60"/>
  <c r="HU446" i="60"/>
  <c r="HT446" i="60"/>
  <c r="HS446" i="60"/>
  <c r="HR446" i="60"/>
  <c r="HQ446" i="60"/>
  <c r="HP446" i="60"/>
  <c r="HO446" i="60"/>
  <c r="HN446" i="60"/>
  <c r="HM446" i="60"/>
  <c r="HL446" i="60"/>
  <c r="HK446" i="60"/>
  <c r="HJ446" i="60"/>
  <c r="HI446" i="60"/>
  <c r="HH446" i="60"/>
  <c r="HG446" i="60"/>
  <c r="HF446" i="60"/>
  <c r="HE446" i="60"/>
  <c r="HD446" i="60"/>
  <c r="HC446" i="60"/>
  <c r="HB446" i="60"/>
  <c r="HA446" i="60"/>
  <c r="GZ446" i="60"/>
  <c r="GY446" i="60"/>
  <c r="GX446" i="60"/>
  <c r="GW446" i="60"/>
  <c r="GV446" i="60"/>
  <c r="GU446" i="60"/>
  <c r="GT446" i="60"/>
  <c r="GS446" i="60"/>
  <c r="GR446" i="60"/>
  <c r="GQ446" i="60"/>
  <c r="GP446" i="60"/>
  <c r="GO446" i="60"/>
  <c r="GN446" i="60"/>
  <c r="GM446" i="60"/>
  <c r="GL446" i="60"/>
  <c r="GK446" i="60"/>
  <c r="GJ446" i="60"/>
  <c r="GI446" i="60"/>
  <c r="GH446" i="60"/>
  <c r="GG446" i="60"/>
  <c r="GF446" i="60"/>
  <c r="GE446" i="60"/>
  <c r="GD446" i="60"/>
  <c r="GC446" i="60"/>
  <c r="GB446" i="60"/>
  <c r="GA446" i="60"/>
  <c r="FZ446" i="60"/>
  <c r="FY446" i="60"/>
  <c r="FX446" i="60"/>
  <c r="FW446" i="60"/>
  <c r="FV446" i="60"/>
  <c r="FU446" i="60"/>
  <c r="FT446" i="60"/>
  <c r="FS446" i="60"/>
  <c r="FR446" i="60"/>
  <c r="FQ446" i="60"/>
  <c r="FP446" i="60"/>
  <c r="FO446" i="60"/>
  <c r="FN446" i="60"/>
  <c r="FM446" i="60"/>
  <c r="FL446" i="60"/>
  <c r="FK446" i="60"/>
  <c r="FJ446" i="60"/>
  <c r="FI446" i="60"/>
  <c r="FH446" i="60"/>
  <c r="FG446" i="60"/>
  <c r="FF446" i="60"/>
  <c r="FE446" i="60"/>
  <c r="FD446" i="60"/>
  <c r="FC446" i="60"/>
  <c r="FB446" i="60"/>
  <c r="FA446" i="60"/>
  <c r="EZ446" i="60"/>
  <c r="EY446" i="60"/>
  <c r="EX446" i="60"/>
  <c r="EW446" i="60"/>
  <c r="EV446" i="60"/>
  <c r="EU446" i="60"/>
  <c r="ET446" i="60"/>
  <c r="ES446" i="60"/>
  <c r="ER446" i="60"/>
  <c r="EQ446" i="60"/>
  <c r="EP446" i="60"/>
  <c r="EO446" i="60"/>
  <c r="EN446" i="60"/>
  <c r="EM446" i="60"/>
  <c r="EL446" i="60"/>
  <c r="EK446" i="60"/>
  <c r="EJ446" i="60"/>
  <c r="EI446" i="60"/>
  <c r="EH446" i="60"/>
  <c r="EG446" i="60"/>
  <c r="EF446" i="60"/>
  <c r="EE446" i="60"/>
  <c r="ED446" i="60"/>
  <c r="EC446" i="60"/>
  <c r="EB446" i="60"/>
  <c r="EA446" i="60"/>
  <c r="DZ446" i="60"/>
  <c r="DY446" i="60"/>
  <c r="DX446" i="60"/>
  <c r="DW446" i="60"/>
  <c r="DV446" i="60"/>
  <c r="DU446" i="60"/>
  <c r="DT446" i="60"/>
  <c r="DS446" i="60"/>
  <c r="DR446" i="60"/>
  <c r="DQ446" i="60"/>
  <c r="DP446" i="60"/>
  <c r="DO446" i="60"/>
  <c r="DN446" i="60"/>
  <c r="DM446" i="60"/>
  <c r="DL446" i="60"/>
  <c r="DK446" i="60"/>
  <c r="DJ446" i="60"/>
  <c r="DI446" i="60"/>
  <c r="DH446" i="60"/>
  <c r="DG446" i="60"/>
  <c r="DF446" i="60"/>
  <c r="DE446" i="60"/>
  <c r="DD446" i="60"/>
  <c r="DC446" i="60"/>
  <c r="DB446" i="60"/>
  <c r="DA446" i="60"/>
  <c r="CZ446" i="60"/>
  <c r="CY446" i="60"/>
  <c r="CX446" i="60"/>
  <c r="CW446" i="60"/>
  <c r="CV446" i="60"/>
  <c r="CU446" i="60"/>
  <c r="CT446" i="60"/>
  <c r="CS446" i="60"/>
  <c r="CR446" i="60"/>
  <c r="CQ446" i="60"/>
  <c r="CP446" i="60"/>
  <c r="CO446" i="60"/>
  <c r="CN446" i="60"/>
  <c r="CM446" i="60"/>
  <c r="CL446" i="60"/>
  <c r="CK446" i="60"/>
  <c r="CJ446" i="60"/>
  <c r="CI446" i="60"/>
  <c r="CH446" i="60"/>
  <c r="CG446" i="60"/>
  <c r="CF446" i="60"/>
  <c r="CE446" i="60"/>
  <c r="CD446" i="60"/>
  <c r="CC446" i="60"/>
  <c r="CB446" i="60"/>
  <c r="CA446" i="60"/>
  <c r="BZ446" i="60"/>
  <c r="BY446" i="60"/>
  <c r="BX446" i="60"/>
  <c r="BW446" i="60"/>
  <c r="BV446" i="60"/>
  <c r="BU446" i="60"/>
  <c r="BT446" i="60"/>
  <c r="BS446" i="60"/>
  <c r="BR446" i="60"/>
  <c r="BQ446" i="60"/>
  <c r="BP446" i="60"/>
  <c r="BO446" i="60"/>
  <c r="BN446" i="60"/>
  <c r="BM446" i="60"/>
  <c r="BL446" i="60"/>
  <c r="BK446" i="60"/>
  <c r="BJ446" i="60"/>
  <c r="BI446" i="60"/>
  <c r="BH446" i="60"/>
  <c r="BG446" i="60"/>
  <c r="BF446" i="60"/>
  <c r="JS445" i="60"/>
  <c r="JA445" i="60"/>
  <c r="IZ445" i="60"/>
  <c r="IY445" i="60"/>
  <c r="IX445" i="60"/>
  <c r="IW445" i="60"/>
  <c r="IV445" i="60"/>
  <c r="IL445" i="60"/>
  <c r="IK445" i="60"/>
  <c r="IJ445" i="60"/>
  <c r="II445" i="60"/>
  <c r="IH445" i="60"/>
  <c r="IG445" i="60"/>
  <c r="IF445" i="60"/>
  <c r="IE445" i="60"/>
  <c r="ID445" i="60"/>
  <c r="IC445" i="60"/>
  <c r="IB445" i="60"/>
  <c r="IA445" i="60"/>
  <c r="HZ445" i="60"/>
  <c r="HY445" i="60"/>
  <c r="HX445" i="60"/>
  <c r="HW445" i="60"/>
  <c r="HV445" i="60"/>
  <c r="HU445" i="60"/>
  <c r="HT445" i="60"/>
  <c r="HS445" i="60"/>
  <c r="HR445" i="60"/>
  <c r="HQ445" i="60"/>
  <c r="HP445" i="60"/>
  <c r="HO445" i="60"/>
  <c r="HN445" i="60"/>
  <c r="HM445" i="60"/>
  <c r="HL445" i="60"/>
  <c r="HK445" i="60"/>
  <c r="HJ445" i="60"/>
  <c r="HI445" i="60"/>
  <c r="HH445" i="60"/>
  <c r="HG445" i="60"/>
  <c r="HF445" i="60"/>
  <c r="HE445" i="60"/>
  <c r="HD445" i="60"/>
  <c r="HC445" i="60"/>
  <c r="HB445" i="60"/>
  <c r="HA445" i="60"/>
  <c r="GZ445" i="60"/>
  <c r="GY445" i="60"/>
  <c r="GX445" i="60"/>
  <c r="GW445" i="60"/>
  <c r="GV445" i="60"/>
  <c r="GU445" i="60"/>
  <c r="GT445" i="60"/>
  <c r="GS445" i="60"/>
  <c r="GR445" i="60"/>
  <c r="GQ445" i="60"/>
  <c r="GP445" i="60"/>
  <c r="GO445" i="60"/>
  <c r="GN445" i="60"/>
  <c r="GM445" i="60"/>
  <c r="GL445" i="60"/>
  <c r="GK445" i="60"/>
  <c r="GJ445" i="60"/>
  <c r="GI445" i="60"/>
  <c r="GH445" i="60"/>
  <c r="GG445" i="60"/>
  <c r="GF445" i="60"/>
  <c r="GE445" i="60"/>
  <c r="GD445" i="60"/>
  <c r="GC445" i="60"/>
  <c r="GB445" i="60"/>
  <c r="GA445" i="60"/>
  <c r="FZ445" i="60"/>
  <c r="FY445" i="60"/>
  <c r="FX445" i="60"/>
  <c r="FW445" i="60"/>
  <c r="FV445" i="60"/>
  <c r="FU445" i="60"/>
  <c r="FT445" i="60"/>
  <c r="FS445" i="60"/>
  <c r="FR445" i="60"/>
  <c r="FQ445" i="60"/>
  <c r="FP445" i="60"/>
  <c r="FO445" i="60"/>
  <c r="FN445" i="60"/>
  <c r="FM445" i="60"/>
  <c r="FL445" i="60"/>
  <c r="FK445" i="60"/>
  <c r="FJ445" i="60"/>
  <c r="FI445" i="60"/>
  <c r="FH445" i="60"/>
  <c r="FG445" i="60"/>
  <c r="FF445" i="60"/>
  <c r="FE445" i="60"/>
  <c r="FD445" i="60"/>
  <c r="FC445" i="60"/>
  <c r="FB445" i="60"/>
  <c r="FA445" i="60"/>
  <c r="EZ445" i="60"/>
  <c r="EY445" i="60"/>
  <c r="EX445" i="60"/>
  <c r="EW445" i="60"/>
  <c r="EV445" i="60"/>
  <c r="EU445" i="60"/>
  <c r="ET445" i="60"/>
  <c r="ES445" i="60"/>
  <c r="ER445" i="60"/>
  <c r="EQ445" i="60"/>
  <c r="EP445" i="60"/>
  <c r="EO445" i="60"/>
  <c r="EN445" i="60"/>
  <c r="EM445" i="60"/>
  <c r="EL445" i="60"/>
  <c r="EK445" i="60"/>
  <c r="EJ445" i="60"/>
  <c r="EI445" i="60"/>
  <c r="EH445" i="60"/>
  <c r="EG445" i="60"/>
  <c r="EF445" i="60"/>
  <c r="EE445" i="60"/>
  <c r="ED445" i="60"/>
  <c r="EC445" i="60"/>
  <c r="EB445" i="60"/>
  <c r="EA445" i="60"/>
  <c r="DZ445" i="60"/>
  <c r="DY445" i="60"/>
  <c r="DX445" i="60"/>
  <c r="DW445" i="60"/>
  <c r="DV445" i="60"/>
  <c r="DU445" i="60"/>
  <c r="DT445" i="60"/>
  <c r="DS445" i="60"/>
  <c r="DR445" i="60"/>
  <c r="DQ445" i="60"/>
  <c r="DP445" i="60"/>
  <c r="DO445" i="60"/>
  <c r="DN445" i="60"/>
  <c r="DM445" i="60"/>
  <c r="DL445" i="60"/>
  <c r="DK445" i="60"/>
  <c r="DJ445" i="60"/>
  <c r="DI445" i="60"/>
  <c r="DH445" i="60"/>
  <c r="DG445" i="60"/>
  <c r="DF445" i="60"/>
  <c r="DE445" i="60"/>
  <c r="DD445" i="60"/>
  <c r="DC445" i="60"/>
  <c r="DB445" i="60"/>
  <c r="DA445" i="60"/>
  <c r="CZ445" i="60"/>
  <c r="CY445" i="60"/>
  <c r="CX445" i="60"/>
  <c r="CW445" i="60"/>
  <c r="CV445" i="60"/>
  <c r="CU445" i="60"/>
  <c r="CT445" i="60"/>
  <c r="CS445" i="60"/>
  <c r="CR445" i="60"/>
  <c r="CQ445" i="60"/>
  <c r="CP445" i="60"/>
  <c r="CO445" i="60"/>
  <c r="CN445" i="60"/>
  <c r="CM445" i="60"/>
  <c r="CL445" i="60"/>
  <c r="CK445" i="60"/>
  <c r="CJ445" i="60"/>
  <c r="CI445" i="60"/>
  <c r="CH445" i="60"/>
  <c r="CG445" i="60"/>
  <c r="CF445" i="60"/>
  <c r="CE445" i="60"/>
  <c r="CD445" i="60"/>
  <c r="CC445" i="60"/>
  <c r="CB445" i="60"/>
  <c r="CA445" i="60"/>
  <c r="BZ445" i="60"/>
  <c r="BY445" i="60"/>
  <c r="BX445" i="60"/>
  <c r="BW445" i="60"/>
  <c r="BV445" i="60"/>
  <c r="BU445" i="60"/>
  <c r="BT445" i="60"/>
  <c r="BS445" i="60"/>
  <c r="BR445" i="60"/>
  <c r="BQ445" i="60"/>
  <c r="BP445" i="60"/>
  <c r="BO445" i="60"/>
  <c r="BN445" i="60"/>
  <c r="BM445" i="60"/>
  <c r="BL445" i="60"/>
  <c r="BK445" i="60"/>
  <c r="BJ445" i="60"/>
  <c r="BI445" i="60"/>
  <c r="BH445" i="60"/>
  <c r="BG445" i="60"/>
  <c r="BF445" i="60"/>
  <c r="JS444" i="60"/>
  <c r="JA444" i="60"/>
  <c r="IZ444" i="60"/>
  <c r="IY444" i="60"/>
  <c r="IX444" i="60"/>
  <c r="IW444" i="60"/>
  <c r="IV444" i="60"/>
  <c r="IL444" i="60"/>
  <c r="IK444" i="60"/>
  <c r="IJ444" i="60"/>
  <c r="II444" i="60"/>
  <c r="IH444" i="60"/>
  <c r="IG444" i="60"/>
  <c r="IF444" i="60"/>
  <c r="IE444" i="60"/>
  <c r="ID444" i="60"/>
  <c r="IC444" i="60"/>
  <c r="IB444" i="60"/>
  <c r="IA444" i="60"/>
  <c r="HZ444" i="60"/>
  <c r="HY444" i="60"/>
  <c r="HX444" i="60"/>
  <c r="HW444" i="60"/>
  <c r="HV444" i="60"/>
  <c r="HU444" i="60"/>
  <c r="HT444" i="60"/>
  <c r="HS444" i="60"/>
  <c r="HR444" i="60"/>
  <c r="HQ444" i="60"/>
  <c r="HP444" i="60"/>
  <c r="HO444" i="60"/>
  <c r="HN444" i="60"/>
  <c r="HM444" i="60"/>
  <c r="HL444" i="60"/>
  <c r="HK444" i="60"/>
  <c r="HJ444" i="60"/>
  <c r="HI444" i="60"/>
  <c r="HH444" i="60"/>
  <c r="HG444" i="60"/>
  <c r="HF444" i="60"/>
  <c r="HE444" i="60"/>
  <c r="HD444" i="60"/>
  <c r="HC444" i="60"/>
  <c r="HB444" i="60"/>
  <c r="HA444" i="60"/>
  <c r="GZ444" i="60"/>
  <c r="GY444" i="60"/>
  <c r="GX444" i="60"/>
  <c r="GW444" i="60"/>
  <c r="GV444" i="60"/>
  <c r="GU444" i="60"/>
  <c r="GT444" i="60"/>
  <c r="GS444" i="60"/>
  <c r="GR444" i="60"/>
  <c r="GQ444" i="60"/>
  <c r="GP444" i="60"/>
  <c r="GO444" i="60"/>
  <c r="GN444" i="60"/>
  <c r="GM444" i="60"/>
  <c r="GL444" i="60"/>
  <c r="GK444" i="60"/>
  <c r="GJ444" i="60"/>
  <c r="GI444" i="60"/>
  <c r="GH444" i="60"/>
  <c r="GG444" i="60"/>
  <c r="GF444" i="60"/>
  <c r="GE444" i="60"/>
  <c r="GD444" i="60"/>
  <c r="GC444" i="60"/>
  <c r="GB444" i="60"/>
  <c r="GA444" i="60"/>
  <c r="FZ444" i="60"/>
  <c r="FY444" i="60"/>
  <c r="FX444" i="60"/>
  <c r="FW444" i="60"/>
  <c r="FV444" i="60"/>
  <c r="FU444" i="60"/>
  <c r="FT444" i="60"/>
  <c r="FS444" i="60"/>
  <c r="FR444" i="60"/>
  <c r="FQ444" i="60"/>
  <c r="FP444" i="60"/>
  <c r="FO444" i="60"/>
  <c r="FN444" i="60"/>
  <c r="FM444" i="60"/>
  <c r="FL444" i="60"/>
  <c r="FK444" i="60"/>
  <c r="FJ444" i="60"/>
  <c r="FI444" i="60"/>
  <c r="FH444" i="60"/>
  <c r="FG444" i="60"/>
  <c r="FF444" i="60"/>
  <c r="FE444" i="60"/>
  <c r="FD444" i="60"/>
  <c r="FC444" i="60"/>
  <c r="FB444" i="60"/>
  <c r="FA444" i="60"/>
  <c r="EZ444" i="60"/>
  <c r="EY444" i="60"/>
  <c r="EX444" i="60"/>
  <c r="EW444" i="60"/>
  <c r="EV444" i="60"/>
  <c r="EU444" i="60"/>
  <c r="ET444" i="60"/>
  <c r="ES444" i="60"/>
  <c r="ER444" i="60"/>
  <c r="EQ444" i="60"/>
  <c r="EP444" i="60"/>
  <c r="EO444" i="60"/>
  <c r="EN444" i="60"/>
  <c r="EM444" i="60"/>
  <c r="EL444" i="60"/>
  <c r="EK444" i="60"/>
  <c r="EJ444" i="60"/>
  <c r="EI444" i="60"/>
  <c r="EH444" i="60"/>
  <c r="EG444" i="60"/>
  <c r="EF444" i="60"/>
  <c r="EE444" i="60"/>
  <c r="ED444" i="60"/>
  <c r="EC444" i="60"/>
  <c r="EB444" i="60"/>
  <c r="EA444" i="60"/>
  <c r="DZ444" i="60"/>
  <c r="DY444" i="60"/>
  <c r="DX444" i="60"/>
  <c r="DW444" i="60"/>
  <c r="DV444" i="60"/>
  <c r="DU444" i="60"/>
  <c r="DT444" i="60"/>
  <c r="DS444" i="60"/>
  <c r="DR444" i="60"/>
  <c r="DQ444" i="60"/>
  <c r="DP444" i="60"/>
  <c r="DO444" i="60"/>
  <c r="DN444" i="60"/>
  <c r="DM444" i="60"/>
  <c r="DL444" i="60"/>
  <c r="DK444" i="60"/>
  <c r="DJ444" i="60"/>
  <c r="DI444" i="60"/>
  <c r="DH444" i="60"/>
  <c r="DG444" i="60"/>
  <c r="DF444" i="60"/>
  <c r="DE444" i="60"/>
  <c r="DD444" i="60"/>
  <c r="DC444" i="60"/>
  <c r="DB444" i="60"/>
  <c r="DA444" i="60"/>
  <c r="CZ444" i="60"/>
  <c r="CY444" i="60"/>
  <c r="CX444" i="60"/>
  <c r="CW444" i="60"/>
  <c r="CV444" i="60"/>
  <c r="CU444" i="60"/>
  <c r="CT444" i="60"/>
  <c r="CS444" i="60"/>
  <c r="CR444" i="60"/>
  <c r="CQ444" i="60"/>
  <c r="CP444" i="60"/>
  <c r="CO444" i="60"/>
  <c r="CN444" i="60"/>
  <c r="CM444" i="60"/>
  <c r="CL444" i="60"/>
  <c r="CK444" i="60"/>
  <c r="CJ444" i="60"/>
  <c r="CI444" i="60"/>
  <c r="CH444" i="60"/>
  <c r="CG444" i="60"/>
  <c r="CF444" i="60"/>
  <c r="CE444" i="60"/>
  <c r="CD444" i="60"/>
  <c r="CC444" i="60"/>
  <c r="CB444" i="60"/>
  <c r="CA444" i="60"/>
  <c r="BZ444" i="60"/>
  <c r="BY444" i="60"/>
  <c r="BX444" i="60"/>
  <c r="BW444" i="60"/>
  <c r="BV444" i="60"/>
  <c r="BU444" i="60"/>
  <c r="BT444" i="60"/>
  <c r="BS444" i="60"/>
  <c r="BR444" i="60"/>
  <c r="BQ444" i="60"/>
  <c r="BP444" i="60"/>
  <c r="BO444" i="60"/>
  <c r="BN444" i="60"/>
  <c r="BM444" i="60"/>
  <c r="BL444" i="60"/>
  <c r="BK444" i="60"/>
  <c r="BJ444" i="60"/>
  <c r="BI444" i="60"/>
  <c r="BH444" i="60"/>
  <c r="BG444" i="60"/>
  <c r="BF444" i="60"/>
  <c r="JS443" i="60"/>
  <c r="JA443" i="60"/>
  <c r="IZ443" i="60"/>
  <c r="IY443" i="60"/>
  <c r="IX443" i="60"/>
  <c r="IW443" i="60"/>
  <c r="IV443" i="60"/>
  <c r="IL443" i="60"/>
  <c r="IK443" i="60"/>
  <c r="IJ443" i="60"/>
  <c r="II443" i="60"/>
  <c r="IH443" i="60"/>
  <c r="IG443" i="60"/>
  <c r="IF443" i="60"/>
  <c r="IE443" i="60"/>
  <c r="ID443" i="60"/>
  <c r="IC443" i="60"/>
  <c r="IB443" i="60"/>
  <c r="IA443" i="60"/>
  <c r="HZ443" i="60"/>
  <c r="HY443" i="60"/>
  <c r="HX443" i="60"/>
  <c r="HW443" i="60"/>
  <c r="HV443" i="60"/>
  <c r="HU443" i="60"/>
  <c r="HT443" i="60"/>
  <c r="HS443" i="60"/>
  <c r="HR443" i="60"/>
  <c r="HQ443" i="60"/>
  <c r="HP443" i="60"/>
  <c r="HO443" i="60"/>
  <c r="HN443" i="60"/>
  <c r="HM443" i="60"/>
  <c r="HL443" i="60"/>
  <c r="HK443" i="60"/>
  <c r="HJ443" i="60"/>
  <c r="HI443" i="60"/>
  <c r="HH443" i="60"/>
  <c r="HG443" i="60"/>
  <c r="HF443" i="60"/>
  <c r="HE443" i="60"/>
  <c r="HD443" i="60"/>
  <c r="HC443" i="60"/>
  <c r="HB443" i="60"/>
  <c r="HA443" i="60"/>
  <c r="GZ443" i="60"/>
  <c r="GY443" i="60"/>
  <c r="GX443" i="60"/>
  <c r="GW443" i="60"/>
  <c r="GV443" i="60"/>
  <c r="GU443" i="60"/>
  <c r="GT443" i="60"/>
  <c r="GS443" i="60"/>
  <c r="GR443" i="60"/>
  <c r="GQ443" i="60"/>
  <c r="GP443" i="60"/>
  <c r="GO443" i="60"/>
  <c r="GN443" i="60"/>
  <c r="GM443" i="60"/>
  <c r="GL443" i="60"/>
  <c r="GK443" i="60"/>
  <c r="GJ443" i="60"/>
  <c r="GI443" i="60"/>
  <c r="GH443" i="60"/>
  <c r="GG443" i="60"/>
  <c r="GF443" i="60"/>
  <c r="GE443" i="60"/>
  <c r="GD443" i="60"/>
  <c r="GC443" i="60"/>
  <c r="GB443" i="60"/>
  <c r="GA443" i="60"/>
  <c r="FZ443" i="60"/>
  <c r="FY443" i="60"/>
  <c r="FX443" i="60"/>
  <c r="FW443" i="60"/>
  <c r="FV443" i="60"/>
  <c r="FU443" i="60"/>
  <c r="FT443" i="60"/>
  <c r="FS443" i="60"/>
  <c r="FR443" i="60"/>
  <c r="FQ443" i="60"/>
  <c r="FP443" i="60"/>
  <c r="FO443" i="60"/>
  <c r="FN443" i="60"/>
  <c r="FM443" i="60"/>
  <c r="FL443" i="60"/>
  <c r="FK443" i="60"/>
  <c r="FJ443" i="60"/>
  <c r="FI443" i="60"/>
  <c r="FH443" i="60"/>
  <c r="FG443" i="60"/>
  <c r="FF443" i="60"/>
  <c r="FE443" i="60"/>
  <c r="FD443" i="60"/>
  <c r="FC443" i="60"/>
  <c r="FB443" i="60"/>
  <c r="FA443" i="60"/>
  <c r="EZ443" i="60"/>
  <c r="EY443" i="60"/>
  <c r="EX443" i="60"/>
  <c r="EW443" i="60"/>
  <c r="EV443" i="60"/>
  <c r="EU443" i="60"/>
  <c r="ET443" i="60"/>
  <c r="ES443" i="60"/>
  <c r="ER443" i="60"/>
  <c r="EQ443" i="60"/>
  <c r="EP443" i="60"/>
  <c r="EO443" i="60"/>
  <c r="EN443" i="60"/>
  <c r="EM443" i="60"/>
  <c r="EL443" i="60"/>
  <c r="EK443" i="60"/>
  <c r="EJ443" i="60"/>
  <c r="EI443" i="60"/>
  <c r="EH443" i="60"/>
  <c r="EG443" i="60"/>
  <c r="EF443" i="60"/>
  <c r="EE443" i="60"/>
  <c r="ED443" i="60"/>
  <c r="EC443" i="60"/>
  <c r="EB443" i="60"/>
  <c r="EA443" i="60"/>
  <c r="DZ443" i="60"/>
  <c r="DY443" i="60"/>
  <c r="DX443" i="60"/>
  <c r="DW443" i="60"/>
  <c r="DV443" i="60"/>
  <c r="DU443" i="60"/>
  <c r="DT443" i="60"/>
  <c r="DS443" i="60"/>
  <c r="DR443" i="60"/>
  <c r="DQ443" i="60"/>
  <c r="DP443" i="60"/>
  <c r="DO443" i="60"/>
  <c r="DN443" i="60"/>
  <c r="DM443" i="60"/>
  <c r="DL443" i="60"/>
  <c r="DK443" i="60"/>
  <c r="DJ443" i="60"/>
  <c r="DI443" i="60"/>
  <c r="DH443" i="60"/>
  <c r="DG443" i="60"/>
  <c r="DF443" i="60"/>
  <c r="DE443" i="60"/>
  <c r="DD443" i="60"/>
  <c r="DC443" i="60"/>
  <c r="DB443" i="60"/>
  <c r="DA443" i="60"/>
  <c r="CZ443" i="60"/>
  <c r="CY443" i="60"/>
  <c r="CX443" i="60"/>
  <c r="CW443" i="60"/>
  <c r="CV443" i="60"/>
  <c r="CU443" i="60"/>
  <c r="CT443" i="60"/>
  <c r="CS443" i="60"/>
  <c r="CR443" i="60"/>
  <c r="CQ443" i="60"/>
  <c r="CP443" i="60"/>
  <c r="CO443" i="60"/>
  <c r="CN443" i="60"/>
  <c r="CM443" i="60"/>
  <c r="CL443" i="60"/>
  <c r="CK443" i="60"/>
  <c r="CJ443" i="60"/>
  <c r="CI443" i="60"/>
  <c r="CH443" i="60"/>
  <c r="CG443" i="60"/>
  <c r="CF443" i="60"/>
  <c r="CE443" i="60"/>
  <c r="CD443" i="60"/>
  <c r="CC443" i="60"/>
  <c r="CB443" i="60"/>
  <c r="CA443" i="60"/>
  <c r="BZ443" i="60"/>
  <c r="BY443" i="60"/>
  <c r="BX443" i="60"/>
  <c r="BW443" i="60"/>
  <c r="BV443" i="60"/>
  <c r="BU443" i="60"/>
  <c r="BT443" i="60"/>
  <c r="BS443" i="60"/>
  <c r="BR443" i="60"/>
  <c r="BQ443" i="60"/>
  <c r="BP443" i="60"/>
  <c r="BO443" i="60"/>
  <c r="BN443" i="60"/>
  <c r="BM443" i="60"/>
  <c r="BL443" i="60"/>
  <c r="BK443" i="60"/>
  <c r="BJ443" i="60"/>
  <c r="BI443" i="60"/>
  <c r="BH443" i="60"/>
  <c r="BG443" i="60"/>
  <c r="BF443" i="60"/>
  <c r="JS442" i="60"/>
  <c r="JA442" i="60"/>
  <c r="IZ442" i="60"/>
  <c r="IY442" i="60"/>
  <c r="IX442" i="60"/>
  <c r="IW442" i="60"/>
  <c r="IV442" i="60"/>
  <c r="IL442" i="60"/>
  <c r="IK442" i="60"/>
  <c r="IJ442" i="60"/>
  <c r="II442" i="60"/>
  <c r="IH442" i="60"/>
  <c r="IG442" i="60"/>
  <c r="IF442" i="60"/>
  <c r="IE442" i="60"/>
  <c r="ID442" i="60"/>
  <c r="IC442" i="60"/>
  <c r="IB442" i="60"/>
  <c r="IA442" i="60"/>
  <c r="HZ442" i="60"/>
  <c r="HY442" i="60"/>
  <c r="HX442" i="60"/>
  <c r="HW442" i="60"/>
  <c r="HV442" i="60"/>
  <c r="HU442" i="60"/>
  <c r="HT442" i="60"/>
  <c r="HS442" i="60"/>
  <c r="HR442" i="60"/>
  <c r="HQ442" i="60"/>
  <c r="HP442" i="60"/>
  <c r="HO442" i="60"/>
  <c r="HN442" i="60"/>
  <c r="HM442" i="60"/>
  <c r="HL442" i="60"/>
  <c r="HK442" i="60"/>
  <c r="HJ442" i="60"/>
  <c r="HI442" i="60"/>
  <c r="HH442" i="60"/>
  <c r="HG442" i="60"/>
  <c r="HF442" i="60"/>
  <c r="HE442" i="60"/>
  <c r="HD442" i="60"/>
  <c r="HC442" i="60"/>
  <c r="HB442" i="60"/>
  <c r="HA442" i="60"/>
  <c r="GZ442" i="60"/>
  <c r="GY442" i="60"/>
  <c r="GX442" i="60"/>
  <c r="GW442" i="60"/>
  <c r="GV442" i="60"/>
  <c r="GU442" i="60"/>
  <c r="GT442" i="60"/>
  <c r="GS442" i="60"/>
  <c r="GR442" i="60"/>
  <c r="GQ442" i="60"/>
  <c r="GP442" i="60"/>
  <c r="GO442" i="60"/>
  <c r="GN442" i="60"/>
  <c r="GM442" i="60"/>
  <c r="GL442" i="60"/>
  <c r="GK442" i="60"/>
  <c r="GJ442" i="60"/>
  <c r="GI442" i="60"/>
  <c r="GH442" i="60"/>
  <c r="GG442" i="60"/>
  <c r="GF442" i="60"/>
  <c r="GE442" i="60"/>
  <c r="GD442" i="60"/>
  <c r="GC442" i="60"/>
  <c r="GB442" i="60"/>
  <c r="GA442" i="60"/>
  <c r="FZ442" i="60"/>
  <c r="FY442" i="60"/>
  <c r="FX442" i="60"/>
  <c r="FW442" i="60"/>
  <c r="FV442" i="60"/>
  <c r="FU442" i="60"/>
  <c r="FT442" i="60"/>
  <c r="FS442" i="60"/>
  <c r="FR442" i="60"/>
  <c r="FQ442" i="60"/>
  <c r="FP442" i="60"/>
  <c r="FO442" i="60"/>
  <c r="FN442" i="60"/>
  <c r="FM442" i="60"/>
  <c r="FL442" i="60"/>
  <c r="FK442" i="60"/>
  <c r="FJ442" i="60"/>
  <c r="FI442" i="60"/>
  <c r="FH442" i="60"/>
  <c r="FG442" i="60"/>
  <c r="FF442" i="60"/>
  <c r="FE442" i="60"/>
  <c r="FD442" i="60"/>
  <c r="FC442" i="60"/>
  <c r="FB442" i="60"/>
  <c r="FA442" i="60"/>
  <c r="EZ442" i="60"/>
  <c r="EY442" i="60"/>
  <c r="EX442" i="60"/>
  <c r="EW442" i="60"/>
  <c r="EV442" i="60"/>
  <c r="EU442" i="60"/>
  <c r="ET442" i="60"/>
  <c r="ES442" i="60"/>
  <c r="ER442" i="60"/>
  <c r="EQ442" i="60"/>
  <c r="EP442" i="60"/>
  <c r="EO442" i="60"/>
  <c r="EN442" i="60"/>
  <c r="EM442" i="60"/>
  <c r="EL442" i="60"/>
  <c r="EK442" i="60"/>
  <c r="EJ442" i="60"/>
  <c r="EI442" i="60"/>
  <c r="EH442" i="60"/>
  <c r="EG442" i="60"/>
  <c r="EF442" i="60"/>
  <c r="EE442" i="60"/>
  <c r="ED442" i="60"/>
  <c r="EC442" i="60"/>
  <c r="EB442" i="60"/>
  <c r="EA442" i="60"/>
  <c r="DZ442" i="60"/>
  <c r="DY442" i="60"/>
  <c r="DX442" i="60"/>
  <c r="DW442" i="60"/>
  <c r="DV442" i="60"/>
  <c r="DU442" i="60"/>
  <c r="DT442" i="60"/>
  <c r="DS442" i="60"/>
  <c r="DR442" i="60"/>
  <c r="DQ442" i="60"/>
  <c r="DP442" i="60"/>
  <c r="DO442" i="60"/>
  <c r="DN442" i="60"/>
  <c r="DM442" i="60"/>
  <c r="DL442" i="60"/>
  <c r="DK442" i="60"/>
  <c r="DJ442" i="60"/>
  <c r="DI442" i="60"/>
  <c r="DH442" i="60"/>
  <c r="DG442" i="60"/>
  <c r="DF442" i="60"/>
  <c r="DE442" i="60"/>
  <c r="DD442" i="60"/>
  <c r="DC442" i="60"/>
  <c r="DB442" i="60"/>
  <c r="DA442" i="60"/>
  <c r="CZ442" i="60"/>
  <c r="CY442" i="60"/>
  <c r="CX442" i="60"/>
  <c r="CW442" i="60"/>
  <c r="CV442" i="60"/>
  <c r="CU442" i="60"/>
  <c r="CT442" i="60"/>
  <c r="CS442" i="60"/>
  <c r="CR442" i="60"/>
  <c r="CQ442" i="60"/>
  <c r="CP442" i="60"/>
  <c r="CO442" i="60"/>
  <c r="CN442" i="60"/>
  <c r="CM442" i="60"/>
  <c r="CL442" i="60"/>
  <c r="CK442" i="60"/>
  <c r="CJ442" i="60"/>
  <c r="CI442" i="60"/>
  <c r="CH442" i="60"/>
  <c r="CG442" i="60"/>
  <c r="CF442" i="60"/>
  <c r="CE442" i="60"/>
  <c r="CD442" i="60"/>
  <c r="CC442" i="60"/>
  <c r="CB442" i="60"/>
  <c r="CA442" i="60"/>
  <c r="BZ442" i="60"/>
  <c r="BY442" i="60"/>
  <c r="BX442" i="60"/>
  <c r="BW442" i="60"/>
  <c r="BV442" i="60"/>
  <c r="BU442" i="60"/>
  <c r="BT442" i="60"/>
  <c r="BS442" i="60"/>
  <c r="BR442" i="60"/>
  <c r="BQ442" i="60"/>
  <c r="BP442" i="60"/>
  <c r="BO442" i="60"/>
  <c r="BN442" i="60"/>
  <c r="BM442" i="60"/>
  <c r="BL442" i="60"/>
  <c r="BK442" i="60"/>
  <c r="BJ442" i="60"/>
  <c r="BI442" i="60"/>
  <c r="BH442" i="60"/>
  <c r="BG442" i="60"/>
  <c r="BF442" i="60"/>
  <c r="JS441" i="60"/>
  <c r="JA441" i="60"/>
  <c r="IZ441" i="60"/>
  <c r="IY441" i="60"/>
  <c r="IX441" i="60"/>
  <c r="IW441" i="60"/>
  <c r="IV441" i="60"/>
  <c r="IL441" i="60"/>
  <c r="IK441" i="60"/>
  <c r="IJ441" i="60"/>
  <c r="II441" i="60"/>
  <c r="IH441" i="60"/>
  <c r="IG441" i="60"/>
  <c r="IF441" i="60"/>
  <c r="IE441" i="60"/>
  <c r="ID441" i="60"/>
  <c r="IC441" i="60"/>
  <c r="IB441" i="60"/>
  <c r="IA441" i="60"/>
  <c r="HZ441" i="60"/>
  <c r="HY441" i="60"/>
  <c r="HX441" i="60"/>
  <c r="HW441" i="60"/>
  <c r="HV441" i="60"/>
  <c r="HU441" i="60"/>
  <c r="HT441" i="60"/>
  <c r="HS441" i="60"/>
  <c r="HR441" i="60"/>
  <c r="HQ441" i="60"/>
  <c r="HP441" i="60"/>
  <c r="HO441" i="60"/>
  <c r="HN441" i="60"/>
  <c r="HM441" i="60"/>
  <c r="HL441" i="60"/>
  <c r="HK441" i="60"/>
  <c r="HJ441" i="60"/>
  <c r="HI441" i="60"/>
  <c r="HH441" i="60"/>
  <c r="HG441" i="60"/>
  <c r="HF441" i="60"/>
  <c r="HE441" i="60"/>
  <c r="HD441" i="60"/>
  <c r="HC441" i="60"/>
  <c r="HB441" i="60"/>
  <c r="HA441" i="60"/>
  <c r="GZ441" i="60"/>
  <c r="GY441" i="60"/>
  <c r="GX441" i="60"/>
  <c r="GW441" i="60"/>
  <c r="GV441" i="60"/>
  <c r="GU441" i="60"/>
  <c r="GT441" i="60"/>
  <c r="GS441" i="60"/>
  <c r="GR441" i="60"/>
  <c r="GQ441" i="60"/>
  <c r="GP441" i="60"/>
  <c r="GO441" i="60"/>
  <c r="GN441" i="60"/>
  <c r="GM441" i="60"/>
  <c r="GL441" i="60"/>
  <c r="GK441" i="60"/>
  <c r="GJ441" i="60"/>
  <c r="GI441" i="60"/>
  <c r="GH441" i="60"/>
  <c r="GG441" i="60"/>
  <c r="GF441" i="60"/>
  <c r="GE441" i="60"/>
  <c r="GD441" i="60"/>
  <c r="GC441" i="60"/>
  <c r="GB441" i="60"/>
  <c r="GA441" i="60"/>
  <c r="FZ441" i="60"/>
  <c r="FY441" i="60"/>
  <c r="FX441" i="60"/>
  <c r="FW441" i="60"/>
  <c r="FV441" i="60"/>
  <c r="FU441" i="60"/>
  <c r="FT441" i="60"/>
  <c r="FS441" i="60"/>
  <c r="FR441" i="60"/>
  <c r="FQ441" i="60"/>
  <c r="FP441" i="60"/>
  <c r="FO441" i="60"/>
  <c r="FN441" i="60"/>
  <c r="FM441" i="60"/>
  <c r="FL441" i="60"/>
  <c r="FK441" i="60"/>
  <c r="FJ441" i="60"/>
  <c r="FI441" i="60"/>
  <c r="FH441" i="60"/>
  <c r="FG441" i="60"/>
  <c r="FF441" i="60"/>
  <c r="FE441" i="60"/>
  <c r="FD441" i="60"/>
  <c r="FC441" i="60"/>
  <c r="FB441" i="60"/>
  <c r="FA441" i="60"/>
  <c r="EZ441" i="60"/>
  <c r="EY441" i="60"/>
  <c r="EX441" i="60"/>
  <c r="EW441" i="60"/>
  <c r="EV441" i="60"/>
  <c r="EU441" i="60"/>
  <c r="ET441" i="60"/>
  <c r="ES441" i="60"/>
  <c r="ER441" i="60"/>
  <c r="EQ441" i="60"/>
  <c r="EP441" i="60"/>
  <c r="EO441" i="60"/>
  <c r="EN441" i="60"/>
  <c r="EM441" i="60"/>
  <c r="EL441" i="60"/>
  <c r="EK441" i="60"/>
  <c r="EJ441" i="60"/>
  <c r="EI441" i="60"/>
  <c r="EH441" i="60"/>
  <c r="EG441" i="60"/>
  <c r="EF441" i="60"/>
  <c r="EE441" i="60"/>
  <c r="ED441" i="60"/>
  <c r="EC441" i="60"/>
  <c r="EB441" i="60"/>
  <c r="EA441" i="60"/>
  <c r="DZ441" i="60"/>
  <c r="DY441" i="60"/>
  <c r="DX441" i="60"/>
  <c r="DW441" i="60"/>
  <c r="DV441" i="60"/>
  <c r="DU441" i="60"/>
  <c r="DT441" i="60"/>
  <c r="DS441" i="60"/>
  <c r="DR441" i="60"/>
  <c r="DQ441" i="60"/>
  <c r="DP441" i="60"/>
  <c r="DO441" i="60"/>
  <c r="DN441" i="60"/>
  <c r="DM441" i="60"/>
  <c r="DL441" i="60"/>
  <c r="DK441" i="60"/>
  <c r="DJ441" i="60"/>
  <c r="DI441" i="60"/>
  <c r="DH441" i="60"/>
  <c r="DG441" i="60"/>
  <c r="DF441" i="60"/>
  <c r="DE441" i="60"/>
  <c r="DD441" i="60"/>
  <c r="DC441" i="60"/>
  <c r="DB441" i="60"/>
  <c r="DA441" i="60"/>
  <c r="CZ441" i="60"/>
  <c r="CY441" i="60"/>
  <c r="CX441" i="60"/>
  <c r="CW441" i="60"/>
  <c r="CV441" i="60"/>
  <c r="CU441" i="60"/>
  <c r="CT441" i="60"/>
  <c r="CS441" i="60"/>
  <c r="CR441" i="60"/>
  <c r="CQ441" i="60"/>
  <c r="CP441" i="60"/>
  <c r="CO441" i="60"/>
  <c r="CN441" i="60"/>
  <c r="CM441" i="60"/>
  <c r="CL441" i="60"/>
  <c r="CK441" i="60"/>
  <c r="CJ441" i="60"/>
  <c r="CI441" i="60"/>
  <c r="CH441" i="60"/>
  <c r="CG441" i="60"/>
  <c r="CF441" i="60"/>
  <c r="CE441" i="60"/>
  <c r="CD441" i="60"/>
  <c r="CC441" i="60"/>
  <c r="CB441" i="60"/>
  <c r="CA441" i="60"/>
  <c r="BZ441" i="60"/>
  <c r="BY441" i="60"/>
  <c r="BX441" i="60"/>
  <c r="BW441" i="60"/>
  <c r="BV441" i="60"/>
  <c r="BU441" i="60"/>
  <c r="BT441" i="60"/>
  <c r="BS441" i="60"/>
  <c r="BR441" i="60"/>
  <c r="BQ441" i="60"/>
  <c r="BP441" i="60"/>
  <c r="BO441" i="60"/>
  <c r="BN441" i="60"/>
  <c r="BM441" i="60"/>
  <c r="BL441" i="60"/>
  <c r="BK441" i="60"/>
  <c r="BJ441" i="60"/>
  <c r="BI441" i="60"/>
  <c r="BH441" i="60"/>
  <c r="BG441" i="60"/>
  <c r="BF441" i="60"/>
  <c r="JS440" i="60"/>
  <c r="JA440" i="60"/>
  <c r="IZ440" i="60"/>
  <c r="IY440" i="60"/>
  <c r="IX440" i="60"/>
  <c r="IW440" i="60"/>
  <c r="IV440" i="60"/>
  <c r="IL440" i="60"/>
  <c r="IK440" i="60"/>
  <c r="IJ440" i="60"/>
  <c r="II440" i="60"/>
  <c r="IH440" i="60"/>
  <c r="IG440" i="60"/>
  <c r="IF440" i="60"/>
  <c r="IE440" i="60"/>
  <c r="ID440" i="60"/>
  <c r="IC440" i="60"/>
  <c r="IB440" i="60"/>
  <c r="IA440" i="60"/>
  <c r="HZ440" i="60"/>
  <c r="HY440" i="60"/>
  <c r="HX440" i="60"/>
  <c r="HW440" i="60"/>
  <c r="HV440" i="60"/>
  <c r="HU440" i="60"/>
  <c r="HT440" i="60"/>
  <c r="HS440" i="60"/>
  <c r="HR440" i="60"/>
  <c r="HQ440" i="60"/>
  <c r="HP440" i="60"/>
  <c r="HO440" i="60"/>
  <c r="HN440" i="60"/>
  <c r="HM440" i="60"/>
  <c r="HL440" i="60"/>
  <c r="HK440" i="60"/>
  <c r="HJ440" i="60"/>
  <c r="HI440" i="60"/>
  <c r="HH440" i="60"/>
  <c r="HG440" i="60"/>
  <c r="HF440" i="60"/>
  <c r="HE440" i="60"/>
  <c r="HD440" i="60"/>
  <c r="HC440" i="60"/>
  <c r="HB440" i="60"/>
  <c r="HA440" i="60"/>
  <c r="GZ440" i="60"/>
  <c r="GY440" i="60"/>
  <c r="GX440" i="60"/>
  <c r="GW440" i="60"/>
  <c r="GV440" i="60"/>
  <c r="GU440" i="60"/>
  <c r="GT440" i="60"/>
  <c r="GS440" i="60"/>
  <c r="GR440" i="60"/>
  <c r="GQ440" i="60"/>
  <c r="GP440" i="60"/>
  <c r="GO440" i="60"/>
  <c r="GN440" i="60"/>
  <c r="GM440" i="60"/>
  <c r="GL440" i="60"/>
  <c r="GK440" i="60"/>
  <c r="GJ440" i="60"/>
  <c r="GI440" i="60"/>
  <c r="GH440" i="60"/>
  <c r="GG440" i="60"/>
  <c r="GF440" i="60"/>
  <c r="GE440" i="60"/>
  <c r="GD440" i="60"/>
  <c r="GC440" i="60"/>
  <c r="GB440" i="60"/>
  <c r="GA440" i="60"/>
  <c r="FZ440" i="60"/>
  <c r="FY440" i="60"/>
  <c r="FX440" i="60"/>
  <c r="FW440" i="60"/>
  <c r="FV440" i="60"/>
  <c r="FU440" i="60"/>
  <c r="FT440" i="60"/>
  <c r="FS440" i="60"/>
  <c r="FR440" i="60"/>
  <c r="FQ440" i="60"/>
  <c r="FP440" i="60"/>
  <c r="FO440" i="60"/>
  <c r="FN440" i="60"/>
  <c r="FM440" i="60"/>
  <c r="FL440" i="60"/>
  <c r="FK440" i="60"/>
  <c r="FJ440" i="60"/>
  <c r="FI440" i="60"/>
  <c r="FH440" i="60"/>
  <c r="FG440" i="60"/>
  <c r="FF440" i="60"/>
  <c r="FE440" i="60"/>
  <c r="FD440" i="60"/>
  <c r="FC440" i="60"/>
  <c r="FB440" i="60"/>
  <c r="FA440" i="60"/>
  <c r="EZ440" i="60"/>
  <c r="EY440" i="60"/>
  <c r="EX440" i="60"/>
  <c r="EW440" i="60"/>
  <c r="EV440" i="60"/>
  <c r="EU440" i="60"/>
  <c r="ET440" i="60"/>
  <c r="ES440" i="60"/>
  <c r="ER440" i="60"/>
  <c r="EQ440" i="60"/>
  <c r="EP440" i="60"/>
  <c r="EO440" i="60"/>
  <c r="EN440" i="60"/>
  <c r="EM440" i="60"/>
  <c r="EL440" i="60"/>
  <c r="EK440" i="60"/>
  <c r="EJ440" i="60"/>
  <c r="EI440" i="60"/>
  <c r="EH440" i="60"/>
  <c r="EG440" i="60"/>
  <c r="EF440" i="60"/>
  <c r="EE440" i="60"/>
  <c r="ED440" i="60"/>
  <c r="EC440" i="60"/>
  <c r="EB440" i="60"/>
  <c r="EA440" i="60"/>
  <c r="DZ440" i="60"/>
  <c r="DY440" i="60"/>
  <c r="DX440" i="60"/>
  <c r="DW440" i="60"/>
  <c r="DV440" i="60"/>
  <c r="DU440" i="60"/>
  <c r="DT440" i="60"/>
  <c r="DS440" i="60"/>
  <c r="DR440" i="60"/>
  <c r="DQ440" i="60"/>
  <c r="DP440" i="60"/>
  <c r="DO440" i="60"/>
  <c r="DN440" i="60"/>
  <c r="DM440" i="60"/>
  <c r="DL440" i="60"/>
  <c r="DK440" i="60"/>
  <c r="DJ440" i="60"/>
  <c r="DI440" i="60"/>
  <c r="DH440" i="60"/>
  <c r="DG440" i="60"/>
  <c r="DF440" i="60"/>
  <c r="DE440" i="60"/>
  <c r="DD440" i="60"/>
  <c r="DC440" i="60"/>
  <c r="DB440" i="60"/>
  <c r="DA440" i="60"/>
  <c r="CZ440" i="60"/>
  <c r="CY440" i="60"/>
  <c r="CX440" i="60"/>
  <c r="CW440" i="60"/>
  <c r="CV440" i="60"/>
  <c r="CU440" i="60"/>
  <c r="CT440" i="60"/>
  <c r="CS440" i="60"/>
  <c r="CR440" i="60"/>
  <c r="CQ440" i="60"/>
  <c r="CP440" i="60"/>
  <c r="CO440" i="60"/>
  <c r="CN440" i="60"/>
  <c r="CM440" i="60"/>
  <c r="CL440" i="60"/>
  <c r="CK440" i="60"/>
  <c r="CJ440" i="60"/>
  <c r="CI440" i="60"/>
  <c r="CH440" i="60"/>
  <c r="CG440" i="60"/>
  <c r="CF440" i="60"/>
  <c r="CE440" i="60"/>
  <c r="CD440" i="60"/>
  <c r="CC440" i="60"/>
  <c r="CB440" i="60"/>
  <c r="CA440" i="60"/>
  <c r="BZ440" i="60"/>
  <c r="BY440" i="60"/>
  <c r="BX440" i="60"/>
  <c r="BW440" i="60"/>
  <c r="BV440" i="60"/>
  <c r="BU440" i="60"/>
  <c r="BT440" i="60"/>
  <c r="BS440" i="60"/>
  <c r="BR440" i="60"/>
  <c r="BQ440" i="60"/>
  <c r="BP440" i="60"/>
  <c r="BO440" i="60"/>
  <c r="BN440" i="60"/>
  <c r="BM440" i="60"/>
  <c r="BL440" i="60"/>
  <c r="BK440" i="60"/>
  <c r="BJ440" i="60"/>
  <c r="BI440" i="60"/>
  <c r="BH440" i="60"/>
  <c r="BG440" i="60"/>
  <c r="BF440" i="60"/>
  <c r="JS439" i="60"/>
  <c r="JA439" i="60"/>
  <c r="IZ439" i="60"/>
  <c r="IY439" i="60"/>
  <c r="IX439" i="60"/>
  <c r="IW439" i="60"/>
  <c r="IV439" i="60"/>
  <c r="IL439" i="60"/>
  <c r="IK439" i="60"/>
  <c r="IJ439" i="60"/>
  <c r="II439" i="60"/>
  <c r="IH439" i="60"/>
  <c r="IG439" i="60"/>
  <c r="IF439" i="60"/>
  <c r="IE439" i="60"/>
  <c r="ID439" i="60"/>
  <c r="IC439" i="60"/>
  <c r="IB439" i="60"/>
  <c r="IA439" i="60"/>
  <c r="HZ439" i="60"/>
  <c r="HY439" i="60"/>
  <c r="HX439" i="60"/>
  <c r="HW439" i="60"/>
  <c r="HV439" i="60"/>
  <c r="HU439" i="60"/>
  <c r="HT439" i="60"/>
  <c r="HS439" i="60"/>
  <c r="HR439" i="60"/>
  <c r="HQ439" i="60"/>
  <c r="HP439" i="60"/>
  <c r="HO439" i="60"/>
  <c r="HN439" i="60"/>
  <c r="HM439" i="60"/>
  <c r="HL439" i="60"/>
  <c r="HK439" i="60"/>
  <c r="HJ439" i="60"/>
  <c r="HI439" i="60"/>
  <c r="HH439" i="60"/>
  <c r="HG439" i="60"/>
  <c r="HF439" i="60"/>
  <c r="HE439" i="60"/>
  <c r="HD439" i="60"/>
  <c r="HC439" i="60"/>
  <c r="HB439" i="60"/>
  <c r="HA439" i="60"/>
  <c r="GZ439" i="60"/>
  <c r="GY439" i="60"/>
  <c r="GX439" i="60"/>
  <c r="GW439" i="60"/>
  <c r="GV439" i="60"/>
  <c r="GU439" i="60"/>
  <c r="GT439" i="60"/>
  <c r="GS439" i="60"/>
  <c r="GR439" i="60"/>
  <c r="GQ439" i="60"/>
  <c r="GP439" i="60"/>
  <c r="GO439" i="60"/>
  <c r="GN439" i="60"/>
  <c r="GM439" i="60"/>
  <c r="GL439" i="60"/>
  <c r="GK439" i="60"/>
  <c r="GJ439" i="60"/>
  <c r="GI439" i="60"/>
  <c r="GH439" i="60"/>
  <c r="GG439" i="60"/>
  <c r="GF439" i="60"/>
  <c r="GE439" i="60"/>
  <c r="GD439" i="60"/>
  <c r="GC439" i="60"/>
  <c r="GB439" i="60"/>
  <c r="GA439" i="60"/>
  <c r="FZ439" i="60"/>
  <c r="FY439" i="60"/>
  <c r="FX439" i="60"/>
  <c r="FW439" i="60"/>
  <c r="FV439" i="60"/>
  <c r="FU439" i="60"/>
  <c r="FT439" i="60"/>
  <c r="FS439" i="60"/>
  <c r="FR439" i="60"/>
  <c r="FQ439" i="60"/>
  <c r="FP439" i="60"/>
  <c r="FO439" i="60"/>
  <c r="FN439" i="60"/>
  <c r="FM439" i="60"/>
  <c r="FL439" i="60"/>
  <c r="FK439" i="60"/>
  <c r="FJ439" i="60"/>
  <c r="FI439" i="60"/>
  <c r="FH439" i="60"/>
  <c r="FG439" i="60"/>
  <c r="FF439" i="60"/>
  <c r="FE439" i="60"/>
  <c r="FD439" i="60"/>
  <c r="FC439" i="60"/>
  <c r="FB439" i="60"/>
  <c r="FA439" i="60"/>
  <c r="EZ439" i="60"/>
  <c r="EY439" i="60"/>
  <c r="EX439" i="60"/>
  <c r="EW439" i="60"/>
  <c r="EV439" i="60"/>
  <c r="EU439" i="60"/>
  <c r="ET439" i="60"/>
  <c r="ES439" i="60"/>
  <c r="ER439" i="60"/>
  <c r="EQ439" i="60"/>
  <c r="EP439" i="60"/>
  <c r="EO439" i="60"/>
  <c r="EN439" i="60"/>
  <c r="EM439" i="60"/>
  <c r="EL439" i="60"/>
  <c r="EK439" i="60"/>
  <c r="EJ439" i="60"/>
  <c r="EI439" i="60"/>
  <c r="EH439" i="60"/>
  <c r="EG439" i="60"/>
  <c r="EF439" i="60"/>
  <c r="EE439" i="60"/>
  <c r="ED439" i="60"/>
  <c r="EC439" i="60"/>
  <c r="EB439" i="60"/>
  <c r="EA439" i="60"/>
  <c r="DZ439" i="60"/>
  <c r="DY439" i="60"/>
  <c r="DX439" i="60"/>
  <c r="DW439" i="60"/>
  <c r="DV439" i="60"/>
  <c r="DU439" i="60"/>
  <c r="DT439" i="60"/>
  <c r="DS439" i="60"/>
  <c r="DR439" i="60"/>
  <c r="DQ439" i="60"/>
  <c r="DP439" i="60"/>
  <c r="DO439" i="60"/>
  <c r="DN439" i="60"/>
  <c r="DM439" i="60"/>
  <c r="DL439" i="60"/>
  <c r="DK439" i="60"/>
  <c r="DJ439" i="60"/>
  <c r="DI439" i="60"/>
  <c r="DH439" i="60"/>
  <c r="DG439" i="60"/>
  <c r="DF439" i="60"/>
  <c r="DE439" i="60"/>
  <c r="DD439" i="60"/>
  <c r="DC439" i="60"/>
  <c r="DB439" i="60"/>
  <c r="DA439" i="60"/>
  <c r="CZ439" i="60"/>
  <c r="CY439" i="60"/>
  <c r="CX439" i="60"/>
  <c r="CW439" i="60"/>
  <c r="CV439" i="60"/>
  <c r="CU439" i="60"/>
  <c r="CT439" i="60"/>
  <c r="CS439" i="60"/>
  <c r="CR439" i="60"/>
  <c r="CQ439" i="60"/>
  <c r="CP439" i="60"/>
  <c r="CO439" i="60"/>
  <c r="CN439" i="60"/>
  <c r="CM439" i="60"/>
  <c r="CL439" i="60"/>
  <c r="CK439" i="60"/>
  <c r="CJ439" i="60"/>
  <c r="CI439" i="60"/>
  <c r="CH439" i="60"/>
  <c r="CG439" i="60"/>
  <c r="CF439" i="60"/>
  <c r="CE439" i="60"/>
  <c r="CD439" i="60"/>
  <c r="CC439" i="60"/>
  <c r="CB439" i="60"/>
  <c r="CA439" i="60"/>
  <c r="BZ439" i="60"/>
  <c r="BY439" i="60"/>
  <c r="BX439" i="60"/>
  <c r="BW439" i="60"/>
  <c r="BV439" i="60"/>
  <c r="BU439" i="60"/>
  <c r="BT439" i="60"/>
  <c r="BS439" i="60"/>
  <c r="BR439" i="60"/>
  <c r="BQ439" i="60"/>
  <c r="BP439" i="60"/>
  <c r="BO439" i="60"/>
  <c r="BN439" i="60"/>
  <c r="BM439" i="60"/>
  <c r="BL439" i="60"/>
  <c r="BK439" i="60"/>
  <c r="BJ439" i="60"/>
  <c r="BI439" i="60"/>
  <c r="BH439" i="60"/>
  <c r="BG439" i="60"/>
  <c r="BF439" i="60"/>
  <c r="JS438" i="60"/>
  <c r="JA438" i="60"/>
  <c r="IZ438" i="60"/>
  <c r="IY438" i="60"/>
  <c r="IX438" i="60"/>
  <c r="IW438" i="60"/>
  <c r="IV438" i="60"/>
  <c r="IL438" i="60"/>
  <c r="IK438" i="60"/>
  <c r="IJ438" i="60"/>
  <c r="II438" i="60"/>
  <c r="IH438" i="60"/>
  <c r="IG438" i="60"/>
  <c r="IF438" i="60"/>
  <c r="IE438" i="60"/>
  <c r="ID438" i="60"/>
  <c r="IC438" i="60"/>
  <c r="IB438" i="60"/>
  <c r="IA438" i="60"/>
  <c r="HZ438" i="60"/>
  <c r="HY438" i="60"/>
  <c r="HX438" i="60"/>
  <c r="HW438" i="60"/>
  <c r="HV438" i="60"/>
  <c r="HU438" i="60"/>
  <c r="HT438" i="60"/>
  <c r="HS438" i="60"/>
  <c r="HR438" i="60"/>
  <c r="HQ438" i="60"/>
  <c r="HP438" i="60"/>
  <c r="HO438" i="60"/>
  <c r="HN438" i="60"/>
  <c r="HM438" i="60"/>
  <c r="HL438" i="60"/>
  <c r="HK438" i="60"/>
  <c r="HJ438" i="60"/>
  <c r="HI438" i="60"/>
  <c r="HH438" i="60"/>
  <c r="HG438" i="60"/>
  <c r="HF438" i="60"/>
  <c r="HE438" i="60"/>
  <c r="HD438" i="60"/>
  <c r="HC438" i="60"/>
  <c r="HB438" i="60"/>
  <c r="HA438" i="60"/>
  <c r="GZ438" i="60"/>
  <c r="GY438" i="60"/>
  <c r="GX438" i="60"/>
  <c r="GW438" i="60"/>
  <c r="GV438" i="60"/>
  <c r="GU438" i="60"/>
  <c r="GT438" i="60"/>
  <c r="GS438" i="60"/>
  <c r="GR438" i="60"/>
  <c r="GQ438" i="60"/>
  <c r="GP438" i="60"/>
  <c r="GO438" i="60"/>
  <c r="GN438" i="60"/>
  <c r="GM438" i="60"/>
  <c r="GL438" i="60"/>
  <c r="GK438" i="60"/>
  <c r="GJ438" i="60"/>
  <c r="GI438" i="60"/>
  <c r="GH438" i="60"/>
  <c r="GG438" i="60"/>
  <c r="GF438" i="60"/>
  <c r="GE438" i="60"/>
  <c r="GD438" i="60"/>
  <c r="GC438" i="60"/>
  <c r="GB438" i="60"/>
  <c r="GA438" i="60"/>
  <c r="FZ438" i="60"/>
  <c r="FY438" i="60"/>
  <c r="FX438" i="60"/>
  <c r="FW438" i="60"/>
  <c r="FV438" i="60"/>
  <c r="FU438" i="60"/>
  <c r="FT438" i="60"/>
  <c r="FS438" i="60"/>
  <c r="FR438" i="60"/>
  <c r="FQ438" i="60"/>
  <c r="FP438" i="60"/>
  <c r="FO438" i="60"/>
  <c r="FN438" i="60"/>
  <c r="FM438" i="60"/>
  <c r="FL438" i="60"/>
  <c r="FK438" i="60"/>
  <c r="FJ438" i="60"/>
  <c r="FI438" i="60"/>
  <c r="FH438" i="60"/>
  <c r="FG438" i="60"/>
  <c r="FF438" i="60"/>
  <c r="FE438" i="60"/>
  <c r="FD438" i="60"/>
  <c r="FC438" i="60"/>
  <c r="FB438" i="60"/>
  <c r="FA438" i="60"/>
  <c r="EZ438" i="60"/>
  <c r="EY438" i="60"/>
  <c r="EX438" i="60"/>
  <c r="EW438" i="60"/>
  <c r="EV438" i="60"/>
  <c r="EU438" i="60"/>
  <c r="ET438" i="60"/>
  <c r="ES438" i="60"/>
  <c r="ER438" i="60"/>
  <c r="EQ438" i="60"/>
  <c r="EP438" i="60"/>
  <c r="EO438" i="60"/>
  <c r="EN438" i="60"/>
  <c r="EM438" i="60"/>
  <c r="EL438" i="60"/>
  <c r="EK438" i="60"/>
  <c r="EJ438" i="60"/>
  <c r="EI438" i="60"/>
  <c r="EH438" i="60"/>
  <c r="EG438" i="60"/>
  <c r="EF438" i="60"/>
  <c r="EE438" i="60"/>
  <c r="ED438" i="60"/>
  <c r="EC438" i="60"/>
  <c r="EB438" i="60"/>
  <c r="EA438" i="60"/>
  <c r="DZ438" i="60"/>
  <c r="DY438" i="60"/>
  <c r="DX438" i="60"/>
  <c r="DW438" i="60"/>
  <c r="DV438" i="60"/>
  <c r="DU438" i="60"/>
  <c r="DT438" i="60"/>
  <c r="DS438" i="60"/>
  <c r="DR438" i="60"/>
  <c r="DQ438" i="60"/>
  <c r="DP438" i="60"/>
  <c r="DO438" i="60"/>
  <c r="DN438" i="60"/>
  <c r="DM438" i="60"/>
  <c r="DL438" i="60"/>
  <c r="DK438" i="60"/>
  <c r="DJ438" i="60"/>
  <c r="DI438" i="60"/>
  <c r="DH438" i="60"/>
  <c r="DG438" i="60"/>
  <c r="DF438" i="60"/>
  <c r="DE438" i="60"/>
  <c r="DD438" i="60"/>
  <c r="DC438" i="60"/>
  <c r="DB438" i="60"/>
  <c r="DA438" i="60"/>
  <c r="CZ438" i="60"/>
  <c r="CY438" i="60"/>
  <c r="CX438" i="60"/>
  <c r="CW438" i="60"/>
  <c r="CV438" i="60"/>
  <c r="CU438" i="60"/>
  <c r="CT438" i="60"/>
  <c r="CS438" i="60"/>
  <c r="CR438" i="60"/>
  <c r="CQ438" i="60"/>
  <c r="CP438" i="60"/>
  <c r="CO438" i="60"/>
  <c r="CN438" i="60"/>
  <c r="CM438" i="60"/>
  <c r="CL438" i="60"/>
  <c r="CK438" i="60"/>
  <c r="CJ438" i="60"/>
  <c r="CI438" i="60"/>
  <c r="CH438" i="60"/>
  <c r="CG438" i="60"/>
  <c r="CF438" i="60"/>
  <c r="CE438" i="60"/>
  <c r="CD438" i="60"/>
  <c r="CC438" i="60"/>
  <c r="CB438" i="60"/>
  <c r="CA438" i="60"/>
  <c r="BZ438" i="60"/>
  <c r="BY438" i="60"/>
  <c r="BX438" i="60"/>
  <c r="BW438" i="60"/>
  <c r="BV438" i="60"/>
  <c r="BU438" i="60"/>
  <c r="BT438" i="60"/>
  <c r="BS438" i="60"/>
  <c r="BR438" i="60"/>
  <c r="BQ438" i="60"/>
  <c r="BP438" i="60"/>
  <c r="BO438" i="60"/>
  <c r="BN438" i="60"/>
  <c r="BM438" i="60"/>
  <c r="BL438" i="60"/>
  <c r="BK438" i="60"/>
  <c r="BJ438" i="60"/>
  <c r="BI438" i="60"/>
  <c r="BH438" i="60"/>
  <c r="BG438" i="60"/>
  <c r="BF438" i="60"/>
  <c r="JS437" i="60"/>
  <c r="JA437" i="60"/>
  <c r="IZ437" i="60"/>
  <c r="IY437" i="60"/>
  <c r="IX437" i="60"/>
  <c r="IW437" i="60"/>
  <c r="IV437" i="60"/>
  <c r="IL437" i="60"/>
  <c r="IK437" i="60"/>
  <c r="IJ437" i="60"/>
  <c r="II437" i="60"/>
  <c r="IH437" i="60"/>
  <c r="IG437" i="60"/>
  <c r="IF437" i="60"/>
  <c r="IE437" i="60"/>
  <c r="ID437" i="60"/>
  <c r="IC437" i="60"/>
  <c r="IB437" i="60"/>
  <c r="IA437" i="60"/>
  <c r="HZ437" i="60"/>
  <c r="HY437" i="60"/>
  <c r="HX437" i="60"/>
  <c r="HW437" i="60"/>
  <c r="HV437" i="60"/>
  <c r="HU437" i="60"/>
  <c r="HT437" i="60"/>
  <c r="HS437" i="60"/>
  <c r="HR437" i="60"/>
  <c r="HQ437" i="60"/>
  <c r="HP437" i="60"/>
  <c r="HO437" i="60"/>
  <c r="HN437" i="60"/>
  <c r="HM437" i="60"/>
  <c r="HL437" i="60"/>
  <c r="HK437" i="60"/>
  <c r="HJ437" i="60"/>
  <c r="HI437" i="60"/>
  <c r="HH437" i="60"/>
  <c r="HG437" i="60"/>
  <c r="HF437" i="60"/>
  <c r="HE437" i="60"/>
  <c r="HD437" i="60"/>
  <c r="HC437" i="60"/>
  <c r="HB437" i="60"/>
  <c r="HA437" i="60"/>
  <c r="GZ437" i="60"/>
  <c r="GY437" i="60"/>
  <c r="GX437" i="60"/>
  <c r="GW437" i="60"/>
  <c r="GV437" i="60"/>
  <c r="GU437" i="60"/>
  <c r="GT437" i="60"/>
  <c r="GS437" i="60"/>
  <c r="GR437" i="60"/>
  <c r="GQ437" i="60"/>
  <c r="GP437" i="60"/>
  <c r="GO437" i="60"/>
  <c r="GN437" i="60"/>
  <c r="GM437" i="60"/>
  <c r="GL437" i="60"/>
  <c r="GK437" i="60"/>
  <c r="GJ437" i="60"/>
  <c r="GI437" i="60"/>
  <c r="GH437" i="60"/>
  <c r="GG437" i="60"/>
  <c r="GF437" i="60"/>
  <c r="GE437" i="60"/>
  <c r="GD437" i="60"/>
  <c r="GC437" i="60"/>
  <c r="GB437" i="60"/>
  <c r="GA437" i="60"/>
  <c r="FZ437" i="60"/>
  <c r="FY437" i="60"/>
  <c r="FX437" i="60"/>
  <c r="FW437" i="60"/>
  <c r="FV437" i="60"/>
  <c r="FU437" i="60"/>
  <c r="FT437" i="60"/>
  <c r="FS437" i="60"/>
  <c r="FR437" i="60"/>
  <c r="FQ437" i="60"/>
  <c r="FP437" i="60"/>
  <c r="FO437" i="60"/>
  <c r="FN437" i="60"/>
  <c r="FM437" i="60"/>
  <c r="FL437" i="60"/>
  <c r="FK437" i="60"/>
  <c r="FJ437" i="60"/>
  <c r="FI437" i="60"/>
  <c r="FH437" i="60"/>
  <c r="FG437" i="60"/>
  <c r="FF437" i="60"/>
  <c r="FE437" i="60"/>
  <c r="FD437" i="60"/>
  <c r="FC437" i="60"/>
  <c r="FB437" i="60"/>
  <c r="FA437" i="60"/>
  <c r="EZ437" i="60"/>
  <c r="EY437" i="60"/>
  <c r="EX437" i="60"/>
  <c r="EW437" i="60"/>
  <c r="EV437" i="60"/>
  <c r="EU437" i="60"/>
  <c r="ET437" i="60"/>
  <c r="ES437" i="60"/>
  <c r="ER437" i="60"/>
  <c r="EQ437" i="60"/>
  <c r="EP437" i="60"/>
  <c r="EO437" i="60"/>
  <c r="EN437" i="60"/>
  <c r="EM437" i="60"/>
  <c r="EL437" i="60"/>
  <c r="EK437" i="60"/>
  <c r="EJ437" i="60"/>
  <c r="EI437" i="60"/>
  <c r="EH437" i="60"/>
  <c r="EG437" i="60"/>
  <c r="EF437" i="60"/>
  <c r="EE437" i="60"/>
  <c r="ED437" i="60"/>
  <c r="EC437" i="60"/>
  <c r="EB437" i="60"/>
  <c r="EA437" i="60"/>
  <c r="DZ437" i="60"/>
  <c r="DY437" i="60"/>
  <c r="DX437" i="60"/>
  <c r="DW437" i="60"/>
  <c r="DV437" i="60"/>
  <c r="DU437" i="60"/>
  <c r="DT437" i="60"/>
  <c r="DS437" i="60"/>
  <c r="DR437" i="60"/>
  <c r="DQ437" i="60"/>
  <c r="DP437" i="60"/>
  <c r="DO437" i="60"/>
  <c r="DN437" i="60"/>
  <c r="DM437" i="60"/>
  <c r="DL437" i="60"/>
  <c r="DK437" i="60"/>
  <c r="DJ437" i="60"/>
  <c r="DI437" i="60"/>
  <c r="DH437" i="60"/>
  <c r="DG437" i="60"/>
  <c r="DF437" i="60"/>
  <c r="DE437" i="60"/>
  <c r="DD437" i="60"/>
  <c r="DC437" i="60"/>
  <c r="DB437" i="60"/>
  <c r="DA437" i="60"/>
  <c r="CZ437" i="60"/>
  <c r="CY437" i="60"/>
  <c r="CX437" i="60"/>
  <c r="CW437" i="60"/>
  <c r="CV437" i="60"/>
  <c r="CU437" i="60"/>
  <c r="CT437" i="60"/>
  <c r="CS437" i="60"/>
  <c r="CR437" i="60"/>
  <c r="CQ437" i="60"/>
  <c r="CP437" i="60"/>
  <c r="CO437" i="60"/>
  <c r="CN437" i="60"/>
  <c r="CM437" i="60"/>
  <c r="CL437" i="60"/>
  <c r="CK437" i="60"/>
  <c r="CJ437" i="60"/>
  <c r="CI437" i="60"/>
  <c r="CH437" i="60"/>
  <c r="CG437" i="60"/>
  <c r="CF437" i="60"/>
  <c r="CE437" i="60"/>
  <c r="CD437" i="60"/>
  <c r="CC437" i="60"/>
  <c r="CB437" i="60"/>
  <c r="CA437" i="60"/>
  <c r="BZ437" i="60"/>
  <c r="BY437" i="60"/>
  <c r="BX437" i="60"/>
  <c r="BW437" i="60"/>
  <c r="BV437" i="60"/>
  <c r="BU437" i="60"/>
  <c r="BT437" i="60"/>
  <c r="BS437" i="60"/>
  <c r="BR437" i="60"/>
  <c r="BQ437" i="60"/>
  <c r="BP437" i="60"/>
  <c r="BO437" i="60"/>
  <c r="BN437" i="60"/>
  <c r="BM437" i="60"/>
  <c r="BL437" i="60"/>
  <c r="BK437" i="60"/>
  <c r="BJ437" i="60"/>
  <c r="BI437" i="60"/>
  <c r="BH437" i="60"/>
  <c r="BG437" i="60"/>
  <c r="BF437" i="60"/>
  <c r="JS436" i="60"/>
  <c r="JA436" i="60"/>
  <c r="IZ436" i="60"/>
  <c r="IY436" i="60"/>
  <c r="IX436" i="60"/>
  <c r="IW436" i="60"/>
  <c r="IV436" i="60"/>
  <c r="IL436" i="60"/>
  <c r="IK436" i="60"/>
  <c r="IJ436" i="60"/>
  <c r="II436" i="60"/>
  <c r="IH436" i="60"/>
  <c r="IG436" i="60"/>
  <c r="IF436" i="60"/>
  <c r="IE436" i="60"/>
  <c r="ID436" i="60"/>
  <c r="IC436" i="60"/>
  <c r="IB436" i="60"/>
  <c r="IA436" i="60"/>
  <c r="HZ436" i="60"/>
  <c r="HY436" i="60"/>
  <c r="HX436" i="60"/>
  <c r="HW436" i="60"/>
  <c r="HV436" i="60"/>
  <c r="HU436" i="60"/>
  <c r="HT436" i="60"/>
  <c r="HS436" i="60"/>
  <c r="HR436" i="60"/>
  <c r="HQ436" i="60"/>
  <c r="HP436" i="60"/>
  <c r="HO436" i="60"/>
  <c r="HN436" i="60"/>
  <c r="HM436" i="60"/>
  <c r="HL436" i="60"/>
  <c r="HK436" i="60"/>
  <c r="HJ436" i="60"/>
  <c r="HI436" i="60"/>
  <c r="HH436" i="60"/>
  <c r="HG436" i="60"/>
  <c r="HF436" i="60"/>
  <c r="HE436" i="60"/>
  <c r="HD436" i="60"/>
  <c r="HC436" i="60"/>
  <c r="HB436" i="60"/>
  <c r="HA436" i="60"/>
  <c r="GZ436" i="60"/>
  <c r="GY436" i="60"/>
  <c r="GX436" i="60"/>
  <c r="GW436" i="60"/>
  <c r="GV436" i="60"/>
  <c r="GU436" i="60"/>
  <c r="GT436" i="60"/>
  <c r="GS436" i="60"/>
  <c r="GR436" i="60"/>
  <c r="GQ436" i="60"/>
  <c r="GP436" i="60"/>
  <c r="GO436" i="60"/>
  <c r="GN436" i="60"/>
  <c r="GM436" i="60"/>
  <c r="GL436" i="60"/>
  <c r="GK436" i="60"/>
  <c r="GJ436" i="60"/>
  <c r="GI436" i="60"/>
  <c r="GH436" i="60"/>
  <c r="GG436" i="60"/>
  <c r="GF436" i="60"/>
  <c r="GE436" i="60"/>
  <c r="GD436" i="60"/>
  <c r="GC436" i="60"/>
  <c r="GB436" i="60"/>
  <c r="GA436" i="60"/>
  <c r="FZ436" i="60"/>
  <c r="FY436" i="60"/>
  <c r="FX436" i="60"/>
  <c r="FW436" i="60"/>
  <c r="FV436" i="60"/>
  <c r="FU436" i="60"/>
  <c r="FT436" i="60"/>
  <c r="FS436" i="60"/>
  <c r="FR436" i="60"/>
  <c r="FQ436" i="60"/>
  <c r="FP436" i="60"/>
  <c r="FO436" i="60"/>
  <c r="FN436" i="60"/>
  <c r="FM436" i="60"/>
  <c r="FL436" i="60"/>
  <c r="FK436" i="60"/>
  <c r="FJ436" i="60"/>
  <c r="FI436" i="60"/>
  <c r="FH436" i="60"/>
  <c r="FG436" i="60"/>
  <c r="FF436" i="60"/>
  <c r="FE436" i="60"/>
  <c r="FD436" i="60"/>
  <c r="FC436" i="60"/>
  <c r="FB436" i="60"/>
  <c r="FA436" i="60"/>
  <c r="EZ436" i="60"/>
  <c r="EY436" i="60"/>
  <c r="EX436" i="60"/>
  <c r="EW436" i="60"/>
  <c r="EV436" i="60"/>
  <c r="EU436" i="60"/>
  <c r="ET436" i="60"/>
  <c r="ES436" i="60"/>
  <c r="ER436" i="60"/>
  <c r="EQ436" i="60"/>
  <c r="EP436" i="60"/>
  <c r="EO436" i="60"/>
  <c r="EN436" i="60"/>
  <c r="EM436" i="60"/>
  <c r="EL436" i="60"/>
  <c r="EK436" i="60"/>
  <c r="EJ436" i="60"/>
  <c r="EI436" i="60"/>
  <c r="EH436" i="60"/>
  <c r="EG436" i="60"/>
  <c r="EF436" i="60"/>
  <c r="EE436" i="60"/>
  <c r="ED436" i="60"/>
  <c r="EC436" i="60"/>
  <c r="EB436" i="60"/>
  <c r="EA436" i="60"/>
  <c r="DZ436" i="60"/>
  <c r="DY436" i="60"/>
  <c r="DX436" i="60"/>
  <c r="DW436" i="60"/>
  <c r="DV436" i="60"/>
  <c r="DU436" i="60"/>
  <c r="DT436" i="60"/>
  <c r="DS436" i="60"/>
  <c r="DR436" i="60"/>
  <c r="DQ436" i="60"/>
  <c r="DP436" i="60"/>
  <c r="DO436" i="60"/>
  <c r="DN436" i="60"/>
  <c r="DM436" i="60"/>
  <c r="DL436" i="60"/>
  <c r="DK436" i="60"/>
  <c r="DJ436" i="60"/>
  <c r="DI436" i="60"/>
  <c r="DH436" i="60"/>
  <c r="DG436" i="60"/>
  <c r="DF436" i="60"/>
  <c r="DE436" i="60"/>
  <c r="DD436" i="60"/>
  <c r="DC436" i="60"/>
  <c r="DB436" i="60"/>
  <c r="DA436" i="60"/>
  <c r="CZ436" i="60"/>
  <c r="CY436" i="60"/>
  <c r="CX436" i="60"/>
  <c r="CW436" i="60"/>
  <c r="CV436" i="60"/>
  <c r="CU436" i="60"/>
  <c r="CT436" i="60"/>
  <c r="CS436" i="60"/>
  <c r="CR436" i="60"/>
  <c r="CQ436" i="60"/>
  <c r="CP436" i="60"/>
  <c r="CO436" i="60"/>
  <c r="CN436" i="60"/>
  <c r="CM436" i="60"/>
  <c r="CL436" i="60"/>
  <c r="CK436" i="60"/>
  <c r="CJ436" i="60"/>
  <c r="CI436" i="60"/>
  <c r="CH436" i="60"/>
  <c r="CG436" i="60"/>
  <c r="CF436" i="60"/>
  <c r="CE436" i="60"/>
  <c r="CD436" i="60"/>
  <c r="CC436" i="60"/>
  <c r="CB436" i="60"/>
  <c r="CA436" i="60"/>
  <c r="BZ436" i="60"/>
  <c r="BY436" i="60"/>
  <c r="BX436" i="60"/>
  <c r="BW436" i="60"/>
  <c r="BV436" i="60"/>
  <c r="BU436" i="60"/>
  <c r="BT436" i="60"/>
  <c r="BS436" i="60"/>
  <c r="BR436" i="60"/>
  <c r="BQ436" i="60"/>
  <c r="BP436" i="60"/>
  <c r="BO436" i="60"/>
  <c r="BN436" i="60"/>
  <c r="BM436" i="60"/>
  <c r="BL436" i="60"/>
  <c r="BK436" i="60"/>
  <c r="BJ436" i="60"/>
  <c r="BI436" i="60"/>
  <c r="BH436" i="60"/>
  <c r="BG436" i="60"/>
  <c r="BF436" i="60"/>
  <c r="JS435" i="60"/>
  <c r="JA435" i="60"/>
  <c r="IZ435" i="60"/>
  <c r="IY435" i="60"/>
  <c r="IX435" i="60"/>
  <c r="IW435" i="60"/>
  <c r="IV435" i="60"/>
  <c r="IL435" i="60"/>
  <c r="IK435" i="60"/>
  <c r="IJ435" i="60"/>
  <c r="II435" i="60"/>
  <c r="IH435" i="60"/>
  <c r="IG435" i="60"/>
  <c r="IF435" i="60"/>
  <c r="IE435" i="60"/>
  <c r="ID435" i="60"/>
  <c r="IC435" i="60"/>
  <c r="IB435" i="60"/>
  <c r="IA435" i="60"/>
  <c r="HZ435" i="60"/>
  <c r="HY435" i="60"/>
  <c r="HX435" i="60"/>
  <c r="HW435" i="60"/>
  <c r="HV435" i="60"/>
  <c r="HU435" i="60"/>
  <c r="HT435" i="60"/>
  <c r="HS435" i="60"/>
  <c r="HR435" i="60"/>
  <c r="HQ435" i="60"/>
  <c r="HP435" i="60"/>
  <c r="HO435" i="60"/>
  <c r="HN435" i="60"/>
  <c r="HM435" i="60"/>
  <c r="HL435" i="60"/>
  <c r="HK435" i="60"/>
  <c r="HJ435" i="60"/>
  <c r="HI435" i="60"/>
  <c r="HH435" i="60"/>
  <c r="HG435" i="60"/>
  <c r="HF435" i="60"/>
  <c r="HE435" i="60"/>
  <c r="HD435" i="60"/>
  <c r="HC435" i="60"/>
  <c r="HB435" i="60"/>
  <c r="HA435" i="60"/>
  <c r="GZ435" i="60"/>
  <c r="GY435" i="60"/>
  <c r="GX435" i="60"/>
  <c r="GW435" i="60"/>
  <c r="GV435" i="60"/>
  <c r="GU435" i="60"/>
  <c r="GT435" i="60"/>
  <c r="GS435" i="60"/>
  <c r="GR435" i="60"/>
  <c r="GQ435" i="60"/>
  <c r="GP435" i="60"/>
  <c r="GO435" i="60"/>
  <c r="GN435" i="60"/>
  <c r="GM435" i="60"/>
  <c r="GL435" i="60"/>
  <c r="GK435" i="60"/>
  <c r="GJ435" i="60"/>
  <c r="GI435" i="60"/>
  <c r="GH435" i="60"/>
  <c r="GG435" i="60"/>
  <c r="GF435" i="60"/>
  <c r="GE435" i="60"/>
  <c r="GD435" i="60"/>
  <c r="GC435" i="60"/>
  <c r="GB435" i="60"/>
  <c r="GA435" i="60"/>
  <c r="FZ435" i="60"/>
  <c r="FY435" i="60"/>
  <c r="FX435" i="60"/>
  <c r="FW435" i="60"/>
  <c r="FV435" i="60"/>
  <c r="FU435" i="60"/>
  <c r="FT435" i="60"/>
  <c r="FS435" i="60"/>
  <c r="FR435" i="60"/>
  <c r="FQ435" i="60"/>
  <c r="FP435" i="60"/>
  <c r="FO435" i="60"/>
  <c r="FN435" i="60"/>
  <c r="FM435" i="60"/>
  <c r="FL435" i="60"/>
  <c r="FK435" i="60"/>
  <c r="FJ435" i="60"/>
  <c r="FI435" i="60"/>
  <c r="FH435" i="60"/>
  <c r="FG435" i="60"/>
  <c r="FF435" i="60"/>
  <c r="FE435" i="60"/>
  <c r="FD435" i="60"/>
  <c r="FC435" i="60"/>
  <c r="FB435" i="60"/>
  <c r="FA435" i="60"/>
  <c r="EZ435" i="60"/>
  <c r="EY435" i="60"/>
  <c r="EX435" i="60"/>
  <c r="EW435" i="60"/>
  <c r="EV435" i="60"/>
  <c r="EU435" i="60"/>
  <c r="ET435" i="60"/>
  <c r="ES435" i="60"/>
  <c r="ER435" i="60"/>
  <c r="EQ435" i="60"/>
  <c r="EP435" i="60"/>
  <c r="EO435" i="60"/>
  <c r="EN435" i="60"/>
  <c r="EM435" i="60"/>
  <c r="EL435" i="60"/>
  <c r="EK435" i="60"/>
  <c r="EJ435" i="60"/>
  <c r="EI435" i="60"/>
  <c r="EH435" i="60"/>
  <c r="EG435" i="60"/>
  <c r="EF435" i="60"/>
  <c r="EE435" i="60"/>
  <c r="ED435" i="60"/>
  <c r="EC435" i="60"/>
  <c r="EB435" i="60"/>
  <c r="EA435" i="60"/>
  <c r="DZ435" i="60"/>
  <c r="DY435" i="60"/>
  <c r="DX435" i="60"/>
  <c r="DW435" i="60"/>
  <c r="DV435" i="60"/>
  <c r="DU435" i="60"/>
  <c r="DT435" i="60"/>
  <c r="DS435" i="60"/>
  <c r="DR435" i="60"/>
  <c r="DQ435" i="60"/>
  <c r="DP435" i="60"/>
  <c r="DO435" i="60"/>
  <c r="DN435" i="60"/>
  <c r="DM435" i="60"/>
  <c r="DL435" i="60"/>
  <c r="DK435" i="60"/>
  <c r="DJ435" i="60"/>
  <c r="DI435" i="60"/>
  <c r="DH435" i="60"/>
  <c r="DG435" i="60"/>
  <c r="DF435" i="60"/>
  <c r="DE435" i="60"/>
  <c r="DD435" i="60"/>
  <c r="DC435" i="60"/>
  <c r="DB435" i="60"/>
  <c r="DA435" i="60"/>
  <c r="CZ435" i="60"/>
  <c r="CY435" i="60"/>
  <c r="CX435" i="60"/>
  <c r="CW435" i="60"/>
  <c r="CV435" i="60"/>
  <c r="CU435" i="60"/>
  <c r="CT435" i="60"/>
  <c r="CS435" i="60"/>
  <c r="CR435" i="60"/>
  <c r="CQ435" i="60"/>
  <c r="CP435" i="60"/>
  <c r="CO435" i="60"/>
  <c r="CN435" i="60"/>
  <c r="CM435" i="60"/>
  <c r="CL435" i="60"/>
  <c r="CK435" i="60"/>
  <c r="CJ435" i="60"/>
  <c r="CI435" i="60"/>
  <c r="CH435" i="60"/>
  <c r="CG435" i="60"/>
  <c r="CF435" i="60"/>
  <c r="CE435" i="60"/>
  <c r="CD435" i="60"/>
  <c r="CC435" i="60"/>
  <c r="CB435" i="60"/>
  <c r="CA435" i="60"/>
  <c r="BZ435" i="60"/>
  <c r="BY435" i="60"/>
  <c r="BX435" i="60"/>
  <c r="BW435" i="60"/>
  <c r="BV435" i="60"/>
  <c r="BU435" i="60"/>
  <c r="BT435" i="60"/>
  <c r="BS435" i="60"/>
  <c r="BR435" i="60"/>
  <c r="BQ435" i="60"/>
  <c r="BP435" i="60"/>
  <c r="BO435" i="60"/>
  <c r="BN435" i="60"/>
  <c r="BM435" i="60"/>
  <c r="BL435" i="60"/>
  <c r="BK435" i="60"/>
  <c r="BJ435" i="60"/>
  <c r="BI435" i="60"/>
  <c r="BH435" i="60"/>
  <c r="BG435" i="60"/>
  <c r="BF435" i="60"/>
  <c r="JS434" i="60"/>
  <c r="JA434" i="60"/>
  <c r="IZ434" i="60"/>
  <c r="IY434" i="60"/>
  <c r="IX434" i="60"/>
  <c r="IW434" i="60"/>
  <c r="IV434" i="60"/>
  <c r="IL434" i="60"/>
  <c r="IK434" i="60"/>
  <c r="IJ434" i="60"/>
  <c r="II434" i="60"/>
  <c r="IH434" i="60"/>
  <c r="IG434" i="60"/>
  <c r="IF434" i="60"/>
  <c r="IE434" i="60"/>
  <c r="ID434" i="60"/>
  <c r="IC434" i="60"/>
  <c r="IB434" i="60"/>
  <c r="IA434" i="60"/>
  <c r="HZ434" i="60"/>
  <c r="HY434" i="60"/>
  <c r="HX434" i="60"/>
  <c r="HW434" i="60"/>
  <c r="HV434" i="60"/>
  <c r="HU434" i="60"/>
  <c r="HT434" i="60"/>
  <c r="HS434" i="60"/>
  <c r="HR434" i="60"/>
  <c r="HQ434" i="60"/>
  <c r="HP434" i="60"/>
  <c r="HO434" i="60"/>
  <c r="HN434" i="60"/>
  <c r="HM434" i="60"/>
  <c r="HL434" i="60"/>
  <c r="HK434" i="60"/>
  <c r="HJ434" i="60"/>
  <c r="HI434" i="60"/>
  <c r="HH434" i="60"/>
  <c r="HG434" i="60"/>
  <c r="HF434" i="60"/>
  <c r="HE434" i="60"/>
  <c r="HD434" i="60"/>
  <c r="HC434" i="60"/>
  <c r="HB434" i="60"/>
  <c r="HA434" i="60"/>
  <c r="GZ434" i="60"/>
  <c r="GY434" i="60"/>
  <c r="GX434" i="60"/>
  <c r="GW434" i="60"/>
  <c r="GV434" i="60"/>
  <c r="GU434" i="60"/>
  <c r="GT434" i="60"/>
  <c r="GS434" i="60"/>
  <c r="GR434" i="60"/>
  <c r="GQ434" i="60"/>
  <c r="GP434" i="60"/>
  <c r="GO434" i="60"/>
  <c r="GN434" i="60"/>
  <c r="GM434" i="60"/>
  <c r="GL434" i="60"/>
  <c r="GK434" i="60"/>
  <c r="GJ434" i="60"/>
  <c r="GI434" i="60"/>
  <c r="GH434" i="60"/>
  <c r="GG434" i="60"/>
  <c r="GF434" i="60"/>
  <c r="GE434" i="60"/>
  <c r="GD434" i="60"/>
  <c r="GC434" i="60"/>
  <c r="GB434" i="60"/>
  <c r="GA434" i="60"/>
  <c r="FZ434" i="60"/>
  <c r="FY434" i="60"/>
  <c r="FX434" i="60"/>
  <c r="FW434" i="60"/>
  <c r="FV434" i="60"/>
  <c r="FU434" i="60"/>
  <c r="FT434" i="60"/>
  <c r="FS434" i="60"/>
  <c r="FR434" i="60"/>
  <c r="FQ434" i="60"/>
  <c r="FP434" i="60"/>
  <c r="FO434" i="60"/>
  <c r="FN434" i="60"/>
  <c r="FM434" i="60"/>
  <c r="FL434" i="60"/>
  <c r="FK434" i="60"/>
  <c r="FJ434" i="60"/>
  <c r="FI434" i="60"/>
  <c r="FH434" i="60"/>
  <c r="FG434" i="60"/>
  <c r="FF434" i="60"/>
  <c r="FE434" i="60"/>
  <c r="FD434" i="60"/>
  <c r="FC434" i="60"/>
  <c r="FB434" i="60"/>
  <c r="FA434" i="60"/>
  <c r="EZ434" i="60"/>
  <c r="EY434" i="60"/>
  <c r="EX434" i="60"/>
  <c r="EW434" i="60"/>
  <c r="EV434" i="60"/>
  <c r="EU434" i="60"/>
  <c r="ET434" i="60"/>
  <c r="ES434" i="60"/>
  <c r="ER434" i="60"/>
  <c r="EQ434" i="60"/>
  <c r="EP434" i="60"/>
  <c r="EO434" i="60"/>
  <c r="EN434" i="60"/>
  <c r="EM434" i="60"/>
  <c r="EL434" i="60"/>
  <c r="EK434" i="60"/>
  <c r="EJ434" i="60"/>
  <c r="EI434" i="60"/>
  <c r="EH434" i="60"/>
  <c r="EG434" i="60"/>
  <c r="EF434" i="60"/>
  <c r="EE434" i="60"/>
  <c r="ED434" i="60"/>
  <c r="EC434" i="60"/>
  <c r="EB434" i="60"/>
  <c r="EA434" i="60"/>
  <c r="DZ434" i="60"/>
  <c r="DY434" i="60"/>
  <c r="DX434" i="60"/>
  <c r="DW434" i="60"/>
  <c r="DV434" i="60"/>
  <c r="DU434" i="60"/>
  <c r="DT434" i="60"/>
  <c r="DS434" i="60"/>
  <c r="DR434" i="60"/>
  <c r="DQ434" i="60"/>
  <c r="DP434" i="60"/>
  <c r="DO434" i="60"/>
  <c r="DN434" i="60"/>
  <c r="DM434" i="60"/>
  <c r="DL434" i="60"/>
  <c r="DK434" i="60"/>
  <c r="DJ434" i="60"/>
  <c r="DI434" i="60"/>
  <c r="DH434" i="60"/>
  <c r="DG434" i="60"/>
  <c r="DF434" i="60"/>
  <c r="DE434" i="60"/>
  <c r="DD434" i="60"/>
  <c r="DC434" i="60"/>
  <c r="DB434" i="60"/>
  <c r="DA434" i="60"/>
  <c r="CZ434" i="60"/>
  <c r="CY434" i="60"/>
  <c r="CX434" i="60"/>
  <c r="CW434" i="60"/>
  <c r="CV434" i="60"/>
  <c r="CU434" i="60"/>
  <c r="CT434" i="60"/>
  <c r="CS434" i="60"/>
  <c r="CR434" i="60"/>
  <c r="CQ434" i="60"/>
  <c r="CP434" i="60"/>
  <c r="CO434" i="60"/>
  <c r="CN434" i="60"/>
  <c r="CM434" i="60"/>
  <c r="CL434" i="60"/>
  <c r="CK434" i="60"/>
  <c r="CJ434" i="60"/>
  <c r="CI434" i="60"/>
  <c r="CH434" i="60"/>
  <c r="CG434" i="60"/>
  <c r="CF434" i="60"/>
  <c r="CE434" i="60"/>
  <c r="CD434" i="60"/>
  <c r="CC434" i="60"/>
  <c r="CB434" i="60"/>
  <c r="CA434" i="60"/>
  <c r="BZ434" i="60"/>
  <c r="BY434" i="60"/>
  <c r="BX434" i="60"/>
  <c r="BW434" i="60"/>
  <c r="BV434" i="60"/>
  <c r="BU434" i="60"/>
  <c r="BT434" i="60"/>
  <c r="BS434" i="60"/>
  <c r="BR434" i="60"/>
  <c r="BQ434" i="60"/>
  <c r="BP434" i="60"/>
  <c r="BO434" i="60"/>
  <c r="BN434" i="60"/>
  <c r="BM434" i="60"/>
  <c r="BL434" i="60"/>
  <c r="BK434" i="60"/>
  <c r="BJ434" i="60"/>
  <c r="BI434" i="60"/>
  <c r="BH434" i="60"/>
  <c r="BG434" i="60"/>
  <c r="BF434" i="60"/>
  <c r="JS433" i="60"/>
  <c r="JA433" i="60"/>
  <c r="IZ433" i="60"/>
  <c r="IY433" i="60"/>
  <c r="IX433" i="60"/>
  <c r="IW433" i="60"/>
  <c r="IV433" i="60"/>
  <c r="IL433" i="60"/>
  <c r="IK433" i="60"/>
  <c r="IJ433" i="60"/>
  <c r="II433" i="60"/>
  <c r="IH433" i="60"/>
  <c r="IG433" i="60"/>
  <c r="IF433" i="60"/>
  <c r="IE433" i="60"/>
  <c r="ID433" i="60"/>
  <c r="IC433" i="60"/>
  <c r="IB433" i="60"/>
  <c r="IA433" i="60"/>
  <c r="HZ433" i="60"/>
  <c r="HY433" i="60"/>
  <c r="HX433" i="60"/>
  <c r="HW433" i="60"/>
  <c r="HV433" i="60"/>
  <c r="HU433" i="60"/>
  <c r="HT433" i="60"/>
  <c r="HS433" i="60"/>
  <c r="HR433" i="60"/>
  <c r="HQ433" i="60"/>
  <c r="HP433" i="60"/>
  <c r="HO433" i="60"/>
  <c r="HN433" i="60"/>
  <c r="HM433" i="60"/>
  <c r="HL433" i="60"/>
  <c r="HK433" i="60"/>
  <c r="HJ433" i="60"/>
  <c r="HI433" i="60"/>
  <c r="HH433" i="60"/>
  <c r="HG433" i="60"/>
  <c r="HF433" i="60"/>
  <c r="HE433" i="60"/>
  <c r="HD433" i="60"/>
  <c r="HC433" i="60"/>
  <c r="HB433" i="60"/>
  <c r="HA433" i="60"/>
  <c r="GZ433" i="60"/>
  <c r="GY433" i="60"/>
  <c r="GX433" i="60"/>
  <c r="GW433" i="60"/>
  <c r="GV433" i="60"/>
  <c r="GU433" i="60"/>
  <c r="GT433" i="60"/>
  <c r="GS433" i="60"/>
  <c r="GR433" i="60"/>
  <c r="GQ433" i="60"/>
  <c r="GP433" i="60"/>
  <c r="GO433" i="60"/>
  <c r="GN433" i="60"/>
  <c r="GM433" i="60"/>
  <c r="GL433" i="60"/>
  <c r="GK433" i="60"/>
  <c r="GJ433" i="60"/>
  <c r="GI433" i="60"/>
  <c r="GH433" i="60"/>
  <c r="GG433" i="60"/>
  <c r="GF433" i="60"/>
  <c r="GE433" i="60"/>
  <c r="GD433" i="60"/>
  <c r="GC433" i="60"/>
  <c r="GB433" i="60"/>
  <c r="GA433" i="60"/>
  <c r="FZ433" i="60"/>
  <c r="FY433" i="60"/>
  <c r="FX433" i="60"/>
  <c r="FW433" i="60"/>
  <c r="FV433" i="60"/>
  <c r="FU433" i="60"/>
  <c r="FT433" i="60"/>
  <c r="FS433" i="60"/>
  <c r="FR433" i="60"/>
  <c r="FQ433" i="60"/>
  <c r="FP433" i="60"/>
  <c r="FO433" i="60"/>
  <c r="FN433" i="60"/>
  <c r="FM433" i="60"/>
  <c r="FL433" i="60"/>
  <c r="FK433" i="60"/>
  <c r="FJ433" i="60"/>
  <c r="FI433" i="60"/>
  <c r="FH433" i="60"/>
  <c r="FG433" i="60"/>
  <c r="FF433" i="60"/>
  <c r="FE433" i="60"/>
  <c r="FD433" i="60"/>
  <c r="FC433" i="60"/>
  <c r="FB433" i="60"/>
  <c r="FA433" i="60"/>
  <c r="EZ433" i="60"/>
  <c r="EY433" i="60"/>
  <c r="EX433" i="60"/>
  <c r="EW433" i="60"/>
  <c r="EV433" i="60"/>
  <c r="EU433" i="60"/>
  <c r="ET433" i="60"/>
  <c r="ES433" i="60"/>
  <c r="ER433" i="60"/>
  <c r="EQ433" i="60"/>
  <c r="EP433" i="60"/>
  <c r="EO433" i="60"/>
  <c r="EN433" i="60"/>
  <c r="EM433" i="60"/>
  <c r="EL433" i="60"/>
  <c r="EK433" i="60"/>
  <c r="EJ433" i="60"/>
  <c r="EI433" i="60"/>
  <c r="EH433" i="60"/>
  <c r="EG433" i="60"/>
  <c r="EF433" i="60"/>
  <c r="EE433" i="60"/>
  <c r="ED433" i="60"/>
  <c r="EC433" i="60"/>
  <c r="EB433" i="60"/>
  <c r="EA433" i="60"/>
  <c r="DZ433" i="60"/>
  <c r="DY433" i="60"/>
  <c r="DX433" i="60"/>
  <c r="DW433" i="60"/>
  <c r="DV433" i="60"/>
  <c r="DU433" i="60"/>
  <c r="DT433" i="60"/>
  <c r="DS433" i="60"/>
  <c r="DR433" i="60"/>
  <c r="DQ433" i="60"/>
  <c r="DP433" i="60"/>
  <c r="DO433" i="60"/>
  <c r="DN433" i="60"/>
  <c r="DM433" i="60"/>
  <c r="DL433" i="60"/>
  <c r="DK433" i="60"/>
  <c r="DJ433" i="60"/>
  <c r="DI433" i="60"/>
  <c r="DH433" i="60"/>
  <c r="DG433" i="60"/>
  <c r="DF433" i="60"/>
  <c r="DE433" i="60"/>
  <c r="DD433" i="60"/>
  <c r="DC433" i="60"/>
  <c r="DB433" i="60"/>
  <c r="DA433" i="60"/>
  <c r="CZ433" i="60"/>
  <c r="CY433" i="60"/>
  <c r="CX433" i="60"/>
  <c r="CW433" i="60"/>
  <c r="CV433" i="60"/>
  <c r="CU433" i="60"/>
  <c r="CT433" i="60"/>
  <c r="CS433" i="60"/>
  <c r="CR433" i="60"/>
  <c r="CQ433" i="60"/>
  <c r="CP433" i="60"/>
  <c r="CO433" i="60"/>
  <c r="CN433" i="60"/>
  <c r="CM433" i="60"/>
  <c r="CL433" i="60"/>
  <c r="CK433" i="60"/>
  <c r="CJ433" i="60"/>
  <c r="CI433" i="60"/>
  <c r="CH433" i="60"/>
  <c r="CG433" i="60"/>
  <c r="CF433" i="60"/>
  <c r="CE433" i="60"/>
  <c r="CD433" i="60"/>
  <c r="CC433" i="60"/>
  <c r="CB433" i="60"/>
  <c r="CA433" i="60"/>
  <c r="BZ433" i="60"/>
  <c r="BY433" i="60"/>
  <c r="BX433" i="60"/>
  <c r="BW433" i="60"/>
  <c r="BV433" i="60"/>
  <c r="BU433" i="60"/>
  <c r="BT433" i="60"/>
  <c r="BS433" i="60"/>
  <c r="BR433" i="60"/>
  <c r="BQ433" i="60"/>
  <c r="BP433" i="60"/>
  <c r="BO433" i="60"/>
  <c r="BN433" i="60"/>
  <c r="BM433" i="60"/>
  <c r="BL433" i="60"/>
  <c r="BK433" i="60"/>
  <c r="BJ433" i="60"/>
  <c r="BI433" i="60"/>
  <c r="BH433" i="60"/>
  <c r="BG433" i="60"/>
  <c r="BF433" i="60"/>
  <c r="JS432" i="60"/>
  <c r="JA432" i="60"/>
  <c r="IZ432" i="60"/>
  <c r="IY432" i="60"/>
  <c r="IX432" i="60"/>
  <c r="IW432" i="60"/>
  <c r="IV432" i="60"/>
  <c r="IL432" i="60"/>
  <c r="IK432" i="60"/>
  <c r="IJ432" i="60"/>
  <c r="II432" i="60"/>
  <c r="IH432" i="60"/>
  <c r="IG432" i="60"/>
  <c r="IF432" i="60"/>
  <c r="IE432" i="60"/>
  <c r="ID432" i="60"/>
  <c r="IC432" i="60"/>
  <c r="IB432" i="60"/>
  <c r="IA432" i="60"/>
  <c r="HZ432" i="60"/>
  <c r="HY432" i="60"/>
  <c r="HX432" i="60"/>
  <c r="HW432" i="60"/>
  <c r="HV432" i="60"/>
  <c r="HU432" i="60"/>
  <c r="HT432" i="60"/>
  <c r="HS432" i="60"/>
  <c r="HR432" i="60"/>
  <c r="HQ432" i="60"/>
  <c r="HP432" i="60"/>
  <c r="HO432" i="60"/>
  <c r="HN432" i="60"/>
  <c r="HM432" i="60"/>
  <c r="HL432" i="60"/>
  <c r="HK432" i="60"/>
  <c r="HJ432" i="60"/>
  <c r="HI432" i="60"/>
  <c r="HH432" i="60"/>
  <c r="HG432" i="60"/>
  <c r="HF432" i="60"/>
  <c r="HE432" i="60"/>
  <c r="HD432" i="60"/>
  <c r="HC432" i="60"/>
  <c r="HB432" i="60"/>
  <c r="HA432" i="60"/>
  <c r="GZ432" i="60"/>
  <c r="GY432" i="60"/>
  <c r="GX432" i="60"/>
  <c r="GW432" i="60"/>
  <c r="GV432" i="60"/>
  <c r="GU432" i="60"/>
  <c r="GT432" i="60"/>
  <c r="GS432" i="60"/>
  <c r="GR432" i="60"/>
  <c r="GQ432" i="60"/>
  <c r="GP432" i="60"/>
  <c r="GO432" i="60"/>
  <c r="GN432" i="60"/>
  <c r="GM432" i="60"/>
  <c r="GL432" i="60"/>
  <c r="GK432" i="60"/>
  <c r="GJ432" i="60"/>
  <c r="GI432" i="60"/>
  <c r="GH432" i="60"/>
  <c r="GG432" i="60"/>
  <c r="GF432" i="60"/>
  <c r="GE432" i="60"/>
  <c r="GD432" i="60"/>
  <c r="GC432" i="60"/>
  <c r="GB432" i="60"/>
  <c r="GA432" i="60"/>
  <c r="FZ432" i="60"/>
  <c r="FY432" i="60"/>
  <c r="FX432" i="60"/>
  <c r="FW432" i="60"/>
  <c r="FV432" i="60"/>
  <c r="FU432" i="60"/>
  <c r="FT432" i="60"/>
  <c r="FS432" i="60"/>
  <c r="FR432" i="60"/>
  <c r="FQ432" i="60"/>
  <c r="FP432" i="60"/>
  <c r="FO432" i="60"/>
  <c r="FN432" i="60"/>
  <c r="FM432" i="60"/>
  <c r="FL432" i="60"/>
  <c r="FK432" i="60"/>
  <c r="FJ432" i="60"/>
  <c r="FI432" i="60"/>
  <c r="FH432" i="60"/>
  <c r="FG432" i="60"/>
  <c r="FF432" i="60"/>
  <c r="FE432" i="60"/>
  <c r="FD432" i="60"/>
  <c r="FC432" i="60"/>
  <c r="FB432" i="60"/>
  <c r="FA432" i="60"/>
  <c r="EZ432" i="60"/>
  <c r="EY432" i="60"/>
  <c r="EX432" i="60"/>
  <c r="EW432" i="60"/>
  <c r="EV432" i="60"/>
  <c r="EU432" i="60"/>
  <c r="ET432" i="60"/>
  <c r="ES432" i="60"/>
  <c r="ER432" i="60"/>
  <c r="EQ432" i="60"/>
  <c r="EP432" i="60"/>
  <c r="EO432" i="60"/>
  <c r="EN432" i="60"/>
  <c r="EM432" i="60"/>
  <c r="EL432" i="60"/>
  <c r="EK432" i="60"/>
  <c r="EJ432" i="60"/>
  <c r="EI432" i="60"/>
  <c r="EH432" i="60"/>
  <c r="EG432" i="60"/>
  <c r="EF432" i="60"/>
  <c r="EE432" i="60"/>
  <c r="ED432" i="60"/>
  <c r="EC432" i="60"/>
  <c r="EB432" i="60"/>
  <c r="EA432" i="60"/>
  <c r="DZ432" i="60"/>
  <c r="DY432" i="60"/>
  <c r="DX432" i="60"/>
  <c r="DW432" i="60"/>
  <c r="DV432" i="60"/>
  <c r="DU432" i="60"/>
  <c r="DT432" i="60"/>
  <c r="DS432" i="60"/>
  <c r="DR432" i="60"/>
  <c r="DQ432" i="60"/>
  <c r="DP432" i="60"/>
  <c r="DO432" i="60"/>
  <c r="DN432" i="60"/>
  <c r="DM432" i="60"/>
  <c r="DL432" i="60"/>
  <c r="DK432" i="60"/>
  <c r="DJ432" i="60"/>
  <c r="DI432" i="60"/>
  <c r="DH432" i="60"/>
  <c r="DG432" i="60"/>
  <c r="DF432" i="60"/>
  <c r="DE432" i="60"/>
  <c r="DD432" i="60"/>
  <c r="DC432" i="60"/>
  <c r="DB432" i="60"/>
  <c r="DA432" i="60"/>
  <c r="CZ432" i="60"/>
  <c r="CY432" i="60"/>
  <c r="CX432" i="60"/>
  <c r="CW432" i="60"/>
  <c r="CV432" i="60"/>
  <c r="CU432" i="60"/>
  <c r="CT432" i="60"/>
  <c r="CS432" i="60"/>
  <c r="CR432" i="60"/>
  <c r="CQ432" i="60"/>
  <c r="CP432" i="60"/>
  <c r="CO432" i="60"/>
  <c r="CN432" i="60"/>
  <c r="CM432" i="60"/>
  <c r="CL432" i="60"/>
  <c r="CK432" i="60"/>
  <c r="CJ432" i="60"/>
  <c r="CI432" i="60"/>
  <c r="CH432" i="60"/>
  <c r="CG432" i="60"/>
  <c r="CF432" i="60"/>
  <c r="CE432" i="60"/>
  <c r="CD432" i="60"/>
  <c r="CC432" i="60"/>
  <c r="CB432" i="60"/>
  <c r="CA432" i="60"/>
  <c r="BZ432" i="60"/>
  <c r="BY432" i="60"/>
  <c r="BX432" i="60"/>
  <c r="BW432" i="60"/>
  <c r="BV432" i="60"/>
  <c r="BU432" i="60"/>
  <c r="BT432" i="60"/>
  <c r="BS432" i="60"/>
  <c r="BR432" i="60"/>
  <c r="BQ432" i="60"/>
  <c r="BP432" i="60"/>
  <c r="BO432" i="60"/>
  <c r="BN432" i="60"/>
  <c r="BM432" i="60"/>
  <c r="BL432" i="60"/>
  <c r="BK432" i="60"/>
  <c r="BJ432" i="60"/>
  <c r="BI432" i="60"/>
  <c r="BH432" i="60"/>
  <c r="BG432" i="60"/>
  <c r="BF432" i="60"/>
  <c r="JS431" i="60"/>
  <c r="JA431" i="60"/>
  <c r="IZ431" i="60"/>
  <c r="IY431" i="60"/>
  <c r="IX431" i="60"/>
  <c r="IW431" i="60"/>
  <c r="IV431" i="60"/>
  <c r="IL431" i="60"/>
  <c r="IK431" i="60"/>
  <c r="IJ431" i="60"/>
  <c r="II431" i="60"/>
  <c r="IH431" i="60"/>
  <c r="IG431" i="60"/>
  <c r="IF431" i="60"/>
  <c r="IE431" i="60"/>
  <c r="ID431" i="60"/>
  <c r="IC431" i="60"/>
  <c r="IB431" i="60"/>
  <c r="IA431" i="60"/>
  <c r="HZ431" i="60"/>
  <c r="HY431" i="60"/>
  <c r="HX431" i="60"/>
  <c r="HW431" i="60"/>
  <c r="HV431" i="60"/>
  <c r="HU431" i="60"/>
  <c r="HT431" i="60"/>
  <c r="HS431" i="60"/>
  <c r="HR431" i="60"/>
  <c r="HQ431" i="60"/>
  <c r="HP431" i="60"/>
  <c r="HO431" i="60"/>
  <c r="HN431" i="60"/>
  <c r="HM431" i="60"/>
  <c r="HL431" i="60"/>
  <c r="HK431" i="60"/>
  <c r="HJ431" i="60"/>
  <c r="HI431" i="60"/>
  <c r="HH431" i="60"/>
  <c r="HG431" i="60"/>
  <c r="HF431" i="60"/>
  <c r="HE431" i="60"/>
  <c r="HD431" i="60"/>
  <c r="HC431" i="60"/>
  <c r="HB431" i="60"/>
  <c r="HA431" i="60"/>
  <c r="GZ431" i="60"/>
  <c r="GY431" i="60"/>
  <c r="GX431" i="60"/>
  <c r="GW431" i="60"/>
  <c r="GV431" i="60"/>
  <c r="GU431" i="60"/>
  <c r="GT431" i="60"/>
  <c r="GS431" i="60"/>
  <c r="GR431" i="60"/>
  <c r="GQ431" i="60"/>
  <c r="GP431" i="60"/>
  <c r="GO431" i="60"/>
  <c r="GN431" i="60"/>
  <c r="GM431" i="60"/>
  <c r="GL431" i="60"/>
  <c r="GK431" i="60"/>
  <c r="GJ431" i="60"/>
  <c r="GI431" i="60"/>
  <c r="GH431" i="60"/>
  <c r="GG431" i="60"/>
  <c r="GF431" i="60"/>
  <c r="GE431" i="60"/>
  <c r="GD431" i="60"/>
  <c r="GC431" i="60"/>
  <c r="GB431" i="60"/>
  <c r="GA431" i="60"/>
  <c r="FZ431" i="60"/>
  <c r="FY431" i="60"/>
  <c r="FX431" i="60"/>
  <c r="FW431" i="60"/>
  <c r="FV431" i="60"/>
  <c r="FU431" i="60"/>
  <c r="FT431" i="60"/>
  <c r="FS431" i="60"/>
  <c r="FR431" i="60"/>
  <c r="FQ431" i="60"/>
  <c r="FP431" i="60"/>
  <c r="FO431" i="60"/>
  <c r="FN431" i="60"/>
  <c r="FM431" i="60"/>
  <c r="FL431" i="60"/>
  <c r="FK431" i="60"/>
  <c r="FJ431" i="60"/>
  <c r="FI431" i="60"/>
  <c r="FH431" i="60"/>
  <c r="FG431" i="60"/>
  <c r="FF431" i="60"/>
  <c r="FE431" i="60"/>
  <c r="FD431" i="60"/>
  <c r="FC431" i="60"/>
  <c r="FB431" i="60"/>
  <c r="FA431" i="60"/>
  <c r="EZ431" i="60"/>
  <c r="EY431" i="60"/>
  <c r="EX431" i="60"/>
  <c r="EW431" i="60"/>
  <c r="EV431" i="60"/>
  <c r="EU431" i="60"/>
  <c r="ET431" i="60"/>
  <c r="ES431" i="60"/>
  <c r="ER431" i="60"/>
  <c r="EQ431" i="60"/>
  <c r="EP431" i="60"/>
  <c r="EO431" i="60"/>
  <c r="EN431" i="60"/>
  <c r="EM431" i="60"/>
  <c r="EL431" i="60"/>
  <c r="EK431" i="60"/>
  <c r="EJ431" i="60"/>
  <c r="EI431" i="60"/>
  <c r="EH431" i="60"/>
  <c r="EG431" i="60"/>
  <c r="EF431" i="60"/>
  <c r="EE431" i="60"/>
  <c r="ED431" i="60"/>
  <c r="EC431" i="60"/>
  <c r="EB431" i="60"/>
  <c r="EA431" i="60"/>
  <c r="DZ431" i="60"/>
  <c r="DY431" i="60"/>
  <c r="DX431" i="60"/>
  <c r="DW431" i="60"/>
  <c r="DV431" i="60"/>
  <c r="DU431" i="60"/>
  <c r="DT431" i="60"/>
  <c r="DS431" i="60"/>
  <c r="DR431" i="60"/>
  <c r="DQ431" i="60"/>
  <c r="DP431" i="60"/>
  <c r="DO431" i="60"/>
  <c r="DN431" i="60"/>
  <c r="DM431" i="60"/>
  <c r="DL431" i="60"/>
  <c r="DK431" i="60"/>
  <c r="DJ431" i="60"/>
  <c r="DI431" i="60"/>
  <c r="DH431" i="60"/>
  <c r="DG431" i="60"/>
  <c r="DF431" i="60"/>
  <c r="DE431" i="60"/>
  <c r="DD431" i="60"/>
  <c r="DC431" i="60"/>
  <c r="DB431" i="60"/>
  <c r="DA431" i="60"/>
  <c r="CZ431" i="60"/>
  <c r="CY431" i="60"/>
  <c r="CX431" i="60"/>
  <c r="CW431" i="60"/>
  <c r="CV431" i="60"/>
  <c r="CU431" i="60"/>
  <c r="CT431" i="60"/>
  <c r="CS431" i="60"/>
  <c r="CR431" i="60"/>
  <c r="CQ431" i="60"/>
  <c r="CP431" i="60"/>
  <c r="CO431" i="60"/>
  <c r="CN431" i="60"/>
  <c r="CM431" i="60"/>
  <c r="CL431" i="60"/>
  <c r="CK431" i="60"/>
  <c r="CJ431" i="60"/>
  <c r="CI431" i="60"/>
  <c r="CH431" i="60"/>
  <c r="CG431" i="60"/>
  <c r="CF431" i="60"/>
  <c r="CE431" i="60"/>
  <c r="CD431" i="60"/>
  <c r="CC431" i="60"/>
  <c r="CB431" i="60"/>
  <c r="CA431" i="60"/>
  <c r="BZ431" i="60"/>
  <c r="BY431" i="60"/>
  <c r="BX431" i="60"/>
  <c r="BW431" i="60"/>
  <c r="BV431" i="60"/>
  <c r="BU431" i="60"/>
  <c r="BT431" i="60"/>
  <c r="BS431" i="60"/>
  <c r="BR431" i="60"/>
  <c r="BQ431" i="60"/>
  <c r="BP431" i="60"/>
  <c r="BO431" i="60"/>
  <c r="BN431" i="60"/>
  <c r="BM431" i="60"/>
  <c r="BL431" i="60"/>
  <c r="BK431" i="60"/>
  <c r="BJ431" i="60"/>
  <c r="BI431" i="60"/>
  <c r="BH431" i="60"/>
  <c r="BG431" i="60"/>
  <c r="BF431" i="60"/>
  <c r="JS430" i="60"/>
  <c r="JA430" i="60"/>
  <c r="IZ430" i="60"/>
  <c r="IY430" i="60"/>
  <c r="IX430" i="60"/>
  <c r="IW430" i="60"/>
  <c r="IV430" i="60"/>
  <c r="IL430" i="60"/>
  <c r="IK430" i="60"/>
  <c r="IJ430" i="60"/>
  <c r="II430" i="60"/>
  <c r="IH430" i="60"/>
  <c r="IG430" i="60"/>
  <c r="IF430" i="60"/>
  <c r="IE430" i="60"/>
  <c r="ID430" i="60"/>
  <c r="IC430" i="60"/>
  <c r="IB430" i="60"/>
  <c r="IA430" i="60"/>
  <c r="HZ430" i="60"/>
  <c r="HY430" i="60"/>
  <c r="HX430" i="60"/>
  <c r="HW430" i="60"/>
  <c r="HV430" i="60"/>
  <c r="HU430" i="60"/>
  <c r="HT430" i="60"/>
  <c r="HS430" i="60"/>
  <c r="HR430" i="60"/>
  <c r="HQ430" i="60"/>
  <c r="HP430" i="60"/>
  <c r="HO430" i="60"/>
  <c r="HN430" i="60"/>
  <c r="HM430" i="60"/>
  <c r="HL430" i="60"/>
  <c r="HK430" i="60"/>
  <c r="HJ430" i="60"/>
  <c r="HI430" i="60"/>
  <c r="HH430" i="60"/>
  <c r="HG430" i="60"/>
  <c r="HF430" i="60"/>
  <c r="HE430" i="60"/>
  <c r="HD430" i="60"/>
  <c r="HC430" i="60"/>
  <c r="HB430" i="60"/>
  <c r="HA430" i="60"/>
  <c r="GZ430" i="60"/>
  <c r="GY430" i="60"/>
  <c r="GX430" i="60"/>
  <c r="GW430" i="60"/>
  <c r="GV430" i="60"/>
  <c r="GU430" i="60"/>
  <c r="GT430" i="60"/>
  <c r="GS430" i="60"/>
  <c r="GR430" i="60"/>
  <c r="GQ430" i="60"/>
  <c r="GP430" i="60"/>
  <c r="GO430" i="60"/>
  <c r="GN430" i="60"/>
  <c r="GM430" i="60"/>
  <c r="GL430" i="60"/>
  <c r="GK430" i="60"/>
  <c r="GJ430" i="60"/>
  <c r="GI430" i="60"/>
  <c r="GH430" i="60"/>
  <c r="GG430" i="60"/>
  <c r="GF430" i="60"/>
  <c r="GE430" i="60"/>
  <c r="GD430" i="60"/>
  <c r="GC430" i="60"/>
  <c r="GB430" i="60"/>
  <c r="GA430" i="60"/>
  <c r="FZ430" i="60"/>
  <c r="FY430" i="60"/>
  <c r="FX430" i="60"/>
  <c r="FW430" i="60"/>
  <c r="FV430" i="60"/>
  <c r="FU430" i="60"/>
  <c r="FT430" i="60"/>
  <c r="FS430" i="60"/>
  <c r="FR430" i="60"/>
  <c r="FQ430" i="60"/>
  <c r="FP430" i="60"/>
  <c r="FO430" i="60"/>
  <c r="FN430" i="60"/>
  <c r="FM430" i="60"/>
  <c r="FL430" i="60"/>
  <c r="FK430" i="60"/>
  <c r="FJ430" i="60"/>
  <c r="FI430" i="60"/>
  <c r="FH430" i="60"/>
  <c r="FG430" i="60"/>
  <c r="FF430" i="60"/>
  <c r="FE430" i="60"/>
  <c r="FD430" i="60"/>
  <c r="FC430" i="60"/>
  <c r="FB430" i="60"/>
  <c r="FA430" i="60"/>
  <c r="EZ430" i="60"/>
  <c r="EY430" i="60"/>
  <c r="EX430" i="60"/>
  <c r="EW430" i="60"/>
  <c r="EV430" i="60"/>
  <c r="EU430" i="60"/>
  <c r="ET430" i="60"/>
  <c r="ES430" i="60"/>
  <c r="ER430" i="60"/>
  <c r="EQ430" i="60"/>
  <c r="EP430" i="60"/>
  <c r="EO430" i="60"/>
  <c r="EN430" i="60"/>
  <c r="EM430" i="60"/>
  <c r="EL430" i="60"/>
  <c r="EK430" i="60"/>
  <c r="EJ430" i="60"/>
  <c r="EI430" i="60"/>
  <c r="EH430" i="60"/>
  <c r="EG430" i="60"/>
  <c r="EF430" i="60"/>
  <c r="EE430" i="60"/>
  <c r="ED430" i="60"/>
  <c r="EC430" i="60"/>
  <c r="EB430" i="60"/>
  <c r="EA430" i="60"/>
  <c r="DZ430" i="60"/>
  <c r="DY430" i="60"/>
  <c r="DX430" i="60"/>
  <c r="DW430" i="60"/>
  <c r="DV430" i="60"/>
  <c r="DU430" i="60"/>
  <c r="DT430" i="60"/>
  <c r="DS430" i="60"/>
  <c r="DR430" i="60"/>
  <c r="DQ430" i="60"/>
  <c r="DP430" i="60"/>
  <c r="DO430" i="60"/>
  <c r="DN430" i="60"/>
  <c r="DM430" i="60"/>
  <c r="DL430" i="60"/>
  <c r="DK430" i="60"/>
  <c r="DJ430" i="60"/>
  <c r="DI430" i="60"/>
  <c r="DH430" i="60"/>
  <c r="DG430" i="60"/>
  <c r="DF430" i="60"/>
  <c r="DE430" i="60"/>
  <c r="DD430" i="60"/>
  <c r="DC430" i="60"/>
  <c r="DB430" i="60"/>
  <c r="DA430" i="60"/>
  <c r="CZ430" i="60"/>
  <c r="CY430" i="60"/>
  <c r="CX430" i="60"/>
  <c r="CW430" i="60"/>
  <c r="CV430" i="60"/>
  <c r="CU430" i="60"/>
  <c r="CT430" i="60"/>
  <c r="CS430" i="60"/>
  <c r="CR430" i="60"/>
  <c r="CQ430" i="60"/>
  <c r="CP430" i="60"/>
  <c r="CO430" i="60"/>
  <c r="CN430" i="60"/>
  <c r="CM430" i="60"/>
  <c r="CL430" i="60"/>
  <c r="CK430" i="60"/>
  <c r="CJ430" i="60"/>
  <c r="CI430" i="60"/>
  <c r="CH430" i="60"/>
  <c r="CG430" i="60"/>
  <c r="CF430" i="60"/>
  <c r="CE430" i="60"/>
  <c r="CD430" i="60"/>
  <c r="CC430" i="60"/>
  <c r="CB430" i="60"/>
  <c r="CA430" i="60"/>
  <c r="BZ430" i="60"/>
  <c r="BY430" i="60"/>
  <c r="BX430" i="60"/>
  <c r="BW430" i="60"/>
  <c r="BV430" i="60"/>
  <c r="BU430" i="60"/>
  <c r="BT430" i="60"/>
  <c r="BS430" i="60"/>
  <c r="BR430" i="60"/>
  <c r="BQ430" i="60"/>
  <c r="BP430" i="60"/>
  <c r="BO430" i="60"/>
  <c r="BN430" i="60"/>
  <c r="BM430" i="60"/>
  <c r="BL430" i="60"/>
  <c r="BK430" i="60"/>
  <c r="BJ430" i="60"/>
  <c r="BI430" i="60"/>
  <c r="BH430" i="60"/>
  <c r="BG430" i="60"/>
  <c r="BF430" i="60"/>
  <c r="JS429" i="60"/>
  <c r="JA429" i="60"/>
  <c r="IZ429" i="60"/>
  <c r="IY429" i="60"/>
  <c r="IX429" i="60"/>
  <c r="IW429" i="60"/>
  <c r="IV429" i="60"/>
  <c r="IL429" i="60"/>
  <c r="IK429" i="60"/>
  <c r="IJ429" i="60"/>
  <c r="II429" i="60"/>
  <c r="IH429" i="60"/>
  <c r="IG429" i="60"/>
  <c r="IF429" i="60"/>
  <c r="IE429" i="60"/>
  <c r="ID429" i="60"/>
  <c r="IC429" i="60"/>
  <c r="IB429" i="60"/>
  <c r="IA429" i="60"/>
  <c r="HZ429" i="60"/>
  <c r="HY429" i="60"/>
  <c r="HX429" i="60"/>
  <c r="HW429" i="60"/>
  <c r="HV429" i="60"/>
  <c r="HU429" i="60"/>
  <c r="HT429" i="60"/>
  <c r="HS429" i="60"/>
  <c r="HR429" i="60"/>
  <c r="HQ429" i="60"/>
  <c r="HP429" i="60"/>
  <c r="HO429" i="60"/>
  <c r="HN429" i="60"/>
  <c r="HM429" i="60"/>
  <c r="HL429" i="60"/>
  <c r="HK429" i="60"/>
  <c r="HJ429" i="60"/>
  <c r="HI429" i="60"/>
  <c r="HH429" i="60"/>
  <c r="HG429" i="60"/>
  <c r="HF429" i="60"/>
  <c r="HE429" i="60"/>
  <c r="HD429" i="60"/>
  <c r="HC429" i="60"/>
  <c r="HB429" i="60"/>
  <c r="HA429" i="60"/>
  <c r="GZ429" i="60"/>
  <c r="GY429" i="60"/>
  <c r="GX429" i="60"/>
  <c r="GW429" i="60"/>
  <c r="GV429" i="60"/>
  <c r="GU429" i="60"/>
  <c r="GT429" i="60"/>
  <c r="GS429" i="60"/>
  <c r="GR429" i="60"/>
  <c r="GQ429" i="60"/>
  <c r="GP429" i="60"/>
  <c r="GO429" i="60"/>
  <c r="GN429" i="60"/>
  <c r="GM429" i="60"/>
  <c r="GL429" i="60"/>
  <c r="GK429" i="60"/>
  <c r="GJ429" i="60"/>
  <c r="GI429" i="60"/>
  <c r="GH429" i="60"/>
  <c r="GG429" i="60"/>
  <c r="GF429" i="60"/>
  <c r="GE429" i="60"/>
  <c r="GD429" i="60"/>
  <c r="GC429" i="60"/>
  <c r="GB429" i="60"/>
  <c r="GA429" i="60"/>
  <c r="FZ429" i="60"/>
  <c r="FY429" i="60"/>
  <c r="FX429" i="60"/>
  <c r="FW429" i="60"/>
  <c r="FV429" i="60"/>
  <c r="FU429" i="60"/>
  <c r="FT429" i="60"/>
  <c r="FS429" i="60"/>
  <c r="FR429" i="60"/>
  <c r="FQ429" i="60"/>
  <c r="FP429" i="60"/>
  <c r="FO429" i="60"/>
  <c r="FN429" i="60"/>
  <c r="FM429" i="60"/>
  <c r="FL429" i="60"/>
  <c r="FK429" i="60"/>
  <c r="FJ429" i="60"/>
  <c r="FI429" i="60"/>
  <c r="FH429" i="60"/>
  <c r="FG429" i="60"/>
  <c r="FF429" i="60"/>
  <c r="FE429" i="60"/>
  <c r="FD429" i="60"/>
  <c r="FC429" i="60"/>
  <c r="FB429" i="60"/>
  <c r="FA429" i="60"/>
  <c r="EZ429" i="60"/>
  <c r="EY429" i="60"/>
  <c r="EX429" i="60"/>
  <c r="EW429" i="60"/>
  <c r="EV429" i="60"/>
  <c r="EU429" i="60"/>
  <c r="ET429" i="60"/>
  <c r="ES429" i="60"/>
  <c r="ER429" i="60"/>
  <c r="EQ429" i="60"/>
  <c r="EP429" i="60"/>
  <c r="EO429" i="60"/>
  <c r="EN429" i="60"/>
  <c r="EM429" i="60"/>
  <c r="EL429" i="60"/>
  <c r="EK429" i="60"/>
  <c r="EJ429" i="60"/>
  <c r="EI429" i="60"/>
  <c r="EH429" i="60"/>
  <c r="EG429" i="60"/>
  <c r="EF429" i="60"/>
  <c r="EE429" i="60"/>
  <c r="ED429" i="60"/>
  <c r="EC429" i="60"/>
  <c r="EB429" i="60"/>
  <c r="EA429" i="60"/>
  <c r="DZ429" i="60"/>
  <c r="DY429" i="60"/>
  <c r="DX429" i="60"/>
  <c r="DW429" i="60"/>
  <c r="DV429" i="60"/>
  <c r="DU429" i="60"/>
  <c r="DT429" i="60"/>
  <c r="DS429" i="60"/>
  <c r="DR429" i="60"/>
  <c r="DQ429" i="60"/>
  <c r="DP429" i="60"/>
  <c r="DO429" i="60"/>
  <c r="DN429" i="60"/>
  <c r="DM429" i="60"/>
  <c r="DL429" i="60"/>
  <c r="DK429" i="60"/>
  <c r="DJ429" i="60"/>
  <c r="DI429" i="60"/>
  <c r="DH429" i="60"/>
  <c r="DG429" i="60"/>
  <c r="DF429" i="60"/>
  <c r="DE429" i="60"/>
  <c r="DD429" i="60"/>
  <c r="DC429" i="60"/>
  <c r="DB429" i="60"/>
  <c r="DA429" i="60"/>
  <c r="CZ429" i="60"/>
  <c r="CY429" i="60"/>
  <c r="CX429" i="60"/>
  <c r="CW429" i="60"/>
  <c r="CV429" i="60"/>
  <c r="CU429" i="60"/>
  <c r="CT429" i="60"/>
  <c r="CS429" i="60"/>
  <c r="CR429" i="60"/>
  <c r="CQ429" i="60"/>
  <c r="CP429" i="60"/>
  <c r="CO429" i="60"/>
  <c r="CN429" i="60"/>
  <c r="CM429" i="60"/>
  <c r="CL429" i="60"/>
  <c r="CK429" i="60"/>
  <c r="CJ429" i="60"/>
  <c r="CI429" i="60"/>
  <c r="CH429" i="60"/>
  <c r="CG429" i="60"/>
  <c r="CF429" i="60"/>
  <c r="CE429" i="60"/>
  <c r="CD429" i="60"/>
  <c r="CC429" i="60"/>
  <c r="CB429" i="60"/>
  <c r="CA429" i="60"/>
  <c r="BZ429" i="60"/>
  <c r="BY429" i="60"/>
  <c r="BX429" i="60"/>
  <c r="BW429" i="60"/>
  <c r="BV429" i="60"/>
  <c r="BU429" i="60"/>
  <c r="BT429" i="60"/>
  <c r="BS429" i="60"/>
  <c r="BR429" i="60"/>
  <c r="BQ429" i="60"/>
  <c r="BP429" i="60"/>
  <c r="BO429" i="60"/>
  <c r="BN429" i="60"/>
  <c r="BM429" i="60"/>
  <c r="BL429" i="60"/>
  <c r="BK429" i="60"/>
  <c r="BJ429" i="60"/>
  <c r="BI429" i="60"/>
  <c r="BH429" i="60"/>
  <c r="BG429" i="60"/>
  <c r="BF429" i="60"/>
  <c r="JS428" i="60"/>
  <c r="JA428" i="60"/>
  <c r="IZ428" i="60"/>
  <c r="IY428" i="60"/>
  <c r="IX428" i="60"/>
  <c r="IW428" i="60"/>
  <c r="IV428" i="60"/>
  <c r="IL428" i="60"/>
  <c r="IK428" i="60"/>
  <c r="IJ428" i="60"/>
  <c r="II428" i="60"/>
  <c r="IH428" i="60"/>
  <c r="IG428" i="60"/>
  <c r="IF428" i="60"/>
  <c r="IE428" i="60"/>
  <c r="ID428" i="60"/>
  <c r="IC428" i="60"/>
  <c r="IB428" i="60"/>
  <c r="IA428" i="60"/>
  <c r="HZ428" i="60"/>
  <c r="HY428" i="60"/>
  <c r="HX428" i="60"/>
  <c r="HW428" i="60"/>
  <c r="HV428" i="60"/>
  <c r="HU428" i="60"/>
  <c r="HT428" i="60"/>
  <c r="HS428" i="60"/>
  <c r="HR428" i="60"/>
  <c r="HQ428" i="60"/>
  <c r="HP428" i="60"/>
  <c r="HO428" i="60"/>
  <c r="HN428" i="60"/>
  <c r="HM428" i="60"/>
  <c r="HL428" i="60"/>
  <c r="HK428" i="60"/>
  <c r="HJ428" i="60"/>
  <c r="HI428" i="60"/>
  <c r="HH428" i="60"/>
  <c r="HG428" i="60"/>
  <c r="HF428" i="60"/>
  <c r="HE428" i="60"/>
  <c r="HD428" i="60"/>
  <c r="HC428" i="60"/>
  <c r="HB428" i="60"/>
  <c r="HA428" i="60"/>
  <c r="GZ428" i="60"/>
  <c r="GY428" i="60"/>
  <c r="GX428" i="60"/>
  <c r="GW428" i="60"/>
  <c r="GV428" i="60"/>
  <c r="GU428" i="60"/>
  <c r="GT428" i="60"/>
  <c r="GS428" i="60"/>
  <c r="GR428" i="60"/>
  <c r="GQ428" i="60"/>
  <c r="GP428" i="60"/>
  <c r="GO428" i="60"/>
  <c r="GN428" i="60"/>
  <c r="GM428" i="60"/>
  <c r="GL428" i="60"/>
  <c r="GK428" i="60"/>
  <c r="GJ428" i="60"/>
  <c r="GI428" i="60"/>
  <c r="GH428" i="60"/>
  <c r="GG428" i="60"/>
  <c r="GF428" i="60"/>
  <c r="GE428" i="60"/>
  <c r="GD428" i="60"/>
  <c r="GC428" i="60"/>
  <c r="GB428" i="60"/>
  <c r="GA428" i="60"/>
  <c r="FZ428" i="60"/>
  <c r="FY428" i="60"/>
  <c r="FX428" i="60"/>
  <c r="FW428" i="60"/>
  <c r="FV428" i="60"/>
  <c r="FU428" i="60"/>
  <c r="FT428" i="60"/>
  <c r="FS428" i="60"/>
  <c r="FR428" i="60"/>
  <c r="FQ428" i="60"/>
  <c r="FP428" i="60"/>
  <c r="FO428" i="60"/>
  <c r="FN428" i="60"/>
  <c r="FM428" i="60"/>
  <c r="FL428" i="60"/>
  <c r="FK428" i="60"/>
  <c r="FJ428" i="60"/>
  <c r="FI428" i="60"/>
  <c r="FH428" i="60"/>
  <c r="FG428" i="60"/>
  <c r="FF428" i="60"/>
  <c r="FE428" i="60"/>
  <c r="FD428" i="60"/>
  <c r="FC428" i="60"/>
  <c r="FB428" i="60"/>
  <c r="FA428" i="60"/>
  <c r="EZ428" i="60"/>
  <c r="EY428" i="60"/>
  <c r="EX428" i="60"/>
  <c r="EW428" i="60"/>
  <c r="EV428" i="60"/>
  <c r="EU428" i="60"/>
  <c r="ET428" i="60"/>
  <c r="ES428" i="60"/>
  <c r="ER428" i="60"/>
  <c r="EQ428" i="60"/>
  <c r="EP428" i="60"/>
  <c r="EO428" i="60"/>
  <c r="EN428" i="60"/>
  <c r="EM428" i="60"/>
  <c r="EL428" i="60"/>
  <c r="EK428" i="60"/>
  <c r="EJ428" i="60"/>
  <c r="EI428" i="60"/>
  <c r="EH428" i="60"/>
  <c r="EG428" i="60"/>
  <c r="EF428" i="60"/>
  <c r="EE428" i="60"/>
  <c r="ED428" i="60"/>
  <c r="EC428" i="60"/>
  <c r="EB428" i="60"/>
  <c r="EA428" i="60"/>
  <c r="DZ428" i="60"/>
  <c r="DY428" i="60"/>
  <c r="DX428" i="60"/>
  <c r="DW428" i="60"/>
  <c r="DV428" i="60"/>
  <c r="DU428" i="60"/>
  <c r="DT428" i="60"/>
  <c r="DS428" i="60"/>
  <c r="DR428" i="60"/>
  <c r="DQ428" i="60"/>
  <c r="DP428" i="60"/>
  <c r="DO428" i="60"/>
  <c r="DN428" i="60"/>
  <c r="DM428" i="60"/>
  <c r="DL428" i="60"/>
  <c r="DK428" i="60"/>
  <c r="DJ428" i="60"/>
  <c r="DI428" i="60"/>
  <c r="DH428" i="60"/>
  <c r="DG428" i="60"/>
  <c r="DF428" i="60"/>
  <c r="DE428" i="60"/>
  <c r="DD428" i="60"/>
  <c r="DC428" i="60"/>
  <c r="DB428" i="60"/>
  <c r="DA428" i="60"/>
  <c r="CZ428" i="60"/>
  <c r="CY428" i="60"/>
  <c r="CX428" i="60"/>
  <c r="CW428" i="60"/>
  <c r="CV428" i="60"/>
  <c r="CU428" i="60"/>
  <c r="CT428" i="60"/>
  <c r="CS428" i="60"/>
  <c r="CR428" i="60"/>
  <c r="CQ428" i="60"/>
  <c r="CP428" i="60"/>
  <c r="CO428" i="60"/>
  <c r="CN428" i="60"/>
  <c r="CM428" i="60"/>
  <c r="CL428" i="60"/>
  <c r="CK428" i="60"/>
  <c r="CJ428" i="60"/>
  <c r="CI428" i="60"/>
  <c r="CH428" i="60"/>
  <c r="CG428" i="60"/>
  <c r="CF428" i="60"/>
  <c r="CE428" i="60"/>
  <c r="CD428" i="60"/>
  <c r="CC428" i="60"/>
  <c r="CB428" i="60"/>
  <c r="CA428" i="60"/>
  <c r="BZ428" i="60"/>
  <c r="BY428" i="60"/>
  <c r="BX428" i="60"/>
  <c r="BW428" i="60"/>
  <c r="BV428" i="60"/>
  <c r="BU428" i="60"/>
  <c r="BT428" i="60"/>
  <c r="BS428" i="60"/>
  <c r="BR428" i="60"/>
  <c r="BQ428" i="60"/>
  <c r="BP428" i="60"/>
  <c r="BO428" i="60"/>
  <c r="BN428" i="60"/>
  <c r="BM428" i="60"/>
  <c r="BL428" i="60"/>
  <c r="BK428" i="60"/>
  <c r="BJ428" i="60"/>
  <c r="BI428" i="60"/>
  <c r="BH428" i="60"/>
  <c r="BG428" i="60"/>
  <c r="BF428" i="60"/>
  <c r="JS427" i="60"/>
  <c r="JA427" i="60"/>
  <c r="IZ427" i="60"/>
  <c r="IY427" i="60"/>
  <c r="IX427" i="60"/>
  <c r="IW427" i="60"/>
  <c r="IV427" i="60"/>
  <c r="IL427" i="60"/>
  <c r="IK427" i="60"/>
  <c r="IJ427" i="60"/>
  <c r="II427" i="60"/>
  <c r="IH427" i="60"/>
  <c r="IG427" i="60"/>
  <c r="IF427" i="60"/>
  <c r="IE427" i="60"/>
  <c r="ID427" i="60"/>
  <c r="IC427" i="60"/>
  <c r="IB427" i="60"/>
  <c r="IA427" i="60"/>
  <c r="HZ427" i="60"/>
  <c r="HY427" i="60"/>
  <c r="HX427" i="60"/>
  <c r="HW427" i="60"/>
  <c r="HV427" i="60"/>
  <c r="HU427" i="60"/>
  <c r="HT427" i="60"/>
  <c r="HS427" i="60"/>
  <c r="HR427" i="60"/>
  <c r="HQ427" i="60"/>
  <c r="HP427" i="60"/>
  <c r="HO427" i="60"/>
  <c r="HN427" i="60"/>
  <c r="HM427" i="60"/>
  <c r="HL427" i="60"/>
  <c r="HK427" i="60"/>
  <c r="HJ427" i="60"/>
  <c r="HI427" i="60"/>
  <c r="HH427" i="60"/>
  <c r="HG427" i="60"/>
  <c r="HF427" i="60"/>
  <c r="HE427" i="60"/>
  <c r="HD427" i="60"/>
  <c r="HC427" i="60"/>
  <c r="HB427" i="60"/>
  <c r="HA427" i="60"/>
  <c r="GZ427" i="60"/>
  <c r="GY427" i="60"/>
  <c r="GX427" i="60"/>
  <c r="GW427" i="60"/>
  <c r="GV427" i="60"/>
  <c r="GU427" i="60"/>
  <c r="GT427" i="60"/>
  <c r="GS427" i="60"/>
  <c r="GR427" i="60"/>
  <c r="GQ427" i="60"/>
  <c r="GP427" i="60"/>
  <c r="GO427" i="60"/>
  <c r="GN427" i="60"/>
  <c r="GM427" i="60"/>
  <c r="GL427" i="60"/>
  <c r="GK427" i="60"/>
  <c r="GJ427" i="60"/>
  <c r="GI427" i="60"/>
  <c r="GH427" i="60"/>
  <c r="GG427" i="60"/>
  <c r="GF427" i="60"/>
  <c r="GE427" i="60"/>
  <c r="GD427" i="60"/>
  <c r="GC427" i="60"/>
  <c r="GB427" i="60"/>
  <c r="GA427" i="60"/>
  <c r="FZ427" i="60"/>
  <c r="FY427" i="60"/>
  <c r="FX427" i="60"/>
  <c r="FW427" i="60"/>
  <c r="FV427" i="60"/>
  <c r="FU427" i="60"/>
  <c r="FT427" i="60"/>
  <c r="FS427" i="60"/>
  <c r="FR427" i="60"/>
  <c r="FQ427" i="60"/>
  <c r="FP427" i="60"/>
  <c r="FO427" i="60"/>
  <c r="FN427" i="60"/>
  <c r="FM427" i="60"/>
  <c r="FL427" i="60"/>
  <c r="FK427" i="60"/>
  <c r="FJ427" i="60"/>
  <c r="FI427" i="60"/>
  <c r="FH427" i="60"/>
  <c r="FG427" i="60"/>
  <c r="FF427" i="60"/>
  <c r="FE427" i="60"/>
  <c r="FD427" i="60"/>
  <c r="FC427" i="60"/>
  <c r="FB427" i="60"/>
  <c r="FA427" i="60"/>
  <c r="EZ427" i="60"/>
  <c r="EY427" i="60"/>
  <c r="EX427" i="60"/>
  <c r="EW427" i="60"/>
  <c r="EV427" i="60"/>
  <c r="EU427" i="60"/>
  <c r="ET427" i="60"/>
  <c r="ES427" i="60"/>
  <c r="ER427" i="60"/>
  <c r="EQ427" i="60"/>
  <c r="EP427" i="60"/>
  <c r="EO427" i="60"/>
  <c r="EN427" i="60"/>
  <c r="EM427" i="60"/>
  <c r="EL427" i="60"/>
  <c r="EK427" i="60"/>
  <c r="EJ427" i="60"/>
  <c r="EI427" i="60"/>
  <c r="EH427" i="60"/>
  <c r="EG427" i="60"/>
  <c r="EF427" i="60"/>
  <c r="EE427" i="60"/>
  <c r="ED427" i="60"/>
  <c r="EC427" i="60"/>
  <c r="EB427" i="60"/>
  <c r="EA427" i="60"/>
  <c r="DZ427" i="60"/>
  <c r="DY427" i="60"/>
  <c r="DX427" i="60"/>
  <c r="DW427" i="60"/>
  <c r="DV427" i="60"/>
  <c r="DU427" i="60"/>
  <c r="DT427" i="60"/>
  <c r="DS427" i="60"/>
  <c r="DR427" i="60"/>
  <c r="DQ427" i="60"/>
  <c r="DP427" i="60"/>
  <c r="DO427" i="60"/>
  <c r="DN427" i="60"/>
  <c r="DM427" i="60"/>
  <c r="DL427" i="60"/>
  <c r="DK427" i="60"/>
  <c r="DJ427" i="60"/>
  <c r="DI427" i="60"/>
  <c r="DH427" i="60"/>
  <c r="DG427" i="60"/>
  <c r="DF427" i="60"/>
  <c r="DE427" i="60"/>
  <c r="DD427" i="60"/>
  <c r="DC427" i="60"/>
  <c r="DB427" i="60"/>
  <c r="DA427" i="60"/>
  <c r="CZ427" i="60"/>
  <c r="CY427" i="60"/>
  <c r="CX427" i="60"/>
  <c r="CW427" i="60"/>
  <c r="CV427" i="60"/>
  <c r="CU427" i="60"/>
  <c r="CT427" i="60"/>
  <c r="CS427" i="60"/>
  <c r="CR427" i="60"/>
  <c r="CQ427" i="60"/>
  <c r="CP427" i="60"/>
  <c r="CO427" i="60"/>
  <c r="CN427" i="60"/>
  <c r="CM427" i="60"/>
  <c r="CL427" i="60"/>
  <c r="CK427" i="60"/>
  <c r="CJ427" i="60"/>
  <c r="CI427" i="60"/>
  <c r="CH427" i="60"/>
  <c r="CG427" i="60"/>
  <c r="CF427" i="60"/>
  <c r="CE427" i="60"/>
  <c r="CD427" i="60"/>
  <c r="CC427" i="60"/>
  <c r="CB427" i="60"/>
  <c r="CA427" i="60"/>
  <c r="BZ427" i="60"/>
  <c r="BY427" i="60"/>
  <c r="BX427" i="60"/>
  <c r="BW427" i="60"/>
  <c r="BV427" i="60"/>
  <c r="BU427" i="60"/>
  <c r="BT427" i="60"/>
  <c r="BS427" i="60"/>
  <c r="BR427" i="60"/>
  <c r="BQ427" i="60"/>
  <c r="BP427" i="60"/>
  <c r="BO427" i="60"/>
  <c r="BN427" i="60"/>
  <c r="BM427" i="60"/>
  <c r="BL427" i="60"/>
  <c r="BK427" i="60"/>
  <c r="BJ427" i="60"/>
  <c r="BI427" i="60"/>
  <c r="BH427" i="60"/>
  <c r="BG427" i="60"/>
  <c r="BF427" i="60"/>
  <c r="JS426" i="60"/>
  <c r="JA426" i="60"/>
  <c r="IZ426" i="60"/>
  <c r="IY426" i="60"/>
  <c r="IX426" i="60"/>
  <c r="IW426" i="60"/>
  <c r="IV426" i="60"/>
  <c r="IL426" i="60"/>
  <c r="IK426" i="60"/>
  <c r="IJ426" i="60"/>
  <c r="II426" i="60"/>
  <c r="IH426" i="60"/>
  <c r="IG426" i="60"/>
  <c r="IF426" i="60"/>
  <c r="IE426" i="60"/>
  <c r="ID426" i="60"/>
  <c r="IC426" i="60"/>
  <c r="IB426" i="60"/>
  <c r="IA426" i="60"/>
  <c r="HZ426" i="60"/>
  <c r="HY426" i="60"/>
  <c r="HX426" i="60"/>
  <c r="HW426" i="60"/>
  <c r="HV426" i="60"/>
  <c r="HU426" i="60"/>
  <c r="HT426" i="60"/>
  <c r="HS426" i="60"/>
  <c r="HR426" i="60"/>
  <c r="HQ426" i="60"/>
  <c r="HP426" i="60"/>
  <c r="HO426" i="60"/>
  <c r="HN426" i="60"/>
  <c r="HM426" i="60"/>
  <c r="HL426" i="60"/>
  <c r="HK426" i="60"/>
  <c r="HJ426" i="60"/>
  <c r="HI426" i="60"/>
  <c r="HH426" i="60"/>
  <c r="HG426" i="60"/>
  <c r="HF426" i="60"/>
  <c r="HE426" i="60"/>
  <c r="HD426" i="60"/>
  <c r="HC426" i="60"/>
  <c r="HB426" i="60"/>
  <c r="HA426" i="60"/>
  <c r="GZ426" i="60"/>
  <c r="GY426" i="60"/>
  <c r="GX426" i="60"/>
  <c r="GW426" i="60"/>
  <c r="GV426" i="60"/>
  <c r="GU426" i="60"/>
  <c r="GT426" i="60"/>
  <c r="GS426" i="60"/>
  <c r="GR426" i="60"/>
  <c r="GQ426" i="60"/>
  <c r="GP426" i="60"/>
  <c r="GO426" i="60"/>
  <c r="GN426" i="60"/>
  <c r="GM426" i="60"/>
  <c r="GL426" i="60"/>
  <c r="GK426" i="60"/>
  <c r="GJ426" i="60"/>
  <c r="GI426" i="60"/>
  <c r="GH426" i="60"/>
  <c r="GG426" i="60"/>
  <c r="GF426" i="60"/>
  <c r="GE426" i="60"/>
  <c r="GD426" i="60"/>
  <c r="GC426" i="60"/>
  <c r="GB426" i="60"/>
  <c r="GA426" i="60"/>
  <c r="FZ426" i="60"/>
  <c r="FY426" i="60"/>
  <c r="FX426" i="60"/>
  <c r="FW426" i="60"/>
  <c r="FV426" i="60"/>
  <c r="FU426" i="60"/>
  <c r="FT426" i="60"/>
  <c r="FS426" i="60"/>
  <c r="FR426" i="60"/>
  <c r="FQ426" i="60"/>
  <c r="FP426" i="60"/>
  <c r="FO426" i="60"/>
  <c r="FN426" i="60"/>
  <c r="FM426" i="60"/>
  <c r="FL426" i="60"/>
  <c r="FK426" i="60"/>
  <c r="FJ426" i="60"/>
  <c r="FI426" i="60"/>
  <c r="FH426" i="60"/>
  <c r="FG426" i="60"/>
  <c r="FF426" i="60"/>
  <c r="FE426" i="60"/>
  <c r="FD426" i="60"/>
  <c r="FC426" i="60"/>
  <c r="FB426" i="60"/>
  <c r="FA426" i="60"/>
  <c r="EZ426" i="60"/>
  <c r="EY426" i="60"/>
  <c r="EX426" i="60"/>
  <c r="EW426" i="60"/>
  <c r="EV426" i="60"/>
  <c r="EU426" i="60"/>
  <c r="ET426" i="60"/>
  <c r="ES426" i="60"/>
  <c r="ER426" i="60"/>
  <c r="EQ426" i="60"/>
  <c r="EP426" i="60"/>
  <c r="EO426" i="60"/>
  <c r="EN426" i="60"/>
  <c r="EM426" i="60"/>
  <c r="EL426" i="60"/>
  <c r="EK426" i="60"/>
  <c r="EJ426" i="60"/>
  <c r="EI426" i="60"/>
  <c r="EH426" i="60"/>
  <c r="EG426" i="60"/>
  <c r="EF426" i="60"/>
  <c r="EE426" i="60"/>
  <c r="ED426" i="60"/>
  <c r="EC426" i="60"/>
  <c r="EB426" i="60"/>
  <c r="EA426" i="60"/>
  <c r="DZ426" i="60"/>
  <c r="DY426" i="60"/>
  <c r="DX426" i="60"/>
  <c r="DW426" i="60"/>
  <c r="DV426" i="60"/>
  <c r="DU426" i="60"/>
  <c r="DT426" i="60"/>
  <c r="DS426" i="60"/>
  <c r="DR426" i="60"/>
  <c r="DQ426" i="60"/>
  <c r="DP426" i="60"/>
  <c r="DO426" i="60"/>
  <c r="DN426" i="60"/>
  <c r="DM426" i="60"/>
  <c r="DL426" i="60"/>
  <c r="DK426" i="60"/>
  <c r="DJ426" i="60"/>
  <c r="DI426" i="60"/>
  <c r="DH426" i="60"/>
  <c r="DG426" i="60"/>
  <c r="DF426" i="60"/>
  <c r="DE426" i="60"/>
  <c r="DD426" i="60"/>
  <c r="DC426" i="60"/>
  <c r="DB426" i="60"/>
  <c r="DA426" i="60"/>
  <c r="CZ426" i="60"/>
  <c r="CY426" i="60"/>
  <c r="CX426" i="60"/>
  <c r="CW426" i="60"/>
  <c r="CV426" i="60"/>
  <c r="CU426" i="60"/>
  <c r="CT426" i="60"/>
  <c r="CS426" i="60"/>
  <c r="CR426" i="60"/>
  <c r="CQ426" i="60"/>
  <c r="CP426" i="60"/>
  <c r="CO426" i="60"/>
  <c r="CN426" i="60"/>
  <c r="CM426" i="60"/>
  <c r="CL426" i="60"/>
  <c r="CK426" i="60"/>
  <c r="CJ426" i="60"/>
  <c r="CI426" i="60"/>
  <c r="CH426" i="60"/>
  <c r="CG426" i="60"/>
  <c r="CF426" i="60"/>
  <c r="CE426" i="60"/>
  <c r="CD426" i="60"/>
  <c r="CC426" i="60"/>
  <c r="CB426" i="60"/>
  <c r="CA426" i="60"/>
  <c r="BZ426" i="60"/>
  <c r="BY426" i="60"/>
  <c r="BX426" i="60"/>
  <c r="BW426" i="60"/>
  <c r="BV426" i="60"/>
  <c r="BU426" i="60"/>
  <c r="BT426" i="60"/>
  <c r="BS426" i="60"/>
  <c r="BR426" i="60"/>
  <c r="BQ426" i="60"/>
  <c r="BP426" i="60"/>
  <c r="BO426" i="60"/>
  <c r="BN426" i="60"/>
  <c r="BM426" i="60"/>
  <c r="BL426" i="60"/>
  <c r="BK426" i="60"/>
  <c r="BJ426" i="60"/>
  <c r="BI426" i="60"/>
  <c r="BH426" i="60"/>
  <c r="BG426" i="60"/>
  <c r="BF426" i="60"/>
  <c r="JS425" i="60"/>
  <c r="JA425" i="60"/>
  <c r="IZ425" i="60"/>
  <c r="IY425" i="60"/>
  <c r="IX425" i="60"/>
  <c r="IW425" i="60"/>
  <c r="IV425" i="60"/>
  <c r="IL425" i="60"/>
  <c r="IK425" i="60"/>
  <c r="IJ425" i="60"/>
  <c r="II425" i="60"/>
  <c r="IH425" i="60"/>
  <c r="IG425" i="60"/>
  <c r="IF425" i="60"/>
  <c r="IE425" i="60"/>
  <c r="ID425" i="60"/>
  <c r="IC425" i="60"/>
  <c r="IB425" i="60"/>
  <c r="IA425" i="60"/>
  <c r="HZ425" i="60"/>
  <c r="HY425" i="60"/>
  <c r="HX425" i="60"/>
  <c r="HW425" i="60"/>
  <c r="HV425" i="60"/>
  <c r="HU425" i="60"/>
  <c r="HT425" i="60"/>
  <c r="HS425" i="60"/>
  <c r="HR425" i="60"/>
  <c r="HQ425" i="60"/>
  <c r="HP425" i="60"/>
  <c r="HO425" i="60"/>
  <c r="HN425" i="60"/>
  <c r="HM425" i="60"/>
  <c r="HL425" i="60"/>
  <c r="HK425" i="60"/>
  <c r="HJ425" i="60"/>
  <c r="HI425" i="60"/>
  <c r="HH425" i="60"/>
  <c r="HG425" i="60"/>
  <c r="HF425" i="60"/>
  <c r="HE425" i="60"/>
  <c r="HD425" i="60"/>
  <c r="HC425" i="60"/>
  <c r="HB425" i="60"/>
  <c r="HA425" i="60"/>
  <c r="GZ425" i="60"/>
  <c r="GY425" i="60"/>
  <c r="GX425" i="60"/>
  <c r="GW425" i="60"/>
  <c r="GV425" i="60"/>
  <c r="GU425" i="60"/>
  <c r="GT425" i="60"/>
  <c r="GS425" i="60"/>
  <c r="GR425" i="60"/>
  <c r="GQ425" i="60"/>
  <c r="GP425" i="60"/>
  <c r="GO425" i="60"/>
  <c r="GN425" i="60"/>
  <c r="GM425" i="60"/>
  <c r="GL425" i="60"/>
  <c r="GK425" i="60"/>
  <c r="GJ425" i="60"/>
  <c r="GI425" i="60"/>
  <c r="GH425" i="60"/>
  <c r="GG425" i="60"/>
  <c r="GF425" i="60"/>
  <c r="GE425" i="60"/>
  <c r="GD425" i="60"/>
  <c r="GC425" i="60"/>
  <c r="GB425" i="60"/>
  <c r="GA425" i="60"/>
  <c r="FZ425" i="60"/>
  <c r="FY425" i="60"/>
  <c r="FX425" i="60"/>
  <c r="FW425" i="60"/>
  <c r="FV425" i="60"/>
  <c r="FU425" i="60"/>
  <c r="FT425" i="60"/>
  <c r="FS425" i="60"/>
  <c r="FR425" i="60"/>
  <c r="FQ425" i="60"/>
  <c r="FP425" i="60"/>
  <c r="FO425" i="60"/>
  <c r="FN425" i="60"/>
  <c r="FM425" i="60"/>
  <c r="FL425" i="60"/>
  <c r="FK425" i="60"/>
  <c r="FJ425" i="60"/>
  <c r="FI425" i="60"/>
  <c r="FH425" i="60"/>
  <c r="FG425" i="60"/>
  <c r="FF425" i="60"/>
  <c r="FE425" i="60"/>
  <c r="FD425" i="60"/>
  <c r="FC425" i="60"/>
  <c r="FB425" i="60"/>
  <c r="FA425" i="60"/>
  <c r="EZ425" i="60"/>
  <c r="EY425" i="60"/>
  <c r="EX425" i="60"/>
  <c r="EW425" i="60"/>
  <c r="EV425" i="60"/>
  <c r="EU425" i="60"/>
  <c r="ET425" i="60"/>
  <c r="ES425" i="60"/>
  <c r="ER425" i="60"/>
  <c r="EQ425" i="60"/>
  <c r="EP425" i="60"/>
  <c r="EO425" i="60"/>
  <c r="EN425" i="60"/>
  <c r="EM425" i="60"/>
  <c r="EL425" i="60"/>
  <c r="EK425" i="60"/>
  <c r="EJ425" i="60"/>
  <c r="EI425" i="60"/>
  <c r="EH425" i="60"/>
  <c r="EG425" i="60"/>
  <c r="EF425" i="60"/>
  <c r="EE425" i="60"/>
  <c r="ED425" i="60"/>
  <c r="EC425" i="60"/>
  <c r="EB425" i="60"/>
  <c r="EA425" i="60"/>
  <c r="DZ425" i="60"/>
  <c r="DY425" i="60"/>
  <c r="DX425" i="60"/>
  <c r="DW425" i="60"/>
  <c r="DV425" i="60"/>
  <c r="DU425" i="60"/>
  <c r="DT425" i="60"/>
  <c r="DS425" i="60"/>
  <c r="DR425" i="60"/>
  <c r="DQ425" i="60"/>
  <c r="DP425" i="60"/>
  <c r="DO425" i="60"/>
  <c r="DN425" i="60"/>
  <c r="DM425" i="60"/>
  <c r="DL425" i="60"/>
  <c r="DK425" i="60"/>
  <c r="DJ425" i="60"/>
  <c r="DI425" i="60"/>
  <c r="DH425" i="60"/>
  <c r="DG425" i="60"/>
  <c r="DF425" i="60"/>
  <c r="DE425" i="60"/>
  <c r="DD425" i="60"/>
  <c r="DC425" i="60"/>
  <c r="DB425" i="60"/>
  <c r="DA425" i="60"/>
  <c r="CZ425" i="60"/>
  <c r="CY425" i="60"/>
  <c r="CX425" i="60"/>
  <c r="CW425" i="60"/>
  <c r="CV425" i="60"/>
  <c r="CU425" i="60"/>
  <c r="CT425" i="60"/>
  <c r="CS425" i="60"/>
  <c r="CR425" i="60"/>
  <c r="CQ425" i="60"/>
  <c r="CP425" i="60"/>
  <c r="CO425" i="60"/>
  <c r="CN425" i="60"/>
  <c r="CM425" i="60"/>
  <c r="CL425" i="60"/>
  <c r="CK425" i="60"/>
  <c r="CJ425" i="60"/>
  <c r="CI425" i="60"/>
  <c r="CH425" i="60"/>
  <c r="CG425" i="60"/>
  <c r="CF425" i="60"/>
  <c r="CE425" i="60"/>
  <c r="CD425" i="60"/>
  <c r="CC425" i="60"/>
  <c r="CB425" i="60"/>
  <c r="CA425" i="60"/>
  <c r="BZ425" i="60"/>
  <c r="BY425" i="60"/>
  <c r="BX425" i="60"/>
  <c r="BW425" i="60"/>
  <c r="BV425" i="60"/>
  <c r="BU425" i="60"/>
  <c r="BT425" i="60"/>
  <c r="BS425" i="60"/>
  <c r="BR425" i="60"/>
  <c r="BQ425" i="60"/>
  <c r="BP425" i="60"/>
  <c r="BO425" i="60"/>
  <c r="BN425" i="60"/>
  <c r="BM425" i="60"/>
  <c r="BL425" i="60"/>
  <c r="BK425" i="60"/>
  <c r="BJ425" i="60"/>
  <c r="BI425" i="60"/>
  <c r="BH425" i="60"/>
  <c r="BG425" i="60"/>
  <c r="BF425" i="60"/>
  <c r="JS424" i="60"/>
  <c r="JA424" i="60"/>
  <c r="IZ424" i="60"/>
  <c r="IY424" i="60"/>
  <c r="IX424" i="60"/>
  <c r="IW424" i="60"/>
  <c r="IV424" i="60"/>
  <c r="IL424" i="60"/>
  <c r="IK424" i="60"/>
  <c r="IJ424" i="60"/>
  <c r="II424" i="60"/>
  <c r="IH424" i="60"/>
  <c r="IG424" i="60"/>
  <c r="IF424" i="60"/>
  <c r="IE424" i="60"/>
  <c r="ID424" i="60"/>
  <c r="IC424" i="60"/>
  <c r="IB424" i="60"/>
  <c r="IA424" i="60"/>
  <c r="HZ424" i="60"/>
  <c r="HY424" i="60"/>
  <c r="HX424" i="60"/>
  <c r="HW424" i="60"/>
  <c r="HV424" i="60"/>
  <c r="HU424" i="60"/>
  <c r="HT424" i="60"/>
  <c r="HS424" i="60"/>
  <c r="HR424" i="60"/>
  <c r="HQ424" i="60"/>
  <c r="HP424" i="60"/>
  <c r="HO424" i="60"/>
  <c r="HN424" i="60"/>
  <c r="HM424" i="60"/>
  <c r="HL424" i="60"/>
  <c r="HK424" i="60"/>
  <c r="HJ424" i="60"/>
  <c r="HI424" i="60"/>
  <c r="HH424" i="60"/>
  <c r="HG424" i="60"/>
  <c r="HF424" i="60"/>
  <c r="HE424" i="60"/>
  <c r="HD424" i="60"/>
  <c r="HC424" i="60"/>
  <c r="HB424" i="60"/>
  <c r="HA424" i="60"/>
  <c r="GZ424" i="60"/>
  <c r="GY424" i="60"/>
  <c r="GX424" i="60"/>
  <c r="GW424" i="60"/>
  <c r="GV424" i="60"/>
  <c r="GU424" i="60"/>
  <c r="GT424" i="60"/>
  <c r="GS424" i="60"/>
  <c r="GR424" i="60"/>
  <c r="GQ424" i="60"/>
  <c r="GP424" i="60"/>
  <c r="GO424" i="60"/>
  <c r="GN424" i="60"/>
  <c r="GM424" i="60"/>
  <c r="GL424" i="60"/>
  <c r="GK424" i="60"/>
  <c r="GJ424" i="60"/>
  <c r="GI424" i="60"/>
  <c r="GH424" i="60"/>
  <c r="GG424" i="60"/>
  <c r="GF424" i="60"/>
  <c r="GE424" i="60"/>
  <c r="GD424" i="60"/>
  <c r="GC424" i="60"/>
  <c r="GB424" i="60"/>
  <c r="GA424" i="60"/>
  <c r="FZ424" i="60"/>
  <c r="FY424" i="60"/>
  <c r="FX424" i="60"/>
  <c r="FW424" i="60"/>
  <c r="FV424" i="60"/>
  <c r="FU424" i="60"/>
  <c r="FT424" i="60"/>
  <c r="FS424" i="60"/>
  <c r="FR424" i="60"/>
  <c r="FQ424" i="60"/>
  <c r="FP424" i="60"/>
  <c r="FO424" i="60"/>
  <c r="FN424" i="60"/>
  <c r="FM424" i="60"/>
  <c r="FL424" i="60"/>
  <c r="FK424" i="60"/>
  <c r="FJ424" i="60"/>
  <c r="FI424" i="60"/>
  <c r="FH424" i="60"/>
  <c r="FG424" i="60"/>
  <c r="FF424" i="60"/>
  <c r="FE424" i="60"/>
  <c r="FD424" i="60"/>
  <c r="FC424" i="60"/>
  <c r="FB424" i="60"/>
  <c r="FA424" i="60"/>
  <c r="EZ424" i="60"/>
  <c r="EY424" i="60"/>
  <c r="EX424" i="60"/>
  <c r="EW424" i="60"/>
  <c r="EV424" i="60"/>
  <c r="EU424" i="60"/>
  <c r="ET424" i="60"/>
  <c r="ES424" i="60"/>
  <c r="ER424" i="60"/>
  <c r="EQ424" i="60"/>
  <c r="EP424" i="60"/>
  <c r="EO424" i="60"/>
  <c r="EN424" i="60"/>
  <c r="EM424" i="60"/>
  <c r="EL424" i="60"/>
  <c r="EK424" i="60"/>
  <c r="EJ424" i="60"/>
  <c r="EI424" i="60"/>
  <c r="EH424" i="60"/>
  <c r="EG424" i="60"/>
  <c r="EF424" i="60"/>
  <c r="EE424" i="60"/>
  <c r="ED424" i="60"/>
  <c r="EC424" i="60"/>
  <c r="EB424" i="60"/>
  <c r="EA424" i="60"/>
  <c r="DZ424" i="60"/>
  <c r="DY424" i="60"/>
  <c r="DX424" i="60"/>
  <c r="DW424" i="60"/>
  <c r="DV424" i="60"/>
  <c r="DU424" i="60"/>
  <c r="DT424" i="60"/>
  <c r="DS424" i="60"/>
  <c r="DR424" i="60"/>
  <c r="DQ424" i="60"/>
  <c r="DP424" i="60"/>
  <c r="DO424" i="60"/>
  <c r="DN424" i="60"/>
  <c r="DM424" i="60"/>
  <c r="DL424" i="60"/>
  <c r="DK424" i="60"/>
  <c r="DJ424" i="60"/>
  <c r="DI424" i="60"/>
  <c r="DH424" i="60"/>
  <c r="DG424" i="60"/>
  <c r="DF424" i="60"/>
  <c r="DE424" i="60"/>
  <c r="DD424" i="60"/>
  <c r="DC424" i="60"/>
  <c r="DB424" i="60"/>
  <c r="DA424" i="60"/>
  <c r="CZ424" i="60"/>
  <c r="CY424" i="60"/>
  <c r="CX424" i="60"/>
  <c r="CW424" i="60"/>
  <c r="CV424" i="60"/>
  <c r="CU424" i="60"/>
  <c r="CT424" i="60"/>
  <c r="CS424" i="60"/>
  <c r="CR424" i="60"/>
  <c r="CQ424" i="60"/>
  <c r="CP424" i="60"/>
  <c r="CO424" i="60"/>
  <c r="CN424" i="60"/>
  <c r="CM424" i="60"/>
  <c r="CL424" i="60"/>
  <c r="CK424" i="60"/>
  <c r="CJ424" i="60"/>
  <c r="CI424" i="60"/>
  <c r="CH424" i="60"/>
  <c r="CG424" i="60"/>
  <c r="CF424" i="60"/>
  <c r="CE424" i="60"/>
  <c r="CD424" i="60"/>
  <c r="CC424" i="60"/>
  <c r="CB424" i="60"/>
  <c r="CA424" i="60"/>
  <c r="BZ424" i="60"/>
  <c r="BY424" i="60"/>
  <c r="BX424" i="60"/>
  <c r="BW424" i="60"/>
  <c r="BV424" i="60"/>
  <c r="BU424" i="60"/>
  <c r="BT424" i="60"/>
  <c r="BS424" i="60"/>
  <c r="BR424" i="60"/>
  <c r="BQ424" i="60"/>
  <c r="BP424" i="60"/>
  <c r="BO424" i="60"/>
  <c r="BN424" i="60"/>
  <c r="BM424" i="60"/>
  <c r="BL424" i="60"/>
  <c r="BK424" i="60"/>
  <c r="BJ424" i="60"/>
  <c r="BI424" i="60"/>
  <c r="BH424" i="60"/>
  <c r="BG424" i="60"/>
  <c r="BF424" i="60"/>
  <c r="JS423" i="60"/>
  <c r="JA423" i="60"/>
  <c r="IZ423" i="60"/>
  <c r="IY423" i="60"/>
  <c r="IX423" i="60"/>
  <c r="IW423" i="60"/>
  <c r="IV423" i="60"/>
  <c r="IL423" i="60"/>
  <c r="IK423" i="60"/>
  <c r="IJ423" i="60"/>
  <c r="II423" i="60"/>
  <c r="IH423" i="60"/>
  <c r="IG423" i="60"/>
  <c r="IF423" i="60"/>
  <c r="IE423" i="60"/>
  <c r="ID423" i="60"/>
  <c r="IC423" i="60"/>
  <c r="IB423" i="60"/>
  <c r="IA423" i="60"/>
  <c r="HZ423" i="60"/>
  <c r="HY423" i="60"/>
  <c r="HX423" i="60"/>
  <c r="HW423" i="60"/>
  <c r="HV423" i="60"/>
  <c r="HU423" i="60"/>
  <c r="HT423" i="60"/>
  <c r="HS423" i="60"/>
  <c r="HR423" i="60"/>
  <c r="HQ423" i="60"/>
  <c r="HP423" i="60"/>
  <c r="HO423" i="60"/>
  <c r="HN423" i="60"/>
  <c r="HM423" i="60"/>
  <c r="HL423" i="60"/>
  <c r="HK423" i="60"/>
  <c r="HJ423" i="60"/>
  <c r="HI423" i="60"/>
  <c r="HH423" i="60"/>
  <c r="HG423" i="60"/>
  <c r="HF423" i="60"/>
  <c r="HE423" i="60"/>
  <c r="HD423" i="60"/>
  <c r="HC423" i="60"/>
  <c r="HB423" i="60"/>
  <c r="HA423" i="60"/>
  <c r="GZ423" i="60"/>
  <c r="GY423" i="60"/>
  <c r="GX423" i="60"/>
  <c r="GW423" i="60"/>
  <c r="GV423" i="60"/>
  <c r="GU423" i="60"/>
  <c r="GT423" i="60"/>
  <c r="GS423" i="60"/>
  <c r="GR423" i="60"/>
  <c r="GQ423" i="60"/>
  <c r="GP423" i="60"/>
  <c r="GO423" i="60"/>
  <c r="GN423" i="60"/>
  <c r="GM423" i="60"/>
  <c r="GL423" i="60"/>
  <c r="GK423" i="60"/>
  <c r="GJ423" i="60"/>
  <c r="GI423" i="60"/>
  <c r="GH423" i="60"/>
  <c r="GG423" i="60"/>
  <c r="GF423" i="60"/>
  <c r="GE423" i="60"/>
  <c r="GD423" i="60"/>
  <c r="GC423" i="60"/>
  <c r="GB423" i="60"/>
  <c r="GA423" i="60"/>
  <c r="FZ423" i="60"/>
  <c r="FY423" i="60"/>
  <c r="FX423" i="60"/>
  <c r="FW423" i="60"/>
  <c r="FV423" i="60"/>
  <c r="FU423" i="60"/>
  <c r="FT423" i="60"/>
  <c r="FS423" i="60"/>
  <c r="FR423" i="60"/>
  <c r="FQ423" i="60"/>
  <c r="FP423" i="60"/>
  <c r="FO423" i="60"/>
  <c r="FN423" i="60"/>
  <c r="FM423" i="60"/>
  <c r="FL423" i="60"/>
  <c r="FK423" i="60"/>
  <c r="FJ423" i="60"/>
  <c r="FI423" i="60"/>
  <c r="FH423" i="60"/>
  <c r="FG423" i="60"/>
  <c r="FF423" i="60"/>
  <c r="FE423" i="60"/>
  <c r="FD423" i="60"/>
  <c r="FC423" i="60"/>
  <c r="FB423" i="60"/>
  <c r="FA423" i="60"/>
  <c r="EZ423" i="60"/>
  <c r="EY423" i="60"/>
  <c r="EX423" i="60"/>
  <c r="EW423" i="60"/>
  <c r="EV423" i="60"/>
  <c r="EU423" i="60"/>
  <c r="ET423" i="60"/>
  <c r="ES423" i="60"/>
  <c r="ER423" i="60"/>
  <c r="EQ423" i="60"/>
  <c r="EP423" i="60"/>
  <c r="EO423" i="60"/>
  <c r="EN423" i="60"/>
  <c r="EM423" i="60"/>
  <c r="EL423" i="60"/>
  <c r="EK423" i="60"/>
  <c r="EJ423" i="60"/>
  <c r="EI423" i="60"/>
  <c r="EH423" i="60"/>
  <c r="EG423" i="60"/>
  <c r="EF423" i="60"/>
  <c r="EE423" i="60"/>
  <c r="ED423" i="60"/>
  <c r="EC423" i="60"/>
  <c r="EB423" i="60"/>
  <c r="EA423" i="60"/>
  <c r="DZ423" i="60"/>
  <c r="DY423" i="60"/>
  <c r="DX423" i="60"/>
  <c r="DW423" i="60"/>
  <c r="DV423" i="60"/>
  <c r="DU423" i="60"/>
  <c r="DT423" i="60"/>
  <c r="DS423" i="60"/>
  <c r="DR423" i="60"/>
  <c r="DQ423" i="60"/>
  <c r="DP423" i="60"/>
  <c r="DO423" i="60"/>
  <c r="DN423" i="60"/>
  <c r="DM423" i="60"/>
  <c r="DL423" i="60"/>
  <c r="DK423" i="60"/>
  <c r="DJ423" i="60"/>
  <c r="DI423" i="60"/>
  <c r="DH423" i="60"/>
  <c r="DG423" i="60"/>
  <c r="DF423" i="60"/>
  <c r="DE423" i="60"/>
  <c r="DD423" i="60"/>
  <c r="DC423" i="60"/>
  <c r="DB423" i="60"/>
  <c r="DA423" i="60"/>
  <c r="CZ423" i="60"/>
  <c r="CY423" i="60"/>
  <c r="CX423" i="60"/>
  <c r="CW423" i="60"/>
  <c r="CV423" i="60"/>
  <c r="CU423" i="60"/>
  <c r="CT423" i="60"/>
  <c r="CS423" i="60"/>
  <c r="CR423" i="60"/>
  <c r="CQ423" i="60"/>
  <c r="CP423" i="60"/>
  <c r="CO423" i="60"/>
  <c r="CN423" i="60"/>
  <c r="CM423" i="60"/>
  <c r="CL423" i="60"/>
  <c r="CK423" i="60"/>
  <c r="CJ423" i="60"/>
  <c r="CI423" i="60"/>
  <c r="CH423" i="60"/>
  <c r="CG423" i="60"/>
  <c r="CF423" i="60"/>
  <c r="CE423" i="60"/>
  <c r="CD423" i="60"/>
  <c r="CC423" i="60"/>
  <c r="CB423" i="60"/>
  <c r="CA423" i="60"/>
  <c r="BZ423" i="60"/>
  <c r="BY423" i="60"/>
  <c r="BX423" i="60"/>
  <c r="BW423" i="60"/>
  <c r="BV423" i="60"/>
  <c r="BU423" i="60"/>
  <c r="BT423" i="60"/>
  <c r="BS423" i="60"/>
  <c r="BR423" i="60"/>
  <c r="BQ423" i="60"/>
  <c r="BP423" i="60"/>
  <c r="BO423" i="60"/>
  <c r="BN423" i="60"/>
  <c r="BM423" i="60"/>
  <c r="BL423" i="60"/>
  <c r="BK423" i="60"/>
  <c r="BJ423" i="60"/>
  <c r="BI423" i="60"/>
  <c r="BH423" i="60"/>
  <c r="BG423" i="60"/>
  <c r="BF423" i="60"/>
  <c r="JS422" i="60"/>
  <c r="JA422" i="60"/>
  <c r="IZ422" i="60"/>
  <c r="IY422" i="60"/>
  <c r="IX422" i="60"/>
  <c r="IW422" i="60"/>
  <c r="IV422" i="60"/>
  <c r="IL422" i="60"/>
  <c r="IK422" i="60"/>
  <c r="IJ422" i="60"/>
  <c r="II422" i="60"/>
  <c r="IH422" i="60"/>
  <c r="IG422" i="60"/>
  <c r="IF422" i="60"/>
  <c r="IE422" i="60"/>
  <c r="ID422" i="60"/>
  <c r="IC422" i="60"/>
  <c r="IB422" i="60"/>
  <c r="IA422" i="60"/>
  <c r="HZ422" i="60"/>
  <c r="HY422" i="60"/>
  <c r="HX422" i="60"/>
  <c r="HW422" i="60"/>
  <c r="HV422" i="60"/>
  <c r="HU422" i="60"/>
  <c r="HT422" i="60"/>
  <c r="HS422" i="60"/>
  <c r="HR422" i="60"/>
  <c r="HQ422" i="60"/>
  <c r="HP422" i="60"/>
  <c r="HO422" i="60"/>
  <c r="HN422" i="60"/>
  <c r="HM422" i="60"/>
  <c r="HL422" i="60"/>
  <c r="HK422" i="60"/>
  <c r="HJ422" i="60"/>
  <c r="HI422" i="60"/>
  <c r="HH422" i="60"/>
  <c r="HG422" i="60"/>
  <c r="HF422" i="60"/>
  <c r="HE422" i="60"/>
  <c r="HD422" i="60"/>
  <c r="HC422" i="60"/>
  <c r="HB422" i="60"/>
  <c r="HA422" i="60"/>
  <c r="GZ422" i="60"/>
  <c r="GY422" i="60"/>
  <c r="GX422" i="60"/>
  <c r="GW422" i="60"/>
  <c r="GV422" i="60"/>
  <c r="GU422" i="60"/>
  <c r="GT422" i="60"/>
  <c r="GS422" i="60"/>
  <c r="GR422" i="60"/>
  <c r="GQ422" i="60"/>
  <c r="GP422" i="60"/>
  <c r="GO422" i="60"/>
  <c r="GN422" i="60"/>
  <c r="GM422" i="60"/>
  <c r="GL422" i="60"/>
  <c r="GK422" i="60"/>
  <c r="GJ422" i="60"/>
  <c r="GI422" i="60"/>
  <c r="GH422" i="60"/>
  <c r="GG422" i="60"/>
  <c r="GF422" i="60"/>
  <c r="GE422" i="60"/>
  <c r="GD422" i="60"/>
  <c r="GC422" i="60"/>
  <c r="GB422" i="60"/>
  <c r="GA422" i="60"/>
  <c r="FZ422" i="60"/>
  <c r="FY422" i="60"/>
  <c r="FX422" i="60"/>
  <c r="FW422" i="60"/>
  <c r="FV422" i="60"/>
  <c r="FU422" i="60"/>
  <c r="FT422" i="60"/>
  <c r="FS422" i="60"/>
  <c r="FR422" i="60"/>
  <c r="FQ422" i="60"/>
  <c r="FP422" i="60"/>
  <c r="FO422" i="60"/>
  <c r="FN422" i="60"/>
  <c r="FM422" i="60"/>
  <c r="FL422" i="60"/>
  <c r="FK422" i="60"/>
  <c r="FJ422" i="60"/>
  <c r="FI422" i="60"/>
  <c r="FH422" i="60"/>
  <c r="FG422" i="60"/>
  <c r="FF422" i="60"/>
  <c r="FE422" i="60"/>
  <c r="FD422" i="60"/>
  <c r="FC422" i="60"/>
  <c r="FB422" i="60"/>
  <c r="FA422" i="60"/>
  <c r="EZ422" i="60"/>
  <c r="EY422" i="60"/>
  <c r="EX422" i="60"/>
  <c r="EW422" i="60"/>
  <c r="EV422" i="60"/>
  <c r="EU422" i="60"/>
  <c r="ET422" i="60"/>
  <c r="ES422" i="60"/>
  <c r="ER422" i="60"/>
  <c r="EQ422" i="60"/>
  <c r="EP422" i="60"/>
  <c r="EO422" i="60"/>
  <c r="EN422" i="60"/>
  <c r="EM422" i="60"/>
  <c r="EL422" i="60"/>
  <c r="EK422" i="60"/>
  <c r="EJ422" i="60"/>
  <c r="EI422" i="60"/>
  <c r="EH422" i="60"/>
  <c r="EG422" i="60"/>
  <c r="EF422" i="60"/>
  <c r="EE422" i="60"/>
  <c r="ED422" i="60"/>
  <c r="EC422" i="60"/>
  <c r="EB422" i="60"/>
  <c r="EA422" i="60"/>
  <c r="DZ422" i="60"/>
  <c r="DY422" i="60"/>
  <c r="DX422" i="60"/>
  <c r="DW422" i="60"/>
  <c r="DV422" i="60"/>
  <c r="DU422" i="60"/>
  <c r="DT422" i="60"/>
  <c r="DS422" i="60"/>
  <c r="DR422" i="60"/>
  <c r="DQ422" i="60"/>
  <c r="DP422" i="60"/>
  <c r="DO422" i="60"/>
  <c r="DN422" i="60"/>
  <c r="DM422" i="60"/>
  <c r="DL422" i="60"/>
  <c r="DK422" i="60"/>
  <c r="DJ422" i="60"/>
  <c r="DI422" i="60"/>
  <c r="DH422" i="60"/>
  <c r="DG422" i="60"/>
  <c r="DF422" i="60"/>
  <c r="DE422" i="60"/>
  <c r="DD422" i="60"/>
  <c r="DC422" i="60"/>
  <c r="DB422" i="60"/>
  <c r="DA422" i="60"/>
  <c r="CZ422" i="60"/>
  <c r="CY422" i="60"/>
  <c r="CX422" i="60"/>
  <c r="CW422" i="60"/>
  <c r="CV422" i="60"/>
  <c r="CU422" i="60"/>
  <c r="CT422" i="60"/>
  <c r="CS422" i="60"/>
  <c r="CR422" i="60"/>
  <c r="CQ422" i="60"/>
  <c r="CP422" i="60"/>
  <c r="CO422" i="60"/>
  <c r="CN422" i="60"/>
  <c r="CM422" i="60"/>
  <c r="CL422" i="60"/>
  <c r="CK422" i="60"/>
  <c r="CJ422" i="60"/>
  <c r="CI422" i="60"/>
  <c r="CH422" i="60"/>
  <c r="CG422" i="60"/>
  <c r="CF422" i="60"/>
  <c r="CE422" i="60"/>
  <c r="CD422" i="60"/>
  <c r="CC422" i="60"/>
  <c r="CB422" i="60"/>
  <c r="CA422" i="60"/>
  <c r="BZ422" i="60"/>
  <c r="BY422" i="60"/>
  <c r="BX422" i="60"/>
  <c r="BW422" i="60"/>
  <c r="BV422" i="60"/>
  <c r="BU422" i="60"/>
  <c r="BT422" i="60"/>
  <c r="BS422" i="60"/>
  <c r="BR422" i="60"/>
  <c r="BQ422" i="60"/>
  <c r="BP422" i="60"/>
  <c r="BO422" i="60"/>
  <c r="BN422" i="60"/>
  <c r="BM422" i="60"/>
  <c r="BL422" i="60"/>
  <c r="BK422" i="60"/>
  <c r="BJ422" i="60"/>
  <c r="BI422" i="60"/>
  <c r="BH422" i="60"/>
  <c r="BG422" i="60"/>
  <c r="BF422" i="60"/>
  <c r="JS421" i="60"/>
  <c r="JA421" i="60"/>
  <c r="IZ421" i="60"/>
  <c r="IY421" i="60"/>
  <c r="IX421" i="60"/>
  <c r="IW421" i="60"/>
  <c r="IV421" i="60"/>
  <c r="IL421" i="60"/>
  <c r="IK421" i="60"/>
  <c r="IJ421" i="60"/>
  <c r="II421" i="60"/>
  <c r="IH421" i="60"/>
  <c r="IG421" i="60"/>
  <c r="IF421" i="60"/>
  <c r="IE421" i="60"/>
  <c r="ID421" i="60"/>
  <c r="IC421" i="60"/>
  <c r="IB421" i="60"/>
  <c r="IA421" i="60"/>
  <c r="HZ421" i="60"/>
  <c r="HY421" i="60"/>
  <c r="HX421" i="60"/>
  <c r="HW421" i="60"/>
  <c r="HV421" i="60"/>
  <c r="HU421" i="60"/>
  <c r="HT421" i="60"/>
  <c r="HS421" i="60"/>
  <c r="HR421" i="60"/>
  <c r="HQ421" i="60"/>
  <c r="HP421" i="60"/>
  <c r="HO421" i="60"/>
  <c r="HN421" i="60"/>
  <c r="HM421" i="60"/>
  <c r="HL421" i="60"/>
  <c r="HK421" i="60"/>
  <c r="HJ421" i="60"/>
  <c r="HI421" i="60"/>
  <c r="HH421" i="60"/>
  <c r="HG421" i="60"/>
  <c r="HF421" i="60"/>
  <c r="HE421" i="60"/>
  <c r="HD421" i="60"/>
  <c r="HC421" i="60"/>
  <c r="HB421" i="60"/>
  <c r="HA421" i="60"/>
  <c r="GZ421" i="60"/>
  <c r="GY421" i="60"/>
  <c r="GX421" i="60"/>
  <c r="GW421" i="60"/>
  <c r="GV421" i="60"/>
  <c r="GU421" i="60"/>
  <c r="GT421" i="60"/>
  <c r="GS421" i="60"/>
  <c r="GR421" i="60"/>
  <c r="GQ421" i="60"/>
  <c r="GP421" i="60"/>
  <c r="GO421" i="60"/>
  <c r="GN421" i="60"/>
  <c r="GM421" i="60"/>
  <c r="GL421" i="60"/>
  <c r="GK421" i="60"/>
  <c r="GJ421" i="60"/>
  <c r="GI421" i="60"/>
  <c r="GH421" i="60"/>
  <c r="GG421" i="60"/>
  <c r="GF421" i="60"/>
  <c r="GE421" i="60"/>
  <c r="GD421" i="60"/>
  <c r="GC421" i="60"/>
  <c r="GB421" i="60"/>
  <c r="GA421" i="60"/>
  <c r="FZ421" i="60"/>
  <c r="FY421" i="60"/>
  <c r="FX421" i="60"/>
  <c r="FW421" i="60"/>
  <c r="FV421" i="60"/>
  <c r="FU421" i="60"/>
  <c r="FT421" i="60"/>
  <c r="FS421" i="60"/>
  <c r="FR421" i="60"/>
  <c r="FQ421" i="60"/>
  <c r="FP421" i="60"/>
  <c r="FO421" i="60"/>
  <c r="FN421" i="60"/>
  <c r="FM421" i="60"/>
  <c r="FL421" i="60"/>
  <c r="FK421" i="60"/>
  <c r="FJ421" i="60"/>
  <c r="FI421" i="60"/>
  <c r="FH421" i="60"/>
  <c r="FG421" i="60"/>
  <c r="FF421" i="60"/>
  <c r="FE421" i="60"/>
  <c r="FD421" i="60"/>
  <c r="FC421" i="60"/>
  <c r="FB421" i="60"/>
  <c r="FA421" i="60"/>
  <c r="EZ421" i="60"/>
  <c r="EY421" i="60"/>
  <c r="EX421" i="60"/>
  <c r="EW421" i="60"/>
  <c r="EV421" i="60"/>
  <c r="EU421" i="60"/>
  <c r="ET421" i="60"/>
  <c r="ES421" i="60"/>
  <c r="ER421" i="60"/>
  <c r="EQ421" i="60"/>
  <c r="EP421" i="60"/>
  <c r="EO421" i="60"/>
  <c r="EN421" i="60"/>
  <c r="EM421" i="60"/>
  <c r="EL421" i="60"/>
  <c r="EK421" i="60"/>
  <c r="EJ421" i="60"/>
  <c r="EI421" i="60"/>
  <c r="EH421" i="60"/>
  <c r="EG421" i="60"/>
  <c r="EF421" i="60"/>
  <c r="EE421" i="60"/>
  <c r="ED421" i="60"/>
  <c r="EC421" i="60"/>
  <c r="EB421" i="60"/>
  <c r="EA421" i="60"/>
  <c r="DZ421" i="60"/>
  <c r="DY421" i="60"/>
  <c r="DX421" i="60"/>
  <c r="DW421" i="60"/>
  <c r="DV421" i="60"/>
  <c r="DU421" i="60"/>
  <c r="DT421" i="60"/>
  <c r="DS421" i="60"/>
  <c r="DR421" i="60"/>
  <c r="DQ421" i="60"/>
  <c r="DP421" i="60"/>
  <c r="DO421" i="60"/>
  <c r="DN421" i="60"/>
  <c r="DM421" i="60"/>
  <c r="DL421" i="60"/>
  <c r="DK421" i="60"/>
  <c r="DJ421" i="60"/>
  <c r="DI421" i="60"/>
  <c r="DH421" i="60"/>
  <c r="DG421" i="60"/>
  <c r="DF421" i="60"/>
  <c r="DE421" i="60"/>
  <c r="DD421" i="60"/>
  <c r="DC421" i="60"/>
  <c r="DB421" i="60"/>
  <c r="DA421" i="60"/>
  <c r="CZ421" i="60"/>
  <c r="CY421" i="60"/>
  <c r="CX421" i="60"/>
  <c r="CW421" i="60"/>
  <c r="CV421" i="60"/>
  <c r="CU421" i="60"/>
  <c r="CT421" i="60"/>
  <c r="CS421" i="60"/>
  <c r="CR421" i="60"/>
  <c r="CQ421" i="60"/>
  <c r="CP421" i="60"/>
  <c r="CO421" i="60"/>
  <c r="CN421" i="60"/>
  <c r="CM421" i="60"/>
  <c r="CL421" i="60"/>
  <c r="CK421" i="60"/>
  <c r="CJ421" i="60"/>
  <c r="CI421" i="60"/>
  <c r="CH421" i="60"/>
  <c r="CG421" i="60"/>
  <c r="CF421" i="60"/>
  <c r="CE421" i="60"/>
  <c r="CD421" i="60"/>
  <c r="CC421" i="60"/>
  <c r="CB421" i="60"/>
  <c r="CA421" i="60"/>
  <c r="BZ421" i="60"/>
  <c r="BY421" i="60"/>
  <c r="BX421" i="60"/>
  <c r="BW421" i="60"/>
  <c r="BV421" i="60"/>
  <c r="BU421" i="60"/>
  <c r="BT421" i="60"/>
  <c r="BS421" i="60"/>
  <c r="BR421" i="60"/>
  <c r="BQ421" i="60"/>
  <c r="BP421" i="60"/>
  <c r="BO421" i="60"/>
  <c r="BN421" i="60"/>
  <c r="BM421" i="60"/>
  <c r="BL421" i="60"/>
  <c r="BK421" i="60"/>
  <c r="BJ421" i="60"/>
  <c r="BI421" i="60"/>
  <c r="BH421" i="60"/>
  <c r="BG421" i="60"/>
  <c r="BF421" i="60"/>
  <c r="JS420" i="60"/>
  <c r="JA420" i="60"/>
  <c r="IZ420" i="60"/>
  <c r="IY420" i="60"/>
  <c r="IX420" i="60"/>
  <c r="IW420" i="60"/>
  <c r="IV420" i="60"/>
  <c r="IL420" i="60"/>
  <c r="IK420" i="60"/>
  <c r="IJ420" i="60"/>
  <c r="II420" i="60"/>
  <c r="IH420" i="60"/>
  <c r="IG420" i="60"/>
  <c r="IF420" i="60"/>
  <c r="IE420" i="60"/>
  <c r="ID420" i="60"/>
  <c r="IC420" i="60"/>
  <c r="IB420" i="60"/>
  <c r="IA420" i="60"/>
  <c r="HZ420" i="60"/>
  <c r="HY420" i="60"/>
  <c r="HX420" i="60"/>
  <c r="HW420" i="60"/>
  <c r="HV420" i="60"/>
  <c r="HU420" i="60"/>
  <c r="HT420" i="60"/>
  <c r="HS420" i="60"/>
  <c r="HR420" i="60"/>
  <c r="HQ420" i="60"/>
  <c r="HP420" i="60"/>
  <c r="HO420" i="60"/>
  <c r="HN420" i="60"/>
  <c r="HM420" i="60"/>
  <c r="HL420" i="60"/>
  <c r="HK420" i="60"/>
  <c r="HJ420" i="60"/>
  <c r="HI420" i="60"/>
  <c r="HH420" i="60"/>
  <c r="HG420" i="60"/>
  <c r="HF420" i="60"/>
  <c r="HE420" i="60"/>
  <c r="HD420" i="60"/>
  <c r="HC420" i="60"/>
  <c r="HB420" i="60"/>
  <c r="HA420" i="60"/>
  <c r="GZ420" i="60"/>
  <c r="GY420" i="60"/>
  <c r="GX420" i="60"/>
  <c r="GW420" i="60"/>
  <c r="GV420" i="60"/>
  <c r="GU420" i="60"/>
  <c r="GT420" i="60"/>
  <c r="GS420" i="60"/>
  <c r="GR420" i="60"/>
  <c r="GQ420" i="60"/>
  <c r="GP420" i="60"/>
  <c r="GO420" i="60"/>
  <c r="GN420" i="60"/>
  <c r="GM420" i="60"/>
  <c r="GL420" i="60"/>
  <c r="GK420" i="60"/>
  <c r="GJ420" i="60"/>
  <c r="GI420" i="60"/>
  <c r="GH420" i="60"/>
  <c r="GG420" i="60"/>
  <c r="GF420" i="60"/>
  <c r="GE420" i="60"/>
  <c r="GD420" i="60"/>
  <c r="GC420" i="60"/>
  <c r="GB420" i="60"/>
  <c r="GA420" i="60"/>
  <c r="FZ420" i="60"/>
  <c r="FY420" i="60"/>
  <c r="FX420" i="60"/>
  <c r="FW420" i="60"/>
  <c r="FV420" i="60"/>
  <c r="FU420" i="60"/>
  <c r="FT420" i="60"/>
  <c r="FS420" i="60"/>
  <c r="FR420" i="60"/>
  <c r="FQ420" i="60"/>
  <c r="FP420" i="60"/>
  <c r="FO420" i="60"/>
  <c r="FN420" i="60"/>
  <c r="FM420" i="60"/>
  <c r="FL420" i="60"/>
  <c r="FK420" i="60"/>
  <c r="FJ420" i="60"/>
  <c r="FI420" i="60"/>
  <c r="FH420" i="60"/>
  <c r="FG420" i="60"/>
  <c r="FF420" i="60"/>
  <c r="FE420" i="60"/>
  <c r="FD420" i="60"/>
  <c r="FC420" i="60"/>
  <c r="FB420" i="60"/>
  <c r="FA420" i="60"/>
  <c r="EZ420" i="60"/>
  <c r="EY420" i="60"/>
  <c r="EX420" i="60"/>
  <c r="EW420" i="60"/>
  <c r="EV420" i="60"/>
  <c r="EU420" i="60"/>
  <c r="ET420" i="60"/>
  <c r="ES420" i="60"/>
  <c r="ER420" i="60"/>
  <c r="EQ420" i="60"/>
  <c r="EP420" i="60"/>
  <c r="EO420" i="60"/>
  <c r="EN420" i="60"/>
  <c r="EM420" i="60"/>
  <c r="EL420" i="60"/>
  <c r="EK420" i="60"/>
  <c r="EJ420" i="60"/>
  <c r="EI420" i="60"/>
  <c r="EH420" i="60"/>
  <c r="EG420" i="60"/>
  <c r="EF420" i="60"/>
  <c r="EE420" i="60"/>
  <c r="ED420" i="60"/>
  <c r="EC420" i="60"/>
  <c r="EB420" i="60"/>
  <c r="EA420" i="60"/>
  <c r="DZ420" i="60"/>
  <c r="DY420" i="60"/>
  <c r="DX420" i="60"/>
  <c r="DW420" i="60"/>
  <c r="DV420" i="60"/>
  <c r="DU420" i="60"/>
  <c r="DT420" i="60"/>
  <c r="DS420" i="60"/>
  <c r="DR420" i="60"/>
  <c r="DQ420" i="60"/>
  <c r="DP420" i="60"/>
  <c r="DO420" i="60"/>
  <c r="DN420" i="60"/>
  <c r="DM420" i="60"/>
  <c r="DL420" i="60"/>
  <c r="DK420" i="60"/>
  <c r="DJ420" i="60"/>
  <c r="DI420" i="60"/>
  <c r="DH420" i="60"/>
  <c r="DG420" i="60"/>
  <c r="DF420" i="60"/>
  <c r="DE420" i="60"/>
  <c r="DD420" i="60"/>
  <c r="DC420" i="60"/>
  <c r="DB420" i="60"/>
  <c r="DA420" i="60"/>
  <c r="CZ420" i="60"/>
  <c r="CY420" i="60"/>
  <c r="CX420" i="60"/>
  <c r="CW420" i="60"/>
  <c r="CV420" i="60"/>
  <c r="CU420" i="60"/>
  <c r="CT420" i="60"/>
  <c r="CS420" i="60"/>
  <c r="CR420" i="60"/>
  <c r="CQ420" i="60"/>
  <c r="CP420" i="60"/>
  <c r="CO420" i="60"/>
  <c r="CN420" i="60"/>
  <c r="CM420" i="60"/>
  <c r="CL420" i="60"/>
  <c r="CK420" i="60"/>
  <c r="CJ420" i="60"/>
  <c r="CI420" i="60"/>
  <c r="CH420" i="60"/>
  <c r="CG420" i="60"/>
  <c r="CF420" i="60"/>
  <c r="CE420" i="60"/>
  <c r="CD420" i="60"/>
  <c r="CC420" i="60"/>
  <c r="CB420" i="60"/>
  <c r="CA420" i="60"/>
  <c r="BZ420" i="60"/>
  <c r="BY420" i="60"/>
  <c r="BX420" i="60"/>
  <c r="BW420" i="60"/>
  <c r="BV420" i="60"/>
  <c r="BU420" i="60"/>
  <c r="BT420" i="60"/>
  <c r="BS420" i="60"/>
  <c r="BR420" i="60"/>
  <c r="BQ420" i="60"/>
  <c r="BP420" i="60"/>
  <c r="BO420" i="60"/>
  <c r="BN420" i="60"/>
  <c r="BM420" i="60"/>
  <c r="BL420" i="60"/>
  <c r="BK420" i="60"/>
  <c r="BJ420" i="60"/>
  <c r="BI420" i="60"/>
  <c r="BH420" i="60"/>
  <c r="BG420" i="60"/>
  <c r="BF420" i="60"/>
  <c r="JS419" i="60"/>
  <c r="JA419" i="60"/>
  <c r="IZ419" i="60"/>
  <c r="IY419" i="60"/>
  <c r="IX419" i="60"/>
  <c r="IW419" i="60"/>
  <c r="IV419" i="60"/>
  <c r="IL419" i="60"/>
  <c r="IK419" i="60"/>
  <c r="IJ419" i="60"/>
  <c r="II419" i="60"/>
  <c r="IH419" i="60"/>
  <c r="IG419" i="60"/>
  <c r="IF419" i="60"/>
  <c r="IE419" i="60"/>
  <c r="ID419" i="60"/>
  <c r="IC419" i="60"/>
  <c r="IB419" i="60"/>
  <c r="IA419" i="60"/>
  <c r="HZ419" i="60"/>
  <c r="HY419" i="60"/>
  <c r="HX419" i="60"/>
  <c r="HW419" i="60"/>
  <c r="HV419" i="60"/>
  <c r="HU419" i="60"/>
  <c r="HT419" i="60"/>
  <c r="HS419" i="60"/>
  <c r="HR419" i="60"/>
  <c r="HQ419" i="60"/>
  <c r="HP419" i="60"/>
  <c r="HO419" i="60"/>
  <c r="HN419" i="60"/>
  <c r="HM419" i="60"/>
  <c r="HL419" i="60"/>
  <c r="HK419" i="60"/>
  <c r="HJ419" i="60"/>
  <c r="HI419" i="60"/>
  <c r="HH419" i="60"/>
  <c r="HG419" i="60"/>
  <c r="HF419" i="60"/>
  <c r="HE419" i="60"/>
  <c r="HD419" i="60"/>
  <c r="HC419" i="60"/>
  <c r="HB419" i="60"/>
  <c r="HA419" i="60"/>
  <c r="GZ419" i="60"/>
  <c r="GY419" i="60"/>
  <c r="GX419" i="60"/>
  <c r="GW419" i="60"/>
  <c r="GV419" i="60"/>
  <c r="GU419" i="60"/>
  <c r="GT419" i="60"/>
  <c r="GS419" i="60"/>
  <c r="GR419" i="60"/>
  <c r="GQ419" i="60"/>
  <c r="GP419" i="60"/>
  <c r="GO419" i="60"/>
  <c r="GN419" i="60"/>
  <c r="GM419" i="60"/>
  <c r="GL419" i="60"/>
  <c r="GK419" i="60"/>
  <c r="GJ419" i="60"/>
  <c r="GI419" i="60"/>
  <c r="GH419" i="60"/>
  <c r="GG419" i="60"/>
  <c r="GF419" i="60"/>
  <c r="GE419" i="60"/>
  <c r="GD419" i="60"/>
  <c r="GC419" i="60"/>
  <c r="GB419" i="60"/>
  <c r="GA419" i="60"/>
  <c r="FZ419" i="60"/>
  <c r="FY419" i="60"/>
  <c r="FX419" i="60"/>
  <c r="FW419" i="60"/>
  <c r="FV419" i="60"/>
  <c r="FU419" i="60"/>
  <c r="FT419" i="60"/>
  <c r="FS419" i="60"/>
  <c r="FR419" i="60"/>
  <c r="FQ419" i="60"/>
  <c r="FP419" i="60"/>
  <c r="FO419" i="60"/>
  <c r="FN419" i="60"/>
  <c r="FM419" i="60"/>
  <c r="FL419" i="60"/>
  <c r="FK419" i="60"/>
  <c r="FJ419" i="60"/>
  <c r="FI419" i="60"/>
  <c r="FH419" i="60"/>
  <c r="FG419" i="60"/>
  <c r="FF419" i="60"/>
  <c r="FE419" i="60"/>
  <c r="FD419" i="60"/>
  <c r="FC419" i="60"/>
  <c r="FB419" i="60"/>
  <c r="FA419" i="60"/>
  <c r="EZ419" i="60"/>
  <c r="EY419" i="60"/>
  <c r="EX419" i="60"/>
  <c r="EW419" i="60"/>
  <c r="EV419" i="60"/>
  <c r="EU419" i="60"/>
  <c r="ET419" i="60"/>
  <c r="ES419" i="60"/>
  <c r="ER419" i="60"/>
  <c r="EQ419" i="60"/>
  <c r="EP419" i="60"/>
  <c r="EO419" i="60"/>
  <c r="EN419" i="60"/>
  <c r="EM419" i="60"/>
  <c r="EL419" i="60"/>
  <c r="EK419" i="60"/>
  <c r="EJ419" i="60"/>
  <c r="EI419" i="60"/>
  <c r="EH419" i="60"/>
  <c r="EG419" i="60"/>
  <c r="EF419" i="60"/>
  <c r="EE419" i="60"/>
  <c r="ED419" i="60"/>
  <c r="EC419" i="60"/>
  <c r="EB419" i="60"/>
  <c r="EA419" i="60"/>
  <c r="DZ419" i="60"/>
  <c r="DY419" i="60"/>
  <c r="DX419" i="60"/>
  <c r="DW419" i="60"/>
  <c r="DV419" i="60"/>
  <c r="DU419" i="60"/>
  <c r="DT419" i="60"/>
  <c r="DS419" i="60"/>
  <c r="DR419" i="60"/>
  <c r="DQ419" i="60"/>
  <c r="DP419" i="60"/>
  <c r="DO419" i="60"/>
  <c r="DN419" i="60"/>
  <c r="DM419" i="60"/>
  <c r="DL419" i="60"/>
  <c r="DK419" i="60"/>
  <c r="DJ419" i="60"/>
  <c r="DI419" i="60"/>
  <c r="DH419" i="60"/>
  <c r="DG419" i="60"/>
  <c r="DF419" i="60"/>
  <c r="DE419" i="60"/>
  <c r="DD419" i="60"/>
  <c r="DC419" i="60"/>
  <c r="DB419" i="60"/>
  <c r="DA419" i="60"/>
  <c r="CZ419" i="60"/>
  <c r="CY419" i="60"/>
  <c r="CX419" i="60"/>
  <c r="CW419" i="60"/>
  <c r="CV419" i="60"/>
  <c r="CU419" i="60"/>
  <c r="CT419" i="60"/>
  <c r="CS419" i="60"/>
  <c r="CR419" i="60"/>
  <c r="CQ419" i="60"/>
  <c r="CP419" i="60"/>
  <c r="CO419" i="60"/>
  <c r="CN419" i="60"/>
  <c r="CM419" i="60"/>
  <c r="CL419" i="60"/>
  <c r="CK419" i="60"/>
  <c r="CJ419" i="60"/>
  <c r="CI419" i="60"/>
  <c r="CH419" i="60"/>
  <c r="CG419" i="60"/>
  <c r="CF419" i="60"/>
  <c r="CE419" i="60"/>
  <c r="CD419" i="60"/>
  <c r="CC419" i="60"/>
  <c r="CB419" i="60"/>
  <c r="CA419" i="60"/>
  <c r="BZ419" i="60"/>
  <c r="BY419" i="60"/>
  <c r="BX419" i="60"/>
  <c r="BW419" i="60"/>
  <c r="BV419" i="60"/>
  <c r="BU419" i="60"/>
  <c r="BT419" i="60"/>
  <c r="BS419" i="60"/>
  <c r="BR419" i="60"/>
  <c r="BQ419" i="60"/>
  <c r="BP419" i="60"/>
  <c r="BO419" i="60"/>
  <c r="BN419" i="60"/>
  <c r="BM419" i="60"/>
  <c r="BL419" i="60"/>
  <c r="BK419" i="60"/>
  <c r="BJ419" i="60"/>
  <c r="BI419" i="60"/>
  <c r="BH419" i="60"/>
  <c r="BG419" i="60"/>
  <c r="BF419" i="60"/>
  <c r="JS418" i="60"/>
  <c r="JA418" i="60"/>
  <c r="IZ418" i="60"/>
  <c r="IY418" i="60"/>
  <c r="IX418" i="60"/>
  <c r="IW418" i="60"/>
  <c r="IV418" i="60"/>
  <c r="IL418" i="60"/>
  <c r="IK418" i="60"/>
  <c r="IJ418" i="60"/>
  <c r="II418" i="60"/>
  <c r="IH418" i="60"/>
  <c r="IG418" i="60"/>
  <c r="IF418" i="60"/>
  <c r="IE418" i="60"/>
  <c r="ID418" i="60"/>
  <c r="IC418" i="60"/>
  <c r="IB418" i="60"/>
  <c r="IA418" i="60"/>
  <c r="HZ418" i="60"/>
  <c r="HY418" i="60"/>
  <c r="HX418" i="60"/>
  <c r="HW418" i="60"/>
  <c r="HV418" i="60"/>
  <c r="HU418" i="60"/>
  <c r="HT418" i="60"/>
  <c r="HS418" i="60"/>
  <c r="HR418" i="60"/>
  <c r="HQ418" i="60"/>
  <c r="HP418" i="60"/>
  <c r="HO418" i="60"/>
  <c r="HN418" i="60"/>
  <c r="HM418" i="60"/>
  <c r="HL418" i="60"/>
  <c r="HK418" i="60"/>
  <c r="HJ418" i="60"/>
  <c r="HI418" i="60"/>
  <c r="HH418" i="60"/>
  <c r="HG418" i="60"/>
  <c r="HF418" i="60"/>
  <c r="HE418" i="60"/>
  <c r="HD418" i="60"/>
  <c r="HC418" i="60"/>
  <c r="HB418" i="60"/>
  <c r="HA418" i="60"/>
  <c r="GZ418" i="60"/>
  <c r="GY418" i="60"/>
  <c r="GX418" i="60"/>
  <c r="GW418" i="60"/>
  <c r="GV418" i="60"/>
  <c r="GU418" i="60"/>
  <c r="GT418" i="60"/>
  <c r="GS418" i="60"/>
  <c r="GR418" i="60"/>
  <c r="GQ418" i="60"/>
  <c r="GP418" i="60"/>
  <c r="GO418" i="60"/>
  <c r="GN418" i="60"/>
  <c r="GM418" i="60"/>
  <c r="GL418" i="60"/>
  <c r="GK418" i="60"/>
  <c r="GJ418" i="60"/>
  <c r="GI418" i="60"/>
  <c r="GH418" i="60"/>
  <c r="GG418" i="60"/>
  <c r="GF418" i="60"/>
  <c r="GE418" i="60"/>
  <c r="GD418" i="60"/>
  <c r="GC418" i="60"/>
  <c r="GB418" i="60"/>
  <c r="GA418" i="60"/>
  <c r="FZ418" i="60"/>
  <c r="FY418" i="60"/>
  <c r="FX418" i="60"/>
  <c r="FW418" i="60"/>
  <c r="FV418" i="60"/>
  <c r="FU418" i="60"/>
  <c r="FT418" i="60"/>
  <c r="FS418" i="60"/>
  <c r="FR418" i="60"/>
  <c r="FQ418" i="60"/>
  <c r="FP418" i="60"/>
  <c r="FO418" i="60"/>
  <c r="FN418" i="60"/>
  <c r="FM418" i="60"/>
  <c r="FL418" i="60"/>
  <c r="FK418" i="60"/>
  <c r="FJ418" i="60"/>
  <c r="FI418" i="60"/>
  <c r="FH418" i="60"/>
  <c r="FG418" i="60"/>
  <c r="FF418" i="60"/>
  <c r="FE418" i="60"/>
  <c r="FD418" i="60"/>
  <c r="FC418" i="60"/>
  <c r="FB418" i="60"/>
  <c r="FA418" i="60"/>
  <c r="EZ418" i="60"/>
  <c r="EY418" i="60"/>
  <c r="EX418" i="60"/>
  <c r="EW418" i="60"/>
  <c r="EV418" i="60"/>
  <c r="EU418" i="60"/>
  <c r="ET418" i="60"/>
  <c r="ES418" i="60"/>
  <c r="ER418" i="60"/>
  <c r="EQ418" i="60"/>
  <c r="EP418" i="60"/>
  <c r="EO418" i="60"/>
  <c r="EN418" i="60"/>
  <c r="EM418" i="60"/>
  <c r="EL418" i="60"/>
  <c r="EK418" i="60"/>
  <c r="EJ418" i="60"/>
  <c r="EI418" i="60"/>
  <c r="EH418" i="60"/>
  <c r="EG418" i="60"/>
  <c r="EF418" i="60"/>
  <c r="EE418" i="60"/>
  <c r="ED418" i="60"/>
  <c r="EC418" i="60"/>
  <c r="EB418" i="60"/>
  <c r="EA418" i="60"/>
  <c r="DZ418" i="60"/>
  <c r="DY418" i="60"/>
  <c r="DX418" i="60"/>
  <c r="DW418" i="60"/>
  <c r="DV418" i="60"/>
  <c r="DU418" i="60"/>
  <c r="DT418" i="60"/>
  <c r="DS418" i="60"/>
  <c r="DR418" i="60"/>
  <c r="DQ418" i="60"/>
  <c r="DP418" i="60"/>
  <c r="DO418" i="60"/>
  <c r="DN418" i="60"/>
  <c r="DM418" i="60"/>
  <c r="DL418" i="60"/>
  <c r="DK418" i="60"/>
  <c r="DJ418" i="60"/>
  <c r="DI418" i="60"/>
  <c r="DH418" i="60"/>
  <c r="DG418" i="60"/>
  <c r="DF418" i="60"/>
  <c r="DE418" i="60"/>
  <c r="DD418" i="60"/>
  <c r="DC418" i="60"/>
  <c r="DB418" i="60"/>
  <c r="DA418" i="60"/>
  <c r="CZ418" i="60"/>
  <c r="CY418" i="60"/>
  <c r="CX418" i="60"/>
  <c r="CW418" i="60"/>
  <c r="CV418" i="60"/>
  <c r="CU418" i="60"/>
  <c r="CT418" i="60"/>
  <c r="CS418" i="60"/>
  <c r="CR418" i="60"/>
  <c r="CQ418" i="60"/>
  <c r="CP418" i="60"/>
  <c r="CO418" i="60"/>
  <c r="CN418" i="60"/>
  <c r="CM418" i="60"/>
  <c r="CL418" i="60"/>
  <c r="CK418" i="60"/>
  <c r="CJ418" i="60"/>
  <c r="CI418" i="60"/>
  <c r="CH418" i="60"/>
  <c r="CG418" i="60"/>
  <c r="CF418" i="60"/>
  <c r="CE418" i="60"/>
  <c r="CD418" i="60"/>
  <c r="CC418" i="60"/>
  <c r="CB418" i="60"/>
  <c r="CA418" i="60"/>
  <c r="BZ418" i="60"/>
  <c r="BY418" i="60"/>
  <c r="BX418" i="60"/>
  <c r="BW418" i="60"/>
  <c r="BV418" i="60"/>
  <c r="BU418" i="60"/>
  <c r="BT418" i="60"/>
  <c r="BS418" i="60"/>
  <c r="BR418" i="60"/>
  <c r="BQ418" i="60"/>
  <c r="BP418" i="60"/>
  <c r="BO418" i="60"/>
  <c r="BN418" i="60"/>
  <c r="BM418" i="60"/>
  <c r="BL418" i="60"/>
  <c r="BK418" i="60"/>
  <c r="BJ418" i="60"/>
  <c r="BI418" i="60"/>
  <c r="BH418" i="60"/>
  <c r="BG418" i="60"/>
  <c r="BF418" i="60"/>
  <c r="JS417" i="60"/>
  <c r="JA417" i="60"/>
  <c r="IZ417" i="60"/>
  <c r="IY417" i="60"/>
  <c r="IX417" i="60"/>
  <c r="IW417" i="60"/>
  <c r="IV417" i="60"/>
  <c r="IL417" i="60"/>
  <c r="IK417" i="60"/>
  <c r="IJ417" i="60"/>
  <c r="II417" i="60"/>
  <c r="IH417" i="60"/>
  <c r="IG417" i="60"/>
  <c r="IF417" i="60"/>
  <c r="IE417" i="60"/>
  <c r="ID417" i="60"/>
  <c r="IC417" i="60"/>
  <c r="IB417" i="60"/>
  <c r="IA417" i="60"/>
  <c r="HZ417" i="60"/>
  <c r="HY417" i="60"/>
  <c r="HX417" i="60"/>
  <c r="HW417" i="60"/>
  <c r="HV417" i="60"/>
  <c r="HU417" i="60"/>
  <c r="HT417" i="60"/>
  <c r="HS417" i="60"/>
  <c r="HR417" i="60"/>
  <c r="HQ417" i="60"/>
  <c r="HP417" i="60"/>
  <c r="HO417" i="60"/>
  <c r="HN417" i="60"/>
  <c r="HM417" i="60"/>
  <c r="HL417" i="60"/>
  <c r="HK417" i="60"/>
  <c r="HJ417" i="60"/>
  <c r="HI417" i="60"/>
  <c r="HH417" i="60"/>
  <c r="HG417" i="60"/>
  <c r="HF417" i="60"/>
  <c r="HE417" i="60"/>
  <c r="HD417" i="60"/>
  <c r="HC417" i="60"/>
  <c r="HB417" i="60"/>
  <c r="HA417" i="60"/>
  <c r="GZ417" i="60"/>
  <c r="GY417" i="60"/>
  <c r="GX417" i="60"/>
  <c r="GW417" i="60"/>
  <c r="GV417" i="60"/>
  <c r="GU417" i="60"/>
  <c r="GT417" i="60"/>
  <c r="GS417" i="60"/>
  <c r="GR417" i="60"/>
  <c r="GQ417" i="60"/>
  <c r="GP417" i="60"/>
  <c r="GO417" i="60"/>
  <c r="GN417" i="60"/>
  <c r="GM417" i="60"/>
  <c r="GL417" i="60"/>
  <c r="GK417" i="60"/>
  <c r="GJ417" i="60"/>
  <c r="GI417" i="60"/>
  <c r="GH417" i="60"/>
  <c r="GG417" i="60"/>
  <c r="GF417" i="60"/>
  <c r="GE417" i="60"/>
  <c r="GD417" i="60"/>
  <c r="GC417" i="60"/>
  <c r="GB417" i="60"/>
  <c r="GA417" i="60"/>
  <c r="FZ417" i="60"/>
  <c r="FY417" i="60"/>
  <c r="FX417" i="60"/>
  <c r="FW417" i="60"/>
  <c r="FV417" i="60"/>
  <c r="FU417" i="60"/>
  <c r="FT417" i="60"/>
  <c r="FS417" i="60"/>
  <c r="FR417" i="60"/>
  <c r="FQ417" i="60"/>
  <c r="FP417" i="60"/>
  <c r="FO417" i="60"/>
  <c r="FN417" i="60"/>
  <c r="FM417" i="60"/>
  <c r="FL417" i="60"/>
  <c r="FK417" i="60"/>
  <c r="FJ417" i="60"/>
  <c r="FI417" i="60"/>
  <c r="FH417" i="60"/>
  <c r="FG417" i="60"/>
  <c r="FF417" i="60"/>
  <c r="FE417" i="60"/>
  <c r="FD417" i="60"/>
  <c r="FC417" i="60"/>
  <c r="FB417" i="60"/>
  <c r="FA417" i="60"/>
  <c r="EZ417" i="60"/>
  <c r="EY417" i="60"/>
  <c r="EX417" i="60"/>
  <c r="EW417" i="60"/>
  <c r="EV417" i="60"/>
  <c r="EU417" i="60"/>
  <c r="ET417" i="60"/>
  <c r="ES417" i="60"/>
  <c r="ER417" i="60"/>
  <c r="EQ417" i="60"/>
  <c r="EP417" i="60"/>
  <c r="EO417" i="60"/>
  <c r="EN417" i="60"/>
  <c r="EM417" i="60"/>
  <c r="EL417" i="60"/>
  <c r="EK417" i="60"/>
  <c r="EJ417" i="60"/>
  <c r="EI417" i="60"/>
  <c r="EH417" i="60"/>
  <c r="EG417" i="60"/>
  <c r="EF417" i="60"/>
  <c r="EE417" i="60"/>
  <c r="ED417" i="60"/>
  <c r="EC417" i="60"/>
  <c r="EB417" i="60"/>
  <c r="EA417" i="60"/>
  <c r="DZ417" i="60"/>
  <c r="DY417" i="60"/>
  <c r="DX417" i="60"/>
  <c r="DW417" i="60"/>
  <c r="DV417" i="60"/>
  <c r="DU417" i="60"/>
  <c r="DT417" i="60"/>
  <c r="DS417" i="60"/>
  <c r="DR417" i="60"/>
  <c r="DQ417" i="60"/>
  <c r="DP417" i="60"/>
  <c r="DO417" i="60"/>
  <c r="DN417" i="60"/>
  <c r="DM417" i="60"/>
  <c r="DL417" i="60"/>
  <c r="DK417" i="60"/>
  <c r="DJ417" i="60"/>
  <c r="DI417" i="60"/>
  <c r="DH417" i="60"/>
  <c r="DG417" i="60"/>
  <c r="DF417" i="60"/>
  <c r="DE417" i="60"/>
  <c r="DD417" i="60"/>
  <c r="DC417" i="60"/>
  <c r="DB417" i="60"/>
  <c r="DA417" i="60"/>
  <c r="CZ417" i="60"/>
  <c r="CY417" i="60"/>
  <c r="CX417" i="60"/>
  <c r="CW417" i="60"/>
  <c r="CV417" i="60"/>
  <c r="CU417" i="60"/>
  <c r="CT417" i="60"/>
  <c r="CS417" i="60"/>
  <c r="CR417" i="60"/>
  <c r="CQ417" i="60"/>
  <c r="CP417" i="60"/>
  <c r="CO417" i="60"/>
  <c r="CN417" i="60"/>
  <c r="CM417" i="60"/>
  <c r="CL417" i="60"/>
  <c r="CK417" i="60"/>
  <c r="CJ417" i="60"/>
  <c r="CI417" i="60"/>
  <c r="CH417" i="60"/>
  <c r="CG417" i="60"/>
  <c r="CF417" i="60"/>
  <c r="CE417" i="60"/>
  <c r="CD417" i="60"/>
  <c r="CC417" i="60"/>
  <c r="CB417" i="60"/>
  <c r="CA417" i="60"/>
  <c r="BZ417" i="60"/>
  <c r="BY417" i="60"/>
  <c r="BX417" i="60"/>
  <c r="BW417" i="60"/>
  <c r="BV417" i="60"/>
  <c r="BU417" i="60"/>
  <c r="BT417" i="60"/>
  <c r="BS417" i="60"/>
  <c r="BR417" i="60"/>
  <c r="BQ417" i="60"/>
  <c r="BP417" i="60"/>
  <c r="BO417" i="60"/>
  <c r="BN417" i="60"/>
  <c r="BM417" i="60"/>
  <c r="BL417" i="60"/>
  <c r="BK417" i="60"/>
  <c r="BJ417" i="60"/>
  <c r="BI417" i="60"/>
  <c r="BH417" i="60"/>
  <c r="BG417" i="60"/>
  <c r="BF417" i="60"/>
  <c r="JS416" i="60"/>
  <c r="JA416" i="60"/>
  <c r="IZ416" i="60"/>
  <c r="IY416" i="60"/>
  <c r="IX416" i="60"/>
  <c r="IW416" i="60"/>
  <c r="IV416" i="60"/>
  <c r="IL416" i="60"/>
  <c r="IK416" i="60"/>
  <c r="IJ416" i="60"/>
  <c r="II416" i="60"/>
  <c r="IH416" i="60"/>
  <c r="IG416" i="60"/>
  <c r="IF416" i="60"/>
  <c r="IE416" i="60"/>
  <c r="ID416" i="60"/>
  <c r="IC416" i="60"/>
  <c r="IB416" i="60"/>
  <c r="IA416" i="60"/>
  <c r="HZ416" i="60"/>
  <c r="HY416" i="60"/>
  <c r="HX416" i="60"/>
  <c r="HW416" i="60"/>
  <c r="HV416" i="60"/>
  <c r="HU416" i="60"/>
  <c r="HT416" i="60"/>
  <c r="HS416" i="60"/>
  <c r="HR416" i="60"/>
  <c r="HQ416" i="60"/>
  <c r="HP416" i="60"/>
  <c r="HO416" i="60"/>
  <c r="HN416" i="60"/>
  <c r="HM416" i="60"/>
  <c r="HL416" i="60"/>
  <c r="HK416" i="60"/>
  <c r="HJ416" i="60"/>
  <c r="HI416" i="60"/>
  <c r="HH416" i="60"/>
  <c r="HG416" i="60"/>
  <c r="HF416" i="60"/>
  <c r="HE416" i="60"/>
  <c r="HD416" i="60"/>
  <c r="HC416" i="60"/>
  <c r="HB416" i="60"/>
  <c r="HA416" i="60"/>
  <c r="GZ416" i="60"/>
  <c r="GY416" i="60"/>
  <c r="GX416" i="60"/>
  <c r="GW416" i="60"/>
  <c r="GV416" i="60"/>
  <c r="GU416" i="60"/>
  <c r="GT416" i="60"/>
  <c r="GS416" i="60"/>
  <c r="GR416" i="60"/>
  <c r="GQ416" i="60"/>
  <c r="GP416" i="60"/>
  <c r="GO416" i="60"/>
  <c r="GN416" i="60"/>
  <c r="GM416" i="60"/>
  <c r="GL416" i="60"/>
  <c r="GK416" i="60"/>
  <c r="GJ416" i="60"/>
  <c r="GI416" i="60"/>
  <c r="GH416" i="60"/>
  <c r="GG416" i="60"/>
  <c r="GF416" i="60"/>
  <c r="GE416" i="60"/>
  <c r="GD416" i="60"/>
  <c r="GC416" i="60"/>
  <c r="GB416" i="60"/>
  <c r="GA416" i="60"/>
  <c r="FZ416" i="60"/>
  <c r="FY416" i="60"/>
  <c r="FX416" i="60"/>
  <c r="FW416" i="60"/>
  <c r="FV416" i="60"/>
  <c r="FU416" i="60"/>
  <c r="FT416" i="60"/>
  <c r="FS416" i="60"/>
  <c r="FR416" i="60"/>
  <c r="FQ416" i="60"/>
  <c r="FP416" i="60"/>
  <c r="FO416" i="60"/>
  <c r="FN416" i="60"/>
  <c r="FM416" i="60"/>
  <c r="FL416" i="60"/>
  <c r="FK416" i="60"/>
  <c r="FJ416" i="60"/>
  <c r="FI416" i="60"/>
  <c r="FH416" i="60"/>
  <c r="FG416" i="60"/>
  <c r="FF416" i="60"/>
  <c r="FE416" i="60"/>
  <c r="FD416" i="60"/>
  <c r="FC416" i="60"/>
  <c r="FB416" i="60"/>
  <c r="FA416" i="60"/>
  <c r="EZ416" i="60"/>
  <c r="EY416" i="60"/>
  <c r="EX416" i="60"/>
  <c r="EW416" i="60"/>
  <c r="EV416" i="60"/>
  <c r="EU416" i="60"/>
  <c r="ET416" i="60"/>
  <c r="ES416" i="60"/>
  <c r="ER416" i="60"/>
  <c r="EQ416" i="60"/>
  <c r="EP416" i="60"/>
  <c r="EO416" i="60"/>
  <c r="EN416" i="60"/>
  <c r="EM416" i="60"/>
  <c r="EL416" i="60"/>
  <c r="EK416" i="60"/>
  <c r="EJ416" i="60"/>
  <c r="EI416" i="60"/>
  <c r="EH416" i="60"/>
  <c r="EG416" i="60"/>
  <c r="EF416" i="60"/>
  <c r="EE416" i="60"/>
  <c r="ED416" i="60"/>
  <c r="EC416" i="60"/>
  <c r="EB416" i="60"/>
  <c r="EA416" i="60"/>
  <c r="DZ416" i="60"/>
  <c r="DY416" i="60"/>
  <c r="DX416" i="60"/>
  <c r="DW416" i="60"/>
  <c r="DV416" i="60"/>
  <c r="DU416" i="60"/>
  <c r="DT416" i="60"/>
  <c r="DS416" i="60"/>
  <c r="DR416" i="60"/>
  <c r="DQ416" i="60"/>
  <c r="DP416" i="60"/>
  <c r="DO416" i="60"/>
  <c r="DN416" i="60"/>
  <c r="DM416" i="60"/>
  <c r="DL416" i="60"/>
  <c r="DK416" i="60"/>
  <c r="DJ416" i="60"/>
  <c r="DI416" i="60"/>
  <c r="DH416" i="60"/>
  <c r="DG416" i="60"/>
  <c r="DF416" i="60"/>
  <c r="DE416" i="60"/>
  <c r="DD416" i="60"/>
  <c r="DC416" i="60"/>
  <c r="DB416" i="60"/>
  <c r="DA416" i="60"/>
  <c r="CZ416" i="60"/>
  <c r="CY416" i="60"/>
  <c r="CX416" i="60"/>
  <c r="CW416" i="60"/>
  <c r="CV416" i="60"/>
  <c r="CU416" i="60"/>
  <c r="CT416" i="60"/>
  <c r="CS416" i="60"/>
  <c r="CR416" i="60"/>
  <c r="CQ416" i="60"/>
  <c r="CP416" i="60"/>
  <c r="CO416" i="60"/>
  <c r="CN416" i="60"/>
  <c r="CM416" i="60"/>
  <c r="CL416" i="60"/>
  <c r="CK416" i="60"/>
  <c r="CJ416" i="60"/>
  <c r="CI416" i="60"/>
  <c r="CH416" i="60"/>
  <c r="CG416" i="60"/>
  <c r="CF416" i="60"/>
  <c r="CE416" i="60"/>
  <c r="CD416" i="60"/>
  <c r="CC416" i="60"/>
  <c r="CB416" i="60"/>
  <c r="CA416" i="60"/>
  <c r="BZ416" i="60"/>
  <c r="BY416" i="60"/>
  <c r="BX416" i="60"/>
  <c r="BW416" i="60"/>
  <c r="BV416" i="60"/>
  <c r="BU416" i="60"/>
  <c r="BT416" i="60"/>
  <c r="BS416" i="60"/>
  <c r="BR416" i="60"/>
  <c r="BQ416" i="60"/>
  <c r="BP416" i="60"/>
  <c r="BO416" i="60"/>
  <c r="BN416" i="60"/>
  <c r="BM416" i="60"/>
  <c r="BL416" i="60"/>
  <c r="BK416" i="60"/>
  <c r="BJ416" i="60"/>
  <c r="BI416" i="60"/>
  <c r="BH416" i="60"/>
  <c r="BG416" i="60"/>
  <c r="BF416" i="60"/>
  <c r="JS415" i="60"/>
  <c r="JA415" i="60"/>
  <c r="IZ415" i="60"/>
  <c r="IY415" i="60"/>
  <c r="IX415" i="60"/>
  <c r="IW415" i="60"/>
  <c r="IV415" i="60"/>
  <c r="IL415" i="60"/>
  <c r="IK415" i="60"/>
  <c r="IJ415" i="60"/>
  <c r="II415" i="60"/>
  <c r="IH415" i="60"/>
  <c r="IG415" i="60"/>
  <c r="IF415" i="60"/>
  <c r="IE415" i="60"/>
  <c r="ID415" i="60"/>
  <c r="IC415" i="60"/>
  <c r="IB415" i="60"/>
  <c r="IA415" i="60"/>
  <c r="HZ415" i="60"/>
  <c r="HY415" i="60"/>
  <c r="HX415" i="60"/>
  <c r="HW415" i="60"/>
  <c r="HV415" i="60"/>
  <c r="HU415" i="60"/>
  <c r="HT415" i="60"/>
  <c r="HS415" i="60"/>
  <c r="HR415" i="60"/>
  <c r="HQ415" i="60"/>
  <c r="HP415" i="60"/>
  <c r="HO415" i="60"/>
  <c r="HN415" i="60"/>
  <c r="HM415" i="60"/>
  <c r="HL415" i="60"/>
  <c r="HK415" i="60"/>
  <c r="HJ415" i="60"/>
  <c r="HI415" i="60"/>
  <c r="HH415" i="60"/>
  <c r="HG415" i="60"/>
  <c r="HF415" i="60"/>
  <c r="HE415" i="60"/>
  <c r="HD415" i="60"/>
  <c r="HC415" i="60"/>
  <c r="HB415" i="60"/>
  <c r="HA415" i="60"/>
  <c r="GZ415" i="60"/>
  <c r="GY415" i="60"/>
  <c r="GX415" i="60"/>
  <c r="GW415" i="60"/>
  <c r="GV415" i="60"/>
  <c r="GU415" i="60"/>
  <c r="GT415" i="60"/>
  <c r="GS415" i="60"/>
  <c r="GR415" i="60"/>
  <c r="GQ415" i="60"/>
  <c r="GP415" i="60"/>
  <c r="GO415" i="60"/>
  <c r="GN415" i="60"/>
  <c r="GM415" i="60"/>
  <c r="GL415" i="60"/>
  <c r="GK415" i="60"/>
  <c r="GJ415" i="60"/>
  <c r="GI415" i="60"/>
  <c r="GH415" i="60"/>
  <c r="GG415" i="60"/>
  <c r="GF415" i="60"/>
  <c r="GE415" i="60"/>
  <c r="GD415" i="60"/>
  <c r="GC415" i="60"/>
  <c r="GB415" i="60"/>
  <c r="GA415" i="60"/>
  <c r="FZ415" i="60"/>
  <c r="FY415" i="60"/>
  <c r="FX415" i="60"/>
  <c r="FW415" i="60"/>
  <c r="FV415" i="60"/>
  <c r="FU415" i="60"/>
  <c r="FT415" i="60"/>
  <c r="FS415" i="60"/>
  <c r="FR415" i="60"/>
  <c r="FQ415" i="60"/>
  <c r="FP415" i="60"/>
  <c r="FO415" i="60"/>
  <c r="FN415" i="60"/>
  <c r="FM415" i="60"/>
  <c r="FL415" i="60"/>
  <c r="FK415" i="60"/>
  <c r="FJ415" i="60"/>
  <c r="FI415" i="60"/>
  <c r="FH415" i="60"/>
  <c r="FG415" i="60"/>
  <c r="FF415" i="60"/>
  <c r="FE415" i="60"/>
  <c r="FD415" i="60"/>
  <c r="FC415" i="60"/>
  <c r="FB415" i="60"/>
  <c r="FA415" i="60"/>
  <c r="EZ415" i="60"/>
  <c r="EY415" i="60"/>
  <c r="EX415" i="60"/>
  <c r="EW415" i="60"/>
  <c r="EV415" i="60"/>
  <c r="EU415" i="60"/>
  <c r="ET415" i="60"/>
  <c r="ES415" i="60"/>
  <c r="ER415" i="60"/>
  <c r="EQ415" i="60"/>
  <c r="EP415" i="60"/>
  <c r="EO415" i="60"/>
  <c r="EN415" i="60"/>
  <c r="EM415" i="60"/>
  <c r="EL415" i="60"/>
  <c r="EK415" i="60"/>
  <c r="EJ415" i="60"/>
  <c r="EI415" i="60"/>
  <c r="EH415" i="60"/>
  <c r="EG415" i="60"/>
  <c r="EF415" i="60"/>
  <c r="EE415" i="60"/>
  <c r="ED415" i="60"/>
  <c r="EC415" i="60"/>
  <c r="EB415" i="60"/>
  <c r="EA415" i="60"/>
  <c r="DZ415" i="60"/>
  <c r="DY415" i="60"/>
  <c r="DX415" i="60"/>
  <c r="DW415" i="60"/>
  <c r="DV415" i="60"/>
  <c r="DU415" i="60"/>
  <c r="DT415" i="60"/>
  <c r="DS415" i="60"/>
  <c r="DR415" i="60"/>
  <c r="DQ415" i="60"/>
  <c r="DP415" i="60"/>
  <c r="DO415" i="60"/>
  <c r="DN415" i="60"/>
  <c r="DM415" i="60"/>
  <c r="DL415" i="60"/>
  <c r="DK415" i="60"/>
  <c r="DJ415" i="60"/>
  <c r="DI415" i="60"/>
  <c r="DH415" i="60"/>
  <c r="DG415" i="60"/>
  <c r="DF415" i="60"/>
  <c r="DE415" i="60"/>
  <c r="DD415" i="60"/>
  <c r="DC415" i="60"/>
  <c r="DB415" i="60"/>
  <c r="DA415" i="60"/>
  <c r="CZ415" i="60"/>
  <c r="CY415" i="60"/>
  <c r="CX415" i="60"/>
  <c r="CW415" i="60"/>
  <c r="CV415" i="60"/>
  <c r="CU415" i="60"/>
  <c r="CT415" i="60"/>
  <c r="CS415" i="60"/>
  <c r="CR415" i="60"/>
  <c r="CQ415" i="60"/>
  <c r="CP415" i="60"/>
  <c r="CO415" i="60"/>
  <c r="CN415" i="60"/>
  <c r="CM415" i="60"/>
  <c r="CL415" i="60"/>
  <c r="CK415" i="60"/>
  <c r="CJ415" i="60"/>
  <c r="CI415" i="60"/>
  <c r="CH415" i="60"/>
  <c r="CG415" i="60"/>
  <c r="CF415" i="60"/>
  <c r="CE415" i="60"/>
  <c r="CD415" i="60"/>
  <c r="CC415" i="60"/>
  <c r="CB415" i="60"/>
  <c r="CA415" i="60"/>
  <c r="BZ415" i="60"/>
  <c r="BY415" i="60"/>
  <c r="BX415" i="60"/>
  <c r="BW415" i="60"/>
  <c r="BV415" i="60"/>
  <c r="BU415" i="60"/>
  <c r="BT415" i="60"/>
  <c r="BS415" i="60"/>
  <c r="BR415" i="60"/>
  <c r="BQ415" i="60"/>
  <c r="BP415" i="60"/>
  <c r="BO415" i="60"/>
  <c r="BN415" i="60"/>
  <c r="BM415" i="60"/>
  <c r="BL415" i="60"/>
  <c r="BK415" i="60"/>
  <c r="BJ415" i="60"/>
  <c r="BI415" i="60"/>
  <c r="BH415" i="60"/>
  <c r="BG415" i="60"/>
  <c r="BF415" i="60"/>
  <c r="JS414" i="60"/>
  <c r="JA414" i="60"/>
  <c r="IZ414" i="60"/>
  <c r="IY414" i="60"/>
  <c r="IX414" i="60"/>
  <c r="IW414" i="60"/>
  <c r="IV414" i="60"/>
  <c r="IL414" i="60"/>
  <c r="IK414" i="60"/>
  <c r="IJ414" i="60"/>
  <c r="II414" i="60"/>
  <c r="IH414" i="60"/>
  <c r="IG414" i="60"/>
  <c r="IF414" i="60"/>
  <c r="IE414" i="60"/>
  <c r="ID414" i="60"/>
  <c r="IC414" i="60"/>
  <c r="IB414" i="60"/>
  <c r="IA414" i="60"/>
  <c r="HZ414" i="60"/>
  <c r="HY414" i="60"/>
  <c r="HX414" i="60"/>
  <c r="HW414" i="60"/>
  <c r="HV414" i="60"/>
  <c r="HU414" i="60"/>
  <c r="HT414" i="60"/>
  <c r="HS414" i="60"/>
  <c r="HR414" i="60"/>
  <c r="HQ414" i="60"/>
  <c r="HP414" i="60"/>
  <c r="HO414" i="60"/>
  <c r="HN414" i="60"/>
  <c r="HM414" i="60"/>
  <c r="HL414" i="60"/>
  <c r="HK414" i="60"/>
  <c r="HJ414" i="60"/>
  <c r="HI414" i="60"/>
  <c r="HH414" i="60"/>
  <c r="HG414" i="60"/>
  <c r="HF414" i="60"/>
  <c r="HE414" i="60"/>
  <c r="HD414" i="60"/>
  <c r="HC414" i="60"/>
  <c r="HB414" i="60"/>
  <c r="HA414" i="60"/>
  <c r="GZ414" i="60"/>
  <c r="GY414" i="60"/>
  <c r="GX414" i="60"/>
  <c r="GW414" i="60"/>
  <c r="GV414" i="60"/>
  <c r="GU414" i="60"/>
  <c r="GT414" i="60"/>
  <c r="GS414" i="60"/>
  <c r="GR414" i="60"/>
  <c r="GQ414" i="60"/>
  <c r="GP414" i="60"/>
  <c r="GO414" i="60"/>
  <c r="GN414" i="60"/>
  <c r="GM414" i="60"/>
  <c r="GL414" i="60"/>
  <c r="GK414" i="60"/>
  <c r="GJ414" i="60"/>
  <c r="GI414" i="60"/>
  <c r="GH414" i="60"/>
  <c r="GG414" i="60"/>
  <c r="GF414" i="60"/>
  <c r="GE414" i="60"/>
  <c r="GD414" i="60"/>
  <c r="GC414" i="60"/>
  <c r="GB414" i="60"/>
  <c r="GA414" i="60"/>
  <c r="FZ414" i="60"/>
  <c r="FY414" i="60"/>
  <c r="FX414" i="60"/>
  <c r="FW414" i="60"/>
  <c r="FV414" i="60"/>
  <c r="FU414" i="60"/>
  <c r="FT414" i="60"/>
  <c r="FS414" i="60"/>
  <c r="FR414" i="60"/>
  <c r="FQ414" i="60"/>
  <c r="FP414" i="60"/>
  <c r="FO414" i="60"/>
  <c r="FN414" i="60"/>
  <c r="FM414" i="60"/>
  <c r="FL414" i="60"/>
  <c r="FK414" i="60"/>
  <c r="FJ414" i="60"/>
  <c r="FI414" i="60"/>
  <c r="FH414" i="60"/>
  <c r="FG414" i="60"/>
  <c r="FF414" i="60"/>
  <c r="FE414" i="60"/>
  <c r="FD414" i="60"/>
  <c r="FC414" i="60"/>
  <c r="FB414" i="60"/>
  <c r="FA414" i="60"/>
  <c r="EZ414" i="60"/>
  <c r="EY414" i="60"/>
  <c r="EX414" i="60"/>
  <c r="EW414" i="60"/>
  <c r="EV414" i="60"/>
  <c r="EU414" i="60"/>
  <c r="ET414" i="60"/>
  <c r="ES414" i="60"/>
  <c r="ER414" i="60"/>
  <c r="EQ414" i="60"/>
  <c r="EP414" i="60"/>
  <c r="EO414" i="60"/>
  <c r="EN414" i="60"/>
  <c r="EM414" i="60"/>
  <c r="EL414" i="60"/>
  <c r="EK414" i="60"/>
  <c r="EJ414" i="60"/>
  <c r="EI414" i="60"/>
  <c r="EH414" i="60"/>
  <c r="EG414" i="60"/>
  <c r="EF414" i="60"/>
  <c r="EE414" i="60"/>
  <c r="ED414" i="60"/>
  <c r="EC414" i="60"/>
  <c r="EB414" i="60"/>
  <c r="EA414" i="60"/>
  <c r="DZ414" i="60"/>
  <c r="DY414" i="60"/>
  <c r="DX414" i="60"/>
  <c r="DW414" i="60"/>
  <c r="DV414" i="60"/>
  <c r="DU414" i="60"/>
  <c r="DT414" i="60"/>
  <c r="DS414" i="60"/>
  <c r="DR414" i="60"/>
  <c r="DQ414" i="60"/>
  <c r="DP414" i="60"/>
  <c r="DO414" i="60"/>
  <c r="DN414" i="60"/>
  <c r="DM414" i="60"/>
  <c r="DL414" i="60"/>
  <c r="DK414" i="60"/>
  <c r="DJ414" i="60"/>
  <c r="DI414" i="60"/>
  <c r="DH414" i="60"/>
  <c r="DG414" i="60"/>
  <c r="DF414" i="60"/>
  <c r="DE414" i="60"/>
  <c r="DD414" i="60"/>
  <c r="DC414" i="60"/>
  <c r="DB414" i="60"/>
  <c r="DA414" i="60"/>
  <c r="CZ414" i="60"/>
  <c r="CY414" i="60"/>
  <c r="CX414" i="60"/>
  <c r="CW414" i="60"/>
  <c r="CV414" i="60"/>
  <c r="CU414" i="60"/>
  <c r="CT414" i="60"/>
  <c r="CS414" i="60"/>
  <c r="CR414" i="60"/>
  <c r="CQ414" i="60"/>
  <c r="CP414" i="60"/>
  <c r="CO414" i="60"/>
  <c r="CN414" i="60"/>
  <c r="CM414" i="60"/>
  <c r="CL414" i="60"/>
  <c r="CK414" i="60"/>
  <c r="CJ414" i="60"/>
  <c r="CI414" i="60"/>
  <c r="CH414" i="60"/>
  <c r="CG414" i="60"/>
  <c r="CF414" i="60"/>
  <c r="CE414" i="60"/>
  <c r="CD414" i="60"/>
  <c r="CC414" i="60"/>
  <c r="CB414" i="60"/>
  <c r="CA414" i="60"/>
  <c r="BZ414" i="60"/>
  <c r="BY414" i="60"/>
  <c r="BX414" i="60"/>
  <c r="BW414" i="60"/>
  <c r="BV414" i="60"/>
  <c r="BU414" i="60"/>
  <c r="BT414" i="60"/>
  <c r="BS414" i="60"/>
  <c r="BR414" i="60"/>
  <c r="BQ414" i="60"/>
  <c r="BP414" i="60"/>
  <c r="BO414" i="60"/>
  <c r="BN414" i="60"/>
  <c r="BM414" i="60"/>
  <c r="BL414" i="60"/>
  <c r="BK414" i="60"/>
  <c r="BJ414" i="60"/>
  <c r="BI414" i="60"/>
  <c r="BH414" i="60"/>
  <c r="BG414" i="60"/>
  <c r="BF414" i="60"/>
  <c r="JS413" i="60"/>
  <c r="JA413" i="60"/>
  <c r="IZ413" i="60"/>
  <c r="IY413" i="60"/>
  <c r="IX413" i="60"/>
  <c r="IW413" i="60"/>
  <c r="IV413" i="60"/>
  <c r="IL413" i="60"/>
  <c r="IK413" i="60"/>
  <c r="IJ413" i="60"/>
  <c r="II413" i="60"/>
  <c r="IH413" i="60"/>
  <c r="IG413" i="60"/>
  <c r="IF413" i="60"/>
  <c r="IE413" i="60"/>
  <c r="ID413" i="60"/>
  <c r="IC413" i="60"/>
  <c r="IB413" i="60"/>
  <c r="IA413" i="60"/>
  <c r="HZ413" i="60"/>
  <c r="HY413" i="60"/>
  <c r="HX413" i="60"/>
  <c r="HW413" i="60"/>
  <c r="HV413" i="60"/>
  <c r="HU413" i="60"/>
  <c r="HT413" i="60"/>
  <c r="HS413" i="60"/>
  <c r="HR413" i="60"/>
  <c r="HQ413" i="60"/>
  <c r="HP413" i="60"/>
  <c r="HO413" i="60"/>
  <c r="HN413" i="60"/>
  <c r="HM413" i="60"/>
  <c r="HL413" i="60"/>
  <c r="HK413" i="60"/>
  <c r="HJ413" i="60"/>
  <c r="HI413" i="60"/>
  <c r="HH413" i="60"/>
  <c r="HG413" i="60"/>
  <c r="HF413" i="60"/>
  <c r="HE413" i="60"/>
  <c r="HD413" i="60"/>
  <c r="HC413" i="60"/>
  <c r="HB413" i="60"/>
  <c r="HA413" i="60"/>
  <c r="GZ413" i="60"/>
  <c r="GY413" i="60"/>
  <c r="GX413" i="60"/>
  <c r="GW413" i="60"/>
  <c r="GV413" i="60"/>
  <c r="GU413" i="60"/>
  <c r="GT413" i="60"/>
  <c r="GS413" i="60"/>
  <c r="GR413" i="60"/>
  <c r="GQ413" i="60"/>
  <c r="GP413" i="60"/>
  <c r="GO413" i="60"/>
  <c r="GN413" i="60"/>
  <c r="GM413" i="60"/>
  <c r="GL413" i="60"/>
  <c r="GK413" i="60"/>
  <c r="GJ413" i="60"/>
  <c r="GI413" i="60"/>
  <c r="GH413" i="60"/>
  <c r="GG413" i="60"/>
  <c r="GF413" i="60"/>
  <c r="GE413" i="60"/>
  <c r="GD413" i="60"/>
  <c r="GC413" i="60"/>
  <c r="GB413" i="60"/>
  <c r="GA413" i="60"/>
  <c r="FZ413" i="60"/>
  <c r="FY413" i="60"/>
  <c r="FX413" i="60"/>
  <c r="FW413" i="60"/>
  <c r="FV413" i="60"/>
  <c r="FU413" i="60"/>
  <c r="FT413" i="60"/>
  <c r="FS413" i="60"/>
  <c r="FR413" i="60"/>
  <c r="FQ413" i="60"/>
  <c r="FP413" i="60"/>
  <c r="FO413" i="60"/>
  <c r="FN413" i="60"/>
  <c r="FM413" i="60"/>
  <c r="FL413" i="60"/>
  <c r="FK413" i="60"/>
  <c r="FJ413" i="60"/>
  <c r="FI413" i="60"/>
  <c r="FH413" i="60"/>
  <c r="FG413" i="60"/>
  <c r="FF413" i="60"/>
  <c r="FE413" i="60"/>
  <c r="FD413" i="60"/>
  <c r="FC413" i="60"/>
  <c r="FB413" i="60"/>
  <c r="FA413" i="60"/>
  <c r="EZ413" i="60"/>
  <c r="EY413" i="60"/>
  <c r="EX413" i="60"/>
  <c r="EW413" i="60"/>
  <c r="EV413" i="60"/>
  <c r="EU413" i="60"/>
  <c r="ET413" i="60"/>
  <c r="ES413" i="60"/>
  <c r="ER413" i="60"/>
  <c r="EQ413" i="60"/>
  <c r="EP413" i="60"/>
  <c r="EO413" i="60"/>
  <c r="EN413" i="60"/>
  <c r="EM413" i="60"/>
  <c r="EL413" i="60"/>
  <c r="EK413" i="60"/>
  <c r="EJ413" i="60"/>
  <c r="EI413" i="60"/>
  <c r="EH413" i="60"/>
  <c r="EG413" i="60"/>
  <c r="EF413" i="60"/>
  <c r="EE413" i="60"/>
  <c r="ED413" i="60"/>
  <c r="EC413" i="60"/>
  <c r="EB413" i="60"/>
  <c r="EA413" i="60"/>
  <c r="DZ413" i="60"/>
  <c r="DY413" i="60"/>
  <c r="DX413" i="60"/>
  <c r="DW413" i="60"/>
  <c r="DV413" i="60"/>
  <c r="DU413" i="60"/>
  <c r="DT413" i="60"/>
  <c r="DS413" i="60"/>
  <c r="DR413" i="60"/>
  <c r="DQ413" i="60"/>
  <c r="DP413" i="60"/>
  <c r="DO413" i="60"/>
  <c r="DN413" i="60"/>
  <c r="DM413" i="60"/>
  <c r="DL413" i="60"/>
  <c r="DK413" i="60"/>
  <c r="DJ413" i="60"/>
  <c r="DI413" i="60"/>
  <c r="DH413" i="60"/>
  <c r="DG413" i="60"/>
  <c r="DF413" i="60"/>
  <c r="DE413" i="60"/>
  <c r="DD413" i="60"/>
  <c r="DC413" i="60"/>
  <c r="DB413" i="60"/>
  <c r="DA413" i="60"/>
  <c r="CZ413" i="60"/>
  <c r="CY413" i="60"/>
  <c r="CX413" i="60"/>
  <c r="CW413" i="60"/>
  <c r="CV413" i="60"/>
  <c r="CU413" i="60"/>
  <c r="CT413" i="60"/>
  <c r="CS413" i="60"/>
  <c r="CR413" i="60"/>
  <c r="CQ413" i="60"/>
  <c r="CP413" i="60"/>
  <c r="CO413" i="60"/>
  <c r="CN413" i="60"/>
  <c r="CM413" i="60"/>
  <c r="CL413" i="60"/>
  <c r="CK413" i="60"/>
  <c r="CJ413" i="60"/>
  <c r="CI413" i="60"/>
  <c r="CH413" i="60"/>
  <c r="CG413" i="60"/>
  <c r="CF413" i="60"/>
  <c r="CE413" i="60"/>
  <c r="CD413" i="60"/>
  <c r="CC413" i="60"/>
  <c r="CB413" i="60"/>
  <c r="CA413" i="60"/>
  <c r="BZ413" i="60"/>
  <c r="BY413" i="60"/>
  <c r="BX413" i="60"/>
  <c r="BW413" i="60"/>
  <c r="BV413" i="60"/>
  <c r="BU413" i="60"/>
  <c r="BT413" i="60"/>
  <c r="BS413" i="60"/>
  <c r="BR413" i="60"/>
  <c r="BQ413" i="60"/>
  <c r="BP413" i="60"/>
  <c r="BO413" i="60"/>
  <c r="BN413" i="60"/>
  <c r="BM413" i="60"/>
  <c r="BL413" i="60"/>
  <c r="BK413" i="60"/>
  <c r="BJ413" i="60"/>
  <c r="BI413" i="60"/>
  <c r="BH413" i="60"/>
  <c r="BG413" i="60"/>
  <c r="BF413" i="60"/>
  <c r="JS412" i="60"/>
  <c r="JA412" i="60"/>
  <c r="IZ412" i="60"/>
  <c r="IY412" i="60"/>
  <c r="IX412" i="60"/>
  <c r="IW412" i="60"/>
  <c r="IV412" i="60"/>
  <c r="IL412" i="60"/>
  <c r="IK412" i="60"/>
  <c r="IJ412" i="60"/>
  <c r="II412" i="60"/>
  <c r="IH412" i="60"/>
  <c r="IG412" i="60"/>
  <c r="IF412" i="60"/>
  <c r="IE412" i="60"/>
  <c r="ID412" i="60"/>
  <c r="IC412" i="60"/>
  <c r="IB412" i="60"/>
  <c r="IA412" i="60"/>
  <c r="HZ412" i="60"/>
  <c r="HY412" i="60"/>
  <c r="HX412" i="60"/>
  <c r="HW412" i="60"/>
  <c r="HV412" i="60"/>
  <c r="HU412" i="60"/>
  <c r="HT412" i="60"/>
  <c r="HS412" i="60"/>
  <c r="HR412" i="60"/>
  <c r="HQ412" i="60"/>
  <c r="HP412" i="60"/>
  <c r="HO412" i="60"/>
  <c r="HN412" i="60"/>
  <c r="HM412" i="60"/>
  <c r="HL412" i="60"/>
  <c r="HK412" i="60"/>
  <c r="HJ412" i="60"/>
  <c r="HI412" i="60"/>
  <c r="HH412" i="60"/>
  <c r="HG412" i="60"/>
  <c r="HF412" i="60"/>
  <c r="HE412" i="60"/>
  <c r="HD412" i="60"/>
  <c r="HC412" i="60"/>
  <c r="HB412" i="60"/>
  <c r="HA412" i="60"/>
  <c r="GZ412" i="60"/>
  <c r="GY412" i="60"/>
  <c r="GX412" i="60"/>
  <c r="GW412" i="60"/>
  <c r="GV412" i="60"/>
  <c r="GU412" i="60"/>
  <c r="GT412" i="60"/>
  <c r="GS412" i="60"/>
  <c r="GR412" i="60"/>
  <c r="GQ412" i="60"/>
  <c r="GP412" i="60"/>
  <c r="GO412" i="60"/>
  <c r="GN412" i="60"/>
  <c r="GM412" i="60"/>
  <c r="GL412" i="60"/>
  <c r="GK412" i="60"/>
  <c r="GJ412" i="60"/>
  <c r="GI412" i="60"/>
  <c r="GH412" i="60"/>
  <c r="GG412" i="60"/>
  <c r="GF412" i="60"/>
  <c r="GE412" i="60"/>
  <c r="GD412" i="60"/>
  <c r="GC412" i="60"/>
  <c r="GB412" i="60"/>
  <c r="GA412" i="60"/>
  <c r="FZ412" i="60"/>
  <c r="FY412" i="60"/>
  <c r="FX412" i="60"/>
  <c r="FW412" i="60"/>
  <c r="FV412" i="60"/>
  <c r="FU412" i="60"/>
  <c r="FT412" i="60"/>
  <c r="FS412" i="60"/>
  <c r="FR412" i="60"/>
  <c r="FQ412" i="60"/>
  <c r="FP412" i="60"/>
  <c r="FO412" i="60"/>
  <c r="FN412" i="60"/>
  <c r="FM412" i="60"/>
  <c r="FL412" i="60"/>
  <c r="FK412" i="60"/>
  <c r="FJ412" i="60"/>
  <c r="FI412" i="60"/>
  <c r="FH412" i="60"/>
  <c r="FG412" i="60"/>
  <c r="FF412" i="60"/>
  <c r="FE412" i="60"/>
  <c r="FD412" i="60"/>
  <c r="FC412" i="60"/>
  <c r="FB412" i="60"/>
  <c r="FA412" i="60"/>
  <c r="EZ412" i="60"/>
  <c r="EY412" i="60"/>
  <c r="EX412" i="60"/>
  <c r="EW412" i="60"/>
  <c r="EV412" i="60"/>
  <c r="EU412" i="60"/>
  <c r="ET412" i="60"/>
  <c r="ES412" i="60"/>
  <c r="ER412" i="60"/>
  <c r="EQ412" i="60"/>
  <c r="EP412" i="60"/>
  <c r="EO412" i="60"/>
  <c r="EN412" i="60"/>
  <c r="EM412" i="60"/>
  <c r="EL412" i="60"/>
  <c r="EK412" i="60"/>
  <c r="EJ412" i="60"/>
  <c r="EI412" i="60"/>
  <c r="EH412" i="60"/>
  <c r="EG412" i="60"/>
  <c r="EF412" i="60"/>
  <c r="EE412" i="60"/>
  <c r="ED412" i="60"/>
  <c r="EC412" i="60"/>
  <c r="EB412" i="60"/>
  <c r="EA412" i="60"/>
  <c r="DZ412" i="60"/>
  <c r="DY412" i="60"/>
  <c r="DX412" i="60"/>
  <c r="DW412" i="60"/>
  <c r="DV412" i="60"/>
  <c r="DU412" i="60"/>
  <c r="DT412" i="60"/>
  <c r="DS412" i="60"/>
  <c r="DR412" i="60"/>
  <c r="DQ412" i="60"/>
  <c r="DP412" i="60"/>
  <c r="DO412" i="60"/>
  <c r="DN412" i="60"/>
  <c r="DM412" i="60"/>
  <c r="DL412" i="60"/>
  <c r="DK412" i="60"/>
  <c r="DJ412" i="60"/>
  <c r="DI412" i="60"/>
  <c r="DH412" i="60"/>
  <c r="DG412" i="60"/>
  <c r="DF412" i="60"/>
  <c r="DE412" i="60"/>
  <c r="DD412" i="60"/>
  <c r="DC412" i="60"/>
  <c r="DB412" i="60"/>
  <c r="DA412" i="60"/>
  <c r="CZ412" i="60"/>
  <c r="CY412" i="60"/>
  <c r="CX412" i="60"/>
  <c r="CW412" i="60"/>
  <c r="CV412" i="60"/>
  <c r="CU412" i="60"/>
  <c r="CT412" i="60"/>
  <c r="CS412" i="60"/>
  <c r="CR412" i="60"/>
  <c r="CQ412" i="60"/>
  <c r="CP412" i="60"/>
  <c r="CO412" i="60"/>
  <c r="CN412" i="60"/>
  <c r="CM412" i="60"/>
  <c r="CL412" i="60"/>
  <c r="CK412" i="60"/>
  <c r="CJ412" i="60"/>
  <c r="CI412" i="60"/>
  <c r="CH412" i="60"/>
  <c r="CG412" i="60"/>
  <c r="CF412" i="60"/>
  <c r="CE412" i="60"/>
  <c r="CD412" i="60"/>
  <c r="CC412" i="60"/>
  <c r="CB412" i="60"/>
  <c r="CA412" i="60"/>
  <c r="BZ412" i="60"/>
  <c r="BY412" i="60"/>
  <c r="BX412" i="60"/>
  <c r="BW412" i="60"/>
  <c r="BV412" i="60"/>
  <c r="BU412" i="60"/>
  <c r="BT412" i="60"/>
  <c r="BS412" i="60"/>
  <c r="BR412" i="60"/>
  <c r="BQ412" i="60"/>
  <c r="BP412" i="60"/>
  <c r="BO412" i="60"/>
  <c r="BN412" i="60"/>
  <c r="BM412" i="60"/>
  <c r="BL412" i="60"/>
  <c r="BK412" i="60"/>
  <c r="BJ412" i="60"/>
  <c r="BI412" i="60"/>
  <c r="BH412" i="60"/>
  <c r="BG412" i="60"/>
  <c r="BF412" i="60"/>
  <c r="JS411" i="60"/>
  <c r="JA411" i="60"/>
  <c r="IZ411" i="60"/>
  <c r="IY411" i="60"/>
  <c r="IX411" i="60"/>
  <c r="IW411" i="60"/>
  <c r="IV411" i="60"/>
  <c r="IL411" i="60"/>
  <c r="IK411" i="60"/>
  <c r="IJ411" i="60"/>
  <c r="II411" i="60"/>
  <c r="IH411" i="60"/>
  <c r="IG411" i="60"/>
  <c r="IF411" i="60"/>
  <c r="IE411" i="60"/>
  <c r="ID411" i="60"/>
  <c r="IC411" i="60"/>
  <c r="IB411" i="60"/>
  <c r="IA411" i="60"/>
  <c r="HZ411" i="60"/>
  <c r="HY411" i="60"/>
  <c r="HX411" i="60"/>
  <c r="HW411" i="60"/>
  <c r="HV411" i="60"/>
  <c r="HU411" i="60"/>
  <c r="HT411" i="60"/>
  <c r="HS411" i="60"/>
  <c r="HR411" i="60"/>
  <c r="HQ411" i="60"/>
  <c r="HP411" i="60"/>
  <c r="HO411" i="60"/>
  <c r="HN411" i="60"/>
  <c r="HM411" i="60"/>
  <c r="HL411" i="60"/>
  <c r="HK411" i="60"/>
  <c r="HJ411" i="60"/>
  <c r="HI411" i="60"/>
  <c r="HH411" i="60"/>
  <c r="HG411" i="60"/>
  <c r="HF411" i="60"/>
  <c r="HE411" i="60"/>
  <c r="HD411" i="60"/>
  <c r="HC411" i="60"/>
  <c r="HB411" i="60"/>
  <c r="HA411" i="60"/>
  <c r="GZ411" i="60"/>
  <c r="GY411" i="60"/>
  <c r="GX411" i="60"/>
  <c r="GW411" i="60"/>
  <c r="GV411" i="60"/>
  <c r="GU411" i="60"/>
  <c r="GT411" i="60"/>
  <c r="GS411" i="60"/>
  <c r="GR411" i="60"/>
  <c r="GQ411" i="60"/>
  <c r="GP411" i="60"/>
  <c r="GO411" i="60"/>
  <c r="GN411" i="60"/>
  <c r="GM411" i="60"/>
  <c r="GL411" i="60"/>
  <c r="GK411" i="60"/>
  <c r="GJ411" i="60"/>
  <c r="GI411" i="60"/>
  <c r="GH411" i="60"/>
  <c r="GG411" i="60"/>
  <c r="GF411" i="60"/>
  <c r="GE411" i="60"/>
  <c r="GD411" i="60"/>
  <c r="GC411" i="60"/>
  <c r="GB411" i="60"/>
  <c r="GA411" i="60"/>
  <c r="FZ411" i="60"/>
  <c r="FY411" i="60"/>
  <c r="FX411" i="60"/>
  <c r="FW411" i="60"/>
  <c r="FV411" i="60"/>
  <c r="FU411" i="60"/>
  <c r="FT411" i="60"/>
  <c r="FS411" i="60"/>
  <c r="FR411" i="60"/>
  <c r="FQ411" i="60"/>
  <c r="FP411" i="60"/>
  <c r="FO411" i="60"/>
  <c r="FN411" i="60"/>
  <c r="FM411" i="60"/>
  <c r="FL411" i="60"/>
  <c r="FK411" i="60"/>
  <c r="FJ411" i="60"/>
  <c r="FI411" i="60"/>
  <c r="FH411" i="60"/>
  <c r="FG411" i="60"/>
  <c r="FF411" i="60"/>
  <c r="FE411" i="60"/>
  <c r="FD411" i="60"/>
  <c r="FC411" i="60"/>
  <c r="FB411" i="60"/>
  <c r="FA411" i="60"/>
  <c r="EZ411" i="60"/>
  <c r="EY411" i="60"/>
  <c r="EX411" i="60"/>
  <c r="EW411" i="60"/>
  <c r="EV411" i="60"/>
  <c r="EU411" i="60"/>
  <c r="ET411" i="60"/>
  <c r="ES411" i="60"/>
  <c r="ER411" i="60"/>
  <c r="EQ411" i="60"/>
  <c r="EP411" i="60"/>
  <c r="EO411" i="60"/>
  <c r="EN411" i="60"/>
  <c r="EM411" i="60"/>
  <c r="EL411" i="60"/>
  <c r="EK411" i="60"/>
  <c r="EJ411" i="60"/>
  <c r="EI411" i="60"/>
  <c r="EH411" i="60"/>
  <c r="EG411" i="60"/>
  <c r="EF411" i="60"/>
  <c r="EE411" i="60"/>
  <c r="ED411" i="60"/>
  <c r="EC411" i="60"/>
  <c r="EB411" i="60"/>
  <c r="EA411" i="60"/>
  <c r="DZ411" i="60"/>
  <c r="DY411" i="60"/>
  <c r="DX411" i="60"/>
  <c r="DW411" i="60"/>
  <c r="DV411" i="60"/>
  <c r="DU411" i="60"/>
  <c r="DT411" i="60"/>
  <c r="DS411" i="60"/>
  <c r="DR411" i="60"/>
  <c r="DQ411" i="60"/>
  <c r="DP411" i="60"/>
  <c r="DO411" i="60"/>
  <c r="DN411" i="60"/>
  <c r="DM411" i="60"/>
  <c r="DL411" i="60"/>
  <c r="DK411" i="60"/>
  <c r="DJ411" i="60"/>
  <c r="DI411" i="60"/>
  <c r="DH411" i="60"/>
  <c r="DG411" i="60"/>
  <c r="DF411" i="60"/>
  <c r="DE411" i="60"/>
  <c r="DD411" i="60"/>
  <c r="DC411" i="60"/>
  <c r="DB411" i="60"/>
  <c r="DA411" i="60"/>
  <c r="CZ411" i="60"/>
  <c r="CY411" i="60"/>
  <c r="CX411" i="60"/>
  <c r="CW411" i="60"/>
  <c r="CV411" i="60"/>
  <c r="CU411" i="60"/>
  <c r="CT411" i="60"/>
  <c r="CS411" i="60"/>
  <c r="CR411" i="60"/>
  <c r="CQ411" i="60"/>
  <c r="CP411" i="60"/>
  <c r="CO411" i="60"/>
  <c r="CN411" i="60"/>
  <c r="CM411" i="60"/>
  <c r="CL411" i="60"/>
  <c r="CK411" i="60"/>
  <c r="CJ411" i="60"/>
  <c r="CI411" i="60"/>
  <c r="CH411" i="60"/>
  <c r="CG411" i="60"/>
  <c r="CF411" i="60"/>
  <c r="CE411" i="60"/>
  <c r="CD411" i="60"/>
  <c r="CC411" i="60"/>
  <c r="CB411" i="60"/>
  <c r="CA411" i="60"/>
  <c r="BZ411" i="60"/>
  <c r="BY411" i="60"/>
  <c r="BX411" i="60"/>
  <c r="BW411" i="60"/>
  <c r="BV411" i="60"/>
  <c r="BU411" i="60"/>
  <c r="BT411" i="60"/>
  <c r="BS411" i="60"/>
  <c r="BR411" i="60"/>
  <c r="BQ411" i="60"/>
  <c r="BP411" i="60"/>
  <c r="BO411" i="60"/>
  <c r="BN411" i="60"/>
  <c r="BM411" i="60"/>
  <c r="BL411" i="60"/>
  <c r="BK411" i="60"/>
  <c r="BJ411" i="60"/>
  <c r="BI411" i="60"/>
  <c r="BH411" i="60"/>
  <c r="BG411" i="60"/>
  <c r="BF411" i="60"/>
  <c r="JS410" i="60"/>
  <c r="JA410" i="60"/>
  <c r="IZ410" i="60"/>
  <c r="IY410" i="60"/>
  <c r="IX410" i="60"/>
  <c r="IW410" i="60"/>
  <c r="IV410" i="60"/>
  <c r="IL410" i="60"/>
  <c r="IK410" i="60"/>
  <c r="IJ410" i="60"/>
  <c r="II410" i="60"/>
  <c r="IH410" i="60"/>
  <c r="IG410" i="60"/>
  <c r="IF410" i="60"/>
  <c r="IE410" i="60"/>
  <c r="ID410" i="60"/>
  <c r="IC410" i="60"/>
  <c r="IB410" i="60"/>
  <c r="IA410" i="60"/>
  <c r="HZ410" i="60"/>
  <c r="HY410" i="60"/>
  <c r="HX410" i="60"/>
  <c r="HW410" i="60"/>
  <c r="HV410" i="60"/>
  <c r="HU410" i="60"/>
  <c r="HT410" i="60"/>
  <c r="HS410" i="60"/>
  <c r="HR410" i="60"/>
  <c r="HQ410" i="60"/>
  <c r="HP410" i="60"/>
  <c r="HO410" i="60"/>
  <c r="HN410" i="60"/>
  <c r="HM410" i="60"/>
  <c r="HL410" i="60"/>
  <c r="HK410" i="60"/>
  <c r="HJ410" i="60"/>
  <c r="HI410" i="60"/>
  <c r="HH410" i="60"/>
  <c r="HG410" i="60"/>
  <c r="HF410" i="60"/>
  <c r="HE410" i="60"/>
  <c r="HD410" i="60"/>
  <c r="HC410" i="60"/>
  <c r="HB410" i="60"/>
  <c r="HA410" i="60"/>
  <c r="GZ410" i="60"/>
  <c r="GY410" i="60"/>
  <c r="GX410" i="60"/>
  <c r="GW410" i="60"/>
  <c r="GV410" i="60"/>
  <c r="GU410" i="60"/>
  <c r="GT410" i="60"/>
  <c r="GS410" i="60"/>
  <c r="GR410" i="60"/>
  <c r="GQ410" i="60"/>
  <c r="GP410" i="60"/>
  <c r="GO410" i="60"/>
  <c r="GN410" i="60"/>
  <c r="GM410" i="60"/>
  <c r="GL410" i="60"/>
  <c r="GK410" i="60"/>
  <c r="GJ410" i="60"/>
  <c r="GI410" i="60"/>
  <c r="GH410" i="60"/>
  <c r="GG410" i="60"/>
  <c r="GF410" i="60"/>
  <c r="GE410" i="60"/>
  <c r="GD410" i="60"/>
  <c r="GC410" i="60"/>
  <c r="GB410" i="60"/>
  <c r="GA410" i="60"/>
  <c r="FZ410" i="60"/>
  <c r="FY410" i="60"/>
  <c r="FX410" i="60"/>
  <c r="FW410" i="60"/>
  <c r="FV410" i="60"/>
  <c r="FU410" i="60"/>
  <c r="FT410" i="60"/>
  <c r="FS410" i="60"/>
  <c r="FR410" i="60"/>
  <c r="FQ410" i="60"/>
  <c r="FP410" i="60"/>
  <c r="FO410" i="60"/>
  <c r="FN410" i="60"/>
  <c r="FM410" i="60"/>
  <c r="FL410" i="60"/>
  <c r="FK410" i="60"/>
  <c r="FJ410" i="60"/>
  <c r="FI410" i="60"/>
  <c r="FH410" i="60"/>
  <c r="FG410" i="60"/>
  <c r="FF410" i="60"/>
  <c r="FE410" i="60"/>
  <c r="FD410" i="60"/>
  <c r="FC410" i="60"/>
  <c r="FB410" i="60"/>
  <c r="FA410" i="60"/>
  <c r="EZ410" i="60"/>
  <c r="EY410" i="60"/>
  <c r="EX410" i="60"/>
  <c r="EW410" i="60"/>
  <c r="EV410" i="60"/>
  <c r="EU410" i="60"/>
  <c r="ET410" i="60"/>
  <c r="ES410" i="60"/>
  <c r="ER410" i="60"/>
  <c r="EQ410" i="60"/>
  <c r="EP410" i="60"/>
  <c r="EO410" i="60"/>
  <c r="EN410" i="60"/>
  <c r="EM410" i="60"/>
  <c r="EL410" i="60"/>
  <c r="EK410" i="60"/>
  <c r="EJ410" i="60"/>
  <c r="EI410" i="60"/>
  <c r="EH410" i="60"/>
  <c r="EG410" i="60"/>
  <c r="EF410" i="60"/>
  <c r="EE410" i="60"/>
  <c r="ED410" i="60"/>
  <c r="EC410" i="60"/>
  <c r="EB410" i="60"/>
  <c r="EA410" i="60"/>
  <c r="DZ410" i="60"/>
  <c r="DY410" i="60"/>
  <c r="DX410" i="60"/>
  <c r="DW410" i="60"/>
  <c r="DV410" i="60"/>
  <c r="DU410" i="60"/>
  <c r="DT410" i="60"/>
  <c r="DS410" i="60"/>
  <c r="DR410" i="60"/>
  <c r="DQ410" i="60"/>
  <c r="DP410" i="60"/>
  <c r="DO410" i="60"/>
  <c r="DN410" i="60"/>
  <c r="DM410" i="60"/>
  <c r="DL410" i="60"/>
  <c r="DK410" i="60"/>
  <c r="DJ410" i="60"/>
  <c r="DI410" i="60"/>
  <c r="DH410" i="60"/>
  <c r="DG410" i="60"/>
  <c r="DF410" i="60"/>
  <c r="DE410" i="60"/>
  <c r="DD410" i="60"/>
  <c r="DC410" i="60"/>
  <c r="DB410" i="60"/>
  <c r="DA410" i="60"/>
  <c r="CZ410" i="60"/>
  <c r="CY410" i="60"/>
  <c r="CX410" i="60"/>
  <c r="CW410" i="60"/>
  <c r="CV410" i="60"/>
  <c r="CU410" i="60"/>
  <c r="CT410" i="60"/>
  <c r="CS410" i="60"/>
  <c r="CR410" i="60"/>
  <c r="CQ410" i="60"/>
  <c r="CP410" i="60"/>
  <c r="CO410" i="60"/>
  <c r="CN410" i="60"/>
  <c r="CM410" i="60"/>
  <c r="CL410" i="60"/>
  <c r="CK410" i="60"/>
  <c r="CJ410" i="60"/>
  <c r="CI410" i="60"/>
  <c r="CH410" i="60"/>
  <c r="CG410" i="60"/>
  <c r="CF410" i="60"/>
  <c r="CE410" i="60"/>
  <c r="CD410" i="60"/>
  <c r="CC410" i="60"/>
  <c r="CB410" i="60"/>
  <c r="CA410" i="60"/>
  <c r="BZ410" i="60"/>
  <c r="BY410" i="60"/>
  <c r="BX410" i="60"/>
  <c r="BW410" i="60"/>
  <c r="BV410" i="60"/>
  <c r="BU410" i="60"/>
  <c r="BT410" i="60"/>
  <c r="BS410" i="60"/>
  <c r="BR410" i="60"/>
  <c r="BQ410" i="60"/>
  <c r="BP410" i="60"/>
  <c r="BO410" i="60"/>
  <c r="BN410" i="60"/>
  <c r="BM410" i="60"/>
  <c r="BL410" i="60"/>
  <c r="BK410" i="60"/>
  <c r="BJ410" i="60"/>
  <c r="BI410" i="60"/>
  <c r="BH410" i="60"/>
  <c r="BG410" i="60"/>
  <c r="BF410" i="60"/>
  <c r="JS409" i="60"/>
  <c r="JA409" i="60"/>
  <c r="IZ409" i="60"/>
  <c r="IY409" i="60"/>
  <c r="IX409" i="60"/>
  <c r="IW409" i="60"/>
  <c r="IV409" i="60"/>
  <c r="IL409" i="60"/>
  <c r="IK409" i="60"/>
  <c r="IJ409" i="60"/>
  <c r="II409" i="60"/>
  <c r="IH409" i="60"/>
  <c r="IG409" i="60"/>
  <c r="IF409" i="60"/>
  <c r="IE409" i="60"/>
  <c r="ID409" i="60"/>
  <c r="IC409" i="60"/>
  <c r="IB409" i="60"/>
  <c r="IA409" i="60"/>
  <c r="HZ409" i="60"/>
  <c r="HY409" i="60"/>
  <c r="HX409" i="60"/>
  <c r="HW409" i="60"/>
  <c r="HV409" i="60"/>
  <c r="HU409" i="60"/>
  <c r="HT409" i="60"/>
  <c r="HS409" i="60"/>
  <c r="HR409" i="60"/>
  <c r="HQ409" i="60"/>
  <c r="HP409" i="60"/>
  <c r="HO409" i="60"/>
  <c r="HN409" i="60"/>
  <c r="HM409" i="60"/>
  <c r="HL409" i="60"/>
  <c r="HK409" i="60"/>
  <c r="HJ409" i="60"/>
  <c r="HI409" i="60"/>
  <c r="HH409" i="60"/>
  <c r="HG409" i="60"/>
  <c r="HF409" i="60"/>
  <c r="HE409" i="60"/>
  <c r="HD409" i="60"/>
  <c r="HC409" i="60"/>
  <c r="HB409" i="60"/>
  <c r="HA409" i="60"/>
  <c r="GZ409" i="60"/>
  <c r="GY409" i="60"/>
  <c r="GX409" i="60"/>
  <c r="GW409" i="60"/>
  <c r="GV409" i="60"/>
  <c r="GU409" i="60"/>
  <c r="GT409" i="60"/>
  <c r="GS409" i="60"/>
  <c r="GR409" i="60"/>
  <c r="GQ409" i="60"/>
  <c r="GP409" i="60"/>
  <c r="GO409" i="60"/>
  <c r="GN409" i="60"/>
  <c r="GM409" i="60"/>
  <c r="GL409" i="60"/>
  <c r="GK409" i="60"/>
  <c r="GJ409" i="60"/>
  <c r="GI409" i="60"/>
  <c r="GH409" i="60"/>
  <c r="GG409" i="60"/>
  <c r="GF409" i="60"/>
  <c r="GE409" i="60"/>
  <c r="GD409" i="60"/>
  <c r="GC409" i="60"/>
  <c r="GB409" i="60"/>
  <c r="GA409" i="60"/>
  <c r="FZ409" i="60"/>
  <c r="FY409" i="60"/>
  <c r="FX409" i="60"/>
  <c r="FW409" i="60"/>
  <c r="FV409" i="60"/>
  <c r="FU409" i="60"/>
  <c r="FT409" i="60"/>
  <c r="FS409" i="60"/>
  <c r="FR409" i="60"/>
  <c r="FQ409" i="60"/>
  <c r="FP409" i="60"/>
  <c r="FO409" i="60"/>
  <c r="FN409" i="60"/>
  <c r="FM409" i="60"/>
  <c r="FL409" i="60"/>
  <c r="FK409" i="60"/>
  <c r="FJ409" i="60"/>
  <c r="FI409" i="60"/>
  <c r="FH409" i="60"/>
  <c r="FG409" i="60"/>
  <c r="FF409" i="60"/>
  <c r="FE409" i="60"/>
  <c r="FD409" i="60"/>
  <c r="FC409" i="60"/>
  <c r="FB409" i="60"/>
  <c r="FA409" i="60"/>
  <c r="EZ409" i="60"/>
  <c r="EY409" i="60"/>
  <c r="EX409" i="60"/>
  <c r="EW409" i="60"/>
  <c r="EV409" i="60"/>
  <c r="EU409" i="60"/>
  <c r="ET409" i="60"/>
  <c r="ES409" i="60"/>
  <c r="ER409" i="60"/>
  <c r="EQ409" i="60"/>
  <c r="EP409" i="60"/>
  <c r="EO409" i="60"/>
  <c r="EN409" i="60"/>
  <c r="EM409" i="60"/>
  <c r="EL409" i="60"/>
  <c r="EK409" i="60"/>
  <c r="EJ409" i="60"/>
  <c r="EI409" i="60"/>
  <c r="EH409" i="60"/>
  <c r="EG409" i="60"/>
  <c r="EF409" i="60"/>
  <c r="EE409" i="60"/>
  <c r="ED409" i="60"/>
  <c r="EC409" i="60"/>
  <c r="EB409" i="60"/>
  <c r="EA409" i="60"/>
  <c r="DZ409" i="60"/>
  <c r="DY409" i="60"/>
  <c r="DX409" i="60"/>
  <c r="DW409" i="60"/>
  <c r="DV409" i="60"/>
  <c r="DU409" i="60"/>
  <c r="DT409" i="60"/>
  <c r="DS409" i="60"/>
  <c r="DR409" i="60"/>
  <c r="DQ409" i="60"/>
  <c r="DP409" i="60"/>
  <c r="DO409" i="60"/>
  <c r="DN409" i="60"/>
  <c r="DM409" i="60"/>
  <c r="DL409" i="60"/>
  <c r="DK409" i="60"/>
  <c r="DJ409" i="60"/>
  <c r="DI409" i="60"/>
  <c r="DH409" i="60"/>
  <c r="DG409" i="60"/>
  <c r="DF409" i="60"/>
  <c r="DE409" i="60"/>
  <c r="DD409" i="60"/>
  <c r="DC409" i="60"/>
  <c r="DB409" i="60"/>
  <c r="DA409" i="60"/>
  <c r="CZ409" i="60"/>
  <c r="CY409" i="60"/>
  <c r="CX409" i="60"/>
  <c r="CW409" i="60"/>
  <c r="CV409" i="60"/>
  <c r="CU409" i="60"/>
  <c r="CT409" i="60"/>
  <c r="CS409" i="60"/>
  <c r="CR409" i="60"/>
  <c r="CQ409" i="60"/>
  <c r="CP409" i="60"/>
  <c r="CO409" i="60"/>
  <c r="CN409" i="60"/>
  <c r="CM409" i="60"/>
  <c r="CL409" i="60"/>
  <c r="CK409" i="60"/>
  <c r="CJ409" i="60"/>
  <c r="CI409" i="60"/>
  <c r="CH409" i="60"/>
  <c r="CG409" i="60"/>
  <c r="CF409" i="60"/>
  <c r="CE409" i="60"/>
  <c r="CD409" i="60"/>
  <c r="CC409" i="60"/>
  <c r="CB409" i="60"/>
  <c r="CA409" i="60"/>
  <c r="BZ409" i="60"/>
  <c r="BY409" i="60"/>
  <c r="BX409" i="60"/>
  <c r="BW409" i="60"/>
  <c r="BV409" i="60"/>
  <c r="BU409" i="60"/>
  <c r="BT409" i="60"/>
  <c r="BS409" i="60"/>
  <c r="BR409" i="60"/>
  <c r="BQ409" i="60"/>
  <c r="BP409" i="60"/>
  <c r="BO409" i="60"/>
  <c r="BN409" i="60"/>
  <c r="BM409" i="60"/>
  <c r="BL409" i="60"/>
  <c r="BK409" i="60"/>
  <c r="BJ409" i="60"/>
  <c r="BI409" i="60"/>
  <c r="BH409" i="60"/>
  <c r="BG409" i="60"/>
  <c r="BF409" i="60"/>
  <c r="JS408" i="60"/>
  <c r="JA408" i="60"/>
  <c r="IZ408" i="60"/>
  <c r="IY408" i="60"/>
  <c r="IX408" i="60"/>
  <c r="IW408" i="60"/>
  <c r="IV408" i="60"/>
  <c r="IL408" i="60"/>
  <c r="IK408" i="60"/>
  <c r="IJ408" i="60"/>
  <c r="II408" i="60"/>
  <c r="IH408" i="60"/>
  <c r="IG408" i="60"/>
  <c r="IF408" i="60"/>
  <c r="IE408" i="60"/>
  <c r="ID408" i="60"/>
  <c r="IC408" i="60"/>
  <c r="IB408" i="60"/>
  <c r="IA408" i="60"/>
  <c r="HZ408" i="60"/>
  <c r="HY408" i="60"/>
  <c r="HX408" i="60"/>
  <c r="HW408" i="60"/>
  <c r="HV408" i="60"/>
  <c r="HU408" i="60"/>
  <c r="HT408" i="60"/>
  <c r="HS408" i="60"/>
  <c r="HR408" i="60"/>
  <c r="HQ408" i="60"/>
  <c r="HP408" i="60"/>
  <c r="HO408" i="60"/>
  <c r="HN408" i="60"/>
  <c r="HM408" i="60"/>
  <c r="HL408" i="60"/>
  <c r="HK408" i="60"/>
  <c r="HJ408" i="60"/>
  <c r="HI408" i="60"/>
  <c r="HH408" i="60"/>
  <c r="HG408" i="60"/>
  <c r="HF408" i="60"/>
  <c r="HE408" i="60"/>
  <c r="HD408" i="60"/>
  <c r="HC408" i="60"/>
  <c r="HB408" i="60"/>
  <c r="HA408" i="60"/>
  <c r="GZ408" i="60"/>
  <c r="GY408" i="60"/>
  <c r="GX408" i="60"/>
  <c r="GW408" i="60"/>
  <c r="GV408" i="60"/>
  <c r="GU408" i="60"/>
  <c r="GT408" i="60"/>
  <c r="GS408" i="60"/>
  <c r="GR408" i="60"/>
  <c r="GQ408" i="60"/>
  <c r="GP408" i="60"/>
  <c r="GO408" i="60"/>
  <c r="GN408" i="60"/>
  <c r="GM408" i="60"/>
  <c r="GL408" i="60"/>
  <c r="GK408" i="60"/>
  <c r="GJ408" i="60"/>
  <c r="GI408" i="60"/>
  <c r="GH408" i="60"/>
  <c r="GG408" i="60"/>
  <c r="GF408" i="60"/>
  <c r="GE408" i="60"/>
  <c r="GD408" i="60"/>
  <c r="GC408" i="60"/>
  <c r="GB408" i="60"/>
  <c r="GA408" i="60"/>
  <c r="FZ408" i="60"/>
  <c r="FY408" i="60"/>
  <c r="FX408" i="60"/>
  <c r="FW408" i="60"/>
  <c r="FV408" i="60"/>
  <c r="FU408" i="60"/>
  <c r="FT408" i="60"/>
  <c r="FS408" i="60"/>
  <c r="FR408" i="60"/>
  <c r="FQ408" i="60"/>
  <c r="FP408" i="60"/>
  <c r="FO408" i="60"/>
  <c r="FN408" i="60"/>
  <c r="FM408" i="60"/>
  <c r="FL408" i="60"/>
  <c r="FK408" i="60"/>
  <c r="FJ408" i="60"/>
  <c r="FI408" i="60"/>
  <c r="FH408" i="60"/>
  <c r="FG408" i="60"/>
  <c r="FF408" i="60"/>
  <c r="FE408" i="60"/>
  <c r="FD408" i="60"/>
  <c r="FC408" i="60"/>
  <c r="FB408" i="60"/>
  <c r="FA408" i="60"/>
  <c r="EZ408" i="60"/>
  <c r="EY408" i="60"/>
  <c r="EX408" i="60"/>
  <c r="EW408" i="60"/>
  <c r="EV408" i="60"/>
  <c r="EU408" i="60"/>
  <c r="ET408" i="60"/>
  <c r="ES408" i="60"/>
  <c r="ER408" i="60"/>
  <c r="EQ408" i="60"/>
  <c r="EP408" i="60"/>
  <c r="EO408" i="60"/>
  <c r="EN408" i="60"/>
  <c r="EM408" i="60"/>
  <c r="EL408" i="60"/>
  <c r="EK408" i="60"/>
  <c r="EJ408" i="60"/>
  <c r="EI408" i="60"/>
  <c r="EH408" i="60"/>
  <c r="EG408" i="60"/>
  <c r="EF408" i="60"/>
  <c r="EE408" i="60"/>
  <c r="ED408" i="60"/>
  <c r="EC408" i="60"/>
  <c r="EB408" i="60"/>
  <c r="EA408" i="60"/>
  <c r="DZ408" i="60"/>
  <c r="DY408" i="60"/>
  <c r="DX408" i="60"/>
  <c r="DW408" i="60"/>
  <c r="DV408" i="60"/>
  <c r="DU408" i="60"/>
  <c r="DT408" i="60"/>
  <c r="DS408" i="60"/>
  <c r="DR408" i="60"/>
  <c r="DQ408" i="60"/>
  <c r="DP408" i="60"/>
  <c r="DO408" i="60"/>
  <c r="DN408" i="60"/>
  <c r="DM408" i="60"/>
  <c r="DL408" i="60"/>
  <c r="DK408" i="60"/>
  <c r="DJ408" i="60"/>
  <c r="DI408" i="60"/>
  <c r="DH408" i="60"/>
  <c r="DG408" i="60"/>
  <c r="DF408" i="60"/>
  <c r="DE408" i="60"/>
  <c r="DD408" i="60"/>
  <c r="DC408" i="60"/>
  <c r="DB408" i="60"/>
  <c r="DA408" i="60"/>
  <c r="CZ408" i="60"/>
  <c r="CY408" i="60"/>
  <c r="CX408" i="60"/>
  <c r="CW408" i="60"/>
  <c r="CV408" i="60"/>
  <c r="CU408" i="60"/>
  <c r="CT408" i="60"/>
  <c r="CS408" i="60"/>
  <c r="CR408" i="60"/>
  <c r="CQ408" i="60"/>
  <c r="CP408" i="60"/>
  <c r="CO408" i="60"/>
  <c r="CN408" i="60"/>
  <c r="CM408" i="60"/>
  <c r="CL408" i="60"/>
  <c r="CK408" i="60"/>
  <c r="CJ408" i="60"/>
  <c r="CI408" i="60"/>
  <c r="CH408" i="60"/>
  <c r="CG408" i="60"/>
  <c r="CF408" i="60"/>
  <c r="CE408" i="60"/>
  <c r="CD408" i="60"/>
  <c r="CC408" i="60"/>
  <c r="CB408" i="60"/>
  <c r="CA408" i="60"/>
  <c r="BZ408" i="60"/>
  <c r="BY408" i="60"/>
  <c r="BX408" i="60"/>
  <c r="BW408" i="60"/>
  <c r="BV408" i="60"/>
  <c r="BU408" i="60"/>
  <c r="BT408" i="60"/>
  <c r="BS408" i="60"/>
  <c r="BR408" i="60"/>
  <c r="BQ408" i="60"/>
  <c r="BP408" i="60"/>
  <c r="BO408" i="60"/>
  <c r="BN408" i="60"/>
  <c r="BM408" i="60"/>
  <c r="BL408" i="60"/>
  <c r="BK408" i="60"/>
  <c r="BJ408" i="60"/>
  <c r="BI408" i="60"/>
  <c r="BH408" i="60"/>
  <c r="BG408" i="60"/>
  <c r="BF408" i="60"/>
  <c r="JS407" i="60"/>
  <c r="JA407" i="60"/>
  <c r="IZ407" i="60"/>
  <c r="IY407" i="60"/>
  <c r="IX407" i="60"/>
  <c r="IW407" i="60"/>
  <c r="IV407" i="60"/>
  <c r="IL407" i="60"/>
  <c r="IK407" i="60"/>
  <c r="IJ407" i="60"/>
  <c r="II407" i="60"/>
  <c r="IH407" i="60"/>
  <c r="IG407" i="60"/>
  <c r="IF407" i="60"/>
  <c r="IE407" i="60"/>
  <c r="ID407" i="60"/>
  <c r="IC407" i="60"/>
  <c r="IB407" i="60"/>
  <c r="IA407" i="60"/>
  <c r="HZ407" i="60"/>
  <c r="HY407" i="60"/>
  <c r="HX407" i="60"/>
  <c r="HW407" i="60"/>
  <c r="HV407" i="60"/>
  <c r="HU407" i="60"/>
  <c r="HT407" i="60"/>
  <c r="HS407" i="60"/>
  <c r="HR407" i="60"/>
  <c r="HQ407" i="60"/>
  <c r="HP407" i="60"/>
  <c r="HO407" i="60"/>
  <c r="HN407" i="60"/>
  <c r="HM407" i="60"/>
  <c r="HL407" i="60"/>
  <c r="HK407" i="60"/>
  <c r="HJ407" i="60"/>
  <c r="HI407" i="60"/>
  <c r="HH407" i="60"/>
  <c r="HG407" i="60"/>
  <c r="HF407" i="60"/>
  <c r="HE407" i="60"/>
  <c r="HD407" i="60"/>
  <c r="HC407" i="60"/>
  <c r="HB407" i="60"/>
  <c r="HA407" i="60"/>
  <c r="GZ407" i="60"/>
  <c r="GY407" i="60"/>
  <c r="GX407" i="60"/>
  <c r="GW407" i="60"/>
  <c r="GV407" i="60"/>
  <c r="GU407" i="60"/>
  <c r="GT407" i="60"/>
  <c r="GS407" i="60"/>
  <c r="GR407" i="60"/>
  <c r="GQ407" i="60"/>
  <c r="GP407" i="60"/>
  <c r="GO407" i="60"/>
  <c r="GN407" i="60"/>
  <c r="GM407" i="60"/>
  <c r="GL407" i="60"/>
  <c r="GK407" i="60"/>
  <c r="GJ407" i="60"/>
  <c r="GI407" i="60"/>
  <c r="GH407" i="60"/>
  <c r="GG407" i="60"/>
  <c r="GF407" i="60"/>
  <c r="GE407" i="60"/>
  <c r="GD407" i="60"/>
  <c r="GC407" i="60"/>
  <c r="GB407" i="60"/>
  <c r="GA407" i="60"/>
  <c r="FZ407" i="60"/>
  <c r="FY407" i="60"/>
  <c r="FX407" i="60"/>
  <c r="FW407" i="60"/>
  <c r="FV407" i="60"/>
  <c r="FU407" i="60"/>
  <c r="FT407" i="60"/>
  <c r="FS407" i="60"/>
  <c r="FR407" i="60"/>
  <c r="FQ407" i="60"/>
  <c r="FP407" i="60"/>
  <c r="FO407" i="60"/>
  <c r="FN407" i="60"/>
  <c r="FM407" i="60"/>
  <c r="FL407" i="60"/>
  <c r="FK407" i="60"/>
  <c r="FJ407" i="60"/>
  <c r="FI407" i="60"/>
  <c r="FH407" i="60"/>
  <c r="FG407" i="60"/>
  <c r="FF407" i="60"/>
  <c r="FE407" i="60"/>
  <c r="FD407" i="60"/>
  <c r="FC407" i="60"/>
  <c r="FB407" i="60"/>
  <c r="FA407" i="60"/>
  <c r="EZ407" i="60"/>
  <c r="EY407" i="60"/>
  <c r="EX407" i="60"/>
  <c r="EW407" i="60"/>
  <c r="EV407" i="60"/>
  <c r="EU407" i="60"/>
  <c r="ET407" i="60"/>
  <c r="ES407" i="60"/>
  <c r="ER407" i="60"/>
  <c r="EQ407" i="60"/>
  <c r="EP407" i="60"/>
  <c r="EO407" i="60"/>
  <c r="EN407" i="60"/>
  <c r="EM407" i="60"/>
  <c r="EL407" i="60"/>
  <c r="EK407" i="60"/>
  <c r="EJ407" i="60"/>
  <c r="EI407" i="60"/>
  <c r="EH407" i="60"/>
  <c r="EG407" i="60"/>
  <c r="EF407" i="60"/>
  <c r="EE407" i="60"/>
  <c r="ED407" i="60"/>
  <c r="EC407" i="60"/>
  <c r="EB407" i="60"/>
  <c r="EA407" i="60"/>
  <c r="DZ407" i="60"/>
  <c r="DY407" i="60"/>
  <c r="DX407" i="60"/>
  <c r="DW407" i="60"/>
  <c r="DV407" i="60"/>
  <c r="DU407" i="60"/>
  <c r="DT407" i="60"/>
  <c r="DS407" i="60"/>
  <c r="DR407" i="60"/>
  <c r="DQ407" i="60"/>
  <c r="DP407" i="60"/>
  <c r="DO407" i="60"/>
  <c r="DN407" i="60"/>
  <c r="DM407" i="60"/>
  <c r="DL407" i="60"/>
  <c r="DK407" i="60"/>
  <c r="DJ407" i="60"/>
  <c r="DI407" i="60"/>
  <c r="DH407" i="60"/>
  <c r="DG407" i="60"/>
  <c r="DF407" i="60"/>
  <c r="DE407" i="60"/>
  <c r="DD407" i="60"/>
  <c r="DC407" i="60"/>
  <c r="DB407" i="60"/>
  <c r="DA407" i="60"/>
  <c r="CZ407" i="60"/>
  <c r="CY407" i="60"/>
  <c r="CX407" i="60"/>
  <c r="CW407" i="60"/>
  <c r="CV407" i="60"/>
  <c r="CU407" i="60"/>
  <c r="CT407" i="60"/>
  <c r="CS407" i="60"/>
  <c r="CR407" i="60"/>
  <c r="CQ407" i="60"/>
  <c r="CP407" i="60"/>
  <c r="CO407" i="60"/>
  <c r="CN407" i="60"/>
  <c r="CM407" i="60"/>
  <c r="CL407" i="60"/>
  <c r="CK407" i="60"/>
  <c r="CJ407" i="60"/>
  <c r="CI407" i="60"/>
  <c r="CH407" i="60"/>
  <c r="CG407" i="60"/>
  <c r="CF407" i="60"/>
  <c r="CE407" i="60"/>
  <c r="CD407" i="60"/>
  <c r="CC407" i="60"/>
  <c r="CB407" i="60"/>
  <c r="CA407" i="60"/>
  <c r="BZ407" i="60"/>
  <c r="BY407" i="60"/>
  <c r="BX407" i="60"/>
  <c r="BW407" i="60"/>
  <c r="BV407" i="60"/>
  <c r="BU407" i="60"/>
  <c r="BT407" i="60"/>
  <c r="BS407" i="60"/>
  <c r="BR407" i="60"/>
  <c r="BQ407" i="60"/>
  <c r="BP407" i="60"/>
  <c r="BO407" i="60"/>
  <c r="BN407" i="60"/>
  <c r="BM407" i="60"/>
  <c r="BL407" i="60"/>
  <c r="BK407" i="60"/>
  <c r="BJ407" i="60"/>
  <c r="BI407" i="60"/>
  <c r="BH407" i="60"/>
  <c r="BG407" i="60"/>
  <c r="BF407" i="60"/>
  <c r="JS406" i="60"/>
  <c r="JA406" i="60"/>
  <c r="IZ406" i="60"/>
  <c r="IY406" i="60"/>
  <c r="IX406" i="60"/>
  <c r="IW406" i="60"/>
  <c r="IV406" i="60"/>
  <c r="IL406" i="60"/>
  <c r="IK406" i="60"/>
  <c r="IJ406" i="60"/>
  <c r="II406" i="60"/>
  <c r="IH406" i="60"/>
  <c r="IG406" i="60"/>
  <c r="IF406" i="60"/>
  <c r="IE406" i="60"/>
  <c r="ID406" i="60"/>
  <c r="IC406" i="60"/>
  <c r="IB406" i="60"/>
  <c r="IA406" i="60"/>
  <c r="HZ406" i="60"/>
  <c r="HY406" i="60"/>
  <c r="HX406" i="60"/>
  <c r="HW406" i="60"/>
  <c r="HV406" i="60"/>
  <c r="HU406" i="60"/>
  <c r="HT406" i="60"/>
  <c r="HS406" i="60"/>
  <c r="HR406" i="60"/>
  <c r="HQ406" i="60"/>
  <c r="HP406" i="60"/>
  <c r="HO406" i="60"/>
  <c r="HN406" i="60"/>
  <c r="HM406" i="60"/>
  <c r="HL406" i="60"/>
  <c r="HK406" i="60"/>
  <c r="HJ406" i="60"/>
  <c r="HI406" i="60"/>
  <c r="HH406" i="60"/>
  <c r="HG406" i="60"/>
  <c r="HF406" i="60"/>
  <c r="HE406" i="60"/>
  <c r="HD406" i="60"/>
  <c r="HC406" i="60"/>
  <c r="HB406" i="60"/>
  <c r="HA406" i="60"/>
  <c r="GZ406" i="60"/>
  <c r="GY406" i="60"/>
  <c r="GX406" i="60"/>
  <c r="GW406" i="60"/>
  <c r="GV406" i="60"/>
  <c r="GU406" i="60"/>
  <c r="GT406" i="60"/>
  <c r="GS406" i="60"/>
  <c r="GR406" i="60"/>
  <c r="GQ406" i="60"/>
  <c r="GP406" i="60"/>
  <c r="GO406" i="60"/>
  <c r="GN406" i="60"/>
  <c r="GM406" i="60"/>
  <c r="GL406" i="60"/>
  <c r="GK406" i="60"/>
  <c r="GJ406" i="60"/>
  <c r="GI406" i="60"/>
  <c r="GH406" i="60"/>
  <c r="GG406" i="60"/>
  <c r="GF406" i="60"/>
  <c r="GE406" i="60"/>
  <c r="GD406" i="60"/>
  <c r="GC406" i="60"/>
  <c r="GB406" i="60"/>
  <c r="GA406" i="60"/>
  <c r="FZ406" i="60"/>
  <c r="FY406" i="60"/>
  <c r="FX406" i="60"/>
  <c r="FW406" i="60"/>
  <c r="FV406" i="60"/>
  <c r="FU406" i="60"/>
  <c r="FT406" i="60"/>
  <c r="FS406" i="60"/>
  <c r="FR406" i="60"/>
  <c r="FQ406" i="60"/>
  <c r="FP406" i="60"/>
  <c r="FO406" i="60"/>
  <c r="FN406" i="60"/>
  <c r="FM406" i="60"/>
  <c r="FL406" i="60"/>
  <c r="FK406" i="60"/>
  <c r="FJ406" i="60"/>
  <c r="FI406" i="60"/>
  <c r="FH406" i="60"/>
  <c r="FG406" i="60"/>
  <c r="FF406" i="60"/>
  <c r="FE406" i="60"/>
  <c r="FD406" i="60"/>
  <c r="FC406" i="60"/>
  <c r="FB406" i="60"/>
  <c r="FA406" i="60"/>
  <c r="EZ406" i="60"/>
  <c r="EY406" i="60"/>
  <c r="EX406" i="60"/>
  <c r="EW406" i="60"/>
  <c r="EV406" i="60"/>
  <c r="EU406" i="60"/>
  <c r="ET406" i="60"/>
  <c r="ES406" i="60"/>
  <c r="ER406" i="60"/>
  <c r="EQ406" i="60"/>
  <c r="EP406" i="60"/>
  <c r="EO406" i="60"/>
  <c r="EN406" i="60"/>
  <c r="EM406" i="60"/>
  <c r="EL406" i="60"/>
  <c r="EK406" i="60"/>
  <c r="EJ406" i="60"/>
  <c r="EI406" i="60"/>
  <c r="EH406" i="60"/>
  <c r="EG406" i="60"/>
  <c r="EF406" i="60"/>
  <c r="EE406" i="60"/>
  <c r="ED406" i="60"/>
  <c r="EC406" i="60"/>
  <c r="EB406" i="60"/>
  <c r="EA406" i="60"/>
  <c r="DZ406" i="60"/>
  <c r="DY406" i="60"/>
  <c r="DX406" i="60"/>
  <c r="DW406" i="60"/>
  <c r="DV406" i="60"/>
  <c r="DU406" i="60"/>
  <c r="DT406" i="60"/>
  <c r="DS406" i="60"/>
  <c r="DR406" i="60"/>
  <c r="DQ406" i="60"/>
  <c r="DP406" i="60"/>
  <c r="DO406" i="60"/>
  <c r="DN406" i="60"/>
  <c r="DM406" i="60"/>
  <c r="DL406" i="60"/>
  <c r="DK406" i="60"/>
  <c r="DJ406" i="60"/>
  <c r="DI406" i="60"/>
  <c r="DH406" i="60"/>
  <c r="DG406" i="60"/>
  <c r="DF406" i="60"/>
  <c r="DE406" i="60"/>
  <c r="DD406" i="60"/>
  <c r="DC406" i="60"/>
  <c r="DB406" i="60"/>
  <c r="DA406" i="60"/>
  <c r="CZ406" i="60"/>
  <c r="CY406" i="60"/>
  <c r="CX406" i="60"/>
  <c r="CW406" i="60"/>
  <c r="CV406" i="60"/>
  <c r="CU406" i="60"/>
  <c r="CT406" i="60"/>
  <c r="CS406" i="60"/>
  <c r="CR406" i="60"/>
  <c r="CQ406" i="60"/>
  <c r="CP406" i="60"/>
  <c r="CO406" i="60"/>
  <c r="CN406" i="60"/>
  <c r="CM406" i="60"/>
  <c r="CL406" i="60"/>
  <c r="CK406" i="60"/>
  <c r="CJ406" i="60"/>
  <c r="CI406" i="60"/>
  <c r="CH406" i="60"/>
  <c r="CG406" i="60"/>
  <c r="CF406" i="60"/>
  <c r="CE406" i="60"/>
  <c r="CD406" i="60"/>
  <c r="CC406" i="60"/>
  <c r="CB406" i="60"/>
  <c r="CA406" i="60"/>
  <c r="BZ406" i="60"/>
  <c r="BY406" i="60"/>
  <c r="BX406" i="60"/>
  <c r="BW406" i="60"/>
  <c r="BV406" i="60"/>
  <c r="BU406" i="60"/>
  <c r="BT406" i="60"/>
  <c r="BS406" i="60"/>
  <c r="BR406" i="60"/>
  <c r="BQ406" i="60"/>
  <c r="BP406" i="60"/>
  <c r="BO406" i="60"/>
  <c r="BN406" i="60"/>
  <c r="BM406" i="60"/>
  <c r="BL406" i="60"/>
  <c r="BK406" i="60"/>
  <c r="BJ406" i="60"/>
  <c r="BI406" i="60"/>
  <c r="BH406" i="60"/>
  <c r="BG406" i="60"/>
  <c r="BF406" i="60"/>
  <c r="JS405" i="60"/>
  <c r="JA405" i="60"/>
  <c r="IZ405" i="60"/>
  <c r="IY405" i="60"/>
  <c r="IX405" i="60"/>
  <c r="IW405" i="60"/>
  <c r="IV405" i="60"/>
  <c r="IL405" i="60"/>
  <c r="IK405" i="60"/>
  <c r="IJ405" i="60"/>
  <c r="II405" i="60"/>
  <c r="IH405" i="60"/>
  <c r="IG405" i="60"/>
  <c r="IF405" i="60"/>
  <c r="IE405" i="60"/>
  <c r="ID405" i="60"/>
  <c r="IC405" i="60"/>
  <c r="IB405" i="60"/>
  <c r="IA405" i="60"/>
  <c r="HZ405" i="60"/>
  <c r="HY405" i="60"/>
  <c r="HX405" i="60"/>
  <c r="HW405" i="60"/>
  <c r="HV405" i="60"/>
  <c r="HU405" i="60"/>
  <c r="HT405" i="60"/>
  <c r="HS405" i="60"/>
  <c r="HR405" i="60"/>
  <c r="HQ405" i="60"/>
  <c r="HP405" i="60"/>
  <c r="HO405" i="60"/>
  <c r="HN405" i="60"/>
  <c r="HM405" i="60"/>
  <c r="HL405" i="60"/>
  <c r="HK405" i="60"/>
  <c r="HJ405" i="60"/>
  <c r="HI405" i="60"/>
  <c r="HH405" i="60"/>
  <c r="HG405" i="60"/>
  <c r="HF405" i="60"/>
  <c r="HE405" i="60"/>
  <c r="HD405" i="60"/>
  <c r="HC405" i="60"/>
  <c r="HB405" i="60"/>
  <c r="HA405" i="60"/>
  <c r="GZ405" i="60"/>
  <c r="GY405" i="60"/>
  <c r="GX405" i="60"/>
  <c r="GW405" i="60"/>
  <c r="GV405" i="60"/>
  <c r="GU405" i="60"/>
  <c r="GT405" i="60"/>
  <c r="GS405" i="60"/>
  <c r="GR405" i="60"/>
  <c r="GQ405" i="60"/>
  <c r="GP405" i="60"/>
  <c r="GO405" i="60"/>
  <c r="GN405" i="60"/>
  <c r="GM405" i="60"/>
  <c r="GL405" i="60"/>
  <c r="GK405" i="60"/>
  <c r="GJ405" i="60"/>
  <c r="GI405" i="60"/>
  <c r="GH405" i="60"/>
  <c r="GG405" i="60"/>
  <c r="GF405" i="60"/>
  <c r="GE405" i="60"/>
  <c r="GD405" i="60"/>
  <c r="GC405" i="60"/>
  <c r="GB405" i="60"/>
  <c r="GA405" i="60"/>
  <c r="FZ405" i="60"/>
  <c r="FY405" i="60"/>
  <c r="FX405" i="60"/>
  <c r="FW405" i="60"/>
  <c r="FV405" i="60"/>
  <c r="FU405" i="60"/>
  <c r="FT405" i="60"/>
  <c r="FS405" i="60"/>
  <c r="FR405" i="60"/>
  <c r="FQ405" i="60"/>
  <c r="FP405" i="60"/>
  <c r="FO405" i="60"/>
  <c r="FN405" i="60"/>
  <c r="FM405" i="60"/>
  <c r="FL405" i="60"/>
  <c r="FK405" i="60"/>
  <c r="FJ405" i="60"/>
  <c r="FI405" i="60"/>
  <c r="FH405" i="60"/>
  <c r="FG405" i="60"/>
  <c r="FF405" i="60"/>
  <c r="FE405" i="60"/>
  <c r="FD405" i="60"/>
  <c r="FC405" i="60"/>
  <c r="FB405" i="60"/>
  <c r="FA405" i="60"/>
  <c r="EZ405" i="60"/>
  <c r="EY405" i="60"/>
  <c r="EX405" i="60"/>
  <c r="EW405" i="60"/>
  <c r="EV405" i="60"/>
  <c r="EU405" i="60"/>
  <c r="ET405" i="60"/>
  <c r="ES405" i="60"/>
  <c r="ER405" i="60"/>
  <c r="EQ405" i="60"/>
  <c r="EP405" i="60"/>
  <c r="EO405" i="60"/>
  <c r="EN405" i="60"/>
  <c r="EM405" i="60"/>
  <c r="EL405" i="60"/>
  <c r="EK405" i="60"/>
  <c r="EJ405" i="60"/>
  <c r="EI405" i="60"/>
  <c r="EH405" i="60"/>
  <c r="EG405" i="60"/>
  <c r="EF405" i="60"/>
  <c r="EE405" i="60"/>
  <c r="ED405" i="60"/>
  <c r="EC405" i="60"/>
  <c r="EB405" i="60"/>
  <c r="EA405" i="60"/>
  <c r="DZ405" i="60"/>
  <c r="DY405" i="60"/>
  <c r="DX405" i="60"/>
  <c r="DW405" i="60"/>
  <c r="DV405" i="60"/>
  <c r="DU405" i="60"/>
  <c r="DT405" i="60"/>
  <c r="DS405" i="60"/>
  <c r="DR405" i="60"/>
  <c r="DQ405" i="60"/>
  <c r="DP405" i="60"/>
  <c r="DO405" i="60"/>
  <c r="DN405" i="60"/>
  <c r="DM405" i="60"/>
  <c r="DL405" i="60"/>
  <c r="DK405" i="60"/>
  <c r="DJ405" i="60"/>
  <c r="DI405" i="60"/>
  <c r="DH405" i="60"/>
  <c r="DG405" i="60"/>
  <c r="DF405" i="60"/>
  <c r="DE405" i="60"/>
  <c r="DD405" i="60"/>
  <c r="DC405" i="60"/>
  <c r="DB405" i="60"/>
  <c r="DA405" i="60"/>
  <c r="CZ405" i="60"/>
  <c r="CY405" i="60"/>
  <c r="CX405" i="60"/>
  <c r="CW405" i="60"/>
  <c r="CV405" i="60"/>
  <c r="CU405" i="60"/>
  <c r="CT405" i="60"/>
  <c r="CS405" i="60"/>
  <c r="CR405" i="60"/>
  <c r="CQ405" i="60"/>
  <c r="CP405" i="60"/>
  <c r="CO405" i="60"/>
  <c r="CN405" i="60"/>
  <c r="CM405" i="60"/>
  <c r="CL405" i="60"/>
  <c r="CK405" i="60"/>
  <c r="CJ405" i="60"/>
  <c r="CI405" i="60"/>
  <c r="CH405" i="60"/>
  <c r="CG405" i="60"/>
  <c r="CF405" i="60"/>
  <c r="CE405" i="60"/>
  <c r="CD405" i="60"/>
  <c r="CC405" i="60"/>
  <c r="CB405" i="60"/>
  <c r="CA405" i="60"/>
  <c r="BZ405" i="60"/>
  <c r="BY405" i="60"/>
  <c r="BX405" i="60"/>
  <c r="BW405" i="60"/>
  <c r="BV405" i="60"/>
  <c r="BU405" i="60"/>
  <c r="BT405" i="60"/>
  <c r="BS405" i="60"/>
  <c r="BR405" i="60"/>
  <c r="BQ405" i="60"/>
  <c r="BP405" i="60"/>
  <c r="BO405" i="60"/>
  <c r="BN405" i="60"/>
  <c r="BM405" i="60"/>
  <c r="BL405" i="60"/>
  <c r="BK405" i="60"/>
  <c r="BJ405" i="60"/>
  <c r="BI405" i="60"/>
  <c r="BH405" i="60"/>
  <c r="BG405" i="60"/>
  <c r="BF405" i="60"/>
  <c r="JS404" i="60"/>
  <c r="JA404" i="60"/>
  <c r="IZ404" i="60"/>
  <c r="IY404" i="60"/>
  <c r="IX404" i="60"/>
  <c r="IW404" i="60"/>
  <c r="IV404" i="60"/>
  <c r="IL404" i="60"/>
  <c r="IK404" i="60"/>
  <c r="IJ404" i="60"/>
  <c r="II404" i="60"/>
  <c r="IH404" i="60"/>
  <c r="IG404" i="60"/>
  <c r="IF404" i="60"/>
  <c r="IE404" i="60"/>
  <c r="ID404" i="60"/>
  <c r="IC404" i="60"/>
  <c r="IB404" i="60"/>
  <c r="IA404" i="60"/>
  <c r="HZ404" i="60"/>
  <c r="HY404" i="60"/>
  <c r="HX404" i="60"/>
  <c r="HW404" i="60"/>
  <c r="HV404" i="60"/>
  <c r="HU404" i="60"/>
  <c r="HT404" i="60"/>
  <c r="HS404" i="60"/>
  <c r="HR404" i="60"/>
  <c r="HQ404" i="60"/>
  <c r="HP404" i="60"/>
  <c r="HO404" i="60"/>
  <c r="HN404" i="60"/>
  <c r="HM404" i="60"/>
  <c r="HL404" i="60"/>
  <c r="HK404" i="60"/>
  <c r="HJ404" i="60"/>
  <c r="HI404" i="60"/>
  <c r="HH404" i="60"/>
  <c r="HG404" i="60"/>
  <c r="HF404" i="60"/>
  <c r="HE404" i="60"/>
  <c r="HD404" i="60"/>
  <c r="HC404" i="60"/>
  <c r="HB404" i="60"/>
  <c r="HA404" i="60"/>
  <c r="GZ404" i="60"/>
  <c r="GY404" i="60"/>
  <c r="GX404" i="60"/>
  <c r="GW404" i="60"/>
  <c r="GV404" i="60"/>
  <c r="GU404" i="60"/>
  <c r="GT404" i="60"/>
  <c r="GS404" i="60"/>
  <c r="GR404" i="60"/>
  <c r="GQ404" i="60"/>
  <c r="GP404" i="60"/>
  <c r="GO404" i="60"/>
  <c r="GN404" i="60"/>
  <c r="GM404" i="60"/>
  <c r="GL404" i="60"/>
  <c r="GK404" i="60"/>
  <c r="GJ404" i="60"/>
  <c r="GI404" i="60"/>
  <c r="GH404" i="60"/>
  <c r="GG404" i="60"/>
  <c r="GF404" i="60"/>
  <c r="GE404" i="60"/>
  <c r="GD404" i="60"/>
  <c r="GC404" i="60"/>
  <c r="GB404" i="60"/>
  <c r="GA404" i="60"/>
  <c r="FZ404" i="60"/>
  <c r="FY404" i="60"/>
  <c r="FX404" i="60"/>
  <c r="FW404" i="60"/>
  <c r="FV404" i="60"/>
  <c r="FU404" i="60"/>
  <c r="FT404" i="60"/>
  <c r="FS404" i="60"/>
  <c r="FR404" i="60"/>
  <c r="FQ404" i="60"/>
  <c r="FP404" i="60"/>
  <c r="FO404" i="60"/>
  <c r="FN404" i="60"/>
  <c r="FM404" i="60"/>
  <c r="FL404" i="60"/>
  <c r="FK404" i="60"/>
  <c r="FJ404" i="60"/>
  <c r="FI404" i="60"/>
  <c r="FH404" i="60"/>
  <c r="FG404" i="60"/>
  <c r="FF404" i="60"/>
  <c r="FE404" i="60"/>
  <c r="FD404" i="60"/>
  <c r="FC404" i="60"/>
  <c r="FB404" i="60"/>
  <c r="FA404" i="60"/>
  <c r="EZ404" i="60"/>
  <c r="EY404" i="60"/>
  <c r="EX404" i="60"/>
  <c r="EW404" i="60"/>
  <c r="EV404" i="60"/>
  <c r="EU404" i="60"/>
  <c r="ET404" i="60"/>
  <c r="ES404" i="60"/>
  <c r="ER404" i="60"/>
  <c r="EQ404" i="60"/>
  <c r="EP404" i="60"/>
  <c r="EO404" i="60"/>
  <c r="EN404" i="60"/>
  <c r="EM404" i="60"/>
  <c r="EL404" i="60"/>
  <c r="EK404" i="60"/>
  <c r="EJ404" i="60"/>
  <c r="EI404" i="60"/>
  <c r="EH404" i="60"/>
  <c r="EG404" i="60"/>
  <c r="EF404" i="60"/>
  <c r="EE404" i="60"/>
  <c r="ED404" i="60"/>
  <c r="EC404" i="60"/>
  <c r="EB404" i="60"/>
  <c r="EA404" i="60"/>
  <c r="DZ404" i="60"/>
  <c r="DY404" i="60"/>
  <c r="DX404" i="60"/>
  <c r="DW404" i="60"/>
  <c r="DV404" i="60"/>
  <c r="DU404" i="60"/>
  <c r="DT404" i="60"/>
  <c r="DS404" i="60"/>
  <c r="DR404" i="60"/>
  <c r="DQ404" i="60"/>
  <c r="DP404" i="60"/>
  <c r="DO404" i="60"/>
  <c r="DN404" i="60"/>
  <c r="DM404" i="60"/>
  <c r="DL404" i="60"/>
  <c r="DK404" i="60"/>
  <c r="DJ404" i="60"/>
  <c r="DI404" i="60"/>
  <c r="DH404" i="60"/>
  <c r="DG404" i="60"/>
  <c r="DF404" i="60"/>
  <c r="DE404" i="60"/>
  <c r="DD404" i="60"/>
  <c r="DC404" i="60"/>
  <c r="DB404" i="60"/>
  <c r="DA404" i="60"/>
  <c r="CZ404" i="60"/>
  <c r="CY404" i="60"/>
  <c r="CX404" i="60"/>
  <c r="CW404" i="60"/>
  <c r="CV404" i="60"/>
  <c r="CU404" i="60"/>
  <c r="CT404" i="60"/>
  <c r="CS404" i="60"/>
  <c r="CR404" i="60"/>
  <c r="CQ404" i="60"/>
  <c r="CP404" i="60"/>
  <c r="CO404" i="60"/>
  <c r="CN404" i="60"/>
  <c r="CM404" i="60"/>
  <c r="CL404" i="60"/>
  <c r="CK404" i="60"/>
  <c r="CJ404" i="60"/>
  <c r="CI404" i="60"/>
  <c r="CH404" i="60"/>
  <c r="CG404" i="60"/>
  <c r="CF404" i="60"/>
  <c r="CE404" i="60"/>
  <c r="CD404" i="60"/>
  <c r="CC404" i="60"/>
  <c r="CB404" i="60"/>
  <c r="CA404" i="60"/>
  <c r="BZ404" i="60"/>
  <c r="BY404" i="60"/>
  <c r="BX404" i="60"/>
  <c r="BW404" i="60"/>
  <c r="BV404" i="60"/>
  <c r="BU404" i="60"/>
  <c r="BT404" i="60"/>
  <c r="BS404" i="60"/>
  <c r="BR404" i="60"/>
  <c r="BQ404" i="60"/>
  <c r="BP404" i="60"/>
  <c r="BO404" i="60"/>
  <c r="BN404" i="60"/>
  <c r="BM404" i="60"/>
  <c r="BL404" i="60"/>
  <c r="BK404" i="60"/>
  <c r="BJ404" i="60"/>
  <c r="BI404" i="60"/>
  <c r="BH404" i="60"/>
  <c r="BG404" i="60"/>
  <c r="BF404" i="60"/>
  <c r="JS403" i="60"/>
  <c r="JA403" i="60"/>
  <c r="IZ403" i="60"/>
  <c r="IY403" i="60"/>
  <c r="IX403" i="60"/>
  <c r="IW403" i="60"/>
  <c r="IV403" i="60"/>
  <c r="IL403" i="60"/>
  <c r="IK403" i="60"/>
  <c r="IJ403" i="60"/>
  <c r="II403" i="60"/>
  <c r="IH403" i="60"/>
  <c r="IG403" i="60"/>
  <c r="IF403" i="60"/>
  <c r="IE403" i="60"/>
  <c r="ID403" i="60"/>
  <c r="IC403" i="60"/>
  <c r="IB403" i="60"/>
  <c r="IA403" i="60"/>
  <c r="HZ403" i="60"/>
  <c r="HY403" i="60"/>
  <c r="HX403" i="60"/>
  <c r="HW403" i="60"/>
  <c r="HV403" i="60"/>
  <c r="HU403" i="60"/>
  <c r="HT403" i="60"/>
  <c r="HS403" i="60"/>
  <c r="HR403" i="60"/>
  <c r="HQ403" i="60"/>
  <c r="HP403" i="60"/>
  <c r="HO403" i="60"/>
  <c r="HN403" i="60"/>
  <c r="HM403" i="60"/>
  <c r="HL403" i="60"/>
  <c r="HK403" i="60"/>
  <c r="HJ403" i="60"/>
  <c r="HI403" i="60"/>
  <c r="HH403" i="60"/>
  <c r="HG403" i="60"/>
  <c r="HF403" i="60"/>
  <c r="HE403" i="60"/>
  <c r="HD403" i="60"/>
  <c r="HC403" i="60"/>
  <c r="HB403" i="60"/>
  <c r="HA403" i="60"/>
  <c r="GZ403" i="60"/>
  <c r="GY403" i="60"/>
  <c r="GX403" i="60"/>
  <c r="GW403" i="60"/>
  <c r="GV403" i="60"/>
  <c r="GU403" i="60"/>
  <c r="GT403" i="60"/>
  <c r="GS403" i="60"/>
  <c r="GR403" i="60"/>
  <c r="GQ403" i="60"/>
  <c r="GP403" i="60"/>
  <c r="GO403" i="60"/>
  <c r="GN403" i="60"/>
  <c r="GM403" i="60"/>
  <c r="GL403" i="60"/>
  <c r="GK403" i="60"/>
  <c r="GJ403" i="60"/>
  <c r="GI403" i="60"/>
  <c r="GH403" i="60"/>
  <c r="GG403" i="60"/>
  <c r="GF403" i="60"/>
  <c r="GE403" i="60"/>
  <c r="GD403" i="60"/>
  <c r="GC403" i="60"/>
  <c r="GB403" i="60"/>
  <c r="GA403" i="60"/>
  <c r="FZ403" i="60"/>
  <c r="FY403" i="60"/>
  <c r="FX403" i="60"/>
  <c r="FW403" i="60"/>
  <c r="FV403" i="60"/>
  <c r="FU403" i="60"/>
  <c r="FT403" i="60"/>
  <c r="FS403" i="60"/>
  <c r="FR403" i="60"/>
  <c r="FQ403" i="60"/>
  <c r="FP403" i="60"/>
  <c r="FO403" i="60"/>
  <c r="FN403" i="60"/>
  <c r="FM403" i="60"/>
  <c r="FL403" i="60"/>
  <c r="FK403" i="60"/>
  <c r="FJ403" i="60"/>
  <c r="FI403" i="60"/>
  <c r="FH403" i="60"/>
  <c r="FG403" i="60"/>
  <c r="FF403" i="60"/>
  <c r="FE403" i="60"/>
  <c r="FD403" i="60"/>
  <c r="FC403" i="60"/>
  <c r="FB403" i="60"/>
  <c r="FA403" i="60"/>
  <c r="EZ403" i="60"/>
  <c r="EY403" i="60"/>
  <c r="EX403" i="60"/>
  <c r="EW403" i="60"/>
  <c r="EV403" i="60"/>
  <c r="EU403" i="60"/>
  <c r="ET403" i="60"/>
  <c r="ES403" i="60"/>
  <c r="ER403" i="60"/>
  <c r="EQ403" i="60"/>
  <c r="EP403" i="60"/>
  <c r="EO403" i="60"/>
  <c r="EN403" i="60"/>
  <c r="EM403" i="60"/>
  <c r="EL403" i="60"/>
  <c r="EK403" i="60"/>
  <c r="EJ403" i="60"/>
  <c r="EI403" i="60"/>
  <c r="EH403" i="60"/>
  <c r="EG403" i="60"/>
  <c r="EF403" i="60"/>
  <c r="EE403" i="60"/>
  <c r="ED403" i="60"/>
  <c r="EC403" i="60"/>
  <c r="EB403" i="60"/>
  <c r="EA403" i="60"/>
  <c r="DZ403" i="60"/>
  <c r="DY403" i="60"/>
  <c r="DX403" i="60"/>
  <c r="DW403" i="60"/>
  <c r="DV403" i="60"/>
  <c r="DU403" i="60"/>
  <c r="DT403" i="60"/>
  <c r="DS403" i="60"/>
  <c r="DR403" i="60"/>
  <c r="DQ403" i="60"/>
  <c r="DP403" i="60"/>
  <c r="DO403" i="60"/>
  <c r="DN403" i="60"/>
  <c r="DM403" i="60"/>
  <c r="DL403" i="60"/>
  <c r="DK403" i="60"/>
  <c r="DJ403" i="60"/>
  <c r="DI403" i="60"/>
  <c r="DH403" i="60"/>
  <c r="DG403" i="60"/>
  <c r="DF403" i="60"/>
  <c r="DE403" i="60"/>
  <c r="DD403" i="60"/>
  <c r="DC403" i="60"/>
  <c r="DB403" i="60"/>
  <c r="DA403" i="60"/>
  <c r="CZ403" i="60"/>
  <c r="CY403" i="60"/>
  <c r="CX403" i="60"/>
  <c r="CW403" i="60"/>
  <c r="CV403" i="60"/>
  <c r="CU403" i="60"/>
  <c r="CT403" i="60"/>
  <c r="CS403" i="60"/>
  <c r="CR403" i="60"/>
  <c r="CQ403" i="60"/>
  <c r="CP403" i="60"/>
  <c r="CO403" i="60"/>
  <c r="CN403" i="60"/>
  <c r="CM403" i="60"/>
  <c r="CL403" i="60"/>
  <c r="CK403" i="60"/>
  <c r="CJ403" i="60"/>
  <c r="CI403" i="60"/>
  <c r="CH403" i="60"/>
  <c r="CG403" i="60"/>
  <c r="CF403" i="60"/>
  <c r="CE403" i="60"/>
  <c r="CD403" i="60"/>
  <c r="CC403" i="60"/>
  <c r="CB403" i="60"/>
  <c r="CA403" i="60"/>
  <c r="BZ403" i="60"/>
  <c r="BY403" i="60"/>
  <c r="BX403" i="60"/>
  <c r="BW403" i="60"/>
  <c r="BV403" i="60"/>
  <c r="BU403" i="60"/>
  <c r="BT403" i="60"/>
  <c r="BS403" i="60"/>
  <c r="BR403" i="60"/>
  <c r="BQ403" i="60"/>
  <c r="BP403" i="60"/>
  <c r="BO403" i="60"/>
  <c r="BN403" i="60"/>
  <c r="BM403" i="60"/>
  <c r="BL403" i="60"/>
  <c r="BK403" i="60"/>
  <c r="BJ403" i="60"/>
  <c r="BI403" i="60"/>
  <c r="BH403" i="60"/>
  <c r="BG403" i="60"/>
  <c r="BF403" i="60"/>
  <c r="JS402" i="60"/>
  <c r="JA402" i="60"/>
  <c r="IZ402" i="60"/>
  <c r="IY402" i="60"/>
  <c r="IX402" i="60"/>
  <c r="IW402" i="60"/>
  <c r="IV402" i="60"/>
  <c r="IL402" i="60"/>
  <c r="IK402" i="60"/>
  <c r="IJ402" i="60"/>
  <c r="II402" i="60"/>
  <c r="IH402" i="60"/>
  <c r="IG402" i="60"/>
  <c r="IF402" i="60"/>
  <c r="IE402" i="60"/>
  <c r="ID402" i="60"/>
  <c r="IC402" i="60"/>
  <c r="IB402" i="60"/>
  <c r="IA402" i="60"/>
  <c r="HZ402" i="60"/>
  <c r="HY402" i="60"/>
  <c r="HX402" i="60"/>
  <c r="HW402" i="60"/>
  <c r="HV402" i="60"/>
  <c r="HU402" i="60"/>
  <c r="HT402" i="60"/>
  <c r="HS402" i="60"/>
  <c r="HR402" i="60"/>
  <c r="HQ402" i="60"/>
  <c r="HP402" i="60"/>
  <c r="HO402" i="60"/>
  <c r="HN402" i="60"/>
  <c r="HM402" i="60"/>
  <c r="HL402" i="60"/>
  <c r="HK402" i="60"/>
  <c r="HJ402" i="60"/>
  <c r="HI402" i="60"/>
  <c r="HH402" i="60"/>
  <c r="HG402" i="60"/>
  <c r="HF402" i="60"/>
  <c r="HE402" i="60"/>
  <c r="HD402" i="60"/>
  <c r="HC402" i="60"/>
  <c r="HB402" i="60"/>
  <c r="HA402" i="60"/>
  <c r="GZ402" i="60"/>
  <c r="GY402" i="60"/>
  <c r="GX402" i="60"/>
  <c r="GW402" i="60"/>
  <c r="GV402" i="60"/>
  <c r="GU402" i="60"/>
  <c r="GT402" i="60"/>
  <c r="GS402" i="60"/>
  <c r="GR402" i="60"/>
  <c r="GQ402" i="60"/>
  <c r="GP402" i="60"/>
  <c r="GO402" i="60"/>
  <c r="GN402" i="60"/>
  <c r="GM402" i="60"/>
  <c r="GL402" i="60"/>
  <c r="GK402" i="60"/>
  <c r="GJ402" i="60"/>
  <c r="GI402" i="60"/>
  <c r="GH402" i="60"/>
  <c r="GG402" i="60"/>
  <c r="GF402" i="60"/>
  <c r="GE402" i="60"/>
  <c r="GD402" i="60"/>
  <c r="GC402" i="60"/>
  <c r="GB402" i="60"/>
  <c r="GA402" i="60"/>
  <c r="FZ402" i="60"/>
  <c r="FY402" i="60"/>
  <c r="FX402" i="60"/>
  <c r="FW402" i="60"/>
  <c r="FV402" i="60"/>
  <c r="FU402" i="60"/>
  <c r="FT402" i="60"/>
  <c r="FS402" i="60"/>
  <c r="FR402" i="60"/>
  <c r="FQ402" i="60"/>
  <c r="FP402" i="60"/>
  <c r="FO402" i="60"/>
  <c r="FN402" i="60"/>
  <c r="FM402" i="60"/>
  <c r="FL402" i="60"/>
  <c r="FK402" i="60"/>
  <c r="FJ402" i="60"/>
  <c r="FI402" i="60"/>
  <c r="FH402" i="60"/>
  <c r="FG402" i="60"/>
  <c r="FF402" i="60"/>
  <c r="FE402" i="60"/>
  <c r="FD402" i="60"/>
  <c r="FC402" i="60"/>
  <c r="FB402" i="60"/>
  <c r="FA402" i="60"/>
  <c r="EZ402" i="60"/>
  <c r="EY402" i="60"/>
  <c r="EX402" i="60"/>
  <c r="EW402" i="60"/>
  <c r="EV402" i="60"/>
  <c r="EU402" i="60"/>
  <c r="ET402" i="60"/>
  <c r="ES402" i="60"/>
  <c r="ER402" i="60"/>
  <c r="EQ402" i="60"/>
  <c r="EP402" i="60"/>
  <c r="EO402" i="60"/>
  <c r="EN402" i="60"/>
  <c r="EM402" i="60"/>
  <c r="EL402" i="60"/>
  <c r="EK402" i="60"/>
  <c r="EJ402" i="60"/>
  <c r="EI402" i="60"/>
  <c r="EH402" i="60"/>
  <c r="EG402" i="60"/>
  <c r="EF402" i="60"/>
  <c r="EE402" i="60"/>
  <c r="ED402" i="60"/>
  <c r="EC402" i="60"/>
  <c r="EB402" i="60"/>
  <c r="EA402" i="60"/>
  <c r="DZ402" i="60"/>
  <c r="DY402" i="60"/>
  <c r="DX402" i="60"/>
  <c r="DW402" i="60"/>
  <c r="DV402" i="60"/>
  <c r="DU402" i="60"/>
  <c r="DT402" i="60"/>
  <c r="DS402" i="60"/>
  <c r="DR402" i="60"/>
  <c r="DQ402" i="60"/>
  <c r="DP402" i="60"/>
  <c r="DO402" i="60"/>
  <c r="DN402" i="60"/>
  <c r="DM402" i="60"/>
  <c r="DL402" i="60"/>
  <c r="DK402" i="60"/>
  <c r="DJ402" i="60"/>
  <c r="DI402" i="60"/>
  <c r="DH402" i="60"/>
  <c r="DG402" i="60"/>
  <c r="DF402" i="60"/>
  <c r="DE402" i="60"/>
  <c r="DD402" i="60"/>
  <c r="DC402" i="60"/>
  <c r="DB402" i="60"/>
  <c r="DA402" i="60"/>
  <c r="CZ402" i="60"/>
  <c r="CY402" i="60"/>
  <c r="CX402" i="60"/>
  <c r="CW402" i="60"/>
  <c r="CV402" i="60"/>
  <c r="CU402" i="60"/>
  <c r="CT402" i="60"/>
  <c r="CS402" i="60"/>
  <c r="CR402" i="60"/>
  <c r="CQ402" i="60"/>
  <c r="CP402" i="60"/>
  <c r="CO402" i="60"/>
  <c r="CN402" i="60"/>
  <c r="CM402" i="60"/>
  <c r="CL402" i="60"/>
  <c r="CK402" i="60"/>
  <c r="CJ402" i="60"/>
  <c r="CI402" i="60"/>
  <c r="CH402" i="60"/>
  <c r="CG402" i="60"/>
  <c r="CF402" i="60"/>
  <c r="CE402" i="60"/>
  <c r="CD402" i="60"/>
  <c r="CC402" i="60"/>
  <c r="CB402" i="60"/>
  <c r="CA402" i="60"/>
  <c r="BZ402" i="60"/>
  <c r="BY402" i="60"/>
  <c r="BX402" i="60"/>
  <c r="BW402" i="60"/>
  <c r="BV402" i="60"/>
  <c r="BU402" i="60"/>
  <c r="BT402" i="60"/>
  <c r="BS402" i="60"/>
  <c r="BR402" i="60"/>
  <c r="BQ402" i="60"/>
  <c r="BP402" i="60"/>
  <c r="BO402" i="60"/>
  <c r="BN402" i="60"/>
  <c r="BM402" i="60"/>
  <c r="BL402" i="60"/>
  <c r="BK402" i="60"/>
  <c r="BJ402" i="60"/>
  <c r="BI402" i="60"/>
  <c r="BH402" i="60"/>
  <c r="BG402" i="60"/>
  <c r="BF402" i="60"/>
  <c r="JS401" i="60"/>
  <c r="JA401" i="60"/>
  <c r="IZ401" i="60"/>
  <c r="IY401" i="60"/>
  <c r="IX401" i="60"/>
  <c r="IW401" i="60"/>
  <c r="IV401" i="60"/>
  <c r="IL401" i="60"/>
  <c r="IK401" i="60"/>
  <c r="IJ401" i="60"/>
  <c r="II401" i="60"/>
  <c r="IH401" i="60"/>
  <c r="IG401" i="60"/>
  <c r="IF401" i="60"/>
  <c r="IE401" i="60"/>
  <c r="ID401" i="60"/>
  <c r="IC401" i="60"/>
  <c r="IB401" i="60"/>
  <c r="IA401" i="60"/>
  <c r="HZ401" i="60"/>
  <c r="HY401" i="60"/>
  <c r="HX401" i="60"/>
  <c r="HW401" i="60"/>
  <c r="HV401" i="60"/>
  <c r="HU401" i="60"/>
  <c r="HT401" i="60"/>
  <c r="HS401" i="60"/>
  <c r="HR401" i="60"/>
  <c r="HQ401" i="60"/>
  <c r="HP401" i="60"/>
  <c r="HO401" i="60"/>
  <c r="HN401" i="60"/>
  <c r="HM401" i="60"/>
  <c r="HL401" i="60"/>
  <c r="HK401" i="60"/>
  <c r="HJ401" i="60"/>
  <c r="HI401" i="60"/>
  <c r="HH401" i="60"/>
  <c r="HG401" i="60"/>
  <c r="HF401" i="60"/>
  <c r="HE401" i="60"/>
  <c r="HD401" i="60"/>
  <c r="HC401" i="60"/>
  <c r="HB401" i="60"/>
  <c r="HA401" i="60"/>
  <c r="GZ401" i="60"/>
  <c r="GY401" i="60"/>
  <c r="GX401" i="60"/>
  <c r="GW401" i="60"/>
  <c r="GV401" i="60"/>
  <c r="GU401" i="60"/>
  <c r="GT401" i="60"/>
  <c r="GS401" i="60"/>
  <c r="GR401" i="60"/>
  <c r="GQ401" i="60"/>
  <c r="GP401" i="60"/>
  <c r="GO401" i="60"/>
  <c r="GN401" i="60"/>
  <c r="GM401" i="60"/>
  <c r="GL401" i="60"/>
  <c r="GK401" i="60"/>
  <c r="GJ401" i="60"/>
  <c r="GI401" i="60"/>
  <c r="GH401" i="60"/>
  <c r="GG401" i="60"/>
  <c r="GF401" i="60"/>
  <c r="GE401" i="60"/>
  <c r="GD401" i="60"/>
  <c r="GC401" i="60"/>
  <c r="GB401" i="60"/>
  <c r="GA401" i="60"/>
  <c r="FZ401" i="60"/>
  <c r="FY401" i="60"/>
  <c r="FX401" i="60"/>
  <c r="FW401" i="60"/>
  <c r="FV401" i="60"/>
  <c r="FU401" i="60"/>
  <c r="FT401" i="60"/>
  <c r="FS401" i="60"/>
  <c r="FR401" i="60"/>
  <c r="FQ401" i="60"/>
  <c r="FP401" i="60"/>
  <c r="FO401" i="60"/>
  <c r="FN401" i="60"/>
  <c r="FM401" i="60"/>
  <c r="FL401" i="60"/>
  <c r="FK401" i="60"/>
  <c r="FJ401" i="60"/>
  <c r="FI401" i="60"/>
  <c r="FH401" i="60"/>
  <c r="FG401" i="60"/>
  <c r="FF401" i="60"/>
  <c r="FE401" i="60"/>
  <c r="FD401" i="60"/>
  <c r="FC401" i="60"/>
  <c r="FB401" i="60"/>
  <c r="FA401" i="60"/>
  <c r="EZ401" i="60"/>
  <c r="EY401" i="60"/>
  <c r="EX401" i="60"/>
  <c r="EW401" i="60"/>
  <c r="EV401" i="60"/>
  <c r="EU401" i="60"/>
  <c r="ET401" i="60"/>
  <c r="ES401" i="60"/>
  <c r="ER401" i="60"/>
  <c r="EQ401" i="60"/>
  <c r="EP401" i="60"/>
  <c r="EO401" i="60"/>
  <c r="EN401" i="60"/>
  <c r="EM401" i="60"/>
  <c r="EL401" i="60"/>
  <c r="EK401" i="60"/>
  <c r="EJ401" i="60"/>
  <c r="EI401" i="60"/>
  <c r="EH401" i="60"/>
  <c r="EG401" i="60"/>
  <c r="EF401" i="60"/>
  <c r="EE401" i="60"/>
  <c r="ED401" i="60"/>
  <c r="EC401" i="60"/>
  <c r="EB401" i="60"/>
  <c r="EA401" i="60"/>
  <c r="DZ401" i="60"/>
  <c r="DY401" i="60"/>
  <c r="DX401" i="60"/>
  <c r="DW401" i="60"/>
  <c r="DV401" i="60"/>
  <c r="DU401" i="60"/>
  <c r="DT401" i="60"/>
  <c r="DS401" i="60"/>
  <c r="DR401" i="60"/>
  <c r="DQ401" i="60"/>
  <c r="DP401" i="60"/>
  <c r="DO401" i="60"/>
  <c r="DN401" i="60"/>
  <c r="DM401" i="60"/>
  <c r="DL401" i="60"/>
  <c r="DK401" i="60"/>
  <c r="DJ401" i="60"/>
  <c r="DI401" i="60"/>
  <c r="DH401" i="60"/>
  <c r="DG401" i="60"/>
  <c r="DF401" i="60"/>
  <c r="DE401" i="60"/>
  <c r="DD401" i="60"/>
  <c r="DC401" i="60"/>
  <c r="DB401" i="60"/>
  <c r="DA401" i="60"/>
  <c r="CZ401" i="60"/>
  <c r="CY401" i="60"/>
  <c r="CX401" i="60"/>
  <c r="CW401" i="60"/>
  <c r="CV401" i="60"/>
  <c r="CU401" i="60"/>
  <c r="CT401" i="60"/>
  <c r="CS401" i="60"/>
  <c r="CR401" i="60"/>
  <c r="CQ401" i="60"/>
  <c r="CP401" i="60"/>
  <c r="CO401" i="60"/>
  <c r="CN401" i="60"/>
  <c r="CM401" i="60"/>
  <c r="CL401" i="60"/>
  <c r="CK401" i="60"/>
  <c r="CJ401" i="60"/>
  <c r="CI401" i="60"/>
  <c r="CH401" i="60"/>
  <c r="CG401" i="60"/>
  <c r="CF401" i="60"/>
  <c r="CE401" i="60"/>
  <c r="CD401" i="60"/>
  <c r="CC401" i="60"/>
  <c r="CB401" i="60"/>
  <c r="CA401" i="60"/>
  <c r="BZ401" i="60"/>
  <c r="BY401" i="60"/>
  <c r="BX401" i="60"/>
  <c r="BW401" i="60"/>
  <c r="BV401" i="60"/>
  <c r="BU401" i="60"/>
  <c r="BT401" i="60"/>
  <c r="BS401" i="60"/>
  <c r="BR401" i="60"/>
  <c r="BQ401" i="60"/>
  <c r="BP401" i="60"/>
  <c r="BO401" i="60"/>
  <c r="BN401" i="60"/>
  <c r="BM401" i="60"/>
  <c r="BL401" i="60"/>
  <c r="BK401" i="60"/>
  <c r="BJ401" i="60"/>
  <c r="BI401" i="60"/>
  <c r="BH401" i="60"/>
  <c r="BG401" i="60"/>
  <c r="BF401" i="60"/>
  <c r="JS400" i="60"/>
  <c r="JA400" i="60"/>
  <c r="IZ400" i="60"/>
  <c r="IY400" i="60"/>
  <c r="IX400" i="60"/>
  <c r="IW400" i="60"/>
  <c r="IV400" i="60"/>
  <c r="IL400" i="60"/>
  <c r="IK400" i="60"/>
  <c r="IJ400" i="60"/>
  <c r="II400" i="60"/>
  <c r="IH400" i="60"/>
  <c r="IG400" i="60"/>
  <c r="IF400" i="60"/>
  <c r="IE400" i="60"/>
  <c r="ID400" i="60"/>
  <c r="IC400" i="60"/>
  <c r="IB400" i="60"/>
  <c r="IA400" i="60"/>
  <c r="HZ400" i="60"/>
  <c r="HY400" i="60"/>
  <c r="HX400" i="60"/>
  <c r="HW400" i="60"/>
  <c r="HV400" i="60"/>
  <c r="HU400" i="60"/>
  <c r="HT400" i="60"/>
  <c r="HS400" i="60"/>
  <c r="HR400" i="60"/>
  <c r="HQ400" i="60"/>
  <c r="HP400" i="60"/>
  <c r="HO400" i="60"/>
  <c r="HN400" i="60"/>
  <c r="HM400" i="60"/>
  <c r="HL400" i="60"/>
  <c r="HK400" i="60"/>
  <c r="HJ400" i="60"/>
  <c r="HI400" i="60"/>
  <c r="HH400" i="60"/>
  <c r="HG400" i="60"/>
  <c r="HF400" i="60"/>
  <c r="HE400" i="60"/>
  <c r="HD400" i="60"/>
  <c r="HC400" i="60"/>
  <c r="HB400" i="60"/>
  <c r="HA400" i="60"/>
  <c r="GZ400" i="60"/>
  <c r="GY400" i="60"/>
  <c r="GX400" i="60"/>
  <c r="GW400" i="60"/>
  <c r="GV400" i="60"/>
  <c r="GU400" i="60"/>
  <c r="GT400" i="60"/>
  <c r="GS400" i="60"/>
  <c r="GR400" i="60"/>
  <c r="GQ400" i="60"/>
  <c r="GP400" i="60"/>
  <c r="GO400" i="60"/>
  <c r="GN400" i="60"/>
  <c r="GM400" i="60"/>
  <c r="GL400" i="60"/>
  <c r="GK400" i="60"/>
  <c r="GJ400" i="60"/>
  <c r="GI400" i="60"/>
  <c r="GH400" i="60"/>
  <c r="GG400" i="60"/>
  <c r="GF400" i="60"/>
  <c r="GE400" i="60"/>
  <c r="GD400" i="60"/>
  <c r="GC400" i="60"/>
  <c r="GB400" i="60"/>
  <c r="GA400" i="60"/>
  <c r="FZ400" i="60"/>
  <c r="FY400" i="60"/>
  <c r="FX400" i="60"/>
  <c r="FW400" i="60"/>
  <c r="FV400" i="60"/>
  <c r="FU400" i="60"/>
  <c r="FT400" i="60"/>
  <c r="FS400" i="60"/>
  <c r="FR400" i="60"/>
  <c r="FQ400" i="60"/>
  <c r="FP400" i="60"/>
  <c r="FO400" i="60"/>
  <c r="FN400" i="60"/>
  <c r="FM400" i="60"/>
  <c r="FL400" i="60"/>
  <c r="FK400" i="60"/>
  <c r="FJ400" i="60"/>
  <c r="FI400" i="60"/>
  <c r="FH400" i="60"/>
  <c r="FG400" i="60"/>
  <c r="FF400" i="60"/>
  <c r="FE400" i="60"/>
  <c r="FD400" i="60"/>
  <c r="FC400" i="60"/>
  <c r="FB400" i="60"/>
  <c r="FA400" i="60"/>
  <c r="EZ400" i="60"/>
  <c r="EY400" i="60"/>
  <c r="EX400" i="60"/>
  <c r="EW400" i="60"/>
  <c r="EV400" i="60"/>
  <c r="EU400" i="60"/>
  <c r="ET400" i="60"/>
  <c r="ES400" i="60"/>
  <c r="ER400" i="60"/>
  <c r="EQ400" i="60"/>
  <c r="EP400" i="60"/>
  <c r="EO400" i="60"/>
  <c r="EN400" i="60"/>
  <c r="EM400" i="60"/>
  <c r="EL400" i="60"/>
  <c r="EK400" i="60"/>
  <c r="EJ400" i="60"/>
  <c r="EI400" i="60"/>
  <c r="EH400" i="60"/>
  <c r="EG400" i="60"/>
  <c r="EF400" i="60"/>
  <c r="EE400" i="60"/>
  <c r="ED400" i="60"/>
  <c r="EC400" i="60"/>
  <c r="EB400" i="60"/>
  <c r="EA400" i="60"/>
  <c r="DZ400" i="60"/>
  <c r="DY400" i="60"/>
  <c r="DX400" i="60"/>
  <c r="DW400" i="60"/>
  <c r="DV400" i="60"/>
  <c r="DU400" i="60"/>
  <c r="DT400" i="60"/>
  <c r="DS400" i="60"/>
  <c r="DR400" i="60"/>
  <c r="DQ400" i="60"/>
  <c r="DP400" i="60"/>
  <c r="DO400" i="60"/>
  <c r="DN400" i="60"/>
  <c r="DM400" i="60"/>
  <c r="DL400" i="60"/>
  <c r="DK400" i="60"/>
  <c r="DJ400" i="60"/>
  <c r="DI400" i="60"/>
  <c r="DH400" i="60"/>
  <c r="DG400" i="60"/>
  <c r="DF400" i="60"/>
  <c r="DE400" i="60"/>
  <c r="DD400" i="60"/>
  <c r="DC400" i="60"/>
  <c r="DB400" i="60"/>
  <c r="DA400" i="60"/>
  <c r="CZ400" i="60"/>
  <c r="CY400" i="60"/>
  <c r="CX400" i="60"/>
  <c r="CW400" i="60"/>
  <c r="CV400" i="60"/>
  <c r="CU400" i="60"/>
  <c r="CT400" i="60"/>
  <c r="CS400" i="60"/>
  <c r="CR400" i="60"/>
  <c r="CQ400" i="60"/>
  <c r="CP400" i="60"/>
  <c r="CO400" i="60"/>
  <c r="CN400" i="60"/>
  <c r="CM400" i="60"/>
  <c r="CL400" i="60"/>
  <c r="CK400" i="60"/>
  <c r="CJ400" i="60"/>
  <c r="CI400" i="60"/>
  <c r="CH400" i="60"/>
  <c r="CG400" i="60"/>
  <c r="CF400" i="60"/>
  <c r="CE400" i="60"/>
  <c r="CD400" i="60"/>
  <c r="CC400" i="60"/>
  <c r="CB400" i="60"/>
  <c r="CA400" i="60"/>
  <c r="BZ400" i="60"/>
  <c r="BY400" i="60"/>
  <c r="BX400" i="60"/>
  <c r="BW400" i="60"/>
  <c r="BV400" i="60"/>
  <c r="BU400" i="60"/>
  <c r="BT400" i="60"/>
  <c r="BS400" i="60"/>
  <c r="BR400" i="60"/>
  <c r="BQ400" i="60"/>
  <c r="BP400" i="60"/>
  <c r="BO400" i="60"/>
  <c r="BN400" i="60"/>
  <c r="BM400" i="60"/>
  <c r="BL400" i="60"/>
  <c r="BK400" i="60"/>
  <c r="BJ400" i="60"/>
  <c r="BI400" i="60"/>
  <c r="BH400" i="60"/>
  <c r="BG400" i="60"/>
  <c r="BF400" i="60"/>
  <c r="JS399" i="60"/>
  <c r="JA399" i="60"/>
  <c r="IZ399" i="60"/>
  <c r="IY399" i="60"/>
  <c r="IX399" i="60"/>
  <c r="IW399" i="60"/>
  <c r="IV399" i="60"/>
  <c r="IL399" i="60"/>
  <c r="IK399" i="60"/>
  <c r="IJ399" i="60"/>
  <c r="II399" i="60"/>
  <c r="IH399" i="60"/>
  <c r="IG399" i="60"/>
  <c r="IF399" i="60"/>
  <c r="IE399" i="60"/>
  <c r="ID399" i="60"/>
  <c r="IC399" i="60"/>
  <c r="IB399" i="60"/>
  <c r="IA399" i="60"/>
  <c r="HZ399" i="60"/>
  <c r="HY399" i="60"/>
  <c r="HX399" i="60"/>
  <c r="HW399" i="60"/>
  <c r="HV399" i="60"/>
  <c r="HU399" i="60"/>
  <c r="HT399" i="60"/>
  <c r="HS399" i="60"/>
  <c r="HR399" i="60"/>
  <c r="HQ399" i="60"/>
  <c r="HP399" i="60"/>
  <c r="HO399" i="60"/>
  <c r="HN399" i="60"/>
  <c r="HM399" i="60"/>
  <c r="HL399" i="60"/>
  <c r="HK399" i="60"/>
  <c r="HJ399" i="60"/>
  <c r="HI399" i="60"/>
  <c r="HH399" i="60"/>
  <c r="HG399" i="60"/>
  <c r="HF399" i="60"/>
  <c r="HE399" i="60"/>
  <c r="HD399" i="60"/>
  <c r="HC399" i="60"/>
  <c r="HB399" i="60"/>
  <c r="HA399" i="60"/>
  <c r="GZ399" i="60"/>
  <c r="GY399" i="60"/>
  <c r="GX399" i="60"/>
  <c r="GW399" i="60"/>
  <c r="GV399" i="60"/>
  <c r="GU399" i="60"/>
  <c r="GT399" i="60"/>
  <c r="GS399" i="60"/>
  <c r="GR399" i="60"/>
  <c r="GQ399" i="60"/>
  <c r="GP399" i="60"/>
  <c r="GO399" i="60"/>
  <c r="GN399" i="60"/>
  <c r="GM399" i="60"/>
  <c r="GL399" i="60"/>
  <c r="GK399" i="60"/>
  <c r="GJ399" i="60"/>
  <c r="GI399" i="60"/>
  <c r="GH399" i="60"/>
  <c r="GG399" i="60"/>
  <c r="GF399" i="60"/>
  <c r="GE399" i="60"/>
  <c r="GD399" i="60"/>
  <c r="GC399" i="60"/>
  <c r="GB399" i="60"/>
  <c r="GA399" i="60"/>
  <c r="FZ399" i="60"/>
  <c r="FY399" i="60"/>
  <c r="FX399" i="60"/>
  <c r="FW399" i="60"/>
  <c r="FV399" i="60"/>
  <c r="FU399" i="60"/>
  <c r="FT399" i="60"/>
  <c r="FS399" i="60"/>
  <c r="FR399" i="60"/>
  <c r="FQ399" i="60"/>
  <c r="FP399" i="60"/>
  <c r="FO399" i="60"/>
  <c r="FN399" i="60"/>
  <c r="FM399" i="60"/>
  <c r="FL399" i="60"/>
  <c r="FK399" i="60"/>
  <c r="FJ399" i="60"/>
  <c r="FI399" i="60"/>
  <c r="FH399" i="60"/>
  <c r="FG399" i="60"/>
  <c r="FF399" i="60"/>
  <c r="FE399" i="60"/>
  <c r="FD399" i="60"/>
  <c r="FC399" i="60"/>
  <c r="FB399" i="60"/>
  <c r="FA399" i="60"/>
  <c r="EZ399" i="60"/>
  <c r="EY399" i="60"/>
  <c r="EX399" i="60"/>
  <c r="EW399" i="60"/>
  <c r="EV399" i="60"/>
  <c r="EU399" i="60"/>
  <c r="ET399" i="60"/>
  <c r="ES399" i="60"/>
  <c r="ER399" i="60"/>
  <c r="EQ399" i="60"/>
  <c r="EP399" i="60"/>
  <c r="EO399" i="60"/>
  <c r="EN399" i="60"/>
  <c r="EM399" i="60"/>
  <c r="EL399" i="60"/>
  <c r="EK399" i="60"/>
  <c r="EJ399" i="60"/>
  <c r="EI399" i="60"/>
  <c r="EH399" i="60"/>
  <c r="EG399" i="60"/>
  <c r="EF399" i="60"/>
  <c r="EE399" i="60"/>
  <c r="ED399" i="60"/>
  <c r="EC399" i="60"/>
  <c r="EB399" i="60"/>
  <c r="EA399" i="60"/>
  <c r="DZ399" i="60"/>
  <c r="DY399" i="60"/>
  <c r="DX399" i="60"/>
  <c r="DW399" i="60"/>
  <c r="DV399" i="60"/>
  <c r="DU399" i="60"/>
  <c r="DT399" i="60"/>
  <c r="DS399" i="60"/>
  <c r="DR399" i="60"/>
  <c r="DQ399" i="60"/>
  <c r="DP399" i="60"/>
  <c r="DO399" i="60"/>
  <c r="DN399" i="60"/>
  <c r="DM399" i="60"/>
  <c r="DL399" i="60"/>
  <c r="DK399" i="60"/>
  <c r="DJ399" i="60"/>
  <c r="DI399" i="60"/>
  <c r="DH399" i="60"/>
  <c r="DG399" i="60"/>
  <c r="DF399" i="60"/>
  <c r="DE399" i="60"/>
  <c r="DD399" i="60"/>
  <c r="DC399" i="60"/>
  <c r="DB399" i="60"/>
  <c r="DA399" i="60"/>
  <c r="CZ399" i="60"/>
  <c r="CY399" i="60"/>
  <c r="CX399" i="60"/>
  <c r="CW399" i="60"/>
  <c r="CV399" i="60"/>
  <c r="CU399" i="60"/>
  <c r="CT399" i="60"/>
  <c r="CS399" i="60"/>
  <c r="CR399" i="60"/>
  <c r="CQ399" i="60"/>
  <c r="CP399" i="60"/>
  <c r="CO399" i="60"/>
  <c r="CN399" i="60"/>
  <c r="CM399" i="60"/>
  <c r="CL399" i="60"/>
  <c r="CK399" i="60"/>
  <c r="CJ399" i="60"/>
  <c r="CI399" i="60"/>
  <c r="CH399" i="60"/>
  <c r="CG399" i="60"/>
  <c r="CF399" i="60"/>
  <c r="CE399" i="60"/>
  <c r="CD399" i="60"/>
  <c r="CC399" i="60"/>
  <c r="CB399" i="60"/>
  <c r="CA399" i="60"/>
  <c r="BZ399" i="60"/>
  <c r="BY399" i="60"/>
  <c r="BX399" i="60"/>
  <c r="BW399" i="60"/>
  <c r="BV399" i="60"/>
  <c r="BU399" i="60"/>
  <c r="BT399" i="60"/>
  <c r="BS399" i="60"/>
  <c r="BR399" i="60"/>
  <c r="BQ399" i="60"/>
  <c r="BP399" i="60"/>
  <c r="BO399" i="60"/>
  <c r="BN399" i="60"/>
  <c r="BM399" i="60"/>
  <c r="BL399" i="60"/>
  <c r="BK399" i="60"/>
  <c r="BJ399" i="60"/>
  <c r="BI399" i="60"/>
  <c r="BH399" i="60"/>
  <c r="BG399" i="60"/>
  <c r="BF399" i="60"/>
  <c r="JS398" i="60"/>
  <c r="JA398" i="60"/>
  <c r="IZ398" i="60"/>
  <c r="IY398" i="60"/>
  <c r="IX398" i="60"/>
  <c r="IW398" i="60"/>
  <c r="IV398" i="60"/>
  <c r="IL398" i="60"/>
  <c r="IK398" i="60"/>
  <c r="IJ398" i="60"/>
  <c r="II398" i="60"/>
  <c r="IH398" i="60"/>
  <c r="IG398" i="60"/>
  <c r="IF398" i="60"/>
  <c r="IE398" i="60"/>
  <c r="ID398" i="60"/>
  <c r="IC398" i="60"/>
  <c r="IB398" i="60"/>
  <c r="IA398" i="60"/>
  <c r="HZ398" i="60"/>
  <c r="HY398" i="60"/>
  <c r="HX398" i="60"/>
  <c r="HW398" i="60"/>
  <c r="HV398" i="60"/>
  <c r="HU398" i="60"/>
  <c r="HT398" i="60"/>
  <c r="HS398" i="60"/>
  <c r="HR398" i="60"/>
  <c r="HQ398" i="60"/>
  <c r="HP398" i="60"/>
  <c r="HO398" i="60"/>
  <c r="HN398" i="60"/>
  <c r="HM398" i="60"/>
  <c r="HL398" i="60"/>
  <c r="HK398" i="60"/>
  <c r="HJ398" i="60"/>
  <c r="HI398" i="60"/>
  <c r="HH398" i="60"/>
  <c r="HG398" i="60"/>
  <c r="HF398" i="60"/>
  <c r="HE398" i="60"/>
  <c r="HD398" i="60"/>
  <c r="HC398" i="60"/>
  <c r="HB398" i="60"/>
  <c r="HA398" i="60"/>
  <c r="GZ398" i="60"/>
  <c r="GY398" i="60"/>
  <c r="GX398" i="60"/>
  <c r="GW398" i="60"/>
  <c r="GV398" i="60"/>
  <c r="GU398" i="60"/>
  <c r="GT398" i="60"/>
  <c r="GS398" i="60"/>
  <c r="GR398" i="60"/>
  <c r="GQ398" i="60"/>
  <c r="GP398" i="60"/>
  <c r="GO398" i="60"/>
  <c r="GN398" i="60"/>
  <c r="GM398" i="60"/>
  <c r="GL398" i="60"/>
  <c r="GK398" i="60"/>
  <c r="GJ398" i="60"/>
  <c r="GI398" i="60"/>
  <c r="GH398" i="60"/>
  <c r="GG398" i="60"/>
  <c r="GF398" i="60"/>
  <c r="GE398" i="60"/>
  <c r="GD398" i="60"/>
  <c r="GC398" i="60"/>
  <c r="GB398" i="60"/>
  <c r="GA398" i="60"/>
  <c r="FZ398" i="60"/>
  <c r="FY398" i="60"/>
  <c r="FX398" i="60"/>
  <c r="FW398" i="60"/>
  <c r="FV398" i="60"/>
  <c r="FU398" i="60"/>
  <c r="FT398" i="60"/>
  <c r="FS398" i="60"/>
  <c r="FR398" i="60"/>
  <c r="FQ398" i="60"/>
  <c r="FP398" i="60"/>
  <c r="FO398" i="60"/>
  <c r="FN398" i="60"/>
  <c r="FM398" i="60"/>
  <c r="FL398" i="60"/>
  <c r="FK398" i="60"/>
  <c r="FJ398" i="60"/>
  <c r="FI398" i="60"/>
  <c r="FH398" i="60"/>
  <c r="FG398" i="60"/>
  <c r="FF398" i="60"/>
  <c r="FE398" i="60"/>
  <c r="FD398" i="60"/>
  <c r="FC398" i="60"/>
  <c r="FB398" i="60"/>
  <c r="FA398" i="60"/>
  <c r="EZ398" i="60"/>
  <c r="EY398" i="60"/>
  <c r="EX398" i="60"/>
  <c r="EW398" i="60"/>
  <c r="EV398" i="60"/>
  <c r="EU398" i="60"/>
  <c r="ET398" i="60"/>
  <c r="ES398" i="60"/>
  <c r="ER398" i="60"/>
  <c r="EQ398" i="60"/>
  <c r="EP398" i="60"/>
  <c r="EO398" i="60"/>
  <c r="EN398" i="60"/>
  <c r="EM398" i="60"/>
  <c r="EL398" i="60"/>
  <c r="EK398" i="60"/>
  <c r="EJ398" i="60"/>
  <c r="EI398" i="60"/>
  <c r="EH398" i="60"/>
  <c r="EG398" i="60"/>
  <c r="EF398" i="60"/>
  <c r="EE398" i="60"/>
  <c r="ED398" i="60"/>
  <c r="EC398" i="60"/>
  <c r="EB398" i="60"/>
  <c r="EA398" i="60"/>
  <c r="DZ398" i="60"/>
  <c r="DY398" i="60"/>
  <c r="DX398" i="60"/>
  <c r="DW398" i="60"/>
  <c r="DV398" i="60"/>
  <c r="DU398" i="60"/>
  <c r="DT398" i="60"/>
  <c r="DS398" i="60"/>
  <c r="DR398" i="60"/>
  <c r="DQ398" i="60"/>
  <c r="DP398" i="60"/>
  <c r="DO398" i="60"/>
  <c r="DN398" i="60"/>
  <c r="DM398" i="60"/>
  <c r="DL398" i="60"/>
  <c r="DK398" i="60"/>
  <c r="DJ398" i="60"/>
  <c r="DI398" i="60"/>
  <c r="DH398" i="60"/>
  <c r="DG398" i="60"/>
  <c r="DF398" i="60"/>
  <c r="DE398" i="60"/>
  <c r="DD398" i="60"/>
  <c r="DC398" i="60"/>
  <c r="DB398" i="60"/>
  <c r="DA398" i="60"/>
  <c r="CZ398" i="60"/>
  <c r="CY398" i="60"/>
  <c r="CX398" i="60"/>
  <c r="CW398" i="60"/>
  <c r="CV398" i="60"/>
  <c r="CU398" i="60"/>
  <c r="CT398" i="60"/>
  <c r="CS398" i="60"/>
  <c r="CR398" i="60"/>
  <c r="CQ398" i="60"/>
  <c r="CP398" i="60"/>
  <c r="CO398" i="60"/>
  <c r="CN398" i="60"/>
  <c r="CM398" i="60"/>
  <c r="CL398" i="60"/>
  <c r="CK398" i="60"/>
  <c r="CJ398" i="60"/>
  <c r="CI398" i="60"/>
  <c r="CH398" i="60"/>
  <c r="CG398" i="60"/>
  <c r="CF398" i="60"/>
  <c r="CE398" i="60"/>
  <c r="CD398" i="60"/>
  <c r="CC398" i="60"/>
  <c r="CB398" i="60"/>
  <c r="CA398" i="60"/>
  <c r="BZ398" i="60"/>
  <c r="BY398" i="60"/>
  <c r="BX398" i="60"/>
  <c r="BW398" i="60"/>
  <c r="BV398" i="60"/>
  <c r="BU398" i="60"/>
  <c r="BT398" i="60"/>
  <c r="BS398" i="60"/>
  <c r="BR398" i="60"/>
  <c r="BQ398" i="60"/>
  <c r="BP398" i="60"/>
  <c r="BO398" i="60"/>
  <c r="BN398" i="60"/>
  <c r="BM398" i="60"/>
  <c r="BL398" i="60"/>
  <c r="BK398" i="60"/>
  <c r="BJ398" i="60"/>
  <c r="BI398" i="60"/>
  <c r="BH398" i="60"/>
  <c r="BG398" i="60"/>
  <c r="BF398" i="60"/>
  <c r="JS397" i="60"/>
  <c r="JA397" i="60"/>
  <c r="IZ397" i="60"/>
  <c r="IY397" i="60"/>
  <c r="IX397" i="60"/>
  <c r="IW397" i="60"/>
  <c r="IV397" i="60"/>
  <c r="IL397" i="60"/>
  <c r="IK397" i="60"/>
  <c r="IJ397" i="60"/>
  <c r="II397" i="60"/>
  <c r="IH397" i="60"/>
  <c r="IG397" i="60"/>
  <c r="IF397" i="60"/>
  <c r="IE397" i="60"/>
  <c r="ID397" i="60"/>
  <c r="IC397" i="60"/>
  <c r="IB397" i="60"/>
  <c r="IA397" i="60"/>
  <c r="HZ397" i="60"/>
  <c r="HY397" i="60"/>
  <c r="HX397" i="60"/>
  <c r="HW397" i="60"/>
  <c r="HV397" i="60"/>
  <c r="HU397" i="60"/>
  <c r="HT397" i="60"/>
  <c r="HS397" i="60"/>
  <c r="HR397" i="60"/>
  <c r="HQ397" i="60"/>
  <c r="HP397" i="60"/>
  <c r="HO397" i="60"/>
  <c r="HN397" i="60"/>
  <c r="HM397" i="60"/>
  <c r="HL397" i="60"/>
  <c r="HK397" i="60"/>
  <c r="HJ397" i="60"/>
  <c r="HI397" i="60"/>
  <c r="HH397" i="60"/>
  <c r="HG397" i="60"/>
  <c r="HF397" i="60"/>
  <c r="HE397" i="60"/>
  <c r="HD397" i="60"/>
  <c r="HC397" i="60"/>
  <c r="HB397" i="60"/>
  <c r="HA397" i="60"/>
  <c r="GZ397" i="60"/>
  <c r="GY397" i="60"/>
  <c r="GX397" i="60"/>
  <c r="GW397" i="60"/>
  <c r="GV397" i="60"/>
  <c r="GU397" i="60"/>
  <c r="GT397" i="60"/>
  <c r="GS397" i="60"/>
  <c r="GR397" i="60"/>
  <c r="GQ397" i="60"/>
  <c r="GP397" i="60"/>
  <c r="GO397" i="60"/>
  <c r="GN397" i="60"/>
  <c r="GM397" i="60"/>
  <c r="GL397" i="60"/>
  <c r="GK397" i="60"/>
  <c r="GJ397" i="60"/>
  <c r="GI397" i="60"/>
  <c r="GH397" i="60"/>
  <c r="GG397" i="60"/>
  <c r="GF397" i="60"/>
  <c r="GE397" i="60"/>
  <c r="GD397" i="60"/>
  <c r="GC397" i="60"/>
  <c r="GB397" i="60"/>
  <c r="GA397" i="60"/>
  <c r="FZ397" i="60"/>
  <c r="FY397" i="60"/>
  <c r="FX397" i="60"/>
  <c r="FW397" i="60"/>
  <c r="FV397" i="60"/>
  <c r="FU397" i="60"/>
  <c r="FT397" i="60"/>
  <c r="FS397" i="60"/>
  <c r="FR397" i="60"/>
  <c r="FQ397" i="60"/>
  <c r="FP397" i="60"/>
  <c r="FO397" i="60"/>
  <c r="FN397" i="60"/>
  <c r="FM397" i="60"/>
  <c r="FL397" i="60"/>
  <c r="FK397" i="60"/>
  <c r="FJ397" i="60"/>
  <c r="FI397" i="60"/>
  <c r="FH397" i="60"/>
  <c r="FG397" i="60"/>
  <c r="FF397" i="60"/>
  <c r="FE397" i="60"/>
  <c r="FD397" i="60"/>
  <c r="FC397" i="60"/>
  <c r="FB397" i="60"/>
  <c r="FA397" i="60"/>
  <c r="EZ397" i="60"/>
  <c r="EY397" i="60"/>
  <c r="EX397" i="60"/>
  <c r="EW397" i="60"/>
  <c r="EV397" i="60"/>
  <c r="EU397" i="60"/>
  <c r="ET397" i="60"/>
  <c r="ES397" i="60"/>
  <c r="ER397" i="60"/>
  <c r="EQ397" i="60"/>
  <c r="EP397" i="60"/>
  <c r="EO397" i="60"/>
  <c r="EN397" i="60"/>
  <c r="EM397" i="60"/>
  <c r="EL397" i="60"/>
  <c r="EK397" i="60"/>
  <c r="EJ397" i="60"/>
  <c r="EI397" i="60"/>
  <c r="EH397" i="60"/>
  <c r="EG397" i="60"/>
  <c r="EF397" i="60"/>
  <c r="EE397" i="60"/>
  <c r="ED397" i="60"/>
  <c r="EC397" i="60"/>
  <c r="EB397" i="60"/>
  <c r="EA397" i="60"/>
  <c r="DZ397" i="60"/>
  <c r="DY397" i="60"/>
  <c r="DX397" i="60"/>
  <c r="DW397" i="60"/>
  <c r="DV397" i="60"/>
  <c r="DU397" i="60"/>
  <c r="DT397" i="60"/>
  <c r="DS397" i="60"/>
  <c r="DR397" i="60"/>
  <c r="DQ397" i="60"/>
  <c r="DP397" i="60"/>
  <c r="DO397" i="60"/>
  <c r="DN397" i="60"/>
  <c r="DM397" i="60"/>
  <c r="DL397" i="60"/>
  <c r="DK397" i="60"/>
  <c r="DJ397" i="60"/>
  <c r="DI397" i="60"/>
  <c r="DH397" i="60"/>
  <c r="DG397" i="60"/>
  <c r="DF397" i="60"/>
  <c r="DE397" i="60"/>
  <c r="DD397" i="60"/>
  <c r="DC397" i="60"/>
  <c r="DB397" i="60"/>
  <c r="DA397" i="60"/>
  <c r="CZ397" i="60"/>
  <c r="CY397" i="60"/>
  <c r="CX397" i="60"/>
  <c r="CW397" i="60"/>
  <c r="CV397" i="60"/>
  <c r="CU397" i="60"/>
  <c r="CT397" i="60"/>
  <c r="CS397" i="60"/>
  <c r="CR397" i="60"/>
  <c r="CQ397" i="60"/>
  <c r="CP397" i="60"/>
  <c r="CO397" i="60"/>
  <c r="CN397" i="60"/>
  <c r="CM397" i="60"/>
  <c r="CL397" i="60"/>
  <c r="CK397" i="60"/>
  <c r="CJ397" i="60"/>
  <c r="CI397" i="60"/>
  <c r="CH397" i="60"/>
  <c r="CG397" i="60"/>
  <c r="CF397" i="60"/>
  <c r="CE397" i="60"/>
  <c r="CD397" i="60"/>
  <c r="CC397" i="60"/>
  <c r="CB397" i="60"/>
  <c r="CA397" i="60"/>
  <c r="BZ397" i="60"/>
  <c r="BY397" i="60"/>
  <c r="BX397" i="60"/>
  <c r="BW397" i="60"/>
  <c r="BV397" i="60"/>
  <c r="BU397" i="60"/>
  <c r="BT397" i="60"/>
  <c r="BS397" i="60"/>
  <c r="BR397" i="60"/>
  <c r="BQ397" i="60"/>
  <c r="BP397" i="60"/>
  <c r="BO397" i="60"/>
  <c r="BN397" i="60"/>
  <c r="BM397" i="60"/>
  <c r="BL397" i="60"/>
  <c r="BK397" i="60"/>
  <c r="BJ397" i="60"/>
  <c r="BI397" i="60"/>
  <c r="BH397" i="60"/>
  <c r="BG397" i="60"/>
  <c r="BF397" i="60"/>
  <c r="JS396" i="60"/>
  <c r="JA396" i="60"/>
  <c r="IZ396" i="60"/>
  <c r="IY396" i="60"/>
  <c r="IX396" i="60"/>
  <c r="IW396" i="60"/>
  <c r="IV396" i="60"/>
  <c r="IL396" i="60"/>
  <c r="IK396" i="60"/>
  <c r="IJ396" i="60"/>
  <c r="II396" i="60"/>
  <c r="IH396" i="60"/>
  <c r="IG396" i="60"/>
  <c r="IF396" i="60"/>
  <c r="IE396" i="60"/>
  <c r="ID396" i="60"/>
  <c r="IC396" i="60"/>
  <c r="IB396" i="60"/>
  <c r="IA396" i="60"/>
  <c r="HZ396" i="60"/>
  <c r="HY396" i="60"/>
  <c r="HX396" i="60"/>
  <c r="HW396" i="60"/>
  <c r="HV396" i="60"/>
  <c r="HU396" i="60"/>
  <c r="HT396" i="60"/>
  <c r="HS396" i="60"/>
  <c r="HR396" i="60"/>
  <c r="HQ396" i="60"/>
  <c r="HP396" i="60"/>
  <c r="HO396" i="60"/>
  <c r="HN396" i="60"/>
  <c r="HM396" i="60"/>
  <c r="HL396" i="60"/>
  <c r="HK396" i="60"/>
  <c r="HJ396" i="60"/>
  <c r="HI396" i="60"/>
  <c r="HH396" i="60"/>
  <c r="HG396" i="60"/>
  <c r="HF396" i="60"/>
  <c r="HE396" i="60"/>
  <c r="HD396" i="60"/>
  <c r="HC396" i="60"/>
  <c r="HB396" i="60"/>
  <c r="HA396" i="60"/>
  <c r="GZ396" i="60"/>
  <c r="GY396" i="60"/>
  <c r="GX396" i="60"/>
  <c r="GW396" i="60"/>
  <c r="GV396" i="60"/>
  <c r="GU396" i="60"/>
  <c r="GT396" i="60"/>
  <c r="GS396" i="60"/>
  <c r="GR396" i="60"/>
  <c r="GQ396" i="60"/>
  <c r="GP396" i="60"/>
  <c r="GO396" i="60"/>
  <c r="GN396" i="60"/>
  <c r="GM396" i="60"/>
  <c r="GL396" i="60"/>
  <c r="GK396" i="60"/>
  <c r="GJ396" i="60"/>
  <c r="GI396" i="60"/>
  <c r="GH396" i="60"/>
  <c r="GG396" i="60"/>
  <c r="GF396" i="60"/>
  <c r="GE396" i="60"/>
  <c r="GD396" i="60"/>
  <c r="GC396" i="60"/>
  <c r="GB396" i="60"/>
  <c r="GA396" i="60"/>
  <c r="FZ396" i="60"/>
  <c r="FY396" i="60"/>
  <c r="FX396" i="60"/>
  <c r="FW396" i="60"/>
  <c r="FV396" i="60"/>
  <c r="FU396" i="60"/>
  <c r="FT396" i="60"/>
  <c r="FS396" i="60"/>
  <c r="FR396" i="60"/>
  <c r="FQ396" i="60"/>
  <c r="FP396" i="60"/>
  <c r="FO396" i="60"/>
  <c r="FN396" i="60"/>
  <c r="FM396" i="60"/>
  <c r="FL396" i="60"/>
  <c r="FK396" i="60"/>
  <c r="FJ396" i="60"/>
  <c r="FI396" i="60"/>
  <c r="FH396" i="60"/>
  <c r="FG396" i="60"/>
  <c r="FF396" i="60"/>
  <c r="FE396" i="60"/>
  <c r="FD396" i="60"/>
  <c r="FC396" i="60"/>
  <c r="FB396" i="60"/>
  <c r="FA396" i="60"/>
  <c r="EZ396" i="60"/>
  <c r="EY396" i="60"/>
  <c r="EX396" i="60"/>
  <c r="EW396" i="60"/>
  <c r="EV396" i="60"/>
  <c r="EU396" i="60"/>
  <c r="ET396" i="60"/>
  <c r="ES396" i="60"/>
  <c r="ER396" i="60"/>
  <c r="EQ396" i="60"/>
  <c r="EP396" i="60"/>
  <c r="EO396" i="60"/>
  <c r="EN396" i="60"/>
  <c r="EM396" i="60"/>
  <c r="EL396" i="60"/>
  <c r="EK396" i="60"/>
  <c r="EJ396" i="60"/>
  <c r="EI396" i="60"/>
  <c r="EH396" i="60"/>
  <c r="EG396" i="60"/>
  <c r="EF396" i="60"/>
  <c r="EE396" i="60"/>
  <c r="ED396" i="60"/>
  <c r="EC396" i="60"/>
  <c r="EB396" i="60"/>
  <c r="EA396" i="60"/>
  <c r="DZ396" i="60"/>
  <c r="DY396" i="60"/>
  <c r="DX396" i="60"/>
  <c r="DW396" i="60"/>
  <c r="DV396" i="60"/>
  <c r="DU396" i="60"/>
  <c r="DT396" i="60"/>
  <c r="DS396" i="60"/>
  <c r="DR396" i="60"/>
  <c r="DQ396" i="60"/>
  <c r="DP396" i="60"/>
  <c r="DO396" i="60"/>
  <c r="DN396" i="60"/>
  <c r="DM396" i="60"/>
  <c r="DL396" i="60"/>
  <c r="DK396" i="60"/>
  <c r="DJ396" i="60"/>
  <c r="DI396" i="60"/>
  <c r="DH396" i="60"/>
  <c r="DG396" i="60"/>
  <c r="DF396" i="60"/>
  <c r="DE396" i="60"/>
  <c r="DD396" i="60"/>
  <c r="DC396" i="60"/>
  <c r="DB396" i="60"/>
  <c r="DA396" i="60"/>
  <c r="CZ396" i="60"/>
  <c r="CY396" i="60"/>
  <c r="CX396" i="60"/>
  <c r="CW396" i="60"/>
  <c r="CV396" i="60"/>
  <c r="CU396" i="60"/>
  <c r="CT396" i="60"/>
  <c r="CS396" i="60"/>
  <c r="CR396" i="60"/>
  <c r="CQ396" i="60"/>
  <c r="CP396" i="60"/>
  <c r="CO396" i="60"/>
  <c r="CN396" i="60"/>
  <c r="CM396" i="60"/>
  <c r="CL396" i="60"/>
  <c r="CK396" i="60"/>
  <c r="CJ396" i="60"/>
  <c r="CI396" i="60"/>
  <c r="CH396" i="60"/>
  <c r="CG396" i="60"/>
  <c r="CF396" i="60"/>
  <c r="CE396" i="60"/>
  <c r="CD396" i="60"/>
  <c r="CC396" i="60"/>
  <c r="CB396" i="60"/>
  <c r="CA396" i="60"/>
  <c r="BZ396" i="60"/>
  <c r="BY396" i="60"/>
  <c r="BX396" i="60"/>
  <c r="BW396" i="60"/>
  <c r="BV396" i="60"/>
  <c r="BU396" i="60"/>
  <c r="BT396" i="60"/>
  <c r="BS396" i="60"/>
  <c r="BR396" i="60"/>
  <c r="BQ396" i="60"/>
  <c r="BP396" i="60"/>
  <c r="BO396" i="60"/>
  <c r="BN396" i="60"/>
  <c r="BM396" i="60"/>
  <c r="BL396" i="60"/>
  <c r="BK396" i="60"/>
  <c r="BJ396" i="60"/>
  <c r="BI396" i="60"/>
  <c r="BH396" i="60"/>
  <c r="BG396" i="60"/>
  <c r="BF396" i="60"/>
  <c r="JS395" i="60"/>
  <c r="JA395" i="60"/>
  <c r="IZ395" i="60"/>
  <c r="IY395" i="60"/>
  <c r="IX395" i="60"/>
  <c r="IW395" i="60"/>
  <c r="IV395" i="60"/>
  <c r="IL395" i="60"/>
  <c r="IK395" i="60"/>
  <c r="IJ395" i="60"/>
  <c r="II395" i="60"/>
  <c r="IH395" i="60"/>
  <c r="IG395" i="60"/>
  <c r="IF395" i="60"/>
  <c r="IE395" i="60"/>
  <c r="ID395" i="60"/>
  <c r="IC395" i="60"/>
  <c r="IB395" i="60"/>
  <c r="IA395" i="60"/>
  <c r="HZ395" i="60"/>
  <c r="HY395" i="60"/>
  <c r="HX395" i="60"/>
  <c r="HW395" i="60"/>
  <c r="HV395" i="60"/>
  <c r="HU395" i="60"/>
  <c r="HT395" i="60"/>
  <c r="HS395" i="60"/>
  <c r="HR395" i="60"/>
  <c r="HQ395" i="60"/>
  <c r="HP395" i="60"/>
  <c r="HO395" i="60"/>
  <c r="HN395" i="60"/>
  <c r="HM395" i="60"/>
  <c r="HL395" i="60"/>
  <c r="HK395" i="60"/>
  <c r="HJ395" i="60"/>
  <c r="HI395" i="60"/>
  <c r="HH395" i="60"/>
  <c r="HG395" i="60"/>
  <c r="HF395" i="60"/>
  <c r="HE395" i="60"/>
  <c r="HD395" i="60"/>
  <c r="HC395" i="60"/>
  <c r="HB395" i="60"/>
  <c r="HA395" i="60"/>
  <c r="GZ395" i="60"/>
  <c r="GY395" i="60"/>
  <c r="GX395" i="60"/>
  <c r="GW395" i="60"/>
  <c r="GV395" i="60"/>
  <c r="GU395" i="60"/>
  <c r="GT395" i="60"/>
  <c r="GS395" i="60"/>
  <c r="GR395" i="60"/>
  <c r="GQ395" i="60"/>
  <c r="GP395" i="60"/>
  <c r="GO395" i="60"/>
  <c r="GN395" i="60"/>
  <c r="GM395" i="60"/>
  <c r="GL395" i="60"/>
  <c r="GK395" i="60"/>
  <c r="GJ395" i="60"/>
  <c r="GI395" i="60"/>
  <c r="GH395" i="60"/>
  <c r="GG395" i="60"/>
  <c r="GF395" i="60"/>
  <c r="GE395" i="60"/>
  <c r="GD395" i="60"/>
  <c r="GC395" i="60"/>
  <c r="GB395" i="60"/>
  <c r="GA395" i="60"/>
  <c r="FZ395" i="60"/>
  <c r="FY395" i="60"/>
  <c r="FX395" i="60"/>
  <c r="FW395" i="60"/>
  <c r="FV395" i="60"/>
  <c r="FU395" i="60"/>
  <c r="FT395" i="60"/>
  <c r="FS395" i="60"/>
  <c r="FR395" i="60"/>
  <c r="FQ395" i="60"/>
  <c r="FP395" i="60"/>
  <c r="FO395" i="60"/>
  <c r="FN395" i="60"/>
  <c r="FM395" i="60"/>
  <c r="FL395" i="60"/>
  <c r="FK395" i="60"/>
  <c r="FJ395" i="60"/>
  <c r="FI395" i="60"/>
  <c r="FH395" i="60"/>
  <c r="FG395" i="60"/>
  <c r="FF395" i="60"/>
  <c r="FE395" i="60"/>
  <c r="FD395" i="60"/>
  <c r="FC395" i="60"/>
  <c r="FB395" i="60"/>
  <c r="FA395" i="60"/>
  <c r="EZ395" i="60"/>
  <c r="EY395" i="60"/>
  <c r="EX395" i="60"/>
  <c r="EW395" i="60"/>
  <c r="EV395" i="60"/>
  <c r="EU395" i="60"/>
  <c r="ET395" i="60"/>
  <c r="ES395" i="60"/>
  <c r="ER395" i="60"/>
  <c r="EQ395" i="60"/>
  <c r="EP395" i="60"/>
  <c r="EO395" i="60"/>
  <c r="EN395" i="60"/>
  <c r="EM395" i="60"/>
  <c r="EL395" i="60"/>
  <c r="EK395" i="60"/>
  <c r="EJ395" i="60"/>
  <c r="EI395" i="60"/>
  <c r="EH395" i="60"/>
  <c r="EG395" i="60"/>
  <c r="EF395" i="60"/>
  <c r="EE395" i="60"/>
  <c r="ED395" i="60"/>
  <c r="EC395" i="60"/>
  <c r="EB395" i="60"/>
  <c r="EA395" i="60"/>
  <c r="DZ395" i="60"/>
  <c r="DY395" i="60"/>
  <c r="DX395" i="60"/>
  <c r="DW395" i="60"/>
  <c r="DV395" i="60"/>
  <c r="DU395" i="60"/>
  <c r="DT395" i="60"/>
  <c r="DS395" i="60"/>
  <c r="DR395" i="60"/>
  <c r="DQ395" i="60"/>
  <c r="DP395" i="60"/>
  <c r="DO395" i="60"/>
  <c r="DN395" i="60"/>
  <c r="DM395" i="60"/>
  <c r="DL395" i="60"/>
  <c r="DK395" i="60"/>
  <c r="DJ395" i="60"/>
  <c r="DI395" i="60"/>
  <c r="DH395" i="60"/>
  <c r="DG395" i="60"/>
  <c r="DF395" i="60"/>
  <c r="DE395" i="60"/>
  <c r="DD395" i="60"/>
  <c r="DC395" i="60"/>
  <c r="DB395" i="60"/>
  <c r="DA395" i="60"/>
  <c r="CZ395" i="60"/>
  <c r="CY395" i="60"/>
  <c r="CX395" i="60"/>
  <c r="CW395" i="60"/>
  <c r="CV395" i="60"/>
  <c r="CU395" i="60"/>
  <c r="CT395" i="60"/>
  <c r="CS395" i="60"/>
  <c r="CR395" i="60"/>
  <c r="CQ395" i="60"/>
  <c r="CP395" i="60"/>
  <c r="CO395" i="60"/>
  <c r="CN395" i="60"/>
  <c r="CM395" i="60"/>
  <c r="CL395" i="60"/>
  <c r="CK395" i="60"/>
  <c r="CJ395" i="60"/>
  <c r="CI395" i="60"/>
  <c r="CH395" i="60"/>
  <c r="CG395" i="60"/>
  <c r="CF395" i="60"/>
  <c r="CE395" i="60"/>
  <c r="CD395" i="60"/>
  <c r="CC395" i="60"/>
  <c r="CB395" i="60"/>
  <c r="CA395" i="60"/>
  <c r="BZ395" i="60"/>
  <c r="BY395" i="60"/>
  <c r="BX395" i="60"/>
  <c r="BW395" i="60"/>
  <c r="BV395" i="60"/>
  <c r="BU395" i="60"/>
  <c r="BT395" i="60"/>
  <c r="BS395" i="60"/>
  <c r="BR395" i="60"/>
  <c r="BQ395" i="60"/>
  <c r="BP395" i="60"/>
  <c r="BO395" i="60"/>
  <c r="BN395" i="60"/>
  <c r="BM395" i="60"/>
  <c r="BL395" i="60"/>
  <c r="BK395" i="60"/>
  <c r="BJ395" i="60"/>
  <c r="BI395" i="60"/>
  <c r="BH395" i="60"/>
  <c r="BG395" i="60"/>
  <c r="BF395" i="60"/>
  <c r="JS394" i="60"/>
  <c r="JA394" i="60"/>
  <c r="IZ394" i="60"/>
  <c r="IY394" i="60"/>
  <c r="IX394" i="60"/>
  <c r="IW394" i="60"/>
  <c r="IV394" i="60"/>
  <c r="IL394" i="60"/>
  <c r="IK394" i="60"/>
  <c r="IJ394" i="60"/>
  <c r="II394" i="60"/>
  <c r="IH394" i="60"/>
  <c r="IG394" i="60"/>
  <c r="IF394" i="60"/>
  <c r="IE394" i="60"/>
  <c r="ID394" i="60"/>
  <c r="IC394" i="60"/>
  <c r="IB394" i="60"/>
  <c r="IA394" i="60"/>
  <c r="HZ394" i="60"/>
  <c r="HY394" i="60"/>
  <c r="HX394" i="60"/>
  <c r="HW394" i="60"/>
  <c r="HV394" i="60"/>
  <c r="HU394" i="60"/>
  <c r="HT394" i="60"/>
  <c r="HS394" i="60"/>
  <c r="HR394" i="60"/>
  <c r="HQ394" i="60"/>
  <c r="HP394" i="60"/>
  <c r="HO394" i="60"/>
  <c r="HN394" i="60"/>
  <c r="HM394" i="60"/>
  <c r="HL394" i="60"/>
  <c r="HK394" i="60"/>
  <c r="HJ394" i="60"/>
  <c r="HI394" i="60"/>
  <c r="HH394" i="60"/>
  <c r="HG394" i="60"/>
  <c r="HF394" i="60"/>
  <c r="HE394" i="60"/>
  <c r="HD394" i="60"/>
  <c r="HC394" i="60"/>
  <c r="HB394" i="60"/>
  <c r="HA394" i="60"/>
  <c r="GZ394" i="60"/>
  <c r="GY394" i="60"/>
  <c r="GX394" i="60"/>
  <c r="GW394" i="60"/>
  <c r="GV394" i="60"/>
  <c r="GU394" i="60"/>
  <c r="GT394" i="60"/>
  <c r="GS394" i="60"/>
  <c r="GR394" i="60"/>
  <c r="GQ394" i="60"/>
  <c r="GP394" i="60"/>
  <c r="GO394" i="60"/>
  <c r="GN394" i="60"/>
  <c r="GM394" i="60"/>
  <c r="GL394" i="60"/>
  <c r="GK394" i="60"/>
  <c r="GJ394" i="60"/>
  <c r="GI394" i="60"/>
  <c r="GH394" i="60"/>
  <c r="GG394" i="60"/>
  <c r="GF394" i="60"/>
  <c r="GE394" i="60"/>
  <c r="GD394" i="60"/>
  <c r="GC394" i="60"/>
  <c r="GB394" i="60"/>
  <c r="GA394" i="60"/>
  <c r="FZ394" i="60"/>
  <c r="FY394" i="60"/>
  <c r="FX394" i="60"/>
  <c r="FW394" i="60"/>
  <c r="FV394" i="60"/>
  <c r="FU394" i="60"/>
  <c r="FT394" i="60"/>
  <c r="FS394" i="60"/>
  <c r="FR394" i="60"/>
  <c r="FQ394" i="60"/>
  <c r="FP394" i="60"/>
  <c r="FO394" i="60"/>
  <c r="FN394" i="60"/>
  <c r="FM394" i="60"/>
  <c r="FL394" i="60"/>
  <c r="FK394" i="60"/>
  <c r="FJ394" i="60"/>
  <c r="FI394" i="60"/>
  <c r="FH394" i="60"/>
  <c r="FG394" i="60"/>
  <c r="FF394" i="60"/>
  <c r="FE394" i="60"/>
  <c r="FD394" i="60"/>
  <c r="FC394" i="60"/>
  <c r="FB394" i="60"/>
  <c r="FA394" i="60"/>
  <c r="EZ394" i="60"/>
  <c r="EY394" i="60"/>
  <c r="EX394" i="60"/>
  <c r="EW394" i="60"/>
  <c r="EV394" i="60"/>
  <c r="EU394" i="60"/>
  <c r="ET394" i="60"/>
  <c r="ES394" i="60"/>
  <c r="ER394" i="60"/>
  <c r="EQ394" i="60"/>
  <c r="EP394" i="60"/>
  <c r="EO394" i="60"/>
  <c r="EN394" i="60"/>
  <c r="EM394" i="60"/>
  <c r="EL394" i="60"/>
  <c r="EK394" i="60"/>
  <c r="EJ394" i="60"/>
  <c r="EI394" i="60"/>
  <c r="EH394" i="60"/>
  <c r="EG394" i="60"/>
  <c r="EF394" i="60"/>
  <c r="EE394" i="60"/>
  <c r="ED394" i="60"/>
  <c r="EC394" i="60"/>
  <c r="EB394" i="60"/>
  <c r="EA394" i="60"/>
  <c r="DZ394" i="60"/>
  <c r="DY394" i="60"/>
  <c r="DX394" i="60"/>
  <c r="DW394" i="60"/>
  <c r="DV394" i="60"/>
  <c r="DU394" i="60"/>
  <c r="DT394" i="60"/>
  <c r="DS394" i="60"/>
  <c r="DR394" i="60"/>
  <c r="DQ394" i="60"/>
  <c r="DP394" i="60"/>
  <c r="DO394" i="60"/>
  <c r="DN394" i="60"/>
  <c r="DM394" i="60"/>
  <c r="DL394" i="60"/>
  <c r="DK394" i="60"/>
  <c r="DJ394" i="60"/>
  <c r="DI394" i="60"/>
  <c r="DH394" i="60"/>
  <c r="DG394" i="60"/>
  <c r="DF394" i="60"/>
  <c r="DE394" i="60"/>
  <c r="DD394" i="60"/>
  <c r="DC394" i="60"/>
  <c r="DB394" i="60"/>
  <c r="DA394" i="60"/>
  <c r="CZ394" i="60"/>
  <c r="CY394" i="60"/>
  <c r="CX394" i="60"/>
  <c r="CW394" i="60"/>
  <c r="CV394" i="60"/>
  <c r="CU394" i="60"/>
  <c r="CT394" i="60"/>
  <c r="CS394" i="60"/>
  <c r="CR394" i="60"/>
  <c r="CQ394" i="60"/>
  <c r="CP394" i="60"/>
  <c r="CO394" i="60"/>
  <c r="CN394" i="60"/>
  <c r="CM394" i="60"/>
  <c r="CL394" i="60"/>
  <c r="CK394" i="60"/>
  <c r="CJ394" i="60"/>
  <c r="CI394" i="60"/>
  <c r="CH394" i="60"/>
  <c r="CG394" i="60"/>
  <c r="CF394" i="60"/>
  <c r="CE394" i="60"/>
  <c r="CD394" i="60"/>
  <c r="CC394" i="60"/>
  <c r="CB394" i="60"/>
  <c r="CA394" i="60"/>
  <c r="BZ394" i="60"/>
  <c r="BY394" i="60"/>
  <c r="BX394" i="60"/>
  <c r="BW394" i="60"/>
  <c r="BV394" i="60"/>
  <c r="BU394" i="60"/>
  <c r="BT394" i="60"/>
  <c r="BS394" i="60"/>
  <c r="BR394" i="60"/>
  <c r="BQ394" i="60"/>
  <c r="BP394" i="60"/>
  <c r="BO394" i="60"/>
  <c r="BN394" i="60"/>
  <c r="BM394" i="60"/>
  <c r="BL394" i="60"/>
  <c r="BK394" i="60"/>
  <c r="BJ394" i="60"/>
  <c r="BI394" i="60"/>
  <c r="BH394" i="60"/>
  <c r="BG394" i="60"/>
  <c r="BF394" i="60"/>
  <c r="JS393" i="60"/>
  <c r="JA393" i="60"/>
  <c r="IZ393" i="60"/>
  <c r="IY393" i="60"/>
  <c r="IX393" i="60"/>
  <c r="IW393" i="60"/>
  <c r="IV393" i="60"/>
  <c r="IL393" i="60"/>
  <c r="IK393" i="60"/>
  <c r="IJ393" i="60"/>
  <c r="II393" i="60"/>
  <c r="IH393" i="60"/>
  <c r="IG393" i="60"/>
  <c r="IF393" i="60"/>
  <c r="IE393" i="60"/>
  <c r="ID393" i="60"/>
  <c r="IC393" i="60"/>
  <c r="IB393" i="60"/>
  <c r="IA393" i="60"/>
  <c r="HZ393" i="60"/>
  <c r="HY393" i="60"/>
  <c r="HX393" i="60"/>
  <c r="HW393" i="60"/>
  <c r="HV393" i="60"/>
  <c r="HU393" i="60"/>
  <c r="HT393" i="60"/>
  <c r="HS393" i="60"/>
  <c r="HR393" i="60"/>
  <c r="HQ393" i="60"/>
  <c r="HP393" i="60"/>
  <c r="HO393" i="60"/>
  <c r="HN393" i="60"/>
  <c r="HM393" i="60"/>
  <c r="HL393" i="60"/>
  <c r="HK393" i="60"/>
  <c r="HJ393" i="60"/>
  <c r="HI393" i="60"/>
  <c r="HH393" i="60"/>
  <c r="HG393" i="60"/>
  <c r="HF393" i="60"/>
  <c r="HE393" i="60"/>
  <c r="HD393" i="60"/>
  <c r="HC393" i="60"/>
  <c r="HB393" i="60"/>
  <c r="HA393" i="60"/>
  <c r="GZ393" i="60"/>
  <c r="GY393" i="60"/>
  <c r="GX393" i="60"/>
  <c r="GW393" i="60"/>
  <c r="GV393" i="60"/>
  <c r="GU393" i="60"/>
  <c r="GT393" i="60"/>
  <c r="GS393" i="60"/>
  <c r="GR393" i="60"/>
  <c r="GQ393" i="60"/>
  <c r="GP393" i="60"/>
  <c r="GO393" i="60"/>
  <c r="GN393" i="60"/>
  <c r="GM393" i="60"/>
  <c r="GL393" i="60"/>
  <c r="GK393" i="60"/>
  <c r="GJ393" i="60"/>
  <c r="GI393" i="60"/>
  <c r="GH393" i="60"/>
  <c r="GG393" i="60"/>
  <c r="GF393" i="60"/>
  <c r="GE393" i="60"/>
  <c r="GD393" i="60"/>
  <c r="GC393" i="60"/>
  <c r="GB393" i="60"/>
  <c r="GA393" i="60"/>
  <c r="FZ393" i="60"/>
  <c r="FY393" i="60"/>
  <c r="FX393" i="60"/>
  <c r="FW393" i="60"/>
  <c r="FV393" i="60"/>
  <c r="FU393" i="60"/>
  <c r="FT393" i="60"/>
  <c r="FS393" i="60"/>
  <c r="FR393" i="60"/>
  <c r="FQ393" i="60"/>
  <c r="FP393" i="60"/>
  <c r="FO393" i="60"/>
  <c r="FN393" i="60"/>
  <c r="FM393" i="60"/>
  <c r="FL393" i="60"/>
  <c r="FK393" i="60"/>
  <c r="FJ393" i="60"/>
  <c r="FI393" i="60"/>
  <c r="FH393" i="60"/>
  <c r="FG393" i="60"/>
  <c r="FF393" i="60"/>
  <c r="FE393" i="60"/>
  <c r="FD393" i="60"/>
  <c r="FC393" i="60"/>
  <c r="FB393" i="60"/>
  <c r="FA393" i="60"/>
  <c r="EZ393" i="60"/>
  <c r="EY393" i="60"/>
  <c r="EX393" i="60"/>
  <c r="EW393" i="60"/>
  <c r="EV393" i="60"/>
  <c r="EU393" i="60"/>
  <c r="ET393" i="60"/>
  <c r="ES393" i="60"/>
  <c r="ER393" i="60"/>
  <c r="EQ393" i="60"/>
  <c r="EP393" i="60"/>
  <c r="EO393" i="60"/>
  <c r="EN393" i="60"/>
  <c r="EM393" i="60"/>
  <c r="EL393" i="60"/>
  <c r="EK393" i="60"/>
  <c r="EJ393" i="60"/>
  <c r="EI393" i="60"/>
  <c r="EH393" i="60"/>
  <c r="EG393" i="60"/>
  <c r="EF393" i="60"/>
  <c r="EE393" i="60"/>
  <c r="ED393" i="60"/>
  <c r="EC393" i="60"/>
  <c r="EB393" i="60"/>
  <c r="EA393" i="60"/>
  <c r="DZ393" i="60"/>
  <c r="DY393" i="60"/>
  <c r="DX393" i="60"/>
  <c r="DW393" i="60"/>
  <c r="DV393" i="60"/>
  <c r="DU393" i="60"/>
  <c r="DT393" i="60"/>
  <c r="DS393" i="60"/>
  <c r="DR393" i="60"/>
  <c r="DQ393" i="60"/>
  <c r="DP393" i="60"/>
  <c r="DO393" i="60"/>
  <c r="DN393" i="60"/>
  <c r="DM393" i="60"/>
  <c r="DL393" i="60"/>
  <c r="DK393" i="60"/>
  <c r="DJ393" i="60"/>
  <c r="DI393" i="60"/>
  <c r="DH393" i="60"/>
  <c r="DG393" i="60"/>
  <c r="DF393" i="60"/>
  <c r="DE393" i="60"/>
  <c r="DD393" i="60"/>
  <c r="DC393" i="60"/>
  <c r="DB393" i="60"/>
  <c r="DA393" i="60"/>
  <c r="CZ393" i="60"/>
  <c r="CY393" i="60"/>
  <c r="CX393" i="60"/>
  <c r="CW393" i="60"/>
  <c r="CV393" i="60"/>
  <c r="CU393" i="60"/>
  <c r="CT393" i="60"/>
  <c r="CS393" i="60"/>
  <c r="CR393" i="60"/>
  <c r="CQ393" i="60"/>
  <c r="CP393" i="60"/>
  <c r="CO393" i="60"/>
  <c r="CN393" i="60"/>
  <c r="CM393" i="60"/>
  <c r="CL393" i="60"/>
  <c r="CK393" i="60"/>
  <c r="CJ393" i="60"/>
  <c r="CI393" i="60"/>
  <c r="CH393" i="60"/>
  <c r="CG393" i="60"/>
  <c r="CF393" i="60"/>
  <c r="CE393" i="60"/>
  <c r="CD393" i="60"/>
  <c r="CC393" i="60"/>
  <c r="CB393" i="60"/>
  <c r="CA393" i="60"/>
  <c r="BZ393" i="60"/>
  <c r="BY393" i="60"/>
  <c r="BX393" i="60"/>
  <c r="BW393" i="60"/>
  <c r="BV393" i="60"/>
  <c r="BU393" i="60"/>
  <c r="BT393" i="60"/>
  <c r="BS393" i="60"/>
  <c r="BR393" i="60"/>
  <c r="BQ393" i="60"/>
  <c r="BP393" i="60"/>
  <c r="BO393" i="60"/>
  <c r="BN393" i="60"/>
  <c r="BM393" i="60"/>
  <c r="BL393" i="60"/>
  <c r="BK393" i="60"/>
  <c r="BJ393" i="60"/>
  <c r="BI393" i="60"/>
  <c r="BH393" i="60"/>
  <c r="BG393" i="60"/>
  <c r="BF393" i="60"/>
  <c r="JS392" i="60"/>
  <c r="JA392" i="60"/>
  <c r="IZ392" i="60"/>
  <c r="IY392" i="60"/>
  <c r="IX392" i="60"/>
  <c r="IW392" i="60"/>
  <c r="IV392" i="60"/>
  <c r="IL392" i="60"/>
  <c r="IK392" i="60"/>
  <c r="IJ392" i="60"/>
  <c r="II392" i="60"/>
  <c r="IH392" i="60"/>
  <c r="IG392" i="60"/>
  <c r="IF392" i="60"/>
  <c r="IE392" i="60"/>
  <c r="ID392" i="60"/>
  <c r="IC392" i="60"/>
  <c r="IB392" i="60"/>
  <c r="IA392" i="60"/>
  <c r="HZ392" i="60"/>
  <c r="HY392" i="60"/>
  <c r="HX392" i="60"/>
  <c r="HW392" i="60"/>
  <c r="HV392" i="60"/>
  <c r="HU392" i="60"/>
  <c r="HT392" i="60"/>
  <c r="HS392" i="60"/>
  <c r="HR392" i="60"/>
  <c r="HQ392" i="60"/>
  <c r="HP392" i="60"/>
  <c r="HO392" i="60"/>
  <c r="HN392" i="60"/>
  <c r="HM392" i="60"/>
  <c r="HL392" i="60"/>
  <c r="HK392" i="60"/>
  <c r="HJ392" i="60"/>
  <c r="HI392" i="60"/>
  <c r="HH392" i="60"/>
  <c r="HG392" i="60"/>
  <c r="HF392" i="60"/>
  <c r="HE392" i="60"/>
  <c r="HD392" i="60"/>
  <c r="HC392" i="60"/>
  <c r="HB392" i="60"/>
  <c r="HA392" i="60"/>
  <c r="GZ392" i="60"/>
  <c r="GY392" i="60"/>
  <c r="GX392" i="60"/>
  <c r="GW392" i="60"/>
  <c r="GV392" i="60"/>
  <c r="GU392" i="60"/>
  <c r="GT392" i="60"/>
  <c r="GS392" i="60"/>
  <c r="GR392" i="60"/>
  <c r="GQ392" i="60"/>
  <c r="GP392" i="60"/>
  <c r="GO392" i="60"/>
  <c r="GN392" i="60"/>
  <c r="GM392" i="60"/>
  <c r="GL392" i="60"/>
  <c r="GK392" i="60"/>
  <c r="GJ392" i="60"/>
  <c r="GI392" i="60"/>
  <c r="GH392" i="60"/>
  <c r="GG392" i="60"/>
  <c r="GF392" i="60"/>
  <c r="GE392" i="60"/>
  <c r="GD392" i="60"/>
  <c r="GC392" i="60"/>
  <c r="GB392" i="60"/>
  <c r="GA392" i="60"/>
  <c r="FZ392" i="60"/>
  <c r="FY392" i="60"/>
  <c r="FX392" i="60"/>
  <c r="FW392" i="60"/>
  <c r="FV392" i="60"/>
  <c r="FU392" i="60"/>
  <c r="FT392" i="60"/>
  <c r="FS392" i="60"/>
  <c r="FR392" i="60"/>
  <c r="FQ392" i="60"/>
  <c r="FP392" i="60"/>
  <c r="FO392" i="60"/>
  <c r="FN392" i="60"/>
  <c r="FM392" i="60"/>
  <c r="FL392" i="60"/>
  <c r="FK392" i="60"/>
  <c r="FJ392" i="60"/>
  <c r="FI392" i="60"/>
  <c r="FH392" i="60"/>
  <c r="FG392" i="60"/>
  <c r="FF392" i="60"/>
  <c r="FE392" i="60"/>
  <c r="FD392" i="60"/>
  <c r="FC392" i="60"/>
  <c r="FB392" i="60"/>
  <c r="FA392" i="60"/>
  <c r="EZ392" i="60"/>
  <c r="EY392" i="60"/>
  <c r="EX392" i="60"/>
  <c r="EW392" i="60"/>
  <c r="EV392" i="60"/>
  <c r="EU392" i="60"/>
  <c r="ET392" i="60"/>
  <c r="ES392" i="60"/>
  <c r="ER392" i="60"/>
  <c r="EQ392" i="60"/>
  <c r="EP392" i="60"/>
  <c r="EO392" i="60"/>
  <c r="EN392" i="60"/>
  <c r="EM392" i="60"/>
  <c r="EL392" i="60"/>
  <c r="EK392" i="60"/>
  <c r="EJ392" i="60"/>
  <c r="EI392" i="60"/>
  <c r="EH392" i="60"/>
  <c r="EG392" i="60"/>
  <c r="EF392" i="60"/>
  <c r="EE392" i="60"/>
  <c r="ED392" i="60"/>
  <c r="EC392" i="60"/>
  <c r="EB392" i="60"/>
  <c r="EA392" i="60"/>
  <c r="DZ392" i="60"/>
  <c r="DY392" i="60"/>
  <c r="DX392" i="60"/>
  <c r="DW392" i="60"/>
  <c r="DV392" i="60"/>
  <c r="DU392" i="60"/>
  <c r="DT392" i="60"/>
  <c r="DS392" i="60"/>
  <c r="DR392" i="60"/>
  <c r="DQ392" i="60"/>
  <c r="DP392" i="60"/>
  <c r="DO392" i="60"/>
  <c r="DN392" i="60"/>
  <c r="DM392" i="60"/>
  <c r="DL392" i="60"/>
  <c r="DK392" i="60"/>
  <c r="DJ392" i="60"/>
  <c r="DI392" i="60"/>
  <c r="DH392" i="60"/>
  <c r="DG392" i="60"/>
  <c r="DF392" i="60"/>
  <c r="DE392" i="60"/>
  <c r="DD392" i="60"/>
  <c r="DC392" i="60"/>
  <c r="DB392" i="60"/>
  <c r="DA392" i="60"/>
  <c r="CZ392" i="60"/>
  <c r="CY392" i="60"/>
  <c r="CX392" i="60"/>
  <c r="CW392" i="60"/>
  <c r="CV392" i="60"/>
  <c r="CU392" i="60"/>
  <c r="CT392" i="60"/>
  <c r="CS392" i="60"/>
  <c r="CR392" i="60"/>
  <c r="CQ392" i="60"/>
  <c r="CP392" i="60"/>
  <c r="CO392" i="60"/>
  <c r="CN392" i="60"/>
  <c r="CM392" i="60"/>
  <c r="CL392" i="60"/>
  <c r="CK392" i="60"/>
  <c r="CJ392" i="60"/>
  <c r="CI392" i="60"/>
  <c r="CH392" i="60"/>
  <c r="CG392" i="60"/>
  <c r="CF392" i="60"/>
  <c r="CE392" i="60"/>
  <c r="CD392" i="60"/>
  <c r="CC392" i="60"/>
  <c r="CB392" i="60"/>
  <c r="CA392" i="60"/>
  <c r="BZ392" i="60"/>
  <c r="BY392" i="60"/>
  <c r="BX392" i="60"/>
  <c r="BW392" i="60"/>
  <c r="BV392" i="60"/>
  <c r="BU392" i="60"/>
  <c r="BT392" i="60"/>
  <c r="BS392" i="60"/>
  <c r="BR392" i="60"/>
  <c r="BQ392" i="60"/>
  <c r="BP392" i="60"/>
  <c r="BO392" i="60"/>
  <c r="BN392" i="60"/>
  <c r="BM392" i="60"/>
  <c r="BL392" i="60"/>
  <c r="BK392" i="60"/>
  <c r="BJ392" i="60"/>
  <c r="BI392" i="60"/>
  <c r="BH392" i="60"/>
  <c r="BG392" i="60"/>
  <c r="BF392" i="60"/>
  <c r="JS391" i="60"/>
  <c r="JA391" i="60"/>
  <c r="IZ391" i="60"/>
  <c r="IY391" i="60"/>
  <c r="IX391" i="60"/>
  <c r="IW391" i="60"/>
  <c r="IV391" i="60"/>
  <c r="IL391" i="60"/>
  <c r="IK391" i="60"/>
  <c r="IJ391" i="60"/>
  <c r="II391" i="60"/>
  <c r="IH391" i="60"/>
  <c r="IG391" i="60"/>
  <c r="IF391" i="60"/>
  <c r="IE391" i="60"/>
  <c r="ID391" i="60"/>
  <c r="IC391" i="60"/>
  <c r="IB391" i="60"/>
  <c r="IA391" i="60"/>
  <c r="HZ391" i="60"/>
  <c r="HY391" i="60"/>
  <c r="HX391" i="60"/>
  <c r="HW391" i="60"/>
  <c r="HV391" i="60"/>
  <c r="HU391" i="60"/>
  <c r="HT391" i="60"/>
  <c r="HS391" i="60"/>
  <c r="HR391" i="60"/>
  <c r="HQ391" i="60"/>
  <c r="HP391" i="60"/>
  <c r="HO391" i="60"/>
  <c r="HN391" i="60"/>
  <c r="HM391" i="60"/>
  <c r="HL391" i="60"/>
  <c r="HK391" i="60"/>
  <c r="HJ391" i="60"/>
  <c r="HI391" i="60"/>
  <c r="HH391" i="60"/>
  <c r="HG391" i="60"/>
  <c r="HF391" i="60"/>
  <c r="HE391" i="60"/>
  <c r="HD391" i="60"/>
  <c r="HC391" i="60"/>
  <c r="HB391" i="60"/>
  <c r="HA391" i="60"/>
  <c r="GZ391" i="60"/>
  <c r="GY391" i="60"/>
  <c r="GX391" i="60"/>
  <c r="GW391" i="60"/>
  <c r="GV391" i="60"/>
  <c r="GU391" i="60"/>
  <c r="GT391" i="60"/>
  <c r="GS391" i="60"/>
  <c r="GR391" i="60"/>
  <c r="GQ391" i="60"/>
  <c r="GP391" i="60"/>
  <c r="GO391" i="60"/>
  <c r="GN391" i="60"/>
  <c r="GM391" i="60"/>
  <c r="GL391" i="60"/>
  <c r="GK391" i="60"/>
  <c r="GJ391" i="60"/>
  <c r="GI391" i="60"/>
  <c r="GH391" i="60"/>
  <c r="GG391" i="60"/>
  <c r="GF391" i="60"/>
  <c r="GE391" i="60"/>
  <c r="GD391" i="60"/>
  <c r="GC391" i="60"/>
  <c r="GB391" i="60"/>
  <c r="GA391" i="60"/>
  <c r="FZ391" i="60"/>
  <c r="FY391" i="60"/>
  <c r="FX391" i="60"/>
  <c r="FW391" i="60"/>
  <c r="FV391" i="60"/>
  <c r="FU391" i="60"/>
  <c r="FT391" i="60"/>
  <c r="FS391" i="60"/>
  <c r="FR391" i="60"/>
  <c r="FQ391" i="60"/>
  <c r="FP391" i="60"/>
  <c r="FO391" i="60"/>
  <c r="FN391" i="60"/>
  <c r="FM391" i="60"/>
  <c r="FL391" i="60"/>
  <c r="FK391" i="60"/>
  <c r="FJ391" i="60"/>
  <c r="FI391" i="60"/>
  <c r="FH391" i="60"/>
  <c r="FG391" i="60"/>
  <c r="FF391" i="60"/>
  <c r="FE391" i="60"/>
  <c r="FD391" i="60"/>
  <c r="FC391" i="60"/>
  <c r="FB391" i="60"/>
  <c r="FA391" i="60"/>
  <c r="EZ391" i="60"/>
  <c r="EY391" i="60"/>
  <c r="EX391" i="60"/>
  <c r="EW391" i="60"/>
  <c r="EV391" i="60"/>
  <c r="EU391" i="60"/>
  <c r="ET391" i="60"/>
  <c r="ES391" i="60"/>
  <c r="ER391" i="60"/>
  <c r="EQ391" i="60"/>
  <c r="EP391" i="60"/>
  <c r="EO391" i="60"/>
  <c r="EN391" i="60"/>
  <c r="EM391" i="60"/>
  <c r="EL391" i="60"/>
  <c r="EK391" i="60"/>
  <c r="EJ391" i="60"/>
  <c r="EI391" i="60"/>
  <c r="EH391" i="60"/>
  <c r="EG391" i="60"/>
  <c r="EF391" i="60"/>
  <c r="EE391" i="60"/>
  <c r="ED391" i="60"/>
  <c r="EC391" i="60"/>
  <c r="EB391" i="60"/>
  <c r="EA391" i="60"/>
  <c r="DZ391" i="60"/>
  <c r="DY391" i="60"/>
  <c r="DX391" i="60"/>
  <c r="DW391" i="60"/>
  <c r="DV391" i="60"/>
  <c r="DU391" i="60"/>
  <c r="DT391" i="60"/>
  <c r="DS391" i="60"/>
  <c r="DR391" i="60"/>
  <c r="DQ391" i="60"/>
  <c r="DP391" i="60"/>
  <c r="DO391" i="60"/>
  <c r="DN391" i="60"/>
  <c r="DM391" i="60"/>
  <c r="DL391" i="60"/>
  <c r="DK391" i="60"/>
  <c r="DJ391" i="60"/>
  <c r="DI391" i="60"/>
  <c r="DH391" i="60"/>
  <c r="DG391" i="60"/>
  <c r="DF391" i="60"/>
  <c r="DE391" i="60"/>
  <c r="DD391" i="60"/>
  <c r="DC391" i="60"/>
  <c r="DB391" i="60"/>
  <c r="DA391" i="60"/>
  <c r="CZ391" i="60"/>
  <c r="CY391" i="60"/>
  <c r="CX391" i="60"/>
  <c r="CW391" i="60"/>
  <c r="CV391" i="60"/>
  <c r="CU391" i="60"/>
  <c r="CT391" i="60"/>
  <c r="CS391" i="60"/>
  <c r="CR391" i="60"/>
  <c r="CQ391" i="60"/>
  <c r="CP391" i="60"/>
  <c r="CO391" i="60"/>
  <c r="CN391" i="60"/>
  <c r="CM391" i="60"/>
  <c r="CL391" i="60"/>
  <c r="CK391" i="60"/>
  <c r="CJ391" i="60"/>
  <c r="CI391" i="60"/>
  <c r="CH391" i="60"/>
  <c r="CG391" i="60"/>
  <c r="CF391" i="60"/>
  <c r="CE391" i="60"/>
  <c r="CD391" i="60"/>
  <c r="CC391" i="60"/>
  <c r="CB391" i="60"/>
  <c r="CA391" i="60"/>
  <c r="BZ391" i="60"/>
  <c r="BY391" i="60"/>
  <c r="BX391" i="60"/>
  <c r="BW391" i="60"/>
  <c r="BV391" i="60"/>
  <c r="BU391" i="60"/>
  <c r="BT391" i="60"/>
  <c r="BS391" i="60"/>
  <c r="BR391" i="60"/>
  <c r="BQ391" i="60"/>
  <c r="BP391" i="60"/>
  <c r="BO391" i="60"/>
  <c r="BN391" i="60"/>
  <c r="BM391" i="60"/>
  <c r="BL391" i="60"/>
  <c r="BK391" i="60"/>
  <c r="BJ391" i="60"/>
  <c r="BI391" i="60"/>
  <c r="BH391" i="60"/>
  <c r="BG391" i="60"/>
  <c r="BF391" i="60"/>
  <c r="JS390" i="60"/>
  <c r="JA390" i="60"/>
  <c r="IZ390" i="60"/>
  <c r="IY390" i="60"/>
  <c r="IX390" i="60"/>
  <c r="IW390" i="60"/>
  <c r="IV390" i="60"/>
  <c r="IL390" i="60"/>
  <c r="IK390" i="60"/>
  <c r="IJ390" i="60"/>
  <c r="II390" i="60"/>
  <c r="IH390" i="60"/>
  <c r="IG390" i="60"/>
  <c r="IF390" i="60"/>
  <c r="IE390" i="60"/>
  <c r="ID390" i="60"/>
  <c r="IC390" i="60"/>
  <c r="IB390" i="60"/>
  <c r="IA390" i="60"/>
  <c r="HZ390" i="60"/>
  <c r="HY390" i="60"/>
  <c r="HX390" i="60"/>
  <c r="HW390" i="60"/>
  <c r="HV390" i="60"/>
  <c r="HU390" i="60"/>
  <c r="HT390" i="60"/>
  <c r="HS390" i="60"/>
  <c r="HR390" i="60"/>
  <c r="HQ390" i="60"/>
  <c r="HP390" i="60"/>
  <c r="HO390" i="60"/>
  <c r="HN390" i="60"/>
  <c r="HM390" i="60"/>
  <c r="HL390" i="60"/>
  <c r="HK390" i="60"/>
  <c r="HJ390" i="60"/>
  <c r="HI390" i="60"/>
  <c r="HH390" i="60"/>
  <c r="HG390" i="60"/>
  <c r="HF390" i="60"/>
  <c r="HE390" i="60"/>
  <c r="HD390" i="60"/>
  <c r="HC390" i="60"/>
  <c r="HB390" i="60"/>
  <c r="HA390" i="60"/>
  <c r="GZ390" i="60"/>
  <c r="GY390" i="60"/>
  <c r="GX390" i="60"/>
  <c r="GW390" i="60"/>
  <c r="GV390" i="60"/>
  <c r="GU390" i="60"/>
  <c r="GT390" i="60"/>
  <c r="GS390" i="60"/>
  <c r="GR390" i="60"/>
  <c r="GQ390" i="60"/>
  <c r="GP390" i="60"/>
  <c r="GO390" i="60"/>
  <c r="GN390" i="60"/>
  <c r="GM390" i="60"/>
  <c r="GL390" i="60"/>
  <c r="GK390" i="60"/>
  <c r="GJ390" i="60"/>
  <c r="GI390" i="60"/>
  <c r="GH390" i="60"/>
  <c r="GG390" i="60"/>
  <c r="GF390" i="60"/>
  <c r="GE390" i="60"/>
  <c r="GD390" i="60"/>
  <c r="GC390" i="60"/>
  <c r="GB390" i="60"/>
  <c r="GA390" i="60"/>
  <c r="FZ390" i="60"/>
  <c r="FY390" i="60"/>
  <c r="FX390" i="60"/>
  <c r="FW390" i="60"/>
  <c r="FV390" i="60"/>
  <c r="FU390" i="60"/>
  <c r="FT390" i="60"/>
  <c r="FS390" i="60"/>
  <c r="FR390" i="60"/>
  <c r="FQ390" i="60"/>
  <c r="FP390" i="60"/>
  <c r="FO390" i="60"/>
  <c r="FN390" i="60"/>
  <c r="FM390" i="60"/>
  <c r="FL390" i="60"/>
  <c r="FK390" i="60"/>
  <c r="FJ390" i="60"/>
  <c r="FI390" i="60"/>
  <c r="FH390" i="60"/>
  <c r="FG390" i="60"/>
  <c r="FF390" i="60"/>
  <c r="FE390" i="60"/>
  <c r="FD390" i="60"/>
  <c r="FC390" i="60"/>
  <c r="FB390" i="60"/>
  <c r="FA390" i="60"/>
  <c r="EZ390" i="60"/>
  <c r="EY390" i="60"/>
  <c r="EX390" i="60"/>
  <c r="EW390" i="60"/>
  <c r="EV390" i="60"/>
  <c r="EU390" i="60"/>
  <c r="ET390" i="60"/>
  <c r="ES390" i="60"/>
  <c r="ER390" i="60"/>
  <c r="EQ390" i="60"/>
  <c r="EP390" i="60"/>
  <c r="EO390" i="60"/>
  <c r="EN390" i="60"/>
  <c r="EM390" i="60"/>
  <c r="EL390" i="60"/>
  <c r="EK390" i="60"/>
  <c r="EJ390" i="60"/>
  <c r="EI390" i="60"/>
  <c r="EH390" i="60"/>
  <c r="EG390" i="60"/>
  <c r="EF390" i="60"/>
  <c r="EE390" i="60"/>
  <c r="ED390" i="60"/>
  <c r="EC390" i="60"/>
  <c r="EB390" i="60"/>
  <c r="EA390" i="60"/>
  <c r="DZ390" i="60"/>
  <c r="DY390" i="60"/>
  <c r="DX390" i="60"/>
  <c r="DW390" i="60"/>
  <c r="DV390" i="60"/>
  <c r="DU390" i="60"/>
  <c r="DT390" i="60"/>
  <c r="DS390" i="60"/>
  <c r="DR390" i="60"/>
  <c r="DQ390" i="60"/>
  <c r="DP390" i="60"/>
  <c r="DO390" i="60"/>
  <c r="DN390" i="60"/>
  <c r="DM390" i="60"/>
  <c r="DL390" i="60"/>
  <c r="DK390" i="60"/>
  <c r="DJ390" i="60"/>
  <c r="DI390" i="60"/>
  <c r="DH390" i="60"/>
  <c r="DG390" i="60"/>
  <c r="DF390" i="60"/>
  <c r="DE390" i="60"/>
  <c r="DD390" i="60"/>
  <c r="DC390" i="60"/>
  <c r="DB390" i="60"/>
  <c r="DA390" i="60"/>
  <c r="CZ390" i="60"/>
  <c r="CY390" i="60"/>
  <c r="CX390" i="60"/>
  <c r="CW390" i="60"/>
  <c r="CV390" i="60"/>
  <c r="CU390" i="60"/>
  <c r="CT390" i="60"/>
  <c r="CS390" i="60"/>
  <c r="CR390" i="60"/>
  <c r="CQ390" i="60"/>
  <c r="CP390" i="60"/>
  <c r="CO390" i="60"/>
  <c r="CN390" i="60"/>
  <c r="CM390" i="60"/>
  <c r="CL390" i="60"/>
  <c r="CK390" i="60"/>
  <c r="CJ390" i="60"/>
  <c r="CI390" i="60"/>
  <c r="CH390" i="60"/>
  <c r="CG390" i="60"/>
  <c r="CF390" i="60"/>
  <c r="CE390" i="60"/>
  <c r="CD390" i="60"/>
  <c r="CC390" i="60"/>
  <c r="CB390" i="60"/>
  <c r="CA390" i="60"/>
  <c r="BZ390" i="60"/>
  <c r="BY390" i="60"/>
  <c r="BX390" i="60"/>
  <c r="BW390" i="60"/>
  <c r="BV390" i="60"/>
  <c r="BU390" i="60"/>
  <c r="BT390" i="60"/>
  <c r="BS390" i="60"/>
  <c r="BR390" i="60"/>
  <c r="BQ390" i="60"/>
  <c r="BP390" i="60"/>
  <c r="BO390" i="60"/>
  <c r="BN390" i="60"/>
  <c r="BM390" i="60"/>
  <c r="BL390" i="60"/>
  <c r="BK390" i="60"/>
  <c r="BJ390" i="60"/>
  <c r="BI390" i="60"/>
  <c r="BH390" i="60"/>
  <c r="BG390" i="60"/>
  <c r="BF390" i="60"/>
  <c r="JS389" i="60"/>
  <c r="JA389" i="60"/>
  <c r="IZ389" i="60"/>
  <c r="IY389" i="60"/>
  <c r="IX389" i="60"/>
  <c r="IW389" i="60"/>
  <c r="IV389" i="60"/>
  <c r="IL389" i="60"/>
  <c r="IK389" i="60"/>
  <c r="IJ389" i="60"/>
  <c r="II389" i="60"/>
  <c r="IH389" i="60"/>
  <c r="IG389" i="60"/>
  <c r="IF389" i="60"/>
  <c r="IE389" i="60"/>
  <c r="ID389" i="60"/>
  <c r="IC389" i="60"/>
  <c r="IB389" i="60"/>
  <c r="IA389" i="60"/>
  <c r="HZ389" i="60"/>
  <c r="HY389" i="60"/>
  <c r="HX389" i="60"/>
  <c r="HW389" i="60"/>
  <c r="HV389" i="60"/>
  <c r="HU389" i="60"/>
  <c r="HT389" i="60"/>
  <c r="HS389" i="60"/>
  <c r="HR389" i="60"/>
  <c r="HQ389" i="60"/>
  <c r="HP389" i="60"/>
  <c r="HO389" i="60"/>
  <c r="HN389" i="60"/>
  <c r="HM389" i="60"/>
  <c r="HL389" i="60"/>
  <c r="HK389" i="60"/>
  <c r="HJ389" i="60"/>
  <c r="HI389" i="60"/>
  <c r="HH389" i="60"/>
  <c r="HG389" i="60"/>
  <c r="HF389" i="60"/>
  <c r="HE389" i="60"/>
  <c r="HD389" i="60"/>
  <c r="HC389" i="60"/>
  <c r="HB389" i="60"/>
  <c r="HA389" i="60"/>
  <c r="GZ389" i="60"/>
  <c r="GY389" i="60"/>
  <c r="GX389" i="60"/>
  <c r="GW389" i="60"/>
  <c r="GV389" i="60"/>
  <c r="GU389" i="60"/>
  <c r="GT389" i="60"/>
  <c r="GS389" i="60"/>
  <c r="GR389" i="60"/>
  <c r="GQ389" i="60"/>
  <c r="GP389" i="60"/>
  <c r="GO389" i="60"/>
  <c r="GN389" i="60"/>
  <c r="GM389" i="60"/>
  <c r="GL389" i="60"/>
  <c r="GK389" i="60"/>
  <c r="GJ389" i="60"/>
  <c r="GI389" i="60"/>
  <c r="GH389" i="60"/>
  <c r="GG389" i="60"/>
  <c r="GF389" i="60"/>
  <c r="GE389" i="60"/>
  <c r="GD389" i="60"/>
  <c r="GC389" i="60"/>
  <c r="GB389" i="60"/>
  <c r="GA389" i="60"/>
  <c r="FZ389" i="60"/>
  <c r="FY389" i="60"/>
  <c r="FX389" i="60"/>
  <c r="FW389" i="60"/>
  <c r="FV389" i="60"/>
  <c r="FU389" i="60"/>
  <c r="FT389" i="60"/>
  <c r="FS389" i="60"/>
  <c r="FR389" i="60"/>
  <c r="FQ389" i="60"/>
  <c r="FP389" i="60"/>
  <c r="FO389" i="60"/>
  <c r="FN389" i="60"/>
  <c r="FM389" i="60"/>
  <c r="FL389" i="60"/>
  <c r="FK389" i="60"/>
  <c r="FJ389" i="60"/>
  <c r="FI389" i="60"/>
  <c r="FH389" i="60"/>
  <c r="FG389" i="60"/>
  <c r="FF389" i="60"/>
  <c r="FE389" i="60"/>
  <c r="FD389" i="60"/>
  <c r="FC389" i="60"/>
  <c r="FB389" i="60"/>
  <c r="FA389" i="60"/>
  <c r="EZ389" i="60"/>
  <c r="EY389" i="60"/>
  <c r="EX389" i="60"/>
  <c r="EW389" i="60"/>
  <c r="EV389" i="60"/>
  <c r="EU389" i="60"/>
  <c r="ET389" i="60"/>
  <c r="ES389" i="60"/>
  <c r="ER389" i="60"/>
  <c r="EQ389" i="60"/>
  <c r="EP389" i="60"/>
  <c r="EO389" i="60"/>
  <c r="EN389" i="60"/>
  <c r="EM389" i="60"/>
  <c r="EL389" i="60"/>
  <c r="EK389" i="60"/>
  <c r="EJ389" i="60"/>
  <c r="EI389" i="60"/>
  <c r="EH389" i="60"/>
  <c r="EG389" i="60"/>
  <c r="EF389" i="60"/>
  <c r="EE389" i="60"/>
  <c r="ED389" i="60"/>
  <c r="EC389" i="60"/>
  <c r="EB389" i="60"/>
  <c r="EA389" i="60"/>
  <c r="DZ389" i="60"/>
  <c r="DY389" i="60"/>
  <c r="DX389" i="60"/>
  <c r="DW389" i="60"/>
  <c r="DV389" i="60"/>
  <c r="DU389" i="60"/>
  <c r="DT389" i="60"/>
  <c r="DS389" i="60"/>
  <c r="DR389" i="60"/>
  <c r="DQ389" i="60"/>
  <c r="DP389" i="60"/>
  <c r="DO389" i="60"/>
  <c r="DN389" i="60"/>
  <c r="DM389" i="60"/>
  <c r="DL389" i="60"/>
  <c r="DK389" i="60"/>
  <c r="DJ389" i="60"/>
  <c r="DI389" i="60"/>
  <c r="DH389" i="60"/>
  <c r="DG389" i="60"/>
  <c r="DF389" i="60"/>
  <c r="DE389" i="60"/>
  <c r="DD389" i="60"/>
  <c r="DC389" i="60"/>
  <c r="DB389" i="60"/>
  <c r="DA389" i="60"/>
  <c r="CZ389" i="60"/>
  <c r="CY389" i="60"/>
  <c r="CX389" i="60"/>
  <c r="CW389" i="60"/>
  <c r="CV389" i="60"/>
  <c r="CU389" i="60"/>
  <c r="CT389" i="60"/>
  <c r="CS389" i="60"/>
  <c r="CR389" i="60"/>
  <c r="CQ389" i="60"/>
  <c r="CP389" i="60"/>
  <c r="CO389" i="60"/>
  <c r="CN389" i="60"/>
  <c r="CM389" i="60"/>
  <c r="CL389" i="60"/>
  <c r="CK389" i="60"/>
  <c r="CJ389" i="60"/>
  <c r="CI389" i="60"/>
  <c r="CH389" i="60"/>
  <c r="CG389" i="60"/>
  <c r="CF389" i="60"/>
  <c r="CE389" i="60"/>
  <c r="CD389" i="60"/>
  <c r="CC389" i="60"/>
  <c r="CB389" i="60"/>
  <c r="CA389" i="60"/>
  <c r="BZ389" i="60"/>
  <c r="BY389" i="60"/>
  <c r="BX389" i="60"/>
  <c r="BW389" i="60"/>
  <c r="BV389" i="60"/>
  <c r="BU389" i="60"/>
  <c r="BT389" i="60"/>
  <c r="BS389" i="60"/>
  <c r="BR389" i="60"/>
  <c r="BQ389" i="60"/>
  <c r="BP389" i="60"/>
  <c r="BO389" i="60"/>
  <c r="BN389" i="60"/>
  <c r="BM389" i="60"/>
  <c r="BL389" i="60"/>
  <c r="BK389" i="60"/>
  <c r="BJ389" i="60"/>
  <c r="BI389" i="60"/>
  <c r="BH389" i="60"/>
  <c r="BG389" i="60"/>
  <c r="BF389" i="60"/>
  <c r="JS388" i="60"/>
  <c r="JA388" i="60"/>
  <c r="IZ388" i="60"/>
  <c r="IY388" i="60"/>
  <c r="IX388" i="60"/>
  <c r="IW388" i="60"/>
  <c r="IV388" i="60"/>
  <c r="IL388" i="60"/>
  <c r="IK388" i="60"/>
  <c r="IJ388" i="60"/>
  <c r="II388" i="60"/>
  <c r="IH388" i="60"/>
  <c r="IG388" i="60"/>
  <c r="IF388" i="60"/>
  <c r="IE388" i="60"/>
  <c r="ID388" i="60"/>
  <c r="IC388" i="60"/>
  <c r="IB388" i="60"/>
  <c r="IA388" i="60"/>
  <c r="HZ388" i="60"/>
  <c r="HY388" i="60"/>
  <c r="HX388" i="60"/>
  <c r="HW388" i="60"/>
  <c r="HV388" i="60"/>
  <c r="HU388" i="60"/>
  <c r="HT388" i="60"/>
  <c r="HS388" i="60"/>
  <c r="HR388" i="60"/>
  <c r="HQ388" i="60"/>
  <c r="HP388" i="60"/>
  <c r="HO388" i="60"/>
  <c r="HN388" i="60"/>
  <c r="HM388" i="60"/>
  <c r="HL388" i="60"/>
  <c r="HK388" i="60"/>
  <c r="HJ388" i="60"/>
  <c r="HI388" i="60"/>
  <c r="HH388" i="60"/>
  <c r="HG388" i="60"/>
  <c r="HF388" i="60"/>
  <c r="HE388" i="60"/>
  <c r="HD388" i="60"/>
  <c r="HC388" i="60"/>
  <c r="HB388" i="60"/>
  <c r="HA388" i="60"/>
  <c r="GZ388" i="60"/>
  <c r="GY388" i="60"/>
  <c r="GX388" i="60"/>
  <c r="GW388" i="60"/>
  <c r="GV388" i="60"/>
  <c r="GU388" i="60"/>
  <c r="GT388" i="60"/>
  <c r="GS388" i="60"/>
  <c r="GR388" i="60"/>
  <c r="GQ388" i="60"/>
  <c r="GP388" i="60"/>
  <c r="GO388" i="60"/>
  <c r="GN388" i="60"/>
  <c r="GM388" i="60"/>
  <c r="GL388" i="60"/>
  <c r="GK388" i="60"/>
  <c r="GJ388" i="60"/>
  <c r="GI388" i="60"/>
  <c r="GH388" i="60"/>
  <c r="GG388" i="60"/>
  <c r="GF388" i="60"/>
  <c r="GE388" i="60"/>
  <c r="GD388" i="60"/>
  <c r="GC388" i="60"/>
  <c r="GB388" i="60"/>
  <c r="GA388" i="60"/>
  <c r="FZ388" i="60"/>
  <c r="FY388" i="60"/>
  <c r="FX388" i="60"/>
  <c r="FW388" i="60"/>
  <c r="FV388" i="60"/>
  <c r="FU388" i="60"/>
  <c r="FT388" i="60"/>
  <c r="FS388" i="60"/>
  <c r="FR388" i="60"/>
  <c r="FQ388" i="60"/>
  <c r="FP388" i="60"/>
  <c r="FO388" i="60"/>
  <c r="FN388" i="60"/>
  <c r="FM388" i="60"/>
  <c r="FL388" i="60"/>
  <c r="FK388" i="60"/>
  <c r="FJ388" i="60"/>
  <c r="FI388" i="60"/>
  <c r="FH388" i="60"/>
  <c r="FG388" i="60"/>
  <c r="FF388" i="60"/>
  <c r="FE388" i="60"/>
  <c r="FD388" i="60"/>
  <c r="FC388" i="60"/>
  <c r="FB388" i="60"/>
  <c r="FA388" i="60"/>
  <c r="EZ388" i="60"/>
  <c r="EY388" i="60"/>
  <c r="EX388" i="60"/>
  <c r="EW388" i="60"/>
  <c r="EV388" i="60"/>
  <c r="EU388" i="60"/>
  <c r="ET388" i="60"/>
  <c r="ES388" i="60"/>
  <c r="ER388" i="60"/>
  <c r="EQ388" i="60"/>
  <c r="EP388" i="60"/>
  <c r="EO388" i="60"/>
  <c r="EN388" i="60"/>
  <c r="EM388" i="60"/>
  <c r="EL388" i="60"/>
  <c r="EK388" i="60"/>
  <c r="EJ388" i="60"/>
  <c r="EI388" i="60"/>
  <c r="EH388" i="60"/>
  <c r="EG388" i="60"/>
  <c r="EF388" i="60"/>
  <c r="EE388" i="60"/>
  <c r="ED388" i="60"/>
  <c r="EC388" i="60"/>
  <c r="EB388" i="60"/>
  <c r="EA388" i="60"/>
  <c r="DZ388" i="60"/>
  <c r="DY388" i="60"/>
  <c r="DX388" i="60"/>
  <c r="DW388" i="60"/>
  <c r="DV388" i="60"/>
  <c r="DU388" i="60"/>
  <c r="DT388" i="60"/>
  <c r="DS388" i="60"/>
  <c r="DR388" i="60"/>
  <c r="DQ388" i="60"/>
  <c r="DP388" i="60"/>
  <c r="DO388" i="60"/>
  <c r="DN388" i="60"/>
  <c r="DM388" i="60"/>
  <c r="DL388" i="60"/>
  <c r="DK388" i="60"/>
  <c r="DJ388" i="60"/>
  <c r="DI388" i="60"/>
  <c r="DH388" i="60"/>
  <c r="DG388" i="60"/>
  <c r="DF388" i="60"/>
  <c r="DE388" i="60"/>
  <c r="DD388" i="60"/>
  <c r="DC388" i="60"/>
  <c r="DB388" i="60"/>
  <c r="DA388" i="60"/>
  <c r="CZ388" i="60"/>
  <c r="CY388" i="60"/>
  <c r="CX388" i="60"/>
  <c r="CW388" i="60"/>
  <c r="CV388" i="60"/>
  <c r="CU388" i="60"/>
  <c r="CT388" i="60"/>
  <c r="CS388" i="60"/>
  <c r="CR388" i="60"/>
  <c r="CQ388" i="60"/>
  <c r="CP388" i="60"/>
  <c r="CO388" i="60"/>
  <c r="CN388" i="60"/>
  <c r="CM388" i="60"/>
  <c r="CL388" i="60"/>
  <c r="CK388" i="60"/>
  <c r="CJ388" i="60"/>
  <c r="CI388" i="60"/>
  <c r="CH388" i="60"/>
  <c r="CG388" i="60"/>
  <c r="CF388" i="60"/>
  <c r="CE388" i="60"/>
  <c r="CD388" i="60"/>
  <c r="CC388" i="60"/>
  <c r="CB388" i="60"/>
  <c r="CA388" i="60"/>
  <c r="BZ388" i="60"/>
  <c r="BY388" i="60"/>
  <c r="BX388" i="60"/>
  <c r="BW388" i="60"/>
  <c r="BV388" i="60"/>
  <c r="BU388" i="60"/>
  <c r="BT388" i="60"/>
  <c r="BS388" i="60"/>
  <c r="BR388" i="60"/>
  <c r="BQ388" i="60"/>
  <c r="BP388" i="60"/>
  <c r="BO388" i="60"/>
  <c r="BN388" i="60"/>
  <c r="BM388" i="60"/>
  <c r="BL388" i="60"/>
  <c r="BK388" i="60"/>
  <c r="BJ388" i="60"/>
  <c r="BI388" i="60"/>
  <c r="BH388" i="60"/>
  <c r="BG388" i="60"/>
  <c r="BF388" i="60"/>
  <c r="JS387" i="60"/>
  <c r="JA387" i="60"/>
  <c r="IZ387" i="60"/>
  <c r="IY387" i="60"/>
  <c r="IX387" i="60"/>
  <c r="IW387" i="60"/>
  <c r="IV387" i="60"/>
  <c r="IL387" i="60"/>
  <c r="IK387" i="60"/>
  <c r="IJ387" i="60"/>
  <c r="II387" i="60"/>
  <c r="IH387" i="60"/>
  <c r="IG387" i="60"/>
  <c r="IF387" i="60"/>
  <c r="IE387" i="60"/>
  <c r="ID387" i="60"/>
  <c r="IC387" i="60"/>
  <c r="IB387" i="60"/>
  <c r="IA387" i="60"/>
  <c r="HZ387" i="60"/>
  <c r="HY387" i="60"/>
  <c r="HX387" i="60"/>
  <c r="HW387" i="60"/>
  <c r="HV387" i="60"/>
  <c r="HU387" i="60"/>
  <c r="HT387" i="60"/>
  <c r="HS387" i="60"/>
  <c r="HR387" i="60"/>
  <c r="HQ387" i="60"/>
  <c r="HP387" i="60"/>
  <c r="HO387" i="60"/>
  <c r="HN387" i="60"/>
  <c r="HM387" i="60"/>
  <c r="HL387" i="60"/>
  <c r="HK387" i="60"/>
  <c r="HJ387" i="60"/>
  <c r="HI387" i="60"/>
  <c r="HH387" i="60"/>
  <c r="HG387" i="60"/>
  <c r="HF387" i="60"/>
  <c r="HE387" i="60"/>
  <c r="HD387" i="60"/>
  <c r="HC387" i="60"/>
  <c r="HB387" i="60"/>
  <c r="HA387" i="60"/>
  <c r="GZ387" i="60"/>
  <c r="GY387" i="60"/>
  <c r="GX387" i="60"/>
  <c r="GW387" i="60"/>
  <c r="GV387" i="60"/>
  <c r="GU387" i="60"/>
  <c r="GT387" i="60"/>
  <c r="GS387" i="60"/>
  <c r="GR387" i="60"/>
  <c r="GQ387" i="60"/>
  <c r="GP387" i="60"/>
  <c r="GO387" i="60"/>
  <c r="GN387" i="60"/>
  <c r="GM387" i="60"/>
  <c r="GL387" i="60"/>
  <c r="GK387" i="60"/>
  <c r="GJ387" i="60"/>
  <c r="GI387" i="60"/>
  <c r="GH387" i="60"/>
  <c r="GG387" i="60"/>
  <c r="GF387" i="60"/>
  <c r="GE387" i="60"/>
  <c r="GD387" i="60"/>
  <c r="GC387" i="60"/>
  <c r="GB387" i="60"/>
  <c r="GA387" i="60"/>
  <c r="FZ387" i="60"/>
  <c r="FY387" i="60"/>
  <c r="FX387" i="60"/>
  <c r="FW387" i="60"/>
  <c r="FV387" i="60"/>
  <c r="FU387" i="60"/>
  <c r="FT387" i="60"/>
  <c r="FS387" i="60"/>
  <c r="FR387" i="60"/>
  <c r="FQ387" i="60"/>
  <c r="FP387" i="60"/>
  <c r="FO387" i="60"/>
  <c r="FN387" i="60"/>
  <c r="FM387" i="60"/>
  <c r="FL387" i="60"/>
  <c r="FK387" i="60"/>
  <c r="FJ387" i="60"/>
  <c r="FI387" i="60"/>
  <c r="FH387" i="60"/>
  <c r="FG387" i="60"/>
  <c r="FF387" i="60"/>
  <c r="FE387" i="60"/>
  <c r="FD387" i="60"/>
  <c r="FC387" i="60"/>
  <c r="FB387" i="60"/>
  <c r="FA387" i="60"/>
  <c r="EZ387" i="60"/>
  <c r="EY387" i="60"/>
  <c r="EX387" i="60"/>
  <c r="EW387" i="60"/>
  <c r="EV387" i="60"/>
  <c r="EU387" i="60"/>
  <c r="ET387" i="60"/>
  <c r="ES387" i="60"/>
  <c r="ER387" i="60"/>
  <c r="EQ387" i="60"/>
  <c r="EP387" i="60"/>
  <c r="EO387" i="60"/>
  <c r="EN387" i="60"/>
  <c r="EM387" i="60"/>
  <c r="EL387" i="60"/>
  <c r="EK387" i="60"/>
  <c r="EJ387" i="60"/>
  <c r="EI387" i="60"/>
  <c r="EH387" i="60"/>
  <c r="EG387" i="60"/>
  <c r="EF387" i="60"/>
  <c r="EE387" i="60"/>
  <c r="ED387" i="60"/>
  <c r="EC387" i="60"/>
  <c r="EB387" i="60"/>
  <c r="EA387" i="60"/>
  <c r="DZ387" i="60"/>
  <c r="DY387" i="60"/>
  <c r="DX387" i="60"/>
  <c r="DW387" i="60"/>
  <c r="DV387" i="60"/>
  <c r="DU387" i="60"/>
  <c r="DT387" i="60"/>
  <c r="DS387" i="60"/>
  <c r="DR387" i="60"/>
  <c r="DQ387" i="60"/>
  <c r="DP387" i="60"/>
  <c r="DO387" i="60"/>
  <c r="DN387" i="60"/>
  <c r="DM387" i="60"/>
  <c r="DL387" i="60"/>
  <c r="DK387" i="60"/>
  <c r="DJ387" i="60"/>
  <c r="DI387" i="60"/>
  <c r="DH387" i="60"/>
  <c r="DG387" i="60"/>
  <c r="DF387" i="60"/>
  <c r="DE387" i="60"/>
  <c r="DD387" i="60"/>
  <c r="DC387" i="60"/>
  <c r="DB387" i="60"/>
  <c r="DA387" i="60"/>
  <c r="CZ387" i="60"/>
  <c r="CY387" i="60"/>
  <c r="CX387" i="60"/>
  <c r="CW387" i="60"/>
  <c r="CV387" i="60"/>
  <c r="CU387" i="60"/>
  <c r="CT387" i="60"/>
  <c r="CS387" i="60"/>
  <c r="CR387" i="60"/>
  <c r="CQ387" i="60"/>
  <c r="CP387" i="60"/>
  <c r="CO387" i="60"/>
  <c r="CN387" i="60"/>
  <c r="CM387" i="60"/>
  <c r="CL387" i="60"/>
  <c r="CK387" i="60"/>
  <c r="CJ387" i="60"/>
  <c r="CI387" i="60"/>
  <c r="CH387" i="60"/>
  <c r="CG387" i="60"/>
  <c r="CF387" i="60"/>
  <c r="CE387" i="60"/>
  <c r="CD387" i="60"/>
  <c r="CC387" i="60"/>
  <c r="CB387" i="60"/>
  <c r="CA387" i="60"/>
  <c r="BZ387" i="60"/>
  <c r="BY387" i="60"/>
  <c r="BX387" i="60"/>
  <c r="BW387" i="60"/>
  <c r="BV387" i="60"/>
  <c r="BU387" i="60"/>
  <c r="BT387" i="60"/>
  <c r="BS387" i="60"/>
  <c r="BR387" i="60"/>
  <c r="BQ387" i="60"/>
  <c r="BP387" i="60"/>
  <c r="BO387" i="60"/>
  <c r="BN387" i="60"/>
  <c r="BM387" i="60"/>
  <c r="BL387" i="60"/>
  <c r="BK387" i="60"/>
  <c r="BJ387" i="60"/>
  <c r="BI387" i="60"/>
  <c r="BH387" i="60"/>
  <c r="BG387" i="60"/>
  <c r="BF387" i="60"/>
  <c r="JS386" i="60"/>
  <c r="JA386" i="60"/>
  <c r="IZ386" i="60"/>
  <c r="IY386" i="60"/>
  <c r="IX386" i="60"/>
  <c r="IW386" i="60"/>
  <c r="IV386" i="60"/>
  <c r="IL386" i="60"/>
  <c r="IK386" i="60"/>
  <c r="IJ386" i="60"/>
  <c r="II386" i="60"/>
  <c r="IH386" i="60"/>
  <c r="IG386" i="60"/>
  <c r="IF386" i="60"/>
  <c r="IE386" i="60"/>
  <c r="ID386" i="60"/>
  <c r="IC386" i="60"/>
  <c r="IB386" i="60"/>
  <c r="IA386" i="60"/>
  <c r="HZ386" i="60"/>
  <c r="HY386" i="60"/>
  <c r="HX386" i="60"/>
  <c r="HW386" i="60"/>
  <c r="HV386" i="60"/>
  <c r="HU386" i="60"/>
  <c r="HT386" i="60"/>
  <c r="HS386" i="60"/>
  <c r="HR386" i="60"/>
  <c r="HQ386" i="60"/>
  <c r="HP386" i="60"/>
  <c r="HO386" i="60"/>
  <c r="HN386" i="60"/>
  <c r="HM386" i="60"/>
  <c r="HL386" i="60"/>
  <c r="HK386" i="60"/>
  <c r="HJ386" i="60"/>
  <c r="HI386" i="60"/>
  <c r="HH386" i="60"/>
  <c r="HG386" i="60"/>
  <c r="HF386" i="60"/>
  <c r="HE386" i="60"/>
  <c r="HD386" i="60"/>
  <c r="HC386" i="60"/>
  <c r="HB386" i="60"/>
  <c r="HA386" i="60"/>
  <c r="GZ386" i="60"/>
  <c r="GY386" i="60"/>
  <c r="GX386" i="60"/>
  <c r="GW386" i="60"/>
  <c r="GV386" i="60"/>
  <c r="GU386" i="60"/>
  <c r="GT386" i="60"/>
  <c r="GS386" i="60"/>
  <c r="GR386" i="60"/>
  <c r="GQ386" i="60"/>
  <c r="GP386" i="60"/>
  <c r="GO386" i="60"/>
  <c r="GN386" i="60"/>
  <c r="GM386" i="60"/>
  <c r="GL386" i="60"/>
  <c r="GK386" i="60"/>
  <c r="GJ386" i="60"/>
  <c r="GI386" i="60"/>
  <c r="GH386" i="60"/>
  <c r="GG386" i="60"/>
  <c r="GF386" i="60"/>
  <c r="GE386" i="60"/>
  <c r="GD386" i="60"/>
  <c r="GC386" i="60"/>
  <c r="GB386" i="60"/>
  <c r="GA386" i="60"/>
  <c r="FZ386" i="60"/>
  <c r="FY386" i="60"/>
  <c r="FX386" i="60"/>
  <c r="FW386" i="60"/>
  <c r="FV386" i="60"/>
  <c r="FU386" i="60"/>
  <c r="FT386" i="60"/>
  <c r="FS386" i="60"/>
  <c r="FR386" i="60"/>
  <c r="FQ386" i="60"/>
  <c r="FP386" i="60"/>
  <c r="FO386" i="60"/>
  <c r="FN386" i="60"/>
  <c r="FM386" i="60"/>
  <c r="FL386" i="60"/>
  <c r="FK386" i="60"/>
  <c r="FJ386" i="60"/>
  <c r="FI386" i="60"/>
  <c r="FH386" i="60"/>
  <c r="FG386" i="60"/>
  <c r="FF386" i="60"/>
  <c r="FE386" i="60"/>
  <c r="FD386" i="60"/>
  <c r="FC386" i="60"/>
  <c r="FB386" i="60"/>
  <c r="FA386" i="60"/>
  <c r="EZ386" i="60"/>
  <c r="EY386" i="60"/>
  <c r="EX386" i="60"/>
  <c r="EW386" i="60"/>
  <c r="EV386" i="60"/>
  <c r="EU386" i="60"/>
  <c r="ET386" i="60"/>
  <c r="ES386" i="60"/>
  <c r="ER386" i="60"/>
  <c r="EQ386" i="60"/>
  <c r="EP386" i="60"/>
  <c r="EO386" i="60"/>
  <c r="EN386" i="60"/>
  <c r="EM386" i="60"/>
  <c r="EL386" i="60"/>
  <c r="EK386" i="60"/>
  <c r="EJ386" i="60"/>
  <c r="EI386" i="60"/>
  <c r="EH386" i="60"/>
  <c r="EG386" i="60"/>
  <c r="EF386" i="60"/>
  <c r="EE386" i="60"/>
  <c r="ED386" i="60"/>
  <c r="EC386" i="60"/>
  <c r="EB386" i="60"/>
  <c r="EA386" i="60"/>
  <c r="DZ386" i="60"/>
  <c r="DY386" i="60"/>
  <c r="DX386" i="60"/>
  <c r="DW386" i="60"/>
  <c r="DV386" i="60"/>
  <c r="DU386" i="60"/>
  <c r="DT386" i="60"/>
  <c r="DS386" i="60"/>
  <c r="DR386" i="60"/>
  <c r="DQ386" i="60"/>
  <c r="DP386" i="60"/>
  <c r="DO386" i="60"/>
  <c r="DN386" i="60"/>
  <c r="DM386" i="60"/>
  <c r="DL386" i="60"/>
  <c r="DK386" i="60"/>
  <c r="DJ386" i="60"/>
  <c r="DI386" i="60"/>
  <c r="DH386" i="60"/>
  <c r="DG386" i="60"/>
  <c r="DF386" i="60"/>
  <c r="DE386" i="60"/>
  <c r="DD386" i="60"/>
  <c r="DC386" i="60"/>
  <c r="DB386" i="60"/>
  <c r="DA386" i="60"/>
  <c r="CZ386" i="60"/>
  <c r="CY386" i="60"/>
  <c r="CX386" i="60"/>
  <c r="CW386" i="60"/>
  <c r="CV386" i="60"/>
  <c r="CU386" i="60"/>
  <c r="CT386" i="60"/>
  <c r="CS386" i="60"/>
  <c r="CR386" i="60"/>
  <c r="CQ386" i="60"/>
  <c r="CP386" i="60"/>
  <c r="CO386" i="60"/>
  <c r="CN386" i="60"/>
  <c r="CM386" i="60"/>
  <c r="CL386" i="60"/>
  <c r="CK386" i="60"/>
  <c r="CJ386" i="60"/>
  <c r="CI386" i="60"/>
  <c r="CH386" i="60"/>
  <c r="CG386" i="60"/>
  <c r="CF386" i="60"/>
  <c r="CE386" i="60"/>
  <c r="CD386" i="60"/>
  <c r="CC386" i="60"/>
  <c r="CB386" i="60"/>
  <c r="CA386" i="60"/>
  <c r="BZ386" i="60"/>
  <c r="BY386" i="60"/>
  <c r="BX386" i="60"/>
  <c r="BW386" i="60"/>
  <c r="BV386" i="60"/>
  <c r="BU386" i="60"/>
  <c r="BT386" i="60"/>
  <c r="BS386" i="60"/>
  <c r="BR386" i="60"/>
  <c r="BQ386" i="60"/>
  <c r="BP386" i="60"/>
  <c r="BO386" i="60"/>
  <c r="BN386" i="60"/>
  <c r="BM386" i="60"/>
  <c r="BL386" i="60"/>
  <c r="BK386" i="60"/>
  <c r="BJ386" i="60"/>
  <c r="BI386" i="60"/>
  <c r="BH386" i="60"/>
  <c r="BG386" i="60"/>
  <c r="BF386" i="60"/>
  <c r="JS385" i="60"/>
  <c r="JA385" i="60"/>
  <c r="IZ385" i="60"/>
  <c r="IY385" i="60"/>
  <c r="IX385" i="60"/>
  <c r="IW385" i="60"/>
  <c r="IV385" i="60"/>
  <c r="IL385" i="60"/>
  <c r="IK385" i="60"/>
  <c r="IJ385" i="60"/>
  <c r="II385" i="60"/>
  <c r="IH385" i="60"/>
  <c r="IG385" i="60"/>
  <c r="IF385" i="60"/>
  <c r="IE385" i="60"/>
  <c r="ID385" i="60"/>
  <c r="IC385" i="60"/>
  <c r="IB385" i="60"/>
  <c r="IA385" i="60"/>
  <c r="HZ385" i="60"/>
  <c r="HY385" i="60"/>
  <c r="HX385" i="60"/>
  <c r="HW385" i="60"/>
  <c r="HV385" i="60"/>
  <c r="HU385" i="60"/>
  <c r="HT385" i="60"/>
  <c r="HS385" i="60"/>
  <c r="HR385" i="60"/>
  <c r="HQ385" i="60"/>
  <c r="HP385" i="60"/>
  <c r="HO385" i="60"/>
  <c r="HN385" i="60"/>
  <c r="HM385" i="60"/>
  <c r="HL385" i="60"/>
  <c r="HK385" i="60"/>
  <c r="HJ385" i="60"/>
  <c r="HI385" i="60"/>
  <c r="HH385" i="60"/>
  <c r="HG385" i="60"/>
  <c r="HF385" i="60"/>
  <c r="HE385" i="60"/>
  <c r="HD385" i="60"/>
  <c r="HC385" i="60"/>
  <c r="HB385" i="60"/>
  <c r="HA385" i="60"/>
  <c r="GZ385" i="60"/>
  <c r="GY385" i="60"/>
  <c r="GX385" i="60"/>
  <c r="GW385" i="60"/>
  <c r="GV385" i="60"/>
  <c r="GU385" i="60"/>
  <c r="GT385" i="60"/>
  <c r="GS385" i="60"/>
  <c r="GR385" i="60"/>
  <c r="GQ385" i="60"/>
  <c r="GP385" i="60"/>
  <c r="GO385" i="60"/>
  <c r="GN385" i="60"/>
  <c r="GM385" i="60"/>
  <c r="GL385" i="60"/>
  <c r="GK385" i="60"/>
  <c r="GJ385" i="60"/>
  <c r="GI385" i="60"/>
  <c r="GH385" i="60"/>
  <c r="GG385" i="60"/>
  <c r="GF385" i="60"/>
  <c r="GE385" i="60"/>
  <c r="GD385" i="60"/>
  <c r="GC385" i="60"/>
  <c r="GB385" i="60"/>
  <c r="GA385" i="60"/>
  <c r="FZ385" i="60"/>
  <c r="FY385" i="60"/>
  <c r="FX385" i="60"/>
  <c r="FW385" i="60"/>
  <c r="FV385" i="60"/>
  <c r="FU385" i="60"/>
  <c r="FT385" i="60"/>
  <c r="FS385" i="60"/>
  <c r="FR385" i="60"/>
  <c r="FQ385" i="60"/>
  <c r="FP385" i="60"/>
  <c r="FO385" i="60"/>
  <c r="FN385" i="60"/>
  <c r="FM385" i="60"/>
  <c r="FL385" i="60"/>
  <c r="FK385" i="60"/>
  <c r="FJ385" i="60"/>
  <c r="FI385" i="60"/>
  <c r="FH385" i="60"/>
  <c r="FG385" i="60"/>
  <c r="FF385" i="60"/>
  <c r="FE385" i="60"/>
  <c r="FD385" i="60"/>
  <c r="FC385" i="60"/>
  <c r="FB385" i="60"/>
  <c r="FA385" i="60"/>
  <c r="EZ385" i="60"/>
  <c r="EY385" i="60"/>
  <c r="EX385" i="60"/>
  <c r="EW385" i="60"/>
  <c r="EV385" i="60"/>
  <c r="EU385" i="60"/>
  <c r="ET385" i="60"/>
  <c r="ES385" i="60"/>
  <c r="ER385" i="60"/>
  <c r="EQ385" i="60"/>
  <c r="EP385" i="60"/>
  <c r="EO385" i="60"/>
  <c r="EN385" i="60"/>
  <c r="EM385" i="60"/>
  <c r="EL385" i="60"/>
  <c r="EK385" i="60"/>
  <c r="EJ385" i="60"/>
  <c r="EI385" i="60"/>
  <c r="EH385" i="60"/>
  <c r="EG385" i="60"/>
  <c r="EF385" i="60"/>
  <c r="EE385" i="60"/>
  <c r="ED385" i="60"/>
  <c r="EC385" i="60"/>
  <c r="EB385" i="60"/>
  <c r="EA385" i="60"/>
  <c r="DZ385" i="60"/>
  <c r="DY385" i="60"/>
  <c r="DX385" i="60"/>
  <c r="DW385" i="60"/>
  <c r="DV385" i="60"/>
  <c r="DU385" i="60"/>
  <c r="DT385" i="60"/>
  <c r="DS385" i="60"/>
  <c r="DR385" i="60"/>
  <c r="DQ385" i="60"/>
  <c r="DP385" i="60"/>
  <c r="DO385" i="60"/>
  <c r="DN385" i="60"/>
  <c r="DM385" i="60"/>
  <c r="DL385" i="60"/>
  <c r="DK385" i="60"/>
  <c r="DJ385" i="60"/>
  <c r="DI385" i="60"/>
  <c r="DH385" i="60"/>
  <c r="DG385" i="60"/>
  <c r="DF385" i="60"/>
  <c r="DE385" i="60"/>
  <c r="DD385" i="60"/>
  <c r="DC385" i="60"/>
  <c r="DB385" i="60"/>
  <c r="DA385" i="60"/>
  <c r="CZ385" i="60"/>
  <c r="CY385" i="60"/>
  <c r="CX385" i="60"/>
  <c r="CW385" i="60"/>
  <c r="CV385" i="60"/>
  <c r="CU385" i="60"/>
  <c r="CT385" i="60"/>
  <c r="CS385" i="60"/>
  <c r="CR385" i="60"/>
  <c r="CQ385" i="60"/>
  <c r="CP385" i="60"/>
  <c r="CO385" i="60"/>
  <c r="CN385" i="60"/>
  <c r="CM385" i="60"/>
  <c r="CL385" i="60"/>
  <c r="CK385" i="60"/>
  <c r="CJ385" i="60"/>
  <c r="CI385" i="60"/>
  <c r="CH385" i="60"/>
  <c r="CG385" i="60"/>
  <c r="CF385" i="60"/>
  <c r="CE385" i="60"/>
  <c r="CD385" i="60"/>
  <c r="CC385" i="60"/>
  <c r="CB385" i="60"/>
  <c r="CA385" i="60"/>
  <c r="BZ385" i="60"/>
  <c r="BY385" i="60"/>
  <c r="BX385" i="60"/>
  <c r="BW385" i="60"/>
  <c r="BV385" i="60"/>
  <c r="BU385" i="60"/>
  <c r="BT385" i="60"/>
  <c r="BS385" i="60"/>
  <c r="BR385" i="60"/>
  <c r="BQ385" i="60"/>
  <c r="BP385" i="60"/>
  <c r="BO385" i="60"/>
  <c r="BN385" i="60"/>
  <c r="BM385" i="60"/>
  <c r="BL385" i="60"/>
  <c r="BK385" i="60"/>
  <c r="BJ385" i="60"/>
  <c r="BI385" i="60"/>
  <c r="BH385" i="60"/>
  <c r="BG385" i="60"/>
  <c r="BF385" i="60"/>
  <c r="JS384" i="60"/>
  <c r="JA384" i="60"/>
  <c r="IZ384" i="60"/>
  <c r="IY384" i="60"/>
  <c r="IX384" i="60"/>
  <c r="IW384" i="60"/>
  <c r="IV384" i="60"/>
  <c r="IL384" i="60"/>
  <c r="IK384" i="60"/>
  <c r="IJ384" i="60"/>
  <c r="II384" i="60"/>
  <c r="IH384" i="60"/>
  <c r="IG384" i="60"/>
  <c r="IF384" i="60"/>
  <c r="IE384" i="60"/>
  <c r="ID384" i="60"/>
  <c r="IC384" i="60"/>
  <c r="IB384" i="60"/>
  <c r="IA384" i="60"/>
  <c r="HZ384" i="60"/>
  <c r="HY384" i="60"/>
  <c r="HX384" i="60"/>
  <c r="HW384" i="60"/>
  <c r="HV384" i="60"/>
  <c r="HU384" i="60"/>
  <c r="HT384" i="60"/>
  <c r="HS384" i="60"/>
  <c r="HR384" i="60"/>
  <c r="HQ384" i="60"/>
  <c r="HP384" i="60"/>
  <c r="HO384" i="60"/>
  <c r="HN384" i="60"/>
  <c r="HM384" i="60"/>
  <c r="HL384" i="60"/>
  <c r="HK384" i="60"/>
  <c r="HJ384" i="60"/>
  <c r="HI384" i="60"/>
  <c r="HH384" i="60"/>
  <c r="HG384" i="60"/>
  <c r="HF384" i="60"/>
  <c r="HE384" i="60"/>
  <c r="HD384" i="60"/>
  <c r="HC384" i="60"/>
  <c r="HB384" i="60"/>
  <c r="HA384" i="60"/>
  <c r="GZ384" i="60"/>
  <c r="GY384" i="60"/>
  <c r="GX384" i="60"/>
  <c r="GW384" i="60"/>
  <c r="GV384" i="60"/>
  <c r="GU384" i="60"/>
  <c r="GT384" i="60"/>
  <c r="GS384" i="60"/>
  <c r="GR384" i="60"/>
  <c r="GQ384" i="60"/>
  <c r="GP384" i="60"/>
  <c r="GO384" i="60"/>
  <c r="GN384" i="60"/>
  <c r="GM384" i="60"/>
  <c r="GL384" i="60"/>
  <c r="GK384" i="60"/>
  <c r="GJ384" i="60"/>
  <c r="GI384" i="60"/>
  <c r="GH384" i="60"/>
  <c r="GG384" i="60"/>
  <c r="GF384" i="60"/>
  <c r="GE384" i="60"/>
  <c r="GD384" i="60"/>
  <c r="GC384" i="60"/>
  <c r="GB384" i="60"/>
  <c r="GA384" i="60"/>
  <c r="FZ384" i="60"/>
  <c r="FY384" i="60"/>
  <c r="FX384" i="60"/>
  <c r="FW384" i="60"/>
  <c r="FV384" i="60"/>
  <c r="FU384" i="60"/>
  <c r="FT384" i="60"/>
  <c r="FS384" i="60"/>
  <c r="FR384" i="60"/>
  <c r="FQ384" i="60"/>
  <c r="FP384" i="60"/>
  <c r="FO384" i="60"/>
  <c r="FN384" i="60"/>
  <c r="FM384" i="60"/>
  <c r="FL384" i="60"/>
  <c r="FK384" i="60"/>
  <c r="FJ384" i="60"/>
  <c r="FI384" i="60"/>
  <c r="FH384" i="60"/>
  <c r="FG384" i="60"/>
  <c r="FF384" i="60"/>
  <c r="FE384" i="60"/>
  <c r="FD384" i="60"/>
  <c r="FC384" i="60"/>
  <c r="FB384" i="60"/>
  <c r="FA384" i="60"/>
  <c r="EZ384" i="60"/>
  <c r="EY384" i="60"/>
  <c r="EX384" i="60"/>
  <c r="EW384" i="60"/>
  <c r="EV384" i="60"/>
  <c r="EU384" i="60"/>
  <c r="ET384" i="60"/>
  <c r="ES384" i="60"/>
  <c r="ER384" i="60"/>
  <c r="EQ384" i="60"/>
  <c r="EP384" i="60"/>
  <c r="EO384" i="60"/>
  <c r="EN384" i="60"/>
  <c r="EM384" i="60"/>
  <c r="EL384" i="60"/>
  <c r="EK384" i="60"/>
  <c r="EJ384" i="60"/>
  <c r="EI384" i="60"/>
  <c r="EH384" i="60"/>
  <c r="EG384" i="60"/>
  <c r="EF384" i="60"/>
  <c r="EE384" i="60"/>
  <c r="ED384" i="60"/>
  <c r="EC384" i="60"/>
  <c r="EB384" i="60"/>
  <c r="EA384" i="60"/>
  <c r="DZ384" i="60"/>
  <c r="DY384" i="60"/>
  <c r="DX384" i="60"/>
  <c r="DW384" i="60"/>
  <c r="DV384" i="60"/>
  <c r="DU384" i="60"/>
  <c r="DT384" i="60"/>
  <c r="DS384" i="60"/>
  <c r="DR384" i="60"/>
  <c r="DQ384" i="60"/>
  <c r="DP384" i="60"/>
  <c r="DO384" i="60"/>
  <c r="DN384" i="60"/>
  <c r="DM384" i="60"/>
  <c r="DL384" i="60"/>
  <c r="DK384" i="60"/>
  <c r="DJ384" i="60"/>
  <c r="DI384" i="60"/>
  <c r="DH384" i="60"/>
  <c r="DG384" i="60"/>
  <c r="DF384" i="60"/>
  <c r="DE384" i="60"/>
  <c r="DD384" i="60"/>
  <c r="DC384" i="60"/>
  <c r="DB384" i="60"/>
  <c r="DA384" i="60"/>
  <c r="CZ384" i="60"/>
  <c r="CY384" i="60"/>
  <c r="CX384" i="60"/>
  <c r="CW384" i="60"/>
  <c r="CV384" i="60"/>
  <c r="CU384" i="60"/>
  <c r="CT384" i="60"/>
  <c r="CS384" i="60"/>
  <c r="CR384" i="60"/>
  <c r="CQ384" i="60"/>
  <c r="CP384" i="60"/>
  <c r="CO384" i="60"/>
  <c r="CN384" i="60"/>
  <c r="CM384" i="60"/>
  <c r="CL384" i="60"/>
  <c r="CK384" i="60"/>
  <c r="CJ384" i="60"/>
  <c r="CI384" i="60"/>
  <c r="CH384" i="60"/>
  <c r="CG384" i="60"/>
  <c r="CF384" i="60"/>
  <c r="CE384" i="60"/>
  <c r="CD384" i="60"/>
  <c r="CC384" i="60"/>
  <c r="CB384" i="60"/>
  <c r="CA384" i="60"/>
  <c r="BZ384" i="60"/>
  <c r="BY384" i="60"/>
  <c r="BX384" i="60"/>
  <c r="BW384" i="60"/>
  <c r="BV384" i="60"/>
  <c r="BU384" i="60"/>
  <c r="BT384" i="60"/>
  <c r="BS384" i="60"/>
  <c r="BR384" i="60"/>
  <c r="BQ384" i="60"/>
  <c r="BP384" i="60"/>
  <c r="BO384" i="60"/>
  <c r="BN384" i="60"/>
  <c r="BM384" i="60"/>
  <c r="BL384" i="60"/>
  <c r="BK384" i="60"/>
  <c r="BJ384" i="60"/>
  <c r="BI384" i="60"/>
  <c r="BH384" i="60"/>
  <c r="BG384" i="60"/>
  <c r="BF384" i="60"/>
  <c r="JS383" i="60"/>
  <c r="JA383" i="60"/>
  <c r="IZ383" i="60"/>
  <c r="IY383" i="60"/>
  <c r="IX383" i="60"/>
  <c r="IW383" i="60"/>
  <c r="IV383" i="60"/>
  <c r="IL383" i="60"/>
  <c r="IK383" i="60"/>
  <c r="IJ383" i="60"/>
  <c r="II383" i="60"/>
  <c r="IH383" i="60"/>
  <c r="IG383" i="60"/>
  <c r="IF383" i="60"/>
  <c r="IE383" i="60"/>
  <c r="ID383" i="60"/>
  <c r="IC383" i="60"/>
  <c r="IB383" i="60"/>
  <c r="IA383" i="60"/>
  <c r="HZ383" i="60"/>
  <c r="HY383" i="60"/>
  <c r="HX383" i="60"/>
  <c r="HW383" i="60"/>
  <c r="HV383" i="60"/>
  <c r="HU383" i="60"/>
  <c r="HT383" i="60"/>
  <c r="HS383" i="60"/>
  <c r="HR383" i="60"/>
  <c r="HQ383" i="60"/>
  <c r="HP383" i="60"/>
  <c r="HO383" i="60"/>
  <c r="HN383" i="60"/>
  <c r="HM383" i="60"/>
  <c r="HL383" i="60"/>
  <c r="HK383" i="60"/>
  <c r="HJ383" i="60"/>
  <c r="HI383" i="60"/>
  <c r="HH383" i="60"/>
  <c r="HG383" i="60"/>
  <c r="HF383" i="60"/>
  <c r="HE383" i="60"/>
  <c r="HD383" i="60"/>
  <c r="HC383" i="60"/>
  <c r="HB383" i="60"/>
  <c r="HA383" i="60"/>
  <c r="GZ383" i="60"/>
  <c r="GY383" i="60"/>
  <c r="GX383" i="60"/>
  <c r="GW383" i="60"/>
  <c r="GV383" i="60"/>
  <c r="GU383" i="60"/>
  <c r="GT383" i="60"/>
  <c r="GS383" i="60"/>
  <c r="GR383" i="60"/>
  <c r="GQ383" i="60"/>
  <c r="GP383" i="60"/>
  <c r="GO383" i="60"/>
  <c r="GN383" i="60"/>
  <c r="GM383" i="60"/>
  <c r="GL383" i="60"/>
  <c r="GK383" i="60"/>
  <c r="GJ383" i="60"/>
  <c r="GI383" i="60"/>
  <c r="GH383" i="60"/>
  <c r="GG383" i="60"/>
  <c r="GF383" i="60"/>
  <c r="GE383" i="60"/>
  <c r="GD383" i="60"/>
  <c r="GC383" i="60"/>
  <c r="GB383" i="60"/>
  <c r="GA383" i="60"/>
  <c r="FZ383" i="60"/>
  <c r="FY383" i="60"/>
  <c r="FX383" i="60"/>
  <c r="FW383" i="60"/>
  <c r="FV383" i="60"/>
  <c r="FU383" i="60"/>
  <c r="FT383" i="60"/>
  <c r="FS383" i="60"/>
  <c r="FR383" i="60"/>
  <c r="FQ383" i="60"/>
  <c r="FP383" i="60"/>
  <c r="FO383" i="60"/>
  <c r="FN383" i="60"/>
  <c r="FM383" i="60"/>
  <c r="FL383" i="60"/>
  <c r="FK383" i="60"/>
  <c r="FJ383" i="60"/>
  <c r="FI383" i="60"/>
  <c r="FH383" i="60"/>
  <c r="FG383" i="60"/>
  <c r="FF383" i="60"/>
  <c r="FE383" i="60"/>
  <c r="FD383" i="60"/>
  <c r="FC383" i="60"/>
  <c r="FB383" i="60"/>
  <c r="FA383" i="60"/>
  <c r="EZ383" i="60"/>
  <c r="EY383" i="60"/>
  <c r="EX383" i="60"/>
  <c r="EW383" i="60"/>
  <c r="EV383" i="60"/>
  <c r="EU383" i="60"/>
  <c r="ET383" i="60"/>
  <c r="ES383" i="60"/>
  <c r="ER383" i="60"/>
  <c r="EQ383" i="60"/>
  <c r="EP383" i="60"/>
  <c r="EO383" i="60"/>
  <c r="EN383" i="60"/>
  <c r="EM383" i="60"/>
  <c r="EL383" i="60"/>
  <c r="EK383" i="60"/>
  <c r="EJ383" i="60"/>
  <c r="EI383" i="60"/>
  <c r="EH383" i="60"/>
  <c r="EG383" i="60"/>
  <c r="EF383" i="60"/>
  <c r="EE383" i="60"/>
  <c r="ED383" i="60"/>
  <c r="EC383" i="60"/>
  <c r="EB383" i="60"/>
  <c r="EA383" i="60"/>
  <c r="DZ383" i="60"/>
  <c r="DY383" i="60"/>
  <c r="DX383" i="60"/>
  <c r="DW383" i="60"/>
  <c r="DV383" i="60"/>
  <c r="DU383" i="60"/>
  <c r="DT383" i="60"/>
  <c r="DS383" i="60"/>
  <c r="DR383" i="60"/>
  <c r="DQ383" i="60"/>
  <c r="DP383" i="60"/>
  <c r="DO383" i="60"/>
  <c r="DN383" i="60"/>
  <c r="DM383" i="60"/>
  <c r="DL383" i="60"/>
  <c r="DK383" i="60"/>
  <c r="DJ383" i="60"/>
  <c r="DI383" i="60"/>
  <c r="DH383" i="60"/>
  <c r="DG383" i="60"/>
  <c r="DF383" i="60"/>
  <c r="DE383" i="60"/>
  <c r="DD383" i="60"/>
  <c r="DC383" i="60"/>
  <c r="DB383" i="60"/>
  <c r="DA383" i="60"/>
  <c r="CZ383" i="60"/>
  <c r="CY383" i="60"/>
  <c r="CX383" i="60"/>
  <c r="CW383" i="60"/>
  <c r="CV383" i="60"/>
  <c r="CU383" i="60"/>
  <c r="CT383" i="60"/>
  <c r="CS383" i="60"/>
  <c r="CR383" i="60"/>
  <c r="CQ383" i="60"/>
  <c r="CP383" i="60"/>
  <c r="CO383" i="60"/>
  <c r="CN383" i="60"/>
  <c r="CM383" i="60"/>
  <c r="CL383" i="60"/>
  <c r="CK383" i="60"/>
  <c r="CJ383" i="60"/>
  <c r="CI383" i="60"/>
  <c r="CH383" i="60"/>
  <c r="CG383" i="60"/>
  <c r="CF383" i="60"/>
  <c r="CE383" i="60"/>
  <c r="CD383" i="60"/>
  <c r="CC383" i="60"/>
  <c r="CB383" i="60"/>
  <c r="CA383" i="60"/>
  <c r="BZ383" i="60"/>
  <c r="BY383" i="60"/>
  <c r="BX383" i="60"/>
  <c r="BW383" i="60"/>
  <c r="BV383" i="60"/>
  <c r="BU383" i="60"/>
  <c r="BT383" i="60"/>
  <c r="BS383" i="60"/>
  <c r="BR383" i="60"/>
  <c r="BQ383" i="60"/>
  <c r="BP383" i="60"/>
  <c r="BO383" i="60"/>
  <c r="BN383" i="60"/>
  <c r="BM383" i="60"/>
  <c r="BL383" i="60"/>
  <c r="BK383" i="60"/>
  <c r="BJ383" i="60"/>
  <c r="BI383" i="60"/>
  <c r="BH383" i="60"/>
  <c r="BG383" i="60"/>
  <c r="BF383" i="60"/>
  <c r="JS382" i="60"/>
  <c r="JA382" i="60"/>
  <c r="IZ382" i="60"/>
  <c r="IY382" i="60"/>
  <c r="IX382" i="60"/>
  <c r="IW382" i="60"/>
  <c r="IV382" i="60"/>
  <c r="IL382" i="60"/>
  <c r="IK382" i="60"/>
  <c r="IJ382" i="60"/>
  <c r="II382" i="60"/>
  <c r="IH382" i="60"/>
  <c r="IG382" i="60"/>
  <c r="IF382" i="60"/>
  <c r="IE382" i="60"/>
  <c r="ID382" i="60"/>
  <c r="IC382" i="60"/>
  <c r="IB382" i="60"/>
  <c r="IA382" i="60"/>
  <c r="HZ382" i="60"/>
  <c r="HY382" i="60"/>
  <c r="HX382" i="60"/>
  <c r="HW382" i="60"/>
  <c r="HV382" i="60"/>
  <c r="HU382" i="60"/>
  <c r="HT382" i="60"/>
  <c r="HS382" i="60"/>
  <c r="HR382" i="60"/>
  <c r="HQ382" i="60"/>
  <c r="HP382" i="60"/>
  <c r="HO382" i="60"/>
  <c r="HN382" i="60"/>
  <c r="HM382" i="60"/>
  <c r="HL382" i="60"/>
  <c r="HK382" i="60"/>
  <c r="HJ382" i="60"/>
  <c r="HI382" i="60"/>
  <c r="HH382" i="60"/>
  <c r="HG382" i="60"/>
  <c r="HF382" i="60"/>
  <c r="HE382" i="60"/>
  <c r="HD382" i="60"/>
  <c r="HC382" i="60"/>
  <c r="HB382" i="60"/>
  <c r="HA382" i="60"/>
  <c r="GZ382" i="60"/>
  <c r="GY382" i="60"/>
  <c r="GX382" i="60"/>
  <c r="GW382" i="60"/>
  <c r="GV382" i="60"/>
  <c r="GU382" i="60"/>
  <c r="GT382" i="60"/>
  <c r="GS382" i="60"/>
  <c r="GR382" i="60"/>
  <c r="GQ382" i="60"/>
  <c r="GP382" i="60"/>
  <c r="GO382" i="60"/>
  <c r="GN382" i="60"/>
  <c r="GM382" i="60"/>
  <c r="GL382" i="60"/>
  <c r="GK382" i="60"/>
  <c r="GJ382" i="60"/>
  <c r="GI382" i="60"/>
  <c r="GH382" i="60"/>
  <c r="GG382" i="60"/>
  <c r="GF382" i="60"/>
  <c r="GE382" i="60"/>
  <c r="GD382" i="60"/>
  <c r="GC382" i="60"/>
  <c r="GB382" i="60"/>
  <c r="GA382" i="60"/>
  <c r="FZ382" i="60"/>
  <c r="FY382" i="60"/>
  <c r="FX382" i="60"/>
  <c r="FW382" i="60"/>
  <c r="FV382" i="60"/>
  <c r="FU382" i="60"/>
  <c r="FT382" i="60"/>
  <c r="FS382" i="60"/>
  <c r="FR382" i="60"/>
  <c r="FQ382" i="60"/>
  <c r="FP382" i="60"/>
  <c r="FO382" i="60"/>
  <c r="FN382" i="60"/>
  <c r="FM382" i="60"/>
  <c r="FL382" i="60"/>
  <c r="FK382" i="60"/>
  <c r="FJ382" i="60"/>
  <c r="FI382" i="60"/>
  <c r="FH382" i="60"/>
  <c r="FG382" i="60"/>
  <c r="FF382" i="60"/>
  <c r="FE382" i="60"/>
  <c r="FD382" i="60"/>
  <c r="FC382" i="60"/>
  <c r="FB382" i="60"/>
  <c r="FA382" i="60"/>
  <c r="EZ382" i="60"/>
  <c r="EY382" i="60"/>
  <c r="EX382" i="60"/>
  <c r="EW382" i="60"/>
  <c r="EV382" i="60"/>
  <c r="EU382" i="60"/>
  <c r="ET382" i="60"/>
  <c r="ES382" i="60"/>
  <c r="ER382" i="60"/>
  <c r="EQ382" i="60"/>
  <c r="EP382" i="60"/>
  <c r="EO382" i="60"/>
  <c r="EN382" i="60"/>
  <c r="EM382" i="60"/>
  <c r="EL382" i="60"/>
  <c r="EK382" i="60"/>
  <c r="EJ382" i="60"/>
  <c r="EI382" i="60"/>
  <c r="EH382" i="60"/>
  <c r="EG382" i="60"/>
  <c r="EF382" i="60"/>
  <c r="EE382" i="60"/>
  <c r="ED382" i="60"/>
  <c r="EC382" i="60"/>
  <c r="EB382" i="60"/>
  <c r="EA382" i="60"/>
  <c r="DZ382" i="60"/>
  <c r="DY382" i="60"/>
  <c r="DX382" i="60"/>
  <c r="DW382" i="60"/>
  <c r="DV382" i="60"/>
  <c r="DU382" i="60"/>
  <c r="DT382" i="60"/>
  <c r="DS382" i="60"/>
  <c r="DR382" i="60"/>
  <c r="DQ382" i="60"/>
  <c r="DP382" i="60"/>
  <c r="DO382" i="60"/>
  <c r="DN382" i="60"/>
  <c r="DM382" i="60"/>
  <c r="DL382" i="60"/>
  <c r="DK382" i="60"/>
  <c r="DJ382" i="60"/>
  <c r="DI382" i="60"/>
  <c r="DH382" i="60"/>
  <c r="DG382" i="60"/>
  <c r="DF382" i="60"/>
  <c r="DE382" i="60"/>
  <c r="DD382" i="60"/>
  <c r="DC382" i="60"/>
  <c r="DB382" i="60"/>
  <c r="DA382" i="60"/>
  <c r="CZ382" i="60"/>
  <c r="CY382" i="60"/>
  <c r="CX382" i="60"/>
  <c r="CW382" i="60"/>
  <c r="CV382" i="60"/>
  <c r="CU382" i="60"/>
  <c r="CT382" i="60"/>
  <c r="CS382" i="60"/>
  <c r="CR382" i="60"/>
  <c r="CQ382" i="60"/>
  <c r="CP382" i="60"/>
  <c r="CO382" i="60"/>
  <c r="CN382" i="60"/>
  <c r="CM382" i="60"/>
  <c r="CL382" i="60"/>
  <c r="CK382" i="60"/>
  <c r="CJ382" i="60"/>
  <c r="CI382" i="60"/>
  <c r="CH382" i="60"/>
  <c r="CG382" i="60"/>
  <c r="CF382" i="60"/>
  <c r="CE382" i="60"/>
  <c r="CD382" i="60"/>
  <c r="CC382" i="60"/>
  <c r="CB382" i="60"/>
  <c r="CA382" i="60"/>
  <c r="BZ382" i="60"/>
  <c r="BY382" i="60"/>
  <c r="BX382" i="60"/>
  <c r="BW382" i="60"/>
  <c r="BV382" i="60"/>
  <c r="BU382" i="60"/>
  <c r="BT382" i="60"/>
  <c r="BS382" i="60"/>
  <c r="BR382" i="60"/>
  <c r="BQ382" i="60"/>
  <c r="BP382" i="60"/>
  <c r="BO382" i="60"/>
  <c r="BN382" i="60"/>
  <c r="BM382" i="60"/>
  <c r="BL382" i="60"/>
  <c r="BK382" i="60"/>
  <c r="BJ382" i="60"/>
  <c r="BI382" i="60"/>
  <c r="BH382" i="60"/>
  <c r="BG382" i="60"/>
  <c r="BF382" i="60"/>
  <c r="JS381" i="60"/>
  <c r="JA381" i="60"/>
  <c r="IZ381" i="60"/>
  <c r="IY381" i="60"/>
  <c r="IX381" i="60"/>
  <c r="IW381" i="60"/>
  <c r="IV381" i="60"/>
  <c r="IL381" i="60"/>
  <c r="IK381" i="60"/>
  <c r="IJ381" i="60"/>
  <c r="II381" i="60"/>
  <c r="IH381" i="60"/>
  <c r="IG381" i="60"/>
  <c r="IF381" i="60"/>
  <c r="IE381" i="60"/>
  <c r="ID381" i="60"/>
  <c r="IC381" i="60"/>
  <c r="IB381" i="60"/>
  <c r="IA381" i="60"/>
  <c r="HZ381" i="60"/>
  <c r="HY381" i="60"/>
  <c r="HX381" i="60"/>
  <c r="HW381" i="60"/>
  <c r="HV381" i="60"/>
  <c r="HU381" i="60"/>
  <c r="HT381" i="60"/>
  <c r="HS381" i="60"/>
  <c r="HR381" i="60"/>
  <c r="HQ381" i="60"/>
  <c r="HP381" i="60"/>
  <c r="HO381" i="60"/>
  <c r="HN381" i="60"/>
  <c r="HM381" i="60"/>
  <c r="HL381" i="60"/>
  <c r="HK381" i="60"/>
  <c r="HJ381" i="60"/>
  <c r="HI381" i="60"/>
  <c r="HH381" i="60"/>
  <c r="HG381" i="60"/>
  <c r="HF381" i="60"/>
  <c r="HE381" i="60"/>
  <c r="HD381" i="60"/>
  <c r="HC381" i="60"/>
  <c r="HB381" i="60"/>
  <c r="HA381" i="60"/>
  <c r="GZ381" i="60"/>
  <c r="GY381" i="60"/>
  <c r="GX381" i="60"/>
  <c r="GW381" i="60"/>
  <c r="GV381" i="60"/>
  <c r="GU381" i="60"/>
  <c r="GT381" i="60"/>
  <c r="GS381" i="60"/>
  <c r="GR381" i="60"/>
  <c r="GQ381" i="60"/>
  <c r="GP381" i="60"/>
  <c r="GO381" i="60"/>
  <c r="GN381" i="60"/>
  <c r="GM381" i="60"/>
  <c r="GL381" i="60"/>
  <c r="GK381" i="60"/>
  <c r="GJ381" i="60"/>
  <c r="GI381" i="60"/>
  <c r="GH381" i="60"/>
  <c r="GG381" i="60"/>
  <c r="GF381" i="60"/>
  <c r="GE381" i="60"/>
  <c r="GD381" i="60"/>
  <c r="GC381" i="60"/>
  <c r="GB381" i="60"/>
  <c r="GA381" i="60"/>
  <c r="FZ381" i="60"/>
  <c r="FY381" i="60"/>
  <c r="FX381" i="60"/>
  <c r="FW381" i="60"/>
  <c r="FV381" i="60"/>
  <c r="FU381" i="60"/>
  <c r="FT381" i="60"/>
  <c r="FS381" i="60"/>
  <c r="FR381" i="60"/>
  <c r="FQ381" i="60"/>
  <c r="FP381" i="60"/>
  <c r="FO381" i="60"/>
  <c r="FN381" i="60"/>
  <c r="FM381" i="60"/>
  <c r="FL381" i="60"/>
  <c r="FK381" i="60"/>
  <c r="FJ381" i="60"/>
  <c r="FI381" i="60"/>
  <c r="FH381" i="60"/>
  <c r="FG381" i="60"/>
  <c r="FF381" i="60"/>
  <c r="FE381" i="60"/>
  <c r="FD381" i="60"/>
  <c r="FC381" i="60"/>
  <c r="FB381" i="60"/>
  <c r="FA381" i="60"/>
  <c r="EZ381" i="60"/>
  <c r="EY381" i="60"/>
  <c r="EX381" i="60"/>
  <c r="EW381" i="60"/>
  <c r="EV381" i="60"/>
  <c r="EU381" i="60"/>
  <c r="ET381" i="60"/>
  <c r="ES381" i="60"/>
  <c r="ER381" i="60"/>
  <c r="EQ381" i="60"/>
  <c r="EP381" i="60"/>
  <c r="EO381" i="60"/>
  <c r="EN381" i="60"/>
  <c r="EM381" i="60"/>
  <c r="EL381" i="60"/>
  <c r="EK381" i="60"/>
  <c r="EJ381" i="60"/>
  <c r="EI381" i="60"/>
  <c r="EH381" i="60"/>
  <c r="EG381" i="60"/>
  <c r="EF381" i="60"/>
  <c r="EE381" i="60"/>
  <c r="ED381" i="60"/>
  <c r="EC381" i="60"/>
  <c r="EB381" i="60"/>
  <c r="EA381" i="60"/>
  <c r="DZ381" i="60"/>
  <c r="DY381" i="60"/>
  <c r="DX381" i="60"/>
  <c r="DW381" i="60"/>
  <c r="DV381" i="60"/>
  <c r="DU381" i="60"/>
  <c r="DT381" i="60"/>
  <c r="DS381" i="60"/>
  <c r="DR381" i="60"/>
  <c r="DQ381" i="60"/>
  <c r="DP381" i="60"/>
  <c r="DO381" i="60"/>
  <c r="DN381" i="60"/>
  <c r="DM381" i="60"/>
  <c r="DL381" i="60"/>
  <c r="DK381" i="60"/>
  <c r="DJ381" i="60"/>
  <c r="DI381" i="60"/>
  <c r="DH381" i="60"/>
  <c r="DG381" i="60"/>
  <c r="DF381" i="60"/>
  <c r="DE381" i="60"/>
  <c r="DD381" i="60"/>
  <c r="DC381" i="60"/>
  <c r="DB381" i="60"/>
  <c r="DA381" i="60"/>
  <c r="CZ381" i="60"/>
  <c r="CY381" i="60"/>
  <c r="CX381" i="60"/>
  <c r="CW381" i="60"/>
  <c r="CV381" i="60"/>
  <c r="CU381" i="60"/>
  <c r="CT381" i="60"/>
  <c r="CS381" i="60"/>
  <c r="CR381" i="60"/>
  <c r="CQ381" i="60"/>
  <c r="CP381" i="60"/>
  <c r="CO381" i="60"/>
  <c r="CN381" i="60"/>
  <c r="CM381" i="60"/>
  <c r="CL381" i="60"/>
  <c r="CK381" i="60"/>
  <c r="CJ381" i="60"/>
  <c r="CI381" i="60"/>
  <c r="CH381" i="60"/>
  <c r="CG381" i="60"/>
  <c r="CF381" i="60"/>
  <c r="CE381" i="60"/>
  <c r="CD381" i="60"/>
  <c r="CC381" i="60"/>
  <c r="CB381" i="60"/>
  <c r="CA381" i="60"/>
  <c r="BZ381" i="60"/>
  <c r="BY381" i="60"/>
  <c r="BX381" i="60"/>
  <c r="BW381" i="60"/>
  <c r="BV381" i="60"/>
  <c r="BU381" i="60"/>
  <c r="BT381" i="60"/>
  <c r="BS381" i="60"/>
  <c r="BR381" i="60"/>
  <c r="BQ381" i="60"/>
  <c r="BP381" i="60"/>
  <c r="BO381" i="60"/>
  <c r="BN381" i="60"/>
  <c r="BM381" i="60"/>
  <c r="BL381" i="60"/>
  <c r="BK381" i="60"/>
  <c r="BJ381" i="60"/>
  <c r="BI381" i="60"/>
  <c r="BH381" i="60"/>
  <c r="BG381" i="60"/>
  <c r="BF381" i="60"/>
  <c r="JS380" i="60"/>
  <c r="JA380" i="60"/>
  <c r="IZ380" i="60"/>
  <c r="IY380" i="60"/>
  <c r="IX380" i="60"/>
  <c r="IW380" i="60"/>
  <c r="IV380" i="60"/>
  <c r="IL380" i="60"/>
  <c r="IK380" i="60"/>
  <c r="IJ380" i="60"/>
  <c r="II380" i="60"/>
  <c r="IH380" i="60"/>
  <c r="IG380" i="60"/>
  <c r="IF380" i="60"/>
  <c r="IE380" i="60"/>
  <c r="ID380" i="60"/>
  <c r="IC380" i="60"/>
  <c r="IB380" i="60"/>
  <c r="IA380" i="60"/>
  <c r="HZ380" i="60"/>
  <c r="HY380" i="60"/>
  <c r="HX380" i="60"/>
  <c r="HW380" i="60"/>
  <c r="HV380" i="60"/>
  <c r="HU380" i="60"/>
  <c r="HT380" i="60"/>
  <c r="HS380" i="60"/>
  <c r="HR380" i="60"/>
  <c r="HQ380" i="60"/>
  <c r="HP380" i="60"/>
  <c r="HO380" i="60"/>
  <c r="HN380" i="60"/>
  <c r="HM380" i="60"/>
  <c r="HL380" i="60"/>
  <c r="HK380" i="60"/>
  <c r="HJ380" i="60"/>
  <c r="HI380" i="60"/>
  <c r="HH380" i="60"/>
  <c r="HG380" i="60"/>
  <c r="HF380" i="60"/>
  <c r="HE380" i="60"/>
  <c r="HD380" i="60"/>
  <c r="HC380" i="60"/>
  <c r="HB380" i="60"/>
  <c r="HA380" i="60"/>
  <c r="GZ380" i="60"/>
  <c r="GY380" i="60"/>
  <c r="GX380" i="60"/>
  <c r="GW380" i="60"/>
  <c r="GV380" i="60"/>
  <c r="GU380" i="60"/>
  <c r="GT380" i="60"/>
  <c r="GS380" i="60"/>
  <c r="GR380" i="60"/>
  <c r="GQ380" i="60"/>
  <c r="GP380" i="60"/>
  <c r="GO380" i="60"/>
  <c r="GN380" i="60"/>
  <c r="GM380" i="60"/>
  <c r="GL380" i="60"/>
  <c r="GK380" i="60"/>
  <c r="GJ380" i="60"/>
  <c r="GI380" i="60"/>
  <c r="GH380" i="60"/>
  <c r="GG380" i="60"/>
  <c r="GF380" i="60"/>
  <c r="GE380" i="60"/>
  <c r="GD380" i="60"/>
  <c r="GC380" i="60"/>
  <c r="GB380" i="60"/>
  <c r="GA380" i="60"/>
  <c r="FZ380" i="60"/>
  <c r="FY380" i="60"/>
  <c r="FX380" i="60"/>
  <c r="FW380" i="60"/>
  <c r="FV380" i="60"/>
  <c r="FU380" i="60"/>
  <c r="FT380" i="60"/>
  <c r="FS380" i="60"/>
  <c r="FR380" i="60"/>
  <c r="FQ380" i="60"/>
  <c r="FP380" i="60"/>
  <c r="FO380" i="60"/>
  <c r="FN380" i="60"/>
  <c r="FM380" i="60"/>
  <c r="FL380" i="60"/>
  <c r="FK380" i="60"/>
  <c r="FJ380" i="60"/>
  <c r="FI380" i="60"/>
  <c r="FH380" i="60"/>
  <c r="FG380" i="60"/>
  <c r="FF380" i="60"/>
  <c r="FE380" i="60"/>
  <c r="FD380" i="60"/>
  <c r="FC380" i="60"/>
  <c r="FB380" i="60"/>
  <c r="FA380" i="60"/>
  <c r="EZ380" i="60"/>
  <c r="EY380" i="60"/>
  <c r="EX380" i="60"/>
  <c r="EW380" i="60"/>
  <c r="EV380" i="60"/>
  <c r="EU380" i="60"/>
  <c r="ET380" i="60"/>
  <c r="ES380" i="60"/>
  <c r="ER380" i="60"/>
  <c r="EQ380" i="60"/>
  <c r="EP380" i="60"/>
  <c r="EO380" i="60"/>
  <c r="EN380" i="60"/>
  <c r="EM380" i="60"/>
  <c r="EL380" i="60"/>
  <c r="EK380" i="60"/>
  <c r="EJ380" i="60"/>
  <c r="EI380" i="60"/>
  <c r="EH380" i="60"/>
  <c r="EG380" i="60"/>
  <c r="EF380" i="60"/>
  <c r="EE380" i="60"/>
  <c r="ED380" i="60"/>
  <c r="EC380" i="60"/>
  <c r="EB380" i="60"/>
  <c r="EA380" i="60"/>
  <c r="DZ380" i="60"/>
  <c r="DY380" i="60"/>
  <c r="DX380" i="60"/>
  <c r="DW380" i="60"/>
  <c r="DV380" i="60"/>
  <c r="DU380" i="60"/>
  <c r="DT380" i="60"/>
  <c r="DS380" i="60"/>
  <c r="DR380" i="60"/>
  <c r="DQ380" i="60"/>
  <c r="DP380" i="60"/>
  <c r="DO380" i="60"/>
  <c r="DN380" i="60"/>
  <c r="DM380" i="60"/>
  <c r="DL380" i="60"/>
  <c r="DK380" i="60"/>
  <c r="DJ380" i="60"/>
  <c r="DI380" i="60"/>
  <c r="DH380" i="60"/>
  <c r="DG380" i="60"/>
  <c r="DF380" i="60"/>
  <c r="DE380" i="60"/>
  <c r="DD380" i="60"/>
  <c r="DC380" i="60"/>
  <c r="DB380" i="60"/>
  <c r="DA380" i="60"/>
  <c r="CZ380" i="60"/>
  <c r="CY380" i="60"/>
  <c r="CX380" i="60"/>
  <c r="CW380" i="60"/>
  <c r="CV380" i="60"/>
  <c r="CU380" i="60"/>
  <c r="CT380" i="60"/>
  <c r="CS380" i="60"/>
  <c r="CR380" i="60"/>
  <c r="CQ380" i="60"/>
  <c r="CP380" i="60"/>
  <c r="CO380" i="60"/>
  <c r="CN380" i="60"/>
  <c r="CM380" i="60"/>
  <c r="CL380" i="60"/>
  <c r="CK380" i="60"/>
  <c r="CJ380" i="60"/>
  <c r="CI380" i="60"/>
  <c r="CH380" i="60"/>
  <c r="CG380" i="60"/>
  <c r="CF380" i="60"/>
  <c r="CE380" i="60"/>
  <c r="CD380" i="60"/>
  <c r="CC380" i="60"/>
  <c r="CB380" i="60"/>
  <c r="CA380" i="60"/>
  <c r="BZ380" i="60"/>
  <c r="BY380" i="60"/>
  <c r="BX380" i="60"/>
  <c r="BW380" i="60"/>
  <c r="BV380" i="60"/>
  <c r="BU380" i="60"/>
  <c r="BT380" i="60"/>
  <c r="BS380" i="60"/>
  <c r="BR380" i="60"/>
  <c r="BQ380" i="60"/>
  <c r="BP380" i="60"/>
  <c r="BO380" i="60"/>
  <c r="BN380" i="60"/>
  <c r="BM380" i="60"/>
  <c r="BL380" i="60"/>
  <c r="BK380" i="60"/>
  <c r="BJ380" i="60"/>
  <c r="BI380" i="60"/>
  <c r="BH380" i="60"/>
  <c r="BG380" i="60"/>
  <c r="BF380" i="60"/>
  <c r="JS379" i="60"/>
  <c r="JA379" i="60"/>
  <c r="IZ379" i="60"/>
  <c r="IY379" i="60"/>
  <c r="IX379" i="60"/>
  <c r="IW379" i="60"/>
  <c r="IV379" i="60"/>
  <c r="IL379" i="60"/>
  <c r="IK379" i="60"/>
  <c r="IJ379" i="60"/>
  <c r="II379" i="60"/>
  <c r="IH379" i="60"/>
  <c r="IG379" i="60"/>
  <c r="IF379" i="60"/>
  <c r="IE379" i="60"/>
  <c r="ID379" i="60"/>
  <c r="IC379" i="60"/>
  <c r="IB379" i="60"/>
  <c r="IA379" i="60"/>
  <c r="HZ379" i="60"/>
  <c r="HY379" i="60"/>
  <c r="HX379" i="60"/>
  <c r="HW379" i="60"/>
  <c r="HV379" i="60"/>
  <c r="HU379" i="60"/>
  <c r="HT379" i="60"/>
  <c r="HS379" i="60"/>
  <c r="HR379" i="60"/>
  <c r="HQ379" i="60"/>
  <c r="HP379" i="60"/>
  <c r="HO379" i="60"/>
  <c r="HN379" i="60"/>
  <c r="HM379" i="60"/>
  <c r="HL379" i="60"/>
  <c r="HK379" i="60"/>
  <c r="HJ379" i="60"/>
  <c r="HI379" i="60"/>
  <c r="HH379" i="60"/>
  <c r="HG379" i="60"/>
  <c r="HF379" i="60"/>
  <c r="HE379" i="60"/>
  <c r="HD379" i="60"/>
  <c r="HC379" i="60"/>
  <c r="HB379" i="60"/>
  <c r="HA379" i="60"/>
  <c r="GZ379" i="60"/>
  <c r="GY379" i="60"/>
  <c r="GX379" i="60"/>
  <c r="GW379" i="60"/>
  <c r="GV379" i="60"/>
  <c r="GU379" i="60"/>
  <c r="GT379" i="60"/>
  <c r="GS379" i="60"/>
  <c r="GR379" i="60"/>
  <c r="GQ379" i="60"/>
  <c r="GP379" i="60"/>
  <c r="GO379" i="60"/>
  <c r="GN379" i="60"/>
  <c r="GM379" i="60"/>
  <c r="GL379" i="60"/>
  <c r="GK379" i="60"/>
  <c r="GJ379" i="60"/>
  <c r="GI379" i="60"/>
  <c r="GH379" i="60"/>
  <c r="GG379" i="60"/>
  <c r="GF379" i="60"/>
  <c r="GE379" i="60"/>
  <c r="GD379" i="60"/>
  <c r="GC379" i="60"/>
  <c r="GB379" i="60"/>
  <c r="GA379" i="60"/>
  <c r="FZ379" i="60"/>
  <c r="FY379" i="60"/>
  <c r="FX379" i="60"/>
  <c r="FW379" i="60"/>
  <c r="FV379" i="60"/>
  <c r="FU379" i="60"/>
  <c r="FT379" i="60"/>
  <c r="FS379" i="60"/>
  <c r="FR379" i="60"/>
  <c r="FQ379" i="60"/>
  <c r="FP379" i="60"/>
  <c r="FO379" i="60"/>
  <c r="FN379" i="60"/>
  <c r="FM379" i="60"/>
  <c r="FL379" i="60"/>
  <c r="FK379" i="60"/>
  <c r="FJ379" i="60"/>
  <c r="FI379" i="60"/>
  <c r="FH379" i="60"/>
  <c r="FG379" i="60"/>
  <c r="FF379" i="60"/>
  <c r="FE379" i="60"/>
  <c r="FD379" i="60"/>
  <c r="FC379" i="60"/>
  <c r="FB379" i="60"/>
  <c r="FA379" i="60"/>
  <c r="EZ379" i="60"/>
  <c r="EY379" i="60"/>
  <c r="EX379" i="60"/>
  <c r="EW379" i="60"/>
  <c r="EV379" i="60"/>
  <c r="EU379" i="60"/>
  <c r="ET379" i="60"/>
  <c r="ES379" i="60"/>
  <c r="ER379" i="60"/>
  <c r="EQ379" i="60"/>
  <c r="EP379" i="60"/>
  <c r="EO379" i="60"/>
  <c r="EN379" i="60"/>
  <c r="EM379" i="60"/>
  <c r="EL379" i="60"/>
  <c r="EK379" i="60"/>
  <c r="EJ379" i="60"/>
  <c r="EI379" i="60"/>
  <c r="EH379" i="60"/>
  <c r="EG379" i="60"/>
  <c r="EF379" i="60"/>
  <c r="EE379" i="60"/>
  <c r="ED379" i="60"/>
  <c r="EC379" i="60"/>
  <c r="EB379" i="60"/>
  <c r="EA379" i="60"/>
  <c r="DZ379" i="60"/>
  <c r="DY379" i="60"/>
  <c r="DX379" i="60"/>
  <c r="DW379" i="60"/>
  <c r="DV379" i="60"/>
  <c r="DU379" i="60"/>
  <c r="DT379" i="60"/>
  <c r="DS379" i="60"/>
  <c r="DR379" i="60"/>
  <c r="DQ379" i="60"/>
  <c r="DP379" i="60"/>
  <c r="DO379" i="60"/>
  <c r="DN379" i="60"/>
  <c r="DM379" i="60"/>
  <c r="DL379" i="60"/>
  <c r="DK379" i="60"/>
  <c r="DJ379" i="60"/>
  <c r="DI379" i="60"/>
  <c r="DH379" i="60"/>
  <c r="DG379" i="60"/>
  <c r="DF379" i="60"/>
  <c r="DE379" i="60"/>
  <c r="DD379" i="60"/>
  <c r="DC379" i="60"/>
  <c r="DB379" i="60"/>
  <c r="DA379" i="60"/>
  <c r="CZ379" i="60"/>
  <c r="CY379" i="60"/>
  <c r="CX379" i="60"/>
  <c r="CW379" i="60"/>
  <c r="CV379" i="60"/>
  <c r="CU379" i="60"/>
  <c r="CT379" i="60"/>
  <c r="CS379" i="60"/>
  <c r="CR379" i="60"/>
  <c r="CQ379" i="60"/>
  <c r="CP379" i="60"/>
  <c r="CO379" i="60"/>
  <c r="CN379" i="60"/>
  <c r="CM379" i="60"/>
  <c r="CL379" i="60"/>
  <c r="CK379" i="60"/>
  <c r="CJ379" i="60"/>
  <c r="CI379" i="60"/>
  <c r="CH379" i="60"/>
  <c r="CG379" i="60"/>
  <c r="CF379" i="60"/>
  <c r="CE379" i="60"/>
  <c r="CD379" i="60"/>
  <c r="CC379" i="60"/>
  <c r="CB379" i="60"/>
  <c r="CA379" i="60"/>
  <c r="BZ379" i="60"/>
  <c r="BY379" i="60"/>
  <c r="BX379" i="60"/>
  <c r="BW379" i="60"/>
  <c r="BV379" i="60"/>
  <c r="BU379" i="60"/>
  <c r="BT379" i="60"/>
  <c r="BS379" i="60"/>
  <c r="BR379" i="60"/>
  <c r="BQ379" i="60"/>
  <c r="BP379" i="60"/>
  <c r="BO379" i="60"/>
  <c r="BN379" i="60"/>
  <c r="BM379" i="60"/>
  <c r="BL379" i="60"/>
  <c r="BK379" i="60"/>
  <c r="BJ379" i="60"/>
  <c r="BI379" i="60"/>
  <c r="BH379" i="60"/>
  <c r="BG379" i="60"/>
  <c r="BF379" i="60"/>
  <c r="JS378" i="60"/>
  <c r="JA378" i="60"/>
  <c r="IZ378" i="60"/>
  <c r="IY378" i="60"/>
  <c r="IX378" i="60"/>
  <c r="IW378" i="60"/>
  <c r="IV378" i="60"/>
  <c r="IL378" i="60"/>
  <c r="IK378" i="60"/>
  <c r="IJ378" i="60"/>
  <c r="II378" i="60"/>
  <c r="IH378" i="60"/>
  <c r="IG378" i="60"/>
  <c r="IF378" i="60"/>
  <c r="IE378" i="60"/>
  <c r="ID378" i="60"/>
  <c r="IC378" i="60"/>
  <c r="IB378" i="60"/>
  <c r="IA378" i="60"/>
  <c r="HZ378" i="60"/>
  <c r="HY378" i="60"/>
  <c r="HX378" i="60"/>
  <c r="HW378" i="60"/>
  <c r="HV378" i="60"/>
  <c r="HU378" i="60"/>
  <c r="HT378" i="60"/>
  <c r="HS378" i="60"/>
  <c r="HR378" i="60"/>
  <c r="HQ378" i="60"/>
  <c r="HP378" i="60"/>
  <c r="HO378" i="60"/>
  <c r="HN378" i="60"/>
  <c r="HM378" i="60"/>
  <c r="HL378" i="60"/>
  <c r="HK378" i="60"/>
  <c r="HJ378" i="60"/>
  <c r="HI378" i="60"/>
  <c r="HH378" i="60"/>
  <c r="HG378" i="60"/>
  <c r="HF378" i="60"/>
  <c r="HE378" i="60"/>
  <c r="HD378" i="60"/>
  <c r="HC378" i="60"/>
  <c r="HB378" i="60"/>
  <c r="HA378" i="60"/>
  <c r="GZ378" i="60"/>
  <c r="GY378" i="60"/>
  <c r="GX378" i="60"/>
  <c r="GW378" i="60"/>
  <c r="GV378" i="60"/>
  <c r="GU378" i="60"/>
  <c r="GT378" i="60"/>
  <c r="GS378" i="60"/>
  <c r="GR378" i="60"/>
  <c r="GQ378" i="60"/>
  <c r="GP378" i="60"/>
  <c r="GO378" i="60"/>
  <c r="GN378" i="60"/>
  <c r="GM378" i="60"/>
  <c r="GL378" i="60"/>
  <c r="GK378" i="60"/>
  <c r="GJ378" i="60"/>
  <c r="GI378" i="60"/>
  <c r="GH378" i="60"/>
  <c r="GG378" i="60"/>
  <c r="GF378" i="60"/>
  <c r="GE378" i="60"/>
  <c r="GD378" i="60"/>
  <c r="GC378" i="60"/>
  <c r="GB378" i="60"/>
  <c r="GA378" i="60"/>
  <c r="FZ378" i="60"/>
  <c r="FY378" i="60"/>
  <c r="FX378" i="60"/>
  <c r="FW378" i="60"/>
  <c r="FV378" i="60"/>
  <c r="FU378" i="60"/>
  <c r="FT378" i="60"/>
  <c r="FS378" i="60"/>
  <c r="FR378" i="60"/>
  <c r="FQ378" i="60"/>
  <c r="FP378" i="60"/>
  <c r="FO378" i="60"/>
  <c r="FN378" i="60"/>
  <c r="FM378" i="60"/>
  <c r="FL378" i="60"/>
  <c r="FK378" i="60"/>
  <c r="FJ378" i="60"/>
  <c r="FI378" i="60"/>
  <c r="FH378" i="60"/>
  <c r="FG378" i="60"/>
  <c r="FF378" i="60"/>
  <c r="FE378" i="60"/>
  <c r="FD378" i="60"/>
  <c r="FC378" i="60"/>
  <c r="FB378" i="60"/>
  <c r="FA378" i="60"/>
  <c r="EZ378" i="60"/>
  <c r="EY378" i="60"/>
  <c r="EX378" i="60"/>
  <c r="EW378" i="60"/>
  <c r="EV378" i="60"/>
  <c r="EU378" i="60"/>
  <c r="ET378" i="60"/>
  <c r="ES378" i="60"/>
  <c r="ER378" i="60"/>
  <c r="EQ378" i="60"/>
  <c r="EP378" i="60"/>
  <c r="EO378" i="60"/>
  <c r="EN378" i="60"/>
  <c r="EM378" i="60"/>
  <c r="EL378" i="60"/>
  <c r="EK378" i="60"/>
  <c r="EJ378" i="60"/>
  <c r="EI378" i="60"/>
  <c r="EH378" i="60"/>
  <c r="EG378" i="60"/>
  <c r="EF378" i="60"/>
  <c r="EE378" i="60"/>
  <c r="ED378" i="60"/>
  <c r="EC378" i="60"/>
  <c r="EB378" i="60"/>
  <c r="EA378" i="60"/>
  <c r="DZ378" i="60"/>
  <c r="DY378" i="60"/>
  <c r="DX378" i="60"/>
  <c r="DW378" i="60"/>
  <c r="DV378" i="60"/>
  <c r="DU378" i="60"/>
  <c r="DT378" i="60"/>
  <c r="DS378" i="60"/>
  <c r="DR378" i="60"/>
  <c r="DQ378" i="60"/>
  <c r="DP378" i="60"/>
  <c r="DO378" i="60"/>
  <c r="DN378" i="60"/>
  <c r="DM378" i="60"/>
  <c r="DL378" i="60"/>
  <c r="DK378" i="60"/>
  <c r="DJ378" i="60"/>
  <c r="DI378" i="60"/>
  <c r="DH378" i="60"/>
  <c r="DG378" i="60"/>
  <c r="DF378" i="60"/>
  <c r="DE378" i="60"/>
  <c r="DD378" i="60"/>
  <c r="DC378" i="60"/>
  <c r="DB378" i="60"/>
  <c r="DA378" i="60"/>
  <c r="CZ378" i="60"/>
  <c r="CY378" i="60"/>
  <c r="CX378" i="60"/>
  <c r="CW378" i="60"/>
  <c r="CV378" i="60"/>
  <c r="CU378" i="60"/>
  <c r="CT378" i="60"/>
  <c r="CS378" i="60"/>
  <c r="CR378" i="60"/>
  <c r="CQ378" i="60"/>
  <c r="CP378" i="60"/>
  <c r="CO378" i="60"/>
  <c r="CN378" i="60"/>
  <c r="CM378" i="60"/>
  <c r="CL378" i="60"/>
  <c r="CK378" i="60"/>
  <c r="CJ378" i="60"/>
  <c r="CI378" i="60"/>
  <c r="CH378" i="60"/>
  <c r="CG378" i="60"/>
  <c r="CF378" i="60"/>
  <c r="CE378" i="60"/>
  <c r="CD378" i="60"/>
  <c r="CC378" i="60"/>
  <c r="CB378" i="60"/>
  <c r="CA378" i="60"/>
  <c r="BZ378" i="60"/>
  <c r="BY378" i="60"/>
  <c r="BX378" i="60"/>
  <c r="BW378" i="60"/>
  <c r="BV378" i="60"/>
  <c r="BU378" i="60"/>
  <c r="BT378" i="60"/>
  <c r="BS378" i="60"/>
  <c r="BR378" i="60"/>
  <c r="BQ378" i="60"/>
  <c r="BP378" i="60"/>
  <c r="BO378" i="60"/>
  <c r="BN378" i="60"/>
  <c r="BM378" i="60"/>
  <c r="BL378" i="60"/>
  <c r="BK378" i="60"/>
  <c r="BJ378" i="60"/>
  <c r="BI378" i="60"/>
  <c r="BH378" i="60"/>
  <c r="BG378" i="60"/>
  <c r="BF378" i="60"/>
  <c r="JS377" i="60"/>
  <c r="JA377" i="60"/>
  <c r="IZ377" i="60"/>
  <c r="IY377" i="60"/>
  <c r="IX377" i="60"/>
  <c r="IW377" i="60"/>
  <c r="IV377" i="60"/>
  <c r="IL377" i="60"/>
  <c r="IK377" i="60"/>
  <c r="IJ377" i="60"/>
  <c r="II377" i="60"/>
  <c r="IH377" i="60"/>
  <c r="IG377" i="60"/>
  <c r="IF377" i="60"/>
  <c r="IE377" i="60"/>
  <c r="ID377" i="60"/>
  <c r="IC377" i="60"/>
  <c r="IB377" i="60"/>
  <c r="IA377" i="60"/>
  <c r="HZ377" i="60"/>
  <c r="HY377" i="60"/>
  <c r="HX377" i="60"/>
  <c r="HW377" i="60"/>
  <c r="HV377" i="60"/>
  <c r="HU377" i="60"/>
  <c r="HT377" i="60"/>
  <c r="HS377" i="60"/>
  <c r="HR377" i="60"/>
  <c r="HQ377" i="60"/>
  <c r="HP377" i="60"/>
  <c r="HO377" i="60"/>
  <c r="HN377" i="60"/>
  <c r="HM377" i="60"/>
  <c r="HL377" i="60"/>
  <c r="HK377" i="60"/>
  <c r="HJ377" i="60"/>
  <c r="HI377" i="60"/>
  <c r="HH377" i="60"/>
  <c r="HG377" i="60"/>
  <c r="HF377" i="60"/>
  <c r="HE377" i="60"/>
  <c r="HD377" i="60"/>
  <c r="HC377" i="60"/>
  <c r="HB377" i="60"/>
  <c r="HA377" i="60"/>
  <c r="GZ377" i="60"/>
  <c r="GY377" i="60"/>
  <c r="GX377" i="60"/>
  <c r="GW377" i="60"/>
  <c r="GV377" i="60"/>
  <c r="GU377" i="60"/>
  <c r="GT377" i="60"/>
  <c r="GS377" i="60"/>
  <c r="GR377" i="60"/>
  <c r="GQ377" i="60"/>
  <c r="GP377" i="60"/>
  <c r="GO377" i="60"/>
  <c r="GN377" i="60"/>
  <c r="GM377" i="60"/>
  <c r="GL377" i="60"/>
  <c r="GK377" i="60"/>
  <c r="GJ377" i="60"/>
  <c r="GI377" i="60"/>
  <c r="GH377" i="60"/>
  <c r="GG377" i="60"/>
  <c r="GF377" i="60"/>
  <c r="GE377" i="60"/>
  <c r="GD377" i="60"/>
  <c r="GC377" i="60"/>
  <c r="GB377" i="60"/>
  <c r="GA377" i="60"/>
  <c r="FZ377" i="60"/>
  <c r="FY377" i="60"/>
  <c r="FX377" i="60"/>
  <c r="FW377" i="60"/>
  <c r="FV377" i="60"/>
  <c r="FU377" i="60"/>
  <c r="FT377" i="60"/>
  <c r="FS377" i="60"/>
  <c r="FR377" i="60"/>
  <c r="FQ377" i="60"/>
  <c r="FP377" i="60"/>
  <c r="FO377" i="60"/>
  <c r="FN377" i="60"/>
  <c r="FM377" i="60"/>
  <c r="FL377" i="60"/>
  <c r="FK377" i="60"/>
  <c r="FJ377" i="60"/>
  <c r="FI377" i="60"/>
  <c r="FH377" i="60"/>
  <c r="FG377" i="60"/>
  <c r="FF377" i="60"/>
  <c r="FE377" i="60"/>
  <c r="FD377" i="60"/>
  <c r="FC377" i="60"/>
  <c r="FB377" i="60"/>
  <c r="FA377" i="60"/>
  <c r="EZ377" i="60"/>
  <c r="EY377" i="60"/>
  <c r="EX377" i="60"/>
  <c r="EW377" i="60"/>
  <c r="EV377" i="60"/>
  <c r="EU377" i="60"/>
  <c r="ET377" i="60"/>
  <c r="ES377" i="60"/>
  <c r="ER377" i="60"/>
  <c r="EQ377" i="60"/>
  <c r="EP377" i="60"/>
  <c r="EO377" i="60"/>
  <c r="EN377" i="60"/>
  <c r="EM377" i="60"/>
  <c r="EL377" i="60"/>
  <c r="EK377" i="60"/>
  <c r="EJ377" i="60"/>
  <c r="EI377" i="60"/>
  <c r="EH377" i="60"/>
  <c r="EG377" i="60"/>
  <c r="EF377" i="60"/>
  <c r="EE377" i="60"/>
  <c r="ED377" i="60"/>
  <c r="EC377" i="60"/>
  <c r="EB377" i="60"/>
  <c r="EA377" i="60"/>
  <c r="DZ377" i="60"/>
  <c r="DY377" i="60"/>
  <c r="DX377" i="60"/>
  <c r="DW377" i="60"/>
  <c r="DV377" i="60"/>
  <c r="DU377" i="60"/>
  <c r="DT377" i="60"/>
  <c r="DS377" i="60"/>
  <c r="DR377" i="60"/>
  <c r="DQ377" i="60"/>
  <c r="DP377" i="60"/>
  <c r="DO377" i="60"/>
  <c r="DN377" i="60"/>
  <c r="DM377" i="60"/>
  <c r="DL377" i="60"/>
  <c r="DK377" i="60"/>
  <c r="DJ377" i="60"/>
  <c r="DI377" i="60"/>
  <c r="DH377" i="60"/>
  <c r="DG377" i="60"/>
  <c r="DF377" i="60"/>
  <c r="DE377" i="60"/>
  <c r="DD377" i="60"/>
  <c r="DC377" i="60"/>
  <c r="DB377" i="60"/>
  <c r="DA377" i="60"/>
  <c r="CZ377" i="60"/>
  <c r="CY377" i="60"/>
  <c r="CX377" i="60"/>
  <c r="CW377" i="60"/>
  <c r="CV377" i="60"/>
  <c r="CU377" i="60"/>
  <c r="CT377" i="60"/>
  <c r="CS377" i="60"/>
  <c r="CR377" i="60"/>
  <c r="CQ377" i="60"/>
  <c r="CP377" i="60"/>
  <c r="CO377" i="60"/>
  <c r="CN377" i="60"/>
  <c r="CM377" i="60"/>
  <c r="CL377" i="60"/>
  <c r="CK377" i="60"/>
  <c r="CJ377" i="60"/>
  <c r="CI377" i="60"/>
  <c r="CH377" i="60"/>
  <c r="CG377" i="60"/>
  <c r="CF377" i="60"/>
  <c r="CE377" i="60"/>
  <c r="CD377" i="60"/>
  <c r="CC377" i="60"/>
  <c r="CB377" i="60"/>
  <c r="CA377" i="60"/>
  <c r="BZ377" i="60"/>
  <c r="BY377" i="60"/>
  <c r="BX377" i="60"/>
  <c r="BW377" i="60"/>
  <c r="BV377" i="60"/>
  <c r="BU377" i="60"/>
  <c r="BT377" i="60"/>
  <c r="BS377" i="60"/>
  <c r="BR377" i="60"/>
  <c r="BQ377" i="60"/>
  <c r="BP377" i="60"/>
  <c r="BO377" i="60"/>
  <c r="BN377" i="60"/>
  <c r="BM377" i="60"/>
  <c r="BL377" i="60"/>
  <c r="BK377" i="60"/>
  <c r="BJ377" i="60"/>
  <c r="BI377" i="60"/>
  <c r="BH377" i="60"/>
  <c r="BG377" i="60"/>
  <c r="BF377" i="60"/>
  <c r="JS376" i="60"/>
  <c r="JA376" i="60"/>
  <c r="IZ376" i="60"/>
  <c r="IY376" i="60"/>
  <c r="IX376" i="60"/>
  <c r="IW376" i="60"/>
  <c r="IV376" i="60"/>
  <c r="IL376" i="60"/>
  <c r="IK376" i="60"/>
  <c r="IJ376" i="60"/>
  <c r="II376" i="60"/>
  <c r="IH376" i="60"/>
  <c r="IG376" i="60"/>
  <c r="IF376" i="60"/>
  <c r="IE376" i="60"/>
  <c r="ID376" i="60"/>
  <c r="IC376" i="60"/>
  <c r="IB376" i="60"/>
  <c r="IA376" i="60"/>
  <c r="HZ376" i="60"/>
  <c r="HY376" i="60"/>
  <c r="HX376" i="60"/>
  <c r="HW376" i="60"/>
  <c r="HV376" i="60"/>
  <c r="HU376" i="60"/>
  <c r="HT376" i="60"/>
  <c r="HS376" i="60"/>
  <c r="HR376" i="60"/>
  <c r="HQ376" i="60"/>
  <c r="HP376" i="60"/>
  <c r="HO376" i="60"/>
  <c r="HN376" i="60"/>
  <c r="HM376" i="60"/>
  <c r="HL376" i="60"/>
  <c r="HK376" i="60"/>
  <c r="HJ376" i="60"/>
  <c r="HI376" i="60"/>
  <c r="HH376" i="60"/>
  <c r="HG376" i="60"/>
  <c r="HF376" i="60"/>
  <c r="HE376" i="60"/>
  <c r="HD376" i="60"/>
  <c r="HC376" i="60"/>
  <c r="HB376" i="60"/>
  <c r="HA376" i="60"/>
  <c r="GZ376" i="60"/>
  <c r="GY376" i="60"/>
  <c r="GX376" i="60"/>
  <c r="GW376" i="60"/>
  <c r="GV376" i="60"/>
  <c r="GU376" i="60"/>
  <c r="GT376" i="60"/>
  <c r="GS376" i="60"/>
  <c r="GR376" i="60"/>
  <c r="GQ376" i="60"/>
  <c r="GP376" i="60"/>
  <c r="GO376" i="60"/>
  <c r="GN376" i="60"/>
  <c r="GM376" i="60"/>
  <c r="GL376" i="60"/>
  <c r="GK376" i="60"/>
  <c r="GJ376" i="60"/>
  <c r="GI376" i="60"/>
  <c r="GH376" i="60"/>
  <c r="GG376" i="60"/>
  <c r="GF376" i="60"/>
  <c r="GE376" i="60"/>
  <c r="GD376" i="60"/>
  <c r="GC376" i="60"/>
  <c r="GB376" i="60"/>
  <c r="GA376" i="60"/>
  <c r="FZ376" i="60"/>
  <c r="FY376" i="60"/>
  <c r="FX376" i="60"/>
  <c r="FW376" i="60"/>
  <c r="FV376" i="60"/>
  <c r="FU376" i="60"/>
  <c r="FT376" i="60"/>
  <c r="FS376" i="60"/>
  <c r="FR376" i="60"/>
  <c r="FQ376" i="60"/>
  <c r="FP376" i="60"/>
  <c r="FO376" i="60"/>
  <c r="FN376" i="60"/>
  <c r="FM376" i="60"/>
  <c r="FL376" i="60"/>
  <c r="FK376" i="60"/>
  <c r="FJ376" i="60"/>
  <c r="FI376" i="60"/>
  <c r="FH376" i="60"/>
  <c r="FG376" i="60"/>
  <c r="FF376" i="60"/>
  <c r="FE376" i="60"/>
  <c r="FD376" i="60"/>
  <c r="FC376" i="60"/>
  <c r="FB376" i="60"/>
  <c r="FA376" i="60"/>
  <c r="EZ376" i="60"/>
  <c r="EY376" i="60"/>
  <c r="EX376" i="60"/>
  <c r="EW376" i="60"/>
  <c r="EV376" i="60"/>
  <c r="EU376" i="60"/>
  <c r="ET376" i="60"/>
  <c r="ES376" i="60"/>
  <c r="ER376" i="60"/>
  <c r="EQ376" i="60"/>
  <c r="EP376" i="60"/>
  <c r="EO376" i="60"/>
  <c r="EN376" i="60"/>
  <c r="EM376" i="60"/>
  <c r="EL376" i="60"/>
  <c r="EK376" i="60"/>
  <c r="EJ376" i="60"/>
  <c r="EI376" i="60"/>
  <c r="EH376" i="60"/>
  <c r="EG376" i="60"/>
  <c r="EF376" i="60"/>
  <c r="EE376" i="60"/>
  <c r="ED376" i="60"/>
  <c r="EC376" i="60"/>
  <c r="EB376" i="60"/>
  <c r="EA376" i="60"/>
  <c r="DZ376" i="60"/>
  <c r="DY376" i="60"/>
  <c r="DX376" i="60"/>
  <c r="DW376" i="60"/>
  <c r="DV376" i="60"/>
  <c r="DU376" i="60"/>
  <c r="DT376" i="60"/>
  <c r="DS376" i="60"/>
  <c r="DR376" i="60"/>
  <c r="DQ376" i="60"/>
  <c r="DP376" i="60"/>
  <c r="DO376" i="60"/>
  <c r="DN376" i="60"/>
  <c r="DM376" i="60"/>
  <c r="DL376" i="60"/>
  <c r="DK376" i="60"/>
  <c r="DJ376" i="60"/>
  <c r="DI376" i="60"/>
  <c r="DH376" i="60"/>
  <c r="DG376" i="60"/>
  <c r="DF376" i="60"/>
  <c r="DE376" i="60"/>
  <c r="DD376" i="60"/>
  <c r="DC376" i="60"/>
  <c r="DB376" i="60"/>
  <c r="DA376" i="60"/>
  <c r="CZ376" i="60"/>
  <c r="CY376" i="60"/>
  <c r="CX376" i="60"/>
  <c r="CW376" i="60"/>
  <c r="CV376" i="60"/>
  <c r="CU376" i="60"/>
  <c r="CT376" i="60"/>
  <c r="CS376" i="60"/>
  <c r="CR376" i="60"/>
  <c r="CQ376" i="60"/>
  <c r="CP376" i="60"/>
  <c r="CO376" i="60"/>
  <c r="CN376" i="60"/>
  <c r="CM376" i="60"/>
  <c r="CL376" i="60"/>
  <c r="CK376" i="60"/>
  <c r="CJ376" i="60"/>
  <c r="CI376" i="60"/>
  <c r="CH376" i="60"/>
  <c r="CG376" i="60"/>
  <c r="CF376" i="60"/>
  <c r="CE376" i="60"/>
  <c r="CD376" i="60"/>
  <c r="CC376" i="60"/>
  <c r="CB376" i="60"/>
  <c r="CA376" i="60"/>
  <c r="BZ376" i="60"/>
  <c r="BY376" i="60"/>
  <c r="BX376" i="60"/>
  <c r="BW376" i="60"/>
  <c r="BV376" i="60"/>
  <c r="BU376" i="60"/>
  <c r="BT376" i="60"/>
  <c r="BS376" i="60"/>
  <c r="BR376" i="60"/>
  <c r="BQ376" i="60"/>
  <c r="BP376" i="60"/>
  <c r="BO376" i="60"/>
  <c r="BN376" i="60"/>
  <c r="BM376" i="60"/>
  <c r="BL376" i="60"/>
  <c r="BK376" i="60"/>
  <c r="BJ376" i="60"/>
  <c r="BI376" i="60"/>
  <c r="BH376" i="60"/>
  <c r="BG376" i="60"/>
  <c r="BF376" i="60"/>
  <c r="JS375" i="60"/>
  <c r="JA375" i="60"/>
  <c r="IZ375" i="60"/>
  <c r="IY375" i="60"/>
  <c r="IX375" i="60"/>
  <c r="IW375" i="60"/>
  <c r="IV375" i="60"/>
  <c r="IL375" i="60"/>
  <c r="IK375" i="60"/>
  <c r="IJ375" i="60"/>
  <c r="II375" i="60"/>
  <c r="IH375" i="60"/>
  <c r="IG375" i="60"/>
  <c r="IF375" i="60"/>
  <c r="IE375" i="60"/>
  <c r="ID375" i="60"/>
  <c r="IC375" i="60"/>
  <c r="IB375" i="60"/>
  <c r="IA375" i="60"/>
  <c r="HZ375" i="60"/>
  <c r="HY375" i="60"/>
  <c r="HX375" i="60"/>
  <c r="HW375" i="60"/>
  <c r="HV375" i="60"/>
  <c r="HU375" i="60"/>
  <c r="HT375" i="60"/>
  <c r="HS375" i="60"/>
  <c r="HR375" i="60"/>
  <c r="HQ375" i="60"/>
  <c r="HP375" i="60"/>
  <c r="HO375" i="60"/>
  <c r="HN375" i="60"/>
  <c r="HM375" i="60"/>
  <c r="HL375" i="60"/>
  <c r="HK375" i="60"/>
  <c r="HJ375" i="60"/>
  <c r="HI375" i="60"/>
  <c r="HH375" i="60"/>
  <c r="HG375" i="60"/>
  <c r="HF375" i="60"/>
  <c r="HE375" i="60"/>
  <c r="HD375" i="60"/>
  <c r="HC375" i="60"/>
  <c r="HB375" i="60"/>
  <c r="HA375" i="60"/>
  <c r="GZ375" i="60"/>
  <c r="GY375" i="60"/>
  <c r="GX375" i="60"/>
  <c r="GW375" i="60"/>
  <c r="GV375" i="60"/>
  <c r="GU375" i="60"/>
  <c r="GT375" i="60"/>
  <c r="GS375" i="60"/>
  <c r="GR375" i="60"/>
  <c r="GQ375" i="60"/>
  <c r="GP375" i="60"/>
  <c r="GO375" i="60"/>
  <c r="GN375" i="60"/>
  <c r="GM375" i="60"/>
  <c r="GL375" i="60"/>
  <c r="GK375" i="60"/>
  <c r="GJ375" i="60"/>
  <c r="GI375" i="60"/>
  <c r="GH375" i="60"/>
  <c r="GG375" i="60"/>
  <c r="GF375" i="60"/>
  <c r="GE375" i="60"/>
  <c r="GD375" i="60"/>
  <c r="GC375" i="60"/>
  <c r="GB375" i="60"/>
  <c r="GA375" i="60"/>
  <c r="FZ375" i="60"/>
  <c r="FY375" i="60"/>
  <c r="FX375" i="60"/>
  <c r="FW375" i="60"/>
  <c r="FV375" i="60"/>
  <c r="FU375" i="60"/>
  <c r="FT375" i="60"/>
  <c r="FS375" i="60"/>
  <c r="FR375" i="60"/>
  <c r="FQ375" i="60"/>
  <c r="FP375" i="60"/>
  <c r="FO375" i="60"/>
  <c r="FN375" i="60"/>
  <c r="FM375" i="60"/>
  <c r="FL375" i="60"/>
  <c r="FK375" i="60"/>
  <c r="FJ375" i="60"/>
  <c r="FI375" i="60"/>
  <c r="FH375" i="60"/>
  <c r="FG375" i="60"/>
  <c r="FF375" i="60"/>
  <c r="FE375" i="60"/>
  <c r="FD375" i="60"/>
  <c r="FC375" i="60"/>
  <c r="FB375" i="60"/>
  <c r="FA375" i="60"/>
  <c r="EZ375" i="60"/>
  <c r="EY375" i="60"/>
  <c r="EX375" i="60"/>
  <c r="EW375" i="60"/>
  <c r="EV375" i="60"/>
  <c r="EU375" i="60"/>
  <c r="ET375" i="60"/>
  <c r="ES375" i="60"/>
  <c r="ER375" i="60"/>
  <c r="EQ375" i="60"/>
  <c r="EP375" i="60"/>
  <c r="EO375" i="60"/>
  <c r="EN375" i="60"/>
  <c r="EM375" i="60"/>
  <c r="EL375" i="60"/>
  <c r="EK375" i="60"/>
  <c r="EJ375" i="60"/>
  <c r="EI375" i="60"/>
  <c r="EH375" i="60"/>
  <c r="EG375" i="60"/>
  <c r="EF375" i="60"/>
  <c r="EE375" i="60"/>
  <c r="ED375" i="60"/>
  <c r="EC375" i="60"/>
  <c r="EB375" i="60"/>
  <c r="EA375" i="60"/>
  <c r="DZ375" i="60"/>
  <c r="DY375" i="60"/>
  <c r="DX375" i="60"/>
  <c r="DW375" i="60"/>
  <c r="DV375" i="60"/>
  <c r="DU375" i="60"/>
  <c r="DT375" i="60"/>
  <c r="DS375" i="60"/>
  <c r="DR375" i="60"/>
  <c r="DQ375" i="60"/>
  <c r="DP375" i="60"/>
  <c r="DO375" i="60"/>
  <c r="DN375" i="60"/>
  <c r="DM375" i="60"/>
  <c r="DL375" i="60"/>
  <c r="DK375" i="60"/>
  <c r="DJ375" i="60"/>
  <c r="DI375" i="60"/>
  <c r="DH375" i="60"/>
  <c r="DG375" i="60"/>
  <c r="DF375" i="60"/>
  <c r="DE375" i="60"/>
  <c r="DD375" i="60"/>
  <c r="DC375" i="60"/>
  <c r="DB375" i="60"/>
  <c r="DA375" i="60"/>
  <c r="CZ375" i="60"/>
  <c r="CY375" i="60"/>
  <c r="CX375" i="60"/>
  <c r="CW375" i="60"/>
  <c r="CV375" i="60"/>
  <c r="CU375" i="60"/>
  <c r="CT375" i="60"/>
  <c r="CS375" i="60"/>
  <c r="CR375" i="60"/>
  <c r="CQ375" i="60"/>
  <c r="CP375" i="60"/>
  <c r="CO375" i="60"/>
  <c r="CN375" i="60"/>
  <c r="CM375" i="60"/>
  <c r="CL375" i="60"/>
  <c r="CK375" i="60"/>
  <c r="CJ375" i="60"/>
  <c r="CI375" i="60"/>
  <c r="CH375" i="60"/>
  <c r="CG375" i="60"/>
  <c r="CF375" i="60"/>
  <c r="CE375" i="60"/>
  <c r="CD375" i="60"/>
  <c r="CC375" i="60"/>
  <c r="CB375" i="60"/>
  <c r="CA375" i="60"/>
  <c r="BZ375" i="60"/>
  <c r="BY375" i="60"/>
  <c r="BX375" i="60"/>
  <c r="BW375" i="60"/>
  <c r="BV375" i="60"/>
  <c r="BU375" i="60"/>
  <c r="BT375" i="60"/>
  <c r="BS375" i="60"/>
  <c r="BR375" i="60"/>
  <c r="BQ375" i="60"/>
  <c r="BP375" i="60"/>
  <c r="BO375" i="60"/>
  <c r="BN375" i="60"/>
  <c r="BM375" i="60"/>
  <c r="BL375" i="60"/>
  <c r="BK375" i="60"/>
  <c r="BJ375" i="60"/>
  <c r="BI375" i="60"/>
  <c r="BH375" i="60"/>
  <c r="BG375" i="60"/>
  <c r="BF375" i="60"/>
  <c r="JS374" i="60"/>
  <c r="JA374" i="60"/>
  <c r="IZ374" i="60"/>
  <c r="IY374" i="60"/>
  <c r="IX374" i="60"/>
  <c r="IW374" i="60"/>
  <c r="IV374" i="60"/>
  <c r="IL374" i="60"/>
  <c r="IK374" i="60"/>
  <c r="IJ374" i="60"/>
  <c r="II374" i="60"/>
  <c r="IH374" i="60"/>
  <c r="IG374" i="60"/>
  <c r="IF374" i="60"/>
  <c r="IE374" i="60"/>
  <c r="ID374" i="60"/>
  <c r="IC374" i="60"/>
  <c r="IB374" i="60"/>
  <c r="IA374" i="60"/>
  <c r="HZ374" i="60"/>
  <c r="HY374" i="60"/>
  <c r="HX374" i="60"/>
  <c r="HW374" i="60"/>
  <c r="HV374" i="60"/>
  <c r="HU374" i="60"/>
  <c r="HT374" i="60"/>
  <c r="HS374" i="60"/>
  <c r="HR374" i="60"/>
  <c r="HQ374" i="60"/>
  <c r="HP374" i="60"/>
  <c r="HO374" i="60"/>
  <c r="HN374" i="60"/>
  <c r="HM374" i="60"/>
  <c r="HL374" i="60"/>
  <c r="HK374" i="60"/>
  <c r="HJ374" i="60"/>
  <c r="HI374" i="60"/>
  <c r="HH374" i="60"/>
  <c r="HG374" i="60"/>
  <c r="HF374" i="60"/>
  <c r="HE374" i="60"/>
  <c r="HD374" i="60"/>
  <c r="HC374" i="60"/>
  <c r="HB374" i="60"/>
  <c r="HA374" i="60"/>
  <c r="GZ374" i="60"/>
  <c r="GY374" i="60"/>
  <c r="GX374" i="60"/>
  <c r="GW374" i="60"/>
  <c r="GV374" i="60"/>
  <c r="GU374" i="60"/>
  <c r="GT374" i="60"/>
  <c r="GS374" i="60"/>
  <c r="GR374" i="60"/>
  <c r="GQ374" i="60"/>
  <c r="GP374" i="60"/>
  <c r="GO374" i="60"/>
  <c r="GN374" i="60"/>
  <c r="GM374" i="60"/>
  <c r="GL374" i="60"/>
  <c r="GK374" i="60"/>
  <c r="GJ374" i="60"/>
  <c r="GI374" i="60"/>
  <c r="GH374" i="60"/>
  <c r="GG374" i="60"/>
  <c r="GF374" i="60"/>
  <c r="GE374" i="60"/>
  <c r="GD374" i="60"/>
  <c r="GC374" i="60"/>
  <c r="GB374" i="60"/>
  <c r="GA374" i="60"/>
  <c r="FZ374" i="60"/>
  <c r="FY374" i="60"/>
  <c r="FX374" i="60"/>
  <c r="FW374" i="60"/>
  <c r="FV374" i="60"/>
  <c r="FU374" i="60"/>
  <c r="FT374" i="60"/>
  <c r="FS374" i="60"/>
  <c r="FR374" i="60"/>
  <c r="FQ374" i="60"/>
  <c r="FP374" i="60"/>
  <c r="FO374" i="60"/>
  <c r="FN374" i="60"/>
  <c r="FM374" i="60"/>
  <c r="FL374" i="60"/>
  <c r="FK374" i="60"/>
  <c r="FJ374" i="60"/>
  <c r="FI374" i="60"/>
  <c r="FH374" i="60"/>
  <c r="FG374" i="60"/>
  <c r="FF374" i="60"/>
  <c r="FE374" i="60"/>
  <c r="FD374" i="60"/>
  <c r="FC374" i="60"/>
  <c r="FB374" i="60"/>
  <c r="FA374" i="60"/>
  <c r="EZ374" i="60"/>
  <c r="EY374" i="60"/>
  <c r="EX374" i="60"/>
  <c r="EW374" i="60"/>
  <c r="EV374" i="60"/>
  <c r="EU374" i="60"/>
  <c r="ET374" i="60"/>
  <c r="ES374" i="60"/>
  <c r="ER374" i="60"/>
  <c r="EQ374" i="60"/>
  <c r="EP374" i="60"/>
  <c r="EO374" i="60"/>
  <c r="EN374" i="60"/>
  <c r="EM374" i="60"/>
  <c r="EL374" i="60"/>
  <c r="EK374" i="60"/>
  <c r="EJ374" i="60"/>
  <c r="EI374" i="60"/>
  <c r="EH374" i="60"/>
  <c r="EG374" i="60"/>
  <c r="EF374" i="60"/>
  <c r="EE374" i="60"/>
  <c r="ED374" i="60"/>
  <c r="EC374" i="60"/>
  <c r="EB374" i="60"/>
  <c r="EA374" i="60"/>
  <c r="DZ374" i="60"/>
  <c r="DY374" i="60"/>
  <c r="DX374" i="60"/>
  <c r="DW374" i="60"/>
  <c r="DV374" i="60"/>
  <c r="DU374" i="60"/>
  <c r="DT374" i="60"/>
  <c r="DS374" i="60"/>
  <c r="DR374" i="60"/>
  <c r="DQ374" i="60"/>
  <c r="DP374" i="60"/>
  <c r="DO374" i="60"/>
  <c r="DN374" i="60"/>
  <c r="DM374" i="60"/>
  <c r="DL374" i="60"/>
  <c r="DK374" i="60"/>
  <c r="DJ374" i="60"/>
  <c r="DI374" i="60"/>
  <c r="DH374" i="60"/>
  <c r="DG374" i="60"/>
  <c r="DF374" i="60"/>
  <c r="DE374" i="60"/>
  <c r="DD374" i="60"/>
  <c r="DC374" i="60"/>
  <c r="DB374" i="60"/>
  <c r="DA374" i="60"/>
  <c r="CZ374" i="60"/>
  <c r="CY374" i="60"/>
  <c r="CX374" i="60"/>
  <c r="CW374" i="60"/>
  <c r="CV374" i="60"/>
  <c r="CU374" i="60"/>
  <c r="CT374" i="60"/>
  <c r="CS374" i="60"/>
  <c r="CR374" i="60"/>
  <c r="CQ374" i="60"/>
  <c r="CP374" i="60"/>
  <c r="CO374" i="60"/>
  <c r="CN374" i="60"/>
  <c r="CM374" i="60"/>
  <c r="CL374" i="60"/>
  <c r="CK374" i="60"/>
  <c r="CJ374" i="60"/>
  <c r="CI374" i="60"/>
  <c r="CH374" i="60"/>
  <c r="CG374" i="60"/>
  <c r="CF374" i="60"/>
  <c r="CE374" i="60"/>
  <c r="CD374" i="60"/>
  <c r="CC374" i="60"/>
  <c r="CB374" i="60"/>
  <c r="CA374" i="60"/>
  <c r="BZ374" i="60"/>
  <c r="BY374" i="60"/>
  <c r="BX374" i="60"/>
  <c r="BW374" i="60"/>
  <c r="BV374" i="60"/>
  <c r="BU374" i="60"/>
  <c r="BT374" i="60"/>
  <c r="BS374" i="60"/>
  <c r="BR374" i="60"/>
  <c r="BQ374" i="60"/>
  <c r="BP374" i="60"/>
  <c r="BO374" i="60"/>
  <c r="BN374" i="60"/>
  <c r="BM374" i="60"/>
  <c r="BL374" i="60"/>
  <c r="BK374" i="60"/>
  <c r="BJ374" i="60"/>
  <c r="BI374" i="60"/>
  <c r="BH374" i="60"/>
  <c r="BG374" i="60"/>
  <c r="BF374" i="60"/>
  <c r="JS373" i="60"/>
  <c r="JA373" i="60"/>
  <c r="IZ373" i="60"/>
  <c r="IY373" i="60"/>
  <c r="IX373" i="60"/>
  <c r="IW373" i="60"/>
  <c r="IV373" i="60"/>
  <c r="IL373" i="60"/>
  <c r="IK373" i="60"/>
  <c r="IJ373" i="60"/>
  <c r="II373" i="60"/>
  <c r="IH373" i="60"/>
  <c r="IG373" i="60"/>
  <c r="IF373" i="60"/>
  <c r="IE373" i="60"/>
  <c r="ID373" i="60"/>
  <c r="IC373" i="60"/>
  <c r="IB373" i="60"/>
  <c r="IA373" i="60"/>
  <c r="HZ373" i="60"/>
  <c r="HY373" i="60"/>
  <c r="HX373" i="60"/>
  <c r="HW373" i="60"/>
  <c r="HV373" i="60"/>
  <c r="HU373" i="60"/>
  <c r="HT373" i="60"/>
  <c r="HS373" i="60"/>
  <c r="HR373" i="60"/>
  <c r="HQ373" i="60"/>
  <c r="HP373" i="60"/>
  <c r="HO373" i="60"/>
  <c r="HN373" i="60"/>
  <c r="HM373" i="60"/>
  <c r="HL373" i="60"/>
  <c r="HK373" i="60"/>
  <c r="HJ373" i="60"/>
  <c r="HI373" i="60"/>
  <c r="HH373" i="60"/>
  <c r="HG373" i="60"/>
  <c r="HF373" i="60"/>
  <c r="HE373" i="60"/>
  <c r="HD373" i="60"/>
  <c r="HC373" i="60"/>
  <c r="HB373" i="60"/>
  <c r="HA373" i="60"/>
  <c r="GZ373" i="60"/>
  <c r="GY373" i="60"/>
  <c r="GX373" i="60"/>
  <c r="GW373" i="60"/>
  <c r="GV373" i="60"/>
  <c r="GU373" i="60"/>
  <c r="GT373" i="60"/>
  <c r="GS373" i="60"/>
  <c r="GR373" i="60"/>
  <c r="GQ373" i="60"/>
  <c r="GP373" i="60"/>
  <c r="GO373" i="60"/>
  <c r="GN373" i="60"/>
  <c r="GM373" i="60"/>
  <c r="GL373" i="60"/>
  <c r="GK373" i="60"/>
  <c r="GJ373" i="60"/>
  <c r="GI373" i="60"/>
  <c r="GH373" i="60"/>
  <c r="GG373" i="60"/>
  <c r="GF373" i="60"/>
  <c r="GE373" i="60"/>
  <c r="GD373" i="60"/>
  <c r="GC373" i="60"/>
  <c r="GB373" i="60"/>
  <c r="GA373" i="60"/>
  <c r="FZ373" i="60"/>
  <c r="FY373" i="60"/>
  <c r="FX373" i="60"/>
  <c r="FW373" i="60"/>
  <c r="FV373" i="60"/>
  <c r="FU373" i="60"/>
  <c r="FT373" i="60"/>
  <c r="FS373" i="60"/>
  <c r="FR373" i="60"/>
  <c r="FQ373" i="60"/>
  <c r="FP373" i="60"/>
  <c r="FO373" i="60"/>
  <c r="FN373" i="60"/>
  <c r="FM373" i="60"/>
  <c r="FL373" i="60"/>
  <c r="FK373" i="60"/>
  <c r="FJ373" i="60"/>
  <c r="FI373" i="60"/>
  <c r="FH373" i="60"/>
  <c r="FG373" i="60"/>
  <c r="FF373" i="60"/>
  <c r="FE373" i="60"/>
  <c r="FD373" i="60"/>
  <c r="FC373" i="60"/>
  <c r="FB373" i="60"/>
  <c r="FA373" i="60"/>
  <c r="EZ373" i="60"/>
  <c r="EY373" i="60"/>
  <c r="EX373" i="60"/>
  <c r="EW373" i="60"/>
  <c r="EV373" i="60"/>
  <c r="EU373" i="60"/>
  <c r="ET373" i="60"/>
  <c r="ES373" i="60"/>
  <c r="ER373" i="60"/>
  <c r="EQ373" i="60"/>
  <c r="EP373" i="60"/>
  <c r="EO373" i="60"/>
  <c r="EN373" i="60"/>
  <c r="EM373" i="60"/>
  <c r="EL373" i="60"/>
  <c r="EK373" i="60"/>
  <c r="EJ373" i="60"/>
  <c r="EI373" i="60"/>
  <c r="EH373" i="60"/>
  <c r="EG373" i="60"/>
  <c r="EF373" i="60"/>
  <c r="EE373" i="60"/>
  <c r="ED373" i="60"/>
  <c r="EC373" i="60"/>
  <c r="EB373" i="60"/>
  <c r="EA373" i="60"/>
  <c r="DZ373" i="60"/>
  <c r="DY373" i="60"/>
  <c r="DX373" i="60"/>
  <c r="DW373" i="60"/>
  <c r="DV373" i="60"/>
  <c r="DU373" i="60"/>
  <c r="DT373" i="60"/>
  <c r="DS373" i="60"/>
  <c r="DR373" i="60"/>
  <c r="DQ373" i="60"/>
  <c r="DP373" i="60"/>
  <c r="DO373" i="60"/>
  <c r="DN373" i="60"/>
  <c r="DM373" i="60"/>
  <c r="DL373" i="60"/>
  <c r="DK373" i="60"/>
  <c r="DJ373" i="60"/>
  <c r="DI373" i="60"/>
  <c r="DH373" i="60"/>
  <c r="DG373" i="60"/>
  <c r="DF373" i="60"/>
  <c r="DE373" i="60"/>
  <c r="DD373" i="60"/>
  <c r="DC373" i="60"/>
  <c r="DB373" i="60"/>
  <c r="DA373" i="60"/>
  <c r="CZ373" i="60"/>
  <c r="CY373" i="60"/>
  <c r="CX373" i="60"/>
  <c r="CW373" i="60"/>
  <c r="CV373" i="60"/>
  <c r="CU373" i="60"/>
  <c r="CT373" i="60"/>
  <c r="CS373" i="60"/>
  <c r="CR373" i="60"/>
  <c r="CQ373" i="60"/>
  <c r="CP373" i="60"/>
  <c r="CO373" i="60"/>
  <c r="CN373" i="60"/>
  <c r="CM373" i="60"/>
  <c r="CL373" i="60"/>
  <c r="CK373" i="60"/>
  <c r="CJ373" i="60"/>
  <c r="CI373" i="60"/>
  <c r="CH373" i="60"/>
  <c r="CG373" i="60"/>
  <c r="CF373" i="60"/>
  <c r="CE373" i="60"/>
  <c r="CD373" i="60"/>
  <c r="CC373" i="60"/>
  <c r="CB373" i="60"/>
  <c r="CA373" i="60"/>
  <c r="BZ373" i="60"/>
  <c r="BY373" i="60"/>
  <c r="BX373" i="60"/>
  <c r="BW373" i="60"/>
  <c r="BV373" i="60"/>
  <c r="BU373" i="60"/>
  <c r="BT373" i="60"/>
  <c r="BS373" i="60"/>
  <c r="BR373" i="60"/>
  <c r="BQ373" i="60"/>
  <c r="BP373" i="60"/>
  <c r="BO373" i="60"/>
  <c r="BN373" i="60"/>
  <c r="BM373" i="60"/>
  <c r="BL373" i="60"/>
  <c r="BK373" i="60"/>
  <c r="BJ373" i="60"/>
  <c r="BI373" i="60"/>
  <c r="BH373" i="60"/>
  <c r="BG373" i="60"/>
  <c r="BF373" i="60"/>
  <c r="JS372" i="60"/>
  <c r="JA372" i="60"/>
  <c r="IZ372" i="60"/>
  <c r="IY372" i="60"/>
  <c r="IX372" i="60"/>
  <c r="IW372" i="60"/>
  <c r="IV372" i="60"/>
  <c r="IL372" i="60"/>
  <c r="IK372" i="60"/>
  <c r="IJ372" i="60"/>
  <c r="II372" i="60"/>
  <c r="IH372" i="60"/>
  <c r="IG372" i="60"/>
  <c r="IF372" i="60"/>
  <c r="IE372" i="60"/>
  <c r="ID372" i="60"/>
  <c r="IC372" i="60"/>
  <c r="IB372" i="60"/>
  <c r="IA372" i="60"/>
  <c r="HZ372" i="60"/>
  <c r="HY372" i="60"/>
  <c r="HX372" i="60"/>
  <c r="HW372" i="60"/>
  <c r="HV372" i="60"/>
  <c r="HU372" i="60"/>
  <c r="HT372" i="60"/>
  <c r="HS372" i="60"/>
  <c r="HR372" i="60"/>
  <c r="HQ372" i="60"/>
  <c r="HP372" i="60"/>
  <c r="HO372" i="60"/>
  <c r="HN372" i="60"/>
  <c r="HM372" i="60"/>
  <c r="HL372" i="60"/>
  <c r="HK372" i="60"/>
  <c r="HJ372" i="60"/>
  <c r="HI372" i="60"/>
  <c r="HH372" i="60"/>
  <c r="HG372" i="60"/>
  <c r="HF372" i="60"/>
  <c r="HE372" i="60"/>
  <c r="HD372" i="60"/>
  <c r="HC372" i="60"/>
  <c r="HB372" i="60"/>
  <c r="HA372" i="60"/>
  <c r="GZ372" i="60"/>
  <c r="GY372" i="60"/>
  <c r="GX372" i="60"/>
  <c r="GW372" i="60"/>
  <c r="GV372" i="60"/>
  <c r="GU372" i="60"/>
  <c r="GT372" i="60"/>
  <c r="GS372" i="60"/>
  <c r="GR372" i="60"/>
  <c r="GQ372" i="60"/>
  <c r="GP372" i="60"/>
  <c r="GO372" i="60"/>
  <c r="GN372" i="60"/>
  <c r="GM372" i="60"/>
  <c r="GL372" i="60"/>
  <c r="GK372" i="60"/>
  <c r="GJ372" i="60"/>
  <c r="GI372" i="60"/>
  <c r="GH372" i="60"/>
  <c r="GG372" i="60"/>
  <c r="GF372" i="60"/>
  <c r="GE372" i="60"/>
  <c r="GD372" i="60"/>
  <c r="GC372" i="60"/>
  <c r="GB372" i="60"/>
  <c r="GA372" i="60"/>
  <c r="FZ372" i="60"/>
  <c r="FY372" i="60"/>
  <c r="FX372" i="60"/>
  <c r="FW372" i="60"/>
  <c r="FV372" i="60"/>
  <c r="FU372" i="60"/>
  <c r="FT372" i="60"/>
  <c r="FS372" i="60"/>
  <c r="FR372" i="60"/>
  <c r="FQ372" i="60"/>
  <c r="FP372" i="60"/>
  <c r="FO372" i="60"/>
  <c r="FN372" i="60"/>
  <c r="FM372" i="60"/>
  <c r="FL372" i="60"/>
  <c r="FK372" i="60"/>
  <c r="FJ372" i="60"/>
  <c r="FI372" i="60"/>
  <c r="FH372" i="60"/>
  <c r="FG372" i="60"/>
  <c r="FF372" i="60"/>
  <c r="FE372" i="60"/>
  <c r="FD372" i="60"/>
  <c r="FC372" i="60"/>
  <c r="FB372" i="60"/>
  <c r="FA372" i="60"/>
  <c r="EZ372" i="60"/>
  <c r="EY372" i="60"/>
  <c r="EX372" i="60"/>
  <c r="EW372" i="60"/>
  <c r="EV372" i="60"/>
  <c r="EU372" i="60"/>
  <c r="ET372" i="60"/>
  <c r="ES372" i="60"/>
  <c r="ER372" i="60"/>
  <c r="EQ372" i="60"/>
  <c r="EP372" i="60"/>
  <c r="EO372" i="60"/>
  <c r="EN372" i="60"/>
  <c r="EM372" i="60"/>
  <c r="EL372" i="60"/>
  <c r="EK372" i="60"/>
  <c r="EJ372" i="60"/>
  <c r="EI372" i="60"/>
  <c r="EH372" i="60"/>
  <c r="EG372" i="60"/>
  <c r="EF372" i="60"/>
  <c r="EE372" i="60"/>
  <c r="ED372" i="60"/>
  <c r="EC372" i="60"/>
  <c r="EB372" i="60"/>
  <c r="EA372" i="60"/>
  <c r="DZ372" i="60"/>
  <c r="DY372" i="60"/>
  <c r="DX372" i="60"/>
  <c r="DW372" i="60"/>
  <c r="DV372" i="60"/>
  <c r="DU372" i="60"/>
  <c r="DT372" i="60"/>
  <c r="DS372" i="60"/>
  <c r="DR372" i="60"/>
  <c r="DQ372" i="60"/>
  <c r="DP372" i="60"/>
  <c r="DO372" i="60"/>
  <c r="DN372" i="60"/>
  <c r="DM372" i="60"/>
  <c r="DL372" i="60"/>
  <c r="DK372" i="60"/>
  <c r="DJ372" i="60"/>
  <c r="DI372" i="60"/>
  <c r="DH372" i="60"/>
  <c r="DG372" i="60"/>
  <c r="DF372" i="60"/>
  <c r="DE372" i="60"/>
  <c r="DD372" i="60"/>
  <c r="DC372" i="60"/>
  <c r="DB372" i="60"/>
  <c r="DA372" i="60"/>
  <c r="CZ372" i="60"/>
  <c r="CY372" i="60"/>
  <c r="CX372" i="60"/>
  <c r="CW372" i="60"/>
  <c r="CV372" i="60"/>
  <c r="CU372" i="60"/>
  <c r="CT372" i="60"/>
  <c r="CS372" i="60"/>
  <c r="CR372" i="60"/>
  <c r="CQ372" i="60"/>
  <c r="CP372" i="60"/>
  <c r="CO372" i="60"/>
  <c r="CN372" i="60"/>
  <c r="CM372" i="60"/>
  <c r="CL372" i="60"/>
  <c r="CK372" i="60"/>
  <c r="CJ372" i="60"/>
  <c r="CI372" i="60"/>
  <c r="CH372" i="60"/>
  <c r="CG372" i="60"/>
  <c r="CF372" i="60"/>
  <c r="CE372" i="60"/>
  <c r="CD372" i="60"/>
  <c r="CC372" i="60"/>
  <c r="CB372" i="60"/>
  <c r="CA372" i="60"/>
  <c r="BZ372" i="60"/>
  <c r="BY372" i="60"/>
  <c r="BX372" i="60"/>
  <c r="BW372" i="60"/>
  <c r="BV372" i="60"/>
  <c r="BU372" i="60"/>
  <c r="BT372" i="60"/>
  <c r="BS372" i="60"/>
  <c r="BR372" i="60"/>
  <c r="BQ372" i="60"/>
  <c r="BP372" i="60"/>
  <c r="BO372" i="60"/>
  <c r="BN372" i="60"/>
  <c r="BM372" i="60"/>
  <c r="BL372" i="60"/>
  <c r="BK372" i="60"/>
  <c r="BJ372" i="60"/>
  <c r="BI372" i="60"/>
  <c r="BH372" i="60"/>
  <c r="BG372" i="60"/>
  <c r="BF372" i="60"/>
  <c r="JS371" i="60"/>
  <c r="JA371" i="60"/>
  <c r="IZ371" i="60"/>
  <c r="IY371" i="60"/>
  <c r="IX371" i="60"/>
  <c r="IW371" i="60"/>
  <c r="IV371" i="60"/>
  <c r="IL371" i="60"/>
  <c r="IK371" i="60"/>
  <c r="IJ371" i="60"/>
  <c r="II371" i="60"/>
  <c r="IH371" i="60"/>
  <c r="IG371" i="60"/>
  <c r="IF371" i="60"/>
  <c r="IE371" i="60"/>
  <c r="ID371" i="60"/>
  <c r="IC371" i="60"/>
  <c r="IB371" i="60"/>
  <c r="IA371" i="60"/>
  <c r="HZ371" i="60"/>
  <c r="HY371" i="60"/>
  <c r="HX371" i="60"/>
  <c r="HW371" i="60"/>
  <c r="HV371" i="60"/>
  <c r="HU371" i="60"/>
  <c r="HT371" i="60"/>
  <c r="HS371" i="60"/>
  <c r="HR371" i="60"/>
  <c r="HQ371" i="60"/>
  <c r="HP371" i="60"/>
  <c r="HO371" i="60"/>
  <c r="HN371" i="60"/>
  <c r="HM371" i="60"/>
  <c r="HL371" i="60"/>
  <c r="HK371" i="60"/>
  <c r="HJ371" i="60"/>
  <c r="HI371" i="60"/>
  <c r="HH371" i="60"/>
  <c r="HG371" i="60"/>
  <c r="HF371" i="60"/>
  <c r="HE371" i="60"/>
  <c r="HD371" i="60"/>
  <c r="HC371" i="60"/>
  <c r="HB371" i="60"/>
  <c r="HA371" i="60"/>
  <c r="GZ371" i="60"/>
  <c r="GY371" i="60"/>
  <c r="GX371" i="60"/>
  <c r="GW371" i="60"/>
  <c r="GV371" i="60"/>
  <c r="GU371" i="60"/>
  <c r="GT371" i="60"/>
  <c r="GS371" i="60"/>
  <c r="GR371" i="60"/>
  <c r="GQ371" i="60"/>
  <c r="GP371" i="60"/>
  <c r="GO371" i="60"/>
  <c r="GN371" i="60"/>
  <c r="GM371" i="60"/>
  <c r="GL371" i="60"/>
  <c r="GK371" i="60"/>
  <c r="GJ371" i="60"/>
  <c r="GI371" i="60"/>
  <c r="GH371" i="60"/>
  <c r="GG371" i="60"/>
  <c r="GF371" i="60"/>
  <c r="GE371" i="60"/>
  <c r="GD371" i="60"/>
  <c r="GC371" i="60"/>
  <c r="GB371" i="60"/>
  <c r="GA371" i="60"/>
  <c r="FZ371" i="60"/>
  <c r="FY371" i="60"/>
  <c r="FX371" i="60"/>
  <c r="FW371" i="60"/>
  <c r="FV371" i="60"/>
  <c r="FU371" i="60"/>
  <c r="FT371" i="60"/>
  <c r="FS371" i="60"/>
  <c r="FR371" i="60"/>
  <c r="FQ371" i="60"/>
  <c r="FP371" i="60"/>
  <c r="FO371" i="60"/>
  <c r="FN371" i="60"/>
  <c r="FM371" i="60"/>
  <c r="FL371" i="60"/>
  <c r="FK371" i="60"/>
  <c r="FJ371" i="60"/>
  <c r="FI371" i="60"/>
  <c r="FH371" i="60"/>
  <c r="FG371" i="60"/>
  <c r="FF371" i="60"/>
  <c r="FE371" i="60"/>
  <c r="FD371" i="60"/>
  <c r="FC371" i="60"/>
  <c r="FB371" i="60"/>
  <c r="FA371" i="60"/>
  <c r="EZ371" i="60"/>
  <c r="EY371" i="60"/>
  <c r="EX371" i="60"/>
  <c r="EW371" i="60"/>
  <c r="EV371" i="60"/>
  <c r="EU371" i="60"/>
  <c r="ET371" i="60"/>
  <c r="ES371" i="60"/>
  <c r="ER371" i="60"/>
  <c r="EQ371" i="60"/>
  <c r="EP371" i="60"/>
  <c r="EO371" i="60"/>
  <c r="EN371" i="60"/>
  <c r="EM371" i="60"/>
  <c r="EL371" i="60"/>
  <c r="EK371" i="60"/>
  <c r="EJ371" i="60"/>
  <c r="EI371" i="60"/>
  <c r="EH371" i="60"/>
  <c r="EG371" i="60"/>
  <c r="EF371" i="60"/>
  <c r="EE371" i="60"/>
  <c r="ED371" i="60"/>
  <c r="EC371" i="60"/>
  <c r="EB371" i="60"/>
  <c r="EA371" i="60"/>
  <c r="DZ371" i="60"/>
  <c r="DY371" i="60"/>
  <c r="DX371" i="60"/>
  <c r="DW371" i="60"/>
  <c r="DV371" i="60"/>
  <c r="DU371" i="60"/>
  <c r="DT371" i="60"/>
  <c r="DS371" i="60"/>
  <c r="DR371" i="60"/>
  <c r="DQ371" i="60"/>
  <c r="DP371" i="60"/>
  <c r="DO371" i="60"/>
  <c r="DN371" i="60"/>
  <c r="DM371" i="60"/>
  <c r="DL371" i="60"/>
  <c r="DK371" i="60"/>
  <c r="DJ371" i="60"/>
  <c r="DI371" i="60"/>
  <c r="DH371" i="60"/>
  <c r="DG371" i="60"/>
  <c r="DF371" i="60"/>
  <c r="DE371" i="60"/>
  <c r="DD371" i="60"/>
  <c r="DC371" i="60"/>
  <c r="DB371" i="60"/>
  <c r="DA371" i="60"/>
  <c r="CZ371" i="60"/>
  <c r="CY371" i="60"/>
  <c r="CX371" i="60"/>
  <c r="CW371" i="60"/>
  <c r="CV371" i="60"/>
  <c r="CU371" i="60"/>
  <c r="CT371" i="60"/>
  <c r="CS371" i="60"/>
  <c r="CR371" i="60"/>
  <c r="CQ371" i="60"/>
  <c r="CP371" i="60"/>
  <c r="CO371" i="60"/>
  <c r="CN371" i="60"/>
  <c r="CM371" i="60"/>
  <c r="CL371" i="60"/>
  <c r="CK371" i="60"/>
  <c r="CJ371" i="60"/>
  <c r="CI371" i="60"/>
  <c r="CH371" i="60"/>
  <c r="CG371" i="60"/>
  <c r="CF371" i="60"/>
  <c r="CE371" i="60"/>
  <c r="CD371" i="60"/>
  <c r="CC371" i="60"/>
  <c r="CB371" i="60"/>
  <c r="CA371" i="60"/>
  <c r="BZ371" i="60"/>
  <c r="BY371" i="60"/>
  <c r="BX371" i="60"/>
  <c r="BW371" i="60"/>
  <c r="BV371" i="60"/>
  <c r="BU371" i="60"/>
  <c r="BT371" i="60"/>
  <c r="BS371" i="60"/>
  <c r="BR371" i="60"/>
  <c r="BQ371" i="60"/>
  <c r="BP371" i="60"/>
  <c r="BO371" i="60"/>
  <c r="BN371" i="60"/>
  <c r="BM371" i="60"/>
  <c r="BL371" i="60"/>
  <c r="BK371" i="60"/>
  <c r="BJ371" i="60"/>
  <c r="BI371" i="60"/>
  <c r="BH371" i="60"/>
  <c r="BG371" i="60"/>
  <c r="BF371" i="60"/>
  <c r="JS370" i="60"/>
  <c r="JA370" i="60"/>
  <c r="IZ370" i="60"/>
  <c r="IY370" i="60"/>
  <c r="IX370" i="60"/>
  <c r="IW370" i="60"/>
  <c r="IV370" i="60"/>
  <c r="IL370" i="60"/>
  <c r="IK370" i="60"/>
  <c r="IJ370" i="60"/>
  <c r="II370" i="60"/>
  <c r="IH370" i="60"/>
  <c r="IG370" i="60"/>
  <c r="IF370" i="60"/>
  <c r="IE370" i="60"/>
  <c r="ID370" i="60"/>
  <c r="IC370" i="60"/>
  <c r="IB370" i="60"/>
  <c r="IA370" i="60"/>
  <c r="HZ370" i="60"/>
  <c r="HY370" i="60"/>
  <c r="HX370" i="60"/>
  <c r="HW370" i="60"/>
  <c r="HV370" i="60"/>
  <c r="HU370" i="60"/>
  <c r="HT370" i="60"/>
  <c r="HS370" i="60"/>
  <c r="HR370" i="60"/>
  <c r="HQ370" i="60"/>
  <c r="HP370" i="60"/>
  <c r="HO370" i="60"/>
  <c r="HN370" i="60"/>
  <c r="HM370" i="60"/>
  <c r="HL370" i="60"/>
  <c r="HK370" i="60"/>
  <c r="HJ370" i="60"/>
  <c r="HI370" i="60"/>
  <c r="HH370" i="60"/>
  <c r="HG370" i="60"/>
  <c r="HF370" i="60"/>
  <c r="HE370" i="60"/>
  <c r="HD370" i="60"/>
  <c r="HC370" i="60"/>
  <c r="HB370" i="60"/>
  <c r="HA370" i="60"/>
  <c r="GZ370" i="60"/>
  <c r="GY370" i="60"/>
  <c r="GX370" i="60"/>
  <c r="GW370" i="60"/>
  <c r="GV370" i="60"/>
  <c r="GU370" i="60"/>
  <c r="GT370" i="60"/>
  <c r="GS370" i="60"/>
  <c r="GR370" i="60"/>
  <c r="GQ370" i="60"/>
  <c r="GP370" i="60"/>
  <c r="GO370" i="60"/>
  <c r="GN370" i="60"/>
  <c r="GM370" i="60"/>
  <c r="GL370" i="60"/>
  <c r="GK370" i="60"/>
  <c r="GJ370" i="60"/>
  <c r="GI370" i="60"/>
  <c r="GH370" i="60"/>
  <c r="GG370" i="60"/>
  <c r="GF370" i="60"/>
  <c r="GE370" i="60"/>
  <c r="GD370" i="60"/>
  <c r="GC370" i="60"/>
  <c r="GB370" i="60"/>
  <c r="GA370" i="60"/>
  <c r="FZ370" i="60"/>
  <c r="FY370" i="60"/>
  <c r="FX370" i="60"/>
  <c r="FW370" i="60"/>
  <c r="FV370" i="60"/>
  <c r="FU370" i="60"/>
  <c r="FT370" i="60"/>
  <c r="FS370" i="60"/>
  <c r="FR370" i="60"/>
  <c r="FQ370" i="60"/>
  <c r="FP370" i="60"/>
  <c r="FO370" i="60"/>
  <c r="FN370" i="60"/>
  <c r="FM370" i="60"/>
  <c r="FL370" i="60"/>
  <c r="FK370" i="60"/>
  <c r="FJ370" i="60"/>
  <c r="FI370" i="60"/>
  <c r="FH370" i="60"/>
  <c r="FG370" i="60"/>
  <c r="FF370" i="60"/>
  <c r="FE370" i="60"/>
  <c r="FD370" i="60"/>
  <c r="FC370" i="60"/>
  <c r="FB370" i="60"/>
  <c r="FA370" i="60"/>
  <c r="EZ370" i="60"/>
  <c r="EY370" i="60"/>
  <c r="EX370" i="60"/>
  <c r="EW370" i="60"/>
  <c r="EV370" i="60"/>
  <c r="EU370" i="60"/>
  <c r="ET370" i="60"/>
  <c r="ES370" i="60"/>
  <c r="ER370" i="60"/>
  <c r="EQ370" i="60"/>
  <c r="EP370" i="60"/>
  <c r="EO370" i="60"/>
  <c r="EN370" i="60"/>
  <c r="EM370" i="60"/>
  <c r="EL370" i="60"/>
  <c r="EK370" i="60"/>
  <c r="EJ370" i="60"/>
  <c r="EI370" i="60"/>
  <c r="EH370" i="60"/>
  <c r="EG370" i="60"/>
  <c r="EF370" i="60"/>
  <c r="EE370" i="60"/>
  <c r="ED370" i="60"/>
  <c r="EC370" i="60"/>
  <c r="EB370" i="60"/>
  <c r="EA370" i="60"/>
  <c r="DZ370" i="60"/>
  <c r="DY370" i="60"/>
  <c r="DX370" i="60"/>
  <c r="DW370" i="60"/>
  <c r="DV370" i="60"/>
  <c r="DU370" i="60"/>
  <c r="DT370" i="60"/>
  <c r="DS370" i="60"/>
  <c r="DR370" i="60"/>
  <c r="DQ370" i="60"/>
  <c r="DP370" i="60"/>
  <c r="DO370" i="60"/>
  <c r="DN370" i="60"/>
  <c r="DM370" i="60"/>
  <c r="DL370" i="60"/>
  <c r="DK370" i="60"/>
  <c r="DJ370" i="60"/>
  <c r="DI370" i="60"/>
  <c r="DH370" i="60"/>
  <c r="DG370" i="60"/>
  <c r="DF370" i="60"/>
  <c r="DE370" i="60"/>
  <c r="DD370" i="60"/>
  <c r="DC370" i="60"/>
  <c r="DB370" i="60"/>
  <c r="DA370" i="60"/>
  <c r="CZ370" i="60"/>
  <c r="CY370" i="60"/>
  <c r="CX370" i="60"/>
  <c r="CW370" i="60"/>
  <c r="CV370" i="60"/>
  <c r="CU370" i="60"/>
  <c r="CT370" i="60"/>
  <c r="CS370" i="60"/>
  <c r="CR370" i="60"/>
  <c r="CQ370" i="60"/>
  <c r="CP370" i="60"/>
  <c r="CO370" i="60"/>
  <c r="CN370" i="60"/>
  <c r="CM370" i="60"/>
  <c r="CL370" i="60"/>
  <c r="CK370" i="60"/>
  <c r="CJ370" i="60"/>
  <c r="CI370" i="60"/>
  <c r="CH370" i="60"/>
  <c r="CG370" i="60"/>
  <c r="CF370" i="60"/>
  <c r="CE370" i="60"/>
  <c r="CD370" i="60"/>
  <c r="CC370" i="60"/>
  <c r="CB370" i="60"/>
  <c r="CA370" i="60"/>
  <c r="BZ370" i="60"/>
  <c r="BY370" i="60"/>
  <c r="BX370" i="60"/>
  <c r="BW370" i="60"/>
  <c r="BV370" i="60"/>
  <c r="BU370" i="60"/>
  <c r="BT370" i="60"/>
  <c r="BS370" i="60"/>
  <c r="BR370" i="60"/>
  <c r="BQ370" i="60"/>
  <c r="BP370" i="60"/>
  <c r="BO370" i="60"/>
  <c r="BN370" i="60"/>
  <c r="BM370" i="60"/>
  <c r="BL370" i="60"/>
  <c r="BK370" i="60"/>
  <c r="BJ370" i="60"/>
  <c r="BI370" i="60"/>
  <c r="BH370" i="60"/>
  <c r="BG370" i="60"/>
  <c r="BF370" i="60"/>
  <c r="JS369" i="60"/>
  <c r="JA369" i="60"/>
  <c r="IZ369" i="60"/>
  <c r="IY369" i="60"/>
  <c r="IX369" i="60"/>
  <c r="IW369" i="60"/>
  <c r="IV369" i="60"/>
  <c r="IL369" i="60"/>
  <c r="IK369" i="60"/>
  <c r="IJ369" i="60"/>
  <c r="II369" i="60"/>
  <c r="IH369" i="60"/>
  <c r="IG369" i="60"/>
  <c r="IF369" i="60"/>
  <c r="IE369" i="60"/>
  <c r="ID369" i="60"/>
  <c r="IC369" i="60"/>
  <c r="IB369" i="60"/>
  <c r="IA369" i="60"/>
  <c r="HZ369" i="60"/>
  <c r="HY369" i="60"/>
  <c r="HX369" i="60"/>
  <c r="HW369" i="60"/>
  <c r="HV369" i="60"/>
  <c r="HU369" i="60"/>
  <c r="HT369" i="60"/>
  <c r="HS369" i="60"/>
  <c r="HR369" i="60"/>
  <c r="HQ369" i="60"/>
  <c r="HP369" i="60"/>
  <c r="HO369" i="60"/>
  <c r="HN369" i="60"/>
  <c r="HM369" i="60"/>
  <c r="HL369" i="60"/>
  <c r="HK369" i="60"/>
  <c r="HJ369" i="60"/>
  <c r="HI369" i="60"/>
  <c r="HH369" i="60"/>
  <c r="HG369" i="60"/>
  <c r="HF369" i="60"/>
  <c r="HE369" i="60"/>
  <c r="HD369" i="60"/>
  <c r="HC369" i="60"/>
  <c r="HB369" i="60"/>
  <c r="HA369" i="60"/>
  <c r="GZ369" i="60"/>
  <c r="GY369" i="60"/>
  <c r="GX369" i="60"/>
  <c r="GW369" i="60"/>
  <c r="GV369" i="60"/>
  <c r="GU369" i="60"/>
  <c r="GT369" i="60"/>
  <c r="GS369" i="60"/>
  <c r="GR369" i="60"/>
  <c r="GQ369" i="60"/>
  <c r="GP369" i="60"/>
  <c r="GO369" i="60"/>
  <c r="GN369" i="60"/>
  <c r="GM369" i="60"/>
  <c r="GL369" i="60"/>
  <c r="GK369" i="60"/>
  <c r="GJ369" i="60"/>
  <c r="GI369" i="60"/>
  <c r="GH369" i="60"/>
  <c r="GG369" i="60"/>
  <c r="GF369" i="60"/>
  <c r="GE369" i="60"/>
  <c r="GD369" i="60"/>
  <c r="GC369" i="60"/>
  <c r="GB369" i="60"/>
  <c r="GA369" i="60"/>
  <c r="FZ369" i="60"/>
  <c r="FY369" i="60"/>
  <c r="FX369" i="60"/>
  <c r="FW369" i="60"/>
  <c r="FV369" i="60"/>
  <c r="FU369" i="60"/>
  <c r="FT369" i="60"/>
  <c r="FS369" i="60"/>
  <c r="FR369" i="60"/>
  <c r="FQ369" i="60"/>
  <c r="FP369" i="60"/>
  <c r="FO369" i="60"/>
  <c r="FN369" i="60"/>
  <c r="FM369" i="60"/>
  <c r="FL369" i="60"/>
  <c r="FK369" i="60"/>
  <c r="FJ369" i="60"/>
  <c r="FI369" i="60"/>
  <c r="FH369" i="60"/>
  <c r="FG369" i="60"/>
  <c r="FF369" i="60"/>
  <c r="FE369" i="60"/>
  <c r="FD369" i="60"/>
  <c r="FC369" i="60"/>
  <c r="FB369" i="60"/>
  <c r="FA369" i="60"/>
  <c r="EZ369" i="60"/>
  <c r="EY369" i="60"/>
  <c r="EX369" i="60"/>
  <c r="EW369" i="60"/>
  <c r="EV369" i="60"/>
  <c r="EU369" i="60"/>
  <c r="ET369" i="60"/>
  <c r="ES369" i="60"/>
  <c r="ER369" i="60"/>
  <c r="EQ369" i="60"/>
  <c r="EP369" i="60"/>
  <c r="EO369" i="60"/>
  <c r="EN369" i="60"/>
  <c r="EM369" i="60"/>
  <c r="EL369" i="60"/>
  <c r="EK369" i="60"/>
  <c r="EJ369" i="60"/>
  <c r="EI369" i="60"/>
  <c r="EH369" i="60"/>
  <c r="EG369" i="60"/>
  <c r="EF369" i="60"/>
  <c r="EE369" i="60"/>
  <c r="ED369" i="60"/>
  <c r="EC369" i="60"/>
  <c r="EB369" i="60"/>
  <c r="EA369" i="60"/>
  <c r="DZ369" i="60"/>
  <c r="DY369" i="60"/>
  <c r="DX369" i="60"/>
  <c r="DW369" i="60"/>
  <c r="DV369" i="60"/>
  <c r="DU369" i="60"/>
  <c r="DT369" i="60"/>
  <c r="DS369" i="60"/>
  <c r="DR369" i="60"/>
  <c r="DQ369" i="60"/>
  <c r="DP369" i="60"/>
  <c r="DO369" i="60"/>
  <c r="DN369" i="60"/>
  <c r="DM369" i="60"/>
  <c r="DL369" i="60"/>
  <c r="DK369" i="60"/>
  <c r="DJ369" i="60"/>
  <c r="DI369" i="60"/>
  <c r="DH369" i="60"/>
  <c r="DG369" i="60"/>
  <c r="DF369" i="60"/>
  <c r="DE369" i="60"/>
  <c r="DD369" i="60"/>
  <c r="DC369" i="60"/>
  <c r="DB369" i="60"/>
  <c r="DA369" i="60"/>
  <c r="CZ369" i="60"/>
  <c r="CY369" i="60"/>
  <c r="CX369" i="60"/>
  <c r="CW369" i="60"/>
  <c r="CV369" i="60"/>
  <c r="CU369" i="60"/>
  <c r="CT369" i="60"/>
  <c r="CS369" i="60"/>
  <c r="CR369" i="60"/>
  <c r="CQ369" i="60"/>
  <c r="CP369" i="60"/>
  <c r="CO369" i="60"/>
  <c r="CN369" i="60"/>
  <c r="CM369" i="60"/>
  <c r="CL369" i="60"/>
  <c r="CK369" i="60"/>
  <c r="CJ369" i="60"/>
  <c r="CI369" i="60"/>
  <c r="CH369" i="60"/>
  <c r="CG369" i="60"/>
  <c r="CF369" i="60"/>
  <c r="CE369" i="60"/>
  <c r="CD369" i="60"/>
  <c r="CC369" i="60"/>
  <c r="CB369" i="60"/>
  <c r="CA369" i="60"/>
  <c r="BZ369" i="60"/>
  <c r="BY369" i="60"/>
  <c r="BX369" i="60"/>
  <c r="BW369" i="60"/>
  <c r="BV369" i="60"/>
  <c r="BU369" i="60"/>
  <c r="BT369" i="60"/>
  <c r="BS369" i="60"/>
  <c r="BR369" i="60"/>
  <c r="BQ369" i="60"/>
  <c r="BP369" i="60"/>
  <c r="BO369" i="60"/>
  <c r="BN369" i="60"/>
  <c r="BM369" i="60"/>
  <c r="BL369" i="60"/>
  <c r="BK369" i="60"/>
  <c r="BJ369" i="60"/>
  <c r="BI369" i="60"/>
  <c r="BH369" i="60"/>
  <c r="BG369" i="60"/>
  <c r="BF369" i="60"/>
  <c r="JS368" i="60"/>
  <c r="JA368" i="60"/>
  <c r="IZ368" i="60"/>
  <c r="IY368" i="60"/>
  <c r="IX368" i="60"/>
  <c r="IW368" i="60"/>
  <c r="IV368" i="60"/>
  <c r="IL368" i="60"/>
  <c r="IK368" i="60"/>
  <c r="IJ368" i="60"/>
  <c r="II368" i="60"/>
  <c r="IH368" i="60"/>
  <c r="IG368" i="60"/>
  <c r="IF368" i="60"/>
  <c r="IE368" i="60"/>
  <c r="ID368" i="60"/>
  <c r="IC368" i="60"/>
  <c r="IB368" i="60"/>
  <c r="IA368" i="60"/>
  <c r="HZ368" i="60"/>
  <c r="HY368" i="60"/>
  <c r="HX368" i="60"/>
  <c r="HW368" i="60"/>
  <c r="HV368" i="60"/>
  <c r="HU368" i="60"/>
  <c r="HT368" i="60"/>
  <c r="HS368" i="60"/>
  <c r="HR368" i="60"/>
  <c r="HQ368" i="60"/>
  <c r="HP368" i="60"/>
  <c r="HO368" i="60"/>
  <c r="HN368" i="60"/>
  <c r="HM368" i="60"/>
  <c r="HL368" i="60"/>
  <c r="HK368" i="60"/>
  <c r="HJ368" i="60"/>
  <c r="HI368" i="60"/>
  <c r="HH368" i="60"/>
  <c r="HG368" i="60"/>
  <c r="HF368" i="60"/>
  <c r="HE368" i="60"/>
  <c r="HD368" i="60"/>
  <c r="HC368" i="60"/>
  <c r="HB368" i="60"/>
  <c r="HA368" i="60"/>
  <c r="GZ368" i="60"/>
  <c r="GY368" i="60"/>
  <c r="GX368" i="60"/>
  <c r="GW368" i="60"/>
  <c r="GV368" i="60"/>
  <c r="GU368" i="60"/>
  <c r="GT368" i="60"/>
  <c r="GS368" i="60"/>
  <c r="GR368" i="60"/>
  <c r="GQ368" i="60"/>
  <c r="GP368" i="60"/>
  <c r="GO368" i="60"/>
  <c r="GN368" i="60"/>
  <c r="GM368" i="60"/>
  <c r="GL368" i="60"/>
  <c r="GK368" i="60"/>
  <c r="GJ368" i="60"/>
  <c r="GI368" i="60"/>
  <c r="GH368" i="60"/>
  <c r="GG368" i="60"/>
  <c r="GF368" i="60"/>
  <c r="GE368" i="60"/>
  <c r="GD368" i="60"/>
  <c r="GC368" i="60"/>
  <c r="GB368" i="60"/>
  <c r="GA368" i="60"/>
  <c r="FZ368" i="60"/>
  <c r="FY368" i="60"/>
  <c r="FX368" i="60"/>
  <c r="FW368" i="60"/>
  <c r="FV368" i="60"/>
  <c r="FU368" i="60"/>
  <c r="FT368" i="60"/>
  <c r="FS368" i="60"/>
  <c r="FR368" i="60"/>
  <c r="FQ368" i="60"/>
  <c r="FP368" i="60"/>
  <c r="FO368" i="60"/>
  <c r="FN368" i="60"/>
  <c r="FM368" i="60"/>
  <c r="FL368" i="60"/>
  <c r="FK368" i="60"/>
  <c r="FJ368" i="60"/>
  <c r="FI368" i="60"/>
  <c r="FH368" i="60"/>
  <c r="FG368" i="60"/>
  <c r="FF368" i="60"/>
  <c r="FE368" i="60"/>
  <c r="FD368" i="60"/>
  <c r="FC368" i="60"/>
  <c r="FB368" i="60"/>
  <c r="FA368" i="60"/>
  <c r="EZ368" i="60"/>
  <c r="EY368" i="60"/>
  <c r="EX368" i="60"/>
  <c r="EW368" i="60"/>
  <c r="EV368" i="60"/>
  <c r="EU368" i="60"/>
  <c r="ET368" i="60"/>
  <c r="ES368" i="60"/>
  <c r="ER368" i="60"/>
  <c r="EQ368" i="60"/>
  <c r="EP368" i="60"/>
  <c r="EO368" i="60"/>
  <c r="EN368" i="60"/>
  <c r="EM368" i="60"/>
  <c r="EL368" i="60"/>
  <c r="EK368" i="60"/>
  <c r="EJ368" i="60"/>
  <c r="EI368" i="60"/>
  <c r="EH368" i="60"/>
  <c r="EG368" i="60"/>
  <c r="EF368" i="60"/>
  <c r="EE368" i="60"/>
  <c r="ED368" i="60"/>
  <c r="EC368" i="60"/>
  <c r="EB368" i="60"/>
  <c r="EA368" i="60"/>
  <c r="DZ368" i="60"/>
  <c r="DY368" i="60"/>
  <c r="DX368" i="60"/>
  <c r="DW368" i="60"/>
  <c r="DV368" i="60"/>
  <c r="DU368" i="60"/>
  <c r="DT368" i="60"/>
  <c r="DS368" i="60"/>
  <c r="DR368" i="60"/>
  <c r="DQ368" i="60"/>
  <c r="DP368" i="60"/>
  <c r="DO368" i="60"/>
  <c r="DN368" i="60"/>
  <c r="DM368" i="60"/>
  <c r="DL368" i="60"/>
  <c r="DK368" i="60"/>
  <c r="DJ368" i="60"/>
  <c r="DI368" i="60"/>
  <c r="DH368" i="60"/>
  <c r="DG368" i="60"/>
  <c r="DF368" i="60"/>
  <c r="DE368" i="60"/>
  <c r="DD368" i="60"/>
  <c r="DC368" i="60"/>
  <c r="DB368" i="60"/>
  <c r="DA368" i="60"/>
  <c r="CZ368" i="60"/>
  <c r="CY368" i="60"/>
  <c r="CX368" i="60"/>
  <c r="CW368" i="60"/>
  <c r="CV368" i="60"/>
  <c r="CU368" i="60"/>
  <c r="CT368" i="60"/>
  <c r="CS368" i="60"/>
  <c r="CR368" i="60"/>
  <c r="CQ368" i="60"/>
  <c r="CP368" i="60"/>
  <c r="CO368" i="60"/>
  <c r="CN368" i="60"/>
  <c r="CM368" i="60"/>
  <c r="CL368" i="60"/>
  <c r="CK368" i="60"/>
  <c r="CJ368" i="60"/>
  <c r="CI368" i="60"/>
  <c r="CH368" i="60"/>
  <c r="CG368" i="60"/>
  <c r="CF368" i="60"/>
  <c r="CE368" i="60"/>
  <c r="CD368" i="60"/>
  <c r="CC368" i="60"/>
  <c r="CB368" i="60"/>
  <c r="CA368" i="60"/>
  <c r="BZ368" i="60"/>
  <c r="BY368" i="60"/>
  <c r="BX368" i="60"/>
  <c r="BW368" i="60"/>
  <c r="BV368" i="60"/>
  <c r="BU368" i="60"/>
  <c r="BT368" i="60"/>
  <c r="BS368" i="60"/>
  <c r="BR368" i="60"/>
  <c r="BQ368" i="60"/>
  <c r="BP368" i="60"/>
  <c r="BO368" i="60"/>
  <c r="BN368" i="60"/>
  <c r="BM368" i="60"/>
  <c r="BL368" i="60"/>
  <c r="BK368" i="60"/>
  <c r="BJ368" i="60"/>
  <c r="BI368" i="60"/>
  <c r="BH368" i="60"/>
  <c r="BG368" i="60"/>
  <c r="BF368" i="60"/>
  <c r="JS367" i="60"/>
  <c r="JA367" i="60"/>
  <c r="IZ367" i="60"/>
  <c r="IY367" i="60"/>
  <c r="IX367" i="60"/>
  <c r="IW367" i="60"/>
  <c r="IV367" i="60"/>
  <c r="IL367" i="60"/>
  <c r="IK367" i="60"/>
  <c r="IJ367" i="60"/>
  <c r="II367" i="60"/>
  <c r="IH367" i="60"/>
  <c r="IG367" i="60"/>
  <c r="IF367" i="60"/>
  <c r="IE367" i="60"/>
  <c r="ID367" i="60"/>
  <c r="IC367" i="60"/>
  <c r="IB367" i="60"/>
  <c r="IA367" i="60"/>
  <c r="HZ367" i="60"/>
  <c r="HY367" i="60"/>
  <c r="HX367" i="60"/>
  <c r="HW367" i="60"/>
  <c r="HV367" i="60"/>
  <c r="HU367" i="60"/>
  <c r="HT367" i="60"/>
  <c r="HS367" i="60"/>
  <c r="HR367" i="60"/>
  <c r="HQ367" i="60"/>
  <c r="HP367" i="60"/>
  <c r="HO367" i="60"/>
  <c r="HN367" i="60"/>
  <c r="HM367" i="60"/>
  <c r="HL367" i="60"/>
  <c r="HK367" i="60"/>
  <c r="HJ367" i="60"/>
  <c r="HI367" i="60"/>
  <c r="HH367" i="60"/>
  <c r="HG367" i="60"/>
  <c r="HF367" i="60"/>
  <c r="HE367" i="60"/>
  <c r="HD367" i="60"/>
  <c r="HC367" i="60"/>
  <c r="HB367" i="60"/>
  <c r="HA367" i="60"/>
  <c r="GZ367" i="60"/>
  <c r="GY367" i="60"/>
  <c r="GX367" i="60"/>
  <c r="GW367" i="60"/>
  <c r="GV367" i="60"/>
  <c r="GU367" i="60"/>
  <c r="GT367" i="60"/>
  <c r="GS367" i="60"/>
  <c r="GR367" i="60"/>
  <c r="GQ367" i="60"/>
  <c r="GP367" i="60"/>
  <c r="GO367" i="60"/>
  <c r="GN367" i="60"/>
  <c r="GM367" i="60"/>
  <c r="GL367" i="60"/>
  <c r="GK367" i="60"/>
  <c r="GJ367" i="60"/>
  <c r="GI367" i="60"/>
  <c r="GH367" i="60"/>
  <c r="GG367" i="60"/>
  <c r="GF367" i="60"/>
  <c r="GE367" i="60"/>
  <c r="GD367" i="60"/>
  <c r="GC367" i="60"/>
  <c r="GB367" i="60"/>
  <c r="GA367" i="60"/>
  <c r="FZ367" i="60"/>
  <c r="FY367" i="60"/>
  <c r="FX367" i="60"/>
  <c r="FW367" i="60"/>
  <c r="FV367" i="60"/>
  <c r="FU367" i="60"/>
  <c r="FT367" i="60"/>
  <c r="FS367" i="60"/>
  <c r="FR367" i="60"/>
  <c r="FQ367" i="60"/>
  <c r="FP367" i="60"/>
  <c r="FO367" i="60"/>
  <c r="FN367" i="60"/>
  <c r="FM367" i="60"/>
  <c r="FL367" i="60"/>
  <c r="FK367" i="60"/>
  <c r="FJ367" i="60"/>
  <c r="FI367" i="60"/>
  <c r="FH367" i="60"/>
  <c r="FG367" i="60"/>
  <c r="FF367" i="60"/>
  <c r="FE367" i="60"/>
  <c r="FD367" i="60"/>
  <c r="FC367" i="60"/>
  <c r="FB367" i="60"/>
  <c r="FA367" i="60"/>
  <c r="EZ367" i="60"/>
  <c r="EY367" i="60"/>
  <c r="EX367" i="60"/>
  <c r="EW367" i="60"/>
  <c r="EV367" i="60"/>
  <c r="EU367" i="60"/>
  <c r="ET367" i="60"/>
  <c r="ES367" i="60"/>
  <c r="ER367" i="60"/>
  <c r="EQ367" i="60"/>
  <c r="EP367" i="60"/>
  <c r="EO367" i="60"/>
  <c r="EN367" i="60"/>
  <c r="EM367" i="60"/>
  <c r="EL367" i="60"/>
  <c r="EK367" i="60"/>
  <c r="EJ367" i="60"/>
  <c r="EI367" i="60"/>
  <c r="EH367" i="60"/>
  <c r="EG367" i="60"/>
  <c r="EF367" i="60"/>
  <c r="EE367" i="60"/>
  <c r="ED367" i="60"/>
  <c r="EC367" i="60"/>
  <c r="EB367" i="60"/>
  <c r="EA367" i="60"/>
  <c r="DZ367" i="60"/>
  <c r="DY367" i="60"/>
  <c r="DX367" i="60"/>
  <c r="DW367" i="60"/>
  <c r="DV367" i="60"/>
  <c r="DU367" i="60"/>
  <c r="DT367" i="60"/>
  <c r="DS367" i="60"/>
  <c r="DR367" i="60"/>
  <c r="DQ367" i="60"/>
  <c r="DP367" i="60"/>
  <c r="DO367" i="60"/>
  <c r="DN367" i="60"/>
  <c r="DM367" i="60"/>
  <c r="DL367" i="60"/>
  <c r="DK367" i="60"/>
  <c r="DJ367" i="60"/>
  <c r="DI367" i="60"/>
  <c r="DH367" i="60"/>
  <c r="DG367" i="60"/>
  <c r="DF367" i="60"/>
  <c r="DE367" i="60"/>
  <c r="DD367" i="60"/>
  <c r="DC367" i="60"/>
  <c r="DB367" i="60"/>
  <c r="DA367" i="60"/>
  <c r="CZ367" i="60"/>
  <c r="CY367" i="60"/>
  <c r="CX367" i="60"/>
  <c r="CW367" i="60"/>
  <c r="CV367" i="60"/>
  <c r="CU367" i="60"/>
  <c r="CT367" i="60"/>
  <c r="CS367" i="60"/>
  <c r="CR367" i="60"/>
  <c r="CQ367" i="60"/>
  <c r="CP367" i="60"/>
  <c r="CO367" i="60"/>
  <c r="CN367" i="60"/>
  <c r="CM367" i="60"/>
  <c r="CL367" i="60"/>
  <c r="CK367" i="60"/>
  <c r="CJ367" i="60"/>
  <c r="CI367" i="60"/>
  <c r="CH367" i="60"/>
  <c r="CG367" i="60"/>
  <c r="CF367" i="60"/>
  <c r="CE367" i="60"/>
  <c r="CD367" i="60"/>
  <c r="CC367" i="60"/>
  <c r="CB367" i="60"/>
  <c r="CA367" i="60"/>
  <c r="BZ367" i="60"/>
  <c r="BY367" i="60"/>
  <c r="BX367" i="60"/>
  <c r="BW367" i="60"/>
  <c r="BV367" i="60"/>
  <c r="BU367" i="60"/>
  <c r="BT367" i="60"/>
  <c r="BS367" i="60"/>
  <c r="BR367" i="60"/>
  <c r="BQ367" i="60"/>
  <c r="BP367" i="60"/>
  <c r="BO367" i="60"/>
  <c r="BN367" i="60"/>
  <c r="BM367" i="60"/>
  <c r="BL367" i="60"/>
  <c r="BK367" i="60"/>
  <c r="BJ367" i="60"/>
  <c r="BI367" i="60"/>
  <c r="BH367" i="60"/>
  <c r="BG367" i="60"/>
  <c r="BF367" i="60"/>
  <c r="JS366" i="60"/>
  <c r="JA366" i="60"/>
  <c r="IZ366" i="60"/>
  <c r="IY366" i="60"/>
  <c r="IX366" i="60"/>
  <c r="IW366" i="60"/>
  <c r="IV366" i="60"/>
  <c r="IL366" i="60"/>
  <c r="IK366" i="60"/>
  <c r="IJ366" i="60"/>
  <c r="II366" i="60"/>
  <c r="IH366" i="60"/>
  <c r="IG366" i="60"/>
  <c r="IF366" i="60"/>
  <c r="IE366" i="60"/>
  <c r="ID366" i="60"/>
  <c r="IC366" i="60"/>
  <c r="IB366" i="60"/>
  <c r="IA366" i="60"/>
  <c r="HZ366" i="60"/>
  <c r="HY366" i="60"/>
  <c r="HX366" i="60"/>
  <c r="HW366" i="60"/>
  <c r="HV366" i="60"/>
  <c r="HU366" i="60"/>
  <c r="HT366" i="60"/>
  <c r="HS366" i="60"/>
  <c r="HR366" i="60"/>
  <c r="HQ366" i="60"/>
  <c r="HP366" i="60"/>
  <c r="HO366" i="60"/>
  <c r="HN366" i="60"/>
  <c r="HM366" i="60"/>
  <c r="HL366" i="60"/>
  <c r="HK366" i="60"/>
  <c r="HJ366" i="60"/>
  <c r="HI366" i="60"/>
  <c r="HH366" i="60"/>
  <c r="HG366" i="60"/>
  <c r="HF366" i="60"/>
  <c r="HE366" i="60"/>
  <c r="HD366" i="60"/>
  <c r="HC366" i="60"/>
  <c r="HB366" i="60"/>
  <c r="HA366" i="60"/>
  <c r="GZ366" i="60"/>
  <c r="GY366" i="60"/>
  <c r="GX366" i="60"/>
  <c r="GW366" i="60"/>
  <c r="GV366" i="60"/>
  <c r="GU366" i="60"/>
  <c r="GT366" i="60"/>
  <c r="GS366" i="60"/>
  <c r="GR366" i="60"/>
  <c r="GQ366" i="60"/>
  <c r="GP366" i="60"/>
  <c r="GO366" i="60"/>
  <c r="GN366" i="60"/>
  <c r="GM366" i="60"/>
  <c r="GL366" i="60"/>
  <c r="GK366" i="60"/>
  <c r="GJ366" i="60"/>
  <c r="GI366" i="60"/>
  <c r="GH366" i="60"/>
  <c r="GG366" i="60"/>
  <c r="GF366" i="60"/>
  <c r="GE366" i="60"/>
  <c r="GD366" i="60"/>
  <c r="GC366" i="60"/>
  <c r="GB366" i="60"/>
  <c r="GA366" i="60"/>
  <c r="FZ366" i="60"/>
  <c r="FY366" i="60"/>
  <c r="FX366" i="60"/>
  <c r="FW366" i="60"/>
  <c r="FV366" i="60"/>
  <c r="FU366" i="60"/>
  <c r="FT366" i="60"/>
  <c r="FS366" i="60"/>
  <c r="FR366" i="60"/>
  <c r="FQ366" i="60"/>
  <c r="FP366" i="60"/>
  <c r="FO366" i="60"/>
  <c r="FN366" i="60"/>
  <c r="FM366" i="60"/>
  <c r="FL366" i="60"/>
  <c r="FK366" i="60"/>
  <c r="FJ366" i="60"/>
  <c r="FI366" i="60"/>
  <c r="FH366" i="60"/>
  <c r="FG366" i="60"/>
  <c r="FF366" i="60"/>
  <c r="FE366" i="60"/>
  <c r="FD366" i="60"/>
  <c r="FC366" i="60"/>
  <c r="FB366" i="60"/>
  <c r="FA366" i="60"/>
  <c r="EZ366" i="60"/>
  <c r="EY366" i="60"/>
  <c r="EX366" i="60"/>
  <c r="EW366" i="60"/>
  <c r="EV366" i="60"/>
  <c r="EU366" i="60"/>
  <c r="ET366" i="60"/>
  <c r="ES366" i="60"/>
  <c r="ER366" i="60"/>
  <c r="EQ366" i="60"/>
  <c r="EP366" i="60"/>
  <c r="EO366" i="60"/>
  <c r="EN366" i="60"/>
  <c r="EM366" i="60"/>
  <c r="EL366" i="60"/>
  <c r="EK366" i="60"/>
  <c r="EJ366" i="60"/>
  <c r="EI366" i="60"/>
  <c r="EH366" i="60"/>
  <c r="EG366" i="60"/>
  <c r="EF366" i="60"/>
  <c r="EE366" i="60"/>
  <c r="ED366" i="60"/>
  <c r="EC366" i="60"/>
  <c r="EB366" i="60"/>
  <c r="EA366" i="60"/>
  <c r="DZ366" i="60"/>
  <c r="DY366" i="60"/>
  <c r="DX366" i="60"/>
  <c r="DW366" i="60"/>
  <c r="DV366" i="60"/>
  <c r="DU366" i="60"/>
  <c r="DT366" i="60"/>
  <c r="DS366" i="60"/>
  <c r="DR366" i="60"/>
  <c r="DQ366" i="60"/>
  <c r="DP366" i="60"/>
  <c r="DO366" i="60"/>
  <c r="DN366" i="60"/>
  <c r="DM366" i="60"/>
  <c r="DL366" i="60"/>
  <c r="DK366" i="60"/>
  <c r="DJ366" i="60"/>
  <c r="DI366" i="60"/>
  <c r="DH366" i="60"/>
  <c r="DG366" i="60"/>
  <c r="DF366" i="60"/>
  <c r="DE366" i="60"/>
  <c r="DD366" i="60"/>
  <c r="DC366" i="60"/>
  <c r="DB366" i="60"/>
  <c r="DA366" i="60"/>
  <c r="CZ366" i="60"/>
  <c r="CY366" i="60"/>
  <c r="CX366" i="60"/>
  <c r="CW366" i="60"/>
  <c r="CV366" i="60"/>
  <c r="CU366" i="60"/>
  <c r="CT366" i="60"/>
  <c r="CS366" i="60"/>
  <c r="CR366" i="60"/>
  <c r="CQ366" i="60"/>
  <c r="CP366" i="60"/>
  <c r="CO366" i="60"/>
  <c r="CN366" i="60"/>
  <c r="CM366" i="60"/>
  <c r="CL366" i="60"/>
  <c r="CK366" i="60"/>
  <c r="CJ366" i="60"/>
  <c r="CI366" i="60"/>
  <c r="CH366" i="60"/>
  <c r="CG366" i="60"/>
  <c r="CF366" i="60"/>
  <c r="CE366" i="60"/>
  <c r="CD366" i="60"/>
  <c r="CC366" i="60"/>
  <c r="CB366" i="60"/>
  <c r="CA366" i="60"/>
  <c r="BZ366" i="60"/>
  <c r="BY366" i="60"/>
  <c r="BX366" i="60"/>
  <c r="BW366" i="60"/>
  <c r="BV366" i="60"/>
  <c r="BU366" i="60"/>
  <c r="BT366" i="60"/>
  <c r="BS366" i="60"/>
  <c r="BR366" i="60"/>
  <c r="BQ366" i="60"/>
  <c r="BP366" i="60"/>
  <c r="BO366" i="60"/>
  <c r="BN366" i="60"/>
  <c r="BM366" i="60"/>
  <c r="BL366" i="60"/>
  <c r="BK366" i="60"/>
  <c r="BJ366" i="60"/>
  <c r="BI366" i="60"/>
  <c r="BH366" i="60"/>
  <c r="BG366" i="60"/>
  <c r="BF366" i="60"/>
  <c r="JS365" i="60"/>
  <c r="JA365" i="60"/>
  <c r="IZ365" i="60"/>
  <c r="IY365" i="60"/>
  <c r="IX365" i="60"/>
  <c r="IW365" i="60"/>
  <c r="IV365" i="60"/>
  <c r="IL365" i="60"/>
  <c r="IK365" i="60"/>
  <c r="IJ365" i="60"/>
  <c r="II365" i="60"/>
  <c r="IH365" i="60"/>
  <c r="IG365" i="60"/>
  <c r="IF365" i="60"/>
  <c r="IE365" i="60"/>
  <c r="ID365" i="60"/>
  <c r="IC365" i="60"/>
  <c r="IB365" i="60"/>
  <c r="IA365" i="60"/>
  <c r="HZ365" i="60"/>
  <c r="HY365" i="60"/>
  <c r="HX365" i="60"/>
  <c r="HW365" i="60"/>
  <c r="HV365" i="60"/>
  <c r="HU365" i="60"/>
  <c r="HT365" i="60"/>
  <c r="HS365" i="60"/>
  <c r="HR365" i="60"/>
  <c r="HQ365" i="60"/>
  <c r="HP365" i="60"/>
  <c r="HO365" i="60"/>
  <c r="HN365" i="60"/>
  <c r="HM365" i="60"/>
  <c r="HL365" i="60"/>
  <c r="HK365" i="60"/>
  <c r="HJ365" i="60"/>
  <c r="HI365" i="60"/>
  <c r="HH365" i="60"/>
  <c r="HG365" i="60"/>
  <c r="HF365" i="60"/>
  <c r="HE365" i="60"/>
  <c r="HD365" i="60"/>
  <c r="HC365" i="60"/>
  <c r="HB365" i="60"/>
  <c r="HA365" i="60"/>
  <c r="GZ365" i="60"/>
  <c r="GY365" i="60"/>
  <c r="GX365" i="60"/>
  <c r="GW365" i="60"/>
  <c r="GV365" i="60"/>
  <c r="GU365" i="60"/>
  <c r="GT365" i="60"/>
  <c r="GS365" i="60"/>
  <c r="GR365" i="60"/>
  <c r="GQ365" i="60"/>
  <c r="GP365" i="60"/>
  <c r="GO365" i="60"/>
  <c r="GN365" i="60"/>
  <c r="GM365" i="60"/>
  <c r="GL365" i="60"/>
  <c r="GK365" i="60"/>
  <c r="GJ365" i="60"/>
  <c r="GI365" i="60"/>
  <c r="GH365" i="60"/>
  <c r="GG365" i="60"/>
  <c r="GF365" i="60"/>
  <c r="GE365" i="60"/>
  <c r="GD365" i="60"/>
  <c r="GC365" i="60"/>
  <c r="GB365" i="60"/>
  <c r="GA365" i="60"/>
  <c r="FZ365" i="60"/>
  <c r="FY365" i="60"/>
  <c r="FX365" i="60"/>
  <c r="FW365" i="60"/>
  <c r="FV365" i="60"/>
  <c r="FU365" i="60"/>
  <c r="FT365" i="60"/>
  <c r="FS365" i="60"/>
  <c r="FR365" i="60"/>
  <c r="FQ365" i="60"/>
  <c r="FP365" i="60"/>
  <c r="FO365" i="60"/>
  <c r="FN365" i="60"/>
  <c r="FM365" i="60"/>
  <c r="FL365" i="60"/>
  <c r="FK365" i="60"/>
  <c r="FJ365" i="60"/>
  <c r="FI365" i="60"/>
  <c r="FH365" i="60"/>
  <c r="FG365" i="60"/>
  <c r="FF365" i="60"/>
  <c r="FE365" i="60"/>
  <c r="FD365" i="60"/>
  <c r="FC365" i="60"/>
  <c r="FB365" i="60"/>
  <c r="FA365" i="60"/>
  <c r="EZ365" i="60"/>
  <c r="EY365" i="60"/>
  <c r="EX365" i="60"/>
  <c r="EW365" i="60"/>
  <c r="EV365" i="60"/>
  <c r="EU365" i="60"/>
  <c r="ET365" i="60"/>
  <c r="ES365" i="60"/>
  <c r="ER365" i="60"/>
  <c r="EQ365" i="60"/>
  <c r="EP365" i="60"/>
  <c r="EO365" i="60"/>
  <c r="EN365" i="60"/>
  <c r="EM365" i="60"/>
  <c r="EL365" i="60"/>
  <c r="EK365" i="60"/>
  <c r="EJ365" i="60"/>
  <c r="EI365" i="60"/>
  <c r="EH365" i="60"/>
  <c r="EG365" i="60"/>
  <c r="EF365" i="60"/>
  <c r="EE365" i="60"/>
  <c r="ED365" i="60"/>
  <c r="EC365" i="60"/>
  <c r="EB365" i="60"/>
  <c r="EA365" i="60"/>
  <c r="DZ365" i="60"/>
  <c r="DY365" i="60"/>
  <c r="DX365" i="60"/>
  <c r="DW365" i="60"/>
  <c r="DV365" i="60"/>
  <c r="DU365" i="60"/>
  <c r="DT365" i="60"/>
  <c r="DS365" i="60"/>
  <c r="DR365" i="60"/>
  <c r="DQ365" i="60"/>
  <c r="DP365" i="60"/>
  <c r="DO365" i="60"/>
  <c r="DN365" i="60"/>
  <c r="DM365" i="60"/>
  <c r="DL365" i="60"/>
  <c r="DK365" i="60"/>
  <c r="DJ365" i="60"/>
  <c r="DI365" i="60"/>
  <c r="DH365" i="60"/>
  <c r="DG365" i="60"/>
  <c r="DF365" i="60"/>
  <c r="DE365" i="60"/>
  <c r="DD365" i="60"/>
  <c r="DC365" i="60"/>
  <c r="DB365" i="60"/>
  <c r="DA365" i="60"/>
  <c r="CZ365" i="60"/>
  <c r="CY365" i="60"/>
  <c r="CX365" i="60"/>
  <c r="CW365" i="60"/>
  <c r="CV365" i="60"/>
  <c r="CU365" i="60"/>
  <c r="CT365" i="60"/>
  <c r="CS365" i="60"/>
  <c r="CR365" i="60"/>
  <c r="CQ365" i="60"/>
  <c r="CP365" i="60"/>
  <c r="CO365" i="60"/>
  <c r="CN365" i="60"/>
  <c r="CM365" i="60"/>
  <c r="CL365" i="60"/>
  <c r="CK365" i="60"/>
  <c r="CJ365" i="60"/>
  <c r="CI365" i="60"/>
  <c r="CH365" i="60"/>
  <c r="CG365" i="60"/>
  <c r="CF365" i="60"/>
  <c r="CE365" i="60"/>
  <c r="CD365" i="60"/>
  <c r="CC365" i="60"/>
  <c r="CB365" i="60"/>
  <c r="CA365" i="60"/>
  <c r="BZ365" i="60"/>
  <c r="BY365" i="60"/>
  <c r="BX365" i="60"/>
  <c r="BW365" i="60"/>
  <c r="BV365" i="60"/>
  <c r="BU365" i="60"/>
  <c r="BT365" i="60"/>
  <c r="BS365" i="60"/>
  <c r="BR365" i="60"/>
  <c r="BQ365" i="60"/>
  <c r="BP365" i="60"/>
  <c r="BO365" i="60"/>
  <c r="BN365" i="60"/>
  <c r="BM365" i="60"/>
  <c r="BL365" i="60"/>
  <c r="BK365" i="60"/>
  <c r="BJ365" i="60"/>
  <c r="BI365" i="60"/>
  <c r="BH365" i="60"/>
  <c r="BG365" i="60"/>
  <c r="BF365" i="60"/>
  <c r="JS364" i="60"/>
  <c r="JA364" i="60"/>
  <c r="IZ364" i="60"/>
  <c r="IY364" i="60"/>
  <c r="IX364" i="60"/>
  <c r="IW364" i="60"/>
  <c r="IV364" i="60"/>
  <c r="IL364" i="60"/>
  <c r="IK364" i="60"/>
  <c r="IJ364" i="60"/>
  <c r="II364" i="60"/>
  <c r="IH364" i="60"/>
  <c r="IG364" i="60"/>
  <c r="IF364" i="60"/>
  <c r="IE364" i="60"/>
  <c r="ID364" i="60"/>
  <c r="IC364" i="60"/>
  <c r="IB364" i="60"/>
  <c r="IA364" i="60"/>
  <c r="HZ364" i="60"/>
  <c r="HY364" i="60"/>
  <c r="HX364" i="60"/>
  <c r="HW364" i="60"/>
  <c r="HV364" i="60"/>
  <c r="HU364" i="60"/>
  <c r="HT364" i="60"/>
  <c r="HS364" i="60"/>
  <c r="HR364" i="60"/>
  <c r="HQ364" i="60"/>
  <c r="HP364" i="60"/>
  <c r="HO364" i="60"/>
  <c r="HN364" i="60"/>
  <c r="HM364" i="60"/>
  <c r="HL364" i="60"/>
  <c r="HK364" i="60"/>
  <c r="HJ364" i="60"/>
  <c r="HI364" i="60"/>
  <c r="HH364" i="60"/>
  <c r="HG364" i="60"/>
  <c r="HF364" i="60"/>
  <c r="HE364" i="60"/>
  <c r="HD364" i="60"/>
  <c r="HC364" i="60"/>
  <c r="HB364" i="60"/>
  <c r="HA364" i="60"/>
  <c r="GZ364" i="60"/>
  <c r="GY364" i="60"/>
  <c r="GX364" i="60"/>
  <c r="GW364" i="60"/>
  <c r="GV364" i="60"/>
  <c r="GU364" i="60"/>
  <c r="GT364" i="60"/>
  <c r="GS364" i="60"/>
  <c r="GR364" i="60"/>
  <c r="GQ364" i="60"/>
  <c r="GP364" i="60"/>
  <c r="GO364" i="60"/>
  <c r="GN364" i="60"/>
  <c r="GM364" i="60"/>
  <c r="GL364" i="60"/>
  <c r="GK364" i="60"/>
  <c r="GJ364" i="60"/>
  <c r="GI364" i="60"/>
  <c r="GH364" i="60"/>
  <c r="GG364" i="60"/>
  <c r="GF364" i="60"/>
  <c r="GE364" i="60"/>
  <c r="GD364" i="60"/>
  <c r="GC364" i="60"/>
  <c r="GB364" i="60"/>
  <c r="GA364" i="60"/>
  <c r="FZ364" i="60"/>
  <c r="FY364" i="60"/>
  <c r="FX364" i="60"/>
  <c r="FW364" i="60"/>
  <c r="FV364" i="60"/>
  <c r="FU364" i="60"/>
  <c r="FT364" i="60"/>
  <c r="FS364" i="60"/>
  <c r="FR364" i="60"/>
  <c r="FQ364" i="60"/>
  <c r="FP364" i="60"/>
  <c r="FO364" i="60"/>
  <c r="FN364" i="60"/>
  <c r="FM364" i="60"/>
  <c r="FL364" i="60"/>
  <c r="FK364" i="60"/>
  <c r="FJ364" i="60"/>
  <c r="FI364" i="60"/>
  <c r="FH364" i="60"/>
  <c r="FG364" i="60"/>
  <c r="FF364" i="60"/>
  <c r="FE364" i="60"/>
  <c r="FD364" i="60"/>
  <c r="FC364" i="60"/>
  <c r="FB364" i="60"/>
  <c r="FA364" i="60"/>
  <c r="EZ364" i="60"/>
  <c r="EY364" i="60"/>
  <c r="EX364" i="60"/>
  <c r="EW364" i="60"/>
  <c r="EV364" i="60"/>
  <c r="EU364" i="60"/>
  <c r="ET364" i="60"/>
  <c r="ES364" i="60"/>
  <c r="ER364" i="60"/>
  <c r="EQ364" i="60"/>
  <c r="EP364" i="60"/>
  <c r="EO364" i="60"/>
  <c r="EN364" i="60"/>
  <c r="EM364" i="60"/>
  <c r="EL364" i="60"/>
  <c r="EK364" i="60"/>
  <c r="EJ364" i="60"/>
  <c r="EI364" i="60"/>
  <c r="EH364" i="60"/>
  <c r="EG364" i="60"/>
  <c r="EF364" i="60"/>
  <c r="EE364" i="60"/>
  <c r="ED364" i="60"/>
  <c r="EC364" i="60"/>
  <c r="EB364" i="60"/>
  <c r="EA364" i="60"/>
  <c r="DZ364" i="60"/>
  <c r="DY364" i="60"/>
  <c r="DX364" i="60"/>
  <c r="DW364" i="60"/>
  <c r="DV364" i="60"/>
  <c r="DU364" i="60"/>
  <c r="DT364" i="60"/>
  <c r="DS364" i="60"/>
  <c r="DR364" i="60"/>
  <c r="DQ364" i="60"/>
  <c r="DP364" i="60"/>
  <c r="DO364" i="60"/>
  <c r="DN364" i="60"/>
  <c r="DM364" i="60"/>
  <c r="DL364" i="60"/>
  <c r="DK364" i="60"/>
  <c r="DJ364" i="60"/>
  <c r="DI364" i="60"/>
  <c r="DH364" i="60"/>
  <c r="DG364" i="60"/>
  <c r="DF364" i="60"/>
  <c r="DE364" i="60"/>
  <c r="DD364" i="60"/>
  <c r="DC364" i="60"/>
  <c r="DB364" i="60"/>
  <c r="DA364" i="60"/>
  <c r="CZ364" i="60"/>
  <c r="CY364" i="60"/>
  <c r="CX364" i="60"/>
  <c r="CW364" i="60"/>
  <c r="CV364" i="60"/>
  <c r="CU364" i="60"/>
  <c r="CT364" i="60"/>
  <c r="CS364" i="60"/>
  <c r="CR364" i="60"/>
  <c r="CQ364" i="60"/>
  <c r="CP364" i="60"/>
  <c r="CO364" i="60"/>
  <c r="CN364" i="60"/>
  <c r="CM364" i="60"/>
  <c r="CL364" i="60"/>
  <c r="CK364" i="60"/>
  <c r="CJ364" i="60"/>
  <c r="CI364" i="60"/>
  <c r="CH364" i="60"/>
  <c r="CG364" i="60"/>
  <c r="CF364" i="60"/>
  <c r="CE364" i="60"/>
  <c r="CD364" i="60"/>
  <c r="CC364" i="60"/>
  <c r="CB364" i="60"/>
  <c r="CA364" i="60"/>
  <c r="BZ364" i="60"/>
  <c r="BY364" i="60"/>
  <c r="BX364" i="60"/>
  <c r="BW364" i="60"/>
  <c r="BV364" i="60"/>
  <c r="BU364" i="60"/>
  <c r="BT364" i="60"/>
  <c r="BS364" i="60"/>
  <c r="BR364" i="60"/>
  <c r="BQ364" i="60"/>
  <c r="BP364" i="60"/>
  <c r="BO364" i="60"/>
  <c r="BN364" i="60"/>
  <c r="BM364" i="60"/>
  <c r="BL364" i="60"/>
  <c r="BK364" i="60"/>
  <c r="BJ364" i="60"/>
  <c r="BI364" i="60"/>
  <c r="BH364" i="60"/>
  <c r="BG364" i="60"/>
  <c r="BF364" i="60"/>
  <c r="JS363" i="60"/>
  <c r="JA363" i="60"/>
  <c r="IZ363" i="60"/>
  <c r="IY363" i="60"/>
  <c r="IX363" i="60"/>
  <c r="IW363" i="60"/>
  <c r="IV363" i="60"/>
  <c r="IL363" i="60"/>
  <c r="IK363" i="60"/>
  <c r="IJ363" i="60"/>
  <c r="II363" i="60"/>
  <c r="IH363" i="60"/>
  <c r="IG363" i="60"/>
  <c r="IF363" i="60"/>
  <c r="IE363" i="60"/>
  <c r="ID363" i="60"/>
  <c r="IC363" i="60"/>
  <c r="IB363" i="60"/>
  <c r="IA363" i="60"/>
  <c r="HZ363" i="60"/>
  <c r="HY363" i="60"/>
  <c r="HX363" i="60"/>
  <c r="HW363" i="60"/>
  <c r="HV363" i="60"/>
  <c r="HU363" i="60"/>
  <c r="HT363" i="60"/>
  <c r="HS363" i="60"/>
  <c r="HR363" i="60"/>
  <c r="HQ363" i="60"/>
  <c r="HP363" i="60"/>
  <c r="HO363" i="60"/>
  <c r="HN363" i="60"/>
  <c r="HM363" i="60"/>
  <c r="HL363" i="60"/>
  <c r="HK363" i="60"/>
  <c r="HJ363" i="60"/>
  <c r="HI363" i="60"/>
  <c r="HH363" i="60"/>
  <c r="HG363" i="60"/>
  <c r="HF363" i="60"/>
  <c r="HE363" i="60"/>
  <c r="HD363" i="60"/>
  <c r="HC363" i="60"/>
  <c r="HB363" i="60"/>
  <c r="HA363" i="60"/>
  <c r="GZ363" i="60"/>
  <c r="GY363" i="60"/>
  <c r="GX363" i="60"/>
  <c r="GW363" i="60"/>
  <c r="GV363" i="60"/>
  <c r="GU363" i="60"/>
  <c r="GT363" i="60"/>
  <c r="GS363" i="60"/>
  <c r="GR363" i="60"/>
  <c r="GQ363" i="60"/>
  <c r="GP363" i="60"/>
  <c r="GO363" i="60"/>
  <c r="GN363" i="60"/>
  <c r="GM363" i="60"/>
  <c r="GL363" i="60"/>
  <c r="GK363" i="60"/>
  <c r="GJ363" i="60"/>
  <c r="GI363" i="60"/>
  <c r="GH363" i="60"/>
  <c r="GG363" i="60"/>
  <c r="GF363" i="60"/>
  <c r="GE363" i="60"/>
  <c r="GD363" i="60"/>
  <c r="GC363" i="60"/>
  <c r="GB363" i="60"/>
  <c r="GA363" i="60"/>
  <c r="FZ363" i="60"/>
  <c r="FY363" i="60"/>
  <c r="FX363" i="60"/>
  <c r="FW363" i="60"/>
  <c r="FV363" i="60"/>
  <c r="FU363" i="60"/>
  <c r="FT363" i="60"/>
  <c r="FS363" i="60"/>
  <c r="FR363" i="60"/>
  <c r="FQ363" i="60"/>
  <c r="FP363" i="60"/>
  <c r="FO363" i="60"/>
  <c r="FN363" i="60"/>
  <c r="FM363" i="60"/>
  <c r="FL363" i="60"/>
  <c r="FK363" i="60"/>
  <c r="FJ363" i="60"/>
  <c r="FI363" i="60"/>
  <c r="FH363" i="60"/>
  <c r="FG363" i="60"/>
  <c r="FF363" i="60"/>
  <c r="FE363" i="60"/>
  <c r="FD363" i="60"/>
  <c r="FC363" i="60"/>
  <c r="FB363" i="60"/>
  <c r="FA363" i="60"/>
  <c r="EZ363" i="60"/>
  <c r="EY363" i="60"/>
  <c r="EX363" i="60"/>
  <c r="EW363" i="60"/>
  <c r="EV363" i="60"/>
  <c r="EU363" i="60"/>
  <c r="ET363" i="60"/>
  <c r="ES363" i="60"/>
  <c r="ER363" i="60"/>
  <c r="EQ363" i="60"/>
  <c r="EP363" i="60"/>
  <c r="EO363" i="60"/>
  <c r="EN363" i="60"/>
  <c r="EM363" i="60"/>
  <c r="EL363" i="60"/>
  <c r="EK363" i="60"/>
  <c r="EJ363" i="60"/>
  <c r="EI363" i="60"/>
  <c r="EH363" i="60"/>
  <c r="EG363" i="60"/>
  <c r="EF363" i="60"/>
  <c r="EE363" i="60"/>
  <c r="ED363" i="60"/>
  <c r="EC363" i="60"/>
  <c r="EB363" i="60"/>
  <c r="EA363" i="60"/>
  <c r="DZ363" i="60"/>
  <c r="DY363" i="60"/>
  <c r="DX363" i="60"/>
  <c r="DW363" i="60"/>
  <c r="DV363" i="60"/>
  <c r="DU363" i="60"/>
  <c r="DT363" i="60"/>
  <c r="DS363" i="60"/>
  <c r="DR363" i="60"/>
  <c r="DQ363" i="60"/>
  <c r="DP363" i="60"/>
  <c r="DO363" i="60"/>
  <c r="DN363" i="60"/>
  <c r="DM363" i="60"/>
  <c r="DL363" i="60"/>
  <c r="DK363" i="60"/>
  <c r="DJ363" i="60"/>
  <c r="DI363" i="60"/>
  <c r="DH363" i="60"/>
  <c r="DG363" i="60"/>
  <c r="DF363" i="60"/>
  <c r="DE363" i="60"/>
  <c r="DD363" i="60"/>
  <c r="DC363" i="60"/>
  <c r="DB363" i="60"/>
  <c r="DA363" i="60"/>
  <c r="CZ363" i="60"/>
  <c r="CY363" i="60"/>
  <c r="CX363" i="60"/>
  <c r="CW363" i="60"/>
  <c r="CV363" i="60"/>
  <c r="CU363" i="60"/>
  <c r="CT363" i="60"/>
  <c r="CS363" i="60"/>
  <c r="CR363" i="60"/>
  <c r="CQ363" i="60"/>
  <c r="CP363" i="60"/>
  <c r="CO363" i="60"/>
  <c r="CN363" i="60"/>
  <c r="CM363" i="60"/>
  <c r="CL363" i="60"/>
  <c r="CK363" i="60"/>
  <c r="CJ363" i="60"/>
  <c r="CI363" i="60"/>
  <c r="CH363" i="60"/>
  <c r="CG363" i="60"/>
  <c r="CF363" i="60"/>
  <c r="CE363" i="60"/>
  <c r="CD363" i="60"/>
  <c r="CC363" i="60"/>
  <c r="CB363" i="60"/>
  <c r="CA363" i="60"/>
  <c r="BZ363" i="60"/>
  <c r="BY363" i="60"/>
  <c r="BX363" i="60"/>
  <c r="BW363" i="60"/>
  <c r="BV363" i="60"/>
  <c r="BU363" i="60"/>
  <c r="BT363" i="60"/>
  <c r="BS363" i="60"/>
  <c r="BR363" i="60"/>
  <c r="BQ363" i="60"/>
  <c r="BP363" i="60"/>
  <c r="BO363" i="60"/>
  <c r="BN363" i="60"/>
  <c r="BM363" i="60"/>
  <c r="BL363" i="60"/>
  <c r="BK363" i="60"/>
  <c r="BJ363" i="60"/>
  <c r="BI363" i="60"/>
  <c r="BH363" i="60"/>
  <c r="BG363" i="60"/>
  <c r="BF363" i="60"/>
  <c r="JS362" i="60"/>
  <c r="JA362" i="60"/>
  <c r="IZ362" i="60"/>
  <c r="IY362" i="60"/>
  <c r="IX362" i="60"/>
  <c r="IW362" i="60"/>
  <c r="IV362" i="60"/>
  <c r="IL362" i="60"/>
  <c r="IK362" i="60"/>
  <c r="IJ362" i="60"/>
  <c r="II362" i="60"/>
  <c r="IH362" i="60"/>
  <c r="IG362" i="60"/>
  <c r="IF362" i="60"/>
  <c r="IE362" i="60"/>
  <c r="ID362" i="60"/>
  <c r="IC362" i="60"/>
  <c r="IB362" i="60"/>
  <c r="IA362" i="60"/>
  <c r="HZ362" i="60"/>
  <c r="HY362" i="60"/>
  <c r="HX362" i="60"/>
  <c r="HW362" i="60"/>
  <c r="HV362" i="60"/>
  <c r="HU362" i="60"/>
  <c r="HT362" i="60"/>
  <c r="HS362" i="60"/>
  <c r="HR362" i="60"/>
  <c r="HQ362" i="60"/>
  <c r="HP362" i="60"/>
  <c r="HO362" i="60"/>
  <c r="HN362" i="60"/>
  <c r="HM362" i="60"/>
  <c r="HL362" i="60"/>
  <c r="HK362" i="60"/>
  <c r="HJ362" i="60"/>
  <c r="HI362" i="60"/>
  <c r="HH362" i="60"/>
  <c r="HG362" i="60"/>
  <c r="HF362" i="60"/>
  <c r="HE362" i="60"/>
  <c r="HD362" i="60"/>
  <c r="HC362" i="60"/>
  <c r="HB362" i="60"/>
  <c r="HA362" i="60"/>
  <c r="GZ362" i="60"/>
  <c r="GY362" i="60"/>
  <c r="GX362" i="60"/>
  <c r="GW362" i="60"/>
  <c r="GV362" i="60"/>
  <c r="GU362" i="60"/>
  <c r="GT362" i="60"/>
  <c r="GS362" i="60"/>
  <c r="GR362" i="60"/>
  <c r="GQ362" i="60"/>
  <c r="GP362" i="60"/>
  <c r="GO362" i="60"/>
  <c r="GN362" i="60"/>
  <c r="GM362" i="60"/>
  <c r="GL362" i="60"/>
  <c r="GK362" i="60"/>
  <c r="GJ362" i="60"/>
  <c r="GI362" i="60"/>
  <c r="GH362" i="60"/>
  <c r="GG362" i="60"/>
  <c r="GF362" i="60"/>
  <c r="GE362" i="60"/>
  <c r="GD362" i="60"/>
  <c r="GC362" i="60"/>
  <c r="GB362" i="60"/>
  <c r="GA362" i="60"/>
  <c r="FZ362" i="60"/>
  <c r="FY362" i="60"/>
  <c r="FX362" i="60"/>
  <c r="FW362" i="60"/>
  <c r="FV362" i="60"/>
  <c r="FU362" i="60"/>
  <c r="FT362" i="60"/>
  <c r="FS362" i="60"/>
  <c r="FR362" i="60"/>
  <c r="FQ362" i="60"/>
  <c r="FP362" i="60"/>
  <c r="FO362" i="60"/>
  <c r="FN362" i="60"/>
  <c r="FM362" i="60"/>
  <c r="FL362" i="60"/>
  <c r="FK362" i="60"/>
  <c r="FJ362" i="60"/>
  <c r="FI362" i="60"/>
  <c r="FH362" i="60"/>
  <c r="FG362" i="60"/>
  <c r="FF362" i="60"/>
  <c r="FE362" i="60"/>
  <c r="FD362" i="60"/>
  <c r="FC362" i="60"/>
  <c r="FB362" i="60"/>
  <c r="FA362" i="60"/>
  <c r="EZ362" i="60"/>
  <c r="EY362" i="60"/>
  <c r="EX362" i="60"/>
  <c r="EW362" i="60"/>
  <c r="EV362" i="60"/>
  <c r="EU362" i="60"/>
  <c r="ET362" i="60"/>
  <c r="ES362" i="60"/>
  <c r="ER362" i="60"/>
  <c r="EQ362" i="60"/>
  <c r="EP362" i="60"/>
  <c r="EO362" i="60"/>
  <c r="EN362" i="60"/>
  <c r="EM362" i="60"/>
  <c r="EL362" i="60"/>
  <c r="EK362" i="60"/>
  <c r="EJ362" i="60"/>
  <c r="EI362" i="60"/>
  <c r="EH362" i="60"/>
  <c r="EG362" i="60"/>
  <c r="EF362" i="60"/>
  <c r="EE362" i="60"/>
  <c r="ED362" i="60"/>
  <c r="EC362" i="60"/>
  <c r="EB362" i="60"/>
  <c r="EA362" i="60"/>
  <c r="DZ362" i="60"/>
  <c r="DY362" i="60"/>
  <c r="DX362" i="60"/>
  <c r="DW362" i="60"/>
  <c r="DV362" i="60"/>
  <c r="DU362" i="60"/>
  <c r="DT362" i="60"/>
  <c r="DS362" i="60"/>
  <c r="DR362" i="60"/>
  <c r="DQ362" i="60"/>
  <c r="DP362" i="60"/>
  <c r="DO362" i="60"/>
  <c r="DN362" i="60"/>
  <c r="DM362" i="60"/>
  <c r="DL362" i="60"/>
  <c r="DK362" i="60"/>
  <c r="DJ362" i="60"/>
  <c r="DI362" i="60"/>
  <c r="DH362" i="60"/>
  <c r="DG362" i="60"/>
  <c r="DF362" i="60"/>
  <c r="DE362" i="60"/>
  <c r="DD362" i="60"/>
  <c r="DC362" i="60"/>
  <c r="DB362" i="60"/>
  <c r="DA362" i="60"/>
  <c r="CZ362" i="60"/>
  <c r="CY362" i="60"/>
  <c r="CX362" i="60"/>
  <c r="CW362" i="60"/>
  <c r="CV362" i="60"/>
  <c r="CU362" i="60"/>
  <c r="CT362" i="60"/>
  <c r="CS362" i="60"/>
  <c r="CR362" i="60"/>
  <c r="CQ362" i="60"/>
  <c r="CP362" i="60"/>
  <c r="CO362" i="60"/>
  <c r="CN362" i="60"/>
  <c r="CM362" i="60"/>
  <c r="CL362" i="60"/>
  <c r="CK362" i="60"/>
  <c r="CJ362" i="60"/>
  <c r="CI362" i="60"/>
  <c r="CH362" i="60"/>
  <c r="CG362" i="60"/>
  <c r="CF362" i="60"/>
  <c r="CE362" i="60"/>
  <c r="CD362" i="60"/>
  <c r="CC362" i="60"/>
  <c r="CB362" i="60"/>
  <c r="CA362" i="60"/>
  <c r="BZ362" i="60"/>
  <c r="BY362" i="60"/>
  <c r="BX362" i="60"/>
  <c r="BW362" i="60"/>
  <c r="BV362" i="60"/>
  <c r="BU362" i="60"/>
  <c r="BT362" i="60"/>
  <c r="BS362" i="60"/>
  <c r="BR362" i="60"/>
  <c r="BQ362" i="60"/>
  <c r="BP362" i="60"/>
  <c r="BO362" i="60"/>
  <c r="BN362" i="60"/>
  <c r="BM362" i="60"/>
  <c r="BL362" i="60"/>
  <c r="BK362" i="60"/>
  <c r="BJ362" i="60"/>
  <c r="BI362" i="60"/>
  <c r="BH362" i="60"/>
  <c r="BG362" i="60"/>
  <c r="BF362" i="60"/>
  <c r="JS361" i="60"/>
  <c r="JA361" i="60"/>
  <c r="IZ361" i="60"/>
  <c r="IY361" i="60"/>
  <c r="IX361" i="60"/>
  <c r="IW361" i="60"/>
  <c r="IV361" i="60"/>
  <c r="IL361" i="60"/>
  <c r="IK361" i="60"/>
  <c r="IJ361" i="60"/>
  <c r="II361" i="60"/>
  <c r="IH361" i="60"/>
  <c r="IG361" i="60"/>
  <c r="IF361" i="60"/>
  <c r="IE361" i="60"/>
  <c r="ID361" i="60"/>
  <c r="IC361" i="60"/>
  <c r="IB361" i="60"/>
  <c r="IA361" i="60"/>
  <c r="HZ361" i="60"/>
  <c r="HY361" i="60"/>
  <c r="HX361" i="60"/>
  <c r="HW361" i="60"/>
  <c r="HV361" i="60"/>
  <c r="HU361" i="60"/>
  <c r="HT361" i="60"/>
  <c r="HS361" i="60"/>
  <c r="HR361" i="60"/>
  <c r="HQ361" i="60"/>
  <c r="HP361" i="60"/>
  <c r="HO361" i="60"/>
  <c r="HN361" i="60"/>
  <c r="HM361" i="60"/>
  <c r="HL361" i="60"/>
  <c r="HK361" i="60"/>
  <c r="HJ361" i="60"/>
  <c r="HI361" i="60"/>
  <c r="HH361" i="60"/>
  <c r="HG361" i="60"/>
  <c r="HF361" i="60"/>
  <c r="HE361" i="60"/>
  <c r="HD361" i="60"/>
  <c r="HC361" i="60"/>
  <c r="HB361" i="60"/>
  <c r="HA361" i="60"/>
  <c r="GZ361" i="60"/>
  <c r="GY361" i="60"/>
  <c r="GX361" i="60"/>
  <c r="GW361" i="60"/>
  <c r="GV361" i="60"/>
  <c r="GU361" i="60"/>
  <c r="GT361" i="60"/>
  <c r="GS361" i="60"/>
  <c r="GR361" i="60"/>
  <c r="GQ361" i="60"/>
  <c r="GP361" i="60"/>
  <c r="GO361" i="60"/>
  <c r="GN361" i="60"/>
  <c r="GM361" i="60"/>
  <c r="GL361" i="60"/>
  <c r="GK361" i="60"/>
  <c r="GJ361" i="60"/>
  <c r="GI361" i="60"/>
  <c r="GH361" i="60"/>
  <c r="GG361" i="60"/>
  <c r="GF361" i="60"/>
  <c r="GE361" i="60"/>
  <c r="GD361" i="60"/>
  <c r="GC361" i="60"/>
  <c r="GB361" i="60"/>
  <c r="GA361" i="60"/>
  <c r="FZ361" i="60"/>
  <c r="FY361" i="60"/>
  <c r="FX361" i="60"/>
  <c r="FW361" i="60"/>
  <c r="FV361" i="60"/>
  <c r="FU361" i="60"/>
  <c r="FT361" i="60"/>
  <c r="FS361" i="60"/>
  <c r="FR361" i="60"/>
  <c r="FQ361" i="60"/>
  <c r="FP361" i="60"/>
  <c r="FO361" i="60"/>
  <c r="FN361" i="60"/>
  <c r="FM361" i="60"/>
  <c r="FL361" i="60"/>
  <c r="FK361" i="60"/>
  <c r="FJ361" i="60"/>
  <c r="FI361" i="60"/>
  <c r="FH361" i="60"/>
  <c r="FG361" i="60"/>
  <c r="FF361" i="60"/>
  <c r="FE361" i="60"/>
  <c r="FD361" i="60"/>
  <c r="FC361" i="60"/>
  <c r="FB361" i="60"/>
  <c r="FA361" i="60"/>
  <c r="EZ361" i="60"/>
  <c r="EY361" i="60"/>
  <c r="EX361" i="60"/>
  <c r="EW361" i="60"/>
  <c r="EV361" i="60"/>
  <c r="EU361" i="60"/>
  <c r="ET361" i="60"/>
  <c r="ES361" i="60"/>
  <c r="ER361" i="60"/>
  <c r="EQ361" i="60"/>
  <c r="EP361" i="60"/>
  <c r="EO361" i="60"/>
  <c r="EN361" i="60"/>
  <c r="EM361" i="60"/>
  <c r="EL361" i="60"/>
  <c r="EK361" i="60"/>
  <c r="EJ361" i="60"/>
  <c r="EI361" i="60"/>
  <c r="EH361" i="60"/>
  <c r="EG361" i="60"/>
  <c r="EF361" i="60"/>
  <c r="EE361" i="60"/>
  <c r="ED361" i="60"/>
  <c r="EC361" i="60"/>
  <c r="EB361" i="60"/>
  <c r="EA361" i="60"/>
  <c r="DZ361" i="60"/>
  <c r="DY361" i="60"/>
  <c r="DX361" i="60"/>
  <c r="DW361" i="60"/>
  <c r="DV361" i="60"/>
  <c r="DU361" i="60"/>
  <c r="DT361" i="60"/>
  <c r="DS361" i="60"/>
  <c r="DR361" i="60"/>
  <c r="DQ361" i="60"/>
  <c r="DP361" i="60"/>
  <c r="DO361" i="60"/>
  <c r="DN361" i="60"/>
  <c r="DM361" i="60"/>
  <c r="DL361" i="60"/>
  <c r="DK361" i="60"/>
  <c r="DJ361" i="60"/>
  <c r="DI361" i="60"/>
  <c r="DH361" i="60"/>
  <c r="DG361" i="60"/>
  <c r="DF361" i="60"/>
  <c r="DE361" i="60"/>
  <c r="DD361" i="60"/>
  <c r="DC361" i="60"/>
  <c r="DB361" i="60"/>
  <c r="DA361" i="60"/>
  <c r="CZ361" i="60"/>
  <c r="CY361" i="60"/>
  <c r="CX361" i="60"/>
  <c r="CW361" i="60"/>
  <c r="CV361" i="60"/>
  <c r="CU361" i="60"/>
  <c r="CT361" i="60"/>
  <c r="CS361" i="60"/>
  <c r="CR361" i="60"/>
  <c r="CQ361" i="60"/>
  <c r="CP361" i="60"/>
  <c r="CO361" i="60"/>
  <c r="CN361" i="60"/>
  <c r="CM361" i="60"/>
  <c r="CL361" i="60"/>
  <c r="CK361" i="60"/>
  <c r="CJ361" i="60"/>
  <c r="CI361" i="60"/>
  <c r="CH361" i="60"/>
  <c r="CG361" i="60"/>
  <c r="CF361" i="60"/>
  <c r="CE361" i="60"/>
  <c r="CD361" i="60"/>
  <c r="CC361" i="60"/>
  <c r="CB361" i="60"/>
  <c r="CA361" i="60"/>
  <c r="BZ361" i="60"/>
  <c r="BY361" i="60"/>
  <c r="BX361" i="60"/>
  <c r="BW361" i="60"/>
  <c r="BV361" i="60"/>
  <c r="BU361" i="60"/>
  <c r="BT361" i="60"/>
  <c r="BS361" i="60"/>
  <c r="BR361" i="60"/>
  <c r="BQ361" i="60"/>
  <c r="BP361" i="60"/>
  <c r="BO361" i="60"/>
  <c r="BN361" i="60"/>
  <c r="BM361" i="60"/>
  <c r="BL361" i="60"/>
  <c r="BK361" i="60"/>
  <c r="BJ361" i="60"/>
  <c r="BI361" i="60"/>
  <c r="BH361" i="60"/>
  <c r="BG361" i="60"/>
  <c r="BF361" i="60"/>
  <c r="JS360" i="60"/>
  <c r="JA360" i="60"/>
  <c r="IZ360" i="60"/>
  <c r="IY360" i="60"/>
  <c r="IX360" i="60"/>
  <c r="IW360" i="60"/>
  <c r="IV360" i="60"/>
  <c r="IL360" i="60"/>
  <c r="IK360" i="60"/>
  <c r="IJ360" i="60"/>
  <c r="II360" i="60"/>
  <c r="IH360" i="60"/>
  <c r="IG360" i="60"/>
  <c r="IF360" i="60"/>
  <c r="IE360" i="60"/>
  <c r="ID360" i="60"/>
  <c r="IC360" i="60"/>
  <c r="IB360" i="60"/>
  <c r="IA360" i="60"/>
  <c r="HZ360" i="60"/>
  <c r="HY360" i="60"/>
  <c r="HX360" i="60"/>
  <c r="HW360" i="60"/>
  <c r="HV360" i="60"/>
  <c r="HU360" i="60"/>
  <c r="HT360" i="60"/>
  <c r="HS360" i="60"/>
  <c r="HR360" i="60"/>
  <c r="HQ360" i="60"/>
  <c r="HP360" i="60"/>
  <c r="HO360" i="60"/>
  <c r="HN360" i="60"/>
  <c r="HM360" i="60"/>
  <c r="HL360" i="60"/>
  <c r="HK360" i="60"/>
  <c r="HJ360" i="60"/>
  <c r="HI360" i="60"/>
  <c r="HH360" i="60"/>
  <c r="HG360" i="60"/>
  <c r="HF360" i="60"/>
  <c r="HE360" i="60"/>
  <c r="HD360" i="60"/>
  <c r="HC360" i="60"/>
  <c r="HB360" i="60"/>
  <c r="HA360" i="60"/>
  <c r="GZ360" i="60"/>
  <c r="GY360" i="60"/>
  <c r="GX360" i="60"/>
  <c r="GW360" i="60"/>
  <c r="GV360" i="60"/>
  <c r="GU360" i="60"/>
  <c r="GT360" i="60"/>
  <c r="GS360" i="60"/>
  <c r="GR360" i="60"/>
  <c r="GQ360" i="60"/>
  <c r="GP360" i="60"/>
  <c r="GO360" i="60"/>
  <c r="GN360" i="60"/>
  <c r="GM360" i="60"/>
  <c r="GL360" i="60"/>
  <c r="GK360" i="60"/>
  <c r="GJ360" i="60"/>
  <c r="GI360" i="60"/>
  <c r="GH360" i="60"/>
  <c r="GG360" i="60"/>
  <c r="GF360" i="60"/>
  <c r="GE360" i="60"/>
  <c r="GD360" i="60"/>
  <c r="GC360" i="60"/>
  <c r="GB360" i="60"/>
  <c r="GA360" i="60"/>
  <c r="FZ360" i="60"/>
  <c r="FY360" i="60"/>
  <c r="FX360" i="60"/>
  <c r="FW360" i="60"/>
  <c r="FV360" i="60"/>
  <c r="FU360" i="60"/>
  <c r="FT360" i="60"/>
  <c r="FS360" i="60"/>
  <c r="FR360" i="60"/>
  <c r="FQ360" i="60"/>
  <c r="FP360" i="60"/>
  <c r="FO360" i="60"/>
  <c r="FN360" i="60"/>
  <c r="FM360" i="60"/>
  <c r="FL360" i="60"/>
  <c r="FK360" i="60"/>
  <c r="FJ360" i="60"/>
  <c r="FI360" i="60"/>
  <c r="FH360" i="60"/>
  <c r="FG360" i="60"/>
  <c r="FF360" i="60"/>
  <c r="FE360" i="60"/>
  <c r="FD360" i="60"/>
  <c r="FC360" i="60"/>
  <c r="FB360" i="60"/>
  <c r="FA360" i="60"/>
  <c r="EZ360" i="60"/>
  <c r="EY360" i="60"/>
  <c r="EX360" i="60"/>
  <c r="EW360" i="60"/>
  <c r="EV360" i="60"/>
  <c r="EU360" i="60"/>
  <c r="ET360" i="60"/>
  <c r="ES360" i="60"/>
  <c r="ER360" i="60"/>
  <c r="EQ360" i="60"/>
  <c r="EP360" i="60"/>
  <c r="EO360" i="60"/>
  <c r="EN360" i="60"/>
  <c r="EM360" i="60"/>
  <c r="EL360" i="60"/>
  <c r="EK360" i="60"/>
  <c r="EJ360" i="60"/>
  <c r="EI360" i="60"/>
  <c r="EH360" i="60"/>
  <c r="EG360" i="60"/>
  <c r="EF360" i="60"/>
  <c r="EE360" i="60"/>
  <c r="ED360" i="60"/>
  <c r="EC360" i="60"/>
  <c r="EB360" i="60"/>
  <c r="EA360" i="60"/>
  <c r="DZ360" i="60"/>
  <c r="DY360" i="60"/>
  <c r="DX360" i="60"/>
  <c r="DW360" i="60"/>
  <c r="DV360" i="60"/>
  <c r="DU360" i="60"/>
  <c r="DT360" i="60"/>
  <c r="DS360" i="60"/>
  <c r="DR360" i="60"/>
  <c r="DQ360" i="60"/>
  <c r="DP360" i="60"/>
  <c r="DO360" i="60"/>
  <c r="DN360" i="60"/>
  <c r="DM360" i="60"/>
  <c r="DL360" i="60"/>
  <c r="DK360" i="60"/>
  <c r="DJ360" i="60"/>
  <c r="DI360" i="60"/>
  <c r="DH360" i="60"/>
  <c r="DG360" i="60"/>
  <c r="DF360" i="60"/>
  <c r="DE360" i="60"/>
  <c r="DD360" i="60"/>
  <c r="DC360" i="60"/>
  <c r="DB360" i="60"/>
  <c r="DA360" i="60"/>
  <c r="CZ360" i="60"/>
  <c r="CY360" i="60"/>
  <c r="CX360" i="60"/>
  <c r="CW360" i="60"/>
  <c r="CV360" i="60"/>
  <c r="CU360" i="60"/>
  <c r="CT360" i="60"/>
  <c r="CS360" i="60"/>
  <c r="CR360" i="60"/>
  <c r="CQ360" i="60"/>
  <c r="CP360" i="60"/>
  <c r="CO360" i="60"/>
  <c r="CN360" i="60"/>
  <c r="CM360" i="60"/>
  <c r="CL360" i="60"/>
  <c r="CK360" i="60"/>
  <c r="CJ360" i="60"/>
  <c r="CI360" i="60"/>
  <c r="CH360" i="60"/>
  <c r="CG360" i="60"/>
  <c r="CF360" i="60"/>
  <c r="CE360" i="60"/>
  <c r="CD360" i="60"/>
  <c r="CC360" i="60"/>
  <c r="CB360" i="60"/>
  <c r="CA360" i="60"/>
  <c r="BZ360" i="60"/>
  <c r="BY360" i="60"/>
  <c r="BX360" i="60"/>
  <c r="BW360" i="60"/>
  <c r="BV360" i="60"/>
  <c r="BU360" i="60"/>
  <c r="BT360" i="60"/>
  <c r="BS360" i="60"/>
  <c r="BR360" i="60"/>
  <c r="BQ360" i="60"/>
  <c r="BP360" i="60"/>
  <c r="BO360" i="60"/>
  <c r="BN360" i="60"/>
  <c r="BM360" i="60"/>
  <c r="BL360" i="60"/>
  <c r="BK360" i="60"/>
  <c r="BJ360" i="60"/>
  <c r="BI360" i="60"/>
  <c r="BH360" i="60"/>
  <c r="BG360" i="60"/>
  <c r="BF360" i="60"/>
  <c r="JS359" i="60"/>
  <c r="JA359" i="60"/>
  <c r="IZ359" i="60"/>
  <c r="IY359" i="60"/>
  <c r="IX359" i="60"/>
  <c r="IW359" i="60"/>
  <c r="IV359" i="60"/>
  <c r="IL359" i="60"/>
  <c r="IK359" i="60"/>
  <c r="IJ359" i="60"/>
  <c r="II359" i="60"/>
  <c r="IH359" i="60"/>
  <c r="IG359" i="60"/>
  <c r="IF359" i="60"/>
  <c r="IE359" i="60"/>
  <c r="ID359" i="60"/>
  <c r="IC359" i="60"/>
  <c r="IB359" i="60"/>
  <c r="IA359" i="60"/>
  <c r="HZ359" i="60"/>
  <c r="HY359" i="60"/>
  <c r="HX359" i="60"/>
  <c r="HW359" i="60"/>
  <c r="HV359" i="60"/>
  <c r="HU359" i="60"/>
  <c r="HT359" i="60"/>
  <c r="HS359" i="60"/>
  <c r="HR359" i="60"/>
  <c r="HQ359" i="60"/>
  <c r="HP359" i="60"/>
  <c r="HO359" i="60"/>
  <c r="HN359" i="60"/>
  <c r="HM359" i="60"/>
  <c r="HL359" i="60"/>
  <c r="HK359" i="60"/>
  <c r="HJ359" i="60"/>
  <c r="HI359" i="60"/>
  <c r="HH359" i="60"/>
  <c r="HG359" i="60"/>
  <c r="HF359" i="60"/>
  <c r="HE359" i="60"/>
  <c r="HD359" i="60"/>
  <c r="HC359" i="60"/>
  <c r="HB359" i="60"/>
  <c r="HA359" i="60"/>
  <c r="GZ359" i="60"/>
  <c r="GY359" i="60"/>
  <c r="GX359" i="60"/>
  <c r="GW359" i="60"/>
  <c r="GV359" i="60"/>
  <c r="GU359" i="60"/>
  <c r="GT359" i="60"/>
  <c r="GS359" i="60"/>
  <c r="GR359" i="60"/>
  <c r="GQ359" i="60"/>
  <c r="GP359" i="60"/>
  <c r="GO359" i="60"/>
  <c r="GN359" i="60"/>
  <c r="GM359" i="60"/>
  <c r="GL359" i="60"/>
  <c r="GK359" i="60"/>
  <c r="GJ359" i="60"/>
  <c r="GI359" i="60"/>
  <c r="GH359" i="60"/>
  <c r="GG359" i="60"/>
  <c r="GF359" i="60"/>
  <c r="GE359" i="60"/>
  <c r="GD359" i="60"/>
  <c r="GC359" i="60"/>
  <c r="GB359" i="60"/>
  <c r="GA359" i="60"/>
  <c r="FZ359" i="60"/>
  <c r="FY359" i="60"/>
  <c r="FX359" i="60"/>
  <c r="FW359" i="60"/>
  <c r="FV359" i="60"/>
  <c r="FU359" i="60"/>
  <c r="FT359" i="60"/>
  <c r="FS359" i="60"/>
  <c r="FR359" i="60"/>
  <c r="FQ359" i="60"/>
  <c r="FP359" i="60"/>
  <c r="FO359" i="60"/>
  <c r="FN359" i="60"/>
  <c r="FM359" i="60"/>
  <c r="FL359" i="60"/>
  <c r="FK359" i="60"/>
  <c r="FJ359" i="60"/>
  <c r="FI359" i="60"/>
  <c r="FH359" i="60"/>
  <c r="FG359" i="60"/>
  <c r="FF359" i="60"/>
  <c r="FE359" i="60"/>
  <c r="FD359" i="60"/>
  <c r="FC359" i="60"/>
  <c r="FB359" i="60"/>
  <c r="FA359" i="60"/>
  <c r="EZ359" i="60"/>
  <c r="EY359" i="60"/>
  <c r="EX359" i="60"/>
  <c r="EW359" i="60"/>
  <c r="EV359" i="60"/>
  <c r="EU359" i="60"/>
  <c r="ET359" i="60"/>
  <c r="ES359" i="60"/>
  <c r="ER359" i="60"/>
  <c r="EQ359" i="60"/>
  <c r="EP359" i="60"/>
  <c r="EO359" i="60"/>
  <c r="EN359" i="60"/>
  <c r="EM359" i="60"/>
  <c r="EL359" i="60"/>
  <c r="EK359" i="60"/>
  <c r="EJ359" i="60"/>
  <c r="EI359" i="60"/>
  <c r="EH359" i="60"/>
  <c r="EG359" i="60"/>
  <c r="EF359" i="60"/>
  <c r="EE359" i="60"/>
  <c r="ED359" i="60"/>
  <c r="EC359" i="60"/>
  <c r="EB359" i="60"/>
  <c r="EA359" i="60"/>
  <c r="DZ359" i="60"/>
  <c r="DY359" i="60"/>
  <c r="DX359" i="60"/>
  <c r="DW359" i="60"/>
  <c r="DV359" i="60"/>
  <c r="DU359" i="60"/>
  <c r="DT359" i="60"/>
  <c r="DS359" i="60"/>
  <c r="DR359" i="60"/>
  <c r="DQ359" i="60"/>
  <c r="DP359" i="60"/>
  <c r="DO359" i="60"/>
  <c r="DN359" i="60"/>
  <c r="DM359" i="60"/>
  <c r="DL359" i="60"/>
  <c r="DK359" i="60"/>
  <c r="DJ359" i="60"/>
  <c r="DI359" i="60"/>
  <c r="DH359" i="60"/>
  <c r="DG359" i="60"/>
  <c r="DF359" i="60"/>
  <c r="DE359" i="60"/>
  <c r="DD359" i="60"/>
  <c r="DC359" i="60"/>
  <c r="DB359" i="60"/>
  <c r="DA359" i="60"/>
  <c r="CZ359" i="60"/>
  <c r="CY359" i="60"/>
  <c r="CX359" i="60"/>
  <c r="CW359" i="60"/>
  <c r="CV359" i="60"/>
  <c r="CU359" i="60"/>
  <c r="CT359" i="60"/>
  <c r="CS359" i="60"/>
  <c r="CR359" i="60"/>
  <c r="CQ359" i="60"/>
  <c r="CP359" i="60"/>
  <c r="CO359" i="60"/>
  <c r="CN359" i="60"/>
  <c r="CM359" i="60"/>
  <c r="CL359" i="60"/>
  <c r="CK359" i="60"/>
  <c r="CJ359" i="60"/>
  <c r="CI359" i="60"/>
  <c r="CH359" i="60"/>
  <c r="CG359" i="60"/>
  <c r="CF359" i="60"/>
  <c r="CE359" i="60"/>
  <c r="CD359" i="60"/>
  <c r="CC359" i="60"/>
  <c r="CB359" i="60"/>
  <c r="CA359" i="60"/>
  <c r="BZ359" i="60"/>
  <c r="BY359" i="60"/>
  <c r="BX359" i="60"/>
  <c r="BW359" i="60"/>
  <c r="BV359" i="60"/>
  <c r="BU359" i="60"/>
  <c r="BT359" i="60"/>
  <c r="BS359" i="60"/>
  <c r="BR359" i="60"/>
  <c r="BQ359" i="60"/>
  <c r="BP359" i="60"/>
  <c r="BO359" i="60"/>
  <c r="BN359" i="60"/>
  <c r="BM359" i="60"/>
  <c r="BL359" i="60"/>
  <c r="BK359" i="60"/>
  <c r="BJ359" i="60"/>
  <c r="BI359" i="60"/>
  <c r="BH359" i="60"/>
  <c r="BG359" i="60"/>
  <c r="BF359" i="60"/>
  <c r="JS358" i="60"/>
  <c r="JA358" i="60"/>
  <c r="IZ358" i="60"/>
  <c r="IY358" i="60"/>
  <c r="IX358" i="60"/>
  <c r="IW358" i="60"/>
  <c r="IV358" i="60"/>
  <c r="IL358" i="60"/>
  <c r="IK358" i="60"/>
  <c r="IJ358" i="60"/>
  <c r="II358" i="60"/>
  <c r="IH358" i="60"/>
  <c r="IG358" i="60"/>
  <c r="IF358" i="60"/>
  <c r="IE358" i="60"/>
  <c r="ID358" i="60"/>
  <c r="IC358" i="60"/>
  <c r="IB358" i="60"/>
  <c r="IA358" i="60"/>
  <c r="HZ358" i="60"/>
  <c r="HY358" i="60"/>
  <c r="HX358" i="60"/>
  <c r="HW358" i="60"/>
  <c r="HV358" i="60"/>
  <c r="HU358" i="60"/>
  <c r="HT358" i="60"/>
  <c r="HS358" i="60"/>
  <c r="HR358" i="60"/>
  <c r="HQ358" i="60"/>
  <c r="HP358" i="60"/>
  <c r="HO358" i="60"/>
  <c r="HN358" i="60"/>
  <c r="HM358" i="60"/>
  <c r="HL358" i="60"/>
  <c r="HK358" i="60"/>
  <c r="HJ358" i="60"/>
  <c r="HI358" i="60"/>
  <c r="HH358" i="60"/>
  <c r="HG358" i="60"/>
  <c r="HF358" i="60"/>
  <c r="HE358" i="60"/>
  <c r="HD358" i="60"/>
  <c r="HC358" i="60"/>
  <c r="HB358" i="60"/>
  <c r="HA358" i="60"/>
  <c r="GZ358" i="60"/>
  <c r="GY358" i="60"/>
  <c r="GX358" i="60"/>
  <c r="GW358" i="60"/>
  <c r="GV358" i="60"/>
  <c r="GU358" i="60"/>
  <c r="GT358" i="60"/>
  <c r="GS358" i="60"/>
  <c r="GR358" i="60"/>
  <c r="GQ358" i="60"/>
  <c r="GP358" i="60"/>
  <c r="GO358" i="60"/>
  <c r="GN358" i="60"/>
  <c r="GM358" i="60"/>
  <c r="GL358" i="60"/>
  <c r="GK358" i="60"/>
  <c r="GJ358" i="60"/>
  <c r="GI358" i="60"/>
  <c r="GH358" i="60"/>
  <c r="GG358" i="60"/>
  <c r="GF358" i="60"/>
  <c r="GE358" i="60"/>
  <c r="GD358" i="60"/>
  <c r="GC358" i="60"/>
  <c r="GB358" i="60"/>
  <c r="GA358" i="60"/>
  <c r="FZ358" i="60"/>
  <c r="FY358" i="60"/>
  <c r="FX358" i="60"/>
  <c r="FW358" i="60"/>
  <c r="FV358" i="60"/>
  <c r="FU358" i="60"/>
  <c r="FT358" i="60"/>
  <c r="FS358" i="60"/>
  <c r="FR358" i="60"/>
  <c r="FQ358" i="60"/>
  <c r="FP358" i="60"/>
  <c r="FO358" i="60"/>
  <c r="FN358" i="60"/>
  <c r="FM358" i="60"/>
  <c r="FL358" i="60"/>
  <c r="FK358" i="60"/>
  <c r="FJ358" i="60"/>
  <c r="FI358" i="60"/>
  <c r="FH358" i="60"/>
  <c r="FG358" i="60"/>
  <c r="FF358" i="60"/>
  <c r="FE358" i="60"/>
  <c r="FD358" i="60"/>
  <c r="FC358" i="60"/>
  <c r="FB358" i="60"/>
  <c r="FA358" i="60"/>
  <c r="EZ358" i="60"/>
  <c r="EY358" i="60"/>
  <c r="EX358" i="60"/>
  <c r="EW358" i="60"/>
  <c r="EV358" i="60"/>
  <c r="EU358" i="60"/>
  <c r="ET358" i="60"/>
  <c r="ES358" i="60"/>
  <c r="ER358" i="60"/>
  <c r="EQ358" i="60"/>
  <c r="EP358" i="60"/>
  <c r="EO358" i="60"/>
  <c r="EN358" i="60"/>
  <c r="EM358" i="60"/>
  <c r="EL358" i="60"/>
  <c r="EK358" i="60"/>
  <c r="EJ358" i="60"/>
  <c r="EI358" i="60"/>
  <c r="EH358" i="60"/>
  <c r="EG358" i="60"/>
  <c r="EF358" i="60"/>
  <c r="EE358" i="60"/>
  <c r="ED358" i="60"/>
  <c r="EC358" i="60"/>
  <c r="EB358" i="60"/>
  <c r="EA358" i="60"/>
  <c r="DZ358" i="60"/>
  <c r="DY358" i="60"/>
  <c r="DX358" i="60"/>
  <c r="DW358" i="60"/>
  <c r="DV358" i="60"/>
  <c r="DU358" i="60"/>
  <c r="DT358" i="60"/>
  <c r="DS358" i="60"/>
  <c r="DR358" i="60"/>
  <c r="DQ358" i="60"/>
  <c r="DP358" i="60"/>
  <c r="DO358" i="60"/>
  <c r="DN358" i="60"/>
  <c r="DM358" i="60"/>
  <c r="DL358" i="60"/>
  <c r="DK358" i="60"/>
  <c r="DJ358" i="60"/>
  <c r="DI358" i="60"/>
  <c r="DH358" i="60"/>
  <c r="DG358" i="60"/>
  <c r="DF358" i="60"/>
  <c r="DE358" i="60"/>
  <c r="DD358" i="60"/>
  <c r="DC358" i="60"/>
  <c r="DB358" i="60"/>
  <c r="DA358" i="60"/>
  <c r="CZ358" i="60"/>
  <c r="CY358" i="60"/>
  <c r="CX358" i="60"/>
  <c r="CW358" i="60"/>
  <c r="CV358" i="60"/>
  <c r="CU358" i="60"/>
  <c r="CT358" i="60"/>
  <c r="CS358" i="60"/>
  <c r="CR358" i="60"/>
  <c r="CQ358" i="60"/>
  <c r="CP358" i="60"/>
  <c r="CO358" i="60"/>
  <c r="CN358" i="60"/>
  <c r="CM358" i="60"/>
  <c r="CL358" i="60"/>
  <c r="CK358" i="60"/>
  <c r="CJ358" i="60"/>
  <c r="CI358" i="60"/>
  <c r="CH358" i="60"/>
  <c r="CG358" i="60"/>
  <c r="CF358" i="60"/>
  <c r="CE358" i="60"/>
  <c r="CD358" i="60"/>
  <c r="CC358" i="60"/>
  <c r="CB358" i="60"/>
  <c r="CA358" i="60"/>
  <c r="BZ358" i="60"/>
  <c r="BY358" i="60"/>
  <c r="BX358" i="60"/>
  <c r="BW358" i="60"/>
  <c r="BV358" i="60"/>
  <c r="BU358" i="60"/>
  <c r="BT358" i="60"/>
  <c r="BS358" i="60"/>
  <c r="BR358" i="60"/>
  <c r="BQ358" i="60"/>
  <c r="BP358" i="60"/>
  <c r="BO358" i="60"/>
  <c r="BN358" i="60"/>
  <c r="BM358" i="60"/>
  <c r="BL358" i="60"/>
  <c r="BK358" i="60"/>
  <c r="BJ358" i="60"/>
  <c r="BI358" i="60"/>
  <c r="BH358" i="60"/>
  <c r="BG358" i="60"/>
  <c r="BF358" i="60"/>
  <c r="JS357" i="60"/>
  <c r="JA357" i="60"/>
  <c r="IZ357" i="60"/>
  <c r="IY357" i="60"/>
  <c r="IX357" i="60"/>
  <c r="IW357" i="60"/>
  <c r="IV357" i="60"/>
  <c r="IL357" i="60"/>
  <c r="IK357" i="60"/>
  <c r="IJ357" i="60"/>
  <c r="II357" i="60"/>
  <c r="IH357" i="60"/>
  <c r="IG357" i="60"/>
  <c r="IF357" i="60"/>
  <c r="IE357" i="60"/>
  <c r="ID357" i="60"/>
  <c r="IC357" i="60"/>
  <c r="IB357" i="60"/>
  <c r="IA357" i="60"/>
  <c r="HZ357" i="60"/>
  <c r="HY357" i="60"/>
  <c r="HX357" i="60"/>
  <c r="HW357" i="60"/>
  <c r="HV357" i="60"/>
  <c r="HU357" i="60"/>
  <c r="HT357" i="60"/>
  <c r="HS357" i="60"/>
  <c r="HR357" i="60"/>
  <c r="HQ357" i="60"/>
  <c r="HP357" i="60"/>
  <c r="HO357" i="60"/>
  <c r="HN357" i="60"/>
  <c r="HM357" i="60"/>
  <c r="HL357" i="60"/>
  <c r="HK357" i="60"/>
  <c r="HJ357" i="60"/>
  <c r="HI357" i="60"/>
  <c r="HH357" i="60"/>
  <c r="HG357" i="60"/>
  <c r="HF357" i="60"/>
  <c r="HE357" i="60"/>
  <c r="HD357" i="60"/>
  <c r="HC357" i="60"/>
  <c r="HB357" i="60"/>
  <c r="HA357" i="60"/>
  <c r="GZ357" i="60"/>
  <c r="GY357" i="60"/>
  <c r="GX357" i="60"/>
  <c r="GW357" i="60"/>
  <c r="GV357" i="60"/>
  <c r="GU357" i="60"/>
  <c r="GT357" i="60"/>
  <c r="GS357" i="60"/>
  <c r="GR357" i="60"/>
  <c r="GQ357" i="60"/>
  <c r="GP357" i="60"/>
  <c r="GO357" i="60"/>
  <c r="GN357" i="60"/>
  <c r="GM357" i="60"/>
  <c r="GL357" i="60"/>
  <c r="GK357" i="60"/>
  <c r="GJ357" i="60"/>
  <c r="GI357" i="60"/>
  <c r="GH357" i="60"/>
  <c r="GG357" i="60"/>
  <c r="GF357" i="60"/>
  <c r="GE357" i="60"/>
  <c r="GD357" i="60"/>
  <c r="GC357" i="60"/>
  <c r="GB357" i="60"/>
  <c r="GA357" i="60"/>
  <c r="FZ357" i="60"/>
  <c r="FY357" i="60"/>
  <c r="FX357" i="60"/>
  <c r="FW357" i="60"/>
  <c r="FV357" i="60"/>
  <c r="FU357" i="60"/>
  <c r="FT357" i="60"/>
  <c r="FS357" i="60"/>
  <c r="FR357" i="60"/>
  <c r="FQ357" i="60"/>
  <c r="FP357" i="60"/>
  <c r="FO357" i="60"/>
  <c r="FN357" i="60"/>
  <c r="FM357" i="60"/>
  <c r="FL357" i="60"/>
  <c r="FK357" i="60"/>
  <c r="FJ357" i="60"/>
  <c r="FI357" i="60"/>
  <c r="FH357" i="60"/>
  <c r="FG357" i="60"/>
  <c r="FF357" i="60"/>
  <c r="FE357" i="60"/>
  <c r="FD357" i="60"/>
  <c r="FC357" i="60"/>
  <c r="FB357" i="60"/>
  <c r="FA357" i="60"/>
  <c r="EZ357" i="60"/>
  <c r="EY357" i="60"/>
  <c r="EX357" i="60"/>
  <c r="EW357" i="60"/>
  <c r="EV357" i="60"/>
  <c r="EU357" i="60"/>
  <c r="ET357" i="60"/>
  <c r="ES357" i="60"/>
  <c r="ER357" i="60"/>
  <c r="EQ357" i="60"/>
  <c r="EP357" i="60"/>
  <c r="EO357" i="60"/>
  <c r="EN357" i="60"/>
  <c r="EM357" i="60"/>
  <c r="EL357" i="60"/>
  <c r="EK357" i="60"/>
  <c r="EJ357" i="60"/>
  <c r="EI357" i="60"/>
  <c r="EH357" i="60"/>
  <c r="EG357" i="60"/>
  <c r="EF357" i="60"/>
  <c r="EE357" i="60"/>
  <c r="ED357" i="60"/>
  <c r="EC357" i="60"/>
  <c r="EB357" i="60"/>
  <c r="EA357" i="60"/>
  <c r="DZ357" i="60"/>
  <c r="DY357" i="60"/>
  <c r="DX357" i="60"/>
  <c r="DW357" i="60"/>
  <c r="DV357" i="60"/>
  <c r="DU357" i="60"/>
  <c r="DT357" i="60"/>
  <c r="DS357" i="60"/>
  <c r="DR357" i="60"/>
  <c r="DQ357" i="60"/>
  <c r="DP357" i="60"/>
  <c r="DO357" i="60"/>
  <c r="DN357" i="60"/>
  <c r="DM357" i="60"/>
  <c r="DL357" i="60"/>
  <c r="DK357" i="60"/>
  <c r="DJ357" i="60"/>
  <c r="DI357" i="60"/>
  <c r="DH357" i="60"/>
  <c r="DG357" i="60"/>
  <c r="DF357" i="60"/>
  <c r="DE357" i="60"/>
  <c r="DD357" i="60"/>
  <c r="DC357" i="60"/>
  <c r="DB357" i="60"/>
  <c r="DA357" i="60"/>
  <c r="CZ357" i="60"/>
  <c r="CY357" i="60"/>
  <c r="CX357" i="60"/>
  <c r="CW357" i="60"/>
  <c r="CV357" i="60"/>
  <c r="CU357" i="60"/>
  <c r="CT357" i="60"/>
  <c r="CS357" i="60"/>
  <c r="CR357" i="60"/>
  <c r="CQ357" i="60"/>
  <c r="CP357" i="60"/>
  <c r="CO357" i="60"/>
  <c r="CN357" i="60"/>
  <c r="CM357" i="60"/>
  <c r="CL357" i="60"/>
  <c r="CK357" i="60"/>
  <c r="CJ357" i="60"/>
  <c r="CI357" i="60"/>
  <c r="CH357" i="60"/>
  <c r="CG357" i="60"/>
  <c r="CF357" i="60"/>
  <c r="CE357" i="60"/>
  <c r="CD357" i="60"/>
  <c r="CC357" i="60"/>
  <c r="CB357" i="60"/>
  <c r="CA357" i="60"/>
  <c r="BZ357" i="60"/>
  <c r="BY357" i="60"/>
  <c r="BX357" i="60"/>
  <c r="BW357" i="60"/>
  <c r="BV357" i="60"/>
  <c r="BU357" i="60"/>
  <c r="BT357" i="60"/>
  <c r="BS357" i="60"/>
  <c r="BR357" i="60"/>
  <c r="BQ357" i="60"/>
  <c r="BP357" i="60"/>
  <c r="BO357" i="60"/>
  <c r="BN357" i="60"/>
  <c r="BM357" i="60"/>
  <c r="BL357" i="60"/>
  <c r="BK357" i="60"/>
  <c r="BJ357" i="60"/>
  <c r="BI357" i="60"/>
  <c r="BH357" i="60"/>
  <c r="BG357" i="60"/>
  <c r="BF357" i="60"/>
  <c r="JS356" i="60"/>
  <c r="JA356" i="60"/>
  <c r="IZ356" i="60"/>
  <c r="IY356" i="60"/>
  <c r="IX356" i="60"/>
  <c r="IW356" i="60"/>
  <c r="IV356" i="60"/>
  <c r="IL356" i="60"/>
  <c r="IK356" i="60"/>
  <c r="IJ356" i="60"/>
  <c r="II356" i="60"/>
  <c r="IH356" i="60"/>
  <c r="IG356" i="60"/>
  <c r="IF356" i="60"/>
  <c r="IE356" i="60"/>
  <c r="ID356" i="60"/>
  <c r="IC356" i="60"/>
  <c r="IB356" i="60"/>
  <c r="IA356" i="60"/>
  <c r="HZ356" i="60"/>
  <c r="HY356" i="60"/>
  <c r="HX356" i="60"/>
  <c r="HW356" i="60"/>
  <c r="HV356" i="60"/>
  <c r="HU356" i="60"/>
  <c r="HT356" i="60"/>
  <c r="HS356" i="60"/>
  <c r="HR356" i="60"/>
  <c r="HQ356" i="60"/>
  <c r="HP356" i="60"/>
  <c r="HO356" i="60"/>
  <c r="HN356" i="60"/>
  <c r="HM356" i="60"/>
  <c r="HL356" i="60"/>
  <c r="HK356" i="60"/>
  <c r="HJ356" i="60"/>
  <c r="HI356" i="60"/>
  <c r="HH356" i="60"/>
  <c r="HG356" i="60"/>
  <c r="HF356" i="60"/>
  <c r="HE356" i="60"/>
  <c r="HD356" i="60"/>
  <c r="HC356" i="60"/>
  <c r="HB356" i="60"/>
  <c r="HA356" i="60"/>
  <c r="GZ356" i="60"/>
  <c r="GY356" i="60"/>
  <c r="GX356" i="60"/>
  <c r="GW356" i="60"/>
  <c r="GV356" i="60"/>
  <c r="GU356" i="60"/>
  <c r="GT356" i="60"/>
  <c r="GS356" i="60"/>
  <c r="GR356" i="60"/>
  <c r="GQ356" i="60"/>
  <c r="GP356" i="60"/>
  <c r="GO356" i="60"/>
  <c r="GN356" i="60"/>
  <c r="GM356" i="60"/>
  <c r="GL356" i="60"/>
  <c r="GK356" i="60"/>
  <c r="GJ356" i="60"/>
  <c r="GI356" i="60"/>
  <c r="GH356" i="60"/>
  <c r="GG356" i="60"/>
  <c r="GF356" i="60"/>
  <c r="GE356" i="60"/>
  <c r="GD356" i="60"/>
  <c r="GC356" i="60"/>
  <c r="GB356" i="60"/>
  <c r="GA356" i="60"/>
  <c r="FZ356" i="60"/>
  <c r="FY356" i="60"/>
  <c r="FX356" i="60"/>
  <c r="FW356" i="60"/>
  <c r="FV356" i="60"/>
  <c r="FU356" i="60"/>
  <c r="FT356" i="60"/>
  <c r="FS356" i="60"/>
  <c r="FR356" i="60"/>
  <c r="FQ356" i="60"/>
  <c r="FP356" i="60"/>
  <c r="FO356" i="60"/>
  <c r="FN356" i="60"/>
  <c r="FM356" i="60"/>
  <c r="FL356" i="60"/>
  <c r="FK356" i="60"/>
  <c r="FJ356" i="60"/>
  <c r="FI356" i="60"/>
  <c r="FH356" i="60"/>
  <c r="FG356" i="60"/>
  <c r="FF356" i="60"/>
  <c r="FE356" i="60"/>
  <c r="FD356" i="60"/>
  <c r="FC356" i="60"/>
  <c r="FB356" i="60"/>
  <c r="FA356" i="60"/>
  <c r="EZ356" i="60"/>
  <c r="EY356" i="60"/>
  <c r="EX356" i="60"/>
  <c r="EW356" i="60"/>
  <c r="EV356" i="60"/>
  <c r="EU356" i="60"/>
  <c r="ET356" i="60"/>
  <c r="ES356" i="60"/>
  <c r="ER356" i="60"/>
  <c r="EQ356" i="60"/>
  <c r="EP356" i="60"/>
  <c r="EO356" i="60"/>
  <c r="EN356" i="60"/>
  <c r="EM356" i="60"/>
  <c r="EL356" i="60"/>
  <c r="EK356" i="60"/>
  <c r="EJ356" i="60"/>
  <c r="EI356" i="60"/>
  <c r="EH356" i="60"/>
  <c r="EG356" i="60"/>
  <c r="EF356" i="60"/>
  <c r="EE356" i="60"/>
  <c r="ED356" i="60"/>
  <c r="EC356" i="60"/>
  <c r="EB356" i="60"/>
  <c r="EA356" i="60"/>
  <c r="DZ356" i="60"/>
  <c r="DY356" i="60"/>
  <c r="DX356" i="60"/>
  <c r="DW356" i="60"/>
  <c r="DV356" i="60"/>
  <c r="DU356" i="60"/>
  <c r="DT356" i="60"/>
  <c r="DS356" i="60"/>
  <c r="DR356" i="60"/>
  <c r="DQ356" i="60"/>
  <c r="DP356" i="60"/>
  <c r="DO356" i="60"/>
  <c r="DN356" i="60"/>
  <c r="DM356" i="60"/>
  <c r="DL356" i="60"/>
  <c r="DK356" i="60"/>
  <c r="DJ356" i="60"/>
  <c r="DI356" i="60"/>
  <c r="DH356" i="60"/>
  <c r="DG356" i="60"/>
  <c r="DF356" i="60"/>
  <c r="DE356" i="60"/>
  <c r="DD356" i="60"/>
  <c r="DC356" i="60"/>
  <c r="DB356" i="60"/>
  <c r="DA356" i="60"/>
  <c r="CZ356" i="60"/>
  <c r="CY356" i="60"/>
  <c r="CX356" i="60"/>
  <c r="CW356" i="60"/>
  <c r="CV356" i="60"/>
  <c r="CU356" i="60"/>
  <c r="CT356" i="60"/>
  <c r="CS356" i="60"/>
  <c r="CR356" i="60"/>
  <c r="CQ356" i="60"/>
  <c r="CP356" i="60"/>
  <c r="CO356" i="60"/>
  <c r="CN356" i="60"/>
  <c r="CM356" i="60"/>
  <c r="CL356" i="60"/>
  <c r="CK356" i="60"/>
  <c r="CJ356" i="60"/>
  <c r="CI356" i="60"/>
  <c r="CH356" i="60"/>
  <c r="CG356" i="60"/>
  <c r="CF356" i="60"/>
  <c r="CE356" i="60"/>
  <c r="CD356" i="60"/>
  <c r="CC356" i="60"/>
  <c r="CB356" i="60"/>
  <c r="CA356" i="60"/>
  <c r="BZ356" i="60"/>
  <c r="BY356" i="60"/>
  <c r="BX356" i="60"/>
  <c r="BW356" i="60"/>
  <c r="BV356" i="60"/>
  <c r="BU356" i="60"/>
  <c r="BT356" i="60"/>
  <c r="BS356" i="60"/>
  <c r="BR356" i="60"/>
  <c r="BQ356" i="60"/>
  <c r="BP356" i="60"/>
  <c r="BO356" i="60"/>
  <c r="BN356" i="60"/>
  <c r="BM356" i="60"/>
  <c r="BL356" i="60"/>
  <c r="BK356" i="60"/>
  <c r="BJ356" i="60"/>
  <c r="BI356" i="60"/>
  <c r="BH356" i="60"/>
  <c r="BG356" i="60"/>
  <c r="BF356" i="60"/>
  <c r="JS355" i="60"/>
  <c r="JA355" i="60"/>
  <c r="IZ355" i="60"/>
  <c r="IY355" i="60"/>
  <c r="IX355" i="60"/>
  <c r="IW355" i="60"/>
  <c r="IV355" i="60"/>
  <c r="IL355" i="60"/>
  <c r="IK355" i="60"/>
  <c r="IJ355" i="60"/>
  <c r="II355" i="60"/>
  <c r="IH355" i="60"/>
  <c r="IG355" i="60"/>
  <c r="IF355" i="60"/>
  <c r="IE355" i="60"/>
  <c r="ID355" i="60"/>
  <c r="IC355" i="60"/>
  <c r="IB355" i="60"/>
  <c r="IA355" i="60"/>
  <c r="HZ355" i="60"/>
  <c r="HY355" i="60"/>
  <c r="HX355" i="60"/>
  <c r="HW355" i="60"/>
  <c r="HV355" i="60"/>
  <c r="HU355" i="60"/>
  <c r="HT355" i="60"/>
  <c r="HS355" i="60"/>
  <c r="HR355" i="60"/>
  <c r="HQ355" i="60"/>
  <c r="HP355" i="60"/>
  <c r="HO355" i="60"/>
  <c r="HN355" i="60"/>
  <c r="HM355" i="60"/>
  <c r="HL355" i="60"/>
  <c r="HK355" i="60"/>
  <c r="HJ355" i="60"/>
  <c r="HI355" i="60"/>
  <c r="HH355" i="60"/>
  <c r="HG355" i="60"/>
  <c r="HF355" i="60"/>
  <c r="HE355" i="60"/>
  <c r="HD355" i="60"/>
  <c r="HC355" i="60"/>
  <c r="HB355" i="60"/>
  <c r="HA355" i="60"/>
  <c r="GZ355" i="60"/>
  <c r="GY355" i="60"/>
  <c r="GX355" i="60"/>
  <c r="GW355" i="60"/>
  <c r="GV355" i="60"/>
  <c r="GU355" i="60"/>
  <c r="GT355" i="60"/>
  <c r="GS355" i="60"/>
  <c r="GR355" i="60"/>
  <c r="GQ355" i="60"/>
  <c r="GP355" i="60"/>
  <c r="GO355" i="60"/>
  <c r="GN355" i="60"/>
  <c r="GM355" i="60"/>
  <c r="GL355" i="60"/>
  <c r="GK355" i="60"/>
  <c r="GJ355" i="60"/>
  <c r="GI355" i="60"/>
  <c r="GH355" i="60"/>
  <c r="GG355" i="60"/>
  <c r="GF355" i="60"/>
  <c r="GE355" i="60"/>
  <c r="GD355" i="60"/>
  <c r="GC355" i="60"/>
  <c r="GB355" i="60"/>
  <c r="GA355" i="60"/>
  <c r="FZ355" i="60"/>
  <c r="FY355" i="60"/>
  <c r="FX355" i="60"/>
  <c r="FW355" i="60"/>
  <c r="FV355" i="60"/>
  <c r="FU355" i="60"/>
  <c r="FT355" i="60"/>
  <c r="FS355" i="60"/>
  <c r="FR355" i="60"/>
  <c r="FQ355" i="60"/>
  <c r="FP355" i="60"/>
  <c r="FO355" i="60"/>
  <c r="FN355" i="60"/>
  <c r="FM355" i="60"/>
  <c r="FL355" i="60"/>
  <c r="FK355" i="60"/>
  <c r="FJ355" i="60"/>
  <c r="FI355" i="60"/>
  <c r="FH355" i="60"/>
  <c r="FG355" i="60"/>
  <c r="FF355" i="60"/>
  <c r="FE355" i="60"/>
  <c r="FD355" i="60"/>
  <c r="FC355" i="60"/>
  <c r="FB355" i="60"/>
  <c r="FA355" i="60"/>
  <c r="EZ355" i="60"/>
  <c r="EY355" i="60"/>
  <c r="EX355" i="60"/>
  <c r="EW355" i="60"/>
  <c r="EV355" i="60"/>
  <c r="EU355" i="60"/>
  <c r="ET355" i="60"/>
  <c r="ES355" i="60"/>
  <c r="ER355" i="60"/>
  <c r="EQ355" i="60"/>
  <c r="EP355" i="60"/>
  <c r="EO355" i="60"/>
  <c r="EN355" i="60"/>
  <c r="EM355" i="60"/>
  <c r="EL355" i="60"/>
  <c r="EK355" i="60"/>
  <c r="EJ355" i="60"/>
  <c r="EI355" i="60"/>
  <c r="EH355" i="60"/>
  <c r="EG355" i="60"/>
  <c r="EF355" i="60"/>
  <c r="EE355" i="60"/>
  <c r="ED355" i="60"/>
  <c r="EC355" i="60"/>
  <c r="EB355" i="60"/>
  <c r="EA355" i="60"/>
  <c r="DZ355" i="60"/>
  <c r="DY355" i="60"/>
  <c r="DX355" i="60"/>
  <c r="DW355" i="60"/>
  <c r="DV355" i="60"/>
  <c r="DU355" i="60"/>
  <c r="DT355" i="60"/>
  <c r="DS355" i="60"/>
  <c r="DR355" i="60"/>
  <c r="DQ355" i="60"/>
  <c r="DP355" i="60"/>
  <c r="DO355" i="60"/>
  <c r="DN355" i="60"/>
  <c r="DM355" i="60"/>
  <c r="DL355" i="60"/>
  <c r="DK355" i="60"/>
  <c r="DJ355" i="60"/>
  <c r="DI355" i="60"/>
  <c r="DH355" i="60"/>
  <c r="DG355" i="60"/>
  <c r="DF355" i="60"/>
  <c r="DE355" i="60"/>
  <c r="DD355" i="60"/>
  <c r="DC355" i="60"/>
  <c r="DB355" i="60"/>
  <c r="DA355" i="60"/>
  <c r="CZ355" i="60"/>
  <c r="CY355" i="60"/>
  <c r="CX355" i="60"/>
  <c r="CW355" i="60"/>
  <c r="CV355" i="60"/>
  <c r="CU355" i="60"/>
  <c r="CT355" i="60"/>
  <c r="CS355" i="60"/>
  <c r="CR355" i="60"/>
  <c r="CQ355" i="60"/>
  <c r="CP355" i="60"/>
  <c r="CO355" i="60"/>
  <c r="CN355" i="60"/>
  <c r="CM355" i="60"/>
  <c r="CL355" i="60"/>
  <c r="CK355" i="60"/>
  <c r="CJ355" i="60"/>
  <c r="CI355" i="60"/>
  <c r="CH355" i="60"/>
  <c r="CG355" i="60"/>
  <c r="CF355" i="60"/>
  <c r="CE355" i="60"/>
  <c r="CD355" i="60"/>
  <c r="CC355" i="60"/>
  <c r="CB355" i="60"/>
  <c r="CA355" i="60"/>
  <c r="BZ355" i="60"/>
  <c r="BY355" i="60"/>
  <c r="BX355" i="60"/>
  <c r="BW355" i="60"/>
  <c r="BV355" i="60"/>
  <c r="BU355" i="60"/>
  <c r="BT355" i="60"/>
  <c r="BS355" i="60"/>
  <c r="BR355" i="60"/>
  <c r="BQ355" i="60"/>
  <c r="BP355" i="60"/>
  <c r="BO355" i="60"/>
  <c r="BN355" i="60"/>
  <c r="BM355" i="60"/>
  <c r="BL355" i="60"/>
  <c r="BK355" i="60"/>
  <c r="BJ355" i="60"/>
  <c r="BI355" i="60"/>
  <c r="BH355" i="60"/>
  <c r="BG355" i="60"/>
  <c r="BF355" i="60"/>
  <c r="JS354" i="60"/>
  <c r="JA354" i="60"/>
  <c r="IZ354" i="60"/>
  <c r="IY354" i="60"/>
  <c r="IX354" i="60"/>
  <c r="IW354" i="60"/>
  <c r="IV354" i="60"/>
  <c r="IL354" i="60"/>
  <c r="IK354" i="60"/>
  <c r="IJ354" i="60"/>
  <c r="II354" i="60"/>
  <c r="IH354" i="60"/>
  <c r="IG354" i="60"/>
  <c r="IF354" i="60"/>
  <c r="IE354" i="60"/>
  <c r="ID354" i="60"/>
  <c r="IC354" i="60"/>
  <c r="IB354" i="60"/>
  <c r="IA354" i="60"/>
  <c r="HZ354" i="60"/>
  <c r="HY354" i="60"/>
  <c r="HX354" i="60"/>
  <c r="HW354" i="60"/>
  <c r="HV354" i="60"/>
  <c r="HU354" i="60"/>
  <c r="HT354" i="60"/>
  <c r="HS354" i="60"/>
  <c r="HR354" i="60"/>
  <c r="HQ354" i="60"/>
  <c r="HP354" i="60"/>
  <c r="HO354" i="60"/>
  <c r="HN354" i="60"/>
  <c r="HM354" i="60"/>
  <c r="HL354" i="60"/>
  <c r="HK354" i="60"/>
  <c r="HJ354" i="60"/>
  <c r="HI354" i="60"/>
  <c r="HH354" i="60"/>
  <c r="HG354" i="60"/>
  <c r="HF354" i="60"/>
  <c r="HE354" i="60"/>
  <c r="HD354" i="60"/>
  <c r="HC354" i="60"/>
  <c r="HB354" i="60"/>
  <c r="HA354" i="60"/>
  <c r="GZ354" i="60"/>
  <c r="GY354" i="60"/>
  <c r="GX354" i="60"/>
  <c r="GW354" i="60"/>
  <c r="GV354" i="60"/>
  <c r="GU354" i="60"/>
  <c r="GT354" i="60"/>
  <c r="GS354" i="60"/>
  <c r="GR354" i="60"/>
  <c r="GQ354" i="60"/>
  <c r="GP354" i="60"/>
  <c r="GO354" i="60"/>
  <c r="GN354" i="60"/>
  <c r="GM354" i="60"/>
  <c r="GL354" i="60"/>
  <c r="GK354" i="60"/>
  <c r="GJ354" i="60"/>
  <c r="GI354" i="60"/>
  <c r="GH354" i="60"/>
  <c r="GG354" i="60"/>
  <c r="GF354" i="60"/>
  <c r="GE354" i="60"/>
  <c r="GD354" i="60"/>
  <c r="GC354" i="60"/>
  <c r="GB354" i="60"/>
  <c r="GA354" i="60"/>
  <c r="FZ354" i="60"/>
  <c r="FY354" i="60"/>
  <c r="FX354" i="60"/>
  <c r="FW354" i="60"/>
  <c r="FV354" i="60"/>
  <c r="FU354" i="60"/>
  <c r="FT354" i="60"/>
  <c r="FS354" i="60"/>
  <c r="FR354" i="60"/>
  <c r="FQ354" i="60"/>
  <c r="FP354" i="60"/>
  <c r="FO354" i="60"/>
  <c r="FN354" i="60"/>
  <c r="FM354" i="60"/>
  <c r="FL354" i="60"/>
  <c r="FK354" i="60"/>
  <c r="FJ354" i="60"/>
  <c r="FI354" i="60"/>
  <c r="FH354" i="60"/>
  <c r="FG354" i="60"/>
  <c r="FF354" i="60"/>
  <c r="FE354" i="60"/>
  <c r="FD354" i="60"/>
  <c r="FC354" i="60"/>
  <c r="FB354" i="60"/>
  <c r="FA354" i="60"/>
  <c r="EZ354" i="60"/>
  <c r="EY354" i="60"/>
  <c r="EX354" i="60"/>
  <c r="EW354" i="60"/>
  <c r="EV354" i="60"/>
  <c r="EU354" i="60"/>
  <c r="ET354" i="60"/>
  <c r="ES354" i="60"/>
  <c r="ER354" i="60"/>
  <c r="EQ354" i="60"/>
  <c r="EP354" i="60"/>
  <c r="EO354" i="60"/>
  <c r="EN354" i="60"/>
  <c r="EM354" i="60"/>
  <c r="EL354" i="60"/>
  <c r="EK354" i="60"/>
  <c r="EJ354" i="60"/>
  <c r="EI354" i="60"/>
  <c r="EH354" i="60"/>
  <c r="EG354" i="60"/>
  <c r="EF354" i="60"/>
  <c r="EE354" i="60"/>
  <c r="ED354" i="60"/>
  <c r="EC354" i="60"/>
  <c r="EB354" i="60"/>
  <c r="EA354" i="60"/>
  <c r="DZ354" i="60"/>
  <c r="DY354" i="60"/>
  <c r="DX354" i="60"/>
  <c r="DW354" i="60"/>
  <c r="DV354" i="60"/>
  <c r="DU354" i="60"/>
  <c r="DT354" i="60"/>
  <c r="DS354" i="60"/>
  <c r="DR354" i="60"/>
  <c r="DQ354" i="60"/>
  <c r="DP354" i="60"/>
  <c r="DO354" i="60"/>
  <c r="DN354" i="60"/>
  <c r="DM354" i="60"/>
  <c r="DL354" i="60"/>
  <c r="DK354" i="60"/>
  <c r="DJ354" i="60"/>
  <c r="DI354" i="60"/>
  <c r="DH354" i="60"/>
  <c r="DG354" i="60"/>
  <c r="DF354" i="60"/>
  <c r="DE354" i="60"/>
  <c r="DD354" i="60"/>
  <c r="DC354" i="60"/>
  <c r="DB354" i="60"/>
  <c r="DA354" i="60"/>
  <c r="CZ354" i="60"/>
  <c r="CY354" i="60"/>
  <c r="CX354" i="60"/>
  <c r="CW354" i="60"/>
  <c r="CV354" i="60"/>
  <c r="CU354" i="60"/>
  <c r="CT354" i="60"/>
  <c r="CS354" i="60"/>
  <c r="CR354" i="60"/>
  <c r="CQ354" i="60"/>
  <c r="CP354" i="60"/>
  <c r="CO354" i="60"/>
  <c r="CN354" i="60"/>
  <c r="CM354" i="60"/>
  <c r="CL354" i="60"/>
  <c r="CK354" i="60"/>
  <c r="CJ354" i="60"/>
  <c r="CI354" i="60"/>
  <c r="CH354" i="60"/>
  <c r="CG354" i="60"/>
  <c r="CF354" i="60"/>
  <c r="CE354" i="60"/>
  <c r="CD354" i="60"/>
  <c r="CC354" i="60"/>
  <c r="CB354" i="60"/>
  <c r="CA354" i="60"/>
  <c r="BZ354" i="60"/>
  <c r="BY354" i="60"/>
  <c r="BX354" i="60"/>
  <c r="BW354" i="60"/>
  <c r="BV354" i="60"/>
  <c r="BU354" i="60"/>
  <c r="BT354" i="60"/>
  <c r="BS354" i="60"/>
  <c r="BR354" i="60"/>
  <c r="BQ354" i="60"/>
  <c r="BP354" i="60"/>
  <c r="BO354" i="60"/>
  <c r="BN354" i="60"/>
  <c r="BM354" i="60"/>
  <c r="BL354" i="60"/>
  <c r="BK354" i="60"/>
  <c r="BJ354" i="60"/>
  <c r="BI354" i="60"/>
  <c r="BH354" i="60"/>
  <c r="BG354" i="60"/>
  <c r="BF354" i="60"/>
  <c r="JS353" i="60"/>
  <c r="JA353" i="60"/>
  <c r="IZ353" i="60"/>
  <c r="IY353" i="60"/>
  <c r="IX353" i="60"/>
  <c r="IW353" i="60"/>
  <c r="IV353" i="60"/>
  <c r="IL353" i="60"/>
  <c r="IK353" i="60"/>
  <c r="IJ353" i="60"/>
  <c r="II353" i="60"/>
  <c r="IH353" i="60"/>
  <c r="IG353" i="60"/>
  <c r="IF353" i="60"/>
  <c r="IE353" i="60"/>
  <c r="ID353" i="60"/>
  <c r="IC353" i="60"/>
  <c r="IB353" i="60"/>
  <c r="IA353" i="60"/>
  <c r="HZ353" i="60"/>
  <c r="HY353" i="60"/>
  <c r="HX353" i="60"/>
  <c r="HW353" i="60"/>
  <c r="HV353" i="60"/>
  <c r="HU353" i="60"/>
  <c r="HT353" i="60"/>
  <c r="HS353" i="60"/>
  <c r="HR353" i="60"/>
  <c r="HQ353" i="60"/>
  <c r="HP353" i="60"/>
  <c r="HO353" i="60"/>
  <c r="HN353" i="60"/>
  <c r="HM353" i="60"/>
  <c r="HL353" i="60"/>
  <c r="HK353" i="60"/>
  <c r="HJ353" i="60"/>
  <c r="HI353" i="60"/>
  <c r="HH353" i="60"/>
  <c r="HG353" i="60"/>
  <c r="HF353" i="60"/>
  <c r="HE353" i="60"/>
  <c r="HD353" i="60"/>
  <c r="HC353" i="60"/>
  <c r="HB353" i="60"/>
  <c r="HA353" i="60"/>
  <c r="GZ353" i="60"/>
  <c r="GY353" i="60"/>
  <c r="GX353" i="60"/>
  <c r="GW353" i="60"/>
  <c r="GV353" i="60"/>
  <c r="GU353" i="60"/>
  <c r="GT353" i="60"/>
  <c r="GS353" i="60"/>
  <c r="GR353" i="60"/>
  <c r="GQ353" i="60"/>
  <c r="GP353" i="60"/>
  <c r="GO353" i="60"/>
  <c r="GN353" i="60"/>
  <c r="GM353" i="60"/>
  <c r="GL353" i="60"/>
  <c r="GK353" i="60"/>
  <c r="GJ353" i="60"/>
  <c r="GI353" i="60"/>
  <c r="GH353" i="60"/>
  <c r="GG353" i="60"/>
  <c r="GF353" i="60"/>
  <c r="GE353" i="60"/>
  <c r="GD353" i="60"/>
  <c r="GC353" i="60"/>
  <c r="GB353" i="60"/>
  <c r="GA353" i="60"/>
  <c r="FZ353" i="60"/>
  <c r="FY353" i="60"/>
  <c r="FX353" i="60"/>
  <c r="FW353" i="60"/>
  <c r="FV353" i="60"/>
  <c r="FU353" i="60"/>
  <c r="FT353" i="60"/>
  <c r="FS353" i="60"/>
  <c r="FR353" i="60"/>
  <c r="FQ353" i="60"/>
  <c r="FP353" i="60"/>
  <c r="FO353" i="60"/>
  <c r="FN353" i="60"/>
  <c r="FM353" i="60"/>
  <c r="FL353" i="60"/>
  <c r="FK353" i="60"/>
  <c r="FJ353" i="60"/>
  <c r="FI353" i="60"/>
  <c r="FH353" i="60"/>
  <c r="FG353" i="60"/>
  <c r="FF353" i="60"/>
  <c r="FE353" i="60"/>
  <c r="FD353" i="60"/>
  <c r="FC353" i="60"/>
  <c r="FB353" i="60"/>
  <c r="FA353" i="60"/>
  <c r="EZ353" i="60"/>
  <c r="EY353" i="60"/>
  <c r="EX353" i="60"/>
  <c r="EW353" i="60"/>
  <c r="EV353" i="60"/>
  <c r="EU353" i="60"/>
  <c r="ET353" i="60"/>
  <c r="ES353" i="60"/>
  <c r="ER353" i="60"/>
  <c r="EQ353" i="60"/>
  <c r="EP353" i="60"/>
  <c r="EO353" i="60"/>
  <c r="EN353" i="60"/>
  <c r="EM353" i="60"/>
  <c r="EL353" i="60"/>
  <c r="EK353" i="60"/>
  <c r="EJ353" i="60"/>
  <c r="EI353" i="60"/>
  <c r="EH353" i="60"/>
  <c r="EG353" i="60"/>
  <c r="EF353" i="60"/>
  <c r="EE353" i="60"/>
  <c r="ED353" i="60"/>
  <c r="EC353" i="60"/>
  <c r="EB353" i="60"/>
  <c r="EA353" i="60"/>
  <c r="DZ353" i="60"/>
  <c r="DY353" i="60"/>
  <c r="DX353" i="60"/>
  <c r="DW353" i="60"/>
  <c r="DV353" i="60"/>
  <c r="DU353" i="60"/>
  <c r="DT353" i="60"/>
  <c r="DS353" i="60"/>
  <c r="DR353" i="60"/>
  <c r="DQ353" i="60"/>
  <c r="DP353" i="60"/>
  <c r="DO353" i="60"/>
  <c r="DN353" i="60"/>
  <c r="DM353" i="60"/>
  <c r="DL353" i="60"/>
  <c r="DK353" i="60"/>
  <c r="DJ353" i="60"/>
  <c r="DI353" i="60"/>
  <c r="DH353" i="60"/>
  <c r="DG353" i="60"/>
  <c r="DF353" i="60"/>
  <c r="DE353" i="60"/>
  <c r="DD353" i="60"/>
  <c r="DC353" i="60"/>
  <c r="DB353" i="60"/>
  <c r="DA353" i="60"/>
  <c r="CZ353" i="60"/>
  <c r="CY353" i="60"/>
  <c r="CX353" i="60"/>
  <c r="CW353" i="60"/>
  <c r="CV353" i="60"/>
  <c r="CU353" i="60"/>
  <c r="CT353" i="60"/>
  <c r="CS353" i="60"/>
  <c r="CR353" i="60"/>
  <c r="CQ353" i="60"/>
  <c r="CP353" i="60"/>
  <c r="CO353" i="60"/>
  <c r="CN353" i="60"/>
  <c r="CM353" i="60"/>
  <c r="CL353" i="60"/>
  <c r="CK353" i="60"/>
  <c r="CJ353" i="60"/>
  <c r="CI353" i="60"/>
  <c r="CH353" i="60"/>
  <c r="CG353" i="60"/>
  <c r="CF353" i="60"/>
  <c r="CE353" i="60"/>
  <c r="CD353" i="60"/>
  <c r="CC353" i="60"/>
  <c r="CB353" i="60"/>
  <c r="CA353" i="60"/>
  <c r="BZ353" i="60"/>
  <c r="BY353" i="60"/>
  <c r="BX353" i="60"/>
  <c r="BW353" i="60"/>
  <c r="BV353" i="60"/>
  <c r="BU353" i="60"/>
  <c r="BT353" i="60"/>
  <c r="BS353" i="60"/>
  <c r="BR353" i="60"/>
  <c r="BQ353" i="60"/>
  <c r="BP353" i="60"/>
  <c r="BO353" i="60"/>
  <c r="BN353" i="60"/>
  <c r="BM353" i="60"/>
  <c r="BL353" i="60"/>
  <c r="BK353" i="60"/>
  <c r="BJ353" i="60"/>
  <c r="BI353" i="60"/>
  <c r="BH353" i="60"/>
  <c r="BG353" i="60"/>
  <c r="BF353" i="60"/>
  <c r="JS352" i="60"/>
  <c r="JA352" i="60"/>
  <c r="IZ352" i="60"/>
  <c r="IY352" i="60"/>
  <c r="IX352" i="60"/>
  <c r="IW352" i="60"/>
  <c r="IV352" i="60"/>
  <c r="IL352" i="60"/>
  <c r="IK352" i="60"/>
  <c r="IJ352" i="60"/>
  <c r="II352" i="60"/>
  <c r="IH352" i="60"/>
  <c r="IG352" i="60"/>
  <c r="IF352" i="60"/>
  <c r="IE352" i="60"/>
  <c r="ID352" i="60"/>
  <c r="IC352" i="60"/>
  <c r="IB352" i="60"/>
  <c r="IA352" i="60"/>
  <c r="HZ352" i="60"/>
  <c r="HY352" i="60"/>
  <c r="HX352" i="60"/>
  <c r="HW352" i="60"/>
  <c r="HV352" i="60"/>
  <c r="HU352" i="60"/>
  <c r="HT352" i="60"/>
  <c r="HS352" i="60"/>
  <c r="HR352" i="60"/>
  <c r="HQ352" i="60"/>
  <c r="HP352" i="60"/>
  <c r="HO352" i="60"/>
  <c r="HN352" i="60"/>
  <c r="HM352" i="60"/>
  <c r="HL352" i="60"/>
  <c r="HK352" i="60"/>
  <c r="HJ352" i="60"/>
  <c r="HI352" i="60"/>
  <c r="HH352" i="60"/>
  <c r="HG352" i="60"/>
  <c r="HF352" i="60"/>
  <c r="HE352" i="60"/>
  <c r="HD352" i="60"/>
  <c r="HC352" i="60"/>
  <c r="HB352" i="60"/>
  <c r="HA352" i="60"/>
  <c r="GZ352" i="60"/>
  <c r="GY352" i="60"/>
  <c r="GX352" i="60"/>
  <c r="GW352" i="60"/>
  <c r="GV352" i="60"/>
  <c r="GU352" i="60"/>
  <c r="GT352" i="60"/>
  <c r="GS352" i="60"/>
  <c r="GR352" i="60"/>
  <c r="GQ352" i="60"/>
  <c r="GP352" i="60"/>
  <c r="GO352" i="60"/>
  <c r="GN352" i="60"/>
  <c r="GM352" i="60"/>
  <c r="GL352" i="60"/>
  <c r="GK352" i="60"/>
  <c r="GJ352" i="60"/>
  <c r="GI352" i="60"/>
  <c r="GH352" i="60"/>
  <c r="GG352" i="60"/>
  <c r="GF352" i="60"/>
  <c r="GE352" i="60"/>
  <c r="GD352" i="60"/>
  <c r="GC352" i="60"/>
  <c r="GB352" i="60"/>
  <c r="GA352" i="60"/>
  <c r="FZ352" i="60"/>
  <c r="FY352" i="60"/>
  <c r="FX352" i="60"/>
  <c r="FW352" i="60"/>
  <c r="FV352" i="60"/>
  <c r="FU352" i="60"/>
  <c r="FT352" i="60"/>
  <c r="FS352" i="60"/>
  <c r="FR352" i="60"/>
  <c r="FQ352" i="60"/>
  <c r="FP352" i="60"/>
  <c r="FO352" i="60"/>
  <c r="FN352" i="60"/>
  <c r="FM352" i="60"/>
  <c r="FL352" i="60"/>
  <c r="FK352" i="60"/>
  <c r="FJ352" i="60"/>
  <c r="FI352" i="60"/>
  <c r="FH352" i="60"/>
  <c r="FG352" i="60"/>
  <c r="FF352" i="60"/>
  <c r="FE352" i="60"/>
  <c r="FD352" i="60"/>
  <c r="FC352" i="60"/>
  <c r="FB352" i="60"/>
  <c r="FA352" i="60"/>
  <c r="EZ352" i="60"/>
  <c r="EY352" i="60"/>
  <c r="EX352" i="60"/>
  <c r="EW352" i="60"/>
  <c r="EV352" i="60"/>
  <c r="EU352" i="60"/>
  <c r="ET352" i="60"/>
  <c r="ES352" i="60"/>
  <c r="ER352" i="60"/>
  <c r="EQ352" i="60"/>
  <c r="EP352" i="60"/>
  <c r="EO352" i="60"/>
  <c r="EN352" i="60"/>
  <c r="EM352" i="60"/>
  <c r="EL352" i="60"/>
  <c r="EK352" i="60"/>
  <c r="EJ352" i="60"/>
  <c r="EI352" i="60"/>
  <c r="EH352" i="60"/>
  <c r="EG352" i="60"/>
  <c r="EF352" i="60"/>
  <c r="EE352" i="60"/>
  <c r="ED352" i="60"/>
  <c r="EC352" i="60"/>
  <c r="EB352" i="60"/>
  <c r="EA352" i="60"/>
  <c r="DZ352" i="60"/>
  <c r="DY352" i="60"/>
  <c r="DX352" i="60"/>
  <c r="DW352" i="60"/>
  <c r="DV352" i="60"/>
  <c r="DU352" i="60"/>
  <c r="DT352" i="60"/>
  <c r="DS352" i="60"/>
  <c r="DR352" i="60"/>
  <c r="DQ352" i="60"/>
  <c r="DP352" i="60"/>
  <c r="DO352" i="60"/>
  <c r="DN352" i="60"/>
  <c r="DM352" i="60"/>
  <c r="DL352" i="60"/>
  <c r="DK352" i="60"/>
  <c r="DJ352" i="60"/>
  <c r="DI352" i="60"/>
  <c r="DH352" i="60"/>
  <c r="DG352" i="60"/>
  <c r="DF352" i="60"/>
  <c r="DE352" i="60"/>
  <c r="DD352" i="60"/>
  <c r="DC352" i="60"/>
  <c r="DB352" i="60"/>
  <c r="DA352" i="60"/>
  <c r="CZ352" i="60"/>
  <c r="CY352" i="60"/>
  <c r="CX352" i="60"/>
  <c r="CW352" i="60"/>
  <c r="CV352" i="60"/>
  <c r="CU352" i="60"/>
  <c r="CT352" i="60"/>
  <c r="CS352" i="60"/>
  <c r="CR352" i="60"/>
  <c r="CQ352" i="60"/>
  <c r="CP352" i="60"/>
  <c r="CO352" i="60"/>
  <c r="CN352" i="60"/>
  <c r="CM352" i="60"/>
  <c r="CL352" i="60"/>
  <c r="CK352" i="60"/>
  <c r="CJ352" i="60"/>
  <c r="CI352" i="60"/>
  <c r="CH352" i="60"/>
  <c r="CG352" i="60"/>
  <c r="CF352" i="60"/>
  <c r="CE352" i="60"/>
  <c r="CD352" i="60"/>
  <c r="CC352" i="60"/>
  <c r="CB352" i="60"/>
  <c r="CA352" i="60"/>
  <c r="BZ352" i="60"/>
  <c r="BY352" i="60"/>
  <c r="BX352" i="60"/>
  <c r="BW352" i="60"/>
  <c r="BV352" i="60"/>
  <c r="BU352" i="60"/>
  <c r="BT352" i="60"/>
  <c r="BS352" i="60"/>
  <c r="BR352" i="60"/>
  <c r="BQ352" i="60"/>
  <c r="BP352" i="60"/>
  <c r="BO352" i="60"/>
  <c r="BN352" i="60"/>
  <c r="BM352" i="60"/>
  <c r="BL352" i="60"/>
  <c r="BK352" i="60"/>
  <c r="BJ352" i="60"/>
  <c r="BI352" i="60"/>
  <c r="BH352" i="60"/>
  <c r="BG352" i="60"/>
  <c r="BF352" i="60"/>
  <c r="JS351" i="60"/>
  <c r="JA351" i="60"/>
  <c r="IZ351" i="60"/>
  <c r="IY351" i="60"/>
  <c r="IX351" i="60"/>
  <c r="IW351" i="60"/>
  <c r="IV351" i="60"/>
  <c r="IL351" i="60"/>
  <c r="IK351" i="60"/>
  <c r="IJ351" i="60"/>
  <c r="II351" i="60"/>
  <c r="IH351" i="60"/>
  <c r="IG351" i="60"/>
  <c r="IF351" i="60"/>
  <c r="IE351" i="60"/>
  <c r="ID351" i="60"/>
  <c r="IC351" i="60"/>
  <c r="IB351" i="60"/>
  <c r="IA351" i="60"/>
  <c r="HZ351" i="60"/>
  <c r="HY351" i="60"/>
  <c r="HX351" i="60"/>
  <c r="HW351" i="60"/>
  <c r="HV351" i="60"/>
  <c r="HU351" i="60"/>
  <c r="HT351" i="60"/>
  <c r="HS351" i="60"/>
  <c r="HR351" i="60"/>
  <c r="HQ351" i="60"/>
  <c r="HP351" i="60"/>
  <c r="HO351" i="60"/>
  <c r="HN351" i="60"/>
  <c r="HM351" i="60"/>
  <c r="HL351" i="60"/>
  <c r="HK351" i="60"/>
  <c r="HJ351" i="60"/>
  <c r="HI351" i="60"/>
  <c r="HH351" i="60"/>
  <c r="HG351" i="60"/>
  <c r="HF351" i="60"/>
  <c r="HE351" i="60"/>
  <c r="HD351" i="60"/>
  <c r="HC351" i="60"/>
  <c r="HB351" i="60"/>
  <c r="HA351" i="60"/>
  <c r="GZ351" i="60"/>
  <c r="GY351" i="60"/>
  <c r="GX351" i="60"/>
  <c r="GW351" i="60"/>
  <c r="GV351" i="60"/>
  <c r="GU351" i="60"/>
  <c r="GT351" i="60"/>
  <c r="GS351" i="60"/>
  <c r="GR351" i="60"/>
  <c r="GQ351" i="60"/>
  <c r="GP351" i="60"/>
  <c r="GO351" i="60"/>
  <c r="GN351" i="60"/>
  <c r="GM351" i="60"/>
  <c r="GL351" i="60"/>
  <c r="GK351" i="60"/>
  <c r="GJ351" i="60"/>
  <c r="GI351" i="60"/>
  <c r="GH351" i="60"/>
  <c r="GG351" i="60"/>
  <c r="GF351" i="60"/>
  <c r="GE351" i="60"/>
  <c r="GD351" i="60"/>
  <c r="GC351" i="60"/>
  <c r="GB351" i="60"/>
  <c r="GA351" i="60"/>
  <c r="FZ351" i="60"/>
  <c r="FY351" i="60"/>
  <c r="FX351" i="60"/>
  <c r="FW351" i="60"/>
  <c r="FV351" i="60"/>
  <c r="FU351" i="60"/>
  <c r="FT351" i="60"/>
  <c r="FS351" i="60"/>
  <c r="FR351" i="60"/>
  <c r="FQ351" i="60"/>
  <c r="FP351" i="60"/>
  <c r="FO351" i="60"/>
  <c r="FN351" i="60"/>
  <c r="FM351" i="60"/>
  <c r="FL351" i="60"/>
  <c r="FK351" i="60"/>
  <c r="FJ351" i="60"/>
  <c r="FI351" i="60"/>
  <c r="FH351" i="60"/>
  <c r="FG351" i="60"/>
  <c r="FF351" i="60"/>
  <c r="FE351" i="60"/>
  <c r="FD351" i="60"/>
  <c r="FC351" i="60"/>
  <c r="FB351" i="60"/>
  <c r="FA351" i="60"/>
  <c r="EZ351" i="60"/>
  <c r="EY351" i="60"/>
  <c r="EX351" i="60"/>
  <c r="EW351" i="60"/>
  <c r="EV351" i="60"/>
  <c r="EU351" i="60"/>
  <c r="ET351" i="60"/>
  <c r="ES351" i="60"/>
  <c r="ER351" i="60"/>
  <c r="EQ351" i="60"/>
  <c r="EP351" i="60"/>
  <c r="EO351" i="60"/>
  <c r="EN351" i="60"/>
  <c r="EM351" i="60"/>
  <c r="EL351" i="60"/>
  <c r="EK351" i="60"/>
  <c r="EJ351" i="60"/>
  <c r="EI351" i="60"/>
  <c r="EH351" i="60"/>
  <c r="EG351" i="60"/>
  <c r="EF351" i="60"/>
  <c r="EE351" i="60"/>
  <c r="ED351" i="60"/>
  <c r="EC351" i="60"/>
  <c r="EB351" i="60"/>
  <c r="EA351" i="60"/>
  <c r="DZ351" i="60"/>
  <c r="DY351" i="60"/>
  <c r="DX351" i="60"/>
  <c r="DW351" i="60"/>
  <c r="DV351" i="60"/>
  <c r="DU351" i="60"/>
  <c r="DT351" i="60"/>
  <c r="DS351" i="60"/>
  <c r="DR351" i="60"/>
  <c r="DQ351" i="60"/>
  <c r="DP351" i="60"/>
  <c r="DO351" i="60"/>
  <c r="DN351" i="60"/>
  <c r="DM351" i="60"/>
  <c r="DL351" i="60"/>
  <c r="DK351" i="60"/>
  <c r="DJ351" i="60"/>
  <c r="DI351" i="60"/>
  <c r="DH351" i="60"/>
  <c r="DG351" i="60"/>
  <c r="DF351" i="60"/>
  <c r="DE351" i="60"/>
  <c r="DD351" i="60"/>
  <c r="DC351" i="60"/>
  <c r="DB351" i="60"/>
  <c r="DA351" i="60"/>
  <c r="CZ351" i="60"/>
  <c r="CY351" i="60"/>
  <c r="CX351" i="60"/>
  <c r="CW351" i="60"/>
  <c r="CV351" i="60"/>
  <c r="CU351" i="60"/>
  <c r="CT351" i="60"/>
  <c r="CS351" i="60"/>
  <c r="CR351" i="60"/>
  <c r="CQ351" i="60"/>
  <c r="CP351" i="60"/>
  <c r="CO351" i="60"/>
  <c r="CN351" i="60"/>
  <c r="CM351" i="60"/>
  <c r="CL351" i="60"/>
  <c r="CK351" i="60"/>
  <c r="CJ351" i="60"/>
  <c r="CI351" i="60"/>
  <c r="CH351" i="60"/>
  <c r="CG351" i="60"/>
  <c r="CF351" i="60"/>
  <c r="CE351" i="60"/>
  <c r="CD351" i="60"/>
  <c r="CC351" i="60"/>
  <c r="CB351" i="60"/>
  <c r="CA351" i="60"/>
  <c r="BZ351" i="60"/>
  <c r="BY351" i="60"/>
  <c r="BX351" i="60"/>
  <c r="BW351" i="60"/>
  <c r="BV351" i="60"/>
  <c r="BU351" i="60"/>
  <c r="BT351" i="60"/>
  <c r="BS351" i="60"/>
  <c r="BR351" i="60"/>
  <c r="BQ351" i="60"/>
  <c r="BP351" i="60"/>
  <c r="BO351" i="60"/>
  <c r="BN351" i="60"/>
  <c r="BM351" i="60"/>
  <c r="BL351" i="60"/>
  <c r="BK351" i="60"/>
  <c r="BJ351" i="60"/>
  <c r="BI351" i="60"/>
  <c r="BH351" i="60"/>
  <c r="BG351" i="60"/>
  <c r="BF351" i="60"/>
  <c r="JS350" i="60"/>
  <c r="JA350" i="60"/>
  <c r="IZ350" i="60"/>
  <c r="IY350" i="60"/>
  <c r="IX350" i="60"/>
  <c r="IW350" i="60"/>
  <c r="IV350" i="60"/>
  <c r="IL350" i="60"/>
  <c r="IK350" i="60"/>
  <c r="IJ350" i="60"/>
  <c r="II350" i="60"/>
  <c r="IH350" i="60"/>
  <c r="IG350" i="60"/>
  <c r="IF350" i="60"/>
  <c r="IE350" i="60"/>
  <c r="ID350" i="60"/>
  <c r="IC350" i="60"/>
  <c r="IB350" i="60"/>
  <c r="IA350" i="60"/>
  <c r="HZ350" i="60"/>
  <c r="HY350" i="60"/>
  <c r="HX350" i="60"/>
  <c r="HW350" i="60"/>
  <c r="HV350" i="60"/>
  <c r="HU350" i="60"/>
  <c r="HT350" i="60"/>
  <c r="HS350" i="60"/>
  <c r="HR350" i="60"/>
  <c r="HQ350" i="60"/>
  <c r="HP350" i="60"/>
  <c r="HO350" i="60"/>
  <c r="HN350" i="60"/>
  <c r="HM350" i="60"/>
  <c r="HL350" i="60"/>
  <c r="HK350" i="60"/>
  <c r="HJ350" i="60"/>
  <c r="HI350" i="60"/>
  <c r="HH350" i="60"/>
  <c r="HG350" i="60"/>
  <c r="HF350" i="60"/>
  <c r="HE350" i="60"/>
  <c r="HD350" i="60"/>
  <c r="HC350" i="60"/>
  <c r="HB350" i="60"/>
  <c r="HA350" i="60"/>
  <c r="GZ350" i="60"/>
  <c r="GY350" i="60"/>
  <c r="GX350" i="60"/>
  <c r="GW350" i="60"/>
  <c r="GV350" i="60"/>
  <c r="GU350" i="60"/>
  <c r="GT350" i="60"/>
  <c r="GS350" i="60"/>
  <c r="GR350" i="60"/>
  <c r="GQ350" i="60"/>
  <c r="GP350" i="60"/>
  <c r="GO350" i="60"/>
  <c r="GN350" i="60"/>
  <c r="GM350" i="60"/>
  <c r="GL350" i="60"/>
  <c r="GK350" i="60"/>
  <c r="GJ350" i="60"/>
  <c r="GI350" i="60"/>
  <c r="GH350" i="60"/>
  <c r="GG350" i="60"/>
  <c r="GF350" i="60"/>
  <c r="GE350" i="60"/>
  <c r="GD350" i="60"/>
  <c r="GC350" i="60"/>
  <c r="GB350" i="60"/>
  <c r="GA350" i="60"/>
  <c r="FZ350" i="60"/>
  <c r="FY350" i="60"/>
  <c r="FX350" i="60"/>
  <c r="FW350" i="60"/>
  <c r="FV350" i="60"/>
  <c r="FU350" i="60"/>
  <c r="FT350" i="60"/>
  <c r="FS350" i="60"/>
  <c r="FR350" i="60"/>
  <c r="FQ350" i="60"/>
  <c r="FP350" i="60"/>
  <c r="FO350" i="60"/>
  <c r="FN350" i="60"/>
  <c r="FM350" i="60"/>
  <c r="FL350" i="60"/>
  <c r="FK350" i="60"/>
  <c r="FJ350" i="60"/>
  <c r="FI350" i="60"/>
  <c r="FH350" i="60"/>
  <c r="FG350" i="60"/>
  <c r="FF350" i="60"/>
  <c r="FE350" i="60"/>
  <c r="FD350" i="60"/>
  <c r="FC350" i="60"/>
  <c r="FB350" i="60"/>
  <c r="FA350" i="60"/>
  <c r="EZ350" i="60"/>
  <c r="EY350" i="60"/>
  <c r="EX350" i="60"/>
  <c r="EW350" i="60"/>
  <c r="EV350" i="60"/>
  <c r="EU350" i="60"/>
  <c r="ET350" i="60"/>
  <c r="ES350" i="60"/>
  <c r="ER350" i="60"/>
  <c r="EQ350" i="60"/>
  <c r="EP350" i="60"/>
  <c r="EO350" i="60"/>
  <c r="EN350" i="60"/>
  <c r="EM350" i="60"/>
  <c r="EL350" i="60"/>
  <c r="EK350" i="60"/>
  <c r="EJ350" i="60"/>
  <c r="EI350" i="60"/>
  <c r="EH350" i="60"/>
  <c r="EG350" i="60"/>
  <c r="EF350" i="60"/>
  <c r="EE350" i="60"/>
  <c r="ED350" i="60"/>
  <c r="EC350" i="60"/>
  <c r="EB350" i="60"/>
  <c r="EA350" i="60"/>
  <c r="DZ350" i="60"/>
  <c r="DY350" i="60"/>
  <c r="DX350" i="60"/>
  <c r="DW350" i="60"/>
  <c r="DV350" i="60"/>
  <c r="DU350" i="60"/>
  <c r="DT350" i="60"/>
  <c r="DS350" i="60"/>
  <c r="DR350" i="60"/>
  <c r="DQ350" i="60"/>
  <c r="DP350" i="60"/>
  <c r="DO350" i="60"/>
  <c r="DN350" i="60"/>
  <c r="DM350" i="60"/>
  <c r="DL350" i="60"/>
  <c r="DK350" i="60"/>
  <c r="DJ350" i="60"/>
  <c r="DI350" i="60"/>
  <c r="DH350" i="60"/>
  <c r="DG350" i="60"/>
  <c r="DF350" i="60"/>
  <c r="DE350" i="60"/>
  <c r="DD350" i="60"/>
  <c r="DC350" i="60"/>
  <c r="DB350" i="60"/>
  <c r="DA350" i="60"/>
  <c r="CZ350" i="60"/>
  <c r="CY350" i="60"/>
  <c r="CX350" i="60"/>
  <c r="CW350" i="60"/>
  <c r="CV350" i="60"/>
  <c r="CU350" i="60"/>
  <c r="CT350" i="60"/>
  <c r="CS350" i="60"/>
  <c r="CR350" i="60"/>
  <c r="CQ350" i="60"/>
  <c r="CP350" i="60"/>
  <c r="CO350" i="60"/>
  <c r="CN350" i="60"/>
  <c r="CM350" i="60"/>
  <c r="CL350" i="60"/>
  <c r="CK350" i="60"/>
  <c r="CJ350" i="60"/>
  <c r="CI350" i="60"/>
  <c r="CH350" i="60"/>
  <c r="CG350" i="60"/>
  <c r="CF350" i="60"/>
  <c r="CE350" i="60"/>
  <c r="CD350" i="60"/>
  <c r="CC350" i="60"/>
  <c r="CB350" i="60"/>
  <c r="CA350" i="60"/>
  <c r="BZ350" i="60"/>
  <c r="BY350" i="60"/>
  <c r="BX350" i="60"/>
  <c r="BW350" i="60"/>
  <c r="BV350" i="60"/>
  <c r="BU350" i="60"/>
  <c r="BT350" i="60"/>
  <c r="BS350" i="60"/>
  <c r="BR350" i="60"/>
  <c r="BQ350" i="60"/>
  <c r="BP350" i="60"/>
  <c r="BO350" i="60"/>
  <c r="BN350" i="60"/>
  <c r="BM350" i="60"/>
  <c r="BL350" i="60"/>
  <c r="BK350" i="60"/>
  <c r="BJ350" i="60"/>
  <c r="BI350" i="60"/>
  <c r="BH350" i="60"/>
  <c r="BG350" i="60"/>
  <c r="BF350" i="60"/>
  <c r="JS349" i="60"/>
  <c r="JA349" i="60"/>
  <c r="IZ349" i="60"/>
  <c r="IY349" i="60"/>
  <c r="IX349" i="60"/>
  <c r="IW349" i="60"/>
  <c r="IV349" i="60"/>
  <c r="IL349" i="60"/>
  <c r="IK349" i="60"/>
  <c r="IJ349" i="60"/>
  <c r="II349" i="60"/>
  <c r="IH349" i="60"/>
  <c r="IG349" i="60"/>
  <c r="IF349" i="60"/>
  <c r="IE349" i="60"/>
  <c r="ID349" i="60"/>
  <c r="IC349" i="60"/>
  <c r="IB349" i="60"/>
  <c r="IA349" i="60"/>
  <c r="HZ349" i="60"/>
  <c r="HY349" i="60"/>
  <c r="HX349" i="60"/>
  <c r="HW349" i="60"/>
  <c r="HV349" i="60"/>
  <c r="HU349" i="60"/>
  <c r="HT349" i="60"/>
  <c r="HS349" i="60"/>
  <c r="HR349" i="60"/>
  <c r="HQ349" i="60"/>
  <c r="HP349" i="60"/>
  <c r="HO349" i="60"/>
  <c r="HN349" i="60"/>
  <c r="HM349" i="60"/>
  <c r="HL349" i="60"/>
  <c r="HK349" i="60"/>
  <c r="HJ349" i="60"/>
  <c r="HI349" i="60"/>
  <c r="HH349" i="60"/>
  <c r="HG349" i="60"/>
  <c r="HF349" i="60"/>
  <c r="HE349" i="60"/>
  <c r="HD349" i="60"/>
  <c r="HC349" i="60"/>
  <c r="HB349" i="60"/>
  <c r="HA349" i="60"/>
  <c r="GZ349" i="60"/>
  <c r="GY349" i="60"/>
  <c r="GX349" i="60"/>
  <c r="GW349" i="60"/>
  <c r="GV349" i="60"/>
  <c r="GU349" i="60"/>
  <c r="GT349" i="60"/>
  <c r="GS349" i="60"/>
  <c r="GR349" i="60"/>
  <c r="GQ349" i="60"/>
  <c r="GP349" i="60"/>
  <c r="GO349" i="60"/>
  <c r="GN349" i="60"/>
  <c r="GM349" i="60"/>
  <c r="GL349" i="60"/>
  <c r="GK349" i="60"/>
  <c r="GJ349" i="60"/>
  <c r="GI349" i="60"/>
  <c r="GH349" i="60"/>
  <c r="GG349" i="60"/>
  <c r="GF349" i="60"/>
  <c r="GE349" i="60"/>
  <c r="GD349" i="60"/>
  <c r="GC349" i="60"/>
  <c r="GB349" i="60"/>
  <c r="GA349" i="60"/>
  <c r="FZ349" i="60"/>
  <c r="FY349" i="60"/>
  <c r="FX349" i="60"/>
  <c r="FW349" i="60"/>
  <c r="FV349" i="60"/>
  <c r="FU349" i="60"/>
  <c r="FT349" i="60"/>
  <c r="FS349" i="60"/>
  <c r="FR349" i="60"/>
  <c r="FQ349" i="60"/>
  <c r="FP349" i="60"/>
  <c r="FO349" i="60"/>
  <c r="FN349" i="60"/>
  <c r="FM349" i="60"/>
  <c r="FL349" i="60"/>
  <c r="FK349" i="60"/>
  <c r="FJ349" i="60"/>
  <c r="FI349" i="60"/>
  <c r="FH349" i="60"/>
  <c r="FG349" i="60"/>
  <c r="FF349" i="60"/>
  <c r="FE349" i="60"/>
  <c r="FD349" i="60"/>
  <c r="FC349" i="60"/>
  <c r="FB349" i="60"/>
  <c r="FA349" i="60"/>
  <c r="EZ349" i="60"/>
  <c r="EY349" i="60"/>
  <c r="EX349" i="60"/>
  <c r="EW349" i="60"/>
  <c r="EV349" i="60"/>
  <c r="EU349" i="60"/>
  <c r="ET349" i="60"/>
  <c r="ES349" i="60"/>
  <c r="ER349" i="60"/>
  <c r="EQ349" i="60"/>
  <c r="EP349" i="60"/>
  <c r="EO349" i="60"/>
  <c r="EN349" i="60"/>
  <c r="EM349" i="60"/>
  <c r="EL349" i="60"/>
  <c r="EK349" i="60"/>
  <c r="EJ349" i="60"/>
  <c r="EI349" i="60"/>
  <c r="EH349" i="60"/>
  <c r="EG349" i="60"/>
  <c r="EF349" i="60"/>
  <c r="EE349" i="60"/>
  <c r="ED349" i="60"/>
  <c r="EC349" i="60"/>
  <c r="EB349" i="60"/>
  <c r="EA349" i="60"/>
  <c r="DZ349" i="60"/>
  <c r="DY349" i="60"/>
  <c r="DX349" i="60"/>
  <c r="DW349" i="60"/>
  <c r="DV349" i="60"/>
  <c r="DU349" i="60"/>
  <c r="DT349" i="60"/>
  <c r="DS349" i="60"/>
  <c r="DR349" i="60"/>
  <c r="DQ349" i="60"/>
  <c r="DP349" i="60"/>
  <c r="DO349" i="60"/>
  <c r="DN349" i="60"/>
  <c r="DM349" i="60"/>
  <c r="DL349" i="60"/>
  <c r="DK349" i="60"/>
  <c r="DJ349" i="60"/>
  <c r="DI349" i="60"/>
  <c r="DH349" i="60"/>
  <c r="DG349" i="60"/>
  <c r="DF349" i="60"/>
  <c r="DE349" i="60"/>
  <c r="DD349" i="60"/>
  <c r="DC349" i="60"/>
  <c r="DB349" i="60"/>
  <c r="DA349" i="60"/>
  <c r="CZ349" i="60"/>
  <c r="CY349" i="60"/>
  <c r="CX349" i="60"/>
  <c r="CW349" i="60"/>
  <c r="CV349" i="60"/>
  <c r="CU349" i="60"/>
  <c r="CT349" i="60"/>
  <c r="CS349" i="60"/>
  <c r="CR349" i="60"/>
  <c r="CQ349" i="60"/>
  <c r="CP349" i="60"/>
  <c r="CO349" i="60"/>
  <c r="CN349" i="60"/>
  <c r="CM349" i="60"/>
  <c r="CL349" i="60"/>
  <c r="CK349" i="60"/>
  <c r="CJ349" i="60"/>
  <c r="CI349" i="60"/>
  <c r="CH349" i="60"/>
  <c r="CG349" i="60"/>
  <c r="CF349" i="60"/>
  <c r="CE349" i="60"/>
  <c r="CD349" i="60"/>
  <c r="CC349" i="60"/>
  <c r="CB349" i="60"/>
  <c r="CA349" i="60"/>
  <c r="BZ349" i="60"/>
  <c r="BY349" i="60"/>
  <c r="BX349" i="60"/>
  <c r="BW349" i="60"/>
  <c r="BV349" i="60"/>
  <c r="BU349" i="60"/>
  <c r="BT349" i="60"/>
  <c r="BS349" i="60"/>
  <c r="BR349" i="60"/>
  <c r="BQ349" i="60"/>
  <c r="BP349" i="60"/>
  <c r="BO349" i="60"/>
  <c r="BN349" i="60"/>
  <c r="BM349" i="60"/>
  <c r="BL349" i="60"/>
  <c r="BK349" i="60"/>
  <c r="BJ349" i="60"/>
  <c r="BI349" i="60"/>
  <c r="BH349" i="60"/>
  <c r="BG349" i="60"/>
  <c r="BF349" i="60"/>
  <c r="JS348" i="60"/>
  <c r="JA348" i="60"/>
  <c r="IZ348" i="60"/>
  <c r="IY348" i="60"/>
  <c r="IX348" i="60"/>
  <c r="IW348" i="60"/>
  <c r="IV348" i="60"/>
  <c r="IL348" i="60"/>
  <c r="IK348" i="60"/>
  <c r="IJ348" i="60"/>
  <c r="II348" i="60"/>
  <c r="IH348" i="60"/>
  <c r="IG348" i="60"/>
  <c r="IF348" i="60"/>
  <c r="IE348" i="60"/>
  <c r="ID348" i="60"/>
  <c r="IC348" i="60"/>
  <c r="IB348" i="60"/>
  <c r="IA348" i="60"/>
  <c r="HZ348" i="60"/>
  <c r="HY348" i="60"/>
  <c r="HX348" i="60"/>
  <c r="HW348" i="60"/>
  <c r="HV348" i="60"/>
  <c r="HU348" i="60"/>
  <c r="HT348" i="60"/>
  <c r="HS348" i="60"/>
  <c r="HR348" i="60"/>
  <c r="HQ348" i="60"/>
  <c r="HP348" i="60"/>
  <c r="HO348" i="60"/>
  <c r="HN348" i="60"/>
  <c r="HM348" i="60"/>
  <c r="HL348" i="60"/>
  <c r="HK348" i="60"/>
  <c r="HJ348" i="60"/>
  <c r="HI348" i="60"/>
  <c r="HH348" i="60"/>
  <c r="HG348" i="60"/>
  <c r="HF348" i="60"/>
  <c r="HE348" i="60"/>
  <c r="HD348" i="60"/>
  <c r="HC348" i="60"/>
  <c r="HB348" i="60"/>
  <c r="HA348" i="60"/>
  <c r="GZ348" i="60"/>
  <c r="GY348" i="60"/>
  <c r="GX348" i="60"/>
  <c r="GW348" i="60"/>
  <c r="GV348" i="60"/>
  <c r="GU348" i="60"/>
  <c r="GT348" i="60"/>
  <c r="GS348" i="60"/>
  <c r="GR348" i="60"/>
  <c r="GQ348" i="60"/>
  <c r="GP348" i="60"/>
  <c r="GO348" i="60"/>
  <c r="GN348" i="60"/>
  <c r="GM348" i="60"/>
  <c r="GL348" i="60"/>
  <c r="GK348" i="60"/>
  <c r="GJ348" i="60"/>
  <c r="GI348" i="60"/>
  <c r="GH348" i="60"/>
  <c r="GG348" i="60"/>
  <c r="GF348" i="60"/>
  <c r="GE348" i="60"/>
  <c r="GD348" i="60"/>
  <c r="GC348" i="60"/>
  <c r="GB348" i="60"/>
  <c r="GA348" i="60"/>
  <c r="FZ348" i="60"/>
  <c r="FY348" i="60"/>
  <c r="FX348" i="60"/>
  <c r="FW348" i="60"/>
  <c r="FV348" i="60"/>
  <c r="FU348" i="60"/>
  <c r="FT348" i="60"/>
  <c r="FS348" i="60"/>
  <c r="FR348" i="60"/>
  <c r="FQ348" i="60"/>
  <c r="FP348" i="60"/>
  <c r="FO348" i="60"/>
  <c r="FN348" i="60"/>
  <c r="FM348" i="60"/>
  <c r="FL348" i="60"/>
  <c r="FK348" i="60"/>
  <c r="FJ348" i="60"/>
  <c r="FI348" i="60"/>
  <c r="FH348" i="60"/>
  <c r="FG348" i="60"/>
  <c r="FF348" i="60"/>
  <c r="FE348" i="60"/>
  <c r="FD348" i="60"/>
  <c r="FC348" i="60"/>
  <c r="FB348" i="60"/>
  <c r="FA348" i="60"/>
  <c r="EZ348" i="60"/>
  <c r="EY348" i="60"/>
  <c r="EX348" i="60"/>
  <c r="EW348" i="60"/>
  <c r="EV348" i="60"/>
  <c r="EU348" i="60"/>
  <c r="ET348" i="60"/>
  <c r="ES348" i="60"/>
  <c r="ER348" i="60"/>
  <c r="EQ348" i="60"/>
  <c r="EP348" i="60"/>
  <c r="EO348" i="60"/>
  <c r="EN348" i="60"/>
  <c r="EM348" i="60"/>
  <c r="EL348" i="60"/>
  <c r="EK348" i="60"/>
  <c r="EJ348" i="60"/>
  <c r="EI348" i="60"/>
  <c r="EH348" i="60"/>
  <c r="EG348" i="60"/>
  <c r="EF348" i="60"/>
  <c r="EE348" i="60"/>
  <c r="ED348" i="60"/>
  <c r="EC348" i="60"/>
  <c r="EB348" i="60"/>
  <c r="EA348" i="60"/>
  <c r="DZ348" i="60"/>
  <c r="DY348" i="60"/>
  <c r="DX348" i="60"/>
  <c r="DW348" i="60"/>
  <c r="DV348" i="60"/>
  <c r="DU348" i="60"/>
  <c r="DT348" i="60"/>
  <c r="DS348" i="60"/>
  <c r="DR348" i="60"/>
  <c r="DQ348" i="60"/>
  <c r="DP348" i="60"/>
  <c r="DO348" i="60"/>
  <c r="DN348" i="60"/>
  <c r="DM348" i="60"/>
  <c r="DL348" i="60"/>
  <c r="DK348" i="60"/>
  <c r="DJ348" i="60"/>
  <c r="DI348" i="60"/>
  <c r="DH348" i="60"/>
  <c r="DG348" i="60"/>
  <c r="DF348" i="60"/>
  <c r="DE348" i="60"/>
  <c r="DD348" i="60"/>
  <c r="DC348" i="60"/>
  <c r="DB348" i="60"/>
  <c r="DA348" i="60"/>
  <c r="CZ348" i="60"/>
  <c r="CY348" i="60"/>
  <c r="CX348" i="60"/>
  <c r="CW348" i="60"/>
  <c r="CV348" i="60"/>
  <c r="CU348" i="60"/>
  <c r="CT348" i="60"/>
  <c r="CS348" i="60"/>
  <c r="CR348" i="60"/>
  <c r="CQ348" i="60"/>
  <c r="CP348" i="60"/>
  <c r="CO348" i="60"/>
  <c r="CN348" i="60"/>
  <c r="CM348" i="60"/>
  <c r="CL348" i="60"/>
  <c r="CK348" i="60"/>
  <c r="CJ348" i="60"/>
  <c r="CI348" i="60"/>
  <c r="CH348" i="60"/>
  <c r="CG348" i="60"/>
  <c r="CF348" i="60"/>
  <c r="CE348" i="60"/>
  <c r="CD348" i="60"/>
  <c r="CC348" i="60"/>
  <c r="CB348" i="60"/>
  <c r="CA348" i="60"/>
  <c r="BZ348" i="60"/>
  <c r="BY348" i="60"/>
  <c r="BX348" i="60"/>
  <c r="BW348" i="60"/>
  <c r="BV348" i="60"/>
  <c r="BU348" i="60"/>
  <c r="BT348" i="60"/>
  <c r="BS348" i="60"/>
  <c r="BR348" i="60"/>
  <c r="BQ348" i="60"/>
  <c r="BP348" i="60"/>
  <c r="BO348" i="60"/>
  <c r="BN348" i="60"/>
  <c r="BM348" i="60"/>
  <c r="BL348" i="60"/>
  <c r="BK348" i="60"/>
  <c r="BJ348" i="60"/>
  <c r="BI348" i="60"/>
  <c r="BH348" i="60"/>
  <c r="BG348" i="60"/>
  <c r="BF348" i="60"/>
  <c r="JS347" i="60"/>
  <c r="JA347" i="60"/>
  <c r="IZ347" i="60"/>
  <c r="IY347" i="60"/>
  <c r="IX347" i="60"/>
  <c r="IW347" i="60"/>
  <c r="IV347" i="60"/>
  <c r="IL347" i="60"/>
  <c r="IK347" i="60"/>
  <c r="IJ347" i="60"/>
  <c r="II347" i="60"/>
  <c r="IH347" i="60"/>
  <c r="IG347" i="60"/>
  <c r="IF347" i="60"/>
  <c r="IE347" i="60"/>
  <c r="ID347" i="60"/>
  <c r="IC347" i="60"/>
  <c r="IB347" i="60"/>
  <c r="IA347" i="60"/>
  <c r="HZ347" i="60"/>
  <c r="HY347" i="60"/>
  <c r="HX347" i="60"/>
  <c r="HW347" i="60"/>
  <c r="HV347" i="60"/>
  <c r="HU347" i="60"/>
  <c r="HT347" i="60"/>
  <c r="HS347" i="60"/>
  <c r="HR347" i="60"/>
  <c r="HQ347" i="60"/>
  <c r="HP347" i="60"/>
  <c r="HO347" i="60"/>
  <c r="HN347" i="60"/>
  <c r="HM347" i="60"/>
  <c r="HL347" i="60"/>
  <c r="HK347" i="60"/>
  <c r="HJ347" i="60"/>
  <c r="HI347" i="60"/>
  <c r="HH347" i="60"/>
  <c r="HG347" i="60"/>
  <c r="HF347" i="60"/>
  <c r="HE347" i="60"/>
  <c r="HD347" i="60"/>
  <c r="HC347" i="60"/>
  <c r="HB347" i="60"/>
  <c r="HA347" i="60"/>
  <c r="GZ347" i="60"/>
  <c r="GY347" i="60"/>
  <c r="GX347" i="60"/>
  <c r="GW347" i="60"/>
  <c r="GV347" i="60"/>
  <c r="GU347" i="60"/>
  <c r="GT347" i="60"/>
  <c r="GS347" i="60"/>
  <c r="GR347" i="60"/>
  <c r="GQ347" i="60"/>
  <c r="GP347" i="60"/>
  <c r="GO347" i="60"/>
  <c r="GN347" i="60"/>
  <c r="GM347" i="60"/>
  <c r="GL347" i="60"/>
  <c r="GK347" i="60"/>
  <c r="GJ347" i="60"/>
  <c r="GI347" i="60"/>
  <c r="GH347" i="60"/>
  <c r="GG347" i="60"/>
  <c r="GF347" i="60"/>
  <c r="GE347" i="60"/>
  <c r="GD347" i="60"/>
  <c r="GC347" i="60"/>
  <c r="GB347" i="60"/>
  <c r="GA347" i="60"/>
  <c r="FZ347" i="60"/>
  <c r="FY347" i="60"/>
  <c r="FX347" i="60"/>
  <c r="FW347" i="60"/>
  <c r="FV347" i="60"/>
  <c r="FU347" i="60"/>
  <c r="FT347" i="60"/>
  <c r="FS347" i="60"/>
  <c r="FR347" i="60"/>
  <c r="FQ347" i="60"/>
  <c r="FP347" i="60"/>
  <c r="FO347" i="60"/>
  <c r="FN347" i="60"/>
  <c r="FM347" i="60"/>
  <c r="FL347" i="60"/>
  <c r="FK347" i="60"/>
  <c r="FJ347" i="60"/>
  <c r="FI347" i="60"/>
  <c r="FH347" i="60"/>
  <c r="FG347" i="60"/>
  <c r="FF347" i="60"/>
  <c r="FE347" i="60"/>
  <c r="FD347" i="60"/>
  <c r="FC347" i="60"/>
  <c r="FB347" i="60"/>
  <c r="FA347" i="60"/>
  <c r="EZ347" i="60"/>
  <c r="EY347" i="60"/>
  <c r="EX347" i="60"/>
  <c r="EW347" i="60"/>
  <c r="EV347" i="60"/>
  <c r="EU347" i="60"/>
  <c r="ET347" i="60"/>
  <c r="ES347" i="60"/>
  <c r="ER347" i="60"/>
  <c r="EQ347" i="60"/>
  <c r="EP347" i="60"/>
  <c r="EO347" i="60"/>
  <c r="EN347" i="60"/>
  <c r="EM347" i="60"/>
  <c r="EL347" i="60"/>
  <c r="EK347" i="60"/>
  <c r="EJ347" i="60"/>
  <c r="EI347" i="60"/>
  <c r="EH347" i="60"/>
  <c r="EG347" i="60"/>
  <c r="EF347" i="60"/>
  <c r="EE347" i="60"/>
  <c r="ED347" i="60"/>
  <c r="EC347" i="60"/>
  <c r="EB347" i="60"/>
  <c r="EA347" i="60"/>
  <c r="DZ347" i="60"/>
  <c r="DY347" i="60"/>
  <c r="DX347" i="60"/>
  <c r="DW347" i="60"/>
  <c r="DV347" i="60"/>
  <c r="DU347" i="60"/>
  <c r="DT347" i="60"/>
  <c r="DS347" i="60"/>
  <c r="DR347" i="60"/>
  <c r="DQ347" i="60"/>
  <c r="DP347" i="60"/>
  <c r="DO347" i="60"/>
  <c r="DN347" i="60"/>
  <c r="DM347" i="60"/>
  <c r="DL347" i="60"/>
  <c r="DK347" i="60"/>
  <c r="DJ347" i="60"/>
  <c r="DI347" i="60"/>
  <c r="DH347" i="60"/>
  <c r="DG347" i="60"/>
  <c r="DF347" i="60"/>
  <c r="DE347" i="60"/>
  <c r="DD347" i="60"/>
  <c r="DC347" i="60"/>
  <c r="DB347" i="60"/>
  <c r="DA347" i="60"/>
  <c r="CZ347" i="60"/>
  <c r="CY347" i="60"/>
  <c r="CX347" i="60"/>
  <c r="CW347" i="60"/>
  <c r="CV347" i="60"/>
  <c r="CU347" i="60"/>
  <c r="CT347" i="60"/>
  <c r="CS347" i="60"/>
  <c r="CR347" i="60"/>
  <c r="CQ347" i="60"/>
  <c r="CP347" i="60"/>
  <c r="CO347" i="60"/>
  <c r="CN347" i="60"/>
  <c r="CM347" i="60"/>
  <c r="CL347" i="60"/>
  <c r="CK347" i="60"/>
  <c r="CJ347" i="60"/>
  <c r="CI347" i="60"/>
  <c r="CH347" i="60"/>
  <c r="CG347" i="60"/>
  <c r="CF347" i="60"/>
  <c r="CE347" i="60"/>
  <c r="CD347" i="60"/>
  <c r="CC347" i="60"/>
  <c r="CB347" i="60"/>
  <c r="CA347" i="60"/>
  <c r="BZ347" i="60"/>
  <c r="BY347" i="60"/>
  <c r="BX347" i="60"/>
  <c r="BW347" i="60"/>
  <c r="BV347" i="60"/>
  <c r="BU347" i="60"/>
  <c r="BT347" i="60"/>
  <c r="BS347" i="60"/>
  <c r="BR347" i="60"/>
  <c r="BQ347" i="60"/>
  <c r="BP347" i="60"/>
  <c r="BO347" i="60"/>
  <c r="BN347" i="60"/>
  <c r="BM347" i="60"/>
  <c r="BL347" i="60"/>
  <c r="BK347" i="60"/>
  <c r="BJ347" i="60"/>
  <c r="BI347" i="60"/>
  <c r="BH347" i="60"/>
  <c r="BG347" i="60"/>
  <c r="BF347" i="60"/>
  <c r="JS346" i="60"/>
  <c r="JA346" i="60"/>
  <c r="IZ346" i="60"/>
  <c r="IY346" i="60"/>
  <c r="IX346" i="60"/>
  <c r="IW346" i="60"/>
  <c r="IV346" i="60"/>
  <c r="IL346" i="60"/>
  <c r="IK346" i="60"/>
  <c r="IJ346" i="60"/>
  <c r="II346" i="60"/>
  <c r="IH346" i="60"/>
  <c r="IG346" i="60"/>
  <c r="IF346" i="60"/>
  <c r="IE346" i="60"/>
  <c r="ID346" i="60"/>
  <c r="IC346" i="60"/>
  <c r="IB346" i="60"/>
  <c r="IA346" i="60"/>
  <c r="HZ346" i="60"/>
  <c r="HY346" i="60"/>
  <c r="HX346" i="60"/>
  <c r="HW346" i="60"/>
  <c r="HV346" i="60"/>
  <c r="HU346" i="60"/>
  <c r="HT346" i="60"/>
  <c r="HS346" i="60"/>
  <c r="HR346" i="60"/>
  <c r="HQ346" i="60"/>
  <c r="HP346" i="60"/>
  <c r="HO346" i="60"/>
  <c r="HN346" i="60"/>
  <c r="HM346" i="60"/>
  <c r="HL346" i="60"/>
  <c r="HK346" i="60"/>
  <c r="HJ346" i="60"/>
  <c r="HI346" i="60"/>
  <c r="HH346" i="60"/>
  <c r="HG346" i="60"/>
  <c r="HF346" i="60"/>
  <c r="HE346" i="60"/>
  <c r="HD346" i="60"/>
  <c r="HC346" i="60"/>
  <c r="HB346" i="60"/>
  <c r="HA346" i="60"/>
  <c r="GZ346" i="60"/>
  <c r="GY346" i="60"/>
  <c r="GX346" i="60"/>
  <c r="GW346" i="60"/>
  <c r="GV346" i="60"/>
  <c r="GU346" i="60"/>
  <c r="GT346" i="60"/>
  <c r="GS346" i="60"/>
  <c r="GR346" i="60"/>
  <c r="GQ346" i="60"/>
  <c r="GP346" i="60"/>
  <c r="GO346" i="60"/>
  <c r="GN346" i="60"/>
  <c r="GM346" i="60"/>
  <c r="GL346" i="60"/>
  <c r="GK346" i="60"/>
  <c r="GJ346" i="60"/>
  <c r="GI346" i="60"/>
  <c r="GH346" i="60"/>
  <c r="GG346" i="60"/>
  <c r="GF346" i="60"/>
  <c r="GE346" i="60"/>
  <c r="GD346" i="60"/>
  <c r="GC346" i="60"/>
  <c r="GB346" i="60"/>
  <c r="GA346" i="60"/>
  <c r="FZ346" i="60"/>
  <c r="FY346" i="60"/>
  <c r="FX346" i="60"/>
  <c r="FW346" i="60"/>
  <c r="FV346" i="60"/>
  <c r="FU346" i="60"/>
  <c r="FT346" i="60"/>
  <c r="FS346" i="60"/>
  <c r="FR346" i="60"/>
  <c r="FQ346" i="60"/>
  <c r="FP346" i="60"/>
  <c r="FO346" i="60"/>
  <c r="FN346" i="60"/>
  <c r="FM346" i="60"/>
  <c r="FL346" i="60"/>
  <c r="FK346" i="60"/>
  <c r="FJ346" i="60"/>
  <c r="FI346" i="60"/>
  <c r="FH346" i="60"/>
  <c r="FG346" i="60"/>
  <c r="FF346" i="60"/>
  <c r="FE346" i="60"/>
  <c r="FD346" i="60"/>
  <c r="FC346" i="60"/>
  <c r="FB346" i="60"/>
  <c r="FA346" i="60"/>
  <c r="EZ346" i="60"/>
  <c r="EY346" i="60"/>
  <c r="EX346" i="60"/>
  <c r="EW346" i="60"/>
  <c r="EV346" i="60"/>
  <c r="EU346" i="60"/>
  <c r="ET346" i="60"/>
  <c r="ES346" i="60"/>
  <c r="ER346" i="60"/>
  <c r="EQ346" i="60"/>
  <c r="EP346" i="60"/>
  <c r="EO346" i="60"/>
  <c r="EN346" i="60"/>
  <c r="EM346" i="60"/>
  <c r="EL346" i="60"/>
  <c r="EK346" i="60"/>
  <c r="EJ346" i="60"/>
  <c r="EI346" i="60"/>
  <c r="EH346" i="60"/>
  <c r="EG346" i="60"/>
  <c r="EF346" i="60"/>
  <c r="EE346" i="60"/>
  <c r="ED346" i="60"/>
  <c r="EC346" i="60"/>
  <c r="EB346" i="60"/>
  <c r="EA346" i="60"/>
  <c r="DZ346" i="60"/>
  <c r="DY346" i="60"/>
  <c r="DX346" i="60"/>
  <c r="DW346" i="60"/>
  <c r="DV346" i="60"/>
  <c r="DU346" i="60"/>
  <c r="DT346" i="60"/>
  <c r="DS346" i="60"/>
  <c r="DR346" i="60"/>
  <c r="DQ346" i="60"/>
  <c r="DP346" i="60"/>
  <c r="DO346" i="60"/>
  <c r="DN346" i="60"/>
  <c r="DM346" i="60"/>
  <c r="DL346" i="60"/>
  <c r="DK346" i="60"/>
  <c r="DJ346" i="60"/>
  <c r="DI346" i="60"/>
  <c r="DH346" i="60"/>
  <c r="DG346" i="60"/>
  <c r="DF346" i="60"/>
  <c r="DE346" i="60"/>
  <c r="DD346" i="60"/>
  <c r="DC346" i="60"/>
  <c r="DB346" i="60"/>
  <c r="DA346" i="60"/>
  <c r="CZ346" i="60"/>
  <c r="CY346" i="60"/>
  <c r="CX346" i="60"/>
  <c r="CW346" i="60"/>
  <c r="CV346" i="60"/>
  <c r="CU346" i="60"/>
  <c r="CT346" i="60"/>
  <c r="CS346" i="60"/>
  <c r="CR346" i="60"/>
  <c r="CQ346" i="60"/>
  <c r="CP346" i="60"/>
  <c r="CO346" i="60"/>
  <c r="CN346" i="60"/>
  <c r="CM346" i="60"/>
  <c r="CL346" i="60"/>
  <c r="CK346" i="60"/>
  <c r="CJ346" i="60"/>
  <c r="CI346" i="60"/>
  <c r="CH346" i="60"/>
  <c r="CG346" i="60"/>
  <c r="CF346" i="60"/>
  <c r="CE346" i="60"/>
  <c r="CD346" i="60"/>
  <c r="CC346" i="60"/>
  <c r="CB346" i="60"/>
  <c r="CA346" i="60"/>
  <c r="BZ346" i="60"/>
  <c r="BY346" i="60"/>
  <c r="BX346" i="60"/>
  <c r="BW346" i="60"/>
  <c r="BV346" i="60"/>
  <c r="BU346" i="60"/>
  <c r="BT346" i="60"/>
  <c r="BS346" i="60"/>
  <c r="BR346" i="60"/>
  <c r="BQ346" i="60"/>
  <c r="BP346" i="60"/>
  <c r="BO346" i="60"/>
  <c r="BN346" i="60"/>
  <c r="BM346" i="60"/>
  <c r="BL346" i="60"/>
  <c r="BK346" i="60"/>
  <c r="BJ346" i="60"/>
  <c r="BI346" i="60"/>
  <c r="BH346" i="60"/>
  <c r="BG346" i="60"/>
  <c r="BF346" i="60"/>
  <c r="JS345" i="60"/>
  <c r="JA345" i="60"/>
  <c r="IZ345" i="60"/>
  <c r="IY345" i="60"/>
  <c r="IX345" i="60"/>
  <c r="IW345" i="60"/>
  <c r="IV345" i="60"/>
  <c r="IL345" i="60"/>
  <c r="IK345" i="60"/>
  <c r="IJ345" i="60"/>
  <c r="II345" i="60"/>
  <c r="IH345" i="60"/>
  <c r="IG345" i="60"/>
  <c r="IF345" i="60"/>
  <c r="IE345" i="60"/>
  <c r="ID345" i="60"/>
  <c r="IC345" i="60"/>
  <c r="IB345" i="60"/>
  <c r="IA345" i="60"/>
  <c r="HZ345" i="60"/>
  <c r="HY345" i="60"/>
  <c r="HX345" i="60"/>
  <c r="HW345" i="60"/>
  <c r="HV345" i="60"/>
  <c r="HU345" i="60"/>
  <c r="HT345" i="60"/>
  <c r="HS345" i="60"/>
  <c r="HR345" i="60"/>
  <c r="HQ345" i="60"/>
  <c r="HP345" i="60"/>
  <c r="HO345" i="60"/>
  <c r="HN345" i="60"/>
  <c r="HM345" i="60"/>
  <c r="HL345" i="60"/>
  <c r="HK345" i="60"/>
  <c r="HJ345" i="60"/>
  <c r="HI345" i="60"/>
  <c r="HH345" i="60"/>
  <c r="HG345" i="60"/>
  <c r="HF345" i="60"/>
  <c r="HE345" i="60"/>
  <c r="HD345" i="60"/>
  <c r="HC345" i="60"/>
  <c r="HB345" i="60"/>
  <c r="HA345" i="60"/>
  <c r="GZ345" i="60"/>
  <c r="GY345" i="60"/>
  <c r="GX345" i="60"/>
  <c r="GW345" i="60"/>
  <c r="GV345" i="60"/>
  <c r="GU345" i="60"/>
  <c r="GT345" i="60"/>
  <c r="GS345" i="60"/>
  <c r="GR345" i="60"/>
  <c r="GQ345" i="60"/>
  <c r="GP345" i="60"/>
  <c r="GO345" i="60"/>
  <c r="GN345" i="60"/>
  <c r="GM345" i="60"/>
  <c r="GL345" i="60"/>
  <c r="GK345" i="60"/>
  <c r="GJ345" i="60"/>
  <c r="GI345" i="60"/>
  <c r="GH345" i="60"/>
  <c r="GG345" i="60"/>
  <c r="GF345" i="60"/>
  <c r="GE345" i="60"/>
  <c r="GD345" i="60"/>
  <c r="GC345" i="60"/>
  <c r="GB345" i="60"/>
  <c r="GA345" i="60"/>
  <c r="FZ345" i="60"/>
  <c r="FY345" i="60"/>
  <c r="FX345" i="60"/>
  <c r="FW345" i="60"/>
  <c r="FV345" i="60"/>
  <c r="FU345" i="60"/>
  <c r="FT345" i="60"/>
  <c r="FS345" i="60"/>
  <c r="FR345" i="60"/>
  <c r="FQ345" i="60"/>
  <c r="FP345" i="60"/>
  <c r="FO345" i="60"/>
  <c r="FN345" i="60"/>
  <c r="FM345" i="60"/>
  <c r="FL345" i="60"/>
  <c r="FK345" i="60"/>
  <c r="FJ345" i="60"/>
  <c r="FI345" i="60"/>
  <c r="FH345" i="60"/>
  <c r="FG345" i="60"/>
  <c r="FF345" i="60"/>
  <c r="FE345" i="60"/>
  <c r="FD345" i="60"/>
  <c r="FC345" i="60"/>
  <c r="FB345" i="60"/>
  <c r="FA345" i="60"/>
  <c r="EZ345" i="60"/>
  <c r="EY345" i="60"/>
  <c r="EX345" i="60"/>
  <c r="EW345" i="60"/>
  <c r="EV345" i="60"/>
  <c r="EU345" i="60"/>
  <c r="ET345" i="60"/>
  <c r="ES345" i="60"/>
  <c r="ER345" i="60"/>
  <c r="EQ345" i="60"/>
  <c r="EP345" i="60"/>
  <c r="EO345" i="60"/>
  <c r="EN345" i="60"/>
  <c r="EM345" i="60"/>
  <c r="EL345" i="60"/>
  <c r="EK345" i="60"/>
  <c r="EJ345" i="60"/>
  <c r="EI345" i="60"/>
  <c r="EH345" i="60"/>
  <c r="EG345" i="60"/>
  <c r="EF345" i="60"/>
  <c r="EE345" i="60"/>
  <c r="ED345" i="60"/>
  <c r="EC345" i="60"/>
  <c r="EB345" i="60"/>
  <c r="EA345" i="60"/>
  <c r="DZ345" i="60"/>
  <c r="DY345" i="60"/>
  <c r="DX345" i="60"/>
  <c r="DW345" i="60"/>
  <c r="DV345" i="60"/>
  <c r="DU345" i="60"/>
  <c r="DT345" i="60"/>
  <c r="DS345" i="60"/>
  <c r="DR345" i="60"/>
  <c r="DQ345" i="60"/>
  <c r="DP345" i="60"/>
  <c r="DO345" i="60"/>
  <c r="DN345" i="60"/>
  <c r="DM345" i="60"/>
  <c r="DL345" i="60"/>
  <c r="DK345" i="60"/>
  <c r="DJ345" i="60"/>
  <c r="DI345" i="60"/>
  <c r="DH345" i="60"/>
  <c r="DG345" i="60"/>
  <c r="DF345" i="60"/>
  <c r="DE345" i="60"/>
  <c r="DD345" i="60"/>
  <c r="DC345" i="60"/>
  <c r="DB345" i="60"/>
  <c r="DA345" i="60"/>
  <c r="CZ345" i="60"/>
  <c r="CY345" i="60"/>
  <c r="CX345" i="60"/>
  <c r="CW345" i="60"/>
  <c r="CV345" i="60"/>
  <c r="CU345" i="60"/>
  <c r="CT345" i="60"/>
  <c r="CS345" i="60"/>
  <c r="CR345" i="60"/>
  <c r="CQ345" i="60"/>
  <c r="CP345" i="60"/>
  <c r="CO345" i="60"/>
  <c r="CN345" i="60"/>
  <c r="CM345" i="60"/>
  <c r="CL345" i="60"/>
  <c r="CK345" i="60"/>
  <c r="CJ345" i="60"/>
  <c r="CI345" i="60"/>
  <c r="CH345" i="60"/>
  <c r="CG345" i="60"/>
  <c r="CF345" i="60"/>
  <c r="CE345" i="60"/>
  <c r="CD345" i="60"/>
  <c r="CC345" i="60"/>
  <c r="CB345" i="60"/>
  <c r="CA345" i="60"/>
  <c r="BZ345" i="60"/>
  <c r="BY345" i="60"/>
  <c r="BX345" i="60"/>
  <c r="BW345" i="60"/>
  <c r="BV345" i="60"/>
  <c r="BU345" i="60"/>
  <c r="BT345" i="60"/>
  <c r="BS345" i="60"/>
  <c r="BR345" i="60"/>
  <c r="BQ345" i="60"/>
  <c r="BP345" i="60"/>
  <c r="BO345" i="60"/>
  <c r="BN345" i="60"/>
  <c r="BM345" i="60"/>
  <c r="BL345" i="60"/>
  <c r="BK345" i="60"/>
  <c r="BJ345" i="60"/>
  <c r="BI345" i="60"/>
  <c r="BH345" i="60"/>
  <c r="BG345" i="60"/>
  <c r="BF345" i="60"/>
  <c r="JS344" i="60"/>
  <c r="JA344" i="60"/>
  <c r="IZ344" i="60"/>
  <c r="IY344" i="60"/>
  <c r="IX344" i="60"/>
  <c r="IW344" i="60"/>
  <c r="IV344" i="60"/>
  <c r="IL344" i="60"/>
  <c r="IK344" i="60"/>
  <c r="IJ344" i="60"/>
  <c r="II344" i="60"/>
  <c r="IH344" i="60"/>
  <c r="IG344" i="60"/>
  <c r="IF344" i="60"/>
  <c r="IE344" i="60"/>
  <c r="ID344" i="60"/>
  <c r="IC344" i="60"/>
  <c r="IB344" i="60"/>
  <c r="IA344" i="60"/>
  <c r="HZ344" i="60"/>
  <c r="HY344" i="60"/>
  <c r="HX344" i="60"/>
  <c r="HW344" i="60"/>
  <c r="HV344" i="60"/>
  <c r="HU344" i="60"/>
  <c r="HT344" i="60"/>
  <c r="HS344" i="60"/>
  <c r="HR344" i="60"/>
  <c r="HQ344" i="60"/>
  <c r="HP344" i="60"/>
  <c r="HO344" i="60"/>
  <c r="HN344" i="60"/>
  <c r="HM344" i="60"/>
  <c r="HL344" i="60"/>
  <c r="HK344" i="60"/>
  <c r="HJ344" i="60"/>
  <c r="HI344" i="60"/>
  <c r="HH344" i="60"/>
  <c r="HG344" i="60"/>
  <c r="HF344" i="60"/>
  <c r="HE344" i="60"/>
  <c r="HD344" i="60"/>
  <c r="HC344" i="60"/>
  <c r="HB344" i="60"/>
  <c r="HA344" i="60"/>
  <c r="GZ344" i="60"/>
  <c r="GY344" i="60"/>
  <c r="GX344" i="60"/>
  <c r="GW344" i="60"/>
  <c r="GV344" i="60"/>
  <c r="GU344" i="60"/>
  <c r="GT344" i="60"/>
  <c r="GS344" i="60"/>
  <c r="GR344" i="60"/>
  <c r="GQ344" i="60"/>
  <c r="GP344" i="60"/>
  <c r="GO344" i="60"/>
  <c r="GN344" i="60"/>
  <c r="GM344" i="60"/>
  <c r="GL344" i="60"/>
  <c r="GK344" i="60"/>
  <c r="GJ344" i="60"/>
  <c r="GI344" i="60"/>
  <c r="GH344" i="60"/>
  <c r="GG344" i="60"/>
  <c r="GF344" i="60"/>
  <c r="GE344" i="60"/>
  <c r="GD344" i="60"/>
  <c r="GC344" i="60"/>
  <c r="GB344" i="60"/>
  <c r="GA344" i="60"/>
  <c r="FZ344" i="60"/>
  <c r="FY344" i="60"/>
  <c r="FX344" i="60"/>
  <c r="FW344" i="60"/>
  <c r="FV344" i="60"/>
  <c r="FU344" i="60"/>
  <c r="FT344" i="60"/>
  <c r="FS344" i="60"/>
  <c r="FR344" i="60"/>
  <c r="FQ344" i="60"/>
  <c r="FP344" i="60"/>
  <c r="FO344" i="60"/>
  <c r="FN344" i="60"/>
  <c r="FM344" i="60"/>
  <c r="FL344" i="60"/>
  <c r="FK344" i="60"/>
  <c r="FJ344" i="60"/>
  <c r="FI344" i="60"/>
  <c r="FH344" i="60"/>
  <c r="FG344" i="60"/>
  <c r="FF344" i="60"/>
  <c r="FE344" i="60"/>
  <c r="FD344" i="60"/>
  <c r="FC344" i="60"/>
  <c r="FB344" i="60"/>
  <c r="FA344" i="60"/>
  <c r="EZ344" i="60"/>
  <c r="EY344" i="60"/>
  <c r="EX344" i="60"/>
  <c r="EW344" i="60"/>
  <c r="EV344" i="60"/>
  <c r="EU344" i="60"/>
  <c r="ET344" i="60"/>
  <c r="ES344" i="60"/>
  <c r="ER344" i="60"/>
  <c r="EQ344" i="60"/>
  <c r="EP344" i="60"/>
  <c r="EO344" i="60"/>
  <c r="EN344" i="60"/>
  <c r="EM344" i="60"/>
  <c r="EL344" i="60"/>
  <c r="EK344" i="60"/>
  <c r="EJ344" i="60"/>
  <c r="EI344" i="60"/>
  <c r="EH344" i="60"/>
  <c r="EG344" i="60"/>
  <c r="EF344" i="60"/>
  <c r="EE344" i="60"/>
  <c r="ED344" i="60"/>
  <c r="EC344" i="60"/>
  <c r="EB344" i="60"/>
  <c r="EA344" i="60"/>
  <c r="DZ344" i="60"/>
  <c r="DY344" i="60"/>
  <c r="DX344" i="60"/>
  <c r="DW344" i="60"/>
  <c r="DV344" i="60"/>
  <c r="DU344" i="60"/>
  <c r="DT344" i="60"/>
  <c r="DS344" i="60"/>
  <c r="DR344" i="60"/>
  <c r="DQ344" i="60"/>
  <c r="DP344" i="60"/>
  <c r="DO344" i="60"/>
  <c r="DN344" i="60"/>
  <c r="DM344" i="60"/>
  <c r="DL344" i="60"/>
  <c r="DK344" i="60"/>
  <c r="DJ344" i="60"/>
  <c r="DI344" i="60"/>
  <c r="DH344" i="60"/>
  <c r="DG344" i="60"/>
  <c r="DF344" i="60"/>
  <c r="DE344" i="60"/>
  <c r="DD344" i="60"/>
  <c r="DC344" i="60"/>
  <c r="DB344" i="60"/>
  <c r="DA344" i="60"/>
  <c r="CZ344" i="60"/>
  <c r="CY344" i="60"/>
  <c r="CX344" i="60"/>
  <c r="CW344" i="60"/>
  <c r="CV344" i="60"/>
  <c r="CU344" i="60"/>
  <c r="CT344" i="60"/>
  <c r="CS344" i="60"/>
  <c r="CR344" i="60"/>
  <c r="CQ344" i="60"/>
  <c r="CP344" i="60"/>
  <c r="CO344" i="60"/>
  <c r="CN344" i="60"/>
  <c r="CM344" i="60"/>
  <c r="CL344" i="60"/>
  <c r="CK344" i="60"/>
  <c r="CJ344" i="60"/>
  <c r="CI344" i="60"/>
  <c r="CH344" i="60"/>
  <c r="CG344" i="60"/>
  <c r="CF344" i="60"/>
  <c r="CE344" i="60"/>
  <c r="CD344" i="60"/>
  <c r="CC344" i="60"/>
  <c r="CB344" i="60"/>
  <c r="CA344" i="60"/>
  <c r="BZ344" i="60"/>
  <c r="BY344" i="60"/>
  <c r="BX344" i="60"/>
  <c r="BW344" i="60"/>
  <c r="BV344" i="60"/>
  <c r="BU344" i="60"/>
  <c r="BT344" i="60"/>
  <c r="BS344" i="60"/>
  <c r="BR344" i="60"/>
  <c r="BQ344" i="60"/>
  <c r="BP344" i="60"/>
  <c r="BO344" i="60"/>
  <c r="BN344" i="60"/>
  <c r="BM344" i="60"/>
  <c r="BL344" i="60"/>
  <c r="BK344" i="60"/>
  <c r="BJ344" i="60"/>
  <c r="BI344" i="60"/>
  <c r="BH344" i="60"/>
  <c r="BG344" i="60"/>
  <c r="BF344" i="60"/>
  <c r="JS343" i="60"/>
  <c r="JA343" i="60"/>
  <c r="IZ343" i="60"/>
  <c r="IY343" i="60"/>
  <c r="IX343" i="60"/>
  <c r="IW343" i="60"/>
  <c r="IV343" i="60"/>
  <c r="IL343" i="60"/>
  <c r="IK343" i="60"/>
  <c r="IJ343" i="60"/>
  <c r="II343" i="60"/>
  <c r="IH343" i="60"/>
  <c r="IG343" i="60"/>
  <c r="IF343" i="60"/>
  <c r="IE343" i="60"/>
  <c r="ID343" i="60"/>
  <c r="IC343" i="60"/>
  <c r="IB343" i="60"/>
  <c r="IA343" i="60"/>
  <c r="HZ343" i="60"/>
  <c r="HY343" i="60"/>
  <c r="HX343" i="60"/>
  <c r="HW343" i="60"/>
  <c r="HV343" i="60"/>
  <c r="HU343" i="60"/>
  <c r="HT343" i="60"/>
  <c r="HS343" i="60"/>
  <c r="HR343" i="60"/>
  <c r="HQ343" i="60"/>
  <c r="HP343" i="60"/>
  <c r="HO343" i="60"/>
  <c r="HN343" i="60"/>
  <c r="HM343" i="60"/>
  <c r="HL343" i="60"/>
  <c r="HK343" i="60"/>
  <c r="HJ343" i="60"/>
  <c r="HI343" i="60"/>
  <c r="HH343" i="60"/>
  <c r="HG343" i="60"/>
  <c r="HF343" i="60"/>
  <c r="HE343" i="60"/>
  <c r="HD343" i="60"/>
  <c r="HC343" i="60"/>
  <c r="HB343" i="60"/>
  <c r="HA343" i="60"/>
  <c r="GZ343" i="60"/>
  <c r="GY343" i="60"/>
  <c r="GX343" i="60"/>
  <c r="GW343" i="60"/>
  <c r="GV343" i="60"/>
  <c r="GU343" i="60"/>
  <c r="GT343" i="60"/>
  <c r="GS343" i="60"/>
  <c r="GR343" i="60"/>
  <c r="GQ343" i="60"/>
  <c r="GP343" i="60"/>
  <c r="GO343" i="60"/>
  <c r="GN343" i="60"/>
  <c r="GM343" i="60"/>
  <c r="GL343" i="60"/>
  <c r="GK343" i="60"/>
  <c r="GJ343" i="60"/>
  <c r="GI343" i="60"/>
  <c r="GH343" i="60"/>
  <c r="GG343" i="60"/>
  <c r="GF343" i="60"/>
  <c r="GE343" i="60"/>
  <c r="GD343" i="60"/>
  <c r="GC343" i="60"/>
  <c r="GB343" i="60"/>
  <c r="GA343" i="60"/>
  <c r="FZ343" i="60"/>
  <c r="FY343" i="60"/>
  <c r="FX343" i="60"/>
  <c r="FW343" i="60"/>
  <c r="FV343" i="60"/>
  <c r="FU343" i="60"/>
  <c r="FT343" i="60"/>
  <c r="FS343" i="60"/>
  <c r="FR343" i="60"/>
  <c r="FQ343" i="60"/>
  <c r="FP343" i="60"/>
  <c r="FO343" i="60"/>
  <c r="FN343" i="60"/>
  <c r="FM343" i="60"/>
  <c r="FL343" i="60"/>
  <c r="FK343" i="60"/>
  <c r="FJ343" i="60"/>
  <c r="FI343" i="60"/>
  <c r="FH343" i="60"/>
  <c r="FG343" i="60"/>
  <c r="FF343" i="60"/>
  <c r="FE343" i="60"/>
  <c r="FD343" i="60"/>
  <c r="FC343" i="60"/>
  <c r="FB343" i="60"/>
  <c r="FA343" i="60"/>
  <c r="EZ343" i="60"/>
  <c r="EY343" i="60"/>
  <c r="EX343" i="60"/>
  <c r="EW343" i="60"/>
  <c r="EV343" i="60"/>
  <c r="EU343" i="60"/>
  <c r="ET343" i="60"/>
  <c r="ES343" i="60"/>
  <c r="ER343" i="60"/>
  <c r="EQ343" i="60"/>
  <c r="EP343" i="60"/>
  <c r="EO343" i="60"/>
  <c r="EN343" i="60"/>
  <c r="EM343" i="60"/>
  <c r="EL343" i="60"/>
  <c r="EK343" i="60"/>
  <c r="EJ343" i="60"/>
  <c r="EI343" i="60"/>
  <c r="EH343" i="60"/>
  <c r="EG343" i="60"/>
  <c r="EF343" i="60"/>
  <c r="EE343" i="60"/>
  <c r="ED343" i="60"/>
  <c r="EC343" i="60"/>
  <c r="EB343" i="60"/>
  <c r="EA343" i="60"/>
  <c r="DZ343" i="60"/>
  <c r="DY343" i="60"/>
  <c r="DX343" i="60"/>
  <c r="DW343" i="60"/>
  <c r="DV343" i="60"/>
  <c r="DU343" i="60"/>
  <c r="DT343" i="60"/>
  <c r="DS343" i="60"/>
  <c r="DR343" i="60"/>
  <c r="DQ343" i="60"/>
  <c r="DP343" i="60"/>
  <c r="DO343" i="60"/>
  <c r="DN343" i="60"/>
  <c r="DM343" i="60"/>
  <c r="DL343" i="60"/>
  <c r="DK343" i="60"/>
  <c r="DJ343" i="60"/>
  <c r="DI343" i="60"/>
  <c r="DH343" i="60"/>
  <c r="DG343" i="60"/>
  <c r="DF343" i="60"/>
  <c r="DE343" i="60"/>
  <c r="DD343" i="60"/>
  <c r="DC343" i="60"/>
  <c r="DB343" i="60"/>
  <c r="DA343" i="60"/>
  <c r="CZ343" i="60"/>
  <c r="CY343" i="60"/>
  <c r="CX343" i="60"/>
  <c r="CW343" i="60"/>
  <c r="CV343" i="60"/>
  <c r="CU343" i="60"/>
  <c r="CT343" i="60"/>
  <c r="CS343" i="60"/>
  <c r="CR343" i="60"/>
  <c r="CQ343" i="60"/>
  <c r="CP343" i="60"/>
  <c r="CO343" i="60"/>
  <c r="CN343" i="60"/>
  <c r="CM343" i="60"/>
  <c r="CL343" i="60"/>
  <c r="CK343" i="60"/>
  <c r="CJ343" i="60"/>
  <c r="CI343" i="60"/>
  <c r="CH343" i="60"/>
  <c r="CG343" i="60"/>
  <c r="CF343" i="60"/>
  <c r="CE343" i="60"/>
  <c r="CD343" i="60"/>
  <c r="CC343" i="60"/>
  <c r="CB343" i="60"/>
  <c r="CA343" i="60"/>
  <c r="BZ343" i="60"/>
  <c r="BY343" i="60"/>
  <c r="BX343" i="60"/>
  <c r="BW343" i="60"/>
  <c r="BV343" i="60"/>
  <c r="BU343" i="60"/>
  <c r="BT343" i="60"/>
  <c r="BS343" i="60"/>
  <c r="BR343" i="60"/>
  <c r="BQ343" i="60"/>
  <c r="BP343" i="60"/>
  <c r="BO343" i="60"/>
  <c r="BN343" i="60"/>
  <c r="BM343" i="60"/>
  <c r="BL343" i="60"/>
  <c r="BK343" i="60"/>
  <c r="BJ343" i="60"/>
  <c r="BI343" i="60"/>
  <c r="BH343" i="60"/>
  <c r="BG343" i="60"/>
  <c r="BF343" i="60"/>
  <c r="JS342" i="60"/>
  <c r="JA342" i="60"/>
  <c r="IZ342" i="60"/>
  <c r="IY342" i="60"/>
  <c r="IX342" i="60"/>
  <c r="IW342" i="60"/>
  <c r="IV342" i="60"/>
  <c r="IL342" i="60"/>
  <c r="IK342" i="60"/>
  <c r="IJ342" i="60"/>
  <c r="II342" i="60"/>
  <c r="IH342" i="60"/>
  <c r="IG342" i="60"/>
  <c r="IF342" i="60"/>
  <c r="IE342" i="60"/>
  <c r="ID342" i="60"/>
  <c r="IC342" i="60"/>
  <c r="IB342" i="60"/>
  <c r="IA342" i="60"/>
  <c r="HZ342" i="60"/>
  <c r="HY342" i="60"/>
  <c r="HX342" i="60"/>
  <c r="HW342" i="60"/>
  <c r="HV342" i="60"/>
  <c r="HU342" i="60"/>
  <c r="HT342" i="60"/>
  <c r="HS342" i="60"/>
  <c r="HR342" i="60"/>
  <c r="HQ342" i="60"/>
  <c r="HP342" i="60"/>
  <c r="HO342" i="60"/>
  <c r="HN342" i="60"/>
  <c r="HM342" i="60"/>
  <c r="HL342" i="60"/>
  <c r="HK342" i="60"/>
  <c r="HJ342" i="60"/>
  <c r="HI342" i="60"/>
  <c r="HH342" i="60"/>
  <c r="HG342" i="60"/>
  <c r="HF342" i="60"/>
  <c r="HE342" i="60"/>
  <c r="HD342" i="60"/>
  <c r="HC342" i="60"/>
  <c r="HB342" i="60"/>
  <c r="HA342" i="60"/>
  <c r="GZ342" i="60"/>
  <c r="GY342" i="60"/>
  <c r="GX342" i="60"/>
  <c r="GW342" i="60"/>
  <c r="GV342" i="60"/>
  <c r="GU342" i="60"/>
  <c r="GT342" i="60"/>
  <c r="GS342" i="60"/>
  <c r="GR342" i="60"/>
  <c r="GQ342" i="60"/>
  <c r="GP342" i="60"/>
  <c r="GO342" i="60"/>
  <c r="GN342" i="60"/>
  <c r="GM342" i="60"/>
  <c r="GL342" i="60"/>
  <c r="GK342" i="60"/>
  <c r="GJ342" i="60"/>
  <c r="GI342" i="60"/>
  <c r="GH342" i="60"/>
  <c r="GG342" i="60"/>
  <c r="GF342" i="60"/>
  <c r="GE342" i="60"/>
  <c r="GD342" i="60"/>
  <c r="GC342" i="60"/>
  <c r="GB342" i="60"/>
  <c r="GA342" i="60"/>
  <c r="FZ342" i="60"/>
  <c r="FY342" i="60"/>
  <c r="FX342" i="60"/>
  <c r="FW342" i="60"/>
  <c r="FV342" i="60"/>
  <c r="FU342" i="60"/>
  <c r="FT342" i="60"/>
  <c r="FS342" i="60"/>
  <c r="FR342" i="60"/>
  <c r="FQ342" i="60"/>
  <c r="FP342" i="60"/>
  <c r="FO342" i="60"/>
  <c r="FN342" i="60"/>
  <c r="FM342" i="60"/>
  <c r="FL342" i="60"/>
  <c r="FK342" i="60"/>
  <c r="FJ342" i="60"/>
  <c r="FI342" i="60"/>
  <c r="FH342" i="60"/>
  <c r="FG342" i="60"/>
  <c r="FF342" i="60"/>
  <c r="FE342" i="60"/>
  <c r="FD342" i="60"/>
  <c r="FC342" i="60"/>
  <c r="FB342" i="60"/>
  <c r="FA342" i="60"/>
  <c r="EZ342" i="60"/>
  <c r="EY342" i="60"/>
  <c r="EX342" i="60"/>
  <c r="EW342" i="60"/>
  <c r="EV342" i="60"/>
  <c r="EU342" i="60"/>
  <c r="ET342" i="60"/>
  <c r="ES342" i="60"/>
  <c r="ER342" i="60"/>
  <c r="EQ342" i="60"/>
  <c r="EP342" i="60"/>
  <c r="EO342" i="60"/>
  <c r="EN342" i="60"/>
  <c r="EM342" i="60"/>
  <c r="EL342" i="60"/>
  <c r="EK342" i="60"/>
  <c r="EJ342" i="60"/>
  <c r="EI342" i="60"/>
  <c r="EH342" i="60"/>
  <c r="EG342" i="60"/>
  <c r="EF342" i="60"/>
  <c r="EE342" i="60"/>
  <c r="ED342" i="60"/>
  <c r="EC342" i="60"/>
  <c r="EB342" i="60"/>
  <c r="EA342" i="60"/>
  <c r="DZ342" i="60"/>
  <c r="DY342" i="60"/>
  <c r="DX342" i="60"/>
  <c r="DW342" i="60"/>
  <c r="DV342" i="60"/>
  <c r="DU342" i="60"/>
  <c r="DT342" i="60"/>
  <c r="DS342" i="60"/>
  <c r="DR342" i="60"/>
  <c r="DQ342" i="60"/>
  <c r="DP342" i="60"/>
  <c r="DO342" i="60"/>
  <c r="DN342" i="60"/>
  <c r="DM342" i="60"/>
  <c r="DL342" i="60"/>
  <c r="DK342" i="60"/>
  <c r="DJ342" i="60"/>
  <c r="DI342" i="60"/>
  <c r="DH342" i="60"/>
  <c r="DG342" i="60"/>
  <c r="DF342" i="60"/>
  <c r="DE342" i="60"/>
  <c r="DD342" i="60"/>
  <c r="DC342" i="60"/>
  <c r="DB342" i="60"/>
  <c r="DA342" i="60"/>
  <c r="CZ342" i="60"/>
  <c r="CY342" i="60"/>
  <c r="CX342" i="60"/>
  <c r="CW342" i="60"/>
  <c r="CV342" i="60"/>
  <c r="CU342" i="60"/>
  <c r="CT342" i="60"/>
  <c r="CS342" i="60"/>
  <c r="CR342" i="60"/>
  <c r="CQ342" i="60"/>
  <c r="CP342" i="60"/>
  <c r="CO342" i="60"/>
  <c r="CN342" i="60"/>
  <c r="CM342" i="60"/>
  <c r="CL342" i="60"/>
  <c r="CK342" i="60"/>
  <c r="CJ342" i="60"/>
  <c r="CI342" i="60"/>
  <c r="CH342" i="60"/>
  <c r="CG342" i="60"/>
  <c r="CF342" i="60"/>
  <c r="CE342" i="60"/>
  <c r="CD342" i="60"/>
  <c r="CC342" i="60"/>
  <c r="CB342" i="60"/>
  <c r="CA342" i="60"/>
  <c r="BZ342" i="60"/>
  <c r="BY342" i="60"/>
  <c r="BX342" i="60"/>
  <c r="BW342" i="60"/>
  <c r="BV342" i="60"/>
  <c r="BU342" i="60"/>
  <c r="BT342" i="60"/>
  <c r="BS342" i="60"/>
  <c r="BR342" i="60"/>
  <c r="BQ342" i="60"/>
  <c r="BP342" i="60"/>
  <c r="BO342" i="60"/>
  <c r="BN342" i="60"/>
  <c r="BM342" i="60"/>
  <c r="BL342" i="60"/>
  <c r="BK342" i="60"/>
  <c r="BJ342" i="60"/>
  <c r="BI342" i="60"/>
  <c r="BH342" i="60"/>
  <c r="BG342" i="60"/>
  <c r="BF342" i="60"/>
  <c r="JS341" i="60"/>
  <c r="JA341" i="60"/>
  <c r="IZ341" i="60"/>
  <c r="IY341" i="60"/>
  <c r="IX341" i="60"/>
  <c r="IW341" i="60"/>
  <c r="IV341" i="60"/>
  <c r="IL341" i="60"/>
  <c r="IK341" i="60"/>
  <c r="IJ341" i="60"/>
  <c r="II341" i="60"/>
  <c r="IH341" i="60"/>
  <c r="IG341" i="60"/>
  <c r="IF341" i="60"/>
  <c r="IE341" i="60"/>
  <c r="ID341" i="60"/>
  <c r="IC341" i="60"/>
  <c r="IB341" i="60"/>
  <c r="IA341" i="60"/>
  <c r="HZ341" i="60"/>
  <c r="HY341" i="60"/>
  <c r="HX341" i="60"/>
  <c r="HW341" i="60"/>
  <c r="HV341" i="60"/>
  <c r="HU341" i="60"/>
  <c r="HT341" i="60"/>
  <c r="HS341" i="60"/>
  <c r="HR341" i="60"/>
  <c r="HQ341" i="60"/>
  <c r="HP341" i="60"/>
  <c r="HO341" i="60"/>
  <c r="HN341" i="60"/>
  <c r="HM341" i="60"/>
  <c r="HL341" i="60"/>
  <c r="HK341" i="60"/>
  <c r="HJ341" i="60"/>
  <c r="HI341" i="60"/>
  <c r="HH341" i="60"/>
  <c r="HG341" i="60"/>
  <c r="HF341" i="60"/>
  <c r="HE341" i="60"/>
  <c r="HD341" i="60"/>
  <c r="HC341" i="60"/>
  <c r="HB341" i="60"/>
  <c r="HA341" i="60"/>
  <c r="GZ341" i="60"/>
  <c r="GY341" i="60"/>
  <c r="GX341" i="60"/>
  <c r="GW341" i="60"/>
  <c r="GV341" i="60"/>
  <c r="GU341" i="60"/>
  <c r="GT341" i="60"/>
  <c r="GS341" i="60"/>
  <c r="GR341" i="60"/>
  <c r="GQ341" i="60"/>
  <c r="GP341" i="60"/>
  <c r="GO341" i="60"/>
  <c r="GN341" i="60"/>
  <c r="GM341" i="60"/>
  <c r="GL341" i="60"/>
  <c r="GK341" i="60"/>
  <c r="GJ341" i="60"/>
  <c r="GI341" i="60"/>
  <c r="GH341" i="60"/>
  <c r="GG341" i="60"/>
  <c r="GF341" i="60"/>
  <c r="GE341" i="60"/>
  <c r="GD341" i="60"/>
  <c r="GC341" i="60"/>
  <c r="GB341" i="60"/>
  <c r="GA341" i="60"/>
  <c r="FZ341" i="60"/>
  <c r="FY341" i="60"/>
  <c r="FX341" i="60"/>
  <c r="FW341" i="60"/>
  <c r="FV341" i="60"/>
  <c r="FU341" i="60"/>
  <c r="FT341" i="60"/>
  <c r="FS341" i="60"/>
  <c r="FR341" i="60"/>
  <c r="FQ341" i="60"/>
  <c r="FP341" i="60"/>
  <c r="FO341" i="60"/>
  <c r="FN341" i="60"/>
  <c r="FM341" i="60"/>
  <c r="FL341" i="60"/>
  <c r="FK341" i="60"/>
  <c r="FJ341" i="60"/>
  <c r="FI341" i="60"/>
  <c r="FH341" i="60"/>
  <c r="FG341" i="60"/>
  <c r="FF341" i="60"/>
  <c r="FE341" i="60"/>
  <c r="FD341" i="60"/>
  <c r="FC341" i="60"/>
  <c r="FB341" i="60"/>
  <c r="FA341" i="60"/>
  <c r="EZ341" i="60"/>
  <c r="EY341" i="60"/>
  <c r="EX341" i="60"/>
  <c r="EW341" i="60"/>
  <c r="EV341" i="60"/>
  <c r="EU341" i="60"/>
  <c r="ET341" i="60"/>
  <c r="ES341" i="60"/>
  <c r="ER341" i="60"/>
  <c r="EQ341" i="60"/>
  <c r="EP341" i="60"/>
  <c r="EO341" i="60"/>
  <c r="EN341" i="60"/>
  <c r="EM341" i="60"/>
  <c r="EL341" i="60"/>
  <c r="EK341" i="60"/>
  <c r="EJ341" i="60"/>
  <c r="EI341" i="60"/>
  <c r="EH341" i="60"/>
  <c r="EG341" i="60"/>
  <c r="EF341" i="60"/>
  <c r="EE341" i="60"/>
  <c r="ED341" i="60"/>
  <c r="EC341" i="60"/>
  <c r="EB341" i="60"/>
  <c r="EA341" i="60"/>
  <c r="DZ341" i="60"/>
  <c r="DY341" i="60"/>
  <c r="DX341" i="60"/>
  <c r="DW341" i="60"/>
  <c r="DV341" i="60"/>
  <c r="DU341" i="60"/>
  <c r="DT341" i="60"/>
  <c r="DS341" i="60"/>
  <c r="DR341" i="60"/>
  <c r="DQ341" i="60"/>
  <c r="DP341" i="60"/>
  <c r="DO341" i="60"/>
  <c r="DN341" i="60"/>
  <c r="DM341" i="60"/>
  <c r="DL341" i="60"/>
  <c r="DK341" i="60"/>
  <c r="DJ341" i="60"/>
  <c r="DI341" i="60"/>
  <c r="DH341" i="60"/>
  <c r="DG341" i="60"/>
  <c r="DF341" i="60"/>
  <c r="DE341" i="60"/>
  <c r="DD341" i="60"/>
  <c r="DC341" i="60"/>
  <c r="DB341" i="60"/>
  <c r="DA341" i="60"/>
  <c r="CZ341" i="60"/>
  <c r="CY341" i="60"/>
  <c r="CX341" i="60"/>
  <c r="CW341" i="60"/>
  <c r="CV341" i="60"/>
  <c r="CU341" i="60"/>
  <c r="CT341" i="60"/>
  <c r="CS341" i="60"/>
  <c r="CR341" i="60"/>
  <c r="CQ341" i="60"/>
  <c r="CP341" i="60"/>
  <c r="CO341" i="60"/>
  <c r="CN341" i="60"/>
  <c r="CM341" i="60"/>
  <c r="CL341" i="60"/>
  <c r="CK341" i="60"/>
  <c r="CJ341" i="60"/>
  <c r="CI341" i="60"/>
  <c r="CH341" i="60"/>
  <c r="CG341" i="60"/>
  <c r="CF341" i="60"/>
  <c r="CE341" i="60"/>
  <c r="CD341" i="60"/>
  <c r="CC341" i="60"/>
  <c r="CB341" i="60"/>
  <c r="CA341" i="60"/>
  <c r="BZ341" i="60"/>
  <c r="BY341" i="60"/>
  <c r="BX341" i="60"/>
  <c r="BW341" i="60"/>
  <c r="BV341" i="60"/>
  <c r="BU341" i="60"/>
  <c r="BT341" i="60"/>
  <c r="BS341" i="60"/>
  <c r="BR341" i="60"/>
  <c r="BQ341" i="60"/>
  <c r="BP341" i="60"/>
  <c r="BO341" i="60"/>
  <c r="BN341" i="60"/>
  <c r="BM341" i="60"/>
  <c r="BL341" i="60"/>
  <c r="BK341" i="60"/>
  <c r="BJ341" i="60"/>
  <c r="BI341" i="60"/>
  <c r="BH341" i="60"/>
  <c r="BG341" i="60"/>
  <c r="BF341" i="60"/>
  <c r="JS340" i="60"/>
  <c r="JA340" i="60"/>
  <c r="IZ340" i="60"/>
  <c r="IY340" i="60"/>
  <c r="IX340" i="60"/>
  <c r="IW340" i="60"/>
  <c r="IV340" i="60"/>
  <c r="IL340" i="60"/>
  <c r="IK340" i="60"/>
  <c r="IJ340" i="60"/>
  <c r="II340" i="60"/>
  <c r="IH340" i="60"/>
  <c r="IG340" i="60"/>
  <c r="IF340" i="60"/>
  <c r="IE340" i="60"/>
  <c r="ID340" i="60"/>
  <c r="IC340" i="60"/>
  <c r="IB340" i="60"/>
  <c r="IA340" i="60"/>
  <c r="HZ340" i="60"/>
  <c r="HY340" i="60"/>
  <c r="HX340" i="60"/>
  <c r="HW340" i="60"/>
  <c r="HV340" i="60"/>
  <c r="HU340" i="60"/>
  <c r="HT340" i="60"/>
  <c r="HS340" i="60"/>
  <c r="HR340" i="60"/>
  <c r="HQ340" i="60"/>
  <c r="HP340" i="60"/>
  <c r="HO340" i="60"/>
  <c r="HN340" i="60"/>
  <c r="HM340" i="60"/>
  <c r="HL340" i="60"/>
  <c r="HK340" i="60"/>
  <c r="HJ340" i="60"/>
  <c r="HI340" i="60"/>
  <c r="HH340" i="60"/>
  <c r="HG340" i="60"/>
  <c r="HF340" i="60"/>
  <c r="HE340" i="60"/>
  <c r="HD340" i="60"/>
  <c r="HC340" i="60"/>
  <c r="HB340" i="60"/>
  <c r="HA340" i="60"/>
  <c r="GZ340" i="60"/>
  <c r="GY340" i="60"/>
  <c r="GX340" i="60"/>
  <c r="GW340" i="60"/>
  <c r="GV340" i="60"/>
  <c r="GU340" i="60"/>
  <c r="GT340" i="60"/>
  <c r="GS340" i="60"/>
  <c r="GR340" i="60"/>
  <c r="GQ340" i="60"/>
  <c r="GP340" i="60"/>
  <c r="GO340" i="60"/>
  <c r="GN340" i="60"/>
  <c r="GM340" i="60"/>
  <c r="GL340" i="60"/>
  <c r="GK340" i="60"/>
  <c r="GJ340" i="60"/>
  <c r="GI340" i="60"/>
  <c r="GH340" i="60"/>
  <c r="GG340" i="60"/>
  <c r="GF340" i="60"/>
  <c r="GE340" i="60"/>
  <c r="GD340" i="60"/>
  <c r="GC340" i="60"/>
  <c r="GB340" i="60"/>
  <c r="GA340" i="60"/>
  <c r="FZ340" i="60"/>
  <c r="FY340" i="60"/>
  <c r="FX340" i="60"/>
  <c r="FW340" i="60"/>
  <c r="FV340" i="60"/>
  <c r="FU340" i="60"/>
  <c r="FT340" i="60"/>
  <c r="FS340" i="60"/>
  <c r="FR340" i="60"/>
  <c r="FQ340" i="60"/>
  <c r="FP340" i="60"/>
  <c r="FO340" i="60"/>
  <c r="FN340" i="60"/>
  <c r="FM340" i="60"/>
  <c r="FL340" i="60"/>
  <c r="FK340" i="60"/>
  <c r="FJ340" i="60"/>
  <c r="FI340" i="60"/>
  <c r="FH340" i="60"/>
  <c r="FG340" i="60"/>
  <c r="FF340" i="60"/>
  <c r="FE340" i="60"/>
  <c r="FD340" i="60"/>
  <c r="FC340" i="60"/>
  <c r="FB340" i="60"/>
  <c r="FA340" i="60"/>
  <c r="EZ340" i="60"/>
  <c r="EY340" i="60"/>
  <c r="EX340" i="60"/>
  <c r="EW340" i="60"/>
  <c r="EV340" i="60"/>
  <c r="EU340" i="60"/>
  <c r="ET340" i="60"/>
  <c r="ES340" i="60"/>
  <c r="ER340" i="60"/>
  <c r="EQ340" i="60"/>
  <c r="EP340" i="60"/>
  <c r="EO340" i="60"/>
  <c r="EN340" i="60"/>
  <c r="EM340" i="60"/>
  <c r="EL340" i="60"/>
  <c r="EK340" i="60"/>
  <c r="EJ340" i="60"/>
  <c r="EI340" i="60"/>
  <c r="EH340" i="60"/>
  <c r="EG340" i="60"/>
  <c r="EF340" i="60"/>
  <c r="EE340" i="60"/>
  <c r="ED340" i="60"/>
  <c r="EC340" i="60"/>
  <c r="EB340" i="60"/>
  <c r="EA340" i="60"/>
  <c r="DZ340" i="60"/>
  <c r="DY340" i="60"/>
  <c r="DX340" i="60"/>
  <c r="DW340" i="60"/>
  <c r="DV340" i="60"/>
  <c r="DU340" i="60"/>
  <c r="DT340" i="60"/>
  <c r="DS340" i="60"/>
  <c r="DR340" i="60"/>
  <c r="DQ340" i="60"/>
  <c r="DP340" i="60"/>
  <c r="DO340" i="60"/>
  <c r="DN340" i="60"/>
  <c r="DM340" i="60"/>
  <c r="DL340" i="60"/>
  <c r="DK340" i="60"/>
  <c r="DJ340" i="60"/>
  <c r="DI340" i="60"/>
  <c r="DH340" i="60"/>
  <c r="DG340" i="60"/>
  <c r="DF340" i="60"/>
  <c r="DE340" i="60"/>
  <c r="DD340" i="60"/>
  <c r="DC340" i="60"/>
  <c r="DB340" i="60"/>
  <c r="DA340" i="60"/>
  <c r="CZ340" i="60"/>
  <c r="CY340" i="60"/>
  <c r="CX340" i="60"/>
  <c r="CW340" i="60"/>
  <c r="CV340" i="60"/>
  <c r="CU340" i="60"/>
  <c r="CT340" i="60"/>
  <c r="CS340" i="60"/>
  <c r="CR340" i="60"/>
  <c r="CQ340" i="60"/>
  <c r="CP340" i="60"/>
  <c r="CO340" i="60"/>
  <c r="CN340" i="60"/>
  <c r="CM340" i="60"/>
  <c r="CL340" i="60"/>
  <c r="CK340" i="60"/>
  <c r="CJ340" i="60"/>
  <c r="CI340" i="60"/>
  <c r="CH340" i="60"/>
  <c r="CG340" i="60"/>
  <c r="CF340" i="60"/>
  <c r="CE340" i="60"/>
  <c r="CD340" i="60"/>
  <c r="CC340" i="60"/>
  <c r="CB340" i="60"/>
  <c r="CA340" i="60"/>
  <c r="BZ340" i="60"/>
  <c r="BY340" i="60"/>
  <c r="BX340" i="60"/>
  <c r="BW340" i="60"/>
  <c r="BV340" i="60"/>
  <c r="BU340" i="60"/>
  <c r="BT340" i="60"/>
  <c r="BS340" i="60"/>
  <c r="BR340" i="60"/>
  <c r="BQ340" i="60"/>
  <c r="BP340" i="60"/>
  <c r="BO340" i="60"/>
  <c r="BN340" i="60"/>
  <c r="BM340" i="60"/>
  <c r="BL340" i="60"/>
  <c r="BK340" i="60"/>
  <c r="BJ340" i="60"/>
  <c r="BI340" i="60"/>
  <c r="BH340" i="60"/>
  <c r="BG340" i="60"/>
  <c r="BF340" i="60"/>
  <c r="JS339" i="60"/>
  <c r="JA339" i="60"/>
  <c r="IZ339" i="60"/>
  <c r="IY339" i="60"/>
  <c r="IX339" i="60"/>
  <c r="IW339" i="60"/>
  <c r="IV339" i="60"/>
  <c r="IL339" i="60"/>
  <c r="IK339" i="60"/>
  <c r="IJ339" i="60"/>
  <c r="II339" i="60"/>
  <c r="IH339" i="60"/>
  <c r="IG339" i="60"/>
  <c r="IF339" i="60"/>
  <c r="IE339" i="60"/>
  <c r="ID339" i="60"/>
  <c r="IC339" i="60"/>
  <c r="IB339" i="60"/>
  <c r="IA339" i="60"/>
  <c r="HZ339" i="60"/>
  <c r="HY339" i="60"/>
  <c r="HX339" i="60"/>
  <c r="HW339" i="60"/>
  <c r="HV339" i="60"/>
  <c r="HU339" i="60"/>
  <c r="HT339" i="60"/>
  <c r="HS339" i="60"/>
  <c r="HR339" i="60"/>
  <c r="HQ339" i="60"/>
  <c r="HP339" i="60"/>
  <c r="HO339" i="60"/>
  <c r="HN339" i="60"/>
  <c r="HM339" i="60"/>
  <c r="HL339" i="60"/>
  <c r="HK339" i="60"/>
  <c r="HJ339" i="60"/>
  <c r="HI339" i="60"/>
  <c r="HH339" i="60"/>
  <c r="HG339" i="60"/>
  <c r="HF339" i="60"/>
  <c r="HE339" i="60"/>
  <c r="HD339" i="60"/>
  <c r="HC339" i="60"/>
  <c r="HB339" i="60"/>
  <c r="HA339" i="60"/>
  <c r="GZ339" i="60"/>
  <c r="GY339" i="60"/>
  <c r="GX339" i="60"/>
  <c r="GW339" i="60"/>
  <c r="GV339" i="60"/>
  <c r="GU339" i="60"/>
  <c r="GT339" i="60"/>
  <c r="GS339" i="60"/>
  <c r="GR339" i="60"/>
  <c r="GQ339" i="60"/>
  <c r="GP339" i="60"/>
  <c r="GO339" i="60"/>
  <c r="GN339" i="60"/>
  <c r="GM339" i="60"/>
  <c r="GL339" i="60"/>
  <c r="GK339" i="60"/>
  <c r="GJ339" i="60"/>
  <c r="GI339" i="60"/>
  <c r="GH339" i="60"/>
  <c r="GG339" i="60"/>
  <c r="GF339" i="60"/>
  <c r="GE339" i="60"/>
  <c r="GD339" i="60"/>
  <c r="GC339" i="60"/>
  <c r="GB339" i="60"/>
  <c r="GA339" i="60"/>
  <c r="FZ339" i="60"/>
  <c r="FY339" i="60"/>
  <c r="FX339" i="60"/>
  <c r="FW339" i="60"/>
  <c r="FV339" i="60"/>
  <c r="FU339" i="60"/>
  <c r="FT339" i="60"/>
  <c r="FS339" i="60"/>
  <c r="FR339" i="60"/>
  <c r="FQ339" i="60"/>
  <c r="FP339" i="60"/>
  <c r="FO339" i="60"/>
  <c r="FN339" i="60"/>
  <c r="FM339" i="60"/>
  <c r="FL339" i="60"/>
  <c r="FK339" i="60"/>
  <c r="FJ339" i="60"/>
  <c r="FI339" i="60"/>
  <c r="FH339" i="60"/>
  <c r="FG339" i="60"/>
  <c r="FF339" i="60"/>
  <c r="FE339" i="60"/>
  <c r="FD339" i="60"/>
  <c r="FC339" i="60"/>
  <c r="FB339" i="60"/>
  <c r="FA339" i="60"/>
  <c r="EZ339" i="60"/>
  <c r="EY339" i="60"/>
  <c r="EX339" i="60"/>
  <c r="EW339" i="60"/>
  <c r="EV339" i="60"/>
  <c r="EU339" i="60"/>
  <c r="ET339" i="60"/>
  <c r="ES339" i="60"/>
  <c r="ER339" i="60"/>
  <c r="EQ339" i="60"/>
  <c r="EP339" i="60"/>
  <c r="EO339" i="60"/>
  <c r="EN339" i="60"/>
  <c r="EM339" i="60"/>
  <c r="EL339" i="60"/>
  <c r="EK339" i="60"/>
  <c r="EJ339" i="60"/>
  <c r="EI339" i="60"/>
  <c r="EH339" i="60"/>
  <c r="EG339" i="60"/>
  <c r="EF339" i="60"/>
  <c r="EE339" i="60"/>
  <c r="ED339" i="60"/>
  <c r="EC339" i="60"/>
  <c r="EB339" i="60"/>
  <c r="EA339" i="60"/>
  <c r="DZ339" i="60"/>
  <c r="DY339" i="60"/>
  <c r="DX339" i="60"/>
  <c r="DW339" i="60"/>
  <c r="DV339" i="60"/>
  <c r="DU339" i="60"/>
  <c r="DT339" i="60"/>
  <c r="DS339" i="60"/>
  <c r="DR339" i="60"/>
  <c r="DQ339" i="60"/>
  <c r="DP339" i="60"/>
  <c r="DO339" i="60"/>
  <c r="DN339" i="60"/>
  <c r="DM339" i="60"/>
  <c r="DL339" i="60"/>
  <c r="DK339" i="60"/>
  <c r="DJ339" i="60"/>
  <c r="DI339" i="60"/>
  <c r="DH339" i="60"/>
  <c r="DG339" i="60"/>
  <c r="DF339" i="60"/>
  <c r="DE339" i="60"/>
  <c r="DD339" i="60"/>
  <c r="DC339" i="60"/>
  <c r="DB339" i="60"/>
  <c r="DA339" i="60"/>
  <c r="CZ339" i="60"/>
  <c r="CY339" i="60"/>
  <c r="CX339" i="60"/>
  <c r="CW339" i="60"/>
  <c r="CV339" i="60"/>
  <c r="CU339" i="60"/>
  <c r="CT339" i="60"/>
  <c r="CS339" i="60"/>
  <c r="CR339" i="60"/>
  <c r="CQ339" i="60"/>
  <c r="CP339" i="60"/>
  <c r="CO339" i="60"/>
  <c r="CN339" i="60"/>
  <c r="CM339" i="60"/>
  <c r="CL339" i="60"/>
  <c r="CK339" i="60"/>
  <c r="CJ339" i="60"/>
  <c r="CI339" i="60"/>
  <c r="CH339" i="60"/>
  <c r="CG339" i="60"/>
  <c r="CF339" i="60"/>
  <c r="CE339" i="60"/>
  <c r="CD339" i="60"/>
  <c r="CC339" i="60"/>
  <c r="CB339" i="60"/>
  <c r="CA339" i="60"/>
  <c r="BZ339" i="60"/>
  <c r="BY339" i="60"/>
  <c r="BX339" i="60"/>
  <c r="BW339" i="60"/>
  <c r="BV339" i="60"/>
  <c r="BU339" i="60"/>
  <c r="BT339" i="60"/>
  <c r="BS339" i="60"/>
  <c r="BR339" i="60"/>
  <c r="BQ339" i="60"/>
  <c r="BP339" i="60"/>
  <c r="BO339" i="60"/>
  <c r="BN339" i="60"/>
  <c r="BM339" i="60"/>
  <c r="BL339" i="60"/>
  <c r="BK339" i="60"/>
  <c r="BJ339" i="60"/>
  <c r="BI339" i="60"/>
  <c r="BH339" i="60"/>
  <c r="BG339" i="60"/>
  <c r="BF339" i="60"/>
  <c r="JS338" i="60"/>
  <c r="JA338" i="60"/>
  <c r="IZ338" i="60"/>
  <c r="IY338" i="60"/>
  <c r="IX338" i="60"/>
  <c r="IW338" i="60"/>
  <c r="IV338" i="60"/>
  <c r="IL338" i="60"/>
  <c r="IK338" i="60"/>
  <c r="IJ338" i="60"/>
  <c r="II338" i="60"/>
  <c r="IH338" i="60"/>
  <c r="IG338" i="60"/>
  <c r="IF338" i="60"/>
  <c r="IE338" i="60"/>
  <c r="ID338" i="60"/>
  <c r="IC338" i="60"/>
  <c r="IB338" i="60"/>
  <c r="IA338" i="60"/>
  <c r="HZ338" i="60"/>
  <c r="HY338" i="60"/>
  <c r="HX338" i="60"/>
  <c r="HW338" i="60"/>
  <c r="HV338" i="60"/>
  <c r="HU338" i="60"/>
  <c r="HT338" i="60"/>
  <c r="HS338" i="60"/>
  <c r="HR338" i="60"/>
  <c r="HQ338" i="60"/>
  <c r="HP338" i="60"/>
  <c r="HO338" i="60"/>
  <c r="HN338" i="60"/>
  <c r="HM338" i="60"/>
  <c r="HL338" i="60"/>
  <c r="HK338" i="60"/>
  <c r="HJ338" i="60"/>
  <c r="HI338" i="60"/>
  <c r="HH338" i="60"/>
  <c r="HG338" i="60"/>
  <c r="HF338" i="60"/>
  <c r="HE338" i="60"/>
  <c r="HD338" i="60"/>
  <c r="HC338" i="60"/>
  <c r="HB338" i="60"/>
  <c r="HA338" i="60"/>
  <c r="GZ338" i="60"/>
  <c r="GY338" i="60"/>
  <c r="GX338" i="60"/>
  <c r="GW338" i="60"/>
  <c r="GV338" i="60"/>
  <c r="GU338" i="60"/>
  <c r="GT338" i="60"/>
  <c r="GS338" i="60"/>
  <c r="GR338" i="60"/>
  <c r="GQ338" i="60"/>
  <c r="GP338" i="60"/>
  <c r="GO338" i="60"/>
  <c r="GN338" i="60"/>
  <c r="GM338" i="60"/>
  <c r="GL338" i="60"/>
  <c r="GK338" i="60"/>
  <c r="GJ338" i="60"/>
  <c r="GI338" i="60"/>
  <c r="GH338" i="60"/>
  <c r="GG338" i="60"/>
  <c r="GF338" i="60"/>
  <c r="GE338" i="60"/>
  <c r="GD338" i="60"/>
  <c r="GC338" i="60"/>
  <c r="GB338" i="60"/>
  <c r="GA338" i="60"/>
  <c r="FZ338" i="60"/>
  <c r="FY338" i="60"/>
  <c r="FX338" i="60"/>
  <c r="FW338" i="60"/>
  <c r="FV338" i="60"/>
  <c r="FU338" i="60"/>
  <c r="FT338" i="60"/>
  <c r="FS338" i="60"/>
  <c r="FR338" i="60"/>
  <c r="FQ338" i="60"/>
  <c r="FP338" i="60"/>
  <c r="FO338" i="60"/>
  <c r="FN338" i="60"/>
  <c r="FM338" i="60"/>
  <c r="FL338" i="60"/>
  <c r="FK338" i="60"/>
  <c r="FJ338" i="60"/>
  <c r="FI338" i="60"/>
  <c r="FH338" i="60"/>
  <c r="FG338" i="60"/>
  <c r="FF338" i="60"/>
  <c r="FE338" i="60"/>
  <c r="FD338" i="60"/>
  <c r="FC338" i="60"/>
  <c r="FB338" i="60"/>
  <c r="FA338" i="60"/>
  <c r="EZ338" i="60"/>
  <c r="EY338" i="60"/>
  <c r="EX338" i="60"/>
  <c r="EW338" i="60"/>
  <c r="EV338" i="60"/>
  <c r="EU338" i="60"/>
  <c r="ET338" i="60"/>
  <c r="ES338" i="60"/>
  <c r="ER338" i="60"/>
  <c r="EQ338" i="60"/>
  <c r="EP338" i="60"/>
  <c r="EO338" i="60"/>
  <c r="EN338" i="60"/>
  <c r="EM338" i="60"/>
  <c r="EL338" i="60"/>
  <c r="EK338" i="60"/>
  <c r="EJ338" i="60"/>
  <c r="EI338" i="60"/>
  <c r="EH338" i="60"/>
  <c r="EG338" i="60"/>
  <c r="EF338" i="60"/>
  <c r="EE338" i="60"/>
  <c r="ED338" i="60"/>
  <c r="EC338" i="60"/>
  <c r="EB338" i="60"/>
  <c r="EA338" i="60"/>
  <c r="DZ338" i="60"/>
  <c r="DY338" i="60"/>
  <c r="DX338" i="60"/>
  <c r="DW338" i="60"/>
  <c r="DV338" i="60"/>
  <c r="DU338" i="60"/>
  <c r="DT338" i="60"/>
  <c r="DS338" i="60"/>
  <c r="DR338" i="60"/>
  <c r="DQ338" i="60"/>
  <c r="DP338" i="60"/>
  <c r="DO338" i="60"/>
  <c r="DN338" i="60"/>
  <c r="DM338" i="60"/>
  <c r="DL338" i="60"/>
  <c r="DK338" i="60"/>
  <c r="DJ338" i="60"/>
  <c r="DI338" i="60"/>
  <c r="DH338" i="60"/>
  <c r="DG338" i="60"/>
  <c r="DF338" i="60"/>
  <c r="DE338" i="60"/>
  <c r="DD338" i="60"/>
  <c r="DC338" i="60"/>
  <c r="DB338" i="60"/>
  <c r="DA338" i="60"/>
  <c r="CZ338" i="60"/>
  <c r="CY338" i="60"/>
  <c r="CX338" i="60"/>
  <c r="CW338" i="60"/>
  <c r="CV338" i="60"/>
  <c r="CU338" i="60"/>
  <c r="CT338" i="60"/>
  <c r="CS338" i="60"/>
  <c r="CR338" i="60"/>
  <c r="CQ338" i="60"/>
  <c r="CP338" i="60"/>
  <c r="CO338" i="60"/>
  <c r="CN338" i="60"/>
  <c r="CM338" i="60"/>
  <c r="CL338" i="60"/>
  <c r="CK338" i="60"/>
  <c r="CJ338" i="60"/>
  <c r="CI338" i="60"/>
  <c r="CH338" i="60"/>
  <c r="CG338" i="60"/>
  <c r="CF338" i="60"/>
  <c r="CE338" i="60"/>
  <c r="CD338" i="60"/>
  <c r="CC338" i="60"/>
  <c r="CB338" i="60"/>
  <c r="CA338" i="60"/>
  <c r="BZ338" i="60"/>
  <c r="BY338" i="60"/>
  <c r="BX338" i="60"/>
  <c r="BW338" i="60"/>
  <c r="BV338" i="60"/>
  <c r="BU338" i="60"/>
  <c r="BT338" i="60"/>
  <c r="BS338" i="60"/>
  <c r="BR338" i="60"/>
  <c r="BQ338" i="60"/>
  <c r="BP338" i="60"/>
  <c r="BO338" i="60"/>
  <c r="BN338" i="60"/>
  <c r="BM338" i="60"/>
  <c r="BL338" i="60"/>
  <c r="BK338" i="60"/>
  <c r="BJ338" i="60"/>
  <c r="BI338" i="60"/>
  <c r="BH338" i="60"/>
  <c r="BG338" i="60"/>
  <c r="BF338" i="60"/>
  <c r="JS337" i="60"/>
  <c r="JA337" i="60"/>
  <c r="IZ337" i="60"/>
  <c r="IY337" i="60"/>
  <c r="IX337" i="60"/>
  <c r="IW337" i="60"/>
  <c r="IV337" i="60"/>
  <c r="IL337" i="60"/>
  <c r="IK337" i="60"/>
  <c r="IJ337" i="60"/>
  <c r="II337" i="60"/>
  <c r="IH337" i="60"/>
  <c r="IG337" i="60"/>
  <c r="IF337" i="60"/>
  <c r="IE337" i="60"/>
  <c r="ID337" i="60"/>
  <c r="IC337" i="60"/>
  <c r="IB337" i="60"/>
  <c r="IA337" i="60"/>
  <c r="HZ337" i="60"/>
  <c r="HY337" i="60"/>
  <c r="HX337" i="60"/>
  <c r="HW337" i="60"/>
  <c r="HV337" i="60"/>
  <c r="HU337" i="60"/>
  <c r="HT337" i="60"/>
  <c r="HS337" i="60"/>
  <c r="HR337" i="60"/>
  <c r="HQ337" i="60"/>
  <c r="HP337" i="60"/>
  <c r="HO337" i="60"/>
  <c r="HN337" i="60"/>
  <c r="HM337" i="60"/>
  <c r="HL337" i="60"/>
  <c r="HK337" i="60"/>
  <c r="HJ337" i="60"/>
  <c r="HI337" i="60"/>
  <c r="HH337" i="60"/>
  <c r="HG337" i="60"/>
  <c r="HF337" i="60"/>
  <c r="HE337" i="60"/>
  <c r="HD337" i="60"/>
  <c r="HC337" i="60"/>
  <c r="HB337" i="60"/>
  <c r="HA337" i="60"/>
  <c r="GZ337" i="60"/>
  <c r="GY337" i="60"/>
  <c r="GX337" i="60"/>
  <c r="GW337" i="60"/>
  <c r="GV337" i="60"/>
  <c r="GU337" i="60"/>
  <c r="GT337" i="60"/>
  <c r="GS337" i="60"/>
  <c r="GR337" i="60"/>
  <c r="GQ337" i="60"/>
  <c r="GP337" i="60"/>
  <c r="GO337" i="60"/>
  <c r="GN337" i="60"/>
  <c r="GM337" i="60"/>
  <c r="GL337" i="60"/>
  <c r="GK337" i="60"/>
  <c r="GJ337" i="60"/>
  <c r="GI337" i="60"/>
  <c r="GH337" i="60"/>
  <c r="GG337" i="60"/>
  <c r="GF337" i="60"/>
  <c r="GE337" i="60"/>
  <c r="GD337" i="60"/>
  <c r="GC337" i="60"/>
  <c r="GB337" i="60"/>
  <c r="GA337" i="60"/>
  <c r="FZ337" i="60"/>
  <c r="FY337" i="60"/>
  <c r="FX337" i="60"/>
  <c r="FW337" i="60"/>
  <c r="FV337" i="60"/>
  <c r="FU337" i="60"/>
  <c r="FT337" i="60"/>
  <c r="FS337" i="60"/>
  <c r="FR337" i="60"/>
  <c r="FQ337" i="60"/>
  <c r="FP337" i="60"/>
  <c r="FO337" i="60"/>
  <c r="FN337" i="60"/>
  <c r="FM337" i="60"/>
  <c r="FL337" i="60"/>
  <c r="FK337" i="60"/>
  <c r="FJ337" i="60"/>
  <c r="FI337" i="60"/>
  <c r="FH337" i="60"/>
  <c r="FG337" i="60"/>
  <c r="FF337" i="60"/>
  <c r="FE337" i="60"/>
  <c r="FD337" i="60"/>
  <c r="FC337" i="60"/>
  <c r="FB337" i="60"/>
  <c r="FA337" i="60"/>
  <c r="EZ337" i="60"/>
  <c r="EY337" i="60"/>
  <c r="EX337" i="60"/>
  <c r="EW337" i="60"/>
  <c r="EV337" i="60"/>
  <c r="EU337" i="60"/>
  <c r="ET337" i="60"/>
  <c r="ES337" i="60"/>
  <c r="ER337" i="60"/>
  <c r="EQ337" i="60"/>
  <c r="EP337" i="60"/>
  <c r="EO337" i="60"/>
  <c r="EN337" i="60"/>
  <c r="EM337" i="60"/>
  <c r="EL337" i="60"/>
  <c r="EK337" i="60"/>
  <c r="EJ337" i="60"/>
  <c r="EI337" i="60"/>
  <c r="EH337" i="60"/>
  <c r="EG337" i="60"/>
  <c r="EF337" i="60"/>
  <c r="EE337" i="60"/>
  <c r="ED337" i="60"/>
  <c r="EC337" i="60"/>
  <c r="EB337" i="60"/>
  <c r="EA337" i="60"/>
  <c r="DZ337" i="60"/>
  <c r="DY337" i="60"/>
  <c r="DX337" i="60"/>
  <c r="DW337" i="60"/>
  <c r="DV337" i="60"/>
  <c r="DU337" i="60"/>
  <c r="DT337" i="60"/>
  <c r="DS337" i="60"/>
  <c r="DR337" i="60"/>
  <c r="DQ337" i="60"/>
  <c r="DP337" i="60"/>
  <c r="DO337" i="60"/>
  <c r="DN337" i="60"/>
  <c r="DM337" i="60"/>
  <c r="DL337" i="60"/>
  <c r="DK337" i="60"/>
  <c r="DJ337" i="60"/>
  <c r="DI337" i="60"/>
  <c r="DH337" i="60"/>
  <c r="DG337" i="60"/>
  <c r="DF337" i="60"/>
  <c r="DE337" i="60"/>
  <c r="DD337" i="60"/>
  <c r="DC337" i="60"/>
  <c r="DB337" i="60"/>
  <c r="DA337" i="60"/>
  <c r="CZ337" i="60"/>
  <c r="CY337" i="60"/>
  <c r="CX337" i="60"/>
  <c r="CW337" i="60"/>
  <c r="CV337" i="60"/>
  <c r="CU337" i="60"/>
  <c r="CT337" i="60"/>
  <c r="CS337" i="60"/>
  <c r="CR337" i="60"/>
  <c r="CQ337" i="60"/>
  <c r="CP337" i="60"/>
  <c r="CO337" i="60"/>
  <c r="CN337" i="60"/>
  <c r="CM337" i="60"/>
  <c r="CL337" i="60"/>
  <c r="CK337" i="60"/>
  <c r="CJ337" i="60"/>
  <c r="CI337" i="60"/>
  <c r="CH337" i="60"/>
  <c r="CG337" i="60"/>
  <c r="CF337" i="60"/>
  <c r="CE337" i="60"/>
  <c r="CD337" i="60"/>
  <c r="CC337" i="60"/>
  <c r="CB337" i="60"/>
  <c r="CA337" i="60"/>
  <c r="BZ337" i="60"/>
  <c r="BY337" i="60"/>
  <c r="BX337" i="60"/>
  <c r="BW337" i="60"/>
  <c r="BV337" i="60"/>
  <c r="BU337" i="60"/>
  <c r="BT337" i="60"/>
  <c r="BS337" i="60"/>
  <c r="BR337" i="60"/>
  <c r="BQ337" i="60"/>
  <c r="BP337" i="60"/>
  <c r="BO337" i="60"/>
  <c r="BN337" i="60"/>
  <c r="BM337" i="60"/>
  <c r="BL337" i="60"/>
  <c r="BK337" i="60"/>
  <c r="BJ337" i="60"/>
  <c r="BI337" i="60"/>
  <c r="BH337" i="60"/>
  <c r="BG337" i="60"/>
  <c r="BF337" i="60"/>
  <c r="JS336" i="60"/>
  <c r="JA336" i="60"/>
  <c r="IZ336" i="60"/>
  <c r="IY336" i="60"/>
  <c r="IX336" i="60"/>
  <c r="IW336" i="60"/>
  <c r="IV336" i="60"/>
  <c r="IL336" i="60"/>
  <c r="IK336" i="60"/>
  <c r="IJ336" i="60"/>
  <c r="II336" i="60"/>
  <c r="IH336" i="60"/>
  <c r="IG336" i="60"/>
  <c r="IF336" i="60"/>
  <c r="IE336" i="60"/>
  <c r="ID336" i="60"/>
  <c r="IC336" i="60"/>
  <c r="IB336" i="60"/>
  <c r="IA336" i="60"/>
  <c r="HZ336" i="60"/>
  <c r="HY336" i="60"/>
  <c r="HX336" i="60"/>
  <c r="HW336" i="60"/>
  <c r="HV336" i="60"/>
  <c r="HU336" i="60"/>
  <c r="HT336" i="60"/>
  <c r="HS336" i="60"/>
  <c r="HR336" i="60"/>
  <c r="HQ336" i="60"/>
  <c r="HP336" i="60"/>
  <c r="HO336" i="60"/>
  <c r="HN336" i="60"/>
  <c r="HM336" i="60"/>
  <c r="HL336" i="60"/>
  <c r="HK336" i="60"/>
  <c r="HJ336" i="60"/>
  <c r="HI336" i="60"/>
  <c r="HH336" i="60"/>
  <c r="HG336" i="60"/>
  <c r="HF336" i="60"/>
  <c r="HE336" i="60"/>
  <c r="HD336" i="60"/>
  <c r="HC336" i="60"/>
  <c r="HB336" i="60"/>
  <c r="HA336" i="60"/>
  <c r="GZ336" i="60"/>
  <c r="GY336" i="60"/>
  <c r="GX336" i="60"/>
  <c r="GW336" i="60"/>
  <c r="GV336" i="60"/>
  <c r="GU336" i="60"/>
  <c r="GT336" i="60"/>
  <c r="GS336" i="60"/>
  <c r="GR336" i="60"/>
  <c r="GQ336" i="60"/>
  <c r="GP336" i="60"/>
  <c r="GO336" i="60"/>
  <c r="GN336" i="60"/>
  <c r="GM336" i="60"/>
  <c r="GL336" i="60"/>
  <c r="GK336" i="60"/>
  <c r="GJ336" i="60"/>
  <c r="GI336" i="60"/>
  <c r="GH336" i="60"/>
  <c r="GG336" i="60"/>
  <c r="GF336" i="60"/>
  <c r="GE336" i="60"/>
  <c r="GD336" i="60"/>
  <c r="GC336" i="60"/>
  <c r="GB336" i="60"/>
  <c r="GA336" i="60"/>
  <c r="FZ336" i="60"/>
  <c r="FY336" i="60"/>
  <c r="FX336" i="60"/>
  <c r="FW336" i="60"/>
  <c r="FV336" i="60"/>
  <c r="FU336" i="60"/>
  <c r="FT336" i="60"/>
  <c r="FS336" i="60"/>
  <c r="FR336" i="60"/>
  <c r="FQ336" i="60"/>
  <c r="FP336" i="60"/>
  <c r="FO336" i="60"/>
  <c r="FN336" i="60"/>
  <c r="FM336" i="60"/>
  <c r="FL336" i="60"/>
  <c r="FK336" i="60"/>
  <c r="FJ336" i="60"/>
  <c r="FI336" i="60"/>
  <c r="FH336" i="60"/>
  <c r="FG336" i="60"/>
  <c r="FF336" i="60"/>
  <c r="FE336" i="60"/>
  <c r="FD336" i="60"/>
  <c r="FC336" i="60"/>
  <c r="FB336" i="60"/>
  <c r="FA336" i="60"/>
  <c r="EZ336" i="60"/>
  <c r="EY336" i="60"/>
  <c r="EX336" i="60"/>
  <c r="EW336" i="60"/>
  <c r="EV336" i="60"/>
  <c r="EU336" i="60"/>
  <c r="ET336" i="60"/>
  <c r="ES336" i="60"/>
  <c r="ER336" i="60"/>
  <c r="EQ336" i="60"/>
  <c r="EP336" i="60"/>
  <c r="EO336" i="60"/>
  <c r="EN336" i="60"/>
  <c r="EM336" i="60"/>
  <c r="EL336" i="60"/>
  <c r="EK336" i="60"/>
  <c r="EJ336" i="60"/>
  <c r="EI336" i="60"/>
  <c r="EH336" i="60"/>
  <c r="EG336" i="60"/>
  <c r="EF336" i="60"/>
  <c r="EE336" i="60"/>
  <c r="ED336" i="60"/>
  <c r="EC336" i="60"/>
  <c r="EB336" i="60"/>
  <c r="EA336" i="60"/>
  <c r="DZ336" i="60"/>
  <c r="DY336" i="60"/>
  <c r="DX336" i="60"/>
  <c r="DW336" i="60"/>
  <c r="DV336" i="60"/>
  <c r="DU336" i="60"/>
  <c r="DT336" i="60"/>
  <c r="DS336" i="60"/>
  <c r="DR336" i="60"/>
  <c r="DQ336" i="60"/>
  <c r="DP336" i="60"/>
  <c r="DO336" i="60"/>
  <c r="DN336" i="60"/>
  <c r="DM336" i="60"/>
  <c r="DL336" i="60"/>
  <c r="DK336" i="60"/>
  <c r="DJ336" i="60"/>
  <c r="DI336" i="60"/>
  <c r="DH336" i="60"/>
  <c r="DG336" i="60"/>
  <c r="DF336" i="60"/>
  <c r="DE336" i="60"/>
  <c r="DD336" i="60"/>
  <c r="DC336" i="60"/>
  <c r="DB336" i="60"/>
  <c r="DA336" i="60"/>
  <c r="CZ336" i="60"/>
  <c r="CY336" i="60"/>
  <c r="CX336" i="60"/>
  <c r="CW336" i="60"/>
  <c r="CV336" i="60"/>
  <c r="CU336" i="60"/>
  <c r="CT336" i="60"/>
  <c r="CS336" i="60"/>
  <c r="CR336" i="60"/>
  <c r="CQ336" i="60"/>
  <c r="CP336" i="60"/>
  <c r="CO336" i="60"/>
  <c r="CN336" i="60"/>
  <c r="CM336" i="60"/>
  <c r="CL336" i="60"/>
  <c r="CK336" i="60"/>
  <c r="CJ336" i="60"/>
  <c r="CI336" i="60"/>
  <c r="CH336" i="60"/>
  <c r="CG336" i="60"/>
  <c r="CF336" i="60"/>
  <c r="CE336" i="60"/>
  <c r="CD336" i="60"/>
  <c r="CC336" i="60"/>
  <c r="CB336" i="60"/>
  <c r="CA336" i="60"/>
  <c r="BZ336" i="60"/>
  <c r="BY336" i="60"/>
  <c r="BX336" i="60"/>
  <c r="BW336" i="60"/>
  <c r="BV336" i="60"/>
  <c r="BU336" i="60"/>
  <c r="BT336" i="60"/>
  <c r="BS336" i="60"/>
  <c r="BR336" i="60"/>
  <c r="BQ336" i="60"/>
  <c r="BP336" i="60"/>
  <c r="BO336" i="60"/>
  <c r="BN336" i="60"/>
  <c r="BM336" i="60"/>
  <c r="BL336" i="60"/>
  <c r="BK336" i="60"/>
  <c r="BJ336" i="60"/>
  <c r="BI336" i="60"/>
  <c r="BH336" i="60"/>
  <c r="BG336" i="60"/>
  <c r="BF336" i="60"/>
  <c r="JS335" i="60"/>
  <c r="JA335" i="60"/>
  <c r="IZ335" i="60"/>
  <c r="IY335" i="60"/>
  <c r="IX335" i="60"/>
  <c r="IW335" i="60"/>
  <c r="IV335" i="60"/>
  <c r="IL335" i="60"/>
  <c r="IK335" i="60"/>
  <c r="IJ335" i="60"/>
  <c r="II335" i="60"/>
  <c r="IH335" i="60"/>
  <c r="IG335" i="60"/>
  <c r="IF335" i="60"/>
  <c r="IE335" i="60"/>
  <c r="ID335" i="60"/>
  <c r="IC335" i="60"/>
  <c r="IB335" i="60"/>
  <c r="IA335" i="60"/>
  <c r="HZ335" i="60"/>
  <c r="HY335" i="60"/>
  <c r="HX335" i="60"/>
  <c r="HW335" i="60"/>
  <c r="HV335" i="60"/>
  <c r="HU335" i="60"/>
  <c r="HT335" i="60"/>
  <c r="HS335" i="60"/>
  <c r="HR335" i="60"/>
  <c r="HQ335" i="60"/>
  <c r="HP335" i="60"/>
  <c r="HO335" i="60"/>
  <c r="HN335" i="60"/>
  <c r="HM335" i="60"/>
  <c r="HL335" i="60"/>
  <c r="HK335" i="60"/>
  <c r="HJ335" i="60"/>
  <c r="HI335" i="60"/>
  <c r="HH335" i="60"/>
  <c r="HG335" i="60"/>
  <c r="HF335" i="60"/>
  <c r="HE335" i="60"/>
  <c r="HD335" i="60"/>
  <c r="HC335" i="60"/>
  <c r="HB335" i="60"/>
  <c r="HA335" i="60"/>
  <c r="GZ335" i="60"/>
  <c r="GY335" i="60"/>
  <c r="GX335" i="60"/>
  <c r="GW335" i="60"/>
  <c r="GV335" i="60"/>
  <c r="GU335" i="60"/>
  <c r="GT335" i="60"/>
  <c r="GS335" i="60"/>
  <c r="GR335" i="60"/>
  <c r="GQ335" i="60"/>
  <c r="GP335" i="60"/>
  <c r="GO335" i="60"/>
  <c r="GN335" i="60"/>
  <c r="GM335" i="60"/>
  <c r="GL335" i="60"/>
  <c r="GK335" i="60"/>
  <c r="GJ335" i="60"/>
  <c r="GI335" i="60"/>
  <c r="GH335" i="60"/>
  <c r="GG335" i="60"/>
  <c r="GF335" i="60"/>
  <c r="GE335" i="60"/>
  <c r="GD335" i="60"/>
  <c r="GC335" i="60"/>
  <c r="GB335" i="60"/>
  <c r="GA335" i="60"/>
  <c r="FZ335" i="60"/>
  <c r="FY335" i="60"/>
  <c r="FX335" i="60"/>
  <c r="FW335" i="60"/>
  <c r="FV335" i="60"/>
  <c r="FU335" i="60"/>
  <c r="FT335" i="60"/>
  <c r="FS335" i="60"/>
  <c r="FR335" i="60"/>
  <c r="FQ335" i="60"/>
  <c r="FP335" i="60"/>
  <c r="FO335" i="60"/>
  <c r="FN335" i="60"/>
  <c r="FM335" i="60"/>
  <c r="FL335" i="60"/>
  <c r="FK335" i="60"/>
  <c r="FJ335" i="60"/>
  <c r="FI335" i="60"/>
  <c r="FH335" i="60"/>
  <c r="FG335" i="60"/>
  <c r="FF335" i="60"/>
  <c r="FE335" i="60"/>
  <c r="FD335" i="60"/>
  <c r="FC335" i="60"/>
  <c r="FB335" i="60"/>
  <c r="FA335" i="60"/>
  <c r="EZ335" i="60"/>
  <c r="EY335" i="60"/>
  <c r="EX335" i="60"/>
  <c r="EW335" i="60"/>
  <c r="EV335" i="60"/>
  <c r="EU335" i="60"/>
  <c r="ET335" i="60"/>
  <c r="ES335" i="60"/>
  <c r="ER335" i="60"/>
  <c r="EQ335" i="60"/>
  <c r="EP335" i="60"/>
  <c r="EO335" i="60"/>
  <c r="EN335" i="60"/>
  <c r="EM335" i="60"/>
  <c r="EL335" i="60"/>
  <c r="EK335" i="60"/>
  <c r="EJ335" i="60"/>
  <c r="EI335" i="60"/>
  <c r="EH335" i="60"/>
  <c r="EG335" i="60"/>
  <c r="EF335" i="60"/>
  <c r="EE335" i="60"/>
  <c r="ED335" i="60"/>
  <c r="EC335" i="60"/>
  <c r="EB335" i="60"/>
  <c r="EA335" i="60"/>
  <c r="DZ335" i="60"/>
  <c r="DY335" i="60"/>
  <c r="DX335" i="60"/>
  <c r="DW335" i="60"/>
  <c r="DV335" i="60"/>
  <c r="DU335" i="60"/>
  <c r="DT335" i="60"/>
  <c r="DS335" i="60"/>
  <c r="DR335" i="60"/>
  <c r="DQ335" i="60"/>
  <c r="DP335" i="60"/>
  <c r="DO335" i="60"/>
  <c r="DN335" i="60"/>
  <c r="DM335" i="60"/>
  <c r="DL335" i="60"/>
  <c r="DK335" i="60"/>
  <c r="DJ335" i="60"/>
  <c r="DI335" i="60"/>
  <c r="DH335" i="60"/>
  <c r="DG335" i="60"/>
  <c r="DF335" i="60"/>
  <c r="DE335" i="60"/>
  <c r="DD335" i="60"/>
  <c r="DC335" i="60"/>
  <c r="DB335" i="60"/>
  <c r="DA335" i="60"/>
  <c r="CZ335" i="60"/>
  <c r="CY335" i="60"/>
  <c r="CX335" i="60"/>
  <c r="CW335" i="60"/>
  <c r="CV335" i="60"/>
  <c r="CU335" i="60"/>
  <c r="CT335" i="60"/>
  <c r="CS335" i="60"/>
  <c r="CR335" i="60"/>
  <c r="CQ335" i="60"/>
  <c r="CP335" i="60"/>
  <c r="CO335" i="60"/>
  <c r="CN335" i="60"/>
  <c r="CM335" i="60"/>
  <c r="CL335" i="60"/>
  <c r="CK335" i="60"/>
  <c r="CJ335" i="60"/>
  <c r="CI335" i="60"/>
  <c r="CH335" i="60"/>
  <c r="CG335" i="60"/>
  <c r="CF335" i="60"/>
  <c r="CE335" i="60"/>
  <c r="CD335" i="60"/>
  <c r="CC335" i="60"/>
  <c r="CB335" i="60"/>
  <c r="CA335" i="60"/>
  <c r="BZ335" i="60"/>
  <c r="BY335" i="60"/>
  <c r="BX335" i="60"/>
  <c r="BW335" i="60"/>
  <c r="BV335" i="60"/>
  <c r="BU335" i="60"/>
  <c r="BT335" i="60"/>
  <c r="BS335" i="60"/>
  <c r="BR335" i="60"/>
  <c r="BQ335" i="60"/>
  <c r="BP335" i="60"/>
  <c r="BO335" i="60"/>
  <c r="BN335" i="60"/>
  <c r="BM335" i="60"/>
  <c r="BL335" i="60"/>
  <c r="BK335" i="60"/>
  <c r="BJ335" i="60"/>
  <c r="BI335" i="60"/>
  <c r="BH335" i="60"/>
  <c r="BG335" i="60"/>
  <c r="BF335" i="60"/>
  <c r="JS334" i="60"/>
  <c r="JA334" i="60"/>
  <c r="IZ334" i="60"/>
  <c r="IY334" i="60"/>
  <c r="IX334" i="60"/>
  <c r="IW334" i="60"/>
  <c r="IV334" i="60"/>
  <c r="IL334" i="60"/>
  <c r="IK334" i="60"/>
  <c r="IJ334" i="60"/>
  <c r="II334" i="60"/>
  <c r="IH334" i="60"/>
  <c r="IG334" i="60"/>
  <c r="IF334" i="60"/>
  <c r="IE334" i="60"/>
  <c r="ID334" i="60"/>
  <c r="IC334" i="60"/>
  <c r="IB334" i="60"/>
  <c r="IA334" i="60"/>
  <c r="HZ334" i="60"/>
  <c r="HY334" i="60"/>
  <c r="HX334" i="60"/>
  <c r="HW334" i="60"/>
  <c r="HV334" i="60"/>
  <c r="HU334" i="60"/>
  <c r="HT334" i="60"/>
  <c r="HS334" i="60"/>
  <c r="HR334" i="60"/>
  <c r="HQ334" i="60"/>
  <c r="HP334" i="60"/>
  <c r="HO334" i="60"/>
  <c r="HN334" i="60"/>
  <c r="HM334" i="60"/>
  <c r="HL334" i="60"/>
  <c r="HK334" i="60"/>
  <c r="HJ334" i="60"/>
  <c r="HI334" i="60"/>
  <c r="HH334" i="60"/>
  <c r="HG334" i="60"/>
  <c r="HF334" i="60"/>
  <c r="HE334" i="60"/>
  <c r="HD334" i="60"/>
  <c r="HC334" i="60"/>
  <c r="HB334" i="60"/>
  <c r="HA334" i="60"/>
  <c r="GZ334" i="60"/>
  <c r="GY334" i="60"/>
  <c r="GX334" i="60"/>
  <c r="GW334" i="60"/>
  <c r="GV334" i="60"/>
  <c r="GU334" i="60"/>
  <c r="GT334" i="60"/>
  <c r="GS334" i="60"/>
  <c r="GR334" i="60"/>
  <c r="GQ334" i="60"/>
  <c r="GP334" i="60"/>
  <c r="GO334" i="60"/>
  <c r="GN334" i="60"/>
  <c r="GM334" i="60"/>
  <c r="GL334" i="60"/>
  <c r="GK334" i="60"/>
  <c r="GJ334" i="60"/>
  <c r="GI334" i="60"/>
  <c r="GH334" i="60"/>
  <c r="GG334" i="60"/>
  <c r="GF334" i="60"/>
  <c r="GE334" i="60"/>
  <c r="GD334" i="60"/>
  <c r="GC334" i="60"/>
  <c r="GB334" i="60"/>
  <c r="GA334" i="60"/>
  <c r="FZ334" i="60"/>
  <c r="FY334" i="60"/>
  <c r="FX334" i="60"/>
  <c r="FW334" i="60"/>
  <c r="FV334" i="60"/>
  <c r="FU334" i="60"/>
  <c r="FT334" i="60"/>
  <c r="FS334" i="60"/>
  <c r="FR334" i="60"/>
  <c r="FQ334" i="60"/>
  <c r="FP334" i="60"/>
  <c r="FO334" i="60"/>
  <c r="FN334" i="60"/>
  <c r="FM334" i="60"/>
  <c r="FL334" i="60"/>
  <c r="FK334" i="60"/>
  <c r="FJ334" i="60"/>
  <c r="FI334" i="60"/>
  <c r="FH334" i="60"/>
  <c r="FG334" i="60"/>
  <c r="FF334" i="60"/>
  <c r="FE334" i="60"/>
  <c r="FD334" i="60"/>
  <c r="FC334" i="60"/>
  <c r="FB334" i="60"/>
  <c r="FA334" i="60"/>
  <c r="EZ334" i="60"/>
  <c r="EY334" i="60"/>
  <c r="EX334" i="60"/>
  <c r="EW334" i="60"/>
  <c r="EV334" i="60"/>
  <c r="EU334" i="60"/>
  <c r="ET334" i="60"/>
  <c r="ES334" i="60"/>
  <c r="ER334" i="60"/>
  <c r="EQ334" i="60"/>
  <c r="EP334" i="60"/>
  <c r="EO334" i="60"/>
  <c r="EN334" i="60"/>
  <c r="EM334" i="60"/>
  <c r="EL334" i="60"/>
  <c r="EK334" i="60"/>
  <c r="EJ334" i="60"/>
  <c r="EI334" i="60"/>
  <c r="EH334" i="60"/>
  <c r="EG334" i="60"/>
  <c r="EF334" i="60"/>
  <c r="EE334" i="60"/>
  <c r="ED334" i="60"/>
  <c r="EC334" i="60"/>
  <c r="EB334" i="60"/>
  <c r="EA334" i="60"/>
  <c r="DZ334" i="60"/>
  <c r="DY334" i="60"/>
  <c r="DX334" i="60"/>
  <c r="DW334" i="60"/>
  <c r="DV334" i="60"/>
  <c r="DU334" i="60"/>
  <c r="DT334" i="60"/>
  <c r="DS334" i="60"/>
  <c r="DR334" i="60"/>
  <c r="DQ334" i="60"/>
  <c r="DP334" i="60"/>
  <c r="DO334" i="60"/>
  <c r="DN334" i="60"/>
  <c r="DM334" i="60"/>
  <c r="DL334" i="60"/>
  <c r="DK334" i="60"/>
  <c r="DJ334" i="60"/>
  <c r="DI334" i="60"/>
  <c r="DH334" i="60"/>
  <c r="DG334" i="60"/>
  <c r="DF334" i="60"/>
  <c r="DE334" i="60"/>
  <c r="DD334" i="60"/>
  <c r="DC334" i="60"/>
  <c r="DB334" i="60"/>
  <c r="DA334" i="60"/>
  <c r="CZ334" i="60"/>
  <c r="CY334" i="60"/>
  <c r="CX334" i="60"/>
  <c r="CW334" i="60"/>
  <c r="CV334" i="60"/>
  <c r="CU334" i="60"/>
  <c r="CT334" i="60"/>
  <c r="CS334" i="60"/>
  <c r="CR334" i="60"/>
  <c r="CQ334" i="60"/>
  <c r="CP334" i="60"/>
  <c r="CO334" i="60"/>
  <c r="CN334" i="60"/>
  <c r="CM334" i="60"/>
  <c r="CL334" i="60"/>
  <c r="CK334" i="60"/>
  <c r="CJ334" i="60"/>
  <c r="CI334" i="60"/>
  <c r="CH334" i="60"/>
  <c r="CG334" i="60"/>
  <c r="CF334" i="60"/>
  <c r="CE334" i="60"/>
  <c r="CD334" i="60"/>
  <c r="CC334" i="60"/>
  <c r="CB334" i="60"/>
  <c r="CA334" i="60"/>
  <c r="BZ334" i="60"/>
  <c r="BY334" i="60"/>
  <c r="BX334" i="60"/>
  <c r="BW334" i="60"/>
  <c r="BV334" i="60"/>
  <c r="BU334" i="60"/>
  <c r="BT334" i="60"/>
  <c r="BS334" i="60"/>
  <c r="BR334" i="60"/>
  <c r="BQ334" i="60"/>
  <c r="BP334" i="60"/>
  <c r="BO334" i="60"/>
  <c r="BN334" i="60"/>
  <c r="BM334" i="60"/>
  <c r="BL334" i="60"/>
  <c r="BK334" i="60"/>
  <c r="BJ334" i="60"/>
  <c r="BI334" i="60"/>
  <c r="BH334" i="60"/>
  <c r="BG334" i="60"/>
  <c r="BF334" i="60"/>
  <c r="JS333" i="60"/>
  <c r="JA333" i="60"/>
  <c r="IZ333" i="60"/>
  <c r="IY333" i="60"/>
  <c r="IX333" i="60"/>
  <c r="IW333" i="60"/>
  <c r="IV333" i="60"/>
  <c r="IL333" i="60"/>
  <c r="IK333" i="60"/>
  <c r="IJ333" i="60"/>
  <c r="II333" i="60"/>
  <c r="IH333" i="60"/>
  <c r="IG333" i="60"/>
  <c r="IF333" i="60"/>
  <c r="IE333" i="60"/>
  <c r="ID333" i="60"/>
  <c r="IC333" i="60"/>
  <c r="IB333" i="60"/>
  <c r="IA333" i="60"/>
  <c r="HZ333" i="60"/>
  <c r="HY333" i="60"/>
  <c r="HX333" i="60"/>
  <c r="HW333" i="60"/>
  <c r="HV333" i="60"/>
  <c r="HU333" i="60"/>
  <c r="HT333" i="60"/>
  <c r="HS333" i="60"/>
  <c r="HR333" i="60"/>
  <c r="HQ333" i="60"/>
  <c r="HP333" i="60"/>
  <c r="HO333" i="60"/>
  <c r="HN333" i="60"/>
  <c r="HM333" i="60"/>
  <c r="HL333" i="60"/>
  <c r="HK333" i="60"/>
  <c r="HJ333" i="60"/>
  <c r="HI333" i="60"/>
  <c r="HH333" i="60"/>
  <c r="HG333" i="60"/>
  <c r="HF333" i="60"/>
  <c r="HE333" i="60"/>
  <c r="HD333" i="60"/>
  <c r="HC333" i="60"/>
  <c r="HB333" i="60"/>
  <c r="HA333" i="60"/>
  <c r="GZ333" i="60"/>
  <c r="GY333" i="60"/>
  <c r="GX333" i="60"/>
  <c r="GW333" i="60"/>
  <c r="GV333" i="60"/>
  <c r="GU333" i="60"/>
  <c r="GT333" i="60"/>
  <c r="GS333" i="60"/>
  <c r="GR333" i="60"/>
  <c r="GQ333" i="60"/>
  <c r="GP333" i="60"/>
  <c r="GO333" i="60"/>
  <c r="GN333" i="60"/>
  <c r="GM333" i="60"/>
  <c r="GL333" i="60"/>
  <c r="GK333" i="60"/>
  <c r="GJ333" i="60"/>
  <c r="GI333" i="60"/>
  <c r="GH333" i="60"/>
  <c r="GG333" i="60"/>
  <c r="GF333" i="60"/>
  <c r="GE333" i="60"/>
  <c r="GD333" i="60"/>
  <c r="GC333" i="60"/>
  <c r="GB333" i="60"/>
  <c r="GA333" i="60"/>
  <c r="FZ333" i="60"/>
  <c r="FY333" i="60"/>
  <c r="FX333" i="60"/>
  <c r="FW333" i="60"/>
  <c r="FV333" i="60"/>
  <c r="FU333" i="60"/>
  <c r="FT333" i="60"/>
  <c r="FS333" i="60"/>
  <c r="FR333" i="60"/>
  <c r="FQ333" i="60"/>
  <c r="FP333" i="60"/>
  <c r="FO333" i="60"/>
  <c r="FN333" i="60"/>
  <c r="FM333" i="60"/>
  <c r="FL333" i="60"/>
  <c r="FK333" i="60"/>
  <c r="FJ333" i="60"/>
  <c r="FI333" i="60"/>
  <c r="FH333" i="60"/>
  <c r="FG333" i="60"/>
  <c r="FF333" i="60"/>
  <c r="FE333" i="60"/>
  <c r="FD333" i="60"/>
  <c r="FC333" i="60"/>
  <c r="FB333" i="60"/>
  <c r="FA333" i="60"/>
  <c r="EZ333" i="60"/>
  <c r="EY333" i="60"/>
  <c r="EX333" i="60"/>
  <c r="EW333" i="60"/>
  <c r="EV333" i="60"/>
  <c r="EU333" i="60"/>
  <c r="ET333" i="60"/>
  <c r="ES333" i="60"/>
  <c r="ER333" i="60"/>
  <c r="EQ333" i="60"/>
  <c r="EP333" i="60"/>
  <c r="EO333" i="60"/>
  <c r="EN333" i="60"/>
  <c r="EM333" i="60"/>
  <c r="EL333" i="60"/>
  <c r="EK333" i="60"/>
  <c r="EJ333" i="60"/>
  <c r="EI333" i="60"/>
  <c r="EH333" i="60"/>
  <c r="EG333" i="60"/>
  <c r="EF333" i="60"/>
  <c r="EE333" i="60"/>
  <c r="ED333" i="60"/>
  <c r="EC333" i="60"/>
  <c r="EB333" i="60"/>
  <c r="EA333" i="60"/>
  <c r="DZ333" i="60"/>
  <c r="DY333" i="60"/>
  <c r="DX333" i="60"/>
  <c r="DW333" i="60"/>
  <c r="DV333" i="60"/>
  <c r="DU333" i="60"/>
  <c r="DT333" i="60"/>
  <c r="DS333" i="60"/>
  <c r="DR333" i="60"/>
  <c r="DQ333" i="60"/>
  <c r="DP333" i="60"/>
  <c r="DO333" i="60"/>
  <c r="DN333" i="60"/>
  <c r="DM333" i="60"/>
  <c r="DL333" i="60"/>
  <c r="DK333" i="60"/>
  <c r="DJ333" i="60"/>
  <c r="DI333" i="60"/>
  <c r="DH333" i="60"/>
  <c r="DG333" i="60"/>
  <c r="DF333" i="60"/>
  <c r="DE333" i="60"/>
  <c r="DD333" i="60"/>
  <c r="DC333" i="60"/>
  <c r="DB333" i="60"/>
  <c r="DA333" i="60"/>
  <c r="CZ333" i="60"/>
  <c r="CY333" i="60"/>
  <c r="CX333" i="60"/>
  <c r="CW333" i="60"/>
  <c r="CV333" i="60"/>
  <c r="CU333" i="60"/>
  <c r="CT333" i="60"/>
  <c r="CS333" i="60"/>
  <c r="CR333" i="60"/>
  <c r="CQ333" i="60"/>
  <c r="CP333" i="60"/>
  <c r="CO333" i="60"/>
  <c r="CN333" i="60"/>
  <c r="CM333" i="60"/>
  <c r="CL333" i="60"/>
  <c r="CK333" i="60"/>
  <c r="CJ333" i="60"/>
  <c r="CI333" i="60"/>
  <c r="CH333" i="60"/>
  <c r="CG333" i="60"/>
  <c r="CF333" i="60"/>
  <c r="CE333" i="60"/>
  <c r="CD333" i="60"/>
  <c r="CC333" i="60"/>
  <c r="CB333" i="60"/>
  <c r="CA333" i="60"/>
  <c r="BZ333" i="60"/>
  <c r="BY333" i="60"/>
  <c r="BX333" i="60"/>
  <c r="BW333" i="60"/>
  <c r="BV333" i="60"/>
  <c r="BU333" i="60"/>
  <c r="BT333" i="60"/>
  <c r="BS333" i="60"/>
  <c r="BR333" i="60"/>
  <c r="BQ333" i="60"/>
  <c r="BP333" i="60"/>
  <c r="BO333" i="60"/>
  <c r="BN333" i="60"/>
  <c r="BM333" i="60"/>
  <c r="BL333" i="60"/>
  <c r="BK333" i="60"/>
  <c r="BJ333" i="60"/>
  <c r="BI333" i="60"/>
  <c r="BH333" i="60"/>
  <c r="BG333" i="60"/>
  <c r="BF333" i="60"/>
  <c r="JS332" i="60"/>
  <c r="JA332" i="60"/>
  <c r="IZ332" i="60"/>
  <c r="IY332" i="60"/>
  <c r="IX332" i="60"/>
  <c r="IW332" i="60"/>
  <c r="IV332" i="60"/>
  <c r="IL332" i="60"/>
  <c r="IK332" i="60"/>
  <c r="IJ332" i="60"/>
  <c r="II332" i="60"/>
  <c r="IH332" i="60"/>
  <c r="IG332" i="60"/>
  <c r="IF332" i="60"/>
  <c r="IE332" i="60"/>
  <c r="ID332" i="60"/>
  <c r="IC332" i="60"/>
  <c r="IB332" i="60"/>
  <c r="IA332" i="60"/>
  <c r="HZ332" i="60"/>
  <c r="HY332" i="60"/>
  <c r="HX332" i="60"/>
  <c r="HW332" i="60"/>
  <c r="HV332" i="60"/>
  <c r="HU332" i="60"/>
  <c r="HT332" i="60"/>
  <c r="HS332" i="60"/>
  <c r="HR332" i="60"/>
  <c r="HQ332" i="60"/>
  <c r="HP332" i="60"/>
  <c r="HO332" i="60"/>
  <c r="HN332" i="60"/>
  <c r="HM332" i="60"/>
  <c r="HL332" i="60"/>
  <c r="HK332" i="60"/>
  <c r="HJ332" i="60"/>
  <c r="HI332" i="60"/>
  <c r="HH332" i="60"/>
  <c r="HG332" i="60"/>
  <c r="HF332" i="60"/>
  <c r="HE332" i="60"/>
  <c r="HD332" i="60"/>
  <c r="HC332" i="60"/>
  <c r="HB332" i="60"/>
  <c r="HA332" i="60"/>
  <c r="GZ332" i="60"/>
  <c r="GY332" i="60"/>
  <c r="GX332" i="60"/>
  <c r="GW332" i="60"/>
  <c r="GV332" i="60"/>
  <c r="GU332" i="60"/>
  <c r="GT332" i="60"/>
  <c r="GS332" i="60"/>
  <c r="GR332" i="60"/>
  <c r="GQ332" i="60"/>
  <c r="GP332" i="60"/>
  <c r="GO332" i="60"/>
  <c r="GN332" i="60"/>
  <c r="GM332" i="60"/>
  <c r="GL332" i="60"/>
  <c r="GK332" i="60"/>
  <c r="GJ332" i="60"/>
  <c r="GI332" i="60"/>
  <c r="GH332" i="60"/>
  <c r="GG332" i="60"/>
  <c r="GF332" i="60"/>
  <c r="GE332" i="60"/>
  <c r="GD332" i="60"/>
  <c r="GC332" i="60"/>
  <c r="GB332" i="60"/>
  <c r="GA332" i="60"/>
  <c r="FZ332" i="60"/>
  <c r="FY332" i="60"/>
  <c r="FX332" i="60"/>
  <c r="FW332" i="60"/>
  <c r="FV332" i="60"/>
  <c r="FU332" i="60"/>
  <c r="FT332" i="60"/>
  <c r="FS332" i="60"/>
  <c r="FR332" i="60"/>
  <c r="FQ332" i="60"/>
  <c r="FP332" i="60"/>
  <c r="FO332" i="60"/>
  <c r="FN332" i="60"/>
  <c r="FM332" i="60"/>
  <c r="FL332" i="60"/>
  <c r="FK332" i="60"/>
  <c r="FJ332" i="60"/>
  <c r="FI332" i="60"/>
  <c r="FH332" i="60"/>
  <c r="FG332" i="60"/>
  <c r="FF332" i="60"/>
  <c r="FE332" i="60"/>
  <c r="FD332" i="60"/>
  <c r="FC332" i="60"/>
  <c r="FB332" i="60"/>
  <c r="FA332" i="60"/>
  <c r="EZ332" i="60"/>
  <c r="EY332" i="60"/>
  <c r="EX332" i="60"/>
  <c r="EW332" i="60"/>
  <c r="EV332" i="60"/>
  <c r="EU332" i="60"/>
  <c r="ET332" i="60"/>
  <c r="ES332" i="60"/>
  <c r="ER332" i="60"/>
  <c r="EQ332" i="60"/>
  <c r="EP332" i="60"/>
  <c r="EO332" i="60"/>
  <c r="EN332" i="60"/>
  <c r="EM332" i="60"/>
  <c r="EL332" i="60"/>
  <c r="EK332" i="60"/>
  <c r="EJ332" i="60"/>
  <c r="EI332" i="60"/>
  <c r="EH332" i="60"/>
  <c r="EG332" i="60"/>
  <c r="EF332" i="60"/>
  <c r="EE332" i="60"/>
  <c r="ED332" i="60"/>
  <c r="EC332" i="60"/>
  <c r="EB332" i="60"/>
  <c r="EA332" i="60"/>
  <c r="DZ332" i="60"/>
  <c r="DY332" i="60"/>
  <c r="DX332" i="60"/>
  <c r="DW332" i="60"/>
  <c r="DV332" i="60"/>
  <c r="DU332" i="60"/>
  <c r="DT332" i="60"/>
  <c r="DS332" i="60"/>
  <c r="DR332" i="60"/>
  <c r="DQ332" i="60"/>
  <c r="DP332" i="60"/>
  <c r="DO332" i="60"/>
  <c r="DN332" i="60"/>
  <c r="DM332" i="60"/>
  <c r="DL332" i="60"/>
  <c r="DK332" i="60"/>
  <c r="DJ332" i="60"/>
  <c r="DI332" i="60"/>
  <c r="DH332" i="60"/>
  <c r="DG332" i="60"/>
  <c r="DF332" i="60"/>
  <c r="DE332" i="60"/>
  <c r="DD332" i="60"/>
  <c r="DC332" i="60"/>
  <c r="DB332" i="60"/>
  <c r="DA332" i="60"/>
  <c r="CZ332" i="60"/>
  <c r="CY332" i="60"/>
  <c r="CX332" i="60"/>
  <c r="CW332" i="60"/>
  <c r="CV332" i="60"/>
  <c r="CU332" i="60"/>
  <c r="CT332" i="60"/>
  <c r="CS332" i="60"/>
  <c r="CR332" i="60"/>
  <c r="CQ332" i="60"/>
  <c r="CP332" i="60"/>
  <c r="CO332" i="60"/>
  <c r="CN332" i="60"/>
  <c r="CM332" i="60"/>
  <c r="CL332" i="60"/>
  <c r="CK332" i="60"/>
  <c r="CJ332" i="60"/>
  <c r="CI332" i="60"/>
  <c r="CH332" i="60"/>
  <c r="CG332" i="60"/>
  <c r="CF332" i="60"/>
  <c r="CE332" i="60"/>
  <c r="CD332" i="60"/>
  <c r="CC332" i="60"/>
  <c r="CB332" i="60"/>
  <c r="CA332" i="60"/>
  <c r="BZ332" i="60"/>
  <c r="BY332" i="60"/>
  <c r="BX332" i="60"/>
  <c r="BW332" i="60"/>
  <c r="BV332" i="60"/>
  <c r="BU332" i="60"/>
  <c r="BT332" i="60"/>
  <c r="BS332" i="60"/>
  <c r="BR332" i="60"/>
  <c r="BQ332" i="60"/>
  <c r="BP332" i="60"/>
  <c r="BO332" i="60"/>
  <c r="BN332" i="60"/>
  <c r="BM332" i="60"/>
  <c r="BL332" i="60"/>
  <c r="BK332" i="60"/>
  <c r="BJ332" i="60"/>
  <c r="BI332" i="60"/>
  <c r="BH332" i="60"/>
  <c r="BG332" i="60"/>
  <c r="BF332" i="60"/>
  <c r="JS331" i="60"/>
  <c r="JA331" i="60"/>
  <c r="IZ331" i="60"/>
  <c r="IY331" i="60"/>
  <c r="IX331" i="60"/>
  <c r="IW331" i="60"/>
  <c r="IV331" i="60"/>
  <c r="IL331" i="60"/>
  <c r="IK331" i="60"/>
  <c r="IJ331" i="60"/>
  <c r="II331" i="60"/>
  <c r="IH331" i="60"/>
  <c r="IG331" i="60"/>
  <c r="IF331" i="60"/>
  <c r="IE331" i="60"/>
  <c r="ID331" i="60"/>
  <c r="IC331" i="60"/>
  <c r="IB331" i="60"/>
  <c r="IA331" i="60"/>
  <c r="HZ331" i="60"/>
  <c r="HY331" i="60"/>
  <c r="HX331" i="60"/>
  <c r="HW331" i="60"/>
  <c r="HV331" i="60"/>
  <c r="HU331" i="60"/>
  <c r="HT331" i="60"/>
  <c r="HS331" i="60"/>
  <c r="HR331" i="60"/>
  <c r="HQ331" i="60"/>
  <c r="HP331" i="60"/>
  <c r="HO331" i="60"/>
  <c r="HN331" i="60"/>
  <c r="HM331" i="60"/>
  <c r="HL331" i="60"/>
  <c r="HK331" i="60"/>
  <c r="HJ331" i="60"/>
  <c r="HI331" i="60"/>
  <c r="HH331" i="60"/>
  <c r="HG331" i="60"/>
  <c r="HF331" i="60"/>
  <c r="HE331" i="60"/>
  <c r="HD331" i="60"/>
  <c r="HC331" i="60"/>
  <c r="HB331" i="60"/>
  <c r="HA331" i="60"/>
  <c r="GZ331" i="60"/>
  <c r="GY331" i="60"/>
  <c r="GX331" i="60"/>
  <c r="GW331" i="60"/>
  <c r="GV331" i="60"/>
  <c r="GU331" i="60"/>
  <c r="GT331" i="60"/>
  <c r="GS331" i="60"/>
  <c r="GR331" i="60"/>
  <c r="GQ331" i="60"/>
  <c r="GP331" i="60"/>
  <c r="GO331" i="60"/>
  <c r="GN331" i="60"/>
  <c r="GM331" i="60"/>
  <c r="GL331" i="60"/>
  <c r="GK331" i="60"/>
  <c r="GJ331" i="60"/>
  <c r="GI331" i="60"/>
  <c r="GH331" i="60"/>
  <c r="GG331" i="60"/>
  <c r="GF331" i="60"/>
  <c r="GE331" i="60"/>
  <c r="GD331" i="60"/>
  <c r="GC331" i="60"/>
  <c r="GB331" i="60"/>
  <c r="GA331" i="60"/>
  <c r="FZ331" i="60"/>
  <c r="FY331" i="60"/>
  <c r="FX331" i="60"/>
  <c r="FW331" i="60"/>
  <c r="FV331" i="60"/>
  <c r="FU331" i="60"/>
  <c r="FT331" i="60"/>
  <c r="FS331" i="60"/>
  <c r="FR331" i="60"/>
  <c r="FQ331" i="60"/>
  <c r="FP331" i="60"/>
  <c r="FO331" i="60"/>
  <c r="FN331" i="60"/>
  <c r="FM331" i="60"/>
  <c r="FL331" i="60"/>
  <c r="FK331" i="60"/>
  <c r="FJ331" i="60"/>
  <c r="FI331" i="60"/>
  <c r="FH331" i="60"/>
  <c r="FG331" i="60"/>
  <c r="FF331" i="60"/>
  <c r="FE331" i="60"/>
  <c r="FD331" i="60"/>
  <c r="FC331" i="60"/>
  <c r="FB331" i="60"/>
  <c r="FA331" i="60"/>
  <c r="EZ331" i="60"/>
  <c r="EY331" i="60"/>
  <c r="EX331" i="60"/>
  <c r="EW331" i="60"/>
  <c r="EV331" i="60"/>
  <c r="EU331" i="60"/>
  <c r="ET331" i="60"/>
  <c r="ES331" i="60"/>
  <c r="ER331" i="60"/>
  <c r="EQ331" i="60"/>
  <c r="EP331" i="60"/>
  <c r="EO331" i="60"/>
  <c r="EN331" i="60"/>
  <c r="EM331" i="60"/>
  <c r="EL331" i="60"/>
  <c r="EK331" i="60"/>
  <c r="EJ331" i="60"/>
  <c r="EI331" i="60"/>
  <c r="EH331" i="60"/>
  <c r="EG331" i="60"/>
  <c r="EF331" i="60"/>
  <c r="EE331" i="60"/>
  <c r="ED331" i="60"/>
  <c r="EC331" i="60"/>
  <c r="EB331" i="60"/>
  <c r="EA331" i="60"/>
  <c r="DZ331" i="60"/>
  <c r="DY331" i="60"/>
  <c r="DX331" i="60"/>
  <c r="DW331" i="60"/>
  <c r="DV331" i="60"/>
  <c r="DU331" i="60"/>
  <c r="DT331" i="60"/>
  <c r="DS331" i="60"/>
  <c r="DR331" i="60"/>
  <c r="DQ331" i="60"/>
  <c r="DP331" i="60"/>
  <c r="DO331" i="60"/>
  <c r="DN331" i="60"/>
  <c r="DM331" i="60"/>
  <c r="DL331" i="60"/>
  <c r="DK331" i="60"/>
  <c r="DJ331" i="60"/>
  <c r="DI331" i="60"/>
  <c r="DH331" i="60"/>
  <c r="DG331" i="60"/>
  <c r="DF331" i="60"/>
  <c r="DE331" i="60"/>
  <c r="DD331" i="60"/>
  <c r="DC331" i="60"/>
  <c r="DB331" i="60"/>
  <c r="DA331" i="60"/>
  <c r="CZ331" i="60"/>
  <c r="CY331" i="60"/>
  <c r="CX331" i="60"/>
  <c r="CW331" i="60"/>
  <c r="CV331" i="60"/>
  <c r="CU331" i="60"/>
  <c r="CT331" i="60"/>
  <c r="CS331" i="60"/>
  <c r="CR331" i="60"/>
  <c r="CQ331" i="60"/>
  <c r="CP331" i="60"/>
  <c r="CO331" i="60"/>
  <c r="CN331" i="60"/>
  <c r="CM331" i="60"/>
  <c r="CL331" i="60"/>
  <c r="CK331" i="60"/>
  <c r="CJ331" i="60"/>
  <c r="CI331" i="60"/>
  <c r="CH331" i="60"/>
  <c r="CG331" i="60"/>
  <c r="CF331" i="60"/>
  <c r="CE331" i="60"/>
  <c r="CD331" i="60"/>
  <c r="CC331" i="60"/>
  <c r="CB331" i="60"/>
  <c r="CA331" i="60"/>
  <c r="BZ331" i="60"/>
  <c r="BY331" i="60"/>
  <c r="BX331" i="60"/>
  <c r="BW331" i="60"/>
  <c r="BV331" i="60"/>
  <c r="BU331" i="60"/>
  <c r="BT331" i="60"/>
  <c r="BS331" i="60"/>
  <c r="BR331" i="60"/>
  <c r="BQ331" i="60"/>
  <c r="BP331" i="60"/>
  <c r="BO331" i="60"/>
  <c r="BN331" i="60"/>
  <c r="BM331" i="60"/>
  <c r="BL331" i="60"/>
  <c r="BK331" i="60"/>
  <c r="BJ331" i="60"/>
  <c r="BI331" i="60"/>
  <c r="BH331" i="60"/>
  <c r="BG331" i="60"/>
  <c r="BF331" i="60"/>
  <c r="JS330" i="60"/>
  <c r="JA330" i="60"/>
  <c r="IZ330" i="60"/>
  <c r="IY330" i="60"/>
  <c r="IX330" i="60"/>
  <c r="IW330" i="60"/>
  <c r="IV330" i="60"/>
  <c r="IL330" i="60"/>
  <c r="IK330" i="60"/>
  <c r="IJ330" i="60"/>
  <c r="II330" i="60"/>
  <c r="IH330" i="60"/>
  <c r="IG330" i="60"/>
  <c r="IF330" i="60"/>
  <c r="IE330" i="60"/>
  <c r="ID330" i="60"/>
  <c r="IC330" i="60"/>
  <c r="IB330" i="60"/>
  <c r="IA330" i="60"/>
  <c r="HZ330" i="60"/>
  <c r="HY330" i="60"/>
  <c r="HX330" i="60"/>
  <c r="HW330" i="60"/>
  <c r="HV330" i="60"/>
  <c r="HU330" i="60"/>
  <c r="HT330" i="60"/>
  <c r="HS330" i="60"/>
  <c r="HR330" i="60"/>
  <c r="HQ330" i="60"/>
  <c r="HP330" i="60"/>
  <c r="HO330" i="60"/>
  <c r="HN330" i="60"/>
  <c r="HM330" i="60"/>
  <c r="HL330" i="60"/>
  <c r="HK330" i="60"/>
  <c r="HJ330" i="60"/>
  <c r="HI330" i="60"/>
  <c r="HH330" i="60"/>
  <c r="HG330" i="60"/>
  <c r="HF330" i="60"/>
  <c r="HE330" i="60"/>
  <c r="HD330" i="60"/>
  <c r="HC330" i="60"/>
  <c r="HB330" i="60"/>
  <c r="HA330" i="60"/>
  <c r="GZ330" i="60"/>
  <c r="GY330" i="60"/>
  <c r="GX330" i="60"/>
  <c r="GW330" i="60"/>
  <c r="GV330" i="60"/>
  <c r="GU330" i="60"/>
  <c r="GT330" i="60"/>
  <c r="GS330" i="60"/>
  <c r="GR330" i="60"/>
  <c r="GQ330" i="60"/>
  <c r="GP330" i="60"/>
  <c r="GO330" i="60"/>
  <c r="GN330" i="60"/>
  <c r="GM330" i="60"/>
  <c r="GL330" i="60"/>
  <c r="GK330" i="60"/>
  <c r="GJ330" i="60"/>
  <c r="GI330" i="60"/>
  <c r="GH330" i="60"/>
  <c r="GG330" i="60"/>
  <c r="GF330" i="60"/>
  <c r="GE330" i="60"/>
  <c r="GD330" i="60"/>
  <c r="GC330" i="60"/>
  <c r="GB330" i="60"/>
  <c r="GA330" i="60"/>
  <c r="FZ330" i="60"/>
  <c r="FY330" i="60"/>
  <c r="FX330" i="60"/>
  <c r="FW330" i="60"/>
  <c r="FV330" i="60"/>
  <c r="FU330" i="60"/>
  <c r="FT330" i="60"/>
  <c r="FS330" i="60"/>
  <c r="FR330" i="60"/>
  <c r="FQ330" i="60"/>
  <c r="FP330" i="60"/>
  <c r="FO330" i="60"/>
  <c r="FN330" i="60"/>
  <c r="FM330" i="60"/>
  <c r="FL330" i="60"/>
  <c r="FK330" i="60"/>
  <c r="FJ330" i="60"/>
  <c r="FI330" i="60"/>
  <c r="FH330" i="60"/>
  <c r="FG330" i="60"/>
  <c r="FF330" i="60"/>
  <c r="FE330" i="60"/>
  <c r="FD330" i="60"/>
  <c r="FC330" i="60"/>
  <c r="FB330" i="60"/>
  <c r="FA330" i="60"/>
  <c r="EZ330" i="60"/>
  <c r="EY330" i="60"/>
  <c r="EX330" i="60"/>
  <c r="EW330" i="60"/>
  <c r="EV330" i="60"/>
  <c r="EU330" i="60"/>
  <c r="ET330" i="60"/>
  <c r="ES330" i="60"/>
  <c r="ER330" i="60"/>
  <c r="EQ330" i="60"/>
  <c r="EP330" i="60"/>
  <c r="EO330" i="60"/>
  <c r="EN330" i="60"/>
  <c r="EM330" i="60"/>
  <c r="EL330" i="60"/>
  <c r="EK330" i="60"/>
  <c r="EJ330" i="60"/>
  <c r="EI330" i="60"/>
  <c r="EH330" i="60"/>
  <c r="EG330" i="60"/>
  <c r="EF330" i="60"/>
  <c r="EE330" i="60"/>
  <c r="ED330" i="60"/>
  <c r="EC330" i="60"/>
  <c r="EB330" i="60"/>
  <c r="EA330" i="60"/>
  <c r="DZ330" i="60"/>
  <c r="DY330" i="60"/>
  <c r="DX330" i="60"/>
  <c r="DW330" i="60"/>
  <c r="DV330" i="60"/>
  <c r="DU330" i="60"/>
  <c r="DT330" i="60"/>
  <c r="DS330" i="60"/>
  <c r="DR330" i="60"/>
  <c r="DQ330" i="60"/>
  <c r="DP330" i="60"/>
  <c r="DO330" i="60"/>
  <c r="DN330" i="60"/>
  <c r="DM330" i="60"/>
  <c r="DL330" i="60"/>
  <c r="DK330" i="60"/>
  <c r="DJ330" i="60"/>
  <c r="DI330" i="60"/>
  <c r="DH330" i="60"/>
  <c r="DG330" i="60"/>
  <c r="DF330" i="60"/>
  <c r="DE330" i="60"/>
  <c r="DD330" i="60"/>
  <c r="DC330" i="60"/>
  <c r="DB330" i="60"/>
  <c r="DA330" i="60"/>
  <c r="CZ330" i="60"/>
  <c r="CY330" i="60"/>
  <c r="CX330" i="60"/>
  <c r="CW330" i="60"/>
  <c r="CV330" i="60"/>
  <c r="CU330" i="60"/>
  <c r="CT330" i="60"/>
  <c r="CS330" i="60"/>
  <c r="CR330" i="60"/>
  <c r="CQ330" i="60"/>
  <c r="CP330" i="60"/>
  <c r="CO330" i="60"/>
  <c r="CN330" i="60"/>
  <c r="CM330" i="60"/>
  <c r="CL330" i="60"/>
  <c r="CK330" i="60"/>
  <c r="CJ330" i="60"/>
  <c r="CI330" i="60"/>
  <c r="CH330" i="60"/>
  <c r="CG330" i="60"/>
  <c r="CF330" i="60"/>
  <c r="CE330" i="60"/>
  <c r="CD330" i="60"/>
  <c r="CC330" i="60"/>
  <c r="CB330" i="60"/>
  <c r="CA330" i="60"/>
  <c r="BZ330" i="60"/>
  <c r="BY330" i="60"/>
  <c r="BX330" i="60"/>
  <c r="BW330" i="60"/>
  <c r="BV330" i="60"/>
  <c r="BU330" i="60"/>
  <c r="BT330" i="60"/>
  <c r="BS330" i="60"/>
  <c r="BR330" i="60"/>
  <c r="BQ330" i="60"/>
  <c r="BP330" i="60"/>
  <c r="BO330" i="60"/>
  <c r="BN330" i="60"/>
  <c r="BM330" i="60"/>
  <c r="BL330" i="60"/>
  <c r="BK330" i="60"/>
  <c r="BJ330" i="60"/>
  <c r="BI330" i="60"/>
  <c r="BH330" i="60"/>
  <c r="BG330" i="60"/>
  <c r="BF330" i="60"/>
  <c r="JS329" i="60"/>
  <c r="JA329" i="60"/>
  <c r="IZ329" i="60"/>
  <c r="IY329" i="60"/>
  <c r="IX329" i="60"/>
  <c r="IW329" i="60"/>
  <c r="IV329" i="60"/>
  <c r="IL329" i="60"/>
  <c r="IK329" i="60"/>
  <c r="IJ329" i="60"/>
  <c r="II329" i="60"/>
  <c r="IH329" i="60"/>
  <c r="IG329" i="60"/>
  <c r="IF329" i="60"/>
  <c r="IE329" i="60"/>
  <c r="ID329" i="60"/>
  <c r="IC329" i="60"/>
  <c r="IB329" i="60"/>
  <c r="IA329" i="60"/>
  <c r="HZ329" i="60"/>
  <c r="HY329" i="60"/>
  <c r="HX329" i="60"/>
  <c r="HW329" i="60"/>
  <c r="HV329" i="60"/>
  <c r="HU329" i="60"/>
  <c r="HT329" i="60"/>
  <c r="HS329" i="60"/>
  <c r="HR329" i="60"/>
  <c r="HQ329" i="60"/>
  <c r="HP329" i="60"/>
  <c r="HO329" i="60"/>
  <c r="HN329" i="60"/>
  <c r="HM329" i="60"/>
  <c r="HL329" i="60"/>
  <c r="HK329" i="60"/>
  <c r="HJ329" i="60"/>
  <c r="HI329" i="60"/>
  <c r="HH329" i="60"/>
  <c r="HG329" i="60"/>
  <c r="HF329" i="60"/>
  <c r="HE329" i="60"/>
  <c r="HD329" i="60"/>
  <c r="HC329" i="60"/>
  <c r="HB329" i="60"/>
  <c r="HA329" i="60"/>
  <c r="GZ329" i="60"/>
  <c r="GY329" i="60"/>
  <c r="GX329" i="60"/>
  <c r="GW329" i="60"/>
  <c r="GV329" i="60"/>
  <c r="GU329" i="60"/>
  <c r="GT329" i="60"/>
  <c r="GS329" i="60"/>
  <c r="GR329" i="60"/>
  <c r="GQ329" i="60"/>
  <c r="GP329" i="60"/>
  <c r="GO329" i="60"/>
  <c r="GN329" i="60"/>
  <c r="GM329" i="60"/>
  <c r="GL329" i="60"/>
  <c r="GK329" i="60"/>
  <c r="GJ329" i="60"/>
  <c r="GI329" i="60"/>
  <c r="GH329" i="60"/>
  <c r="GG329" i="60"/>
  <c r="GF329" i="60"/>
  <c r="GE329" i="60"/>
  <c r="GD329" i="60"/>
  <c r="GC329" i="60"/>
  <c r="GB329" i="60"/>
  <c r="GA329" i="60"/>
  <c r="FZ329" i="60"/>
  <c r="FY329" i="60"/>
  <c r="FX329" i="60"/>
  <c r="FW329" i="60"/>
  <c r="FV329" i="60"/>
  <c r="FU329" i="60"/>
  <c r="FT329" i="60"/>
  <c r="FS329" i="60"/>
  <c r="FR329" i="60"/>
  <c r="FQ329" i="60"/>
  <c r="FP329" i="60"/>
  <c r="FO329" i="60"/>
  <c r="FN329" i="60"/>
  <c r="FM329" i="60"/>
  <c r="FL329" i="60"/>
  <c r="FK329" i="60"/>
  <c r="FJ329" i="60"/>
  <c r="FI329" i="60"/>
  <c r="FH329" i="60"/>
  <c r="FG329" i="60"/>
  <c r="FF329" i="60"/>
  <c r="FE329" i="60"/>
  <c r="FD329" i="60"/>
  <c r="FC329" i="60"/>
  <c r="FB329" i="60"/>
  <c r="FA329" i="60"/>
  <c r="EZ329" i="60"/>
  <c r="EY329" i="60"/>
  <c r="EX329" i="60"/>
  <c r="EW329" i="60"/>
  <c r="EV329" i="60"/>
  <c r="EU329" i="60"/>
  <c r="ET329" i="60"/>
  <c r="ES329" i="60"/>
  <c r="ER329" i="60"/>
  <c r="EQ329" i="60"/>
  <c r="EP329" i="60"/>
  <c r="EO329" i="60"/>
  <c r="EN329" i="60"/>
  <c r="EM329" i="60"/>
  <c r="EL329" i="60"/>
  <c r="EK329" i="60"/>
  <c r="EJ329" i="60"/>
  <c r="EI329" i="60"/>
  <c r="EH329" i="60"/>
  <c r="EG329" i="60"/>
  <c r="EF329" i="60"/>
  <c r="EE329" i="60"/>
  <c r="ED329" i="60"/>
  <c r="EC329" i="60"/>
  <c r="EB329" i="60"/>
  <c r="EA329" i="60"/>
  <c r="DZ329" i="60"/>
  <c r="DY329" i="60"/>
  <c r="DX329" i="60"/>
  <c r="DW329" i="60"/>
  <c r="DV329" i="60"/>
  <c r="DU329" i="60"/>
  <c r="DT329" i="60"/>
  <c r="DS329" i="60"/>
  <c r="DR329" i="60"/>
  <c r="DQ329" i="60"/>
  <c r="DP329" i="60"/>
  <c r="DO329" i="60"/>
  <c r="DN329" i="60"/>
  <c r="DM329" i="60"/>
  <c r="DL329" i="60"/>
  <c r="DK329" i="60"/>
  <c r="DJ329" i="60"/>
  <c r="DI329" i="60"/>
  <c r="DH329" i="60"/>
  <c r="DG329" i="60"/>
  <c r="DF329" i="60"/>
  <c r="DE329" i="60"/>
  <c r="DD329" i="60"/>
  <c r="DC329" i="60"/>
  <c r="DB329" i="60"/>
  <c r="DA329" i="60"/>
  <c r="CZ329" i="60"/>
  <c r="CY329" i="60"/>
  <c r="CX329" i="60"/>
  <c r="CW329" i="60"/>
  <c r="CV329" i="60"/>
  <c r="CU329" i="60"/>
  <c r="CT329" i="60"/>
  <c r="CS329" i="60"/>
  <c r="CR329" i="60"/>
  <c r="CQ329" i="60"/>
  <c r="CP329" i="60"/>
  <c r="CO329" i="60"/>
  <c r="CN329" i="60"/>
  <c r="CM329" i="60"/>
  <c r="CL329" i="60"/>
  <c r="CK329" i="60"/>
  <c r="CJ329" i="60"/>
  <c r="CI329" i="60"/>
  <c r="CH329" i="60"/>
  <c r="CG329" i="60"/>
  <c r="CF329" i="60"/>
  <c r="CE329" i="60"/>
  <c r="CD329" i="60"/>
  <c r="CC329" i="60"/>
  <c r="CB329" i="60"/>
  <c r="CA329" i="60"/>
  <c r="BZ329" i="60"/>
  <c r="BY329" i="60"/>
  <c r="BX329" i="60"/>
  <c r="BW329" i="60"/>
  <c r="BV329" i="60"/>
  <c r="BU329" i="60"/>
  <c r="BT329" i="60"/>
  <c r="BS329" i="60"/>
  <c r="BR329" i="60"/>
  <c r="BQ329" i="60"/>
  <c r="BP329" i="60"/>
  <c r="BO329" i="60"/>
  <c r="BN329" i="60"/>
  <c r="BM329" i="60"/>
  <c r="BL329" i="60"/>
  <c r="BK329" i="60"/>
  <c r="BJ329" i="60"/>
  <c r="BI329" i="60"/>
  <c r="BH329" i="60"/>
  <c r="BG329" i="60"/>
  <c r="BF329" i="60"/>
  <c r="JS328" i="60"/>
  <c r="JA328" i="60"/>
  <c r="IZ328" i="60"/>
  <c r="IY328" i="60"/>
  <c r="IX328" i="60"/>
  <c r="IW328" i="60"/>
  <c r="IV328" i="60"/>
  <c r="IL328" i="60"/>
  <c r="IK328" i="60"/>
  <c r="IJ328" i="60"/>
  <c r="II328" i="60"/>
  <c r="IH328" i="60"/>
  <c r="IG328" i="60"/>
  <c r="IF328" i="60"/>
  <c r="IE328" i="60"/>
  <c r="ID328" i="60"/>
  <c r="IC328" i="60"/>
  <c r="IB328" i="60"/>
  <c r="IA328" i="60"/>
  <c r="HZ328" i="60"/>
  <c r="HY328" i="60"/>
  <c r="HX328" i="60"/>
  <c r="HW328" i="60"/>
  <c r="HV328" i="60"/>
  <c r="HU328" i="60"/>
  <c r="HT328" i="60"/>
  <c r="HS328" i="60"/>
  <c r="HR328" i="60"/>
  <c r="HQ328" i="60"/>
  <c r="HP328" i="60"/>
  <c r="HO328" i="60"/>
  <c r="HN328" i="60"/>
  <c r="HM328" i="60"/>
  <c r="HL328" i="60"/>
  <c r="HK328" i="60"/>
  <c r="HJ328" i="60"/>
  <c r="HI328" i="60"/>
  <c r="HH328" i="60"/>
  <c r="HG328" i="60"/>
  <c r="HF328" i="60"/>
  <c r="HE328" i="60"/>
  <c r="HD328" i="60"/>
  <c r="HC328" i="60"/>
  <c r="HB328" i="60"/>
  <c r="HA328" i="60"/>
  <c r="GZ328" i="60"/>
  <c r="GY328" i="60"/>
  <c r="GX328" i="60"/>
  <c r="GW328" i="60"/>
  <c r="GV328" i="60"/>
  <c r="GU328" i="60"/>
  <c r="GT328" i="60"/>
  <c r="GS328" i="60"/>
  <c r="GR328" i="60"/>
  <c r="GQ328" i="60"/>
  <c r="GP328" i="60"/>
  <c r="GO328" i="60"/>
  <c r="GN328" i="60"/>
  <c r="GM328" i="60"/>
  <c r="GL328" i="60"/>
  <c r="GK328" i="60"/>
  <c r="GJ328" i="60"/>
  <c r="GI328" i="60"/>
  <c r="GH328" i="60"/>
  <c r="GG328" i="60"/>
  <c r="GF328" i="60"/>
  <c r="GE328" i="60"/>
  <c r="GD328" i="60"/>
  <c r="GC328" i="60"/>
  <c r="GB328" i="60"/>
  <c r="GA328" i="60"/>
  <c r="FZ328" i="60"/>
  <c r="FY328" i="60"/>
  <c r="FX328" i="60"/>
  <c r="FW328" i="60"/>
  <c r="FV328" i="60"/>
  <c r="FU328" i="60"/>
  <c r="FT328" i="60"/>
  <c r="FS328" i="60"/>
  <c r="FR328" i="60"/>
  <c r="FQ328" i="60"/>
  <c r="FP328" i="60"/>
  <c r="FO328" i="60"/>
  <c r="FN328" i="60"/>
  <c r="FM328" i="60"/>
  <c r="FL328" i="60"/>
  <c r="FK328" i="60"/>
  <c r="FJ328" i="60"/>
  <c r="FI328" i="60"/>
  <c r="FH328" i="60"/>
  <c r="FG328" i="60"/>
  <c r="FF328" i="60"/>
  <c r="FE328" i="60"/>
  <c r="FD328" i="60"/>
  <c r="FC328" i="60"/>
  <c r="FB328" i="60"/>
  <c r="FA328" i="60"/>
  <c r="EZ328" i="60"/>
  <c r="EY328" i="60"/>
  <c r="EX328" i="60"/>
  <c r="EW328" i="60"/>
  <c r="EV328" i="60"/>
  <c r="EU328" i="60"/>
  <c r="ET328" i="60"/>
  <c r="ES328" i="60"/>
  <c r="ER328" i="60"/>
  <c r="EQ328" i="60"/>
  <c r="EP328" i="60"/>
  <c r="EO328" i="60"/>
  <c r="EN328" i="60"/>
  <c r="EM328" i="60"/>
  <c r="EL328" i="60"/>
  <c r="EK328" i="60"/>
  <c r="EJ328" i="60"/>
  <c r="EI328" i="60"/>
  <c r="EH328" i="60"/>
  <c r="EG328" i="60"/>
  <c r="EF328" i="60"/>
  <c r="EE328" i="60"/>
  <c r="ED328" i="60"/>
  <c r="EC328" i="60"/>
  <c r="EB328" i="60"/>
  <c r="EA328" i="60"/>
  <c r="DZ328" i="60"/>
  <c r="DY328" i="60"/>
  <c r="DX328" i="60"/>
  <c r="DW328" i="60"/>
  <c r="DV328" i="60"/>
  <c r="DU328" i="60"/>
  <c r="DT328" i="60"/>
  <c r="DS328" i="60"/>
  <c r="DR328" i="60"/>
  <c r="DQ328" i="60"/>
  <c r="DP328" i="60"/>
  <c r="DO328" i="60"/>
  <c r="DN328" i="60"/>
  <c r="DM328" i="60"/>
  <c r="DL328" i="60"/>
  <c r="DK328" i="60"/>
  <c r="DJ328" i="60"/>
  <c r="DI328" i="60"/>
  <c r="DH328" i="60"/>
  <c r="DG328" i="60"/>
  <c r="DF328" i="60"/>
  <c r="DE328" i="60"/>
  <c r="DD328" i="60"/>
  <c r="DC328" i="60"/>
  <c r="DB328" i="60"/>
  <c r="DA328" i="60"/>
  <c r="CZ328" i="60"/>
  <c r="CY328" i="60"/>
  <c r="CX328" i="60"/>
  <c r="CW328" i="60"/>
  <c r="CV328" i="60"/>
  <c r="CU328" i="60"/>
  <c r="CT328" i="60"/>
  <c r="CS328" i="60"/>
  <c r="CR328" i="60"/>
  <c r="CQ328" i="60"/>
  <c r="CP328" i="60"/>
  <c r="CO328" i="60"/>
  <c r="CN328" i="60"/>
  <c r="CM328" i="60"/>
  <c r="CL328" i="60"/>
  <c r="CK328" i="60"/>
  <c r="CJ328" i="60"/>
  <c r="CI328" i="60"/>
  <c r="CH328" i="60"/>
  <c r="CG328" i="60"/>
  <c r="CF328" i="60"/>
  <c r="CE328" i="60"/>
  <c r="CD328" i="60"/>
  <c r="CC328" i="60"/>
  <c r="CB328" i="60"/>
  <c r="CA328" i="60"/>
  <c r="BZ328" i="60"/>
  <c r="BY328" i="60"/>
  <c r="BX328" i="60"/>
  <c r="BW328" i="60"/>
  <c r="BV328" i="60"/>
  <c r="BU328" i="60"/>
  <c r="BT328" i="60"/>
  <c r="BS328" i="60"/>
  <c r="BR328" i="60"/>
  <c r="BQ328" i="60"/>
  <c r="BP328" i="60"/>
  <c r="BO328" i="60"/>
  <c r="BN328" i="60"/>
  <c r="BM328" i="60"/>
  <c r="BL328" i="60"/>
  <c r="BK328" i="60"/>
  <c r="BJ328" i="60"/>
  <c r="BI328" i="60"/>
  <c r="BH328" i="60"/>
  <c r="BG328" i="60"/>
  <c r="BF328" i="60"/>
  <c r="JS327" i="60"/>
  <c r="JA327" i="60"/>
  <c r="IZ327" i="60"/>
  <c r="IY327" i="60"/>
  <c r="IX327" i="60"/>
  <c r="IW327" i="60"/>
  <c r="IV327" i="60"/>
  <c r="IL327" i="60"/>
  <c r="IK327" i="60"/>
  <c r="IJ327" i="60"/>
  <c r="II327" i="60"/>
  <c r="IH327" i="60"/>
  <c r="IG327" i="60"/>
  <c r="IF327" i="60"/>
  <c r="IE327" i="60"/>
  <c r="ID327" i="60"/>
  <c r="IC327" i="60"/>
  <c r="IB327" i="60"/>
  <c r="IA327" i="60"/>
  <c r="HZ327" i="60"/>
  <c r="HY327" i="60"/>
  <c r="HX327" i="60"/>
  <c r="HW327" i="60"/>
  <c r="HV327" i="60"/>
  <c r="HU327" i="60"/>
  <c r="HT327" i="60"/>
  <c r="HS327" i="60"/>
  <c r="HR327" i="60"/>
  <c r="HQ327" i="60"/>
  <c r="HP327" i="60"/>
  <c r="HO327" i="60"/>
  <c r="HN327" i="60"/>
  <c r="HM327" i="60"/>
  <c r="HL327" i="60"/>
  <c r="HK327" i="60"/>
  <c r="HJ327" i="60"/>
  <c r="HI327" i="60"/>
  <c r="HH327" i="60"/>
  <c r="HG327" i="60"/>
  <c r="HF327" i="60"/>
  <c r="HE327" i="60"/>
  <c r="HD327" i="60"/>
  <c r="HC327" i="60"/>
  <c r="HB327" i="60"/>
  <c r="HA327" i="60"/>
  <c r="GZ327" i="60"/>
  <c r="GY327" i="60"/>
  <c r="GX327" i="60"/>
  <c r="GW327" i="60"/>
  <c r="GV327" i="60"/>
  <c r="GU327" i="60"/>
  <c r="GT327" i="60"/>
  <c r="GS327" i="60"/>
  <c r="GR327" i="60"/>
  <c r="GQ327" i="60"/>
  <c r="GP327" i="60"/>
  <c r="GO327" i="60"/>
  <c r="GN327" i="60"/>
  <c r="GM327" i="60"/>
  <c r="GL327" i="60"/>
  <c r="GK327" i="60"/>
  <c r="GJ327" i="60"/>
  <c r="GI327" i="60"/>
  <c r="GH327" i="60"/>
  <c r="GG327" i="60"/>
  <c r="GF327" i="60"/>
  <c r="GE327" i="60"/>
  <c r="GD327" i="60"/>
  <c r="GC327" i="60"/>
  <c r="GB327" i="60"/>
  <c r="GA327" i="60"/>
  <c r="FZ327" i="60"/>
  <c r="FY327" i="60"/>
  <c r="FX327" i="60"/>
  <c r="FW327" i="60"/>
  <c r="FV327" i="60"/>
  <c r="FU327" i="60"/>
  <c r="FT327" i="60"/>
  <c r="FS327" i="60"/>
  <c r="FR327" i="60"/>
  <c r="FQ327" i="60"/>
  <c r="FP327" i="60"/>
  <c r="FO327" i="60"/>
  <c r="FN327" i="60"/>
  <c r="FM327" i="60"/>
  <c r="FL327" i="60"/>
  <c r="FK327" i="60"/>
  <c r="FJ327" i="60"/>
  <c r="FI327" i="60"/>
  <c r="FH327" i="60"/>
  <c r="FG327" i="60"/>
  <c r="FF327" i="60"/>
  <c r="FE327" i="60"/>
  <c r="FD327" i="60"/>
  <c r="FC327" i="60"/>
  <c r="FB327" i="60"/>
  <c r="FA327" i="60"/>
  <c r="EZ327" i="60"/>
  <c r="EY327" i="60"/>
  <c r="EX327" i="60"/>
  <c r="EW327" i="60"/>
  <c r="EV327" i="60"/>
  <c r="EU327" i="60"/>
  <c r="ET327" i="60"/>
  <c r="ES327" i="60"/>
  <c r="ER327" i="60"/>
  <c r="EQ327" i="60"/>
  <c r="EP327" i="60"/>
  <c r="EO327" i="60"/>
  <c r="EN327" i="60"/>
  <c r="EM327" i="60"/>
  <c r="EL327" i="60"/>
  <c r="EK327" i="60"/>
  <c r="EJ327" i="60"/>
  <c r="EI327" i="60"/>
  <c r="EH327" i="60"/>
  <c r="EG327" i="60"/>
  <c r="EF327" i="60"/>
  <c r="EE327" i="60"/>
  <c r="ED327" i="60"/>
  <c r="EC327" i="60"/>
  <c r="EB327" i="60"/>
  <c r="EA327" i="60"/>
  <c r="DZ327" i="60"/>
  <c r="DY327" i="60"/>
  <c r="DX327" i="60"/>
  <c r="DW327" i="60"/>
  <c r="DV327" i="60"/>
  <c r="DU327" i="60"/>
  <c r="DT327" i="60"/>
  <c r="DS327" i="60"/>
  <c r="DR327" i="60"/>
  <c r="DQ327" i="60"/>
  <c r="DP327" i="60"/>
  <c r="DO327" i="60"/>
  <c r="DN327" i="60"/>
  <c r="DM327" i="60"/>
  <c r="DL327" i="60"/>
  <c r="DK327" i="60"/>
  <c r="DJ327" i="60"/>
  <c r="DI327" i="60"/>
  <c r="DH327" i="60"/>
  <c r="DG327" i="60"/>
  <c r="DF327" i="60"/>
  <c r="DE327" i="60"/>
  <c r="DD327" i="60"/>
  <c r="DC327" i="60"/>
  <c r="DB327" i="60"/>
  <c r="DA327" i="60"/>
  <c r="CZ327" i="60"/>
  <c r="CY327" i="60"/>
  <c r="CX327" i="60"/>
  <c r="CW327" i="60"/>
  <c r="CV327" i="60"/>
  <c r="CU327" i="60"/>
  <c r="CT327" i="60"/>
  <c r="CS327" i="60"/>
  <c r="CR327" i="60"/>
  <c r="CQ327" i="60"/>
  <c r="CP327" i="60"/>
  <c r="CO327" i="60"/>
  <c r="CN327" i="60"/>
  <c r="CM327" i="60"/>
  <c r="CL327" i="60"/>
  <c r="CK327" i="60"/>
  <c r="CJ327" i="60"/>
  <c r="CI327" i="60"/>
  <c r="CH327" i="60"/>
  <c r="CG327" i="60"/>
  <c r="CF327" i="60"/>
  <c r="CE327" i="60"/>
  <c r="CD327" i="60"/>
  <c r="CC327" i="60"/>
  <c r="CB327" i="60"/>
  <c r="CA327" i="60"/>
  <c r="BZ327" i="60"/>
  <c r="BY327" i="60"/>
  <c r="BX327" i="60"/>
  <c r="BW327" i="60"/>
  <c r="BV327" i="60"/>
  <c r="BU327" i="60"/>
  <c r="BT327" i="60"/>
  <c r="BS327" i="60"/>
  <c r="BR327" i="60"/>
  <c r="BQ327" i="60"/>
  <c r="BP327" i="60"/>
  <c r="BO327" i="60"/>
  <c r="BN327" i="60"/>
  <c r="BM327" i="60"/>
  <c r="BL327" i="60"/>
  <c r="BK327" i="60"/>
  <c r="BJ327" i="60"/>
  <c r="BI327" i="60"/>
  <c r="BH327" i="60"/>
  <c r="BG327" i="60"/>
  <c r="BF327" i="60"/>
  <c r="JS326" i="60"/>
  <c r="JA326" i="60"/>
  <c r="IZ326" i="60"/>
  <c r="IY326" i="60"/>
  <c r="IX326" i="60"/>
  <c r="IW326" i="60"/>
  <c r="IV326" i="60"/>
  <c r="IL326" i="60"/>
  <c r="IK326" i="60"/>
  <c r="IJ326" i="60"/>
  <c r="II326" i="60"/>
  <c r="IH326" i="60"/>
  <c r="IG326" i="60"/>
  <c r="IF326" i="60"/>
  <c r="IE326" i="60"/>
  <c r="ID326" i="60"/>
  <c r="IC326" i="60"/>
  <c r="IB326" i="60"/>
  <c r="IA326" i="60"/>
  <c r="HZ326" i="60"/>
  <c r="HY326" i="60"/>
  <c r="HX326" i="60"/>
  <c r="HW326" i="60"/>
  <c r="HV326" i="60"/>
  <c r="HU326" i="60"/>
  <c r="HT326" i="60"/>
  <c r="HS326" i="60"/>
  <c r="HR326" i="60"/>
  <c r="HQ326" i="60"/>
  <c r="HP326" i="60"/>
  <c r="HO326" i="60"/>
  <c r="HN326" i="60"/>
  <c r="HM326" i="60"/>
  <c r="HL326" i="60"/>
  <c r="HK326" i="60"/>
  <c r="HJ326" i="60"/>
  <c r="HI326" i="60"/>
  <c r="HH326" i="60"/>
  <c r="HG326" i="60"/>
  <c r="HF326" i="60"/>
  <c r="HE326" i="60"/>
  <c r="HD326" i="60"/>
  <c r="HC326" i="60"/>
  <c r="HB326" i="60"/>
  <c r="HA326" i="60"/>
  <c r="GZ326" i="60"/>
  <c r="GY326" i="60"/>
  <c r="GX326" i="60"/>
  <c r="GW326" i="60"/>
  <c r="GV326" i="60"/>
  <c r="GU326" i="60"/>
  <c r="GT326" i="60"/>
  <c r="GS326" i="60"/>
  <c r="GR326" i="60"/>
  <c r="GQ326" i="60"/>
  <c r="GP326" i="60"/>
  <c r="GO326" i="60"/>
  <c r="GN326" i="60"/>
  <c r="GM326" i="60"/>
  <c r="GL326" i="60"/>
  <c r="GK326" i="60"/>
  <c r="GJ326" i="60"/>
  <c r="GI326" i="60"/>
  <c r="GH326" i="60"/>
  <c r="GG326" i="60"/>
  <c r="GF326" i="60"/>
  <c r="GE326" i="60"/>
  <c r="GD326" i="60"/>
  <c r="GC326" i="60"/>
  <c r="GB326" i="60"/>
  <c r="GA326" i="60"/>
  <c r="FZ326" i="60"/>
  <c r="FY326" i="60"/>
  <c r="FX326" i="60"/>
  <c r="FW326" i="60"/>
  <c r="FV326" i="60"/>
  <c r="FU326" i="60"/>
  <c r="FT326" i="60"/>
  <c r="FS326" i="60"/>
  <c r="FR326" i="60"/>
  <c r="FQ326" i="60"/>
  <c r="FP326" i="60"/>
  <c r="FO326" i="60"/>
  <c r="FN326" i="60"/>
  <c r="FM326" i="60"/>
  <c r="FL326" i="60"/>
  <c r="FK326" i="60"/>
  <c r="FJ326" i="60"/>
  <c r="FI326" i="60"/>
  <c r="FH326" i="60"/>
  <c r="FG326" i="60"/>
  <c r="FF326" i="60"/>
  <c r="FE326" i="60"/>
  <c r="FD326" i="60"/>
  <c r="FC326" i="60"/>
  <c r="FB326" i="60"/>
  <c r="FA326" i="60"/>
  <c r="EZ326" i="60"/>
  <c r="EY326" i="60"/>
  <c r="EX326" i="60"/>
  <c r="EW326" i="60"/>
  <c r="EV326" i="60"/>
  <c r="EU326" i="60"/>
  <c r="ET326" i="60"/>
  <c r="ES326" i="60"/>
  <c r="ER326" i="60"/>
  <c r="EQ326" i="60"/>
  <c r="EP326" i="60"/>
  <c r="EO326" i="60"/>
  <c r="EN326" i="60"/>
  <c r="EM326" i="60"/>
  <c r="EL326" i="60"/>
  <c r="EK326" i="60"/>
  <c r="EJ326" i="60"/>
  <c r="EI326" i="60"/>
  <c r="EH326" i="60"/>
  <c r="EG326" i="60"/>
  <c r="EF326" i="60"/>
  <c r="EE326" i="60"/>
  <c r="ED326" i="60"/>
  <c r="EC326" i="60"/>
  <c r="EB326" i="60"/>
  <c r="EA326" i="60"/>
  <c r="DZ326" i="60"/>
  <c r="DY326" i="60"/>
  <c r="DX326" i="60"/>
  <c r="DW326" i="60"/>
  <c r="DV326" i="60"/>
  <c r="DU326" i="60"/>
  <c r="DT326" i="60"/>
  <c r="DS326" i="60"/>
  <c r="DR326" i="60"/>
  <c r="DQ326" i="60"/>
  <c r="DP326" i="60"/>
  <c r="DO326" i="60"/>
  <c r="DN326" i="60"/>
  <c r="DM326" i="60"/>
  <c r="DL326" i="60"/>
  <c r="DK326" i="60"/>
  <c r="DJ326" i="60"/>
  <c r="DI326" i="60"/>
  <c r="DH326" i="60"/>
  <c r="DG326" i="60"/>
  <c r="DF326" i="60"/>
  <c r="DE326" i="60"/>
  <c r="DD326" i="60"/>
  <c r="DC326" i="60"/>
  <c r="DB326" i="60"/>
  <c r="DA326" i="60"/>
  <c r="CZ326" i="60"/>
  <c r="CY326" i="60"/>
  <c r="CX326" i="60"/>
  <c r="CW326" i="60"/>
  <c r="CV326" i="60"/>
  <c r="CU326" i="60"/>
  <c r="CT326" i="60"/>
  <c r="CS326" i="60"/>
  <c r="CR326" i="60"/>
  <c r="CQ326" i="60"/>
  <c r="CP326" i="60"/>
  <c r="CO326" i="60"/>
  <c r="CN326" i="60"/>
  <c r="CM326" i="60"/>
  <c r="CL326" i="60"/>
  <c r="CK326" i="60"/>
  <c r="CJ326" i="60"/>
  <c r="CI326" i="60"/>
  <c r="CH326" i="60"/>
  <c r="CG326" i="60"/>
  <c r="CF326" i="60"/>
  <c r="CE326" i="60"/>
  <c r="CD326" i="60"/>
  <c r="CC326" i="60"/>
  <c r="CB326" i="60"/>
  <c r="CA326" i="60"/>
  <c r="BZ326" i="60"/>
  <c r="BY326" i="60"/>
  <c r="BX326" i="60"/>
  <c r="BW326" i="60"/>
  <c r="BV326" i="60"/>
  <c r="BU326" i="60"/>
  <c r="BT326" i="60"/>
  <c r="BS326" i="60"/>
  <c r="BR326" i="60"/>
  <c r="BQ326" i="60"/>
  <c r="BP326" i="60"/>
  <c r="BO326" i="60"/>
  <c r="BN326" i="60"/>
  <c r="BM326" i="60"/>
  <c r="BL326" i="60"/>
  <c r="BK326" i="60"/>
  <c r="BJ326" i="60"/>
  <c r="BI326" i="60"/>
  <c r="BH326" i="60"/>
  <c r="BG326" i="60"/>
  <c r="BF326" i="60"/>
  <c r="JS325" i="60"/>
  <c r="JA325" i="60"/>
  <c r="IZ325" i="60"/>
  <c r="IY325" i="60"/>
  <c r="IX325" i="60"/>
  <c r="IW325" i="60"/>
  <c r="IV325" i="60"/>
  <c r="IL325" i="60"/>
  <c r="IK325" i="60"/>
  <c r="IJ325" i="60"/>
  <c r="II325" i="60"/>
  <c r="IH325" i="60"/>
  <c r="IG325" i="60"/>
  <c r="IF325" i="60"/>
  <c r="IE325" i="60"/>
  <c r="ID325" i="60"/>
  <c r="IC325" i="60"/>
  <c r="IB325" i="60"/>
  <c r="IA325" i="60"/>
  <c r="HZ325" i="60"/>
  <c r="HY325" i="60"/>
  <c r="HX325" i="60"/>
  <c r="HW325" i="60"/>
  <c r="HV325" i="60"/>
  <c r="HU325" i="60"/>
  <c r="HT325" i="60"/>
  <c r="HS325" i="60"/>
  <c r="HR325" i="60"/>
  <c r="HQ325" i="60"/>
  <c r="HP325" i="60"/>
  <c r="HO325" i="60"/>
  <c r="HN325" i="60"/>
  <c r="HM325" i="60"/>
  <c r="HL325" i="60"/>
  <c r="HK325" i="60"/>
  <c r="HJ325" i="60"/>
  <c r="HI325" i="60"/>
  <c r="HH325" i="60"/>
  <c r="HG325" i="60"/>
  <c r="HF325" i="60"/>
  <c r="HE325" i="60"/>
  <c r="HD325" i="60"/>
  <c r="HC325" i="60"/>
  <c r="HB325" i="60"/>
  <c r="HA325" i="60"/>
  <c r="GZ325" i="60"/>
  <c r="GY325" i="60"/>
  <c r="GX325" i="60"/>
  <c r="GW325" i="60"/>
  <c r="GV325" i="60"/>
  <c r="GU325" i="60"/>
  <c r="GT325" i="60"/>
  <c r="GS325" i="60"/>
  <c r="GR325" i="60"/>
  <c r="GQ325" i="60"/>
  <c r="GP325" i="60"/>
  <c r="GO325" i="60"/>
  <c r="GN325" i="60"/>
  <c r="GM325" i="60"/>
  <c r="GL325" i="60"/>
  <c r="GK325" i="60"/>
  <c r="GJ325" i="60"/>
  <c r="GI325" i="60"/>
  <c r="GH325" i="60"/>
  <c r="GG325" i="60"/>
  <c r="GF325" i="60"/>
  <c r="GE325" i="60"/>
  <c r="GD325" i="60"/>
  <c r="GC325" i="60"/>
  <c r="GB325" i="60"/>
  <c r="GA325" i="60"/>
  <c r="FZ325" i="60"/>
  <c r="FY325" i="60"/>
  <c r="FX325" i="60"/>
  <c r="FW325" i="60"/>
  <c r="FV325" i="60"/>
  <c r="FU325" i="60"/>
  <c r="FT325" i="60"/>
  <c r="FS325" i="60"/>
  <c r="FR325" i="60"/>
  <c r="FQ325" i="60"/>
  <c r="FP325" i="60"/>
  <c r="FO325" i="60"/>
  <c r="FN325" i="60"/>
  <c r="FM325" i="60"/>
  <c r="FL325" i="60"/>
  <c r="FK325" i="60"/>
  <c r="FJ325" i="60"/>
  <c r="FI325" i="60"/>
  <c r="FH325" i="60"/>
  <c r="FG325" i="60"/>
  <c r="FF325" i="60"/>
  <c r="FE325" i="60"/>
  <c r="FD325" i="60"/>
  <c r="FC325" i="60"/>
  <c r="FB325" i="60"/>
  <c r="FA325" i="60"/>
  <c r="EZ325" i="60"/>
  <c r="EY325" i="60"/>
  <c r="EX325" i="60"/>
  <c r="EW325" i="60"/>
  <c r="EV325" i="60"/>
  <c r="EU325" i="60"/>
  <c r="ET325" i="60"/>
  <c r="ES325" i="60"/>
  <c r="ER325" i="60"/>
  <c r="EQ325" i="60"/>
  <c r="EP325" i="60"/>
  <c r="EO325" i="60"/>
  <c r="EN325" i="60"/>
  <c r="EM325" i="60"/>
  <c r="EL325" i="60"/>
  <c r="EK325" i="60"/>
  <c r="EJ325" i="60"/>
  <c r="EI325" i="60"/>
  <c r="EH325" i="60"/>
  <c r="EG325" i="60"/>
  <c r="EF325" i="60"/>
  <c r="EE325" i="60"/>
  <c r="ED325" i="60"/>
  <c r="EC325" i="60"/>
  <c r="EB325" i="60"/>
  <c r="EA325" i="60"/>
  <c r="DZ325" i="60"/>
  <c r="DY325" i="60"/>
  <c r="DX325" i="60"/>
  <c r="DW325" i="60"/>
  <c r="DV325" i="60"/>
  <c r="DU325" i="60"/>
  <c r="DT325" i="60"/>
  <c r="DS325" i="60"/>
  <c r="DR325" i="60"/>
  <c r="DQ325" i="60"/>
  <c r="DP325" i="60"/>
  <c r="DO325" i="60"/>
  <c r="DN325" i="60"/>
  <c r="DM325" i="60"/>
  <c r="DL325" i="60"/>
  <c r="DK325" i="60"/>
  <c r="DJ325" i="60"/>
  <c r="DI325" i="60"/>
  <c r="DH325" i="60"/>
  <c r="DG325" i="60"/>
  <c r="DF325" i="60"/>
  <c r="DE325" i="60"/>
  <c r="DD325" i="60"/>
  <c r="DC325" i="60"/>
  <c r="DB325" i="60"/>
  <c r="DA325" i="60"/>
  <c r="CZ325" i="60"/>
  <c r="CY325" i="60"/>
  <c r="CX325" i="60"/>
  <c r="CW325" i="60"/>
  <c r="CV325" i="60"/>
  <c r="CU325" i="60"/>
  <c r="CT325" i="60"/>
  <c r="CS325" i="60"/>
  <c r="CR325" i="60"/>
  <c r="CQ325" i="60"/>
  <c r="CP325" i="60"/>
  <c r="CO325" i="60"/>
  <c r="CN325" i="60"/>
  <c r="CM325" i="60"/>
  <c r="CL325" i="60"/>
  <c r="CK325" i="60"/>
  <c r="CJ325" i="60"/>
  <c r="CI325" i="60"/>
  <c r="CH325" i="60"/>
  <c r="CG325" i="60"/>
  <c r="CF325" i="60"/>
  <c r="CE325" i="60"/>
  <c r="CD325" i="60"/>
  <c r="CC325" i="60"/>
  <c r="CB325" i="60"/>
  <c r="CA325" i="60"/>
  <c r="BZ325" i="60"/>
  <c r="BY325" i="60"/>
  <c r="BX325" i="60"/>
  <c r="BW325" i="60"/>
  <c r="BV325" i="60"/>
  <c r="BU325" i="60"/>
  <c r="BT325" i="60"/>
  <c r="BS325" i="60"/>
  <c r="BR325" i="60"/>
  <c r="BQ325" i="60"/>
  <c r="BP325" i="60"/>
  <c r="BO325" i="60"/>
  <c r="BN325" i="60"/>
  <c r="BM325" i="60"/>
  <c r="BL325" i="60"/>
  <c r="BK325" i="60"/>
  <c r="BJ325" i="60"/>
  <c r="BI325" i="60"/>
  <c r="BH325" i="60"/>
  <c r="BG325" i="60"/>
  <c r="BF325" i="60"/>
  <c r="JS324" i="60"/>
  <c r="JA324" i="60"/>
  <c r="IZ324" i="60"/>
  <c r="IY324" i="60"/>
  <c r="IX324" i="60"/>
  <c r="IW324" i="60"/>
  <c r="IV324" i="60"/>
  <c r="IL324" i="60"/>
  <c r="IK324" i="60"/>
  <c r="IJ324" i="60"/>
  <c r="II324" i="60"/>
  <c r="IH324" i="60"/>
  <c r="IG324" i="60"/>
  <c r="IF324" i="60"/>
  <c r="IE324" i="60"/>
  <c r="ID324" i="60"/>
  <c r="IC324" i="60"/>
  <c r="IB324" i="60"/>
  <c r="IA324" i="60"/>
  <c r="HZ324" i="60"/>
  <c r="HY324" i="60"/>
  <c r="HX324" i="60"/>
  <c r="HW324" i="60"/>
  <c r="HV324" i="60"/>
  <c r="HU324" i="60"/>
  <c r="HT324" i="60"/>
  <c r="HS324" i="60"/>
  <c r="HR324" i="60"/>
  <c r="HQ324" i="60"/>
  <c r="HP324" i="60"/>
  <c r="HO324" i="60"/>
  <c r="HN324" i="60"/>
  <c r="HM324" i="60"/>
  <c r="HL324" i="60"/>
  <c r="HK324" i="60"/>
  <c r="HJ324" i="60"/>
  <c r="HI324" i="60"/>
  <c r="HH324" i="60"/>
  <c r="HG324" i="60"/>
  <c r="HF324" i="60"/>
  <c r="HE324" i="60"/>
  <c r="HD324" i="60"/>
  <c r="HC324" i="60"/>
  <c r="HB324" i="60"/>
  <c r="HA324" i="60"/>
  <c r="GZ324" i="60"/>
  <c r="GY324" i="60"/>
  <c r="GX324" i="60"/>
  <c r="GW324" i="60"/>
  <c r="GV324" i="60"/>
  <c r="GU324" i="60"/>
  <c r="GT324" i="60"/>
  <c r="GS324" i="60"/>
  <c r="GR324" i="60"/>
  <c r="GQ324" i="60"/>
  <c r="GP324" i="60"/>
  <c r="GO324" i="60"/>
  <c r="GN324" i="60"/>
  <c r="GM324" i="60"/>
  <c r="GL324" i="60"/>
  <c r="GK324" i="60"/>
  <c r="GJ324" i="60"/>
  <c r="GI324" i="60"/>
  <c r="GH324" i="60"/>
  <c r="GG324" i="60"/>
  <c r="GF324" i="60"/>
  <c r="GE324" i="60"/>
  <c r="GD324" i="60"/>
  <c r="GC324" i="60"/>
  <c r="GB324" i="60"/>
  <c r="GA324" i="60"/>
  <c r="FZ324" i="60"/>
  <c r="FY324" i="60"/>
  <c r="FX324" i="60"/>
  <c r="FW324" i="60"/>
  <c r="FV324" i="60"/>
  <c r="FU324" i="60"/>
  <c r="FT324" i="60"/>
  <c r="FS324" i="60"/>
  <c r="FR324" i="60"/>
  <c r="FQ324" i="60"/>
  <c r="FP324" i="60"/>
  <c r="FO324" i="60"/>
  <c r="FN324" i="60"/>
  <c r="FM324" i="60"/>
  <c r="FL324" i="60"/>
  <c r="FK324" i="60"/>
  <c r="FJ324" i="60"/>
  <c r="FI324" i="60"/>
  <c r="FH324" i="60"/>
  <c r="FG324" i="60"/>
  <c r="FF324" i="60"/>
  <c r="FE324" i="60"/>
  <c r="FD324" i="60"/>
  <c r="FC324" i="60"/>
  <c r="FB324" i="60"/>
  <c r="FA324" i="60"/>
  <c r="EZ324" i="60"/>
  <c r="EY324" i="60"/>
  <c r="EX324" i="60"/>
  <c r="EW324" i="60"/>
  <c r="EV324" i="60"/>
  <c r="EU324" i="60"/>
  <c r="ET324" i="60"/>
  <c r="ES324" i="60"/>
  <c r="ER324" i="60"/>
  <c r="EQ324" i="60"/>
  <c r="EP324" i="60"/>
  <c r="EO324" i="60"/>
  <c r="EN324" i="60"/>
  <c r="EM324" i="60"/>
  <c r="EL324" i="60"/>
  <c r="EK324" i="60"/>
  <c r="EJ324" i="60"/>
  <c r="EI324" i="60"/>
  <c r="EH324" i="60"/>
  <c r="EG324" i="60"/>
  <c r="EF324" i="60"/>
  <c r="EE324" i="60"/>
  <c r="ED324" i="60"/>
  <c r="EC324" i="60"/>
  <c r="EB324" i="60"/>
  <c r="EA324" i="60"/>
  <c r="DZ324" i="60"/>
  <c r="DY324" i="60"/>
  <c r="DX324" i="60"/>
  <c r="DW324" i="60"/>
  <c r="DV324" i="60"/>
  <c r="DU324" i="60"/>
  <c r="DT324" i="60"/>
  <c r="DS324" i="60"/>
  <c r="DR324" i="60"/>
  <c r="DQ324" i="60"/>
  <c r="DP324" i="60"/>
  <c r="DO324" i="60"/>
  <c r="DN324" i="60"/>
  <c r="DM324" i="60"/>
  <c r="DL324" i="60"/>
  <c r="DK324" i="60"/>
  <c r="DJ324" i="60"/>
  <c r="DI324" i="60"/>
  <c r="DH324" i="60"/>
  <c r="DG324" i="60"/>
  <c r="DF324" i="60"/>
  <c r="DE324" i="60"/>
  <c r="DD324" i="60"/>
  <c r="DC324" i="60"/>
  <c r="DB324" i="60"/>
  <c r="DA324" i="60"/>
  <c r="CZ324" i="60"/>
  <c r="CY324" i="60"/>
  <c r="CX324" i="60"/>
  <c r="CW324" i="60"/>
  <c r="CV324" i="60"/>
  <c r="CU324" i="60"/>
  <c r="CT324" i="60"/>
  <c r="CS324" i="60"/>
  <c r="CR324" i="60"/>
  <c r="CQ324" i="60"/>
  <c r="CP324" i="60"/>
  <c r="CO324" i="60"/>
  <c r="CN324" i="60"/>
  <c r="CM324" i="60"/>
  <c r="CL324" i="60"/>
  <c r="CK324" i="60"/>
  <c r="CJ324" i="60"/>
  <c r="CI324" i="60"/>
  <c r="CH324" i="60"/>
  <c r="CG324" i="60"/>
  <c r="CF324" i="60"/>
  <c r="CE324" i="60"/>
  <c r="CD324" i="60"/>
  <c r="CC324" i="60"/>
  <c r="CB324" i="60"/>
  <c r="CA324" i="60"/>
  <c r="BZ324" i="60"/>
  <c r="BY324" i="60"/>
  <c r="BX324" i="60"/>
  <c r="BW324" i="60"/>
  <c r="BV324" i="60"/>
  <c r="BU324" i="60"/>
  <c r="BT324" i="60"/>
  <c r="BS324" i="60"/>
  <c r="BR324" i="60"/>
  <c r="BQ324" i="60"/>
  <c r="BP324" i="60"/>
  <c r="BO324" i="60"/>
  <c r="BN324" i="60"/>
  <c r="BM324" i="60"/>
  <c r="BL324" i="60"/>
  <c r="BK324" i="60"/>
  <c r="BJ324" i="60"/>
  <c r="BI324" i="60"/>
  <c r="BH324" i="60"/>
  <c r="BG324" i="60"/>
  <c r="BF324" i="60"/>
  <c r="JS323" i="60"/>
  <c r="JA323" i="60"/>
  <c r="IZ323" i="60"/>
  <c r="IY323" i="60"/>
  <c r="IX323" i="60"/>
  <c r="IW323" i="60"/>
  <c r="IV323" i="60"/>
  <c r="IL323" i="60"/>
  <c r="IK323" i="60"/>
  <c r="IJ323" i="60"/>
  <c r="II323" i="60"/>
  <c r="IH323" i="60"/>
  <c r="IG323" i="60"/>
  <c r="IF323" i="60"/>
  <c r="IE323" i="60"/>
  <c r="ID323" i="60"/>
  <c r="IC323" i="60"/>
  <c r="IB323" i="60"/>
  <c r="IA323" i="60"/>
  <c r="HZ323" i="60"/>
  <c r="HY323" i="60"/>
  <c r="HX323" i="60"/>
  <c r="HW323" i="60"/>
  <c r="HV323" i="60"/>
  <c r="HU323" i="60"/>
  <c r="HT323" i="60"/>
  <c r="HS323" i="60"/>
  <c r="HR323" i="60"/>
  <c r="HQ323" i="60"/>
  <c r="HP323" i="60"/>
  <c r="HO323" i="60"/>
  <c r="HN323" i="60"/>
  <c r="HM323" i="60"/>
  <c r="HL323" i="60"/>
  <c r="HK323" i="60"/>
  <c r="HJ323" i="60"/>
  <c r="HI323" i="60"/>
  <c r="HH323" i="60"/>
  <c r="HG323" i="60"/>
  <c r="HF323" i="60"/>
  <c r="HE323" i="60"/>
  <c r="HD323" i="60"/>
  <c r="HC323" i="60"/>
  <c r="HB323" i="60"/>
  <c r="HA323" i="60"/>
  <c r="GZ323" i="60"/>
  <c r="GY323" i="60"/>
  <c r="GX323" i="60"/>
  <c r="GW323" i="60"/>
  <c r="GV323" i="60"/>
  <c r="GU323" i="60"/>
  <c r="GT323" i="60"/>
  <c r="GS323" i="60"/>
  <c r="GR323" i="60"/>
  <c r="GQ323" i="60"/>
  <c r="GP323" i="60"/>
  <c r="GO323" i="60"/>
  <c r="GN323" i="60"/>
  <c r="GM323" i="60"/>
  <c r="GL323" i="60"/>
  <c r="GK323" i="60"/>
  <c r="GJ323" i="60"/>
  <c r="GI323" i="60"/>
  <c r="GH323" i="60"/>
  <c r="GG323" i="60"/>
  <c r="GF323" i="60"/>
  <c r="GE323" i="60"/>
  <c r="GD323" i="60"/>
  <c r="GC323" i="60"/>
  <c r="GB323" i="60"/>
  <c r="GA323" i="60"/>
  <c r="FZ323" i="60"/>
  <c r="FY323" i="60"/>
  <c r="FX323" i="60"/>
  <c r="FW323" i="60"/>
  <c r="FV323" i="60"/>
  <c r="FU323" i="60"/>
  <c r="FT323" i="60"/>
  <c r="FS323" i="60"/>
  <c r="FR323" i="60"/>
  <c r="FQ323" i="60"/>
  <c r="FP323" i="60"/>
  <c r="FO323" i="60"/>
  <c r="FN323" i="60"/>
  <c r="FM323" i="60"/>
  <c r="FL323" i="60"/>
  <c r="FK323" i="60"/>
  <c r="FJ323" i="60"/>
  <c r="FI323" i="60"/>
  <c r="FH323" i="60"/>
  <c r="FG323" i="60"/>
  <c r="FF323" i="60"/>
  <c r="FE323" i="60"/>
  <c r="FD323" i="60"/>
  <c r="FC323" i="60"/>
  <c r="FB323" i="60"/>
  <c r="FA323" i="60"/>
  <c r="EZ323" i="60"/>
  <c r="EY323" i="60"/>
  <c r="EX323" i="60"/>
  <c r="EW323" i="60"/>
  <c r="EV323" i="60"/>
  <c r="EU323" i="60"/>
  <c r="ET323" i="60"/>
  <c r="ES323" i="60"/>
  <c r="ER323" i="60"/>
  <c r="EQ323" i="60"/>
  <c r="EP323" i="60"/>
  <c r="EO323" i="60"/>
  <c r="EN323" i="60"/>
  <c r="EM323" i="60"/>
  <c r="EL323" i="60"/>
  <c r="EK323" i="60"/>
  <c r="EJ323" i="60"/>
  <c r="EI323" i="60"/>
  <c r="EH323" i="60"/>
  <c r="EG323" i="60"/>
  <c r="EF323" i="60"/>
  <c r="EE323" i="60"/>
  <c r="ED323" i="60"/>
  <c r="EC323" i="60"/>
  <c r="EB323" i="60"/>
  <c r="EA323" i="60"/>
  <c r="DZ323" i="60"/>
  <c r="DY323" i="60"/>
  <c r="DX323" i="60"/>
  <c r="DW323" i="60"/>
  <c r="DV323" i="60"/>
  <c r="DU323" i="60"/>
  <c r="DT323" i="60"/>
  <c r="DS323" i="60"/>
  <c r="DR323" i="60"/>
  <c r="DQ323" i="60"/>
  <c r="DP323" i="60"/>
  <c r="DO323" i="60"/>
  <c r="DN323" i="60"/>
  <c r="DM323" i="60"/>
  <c r="DL323" i="60"/>
  <c r="DK323" i="60"/>
  <c r="DJ323" i="60"/>
  <c r="DI323" i="60"/>
  <c r="DH323" i="60"/>
  <c r="DG323" i="60"/>
  <c r="DF323" i="60"/>
  <c r="DE323" i="60"/>
  <c r="DD323" i="60"/>
  <c r="DC323" i="60"/>
  <c r="DB323" i="60"/>
  <c r="DA323" i="60"/>
  <c r="CZ323" i="60"/>
  <c r="CY323" i="60"/>
  <c r="CX323" i="60"/>
  <c r="CW323" i="60"/>
  <c r="CV323" i="60"/>
  <c r="CU323" i="60"/>
  <c r="CT323" i="60"/>
  <c r="CS323" i="60"/>
  <c r="CR323" i="60"/>
  <c r="CQ323" i="60"/>
  <c r="CP323" i="60"/>
  <c r="CO323" i="60"/>
  <c r="CN323" i="60"/>
  <c r="CM323" i="60"/>
  <c r="CL323" i="60"/>
  <c r="CK323" i="60"/>
  <c r="CJ323" i="60"/>
  <c r="CI323" i="60"/>
  <c r="CH323" i="60"/>
  <c r="CG323" i="60"/>
  <c r="CF323" i="60"/>
  <c r="CE323" i="60"/>
  <c r="CD323" i="60"/>
  <c r="CC323" i="60"/>
  <c r="CB323" i="60"/>
  <c r="CA323" i="60"/>
  <c r="BZ323" i="60"/>
  <c r="BY323" i="60"/>
  <c r="BX323" i="60"/>
  <c r="BW323" i="60"/>
  <c r="BV323" i="60"/>
  <c r="BU323" i="60"/>
  <c r="BT323" i="60"/>
  <c r="BS323" i="60"/>
  <c r="BR323" i="60"/>
  <c r="BQ323" i="60"/>
  <c r="BP323" i="60"/>
  <c r="BO323" i="60"/>
  <c r="BN323" i="60"/>
  <c r="BM323" i="60"/>
  <c r="BL323" i="60"/>
  <c r="BK323" i="60"/>
  <c r="BJ323" i="60"/>
  <c r="BI323" i="60"/>
  <c r="BH323" i="60"/>
  <c r="BG323" i="60"/>
  <c r="BF323" i="60"/>
  <c r="JS322" i="60"/>
  <c r="JA322" i="60"/>
  <c r="IZ322" i="60"/>
  <c r="IY322" i="60"/>
  <c r="IX322" i="60"/>
  <c r="IW322" i="60"/>
  <c r="IV322" i="60"/>
  <c r="IL322" i="60"/>
  <c r="IK322" i="60"/>
  <c r="IJ322" i="60"/>
  <c r="II322" i="60"/>
  <c r="IH322" i="60"/>
  <c r="IG322" i="60"/>
  <c r="IF322" i="60"/>
  <c r="IE322" i="60"/>
  <c r="ID322" i="60"/>
  <c r="IC322" i="60"/>
  <c r="IB322" i="60"/>
  <c r="IA322" i="60"/>
  <c r="HZ322" i="60"/>
  <c r="HY322" i="60"/>
  <c r="HX322" i="60"/>
  <c r="HW322" i="60"/>
  <c r="HV322" i="60"/>
  <c r="HU322" i="60"/>
  <c r="HT322" i="60"/>
  <c r="HS322" i="60"/>
  <c r="HR322" i="60"/>
  <c r="HQ322" i="60"/>
  <c r="HP322" i="60"/>
  <c r="HO322" i="60"/>
  <c r="HN322" i="60"/>
  <c r="HM322" i="60"/>
  <c r="HL322" i="60"/>
  <c r="HK322" i="60"/>
  <c r="HJ322" i="60"/>
  <c r="HI322" i="60"/>
  <c r="HH322" i="60"/>
  <c r="HG322" i="60"/>
  <c r="HF322" i="60"/>
  <c r="HE322" i="60"/>
  <c r="HD322" i="60"/>
  <c r="HC322" i="60"/>
  <c r="HB322" i="60"/>
  <c r="HA322" i="60"/>
  <c r="GZ322" i="60"/>
  <c r="GY322" i="60"/>
  <c r="GX322" i="60"/>
  <c r="GW322" i="60"/>
  <c r="GV322" i="60"/>
  <c r="GU322" i="60"/>
  <c r="GT322" i="60"/>
  <c r="GS322" i="60"/>
  <c r="GR322" i="60"/>
  <c r="GQ322" i="60"/>
  <c r="GP322" i="60"/>
  <c r="GO322" i="60"/>
  <c r="GN322" i="60"/>
  <c r="GM322" i="60"/>
  <c r="GL322" i="60"/>
  <c r="GK322" i="60"/>
  <c r="GJ322" i="60"/>
  <c r="GI322" i="60"/>
  <c r="GH322" i="60"/>
  <c r="GG322" i="60"/>
  <c r="GF322" i="60"/>
  <c r="GE322" i="60"/>
  <c r="GD322" i="60"/>
  <c r="GC322" i="60"/>
  <c r="GB322" i="60"/>
  <c r="GA322" i="60"/>
  <c r="FZ322" i="60"/>
  <c r="FY322" i="60"/>
  <c r="FX322" i="60"/>
  <c r="FW322" i="60"/>
  <c r="FV322" i="60"/>
  <c r="FU322" i="60"/>
  <c r="FT322" i="60"/>
  <c r="FS322" i="60"/>
  <c r="FR322" i="60"/>
  <c r="FQ322" i="60"/>
  <c r="FP322" i="60"/>
  <c r="FO322" i="60"/>
  <c r="FN322" i="60"/>
  <c r="FM322" i="60"/>
  <c r="FL322" i="60"/>
  <c r="FK322" i="60"/>
  <c r="FJ322" i="60"/>
  <c r="FI322" i="60"/>
  <c r="FH322" i="60"/>
  <c r="FG322" i="60"/>
  <c r="FF322" i="60"/>
  <c r="FE322" i="60"/>
  <c r="FD322" i="60"/>
  <c r="FC322" i="60"/>
  <c r="FB322" i="60"/>
  <c r="FA322" i="60"/>
  <c r="EZ322" i="60"/>
  <c r="EY322" i="60"/>
  <c r="EX322" i="60"/>
  <c r="EW322" i="60"/>
  <c r="EV322" i="60"/>
  <c r="EU322" i="60"/>
  <c r="ET322" i="60"/>
  <c r="ES322" i="60"/>
  <c r="ER322" i="60"/>
  <c r="EQ322" i="60"/>
  <c r="EP322" i="60"/>
  <c r="EO322" i="60"/>
  <c r="EN322" i="60"/>
  <c r="EM322" i="60"/>
  <c r="EL322" i="60"/>
  <c r="EK322" i="60"/>
  <c r="EJ322" i="60"/>
  <c r="EI322" i="60"/>
  <c r="EH322" i="60"/>
  <c r="EG322" i="60"/>
  <c r="EF322" i="60"/>
  <c r="EE322" i="60"/>
  <c r="ED322" i="60"/>
  <c r="EC322" i="60"/>
  <c r="EB322" i="60"/>
  <c r="EA322" i="60"/>
  <c r="DZ322" i="60"/>
  <c r="DY322" i="60"/>
  <c r="DX322" i="60"/>
  <c r="DW322" i="60"/>
  <c r="DV322" i="60"/>
  <c r="DU322" i="60"/>
  <c r="DT322" i="60"/>
  <c r="DS322" i="60"/>
  <c r="DR322" i="60"/>
  <c r="DQ322" i="60"/>
  <c r="DP322" i="60"/>
  <c r="DO322" i="60"/>
  <c r="DN322" i="60"/>
  <c r="DM322" i="60"/>
  <c r="DL322" i="60"/>
  <c r="DK322" i="60"/>
  <c r="DJ322" i="60"/>
  <c r="DI322" i="60"/>
  <c r="DH322" i="60"/>
  <c r="DG322" i="60"/>
  <c r="DF322" i="60"/>
  <c r="DE322" i="60"/>
  <c r="DD322" i="60"/>
  <c r="DC322" i="60"/>
  <c r="DB322" i="60"/>
  <c r="DA322" i="60"/>
  <c r="CZ322" i="60"/>
  <c r="CY322" i="60"/>
  <c r="CX322" i="60"/>
  <c r="CW322" i="60"/>
  <c r="CV322" i="60"/>
  <c r="CU322" i="60"/>
  <c r="CT322" i="60"/>
  <c r="CS322" i="60"/>
  <c r="CR322" i="60"/>
  <c r="CQ322" i="60"/>
  <c r="CP322" i="60"/>
  <c r="CO322" i="60"/>
  <c r="CN322" i="60"/>
  <c r="CM322" i="60"/>
  <c r="CL322" i="60"/>
  <c r="CK322" i="60"/>
  <c r="CJ322" i="60"/>
  <c r="CI322" i="60"/>
  <c r="CH322" i="60"/>
  <c r="CG322" i="60"/>
  <c r="CF322" i="60"/>
  <c r="CE322" i="60"/>
  <c r="CD322" i="60"/>
  <c r="CC322" i="60"/>
  <c r="CB322" i="60"/>
  <c r="CA322" i="60"/>
  <c r="BZ322" i="60"/>
  <c r="BY322" i="60"/>
  <c r="BX322" i="60"/>
  <c r="BW322" i="60"/>
  <c r="BV322" i="60"/>
  <c r="BU322" i="60"/>
  <c r="BT322" i="60"/>
  <c r="BS322" i="60"/>
  <c r="BR322" i="60"/>
  <c r="BQ322" i="60"/>
  <c r="BP322" i="60"/>
  <c r="BO322" i="60"/>
  <c r="BN322" i="60"/>
  <c r="BM322" i="60"/>
  <c r="BL322" i="60"/>
  <c r="BK322" i="60"/>
  <c r="BJ322" i="60"/>
  <c r="BI322" i="60"/>
  <c r="BH322" i="60"/>
  <c r="BG322" i="60"/>
  <c r="BF322" i="60"/>
  <c r="JS321" i="60"/>
  <c r="JA321" i="60"/>
  <c r="IZ321" i="60"/>
  <c r="IY321" i="60"/>
  <c r="IX321" i="60"/>
  <c r="IW321" i="60"/>
  <c r="IV321" i="60"/>
  <c r="IL321" i="60"/>
  <c r="IK321" i="60"/>
  <c r="IJ321" i="60"/>
  <c r="II321" i="60"/>
  <c r="IH321" i="60"/>
  <c r="IG321" i="60"/>
  <c r="IF321" i="60"/>
  <c r="IE321" i="60"/>
  <c r="ID321" i="60"/>
  <c r="IC321" i="60"/>
  <c r="IB321" i="60"/>
  <c r="IA321" i="60"/>
  <c r="HZ321" i="60"/>
  <c r="HY321" i="60"/>
  <c r="HX321" i="60"/>
  <c r="HW321" i="60"/>
  <c r="HV321" i="60"/>
  <c r="HU321" i="60"/>
  <c r="HT321" i="60"/>
  <c r="HS321" i="60"/>
  <c r="HR321" i="60"/>
  <c r="HQ321" i="60"/>
  <c r="HP321" i="60"/>
  <c r="HO321" i="60"/>
  <c r="HN321" i="60"/>
  <c r="HM321" i="60"/>
  <c r="HL321" i="60"/>
  <c r="HK321" i="60"/>
  <c r="HJ321" i="60"/>
  <c r="HI321" i="60"/>
  <c r="HH321" i="60"/>
  <c r="HG321" i="60"/>
  <c r="HF321" i="60"/>
  <c r="HE321" i="60"/>
  <c r="HD321" i="60"/>
  <c r="HC321" i="60"/>
  <c r="HB321" i="60"/>
  <c r="HA321" i="60"/>
  <c r="GZ321" i="60"/>
  <c r="GY321" i="60"/>
  <c r="GX321" i="60"/>
  <c r="GW321" i="60"/>
  <c r="GV321" i="60"/>
  <c r="GU321" i="60"/>
  <c r="GT321" i="60"/>
  <c r="GS321" i="60"/>
  <c r="GR321" i="60"/>
  <c r="GQ321" i="60"/>
  <c r="GP321" i="60"/>
  <c r="GO321" i="60"/>
  <c r="GN321" i="60"/>
  <c r="GM321" i="60"/>
  <c r="GL321" i="60"/>
  <c r="GK321" i="60"/>
  <c r="GJ321" i="60"/>
  <c r="GI321" i="60"/>
  <c r="GH321" i="60"/>
  <c r="GG321" i="60"/>
  <c r="GF321" i="60"/>
  <c r="GE321" i="60"/>
  <c r="GD321" i="60"/>
  <c r="GC321" i="60"/>
  <c r="GB321" i="60"/>
  <c r="GA321" i="60"/>
  <c r="FZ321" i="60"/>
  <c r="FY321" i="60"/>
  <c r="FX321" i="60"/>
  <c r="FW321" i="60"/>
  <c r="FV321" i="60"/>
  <c r="FU321" i="60"/>
  <c r="FT321" i="60"/>
  <c r="FS321" i="60"/>
  <c r="FR321" i="60"/>
  <c r="FQ321" i="60"/>
  <c r="FP321" i="60"/>
  <c r="FO321" i="60"/>
  <c r="FN321" i="60"/>
  <c r="FM321" i="60"/>
  <c r="FL321" i="60"/>
  <c r="FK321" i="60"/>
  <c r="FJ321" i="60"/>
  <c r="FI321" i="60"/>
  <c r="FH321" i="60"/>
  <c r="FG321" i="60"/>
  <c r="FF321" i="60"/>
  <c r="FE321" i="60"/>
  <c r="FD321" i="60"/>
  <c r="FC321" i="60"/>
  <c r="FB321" i="60"/>
  <c r="FA321" i="60"/>
  <c r="EZ321" i="60"/>
  <c r="EY321" i="60"/>
  <c r="EX321" i="60"/>
  <c r="EW321" i="60"/>
  <c r="EV321" i="60"/>
  <c r="EU321" i="60"/>
  <c r="ET321" i="60"/>
  <c r="ES321" i="60"/>
  <c r="ER321" i="60"/>
  <c r="EQ321" i="60"/>
  <c r="EP321" i="60"/>
  <c r="EO321" i="60"/>
  <c r="EN321" i="60"/>
  <c r="EM321" i="60"/>
  <c r="EL321" i="60"/>
  <c r="EK321" i="60"/>
  <c r="EJ321" i="60"/>
  <c r="EI321" i="60"/>
  <c r="EH321" i="60"/>
  <c r="EG321" i="60"/>
  <c r="EF321" i="60"/>
  <c r="EE321" i="60"/>
  <c r="ED321" i="60"/>
  <c r="EC321" i="60"/>
  <c r="EB321" i="60"/>
  <c r="EA321" i="60"/>
  <c r="DZ321" i="60"/>
  <c r="DY321" i="60"/>
  <c r="DX321" i="60"/>
  <c r="DW321" i="60"/>
  <c r="DV321" i="60"/>
  <c r="DU321" i="60"/>
  <c r="DT321" i="60"/>
  <c r="DS321" i="60"/>
  <c r="DR321" i="60"/>
  <c r="DQ321" i="60"/>
  <c r="DP321" i="60"/>
  <c r="DO321" i="60"/>
  <c r="DN321" i="60"/>
  <c r="DM321" i="60"/>
  <c r="DL321" i="60"/>
  <c r="DK321" i="60"/>
  <c r="DJ321" i="60"/>
  <c r="DI321" i="60"/>
  <c r="DH321" i="60"/>
  <c r="DG321" i="60"/>
  <c r="DF321" i="60"/>
  <c r="DE321" i="60"/>
  <c r="DD321" i="60"/>
  <c r="DC321" i="60"/>
  <c r="DB321" i="60"/>
  <c r="DA321" i="60"/>
  <c r="CZ321" i="60"/>
  <c r="CY321" i="60"/>
  <c r="CX321" i="60"/>
  <c r="CW321" i="60"/>
  <c r="CV321" i="60"/>
  <c r="CU321" i="60"/>
  <c r="CT321" i="60"/>
  <c r="CS321" i="60"/>
  <c r="CR321" i="60"/>
  <c r="CQ321" i="60"/>
  <c r="CP321" i="60"/>
  <c r="CO321" i="60"/>
  <c r="CN321" i="60"/>
  <c r="CM321" i="60"/>
  <c r="CL321" i="60"/>
  <c r="CK321" i="60"/>
  <c r="CJ321" i="60"/>
  <c r="CI321" i="60"/>
  <c r="CH321" i="60"/>
  <c r="CG321" i="60"/>
  <c r="CF321" i="60"/>
  <c r="CE321" i="60"/>
  <c r="CD321" i="60"/>
  <c r="CC321" i="60"/>
  <c r="CB321" i="60"/>
  <c r="CA321" i="60"/>
  <c r="BZ321" i="60"/>
  <c r="BY321" i="60"/>
  <c r="BX321" i="60"/>
  <c r="BW321" i="60"/>
  <c r="BV321" i="60"/>
  <c r="BU321" i="60"/>
  <c r="BT321" i="60"/>
  <c r="BS321" i="60"/>
  <c r="BR321" i="60"/>
  <c r="BQ321" i="60"/>
  <c r="BP321" i="60"/>
  <c r="BO321" i="60"/>
  <c r="BN321" i="60"/>
  <c r="BM321" i="60"/>
  <c r="BL321" i="60"/>
  <c r="BK321" i="60"/>
  <c r="BJ321" i="60"/>
  <c r="BI321" i="60"/>
  <c r="BH321" i="60"/>
  <c r="BG321" i="60"/>
  <c r="BF321" i="60"/>
  <c r="JS320" i="60"/>
  <c r="JA320" i="60"/>
  <c r="IZ320" i="60"/>
  <c r="IY320" i="60"/>
  <c r="IX320" i="60"/>
  <c r="IW320" i="60"/>
  <c r="IV320" i="60"/>
  <c r="IL320" i="60"/>
  <c r="IK320" i="60"/>
  <c r="IJ320" i="60"/>
  <c r="II320" i="60"/>
  <c r="IH320" i="60"/>
  <c r="IG320" i="60"/>
  <c r="IF320" i="60"/>
  <c r="IE320" i="60"/>
  <c r="ID320" i="60"/>
  <c r="IC320" i="60"/>
  <c r="IB320" i="60"/>
  <c r="IA320" i="60"/>
  <c r="HZ320" i="60"/>
  <c r="HY320" i="60"/>
  <c r="HX320" i="60"/>
  <c r="HW320" i="60"/>
  <c r="HV320" i="60"/>
  <c r="HU320" i="60"/>
  <c r="HT320" i="60"/>
  <c r="HS320" i="60"/>
  <c r="HR320" i="60"/>
  <c r="HQ320" i="60"/>
  <c r="HP320" i="60"/>
  <c r="HO320" i="60"/>
  <c r="HN320" i="60"/>
  <c r="HM320" i="60"/>
  <c r="HL320" i="60"/>
  <c r="HK320" i="60"/>
  <c r="HJ320" i="60"/>
  <c r="HI320" i="60"/>
  <c r="HH320" i="60"/>
  <c r="HG320" i="60"/>
  <c r="HF320" i="60"/>
  <c r="HE320" i="60"/>
  <c r="HD320" i="60"/>
  <c r="HC320" i="60"/>
  <c r="HB320" i="60"/>
  <c r="HA320" i="60"/>
  <c r="GZ320" i="60"/>
  <c r="GY320" i="60"/>
  <c r="GX320" i="60"/>
  <c r="GW320" i="60"/>
  <c r="GV320" i="60"/>
  <c r="GU320" i="60"/>
  <c r="GT320" i="60"/>
  <c r="GS320" i="60"/>
  <c r="GR320" i="60"/>
  <c r="GQ320" i="60"/>
  <c r="GP320" i="60"/>
  <c r="GO320" i="60"/>
  <c r="GN320" i="60"/>
  <c r="GM320" i="60"/>
  <c r="GL320" i="60"/>
  <c r="GK320" i="60"/>
  <c r="GJ320" i="60"/>
  <c r="GI320" i="60"/>
  <c r="GH320" i="60"/>
  <c r="GG320" i="60"/>
  <c r="GF320" i="60"/>
  <c r="GE320" i="60"/>
  <c r="GD320" i="60"/>
  <c r="GC320" i="60"/>
  <c r="GB320" i="60"/>
  <c r="GA320" i="60"/>
  <c r="FZ320" i="60"/>
  <c r="FY320" i="60"/>
  <c r="FX320" i="60"/>
  <c r="FW320" i="60"/>
  <c r="FV320" i="60"/>
  <c r="FU320" i="60"/>
  <c r="FT320" i="60"/>
  <c r="FS320" i="60"/>
  <c r="FR320" i="60"/>
  <c r="FQ320" i="60"/>
  <c r="FP320" i="60"/>
  <c r="FO320" i="60"/>
  <c r="FN320" i="60"/>
  <c r="FM320" i="60"/>
  <c r="FL320" i="60"/>
  <c r="FK320" i="60"/>
  <c r="FJ320" i="60"/>
  <c r="FI320" i="60"/>
  <c r="FH320" i="60"/>
  <c r="FG320" i="60"/>
  <c r="FF320" i="60"/>
  <c r="FE320" i="60"/>
  <c r="FD320" i="60"/>
  <c r="FC320" i="60"/>
  <c r="FB320" i="60"/>
  <c r="FA320" i="60"/>
  <c r="EZ320" i="60"/>
  <c r="EY320" i="60"/>
  <c r="EX320" i="60"/>
  <c r="EW320" i="60"/>
  <c r="EV320" i="60"/>
  <c r="EU320" i="60"/>
  <c r="ET320" i="60"/>
  <c r="ES320" i="60"/>
  <c r="ER320" i="60"/>
  <c r="EQ320" i="60"/>
  <c r="EP320" i="60"/>
  <c r="EO320" i="60"/>
  <c r="EN320" i="60"/>
  <c r="EM320" i="60"/>
  <c r="EL320" i="60"/>
  <c r="EK320" i="60"/>
  <c r="EJ320" i="60"/>
  <c r="EI320" i="60"/>
  <c r="EH320" i="60"/>
  <c r="EG320" i="60"/>
  <c r="EF320" i="60"/>
  <c r="EE320" i="60"/>
  <c r="ED320" i="60"/>
  <c r="EC320" i="60"/>
  <c r="EB320" i="60"/>
  <c r="EA320" i="60"/>
  <c r="DZ320" i="60"/>
  <c r="DY320" i="60"/>
  <c r="DX320" i="60"/>
  <c r="DW320" i="60"/>
  <c r="DV320" i="60"/>
  <c r="DU320" i="60"/>
  <c r="DT320" i="60"/>
  <c r="DS320" i="60"/>
  <c r="DR320" i="60"/>
  <c r="DQ320" i="60"/>
  <c r="DP320" i="60"/>
  <c r="DO320" i="60"/>
  <c r="DN320" i="60"/>
  <c r="DM320" i="60"/>
  <c r="DL320" i="60"/>
  <c r="DK320" i="60"/>
  <c r="DJ320" i="60"/>
  <c r="DI320" i="60"/>
  <c r="DH320" i="60"/>
  <c r="DG320" i="60"/>
  <c r="DF320" i="60"/>
  <c r="DE320" i="60"/>
  <c r="DD320" i="60"/>
  <c r="DC320" i="60"/>
  <c r="DB320" i="60"/>
  <c r="DA320" i="60"/>
  <c r="CZ320" i="60"/>
  <c r="CY320" i="60"/>
  <c r="CX320" i="60"/>
  <c r="CW320" i="60"/>
  <c r="CV320" i="60"/>
  <c r="CU320" i="60"/>
  <c r="CT320" i="60"/>
  <c r="CS320" i="60"/>
  <c r="CR320" i="60"/>
  <c r="CQ320" i="60"/>
  <c r="CP320" i="60"/>
  <c r="CO320" i="60"/>
  <c r="CN320" i="60"/>
  <c r="CM320" i="60"/>
  <c r="CL320" i="60"/>
  <c r="CK320" i="60"/>
  <c r="CJ320" i="60"/>
  <c r="CI320" i="60"/>
  <c r="CH320" i="60"/>
  <c r="CG320" i="60"/>
  <c r="CF320" i="60"/>
  <c r="CE320" i="60"/>
  <c r="CD320" i="60"/>
  <c r="CC320" i="60"/>
  <c r="CB320" i="60"/>
  <c r="CA320" i="60"/>
  <c r="BZ320" i="60"/>
  <c r="BY320" i="60"/>
  <c r="BX320" i="60"/>
  <c r="BW320" i="60"/>
  <c r="BV320" i="60"/>
  <c r="BU320" i="60"/>
  <c r="BT320" i="60"/>
  <c r="BS320" i="60"/>
  <c r="BR320" i="60"/>
  <c r="BQ320" i="60"/>
  <c r="BP320" i="60"/>
  <c r="BO320" i="60"/>
  <c r="BN320" i="60"/>
  <c r="BM320" i="60"/>
  <c r="BL320" i="60"/>
  <c r="BK320" i="60"/>
  <c r="BJ320" i="60"/>
  <c r="BI320" i="60"/>
  <c r="BH320" i="60"/>
  <c r="BG320" i="60"/>
  <c r="BF320" i="60"/>
  <c r="JS319" i="60"/>
  <c r="JA319" i="60"/>
  <c r="IZ319" i="60"/>
  <c r="IY319" i="60"/>
  <c r="IX319" i="60"/>
  <c r="IW319" i="60"/>
  <c r="IV319" i="60"/>
  <c r="IL319" i="60"/>
  <c r="IK319" i="60"/>
  <c r="IJ319" i="60"/>
  <c r="II319" i="60"/>
  <c r="IH319" i="60"/>
  <c r="IG319" i="60"/>
  <c r="IF319" i="60"/>
  <c r="IE319" i="60"/>
  <c r="ID319" i="60"/>
  <c r="IC319" i="60"/>
  <c r="IB319" i="60"/>
  <c r="IA319" i="60"/>
  <c r="HZ319" i="60"/>
  <c r="HY319" i="60"/>
  <c r="HX319" i="60"/>
  <c r="HW319" i="60"/>
  <c r="HV319" i="60"/>
  <c r="HU319" i="60"/>
  <c r="HT319" i="60"/>
  <c r="HS319" i="60"/>
  <c r="HR319" i="60"/>
  <c r="HQ319" i="60"/>
  <c r="HP319" i="60"/>
  <c r="HO319" i="60"/>
  <c r="HN319" i="60"/>
  <c r="HM319" i="60"/>
  <c r="HL319" i="60"/>
  <c r="HK319" i="60"/>
  <c r="HJ319" i="60"/>
  <c r="HI319" i="60"/>
  <c r="HH319" i="60"/>
  <c r="HG319" i="60"/>
  <c r="HF319" i="60"/>
  <c r="HE319" i="60"/>
  <c r="HD319" i="60"/>
  <c r="HC319" i="60"/>
  <c r="HB319" i="60"/>
  <c r="HA319" i="60"/>
  <c r="GZ319" i="60"/>
  <c r="GY319" i="60"/>
  <c r="GX319" i="60"/>
  <c r="GW319" i="60"/>
  <c r="GV319" i="60"/>
  <c r="GU319" i="60"/>
  <c r="GT319" i="60"/>
  <c r="GS319" i="60"/>
  <c r="GR319" i="60"/>
  <c r="GQ319" i="60"/>
  <c r="GP319" i="60"/>
  <c r="GO319" i="60"/>
  <c r="GN319" i="60"/>
  <c r="GM319" i="60"/>
  <c r="GL319" i="60"/>
  <c r="GK319" i="60"/>
  <c r="GJ319" i="60"/>
  <c r="GI319" i="60"/>
  <c r="GH319" i="60"/>
  <c r="GG319" i="60"/>
  <c r="GF319" i="60"/>
  <c r="GE319" i="60"/>
  <c r="GD319" i="60"/>
  <c r="GC319" i="60"/>
  <c r="GB319" i="60"/>
  <c r="GA319" i="60"/>
  <c r="FZ319" i="60"/>
  <c r="FY319" i="60"/>
  <c r="FX319" i="60"/>
  <c r="FW319" i="60"/>
  <c r="FV319" i="60"/>
  <c r="FU319" i="60"/>
  <c r="FT319" i="60"/>
  <c r="FS319" i="60"/>
  <c r="FR319" i="60"/>
  <c r="FQ319" i="60"/>
  <c r="FP319" i="60"/>
  <c r="FO319" i="60"/>
  <c r="FN319" i="60"/>
  <c r="FM319" i="60"/>
  <c r="FL319" i="60"/>
  <c r="FK319" i="60"/>
  <c r="FJ319" i="60"/>
  <c r="FI319" i="60"/>
  <c r="FH319" i="60"/>
  <c r="FG319" i="60"/>
  <c r="FF319" i="60"/>
  <c r="FE319" i="60"/>
  <c r="FD319" i="60"/>
  <c r="FC319" i="60"/>
  <c r="FB319" i="60"/>
  <c r="FA319" i="60"/>
  <c r="EZ319" i="60"/>
  <c r="EY319" i="60"/>
  <c r="EX319" i="60"/>
  <c r="EW319" i="60"/>
  <c r="EV319" i="60"/>
  <c r="EU319" i="60"/>
  <c r="ET319" i="60"/>
  <c r="ES319" i="60"/>
  <c r="ER319" i="60"/>
  <c r="EQ319" i="60"/>
  <c r="EP319" i="60"/>
  <c r="EO319" i="60"/>
  <c r="EN319" i="60"/>
  <c r="EM319" i="60"/>
  <c r="EL319" i="60"/>
  <c r="EK319" i="60"/>
  <c r="EJ319" i="60"/>
  <c r="EI319" i="60"/>
  <c r="EH319" i="60"/>
  <c r="EG319" i="60"/>
  <c r="EF319" i="60"/>
  <c r="EE319" i="60"/>
  <c r="ED319" i="60"/>
  <c r="EC319" i="60"/>
  <c r="EB319" i="60"/>
  <c r="EA319" i="60"/>
  <c r="DZ319" i="60"/>
  <c r="DY319" i="60"/>
  <c r="DX319" i="60"/>
  <c r="DW319" i="60"/>
  <c r="DV319" i="60"/>
  <c r="DU319" i="60"/>
  <c r="DT319" i="60"/>
  <c r="DS319" i="60"/>
  <c r="DR319" i="60"/>
  <c r="DQ319" i="60"/>
  <c r="DP319" i="60"/>
  <c r="DO319" i="60"/>
  <c r="DN319" i="60"/>
  <c r="DM319" i="60"/>
  <c r="DL319" i="60"/>
  <c r="DK319" i="60"/>
  <c r="DJ319" i="60"/>
  <c r="DI319" i="60"/>
  <c r="DH319" i="60"/>
  <c r="DG319" i="60"/>
  <c r="DF319" i="60"/>
  <c r="DE319" i="60"/>
  <c r="DD319" i="60"/>
  <c r="DC319" i="60"/>
  <c r="DB319" i="60"/>
  <c r="DA319" i="60"/>
  <c r="CZ319" i="60"/>
  <c r="CY319" i="60"/>
  <c r="CX319" i="60"/>
  <c r="CW319" i="60"/>
  <c r="CV319" i="60"/>
  <c r="CU319" i="60"/>
  <c r="CT319" i="60"/>
  <c r="CS319" i="60"/>
  <c r="CR319" i="60"/>
  <c r="CQ319" i="60"/>
  <c r="CP319" i="60"/>
  <c r="CO319" i="60"/>
  <c r="CN319" i="60"/>
  <c r="CM319" i="60"/>
  <c r="CL319" i="60"/>
  <c r="CK319" i="60"/>
  <c r="CJ319" i="60"/>
  <c r="CI319" i="60"/>
  <c r="CH319" i="60"/>
  <c r="CG319" i="60"/>
  <c r="CF319" i="60"/>
  <c r="CE319" i="60"/>
  <c r="CD319" i="60"/>
  <c r="CC319" i="60"/>
  <c r="CB319" i="60"/>
  <c r="CA319" i="60"/>
  <c r="BZ319" i="60"/>
  <c r="BY319" i="60"/>
  <c r="BX319" i="60"/>
  <c r="BW319" i="60"/>
  <c r="BV319" i="60"/>
  <c r="BU319" i="60"/>
  <c r="BT319" i="60"/>
  <c r="BS319" i="60"/>
  <c r="BR319" i="60"/>
  <c r="BQ319" i="60"/>
  <c r="BP319" i="60"/>
  <c r="BO319" i="60"/>
  <c r="BN319" i="60"/>
  <c r="BM319" i="60"/>
  <c r="BL319" i="60"/>
  <c r="BK319" i="60"/>
  <c r="BJ319" i="60"/>
  <c r="BI319" i="60"/>
  <c r="BH319" i="60"/>
  <c r="BG319" i="60"/>
  <c r="BF319" i="60"/>
  <c r="JS318" i="60"/>
  <c r="JA318" i="60"/>
  <c r="IZ318" i="60"/>
  <c r="IY318" i="60"/>
  <c r="IX318" i="60"/>
  <c r="IW318" i="60"/>
  <c r="IV318" i="60"/>
  <c r="IL318" i="60"/>
  <c r="IK318" i="60"/>
  <c r="IJ318" i="60"/>
  <c r="II318" i="60"/>
  <c r="IH318" i="60"/>
  <c r="IG318" i="60"/>
  <c r="IF318" i="60"/>
  <c r="IE318" i="60"/>
  <c r="ID318" i="60"/>
  <c r="IC318" i="60"/>
  <c r="IB318" i="60"/>
  <c r="IA318" i="60"/>
  <c r="HZ318" i="60"/>
  <c r="HY318" i="60"/>
  <c r="HX318" i="60"/>
  <c r="HW318" i="60"/>
  <c r="HV318" i="60"/>
  <c r="HU318" i="60"/>
  <c r="HT318" i="60"/>
  <c r="HS318" i="60"/>
  <c r="HR318" i="60"/>
  <c r="HQ318" i="60"/>
  <c r="HP318" i="60"/>
  <c r="HO318" i="60"/>
  <c r="HN318" i="60"/>
  <c r="HM318" i="60"/>
  <c r="HL318" i="60"/>
  <c r="HK318" i="60"/>
  <c r="HJ318" i="60"/>
  <c r="HI318" i="60"/>
  <c r="HH318" i="60"/>
  <c r="HG318" i="60"/>
  <c r="HF318" i="60"/>
  <c r="HE318" i="60"/>
  <c r="HD318" i="60"/>
  <c r="HC318" i="60"/>
  <c r="HB318" i="60"/>
  <c r="HA318" i="60"/>
  <c r="GZ318" i="60"/>
  <c r="GY318" i="60"/>
  <c r="GX318" i="60"/>
  <c r="GW318" i="60"/>
  <c r="GV318" i="60"/>
  <c r="GU318" i="60"/>
  <c r="GT318" i="60"/>
  <c r="GS318" i="60"/>
  <c r="GR318" i="60"/>
  <c r="GQ318" i="60"/>
  <c r="GP318" i="60"/>
  <c r="GO318" i="60"/>
  <c r="GN318" i="60"/>
  <c r="GM318" i="60"/>
  <c r="GL318" i="60"/>
  <c r="GK318" i="60"/>
  <c r="GJ318" i="60"/>
  <c r="GI318" i="60"/>
  <c r="GH318" i="60"/>
  <c r="GG318" i="60"/>
  <c r="GF318" i="60"/>
  <c r="GE318" i="60"/>
  <c r="GD318" i="60"/>
  <c r="GC318" i="60"/>
  <c r="GB318" i="60"/>
  <c r="GA318" i="60"/>
  <c r="FZ318" i="60"/>
  <c r="FY318" i="60"/>
  <c r="FX318" i="60"/>
  <c r="FW318" i="60"/>
  <c r="FV318" i="60"/>
  <c r="FU318" i="60"/>
  <c r="FT318" i="60"/>
  <c r="FS318" i="60"/>
  <c r="FR318" i="60"/>
  <c r="FQ318" i="60"/>
  <c r="FP318" i="60"/>
  <c r="FO318" i="60"/>
  <c r="FN318" i="60"/>
  <c r="FM318" i="60"/>
  <c r="FL318" i="60"/>
  <c r="FK318" i="60"/>
  <c r="FJ318" i="60"/>
  <c r="FI318" i="60"/>
  <c r="FH318" i="60"/>
  <c r="FG318" i="60"/>
  <c r="FF318" i="60"/>
  <c r="FE318" i="60"/>
  <c r="FD318" i="60"/>
  <c r="FC318" i="60"/>
  <c r="FB318" i="60"/>
  <c r="FA318" i="60"/>
  <c r="EZ318" i="60"/>
  <c r="EY318" i="60"/>
  <c r="EX318" i="60"/>
  <c r="EW318" i="60"/>
  <c r="EV318" i="60"/>
  <c r="EU318" i="60"/>
  <c r="ET318" i="60"/>
  <c r="ES318" i="60"/>
  <c r="ER318" i="60"/>
  <c r="EQ318" i="60"/>
  <c r="EP318" i="60"/>
  <c r="EO318" i="60"/>
  <c r="EN318" i="60"/>
  <c r="EM318" i="60"/>
  <c r="EL318" i="60"/>
  <c r="EK318" i="60"/>
  <c r="EJ318" i="60"/>
  <c r="EI318" i="60"/>
  <c r="EH318" i="60"/>
  <c r="EG318" i="60"/>
  <c r="EF318" i="60"/>
  <c r="EE318" i="60"/>
  <c r="ED318" i="60"/>
  <c r="EC318" i="60"/>
  <c r="EB318" i="60"/>
  <c r="EA318" i="60"/>
  <c r="DZ318" i="60"/>
  <c r="DY318" i="60"/>
  <c r="DX318" i="60"/>
  <c r="DW318" i="60"/>
  <c r="DV318" i="60"/>
  <c r="DU318" i="60"/>
  <c r="DT318" i="60"/>
  <c r="DS318" i="60"/>
  <c r="DR318" i="60"/>
  <c r="DQ318" i="60"/>
  <c r="DP318" i="60"/>
  <c r="DO318" i="60"/>
  <c r="DN318" i="60"/>
  <c r="DM318" i="60"/>
  <c r="DL318" i="60"/>
  <c r="DK318" i="60"/>
  <c r="DJ318" i="60"/>
  <c r="DI318" i="60"/>
  <c r="DH318" i="60"/>
  <c r="DG318" i="60"/>
  <c r="DF318" i="60"/>
  <c r="DE318" i="60"/>
  <c r="DD318" i="60"/>
  <c r="DC318" i="60"/>
  <c r="DB318" i="60"/>
  <c r="DA318" i="60"/>
  <c r="CZ318" i="60"/>
  <c r="CY318" i="60"/>
  <c r="CX318" i="60"/>
  <c r="CW318" i="60"/>
  <c r="CV318" i="60"/>
  <c r="CU318" i="60"/>
  <c r="CT318" i="60"/>
  <c r="CS318" i="60"/>
  <c r="CR318" i="60"/>
  <c r="CQ318" i="60"/>
  <c r="CP318" i="60"/>
  <c r="CO318" i="60"/>
  <c r="CN318" i="60"/>
  <c r="CM318" i="60"/>
  <c r="CL318" i="60"/>
  <c r="CK318" i="60"/>
  <c r="CJ318" i="60"/>
  <c r="CI318" i="60"/>
  <c r="CH318" i="60"/>
  <c r="CG318" i="60"/>
  <c r="CF318" i="60"/>
  <c r="CE318" i="60"/>
  <c r="CD318" i="60"/>
  <c r="CC318" i="60"/>
  <c r="CB318" i="60"/>
  <c r="CA318" i="60"/>
  <c r="BZ318" i="60"/>
  <c r="BY318" i="60"/>
  <c r="BX318" i="60"/>
  <c r="BW318" i="60"/>
  <c r="BV318" i="60"/>
  <c r="BU318" i="60"/>
  <c r="BT318" i="60"/>
  <c r="BS318" i="60"/>
  <c r="BR318" i="60"/>
  <c r="BQ318" i="60"/>
  <c r="BP318" i="60"/>
  <c r="BO318" i="60"/>
  <c r="BN318" i="60"/>
  <c r="BM318" i="60"/>
  <c r="BL318" i="60"/>
  <c r="BK318" i="60"/>
  <c r="BJ318" i="60"/>
  <c r="BI318" i="60"/>
  <c r="BH318" i="60"/>
  <c r="BG318" i="60"/>
  <c r="BF318" i="60"/>
  <c r="JS317" i="60"/>
  <c r="JA317" i="60"/>
  <c r="IZ317" i="60"/>
  <c r="IY317" i="60"/>
  <c r="IX317" i="60"/>
  <c r="IW317" i="60"/>
  <c r="IV317" i="60"/>
  <c r="IL317" i="60"/>
  <c r="IK317" i="60"/>
  <c r="IJ317" i="60"/>
  <c r="II317" i="60"/>
  <c r="IH317" i="60"/>
  <c r="IG317" i="60"/>
  <c r="IF317" i="60"/>
  <c r="IE317" i="60"/>
  <c r="ID317" i="60"/>
  <c r="IC317" i="60"/>
  <c r="IB317" i="60"/>
  <c r="IA317" i="60"/>
  <c r="HZ317" i="60"/>
  <c r="HY317" i="60"/>
  <c r="HX317" i="60"/>
  <c r="HW317" i="60"/>
  <c r="HV317" i="60"/>
  <c r="HU317" i="60"/>
  <c r="HT317" i="60"/>
  <c r="HS317" i="60"/>
  <c r="HR317" i="60"/>
  <c r="HQ317" i="60"/>
  <c r="HP317" i="60"/>
  <c r="HO317" i="60"/>
  <c r="HN317" i="60"/>
  <c r="HM317" i="60"/>
  <c r="HL317" i="60"/>
  <c r="HK317" i="60"/>
  <c r="HJ317" i="60"/>
  <c r="HI317" i="60"/>
  <c r="HH317" i="60"/>
  <c r="HG317" i="60"/>
  <c r="HF317" i="60"/>
  <c r="HE317" i="60"/>
  <c r="HD317" i="60"/>
  <c r="HC317" i="60"/>
  <c r="HB317" i="60"/>
  <c r="HA317" i="60"/>
  <c r="GZ317" i="60"/>
  <c r="GY317" i="60"/>
  <c r="GX317" i="60"/>
  <c r="GW317" i="60"/>
  <c r="GV317" i="60"/>
  <c r="GU317" i="60"/>
  <c r="GT317" i="60"/>
  <c r="GS317" i="60"/>
  <c r="GR317" i="60"/>
  <c r="GQ317" i="60"/>
  <c r="GP317" i="60"/>
  <c r="GO317" i="60"/>
  <c r="GN317" i="60"/>
  <c r="GM317" i="60"/>
  <c r="GL317" i="60"/>
  <c r="GK317" i="60"/>
  <c r="GJ317" i="60"/>
  <c r="GI317" i="60"/>
  <c r="GH317" i="60"/>
  <c r="GG317" i="60"/>
  <c r="GF317" i="60"/>
  <c r="GE317" i="60"/>
  <c r="GD317" i="60"/>
  <c r="GC317" i="60"/>
  <c r="GB317" i="60"/>
  <c r="GA317" i="60"/>
  <c r="FZ317" i="60"/>
  <c r="FY317" i="60"/>
  <c r="FX317" i="60"/>
  <c r="FW317" i="60"/>
  <c r="FV317" i="60"/>
  <c r="FU317" i="60"/>
  <c r="FT317" i="60"/>
  <c r="FS317" i="60"/>
  <c r="FR317" i="60"/>
  <c r="FQ317" i="60"/>
  <c r="FP317" i="60"/>
  <c r="FO317" i="60"/>
  <c r="FN317" i="60"/>
  <c r="FM317" i="60"/>
  <c r="FL317" i="60"/>
  <c r="FK317" i="60"/>
  <c r="FJ317" i="60"/>
  <c r="FI317" i="60"/>
  <c r="FH317" i="60"/>
  <c r="FG317" i="60"/>
  <c r="FF317" i="60"/>
  <c r="FE317" i="60"/>
  <c r="FD317" i="60"/>
  <c r="FC317" i="60"/>
  <c r="FB317" i="60"/>
  <c r="FA317" i="60"/>
  <c r="EZ317" i="60"/>
  <c r="EY317" i="60"/>
  <c r="EX317" i="60"/>
  <c r="EW317" i="60"/>
  <c r="EV317" i="60"/>
  <c r="EU317" i="60"/>
  <c r="ET317" i="60"/>
  <c r="ES317" i="60"/>
  <c r="ER317" i="60"/>
  <c r="EQ317" i="60"/>
  <c r="EP317" i="60"/>
  <c r="EO317" i="60"/>
  <c r="EN317" i="60"/>
  <c r="EM317" i="60"/>
  <c r="EL317" i="60"/>
  <c r="EK317" i="60"/>
  <c r="EJ317" i="60"/>
  <c r="EI317" i="60"/>
  <c r="EH317" i="60"/>
  <c r="EG317" i="60"/>
  <c r="EF317" i="60"/>
  <c r="EE317" i="60"/>
  <c r="ED317" i="60"/>
  <c r="EC317" i="60"/>
  <c r="EB317" i="60"/>
  <c r="EA317" i="60"/>
  <c r="DZ317" i="60"/>
  <c r="DY317" i="60"/>
  <c r="DX317" i="60"/>
  <c r="DW317" i="60"/>
  <c r="DV317" i="60"/>
  <c r="DU317" i="60"/>
  <c r="DT317" i="60"/>
  <c r="DS317" i="60"/>
  <c r="DR317" i="60"/>
  <c r="DQ317" i="60"/>
  <c r="DP317" i="60"/>
  <c r="DO317" i="60"/>
  <c r="DN317" i="60"/>
  <c r="DM317" i="60"/>
  <c r="DL317" i="60"/>
  <c r="DK317" i="60"/>
  <c r="DJ317" i="60"/>
  <c r="DI317" i="60"/>
  <c r="DH317" i="60"/>
  <c r="DG317" i="60"/>
  <c r="DF317" i="60"/>
  <c r="DE317" i="60"/>
  <c r="DD317" i="60"/>
  <c r="DC317" i="60"/>
  <c r="DB317" i="60"/>
  <c r="DA317" i="60"/>
  <c r="CZ317" i="60"/>
  <c r="CY317" i="60"/>
  <c r="CX317" i="60"/>
  <c r="CW317" i="60"/>
  <c r="CV317" i="60"/>
  <c r="CU317" i="60"/>
  <c r="CT317" i="60"/>
  <c r="CS317" i="60"/>
  <c r="CR317" i="60"/>
  <c r="CQ317" i="60"/>
  <c r="CP317" i="60"/>
  <c r="CO317" i="60"/>
  <c r="CN317" i="60"/>
  <c r="CM317" i="60"/>
  <c r="CL317" i="60"/>
  <c r="CK317" i="60"/>
  <c r="CJ317" i="60"/>
  <c r="CI317" i="60"/>
  <c r="CH317" i="60"/>
  <c r="CG317" i="60"/>
  <c r="CF317" i="60"/>
  <c r="CE317" i="60"/>
  <c r="CD317" i="60"/>
  <c r="CC317" i="60"/>
  <c r="CB317" i="60"/>
  <c r="CA317" i="60"/>
  <c r="BZ317" i="60"/>
  <c r="BY317" i="60"/>
  <c r="BX317" i="60"/>
  <c r="BW317" i="60"/>
  <c r="BV317" i="60"/>
  <c r="BU317" i="60"/>
  <c r="BT317" i="60"/>
  <c r="BS317" i="60"/>
  <c r="BR317" i="60"/>
  <c r="BQ317" i="60"/>
  <c r="BP317" i="60"/>
  <c r="BO317" i="60"/>
  <c r="BN317" i="60"/>
  <c r="BM317" i="60"/>
  <c r="BL317" i="60"/>
  <c r="BK317" i="60"/>
  <c r="BJ317" i="60"/>
  <c r="BI317" i="60"/>
  <c r="BH317" i="60"/>
  <c r="BG317" i="60"/>
  <c r="BF317" i="60"/>
  <c r="JS316" i="60"/>
  <c r="JA316" i="60"/>
  <c r="IZ316" i="60"/>
  <c r="IY316" i="60"/>
  <c r="IX316" i="60"/>
  <c r="IW316" i="60"/>
  <c r="IV316" i="60"/>
  <c r="IL316" i="60"/>
  <c r="IK316" i="60"/>
  <c r="IJ316" i="60"/>
  <c r="II316" i="60"/>
  <c r="IH316" i="60"/>
  <c r="IG316" i="60"/>
  <c r="IF316" i="60"/>
  <c r="IE316" i="60"/>
  <c r="ID316" i="60"/>
  <c r="IC316" i="60"/>
  <c r="IB316" i="60"/>
  <c r="IA316" i="60"/>
  <c r="HZ316" i="60"/>
  <c r="HY316" i="60"/>
  <c r="HX316" i="60"/>
  <c r="HW316" i="60"/>
  <c r="HV316" i="60"/>
  <c r="HU316" i="60"/>
  <c r="HT316" i="60"/>
  <c r="HS316" i="60"/>
  <c r="HR316" i="60"/>
  <c r="HQ316" i="60"/>
  <c r="HP316" i="60"/>
  <c r="HO316" i="60"/>
  <c r="HN316" i="60"/>
  <c r="HM316" i="60"/>
  <c r="HL316" i="60"/>
  <c r="HK316" i="60"/>
  <c r="HJ316" i="60"/>
  <c r="HI316" i="60"/>
  <c r="HH316" i="60"/>
  <c r="HG316" i="60"/>
  <c r="HF316" i="60"/>
  <c r="HE316" i="60"/>
  <c r="HD316" i="60"/>
  <c r="HC316" i="60"/>
  <c r="HB316" i="60"/>
  <c r="HA316" i="60"/>
  <c r="GZ316" i="60"/>
  <c r="GY316" i="60"/>
  <c r="GX316" i="60"/>
  <c r="GW316" i="60"/>
  <c r="GV316" i="60"/>
  <c r="GU316" i="60"/>
  <c r="GT316" i="60"/>
  <c r="GS316" i="60"/>
  <c r="GR316" i="60"/>
  <c r="GQ316" i="60"/>
  <c r="GP316" i="60"/>
  <c r="GO316" i="60"/>
  <c r="GN316" i="60"/>
  <c r="GM316" i="60"/>
  <c r="GL316" i="60"/>
  <c r="GK316" i="60"/>
  <c r="GJ316" i="60"/>
  <c r="GI316" i="60"/>
  <c r="GH316" i="60"/>
  <c r="GG316" i="60"/>
  <c r="GF316" i="60"/>
  <c r="GE316" i="60"/>
  <c r="GD316" i="60"/>
  <c r="GC316" i="60"/>
  <c r="GB316" i="60"/>
  <c r="GA316" i="60"/>
  <c r="FZ316" i="60"/>
  <c r="FY316" i="60"/>
  <c r="FX316" i="60"/>
  <c r="FW316" i="60"/>
  <c r="FV316" i="60"/>
  <c r="FU316" i="60"/>
  <c r="FT316" i="60"/>
  <c r="FS316" i="60"/>
  <c r="FR316" i="60"/>
  <c r="FQ316" i="60"/>
  <c r="FP316" i="60"/>
  <c r="FO316" i="60"/>
  <c r="FN316" i="60"/>
  <c r="FM316" i="60"/>
  <c r="FL316" i="60"/>
  <c r="FK316" i="60"/>
  <c r="FJ316" i="60"/>
  <c r="FI316" i="60"/>
  <c r="FH316" i="60"/>
  <c r="FG316" i="60"/>
  <c r="FF316" i="60"/>
  <c r="FE316" i="60"/>
  <c r="FD316" i="60"/>
  <c r="FC316" i="60"/>
  <c r="FB316" i="60"/>
  <c r="FA316" i="60"/>
  <c r="EZ316" i="60"/>
  <c r="EY316" i="60"/>
  <c r="EX316" i="60"/>
  <c r="EW316" i="60"/>
  <c r="EV316" i="60"/>
  <c r="EU316" i="60"/>
  <c r="ET316" i="60"/>
  <c r="ES316" i="60"/>
  <c r="ER316" i="60"/>
  <c r="EQ316" i="60"/>
  <c r="EP316" i="60"/>
  <c r="EO316" i="60"/>
  <c r="EN316" i="60"/>
  <c r="EM316" i="60"/>
  <c r="EL316" i="60"/>
  <c r="EK316" i="60"/>
  <c r="EJ316" i="60"/>
  <c r="EI316" i="60"/>
  <c r="EH316" i="60"/>
  <c r="EG316" i="60"/>
  <c r="EF316" i="60"/>
  <c r="EE316" i="60"/>
  <c r="ED316" i="60"/>
  <c r="EC316" i="60"/>
  <c r="EB316" i="60"/>
  <c r="EA316" i="60"/>
  <c r="DZ316" i="60"/>
  <c r="DY316" i="60"/>
  <c r="DX316" i="60"/>
  <c r="DW316" i="60"/>
  <c r="DV316" i="60"/>
  <c r="DU316" i="60"/>
  <c r="DT316" i="60"/>
  <c r="DS316" i="60"/>
  <c r="DR316" i="60"/>
  <c r="DQ316" i="60"/>
  <c r="DP316" i="60"/>
  <c r="DO316" i="60"/>
  <c r="DN316" i="60"/>
  <c r="DM316" i="60"/>
  <c r="DL316" i="60"/>
  <c r="DK316" i="60"/>
  <c r="DJ316" i="60"/>
  <c r="DI316" i="60"/>
  <c r="DH316" i="60"/>
  <c r="DG316" i="60"/>
  <c r="DF316" i="60"/>
  <c r="DE316" i="60"/>
  <c r="DD316" i="60"/>
  <c r="DC316" i="60"/>
  <c r="DB316" i="60"/>
  <c r="DA316" i="60"/>
  <c r="CZ316" i="60"/>
  <c r="CY316" i="60"/>
  <c r="CX316" i="60"/>
  <c r="CW316" i="60"/>
  <c r="CV316" i="60"/>
  <c r="CU316" i="60"/>
  <c r="CT316" i="60"/>
  <c r="CS316" i="60"/>
  <c r="CR316" i="60"/>
  <c r="CQ316" i="60"/>
  <c r="CP316" i="60"/>
  <c r="CO316" i="60"/>
  <c r="CN316" i="60"/>
  <c r="CM316" i="60"/>
  <c r="CL316" i="60"/>
  <c r="CK316" i="60"/>
  <c r="CJ316" i="60"/>
  <c r="CI316" i="60"/>
  <c r="CH316" i="60"/>
  <c r="CG316" i="60"/>
  <c r="CF316" i="60"/>
  <c r="CE316" i="60"/>
  <c r="CD316" i="60"/>
  <c r="CC316" i="60"/>
  <c r="CB316" i="60"/>
  <c r="CA316" i="60"/>
  <c r="BZ316" i="60"/>
  <c r="BY316" i="60"/>
  <c r="BX316" i="60"/>
  <c r="BW316" i="60"/>
  <c r="BV316" i="60"/>
  <c r="BU316" i="60"/>
  <c r="BT316" i="60"/>
  <c r="BS316" i="60"/>
  <c r="BR316" i="60"/>
  <c r="BQ316" i="60"/>
  <c r="BP316" i="60"/>
  <c r="BO316" i="60"/>
  <c r="BN316" i="60"/>
  <c r="BM316" i="60"/>
  <c r="BL316" i="60"/>
  <c r="BK316" i="60"/>
  <c r="BJ316" i="60"/>
  <c r="BI316" i="60"/>
  <c r="BH316" i="60"/>
  <c r="BG316" i="60"/>
  <c r="BF316" i="60"/>
  <c r="JS315" i="60"/>
  <c r="JA315" i="60"/>
  <c r="IZ315" i="60"/>
  <c r="IY315" i="60"/>
  <c r="IX315" i="60"/>
  <c r="IW315" i="60"/>
  <c r="IV315" i="60"/>
  <c r="IL315" i="60"/>
  <c r="IK315" i="60"/>
  <c r="IJ315" i="60"/>
  <c r="II315" i="60"/>
  <c r="IH315" i="60"/>
  <c r="IG315" i="60"/>
  <c r="IF315" i="60"/>
  <c r="IE315" i="60"/>
  <c r="ID315" i="60"/>
  <c r="IC315" i="60"/>
  <c r="IB315" i="60"/>
  <c r="IA315" i="60"/>
  <c r="HZ315" i="60"/>
  <c r="HY315" i="60"/>
  <c r="HX315" i="60"/>
  <c r="HW315" i="60"/>
  <c r="HV315" i="60"/>
  <c r="HU315" i="60"/>
  <c r="HT315" i="60"/>
  <c r="HS315" i="60"/>
  <c r="HR315" i="60"/>
  <c r="HQ315" i="60"/>
  <c r="HP315" i="60"/>
  <c r="HO315" i="60"/>
  <c r="HN315" i="60"/>
  <c r="HM315" i="60"/>
  <c r="HL315" i="60"/>
  <c r="HK315" i="60"/>
  <c r="HJ315" i="60"/>
  <c r="HI315" i="60"/>
  <c r="HH315" i="60"/>
  <c r="HG315" i="60"/>
  <c r="HF315" i="60"/>
  <c r="HE315" i="60"/>
  <c r="HD315" i="60"/>
  <c r="HC315" i="60"/>
  <c r="HB315" i="60"/>
  <c r="HA315" i="60"/>
  <c r="GZ315" i="60"/>
  <c r="GY315" i="60"/>
  <c r="GX315" i="60"/>
  <c r="GW315" i="60"/>
  <c r="GV315" i="60"/>
  <c r="GU315" i="60"/>
  <c r="GT315" i="60"/>
  <c r="GS315" i="60"/>
  <c r="GR315" i="60"/>
  <c r="GQ315" i="60"/>
  <c r="GP315" i="60"/>
  <c r="GO315" i="60"/>
  <c r="GN315" i="60"/>
  <c r="GM315" i="60"/>
  <c r="GL315" i="60"/>
  <c r="GK315" i="60"/>
  <c r="GJ315" i="60"/>
  <c r="GI315" i="60"/>
  <c r="GH315" i="60"/>
  <c r="GG315" i="60"/>
  <c r="GF315" i="60"/>
  <c r="GE315" i="60"/>
  <c r="GD315" i="60"/>
  <c r="GC315" i="60"/>
  <c r="GB315" i="60"/>
  <c r="GA315" i="60"/>
  <c r="FZ315" i="60"/>
  <c r="FY315" i="60"/>
  <c r="FX315" i="60"/>
  <c r="FW315" i="60"/>
  <c r="FV315" i="60"/>
  <c r="FU315" i="60"/>
  <c r="FT315" i="60"/>
  <c r="FS315" i="60"/>
  <c r="FR315" i="60"/>
  <c r="FQ315" i="60"/>
  <c r="FP315" i="60"/>
  <c r="FO315" i="60"/>
  <c r="FN315" i="60"/>
  <c r="FM315" i="60"/>
  <c r="FL315" i="60"/>
  <c r="FK315" i="60"/>
  <c r="FJ315" i="60"/>
  <c r="FI315" i="60"/>
  <c r="FH315" i="60"/>
  <c r="FG315" i="60"/>
  <c r="FF315" i="60"/>
  <c r="FE315" i="60"/>
  <c r="FD315" i="60"/>
  <c r="FC315" i="60"/>
  <c r="FB315" i="60"/>
  <c r="FA315" i="60"/>
  <c r="EZ315" i="60"/>
  <c r="EY315" i="60"/>
  <c r="EX315" i="60"/>
  <c r="EW315" i="60"/>
  <c r="EV315" i="60"/>
  <c r="EU315" i="60"/>
  <c r="ET315" i="60"/>
  <c r="ES315" i="60"/>
  <c r="ER315" i="60"/>
  <c r="EQ315" i="60"/>
  <c r="EP315" i="60"/>
  <c r="EO315" i="60"/>
  <c r="EN315" i="60"/>
  <c r="EM315" i="60"/>
  <c r="EL315" i="60"/>
  <c r="EK315" i="60"/>
  <c r="EJ315" i="60"/>
  <c r="EI315" i="60"/>
  <c r="EH315" i="60"/>
  <c r="EG315" i="60"/>
  <c r="EF315" i="60"/>
  <c r="EE315" i="60"/>
  <c r="ED315" i="60"/>
  <c r="EC315" i="60"/>
  <c r="EB315" i="60"/>
  <c r="EA315" i="60"/>
  <c r="DZ315" i="60"/>
  <c r="DY315" i="60"/>
  <c r="DX315" i="60"/>
  <c r="DW315" i="60"/>
  <c r="DV315" i="60"/>
  <c r="DU315" i="60"/>
  <c r="DT315" i="60"/>
  <c r="DS315" i="60"/>
  <c r="DR315" i="60"/>
  <c r="DQ315" i="60"/>
  <c r="DP315" i="60"/>
  <c r="DO315" i="60"/>
  <c r="DN315" i="60"/>
  <c r="DM315" i="60"/>
  <c r="DL315" i="60"/>
  <c r="DK315" i="60"/>
  <c r="DJ315" i="60"/>
  <c r="DI315" i="60"/>
  <c r="DH315" i="60"/>
  <c r="DG315" i="60"/>
  <c r="DF315" i="60"/>
  <c r="DE315" i="60"/>
  <c r="DD315" i="60"/>
  <c r="DC315" i="60"/>
  <c r="DB315" i="60"/>
  <c r="DA315" i="60"/>
  <c r="CZ315" i="60"/>
  <c r="CY315" i="60"/>
  <c r="CX315" i="60"/>
  <c r="CW315" i="60"/>
  <c r="CV315" i="60"/>
  <c r="CU315" i="60"/>
  <c r="CT315" i="60"/>
  <c r="CS315" i="60"/>
  <c r="CR315" i="60"/>
  <c r="CQ315" i="60"/>
  <c r="CP315" i="60"/>
  <c r="CO315" i="60"/>
  <c r="CN315" i="60"/>
  <c r="CM315" i="60"/>
  <c r="CL315" i="60"/>
  <c r="CK315" i="60"/>
  <c r="CJ315" i="60"/>
  <c r="CI315" i="60"/>
  <c r="CH315" i="60"/>
  <c r="CG315" i="60"/>
  <c r="CF315" i="60"/>
  <c r="CE315" i="60"/>
  <c r="CD315" i="60"/>
  <c r="CC315" i="60"/>
  <c r="CB315" i="60"/>
  <c r="CA315" i="60"/>
  <c r="BZ315" i="60"/>
  <c r="BY315" i="60"/>
  <c r="BX315" i="60"/>
  <c r="BW315" i="60"/>
  <c r="BV315" i="60"/>
  <c r="BU315" i="60"/>
  <c r="BT315" i="60"/>
  <c r="BS315" i="60"/>
  <c r="BR315" i="60"/>
  <c r="BQ315" i="60"/>
  <c r="BP315" i="60"/>
  <c r="BO315" i="60"/>
  <c r="BN315" i="60"/>
  <c r="BM315" i="60"/>
  <c r="BL315" i="60"/>
  <c r="BK315" i="60"/>
  <c r="BJ315" i="60"/>
  <c r="BI315" i="60"/>
  <c r="BH315" i="60"/>
  <c r="BG315" i="60"/>
  <c r="BF315" i="60"/>
  <c r="JS314" i="60"/>
  <c r="JA314" i="60"/>
  <c r="IZ314" i="60"/>
  <c r="IY314" i="60"/>
  <c r="IX314" i="60"/>
  <c r="IW314" i="60"/>
  <c r="IV314" i="60"/>
  <c r="IL314" i="60"/>
  <c r="IK314" i="60"/>
  <c r="IJ314" i="60"/>
  <c r="II314" i="60"/>
  <c r="IH314" i="60"/>
  <c r="IG314" i="60"/>
  <c r="IF314" i="60"/>
  <c r="IE314" i="60"/>
  <c r="ID314" i="60"/>
  <c r="IC314" i="60"/>
  <c r="IB314" i="60"/>
  <c r="IA314" i="60"/>
  <c r="HZ314" i="60"/>
  <c r="HY314" i="60"/>
  <c r="HX314" i="60"/>
  <c r="HW314" i="60"/>
  <c r="HV314" i="60"/>
  <c r="HU314" i="60"/>
  <c r="HT314" i="60"/>
  <c r="HS314" i="60"/>
  <c r="HR314" i="60"/>
  <c r="HQ314" i="60"/>
  <c r="HP314" i="60"/>
  <c r="HO314" i="60"/>
  <c r="HN314" i="60"/>
  <c r="HM314" i="60"/>
  <c r="HL314" i="60"/>
  <c r="HK314" i="60"/>
  <c r="HJ314" i="60"/>
  <c r="HI314" i="60"/>
  <c r="HH314" i="60"/>
  <c r="HG314" i="60"/>
  <c r="HF314" i="60"/>
  <c r="HE314" i="60"/>
  <c r="HD314" i="60"/>
  <c r="HC314" i="60"/>
  <c r="HB314" i="60"/>
  <c r="HA314" i="60"/>
  <c r="GZ314" i="60"/>
  <c r="GY314" i="60"/>
  <c r="GX314" i="60"/>
  <c r="GW314" i="60"/>
  <c r="GV314" i="60"/>
  <c r="GU314" i="60"/>
  <c r="GT314" i="60"/>
  <c r="GS314" i="60"/>
  <c r="GR314" i="60"/>
  <c r="GQ314" i="60"/>
  <c r="GP314" i="60"/>
  <c r="GO314" i="60"/>
  <c r="GN314" i="60"/>
  <c r="GM314" i="60"/>
  <c r="GL314" i="60"/>
  <c r="GK314" i="60"/>
  <c r="GJ314" i="60"/>
  <c r="GI314" i="60"/>
  <c r="GH314" i="60"/>
  <c r="GG314" i="60"/>
  <c r="GF314" i="60"/>
  <c r="GE314" i="60"/>
  <c r="GD314" i="60"/>
  <c r="GC314" i="60"/>
  <c r="GB314" i="60"/>
  <c r="GA314" i="60"/>
  <c r="FZ314" i="60"/>
  <c r="FY314" i="60"/>
  <c r="FX314" i="60"/>
  <c r="FW314" i="60"/>
  <c r="FV314" i="60"/>
  <c r="FU314" i="60"/>
  <c r="FT314" i="60"/>
  <c r="FS314" i="60"/>
  <c r="FR314" i="60"/>
  <c r="FQ314" i="60"/>
  <c r="FP314" i="60"/>
  <c r="FO314" i="60"/>
  <c r="FN314" i="60"/>
  <c r="FM314" i="60"/>
  <c r="FL314" i="60"/>
  <c r="FK314" i="60"/>
  <c r="FJ314" i="60"/>
  <c r="FI314" i="60"/>
  <c r="FH314" i="60"/>
  <c r="FG314" i="60"/>
  <c r="FF314" i="60"/>
  <c r="FE314" i="60"/>
  <c r="FD314" i="60"/>
  <c r="FC314" i="60"/>
  <c r="FB314" i="60"/>
  <c r="FA314" i="60"/>
  <c r="EZ314" i="60"/>
  <c r="EY314" i="60"/>
  <c r="EX314" i="60"/>
  <c r="EW314" i="60"/>
  <c r="EV314" i="60"/>
  <c r="EU314" i="60"/>
  <c r="ET314" i="60"/>
  <c r="ES314" i="60"/>
  <c r="ER314" i="60"/>
  <c r="EQ314" i="60"/>
  <c r="EP314" i="60"/>
  <c r="EO314" i="60"/>
  <c r="EN314" i="60"/>
  <c r="EM314" i="60"/>
  <c r="EL314" i="60"/>
  <c r="EK314" i="60"/>
  <c r="EJ314" i="60"/>
  <c r="EI314" i="60"/>
  <c r="EH314" i="60"/>
  <c r="EG314" i="60"/>
  <c r="EF314" i="60"/>
  <c r="EE314" i="60"/>
  <c r="ED314" i="60"/>
  <c r="EC314" i="60"/>
  <c r="EB314" i="60"/>
  <c r="EA314" i="60"/>
  <c r="DZ314" i="60"/>
  <c r="DY314" i="60"/>
  <c r="DX314" i="60"/>
  <c r="DW314" i="60"/>
  <c r="DV314" i="60"/>
  <c r="DU314" i="60"/>
  <c r="DT314" i="60"/>
  <c r="DS314" i="60"/>
  <c r="DR314" i="60"/>
  <c r="DQ314" i="60"/>
  <c r="DP314" i="60"/>
  <c r="DO314" i="60"/>
  <c r="DN314" i="60"/>
  <c r="DM314" i="60"/>
  <c r="DL314" i="60"/>
  <c r="DK314" i="60"/>
  <c r="DJ314" i="60"/>
  <c r="DI314" i="60"/>
  <c r="DH314" i="60"/>
  <c r="DG314" i="60"/>
  <c r="DF314" i="60"/>
  <c r="DE314" i="60"/>
  <c r="DD314" i="60"/>
  <c r="DC314" i="60"/>
  <c r="DB314" i="60"/>
  <c r="DA314" i="60"/>
  <c r="CZ314" i="60"/>
  <c r="CY314" i="60"/>
  <c r="CX314" i="60"/>
  <c r="CW314" i="60"/>
  <c r="CV314" i="60"/>
  <c r="CU314" i="60"/>
  <c r="CT314" i="60"/>
  <c r="CS314" i="60"/>
  <c r="CR314" i="60"/>
  <c r="CQ314" i="60"/>
  <c r="CP314" i="60"/>
  <c r="CO314" i="60"/>
  <c r="CN314" i="60"/>
  <c r="CM314" i="60"/>
  <c r="CL314" i="60"/>
  <c r="CK314" i="60"/>
  <c r="CJ314" i="60"/>
  <c r="CI314" i="60"/>
  <c r="CH314" i="60"/>
  <c r="CG314" i="60"/>
  <c r="CF314" i="60"/>
  <c r="CE314" i="60"/>
  <c r="CD314" i="60"/>
  <c r="CC314" i="60"/>
  <c r="CB314" i="60"/>
  <c r="CA314" i="60"/>
  <c r="BZ314" i="60"/>
  <c r="BY314" i="60"/>
  <c r="BX314" i="60"/>
  <c r="BW314" i="60"/>
  <c r="BV314" i="60"/>
  <c r="BU314" i="60"/>
  <c r="BT314" i="60"/>
  <c r="BS314" i="60"/>
  <c r="BR314" i="60"/>
  <c r="BQ314" i="60"/>
  <c r="BP314" i="60"/>
  <c r="BO314" i="60"/>
  <c r="BN314" i="60"/>
  <c r="BM314" i="60"/>
  <c r="BL314" i="60"/>
  <c r="BK314" i="60"/>
  <c r="BJ314" i="60"/>
  <c r="BI314" i="60"/>
  <c r="BH314" i="60"/>
  <c r="BG314" i="60"/>
  <c r="BF314" i="60"/>
  <c r="JS313" i="60"/>
  <c r="JA313" i="60"/>
  <c r="IZ313" i="60"/>
  <c r="IY313" i="60"/>
  <c r="IX313" i="60"/>
  <c r="IW313" i="60"/>
  <c r="IV313" i="60"/>
  <c r="IL313" i="60"/>
  <c r="IK313" i="60"/>
  <c r="IJ313" i="60"/>
  <c r="II313" i="60"/>
  <c r="IH313" i="60"/>
  <c r="IG313" i="60"/>
  <c r="IF313" i="60"/>
  <c r="IE313" i="60"/>
  <c r="ID313" i="60"/>
  <c r="IC313" i="60"/>
  <c r="IB313" i="60"/>
  <c r="IA313" i="60"/>
  <c r="HZ313" i="60"/>
  <c r="HY313" i="60"/>
  <c r="HX313" i="60"/>
  <c r="HW313" i="60"/>
  <c r="HV313" i="60"/>
  <c r="HU313" i="60"/>
  <c r="HT313" i="60"/>
  <c r="HS313" i="60"/>
  <c r="HR313" i="60"/>
  <c r="HQ313" i="60"/>
  <c r="HP313" i="60"/>
  <c r="HO313" i="60"/>
  <c r="HN313" i="60"/>
  <c r="HM313" i="60"/>
  <c r="HL313" i="60"/>
  <c r="HK313" i="60"/>
  <c r="HJ313" i="60"/>
  <c r="HI313" i="60"/>
  <c r="HH313" i="60"/>
  <c r="HG313" i="60"/>
  <c r="HF313" i="60"/>
  <c r="HE313" i="60"/>
  <c r="HD313" i="60"/>
  <c r="HC313" i="60"/>
  <c r="HB313" i="60"/>
  <c r="HA313" i="60"/>
  <c r="GZ313" i="60"/>
  <c r="GY313" i="60"/>
  <c r="GX313" i="60"/>
  <c r="GW313" i="60"/>
  <c r="GV313" i="60"/>
  <c r="GU313" i="60"/>
  <c r="GT313" i="60"/>
  <c r="GS313" i="60"/>
  <c r="GR313" i="60"/>
  <c r="GQ313" i="60"/>
  <c r="GP313" i="60"/>
  <c r="GO313" i="60"/>
  <c r="GN313" i="60"/>
  <c r="GM313" i="60"/>
  <c r="GL313" i="60"/>
  <c r="GK313" i="60"/>
  <c r="GJ313" i="60"/>
  <c r="GI313" i="60"/>
  <c r="GH313" i="60"/>
  <c r="GG313" i="60"/>
  <c r="GF313" i="60"/>
  <c r="GE313" i="60"/>
  <c r="GD313" i="60"/>
  <c r="GC313" i="60"/>
  <c r="GB313" i="60"/>
  <c r="GA313" i="60"/>
  <c r="FZ313" i="60"/>
  <c r="FY313" i="60"/>
  <c r="FX313" i="60"/>
  <c r="FW313" i="60"/>
  <c r="FV313" i="60"/>
  <c r="FU313" i="60"/>
  <c r="FT313" i="60"/>
  <c r="FS313" i="60"/>
  <c r="FR313" i="60"/>
  <c r="FQ313" i="60"/>
  <c r="FP313" i="60"/>
  <c r="FO313" i="60"/>
  <c r="FN313" i="60"/>
  <c r="FM313" i="60"/>
  <c r="FL313" i="60"/>
  <c r="FK313" i="60"/>
  <c r="FJ313" i="60"/>
  <c r="FI313" i="60"/>
  <c r="FH313" i="60"/>
  <c r="FG313" i="60"/>
  <c r="FF313" i="60"/>
  <c r="FE313" i="60"/>
  <c r="FD313" i="60"/>
  <c r="FC313" i="60"/>
  <c r="FB313" i="60"/>
  <c r="FA313" i="60"/>
  <c r="EZ313" i="60"/>
  <c r="EY313" i="60"/>
  <c r="EX313" i="60"/>
  <c r="EW313" i="60"/>
  <c r="EV313" i="60"/>
  <c r="EU313" i="60"/>
  <c r="ET313" i="60"/>
  <c r="ES313" i="60"/>
  <c r="ER313" i="60"/>
  <c r="EQ313" i="60"/>
  <c r="EP313" i="60"/>
  <c r="EO313" i="60"/>
  <c r="EN313" i="60"/>
  <c r="EM313" i="60"/>
  <c r="EL313" i="60"/>
  <c r="EK313" i="60"/>
  <c r="EJ313" i="60"/>
  <c r="EI313" i="60"/>
  <c r="EH313" i="60"/>
  <c r="EG313" i="60"/>
  <c r="EF313" i="60"/>
  <c r="EE313" i="60"/>
  <c r="ED313" i="60"/>
  <c r="EC313" i="60"/>
  <c r="EB313" i="60"/>
  <c r="EA313" i="60"/>
  <c r="DZ313" i="60"/>
  <c r="DY313" i="60"/>
  <c r="DX313" i="60"/>
  <c r="DW313" i="60"/>
  <c r="DV313" i="60"/>
  <c r="DU313" i="60"/>
  <c r="DT313" i="60"/>
  <c r="DS313" i="60"/>
  <c r="DR313" i="60"/>
  <c r="DQ313" i="60"/>
  <c r="DP313" i="60"/>
  <c r="DO313" i="60"/>
  <c r="DN313" i="60"/>
  <c r="DM313" i="60"/>
  <c r="DL313" i="60"/>
  <c r="DK313" i="60"/>
  <c r="DJ313" i="60"/>
  <c r="DI313" i="60"/>
  <c r="DH313" i="60"/>
  <c r="DG313" i="60"/>
  <c r="DF313" i="60"/>
  <c r="DE313" i="60"/>
  <c r="DD313" i="60"/>
  <c r="DC313" i="60"/>
  <c r="DB313" i="60"/>
  <c r="DA313" i="60"/>
  <c r="CZ313" i="60"/>
  <c r="CY313" i="60"/>
  <c r="CX313" i="60"/>
  <c r="CW313" i="60"/>
  <c r="CV313" i="60"/>
  <c r="CU313" i="60"/>
  <c r="CT313" i="60"/>
  <c r="CS313" i="60"/>
  <c r="CR313" i="60"/>
  <c r="CQ313" i="60"/>
  <c r="CP313" i="60"/>
  <c r="CO313" i="60"/>
  <c r="CN313" i="60"/>
  <c r="CM313" i="60"/>
  <c r="CL313" i="60"/>
  <c r="CK313" i="60"/>
  <c r="CJ313" i="60"/>
  <c r="CI313" i="60"/>
  <c r="CH313" i="60"/>
  <c r="CG313" i="60"/>
  <c r="CF313" i="60"/>
  <c r="CE313" i="60"/>
  <c r="CD313" i="60"/>
  <c r="CC313" i="60"/>
  <c r="CB313" i="60"/>
  <c r="CA313" i="60"/>
  <c r="BZ313" i="60"/>
  <c r="BY313" i="60"/>
  <c r="BX313" i="60"/>
  <c r="BW313" i="60"/>
  <c r="BV313" i="60"/>
  <c r="BU313" i="60"/>
  <c r="BT313" i="60"/>
  <c r="BS313" i="60"/>
  <c r="BR313" i="60"/>
  <c r="BQ313" i="60"/>
  <c r="BP313" i="60"/>
  <c r="BO313" i="60"/>
  <c r="BN313" i="60"/>
  <c r="BM313" i="60"/>
  <c r="BL313" i="60"/>
  <c r="BK313" i="60"/>
  <c r="BJ313" i="60"/>
  <c r="BI313" i="60"/>
  <c r="BH313" i="60"/>
  <c r="BG313" i="60"/>
  <c r="BF313" i="60"/>
  <c r="JS312" i="60"/>
  <c r="JA312" i="60"/>
  <c r="IZ312" i="60"/>
  <c r="IY312" i="60"/>
  <c r="IX312" i="60"/>
  <c r="IW312" i="60"/>
  <c r="IV312" i="60"/>
  <c r="IL312" i="60"/>
  <c r="IK312" i="60"/>
  <c r="IJ312" i="60"/>
  <c r="II312" i="60"/>
  <c r="IH312" i="60"/>
  <c r="IG312" i="60"/>
  <c r="IF312" i="60"/>
  <c r="IE312" i="60"/>
  <c r="ID312" i="60"/>
  <c r="IC312" i="60"/>
  <c r="IB312" i="60"/>
  <c r="IA312" i="60"/>
  <c r="HZ312" i="60"/>
  <c r="HY312" i="60"/>
  <c r="HX312" i="60"/>
  <c r="HW312" i="60"/>
  <c r="HV312" i="60"/>
  <c r="HU312" i="60"/>
  <c r="HT312" i="60"/>
  <c r="HS312" i="60"/>
  <c r="HR312" i="60"/>
  <c r="HQ312" i="60"/>
  <c r="HP312" i="60"/>
  <c r="HO312" i="60"/>
  <c r="HN312" i="60"/>
  <c r="HM312" i="60"/>
  <c r="HL312" i="60"/>
  <c r="HK312" i="60"/>
  <c r="HJ312" i="60"/>
  <c r="HI312" i="60"/>
  <c r="HH312" i="60"/>
  <c r="HG312" i="60"/>
  <c r="HF312" i="60"/>
  <c r="HE312" i="60"/>
  <c r="HD312" i="60"/>
  <c r="HC312" i="60"/>
  <c r="HB312" i="60"/>
  <c r="HA312" i="60"/>
  <c r="GZ312" i="60"/>
  <c r="GY312" i="60"/>
  <c r="GX312" i="60"/>
  <c r="GW312" i="60"/>
  <c r="GV312" i="60"/>
  <c r="GU312" i="60"/>
  <c r="GT312" i="60"/>
  <c r="GS312" i="60"/>
  <c r="GR312" i="60"/>
  <c r="GQ312" i="60"/>
  <c r="GP312" i="60"/>
  <c r="GO312" i="60"/>
  <c r="GN312" i="60"/>
  <c r="GM312" i="60"/>
  <c r="GL312" i="60"/>
  <c r="GK312" i="60"/>
  <c r="GJ312" i="60"/>
  <c r="GI312" i="60"/>
  <c r="GH312" i="60"/>
  <c r="GG312" i="60"/>
  <c r="GF312" i="60"/>
  <c r="GE312" i="60"/>
  <c r="GD312" i="60"/>
  <c r="GC312" i="60"/>
  <c r="GB312" i="60"/>
  <c r="GA312" i="60"/>
  <c r="FZ312" i="60"/>
  <c r="FY312" i="60"/>
  <c r="FX312" i="60"/>
  <c r="FW312" i="60"/>
  <c r="FV312" i="60"/>
  <c r="FU312" i="60"/>
  <c r="FT312" i="60"/>
  <c r="FS312" i="60"/>
  <c r="FR312" i="60"/>
  <c r="FQ312" i="60"/>
  <c r="FP312" i="60"/>
  <c r="FO312" i="60"/>
  <c r="FN312" i="60"/>
  <c r="FM312" i="60"/>
  <c r="FL312" i="60"/>
  <c r="FK312" i="60"/>
  <c r="FJ312" i="60"/>
  <c r="FI312" i="60"/>
  <c r="FH312" i="60"/>
  <c r="FG312" i="60"/>
  <c r="FF312" i="60"/>
  <c r="FE312" i="60"/>
  <c r="FD312" i="60"/>
  <c r="FC312" i="60"/>
  <c r="FB312" i="60"/>
  <c r="FA312" i="60"/>
  <c r="EZ312" i="60"/>
  <c r="EY312" i="60"/>
  <c r="EX312" i="60"/>
  <c r="EW312" i="60"/>
  <c r="EV312" i="60"/>
  <c r="EU312" i="60"/>
  <c r="ET312" i="60"/>
  <c r="ES312" i="60"/>
  <c r="ER312" i="60"/>
  <c r="EQ312" i="60"/>
  <c r="EP312" i="60"/>
  <c r="EO312" i="60"/>
  <c r="EN312" i="60"/>
  <c r="EM312" i="60"/>
  <c r="EL312" i="60"/>
  <c r="EK312" i="60"/>
  <c r="EJ312" i="60"/>
  <c r="EI312" i="60"/>
  <c r="EH312" i="60"/>
  <c r="EG312" i="60"/>
  <c r="EF312" i="60"/>
  <c r="EE312" i="60"/>
  <c r="ED312" i="60"/>
  <c r="EC312" i="60"/>
  <c r="EB312" i="60"/>
  <c r="EA312" i="60"/>
  <c r="DZ312" i="60"/>
  <c r="DY312" i="60"/>
  <c r="DX312" i="60"/>
  <c r="DW312" i="60"/>
  <c r="DV312" i="60"/>
  <c r="DU312" i="60"/>
  <c r="DT312" i="60"/>
  <c r="DS312" i="60"/>
  <c r="DR312" i="60"/>
  <c r="DQ312" i="60"/>
  <c r="DP312" i="60"/>
  <c r="DO312" i="60"/>
  <c r="DN312" i="60"/>
  <c r="DM312" i="60"/>
  <c r="DL312" i="60"/>
  <c r="DK312" i="60"/>
  <c r="DJ312" i="60"/>
  <c r="DI312" i="60"/>
  <c r="DH312" i="60"/>
  <c r="DG312" i="60"/>
  <c r="DF312" i="60"/>
  <c r="DE312" i="60"/>
  <c r="DD312" i="60"/>
  <c r="DC312" i="60"/>
  <c r="DB312" i="60"/>
  <c r="DA312" i="60"/>
  <c r="CZ312" i="60"/>
  <c r="CY312" i="60"/>
  <c r="CX312" i="60"/>
  <c r="CW312" i="60"/>
  <c r="CV312" i="60"/>
  <c r="CU312" i="60"/>
  <c r="CT312" i="60"/>
  <c r="CS312" i="60"/>
  <c r="CR312" i="60"/>
  <c r="CQ312" i="60"/>
  <c r="CP312" i="60"/>
  <c r="CO312" i="60"/>
  <c r="CN312" i="60"/>
  <c r="CM312" i="60"/>
  <c r="CL312" i="60"/>
  <c r="CK312" i="60"/>
  <c r="CJ312" i="60"/>
  <c r="CI312" i="60"/>
  <c r="CH312" i="60"/>
  <c r="CG312" i="60"/>
  <c r="CF312" i="60"/>
  <c r="CE312" i="60"/>
  <c r="CD312" i="60"/>
  <c r="CC312" i="60"/>
  <c r="CB312" i="60"/>
  <c r="CA312" i="60"/>
  <c r="BZ312" i="60"/>
  <c r="BY312" i="60"/>
  <c r="BX312" i="60"/>
  <c r="BW312" i="60"/>
  <c r="BV312" i="60"/>
  <c r="BU312" i="60"/>
  <c r="BT312" i="60"/>
  <c r="BS312" i="60"/>
  <c r="BR312" i="60"/>
  <c r="BQ312" i="60"/>
  <c r="BP312" i="60"/>
  <c r="BO312" i="60"/>
  <c r="BN312" i="60"/>
  <c r="BM312" i="60"/>
  <c r="BL312" i="60"/>
  <c r="BK312" i="60"/>
  <c r="BJ312" i="60"/>
  <c r="BI312" i="60"/>
  <c r="BH312" i="60"/>
  <c r="BG312" i="60"/>
  <c r="BF312" i="60"/>
  <c r="JS311" i="60"/>
  <c r="JA311" i="60"/>
  <c r="IZ311" i="60"/>
  <c r="IY311" i="60"/>
  <c r="IX311" i="60"/>
  <c r="IW311" i="60"/>
  <c r="IV311" i="60"/>
  <c r="IL311" i="60"/>
  <c r="IK311" i="60"/>
  <c r="IJ311" i="60"/>
  <c r="II311" i="60"/>
  <c r="IH311" i="60"/>
  <c r="IG311" i="60"/>
  <c r="IF311" i="60"/>
  <c r="IE311" i="60"/>
  <c r="ID311" i="60"/>
  <c r="IC311" i="60"/>
  <c r="IB311" i="60"/>
  <c r="IA311" i="60"/>
  <c r="HZ311" i="60"/>
  <c r="HY311" i="60"/>
  <c r="HX311" i="60"/>
  <c r="HW311" i="60"/>
  <c r="HV311" i="60"/>
  <c r="HU311" i="60"/>
  <c r="HT311" i="60"/>
  <c r="HS311" i="60"/>
  <c r="HR311" i="60"/>
  <c r="HQ311" i="60"/>
  <c r="HP311" i="60"/>
  <c r="HO311" i="60"/>
  <c r="HN311" i="60"/>
  <c r="HM311" i="60"/>
  <c r="HL311" i="60"/>
  <c r="HK311" i="60"/>
  <c r="HJ311" i="60"/>
  <c r="HI311" i="60"/>
  <c r="HH311" i="60"/>
  <c r="HG311" i="60"/>
  <c r="HF311" i="60"/>
  <c r="HE311" i="60"/>
  <c r="HD311" i="60"/>
  <c r="HC311" i="60"/>
  <c r="HB311" i="60"/>
  <c r="HA311" i="60"/>
  <c r="GZ311" i="60"/>
  <c r="GY311" i="60"/>
  <c r="GX311" i="60"/>
  <c r="GW311" i="60"/>
  <c r="GV311" i="60"/>
  <c r="GU311" i="60"/>
  <c r="GT311" i="60"/>
  <c r="GS311" i="60"/>
  <c r="GR311" i="60"/>
  <c r="GQ311" i="60"/>
  <c r="GP311" i="60"/>
  <c r="GO311" i="60"/>
  <c r="GN311" i="60"/>
  <c r="GM311" i="60"/>
  <c r="GL311" i="60"/>
  <c r="GK311" i="60"/>
  <c r="GJ311" i="60"/>
  <c r="GI311" i="60"/>
  <c r="GH311" i="60"/>
  <c r="GG311" i="60"/>
  <c r="GF311" i="60"/>
  <c r="GE311" i="60"/>
  <c r="GD311" i="60"/>
  <c r="GC311" i="60"/>
  <c r="GB311" i="60"/>
  <c r="GA311" i="60"/>
  <c r="FZ311" i="60"/>
  <c r="FY311" i="60"/>
  <c r="FX311" i="60"/>
  <c r="FW311" i="60"/>
  <c r="FV311" i="60"/>
  <c r="FU311" i="60"/>
  <c r="FT311" i="60"/>
  <c r="FS311" i="60"/>
  <c r="FR311" i="60"/>
  <c r="FQ311" i="60"/>
  <c r="FP311" i="60"/>
  <c r="FO311" i="60"/>
  <c r="FN311" i="60"/>
  <c r="FM311" i="60"/>
  <c r="FL311" i="60"/>
  <c r="FK311" i="60"/>
  <c r="FJ311" i="60"/>
  <c r="FI311" i="60"/>
  <c r="FH311" i="60"/>
  <c r="FG311" i="60"/>
  <c r="FF311" i="60"/>
  <c r="FE311" i="60"/>
  <c r="FD311" i="60"/>
  <c r="FC311" i="60"/>
  <c r="FB311" i="60"/>
  <c r="FA311" i="60"/>
  <c r="EZ311" i="60"/>
  <c r="EY311" i="60"/>
  <c r="EX311" i="60"/>
  <c r="EW311" i="60"/>
  <c r="EV311" i="60"/>
  <c r="EU311" i="60"/>
  <c r="ET311" i="60"/>
  <c r="ES311" i="60"/>
  <c r="ER311" i="60"/>
  <c r="EQ311" i="60"/>
  <c r="EP311" i="60"/>
  <c r="EO311" i="60"/>
  <c r="EN311" i="60"/>
  <c r="EM311" i="60"/>
  <c r="EL311" i="60"/>
  <c r="EK311" i="60"/>
  <c r="EJ311" i="60"/>
  <c r="EI311" i="60"/>
  <c r="EH311" i="60"/>
  <c r="EG311" i="60"/>
  <c r="EF311" i="60"/>
  <c r="EE311" i="60"/>
  <c r="ED311" i="60"/>
  <c r="EC311" i="60"/>
  <c r="EB311" i="60"/>
  <c r="EA311" i="60"/>
  <c r="DZ311" i="60"/>
  <c r="DY311" i="60"/>
  <c r="DX311" i="60"/>
  <c r="DW311" i="60"/>
  <c r="DV311" i="60"/>
  <c r="DU311" i="60"/>
  <c r="DT311" i="60"/>
  <c r="DS311" i="60"/>
  <c r="DR311" i="60"/>
  <c r="DQ311" i="60"/>
  <c r="DP311" i="60"/>
  <c r="DO311" i="60"/>
  <c r="DN311" i="60"/>
  <c r="DM311" i="60"/>
  <c r="DL311" i="60"/>
  <c r="DK311" i="60"/>
  <c r="DJ311" i="60"/>
  <c r="DI311" i="60"/>
  <c r="DH311" i="60"/>
  <c r="DG311" i="60"/>
  <c r="DF311" i="60"/>
  <c r="DE311" i="60"/>
  <c r="DD311" i="60"/>
  <c r="DC311" i="60"/>
  <c r="DB311" i="60"/>
  <c r="DA311" i="60"/>
  <c r="CZ311" i="60"/>
  <c r="CY311" i="60"/>
  <c r="CX311" i="60"/>
  <c r="CW311" i="60"/>
  <c r="CV311" i="60"/>
  <c r="CU311" i="60"/>
  <c r="CT311" i="60"/>
  <c r="CS311" i="60"/>
  <c r="CR311" i="60"/>
  <c r="CQ311" i="60"/>
  <c r="CP311" i="60"/>
  <c r="CO311" i="60"/>
  <c r="CN311" i="60"/>
  <c r="CM311" i="60"/>
  <c r="CL311" i="60"/>
  <c r="CK311" i="60"/>
  <c r="CJ311" i="60"/>
  <c r="CI311" i="60"/>
  <c r="CH311" i="60"/>
  <c r="CG311" i="60"/>
  <c r="CF311" i="60"/>
  <c r="CE311" i="60"/>
  <c r="CD311" i="60"/>
  <c r="CC311" i="60"/>
  <c r="CB311" i="60"/>
  <c r="CA311" i="60"/>
  <c r="BZ311" i="60"/>
  <c r="BY311" i="60"/>
  <c r="BX311" i="60"/>
  <c r="BW311" i="60"/>
  <c r="BV311" i="60"/>
  <c r="BU311" i="60"/>
  <c r="BT311" i="60"/>
  <c r="BS311" i="60"/>
  <c r="BR311" i="60"/>
  <c r="BQ311" i="60"/>
  <c r="BP311" i="60"/>
  <c r="BO311" i="60"/>
  <c r="BN311" i="60"/>
  <c r="BM311" i="60"/>
  <c r="BL311" i="60"/>
  <c r="BK311" i="60"/>
  <c r="BJ311" i="60"/>
  <c r="BI311" i="60"/>
  <c r="BH311" i="60"/>
  <c r="BG311" i="60"/>
  <c r="BF311" i="60"/>
  <c r="JS310" i="60"/>
  <c r="JA310" i="60"/>
  <c r="IZ310" i="60"/>
  <c r="IY310" i="60"/>
  <c r="IX310" i="60"/>
  <c r="IW310" i="60"/>
  <c r="IV310" i="60"/>
  <c r="IL310" i="60"/>
  <c r="IK310" i="60"/>
  <c r="IJ310" i="60"/>
  <c r="II310" i="60"/>
  <c r="IH310" i="60"/>
  <c r="IG310" i="60"/>
  <c r="IF310" i="60"/>
  <c r="IE310" i="60"/>
  <c r="ID310" i="60"/>
  <c r="IC310" i="60"/>
  <c r="IB310" i="60"/>
  <c r="IA310" i="60"/>
  <c r="HZ310" i="60"/>
  <c r="HY310" i="60"/>
  <c r="HX310" i="60"/>
  <c r="HW310" i="60"/>
  <c r="HV310" i="60"/>
  <c r="HU310" i="60"/>
  <c r="HT310" i="60"/>
  <c r="HS310" i="60"/>
  <c r="HR310" i="60"/>
  <c r="HQ310" i="60"/>
  <c r="HP310" i="60"/>
  <c r="HO310" i="60"/>
  <c r="HN310" i="60"/>
  <c r="HM310" i="60"/>
  <c r="HL310" i="60"/>
  <c r="HK310" i="60"/>
  <c r="HJ310" i="60"/>
  <c r="HI310" i="60"/>
  <c r="HH310" i="60"/>
  <c r="HG310" i="60"/>
  <c r="HF310" i="60"/>
  <c r="HE310" i="60"/>
  <c r="HD310" i="60"/>
  <c r="HC310" i="60"/>
  <c r="HB310" i="60"/>
  <c r="HA310" i="60"/>
  <c r="GZ310" i="60"/>
  <c r="GY310" i="60"/>
  <c r="GX310" i="60"/>
  <c r="GW310" i="60"/>
  <c r="GV310" i="60"/>
  <c r="GU310" i="60"/>
  <c r="GT310" i="60"/>
  <c r="GS310" i="60"/>
  <c r="GR310" i="60"/>
  <c r="GQ310" i="60"/>
  <c r="GP310" i="60"/>
  <c r="GO310" i="60"/>
  <c r="GN310" i="60"/>
  <c r="GM310" i="60"/>
  <c r="GL310" i="60"/>
  <c r="GK310" i="60"/>
  <c r="GJ310" i="60"/>
  <c r="GI310" i="60"/>
  <c r="GH310" i="60"/>
  <c r="GG310" i="60"/>
  <c r="GF310" i="60"/>
  <c r="GE310" i="60"/>
  <c r="GD310" i="60"/>
  <c r="GC310" i="60"/>
  <c r="GB310" i="60"/>
  <c r="GA310" i="60"/>
  <c r="FZ310" i="60"/>
  <c r="FY310" i="60"/>
  <c r="FX310" i="60"/>
  <c r="FW310" i="60"/>
  <c r="FV310" i="60"/>
  <c r="FU310" i="60"/>
  <c r="FT310" i="60"/>
  <c r="FS310" i="60"/>
  <c r="FR310" i="60"/>
  <c r="FQ310" i="60"/>
  <c r="FP310" i="60"/>
  <c r="FO310" i="60"/>
  <c r="FN310" i="60"/>
  <c r="FM310" i="60"/>
  <c r="FL310" i="60"/>
  <c r="FK310" i="60"/>
  <c r="FJ310" i="60"/>
  <c r="FI310" i="60"/>
  <c r="FH310" i="60"/>
  <c r="FG310" i="60"/>
  <c r="FF310" i="60"/>
  <c r="FE310" i="60"/>
  <c r="FD310" i="60"/>
  <c r="FC310" i="60"/>
  <c r="FB310" i="60"/>
  <c r="FA310" i="60"/>
  <c r="EZ310" i="60"/>
  <c r="EY310" i="60"/>
  <c r="EX310" i="60"/>
  <c r="EW310" i="60"/>
  <c r="EV310" i="60"/>
  <c r="EU310" i="60"/>
  <c r="ET310" i="60"/>
  <c r="ES310" i="60"/>
  <c r="ER310" i="60"/>
  <c r="EQ310" i="60"/>
  <c r="EP310" i="60"/>
  <c r="EO310" i="60"/>
  <c r="EN310" i="60"/>
  <c r="EM310" i="60"/>
  <c r="EL310" i="60"/>
  <c r="EK310" i="60"/>
  <c r="EJ310" i="60"/>
  <c r="EI310" i="60"/>
  <c r="EH310" i="60"/>
  <c r="EG310" i="60"/>
  <c r="EF310" i="60"/>
  <c r="EE310" i="60"/>
  <c r="ED310" i="60"/>
  <c r="EC310" i="60"/>
  <c r="EB310" i="60"/>
  <c r="EA310" i="60"/>
  <c r="DZ310" i="60"/>
  <c r="DY310" i="60"/>
  <c r="DX310" i="60"/>
  <c r="DW310" i="60"/>
  <c r="DV310" i="60"/>
  <c r="DU310" i="60"/>
  <c r="DT310" i="60"/>
  <c r="DS310" i="60"/>
  <c r="DR310" i="60"/>
  <c r="DQ310" i="60"/>
  <c r="DP310" i="60"/>
  <c r="DO310" i="60"/>
  <c r="DN310" i="60"/>
  <c r="DM310" i="60"/>
  <c r="DL310" i="60"/>
  <c r="DK310" i="60"/>
  <c r="DJ310" i="60"/>
  <c r="DI310" i="60"/>
  <c r="DH310" i="60"/>
  <c r="DG310" i="60"/>
  <c r="DF310" i="60"/>
  <c r="DE310" i="60"/>
  <c r="DD310" i="60"/>
  <c r="DC310" i="60"/>
  <c r="DB310" i="60"/>
  <c r="DA310" i="60"/>
  <c r="CZ310" i="60"/>
  <c r="CY310" i="60"/>
  <c r="CX310" i="60"/>
  <c r="CW310" i="60"/>
  <c r="CV310" i="60"/>
  <c r="CU310" i="60"/>
  <c r="CT310" i="60"/>
  <c r="CS310" i="60"/>
  <c r="CR310" i="60"/>
  <c r="CQ310" i="60"/>
  <c r="CP310" i="60"/>
  <c r="CO310" i="60"/>
  <c r="CN310" i="60"/>
  <c r="CM310" i="60"/>
  <c r="CL310" i="60"/>
  <c r="CK310" i="60"/>
  <c r="CJ310" i="60"/>
  <c r="CI310" i="60"/>
  <c r="CH310" i="60"/>
  <c r="CG310" i="60"/>
  <c r="CF310" i="60"/>
  <c r="CE310" i="60"/>
  <c r="CD310" i="60"/>
  <c r="CC310" i="60"/>
  <c r="CB310" i="60"/>
  <c r="CA310" i="60"/>
  <c r="BZ310" i="60"/>
  <c r="BY310" i="60"/>
  <c r="BX310" i="60"/>
  <c r="BW310" i="60"/>
  <c r="BV310" i="60"/>
  <c r="BU310" i="60"/>
  <c r="BT310" i="60"/>
  <c r="BS310" i="60"/>
  <c r="BR310" i="60"/>
  <c r="BQ310" i="60"/>
  <c r="BP310" i="60"/>
  <c r="BO310" i="60"/>
  <c r="BN310" i="60"/>
  <c r="BM310" i="60"/>
  <c r="BL310" i="60"/>
  <c r="BK310" i="60"/>
  <c r="BJ310" i="60"/>
  <c r="BI310" i="60"/>
  <c r="BH310" i="60"/>
  <c r="BG310" i="60"/>
  <c r="BF310" i="60"/>
  <c r="JS309" i="60"/>
  <c r="JA309" i="60"/>
  <c r="IZ309" i="60"/>
  <c r="IY309" i="60"/>
  <c r="IX309" i="60"/>
  <c r="IW309" i="60"/>
  <c r="IV309" i="60"/>
  <c r="IL309" i="60"/>
  <c r="IK309" i="60"/>
  <c r="IJ309" i="60"/>
  <c r="II309" i="60"/>
  <c r="IH309" i="60"/>
  <c r="IG309" i="60"/>
  <c r="IF309" i="60"/>
  <c r="IE309" i="60"/>
  <c r="ID309" i="60"/>
  <c r="IC309" i="60"/>
  <c r="IB309" i="60"/>
  <c r="IA309" i="60"/>
  <c r="HZ309" i="60"/>
  <c r="HY309" i="60"/>
  <c r="HX309" i="60"/>
  <c r="HW309" i="60"/>
  <c r="HV309" i="60"/>
  <c r="HU309" i="60"/>
  <c r="HT309" i="60"/>
  <c r="HS309" i="60"/>
  <c r="HR309" i="60"/>
  <c r="HQ309" i="60"/>
  <c r="HP309" i="60"/>
  <c r="HO309" i="60"/>
  <c r="HN309" i="60"/>
  <c r="HM309" i="60"/>
  <c r="HL309" i="60"/>
  <c r="HK309" i="60"/>
  <c r="HJ309" i="60"/>
  <c r="HI309" i="60"/>
  <c r="HH309" i="60"/>
  <c r="HG309" i="60"/>
  <c r="HF309" i="60"/>
  <c r="HE309" i="60"/>
  <c r="HD309" i="60"/>
  <c r="HC309" i="60"/>
  <c r="HB309" i="60"/>
  <c r="HA309" i="60"/>
  <c r="GZ309" i="60"/>
  <c r="GY309" i="60"/>
  <c r="GX309" i="60"/>
  <c r="GW309" i="60"/>
  <c r="GV309" i="60"/>
  <c r="GU309" i="60"/>
  <c r="GT309" i="60"/>
  <c r="GS309" i="60"/>
  <c r="GR309" i="60"/>
  <c r="GQ309" i="60"/>
  <c r="GP309" i="60"/>
  <c r="GO309" i="60"/>
  <c r="GN309" i="60"/>
  <c r="GM309" i="60"/>
  <c r="GL309" i="60"/>
  <c r="GK309" i="60"/>
  <c r="GJ309" i="60"/>
  <c r="GI309" i="60"/>
  <c r="GH309" i="60"/>
  <c r="GG309" i="60"/>
  <c r="GF309" i="60"/>
  <c r="GE309" i="60"/>
  <c r="GD309" i="60"/>
  <c r="GC309" i="60"/>
  <c r="GB309" i="60"/>
  <c r="GA309" i="60"/>
  <c r="FZ309" i="60"/>
  <c r="FY309" i="60"/>
  <c r="FX309" i="60"/>
  <c r="FW309" i="60"/>
  <c r="FV309" i="60"/>
  <c r="FU309" i="60"/>
  <c r="FT309" i="60"/>
  <c r="FS309" i="60"/>
  <c r="FR309" i="60"/>
  <c r="FQ309" i="60"/>
  <c r="FP309" i="60"/>
  <c r="FO309" i="60"/>
  <c r="FN309" i="60"/>
  <c r="FM309" i="60"/>
  <c r="FL309" i="60"/>
  <c r="FK309" i="60"/>
  <c r="FJ309" i="60"/>
  <c r="FI309" i="60"/>
  <c r="FH309" i="60"/>
  <c r="FG309" i="60"/>
  <c r="FF309" i="60"/>
  <c r="FE309" i="60"/>
  <c r="FD309" i="60"/>
  <c r="FC309" i="60"/>
  <c r="FB309" i="60"/>
  <c r="FA309" i="60"/>
  <c r="EZ309" i="60"/>
  <c r="EY309" i="60"/>
  <c r="EX309" i="60"/>
  <c r="EW309" i="60"/>
  <c r="EV309" i="60"/>
  <c r="EU309" i="60"/>
  <c r="ET309" i="60"/>
  <c r="ES309" i="60"/>
  <c r="ER309" i="60"/>
  <c r="EQ309" i="60"/>
  <c r="EP309" i="60"/>
  <c r="EO309" i="60"/>
  <c r="EN309" i="60"/>
  <c r="EM309" i="60"/>
  <c r="EL309" i="60"/>
  <c r="EK309" i="60"/>
  <c r="EJ309" i="60"/>
  <c r="EI309" i="60"/>
  <c r="EH309" i="60"/>
  <c r="EG309" i="60"/>
  <c r="EF309" i="60"/>
  <c r="EE309" i="60"/>
  <c r="ED309" i="60"/>
  <c r="EC309" i="60"/>
  <c r="EB309" i="60"/>
  <c r="EA309" i="60"/>
  <c r="DZ309" i="60"/>
  <c r="DY309" i="60"/>
  <c r="DX309" i="60"/>
  <c r="DW309" i="60"/>
  <c r="DV309" i="60"/>
  <c r="DU309" i="60"/>
  <c r="DT309" i="60"/>
  <c r="DS309" i="60"/>
  <c r="DR309" i="60"/>
  <c r="DQ309" i="60"/>
  <c r="DP309" i="60"/>
  <c r="DO309" i="60"/>
  <c r="DN309" i="60"/>
  <c r="DM309" i="60"/>
  <c r="DL309" i="60"/>
  <c r="DK309" i="60"/>
  <c r="DJ309" i="60"/>
  <c r="DI309" i="60"/>
  <c r="DH309" i="60"/>
  <c r="DG309" i="60"/>
  <c r="DF309" i="60"/>
  <c r="DE309" i="60"/>
  <c r="DD309" i="60"/>
  <c r="DC309" i="60"/>
  <c r="DB309" i="60"/>
  <c r="DA309" i="60"/>
  <c r="CZ309" i="60"/>
  <c r="CY309" i="60"/>
  <c r="CX309" i="60"/>
  <c r="CW309" i="60"/>
  <c r="CV309" i="60"/>
  <c r="CU309" i="60"/>
  <c r="CT309" i="60"/>
  <c r="CS309" i="60"/>
  <c r="CR309" i="60"/>
  <c r="CQ309" i="60"/>
  <c r="CP309" i="60"/>
  <c r="CO309" i="60"/>
  <c r="CN309" i="60"/>
  <c r="CM309" i="60"/>
  <c r="CL309" i="60"/>
  <c r="CK309" i="60"/>
  <c r="CJ309" i="60"/>
  <c r="CI309" i="60"/>
  <c r="CH309" i="60"/>
  <c r="CG309" i="60"/>
  <c r="CF309" i="60"/>
  <c r="CE309" i="60"/>
  <c r="CD309" i="60"/>
  <c r="CC309" i="60"/>
  <c r="CB309" i="60"/>
  <c r="CA309" i="60"/>
  <c r="BZ309" i="60"/>
  <c r="BY309" i="60"/>
  <c r="BX309" i="60"/>
  <c r="BW309" i="60"/>
  <c r="BV309" i="60"/>
  <c r="BU309" i="60"/>
  <c r="BT309" i="60"/>
  <c r="BS309" i="60"/>
  <c r="BR309" i="60"/>
  <c r="BQ309" i="60"/>
  <c r="BP309" i="60"/>
  <c r="BO309" i="60"/>
  <c r="BN309" i="60"/>
  <c r="BM309" i="60"/>
  <c r="BL309" i="60"/>
  <c r="BK309" i="60"/>
  <c r="BJ309" i="60"/>
  <c r="BI309" i="60"/>
  <c r="BH309" i="60"/>
  <c r="BG309" i="60"/>
  <c r="BF309" i="60"/>
  <c r="JS308" i="60"/>
  <c r="JA308" i="60"/>
  <c r="IZ308" i="60"/>
  <c r="IY308" i="60"/>
  <c r="IX308" i="60"/>
  <c r="IW308" i="60"/>
  <c r="IV308" i="60"/>
  <c r="IL308" i="60"/>
  <c r="IK308" i="60"/>
  <c r="IJ308" i="60"/>
  <c r="II308" i="60"/>
  <c r="IH308" i="60"/>
  <c r="IG308" i="60"/>
  <c r="IF308" i="60"/>
  <c r="IE308" i="60"/>
  <c r="ID308" i="60"/>
  <c r="IC308" i="60"/>
  <c r="IB308" i="60"/>
  <c r="IA308" i="60"/>
  <c r="HZ308" i="60"/>
  <c r="HY308" i="60"/>
  <c r="HX308" i="60"/>
  <c r="HW308" i="60"/>
  <c r="HV308" i="60"/>
  <c r="HU308" i="60"/>
  <c r="HT308" i="60"/>
  <c r="HS308" i="60"/>
  <c r="HR308" i="60"/>
  <c r="HQ308" i="60"/>
  <c r="HP308" i="60"/>
  <c r="HO308" i="60"/>
  <c r="HN308" i="60"/>
  <c r="HM308" i="60"/>
  <c r="HL308" i="60"/>
  <c r="HK308" i="60"/>
  <c r="HJ308" i="60"/>
  <c r="HI308" i="60"/>
  <c r="HH308" i="60"/>
  <c r="HG308" i="60"/>
  <c r="HF308" i="60"/>
  <c r="HE308" i="60"/>
  <c r="HD308" i="60"/>
  <c r="HC308" i="60"/>
  <c r="HB308" i="60"/>
  <c r="HA308" i="60"/>
  <c r="GZ308" i="60"/>
  <c r="GY308" i="60"/>
  <c r="GX308" i="60"/>
  <c r="GW308" i="60"/>
  <c r="GV308" i="60"/>
  <c r="GU308" i="60"/>
  <c r="GT308" i="60"/>
  <c r="GS308" i="60"/>
  <c r="GR308" i="60"/>
  <c r="GQ308" i="60"/>
  <c r="GP308" i="60"/>
  <c r="GO308" i="60"/>
  <c r="GN308" i="60"/>
  <c r="GM308" i="60"/>
  <c r="GL308" i="60"/>
  <c r="GK308" i="60"/>
  <c r="GJ308" i="60"/>
  <c r="GI308" i="60"/>
  <c r="GH308" i="60"/>
  <c r="GG308" i="60"/>
  <c r="GF308" i="60"/>
  <c r="GE308" i="60"/>
  <c r="GD308" i="60"/>
  <c r="GC308" i="60"/>
  <c r="GB308" i="60"/>
  <c r="GA308" i="60"/>
  <c r="FZ308" i="60"/>
  <c r="FY308" i="60"/>
  <c r="FX308" i="60"/>
  <c r="FW308" i="60"/>
  <c r="FV308" i="60"/>
  <c r="FU308" i="60"/>
  <c r="FT308" i="60"/>
  <c r="FS308" i="60"/>
  <c r="FR308" i="60"/>
  <c r="FQ308" i="60"/>
  <c r="FP308" i="60"/>
  <c r="FO308" i="60"/>
  <c r="FN308" i="60"/>
  <c r="FM308" i="60"/>
  <c r="FL308" i="60"/>
  <c r="FK308" i="60"/>
  <c r="FJ308" i="60"/>
  <c r="FI308" i="60"/>
  <c r="FH308" i="60"/>
  <c r="FG308" i="60"/>
  <c r="FF308" i="60"/>
  <c r="FE308" i="60"/>
  <c r="FD308" i="60"/>
  <c r="FC308" i="60"/>
  <c r="FB308" i="60"/>
  <c r="FA308" i="60"/>
  <c r="EZ308" i="60"/>
  <c r="EY308" i="60"/>
  <c r="EX308" i="60"/>
  <c r="EW308" i="60"/>
  <c r="EV308" i="60"/>
  <c r="EU308" i="60"/>
  <c r="ET308" i="60"/>
  <c r="ES308" i="60"/>
  <c r="ER308" i="60"/>
  <c r="EQ308" i="60"/>
  <c r="EP308" i="60"/>
  <c r="EO308" i="60"/>
  <c r="EN308" i="60"/>
  <c r="EM308" i="60"/>
  <c r="EL308" i="60"/>
  <c r="EK308" i="60"/>
  <c r="EJ308" i="60"/>
  <c r="EI308" i="60"/>
  <c r="EH308" i="60"/>
  <c r="EG308" i="60"/>
  <c r="EF308" i="60"/>
  <c r="EE308" i="60"/>
  <c r="ED308" i="60"/>
  <c r="EC308" i="60"/>
  <c r="EB308" i="60"/>
  <c r="EA308" i="60"/>
  <c r="DZ308" i="60"/>
  <c r="DY308" i="60"/>
  <c r="DX308" i="60"/>
  <c r="DW308" i="60"/>
  <c r="DV308" i="60"/>
  <c r="DU308" i="60"/>
  <c r="DT308" i="60"/>
  <c r="DS308" i="60"/>
  <c r="DR308" i="60"/>
  <c r="DQ308" i="60"/>
  <c r="DP308" i="60"/>
  <c r="DO308" i="60"/>
  <c r="DN308" i="60"/>
  <c r="DM308" i="60"/>
  <c r="DL308" i="60"/>
  <c r="DK308" i="60"/>
  <c r="DJ308" i="60"/>
  <c r="DI308" i="60"/>
  <c r="DH308" i="60"/>
  <c r="DG308" i="60"/>
  <c r="DF308" i="60"/>
  <c r="DE308" i="60"/>
  <c r="DD308" i="60"/>
  <c r="DC308" i="60"/>
  <c r="DB308" i="60"/>
  <c r="DA308" i="60"/>
  <c r="CZ308" i="60"/>
  <c r="CY308" i="60"/>
  <c r="CX308" i="60"/>
  <c r="CW308" i="60"/>
  <c r="CV308" i="60"/>
  <c r="CU308" i="60"/>
  <c r="CT308" i="60"/>
  <c r="CS308" i="60"/>
  <c r="CR308" i="60"/>
  <c r="CQ308" i="60"/>
  <c r="CP308" i="60"/>
  <c r="CO308" i="60"/>
  <c r="CN308" i="60"/>
  <c r="CM308" i="60"/>
  <c r="CL308" i="60"/>
  <c r="CK308" i="60"/>
  <c r="CJ308" i="60"/>
  <c r="CI308" i="60"/>
  <c r="CH308" i="60"/>
  <c r="CG308" i="60"/>
  <c r="CF308" i="60"/>
  <c r="CE308" i="60"/>
  <c r="CD308" i="60"/>
  <c r="CC308" i="60"/>
  <c r="CB308" i="60"/>
  <c r="CA308" i="60"/>
  <c r="BZ308" i="60"/>
  <c r="BY308" i="60"/>
  <c r="BX308" i="60"/>
  <c r="BW308" i="60"/>
  <c r="BV308" i="60"/>
  <c r="BU308" i="60"/>
  <c r="BT308" i="60"/>
  <c r="BS308" i="60"/>
  <c r="BR308" i="60"/>
  <c r="BQ308" i="60"/>
  <c r="BP308" i="60"/>
  <c r="BO308" i="60"/>
  <c r="BN308" i="60"/>
  <c r="BM308" i="60"/>
  <c r="BL308" i="60"/>
  <c r="BK308" i="60"/>
  <c r="BJ308" i="60"/>
  <c r="BI308" i="60"/>
  <c r="BH308" i="60"/>
  <c r="BG308" i="60"/>
  <c r="BF308" i="60"/>
  <c r="JS307" i="60"/>
  <c r="JA307" i="60"/>
  <c r="IZ307" i="60"/>
  <c r="IY307" i="60"/>
  <c r="IX307" i="60"/>
  <c r="IW307" i="60"/>
  <c r="IV307" i="60"/>
  <c r="IL307" i="60"/>
  <c r="IK307" i="60"/>
  <c r="IJ307" i="60"/>
  <c r="II307" i="60"/>
  <c r="IH307" i="60"/>
  <c r="IG307" i="60"/>
  <c r="IF307" i="60"/>
  <c r="IE307" i="60"/>
  <c r="ID307" i="60"/>
  <c r="IC307" i="60"/>
  <c r="IB307" i="60"/>
  <c r="IA307" i="60"/>
  <c r="HZ307" i="60"/>
  <c r="HY307" i="60"/>
  <c r="HX307" i="60"/>
  <c r="HW307" i="60"/>
  <c r="HV307" i="60"/>
  <c r="HU307" i="60"/>
  <c r="HT307" i="60"/>
  <c r="HS307" i="60"/>
  <c r="HR307" i="60"/>
  <c r="HQ307" i="60"/>
  <c r="HP307" i="60"/>
  <c r="HO307" i="60"/>
  <c r="HN307" i="60"/>
  <c r="HM307" i="60"/>
  <c r="HL307" i="60"/>
  <c r="HK307" i="60"/>
  <c r="HJ307" i="60"/>
  <c r="HI307" i="60"/>
  <c r="HH307" i="60"/>
  <c r="HG307" i="60"/>
  <c r="HF307" i="60"/>
  <c r="HE307" i="60"/>
  <c r="HD307" i="60"/>
  <c r="HC307" i="60"/>
  <c r="HB307" i="60"/>
  <c r="HA307" i="60"/>
  <c r="GZ307" i="60"/>
  <c r="GY307" i="60"/>
  <c r="GX307" i="60"/>
  <c r="GW307" i="60"/>
  <c r="GV307" i="60"/>
  <c r="GU307" i="60"/>
  <c r="GT307" i="60"/>
  <c r="GS307" i="60"/>
  <c r="GR307" i="60"/>
  <c r="GQ307" i="60"/>
  <c r="GP307" i="60"/>
  <c r="GO307" i="60"/>
  <c r="GN307" i="60"/>
  <c r="GM307" i="60"/>
  <c r="GL307" i="60"/>
  <c r="GK307" i="60"/>
  <c r="GJ307" i="60"/>
  <c r="GI307" i="60"/>
  <c r="GH307" i="60"/>
  <c r="GG307" i="60"/>
  <c r="GF307" i="60"/>
  <c r="GE307" i="60"/>
  <c r="GD307" i="60"/>
  <c r="GC307" i="60"/>
  <c r="GB307" i="60"/>
  <c r="GA307" i="60"/>
  <c r="FZ307" i="60"/>
  <c r="FY307" i="60"/>
  <c r="FX307" i="60"/>
  <c r="FW307" i="60"/>
  <c r="FV307" i="60"/>
  <c r="FU307" i="60"/>
  <c r="FT307" i="60"/>
  <c r="FS307" i="60"/>
  <c r="FR307" i="60"/>
  <c r="FQ307" i="60"/>
  <c r="FP307" i="60"/>
  <c r="FO307" i="60"/>
  <c r="FN307" i="60"/>
  <c r="FM307" i="60"/>
  <c r="FL307" i="60"/>
  <c r="FK307" i="60"/>
  <c r="FJ307" i="60"/>
  <c r="FI307" i="60"/>
  <c r="FH307" i="60"/>
  <c r="FG307" i="60"/>
  <c r="FF307" i="60"/>
  <c r="FE307" i="60"/>
  <c r="FD307" i="60"/>
  <c r="FC307" i="60"/>
  <c r="FB307" i="60"/>
  <c r="FA307" i="60"/>
  <c r="EZ307" i="60"/>
  <c r="EY307" i="60"/>
  <c r="EX307" i="60"/>
  <c r="EW307" i="60"/>
  <c r="EV307" i="60"/>
  <c r="EU307" i="60"/>
  <c r="ET307" i="60"/>
  <c r="ES307" i="60"/>
  <c r="ER307" i="60"/>
  <c r="EQ307" i="60"/>
  <c r="EP307" i="60"/>
  <c r="EO307" i="60"/>
  <c r="EN307" i="60"/>
  <c r="EM307" i="60"/>
  <c r="EL307" i="60"/>
  <c r="EK307" i="60"/>
  <c r="EJ307" i="60"/>
  <c r="EI307" i="60"/>
  <c r="EH307" i="60"/>
  <c r="EG307" i="60"/>
  <c r="EF307" i="60"/>
  <c r="EE307" i="60"/>
  <c r="ED307" i="60"/>
  <c r="EC307" i="60"/>
  <c r="EB307" i="60"/>
  <c r="EA307" i="60"/>
  <c r="DZ307" i="60"/>
  <c r="DY307" i="60"/>
  <c r="DX307" i="60"/>
  <c r="DW307" i="60"/>
  <c r="DV307" i="60"/>
  <c r="DU307" i="60"/>
  <c r="DT307" i="60"/>
  <c r="DS307" i="60"/>
  <c r="DR307" i="60"/>
  <c r="DQ307" i="60"/>
  <c r="DP307" i="60"/>
  <c r="DO307" i="60"/>
  <c r="DN307" i="60"/>
  <c r="DM307" i="60"/>
  <c r="DL307" i="60"/>
  <c r="DK307" i="60"/>
  <c r="DJ307" i="60"/>
  <c r="DI307" i="60"/>
  <c r="DH307" i="60"/>
  <c r="DG307" i="60"/>
  <c r="DF307" i="60"/>
  <c r="DE307" i="60"/>
  <c r="DD307" i="60"/>
  <c r="DC307" i="60"/>
  <c r="DB307" i="60"/>
  <c r="DA307" i="60"/>
  <c r="CZ307" i="60"/>
  <c r="CY307" i="60"/>
  <c r="CX307" i="60"/>
  <c r="CW307" i="60"/>
  <c r="CV307" i="60"/>
  <c r="CU307" i="60"/>
  <c r="CT307" i="60"/>
  <c r="CS307" i="60"/>
  <c r="CR307" i="60"/>
  <c r="CQ307" i="60"/>
  <c r="CP307" i="60"/>
  <c r="CO307" i="60"/>
  <c r="CN307" i="60"/>
  <c r="CM307" i="60"/>
  <c r="CL307" i="60"/>
  <c r="CK307" i="60"/>
  <c r="CJ307" i="60"/>
  <c r="CI307" i="60"/>
  <c r="CH307" i="60"/>
  <c r="CG307" i="60"/>
  <c r="CF307" i="60"/>
  <c r="CE307" i="60"/>
  <c r="CD307" i="60"/>
  <c r="CC307" i="60"/>
  <c r="CB307" i="60"/>
  <c r="CA307" i="60"/>
  <c r="BZ307" i="60"/>
  <c r="BY307" i="60"/>
  <c r="BX307" i="60"/>
  <c r="BW307" i="60"/>
  <c r="BV307" i="60"/>
  <c r="BU307" i="60"/>
  <c r="BT307" i="60"/>
  <c r="BS307" i="60"/>
  <c r="BR307" i="60"/>
  <c r="BQ307" i="60"/>
  <c r="BP307" i="60"/>
  <c r="BO307" i="60"/>
  <c r="BN307" i="60"/>
  <c r="BM307" i="60"/>
  <c r="BL307" i="60"/>
  <c r="BK307" i="60"/>
  <c r="BJ307" i="60"/>
  <c r="BI307" i="60"/>
  <c r="BH307" i="60"/>
  <c r="BG307" i="60"/>
  <c r="BF307" i="60"/>
  <c r="JS306" i="60"/>
  <c r="JA306" i="60"/>
  <c r="IZ306" i="60"/>
  <c r="IY306" i="60"/>
  <c r="IX306" i="60"/>
  <c r="IW306" i="60"/>
  <c r="IV306" i="60"/>
  <c r="IL306" i="60"/>
  <c r="IK306" i="60"/>
  <c r="IJ306" i="60"/>
  <c r="II306" i="60"/>
  <c r="IH306" i="60"/>
  <c r="IG306" i="60"/>
  <c r="IF306" i="60"/>
  <c r="IE306" i="60"/>
  <c r="ID306" i="60"/>
  <c r="IC306" i="60"/>
  <c r="IB306" i="60"/>
  <c r="IA306" i="60"/>
  <c r="HZ306" i="60"/>
  <c r="HY306" i="60"/>
  <c r="HX306" i="60"/>
  <c r="HW306" i="60"/>
  <c r="HV306" i="60"/>
  <c r="HU306" i="60"/>
  <c r="HT306" i="60"/>
  <c r="HS306" i="60"/>
  <c r="HR306" i="60"/>
  <c r="HQ306" i="60"/>
  <c r="HP306" i="60"/>
  <c r="HO306" i="60"/>
  <c r="HN306" i="60"/>
  <c r="HM306" i="60"/>
  <c r="HL306" i="60"/>
  <c r="HK306" i="60"/>
  <c r="HJ306" i="60"/>
  <c r="HI306" i="60"/>
  <c r="HH306" i="60"/>
  <c r="HG306" i="60"/>
  <c r="HF306" i="60"/>
  <c r="HE306" i="60"/>
  <c r="HD306" i="60"/>
  <c r="HC306" i="60"/>
  <c r="HB306" i="60"/>
  <c r="HA306" i="60"/>
  <c r="GZ306" i="60"/>
  <c r="GY306" i="60"/>
  <c r="GX306" i="60"/>
  <c r="GW306" i="60"/>
  <c r="GV306" i="60"/>
  <c r="GU306" i="60"/>
  <c r="GT306" i="60"/>
  <c r="GS306" i="60"/>
  <c r="GR306" i="60"/>
  <c r="GQ306" i="60"/>
  <c r="GP306" i="60"/>
  <c r="GO306" i="60"/>
  <c r="GN306" i="60"/>
  <c r="GM306" i="60"/>
  <c r="GL306" i="60"/>
  <c r="GK306" i="60"/>
  <c r="GJ306" i="60"/>
  <c r="GI306" i="60"/>
  <c r="GH306" i="60"/>
  <c r="GG306" i="60"/>
  <c r="GF306" i="60"/>
  <c r="GE306" i="60"/>
  <c r="GD306" i="60"/>
  <c r="GC306" i="60"/>
  <c r="GB306" i="60"/>
  <c r="GA306" i="60"/>
  <c r="FZ306" i="60"/>
  <c r="FY306" i="60"/>
  <c r="FX306" i="60"/>
  <c r="FW306" i="60"/>
  <c r="FV306" i="60"/>
  <c r="FU306" i="60"/>
  <c r="FT306" i="60"/>
  <c r="FS306" i="60"/>
  <c r="FR306" i="60"/>
  <c r="FQ306" i="60"/>
  <c r="FP306" i="60"/>
  <c r="FO306" i="60"/>
  <c r="FN306" i="60"/>
  <c r="FM306" i="60"/>
  <c r="FL306" i="60"/>
  <c r="FK306" i="60"/>
  <c r="FJ306" i="60"/>
  <c r="FI306" i="60"/>
  <c r="FH306" i="60"/>
  <c r="FG306" i="60"/>
  <c r="FF306" i="60"/>
  <c r="FE306" i="60"/>
  <c r="FD306" i="60"/>
  <c r="FC306" i="60"/>
  <c r="FB306" i="60"/>
  <c r="FA306" i="60"/>
  <c r="EZ306" i="60"/>
  <c r="EY306" i="60"/>
  <c r="EX306" i="60"/>
  <c r="EW306" i="60"/>
  <c r="EV306" i="60"/>
  <c r="EU306" i="60"/>
  <c r="ET306" i="60"/>
  <c r="ES306" i="60"/>
  <c r="ER306" i="60"/>
  <c r="EQ306" i="60"/>
  <c r="EP306" i="60"/>
  <c r="EO306" i="60"/>
  <c r="EN306" i="60"/>
  <c r="EM306" i="60"/>
  <c r="EL306" i="60"/>
  <c r="EK306" i="60"/>
  <c r="EJ306" i="60"/>
  <c r="EI306" i="60"/>
  <c r="EH306" i="60"/>
  <c r="EG306" i="60"/>
  <c r="EF306" i="60"/>
  <c r="EE306" i="60"/>
  <c r="ED306" i="60"/>
  <c r="EC306" i="60"/>
  <c r="EB306" i="60"/>
  <c r="EA306" i="60"/>
  <c r="DZ306" i="60"/>
  <c r="DY306" i="60"/>
  <c r="DX306" i="60"/>
  <c r="DW306" i="60"/>
  <c r="DV306" i="60"/>
  <c r="DU306" i="60"/>
  <c r="DT306" i="60"/>
  <c r="DS306" i="60"/>
  <c r="DR306" i="60"/>
  <c r="DQ306" i="60"/>
  <c r="DP306" i="60"/>
  <c r="DO306" i="60"/>
  <c r="DN306" i="60"/>
  <c r="DM306" i="60"/>
  <c r="DL306" i="60"/>
  <c r="DK306" i="60"/>
  <c r="DJ306" i="60"/>
  <c r="DI306" i="60"/>
  <c r="DH306" i="60"/>
  <c r="DG306" i="60"/>
  <c r="DF306" i="60"/>
  <c r="DE306" i="60"/>
  <c r="DD306" i="60"/>
  <c r="DC306" i="60"/>
  <c r="DB306" i="60"/>
  <c r="DA306" i="60"/>
  <c r="CZ306" i="60"/>
  <c r="CY306" i="60"/>
  <c r="CX306" i="60"/>
  <c r="CW306" i="60"/>
  <c r="CV306" i="60"/>
  <c r="CU306" i="60"/>
  <c r="CT306" i="60"/>
  <c r="CS306" i="60"/>
  <c r="CR306" i="60"/>
  <c r="CQ306" i="60"/>
  <c r="CP306" i="60"/>
  <c r="CO306" i="60"/>
  <c r="CN306" i="60"/>
  <c r="CM306" i="60"/>
  <c r="CL306" i="60"/>
  <c r="CK306" i="60"/>
  <c r="CJ306" i="60"/>
  <c r="CI306" i="60"/>
  <c r="CH306" i="60"/>
  <c r="CG306" i="60"/>
  <c r="CF306" i="60"/>
  <c r="CE306" i="60"/>
  <c r="CD306" i="60"/>
  <c r="CC306" i="60"/>
  <c r="CB306" i="60"/>
  <c r="CA306" i="60"/>
  <c r="BZ306" i="60"/>
  <c r="BY306" i="60"/>
  <c r="BX306" i="60"/>
  <c r="BW306" i="60"/>
  <c r="BV306" i="60"/>
  <c r="BU306" i="60"/>
  <c r="BT306" i="60"/>
  <c r="BS306" i="60"/>
  <c r="BR306" i="60"/>
  <c r="BQ306" i="60"/>
  <c r="BP306" i="60"/>
  <c r="BO306" i="60"/>
  <c r="BN306" i="60"/>
  <c r="BM306" i="60"/>
  <c r="BL306" i="60"/>
  <c r="BK306" i="60"/>
  <c r="BJ306" i="60"/>
  <c r="BI306" i="60"/>
  <c r="BH306" i="60"/>
  <c r="BG306" i="60"/>
  <c r="BF306" i="60"/>
  <c r="JS305" i="60"/>
  <c r="JA305" i="60"/>
  <c r="IZ305" i="60"/>
  <c r="IY305" i="60"/>
  <c r="IX305" i="60"/>
  <c r="IW305" i="60"/>
  <c r="IV305" i="60"/>
  <c r="IL305" i="60"/>
  <c r="IK305" i="60"/>
  <c r="IJ305" i="60"/>
  <c r="II305" i="60"/>
  <c r="IH305" i="60"/>
  <c r="IG305" i="60"/>
  <c r="IF305" i="60"/>
  <c r="IE305" i="60"/>
  <c r="ID305" i="60"/>
  <c r="IC305" i="60"/>
  <c r="IB305" i="60"/>
  <c r="IA305" i="60"/>
  <c r="HZ305" i="60"/>
  <c r="HY305" i="60"/>
  <c r="HX305" i="60"/>
  <c r="HW305" i="60"/>
  <c r="HV305" i="60"/>
  <c r="HU305" i="60"/>
  <c r="HT305" i="60"/>
  <c r="HS305" i="60"/>
  <c r="HR305" i="60"/>
  <c r="HQ305" i="60"/>
  <c r="HP305" i="60"/>
  <c r="HO305" i="60"/>
  <c r="HN305" i="60"/>
  <c r="HM305" i="60"/>
  <c r="HL305" i="60"/>
  <c r="HK305" i="60"/>
  <c r="HJ305" i="60"/>
  <c r="HI305" i="60"/>
  <c r="HH305" i="60"/>
  <c r="HG305" i="60"/>
  <c r="HF305" i="60"/>
  <c r="HE305" i="60"/>
  <c r="HD305" i="60"/>
  <c r="HC305" i="60"/>
  <c r="HB305" i="60"/>
  <c r="HA305" i="60"/>
  <c r="GZ305" i="60"/>
  <c r="GY305" i="60"/>
  <c r="GX305" i="60"/>
  <c r="GW305" i="60"/>
  <c r="GV305" i="60"/>
  <c r="GU305" i="60"/>
  <c r="GT305" i="60"/>
  <c r="GS305" i="60"/>
  <c r="GR305" i="60"/>
  <c r="GQ305" i="60"/>
  <c r="GP305" i="60"/>
  <c r="GO305" i="60"/>
  <c r="GN305" i="60"/>
  <c r="GM305" i="60"/>
  <c r="GL305" i="60"/>
  <c r="GK305" i="60"/>
  <c r="GJ305" i="60"/>
  <c r="GI305" i="60"/>
  <c r="GH305" i="60"/>
  <c r="GG305" i="60"/>
  <c r="GF305" i="60"/>
  <c r="GE305" i="60"/>
  <c r="GD305" i="60"/>
  <c r="GC305" i="60"/>
  <c r="GB305" i="60"/>
  <c r="GA305" i="60"/>
  <c r="FZ305" i="60"/>
  <c r="FY305" i="60"/>
  <c r="FX305" i="60"/>
  <c r="FW305" i="60"/>
  <c r="FV305" i="60"/>
  <c r="FU305" i="60"/>
  <c r="FT305" i="60"/>
  <c r="FS305" i="60"/>
  <c r="FR305" i="60"/>
  <c r="FQ305" i="60"/>
  <c r="FP305" i="60"/>
  <c r="FO305" i="60"/>
  <c r="FN305" i="60"/>
  <c r="FM305" i="60"/>
  <c r="FL305" i="60"/>
  <c r="FK305" i="60"/>
  <c r="FJ305" i="60"/>
  <c r="FI305" i="60"/>
  <c r="FH305" i="60"/>
  <c r="FG305" i="60"/>
  <c r="FF305" i="60"/>
  <c r="FE305" i="60"/>
  <c r="FD305" i="60"/>
  <c r="FC305" i="60"/>
  <c r="FB305" i="60"/>
  <c r="FA305" i="60"/>
  <c r="EZ305" i="60"/>
  <c r="EY305" i="60"/>
  <c r="EX305" i="60"/>
  <c r="EW305" i="60"/>
  <c r="EV305" i="60"/>
  <c r="EU305" i="60"/>
  <c r="ET305" i="60"/>
  <c r="ES305" i="60"/>
  <c r="ER305" i="60"/>
  <c r="EQ305" i="60"/>
  <c r="EP305" i="60"/>
  <c r="EO305" i="60"/>
  <c r="EN305" i="60"/>
  <c r="EM305" i="60"/>
  <c r="EL305" i="60"/>
  <c r="EK305" i="60"/>
  <c r="EJ305" i="60"/>
  <c r="EI305" i="60"/>
  <c r="EH305" i="60"/>
  <c r="EG305" i="60"/>
  <c r="EF305" i="60"/>
  <c r="EE305" i="60"/>
  <c r="ED305" i="60"/>
  <c r="EC305" i="60"/>
  <c r="EB305" i="60"/>
  <c r="EA305" i="60"/>
  <c r="DZ305" i="60"/>
  <c r="DY305" i="60"/>
  <c r="DX305" i="60"/>
  <c r="DW305" i="60"/>
  <c r="DV305" i="60"/>
  <c r="DU305" i="60"/>
  <c r="DT305" i="60"/>
  <c r="DS305" i="60"/>
  <c r="DR305" i="60"/>
  <c r="DQ305" i="60"/>
  <c r="DP305" i="60"/>
  <c r="DO305" i="60"/>
  <c r="DN305" i="60"/>
  <c r="DM305" i="60"/>
  <c r="DL305" i="60"/>
  <c r="DK305" i="60"/>
  <c r="DJ305" i="60"/>
  <c r="DI305" i="60"/>
  <c r="DH305" i="60"/>
  <c r="DG305" i="60"/>
  <c r="DF305" i="60"/>
  <c r="DE305" i="60"/>
  <c r="DD305" i="60"/>
  <c r="DC305" i="60"/>
  <c r="DB305" i="60"/>
  <c r="DA305" i="60"/>
  <c r="CZ305" i="60"/>
  <c r="CY305" i="60"/>
  <c r="CX305" i="60"/>
  <c r="CW305" i="60"/>
  <c r="CV305" i="60"/>
  <c r="CU305" i="60"/>
  <c r="CT305" i="60"/>
  <c r="CS305" i="60"/>
  <c r="CR305" i="60"/>
  <c r="CQ305" i="60"/>
  <c r="CP305" i="60"/>
  <c r="CO305" i="60"/>
  <c r="CN305" i="60"/>
  <c r="CM305" i="60"/>
  <c r="CL305" i="60"/>
  <c r="CK305" i="60"/>
  <c r="CJ305" i="60"/>
  <c r="CI305" i="60"/>
  <c r="CH305" i="60"/>
  <c r="CG305" i="60"/>
  <c r="CF305" i="60"/>
  <c r="CE305" i="60"/>
  <c r="CD305" i="60"/>
  <c r="CC305" i="60"/>
  <c r="CB305" i="60"/>
  <c r="CA305" i="60"/>
  <c r="BZ305" i="60"/>
  <c r="BY305" i="60"/>
  <c r="BX305" i="60"/>
  <c r="BW305" i="60"/>
  <c r="BV305" i="60"/>
  <c r="BU305" i="60"/>
  <c r="BT305" i="60"/>
  <c r="BS305" i="60"/>
  <c r="BR305" i="60"/>
  <c r="BQ305" i="60"/>
  <c r="BP305" i="60"/>
  <c r="BO305" i="60"/>
  <c r="BN305" i="60"/>
  <c r="BM305" i="60"/>
  <c r="BL305" i="60"/>
  <c r="BK305" i="60"/>
  <c r="BJ305" i="60"/>
  <c r="BI305" i="60"/>
  <c r="BH305" i="60"/>
  <c r="BG305" i="60"/>
  <c r="BF305" i="60"/>
  <c r="JS304" i="60"/>
  <c r="JA304" i="60"/>
  <c r="IZ304" i="60"/>
  <c r="IY304" i="60"/>
  <c r="IX304" i="60"/>
  <c r="IW304" i="60"/>
  <c r="IV304" i="60"/>
  <c r="IL304" i="60"/>
  <c r="IK304" i="60"/>
  <c r="IJ304" i="60"/>
  <c r="II304" i="60"/>
  <c r="IH304" i="60"/>
  <c r="IG304" i="60"/>
  <c r="IF304" i="60"/>
  <c r="IE304" i="60"/>
  <c r="ID304" i="60"/>
  <c r="IC304" i="60"/>
  <c r="IB304" i="60"/>
  <c r="IA304" i="60"/>
  <c r="HZ304" i="60"/>
  <c r="HY304" i="60"/>
  <c r="HX304" i="60"/>
  <c r="HW304" i="60"/>
  <c r="HV304" i="60"/>
  <c r="HU304" i="60"/>
  <c r="HT304" i="60"/>
  <c r="HS304" i="60"/>
  <c r="HR304" i="60"/>
  <c r="HQ304" i="60"/>
  <c r="HP304" i="60"/>
  <c r="HO304" i="60"/>
  <c r="HN304" i="60"/>
  <c r="HM304" i="60"/>
  <c r="HL304" i="60"/>
  <c r="HK304" i="60"/>
  <c r="HJ304" i="60"/>
  <c r="HI304" i="60"/>
  <c r="HH304" i="60"/>
  <c r="HG304" i="60"/>
  <c r="HF304" i="60"/>
  <c r="HE304" i="60"/>
  <c r="HD304" i="60"/>
  <c r="HC304" i="60"/>
  <c r="HB304" i="60"/>
  <c r="HA304" i="60"/>
  <c r="GZ304" i="60"/>
  <c r="GY304" i="60"/>
  <c r="GX304" i="60"/>
  <c r="GW304" i="60"/>
  <c r="GV304" i="60"/>
  <c r="GU304" i="60"/>
  <c r="GT304" i="60"/>
  <c r="GS304" i="60"/>
  <c r="GR304" i="60"/>
  <c r="GQ304" i="60"/>
  <c r="GP304" i="60"/>
  <c r="GO304" i="60"/>
  <c r="GN304" i="60"/>
  <c r="GM304" i="60"/>
  <c r="GL304" i="60"/>
  <c r="GK304" i="60"/>
  <c r="GJ304" i="60"/>
  <c r="GI304" i="60"/>
  <c r="GH304" i="60"/>
  <c r="GG304" i="60"/>
  <c r="GF304" i="60"/>
  <c r="GE304" i="60"/>
  <c r="GD304" i="60"/>
  <c r="GC304" i="60"/>
  <c r="GB304" i="60"/>
  <c r="GA304" i="60"/>
  <c r="FZ304" i="60"/>
  <c r="FY304" i="60"/>
  <c r="FX304" i="60"/>
  <c r="FW304" i="60"/>
  <c r="FV304" i="60"/>
  <c r="FU304" i="60"/>
  <c r="FT304" i="60"/>
  <c r="FS304" i="60"/>
  <c r="FR304" i="60"/>
  <c r="FQ304" i="60"/>
  <c r="FP304" i="60"/>
  <c r="FO304" i="60"/>
  <c r="FN304" i="60"/>
  <c r="FM304" i="60"/>
  <c r="FL304" i="60"/>
  <c r="FK304" i="60"/>
  <c r="FJ304" i="60"/>
  <c r="FI304" i="60"/>
  <c r="FH304" i="60"/>
  <c r="FG304" i="60"/>
  <c r="FF304" i="60"/>
  <c r="FE304" i="60"/>
  <c r="FD304" i="60"/>
  <c r="FC304" i="60"/>
  <c r="FB304" i="60"/>
  <c r="FA304" i="60"/>
  <c r="EZ304" i="60"/>
  <c r="EY304" i="60"/>
  <c r="EX304" i="60"/>
  <c r="EW304" i="60"/>
  <c r="EV304" i="60"/>
  <c r="EU304" i="60"/>
  <c r="ET304" i="60"/>
  <c r="ES304" i="60"/>
  <c r="ER304" i="60"/>
  <c r="EQ304" i="60"/>
  <c r="EP304" i="60"/>
  <c r="EO304" i="60"/>
  <c r="EN304" i="60"/>
  <c r="EM304" i="60"/>
  <c r="EL304" i="60"/>
  <c r="EK304" i="60"/>
  <c r="EJ304" i="60"/>
  <c r="EI304" i="60"/>
  <c r="EH304" i="60"/>
  <c r="EG304" i="60"/>
  <c r="EF304" i="60"/>
  <c r="EE304" i="60"/>
  <c r="ED304" i="60"/>
  <c r="EC304" i="60"/>
  <c r="EB304" i="60"/>
  <c r="EA304" i="60"/>
  <c r="DZ304" i="60"/>
  <c r="DY304" i="60"/>
  <c r="DX304" i="60"/>
  <c r="DW304" i="60"/>
  <c r="DV304" i="60"/>
  <c r="DU304" i="60"/>
  <c r="DT304" i="60"/>
  <c r="DS304" i="60"/>
  <c r="DR304" i="60"/>
  <c r="DQ304" i="60"/>
  <c r="DP304" i="60"/>
  <c r="DO304" i="60"/>
  <c r="DN304" i="60"/>
  <c r="DM304" i="60"/>
  <c r="DL304" i="60"/>
  <c r="DK304" i="60"/>
  <c r="DJ304" i="60"/>
  <c r="DI304" i="60"/>
  <c r="DH304" i="60"/>
  <c r="DG304" i="60"/>
  <c r="DF304" i="60"/>
  <c r="DE304" i="60"/>
  <c r="DD304" i="60"/>
  <c r="DC304" i="60"/>
  <c r="DB304" i="60"/>
  <c r="DA304" i="60"/>
  <c r="CZ304" i="60"/>
  <c r="CY304" i="60"/>
  <c r="CX304" i="60"/>
  <c r="CW304" i="60"/>
  <c r="CV304" i="60"/>
  <c r="CU304" i="60"/>
  <c r="CT304" i="60"/>
  <c r="CS304" i="60"/>
  <c r="CR304" i="60"/>
  <c r="CQ304" i="60"/>
  <c r="CP304" i="60"/>
  <c r="CO304" i="60"/>
  <c r="CN304" i="60"/>
  <c r="CM304" i="60"/>
  <c r="CL304" i="60"/>
  <c r="CK304" i="60"/>
  <c r="CJ304" i="60"/>
  <c r="CI304" i="60"/>
  <c r="CH304" i="60"/>
  <c r="CG304" i="60"/>
  <c r="CF304" i="60"/>
  <c r="CE304" i="60"/>
  <c r="CD304" i="60"/>
  <c r="CC304" i="60"/>
  <c r="CB304" i="60"/>
  <c r="CA304" i="60"/>
  <c r="BZ304" i="60"/>
  <c r="BY304" i="60"/>
  <c r="BX304" i="60"/>
  <c r="BW304" i="60"/>
  <c r="BV304" i="60"/>
  <c r="BU304" i="60"/>
  <c r="BT304" i="60"/>
  <c r="BS304" i="60"/>
  <c r="BR304" i="60"/>
  <c r="BQ304" i="60"/>
  <c r="BP304" i="60"/>
  <c r="BO304" i="60"/>
  <c r="BN304" i="60"/>
  <c r="BM304" i="60"/>
  <c r="BL304" i="60"/>
  <c r="BK304" i="60"/>
  <c r="BJ304" i="60"/>
  <c r="BI304" i="60"/>
  <c r="BH304" i="60"/>
  <c r="BG304" i="60"/>
  <c r="BF304" i="60"/>
  <c r="JS303" i="60"/>
  <c r="JA303" i="60"/>
  <c r="IZ303" i="60"/>
  <c r="IY303" i="60"/>
  <c r="IX303" i="60"/>
  <c r="IW303" i="60"/>
  <c r="IV303" i="60"/>
  <c r="IL303" i="60"/>
  <c r="IK303" i="60"/>
  <c r="IJ303" i="60"/>
  <c r="II303" i="60"/>
  <c r="IH303" i="60"/>
  <c r="IG303" i="60"/>
  <c r="IF303" i="60"/>
  <c r="IE303" i="60"/>
  <c r="ID303" i="60"/>
  <c r="IC303" i="60"/>
  <c r="IB303" i="60"/>
  <c r="IA303" i="60"/>
  <c r="HZ303" i="60"/>
  <c r="HY303" i="60"/>
  <c r="HX303" i="60"/>
  <c r="HW303" i="60"/>
  <c r="HV303" i="60"/>
  <c r="HU303" i="60"/>
  <c r="HT303" i="60"/>
  <c r="HS303" i="60"/>
  <c r="HR303" i="60"/>
  <c r="HQ303" i="60"/>
  <c r="HP303" i="60"/>
  <c r="HO303" i="60"/>
  <c r="HN303" i="60"/>
  <c r="HM303" i="60"/>
  <c r="HL303" i="60"/>
  <c r="HK303" i="60"/>
  <c r="HJ303" i="60"/>
  <c r="HI303" i="60"/>
  <c r="HH303" i="60"/>
  <c r="HG303" i="60"/>
  <c r="HF303" i="60"/>
  <c r="HE303" i="60"/>
  <c r="HD303" i="60"/>
  <c r="HC303" i="60"/>
  <c r="HB303" i="60"/>
  <c r="HA303" i="60"/>
  <c r="GZ303" i="60"/>
  <c r="GY303" i="60"/>
  <c r="GX303" i="60"/>
  <c r="GW303" i="60"/>
  <c r="GV303" i="60"/>
  <c r="GU303" i="60"/>
  <c r="GT303" i="60"/>
  <c r="GS303" i="60"/>
  <c r="GR303" i="60"/>
  <c r="GQ303" i="60"/>
  <c r="GP303" i="60"/>
  <c r="GO303" i="60"/>
  <c r="GN303" i="60"/>
  <c r="GM303" i="60"/>
  <c r="GL303" i="60"/>
  <c r="GK303" i="60"/>
  <c r="GJ303" i="60"/>
  <c r="GI303" i="60"/>
  <c r="GH303" i="60"/>
  <c r="GG303" i="60"/>
  <c r="GF303" i="60"/>
  <c r="GE303" i="60"/>
  <c r="GD303" i="60"/>
  <c r="GC303" i="60"/>
  <c r="GB303" i="60"/>
  <c r="GA303" i="60"/>
  <c r="FZ303" i="60"/>
  <c r="FY303" i="60"/>
  <c r="FX303" i="60"/>
  <c r="FW303" i="60"/>
  <c r="FV303" i="60"/>
  <c r="FU303" i="60"/>
  <c r="FT303" i="60"/>
  <c r="FS303" i="60"/>
  <c r="FR303" i="60"/>
  <c r="FQ303" i="60"/>
  <c r="FP303" i="60"/>
  <c r="FO303" i="60"/>
  <c r="FN303" i="60"/>
  <c r="FM303" i="60"/>
  <c r="FL303" i="60"/>
  <c r="FK303" i="60"/>
  <c r="FJ303" i="60"/>
  <c r="FI303" i="60"/>
  <c r="FH303" i="60"/>
  <c r="FG303" i="60"/>
  <c r="FF303" i="60"/>
  <c r="FE303" i="60"/>
  <c r="FD303" i="60"/>
  <c r="FC303" i="60"/>
  <c r="FB303" i="60"/>
  <c r="FA303" i="60"/>
  <c r="EZ303" i="60"/>
  <c r="EY303" i="60"/>
  <c r="EX303" i="60"/>
  <c r="EW303" i="60"/>
  <c r="EV303" i="60"/>
  <c r="EU303" i="60"/>
  <c r="ET303" i="60"/>
  <c r="ES303" i="60"/>
  <c r="ER303" i="60"/>
  <c r="EQ303" i="60"/>
  <c r="EP303" i="60"/>
  <c r="EO303" i="60"/>
  <c r="EN303" i="60"/>
  <c r="EM303" i="60"/>
  <c r="EL303" i="60"/>
  <c r="EK303" i="60"/>
  <c r="EJ303" i="60"/>
  <c r="EI303" i="60"/>
  <c r="EH303" i="60"/>
  <c r="EG303" i="60"/>
  <c r="EF303" i="60"/>
  <c r="EE303" i="60"/>
  <c r="ED303" i="60"/>
  <c r="EC303" i="60"/>
  <c r="EB303" i="60"/>
  <c r="EA303" i="60"/>
  <c r="DZ303" i="60"/>
  <c r="DY303" i="60"/>
  <c r="DX303" i="60"/>
  <c r="DW303" i="60"/>
  <c r="DV303" i="60"/>
  <c r="DU303" i="60"/>
  <c r="DT303" i="60"/>
  <c r="DS303" i="60"/>
  <c r="DR303" i="60"/>
  <c r="DQ303" i="60"/>
  <c r="DP303" i="60"/>
  <c r="DO303" i="60"/>
  <c r="DN303" i="60"/>
  <c r="DM303" i="60"/>
  <c r="DL303" i="60"/>
  <c r="DK303" i="60"/>
  <c r="DJ303" i="60"/>
  <c r="DI303" i="60"/>
  <c r="DH303" i="60"/>
  <c r="DG303" i="60"/>
  <c r="DF303" i="60"/>
  <c r="DE303" i="60"/>
  <c r="DD303" i="60"/>
  <c r="DC303" i="60"/>
  <c r="DB303" i="60"/>
  <c r="DA303" i="60"/>
  <c r="CZ303" i="60"/>
  <c r="CY303" i="60"/>
  <c r="CX303" i="60"/>
  <c r="CW303" i="60"/>
  <c r="CV303" i="60"/>
  <c r="CU303" i="60"/>
  <c r="CT303" i="60"/>
  <c r="CS303" i="60"/>
  <c r="CR303" i="60"/>
  <c r="CQ303" i="60"/>
  <c r="CP303" i="60"/>
  <c r="CO303" i="60"/>
  <c r="CN303" i="60"/>
  <c r="CM303" i="60"/>
  <c r="CL303" i="60"/>
  <c r="CK303" i="60"/>
  <c r="CJ303" i="60"/>
  <c r="CI303" i="60"/>
  <c r="CH303" i="60"/>
  <c r="CG303" i="60"/>
  <c r="CF303" i="60"/>
  <c r="CE303" i="60"/>
  <c r="CD303" i="60"/>
  <c r="CC303" i="60"/>
  <c r="CB303" i="60"/>
  <c r="CA303" i="60"/>
  <c r="BZ303" i="60"/>
  <c r="BY303" i="60"/>
  <c r="BX303" i="60"/>
  <c r="BW303" i="60"/>
  <c r="BV303" i="60"/>
  <c r="BU303" i="60"/>
  <c r="BT303" i="60"/>
  <c r="BS303" i="60"/>
  <c r="BR303" i="60"/>
  <c r="BQ303" i="60"/>
  <c r="BP303" i="60"/>
  <c r="BO303" i="60"/>
  <c r="BN303" i="60"/>
  <c r="BM303" i="60"/>
  <c r="BL303" i="60"/>
  <c r="BK303" i="60"/>
  <c r="BJ303" i="60"/>
  <c r="BI303" i="60"/>
  <c r="BH303" i="60"/>
  <c r="BG303" i="60"/>
  <c r="BF303" i="60"/>
  <c r="JS302" i="60"/>
  <c r="JA302" i="60"/>
  <c r="IZ302" i="60"/>
  <c r="IY302" i="60"/>
  <c r="IX302" i="60"/>
  <c r="IW302" i="60"/>
  <c r="IV302" i="60"/>
  <c r="IL302" i="60"/>
  <c r="IK302" i="60"/>
  <c r="IJ302" i="60"/>
  <c r="II302" i="60"/>
  <c r="IH302" i="60"/>
  <c r="IG302" i="60"/>
  <c r="IF302" i="60"/>
  <c r="IE302" i="60"/>
  <c r="ID302" i="60"/>
  <c r="IC302" i="60"/>
  <c r="IB302" i="60"/>
  <c r="IA302" i="60"/>
  <c r="HZ302" i="60"/>
  <c r="HY302" i="60"/>
  <c r="HX302" i="60"/>
  <c r="HW302" i="60"/>
  <c r="HV302" i="60"/>
  <c r="HU302" i="60"/>
  <c r="HT302" i="60"/>
  <c r="HS302" i="60"/>
  <c r="HR302" i="60"/>
  <c r="HQ302" i="60"/>
  <c r="HP302" i="60"/>
  <c r="HO302" i="60"/>
  <c r="HN302" i="60"/>
  <c r="HM302" i="60"/>
  <c r="HL302" i="60"/>
  <c r="HK302" i="60"/>
  <c r="HJ302" i="60"/>
  <c r="HI302" i="60"/>
  <c r="HH302" i="60"/>
  <c r="HG302" i="60"/>
  <c r="HF302" i="60"/>
  <c r="HE302" i="60"/>
  <c r="HD302" i="60"/>
  <c r="HC302" i="60"/>
  <c r="HB302" i="60"/>
  <c r="HA302" i="60"/>
  <c r="GZ302" i="60"/>
  <c r="GY302" i="60"/>
  <c r="GX302" i="60"/>
  <c r="GW302" i="60"/>
  <c r="GV302" i="60"/>
  <c r="GU302" i="60"/>
  <c r="GT302" i="60"/>
  <c r="GS302" i="60"/>
  <c r="GR302" i="60"/>
  <c r="GQ302" i="60"/>
  <c r="GP302" i="60"/>
  <c r="GO302" i="60"/>
  <c r="GN302" i="60"/>
  <c r="GM302" i="60"/>
  <c r="GL302" i="60"/>
  <c r="GK302" i="60"/>
  <c r="GJ302" i="60"/>
  <c r="GI302" i="60"/>
  <c r="GH302" i="60"/>
  <c r="GG302" i="60"/>
  <c r="GF302" i="60"/>
  <c r="GE302" i="60"/>
  <c r="GD302" i="60"/>
  <c r="GC302" i="60"/>
  <c r="GB302" i="60"/>
  <c r="GA302" i="60"/>
  <c r="FZ302" i="60"/>
  <c r="FY302" i="60"/>
  <c r="FX302" i="60"/>
  <c r="FW302" i="60"/>
  <c r="FV302" i="60"/>
  <c r="FU302" i="60"/>
  <c r="FT302" i="60"/>
  <c r="FS302" i="60"/>
  <c r="FR302" i="60"/>
  <c r="FQ302" i="60"/>
  <c r="FP302" i="60"/>
  <c r="FO302" i="60"/>
  <c r="FN302" i="60"/>
  <c r="FM302" i="60"/>
  <c r="FL302" i="60"/>
  <c r="FK302" i="60"/>
  <c r="FJ302" i="60"/>
  <c r="FI302" i="60"/>
  <c r="FH302" i="60"/>
  <c r="FG302" i="60"/>
  <c r="FF302" i="60"/>
  <c r="FE302" i="60"/>
  <c r="FD302" i="60"/>
  <c r="FC302" i="60"/>
  <c r="FB302" i="60"/>
  <c r="FA302" i="60"/>
  <c r="EZ302" i="60"/>
  <c r="EY302" i="60"/>
  <c r="EX302" i="60"/>
  <c r="EW302" i="60"/>
  <c r="EV302" i="60"/>
  <c r="EU302" i="60"/>
  <c r="ET302" i="60"/>
  <c r="ES302" i="60"/>
  <c r="ER302" i="60"/>
  <c r="EQ302" i="60"/>
  <c r="EP302" i="60"/>
  <c r="EO302" i="60"/>
  <c r="EN302" i="60"/>
  <c r="EM302" i="60"/>
  <c r="EL302" i="60"/>
  <c r="EK302" i="60"/>
  <c r="EJ302" i="60"/>
  <c r="EI302" i="60"/>
  <c r="EH302" i="60"/>
  <c r="EG302" i="60"/>
  <c r="EF302" i="60"/>
  <c r="EE302" i="60"/>
  <c r="ED302" i="60"/>
  <c r="EC302" i="60"/>
  <c r="EB302" i="60"/>
  <c r="EA302" i="60"/>
  <c r="DZ302" i="60"/>
  <c r="DY302" i="60"/>
  <c r="DX302" i="60"/>
  <c r="DW302" i="60"/>
  <c r="DV302" i="60"/>
  <c r="DU302" i="60"/>
  <c r="DT302" i="60"/>
  <c r="DS302" i="60"/>
  <c r="DR302" i="60"/>
  <c r="DQ302" i="60"/>
  <c r="DP302" i="60"/>
  <c r="DO302" i="60"/>
  <c r="DN302" i="60"/>
  <c r="DM302" i="60"/>
  <c r="DL302" i="60"/>
  <c r="DK302" i="60"/>
  <c r="DJ302" i="60"/>
  <c r="DI302" i="60"/>
  <c r="DH302" i="60"/>
  <c r="DG302" i="60"/>
  <c r="DF302" i="60"/>
  <c r="DE302" i="60"/>
  <c r="DD302" i="60"/>
  <c r="DC302" i="60"/>
  <c r="DB302" i="60"/>
  <c r="DA302" i="60"/>
  <c r="CZ302" i="60"/>
  <c r="CY302" i="60"/>
  <c r="CX302" i="60"/>
  <c r="CW302" i="60"/>
  <c r="CV302" i="60"/>
  <c r="CU302" i="60"/>
  <c r="CT302" i="60"/>
  <c r="CS302" i="60"/>
  <c r="CR302" i="60"/>
  <c r="CQ302" i="60"/>
  <c r="CP302" i="60"/>
  <c r="CO302" i="60"/>
  <c r="CN302" i="60"/>
  <c r="CM302" i="60"/>
  <c r="CL302" i="60"/>
  <c r="CK302" i="60"/>
  <c r="CJ302" i="60"/>
  <c r="CI302" i="60"/>
  <c r="CH302" i="60"/>
  <c r="CG302" i="60"/>
  <c r="CF302" i="60"/>
  <c r="CE302" i="60"/>
  <c r="CD302" i="60"/>
  <c r="CC302" i="60"/>
  <c r="CB302" i="60"/>
  <c r="CA302" i="60"/>
  <c r="BZ302" i="60"/>
  <c r="BY302" i="60"/>
  <c r="BX302" i="60"/>
  <c r="BW302" i="60"/>
  <c r="BV302" i="60"/>
  <c r="BU302" i="60"/>
  <c r="BT302" i="60"/>
  <c r="BS302" i="60"/>
  <c r="BR302" i="60"/>
  <c r="BQ302" i="60"/>
  <c r="BP302" i="60"/>
  <c r="BO302" i="60"/>
  <c r="BN302" i="60"/>
  <c r="BM302" i="60"/>
  <c r="BL302" i="60"/>
  <c r="BK302" i="60"/>
  <c r="BJ302" i="60"/>
  <c r="BI302" i="60"/>
  <c r="BH302" i="60"/>
  <c r="BG302" i="60"/>
  <c r="BF302" i="60"/>
  <c r="JS301" i="60"/>
  <c r="JA301" i="60"/>
  <c r="IZ301" i="60"/>
  <c r="IY301" i="60"/>
  <c r="IX301" i="60"/>
  <c r="IW301" i="60"/>
  <c r="IV301" i="60"/>
  <c r="IL301" i="60"/>
  <c r="IK301" i="60"/>
  <c r="IJ301" i="60"/>
  <c r="II301" i="60"/>
  <c r="IH301" i="60"/>
  <c r="IG301" i="60"/>
  <c r="IF301" i="60"/>
  <c r="IE301" i="60"/>
  <c r="ID301" i="60"/>
  <c r="IC301" i="60"/>
  <c r="IB301" i="60"/>
  <c r="IA301" i="60"/>
  <c r="HZ301" i="60"/>
  <c r="HY301" i="60"/>
  <c r="HX301" i="60"/>
  <c r="HW301" i="60"/>
  <c r="HV301" i="60"/>
  <c r="HU301" i="60"/>
  <c r="HT301" i="60"/>
  <c r="HS301" i="60"/>
  <c r="HR301" i="60"/>
  <c r="HQ301" i="60"/>
  <c r="HP301" i="60"/>
  <c r="HO301" i="60"/>
  <c r="HN301" i="60"/>
  <c r="HM301" i="60"/>
  <c r="HL301" i="60"/>
  <c r="HK301" i="60"/>
  <c r="HJ301" i="60"/>
  <c r="HI301" i="60"/>
  <c r="HH301" i="60"/>
  <c r="HG301" i="60"/>
  <c r="HF301" i="60"/>
  <c r="HE301" i="60"/>
  <c r="HD301" i="60"/>
  <c r="HC301" i="60"/>
  <c r="HB301" i="60"/>
  <c r="HA301" i="60"/>
  <c r="GZ301" i="60"/>
  <c r="GY301" i="60"/>
  <c r="GX301" i="60"/>
  <c r="GW301" i="60"/>
  <c r="GV301" i="60"/>
  <c r="GU301" i="60"/>
  <c r="GT301" i="60"/>
  <c r="GS301" i="60"/>
  <c r="GR301" i="60"/>
  <c r="GQ301" i="60"/>
  <c r="GP301" i="60"/>
  <c r="GO301" i="60"/>
  <c r="GN301" i="60"/>
  <c r="GM301" i="60"/>
  <c r="GL301" i="60"/>
  <c r="GK301" i="60"/>
  <c r="GJ301" i="60"/>
  <c r="GI301" i="60"/>
  <c r="GH301" i="60"/>
  <c r="GG301" i="60"/>
  <c r="GF301" i="60"/>
  <c r="GE301" i="60"/>
  <c r="GD301" i="60"/>
  <c r="GC301" i="60"/>
  <c r="GB301" i="60"/>
  <c r="GA301" i="60"/>
  <c r="FZ301" i="60"/>
  <c r="FY301" i="60"/>
  <c r="FX301" i="60"/>
  <c r="FW301" i="60"/>
  <c r="FV301" i="60"/>
  <c r="FU301" i="60"/>
  <c r="FT301" i="60"/>
  <c r="FS301" i="60"/>
  <c r="FR301" i="60"/>
  <c r="FQ301" i="60"/>
  <c r="FP301" i="60"/>
  <c r="FO301" i="60"/>
  <c r="FN301" i="60"/>
  <c r="FM301" i="60"/>
  <c r="FL301" i="60"/>
  <c r="FK301" i="60"/>
  <c r="FJ301" i="60"/>
  <c r="FI301" i="60"/>
  <c r="FH301" i="60"/>
  <c r="FG301" i="60"/>
  <c r="FF301" i="60"/>
  <c r="FE301" i="60"/>
  <c r="FD301" i="60"/>
  <c r="FC301" i="60"/>
  <c r="FB301" i="60"/>
  <c r="FA301" i="60"/>
  <c r="EZ301" i="60"/>
  <c r="EY301" i="60"/>
  <c r="EX301" i="60"/>
  <c r="EW301" i="60"/>
  <c r="EV301" i="60"/>
  <c r="EU301" i="60"/>
  <c r="ET301" i="60"/>
  <c r="ES301" i="60"/>
  <c r="ER301" i="60"/>
  <c r="EQ301" i="60"/>
  <c r="EP301" i="60"/>
  <c r="EO301" i="60"/>
  <c r="EN301" i="60"/>
  <c r="EM301" i="60"/>
  <c r="EL301" i="60"/>
  <c r="EK301" i="60"/>
  <c r="EJ301" i="60"/>
  <c r="EI301" i="60"/>
  <c r="EH301" i="60"/>
  <c r="EG301" i="60"/>
  <c r="EF301" i="60"/>
  <c r="EE301" i="60"/>
  <c r="ED301" i="60"/>
  <c r="EC301" i="60"/>
  <c r="EB301" i="60"/>
  <c r="EA301" i="60"/>
  <c r="DZ301" i="60"/>
  <c r="DY301" i="60"/>
  <c r="DX301" i="60"/>
  <c r="DW301" i="60"/>
  <c r="DV301" i="60"/>
  <c r="DU301" i="60"/>
  <c r="DT301" i="60"/>
  <c r="DS301" i="60"/>
  <c r="DR301" i="60"/>
  <c r="DQ301" i="60"/>
  <c r="DP301" i="60"/>
  <c r="DO301" i="60"/>
  <c r="DN301" i="60"/>
  <c r="DM301" i="60"/>
  <c r="DL301" i="60"/>
  <c r="DK301" i="60"/>
  <c r="DJ301" i="60"/>
  <c r="DI301" i="60"/>
  <c r="DH301" i="60"/>
  <c r="DG301" i="60"/>
  <c r="DF301" i="60"/>
  <c r="DE301" i="60"/>
  <c r="DD301" i="60"/>
  <c r="DC301" i="60"/>
  <c r="DB301" i="60"/>
  <c r="DA301" i="60"/>
  <c r="CZ301" i="60"/>
  <c r="CY301" i="60"/>
  <c r="CX301" i="60"/>
  <c r="CW301" i="60"/>
  <c r="CV301" i="60"/>
  <c r="CU301" i="60"/>
  <c r="CT301" i="60"/>
  <c r="CS301" i="60"/>
  <c r="CR301" i="60"/>
  <c r="CQ301" i="60"/>
  <c r="CP301" i="60"/>
  <c r="CO301" i="60"/>
  <c r="CN301" i="60"/>
  <c r="CM301" i="60"/>
  <c r="CL301" i="60"/>
  <c r="CK301" i="60"/>
  <c r="CJ301" i="60"/>
  <c r="CI301" i="60"/>
  <c r="CH301" i="60"/>
  <c r="CG301" i="60"/>
  <c r="CF301" i="60"/>
  <c r="CE301" i="60"/>
  <c r="CD301" i="60"/>
  <c r="CC301" i="60"/>
  <c r="CB301" i="60"/>
  <c r="CA301" i="60"/>
  <c r="BZ301" i="60"/>
  <c r="BY301" i="60"/>
  <c r="BX301" i="60"/>
  <c r="BW301" i="60"/>
  <c r="BV301" i="60"/>
  <c r="BU301" i="60"/>
  <c r="BT301" i="60"/>
  <c r="BS301" i="60"/>
  <c r="BR301" i="60"/>
  <c r="BQ301" i="60"/>
  <c r="BP301" i="60"/>
  <c r="BO301" i="60"/>
  <c r="BN301" i="60"/>
  <c r="BM301" i="60"/>
  <c r="BL301" i="60"/>
  <c r="BK301" i="60"/>
  <c r="BJ301" i="60"/>
  <c r="BI301" i="60"/>
  <c r="BH301" i="60"/>
  <c r="BG301" i="60"/>
  <c r="BF301" i="60"/>
  <c r="JS300" i="60"/>
  <c r="JA300" i="60"/>
  <c r="IZ300" i="60"/>
  <c r="IY300" i="60"/>
  <c r="IX300" i="60"/>
  <c r="IW300" i="60"/>
  <c r="IV300" i="60"/>
  <c r="IL300" i="60"/>
  <c r="IK300" i="60"/>
  <c r="IJ300" i="60"/>
  <c r="II300" i="60"/>
  <c r="IH300" i="60"/>
  <c r="IG300" i="60"/>
  <c r="IF300" i="60"/>
  <c r="IE300" i="60"/>
  <c r="ID300" i="60"/>
  <c r="IC300" i="60"/>
  <c r="IB300" i="60"/>
  <c r="IA300" i="60"/>
  <c r="HZ300" i="60"/>
  <c r="HY300" i="60"/>
  <c r="HX300" i="60"/>
  <c r="HW300" i="60"/>
  <c r="HV300" i="60"/>
  <c r="HU300" i="60"/>
  <c r="HT300" i="60"/>
  <c r="HS300" i="60"/>
  <c r="HR300" i="60"/>
  <c r="HQ300" i="60"/>
  <c r="HP300" i="60"/>
  <c r="HO300" i="60"/>
  <c r="HN300" i="60"/>
  <c r="HM300" i="60"/>
  <c r="HL300" i="60"/>
  <c r="HK300" i="60"/>
  <c r="HJ300" i="60"/>
  <c r="HI300" i="60"/>
  <c r="HH300" i="60"/>
  <c r="HG300" i="60"/>
  <c r="HF300" i="60"/>
  <c r="HE300" i="60"/>
  <c r="HD300" i="60"/>
  <c r="HC300" i="60"/>
  <c r="HB300" i="60"/>
  <c r="HA300" i="60"/>
  <c r="GZ300" i="60"/>
  <c r="GY300" i="60"/>
  <c r="GX300" i="60"/>
  <c r="GW300" i="60"/>
  <c r="GV300" i="60"/>
  <c r="GU300" i="60"/>
  <c r="GT300" i="60"/>
  <c r="GS300" i="60"/>
  <c r="GR300" i="60"/>
  <c r="GQ300" i="60"/>
  <c r="GP300" i="60"/>
  <c r="GO300" i="60"/>
  <c r="GN300" i="60"/>
  <c r="GM300" i="60"/>
  <c r="GL300" i="60"/>
  <c r="GK300" i="60"/>
  <c r="GJ300" i="60"/>
  <c r="GI300" i="60"/>
  <c r="GH300" i="60"/>
  <c r="GG300" i="60"/>
  <c r="GF300" i="60"/>
  <c r="GE300" i="60"/>
  <c r="GD300" i="60"/>
  <c r="GC300" i="60"/>
  <c r="GB300" i="60"/>
  <c r="GA300" i="60"/>
  <c r="FZ300" i="60"/>
  <c r="FY300" i="60"/>
  <c r="FX300" i="60"/>
  <c r="FW300" i="60"/>
  <c r="FV300" i="60"/>
  <c r="FU300" i="60"/>
  <c r="FT300" i="60"/>
  <c r="FS300" i="60"/>
  <c r="FR300" i="60"/>
  <c r="FQ300" i="60"/>
  <c r="FP300" i="60"/>
  <c r="FO300" i="60"/>
  <c r="FN300" i="60"/>
  <c r="FM300" i="60"/>
  <c r="FL300" i="60"/>
  <c r="FK300" i="60"/>
  <c r="FJ300" i="60"/>
  <c r="FI300" i="60"/>
  <c r="FH300" i="60"/>
  <c r="FG300" i="60"/>
  <c r="FF300" i="60"/>
  <c r="FE300" i="60"/>
  <c r="FD300" i="60"/>
  <c r="FC300" i="60"/>
  <c r="FB300" i="60"/>
  <c r="FA300" i="60"/>
  <c r="EZ300" i="60"/>
  <c r="EY300" i="60"/>
  <c r="EX300" i="60"/>
  <c r="EW300" i="60"/>
  <c r="EV300" i="60"/>
  <c r="EU300" i="60"/>
  <c r="ET300" i="60"/>
  <c r="ES300" i="60"/>
  <c r="ER300" i="60"/>
  <c r="EQ300" i="60"/>
  <c r="EP300" i="60"/>
  <c r="EO300" i="60"/>
  <c r="EN300" i="60"/>
  <c r="EM300" i="60"/>
  <c r="EL300" i="60"/>
  <c r="EK300" i="60"/>
  <c r="EJ300" i="60"/>
  <c r="EI300" i="60"/>
  <c r="EH300" i="60"/>
  <c r="EG300" i="60"/>
  <c r="EF300" i="60"/>
  <c r="EE300" i="60"/>
  <c r="ED300" i="60"/>
  <c r="EC300" i="60"/>
  <c r="EB300" i="60"/>
  <c r="EA300" i="60"/>
  <c r="DZ300" i="60"/>
  <c r="DY300" i="60"/>
  <c r="DX300" i="60"/>
  <c r="DW300" i="60"/>
  <c r="DV300" i="60"/>
  <c r="DU300" i="60"/>
  <c r="DT300" i="60"/>
  <c r="DS300" i="60"/>
  <c r="DR300" i="60"/>
  <c r="DQ300" i="60"/>
  <c r="DP300" i="60"/>
  <c r="DO300" i="60"/>
  <c r="DN300" i="60"/>
  <c r="DM300" i="60"/>
  <c r="DL300" i="60"/>
  <c r="DK300" i="60"/>
  <c r="DJ300" i="60"/>
  <c r="DI300" i="60"/>
  <c r="DH300" i="60"/>
  <c r="DG300" i="60"/>
  <c r="DF300" i="60"/>
  <c r="DE300" i="60"/>
  <c r="DD300" i="60"/>
  <c r="DC300" i="60"/>
  <c r="DB300" i="60"/>
  <c r="DA300" i="60"/>
  <c r="CZ300" i="60"/>
  <c r="CY300" i="60"/>
  <c r="CX300" i="60"/>
  <c r="CW300" i="60"/>
  <c r="CV300" i="60"/>
  <c r="CU300" i="60"/>
  <c r="CT300" i="60"/>
  <c r="CS300" i="60"/>
  <c r="CR300" i="60"/>
  <c r="CQ300" i="60"/>
  <c r="CP300" i="60"/>
  <c r="CO300" i="60"/>
  <c r="CN300" i="60"/>
  <c r="CM300" i="60"/>
  <c r="CL300" i="60"/>
  <c r="CK300" i="60"/>
  <c r="CJ300" i="60"/>
  <c r="CI300" i="60"/>
  <c r="CH300" i="60"/>
  <c r="CG300" i="60"/>
  <c r="CF300" i="60"/>
  <c r="CE300" i="60"/>
  <c r="CD300" i="60"/>
  <c r="CC300" i="60"/>
  <c r="CB300" i="60"/>
  <c r="CA300" i="60"/>
  <c r="BZ300" i="60"/>
  <c r="BY300" i="60"/>
  <c r="BX300" i="60"/>
  <c r="BW300" i="60"/>
  <c r="BV300" i="60"/>
  <c r="BU300" i="60"/>
  <c r="BT300" i="60"/>
  <c r="BS300" i="60"/>
  <c r="BR300" i="60"/>
  <c r="BQ300" i="60"/>
  <c r="BP300" i="60"/>
  <c r="BO300" i="60"/>
  <c r="BN300" i="60"/>
  <c r="BM300" i="60"/>
  <c r="BL300" i="60"/>
  <c r="BK300" i="60"/>
  <c r="BJ300" i="60"/>
  <c r="BI300" i="60"/>
  <c r="BH300" i="60"/>
  <c r="BG300" i="60"/>
  <c r="BF300" i="60"/>
  <c r="JS299" i="60"/>
  <c r="JA299" i="60"/>
  <c r="IZ299" i="60"/>
  <c r="IY299" i="60"/>
  <c r="IX299" i="60"/>
  <c r="IW299" i="60"/>
  <c r="IV299" i="60"/>
  <c r="IL299" i="60"/>
  <c r="IK299" i="60"/>
  <c r="IJ299" i="60"/>
  <c r="II299" i="60"/>
  <c r="IH299" i="60"/>
  <c r="IG299" i="60"/>
  <c r="IF299" i="60"/>
  <c r="IE299" i="60"/>
  <c r="ID299" i="60"/>
  <c r="IC299" i="60"/>
  <c r="IB299" i="60"/>
  <c r="IA299" i="60"/>
  <c r="HZ299" i="60"/>
  <c r="HY299" i="60"/>
  <c r="HX299" i="60"/>
  <c r="HW299" i="60"/>
  <c r="HV299" i="60"/>
  <c r="HU299" i="60"/>
  <c r="HT299" i="60"/>
  <c r="HS299" i="60"/>
  <c r="HR299" i="60"/>
  <c r="HQ299" i="60"/>
  <c r="HP299" i="60"/>
  <c r="HO299" i="60"/>
  <c r="HN299" i="60"/>
  <c r="HM299" i="60"/>
  <c r="HL299" i="60"/>
  <c r="HK299" i="60"/>
  <c r="HJ299" i="60"/>
  <c r="HI299" i="60"/>
  <c r="HH299" i="60"/>
  <c r="HG299" i="60"/>
  <c r="HF299" i="60"/>
  <c r="HE299" i="60"/>
  <c r="HD299" i="60"/>
  <c r="HC299" i="60"/>
  <c r="HB299" i="60"/>
  <c r="HA299" i="60"/>
  <c r="GZ299" i="60"/>
  <c r="GY299" i="60"/>
  <c r="GX299" i="60"/>
  <c r="GW299" i="60"/>
  <c r="GV299" i="60"/>
  <c r="GU299" i="60"/>
  <c r="GT299" i="60"/>
  <c r="GS299" i="60"/>
  <c r="GR299" i="60"/>
  <c r="GQ299" i="60"/>
  <c r="GP299" i="60"/>
  <c r="GO299" i="60"/>
  <c r="GN299" i="60"/>
  <c r="GM299" i="60"/>
  <c r="GL299" i="60"/>
  <c r="GK299" i="60"/>
  <c r="GJ299" i="60"/>
  <c r="GI299" i="60"/>
  <c r="GH299" i="60"/>
  <c r="GG299" i="60"/>
  <c r="GF299" i="60"/>
  <c r="GE299" i="60"/>
  <c r="GD299" i="60"/>
  <c r="GC299" i="60"/>
  <c r="GB299" i="60"/>
  <c r="GA299" i="60"/>
  <c r="FZ299" i="60"/>
  <c r="FY299" i="60"/>
  <c r="FX299" i="60"/>
  <c r="FW299" i="60"/>
  <c r="FV299" i="60"/>
  <c r="FU299" i="60"/>
  <c r="FT299" i="60"/>
  <c r="FS299" i="60"/>
  <c r="FR299" i="60"/>
  <c r="FQ299" i="60"/>
  <c r="FP299" i="60"/>
  <c r="FO299" i="60"/>
  <c r="FN299" i="60"/>
  <c r="FM299" i="60"/>
  <c r="FL299" i="60"/>
  <c r="FK299" i="60"/>
  <c r="FJ299" i="60"/>
  <c r="FI299" i="60"/>
  <c r="FH299" i="60"/>
  <c r="FG299" i="60"/>
  <c r="FF299" i="60"/>
  <c r="FE299" i="60"/>
  <c r="FD299" i="60"/>
  <c r="FC299" i="60"/>
  <c r="FB299" i="60"/>
  <c r="FA299" i="60"/>
  <c r="EZ299" i="60"/>
  <c r="EY299" i="60"/>
  <c r="EX299" i="60"/>
  <c r="EW299" i="60"/>
  <c r="EV299" i="60"/>
  <c r="EU299" i="60"/>
  <c r="ET299" i="60"/>
  <c r="ES299" i="60"/>
  <c r="ER299" i="60"/>
  <c r="EQ299" i="60"/>
  <c r="EP299" i="60"/>
  <c r="EO299" i="60"/>
  <c r="EN299" i="60"/>
  <c r="EM299" i="60"/>
  <c r="EL299" i="60"/>
  <c r="EK299" i="60"/>
  <c r="EJ299" i="60"/>
  <c r="EI299" i="60"/>
  <c r="EH299" i="60"/>
  <c r="EG299" i="60"/>
  <c r="EF299" i="60"/>
  <c r="EE299" i="60"/>
  <c r="ED299" i="60"/>
  <c r="EC299" i="60"/>
  <c r="EB299" i="60"/>
  <c r="EA299" i="60"/>
  <c r="DZ299" i="60"/>
  <c r="DY299" i="60"/>
  <c r="DX299" i="60"/>
  <c r="DW299" i="60"/>
  <c r="DV299" i="60"/>
  <c r="DU299" i="60"/>
  <c r="DT299" i="60"/>
  <c r="DS299" i="60"/>
  <c r="DR299" i="60"/>
  <c r="DQ299" i="60"/>
  <c r="DP299" i="60"/>
  <c r="DO299" i="60"/>
  <c r="DN299" i="60"/>
  <c r="DM299" i="60"/>
  <c r="DL299" i="60"/>
  <c r="DK299" i="60"/>
  <c r="DJ299" i="60"/>
  <c r="DI299" i="60"/>
  <c r="DH299" i="60"/>
  <c r="DG299" i="60"/>
  <c r="DF299" i="60"/>
  <c r="DE299" i="60"/>
  <c r="DD299" i="60"/>
  <c r="DC299" i="60"/>
  <c r="DB299" i="60"/>
  <c r="DA299" i="60"/>
  <c r="CZ299" i="60"/>
  <c r="CY299" i="60"/>
  <c r="CX299" i="60"/>
  <c r="CW299" i="60"/>
  <c r="CV299" i="60"/>
  <c r="CU299" i="60"/>
  <c r="CT299" i="60"/>
  <c r="CS299" i="60"/>
  <c r="CR299" i="60"/>
  <c r="CQ299" i="60"/>
  <c r="CP299" i="60"/>
  <c r="CO299" i="60"/>
  <c r="CN299" i="60"/>
  <c r="CM299" i="60"/>
  <c r="CL299" i="60"/>
  <c r="CK299" i="60"/>
  <c r="CJ299" i="60"/>
  <c r="CI299" i="60"/>
  <c r="CH299" i="60"/>
  <c r="CG299" i="60"/>
  <c r="CF299" i="60"/>
  <c r="CE299" i="60"/>
  <c r="CD299" i="60"/>
  <c r="CC299" i="60"/>
  <c r="CB299" i="60"/>
  <c r="CA299" i="60"/>
  <c r="BZ299" i="60"/>
  <c r="BY299" i="60"/>
  <c r="BX299" i="60"/>
  <c r="BW299" i="60"/>
  <c r="BV299" i="60"/>
  <c r="BU299" i="60"/>
  <c r="BT299" i="60"/>
  <c r="BS299" i="60"/>
  <c r="BR299" i="60"/>
  <c r="BQ299" i="60"/>
  <c r="BP299" i="60"/>
  <c r="BO299" i="60"/>
  <c r="BN299" i="60"/>
  <c r="BM299" i="60"/>
  <c r="BL299" i="60"/>
  <c r="BK299" i="60"/>
  <c r="BJ299" i="60"/>
  <c r="BI299" i="60"/>
  <c r="BH299" i="60"/>
  <c r="BG299" i="60"/>
  <c r="BF299" i="60"/>
  <c r="JS298" i="60"/>
  <c r="JA298" i="60"/>
  <c r="IZ298" i="60"/>
  <c r="IY298" i="60"/>
  <c r="IX298" i="60"/>
  <c r="IW298" i="60"/>
  <c r="IV298" i="60"/>
  <c r="IL298" i="60"/>
  <c r="IK298" i="60"/>
  <c r="IJ298" i="60"/>
  <c r="II298" i="60"/>
  <c r="IH298" i="60"/>
  <c r="IG298" i="60"/>
  <c r="IF298" i="60"/>
  <c r="IE298" i="60"/>
  <c r="ID298" i="60"/>
  <c r="IC298" i="60"/>
  <c r="IB298" i="60"/>
  <c r="IA298" i="60"/>
  <c r="HZ298" i="60"/>
  <c r="HY298" i="60"/>
  <c r="HX298" i="60"/>
  <c r="HW298" i="60"/>
  <c r="HV298" i="60"/>
  <c r="HU298" i="60"/>
  <c r="HT298" i="60"/>
  <c r="HS298" i="60"/>
  <c r="HR298" i="60"/>
  <c r="HQ298" i="60"/>
  <c r="HP298" i="60"/>
  <c r="HO298" i="60"/>
  <c r="HN298" i="60"/>
  <c r="HM298" i="60"/>
  <c r="HL298" i="60"/>
  <c r="HK298" i="60"/>
  <c r="HJ298" i="60"/>
  <c r="HI298" i="60"/>
  <c r="HH298" i="60"/>
  <c r="HG298" i="60"/>
  <c r="HF298" i="60"/>
  <c r="HE298" i="60"/>
  <c r="HD298" i="60"/>
  <c r="HC298" i="60"/>
  <c r="HB298" i="60"/>
  <c r="HA298" i="60"/>
  <c r="GZ298" i="60"/>
  <c r="GY298" i="60"/>
  <c r="GX298" i="60"/>
  <c r="GW298" i="60"/>
  <c r="GV298" i="60"/>
  <c r="GU298" i="60"/>
  <c r="GT298" i="60"/>
  <c r="GS298" i="60"/>
  <c r="GR298" i="60"/>
  <c r="GQ298" i="60"/>
  <c r="GP298" i="60"/>
  <c r="GO298" i="60"/>
  <c r="GN298" i="60"/>
  <c r="GM298" i="60"/>
  <c r="GL298" i="60"/>
  <c r="GK298" i="60"/>
  <c r="GJ298" i="60"/>
  <c r="GI298" i="60"/>
  <c r="GH298" i="60"/>
  <c r="GG298" i="60"/>
  <c r="GF298" i="60"/>
  <c r="GE298" i="60"/>
  <c r="GD298" i="60"/>
  <c r="GC298" i="60"/>
  <c r="GB298" i="60"/>
  <c r="GA298" i="60"/>
  <c r="FZ298" i="60"/>
  <c r="FY298" i="60"/>
  <c r="FX298" i="60"/>
  <c r="FW298" i="60"/>
  <c r="FV298" i="60"/>
  <c r="FU298" i="60"/>
  <c r="FT298" i="60"/>
  <c r="FS298" i="60"/>
  <c r="FR298" i="60"/>
  <c r="FQ298" i="60"/>
  <c r="FP298" i="60"/>
  <c r="FO298" i="60"/>
  <c r="FN298" i="60"/>
  <c r="FM298" i="60"/>
  <c r="FL298" i="60"/>
  <c r="FK298" i="60"/>
  <c r="FJ298" i="60"/>
  <c r="FI298" i="60"/>
  <c r="FH298" i="60"/>
  <c r="FG298" i="60"/>
  <c r="FF298" i="60"/>
  <c r="FE298" i="60"/>
  <c r="FD298" i="60"/>
  <c r="FC298" i="60"/>
  <c r="FB298" i="60"/>
  <c r="FA298" i="60"/>
  <c r="EZ298" i="60"/>
  <c r="EY298" i="60"/>
  <c r="EX298" i="60"/>
  <c r="EW298" i="60"/>
  <c r="EV298" i="60"/>
  <c r="EU298" i="60"/>
  <c r="ET298" i="60"/>
  <c r="ES298" i="60"/>
  <c r="ER298" i="60"/>
  <c r="EQ298" i="60"/>
  <c r="EP298" i="60"/>
  <c r="EO298" i="60"/>
  <c r="EN298" i="60"/>
  <c r="EM298" i="60"/>
  <c r="EL298" i="60"/>
  <c r="EK298" i="60"/>
  <c r="EJ298" i="60"/>
  <c r="EI298" i="60"/>
  <c r="EH298" i="60"/>
  <c r="EG298" i="60"/>
  <c r="EF298" i="60"/>
  <c r="EE298" i="60"/>
  <c r="ED298" i="60"/>
  <c r="EC298" i="60"/>
  <c r="EB298" i="60"/>
  <c r="EA298" i="60"/>
  <c r="DZ298" i="60"/>
  <c r="DY298" i="60"/>
  <c r="DX298" i="60"/>
  <c r="DW298" i="60"/>
  <c r="DV298" i="60"/>
  <c r="DU298" i="60"/>
  <c r="DT298" i="60"/>
  <c r="DS298" i="60"/>
  <c r="DR298" i="60"/>
  <c r="DQ298" i="60"/>
  <c r="DP298" i="60"/>
  <c r="DO298" i="60"/>
  <c r="DN298" i="60"/>
  <c r="DM298" i="60"/>
  <c r="DL298" i="60"/>
  <c r="DK298" i="60"/>
  <c r="DJ298" i="60"/>
  <c r="DI298" i="60"/>
  <c r="DH298" i="60"/>
  <c r="DG298" i="60"/>
  <c r="DF298" i="60"/>
  <c r="DE298" i="60"/>
  <c r="DD298" i="60"/>
  <c r="DC298" i="60"/>
  <c r="DB298" i="60"/>
  <c r="DA298" i="60"/>
  <c r="CZ298" i="60"/>
  <c r="CY298" i="60"/>
  <c r="CX298" i="60"/>
  <c r="CW298" i="60"/>
  <c r="CV298" i="60"/>
  <c r="CU298" i="60"/>
  <c r="CT298" i="60"/>
  <c r="CS298" i="60"/>
  <c r="CR298" i="60"/>
  <c r="CQ298" i="60"/>
  <c r="CP298" i="60"/>
  <c r="CO298" i="60"/>
  <c r="CN298" i="60"/>
  <c r="CM298" i="60"/>
  <c r="CL298" i="60"/>
  <c r="CK298" i="60"/>
  <c r="CJ298" i="60"/>
  <c r="CI298" i="60"/>
  <c r="CH298" i="60"/>
  <c r="CG298" i="60"/>
  <c r="CF298" i="60"/>
  <c r="CE298" i="60"/>
  <c r="CD298" i="60"/>
  <c r="CC298" i="60"/>
  <c r="CB298" i="60"/>
  <c r="CA298" i="60"/>
  <c r="BZ298" i="60"/>
  <c r="BY298" i="60"/>
  <c r="BX298" i="60"/>
  <c r="BW298" i="60"/>
  <c r="BV298" i="60"/>
  <c r="BU298" i="60"/>
  <c r="BT298" i="60"/>
  <c r="BS298" i="60"/>
  <c r="BR298" i="60"/>
  <c r="BQ298" i="60"/>
  <c r="BP298" i="60"/>
  <c r="BO298" i="60"/>
  <c r="BN298" i="60"/>
  <c r="BM298" i="60"/>
  <c r="BL298" i="60"/>
  <c r="BK298" i="60"/>
  <c r="BJ298" i="60"/>
  <c r="BI298" i="60"/>
  <c r="BH298" i="60"/>
  <c r="BG298" i="60"/>
  <c r="BF298" i="60"/>
  <c r="JS297" i="60"/>
  <c r="JA297" i="60"/>
  <c r="IZ297" i="60"/>
  <c r="IY297" i="60"/>
  <c r="IX297" i="60"/>
  <c r="IW297" i="60"/>
  <c r="IV297" i="60"/>
  <c r="IL297" i="60"/>
  <c r="IK297" i="60"/>
  <c r="IJ297" i="60"/>
  <c r="II297" i="60"/>
  <c r="IH297" i="60"/>
  <c r="IG297" i="60"/>
  <c r="IF297" i="60"/>
  <c r="IE297" i="60"/>
  <c r="ID297" i="60"/>
  <c r="IC297" i="60"/>
  <c r="IB297" i="60"/>
  <c r="IA297" i="60"/>
  <c r="HZ297" i="60"/>
  <c r="HY297" i="60"/>
  <c r="HX297" i="60"/>
  <c r="HW297" i="60"/>
  <c r="HV297" i="60"/>
  <c r="HU297" i="60"/>
  <c r="HT297" i="60"/>
  <c r="HS297" i="60"/>
  <c r="HR297" i="60"/>
  <c r="HQ297" i="60"/>
  <c r="HP297" i="60"/>
  <c r="HO297" i="60"/>
  <c r="HN297" i="60"/>
  <c r="HM297" i="60"/>
  <c r="HL297" i="60"/>
  <c r="HK297" i="60"/>
  <c r="HJ297" i="60"/>
  <c r="HI297" i="60"/>
  <c r="HH297" i="60"/>
  <c r="HG297" i="60"/>
  <c r="HF297" i="60"/>
  <c r="HE297" i="60"/>
  <c r="HD297" i="60"/>
  <c r="HC297" i="60"/>
  <c r="HB297" i="60"/>
  <c r="HA297" i="60"/>
  <c r="GZ297" i="60"/>
  <c r="GY297" i="60"/>
  <c r="GX297" i="60"/>
  <c r="GW297" i="60"/>
  <c r="GV297" i="60"/>
  <c r="GU297" i="60"/>
  <c r="GT297" i="60"/>
  <c r="GS297" i="60"/>
  <c r="GR297" i="60"/>
  <c r="GQ297" i="60"/>
  <c r="GP297" i="60"/>
  <c r="GO297" i="60"/>
  <c r="GN297" i="60"/>
  <c r="GM297" i="60"/>
  <c r="GL297" i="60"/>
  <c r="GK297" i="60"/>
  <c r="GJ297" i="60"/>
  <c r="GI297" i="60"/>
  <c r="GH297" i="60"/>
  <c r="GG297" i="60"/>
  <c r="GF297" i="60"/>
  <c r="GE297" i="60"/>
  <c r="GD297" i="60"/>
  <c r="GC297" i="60"/>
  <c r="GB297" i="60"/>
  <c r="GA297" i="60"/>
  <c r="FZ297" i="60"/>
  <c r="FY297" i="60"/>
  <c r="FX297" i="60"/>
  <c r="FW297" i="60"/>
  <c r="FV297" i="60"/>
  <c r="FU297" i="60"/>
  <c r="FT297" i="60"/>
  <c r="FS297" i="60"/>
  <c r="FR297" i="60"/>
  <c r="FQ297" i="60"/>
  <c r="FP297" i="60"/>
  <c r="FO297" i="60"/>
  <c r="FN297" i="60"/>
  <c r="FM297" i="60"/>
  <c r="FL297" i="60"/>
  <c r="FK297" i="60"/>
  <c r="FJ297" i="60"/>
  <c r="FI297" i="60"/>
  <c r="FH297" i="60"/>
  <c r="FG297" i="60"/>
  <c r="FF297" i="60"/>
  <c r="FE297" i="60"/>
  <c r="FD297" i="60"/>
  <c r="FC297" i="60"/>
  <c r="FB297" i="60"/>
  <c r="FA297" i="60"/>
  <c r="EZ297" i="60"/>
  <c r="EY297" i="60"/>
  <c r="EX297" i="60"/>
  <c r="EW297" i="60"/>
  <c r="EV297" i="60"/>
  <c r="EU297" i="60"/>
  <c r="ET297" i="60"/>
  <c r="ES297" i="60"/>
  <c r="ER297" i="60"/>
  <c r="EQ297" i="60"/>
  <c r="EP297" i="60"/>
  <c r="EO297" i="60"/>
  <c r="EN297" i="60"/>
  <c r="EM297" i="60"/>
  <c r="EL297" i="60"/>
  <c r="EK297" i="60"/>
  <c r="EJ297" i="60"/>
  <c r="EI297" i="60"/>
  <c r="EH297" i="60"/>
  <c r="EG297" i="60"/>
  <c r="EF297" i="60"/>
  <c r="EE297" i="60"/>
  <c r="ED297" i="60"/>
  <c r="EC297" i="60"/>
  <c r="EB297" i="60"/>
  <c r="EA297" i="60"/>
  <c r="DZ297" i="60"/>
  <c r="DY297" i="60"/>
  <c r="DX297" i="60"/>
  <c r="DW297" i="60"/>
  <c r="DV297" i="60"/>
  <c r="DU297" i="60"/>
  <c r="DT297" i="60"/>
  <c r="DS297" i="60"/>
  <c r="DR297" i="60"/>
  <c r="DQ297" i="60"/>
  <c r="DP297" i="60"/>
  <c r="DO297" i="60"/>
  <c r="DN297" i="60"/>
  <c r="DM297" i="60"/>
  <c r="DL297" i="60"/>
  <c r="DK297" i="60"/>
  <c r="DJ297" i="60"/>
  <c r="DI297" i="60"/>
  <c r="DH297" i="60"/>
  <c r="DG297" i="60"/>
  <c r="DF297" i="60"/>
  <c r="DE297" i="60"/>
  <c r="DD297" i="60"/>
  <c r="DC297" i="60"/>
  <c r="DB297" i="60"/>
  <c r="DA297" i="60"/>
  <c r="CZ297" i="60"/>
  <c r="CY297" i="60"/>
  <c r="CX297" i="60"/>
  <c r="CW297" i="60"/>
  <c r="CV297" i="60"/>
  <c r="CU297" i="60"/>
  <c r="CT297" i="60"/>
  <c r="CS297" i="60"/>
  <c r="CR297" i="60"/>
  <c r="CQ297" i="60"/>
  <c r="CP297" i="60"/>
  <c r="CO297" i="60"/>
  <c r="CN297" i="60"/>
  <c r="CM297" i="60"/>
  <c r="CL297" i="60"/>
  <c r="CK297" i="60"/>
  <c r="CJ297" i="60"/>
  <c r="CI297" i="60"/>
  <c r="CH297" i="60"/>
  <c r="CG297" i="60"/>
  <c r="CF297" i="60"/>
  <c r="CE297" i="60"/>
  <c r="CD297" i="60"/>
  <c r="CC297" i="60"/>
  <c r="CB297" i="60"/>
  <c r="CA297" i="60"/>
  <c r="BZ297" i="60"/>
  <c r="BY297" i="60"/>
  <c r="BX297" i="60"/>
  <c r="BW297" i="60"/>
  <c r="BV297" i="60"/>
  <c r="BU297" i="60"/>
  <c r="BT297" i="60"/>
  <c r="BS297" i="60"/>
  <c r="BR297" i="60"/>
  <c r="BQ297" i="60"/>
  <c r="BP297" i="60"/>
  <c r="BO297" i="60"/>
  <c r="BN297" i="60"/>
  <c r="BM297" i="60"/>
  <c r="BL297" i="60"/>
  <c r="BK297" i="60"/>
  <c r="BJ297" i="60"/>
  <c r="BI297" i="60"/>
  <c r="BH297" i="60"/>
  <c r="BG297" i="60"/>
  <c r="BF297" i="60"/>
  <c r="JS296" i="60"/>
  <c r="JA296" i="60"/>
  <c r="IZ296" i="60"/>
  <c r="IY296" i="60"/>
  <c r="IX296" i="60"/>
  <c r="IW296" i="60"/>
  <c r="IV296" i="60"/>
  <c r="IL296" i="60"/>
  <c r="IK296" i="60"/>
  <c r="IJ296" i="60"/>
  <c r="II296" i="60"/>
  <c r="IH296" i="60"/>
  <c r="IG296" i="60"/>
  <c r="IF296" i="60"/>
  <c r="IE296" i="60"/>
  <c r="ID296" i="60"/>
  <c r="IC296" i="60"/>
  <c r="IB296" i="60"/>
  <c r="IA296" i="60"/>
  <c r="HZ296" i="60"/>
  <c r="HY296" i="60"/>
  <c r="HX296" i="60"/>
  <c r="HW296" i="60"/>
  <c r="HV296" i="60"/>
  <c r="HU296" i="60"/>
  <c r="HT296" i="60"/>
  <c r="HS296" i="60"/>
  <c r="HR296" i="60"/>
  <c r="HQ296" i="60"/>
  <c r="HP296" i="60"/>
  <c r="HO296" i="60"/>
  <c r="HN296" i="60"/>
  <c r="HM296" i="60"/>
  <c r="HL296" i="60"/>
  <c r="HK296" i="60"/>
  <c r="HJ296" i="60"/>
  <c r="HI296" i="60"/>
  <c r="HH296" i="60"/>
  <c r="HG296" i="60"/>
  <c r="HF296" i="60"/>
  <c r="HE296" i="60"/>
  <c r="HD296" i="60"/>
  <c r="HC296" i="60"/>
  <c r="HB296" i="60"/>
  <c r="HA296" i="60"/>
  <c r="GZ296" i="60"/>
  <c r="GY296" i="60"/>
  <c r="GX296" i="60"/>
  <c r="GW296" i="60"/>
  <c r="GV296" i="60"/>
  <c r="GU296" i="60"/>
  <c r="GT296" i="60"/>
  <c r="GS296" i="60"/>
  <c r="GR296" i="60"/>
  <c r="GQ296" i="60"/>
  <c r="GP296" i="60"/>
  <c r="GO296" i="60"/>
  <c r="GN296" i="60"/>
  <c r="GM296" i="60"/>
  <c r="GL296" i="60"/>
  <c r="GK296" i="60"/>
  <c r="GJ296" i="60"/>
  <c r="GI296" i="60"/>
  <c r="GH296" i="60"/>
  <c r="GG296" i="60"/>
  <c r="GF296" i="60"/>
  <c r="GE296" i="60"/>
  <c r="GD296" i="60"/>
  <c r="GC296" i="60"/>
  <c r="GB296" i="60"/>
  <c r="GA296" i="60"/>
  <c r="FZ296" i="60"/>
  <c r="FY296" i="60"/>
  <c r="FX296" i="60"/>
  <c r="FW296" i="60"/>
  <c r="FV296" i="60"/>
  <c r="FU296" i="60"/>
  <c r="FT296" i="60"/>
  <c r="FS296" i="60"/>
  <c r="FR296" i="60"/>
  <c r="FQ296" i="60"/>
  <c r="FP296" i="60"/>
  <c r="FO296" i="60"/>
  <c r="FN296" i="60"/>
  <c r="FM296" i="60"/>
  <c r="FL296" i="60"/>
  <c r="FK296" i="60"/>
  <c r="FJ296" i="60"/>
  <c r="FI296" i="60"/>
  <c r="FH296" i="60"/>
  <c r="FG296" i="60"/>
  <c r="FF296" i="60"/>
  <c r="FE296" i="60"/>
  <c r="FD296" i="60"/>
  <c r="FC296" i="60"/>
  <c r="FB296" i="60"/>
  <c r="FA296" i="60"/>
  <c r="EZ296" i="60"/>
  <c r="EY296" i="60"/>
  <c r="EX296" i="60"/>
  <c r="EW296" i="60"/>
  <c r="EV296" i="60"/>
  <c r="EU296" i="60"/>
  <c r="ET296" i="60"/>
  <c r="ES296" i="60"/>
  <c r="ER296" i="60"/>
  <c r="EQ296" i="60"/>
  <c r="EP296" i="60"/>
  <c r="EO296" i="60"/>
  <c r="EN296" i="60"/>
  <c r="EM296" i="60"/>
  <c r="EL296" i="60"/>
  <c r="EK296" i="60"/>
  <c r="EJ296" i="60"/>
  <c r="EI296" i="60"/>
  <c r="EH296" i="60"/>
  <c r="EG296" i="60"/>
  <c r="EF296" i="60"/>
  <c r="EE296" i="60"/>
  <c r="ED296" i="60"/>
  <c r="EC296" i="60"/>
  <c r="EB296" i="60"/>
  <c r="EA296" i="60"/>
  <c r="DZ296" i="60"/>
  <c r="DY296" i="60"/>
  <c r="DX296" i="60"/>
  <c r="DW296" i="60"/>
  <c r="DV296" i="60"/>
  <c r="DU296" i="60"/>
  <c r="DT296" i="60"/>
  <c r="DS296" i="60"/>
  <c r="DR296" i="60"/>
  <c r="DQ296" i="60"/>
  <c r="DP296" i="60"/>
  <c r="DO296" i="60"/>
  <c r="DN296" i="60"/>
  <c r="DM296" i="60"/>
  <c r="DL296" i="60"/>
  <c r="DK296" i="60"/>
  <c r="DJ296" i="60"/>
  <c r="DI296" i="60"/>
  <c r="DH296" i="60"/>
  <c r="DG296" i="60"/>
  <c r="DF296" i="60"/>
  <c r="DE296" i="60"/>
  <c r="DD296" i="60"/>
  <c r="DC296" i="60"/>
  <c r="DB296" i="60"/>
  <c r="DA296" i="60"/>
  <c r="CZ296" i="60"/>
  <c r="CY296" i="60"/>
  <c r="CX296" i="60"/>
  <c r="CW296" i="60"/>
  <c r="CV296" i="60"/>
  <c r="CU296" i="60"/>
  <c r="CT296" i="60"/>
  <c r="CS296" i="60"/>
  <c r="CR296" i="60"/>
  <c r="CQ296" i="60"/>
  <c r="CP296" i="60"/>
  <c r="CO296" i="60"/>
  <c r="CN296" i="60"/>
  <c r="CM296" i="60"/>
  <c r="CL296" i="60"/>
  <c r="CK296" i="60"/>
  <c r="CJ296" i="60"/>
  <c r="CI296" i="60"/>
  <c r="CH296" i="60"/>
  <c r="CG296" i="60"/>
  <c r="CF296" i="60"/>
  <c r="CE296" i="60"/>
  <c r="CD296" i="60"/>
  <c r="CC296" i="60"/>
  <c r="CB296" i="60"/>
  <c r="CA296" i="60"/>
  <c r="BZ296" i="60"/>
  <c r="BY296" i="60"/>
  <c r="BX296" i="60"/>
  <c r="BW296" i="60"/>
  <c r="BV296" i="60"/>
  <c r="BU296" i="60"/>
  <c r="BT296" i="60"/>
  <c r="BS296" i="60"/>
  <c r="BR296" i="60"/>
  <c r="BQ296" i="60"/>
  <c r="BP296" i="60"/>
  <c r="BO296" i="60"/>
  <c r="BN296" i="60"/>
  <c r="BM296" i="60"/>
  <c r="BL296" i="60"/>
  <c r="BK296" i="60"/>
  <c r="BJ296" i="60"/>
  <c r="BI296" i="60"/>
  <c r="BH296" i="60"/>
  <c r="BG296" i="60"/>
  <c r="BF296" i="60"/>
  <c r="JS295" i="60"/>
  <c r="JA295" i="60"/>
  <c r="IZ295" i="60"/>
  <c r="IY295" i="60"/>
  <c r="IX295" i="60"/>
  <c r="IW295" i="60"/>
  <c r="IV295" i="60"/>
  <c r="IL295" i="60"/>
  <c r="IK295" i="60"/>
  <c r="IJ295" i="60"/>
  <c r="II295" i="60"/>
  <c r="IH295" i="60"/>
  <c r="IG295" i="60"/>
  <c r="IF295" i="60"/>
  <c r="IE295" i="60"/>
  <c r="ID295" i="60"/>
  <c r="IC295" i="60"/>
  <c r="IB295" i="60"/>
  <c r="IA295" i="60"/>
  <c r="HZ295" i="60"/>
  <c r="HY295" i="60"/>
  <c r="HX295" i="60"/>
  <c r="HW295" i="60"/>
  <c r="HV295" i="60"/>
  <c r="HU295" i="60"/>
  <c r="HT295" i="60"/>
  <c r="HS295" i="60"/>
  <c r="HR295" i="60"/>
  <c r="HQ295" i="60"/>
  <c r="HP295" i="60"/>
  <c r="HO295" i="60"/>
  <c r="HN295" i="60"/>
  <c r="HM295" i="60"/>
  <c r="HL295" i="60"/>
  <c r="HK295" i="60"/>
  <c r="HJ295" i="60"/>
  <c r="HI295" i="60"/>
  <c r="HH295" i="60"/>
  <c r="HG295" i="60"/>
  <c r="HF295" i="60"/>
  <c r="HE295" i="60"/>
  <c r="HD295" i="60"/>
  <c r="HC295" i="60"/>
  <c r="HB295" i="60"/>
  <c r="HA295" i="60"/>
  <c r="GZ295" i="60"/>
  <c r="GY295" i="60"/>
  <c r="GX295" i="60"/>
  <c r="GW295" i="60"/>
  <c r="GV295" i="60"/>
  <c r="GU295" i="60"/>
  <c r="GT295" i="60"/>
  <c r="GS295" i="60"/>
  <c r="GR295" i="60"/>
  <c r="GQ295" i="60"/>
  <c r="GP295" i="60"/>
  <c r="GO295" i="60"/>
  <c r="GN295" i="60"/>
  <c r="GM295" i="60"/>
  <c r="GL295" i="60"/>
  <c r="GK295" i="60"/>
  <c r="GJ295" i="60"/>
  <c r="GI295" i="60"/>
  <c r="GH295" i="60"/>
  <c r="GG295" i="60"/>
  <c r="GF295" i="60"/>
  <c r="GE295" i="60"/>
  <c r="GD295" i="60"/>
  <c r="GC295" i="60"/>
  <c r="GB295" i="60"/>
  <c r="GA295" i="60"/>
  <c r="FZ295" i="60"/>
  <c r="FY295" i="60"/>
  <c r="FX295" i="60"/>
  <c r="FW295" i="60"/>
  <c r="FV295" i="60"/>
  <c r="FU295" i="60"/>
  <c r="FT295" i="60"/>
  <c r="FS295" i="60"/>
  <c r="FR295" i="60"/>
  <c r="FQ295" i="60"/>
  <c r="FP295" i="60"/>
  <c r="FO295" i="60"/>
  <c r="FN295" i="60"/>
  <c r="FM295" i="60"/>
  <c r="FL295" i="60"/>
  <c r="FK295" i="60"/>
  <c r="FJ295" i="60"/>
  <c r="FI295" i="60"/>
  <c r="FH295" i="60"/>
  <c r="FG295" i="60"/>
  <c r="FF295" i="60"/>
  <c r="FE295" i="60"/>
  <c r="FD295" i="60"/>
  <c r="FC295" i="60"/>
  <c r="FB295" i="60"/>
  <c r="FA295" i="60"/>
  <c r="EZ295" i="60"/>
  <c r="EY295" i="60"/>
  <c r="EX295" i="60"/>
  <c r="EW295" i="60"/>
  <c r="EV295" i="60"/>
  <c r="EU295" i="60"/>
  <c r="ET295" i="60"/>
  <c r="ES295" i="60"/>
  <c r="ER295" i="60"/>
  <c r="EQ295" i="60"/>
  <c r="EP295" i="60"/>
  <c r="EO295" i="60"/>
  <c r="EN295" i="60"/>
  <c r="EM295" i="60"/>
  <c r="EL295" i="60"/>
  <c r="EK295" i="60"/>
  <c r="EJ295" i="60"/>
  <c r="EI295" i="60"/>
  <c r="EH295" i="60"/>
  <c r="EG295" i="60"/>
  <c r="EF295" i="60"/>
  <c r="EE295" i="60"/>
  <c r="ED295" i="60"/>
  <c r="EC295" i="60"/>
  <c r="EB295" i="60"/>
  <c r="EA295" i="60"/>
  <c r="DZ295" i="60"/>
  <c r="DY295" i="60"/>
  <c r="DX295" i="60"/>
  <c r="DW295" i="60"/>
  <c r="DV295" i="60"/>
  <c r="DU295" i="60"/>
  <c r="DT295" i="60"/>
  <c r="DS295" i="60"/>
  <c r="DR295" i="60"/>
  <c r="DQ295" i="60"/>
  <c r="DP295" i="60"/>
  <c r="DO295" i="60"/>
  <c r="DN295" i="60"/>
  <c r="DM295" i="60"/>
  <c r="DL295" i="60"/>
  <c r="DK295" i="60"/>
  <c r="DJ295" i="60"/>
  <c r="DI295" i="60"/>
  <c r="DH295" i="60"/>
  <c r="DG295" i="60"/>
  <c r="DF295" i="60"/>
  <c r="DE295" i="60"/>
  <c r="DD295" i="60"/>
  <c r="DC295" i="60"/>
  <c r="DB295" i="60"/>
  <c r="DA295" i="60"/>
  <c r="CZ295" i="60"/>
  <c r="CY295" i="60"/>
  <c r="CX295" i="60"/>
  <c r="CW295" i="60"/>
  <c r="CV295" i="60"/>
  <c r="CU295" i="60"/>
  <c r="CT295" i="60"/>
  <c r="CS295" i="60"/>
  <c r="CR295" i="60"/>
  <c r="CQ295" i="60"/>
  <c r="CP295" i="60"/>
  <c r="CO295" i="60"/>
  <c r="CN295" i="60"/>
  <c r="CM295" i="60"/>
  <c r="CL295" i="60"/>
  <c r="CK295" i="60"/>
  <c r="CJ295" i="60"/>
  <c r="CI295" i="60"/>
  <c r="CH295" i="60"/>
  <c r="CG295" i="60"/>
  <c r="CF295" i="60"/>
  <c r="CE295" i="60"/>
  <c r="CD295" i="60"/>
  <c r="CC295" i="60"/>
  <c r="CB295" i="60"/>
  <c r="CA295" i="60"/>
  <c r="BZ295" i="60"/>
  <c r="BY295" i="60"/>
  <c r="BX295" i="60"/>
  <c r="BW295" i="60"/>
  <c r="BV295" i="60"/>
  <c r="BU295" i="60"/>
  <c r="BT295" i="60"/>
  <c r="BS295" i="60"/>
  <c r="BR295" i="60"/>
  <c r="BQ295" i="60"/>
  <c r="BP295" i="60"/>
  <c r="BO295" i="60"/>
  <c r="BN295" i="60"/>
  <c r="BM295" i="60"/>
  <c r="BL295" i="60"/>
  <c r="BK295" i="60"/>
  <c r="BJ295" i="60"/>
  <c r="BI295" i="60"/>
  <c r="BH295" i="60"/>
  <c r="BG295" i="60"/>
  <c r="BF295" i="60"/>
  <c r="JS294" i="60"/>
  <c r="JA294" i="60"/>
  <c r="IZ294" i="60"/>
  <c r="IY294" i="60"/>
  <c r="IX294" i="60"/>
  <c r="IW294" i="60"/>
  <c r="IV294" i="60"/>
  <c r="IL294" i="60"/>
  <c r="IK294" i="60"/>
  <c r="IJ294" i="60"/>
  <c r="II294" i="60"/>
  <c r="IH294" i="60"/>
  <c r="IG294" i="60"/>
  <c r="IF294" i="60"/>
  <c r="IE294" i="60"/>
  <c r="ID294" i="60"/>
  <c r="IC294" i="60"/>
  <c r="IB294" i="60"/>
  <c r="IA294" i="60"/>
  <c r="HZ294" i="60"/>
  <c r="HY294" i="60"/>
  <c r="HX294" i="60"/>
  <c r="HW294" i="60"/>
  <c r="HV294" i="60"/>
  <c r="HU294" i="60"/>
  <c r="HT294" i="60"/>
  <c r="HS294" i="60"/>
  <c r="HR294" i="60"/>
  <c r="HQ294" i="60"/>
  <c r="HP294" i="60"/>
  <c r="HO294" i="60"/>
  <c r="HN294" i="60"/>
  <c r="HM294" i="60"/>
  <c r="HL294" i="60"/>
  <c r="HK294" i="60"/>
  <c r="HJ294" i="60"/>
  <c r="HI294" i="60"/>
  <c r="HH294" i="60"/>
  <c r="HG294" i="60"/>
  <c r="HF294" i="60"/>
  <c r="HE294" i="60"/>
  <c r="HD294" i="60"/>
  <c r="HC294" i="60"/>
  <c r="HB294" i="60"/>
  <c r="HA294" i="60"/>
  <c r="GZ294" i="60"/>
  <c r="GY294" i="60"/>
  <c r="GX294" i="60"/>
  <c r="GW294" i="60"/>
  <c r="GV294" i="60"/>
  <c r="GU294" i="60"/>
  <c r="GT294" i="60"/>
  <c r="GS294" i="60"/>
  <c r="GR294" i="60"/>
  <c r="GQ294" i="60"/>
  <c r="GP294" i="60"/>
  <c r="GO294" i="60"/>
  <c r="GN294" i="60"/>
  <c r="GM294" i="60"/>
  <c r="GL294" i="60"/>
  <c r="GK294" i="60"/>
  <c r="GJ294" i="60"/>
  <c r="GI294" i="60"/>
  <c r="GH294" i="60"/>
  <c r="GG294" i="60"/>
  <c r="GF294" i="60"/>
  <c r="GE294" i="60"/>
  <c r="GD294" i="60"/>
  <c r="GC294" i="60"/>
  <c r="GB294" i="60"/>
  <c r="GA294" i="60"/>
  <c r="FZ294" i="60"/>
  <c r="FY294" i="60"/>
  <c r="FX294" i="60"/>
  <c r="FW294" i="60"/>
  <c r="FV294" i="60"/>
  <c r="FU294" i="60"/>
  <c r="FT294" i="60"/>
  <c r="FS294" i="60"/>
  <c r="FR294" i="60"/>
  <c r="FQ294" i="60"/>
  <c r="FP294" i="60"/>
  <c r="FO294" i="60"/>
  <c r="FN294" i="60"/>
  <c r="FM294" i="60"/>
  <c r="FL294" i="60"/>
  <c r="FK294" i="60"/>
  <c r="FJ294" i="60"/>
  <c r="FI294" i="60"/>
  <c r="FH294" i="60"/>
  <c r="FG294" i="60"/>
  <c r="FF294" i="60"/>
  <c r="FE294" i="60"/>
  <c r="FD294" i="60"/>
  <c r="FC294" i="60"/>
  <c r="FB294" i="60"/>
  <c r="FA294" i="60"/>
  <c r="EZ294" i="60"/>
  <c r="EY294" i="60"/>
  <c r="EX294" i="60"/>
  <c r="EW294" i="60"/>
  <c r="EV294" i="60"/>
  <c r="EU294" i="60"/>
  <c r="ET294" i="60"/>
  <c r="ES294" i="60"/>
  <c r="ER294" i="60"/>
  <c r="EQ294" i="60"/>
  <c r="EP294" i="60"/>
  <c r="EO294" i="60"/>
  <c r="EN294" i="60"/>
  <c r="EM294" i="60"/>
  <c r="EL294" i="60"/>
  <c r="EK294" i="60"/>
  <c r="EJ294" i="60"/>
  <c r="EI294" i="60"/>
  <c r="EH294" i="60"/>
  <c r="EG294" i="60"/>
  <c r="EF294" i="60"/>
  <c r="EE294" i="60"/>
  <c r="ED294" i="60"/>
  <c r="EC294" i="60"/>
  <c r="EB294" i="60"/>
  <c r="EA294" i="60"/>
  <c r="DZ294" i="60"/>
  <c r="DY294" i="60"/>
  <c r="DX294" i="60"/>
  <c r="DW294" i="60"/>
  <c r="DV294" i="60"/>
  <c r="DU294" i="60"/>
  <c r="DT294" i="60"/>
  <c r="DS294" i="60"/>
  <c r="DR294" i="60"/>
  <c r="DQ294" i="60"/>
  <c r="DP294" i="60"/>
  <c r="DO294" i="60"/>
  <c r="DN294" i="60"/>
  <c r="DM294" i="60"/>
  <c r="DL294" i="60"/>
  <c r="DK294" i="60"/>
  <c r="DJ294" i="60"/>
  <c r="DI294" i="60"/>
  <c r="DH294" i="60"/>
  <c r="DG294" i="60"/>
  <c r="DF294" i="60"/>
  <c r="DE294" i="60"/>
  <c r="DD294" i="60"/>
  <c r="DC294" i="60"/>
  <c r="DB294" i="60"/>
  <c r="DA294" i="60"/>
  <c r="CZ294" i="60"/>
  <c r="CY294" i="60"/>
  <c r="CX294" i="60"/>
  <c r="CW294" i="60"/>
  <c r="CV294" i="60"/>
  <c r="CU294" i="60"/>
  <c r="CT294" i="60"/>
  <c r="CS294" i="60"/>
  <c r="CR294" i="60"/>
  <c r="CQ294" i="60"/>
  <c r="CP294" i="60"/>
  <c r="CO294" i="60"/>
  <c r="CN294" i="60"/>
  <c r="CM294" i="60"/>
  <c r="CL294" i="60"/>
  <c r="CK294" i="60"/>
  <c r="CJ294" i="60"/>
  <c r="CI294" i="60"/>
  <c r="CH294" i="60"/>
  <c r="CG294" i="60"/>
  <c r="CF294" i="60"/>
  <c r="CE294" i="60"/>
  <c r="CD294" i="60"/>
  <c r="CC294" i="60"/>
  <c r="CB294" i="60"/>
  <c r="CA294" i="60"/>
  <c r="BZ294" i="60"/>
  <c r="BY294" i="60"/>
  <c r="BX294" i="60"/>
  <c r="BW294" i="60"/>
  <c r="BV294" i="60"/>
  <c r="BU294" i="60"/>
  <c r="BT294" i="60"/>
  <c r="BS294" i="60"/>
  <c r="BR294" i="60"/>
  <c r="BQ294" i="60"/>
  <c r="BP294" i="60"/>
  <c r="BO294" i="60"/>
  <c r="BN294" i="60"/>
  <c r="BM294" i="60"/>
  <c r="BL294" i="60"/>
  <c r="BK294" i="60"/>
  <c r="BJ294" i="60"/>
  <c r="BI294" i="60"/>
  <c r="BH294" i="60"/>
  <c r="BG294" i="60"/>
  <c r="BF294" i="60"/>
  <c r="JS293" i="60"/>
  <c r="JA293" i="60"/>
  <c r="IZ293" i="60"/>
  <c r="IY293" i="60"/>
  <c r="IX293" i="60"/>
  <c r="IW293" i="60"/>
  <c r="IV293" i="60"/>
  <c r="IL293" i="60"/>
  <c r="IK293" i="60"/>
  <c r="IJ293" i="60"/>
  <c r="II293" i="60"/>
  <c r="IH293" i="60"/>
  <c r="IG293" i="60"/>
  <c r="IF293" i="60"/>
  <c r="IE293" i="60"/>
  <c r="ID293" i="60"/>
  <c r="IC293" i="60"/>
  <c r="IB293" i="60"/>
  <c r="IA293" i="60"/>
  <c r="HZ293" i="60"/>
  <c r="HY293" i="60"/>
  <c r="HX293" i="60"/>
  <c r="HW293" i="60"/>
  <c r="HV293" i="60"/>
  <c r="HU293" i="60"/>
  <c r="HT293" i="60"/>
  <c r="HS293" i="60"/>
  <c r="HR293" i="60"/>
  <c r="HQ293" i="60"/>
  <c r="HP293" i="60"/>
  <c r="HO293" i="60"/>
  <c r="HN293" i="60"/>
  <c r="HM293" i="60"/>
  <c r="HL293" i="60"/>
  <c r="HK293" i="60"/>
  <c r="HJ293" i="60"/>
  <c r="HI293" i="60"/>
  <c r="HH293" i="60"/>
  <c r="HG293" i="60"/>
  <c r="HF293" i="60"/>
  <c r="HE293" i="60"/>
  <c r="HD293" i="60"/>
  <c r="HC293" i="60"/>
  <c r="HB293" i="60"/>
  <c r="HA293" i="60"/>
  <c r="GZ293" i="60"/>
  <c r="GY293" i="60"/>
  <c r="GX293" i="60"/>
  <c r="GW293" i="60"/>
  <c r="GV293" i="60"/>
  <c r="GU293" i="60"/>
  <c r="GT293" i="60"/>
  <c r="GS293" i="60"/>
  <c r="GR293" i="60"/>
  <c r="GQ293" i="60"/>
  <c r="GP293" i="60"/>
  <c r="GO293" i="60"/>
  <c r="GN293" i="60"/>
  <c r="GM293" i="60"/>
  <c r="GL293" i="60"/>
  <c r="GK293" i="60"/>
  <c r="GJ293" i="60"/>
  <c r="GI293" i="60"/>
  <c r="GH293" i="60"/>
  <c r="GG293" i="60"/>
  <c r="GF293" i="60"/>
  <c r="GE293" i="60"/>
  <c r="GD293" i="60"/>
  <c r="GC293" i="60"/>
  <c r="GB293" i="60"/>
  <c r="GA293" i="60"/>
  <c r="FZ293" i="60"/>
  <c r="FY293" i="60"/>
  <c r="FX293" i="60"/>
  <c r="FW293" i="60"/>
  <c r="FV293" i="60"/>
  <c r="FU293" i="60"/>
  <c r="FT293" i="60"/>
  <c r="FS293" i="60"/>
  <c r="FR293" i="60"/>
  <c r="FQ293" i="60"/>
  <c r="FP293" i="60"/>
  <c r="FO293" i="60"/>
  <c r="FN293" i="60"/>
  <c r="FM293" i="60"/>
  <c r="FL293" i="60"/>
  <c r="FK293" i="60"/>
  <c r="FJ293" i="60"/>
  <c r="FI293" i="60"/>
  <c r="FH293" i="60"/>
  <c r="FG293" i="60"/>
  <c r="FF293" i="60"/>
  <c r="FE293" i="60"/>
  <c r="FD293" i="60"/>
  <c r="FC293" i="60"/>
  <c r="FB293" i="60"/>
  <c r="FA293" i="60"/>
  <c r="EZ293" i="60"/>
  <c r="EY293" i="60"/>
  <c r="EX293" i="60"/>
  <c r="EW293" i="60"/>
  <c r="EV293" i="60"/>
  <c r="EU293" i="60"/>
  <c r="ET293" i="60"/>
  <c r="ES293" i="60"/>
  <c r="ER293" i="60"/>
  <c r="EQ293" i="60"/>
  <c r="EP293" i="60"/>
  <c r="EO293" i="60"/>
  <c r="EN293" i="60"/>
  <c r="EM293" i="60"/>
  <c r="EL293" i="60"/>
  <c r="EK293" i="60"/>
  <c r="EJ293" i="60"/>
  <c r="EI293" i="60"/>
  <c r="EH293" i="60"/>
  <c r="EG293" i="60"/>
  <c r="EF293" i="60"/>
  <c r="EE293" i="60"/>
  <c r="ED293" i="60"/>
  <c r="EC293" i="60"/>
  <c r="EB293" i="60"/>
  <c r="EA293" i="60"/>
  <c r="DZ293" i="60"/>
  <c r="DY293" i="60"/>
  <c r="DX293" i="60"/>
  <c r="DW293" i="60"/>
  <c r="DV293" i="60"/>
  <c r="DU293" i="60"/>
  <c r="DT293" i="60"/>
  <c r="DS293" i="60"/>
  <c r="DR293" i="60"/>
  <c r="DQ293" i="60"/>
  <c r="DP293" i="60"/>
  <c r="DO293" i="60"/>
  <c r="DN293" i="60"/>
  <c r="DM293" i="60"/>
  <c r="DL293" i="60"/>
  <c r="DK293" i="60"/>
  <c r="DJ293" i="60"/>
  <c r="DI293" i="60"/>
  <c r="DH293" i="60"/>
  <c r="DG293" i="60"/>
  <c r="DF293" i="60"/>
  <c r="DE293" i="60"/>
  <c r="DD293" i="60"/>
  <c r="DC293" i="60"/>
  <c r="DB293" i="60"/>
  <c r="DA293" i="60"/>
  <c r="CZ293" i="60"/>
  <c r="CY293" i="60"/>
  <c r="CX293" i="60"/>
  <c r="CW293" i="60"/>
  <c r="CV293" i="60"/>
  <c r="CU293" i="60"/>
  <c r="CT293" i="60"/>
  <c r="CS293" i="60"/>
  <c r="CR293" i="60"/>
  <c r="CQ293" i="60"/>
  <c r="CP293" i="60"/>
  <c r="CO293" i="60"/>
  <c r="CN293" i="60"/>
  <c r="CM293" i="60"/>
  <c r="CL293" i="60"/>
  <c r="CK293" i="60"/>
  <c r="CJ293" i="60"/>
  <c r="CI293" i="60"/>
  <c r="CH293" i="60"/>
  <c r="CG293" i="60"/>
  <c r="CF293" i="60"/>
  <c r="CE293" i="60"/>
  <c r="CD293" i="60"/>
  <c r="CC293" i="60"/>
  <c r="CB293" i="60"/>
  <c r="CA293" i="60"/>
  <c r="BZ293" i="60"/>
  <c r="BY293" i="60"/>
  <c r="BX293" i="60"/>
  <c r="BW293" i="60"/>
  <c r="BV293" i="60"/>
  <c r="BU293" i="60"/>
  <c r="BT293" i="60"/>
  <c r="BS293" i="60"/>
  <c r="BR293" i="60"/>
  <c r="BQ293" i="60"/>
  <c r="BP293" i="60"/>
  <c r="BO293" i="60"/>
  <c r="BN293" i="60"/>
  <c r="BM293" i="60"/>
  <c r="BL293" i="60"/>
  <c r="BK293" i="60"/>
  <c r="BJ293" i="60"/>
  <c r="BI293" i="60"/>
  <c r="BH293" i="60"/>
  <c r="BG293" i="60"/>
  <c r="BF293" i="60"/>
  <c r="JS292" i="60"/>
  <c r="JA292" i="60"/>
  <c r="IZ292" i="60"/>
  <c r="IY292" i="60"/>
  <c r="IX292" i="60"/>
  <c r="IW292" i="60"/>
  <c r="IV292" i="60"/>
  <c r="IL292" i="60"/>
  <c r="IK292" i="60"/>
  <c r="IJ292" i="60"/>
  <c r="II292" i="60"/>
  <c r="IH292" i="60"/>
  <c r="IG292" i="60"/>
  <c r="IF292" i="60"/>
  <c r="IE292" i="60"/>
  <c r="ID292" i="60"/>
  <c r="IC292" i="60"/>
  <c r="IB292" i="60"/>
  <c r="IA292" i="60"/>
  <c r="HZ292" i="60"/>
  <c r="HY292" i="60"/>
  <c r="HX292" i="60"/>
  <c r="HW292" i="60"/>
  <c r="HV292" i="60"/>
  <c r="HU292" i="60"/>
  <c r="HT292" i="60"/>
  <c r="HS292" i="60"/>
  <c r="HR292" i="60"/>
  <c r="HQ292" i="60"/>
  <c r="HP292" i="60"/>
  <c r="HO292" i="60"/>
  <c r="HN292" i="60"/>
  <c r="HM292" i="60"/>
  <c r="HL292" i="60"/>
  <c r="HK292" i="60"/>
  <c r="HJ292" i="60"/>
  <c r="HI292" i="60"/>
  <c r="HH292" i="60"/>
  <c r="HG292" i="60"/>
  <c r="HF292" i="60"/>
  <c r="HE292" i="60"/>
  <c r="HD292" i="60"/>
  <c r="HC292" i="60"/>
  <c r="HB292" i="60"/>
  <c r="HA292" i="60"/>
  <c r="GZ292" i="60"/>
  <c r="GY292" i="60"/>
  <c r="GX292" i="60"/>
  <c r="GW292" i="60"/>
  <c r="GV292" i="60"/>
  <c r="GU292" i="60"/>
  <c r="GT292" i="60"/>
  <c r="GS292" i="60"/>
  <c r="GR292" i="60"/>
  <c r="GQ292" i="60"/>
  <c r="GP292" i="60"/>
  <c r="GO292" i="60"/>
  <c r="GN292" i="60"/>
  <c r="GM292" i="60"/>
  <c r="GL292" i="60"/>
  <c r="GK292" i="60"/>
  <c r="GJ292" i="60"/>
  <c r="GI292" i="60"/>
  <c r="GH292" i="60"/>
  <c r="GG292" i="60"/>
  <c r="GF292" i="60"/>
  <c r="GE292" i="60"/>
  <c r="GD292" i="60"/>
  <c r="GC292" i="60"/>
  <c r="GB292" i="60"/>
  <c r="GA292" i="60"/>
  <c r="FZ292" i="60"/>
  <c r="FY292" i="60"/>
  <c r="FX292" i="60"/>
  <c r="FW292" i="60"/>
  <c r="FV292" i="60"/>
  <c r="FU292" i="60"/>
  <c r="FT292" i="60"/>
  <c r="FS292" i="60"/>
  <c r="FR292" i="60"/>
  <c r="FQ292" i="60"/>
  <c r="FP292" i="60"/>
  <c r="FO292" i="60"/>
  <c r="FN292" i="60"/>
  <c r="FM292" i="60"/>
  <c r="FL292" i="60"/>
  <c r="FK292" i="60"/>
  <c r="FJ292" i="60"/>
  <c r="FI292" i="60"/>
  <c r="FH292" i="60"/>
  <c r="FG292" i="60"/>
  <c r="FF292" i="60"/>
  <c r="FE292" i="60"/>
  <c r="FD292" i="60"/>
  <c r="FC292" i="60"/>
  <c r="FB292" i="60"/>
  <c r="FA292" i="60"/>
  <c r="EZ292" i="60"/>
  <c r="EY292" i="60"/>
  <c r="EX292" i="60"/>
  <c r="EW292" i="60"/>
  <c r="EV292" i="60"/>
  <c r="EU292" i="60"/>
  <c r="ET292" i="60"/>
  <c r="ES292" i="60"/>
  <c r="ER292" i="60"/>
  <c r="EQ292" i="60"/>
  <c r="EP292" i="60"/>
  <c r="EO292" i="60"/>
  <c r="EN292" i="60"/>
  <c r="EM292" i="60"/>
  <c r="EL292" i="60"/>
  <c r="EK292" i="60"/>
  <c r="EJ292" i="60"/>
  <c r="EI292" i="60"/>
  <c r="EH292" i="60"/>
  <c r="EG292" i="60"/>
  <c r="EF292" i="60"/>
  <c r="EE292" i="60"/>
  <c r="ED292" i="60"/>
  <c r="EC292" i="60"/>
  <c r="EB292" i="60"/>
  <c r="EA292" i="60"/>
  <c r="DZ292" i="60"/>
  <c r="DY292" i="60"/>
  <c r="DX292" i="60"/>
  <c r="DW292" i="60"/>
  <c r="DV292" i="60"/>
  <c r="DU292" i="60"/>
  <c r="DT292" i="60"/>
  <c r="DS292" i="60"/>
  <c r="DR292" i="60"/>
  <c r="DQ292" i="60"/>
  <c r="DP292" i="60"/>
  <c r="DO292" i="60"/>
  <c r="DN292" i="60"/>
  <c r="DM292" i="60"/>
  <c r="DL292" i="60"/>
  <c r="DK292" i="60"/>
  <c r="DJ292" i="60"/>
  <c r="DI292" i="60"/>
  <c r="DH292" i="60"/>
  <c r="DG292" i="60"/>
  <c r="DF292" i="60"/>
  <c r="DE292" i="60"/>
  <c r="DD292" i="60"/>
  <c r="DC292" i="60"/>
  <c r="DB292" i="60"/>
  <c r="DA292" i="60"/>
  <c r="CZ292" i="60"/>
  <c r="CY292" i="60"/>
  <c r="CX292" i="60"/>
  <c r="CW292" i="60"/>
  <c r="CV292" i="60"/>
  <c r="CU292" i="60"/>
  <c r="CT292" i="60"/>
  <c r="CS292" i="60"/>
  <c r="CR292" i="60"/>
  <c r="CQ292" i="60"/>
  <c r="CP292" i="60"/>
  <c r="CO292" i="60"/>
  <c r="CN292" i="60"/>
  <c r="CM292" i="60"/>
  <c r="CL292" i="60"/>
  <c r="CK292" i="60"/>
  <c r="CJ292" i="60"/>
  <c r="CI292" i="60"/>
  <c r="CH292" i="60"/>
  <c r="CG292" i="60"/>
  <c r="CF292" i="60"/>
  <c r="CE292" i="60"/>
  <c r="CD292" i="60"/>
  <c r="CC292" i="60"/>
  <c r="CB292" i="60"/>
  <c r="CA292" i="60"/>
  <c r="BZ292" i="60"/>
  <c r="BY292" i="60"/>
  <c r="BX292" i="60"/>
  <c r="BW292" i="60"/>
  <c r="BV292" i="60"/>
  <c r="BU292" i="60"/>
  <c r="BT292" i="60"/>
  <c r="BS292" i="60"/>
  <c r="BR292" i="60"/>
  <c r="BQ292" i="60"/>
  <c r="BP292" i="60"/>
  <c r="BO292" i="60"/>
  <c r="BN292" i="60"/>
  <c r="BM292" i="60"/>
  <c r="BL292" i="60"/>
  <c r="BK292" i="60"/>
  <c r="BJ292" i="60"/>
  <c r="BI292" i="60"/>
  <c r="BH292" i="60"/>
  <c r="BG292" i="60"/>
  <c r="BF292" i="60"/>
  <c r="JS291" i="60"/>
  <c r="JA291" i="60"/>
  <c r="IZ291" i="60"/>
  <c r="IY291" i="60"/>
  <c r="IX291" i="60"/>
  <c r="IW291" i="60"/>
  <c r="IV291" i="60"/>
  <c r="IL291" i="60"/>
  <c r="IK291" i="60"/>
  <c r="IJ291" i="60"/>
  <c r="II291" i="60"/>
  <c r="IH291" i="60"/>
  <c r="IG291" i="60"/>
  <c r="IF291" i="60"/>
  <c r="IE291" i="60"/>
  <c r="ID291" i="60"/>
  <c r="IC291" i="60"/>
  <c r="IB291" i="60"/>
  <c r="IA291" i="60"/>
  <c r="HZ291" i="60"/>
  <c r="HY291" i="60"/>
  <c r="HX291" i="60"/>
  <c r="HW291" i="60"/>
  <c r="HV291" i="60"/>
  <c r="HU291" i="60"/>
  <c r="HT291" i="60"/>
  <c r="HS291" i="60"/>
  <c r="HR291" i="60"/>
  <c r="HQ291" i="60"/>
  <c r="HP291" i="60"/>
  <c r="HO291" i="60"/>
  <c r="HN291" i="60"/>
  <c r="HM291" i="60"/>
  <c r="HL291" i="60"/>
  <c r="HK291" i="60"/>
  <c r="HJ291" i="60"/>
  <c r="HI291" i="60"/>
  <c r="HH291" i="60"/>
  <c r="HG291" i="60"/>
  <c r="HF291" i="60"/>
  <c r="HE291" i="60"/>
  <c r="HD291" i="60"/>
  <c r="HC291" i="60"/>
  <c r="HB291" i="60"/>
  <c r="HA291" i="60"/>
  <c r="GZ291" i="60"/>
  <c r="GY291" i="60"/>
  <c r="GX291" i="60"/>
  <c r="GW291" i="60"/>
  <c r="GV291" i="60"/>
  <c r="GU291" i="60"/>
  <c r="GT291" i="60"/>
  <c r="GS291" i="60"/>
  <c r="GR291" i="60"/>
  <c r="GQ291" i="60"/>
  <c r="GP291" i="60"/>
  <c r="GO291" i="60"/>
  <c r="GN291" i="60"/>
  <c r="GM291" i="60"/>
  <c r="GL291" i="60"/>
  <c r="GK291" i="60"/>
  <c r="GJ291" i="60"/>
  <c r="GI291" i="60"/>
  <c r="GH291" i="60"/>
  <c r="GG291" i="60"/>
  <c r="GF291" i="60"/>
  <c r="GE291" i="60"/>
  <c r="GD291" i="60"/>
  <c r="GC291" i="60"/>
  <c r="GB291" i="60"/>
  <c r="GA291" i="60"/>
  <c r="FZ291" i="60"/>
  <c r="FY291" i="60"/>
  <c r="FX291" i="60"/>
  <c r="FW291" i="60"/>
  <c r="FV291" i="60"/>
  <c r="FU291" i="60"/>
  <c r="FT291" i="60"/>
  <c r="FS291" i="60"/>
  <c r="FR291" i="60"/>
  <c r="FQ291" i="60"/>
  <c r="FP291" i="60"/>
  <c r="FO291" i="60"/>
  <c r="FN291" i="60"/>
  <c r="FM291" i="60"/>
  <c r="FL291" i="60"/>
  <c r="FK291" i="60"/>
  <c r="FJ291" i="60"/>
  <c r="FI291" i="60"/>
  <c r="FH291" i="60"/>
  <c r="FG291" i="60"/>
  <c r="FF291" i="60"/>
  <c r="FE291" i="60"/>
  <c r="FD291" i="60"/>
  <c r="FC291" i="60"/>
  <c r="FB291" i="60"/>
  <c r="FA291" i="60"/>
  <c r="EZ291" i="60"/>
  <c r="EY291" i="60"/>
  <c r="EX291" i="60"/>
  <c r="EW291" i="60"/>
  <c r="EV291" i="60"/>
  <c r="EU291" i="60"/>
  <c r="ET291" i="60"/>
  <c r="ES291" i="60"/>
  <c r="ER291" i="60"/>
  <c r="EQ291" i="60"/>
  <c r="EP291" i="60"/>
  <c r="EO291" i="60"/>
  <c r="EN291" i="60"/>
  <c r="EM291" i="60"/>
  <c r="EL291" i="60"/>
  <c r="EK291" i="60"/>
  <c r="EJ291" i="60"/>
  <c r="EI291" i="60"/>
  <c r="EH291" i="60"/>
  <c r="EG291" i="60"/>
  <c r="EF291" i="60"/>
  <c r="EE291" i="60"/>
  <c r="ED291" i="60"/>
  <c r="EC291" i="60"/>
  <c r="EB291" i="60"/>
  <c r="EA291" i="60"/>
  <c r="DZ291" i="60"/>
  <c r="DY291" i="60"/>
  <c r="DX291" i="60"/>
  <c r="DW291" i="60"/>
  <c r="DV291" i="60"/>
  <c r="DU291" i="60"/>
  <c r="DT291" i="60"/>
  <c r="DS291" i="60"/>
  <c r="DR291" i="60"/>
  <c r="DQ291" i="60"/>
  <c r="DP291" i="60"/>
  <c r="DO291" i="60"/>
  <c r="DN291" i="60"/>
  <c r="DM291" i="60"/>
  <c r="DL291" i="60"/>
  <c r="DK291" i="60"/>
  <c r="DJ291" i="60"/>
  <c r="DI291" i="60"/>
  <c r="DH291" i="60"/>
  <c r="DG291" i="60"/>
  <c r="DF291" i="60"/>
  <c r="DE291" i="60"/>
  <c r="DD291" i="60"/>
  <c r="DC291" i="60"/>
  <c r="DB291" i="60"/>
  <c r="DA291" i="60"/>
  <c r="CZ291" i="60"/>
  <c r="CY291" i="60"/>
  <c r="CX291" i="60"/>
  <c r="CW291" i="60"/>
  <c r="CV291" i="60"/>
  <c r="CU291" i="60"/>
  <c r="CT291" i="60"/>
  <c r="CS291" i="60"/>
  <c r="CR291" i="60"/>
  <c r="CQ291" i="60"/>
  <c r="CP291" i="60"/>
  <c r="CO291" i="60"/>
  <c r="CN291" i="60"/>
  <c r="CM291" i="60"/>
  <c r="CL291" i="60"/>
  <c r="CK291" i="60"/>
  <c r="CJ291" i="60"/>
  <c r="CI291" i="60"/>
  <c r="CH291" i="60"/>
  <c r="CG291" i="60"/>
  <c r="CF291" i="60"/>
  <c r="CE291" i="60"/>
  <c r="CD291" i="60"/>
  <c r="CC291" i="60"/>
  <c r="CB291" i="60"/>
  <c r="CA291" i="60"/>
  <c r="BZ291" i="60"/>
  <c r="BY291" i="60"/>
  <c r="BX291" i="60"/>
  <c r="BW291" i="60"/>
  <c r="BV291" i="60"/>
  <c r="BU291" i="60"/>
  <c r="BT291" i="60"/>
  <c r="BS291" i="60"/>
  <c r="BR291" i="60"/>
  <c r="BQ291" i="60"/>
  <c r="BP291" i="60"/>
  <c r="BO291" i="60"/>
  <c r="BN291" i="60"/>
  <c r="BM291" i="60"/>
  <c r="BL291" i="60"/>
  <c r="BK291" i="60"/>
  <c r="BJ291" i="60"/>
  <c r="BI291" i="60"/>
  <c r="BH291" i="60"/>
  <c r="BG291" i="60"/>
  <c r="BF291" i="60"/>
  <c r="JS290" i="60"/>
  <c r="JA290" i="60"/>
  <c r="IZ290" i="60"/>
  <c r="IY290" i="60"/>
  <c r="IX290" i="60"/>
  <c r="IW290" i="60"/>
  <c r="IV290" i="60"/>
  <c r="IL290" i="60"/>
  <c r="IK290" i="60"/>
  <c r="IJ290" i="60"/>
  <c r="II290" i="60"/>
  <c r="IH290" i="60"/>
  <c r="IG290" i="60"/>
  <c r="IF290" i="60"/>
  <c r="IE290" i="60"/>
  <c r="ID290" i="60"/>
  <c r="IC290" i="60"/>
  <c r="IB290" i="60"/>
  <c r="IA290" i="60"/>
  <c r="HZ290" i="60"/>
  <c r="HY290" i="60"/>
  <c r="HX290" i="60"/>
  <c r="HW290" i="60"/>
  <c r="HV290" i="60"/>
  <c r="HU290" i="60"/>
  <c r="HT290" i="60"/>
  <c r="HS290" i="60"/>
  <c r="HR290" i="60"/>
  <c r="HQ290" i="60"/>
  <c r="HP290" i="60"/>
  <c r="HO290" i="60"/>
  <c r="HN290" i="60"/>
  <c r="HM290" i="60"/>
  <c r="HL290" i="60"/>
  <c r="HK290" i="60"/>
  <c r="HJ290" i="60"/>
  <c r="HI290" i="60"/>
  <c r="HH290" i="60"/>
  <c r="HG290" i="60"/>
  <c r="HF290" i="60"/>
  <c r="HE290" i="60"/>
  <c r="HD290" i="60"/>
  <c r="HC290" i="60"/>
  <c r="HB290" i="60"/>
  <c r="HA290" i="60"/>
  <c r="GZ290" i="60"/>
  <c r="GY290" i="60"/>
  <c r="GX290" i="60"/>
  <c r="GW290" i="60"/>
  <c r="GV290" i="60"/>
  <c r="GU290" i="60"/>
  <c r="GT290" i="60"/>
  <c r="GS290" i="60"/>
  <c r="GR290" i="60"/>
  <c r="GQ290" i="60"/>
  <c r="GP290" i="60"/>
  <c r="GO290" i="60"/>
  <c r="GN290" i="60"/>
  <c r="GM290" i="60"/>
  <c r="GL290" i="60"/>
  <c r="GK290" i="60"/>
  <c r="GJ290" i="60"/>
  <c r="GI290" i="60"/>
  <c r="GH290" i="60"/>
  <c r="GG290" i="60"/>
  <c r="GF290" i="60"/>
  <c r="GE290" i="60"/>
  <c r="GD290" i="60"/>
  <c r="GC290" i="60"/>
  <c r="GB290" i="60"/>
  <c r="GA290" i="60"/>
  <c r="FZ290" i="60"/>
  <c r="FY290" i="60"/>
  <c r="FX290" i="60"/>
  <c r="FW290" i="60"/>
  <c r="FV290" i="60"/>
  <c r="FU290" i="60"/>
  <c r="FT290" i="60"/>
  <c r="FS290" i="60"/>
  <c r="FR290" i="60"/>
  <c r="FQ290" i="60"/>
  <c r="FP290" i="60"/>
  <c r="FO290" i="60"/>
  <c r="FN290" i="60"/>
  <c r="FM290" i="60"/>
  <c r="FL290" i="60"/>
  <c r="FK290" i="60"/>
  <c r="FJ290" i="60"/>
  <c r="FI290" i="60"/>
  <c r="FH290" i="60"/>
  <c r="FG290" i="60"/>
  <c r="FF290" i="60"/>
  <c r="FE290" i="60"/>
  <c r="FD290" i="60"/>
  <c r="FC290" i="60"/>
  <c r="FB290" i="60"/>
  <c r="FA290" i="60"/>
  <c r="EZ290" i="60"/>
  <c r="EY290" i="60"/>
  <c r="EX290" i="60"/>
  <c r="EW290" i="60"/>
  <c r="EV290" i="60"/>
  <c r="EU290" i="60"/>
  <c r="ET290" i="60"/>
  <c r="ES290" i="60"/>
  <c r="ER290" i="60"/>
  <c r="EQ290" i="60"/>
  <c r="EP290" i="60"/>
  <c r="EO290" i="60"/>
  <c r="EN290" i="60"/>
  <c r="EM290" i="60"/>
  <c r="EL290" i="60"/>
  <c r="EK290" i="60"/>
  <c r="EJ290" i="60"/>
  <c r="EI290" i="60"/>
  <c r="EH290" i="60"/>
  <c r="EG290" i="60"/>
  <c r="EF290" i="60"/>
  <c r="EE290" i="60"/>
  <c r="ED290" i="60"/>
  <c r="EC290" i="60"/>
  <c r="EB290" i="60"/>
  <c r="EA290" i="60"/>
  <c r="DZ290" i="60"/>
  <c r="DY290" i="60"/>
  <c r="DX290" i="60"/>
  <c r="DW290" i="60"/>
  <c r="DV290" i="60"/>
  <c r="DU290" i="60"/>
  <c r="DT290" i="60"/>
  <c r="DS290" i="60"/>
  <c r="DR290" i="60"/>
  <c r="DQ290" i="60"/>
  <c r="DP290" i="60"/>
  <c r="DO290" i="60"/>
  <c r="DN290" i="60"/>
  <c r="DM290" i="60"/>
  <c r="DL290" i="60"/>
  <c r="DK290" i="60"/>
  <c r="DJ290" i="60"/>
  <c r="DI290" i="60"/>
  <c r="DH290" i="60"/>
  <c r="DG290" i="60"/>
  <c r="DF290" i="60"/>
  <c r="DE290" i="60"/>
  <c r="DD290" i="60"/>
  <c r="DC290" i="60"/>
  <c r="DB290" i="60"/>
  <c r="DA290" i="60"/>
  <c r="CZ290" i="60"/>
  <c r="CY290" i="60"/>
  <c r="CX290" i="60"/>
  <c r="CW290" i="60"/>
  <c r="CV290" i="60"/>
  <c r="CU290" i="60"/>
  <c r="CT290" i="60"/>
  <c r="CS290" i="60"/>
  <c r="CR290" i="60"/>
  <c r="CQ290" i="60"/>
  <c r="CP290" i="60"/>
  <c r="CO290" i="60"/>
  <c r="CN290" i="60"/>
  <c r="CM290" i="60"/>
  <c r="CL290" i="60"/>
  <c r="CK290" i="60"/>
  <c r="CJ290" i="60"/>
  <c r="CI290" i="60"/>
  <c r="CH290" i="60"/>
  <c r="CG290" i="60"/>
  <c r="CF290" i="60"/>
  <c r="CE290" i="60"/>
  <c r="CD290" i="60"/>
  <c r="CC290" i="60"/>
  <c r="CB290" i="60"/>
  <c r="CA290" i="60"/>
  <c r="BZ290" i="60"/>
  <c r="BY290" i="60"/>
  <c r="BX290" i="60"/>
  <c r="BW290" i="60"/>
  <c r="BV290" i="60"/>
  <c r="BU290" i="60"/>
  <c r="BT290" i="60"/>
  <c r="BS290" i="60"/>
  <c r="BR290" i="60"/>
  <c r="BQ290" i="60"/>
  <c r="BP290" i="60"/>
  <c r="BO290" i="60"/>
  <c r="BN290" i="60"/>
  <c r="BM290" i="60"/>
  <c r="BL290" i="60"/>
  <c r="BK290" i="60"/>
  <c r="BJ290" i="60"/>
  <c r="BI290" i="60"/>
  <c r="BH290" i="60"/>
  <c r="BG290" i="60"/>
  <c r="BF290" i="60"/>
  <c r="JS289" i="60"/>
  <c r="JA289" i="60"/>
  <c r="IZ289" i="60"/>
  <c r="IY289" i="60"/>
  <c r="IX289" i="60"/>
  <c r="IW289" i="60"/>
  <c r="IV289" i="60"/>
  <c r="IL289" i="60"/>
  <c r="IK289" i="60"/>
  <c r="IJ289" i="60"/>
  <c r="II289" i="60"/>
  <c r="IH289" i="60"/>
  <c r="IG289" i="60"/>
  <c r="IF289" i="60"/>
  <c r="IE289" i="60"/>
  <c r="ID289" i="60"/>
  <c r="IC289" i="60"/>
  <c r="IB289" i="60"/>
  <c r="IA289" i="60"/>
  <c r="HZ289" i="60"/>
  <c r="HY289" i="60"/>
  <c r="HX289" i="60"/>
  <c r="HW289" i="60"/>
  <c r="HV289" i="60"/>
  <c r="HU289" i="60"/>
  <c r="HT289" i="60"/>
  <c r="HS289" i="60"/>
  <c r="HR289" i="60"/>
  <c r="HQ289" i="60"/>
  <c r="HP289" i="60"/>
  <c r="HO289" i="60"/>
  <c r="HN289" i="60"/>
  <c r="HM289" i="60"/>
  <c r="HL289" i="60"/>
  <c r="HK289" i="60"/>
  <c r="HJ289" i="60"/>
  <c r="HI289" i="60"/>
  <c r="HH289" i="60"/>
  <c r="HG289" i="60"/>
  <c r="HF289" i="60"/>
  <c r="HE289" i="60"/>
  <c r="HD289" i="60"/>
  <c r="HC289" i="60"/>
  <c r="HB289" i="60"/>
  <c r="HA289" i="60"/>
  <c r="GZ289" i="60"/>
  <c r="GY289" i="60"/>
  <c r="GX289" i="60"/>
  <c r="GW289" i="60"/>
  <c r="GV289" i="60"/>
  <c r="GU289" i="60"/>
  <c r="GT289" i="60"/>
  <c r="GS289" i="60"/>
  <c r="GR289" i="60"/>
  <c r="GQ289" i="60"/>
  <c r="GP289" i="60"/>
  <c r="GO289" i="60"/>
  <c r="GN289" i="60"/>
  <c r="GM289" i="60"/>
  <c r="GL289" i="60"/>
  <c r="GK289" i="60"/>
  <c r="GJ289" i="60"/>
  <c r="GI289" i="60"/>
  <c r="GH289" i="60"/>
  <c r="GG289" i="60"/>
  <c r="GF289" i="60"/>
  <c r="GE289" i="60"/>
  <c r="GD289" i="60"/>
  <c r="GC289" i="60"/>
  <c r="GB289" i="60"/>
  <c r="GA289" i="60"/>
  <c r="FZ289" i="60"/>
  <c r="FY289" i="60"/>
  <c r="FX289" i="60"/>
  <c r="FW289" i="60"/>
  <c r="FV289" i="60"/>
  <c r="FU289" i="60"/>
  <c r="FT289" i="60"/>
  <c r="FS289" i="60"/>
  <c r="FR289" i="60"/>
  <c r="FQ289" i="60"/>
  <c r="FP289" i="60"/>
  <c r="FO289" i="60"/>
  <c r="FN289" i="60"/>
  <c r="FM289" i="60"/>
  <c r="FL289" i="60"/>
  <c r="FK289" i="60"/>
  <c r="FJ289" i="60"/>
  <c r="FI289" i="60"/>
  <c r="FH289" i="60"/>
  <c r="FG289" i="60"/>
  <c r="FF289" i="60"/>
  <c r="FE289" i="60"/>
  <c r="FD289" i="60"/>
  <c r="FC289" i="60"/>
  <c r="FB289" i="60"/>
  <c r="FA289" i="60"/>
  <c r="EZ289" i="60"/>
  <c r="EY289" i="60"/>
  <c r="EX289" i="60"/>
  <c r="EW289" i="60"/>
  <c r="EV289" i="60"/>
  <c r="EU289" i="60"/>
  <c r="ET289" i="60"/>
  <c r="ES289" i="60"/>
  <c r="ER289" i="60"/>
  <c r="EQ289" i="60"/>
  <c r="EP289" i="60"/>
  <c r="EO289" i="60"/>
  <c r="EN289" i="60"/>
  <c r="EM289" i="60"/>
  <c r="EL289" i="60"/>
  <c r="EK289" i="60"/>
  <c r="EJ289" i="60"/>
  <c r="EI289" i="60"/>
  <c r="EH289" i="60"/>
  <c r="EG289" i="60"/>
  <c r="EF289" i="60"/>
  <c r="EE289" i="60"/>
  <c r="ED289" i="60"/>
  <c r="EC289" i="60"/>
  <c r="EB289" i="60"/>
  <c r="EA289" i="60"/>
  <c r="DZ289" i="60"/>
  <c r="DY289" i="60"/>
  <c r="DX289" i="60"/>
  <c r="DW289" i="60"/>
  <c r="DV289" i="60"/>
  <c r="DU289" i="60"/>
  <c r="DT289" i="60"/>
  <c r="DS289" i="60"/>
  <c r="DR289" i="60"/>
  <c r="DQ289" i="60"/>
  <c r="DP289" i="60"/>
  <c r="DO289" i="60"/>
  <c r="DN289" i="60"/>
  <c r="DM289" i="60"/>
  <c r="DL289" i="60"/>
  <c r="DK289" i="60"/>
  <c r="DJ289" i="60"/>
  <c r="DI289" i="60"/>
  <c r="DH289" i="60"/>
  <c r="DG289" i="60"/>
  <c r="DF289" i="60"/>
  <c r="DE289" i="60"/>
  <c r="DD289" i="60"/>
  <c r="DC289" i="60"/>
  <c r="DB289" i="60"/>
  <c r="DA289" i="60"/>
  <c r="CZ289" i="60"/>
  <c r="CY289" i="60"/>
  <c r="CX289" i="60"/>
  <c r="CW289" i="60"/>
  <c r="CV289" i="60"/>
  <c r="CU289" i="60"/>
  <c r="CT289" i="60"/>
  <c r="CS289" i="60"/>
  <c r="CR289" i="60"/>
  <c r="CQ289" i="60"/>
  <c r="CP289" i="60"/>
  <c r="CO289" i="60"/>
  <c r="CN289" i="60"/>
  <c r="CM289" i="60"/>
  <c r="CL289" i="60"/>
  <c r="CK289" i="60"/>
  <c r="CJ289" i="60"/>
  <c r="CI289" i="60"/>
  <c r="CH289" i="60"/>
  <c r="CG289" i="60"/>
  <c r="CF289" i="60"/>
  <c r="CE289" i="60"/>
  <c r="CD289" i="60"/>
  <c r="CC289" i="60"/>
  <c r="CB289" i="60"/>
  <c r="CA289" i="60"/>
  <c r="BZ289" i="60"/>
  <c r="BY289" i="60"/>
  <c r="BX289" i="60"/>
  <c r="BW289" i="60"/>
  <c r="BV289" i="60"/>
  <c r="BU289" i="60"/>
  <c r="BT289" i="60"/>
  <c r="BS289" i="60"/>
  <c r="BR289" i="60"/>
  <c r="BQ289" i="60"/>
  <c r="BP289" i="60"/>
  <c r="BO289" i="60"/>
  <c r="BN289" i="60"/>
  <c r="BM289" i="60"/>
  <c r="BL289" i="60"/>
  <c r="BK289" i="60"/>
  <c r="BJ289" i="60"/>
  <c r="BI289" i="60"/>
  <c r="BH289" i="60"/>
  <c r="BG289" i="60"/>
  <c r="BF289" i="60"/>
  <c r="JS288" i="60"/>
  <c r="JA288" i="60"/>
  <c r="IZ288" i="60"/>
  <c r="IY288" i="60"/>
  <c r="IX288" i="60"/>
  <c r="IW288" i="60"/>
  <c r="IV288" i="60"/>
  <c r="IL288" i="60"/>
  <c r="IK288" i="60"/>
  <c r="IJ288" i="60"/>
  <c r="II288" i="60"/>
  <c r="IH288" i="60"/>
  <c r="IG288" i="60"/>
  <c r="IF288" i="60"/>
  <c r="IE288" i="60"/>
  <c r="ID288" i="60"/>
  <c r="IC288" i="60"/>
  <c r="IB288" i="60"/>
  <c r="IA288" i="60"/>
  <c r="HZ288" i="60"/>
  <c r="HY288" i="60"/>
  <c r="HX288" i="60"/>
  <c r="HW288" i="60"/>
  <c r="HV288" i="60"/>
  <c r="HU288" i="60"/>
  <c r="HT288" i="60"/>
  <c r="HS288" i="60"/>
  <c r="HR288" i="60"/>
  <c r="HQ288" i="60"/>
  <c r="HP288" i="60"/>
  <c r="HO288" i="60"/>
  <c r="HN288" i="60"/>
  <c r="HM288" i="60"/>
  <c r="HL288" i="60"/>
  <c r="HK288" i="60"/>
  <c r="HJ288" i="60"/>
  <c r="HI288" i="60"/>
  <c r="HH288" i="60"/>
  <c r="HG288" i="60"/>
  <c r="HF288" i="60"/>
  <c r="HE288" i="60"/>
  <c r="HD288" i="60"/>
  <c r="HC288" i="60"/>
  <c r="HB288" i="60"/>
  <c r="HA288" i="60"/>
  <c r="GZ288" i="60"/>
  <c r="GY288" i="60"/>
  <c r="GX288" i="60"/>
  <c r="GW288" i="60"/>
  <c r="GV288" i="60"/>
  <c r="GU288" i="60"/>
  <c r="GT288" i="60"/>
  <c r="GS288" i="60"/>
  <c r="GR288" i="60"/>
  <c r="GQ288" i="60"/>
  <c r="GP288" i="60"/>
  <c r="GO288" i="60"/>
  <c r="GN288" i="60"/>
  <c r="GM288" i="60"/>
  <c r="GL288" i="60"/>
  <c r="GK288" i="60"/>
  <c r="GJ288" i="60"/>
  <c r="GI288" i="60"/>
  <c r="GH288" i="60"/>
  <c r="GG288" i="60"/>
  <c r="GF288" i="60"/>
  <c r="GE288" i="60"/>
  <c r="GD288" i="60"/>
  <c r="GC288" i="60"/>
  <c r="GB288" i="60"/>
  <c r="GA288" i="60"/>
  <c r="FZ288" i="60"/>
  <c r="FY288" i="60"/>
  <c r="FX288" i="60"/>
  <c r="FW288" i="60"/>
  <c r="FV288" i="60"/>
  <c r="FU288" i="60"/>
  <c r="FT288" i="60"/>
  <c r="FS288" i="60"/>
  <c r="FR288" i="60"/>
  <c r="FQ288" i="60"/>
  <c r="FP288" i="60"/>
  <c r="FO288" i="60"/>
  <c r="FN288" i="60"/>
  <c r="FM288" i="60"/>
  <c r="FL288" i="60"/>
  <c r="FK288" i="60"/>
  <c r="FJ288" i="60"/>
  <c r="FI288" i="60"/>
  <c r="FH288" i="60"/>
  <c r="FG288" i="60"/>
  <c r="FF288" i="60"/>
  <c r="FE288" i="60"/>
  <c r="FD288" i="60"/>
  <c r="FC288" i="60"/>
  <c r="FB288" i="60"/>
  <c r="FA288" i="60"/>
  <c r="EZ288" i="60"/>
  <c r="EY288" i="60"/>
  <c r="EX288" i="60"/>
  <c r="EW288" i="60"/>
  <c r="EV288" i="60"/>
  <c r="EU288" i="60"/>
  <c r="ET288" i="60"/>
  <c r="ES288" i="60"/>
  <c r="ER288" i="60"/>
  <c r="EQ288" i="60"/>
  <c r="EP288" i="60"/>
  <c r="EO288" i="60"/>
  <c r="EN288" i="60"/>
  <c r="EM288" i="60"/>
  <c r="EL288" i="60"/>
  <c r="EK288" i="60"/>
  <c r="EJ288" i="60"/>
  <c r="EI288" i="60"/>
  <c r="EH288" i="60"/>
  <c r="EG288" i="60"/>
  <c r="EF288" i="60"/>
  <c r="EE288" i="60"/>
  <c r="ED288" i="60"/>
  <c r="EC288" i="60"/>
  <c r="EB288" i="60"/>
  <c r="EA288" i="60"/>
  <c r="DZ288" i="60"/>
  <c r="DY288" i="60"/>
  <c r="DX288" i="60"/>
  <c r="DW288" i="60"/>
  <c r="DV288" i="60"/>
  <c r="DU288" i="60"/>
  <c r="DT288" i="60"/>
  <c r="DS288" i="60"/>
  <c r="DR288" i="60"/>
  <c r="DQ288" i="60"/>
  <c r="DP288" i="60"/>
  <c r="DO288" i="60"/>
  <c r="DN288" i="60"/>
  <c r="DM288" i="60"/>
  <c r="DL288" i="60"/>
  <c r="DK288" i="60"/>
  <c r="DJ288" i="60"/>
  <c r="DI288" i="60"/>
  <c r="DH288" i="60"/>
  <c r="DG288" i="60"/>
  <c r="DF288" i="60"/>
  <c r="DE288" i="60"/>
  <c r="DD288" i="60"/>
  <c r="DC288" i="60"/>
  <c r="DB288" i="60"/>
  <c r="DA288" i="60"/>
  <c r="CZ288" i="60"/>
  <c r="CY288" i="60"/>
  <c r="CX288" i="60"/>
  <c r="CW288" i="60"/>
  <c r="CV288" i="60"/>
  <c r="CU288" i="60"/>
  <c r="CT288" i="60"/>
  <c r="CS288" i="60"/>
  <c r="CR288" i="60"/>
  <c r="CQ288" i="60"/>
  <c r="CP288" i="60"/>
  <c r="CO288" i="60"/>
  <c r="CN288" i="60"/>
  <c r="CM288" i="60"/>
  <c r="CL288" i="60"/>
  <c r="CK288" i="60"/>
  <c r="CJ288" i="60"/>
  <c r="CI288" i="60"/>
  <c r="CH288" i="60"/>
  <c r="CG288" i="60"/>
  <c r="CF288" i="60"/>
  <c r="CE288" i="60"/>
  <c r="CD288" i="60"/>
  <c r="CC288" i="60"/>
  <c r="CB288" i="60"/>
  <c r="CA288" i="60"/>
  <c r="BZ288" i="60"/>
  <c r="BY288" i="60"/>
  <c r="BX288" i="60"/>
  <c r="BW288" i="60"/>
  <c r="BV288" i="60"/>
  <c r="BU288" i="60"/>
  <c r="BT288" i="60"/>
  <c r="BS288" i="60"/>
  <c r="BR288" i="60"/>
  <c r="BQ288" i="60"/>
  <c r="BP288" i="60"/>
  <c r="BO288" i="60"/>
  <c r="BN288" i="60"/>
  <c r="BM288" i="60"/>
  <c r="BL288" i="60"/>
  <c r="BK288" i="60"/>
  <c r="BJ288" i="60"/>
  <c r="BI288" i="60"/>
  <c r="BH288" i="60"/>
  <c r="BG288" i="60"/>
  <c r="BF288" i="60"/>
  <c r="JS287" i="60"/>
  <c r="JA287" i="60"/>
  <c r="IZ287" i="60"/>
  <c r="IY287" i="60"/>
  <c r="IX287" i="60"/>
  <c r="IW287" i="60"/>
  <c r="IV287" i="60"/>
  <c r="IL287" i="60"/>
  <c r="IK287" i="60"/>
  <c r="IJ287" i="60"/>
  <c r="II287" i="60"/>
  <c r="IH287" i="60"/>
  <c r="IG287" i="60"/>
  <c r="IF287" i="60"/>
  <c r="IE287" i="60"/>
  <c r="ID287" i="60"/>
  <c r="IC287" i="60"/>
  <c r="IB287" i="60"/>
  <c r="IA287" i="60"/>
  <c r="HZ287" i="60"/>
  <c r="HY287" i="60"/>
  <c r="HX287" i="60"/>
  <c r="HW287" i="60"/>
  <c r="HV287" i="60"/>
  <c r="HU287" i="60"/>
  <c r="HT287" i="60"/>
  <c r="HS287" i="60"/>
  <c r="HR287" i="60"/>
  <c r="HQ287" i="60"/>
  <c r="HP287" i="60"/>
  <c r="HO287" i="60"/>
  <c r="HN287" i="60"/>
  <c r="HM287" i="60"/>
  <c r="HL287" i="60"/>
  <c r="HK287" i="60"/>
  <c r="HJ287" i="60"/>
  <c r="HI287" i="60"/>
  <c r="HH287" i="60"/>
  <c r="HG287" i="60"/>
  <c r="HF287" i="60"/>
  <c r="HE287" i="60"/>
  <c r="HD287" i="60"/>
  <c r="HC287" i="60"/>
  <c r="HB287" i="60"/>
  <c r="HA287" i="60"/>
  <c r="GZ287" i="60"/>
  <c r="GY287" i="60"/>
  <c r="GX287" i="60"/>
  <c r="GW287" i="60"/>
  <c r="GV287" i="60"/>
  <c r="GU287" i="60"/>
  <c r="GT287" i="60"/>
  <c r="GS287" i="60"/>
  <c r="GR287" i="60"/>
  <c r="GQ287" i="60"/>
  <c r="GP287" i="60"/>
  <c r="GO287" i="60"/>
  <c r="GN287" i="60"/>
  <c r="GM287" i="60"/>
  <c r="GL287" i="60"/>
  <c r="GK287" i="60"/>
  <c r="GJ287" i="60"/>
  <c r="GI287" i="60"/>
  <c r="GH287" i="60"/>
  <c r="GG287" i="60"/>
  <c r="GF287" i="60"/>
  <c r="GE287" i="60"/>
  <c r="GD287" i="60"/>
  <c r="GC287" i="60"/>
  <c r="GB287" i="60"/>
  <c r="GA287" i="60"/>
  <c r="FZ287" i="60"/>
  <c r="FY287" i="60"/>
  <c r="FX287" i="60"/>
  <c r="FW287" i="60"/>
  <c r="FV287" i="60"/>
  <c r="FU287" i="60"/>
  <c r="FT287" i="60"/>
  <c r="FS287" i="60"/>
  <c r="FR287" i="60"/>
  <c r="FQ287" i="60"/>
  <c r="FP287" i="60"/>
  <c r="FO287" i="60"/>
  <c r="FN287" i="60"/>
  <c r="FM287" i="60"/>
  <c r="FL287" i="60"/>
  <c r="FK287" i="60"/>
  <c r="FJ287" i="60"/>
  <c r="FI287" i="60"/>
  <c r="FH287" i="60"/>
  <c r="FG287" i="60"/>
  <c r="FF287" i="60"/>
  <c r="FE287" i="60"/>
  <c r="FD287" i="60"/>
  <c r="FC287" i="60"/>
  <c r="FB287" i="60"/>
  <c r="FA287" i="60"/>
  <c r="EZ287" i="60"/>
  <c r="EY287" i="60"/>
  <c r="EX287" i="60"/>
  <c r="EW287" i="60"/>
  <c r="EV287" i="60"/>
  <c r="EU287" i="60"/>
  <c r="ET287" i="60"/>
  <c r="ES287" i="60"/>
  <c r="ER287" i="60"/>
  <c r="EQ287" i="60"/>
  <c r="EP287" i="60"/>
  <c r="EO287" i="60"/>
  <c r="EN287" i="60"/>
  <c r="EM287" i="60"/>
  <c r="EL287" i="60"/>
  <c r="EK287" i="60"/>
  <c r="EJ287" i="60"/>
  <c r="EI287" i="60"/>
  <c r="EH287" i="60"/>
  <c r="EG287" i="60"/>
  <c r="EF287" i="60"/>
  <c r="EE287" i="60"/>
  <c r="ED287" i="60"/>
  <c r="EC287" i="60"/>
  <c r="EB287" i="60"/>
  <c r="EA287" i="60"/>
  <c r="DZ287" i="60"/>
  <c r="DY287" i="60"/>
  <c r="DX287" i="60"/>
  <c r="DW287" i="60"/>
  <c r="DV287" i="60"/>
  <c r="DU287" i="60"/>
  <c r="DT287" i="60"/>
  <c r="DS287" i="60"/>
  <c r="DR287" i="60"/>
  <c r="DQ287" i="60"/>
  <c r="DP287" i="60"/>
  <c r="DO287" i="60"/>
  <c r="DN287" i="60"/>
  <c r="DM287" i="60"/>
  <c r="DL287" i="60"/>
  <c r="DK287" i="60"/>
  <c r="DJ287" i="60"/>
  <c r="DI287" i="60"/>
  <c r="DH287" i="60"/>
  <c r="DG287" i="60"/>
  <c r="DF287" i="60"/>
  <c r="DE287" i="60"/>
  <c r="DD287" i="60"/>
  <c r="DC287" i="60"/>
  <c r="DB287" i="60"/>
  <c r="DA287" i="60"/>
  <c r="CZ287" i="60"/>
  <c r="CY287" i="60"/>
  <c r="CX287" i="60"/>
  <c r="CW287" i="60"/>
  <c r="CV287" i="60"/>
  <c r="CU287" i="60"/>
  <c r="CT287" i="60"/>
  <c r="CS287" i="60"/>
  <c r="CR287" i="60"/>
  <c r="CQ287" i="60"/>
  <c r="CP287" i="60"/>
  <c r="CO287" i="60"/>
  <c r="CN287" i="60"/>
  <c r="CM287" i="60"/>
  <c r="CL287" i="60"/>
  <c r="CK287" i="60"/>
  <c r="CJ287" i="60"/>
  <c r="CI287" i="60"/>
  <c r="CH287" i="60"/>
  <c r="CG287" i="60"/>
  <c r="CF287" i="60"/>
  <c r="CE287" i="60"/>
  <c r="CD287" i="60"/>
  <c r="CC287" i="60"/>
  <c r="CB287" i="60"/>
  <c r="CA287" i="60"/>
  <c r="BZ287" i="60"/>
  <c r="BY287" i="60"/>
  <c r="BX287" i="60"/>
  <c r="BW287" i="60"/>
  <c r="BV287" i="60"/>
  <c r="BU287" i="60"/>
  <c r="BT287" i="60"/>
  <c r="BS287" i="60"/>
  <c r="BR287" i="60"/>
  <c r="BQ287" i="60"/>
  <c r="BP287" i="60"/>
  <c r="BO287" i="60"/>
  <c r="BN287" i="60"/>
  <c r="BM287" i="60"/>
  <c r="BL287" i="60"/>
  <c r="BK287" i="60"/>
  <c r="BJ287" i="60"/>
  <c r="BI287" i="60"/>
  <c r="BH287" i="60"/>
  <c r="BG287" i="60"/>
  <c r="BF287" i="60"/>
  <c r="JS286" i="60"/>
  <c r="JA286" i="60"/>
  <c r="IZ286" i="60"/>
  <c r="IY286" i="60"/>
  <c r="IX286" i="60"/>
  <c r="IW286" i="60"/>
  <c r="IV286" i="60"/>
  <c r="IL286" i="60"/>
  <c r="IK286" i="60"/>
  <c r="IJ286" i="60"/>
  <c r="II286" i="60"/>
  <c r="IH286" i="60"/>
  <c r="IG286" i="60"/>
  <c r="IF286" i="60"/>
  <c r="IE286" i="60"/>
  <c r="ID286" i="60"/>
  <c r="IC286" i="60"/>
  <c r="IB286" i="60"/>
  <c r="IA286" i="60"/>
  <c r="HZ286" i="60"/>
  <c r="HY286" i="60"/>
  <c r="HX286" i="60"/>
  <c r="HW286" i="60"/>
  <c r="HV286" i="60"/>
  <c r="HU286" i="60"/>
  <c r="HT286" i="60"/>
  <c r="HS286" i="60"/>
  <c r="HR286" i="60"/>
  <c r="HQ286" i="60"/>
  <c r="HP286" i="60"/>
  <c r="HO286" i="60"/>
  <c r="HN286" i="60"/>
  <c r="HM286" i="60"/>
  <c r="HL286" i="60"/>
  <c r="HK286" i="60"/>
  <c r="HJ286" i="60"/>
  <c r="HI286" i="60"/>
  <c r="HH286" i="60"/>
  <c r="HG286" i="60"/>
  <c r="HF286" i="60"/>
  <c r="HE286" i="60"/>
  <c r="HD286" i="60"/>
  <c r="HC286" i="60"/>
  <c r="HB286" i="60"/>
  <c r="HA286" i="60"/>
  <c r="GZ286" i="60"/>
  <c r="GY286" i="60"/>
  <c r="GX286" i="60"/>
  <c r="GW286" i="60"/>
  <c r="GV286" i="60"/>
  <c r="GU286" i="60"/>
  <c r="GT286" i="60"/>
  <c r="GS286" i="60"/>
  <c r="GR286" i="60"/>
  <c r="GQ286" i="60"/>
  <c r="GP286" i="60"/>
  <c r="GO286" i="60"/>
  <c r="GN286" i="60"/>
  <c r="GM286" i="60"/>
  <c r="GL286" i="60"/>
  <c r="GK286" i="60"/>
  <c r="GJ286" i="60"/>
  <c r="GI286" i="60"/>
  <c r="GH286" i="60"/>
  <c r="GG286" i="60"/>
  <c r="GF286" i="60"/>
  <c r="GE286" i="60"/>
  <c r="GD286" i="60"/>
  <c r="GC286" i="60"/>
  <c r="GB286" i="60"/>
  <c r="GA286" i="60"/>
  <c r="FZ286" i="60"/>
  <c r="FY286" i="60"/>
  <c r="FX286" i="60"/>
  <c r="FW286" i="60"/>
  <c r="FV286" i="60"/>
  <c r="FU286" i="60"/>
  <c r="FT286" i="60"/>
  <c r="FS286" i="60"/>
  <c r="FR286" i="60"/>
  <c r="FQ286" i="60"/>
  <c r="FP286" i="60"/>
  <c r="FO286" i="60"/>
  <c r="FN286" i="60"/>
  <c r="FM286" i="60"/>
  <c r="FL286" i="60"/>
  <c r="FK286" i="60"/>
  <c r="FJ286" i="60"/>
  <c r="FI286" i="60"/>
  <c r="FH286" i="60"/>
  <c r="FG286" i="60"/>
  <c r="FF286" i="60"/>
  <c r="FE286" i="60"/>
  <c r="FD286" i="60"/>
  <c r="FC286" i="60"/>
  <c r="FB286" i="60"/>
  <c r="FA286" i="60"/>
  <c r="EZ286" i="60"/>
  <c r="EY286" i="60"/>
  <c r="EX286" i="60"/>
  <c r="EW286" i="60"/>
  <c r="EV286" i="60"/>
  <c r="EU286" i="60"/>
  <c r="ET286" i="60"/>
  <c r="ES286" i="60"/>
  <c r="ER286" i="60"/>
  <c r="EQ286" i="60"/>
  <c r="EP286" i="60"/>
  <c r="EO286" i="60"/>
  <c r="EN286" i="60"/>
  <c r="EM286" i="60"/>
  <c r="EL286" i="60"/>
  <c r="EK286" i="60"/>
  <c r="EJ286" i="60"/>
  <c r="EI286" i="60"/>
  <c r="EH286" i="60"/>
  <c r="EG286" i="60"/>
  <c r="EF286" i="60"/>
  <c r="EE286" i="60"/>
  <c r="ED286" i="60"/>
  <c r="EC286" i="60"/>
  <c r="EB286" i="60"/>
  <c r="EA286" i="60"/>
  <c r="DZ286" i="60"/>
  <c r="DY286" i="60"/>
  <c r="DX286" i="60"/>
  <c r="DW286" i="60"/>
  <c r="DV286" i="60"/>
  <c r="DU286" i="60"/>
  <c r="DT286" i="60"/>
  <c r="DS286" i="60"/>
  <c r="DR286" i="60"/>
  <c r="DQ286" i="60"/>
  <c r="DP286" i="60"/>
  <c r="DO286" i="60"/>
  <c r="DN286" i="60"/>
  <c r="DM286" i="60"/>
  <c r="DL286" i="60"/>
  <c r="DK286" i="60"/>
  <c r="DJ286" i="60"/>
  <c r="DI286" i="60"/>
  <c r="DH286" i="60"/>
  <c r="DG286" i="60"/>
  <c r="DF286" i="60"/>
  <c r="DE286" i="60"/>
  <c r="DD286" i="60"/>
  <c r="DC286" i="60"/>
  <c r="DB286" i="60"/>
  <c r="DA286" i="60"/>
  <c r="CZ286" i="60"/>
  <c r="CY286" i="60"/>
  <c r="CX286" i="60"/>
  <c r="CW286" i="60"/>
  <c r="CV286" i="60"/>
  <c r="CU286" i="60"/>
  <c r="CT286" i="60"/>
  <c r="CS286" i="60"/>
  <c r="CR286" i="60"/>
  <c r="CQ286" i="60"/>
  <c r="CP286" i="60"/>
  <c r="CO286" i="60"/>
  <c r="CN286" i="60"/>
  <c r="CM286" i="60"/>
  <c r="CL286" i="60"/>
  <c r="CK286" i="60"/>
  <c r="CJ286" i="60"/>
  <c r="CI286" i="60"/>
  <c r="CH286" i="60"/>
  <c r="CG286" i="60"/>
  <c r="CF286" i="60"/>
  <c r="CE286" i="60"/>
  <c r="CD286" i="60"/>
  <c r="CC286" i="60"/>
  <c r="CB286" i="60"/>
  <c r="CA286" i="60"/>
  <c r="BZ286" i="60"/>
  <c r="BY286" i="60"/>
  <c r="BX286" i="60"/>
  <c r="BW286" i="60"/>
  <c r="BV286" i="60"/>
  <c r="BU286" i="60"/>
  <c r="BT286" i="60"/>
  <c r="BS286" i="60"/>
  <c r="BR286" i="60"/>
  <c r="BQ286" i="60"/>
  <c r="BP286" i="60"/>
  <c r="BO286" i="60"/>
  <c r="BN286" i="60"/>
  <c r="BM286" i="60"/>
  <c r="BL286" i="60"/>
  <c r="BK286" i="60"/>
  <c r="BJ286" i="60"/>
  <c r="BI286" i="60"/>
  <c r="BH286" i="60"/>
  <c r="BG286" i="60"/>
  <c r="BF286" i="60"/>
  <c r="JS285" i="60"/>
  <c r="JA285" i="60"/>
  <c r="IZ285" i="60"/>
  <c r="IY285" i="60"/>
  <c r="IX285" i="60"/>
  <c r="IW285" i="60"/>
  <c r="IV285" i="60"/>
  <c r="IL285" i="60"/>
  <c r="IK285" i="60"/>
  <c r="IJ285" i="60"/>
  <c r="II285" i="60"/>
  <c r="IH285" i="60"/>
  <c r="IG285" i="60"/>
  <c r="IF285" i="60"/>
  <c r="IE285" i="60"/>
  <c r="ID285" i="60"/>
  <c r="IC285" i="60"/>
  <c r="IB285" i="60"/>
  <c r="IA285" i="60"/>
  <c r="HZ285" i="60"/>
  <c r="HY285" i="60"/>
  <c r="HX285" i="60"/>
  <c r="HW285" i="60"/>
  <c r="HV285" i="60"/>
  <c r="HU285" i="60"/>
  <c r="HT285" i="60"/>
  <c r="HS285" i="60"/>
  <c r="HR285" i="60"/>
  <c r="HQ285" i="60"/>
  <c r="HP285" i="60"/>
  <c r="HO285" i="60"/>
  <c r="HN285" i="60"/>
  <c r="HM285" i="60"/>
  <c r="HL285" i="60"/>
  <c r="HK285" i="60"/>
  <c r="HJ285" i="60"/>
  <c r="HI285" i="60"/>
  <c r="HH285" i="60"/>
  <c r="HG285" i="60"/>
  <c r="HF285" i="60"/>
  <c r="HE285" i="60"/>
  <c r="HD285" i="60"/>
  <c r="HC285" i="60"/>
  <c r="HB285" i="60"/>
  <c r="HA285" i="60"/>
  <c r="GZ285" i="60"/>
  <c r="GY285" i="60"/>
  <c r="GX285" i="60"/>
  <c r="GW285" i="60"/>
  <c r="GV285" i="60"/>
  <c r="GU285" i="60"/>
  <c r="GT285" i="60"/>
  <c r="GS285" i="60"/>
  <c r="GR285" i="60"/>
  <c r="GQ285" i="60"/>
  <c r="GP285" i="60"/>
  <c r="GO285" i="60"/>
  <c r="GN285" i="60"/>
  <c r="GM285" i="60"/>
  <c r="GL285" i="60"/>
  <c r="GK285" i="60"/>
  <c r="GJ285" i="60"/>
  <c r="GI285" i="60"/>
  <c r="GH285" i="60"/>
  <c r="GG285" i="60"/>
  <c r="GF285" i="60"/>
  <c r="GE285" i="60"/>
  <c r="GD285" i="60"/>
  <c r="GC285" i="60"/>
  <c r="GB285" i="60"/>
  <c r="GA285" i="60"/>
  <c r="FZ285" i="60"/>
  <c r="FY285" i="60"/>
  <c r="FX285" i="60"/>
  <c r="FW285" i="60"/>
  <c r="FV285" i="60"/>
  <c r="FU285" i="60"/>
  <c r="FT285" i="60"/>
  <c r="FS285" i="60"/>
  <c r="FR285" i="60"/>
  <c r="FQ285" i="60"/>
  <c r="FP285" i="60"/>
  <c r="FO285" i="60"/>
  <c r="FN285" i="60"/>
  <c r="FM285" i="60"/>
  <c r="FL285" i="60"/>
  <c r="FK285" i="60"/>
  <c r="FJ285" i="60"/>
  <c r="FI285" i="60"/>
  <c r="FH285" i="60"/>
  <c r="FG285" i="60"/>
  <c r="FF285" i="60"/>
  <c r="FE285" i="60"/>
  <c r="FD285" i="60"/>
  <c r="FC285" i="60"/>
  <c r="FB285" i="60"/>
  <c r="FA285" i="60"/>
  <c r="EZ285" i="60"/>
  <c r="EY285" i="60"/>
  <c r="EX285" i="60"/>
  <c r="EW285" i="60"/>
  <c r="EV285" i="60"/>
  <c r="EU285" i="60"/>
  <c r="ET285" i="60"/>
  <c r="ES285" i="60"/>
  <c r="ER285" i="60"/>
  <c r="EQ285" i="60"/>
  <c r="EP285" i="60"/>
  <c r="EO285" i="60"/>
  <c r="EN285" i="60"/>
  <c r="EM285" i="60"/>
  <c r="EL285" i="60"/>
  <c r="EK285" i="60"/>
  <c r="EJ285" i="60"/>
  <c r="EI285" i="60"/>
  <c r="EH285" i="60"/>
  <c r="EG285" i="60"/>
  <c r="EF285" i="60"/>
  <c r="EE285" i="60"/>
  <c r="ED285" i="60"/>
  <c r="EC285" i="60"/>
  <c r="EB285" i="60"/>
  <c r="EA285" i="60"/>
  <c r="DZ285" i="60"/>
  <c r="DY285" i="60"/>
  <c r="DX285" i="60"/>
  <c r="DW285" i="60"/>
  <c r="DV285" i="60"/>
  <c r="DU285" i="60"/>
  <c r="DT285" i="60"/>
  <c r="DS285" i="60"/>
  <c r="DR285" i="60"/>
  <c r="DQ285" i="60"/>
  <c r="DP285" i="60"/>
  <c r="DO285" i="60"/>
  <c r="DN285" i="60"/>
  <c r="DM285" i="60"/>
  <c r="DL285" i="60"/>
  <c r="DK285" i="60"/>
  <c r="DJ285" i="60"/>
  <c r="DI285" i="60"/>
  <c r="DH285" i="60"/>
  <c r="DG285" i="60"/>
  <c r="DF285" i="60"/>
  <c r="DE285" i="60"/>
  <c r="DD285" i="60"/>
  <c r="DC285" i="60"/>
  <c r="DB285" i="60"/>
  <c r="DA285" i="60"/>
  <c r="CZ285" i="60"/>
  <c r="CY285" i="60"/>
  <c r="CX285" i="60"/>
  <c r="CW285" i="60"/>
  <c r="CV285" i="60"/>
  <c r="CU285" i="60"/>
  <c r="CT285" i="60"/>
  <c r="CS285" i="60"/>
  <c r="CR285" i="60"/>
  <c r="CQ285" i="60"/>
  <c r="CP285" i="60"/>
  <c r="CO285" i="60"/>
  <c r="CN285" i="60"/>
  <c r="CM285" i="60"/>
  <c r="CL285" i="60"/>
  <c r="CK285" i="60"/>
  <c r="CJ285" i="60"/>
  <c r="CI285" i="60"/>
  <c r="CH285" i="60"/>
  <c r="CG285" i="60"/>
  <c r="CF285" i="60"/>
  <c r="CE285" i="60"/>
  <c r="CD285" i="60"/>
  <c r="CC285" i="60"/>
  <c r="CB285" i="60"/>
  <c r="CA285" i="60"/>
  <c r="BZ285" i="60"/>
  <c r="BY285" i="60"/>
  <c r="BX285" i="60"/>
  <c r="BW285" i="60"/>
  <c r="BV285" i="60"/>
  <c r="BU285" i="60"/>
  <c r="BT285" i="60"/>
  <c r="BS285" i="60"/>
  <c r="BR285" i="60"/>
  <c r="BQ285" i="60"/>
  <c r="BP285" i="60"/>
  <c r="BO285" i="60"/>
  <c r="BN285" i="60"/>
  <c r="BM285" i="60"/>
  <c r="BL285" i="60"/>
  <c r="BK285" i="60"/>
  <c r="BJ285" i="60"/>
  <c r="BI285" i="60"/>
  <c r="BH285" i="60"/>
  <c r="BG285" i="60"/>
  <c r="BF285" i="60"/>
  <c r="JS284" i="60"/>
  <c r="JA284" i="60"/>
  <c r="IZ284" i="60"/>
  <c r="IY284" i="60"/>
  <c r="IX284" i="60"/>
  <c r="IW284" i="60"/>
  <c r="IV284" i="60"/>
  <c r="IL284" i="60"/>
  <c r="IK284" i="60"/>
  <c r="IJ284" i="60"/>
  <c r="II284" i="60"/>
  <c r="IH284" i="60"/>
  <c r="IG284" i="60"/>
  <c r="IF284" i="60"/>
  <c r="IE284" i="60"/>
  <c r="ID284" i="60"/>
  <c r="IC284" i="60"/>
  <c r="IB284" i="60"/>
  <c r="IA284" i="60"/>
  <c r="HZ284" i="60"/>
  <c r="HY284" i="60"/>
  <c r="HX284" i="60"/>
  <c r="HW284" i="60"/>
  <c r="HV284" i="60"/>
  <c r="HU284" i="60"/>
  <c r="HT284" i="60"/>
  <c r="HS284" i="60"/>
  <c r="HR284" i="60"/>
  <c r="HQ284" i="60"/>
  <c r="HP284" i="60"/>
  <c r="HO284" i="60"/>
  <c r="HN284" i="60"/>
  <c r="HM284" i="60"/>
  <c r="HL284" i="60"/>
  <c r="HK284" i="60"/>
  <c r="HJ284" i="60"/>
  <c r="HI284" i="60"/>
  <c r="HH284" i="60"/>
  <c r="HG284" i="60"/>
  <c r="HF284" i="60"/>
  <c r="HE284" i="60"/>
  <c r="HD284" i="60"/>
  <c r="HC284" i="60"/>
  <c r="HB284" i="60"/>
  <c r="HA284" i="60"/>
  <c r="GZ284" i="60"/>
  <c r="GY284" i="60"/>
  <c r="GX284" i="60"/>
  <c r="GW284" i="60"/>
  <c r="GV284" i="60"/>
  <c r="GU284" i="60"/>
  <c r="GT284" i="60"/>
  <c r="GS284" i="60"/>
  <c r="GR284" i="60"/>
  <c r="GQ284" i="60"/>
  <c r="GP284" i="60"/>
  <c r="GO284" i="60"/>
  <c r="GN284" i="60"/>
  <c r="GM284" i="60"/>
  <c r="GL284" i="60"/>
  <c r="GK284" i="60"/>
  <c r="GJ284" i="60"/>
  <c r="GI284" i="60"/>
  <c r="GH284" i="60"/>
  <c r="GG284" i="60"/>
  <c r="GF284" i="60"/>
  <c r="GE284" i="60"/>
  <c r="GD284" i="60"/>
  <c r="GC284" i="60"/>
  <c r="GB284" i="60"/>
  <c r="GA284" i="60"/>
  <c r="FZ284" i="60"/>
  <c r="FY284" i="60"/>
  <c r="FX284" i="60"/>
  <c r="FW284" i="60"/>
  <c r="FV284" i="60"/>
  <c r="FU284" i="60"/>
  <c r="FT284" i="60"/>
  <c r="FS284" i="60"/>
  <c r="FR284" i="60"/>
  <c r="FQ284" i="60"/>
  <c r="FP284" i="60"/>
  <c r="FO284" i="60"/>
  <c r="FN284" i="60"/>
  <c r="FM284" i="60"/>
  <c r="FL284" i="60"/>
  <c r="FK284" i="60"/>
  <c r="FJ284" i="60"/>
  <c r="FI284" i="60"/>
  <c r="FH284" i="60"/>
  <c r="FG284" i="60"/>
  <c r="FF284" i="60"/>
  <c r="FE284" i="60"/>
  <c r="FD284" i="60"/>
  <c r="FC284" i="60"/>
  <c r="FB284" i="60"/>
  <c r="FA284" i="60"/>
  <c r="EZ284" i="60"/>
  <c r="EY284" i="60"/>
  <c r="EX284" i="60"/>
  <c r="EW284" i="60"/>
  <c r="EV284" i="60"/>
  <c r="EU284" i="60"/>
  <c r="ET284" i="60"/>
  <c r="ES284" i="60"/>
  <c r="ER284" i="60"/>
  <c r="EQ284" i="60"/>
  <c r="EP284" i="60"/>
  <c r="EO284" i="60"/>
  <c r="EN284" i="60"/>
  <c r="EM284" i="60"/>
  <c r="EL284" i="60"/>
  <c r="EK284" i="60"/>
  <c r="EJ284" i="60"/>
  <c r="EI284" i="60"/>
  <c r="EH284" i="60"/>
  <c r="EG284" i="60"/>
  <c r="EF284" i="60"/>
  <c r="EE284" i="60"/>
  <c r="ED284" i="60"/>
  <c r="EC284" i="60"/>
  <c r="EB284" i="60"/>
  <c r="EA284" i="60"/>
  <c r="DZ284" i="60"/>
  <c r="DY284" i="60"/>
  <c r="DX284" i="60"/>
  <c r="DW284" i="60"/>
  <c r="DV284" i="60"/>
  <c r="DU284" i="60"/>
  <c r="DT284" i="60"/>
  <c r="DS284" i="60"/>
  <c r="DR284" i="60"/>
  <c r="DQ284" i="60"/>
  <c r="DP284" i="60"/>
  <c r="DO284" i="60"/>
  <c r="DN284" i="60"/>
  <c r="DM284" i="60"/>
  <c r="DL284" i="60"/>
  <c r="DK284" i="60"/>
  <c r="DJ284" i="60"/>
  <c r="DI284" i="60"/>
  <c r="DH284" i="60"/>
  <c r="DG284" i="60"/>
  <c r="DF284" i="60"/>
  <c r="DE284" i="60"/>
  <c r="DD284" i="60"/>
  <c r="DC284" i="60"/>
  <c r="DB284" i="60"/>
  <c r="DA284" i="60"/>
  <c r="CZ284" i="60"/>
  <c r="CY284" i="60"/>
  <c r="CX284" i="60"/>
  <c r="CW284" i="60"/>
  <c r="CV284" i="60"/>
  <c r="CU284" i="60"/>
  <c r="CT284" i="60"/>
  <c r="CS284" i="60"/>
  <c r="CR284" i="60"/>
  <c r="CQ284" i="60"/>
  <c r="CP284" i="60"/>
  <c r="CO284" i="60"/>
  <c r="CN284" i="60"/>
  <c r="CM284" i="60"/>
  <c r="CL284" i="60"/>
  <c r="CK284" i="60"/>
  <c r="CJ284" i="60"/>
  <c r="CI284" i="60"/>
  <c r="CH284" i="60"/>
  <c r="CG284" i="60"/>
  <c r="CF284" i="60"/>
  <c r="CE284" i="60"/>
  <c r="CD284" i="60"/>
  <c r="CC284" i="60"/>
  <c r="CB284" i="60"/>
  <c r="CA284" i="60"/>
  <c r="BZ284" i="60"/>
  <c r="BY284" i="60"/>
  <c r="BX284" i="60"/>
  <c r="BW284" i="60"/>
  <c r="BV284" i="60"/>
  <c r="BU284" i="60"/>
  <c r="BT284" i="60"/>
  <c r="BS284" i="60"/>
  <c r="BR284" i="60"/>
  <c r="BQ284" i="60"/>
  <c r="BP284" i="60"/>
  <c r="BO284" i="60"/>
  <c r="BN284" i="60"/>
  <c r="BM284" i="60"/>
  <c r="BL284" i="60"/>
  <c r="BK284" i="60"/>
  <c r="BJ284" i="60"/>
  <c r="BI284" i="60"/>
  <c r="BH284" i="60"/>
  <c r="BG284" i="60"/>
  <c r="BF284" i="60"/>
  <c r="JS283" i="60"/>
  <c r="JA283" i="60"/>
  <c r="IZ283" i="60"/>
  <c r="IY283" i="60"/>
  <c r="IX283" i="60"/>
  <c r="IW283" i="60"/>
  <c r="IV283" i="60"/>
  <c r="IL283" i="60"/>
  <c r="IK283" i="60"/>
  <c r="IJ283" i="60"/>
  <c r="II283" i="60"/>
  <c r="IH283" i="60"/>
  <c r="IG283" i="60"/>
  <c r="IF283" i="60"/>
  <c r="IE283" i="60"/>
  <c r="ID283" i="60"/>
  <c r="IC283" i="60"/>
  <c r="IB283" i="60"/>
  <c r="IA283" i="60"/>
  <c r="HZ283" i="60"/>
  <c r="HY283" i="60"/>
  <c r="HX283" i="60"/>
  <c r="HW283" i="60"/>
  <c r="HV283" i="60"/>
  <c r="HU283" i="60"/>
  <c r="HT283" i="60"/>
  <c r="HS283" i="60"/>
  <c r="HR283" i="60"/>
  <c r="HQ283" i="60"/>
  <c r="HP283" i="60"/>
  <c r="HO283" i="60"/>
  <c r="HN283" i="60"/>
  <c r="HM283" i="60"/>
  <c r="HL283" i="60"/>
  <c r="HK283" i="60"/>
  <c r="HJ283" i="60"/>
  <c r="HI283" i="60"/>
  <c r="HH283" i="60"/>
  <c r="HG283" i="60"/>
  <c r="HF283" i="60"/>
  <c r="HE283" i="60"/>
  <c r="HD283" i="60"/>
  <c r="HC283" i="60"/>
  <c r="HB283" i="60"/>
  <c r="HA283" i="60"/>
  <c r="GZ283" i="60"/>
  <c r="GY283" i="60"/>
  <c r="GX283" i="60"/>
  <c r="GW283" i="60"/>
  <c r="GV283" i="60"/>
  <c r="GU283" i="60"/>
  <c r="GT283" i="60"/>
  <c r="GS283" i="60"/>
  <c r="GR283" i="60"/>
  <c r="GQ283" i="60"/>
  <c r="GP283" i="60"/>
  <c r="GO283" i="60"/>
  <c r="GN283" i="60"/>
  <c r="GM283" i="60"/>
  <c r="GL283" i="60"/>
  <c r="GK283" i="60"/>
  <c r="GJ283" i="60"/>
  <c r="GI283" i="60"/>
  <c r="GH283" i="60"/>
  <c r="GG283" i="60"/>
  <c r="GF283" i="60"/>
  <c r="GE283" i="60"/>
  <c r="GD283" i="60"/>
  <c r="GC283" i="60"/>
  <c r="GB283" i="60"/>
  <c r="GA283" i="60"/>
  <c r="FZ283" i="60"/>
  <c r="FY283" i="60"/>
  <c r="FX283" i="60"/>
  <c r="FW283" i="60"/>
  <c r="FV283" i="60"/>
  <c r="FU283" i="60"/>
  <c r="FT283" i="60"/>
  <c r="FS283" i="60"/>
  <c r="FR283" i="60"/>
  <c r="FQ283" i="60"/>
  <c r="FP283" i="60"/>
  <c r="FO283" i="60"/>
  <c r="FN283" i="60"/>
  <c r="FM283" i="60"/>
  <c r="FL283" i="60"/>
  <c r="FK283" i="60"/>
  <c r="FJ283" i="60"/>
  <c r="FI283" i="60"/>
  <c r="FH283" i="60"/>
  <c r="FG283" i="60"/>
  <c r="FF283" i="60"/>
  <c r="FE283" i="60"/>
  <c r="FD283" i="60"/>
  <c r="FC283" i="60"/>
  <c r="FB283" i="60"/>
  <c r="FA283" i="60"/>
  <c r="EZ283" i="60"/>
  <c r="EY283" i="60"/>
  <c r="EX283" i="60"/>
  <c r="EW283" i="60"/>
  <c r="EV283" i="60"/>
  <c r="EU283" i="60"/>
  <c r="ET283" i="60"/>
  <c r="ES283" i="60"/>
  <c r="ER283" i="60"/>
  <c r="EQ283" i="60"/>
  <c r="EP283" i="60"/>
  <c r="EO283" i="60"/>
  <c r="EN283" i="60"/>
  <c r="EM283" i="60"/>
  <c r="EL283" i="60"/>
  <c r="EK283" i="60"/>
  <c r="EJ283" i="60"/>
  <c r="EI283" i="60"/>
  <c r="EH283" i="60"/>
  <c r="EG283" i="60"/>
  <c r="EF283" i="60"/>
  <c r="EE283" i="60"/>
  <c r="ED283" i="60"/>
  <c r="EC283" i="60"/>
  <c r="EB283" i="60"/>
  <c r="EA283" i="60"/>
  <c r="DZ283" i="60"/>
  <c r="DY283" i="60"/>
  <c r="DX283" i="60"/>
  <c r="DW283" i="60"/>
  <c r="DV283" i="60"/>
  <c r="DU283" i="60"/>
  <c r="DT283" i="60"/>
  <c r="DS283" i="60"/>
  <c r="DR283" i="60"/>
  <c r="DQ283" i="60"/>
  <c r="DP283" i="60"/>
  <c r="DO283" i="60"/>
  <c r="DN283" i="60"/>
  <c r="DM283" i="60"/>
  <c r="DL283" i="60"/>
  <c r="DK283" i="60"/>
  <c r="DJ283" i="60"/>
  <c r="DI283" i="60"/>
  <c r="DH283" i="60"/>
  <c r="DG283" i="60"/>
  <c r="DF283" i="60"/>
  <c r="DE283" i="60"/>
  <c r="DD283" i="60"/>
  <c r="DC283" i="60"/>
  <c r="DB283" i="60"/>
  <c r="DA283" i="60"/>
  <c r="CZ283" i="60"/>
  <c r="CY283" i="60"/>
  <c r="CX283" i="60"/>
  <c r="CW283" i="60"/>
  <c r="CV283" i="60"/>
  <c r="CU283" i="60"/>
  <c r="CT283" i="60"/>
  <c r="CS283" i="60"/>
  <c r="CR283" i="60"/>
  <c r="CQ283" i="60"/>
  <c r="CP283" i="60"/>
  <c r="CO283" i="60"/>
  <c r="CN283" i="60"/>
  <c r="CM283" i="60"/>
  <c r="CL283" i="60"/>
  <c r="CK283" i="60"/>
  <c r="CJ283" i="60"/>
  <c r="CI283" i="60"/>
  <c r="CH283" i="60"/>
  <c r="CG283" i="60"/>
  <c r="CF283" i="60"/>
  <c r="CE283" i="60"/>
  <c r="CD283" i="60"/>
  <c r="CC283" i="60"/>
  <c r="CB283" i="60"/>
  <c r="CA283" i="60"/>
  <c r="BZ283" i="60"/>
  <c r="BY283" i="60"/>
  <c r="BX283" i="60"/>
  <c r="BW283" i="60"/>
  <c r="BV283" i="60"/>
  <c r="BU283" i="60"/>
  <c r="BT283" i="60"/>
  <c r="BS283" i="60"/>
  <c r="BR283" i="60"/>
  <c r="BQ283" i="60"/>
  <c r="BP283" i="60"/>
  <c r="BO283" i="60"/>
  <c r="BN283" i="60"/>
  <c r="BM283" i="60"/>
  <c r="BL283" i="60"/>
  <c r="BK283" i="60"/>
  <c r="BJ283" i="60"/>
  <c r="BI283" i="60"/>
  <c r="BH283" i="60"/>
  <c r="BG283" i="60"/>
  <c r="BF283" i="60"/>
  <c r="JS282" i="60"/>
  <c r="JA282" i="60"/>
  <c r="IZ282" i="60"/>
  <c r="IY282" i="60"/>
  <c r="IX282" i="60"/>
  <c r="IW282" i="60"/>
  <c r="IV282" i="60"/>
  <c r="IL282" i="60"/>
  <c r="IK282" i="60"/>
  <c r="IJ282" i="60"/>
  <c r="II282" i="60"/>
  <c r="IH282" i="60"/>
  <c r="IG282" i="60"/>
  <c r="IF282" i="60"/>
  <c r="IE282" i="60"/>
  <c r="ID282" i="60"/>
  <c r="IC282" i="60"/>
  <c r="IB282" i="60"/>
  <c r="IA282" i="60"/>
  <c r="HZ282" i="60"/>
  <c r="HY282" i="60"/>
  <c r="HX282" i="60"/>
  <c r="HW282" i="60"/>
  <c r="HV282" i="60"/>
  <c r="HU282" i="60"/>
  <c r="HT282" i="60"/>
  <c r="HS282" i="60"/>
  <c r="HR282" i="60"/>
  <c r="HQ282" i="60"/>
  <c r="HP282" i="60"/>
  <c r="HO282" i="60"/>
  <c r="HN282" i="60"/>
  <c r="HM282" i="60"/>
  <c r="HL282" i="60"/>
  <c r="HK282" i="60"/>
  <c r="HJ282" i="60"/>
  <c r="HI282" i="60"/>
  <c r="HH282" i="60"/>
  <c r="HG282" i="60"/>
  <c r="HF282" i="60"/>
  <c r="HE282" i="60"/>
  <c r="HD282" i="60"/>
  <c r="HC282" i="60"/>
  <c r="HB282" i="60"/>
  <c r="HA282" i="60"/>
  <c r="GZ282" i="60"/>
  <c r="GY282" i="60"/>
  <c r="GX282" i="60"/>
  <c r="GW282" i="60"/>
  <c r="GV282" i="60"/>
  <c r="GU282" i="60"/>
  <c r="GT282" i="60"/>
  <c r="GS282" i="60"/>
  <c r="GR282" i="60"/>
  <c r="GQ282" i="60"/>
  <c r="GP282" i="60"/>
  <c r="GO282" i="60"/>
  <c r="GN282" i="60"/>
  <c r="GM282" i="60"/>
  <c r="GL282" i="60"/>
  <c r="GK282" i="60"/>
  <c r="GJ282" i="60"/>
  <c r="GI282" i="60"/>
  <c r="GH282" i="60"/>
  <c r="GG282" i="60"/>
  <c r="GF282" i="60"/>
  <c r="GE282" i="60"/>
  <c r="GD282" i="60"/>
  <c r="GC282" i="60"/>
  <c r="GB282" i="60"/>
  <c r="GA282" i="60"/>
  <c r="FZ282" i="60"/>
  <c r="FY282" i="60"/>
  <c r="FX282" i="60"/>
  <c r="FW282" i="60"/>
  <c r="FV282" i="60"/>
  <c r="FU282" i="60"/>
  <c r="FT282" i="60"/>
  <c r="FS282" i="60"/>
  <c r="FR282" i="60"/>
  <c r="FQ282" i="60"/>
  <c r="FP282" i="60"/>
  <c r="FO282" i="60"/>
  <c r="FN282" i="60"/>
  <c r="FM282" i="60"/>
  <c r="FL282" i="60"/>
  <c r="FK282" i="60"/>
  <c r="FJ282" i="60"/>
  <c r="FI282" i="60"/>
  <c r="FH282" i="60"/>
  <c r="FG282" i="60"/>
  <c r="FF282" i="60"/>
  <c r="FE282" i="60"/>
  <c r="FD282" i="60"/>
  <c r="FC282" i="60"/>
  <c r="FB282" i="60"/>
  <c r="FA282" i="60"/>
  <c r="EZ282" i="60"/>
  <c r="EY282" i="60"/>
  <c r="EX282" i="60"/>
  <c r="EW282" i="60"/>
  <c r="EV282" i="60"/>
  <c r="EU282" i="60"/>
  <c r="ET282" i="60"/>
  <c r="ES282" i="60"/>
  <c r="ER282" i="60"/>
  <c r="EQ282" i="60"/>
  <c r="EP282" i="60"/>
  <c r="EO282" i="60"/>
  <c r="EN282" i="60"/>
  <c r="EM282" i="60"/>
  <c r="EL282" i="60"/>
  <c r="EK282" i="60"/>
  <c r="EJ282" i="60"/>
  <c r="EI282" i="60"/>
  <c r="EH282" i="60"/>
  <c r="EG282" i="60"/>
  <c r="EF282" i="60"/>
  <c r="EE282" i="60"/>
  <c r="ED282" i="60"/>
  <c r="EC282" i="60"/>
  <c r="EB282" i="60"/>
  <c r="EA282" i="60"/>
  <c r="DZ282" i="60"/>
  <c r="DY282" i="60"/>
  <c r="DX282" i="60"/>
  <c r="DW282" i="60"/>
  <c r="DV282" i="60"/>
  <c r="DU282" i="60"/>
  <c r="DT282" i="60"/>
  <c r="DS282" i="60"/>
  <c r="DR282" i="60"/>
  <c r="DQ282" i="60"/>
  <c r="DP282" i="60"/>
  <c r="DO282" i="60"/>
  <c r="DN282" i="60"/>
  <c r="DM282" i="60"/>
  <c r="DL282" i="60"/>
  <c r="DK282" i="60"/>
  <c r="DJ282" i="60"/>
  <c r="DI282" i="60"/>
  <c r="DH282" i="60"/>
  <c r="DG282" i="60"/>
  <c r="DF282" i="60"/>
  <c r="DE282" i="60"/>
  <c r="DD282" i="60"/>
  <c r="DC282" i="60"/>
  <c r="DB282" i="60"/>
  <c r="DA282" i="60"/>
  <c r="CZ282" i="60"/>
  <c r="CY282" i="60"/>
  <c r="CX282" i="60"/>
  <c r="CW282" i="60"/>
  <c r="CV282" i="60"/>
  <c r="CU282" i="60"/>
  <c r="CT282" i="60"/>
  <c r="CS282" i="60"/>
  <c r="CR282" i="60"/>
  <c r="CQ282" i="60"/>
  <c r="CP282" i="60"/>
  <c r="CO282" i="60"/>
  <c r="CN282" i="60"/>
  <c r="CM282" i="60"/>
  <c r="CL282" i="60"/>
  <c r="CK282" i="60"/>
  <c r="CJ282" i="60"/>
  <c r="CI282" i="60"/>
  <c r="CH282" i="60"/>
  <c r="CG282" i="60"/>
  <c r="CF282" i="60"/>
  <c r="CE282" i="60"/>
  <c r="CD282" i="60"/>
  <c r="CC282" i="60"/>
  <c r="CB282" i="60"/>
  <c r="CA282" i="60"/>
  <c r="BZ282" i="60"/>
  <c r="BY282" i="60"/>
  <c r="BX282" i="60"/>
  <c r="BW282" i="60"/>
  <c r="BV282" i="60"/>
  <c r="BU282" i="60"/>
  <c r="BT282" i="60"/>
  <c r="BS282" i="60"/>
  <c r="BR282" i="60"/>
  <c r="BQ282" i="60"/>
  <c r="BP282" i="60"/>
  <c r="BO282" i="60"/>
  <c r="BN282" i="60"/>
  <c r="BM282" i="60"/>
  <c r="BL282" i="60"/>
  <c r="BK282" i="60"/>
  <c r="BJ282" i="60"/>
  <c r="BI282" i="60"/>
  <c r="BH282" i="60"/>
  <c r="BG282" i="60"/>
  <c r="BF282" i="60"/>
  <c r="JS281" i="60"/>
  <c r="JA281" i="60"/>
  <c r="IZ281" i="60"/>
  <c r="IY281" i="60"/>
  <c r="IX281" i="60"/>
  <c r="IW281" i="60"/>
  <c r="IV281" i="60"/>
  <c r="IL281" i="60"/>
  <c r="IK281" i="60"/>
  <c r="IJ281" i="60"/>
  <c r="II281" i="60"/>
  <c r="IH281" i="60"/>
  <c r="IG281" i="60"/>
  <c r="IF281" i="60"/>
  <c r="IE281" i="60"/>
  <c r="ID281" i="60"/>
  <c r="IC281" i="60"/>
  <c r="IB281" i="60"/>
  <c r="IA281" i="60"/>
  <c r="HZ281" i="60"/>
  <c r="HY281" i="60"/>
  <c r="HX281" i="60"/>
  <c r="HW281" i="60"/>
  <c r="HV281" i="60"/>
  <c r="HU281" i="60"/>
  <c r="HT281" i="60"/>
  <c r="HS281" i="60"/>
  <c r="HR281" i="60"/>
  <c r="HQ281" i="60"/>
  <c r="HP281" i="60"/>
  <c r="HO281" i="60"/>
  <c r="HN281" i="60"/>
  <c r="HM281" i="60"/>
  <c r="HL281" i="60"/>
  <c r="HK281" i="60"/>
  <c r="HJ281" i="60"/>
  <c r="HI281" i="60"/>
  <c r="HH281" i="60"/>
  <c r="HG281" i="60"/>
  <c r="HF281" i="60"/>
  <c r="HE281" i="60"/>
  <c r="HD281" i="60"/>
  <c r="HC281" i="60"/>
  <c r="HB281" i="60"/>
  <c r="HA281" i="60"/>
  <c r="GZ281" i="60"/>
  <c r="GY281" i="60"/>
  <c r="GX281" i="60"/>
  <c r="GW281" i="60"/>
  <c r="GV281" i="60"/>
  <c r="GU281" i="60"/>
  <c r="GT281" i="60"/>
  <c r="GS281" i="60"/>
  <c r="GR281" i="60"/>
  <c r="GQ281" i="60"/>
  <c r="GP281" i="60"/>
  <c r="GO281" i="60"/>
  <c r="GN281" i="60"/>
  <c r="GM281" i="60"/>
  <c r="GL281" i="60"/>
  <c r="GK281" i="60"/>
  <c r="GJ281" i="60"/>
  <c r="GI281" i="60"/>
  <c r="GH281" i="60"/>
  <c r="GG281" i="60"/>
  <c r="GF281" i="60"/>
  <c r="GE281" i="60"/>
  <c r="GD281" i="60"/>
  <c r="GC281" i="60"/>
  <c r="GB281" i="60"/>
  <c r="GA281" i="60"/>
  <c r="FZ281" i="60"/>
  <c r="FY281" i="60"/>
  <c r="FX281" i="60"/>
  <c r="FW281" i="60"/>
  <c r="FV281" i="60"/>
  <c r="FU281" i="60"/>
  <c r="FT281" i="60"/>
  <c r="FS281" i="60"/>
  <c r="FR281" i="60"/>
  <c r="FQ281" i="60"/>
  <c r="FP281" i="60"/>
  <c r="FO281" i="60"/>
  <c r="FN281" i="60"/>
  <c r="FM281" i="60"/>
  <c r="FL281" i="60"/>
  <c r="FK281" i="60"/>
  <c r="FJ281" i="60"/>
  <c r="FI281" i="60"/>
  <c r="FH281" i="60"/>
  <c r="FG281" i="60"/>
  <c r="FF281" i="60"/>
  <c r="FE281" i="60"/>
  <c r="FD281" i="60"/>
  <c r="FC281" i="60"/>
  <c r="FB281" i="60"/>
  <c r="FA281" i="60"/>
  <c r="EZ281" i="60"/>
  <c r="EY281" i="60"/>
  <c r="EX281" i="60"/>
  <c r="EW281" i="60"/>
  <c r="EV281" i="60"/>
  <c r="EU281" i="60"/>
  <c r="ET281" i="60"/>
  <c r="ES281" i="60"/>
  <c r="ER281" i="60"/>
  <c r="EQ281" i="60"/>
  <c r="EP281" i="60"/>
  <c r="EO281" i="60"/>
  <c r="EN281" i="60"/>
  <c r="EM281" i="60"/>
  <c r="EL281" i="60"/>
  <c r="EK281" i="60"/>
  <c r="EJ281" i="60"/>
  <c r="EI281" i="60"/>
  <c r="EH281" i="60"/>
  <c r="EG281" i="60"/>
  <c r="EF281" i="60"/>
  <c r="EE281" i="60"/>
  <c r="ED281" i="60"/>
  <c r="EC281" i="60"/>
  <c r="EB281" i="60"/>
  <c r="EA281" i="60"/>
  <c r="DZ281" i="60"/>
  <c r="DY281" i="60"/>
  <c r="DX281" i="60"/>
  <c r="DW281" i="60"/>
  <c r="DV281" i="60"/>
  <c r="DU281" i="60"/>
  <c r="DT281" i="60"/>
  <c r="DS281" i="60"/>
  <c r="DR281" i="60"/>
  <c r="DQ281" i="60"/>
  <c r="DP281" i="60"/>
  <c r="DO281" i="60"/>
  <c r="DN281" i="60"/>
  <c r="DM281" i="60"/>
  <c r="DL281" i="60"/>
  <c r="DK281" i="60"/>
  <c r="DJ281" i="60"/>
  <c r="DI281" i="60"/>
  <c r="DH281" i="60"/>
  <c r="DG281" i="60"/>
  <c r="DF281" i="60"/>
  <c r="DE281" i="60"/>
  <c r="DD281" i="60"/>
  <c r="DC281" i="60"/>
  <c r="DB281" i="60"/>
  <c r="DA281" i="60"/>
  <c r="CZ281" i="60"/>
  <c r="CY281" i="60"/>
  <c r="CX281" i="60"/>
  <c r="CW281" i="60"/>
  <c r="CV281" i="60"/>
  <c r="CU281" i="60"/>
  <c r="CT281" i="60"/>
  <c r="CS281" i="60"/>
  <c r="CR281" i="60"/>
  <c r="CQ281" i="60"/>
  <c r="CP281" i="60"/>
  <c r="CO281" i="60"/>
  <c r="CN281" i="60"/>
  <c r="CM281" i="60"/>
  <c r="CL281" i="60"/>
  <c r="CK281" i="60"/>
  <c r="CJ281" i="60"/>
  <c r="CI281" i="60"/>
  <c r="CH281" i="60"/>
  <c r="CG281" i="60"/>
  <c r="CF281" i="60"/>
  <c r="CE281" i="60"/>
  <c r="CD281" i="60"/>
  <c r="CC281" i="60"/>
  <c r="CB281" i="60"/>
  <c r="CA281" i="60"/>
  <c r="BZ281" i="60"/>
  <c r="BY281" i="60"/>
  <c r="BX281" i="60"/>
  <c r="BW281" i="60"/>
  <c r="BV281" i="60"/>
  <c r="BU281" i="60"/>
  <c r="BT281" i="60"/>
  <c r="BS281" i="60"/>
  <c r="BR281" i="60"/>
  <c r="BQ281" i="60"/>
  <c r="BP281" i="60"/>
  <c r="BO281" i="60"/>
  <c r="BN281" i="60"/>
  <c r="BM281" i="60"/>
  <c r="BL281" i="60"/>
  <c r="BK281" i="60"/>
  <c r="BJ281" i="60"/>
  <c r="BI281" i="60"/>
  <c r="BH281" i="60"/>
  <c r="BG281" i="60"/>
  <c r="BF281" i="60"/>
  <c r="JS280" i="60"/>
  <c r="JA280" i="60"/>
  <c r="IZ280" i="60"/>
  <c r="IY280" i="60"/>
  <c r="IX280" i="60"/>
  <c r="IW280" i="60"/>
  <c r="IV280" i="60"/>
  <c r="IL280" i="60"/>
  <c r="IK280" i="60"/>
  <c r="IJ280" i="60"/>
  <c r="II280" i="60"/>
  <c r="IH280" i="60"/>
  <c r="IG280" i="60"/>
  <c r="IF280" i="60"/>
  <c r="IE280" i="60"/>
  <c r="ID280" i="60"/>
  <c r="IC280" i="60"/>
  <c r="IB280" i="60"/>
  <c r="IA280" i="60"/>
  <c r="HZ280" i="60"/>
  <c r="HY280" i="60"/>
  <c r="HX280" i="60"/>
  <c r="HW280" i="60"/>
  <c r="HV280" i="60"/>
  <c r="HU280" i="60"/>
  <c r="HT280" i="60"/>
  <c r="HS280" i="60"/>
  <c r="HR280" i="60"/>
  <c r="HQ280" i="60"/>
  <c r="HP280" i="60"/>
  <c r="HO280" i="60"/>
  <c r="HN280" i="60"/>
  <c r="HM280" i="60"/>
  <c r="HL280" i="60"/>
  <c r="HK280" i="60"/>
  <c r="HJ280" i="60"/>
  <c r="HI280" i="60"/>
  <c r="HH280" i="60"/>
  <c r="HG280" i="60"/>
  <c r="HF280" i="60"/>
  <c r="HE280" i="60"/>
  <c r="HD280" i="60"/>
  <c r="HC280" i="60"/>
  <c r="HB280" i="60"/>
  <c r="HA280" i="60"/>
  <c r="GZ280" i="60"/>
  <c r="GY280" i="60"/>
  <c r="GX280" i="60"/>
  <c r="GW280" i="60"/>
  <c r="GV280" i="60"/>
  <c r="GU280" i="60"/>
  <c r="GT280" i="60"/>
  <c r="GS280" i="60"/>
  <c r="GR280" i="60"/>
  <c r="GQ280" i="60"/>
  <c r="GP280" i="60"/>
  <c r="GO280" i="60"/>
  <c r="GN280" i="60"/>
  <c r="GM280" i="60"/>
  <c r="GL280" i="60"/>
  <c r="GK280" i="60"/>
  <c r="GJ280" i="60"/>
  <c r="GI280" i="60"/>
  <c r="GH280" i="60"/>
  <c r="GG280" i="60"/>
  <c r="GF280" i="60"/>
  <c r="GE280" i="60"/>
  <c r="GD280" i="60"/>
  <c r="GC280" i="60"/>
  <c r="GB280" i="60"/>
  <c r="GA280" i="60"/>
  <c r="FZ280" i="60"/>
  <c r="FY280" i="60"/>
  <c r="FX280" i="60"/>
  <c r="FW280" i="60"/>
  <c r="FV280" i="60"/>
  <c r="FU280" i="60"/>
  <c r="FT280" i="60"/>
  <c r="FS280" i="60"/>
  <c r="FR280" i="60"/>
  <c r="FQ280" i="60"/>
  <c r="FP280" i="60"/>
  <c r="FO280" i="60"/>
  <c r="FN280" i="60"/>
  <c r="FM280" i="60"/>
  <c r="FL280" i="60"/>
  <c r="FK280" i="60"/>
  <c r="FJ280" i="60"/>
  <c r="FI280" i="60"/>
  <c r="FH280" i="60"/>
  <c r="FG280" i="60"/>
  <c r="FF280" i="60"/>
  <c r="FE280" i="60"/>
  <c r="FD280" i="60"/>
  <c r="FC280" i="60"/>
  <c r="FB280" i="60"/>
  <c r="FA280" i="60"/>
  <c r="EZ280" i="60"/>
  <c r="EY280" i="60"/>
  <c r="EX280" i="60"/>
  <c r="EW280" i="60"/>
  <c r="EV280" i="60"/>
  <c r="EU280" i="60"/>
  <c r="ET280" i="60"/>
  <c r="ES280" i="60"/>
  <c r="ER280" i="60"/>
  <c r="EQ280" i="60"/>
  <c r="EP280" i="60"/>
  <c r="EO280" i="60"/>
  <c r="EN280" i="60"/>
  <c r="EM280" i="60"/>
  <c r="EL280" i="60"/>
  <c r="EK280" i="60"/>
  <c r="EJ280" i="60"/>
  <c r="EI280" i="60"/>
  <c r="EH280" i="60"/>
  <c r="EG280" i="60"/>
  <c r="EF280" i="60"/>
  <c r="EE280" i="60"/>
  <c r="ED280" i="60"/>
  <c r="EC280" i="60"/>
  <c r="EB280" i="60"/>
  <c r="EA280" i="60"/>
  <c r="DZ280" i="60"/>
  <c r="DY280" i="60"/>
  <c r="DX280" i="60"/>
  <c r="DW280" i="60"/>
  <c r="DV280" i="60"/>
  <c r="DU280" i="60"/>
  <c r="DT280" i="60"/>
  <c r="DS280" i="60"/>
  <c r="DR280" i="60"/>
  <c r="DQ280" i="60"/>
  <c r="DP280" i="60"/>
  <c r="DO280" i="60"/>
  <c r="DN280" i="60"/>
  <c r="DM280" i="60"/>
  <c r="DL280" i="60"/>
  <c r="DK280" i="60"/>
  <c r="DJ280" i="60"/>
  <c r="DI280" i="60"/>
  <c r="DH280" i="60"/>
  <c r="DG280" i="60"/>
  <c r="DF280" i="60"/>
  <c r="DE280" i="60"/>
  <c r="DD280" i="60"/>
  <c r="DC280" i="60"/>
  <c r="DB280" i="60"/>
  <c r="DA280" i="60"/>
  <c r="CZ280" i="60"/>
  <c r="CY280" i="60"/>
  <c r="CX280" i="60"/>
  <c r="CW280" i="60"/>
  <c r="CV280" i="60"/>
  <c r="CU280" i="60"/>
  <c r="CT280" i="60"/>
  <c r="CS280" i="60"/>
  <c r="CR280" i="60"/>
  <c r="CQ280" i="60"/>
  <c r="CP280" i="60"/>
  <c r="CO280" i="60"/>
  <c r="CN280" i="60"/>
  <c r="CM280" i="60"/>
  <c r="CL280" i="60"/>
  <c r="CK280" i="60"/>
  <c r="CJ280" i="60"/>
  <c r="CI280" i="60"/>
  <c r="CH280" i="60"/>
  <c r="CG280" i="60"/>
  <c r="CF280" i="60"/>
  <c r="CE280" i="60"/>
  <c r="CD280" i="60"/>
  <c r="CC280" i="60"/>
  <c r="CB280" i="60"/>
  <c r="CA280" i="60"/>
  <c r="BZ280" i="60"/>
  <c r="BY280" i="60"/>
  <c r="BX280" i="60"/>
  <c r="BW280" i="60"/>
  <c r="BV280" i="60"/>
  <c r="BU280" i="60"/>
  <c r="BT280" i="60"/>
  <c r="BS280" i="60"/>
  <c r="BR280" i="60"/>
  <c r="BQ280" i="60"/>
  <c r="BP280" i="60"/>
  <c r="BO280" i="60"/>
  <c r="BN280" i="60"/>
  <c r="BM280" i="60"/>
  <c r="BL280" i="60"/>
  <c r="BK280" i="60"/>
  <c r="BJ280" i="60"/>
  <c r="BI280" i="60"/>
  <c r="BH280" i="60"/>
  <c r="BG280" i="60"/>
  <c r="BF280" i="60"/>
  <c r="JS279" i="60"/>
  <c r="JA279" i="60"/>
  <c r="IZ279" i="60"/>
  <c r="IY279" i="60"/>
  <c r="IX279" i="60"/>
  <c r="IW279" i="60"/>
  <c r="IV279" i="60"/>
  <c r="IL279" i="60"/>
  <c r="IK279" i="60"/>
  <c r="IJ279" i="60"/>
  <c r="II279" i="60"/>
  <c r="IH279" i="60"/>
  <c r="IG279" i="60"/>
  <c r="IF279" i="60"/>
  <c r="IE279" i="60"/>
  <c r="ID279" i="60"/>
  <c r="IC279" i="60"/>
  <c r="IB279" i="60"/>
  <c r="IA279" i="60"/>
  <c r="HZ279" i="60"/>
  <c r="HY279" i="60"/>
  <c r="HX279" i="60"/>
  <c r="HW279" i="60"/>
  <c r="HV279" i="60"/>
  <c r="HU279" i="60"/>
  <c r="HT279" i="60"/>
  <c r="HS279" i="60"/>
  <c r="HR279" i="60"/>
  <c r="HQ279" i="60"/>
  <c r="HP279" i="60"/>
  <c r="HO279" i="60"/>
  <c r="HN279" i="60"/>
  <c r="HM279" i="60"/>
  <c r="HL279" i="60"/>
  <c r="HK279" i="60"/>
  <c r="HJ279" i="60"/>
  <c r="HI279" i="60"/>
  <c r="HH279" i="60"/>
  <c r="HG279" i="60"/>
  <c r="HF279" i="60"/>
  <c r="HE279" i="60"/>
  <c r="HD279" i="60"/>
  <c r="HC279" i="60"/>
  <c r="HB279" i="60"/>
  <c r="HA279" i="60"/>
  <c r="GZ279" i="60"/>
  <c r="GY279" i="60"/>
  <c r="GX279" i="60"/>
  <c r="GW279" i="60"/>
  <c r="GV279" i="60"/>
  <c r="GU279" i="60"/>
  <c r="GT279" i="60"/>
  <c r="GS279" i="60"/>
  <c r="GR279" i="60"/>
  <c r="GQ279" i="60"/>
  <c r="GP279" i="60"/>
  <c r="GO279" i="60"/>
  <c r="GN279" i="60"/>
  <c r="GM279" i="60"/>
  <c r="GL279" i="60"/>
  <c r="GK279" i="60"/>
  <c r="GJ279" i="60"/>
  <c r="GI279" i="60"/>
  <c r="GH279" i="60"/>
  <c r="GG279" i="60"/>
  <c r="GF279" i="60"/>
  <c r="GE279" i="60"/>
  <c r="GD279" i="60"/>
  <c r="GC279" i="60"/>
  <c r="GB279" i="60"/>
  <c r="GA279" i="60"/>
  <c r="FZ279" i="60"/>
  <c r="FY279" i="60"/>
  <c r="FX279" i="60"/>
  <c r="FW279" i="60"/>
  <c r="FV279" i="60"/>
  <c r="FU279" i="60"/>
  <c r="FT279" i="60"/>
  <c r="FS279" i="60"/>
  <c r="FR279" i="60"/>
  <c r="FQ279" i="60"/>
  <c r="FP279" i="60"/>
  <c r="FO279" i="60"/>
  <c r="FN279" i="60"/>
  <c r="FM279" i="60"/>
  <c r="FL279" i="60"/>
  <c r="FK279" i="60"/>
  <c r="FJ279" i="60"/>
  <c r="FI279" i="60"/>
  <c r="FH279" i="60"/>
  <c r="FG279" i="60"/>
  <c r="FF279" i="60"/>
  <c r="FE279" i="60"/>
  <c r="FD279" i="60"/>
  <c r="FC279" i="60"/>
  <c r="FB279" i="60"/>
  <c r="FA279" i="60"/>
  <c r="EZ279" i="60"/>
  <c r="EY279" i="60"/>
  <c r="EX279" i="60"/>
  <c r="EW279" i="60"/>
  <c r="EV279" i="60"/>
  <c r="EU279" i="60"/>
  <c r="ET279" i="60"/>
  <c r="ES279" i="60"/>
  <c r="ER279" i="60"/>
  <c r="EQ279" i="60"/>
  <c r="EP279" i="60"/>
  <c r="EO279" i="60"/>
  <c r="EN279" i="60"/>
  <c r="EM279" i="60"/>
  <c r="EL279" i="60"/>
  <c r="EK279" i="60"/>
  <c r="EJ279" i="60"/>
  <c r="EI279" i="60"/>
  <c r="EH279" i="60"/>
  <c r="EG279" i="60"/>
  <c r="EF279" i="60"/>
  <c r="EE279" i="60"/>
  <c r="ED279" i="60"/>
  <c r="EC279" i="60"/>
  <c r="EB279" i="60"/>
  <c r="EA279" i="60"/>
  <c r="DZ279" i="60"/>
  <c r="DY279" i="60"/>
  <c r="DX279" i="60"/>
  <c r="DW279" i="60"/>
  <c r="DV279" i="60"/>
  <c r="DU279" i="60"/>
  <c r="DT279" i="60"/>
  <c r="DS279" i="60"/>
  <c r="DR279" i="60"/>
  <c r="DQ279" i="60"/>
  <c r="DP279" i="60"/>
  <c r="DO279" i="60"/>
  <c r="DN279" i="60"/>
  <c r="DM279" i="60"/>
  <c r="DL279" i="60"/>
  <c r="DK279" i="60"/>
  <c r="DJ279" i="60"/>
  <c r="DI279" i="60"/>
  <c r="DH279" i="60"/>
  <c r="DG279" i="60"/>
  <c r="DF279" i="60"/>
  <c r="DE279" i="60"/>
  <c r="DD279" i="60"/>
  <c r="DC279" i="60"/>
  <c r="DB279" i="60"/>
  <c r="DA279" i="60"/>
  <c r="CZ279" i="60"/>
  <c r="CY279" i="60"/>
  <c r="CX279" i="60"/>
  <c r="CW279" i="60"/>
  <c r="CV279" i="60"/>
  <c r="CU279" i="60"/>
  <c r="CT279" i="60"/>
  <c r="CS279" i="60"/>
  <c r="CR279" i="60"/>
  <c r="CQ279" i="60"/>
  <c r="CP279" i="60"/>
  <c r="CO279" i="60"/>
  <c r="CN279" i="60"/>
  <c r="CM279" i="60"/>
  <c r="CL279" i="60"/>
  <c r="CK279" i="60"/>
  <c r="CJ279" i="60"/>
  <c r="CI279" i="60"/>
  <c r="CH279" i="60"/>
  <c r="CG279" i="60"/>
  <c r="CF279" i="60"/>
  <c r="CE279" i="60"/>
  <c r="CD279" i="60"/>
  <c r="CC279" i="60"/>
  <c r="CB279" i="60"/>
  <c r="CA279" i="60"/>
  <c r="BZ279" i="60"/>
  <c r="BY279" i="60"/>
  <c r="BX279" i="60"/>
  <c r="BW279" i="60"/>
  <c r="BV279" i="60"/>
  <c r="BU279" i="60"/>
  <c r="BT279" i="60"/>
  <c r="BS279" i="60"/>
  <c r="BR279" i="60"/>
  <c r="BQ279" i="60"/>
  <c r="BP279" i="60"/>
  <c r="BO279" i="60"/>
  <c r="BN279" i="60"/>
  <c r="BM279" i="60"/>
  <c r="BL279" i="60"/>
  <c r="BK279" i="60"/>
  <c r="BJ279" i="60"/>
  <c r="BI279" i="60"/>
  <c r="BH279" i="60"/>
  <c r="BG279" i="60"/>
  <c r="BF279" i="60"/>
  <c r="JS278" i="60"/>
  <c r="JA278" i="60"/>
  <c r="IZ278" i="60"/>
  <c r="IY278" i="60"/>
  <c r="IX278" i="60"/>
  <c r="IW278" i="60"/>
  <c r="IV278" i="60"/>
  <c r="IL278" i="60"/>
  <c r="IK278" i="60"/>
  <c r="IJ278" i="60"/>
  <c r="II278" i="60"/>
  <c r="IH278" i="60"/>
  <c r="IG278" i="60"/>
  <c r="IF278" i="60"/>
  <c r="IE278" i="60"/>
  <c r="ID278" i="60"/>
  <c r="IC278" i="60"/>
  <c r="IB278" i="60"/>
  <c r="IA278" i="60"/>
  <c r="HZ278" i="60"/>
  <c r="HY278" i="60"/>
  <c r="HX278" i="60"/>
  <c r="HW278" i="60"/>
  <c r="HV278" i="60"/>
  <c r="HU278" i="60"/>
  <c r="HT278" i="60"/>
  <c r="HS278" i="60"/>
  <c r="HR278" i="60"/>
  <c r="HQ278" i="60"/>
  <c r="HP278" i="60"/>
  <c r="HO278" i="60"/>
  <c r="HN278" i="60"/>
  <c r="HM278" i="60"/>
  <c r="HL278" i="60"/>
  <c r="HK278" i="60"/>
  <c r="HJ278" i="60"/>
  <c r="HI278" i="60"/>
  <c r="HH278" i="60"/>
  <c r="HG278" i="60"/>
  <c r="HF278" i="60"/>
  <c r="HE278" i="60"/>
  <c r="HD278" i="60"/>
  <c r="HC278" i="60"/>
  <c r="HB278" i="60"/>
  <c r="HA278" i="60"/>
  <c r="GZ278" i="60"/>
  <c r="GY278" i="60"/>
  <c r="GX278" i="60"/>
  <c r="GW278" i="60"/>
  <c r="GV278" i="60"/>
  <c r="GU278" i="60"/>
  <c r="GT278" i="60"/>
  <c r="GS278" i="60"/>
  <c r="GR278" i="60"/>
  <c r="GQ278" i="60"/>
  <c r="GP278" i="60"/>
  <c r="GO278" i="60"/>
  <c r="GN278" i="60"/>
  <c r="GM278" i="60"/>
  <c r="GL278" i="60"/>
  <c r="GK278" i="60"/>
  <c r="GJ278" i="60"/>
  <c r="GI278" i="60"/>
  <c r="GH278" i="60"/>
  <c r="GG278" i="60"/>
  <c r="GF278" i="60"/>
  <c r="GE278" i="60"/>
  <c r="GD278" i="60"/>
  <c r="GC278" i="60"/>
  <c r="GB278" i="60"/>
  <c r="GA278" i="60"/>
  <c r="FZ278" i="60"/>
  <c r="FY278" i="60"/>
  <c r="FX278" i="60"/>
  <c r="FW278" i="60"/>
  <c r="FV278" i="60"/>
  <c r="FU278" i="60"/>
  <c r="FT278" i="60"/>
  <c r="FS278" i="60"/>
  <c r="FR278" i="60"/>
  <c r="FQ278" i="60"/>
  <c r="FP278" i="60"/>
  <c r="FO278" i="60"/>
  <c r="FN278" i="60"/>
  <c r="FM278" i="60"/>
  <c r="FL278" i="60"/>
  <c r="FK278" i="60"/>
  <c r="FJ278" i="60"/>
  <c r="FI278" i="60"/>
  <c r="FH278" i="60"/>
  <c r="FG278" i="60"/>
  <c r="FF278" i="60"/>
  <c r="FE278" i="60"/>
  <c r="FD278" i="60"/>
  <c r="FC278" i="60"/>
  <c r="FB278" i="60"/>
  <c r="FA278" i="60"/>
  <c r="EZ278" i="60"/>
  <c r="EY278" i="60"/>
  <c r="EX278" i="60"/>
  <c r="EW278" i="60"/>
  <c r="EV278" i="60"/>
  <c r="EU278" i="60"/>
  <c r="ET278" i="60"/>
  <c r="ES278" i="60"/>
  <c r="ER278" i="60"/>
  <c r="EQ278" i="60"/>
  <c r="EP278" i="60"/>
  <c r="EO278" i="60"/>
  <c r="EN278" i="60"/>
  <c r="EM278" i="60"/>
  <c r="EL278" i="60"/>
  <c r="EK278" i="60"/>
  <c r="EJ278" i="60"/>
  <c r="EI278" i="60"/>
  <c r="EH278" i="60"/>
  <c r="EG278" i="60"/>
  <c r="EF278" i="60"/>
  <c r="EE278" i="60"/>
  <c r="ED278" i="60"/>
  <c r="EC278" i="60"/>
  <c r="EB278" i="60"/>
  <c r="EA278" i="60"/>
  <c r="DZ278" i="60"/>
  <c r="DY278" i="60"/>
  <c r="DX278" i="60"/>
  <c r="DW278" i="60"/>
  <c r="DV278" i="60"/>
  <c r="DU278" i="60"/>
  <c r="DT278" i="60"/>
  <c r="DS278" i="60"/>
  <c r="DR278" i="60"/>
  <c r="DQ278" i="60"/>
  <c r="DP278" i="60"/>
  <c r="DO278" i="60"/>
  <c r="DN278" i="60"/>
  <c r="DM278" i="60"/>
  <c r="DL278" i="60"/>
  <c r="DK278" i="60"/>
  <c r="DJ278" i="60"/>
  <c r="DI278" i="60"/>
  <c r="DH278" i="60"/>
  <c r="DG278" i="60"/>
  <c r="DF278" i="60"/>
  <c r="DE278" i="60"/>
  <c r="DD278" i="60"/>
  <c r="DC278" i="60"/>
  <c r="DB278" i="60"/>
  <c r="DA278" i="60"/>
  <c r="CZ278" i="60"/>
  <c r="CY278" i="60"/>
  <c r="CX278" i="60"/>
  <c r="CW278" i="60"/>
  <c r="CV278" i="60"/>
  <c r="CU278" i="60"/>
  <c r="CT278" i="60"/>
  <c r="CS278" i="60"/>
  <c r="CR278" i="60"/>
  <c r="CQ278" i="60"/>
  <c r="CP278" i="60"/>
  <c r="CO278" i="60"/>
  <c r="CN278" i="60"/>
  <c r="CM278" i="60"/>
  <c r="CL278" i="60"/>
  <c r="CK278" i="60"/>
  <c r="CJ278" i="60"/>
  <c r="CI278" i="60"/>
  <c r="CH278" i="60"/>
  <c r="CG278" i="60"/>
  <c r="CF278" i="60"/>
  <c r="CE278" i="60"/>
  <c r="CD278" i="60"/>
  <c r="CC278" i="60"/>
  <c r="CB278" i="60"/>
  <c r="CA278" i="60"/>
  <c r="BZ278" i="60"/>
  <c r="BY278" i="60"/>
  <c r="BX278" i="60"/>
  <c r="BW278" i="60"/>
  <c r="BV278" i="60"/>
  <c r="BU278" i="60"/>
  <c r="BT278" i="60"/>
  <c r="BS278" i="60"/>
  <c r="BR278" i="60"/>
  <c r="BQ278" i="60"/>
  <c r="BP278" i="60"/>
  <c r="BO278" i="60"/>
  <c r="BN278" i="60"/>
  <c r="BM278" i="60"/>
  <c r="BL278" i="60"/>
  <c r="BK278" i="60"/>
  <c r="BJ278" i="60"/>
  <c r="BI278" i="60"/>
  <c r="BH278" i="60"/>
  <c r="BG278" i="60"/>
  <c r="BF278" i="60"/>
  <c r="JS277" i="60"/>
  <c r="JA277" i="60"/>
  <c r="IZ277" i="60"/>
  <c r="IY277" i="60"/>
  <c r="IX277" i="60"/>
  <c r="IW277" i="60"/>
  <c r="IV277" i="60"/>
  <c r="IL277" i="60"/>
  <c r="IK277" i="60"/>
  <c r="IJ277" i="60"/>
  <c r="II277" i="60"/>
  <c r="IH277" i="60"/>
  <c r="IG277" i="60"/>
  <c r="IF277" i="60"/>
  <c r="IE277" i="60"/>
  <c r="ID277" i="60"/>
  <c r="IC277" i="60"/>
  <c r="IB277" i="60"/>
  <c r="IA277" i="60"/>
  <c r="HZ277" i="60"/>
  <c r="HY277" i="60"/>
  <c r="HX277" i="60"/>
  <c r="HW277" i="60"/>
  <c r="HV277" i="60"/>
  <c r="HU277" i="60"/>
  <c r="HT277" i="60"/>
  <c r="HS277" i="60"/>
  <c r="HR277" i="60"/>
  <c r="HQ277" i="60"/>
  <c r="HP277" i="60"/>
  <c r="HO277" i="60"/>
  <c r="HN277" i="60"/>
  <c r="HM277" i="60"/>
  <c r="HL277" i="60"/>
  <c r="HK277" i="60"/>
  <c r="HJ277" i="60"/>
  <c r="HI277" i="60"/>
  <c r="HH277" i="60"/>
  <c r="HG277" i="60"/>
  <c r="HF277" i="60"/>
  <c r="HE277" i="60"/>
  <c r="HD277" i="60"/>
  <c r="HC277" i="60"/>
  <c r="HB277" i="60"/>
  <c r="HA277" i="60"/>
  <c r="GZ277" i="60"/>
  <c r="GY277" i="60"/>
  <c r="GX277" i="60"/>
  <c r="GW277" i="60"/>
  <c r="GV277" i="60"/>
  <c r="GU277" i="60"/>
  <c r="GT277" i="60"/>
  <c r="GS277" i="60"/>
  <c r="GR277" i="60"/>
  <c r="GQ277" i="60"/>
  <c r="GP277" i="60"/>
  <c r="GO277" i="60"/>
  <c r="GN277" i="60"/>
  <c r="GM277" i="60"/>
  <c r="GL277" i="60"/>
  <c r="GK277" i="60"/>
  <c r="GJ277" i="60"/>
  <c r="GI277" i="60"/>
  <c r="GH277" i="60"/>
  <c r="GG277" i="60"/>
  <c r="GF277" i="60"/>
  <c r="GE277" i="60"/>
  <c r="GD277" i="60"/>
  <c r="GC277" i="60"/>
  <c r="GB277" i="60"/>
  <c r="GA277" i="60"/>
  <c r="FZ277" i="60"/>
  <c r="FY277" i="60"/>
  <c r="FX277" i="60"/>
  <c r="FW277" i="60"/>
  <c r="FV277" i="60"/>
  <c r="FU277" i="60"/>
  <c r="FT277" i="60"/>
  <c r="FS277" i="60"/>
  <c r="FR277" i="60"/>
  <c r="FQ277" i="60"/>
  <c r="FP277" i="60"/>
  <c r="FO277" i="60"/>
  <c r="FN277" i="60"/>
  <c r="FM277" i="60"/>
  <c r="FL277" i="60"/>
  <c r="FK277" i="60"/>
  <c r="FJ277" i="60"/>
  <c r="FI277" i="60"/>
  <c r="FH277" i="60"/>
  <c r="FG277" i="60"/>
  <c r="FF277" i="60"/>
  <c r="FE277" i="60"/>
  <c r="FD277" i="60"/>
  <c r="FC277" i="60"/>
  <c r="FB277" i="60"/>
  <c r="FA277" i="60"/>
  <c r="EZ277" i="60"/>
  <c r="EY277" i="60"/>
  <c r="EX277" i="60"/>
  <c r="EW277" i="60"/>
  <c r="EV277" i="60"/>
  <c r="EU277" i="60"/>
  <c r="ET277" i="60"/>
  <c r="ES277" i="60"/>
  <c r="ER277" i="60"/>
  <c r="EQ277" i="60"/>
  <c r="EP277" i="60"/>
  <c r="EO277" i="60"/>
  <c r="EN277" i="60"/>
  <c r="EM277" i="60"/>
  <c r="EL277" i="60"/>
  <c r="EK277" i="60"/>
  <c r="EJ277" i="60"/>
  <c r="EI277" i="60"/>
  <c r="EH277" i="60"/>
  <c r="EG277" i="60"/>
  <c r="EF277" i="60"/>
  <c r="EE277" i="60"/>
  <c r="ED277" i="60"/>
  <c r="EC277" i="60"/>
  <c r="EB277" i="60"/>
  <c r="EA277" i="60"/>
  <c r="DZ277" i="60"/>
  <c r="DY277" i="60"/>
  <c r="DX277" i="60"/>
  <c r="DW277" i="60"/>
  <c r="DV277" i="60"/>
  <c r="DU277" i="60"/>
  <c r="DT277" i="60"/>
  <c r="DS277" i="60"/>
  <c r="DR277" i="60"/>
  <c r="DQ277" i="60"/>
  <c r="DP277" i="60"/>
  <c r="DO277" i="60"/>
  <c r="DN277" i="60"/>
  <c r="DM277" i="60"/>
  <c r="DL277" i="60"/>
  <c r="DK277" i="60"/>
  <c r="DJ277" i="60"/>
  <c r="DI277" i="60"/>
  <c r="DH277" i="60"/>
  <c r="DG277" i="60"/>
  <c r="DF277" i="60"/>
  <c r="DE277" i="60"/>
  <c r="DD277" i="60"/>
  <c r="DC277" i="60"/>
  <c r="DB277" i="60"/>
  <c r="DA277" i="60"/>
  <c r="CZ277" i="60"/>
  <c r="CY277" i="60"/>
  <c r="CX277" i="60"/>
  <c r="CW277" i="60"/>
  <c r="CV277" i="60"/>
  <c r="CU277" i="60"/>
  <c r="CT277" i="60"/>
  <c r="CS277" i="60"/>
  <c r="CR277" i="60"/>
  <c r="CQ277" i="60"/>
  <c r="CP277" i="60"/>
  <c r="CO277" i="60"/>
  <c r="CN277" i="60"/>
  <c r="CM277" i="60"/>
  <c r="CL277" i="60"/>
  <c r="CK277" i="60"/>
  <c r="CJ277" i="60"/>
  <c r="CI277" i="60"/>
  <c r="CH277" i="60"/>
  <c r="CG277" i="60"/>
  <c r="CF277" i="60"/>
  <c r="CE277" i="60"/>
  <c r="CD277" i="60"/>
  <c r="CC277" i="60"/>
  <c r="CB277" i="60"/>
  <c r="CA277" i="60"/>
  <c r="BZ277" i="60"/>
  <c r="BY277" i="60"/>
  <c r="BX277" i="60"/>
  <c r="BW277" i="60"/>
  <c r="BV277" i="60"/>
  <c r="BU277" i="60"/>
  <c r="BT277" i="60"/>
  <c r="BS277" i="60"/>
  <c r="BR277" i="60"/>
  <c r="BQ277" i="60"/>
  <c r="BP277" i="60"/>
  <c r="BO277" i="60"/>
  <c r="BN277" i="60"/>
  <c r="BM277" i="60"/>
  <c r="BL277" i="60"/>
  <c r="BK277" i="60"/>
  <c r="BJ277" i="60"/>
  <c r="BI277" i="60"/>
  <c r="BH277" i="60"/>
  <c r="BG277" i="60"/>
  <c r="BF277" i="60"/>
  <c r="JS276" i="60"/>
  <c r="JA276" i="60"/>
  <c r="IZ276" i="60"/>
  <c r="IY276" i="60"/>
  <c r="IX276" i="60"/>
  <c r="IW276" i="60"/>
  <c r="IV276" i="60"/>
  <c r="IL276" i="60"/>
  <c r="IK276" i="60"/>
  <c r="IJ276" i="60"/>
  <c r="II276" i="60"/>
  <c r="IH276" i="60"/>
  <c r="IG276" i="60"/>
  <c r="IF276" i="60"/>
  <c r="IE276" i="60"/>
  <c r="ID276" i="60"/>
  <c r="IC276" i="60"/>
  <c r="IB276" i="60"/>
  <c r="IA276" i="60"/>
  <c r="HZ276" i="60"/>
  <c r="HY276" i="60"/>
  <c r="HX276" i="60"/>
  <c r="HW276" i="60"/>
  <c r="HV276" i="60"/>
  <c r="HU276" i="60"/>
  <c r="HT276" i="60"/>
  <c r="HS276" i="60"/>
  <c r="HR276" i="60"/>
  <c r="HQ276" i="60"/>
  <c r="HP276" i="60"/>
  <c r="HO276" i="60"/>
  <c r="HN276" i="60"/>
  <c r="HM276" i="60"/>
  <c r="HL276" i="60"/>
  <c r="HK276" i="60"/>
  <c r="HJ276" i="60"/>
  <c r="HI276" i="60"/>
  <c r="HH276" i="60"/>
  <c r="HG276" i="60"/>
  <c r="HF276" i="60"/>
  <c r="HE276" i="60"/>
  <c r="HD276" i="60"/>
  <c r="HC276" i="60"/>
  <c r="HB276" i="60"/>
  <c r="HA276" i="60"/>
  <c r="GZ276" i="60"/>
  <c r="GY276" i="60"/>
  <c r="GX276" i="60"/>
  <c r="GW276" i="60"/>
  <c r="GV276" i="60"/>
  <c r="GU276" i="60"/>
  <c r="GT276" i="60"/>
  <c r="GS276" i="60"/>
  <c r="GR276" i="60"/>
  <c r="GQ276" i="60"/>
  <c r="GP276" i="60"/>
  <c r="GO276" i="60"/>
  <c r="GN276" i="60"/>
  <c r="GM276" i="60"/>
  <c r="GL276" i="60"/>
  <c r="GK276" i="60"/>
  <c r="GJ276" i="60"/>
  <c r="GI276" i="60"/>
  <c r="GH276" i="60"/>
  <c r="GG276" i="60"/>
  <c r="GF276" i="60"/>
  <c r="GE276" i="60"/>
  <c r="GD276" i="60"/>
  <c r="GC276" i="60"/>
  <c r="GB276" i="60"/>
  <c r="GA276" i="60"/>
  <c r="FZ276" i="60"/>
  <c r="FY276" i="60"/>
  <c r="FX276" i="60"/>
  <c r="FW276" i="60"/>
  <c r="FV276" i="60"/>
  <c r="FU276" i="60"/>
  <c r="FT276" i="60"/>
  <c r="FS276" i="60"/>
  <c r="FR276" i="60"/>
  <c r="FQ276" i="60"/>
  <c r="FP276" i="60"/>
  <c r="FO276" i="60"/>
  <c r="FN276" i="60"/>
  <c r="FM276" i="60"/>
  <c r="FL276" i="60"/>
  <c r="FK276" i="60"/>
  <c r="FJ276" i="60"/>
  <c r="FI276" i="60"/>
  <c r="FH276" i="60"/>
  <c r="FG276" i="60"/>
  <c r="FF276" i="60"/>
  <c r="FE276" i="60"/>
  <c r="FD276" i="60"/>
  <c r="FC276" i="60"/>
  <c r="FB276" i="60"/>
  <c r="FA276" i="60"/>
  <c r="EZ276" i="60"/>
  <c r="EY276" i="60"/>
  <c r="EX276" i="60"/>
  <c r="EW276" i="60"/>
  <c r="EV276" i="60"/>
  <c r="EU276" i="60"/>
  <c r="ET276" i="60"/>
  <c r="ES276" i="60"/>
  <c r="ER276" i="60"/>
  <c r="EQ276" i="60"/>
  <c r="EP276" i="60"/>
  <c r="EO276" i="60"/>
  <c r="EN276" i="60"/>
  <c r="EM276" i="60"/>
  <c r="EL276" i="60"/>
  <c r="EK276" i="60"/>
  <c r="EJ276" i="60"/>
  <c r="EI276" i="60"/>
  <c r="EH276" i="60"/>
  <c r="EG276" i="60"/>
  <c r="EF276" i="60"/>
  <c r="EE276" i="60"/>
  <c r="ED276" i="60"/>
  <c r="EC276" i="60"/>
  <c r="EB276" i="60"/>
  <c r="EA276" i="60"/>
  <c r="DZ276" i="60"/>
  <c r="DY276" i="60"/>
  <c r="DX276" i="60"/>
  <c r="DW276" i="60"/>
  <c r="DV276" i="60"/>
  <c r="DU276" i="60"/>
  <c r="DT276" i="60"/>
  <c r="DS276" i="60"/>
  <c r="DR276" i="60"/>
  <c r="DQ276" i="60"/>
  <c r="DP276" i="60"/>
  <c r="DO276" i="60"/>
  <c r="DN276" i="60"/>
  <c r="DM276" i="60"/>
  <c r="DL276" i="60"/>
  <c r="DK276" i="60"/>
  <c r="DJ276" i="60"/>
  <c r="DI276" i="60"/>
  <c r="DH276" i="60"/>
  <c r="DG276" i="60"/>
  <c r="DF276" i="60"/>
  <c r="DE276" i="60"/>
  <c r="DD276" i="60"/>
  <c r="DC276" i="60"/>
  <c r="DB276" i="60"/>
  <c r="DA276" i="60"/>
  <c r="CZ276" i="60"/>
  <c r="CY276" i="60"/>
  <c r="CX276" i="60"/>
  <c r="CW276" i="60"/>
  <c r="CV276" i="60"/>
  <c r="CU276" i="60"/>
  <c r="CT276" i="60"/>
  <c r="CS276" i="60"/>
  <c r="CR276" i="60"/>
  <c r="CQ276" i="60"/>
  <c r="CP276" i="60"/>
  <c r="CO276" i="60"/>
  <c r="CN276" i="60"/>
  <c r="CM276" i="60"/>
  <c r="CL276" i="60"/>
  <c r="CK276" i="60"/>
  <c r="CJ276" i="60"/>
  <c r="CI276" i="60"/>
  <c r="CH276" i="60"/>
  <c r="CG276" i="60"/>
  <c r="CF276" i="60"/>
  <c r="CE276" i="60"/>
  <c r="CD276" i="60"/>
  <c r="CC276" i="60"/>
  <c r="CB276" i="60"/>
  <c r="CA276" i="60"/>
  <c r="BZ276" i="60"/>
  <c r="BY276" i="60"/>
  <c r="BX276" i="60"/>
  <c r="BW276" i="60"/>
  <c r="BV276" i="60"/>
  <c r="BU276" i="60"/>
  <c r="BT276" i="60"/>
  <c r="BS276" i="60"/>
  <c r="BR276" i="60"/>
  <c r="BQ276" i="60"/>
  <c r="BP276" i="60"/>
  <c r="BO276" i="60"/>
  <c r="BN276" i="60"/>
  <c r="BM276" i="60"/>
  <c r="BL276" i="60"/>
  <c r="BK276" i="60"/>
  <c r="BJ276" i="60"/>
  <c r="BI276" i="60"/>
  <c r="BH276" i="60"/>
  <c r="BG276" i="60"/>
  <c r="BF276" i="60"/>
  <c r="JS275" i="60"/>
  <c r="JA275" i="60"/>
  <c r="IZ275" i="60"/>
  <c r="IY275" i="60"/>
  <c r="IX275" i="60"/>
  <c r="IW275" i="60"/>
  <c r="IV275" i="60"/>
  <c r="IL275" i="60"/>
  <c r="IK275" i="60"/>
  <c r="IJ275" i="60"/>
  <c r="II275" i="60"/>
  <c r="IH275" i="60"/>
  <c r="IG275" i="60"/>
  <c r="IF275" i="60"/>
  <c r="IE275" i="60"/>
  <c r="ID275" i="60"/>
  <c r="IC275" i="60"/>
  <c r="IB275" i="60"/>
  <c r="IA275" i="60"/>
  <c r="HZ275" i="60"/>
  <c r="HY275" i="60"/>
  <c r="HX275" i="60"/>
  <c r="HW275" i="60"/>
  <c r="HV275" i="60"/>
  <c r="HU275" i="60"/>
  <c r="HT275" i="60"/>
  <c r="HS275" i="60"/>
  <c r="HR275" i="60"/>
  <c r="HQ275" i="60"/>
  <c r="HP275" i="60"/>
  <c r="HO275" i="60"/>
  <c r="HN275" i="60"/>
  <c r="HM275" i="60"/>
  <c r="HL275" i="60"/>
  <c r="HK275" i="60"/>
  <c r="HJ275" i="60"/>
  <c r="HI275" i="60"/>
  <c r="HH275" i="60"/>
  <c r="HG275" i="60"/>
  <c r="HF275" i="60"/>
  <c r="HE275" i="60"/>
  <c r="HD275" i="60"/>
  <c r="HC275" i="60"/>
  <c r="HB275" i="60"/>
  <c r="HA275" i="60"/>
  <c r="GZ275" i="60"/>
  <c r="GY275" i="60"/>
  <c r="GX275" i="60"/>
  <c r="GW275" i="60"/>
  <c r="GV275" i="60"/>
  <c r="GU275" i="60"/>
  <c r="GT275" i="60"/>
  <c r="GS275" i="60"/>
  <c r="GR275" i="60"/>
  <c r="GQ275" i="60"/>
  <c r="GP275" i="60"/>
  <c r="GO275" i="60"/>
  <c r="GN275" i="60"/>
  <c r="GM275" i="60"/>
  <c r="GL275" i="60"/>
  <c r="GK275" i="60"/>
  <c r="GJ275" i="60"/>
  <c r="GI275" i="60"/>
  <c r="GH275" i="60"/>
  <c r="GG275" i="60"/>
  <c r="GF275" i="60"/>
  <c r="GE275" i="60"/>
  <c r="GD275" i="60"/>
  <c r="GC275" i="60"/>
  <c r="GB275" i="60"/>
  <c r="GA275" i="60"/>
  <c r="FZ275" i="60"/>
  <c r="FY275" i="60"/>
  <c r="FX275" i="60"/>
  <c r="FW275" i="60"/>
  <c r="FV275" i="60"/>
  <c r="FU275" i="60"/>
  <c r="FT275" i="60"/>
  <c r="FS275" i="60"/>
  <c r="FR275" i="60"/>
  <c r="FQ275" i="60"/>
  <c r="FP275" i="60"/>
  <c r="FO275" i="60"/>
  <c r="FN275" i="60"/>
  <c r="FM275" i="60"/>
  <c r="FL275" i="60"/>
  <c r="FK275" i="60"/>
  <c r="FJ275" i="60"/>
  <c r="FI275" i="60"/>
  <c r="FH275" i="60"/>
  <c r="FG275" i="60"/>
  <c r="FF275" i="60"/>
  <c r="FE275" i="60"/>
  <c r="FD275" i="60"/>
  <c r="FC275" i="60"/>
  <c r="FB275" i="60"/>
  <c r="FA275" i="60"/>
  <c r="EZ275" i="60"/>
  <c r="EY275" i="60"/>
  <c r="EX275" i="60"/>
  <c r="EW275" i="60"/>
  <c r="EV275" i="60"/>
  <c r="EU275" i="60"/>
  <c r="ET275" i="60"/>
  <c r="ES275" i="60"/>
  <c r="ER275" i="60"/>
  <c r="EQ275" i="60"/>
  <c r="EP275" i="60"/>
  <c r="EO275" i="60"/>
  <c r="EN275" i="60"/>
  <c r="EM275" i="60"/>
  <c r="EL275" i="60"/>
  <c r="EK275" i="60"/>
  <c r="EJ275" i="60"/>
  <c r="EI275" i="60"/>
  <c r="EH275" i="60"/>
  <c r="EG275" i="60"/>
  <c r="EF275" i="60"/>
  <c r="EE275" i="60"/>
  <c r="ED275" i="60"/>
  <c r="EC275" i="60"/>
  <c r="EB275" i="60"/>
  <c r="EA275" i="60"/>
  <c r="DZ275" i="60"/>
  <c r="DY275" i="60"/>
  <c r="DX275" i="60"/>
  <c r="DW275" i="60"/>
  <c r="DV275" i="60"/>
  <c r="DU275" i="60"/>
  <c r="DT275" i="60"/>
  <c r="DS275" i="60"/>
  <c r="DR275" i="60"/>
  <c r="DQ275" i="60"/>
  <c r="DP275" i="60"/>
  <c r="DO275" i="60"/>
  <c r="DN275" i="60"/>
  <c r="DM275" i="60"/>
  <c r="DL275" i="60"/>
  <c r="DK275" i="60"/>
  <c r="DJ275" i="60"/>
  <c r="DI275" i="60"/>
  <c r="DH275" i="60"/>
  <c r="DG275" i="60"/>
  <c r="DF275" i="60"/>
  <c r="DE275" i="60"/>
  <c r="DD275" i="60"/>
  <c r="DC275" i="60"/>
  <c r="DB275" i="60"/>
  <c r="DA275" i="60"/>
  <c r="CZ275" i="60"/>
  <c r="CY275" i="60"/>
  <c r="CX275" i="60"/>
  <c r="CW275" i="60"/>
  <c r="CV275" i="60"/>
  <c r="CU275" i="60"/>
  <c r="CT275" i="60"/>
  <c r="CS275" i="60"/>
  <c r="CR275" i="60"/>
  <c r="CQ275" i="60"/>
  <c r="CP275" i="60"/>
  <c r="CO275" i="60"/>
  <c r="CN275" i="60"/>
  <c r="CM275" i="60"/>
  <c r="CL275" i="60"/>
  <c r="CK275" i="60"/>
  <c r="CJ275" i="60"/>
  <c r="CI275" i="60"/>
  <c r="CH275" i="60"/>
  <c r="CG275" i="60"/>
  <c r="CF275" i="60"/>
  <c r="CE275" i="60"/>
  <c r="CD275" i="60"/>
  <c r="CC275" i="60"/>
  <c r="CB275" i="60"/>
  <c r="CA275" i="60"/>
  <c r="BZ275" i="60"/>
  <c r="BY275" i="60"/>
  <c r="BX275" i="60"/>
  <c r="BW275" i="60"/>
  <c r="BV275" i="60"/>
  <c r="BU275" i="60"/>
  <c r="BT275" i="60"/>
  <c r="BS275" i="60"/>
  <c r="BR275" i="60"/>
  <c r="BQ275" i="60"/>
  <c r="BP275" i="60"/>
  <c r="BO275" i="60"/>
  <c r="BN275" i="60"/>
  <c r="BM275" i="60"/>
  <c r="BL275" i="60"/>
  <c r="BK275" i="60"/>
  <c r="BJ275" i="60"/>
  <c r="BI275" i="60"/>
  <c r="BH275" i="60"/>
  <c r="BG275" i="60"/>
  <c r="BF275" i="60"/>
  <c r="JS274" i="60"/>
  <c r="JA274" i="60"/>
  <c r="IZ274" i="60"/>
  <c r="IY274" i="60"/>
  <c r="IX274" i="60"/>
  <c r="IW274" i="60"/>
  <c r="IV274" i="60"/>
  <c r="IL274" i="60"/>
  <c r="IK274" i="60"/>
  <c r="IJ274" i="60"/>
  <c r="II274" i="60"/>
  <c r="IH274" i="60"/>
  <c r="IG274" i="60"/>
  <c r="IF274" i="60"/>
  <c r="IE274" i="60"/>
  <c r="ID274" i="60"/>
  <c r="IC274" i="60"/>
  <c r="IB274" i="60"/>
  <c r="IA274" i="60"/>
  <c r="HZ274" i="60"/>
  <c r="HY274" i="60"/>
  <c r="HX274" i="60"/>
  <c r="HW274" i="60"/>
  <c r="HV274" i="60"/>
  <c r="HU274" i="60"/>
  <c r="HT274" i="60"/>
  <c r="HS274" i="60"/>
  <c r="HR274" i="60"/>
  <c r="HQ274" i="60"/>
  <c r="HP274" i="60"/>
  <c r="HO274" i="60"/>
  <c r="HN274" i="60"/>
  <c r="HM274" i="60"/>
  <c r="HL274" i="60"/>
  <c r="HK274" i="60"/>
  <c r="HJ274" i="60"/>
  <c r="HI274" i="60"/>
  <c r="HH274" i="60"/>
  <c r="HG274" i="60"/>
  <c r="HF274" i="60"/>
  <c r="HE274" i="60"/>
  <c r="HD274" i="60"/>
  <c r="HC274" i="60"/>
  <c r="HB274" i="60"/>
  <c r="HA274" i="60"/>
  <c r="GZ274" i="60"/>
  <c r="GY274" i="60"/>
  <c r="GX274" i="60"/>
  <c r="GW274" i="60"/>
  <c r="GV274" i="60"/>
  <c r="GU274" i="60"/>
  <c r="GT274" i="60"/>
  <c r="GS274" i="60"/>
  <c r="GR274" i="60"/>
  <c r="GQ274" i="60"/>
  <c r="GP274" i="60"/>
  <c r="GO274" i="60"/>
  <c r="GN274" i="60"/>
  <c r="GM274" i="60"/>
  <c r="GL274" i="60"/>
  <c r="GK274" i="60"/>
  <c r="GJ274" i="60"/>
  <c r="GI274" i="60"/>
  <c r="GH274" i="60"/>
  <c r="GG274" i="60"/>
  <c r="GF274" i="60"/>
  <c r="GE274" i="60"/>
  <c r="GD274" i="60"/>
  <c r="GC274" i="60"/>
  <c r="GB274" i="60"/>
  <c r="GA274" i="60"/>
  <c r="FZ274" i="60"/>
  <c r="FY274" i="60"/>
  <c r="FX274" i="60"/>
  <c r="FW274" i="60"/>
  <c r="FV274" i="60"/>
  <c r="FU274" i="60"/>
  <c r="FT274" i="60"/>
  <c r="FS274" i="60"/>
  <c r="FR274" i="60"/>
  <c r="FQ274" i="60"/>
  <c r="FP274" i="60"/>
  <c r="FO274" i="60"/>
  <c r="FN274" i="60"/>
  <c r="FM274" i="60"/>
  <c r="FL274" i="60"/>
  <c r="FK274" i="60"/>
  <c r="FJ274" i="60"/>
  <c r="FI274" i="60"/>
  <c r="FH274" i="60"/>
  <c r="FG274" i="60"/>
  <c r="FF274" i="60"/>
  <c r="FE274" i="60"/>
  <c r="FD274" i="60"/>
  <c r="FC274" i="60"/>
  <c r="FB274" i="60"/>
  <c r="FA274" i="60"/>
  <c r="EZ274" i="60"/>
  <c r="EY274" i="60"/>
  <c r="EX274" i="60"/>
  <c r="EW274" i="60"/>
  <c r="EV274" i="60"/>
  <c r="EU274" i="60"/>
  <c r="ET274" i="60"/>
  <c r="ES274" i="60"/>
  <c r="ER274" i="60"/>
  <c r="EQ274" i="60"/>
  <c r="EP274" i="60"/>
  <c r="EO274" i="60"/>
  <c r="EN274" i="60"/>
  <c r="EM274" i="60"/>
  <c r="EL274" i="60"/>
  <c r="EK274" i="60"/>
  <c r="EJ274" i="60"/>
  <c r="EI274" i="60"/>
  <c r="EH274" i="60"/>
  <c r="EG274" i="60"/>
  <c r="EF274" i="60"/>
  <c r="EE274" i="60"/>
  <c r="ED274" i="60"/>
  <c r="EC274" i="60"/>
  <c r="EB274" i="60"/>
  <c r="EA274" i="60"/>
  <c r="DZ274" i="60"/>
  <c r="DY274" i="60"/>
  <c r="DX274" i="60"/>
  <c r="DW274" i="60"/>
  <c r="DV274" i="60"/>
  <c r="DU274" i="60"/>
  <c r="DT274" i="60"/>
  <c r="DS274" i="60"/>
  <c r="DR274" i="60"/>
  <c r="DQ274" i="60"/>
  <c r="DP274" i="60"/>
  <c r="DO274" i="60"/>
  <c r="DN274" i="60"/>
  <c r="DM274" i="60"/>
  <c r="DL274" i="60"/>
  <c r="DK274" i="60"/>
  <c r="DJ274" i="60"/>
  <c r="DI274" i="60"/>
  <c r="DH274" i="60"/>
  <c r="DG274" i="60"/>
  <c r="DF274" i="60"/>
  <c r="DE274" i="60"/>
  <c r="DD274" i="60"/>
  <c r="DC274" i="60"/>
  <c r="DB274" i="60"/>
  <c r="DA274" i="60"/>
  <c r="CZ274" i="60"/>
  <c r="CY274" i="60"/>
  <c r="CX274" i="60"/>
  <c r="CW274" i="60"/>
  <c r="CV274" i="60"/>
  <c r="CU274" i="60"/>
  <c r="CT274" i="60"/>
  <c r="CS274" i="60"/>
  <c r="CR274" i="60"/>
  <c r="CQ274" i="60"/>
  <c r="CP274" i="60"/>
  <c r="CO274" i="60"/>
  <c r="CN274" i="60"/>
  <c r="CM274" i="60"/>
  <c r="CL274" i="60"/>
  <c r="CK274" i="60"/>
  <c r="CJ274" i="60"/>
  <c r="CI274" i="60"/>
  <c r="CH274" i="60"/>
  <c r="CG274" i="60"/>
  <c r="CF274" i="60"/>
  <c r="CE274" i="60"/>
  <c r="CD274" i="60"/>
  <c r="CC274" i="60"/>
  <c r="CB274" i="60"/>
  <c r="CA274" i="60"/>
  <c r="BZ274" i="60"/>
  <c r="BY274" i="60"/>
  <c r="BX274" i="60"/>
  <c r="BW274" i="60"/>
  <c r="BV274" i="60"/>
  <c r="BU274" i="60"/>
  <c r="BT274" i="60"/>
  <c r="BS274" i="60"/>
  <c r="BR274" i="60"/>
  <c r="BQ274" i="60"/>
  <c r="BP274" i="60"/>
  <c r="BO274" i="60"/>
  <c r="BN274" i="60"/>
  <c r="BM274" i="60"/>
  <c r="BL274" i="60"/>
  <c r="BK274" i="60"/>
  <c r="BJ274" i="60"/>
  <c r="BI274" i="60"/>
  <c r="BH274" i="60"/>
  <c r="BG274" i="60"/>
  <c r="BF274" i="60"/>
  <c r="JS273" i="60"/>
  <c r="JA273" i="60"/>
  <c r="IZ273" i="60"/>
  <c r="IY273" i="60"/>
  <c r="IX273" i="60"/>
  <c r="IW273" i="60"/>
  <c r="IV273" i="60"/>
  <c r="IL273" i="60"/>
  <c r="IK273" i="60"/>
  <c r="IJ273" i="60"/>
  <c r="II273" i="60"/>
  <c r="IH273" i="60"/>
  <c r="IG273" i="60"/>
  <c r="IF273" i="60"/>
  <c r="IE273" i="60"/>
  <c r="ID273" i="60"/>
  <c r="IC273" i="60"/>
  <c r="IB273" i="60"/>
  <c r="IA273" i="60"/>
  <c r="HZ273" i="60"/>
  <c r="HY273" i="60"/>
  <c r="HX273" i="60"/>
  <c r="HW273" i="60"/>
  <c r="HV273" i="60"/>
  <c r="HU273" i="60"/>
  <c r="HT273" i="60"/>
  <c r="HS273" i="60"/>
  <c r="HR273" i="60"/>
  <c r="HQ273" i="60"/>
  <c r="HP273" i="60"/>
  <c r="HO273" i="60"/>
  <c r="HN273" i="60"/>
  <c r="HM273" i="60"/>
  <c r="HL273" i="60"/>
  <c r="HK273" i="60"/>
  <c r="HJ273" i="60"/>
  <c r="HI273" i="60"/>
  <c r="HH273" i="60"/>
  <c r="HG273" i="60"/>
  <c r="HF273" i="60"/>
  <c r="HE273" i="60"/>
  <c r="HD273" i="60"/>
  <c r="HC273" i="60"/>
  <c r="HB273" i="60"/>
  <c r="HA273" i="60"/>
  <c r="GZ273" i="60"/>
  <c r="GY273" i="60"/>
  <c r="GX273" i="60"/>
  <c r="GW273" i="60"/>
  <c r="GV273" i="60"/>
  <c r="GU273" i="60"/>
  <c r="GT273" i="60"/>
  <c r="GS273" i="60"/>
  <c r="GR273" i="60"/>
  <c r="GQ273" i="60"/>
  <c r="GP273" i="60"/>
  <c r="GO273" i="60"/>
  <c r="GN273" i="60"/>
  <c r="GM273" i="60"/>
  <c r="GL273" i="60"/>
  <c r="GK273" i="60"/>
  <c r="GJ273" i="60"/>
  <c r="GI273" i="60"/>
  <c r="GH273" i="60"/>
  <c r="GG273" i="60"/>
  <c r="GF273" i="60"/>
  <c r="GE273" i="60"/>
  <c r="GD273" i="60"/>
  <c r="GC273" i="60"/>
  <c r="GB273" i="60"/>
  <c r="GA273" i="60"/>
  <c r="FZ273" i="60"/>
  <c r="FY273" i="60"/>
  <c r="FX273" i="60"/>
  <c r="FW273" i="60"/>
  <c r="FV273" i="60"/>
  <c r="FU273" i="60"/>
  <c r="FT273" i="60"/>
  <c r="FS273" i="60"/>
  <c r="FR273" i="60"/>
  <c r="FQ273" i="60"/>
  <c r="FP273" i="60"/>
  <c r="FO273" i="60"/>
  <c r="FN273" i="60"/>
  <c r="FM273" i="60"/>
  <c r="FL273" i="60"/>
  <c r="FK273" i="60"/>
  <c r="FJ273" i="60"/>
  <c r="FI273" i="60"/>
  <c r="FH273" i="60"/>
  <c r="FG273" i="60"/>
  <c r="FF273" i="60"/>
  <c r="FE273" i="60"/>
  <c r="FD273" i="60"/>
  <c r="FC273" i="60"/>
  <c r="FB273" i="60"/>
  <c r="FA273" i="60"/>
  <c r="EZ273" i="60"/>
  <c r="EY273" i="60"/>
  <c r="EX273" i="60"/>
  <c r="EW273" i="60"/>
  <c r="EV273" i="60"/>
  <c r="EU273" i="60"/>
  <c r="ET273" i="60"/>
  <c r="ES273" i="60"/>
  <c r="ER273" i="60"/>
  <c r="EQ273" i="60"/>
  <c r="EP273" i="60"/>
  <c r="EO273" i="60"/>
  <c r="EN273" i="60"/>
  <c r="EM273" i="60"/>
  <c r="EL273" i="60"/>
  <c r="EK273" i="60"/>
  <c r="EJ273" i="60"/>
  <c r="EI273" i="60"/>
  <c r="EH273" i="60"/>
  <c r="EG273" i="60"/>
  <c r="EF273" i="60"/>
  <c r="EE273" i="60"/>
  <c r="ED273" i="60"/>
  <c r="EC273" i="60"/>
  <c r="EB273" i="60"/>
  <c r="EA273" i="60"/>
  <c r="DZ273" i="60"/>
  <c r="DY273" i="60"/>
  <c r="DX273" i="60"/>
  <c r="DW273" i="60"/>
  <c r="DV273" i="60"/>
  <c r="DU273" i="60"/>
  <c r="DT273" i="60"/>
  <c r="DS273" i="60"/>
  <c r="DR273" i="60"/>
  <c r="DQ273" i="60"/>
  <c r="DP273" i="60"/>
  <c r="DO273" i="60"/>
  <c r="DN273" i="60"/>
  <c r="DM273" i="60"/>
  <c r="DL273" i="60"/>
  <c r="DK273" i="60"/>
  <c r="DJ273" i="60"/>
  <c r="DI273" i="60"/>
  <c r="DH273" i="60"/>
  <c r="DG273" i="60"/>
  <c r="DF273" i="60"/>
  <c r="DE273" i="60"/>
  <c r="DD273" i="60"/>
  <c r="DC273" i="60"/>
  <c r="DB273" i="60"/>
  <c r="DA273" i="60"/>
  <c r="CZ273" i="60"/>
  <c r="CY273" i="60"/>
  <c r="CX273" i="60"/>
  <c r="CW273" i="60"/>
  <c r="CV273" i="60"/>
  <c r="CU273" i="60"/>
  <c r="CT273" i="60"/>
  <c r="CS273" i="60"/>
  <c r="CR273" i="60"/>
  <c r="CQ273" i="60"/>
  <c r="CP273" i="60"/>
  <c r="CO273" i="60"/>
  <c r="CN273" i="60"/>
  <c r="CM273" i="60"/>
  <c r="CL273" i="60"/>
  <c r="CK273" i="60"/>
  <c r="CJ273" i="60"/>
  <c r="CI273" i="60"/>
  <c r="CH273" i="60"/>
  <c r="CG273" i="60"/>
  <c r="CF273" i="60"/>
  <c r="CE273" i="60"/>
  <c r="CD273" i="60"/>
  <c r="CC273" i="60"/>
  <c r="CB273" i="60"/>
  <c r="CA273" i="60"/>
  <c r="BZ273" i="60"/>
  <c r="BY273" i="60"/>
  <c r="BX273" i="60"/>
  <c r="BW273" i="60"/>
  <c r="BV273" i="60"/>
  <c r="BU273" i="60"/>
  <c r="BT273" i="60"/>
  <c r="BS273" i="60"/>
  <c r="BR273" i="60"/>
  <c r="BQ273" i="60"/>
  <c r="BP273" i="60"/>
  <c r="BO273" i="60"/>
  <c r="BN273" i="60"/>
  <c r="BM273" i="60"/>
  <c r="BL273" i="60"/>
  <c r="BK273" i="60"/>
  <c r="BJ273" i="60"/>
  <c r="BI273" i="60"/>
  <c r="BH273" i="60"/>
  <c r="BG273" i="60"/>
  <c r="BF273" i="60"/>
  <c r="JS272" i="60"/>
  <c r="JA272" i="60"/>
  <c r="IZ272" i="60"/>
  <c r="IY272" i="60"/>
  <c r="IX272" i="60"/>
  <c r="IW272" i="60"/>
  <c r="IV272" i="60"/>
  <c r="IL272" i="60"/>
  <c r="IK272" i="60"/>
  <c r="IJ272" i="60"/>
  <c r="II272" i="60"/>
  <c r="IH272" i="60"/>
  <c r="IG272" i="60"/>
  <c r="IF272" i="60"/>
  <c r="IE272" i="60"/>
  <c r="ID272" i="60"/>
  <c r="IC272" i="60"/>
  <c r="IB272" i="60"/>
  <c r="IA272" i="60"/>
  <c r="HZ272" i="60"/>
  <c r="HY272" i="60"/>
  <c r="HX272" i="60"/>
  <c r="HW272" i="60"/>
  <c r="HV272" i="60"/>
  <c r="HU272" i="60"/>
  <c r="HT272" i="60"/>
  <c r="HS272" i="60"/>
  <c r="HR272" i="60"/>
  <c r="HQ272" i="60"/>
  <c r="HP272" i="60"/>
  <c r="HO272" i="60"/>
  <c r="HN272" i="60"/>
  <c r="HM272" i="60"/>
  <c r="HL272" i="60"/>
  <c r="HK272" i="60"/>
  <c r="HJ272" i="60"/>
  <c r="HI272" i="60"/>
  <c r="HH272" i="60"/>
  <c r="HG272" i="60"/>
  <c r="HF272" i="60"/>
  <c r="HE272" i="60"/>
  <c r="HD272" i="60"/>
  <c r="HC272" i="60"/>
  <c r="HB272" i="60"/>
  <c r="HA272" i="60"/>
  <c r="GZ272" i="60"/>
  <c r="GY272" i="60"/>
  <c r="GX272" i="60"/>
  <c r="GW272" i="60"/>
  <c r="GV272" i="60"/>
  <c r="GU272" i="60"/>
  <c r="GT272" i="60"/>
  <c r="GS272" i="60"/>
  <c r="GR272" i="60"/>
  <c r="GQ272" i="60"/>
  <c r="GP272" i="60"/>
  <c r="GO272" i="60"/>
  <c r="GN272" i="60"/>
  <c r="GM272" i="60"/>
  <c r="GL272" i="60"/>
  <c r="GK272" i="60"/>
  <c r="GJ272" i="60"/>
  <c r="GI272" i="60"/>
  <c r="GH272" i="60"/>
  <c r="GG272" i="60"/>
  <c r="GF272" i="60"/>
  <c r="GE272" i="60"/>
  <c r="GD272" i="60"/>
  <c r="GC272" i="60"/>
  <c r="GB272" i="60"/>
  <c r="GA272" i="60"/>
  <c r="FZ272" i="60"/>
  <c r="FY272" i="60"/>
  <c r="FX272" i="60"/>
  <c r="FW272" i="60"/>
  <c r="FV272" i="60"/>
  <c r="FU272" i="60"/>
  <c r="FT272" i="60"/>
  <c r="FS272" i="60"/>
  <c r="FR272" i="60"/>
  <c r="FQ272" i="60"/>
  <c r="FP272" i="60"/>
  <c r="FO272" i="60"/>
  <c r="FN272" i="60"/>
  <c r="FM272" i="60"/>
  <c r="FL272" i="60"/>
  <c r="FK272" i="60"/>
  <c r="FJ272" i="60"/>
  <c r="FI272" i="60"/>
  <c r="FH272" i="60"/>
  <c r="FG272" i="60"/>
  <c r="FF272" i="60"/>
  <c r="FE272" i="60"/>
  <c r="FD272" i="60"/>
  <c r="FC272" i="60"/>
  <c r="FB272" i="60"/>
  <c r="FA272" i="60"/>
  <c r="EZ272" i="60"/>
  <c r="EY272" i="60"/>
  <c r="EX272" i="60"/>
  <c r="EW272" i="60"/>
  <c r="EV272" i="60"/>
  <c r="EU272" i="60"/>
  <c r="ET272" i="60"/>
  <c r="ES272" i="60"/>
  <c r="ER272" i="60"/>
  <c r="EQ272" i="60"/>
  <c r="EP272" i="60"/>
  <c r="EO272" i="60"/>
  <c r="EN272" i="60"/>
  <c r="EM272" i="60"/>
  <c r="EL272" i="60"/>
  <c r="EK272" i="60"/>
  <c r="EJ272" i="60"/>
  <c r="EI272" i="60"/>
  <c r="EH272" i="60"/>
  <c r="EG272" i="60"/>
  <c r="EF272" i="60"/>
  <c r="EE272" i="60"/>
  <c r="ED272" i="60"/>
  <c r="EC272" i="60"/>
  <c r="EB272" i="60"/>
  <c r="EA272" i="60"/>
  <c r="DZ272" i="60"/>
  <c r="DY272" i="60"/>
  <c r="DX272" i="60"/>
  <c r="DW272" i="60"/>
  <c r="DV272" i="60"/>
  <c r="DU272" i="60"/>
  <c r="DT272" i="60"/>
  <c r="DS272" i="60"/>
  <c r="DR272" i="60"/>
  <c r="DQ272" i="60"/>
  <c r="DP272" i="60"/>
  <c r="DO272" i="60"/>
  <c r="DN272" i="60"/>
  <c r="DM272" i="60"/>
  <c r="DL272" i="60"/>
  <c r="DK272" i="60"/>
  <c r="DJ272" i="60"/>
  <c r="DI272" i="60"/>
  <c r="DH272" i="60"/>
  <c r="DG272" i="60"/>
  <c r="DF272" i="60"/>
  <c r="DE272" i="60"/>
  <c r="DD272" i="60"/>
  <c r="DC272" i="60"/>
  <c r="DB272" i="60"/>
  <c r="DA272" i="60"/>
  <c r="CZ272" i="60"/>
  <c r="CY272" i="60"/>
  <c r="CX272" i="60"/>
  <c r="CW272" i="60"/>
  <c r="CV272" i="60"/>
  <c r="CU272" i="60"/>
  <c r="CT272" i="60"/>
  <c r="CS272" i="60"/>
  <c r="CR272" i="60"/>
  <c r="CQ272" i="60"/>
  <c r="CP272" i="60"/>
  <c r="CO272" i="60"/>
  <c r="CN272" i="60"/>
  <c r="CM272" i="60"/>
  <c r="CL272" i="60"/>
  <c r="CK272" i="60"/>
  <c r="CJ272" i="60"/>
  <c r="CI272" i="60"/>
  <c r="CH272" i="60"/>
  <c r="CG272" i="60"/>
  <c r="CF272" i="60"/>
  <c r="CE272" i="60"/>
  <c r="CD272" i="60"/>
  <c r="CC272" i="60"/>
  <c r="CB272" i="60"/>
  <c r="CA272" i="60"/>
  <c r="BZ272" i="60"/>
  <c r="BY272" i="60"/>
  <c r="BX272" i="60"/>
  <c r="BW272" i="60"/>
  <c r="BV272" i="60"/>
  <c r="BU272" i="60"/>
  <c r="BT272" i="60"/>
  <c r="BS272" i="60"/>
  <c r="BR272" i="60"/>
  <c r="BQ272" i="60"/>
  <c r="BP272" i="60"/>
  <c r="BO272" i="60"/>
  <c r="BN272" i="60"/>
  <c r="BM272" i="60"/>
  <c r="BL272" i="60"/>
  <c r="BK272" i="60"/>
  <c r="BJ272" i="60"/>
  <c r="BI272" i="60"/>
  <c r="BH272" i="60"/>
  <c r="BG272" i="60"/>
  <c r="BF272" i="60"/>
  <c r="JS271" i="60"/>
  <c r="JA271" i="60"/>
  <c r="IZ271" i="60"/>
  <c r="IY271" i="60"/>
  <c r="IX271" i="60"/>
  <c r="IW271" i="60"/>
  <c r="IV271" i="60"/>
  <c r="IL271" i="60"/>
  <c r="IK271" i="60"/>
  <c r="IJ271" i="60"/>
  <c r="II271" i="60"/>
  <c r="IH271" i="60"/>
  <c r="IG271" i="60"/>
  <c r="IF271" i="60"/>
  <c r="IE271" i="60"/>
  <c r="ID271" i="60"/>
  <c r="IC271" i="60"/>
  <c r="IB271" i="60"/>
  <c r="IA271" i="60"/>
  <c r="HZ271" i="60"/>
  <c r="HY271" i="60"/>
  <c r="HX271" i="60"/>
  <c r="HW271" i="60"/>
  <c r="HV271" i="60"/>
  <c r="HU271" i="60"/>
  <c r="HT271" i="60"/>
  <c r="HS271" i="60"/>
  <c r="HR271" i="60"/>
  <c r="HQ271" i="60"/>
  <c r="HP271" i="60"/>
  <c r="HO271" i="60"/>
  <c r="HN271" i="60"/>
  <c r="HM271" i="60"/>
  <c r="HL271" i="60"/>
  <c r="HK271" i="60"/>
  <c r="HJ271" i="60"/>
  <c r="HI271" i="60"/>
  <c r="HH271" i="60"/>
  <c r="HG271" i="60"/>
  <c r="HF271" i="60"/>
  <c r="HE271" i="60"/>
  <c r="HD271" i="60"/>
  <c r="HC271" i="60"/>
  <c r="HB271" i="60"/>
  <c r="HA271" i="60"/>
  <c r="GZ271" i="60"/>
  <c r="GY271" i="60"/>
  <c r="GX271" i="60"/>
  <c r="GW271" i="60"/>
  <c r="GV271" i="60"/>
  <c r="GU271" i="60"/>
  <c r="GT271" i="60"/>
  <c r="GS271" i="60"/>
  <c r="GR271" i="60"/>
  <c r="GQ271" i="60"/>
  <c r="GP271" i="60"/>
  <c r="GO271" i="60"/>
  <c r="GN271" i="60"/>
  <c r="GM271" i="60"/>
  <c r="GL271" i="60"/>
  <c r="GK271" i="60"/>
  <c r="GJ271" i="60"/>
  <c r="GI271" i="60"/>
  <c r="GH271" i="60"/>
  <c r="GG271" i="60"/>
  <c r="GF271" i="60"/>
  <c r="GE271" i="60"/>
  <c r="GD271" i="60"/>
  <c r="GC271" i="60"/>
  <c r="GB271" i="60"/>
  <c r="GA271" i="60"/>
  <c r="FZ271" i="60"/>
  <c r="FY271" i="60"/>
  <c r="FX271" i="60"/>
  <c r="FW271" i="60"/>
  <c r="FV271" i="60"/>
  <c r="FU271" i="60"/>
  <c r="FT271" i="60"/>
  <c r="FS271" i="60"/>
  <c r="FR271" i="60"/>
  <c r="FQ271" i="60"/>
  <c r="FP271" i="60"/>
  <c r="FO271" i="60"/>
  <c r="FN271" i="60"/>
  <c r="FM271" i="60"/>
  <c r="FL271" i="60"/>
  <c r="FK271" i="60"/>
  <c r="FJ271" i="60"/>
  <c r="FI271" i="60"/>
  <c r="FH271" i="60"/>
  <c r="FG271" i="60"/>
  <c r="FF271" i="60"/>
  <c r="FE271" i="60"/>
  <c r="FD271" i="60"/>
  <c r="FC271" i="60"/>
  <c r="FB271" i="60"/>
  <c r="FA271" i="60"/>
  <c r="EZ271" i="60"/>
  <c r="EY271" i="60"/>
  <c r="EX271" i="60"/>
  <c r="EW271" i="60"/>
  <c r="EV271" i="60"/>
  <c r="EU271" i="60"/>
  <c r="ET271" i="60"/>
  <c r="ES271" i="60"/>
  <c r="ER271" i="60"/>
  <c r="EQ271" i="60"/>
  <c r="EP271" i="60"/>
  <c r="EO271" i="60"/>
  <c r="EN271" i="60"/>
  <c r="EM271" i="60"/>
  <c r="EL271" i="60"/>
  <c r="EK271" i="60"/>
  <c r="EJ271" i="60"/>
  <c r="EI271" i="60"/>
  <c r="EH271" i="60"/>
  <c r="EG271" i="60"/>
  <c r="EF271" i="60"/>
  <c r="EE271" i="60"/>
  <c r="ED271" i="60"/>
  <c r="EC271" i="60"/>
  <c r="EB271" i="60"/>
  <c r="EA271" i="60"/>
  <c r="DZ271" i="60"/>
  <c r="DY271" i="60"/>
  <c r="DX271" i="60"/>
  <c r="DW271" i="60"/>
  <c r="DV271" i="60"/>
  <c r="DU271" i="60"/>
  <c r="DT271" i="60"/>
  <c r="DS271" i="60"/>
  <c r="DR271" i="60"/>
  <c r="DQ271" i="60"/>
  <c r="DP271" i="60"/>
  <c r="DO271" i="60"/>
  <c r="DN271" i="60"/>
  <c r="DM271" i="60"/>
  <c r="DL271" i="60"/>
  <c r="DK271" i="60"/>
  <c r="DJ271" i="60"/>
  <c r="DI271" i="60"/>
  <c r="DH271" i="60"/>
  <c r="DG271" i="60"/>
  <c r="DF271" i="60"/>
  <c r="DE271" i="60"/>
  <c r="DD271" i="60"/>
  <c r="DC271" i="60"/>
  <c r="DB271" i="60"/>
  <c r="DA271" i="60"/>
  <c r="CZ271" i="60"/>
  <c r="CY271" i="60"/>
  <c r="CX271" i="60"/>
  <c r="CW271" i="60"/>
  <c r="CV271" i="60"/>
  <c r="CU271" i="60"/>
  <c r="CT271" i="60"/>
  <c r="CS271" i="60"/>
  <c r="CR271" i="60"/>
  <c r="CQ271" i="60"/>
  <c r="CP271" i="60"/>
  <c r="CO271" i="60"/>
  <c r="CN271" i="60"/>
  <c r="CM271" i="60"/>
  <c r="CL271" i="60"/>
  <c r="CK271" i="60"/>
  <c r="CJ271" i="60"/>
  <c r="CI271" i="60"/>
  <c r="CH271" i="60"/>
  <c r="CG271" i="60"/>
  <c r="CF271" i="60"/>
  <c r="CE271" i="60"/>
  <c r="CD271" i="60"/>
  <c r="CC271" i="60"/>
  <c r="CB271" i="60"/>
  <c r="CA271" i="60"/>
  <c r="BZ271" i="60"/>
  <c r="BY271" i="60"/>
  <c r="BX271" i="60"/>
  <c r="BW271" i="60"/>
  <c r="BV271" i="60"/>
  <c r="BU271" i="60"/>
  <c r="BT271" i="60"/>
  <c r="BS271" i="60"/>
  <c r="BR271" i="60"/>
  <c r="BQ271" i="60"/>
  <c r="BP271" i="60"/>
  <c r="BO271" i="60"/>
  <c r="BN271" i="60"/>
  <c r="BM271" i="60"/>
  <c r="BL271" i="60"/>
  <c r="BK271" i="60"/>
  <c r="BJ271" i="60"/>
  <c r="BI271" i="60"/>
  <c r="BH271" i="60"/>
  <c r="BG271" i="60"/>
  <c r="BF271" i="60"/>
  <c r="JS270" i="60"/>
  <c r="JA270" i="60"/>
  <c r="IZ270" i="60"/>
  <c r="IY270" i="60"/>
  <c r="IX270" i="60"/>
  <c r="IW270" i="60"/>
  <c r="IV270" i="60"/>
  <c r="IL270" i="60"/>
  <c r="IK270" i="60"/>
  <c r="IJ270" i="60"/>
  <c r="II270" i="60"/>
  <c r="IH270" i="60"/>
  <c r="IG270" i="60"/>
  <c r="IF270" i="60"/>
  <c r="IE270" i="60"/>
  <c r="ID270" i="60"/>
  <c r="IC270" i="60"/>
  <c r="IB270" i="60"/>
  <c r="IA270" i="60"/>
  <c r="HZ270" i="60"/>
  <c r="HY270" i="60"/>
  <c r="HX270" i="60"/>
  <c r="HW270" i="60"/>
  <c r="HV270" i="60"/>
  <c r="HU270" i="60"/>
  <c r="HT270" i="60"/>
  <c r="HS270" i="60"/>
  <c r="HR270" i="60"/>
  <c r="HQ270" i="60"/>
  <c r="HP270" i="60"/>
  <c r="HO270" i="60"/>
  <c r="HN270" i="60"/>
  <c r="HM270" i="60"/>
  <c r="HL270" i="60"/>
  <c r="HK270" i="60"/>
  <c r="HJ270" i="60"/>
  <c r="HI270" i="60"/>
  <c r="HH270" i="60"/>
  <c r="HG270" i="60"/>
  <c r="HF270" i="60"/>
  <c r="HE270" i="60"/>
  <c r="HD270" i="60"/>
  <c r="HC270" i="60"/>
  <c r="HB270" i="60"/>
  <c r="HA270" i="60"/>
  <c r="GZ270" i="60"/>
  <c r="GY270" i="60"/>
  <c r="GX270" i="60"/>
  <c r="GW270" i="60"/>
  <c r="GV270" i="60"/>
  <c r="GU270" i="60"/>
  <c r="GT270" i="60"/>
  <c r="GS270" i="60"/>
  <c r="GR270" i="60"/>
  <c r="GQ270" i="60"/>
  <c r="GP270" i="60"/>
  <c r="GO270" i="60"/>
  <c r="GN270" i="60"/>
  <c r="GM270" i="60"/>
  <c r="GL270" i="60"/>
  <c r="GK270" i="60"/>
  <c r="GJ270" i="60"/>
  <c r="GI270" i="60"/>
  <c r="GH270" i="60"/>
  <c r="GG270" i="60"/>
  <c r="GF270" i="60"/>
  <c r="GE270" i="60"/>
  <c r="GD270" i="60"/>
  <c r="GC270" i="60"/>
  <c r="GB270" i="60"/>
  <c r="GA270" i="60"/>
  <c r="FZ270" i="60"/>
  <c r="FY270" i="60"/>
  <c r="FX270" i="60"/>
  <c r="FW270" i="60"/>
  <c r="FV270" i="60"/>
  <c r="FU270" i="60"/>
  <c r="FT270" i="60"/>
  <c r="FS270" i="60"/>
  <c r="FR270" i="60"/>
  <c r="FQ270" i="60"/>
  <c r="FP270" i="60"/>
  <c r="FO270" i="60"/>
  <c r="FN270" i="60"/>
  <c r="FM270" i="60"/>
  <c r="FL270" i="60"/>
  <c r="FK270" i="60"/>
  <c r="FJ270" i="60"/>
  <c r="FI270" i="60"/>
  <c r="FH270" i="60"/>
  <c r="FG270" i="60"/>
  <c r="FF270" i="60"/>
  <c r="FE270" i="60"/>
  <c r="FD270" i="60"/>
  <c r="FC270" i="60"/>
  <c r="FB270" i="60"/>
  <c r="FA270" i="60"/>
  <c r="EZ270" i="60"/>
  <c r="EY270" i="60"/>
  <c r="EX270" i="60"/>
  <c r="EW270" i="60"/>
  <c r="EV270" i="60"/>
  <c r="EU270" i="60"/>
  <c r="ET270" i="60"/>
  <c r="ES270" i="60"/>
  <c r="ER270" i="60"/>
  <c r="EQ270" i="60"/>
  <c r="EP270" i="60"/>
  <c r="EO270" i="60"/>
  <c r="EN270" i="60"/>
  <c r="EM270" i="60"/>
  <c r="EL270" i="60"/>
  <c r="EK270" i="60"/>
  <c r="EJ270" i="60"/>
  <c r="EI270" i="60"/>
  <c r="EH270" i="60"/>
  <c r="EG270" i="60"/>
  <c r="EF270" i="60"/>
  <c r="EE270" i="60"/>
  <c r="ED270" i="60"/>
  <c r="EC270" i="60"/>
  <c r="EB270" i="60"/>
  <c r="EA270" i="60"/>
  <c r="DZ270" i="60"/>
  <c r="DY270" i="60"/>
  <c r="DX270" i="60"/>
  <c r="DW270" i="60"/>
  <c r="DV270" i="60"/>
  <c r="DU270" i="60"/>
  <c r="DT270" i="60"/>
  <c r="DS270" i="60"/>
  <c r="DR270" i="60"/>
  <c r="DQ270" i="60"/>
  <c r="DP270" i="60"/>
  <c r="DO270" i="60"/>
  <c r="DN270" i="60"/>
  <c r="DM270" i="60"/>
  <c r="DL270" i="60"/>
  <c r="DK270" i="60"/>
  <c r="DJ270" i="60"/>
  <c r="DI270" i="60"/>
  <c r="DH270" i="60"/>
  <c r="DG270" i="60"/>
  <c r="DF270" i="60"/>
  <c r="DE270" i="60"/>
  <c r="DD270" i="60"/>
  <c r="DC270" i="60"/>
  <c r="DB270" i="60"/>
  <c r="DA270" i="60"/>
  <c r="CZ270" i="60"/>
  <c r="CY270" i="60"/>
  <c r="CX270" i="60"/>
  <c r="CW270" i="60"/>
  <c r="CV270" i="60"/>
  <c r="CU270" i="60"/>
  <c r="CT270" i="60"/>
  <c r="CS270" i="60"/>
  <c r="CR270" i="60"/>
  <c r="CQ270" i="60"/>
  <c r="CP270" i="60"/>
  <c r="CO270" i="60"/>
  <c r="CN270" i="60"/>
  <c r="CM270" i="60"/>
  <c r="CL270" i="60"/>
  <c r="CK270" i="60"/>
  <c r="CJ270" i="60"/>
  <c r="CI270" i="60"/>
  <c r="CH270" i="60"/>
  <c r="CG270" i="60"/>
  <c r="CF270" i="60"/>
  <c r="CE270" i="60"/>
  <c r="CD270" i="60"/>
  <c r="CC270" i="60"/>
  <c r="CB270" i="60"/>
  <c r="CA270" i="60"/>
  <c r="BZ270" i="60"/>
  <c r="BY270" i="60"/>
  <c r="BX270" i="60"/>
  <c r="BW270" i="60"/>
  <c r="BV270" i="60"/>
  <c r="BU270" i="60"/>
  <c r="BT270" i="60"/>
  <c r="BS270" i="60"/>
  <c r="BR270" i="60"/>
  <c r="BQ270" i="60"/>
  <c r="BP270" i="60"/>
  <c r="BO270" i="60"/>
  <c r="BN270" i="60"/>
  <c r="BM270" i="60"/>
  <c r="BL270" i="60"/>
  <c r="BK270" i="60"/>
  <c r="BJ270" i="60"/>
  <c r="BI270" i="60"/>
  <c r="BH270" i="60"/>
  <c r="BG270" i="60"/>
  <c r="BF270" i="60"/>
  <c r="JS269" i="60"/>
  <c r="JA269" i="60"/>
  <c r="IZ269" i="60"/>
  <c r="IY269" i="60"/>
  <c r="IX269" i="60"/>
  <c r="IW269" i="60"/>
  <c r="IV269" i="60"/>
  <c r="IL269" i="60"/>
  <c r="IK269" i="60"/>
  <c r="IJ269" i="60"/>
  <c r="II269" i="60"/>
  <c r="IH269" i="60"/>
  <c r="IG269" i="60"/>
  <c r="IF269" i="60"/>
  <c r="IE269" i="60"/>
  <c r="ID269" i="60"/>
  <c r="IC269" i="60"/>
  <c r="IB269" i="60"/>
  <c r="IA269" i="60"/>
  <c r="HZ269" i="60"/>
  <c r="HY269" i="60"/>
  <c r="HX269" i="60"/>
  <c r="HW269" i="60"/>
  <c r="HV269" i="60"/>
  <c r="HU269" i="60"/>
  <c r="HT269" i="60"/>
  <c r="HS269" i="60"/>
  <c r="HR269" i="60"/>
  <c r="HQ269" i="60"/>
  <c r="HP269" i="60"/>
  <c r="HO269" i="60"/>
  <c r="HN269" i="60"/>
  <c r="HM269" i="60"/>
  <c r="HL269" i="60"/>
  <c r="HK269" i="60"/>
  <c r="HJ269" i="60"/>
  <c r="HI269" i="60"/>
  <c r="HH269" i="60"/>
  <c r="HG269" i="60"/>
  <c r="HF269" i="60"/>
  <c r="HE269" i="60"/>
  <c r="HD269" i="60"/>
  <c r="HC269" i="60"/>
  <c r="HB269" i="60"/>
  <c r="HA269" i="60"/>
  <c r="GZ269" i="60"/>
  <c r="GY269" i="60"/>
  <c r="GX269" i="60"/>
  <c r="GW269" i="60"/>
  <c r="GV269" i="60"/>
  <c r="GU269" i="60"/>
  <c r="GT269" i="60"/>
  <c r="GS269" i="60"/>
  <c r="GR269" i="60"/>
  <c r="GQ269" i="60"/>
  <c r="GP269" i="60"/>
  <c r="GO269" i="60"/>
  <c r="GN269" i="60"/>
  <c r="GM269" i="60"/>
  <c r="GL269" i="60"/>
  <c r="GK269" i="60"/>
  <c r="GJ269" i="60"/>
  <c r="GI269" i="60"/>
  <c r="GH269" i="60"/>
  <c r="GG269" i="60"/>
  <c r="GF269" i="60"/>
  <c r="GE269" i="60"/>
  <c r="GD269" i="60"/>
  <c r="GC269" i="60"/>
  <c r="GB269" i="60"/>
  <c r="GA269" i="60"/>
  <c r="FZ269" i="60"/>
  <c r="FY269" i="60"/>
  <c r="FX269" i="60"/>
  <c r="FW269" i="60"/>
  <c r="FV269" i="60"/>
  <c r="FU269" i="60"/>
  <c r="FT269" i="60"/>
  <c r="FS269" i="60"/>
  <c r="FR269" i="60"/>
  <c r="FQ269" i="60"/>
  <c r="FP269" i="60"/>
  <c r="FO269" i="60"/>
  <c r="FN269" i="60"/>
  <c r="FM269" i="60"/>
  <c r="FL269" i="60"/>
  <c r="FK269" i="60"/>
  <c r="FJ269" i="60"/>
  <c r="FI269" i="60"/>
  <c r="FH269" i="60"/>
  <c r="FG269" i="60"/>
  <c r="FF269" i="60"/>
  <c r="FE269" i="60"/>
  <c r="FD269" i="60"/>
  <c r="FC269" i="60"/>
  <c r="FB269" i="60"/>
  <c r="FA269" i="60"/>
  <c r="EZ269" i="60"/>
  <c r="EY269" i="60"/>
  <c r="EX269" i="60"/>
  <c r="EW269" i="60"/>
  <c r="EV269" i="60"/>
  <c r="EU269" i="60"/>
  <c r="ET269" i="60"/>
  <c r="ES269" i="60"/>
  <c r="ER269" i="60"/>
  <c r="EQ269" i="60"/>
  <c r="EP269" i="60"/>
  <c r="EO269" i="60"/>
  <c r="EN269" i="60"/>
  <c r="EM269" i="60"/>
  <c r="EL269" i="60"/>
  <c r="EK269" i="60"/>
  <c r="EJ269" i="60"/>
  <c r="EI269" i="60"/>
  <c r="EH269" i="60"/>
  <c r="EG269" i="60"/>
  <c r="EF269" i="60"/>
  <c r="EE269" i="60"/>
  <c r="ED269" i="60"/>
  <c r="EC269" i="60"/>
  <c r="EB269" i="60"/>
  <c r="EA269" i="60"/>
  <c r="DZ269" i="60"/>
  <c r="DY269" i="60"/>
  <c r="DX269" i="60"/>
  <c r="DW269" i="60"/>
  <c r="DV269" i="60"/>
  <c r="DU269" i="60"/>
  <c r="DT269" i="60"/>
  <c r="DS269" i="60"/>
  <c r="DR269" i="60"/>
  <c r="DQ269" i="60"/>
  <c r="DP269" i="60"/>
  <c r="DO269" i="60"/>
  <c r="DN269" i="60"/>
  <c r="DM269" i="60"/>
  <c r="DL269" i="60"/>
  <c r="DK269" i="60"/>
  <c r="DJ269" i="60"/>
  <c r="DI269" i="60"/>
  <c r="DH269" i="60"/>
  <c r="DG269" i="60"/>
  <c r="DF269" i="60"/>
  <c r="DE269" i="60"/>
  <c r="DD269" i="60"/>
  <c r="DC269" i="60"/>
  <c r="DB269" i="60"/>
  <c r="DA269" i="60"/>
  <c r="CZ269" i="60"/>
  <c r="CY269" i="60"/>
  <c r="CX269" i="60"/>
  <c r="CW269" i="60"/>
  <c r="CV269" i="60"/>
  <c r="CU269" i="60"/>
  <c r="CT269" i="60"/>
  <c r="CS269" i="60"/>
  <c r="CR269" i="60"/>
  <c r="CQ269" i="60"/>
  <c r="CP269" i="60"/>
  <c r="CO269" i="60"/>
  <c r="CN269" i="60"/>
  <c r="CM269" i="60"/>
  <c r="CL269" i="60"/>
  <c r="CK269" i="60"/>
  <c r="CJ269" i="60"/>
  <c r="CI269" i="60"/>
  <c r="CH269" i="60"/>
  <c r="CG269" i="60"/>
  <c r="CF269" i="60"/>
  <c r="CE269" i="60"/>
  <c r="CD269" i="60"/>
  <c r="CC269" i="60"/>
  <c r="CB269" i="60"/>
  <c r="CA269" i="60"/>
  <c r="BZ269" i="60"/>
  <c r="BY269" i="60"/>
  <c r="BX269" i="60"/>
  <c r="BW269" i="60"/>
  <c r="BV269" i="60"/>
  <c r="BU269" i="60"/>
  <c r="BT269" i="60"/>
  <c r="BS269" i="60"/>
  <c r="BR269" i="60"/>
  <c r="BQ269" i="60"/>
  <c r="BP269" i="60"/>
  <c r="BO269" i="60"/>
  <c r="BN269" i="60"/>
  <c r="BM269" i="60"/>
  <c r="BL269" i="60"/>
  <c r="BK269" i="60"/>
  <c r="BJ269" i="60"/>
  <c r="BI269" i="60"/>
  <c r="BH269" i="60"/>
  <c r="BG269" i="60"/>
  <c r="BF269" i="60"/>
  <c r="JS268" i="60"/>
  <c r="JA268" i="60"/>
  <c r="IZ268" i="60"/>
  <c r="IY268" i="60"/>
  <c r="IX268" i="60"/>
  <c r="IW268" i="60"/>
  <c r="IV268" i="60"/>
  <c r="IL268" i="60"/>
  <c r="IK268" i="60"/>
  <c r="IJ268" i="60"/>
  <c r="II268" i="60"/>
  <c r="IH268" i="60"/>
  <c r="IG268" i="60"/>
  <c r="IF268" i="60"/>
  <c r="IE268" i="60"/>
  <c r="ID268" i="60"/>
  <c r="IC268" i="60"/>
  <c r="IB268" i="60"/>
  <c r="IA268" i="60"/>
  <c r="HZ268" i="60"/>
  <c r="HY268" i="60"/>
  <c r="HX268" i="60"/>
  <c r="HW268" i="60"/>
  <c r="HV268" i="60"/>
  <c r="HU268" i="60"/>
  <c r="HT268" i="60"/>
  <c r="HS268" i="60"/>
  <c r="HR268" i="60"/>
  <c r="HQ268" i="60"/>
  <c r="HP268" i="60"/>
  <c r="HO268" i="60"/>
  <c r="HN268" i="60"/>
  <c r="HM268" i="60"/>
  <c r="HL268" i="60"/>
  <c r="HK268" i="60"/>
  <c r="HJ268" i="60"/>
  <c r="HI268" i="60"/>
  <c r="HH268" i="60"/>
  <c r="HG268" i="60"/>
  <c r="HF268" i="60"/>
  <c r="HE268" i="60"/>
  <c r="HD268" i="60"/>
  <c r="HC268" i="60"/>
  <c r="HB268" i="60"/>
  <c r="HA268" i="60"/>
  <c r="GZ268" i="60"/>
  <c r="GY268" i="60"/>
  <c r="GX268" i="60"/>
  <c r="GW268" i="60"/>
  <c r="GV268" i="60"/>
  <c r="GU268" i="60"/>
  <c r="GT268" i="60"/>
  <c r="GS268" i="60"/>
  <c r="GR268" i="60"/>
  <c r="GQ268" i="60"/>
  <c r="GP268" i="60"/>
  <c r="GO268" i="60"/>
  <c r="GN268" i="60"/>
  <c r="GM268" i="60"/>
  <c r="GL268" i="60"/>
  <c r="GK268" i="60"/>
  <c r="GJ268" i="60"/>
  <c r="GI268" i="60"/>
  <c r="GH268" i="60"/>
  <c r="GG268" i="60"/>
  <c r="GF268" i="60"/>
  <c r="GE268" i="60"/>
  <c r="GD268" i="60"/>
  <c r="GC268" i="60"/>
  <c r="GB268" i="60"/>
  <c r="GA268" i="60"/>
  <c r="FZ268" i="60"/>
  <c r="FY268" i="60"/>
  <c r="FX268" i="60"/>
  <c r="FW268" i="60"/>
  <c r="FV268" i="60"/>
  <c r="FU268" i="60"/>
  <c r="FT268" i="60"/>
  <c r="FS268" i="60"/>
  <c r="FR268" i="60"/>
  <c r="FQ268" i="60"/>
  <c r="FP268" i="60"/>
  <c r="FO268" i="60"/>
  <c r="FN268" i="60"/>
  <c r="FM268" i="60"/>
  <c r="FL268" i="60"/>
  <c r="FK268" i="60"/>
  <c r="FJ268" i="60"/>
  <c r="FI268" i="60"/>
  <c r="FH268" i="60"/>
  <c r="FG268" i="60"/>
  <c r="FF268" i="60"/>
  <c r="FE268" i="60"/>
  <c r="FD268" i="60"/>
  <c r="FC268" i="60"/>
  <c r="FB268" i="60"/>
  <c r="FA268" i="60"/>
  <c r="EZ268" i="60"/>
  <c r="EY268" i="60"/>
  <c r="EX268" i="60"/>
  <c r="EW268" i="60"/>
  <c r="EV268" i="60"/>
  <c r="EU268" i="60"/>
  <c r="ET268" i="60"/>
  <c r="ES268" i="60"/>
  <c r="ER268" i="60"/>
  <c r="EQ268" i="60"/>
  <c r="EP268" i="60"/>
  <c r="EO268" i="60"/>
  <c r="EN268" i="60"/>
  <c r="EM268" i="60"/>
  <c r="EL268" i="60"/>
  <c r="EK268" i="60"/>
  <c r="EJ268" i="60"/>
  <c r="EI268" i="60"/>
  <c r="EH268" i="60"/>
  <c r="EG268" i="60"/>
  <c r="EF268" i="60"/>
  <c r="EE268" i="60"/>
  <c r="ED268" i="60"/>
  <c r="EC268" i="60"/>
  <c r="EB268" i="60"/>
  <c r="EA268" i="60"/>
  <c r="DZ268" i="60"/>
  <c r="DY268" i="60"/>
  <c r="DX268" i="60"/>
  <c r="DW268" i="60"/>
  <c r="DV268" i="60"/>
  <c r="DU268" i="60"/>
  <c r="DT268" i="60"/>
  <c r="DS268" i="60"/>
  <c r="DR268" i="60"/>
  <c r="DQ268" i="60"/>
  <c r="DP268" i="60"/>
  <c r="DO268" i="60"/>
  <c r="DN268" i="60"/>
  <c r="DM268" i="60"/>
  <c r="DL268" i="60"/>
  <c r="DK268" i="60"/>
  <c r="DJ268" i="60"/>
  <c r="DI268" i="60"/>
  <c r="DH268" i="60"/>
  <c r="DG268" i="60"/>
  <c r="DF268" i="60"/>
  <c r="DE268" i="60"/>
  <c r="DD268" i="60"/>
  <c r="DC268" i="60"/>
  <c r="DB268" i="60"/>
  <c r="DA268" i="60"/>
  <c r="CZ268" i="60"/>
  <c r="CY268" i="60"/>
  <c r="CX268" i="60"/>
  <c r="CW268" i="60"/>
  <c r="CV268" i="60"/>
  <c r="CU268" i="60"/>
  <c r="CT268" i="60"/>
  <c r="CS268" i="60"/>
  <c r="CR268" i="60"/>
  <c r="CQ268" i="60"/>
  <c r="CP268" i="60"/>
  <c r="CO268" i="60"/>
  <c r="CN268" i="60"/>
  <c r="CM268" i="60"/>
  <c r="CL268" i="60"/>
  <c r="CK268" i="60"/>
  <c r="CJ268" i="60"/>
  <c r="CI268" i="60"/>
  <c r="CH268" i="60"/>
  <c r="CG268" i="60"/>
  <c r="CF268" i="60"/>
  <c r="CE268" i="60"/>
  <c r="CD268" i="60"/>
  <c r="CC268" i="60"/>
  <c r="CB268" i="60"/>
  <c r="CA268" i="60"/>
  <c r="BZ268" i="60"/>
  <c r="BY268" i="60"/>
  <c r="BX268" i="60"/>
  <c r="BW268" i="60"/>
  <c r="BV268" i="60"/>
  <c r="BU268" i="60"/>
  <c r="BT268" i="60"/>
  <c r="BS268" i="60"/>
  <c r="BR268" i="60"/>
  <c r="BQ268" i="60"/>
  <c r="BP268" i="60"/>
  <c r="BO268" i="60"/>
  <c r="BN268" i="60"/>
  <c r="BM268" i="60"/>
  <c r="BL268" i="60"/>
  <c r="BK268" i="60"/>
  <c r="BJ268" i="60"/>
  <c r="BI268" i="60"/>
  <c r="BH268" i="60"/>
  <c r="BG268" i="60"/>
  <c r="BF268" i="60"/>
  <c r="JS267" i="60"/>
  <c r="JA267" i="60"/>
  <c r="IZ267" i="60"/>
  <c r="IY267" i="60"/>
  <c r="IX267" i="60"/>
  <c r="IW267" i="60"/>
  <c r="IV267" i="60"/>
  <c r="IL267" i="60"/>
  <c r="IK267" i="60"/>
  <c r="IJ267" i="60"/>
  <c r="II267" i="60"/>
  <c r="IH267" i="60"/>
  <c r="IG267" i="60"/>
  <c r="IF267" i="60"/>
  <c r="IE267" i="60"/>
  <c r="ID267" i="60"/>
  <c r="IC267" i="60"/>
  <c r="IB267" i="60"/>
  <c r="IA267" i="60"/>
  <c r="HZ267" i="60"/>
  <c r="HY267" i="60"/>
  <c r="HX267" i="60"/>
  <c r="HW267" i="60"/>
  <c r="HV267" i="60"/>
  <c r="HU267" i="60"/>
  <c r="HT267" i="60"/>
  <c r="HS267" i="60"/>
  <c r="HR267" i="60"/>
  <c r="HQ267" i="60"/>
  <c r="HP267" i="60"/>
  <c r="HO267" i="60"/>
  <c r="HN267" i="60"/>
  <c r="HM267" i="60"/>
  <c r="HL267" i="60"/>
  <c r="HK267" i="60"/>
  <c r="HJ267" i="60"/>
  <c r="HI267" i="60"/>
  <c r="HH267" i="60"/>
  <c r="HG267" i="60"/>
  <c r="HF267" i="60"/>
  <c r="HE267" i="60"/>
  <c r="HD267" i="60"/>
  <c r="HC267" i="60"/>
  <c r="HB267" i="60"/>
  <c r="HA267" i="60"/>
  <c r="GZ267" i="60"/>
  <c r="GY267" i="60"/>
  <c r="GX267" i="60"/>
  <c r="GW267" i="60"/>
  <c r="GV267" i="60"/>
  <c r="GU267" i="60"/>
  <c r="GT267" i="60"/>
  <c r="GS267" i="60"/>
  <c r="GR267" i="60"/>
  <c r="GQ267" i="60"/>
  <c r="GP267" i="60"/>
  <c r="GO267" i="60"/>
  <c r="GN267" i="60"/>
  <c r="GM267" i="60"/>
  <c r="GL267" i="60"/>
  <c r="GK267" i="60"/>
  <c r="GJ267" i="60"/>
  <c r="GI267" i="60"/>
  <c r="GH267" i="60"/>
  <c r="GG267" i="60"/>
  <c r="GF267" i="60"/>
  <c r="GE267" i="60"/>
  <c r="GD267" i="60"/>
  <c r="GC267" i="60"/>
  <c r="GB267" i="60"/>
  <c r="GA267" i="60"/>
  <c r="FZ267" i="60"/>
  <c r="FY267" i="60"/>
  <c r="FX267" i="60"/>
  <c r="FW267" i="60"/>
  <c r="FV267" i="60"/>
  <c r="FU267" i="60"/>
  <c r="FT267" i="60"/>
  <c r="FS267" i="60"/>
  <c r="FR267" i="60"/>
  <c r="FQ267" i="60"/>
  <c r="FP267" i="60"/>
  <c r="FO267" i="60"/>
  <c r="FN267" i="60"/>
  <c r="FM267" i="60"/>
  <c r="FL267" i="60"/>
  <c r="FK267" i="60"/>
  <c r="FJ267" i="60"/>
  <c r="FI267" i="60"/>
  <c r="FH267" i="60"/>
  <c r="FG267" i="60"/>
  <c r="FF267" i="60"/>
  <c r="FE267" i="60"/>
  <c r="FD267" i="60"/>
  <c r="FC267" i="60"/>
  <c r="FB267" i="60"/>
  <c r="FA267" i="60"/>
  <c r="EZ267" i="60"/>
  <c r="EY267" i="60"/>
  <c r="EX267" i="60"/>
  <c r="EW267" i="60"/>
  <c r="EV267" i="60"/>
  <c r="EU267" i="60"/>
  <c r="ET267" i="60"/>
  <c r="ES267" i="60"/>
  <c r="ER267" i="60"/>
  <c r="EQ267" i="60"/>
  <c r="EP267" i="60"/>
  <c r="EO267" i="60"/>
  <c r="EN267" i="60"/>
  <c r="EM267" i="60"/>
  <c r="EL267" i="60"/>
  <c r="EK267" i="60"/>
  <c r="EJ267" i="60"/>
  <c r="EI267" i="60"/>
  <c r="EH267" i="60"/>
  <c r="EG267" i="60"/>
  <c r="EF267" i="60"/>
  <c r="EE267" i="60"/>
  <c r="ED267" i="60"/>
  <c r="EC267" i="60"/>
  <c r="EB267" i="60"/>
  <c r="EA267" i="60"/>
  <c r="DZ267" i="60"/>
  <c r="DY267" i="60"/>
  <c r="DX267" i="60"/>
  <c r="DW267" i="60"/>
  <c r="DV267" i="60"/>
  <c r="DU267" i="60"/>
  <c r="DT267" i="60"/>
  <c r="DS267" i="60"/>
  <c r="DR267" i="60"/>
  <c r="DQ267" i="60"/>
  <c r="DP267" i="60"/>
  <c r="DO267" i="60"/>
  <c r="DN267" i="60"/>
  <c r="DM267" i="60"/>
  <c r="DL267" i="60"/>
  <c r="DK267" i="60"/>
  <c r="DJ267" i="60"/>
  <c r="DI267" i="60"/>
  <c r="DH267" i="60"/>
  <c r="DG267" i="60"/>
  <c r="DF267" i="60"/>
  <c r="DE267" i="60"/>
  <c r="DD267" i="60"/>
  <c r="DC267" i="60"/>
  <c r="DB267" i="60"/>
  <c r="DA267" i="60"/>
  <c r="CZ267" i="60"/>
  <c r="CY267" i="60"/>
  <c r="CX267" i="60"/>
  <c r="CW267" i="60"/>
  <c r="CV267" i="60"/>
  <c r="CU267" i="60"/>
  <c r="CT267" i="60"/>
  <c r="CS267" i="60"/>
  <c r="CR267" i="60"/>
  <c r="CQ267" i="60"/>
  <c r="CP267" i="60"/>
  <c r="CO267" i="60"/>
  <c r="CN267" i="60"/>
  <c r="CM267" i="60"/>
  <c r="CL267" i="60"/>
  <c r="CK267" i="60"/>
  <c r="CJ267" i="60"/>
  <c r="CI267" i="60"/>
  <c r="CH267" i="60"/>
  <c r="CG267" i="60"/>
  <c r="CF267" i="60"/>
  <c r="CE267" i="60"/>
  <c r="CD267" i="60"/>
  <c r="CC267" i="60"/>
  <c r="CB267" i="60"/>
  <c r="CA267" i="60"/>
  <c r="BZ267" i="60"/>
  <c r="BY267" i="60"/>
  <c r="BX267" i="60"/>
  <c r="BW267" i="60"/>
  <c r="BV267" i="60"/>
  <c r="BU267" i="60"/>
  <c r="BT267" i="60"/>
  <c r="BS267" i="60"/>
  <c r="BR267" i="60"/>
  <c r="BQ267" i="60"/>
  <c r="BP267" i="60"/>
  <c r="BO267" i="60"/>
  <c r="BN267" i="60"/>
  <c r="BM267" i="60"/>
  <c r="BL267" i="60"/>
  <c r="BK267" i="60"/>
  <c r="BJ267" i="60"/>
  <c r="BI267" i="60"/>
  <c r="BH267" i="60"/>
  <c r="BG267" i="60"/>
  <c r="BF267" i="60"/>
  <c r="JS266" i="60"/>
  <c r="JA266" i="60"/>
  <c r="IZ266" i="60"/>
  <c r="IY266" i="60"/>
  <c r="IX266" i="60"/>
  <c r="IW266" i="60"/>
  <c r="IV266" i="60"/>
  <c r="IL266" i="60"/>
  <c r="IK266" i="60"/>
  <c r="IJ266" i="60"/>
  <c r="II266" i="60"/>
  <c r="IH266" i="60"/>
  <c r="IG266" i="60"/>
  <c r="IF266" i="60"/>
  <c r="IE266" i="60"/>
  <c r="ID266" i="60"/>
  <c r="IC266" i="60"/>
  <c r="IB266" i="60"/>
  <c r="IA266" i="60"/>
  <c r="HZ266" i="60"/>
  <c r="HY266" i="60"/>
  <c r="HX266" i="60"/>
  <c r="HW266" i="60"/>
  <c r="HV266" i="60"/>
  <c r="HU266" i="60"/>
  <c r="HT266" i="60"/>
  <c r="HS266" i="60"/>
  <c r="HR266" i="60"/>
  <c r="HQ266" i="60"/>
  <c r="HP266" i="60"/>
  <c r="HO266" i="60"/>
  <c r="HN266" i="60"/>
  <c r="HM266" i="60"/>
  <c r="HL266" i="60"/>
  <c r="HK266" i="60"/>
  <c r="HJ266" i="60"/>
  <c r="HI266" i="60"/>
  <c r="HH266" i="60"/>
  <c r="HG266" i="60"/>
  <c r="HF266" i="60"/>
  <c r="HE266" i="60"/>
  <c r="HD266" i="60"/>
  <c r="HC266" i="60"/>
  <c r="HB266" i="60"/>
  <c r="HA266" i="60"/>
  <c r="GZ266" i="60"/>
  <c r="GY266" i="60"/>
  <c r="GX266" i="60"/>
  <c r="GW266" i="60"/>
  <c r="GV266" i="60"/>
  <c r="GU266" i="60"/>
  <c r="GT266" i="60"/>
  <c r="GS266" i="60"/>
  <c r="GR266" i="60"/>
  <c r="GQ266" i="60"/>
  <c r="GP266" i="60"/>
  <c r="GO266" i="60"/>
  <c r="GN266" i="60"/>
  <c r="GM266" i="60"/>
  <c r="GL266" i="60"/>
  <c r="GK266" i="60"/>
  <c r="GJ266" i="60"/>
  <c r="GI266" i="60"/>
  <c r="GH266" i="60"/>
  <c r="GG266" i="60"/>
  <c r="GF266" i="60"/>
  <c r="GE266" i="60"/>
  <c r="GD266" i="60"/>
  <c r="GC266" i="60"/>
  <c r="GB266" i="60"/>
  <c r="GA266" i="60"/>
  <c r="FZ266" i="60"/>
  <c r="FY266" i="60"/>
  <c r="FX266" i="60"/>
  <c r="FW266" i="60"/>
  <c r="FV266" i="60"/>
  <c r="FU266" i="60"/>
  <c r="FT266" i="60"/>
  <c r="FS266" i="60"/>
  <c r="FR266" i="60"/>
  <c r="FQ266" i="60"/>
  <c r="FP266" i="60"/>
  <c r="FO266" i="60"/>
  <c r="FN266" i="60"/>
  <c r="FM266" i="60"/>
  <c r="FL266" i="60"/>
  <c r="FK266" i="60"/>
  <c r="FJ266" i="60"/>
  <c r="FI266" i="60"/>
  <c r="FH266" i="60"/>
  <c r="FG266" i="60"/>
  <c r="FF266" i="60"/>
  <c r="FE266" i="60"/>
  <c r="FD266" i="60"/>
  <c r="FC266" i="60"/>
  <c r="FB266" i="60"/>
  <c r="FA266" i="60"/>
  <c r="EZ266" i="60"/>
  <c r="EY266" i="60"/>
  <c r="EX266" i="60"/>
  <c r="EW266" i="60"/>
  <c r="EV266" i="60"/>
  <c r="EU266" i="60"/>
  <c r="ET266" i="60"/>
  <c r="ES266" i="60"/>
  <c r="ER266" i="60"/>
  <c r="EQ266" i="60"/>
  <c r="EP266" i="60"/>
  <c r="EO266" i="60"/>
  <c r="EN266" i="60"/>
  <c r="EM266" i="60"/>
  <c r="EL266" i="60"/>
  <c r="EK266" i="60"/>
  <c r="EJ266" i="60"/>
  <c r="EI266" i="60"/>
  <c r="EH266" i="60"/>
  <c r="EG266" i="60"/>
  <c r="EF266" i="60"/>
  <c r="EE266" i="60"/>
  <c r="ED266" i="60"/>
  <c r="EC266" i="60"/>
  <c r="EB266" i="60"/>
  <c r="EA266" i="60"/>
  <c r="DZ266" i="60"/>
  <c r="DY266" i="60"/>
  <c r="DX266" i="60"/>
  <c r="DW266" i="60"/>
  <c r="DV266" i="60"/>
  <c r="DU266" i="60"/>
  <c r="DT266" i="60"/>
  <c r="DS266" i="60"/>
  <c r="DR266" i="60"/>
  <c r="DQ266" i="60"/>
  <c r="DP266" i="60"/>
  <c r="DO266" i="60"/>
  <c r="DN266" i="60"/>
  <c r="DM266" i="60"/>
  <c r="DL266" i="60"/>
  <c r="DK266" i="60"/>
  <c r="DJ266" i="60"/>
  <c r="DI266" i="60"/>
  <c r="DH266" i="60"/>
  <c r="DG266" i="60"/>
  <c r="DF266" i="60"/>
  <c r="DE266" i="60"/>
  <c r="DD266" i="60"/>
  <c r="DC266" i="60"/>
  <c r="DB266" i="60"/>
  <c r="DA266" i="60"/>
  <c r="CZ266" i="60"/>
  <c r="CY266" i="60"/>
  <c r="CX266" i="60"/>
  <c r="CW266" i="60"/>
  <c r="CV266" i="60"/>
  <c r="CU266" i="60"/>
  <c r="CT266" i="60"/>
  <c r="CS266" i="60"/>
  <c r="CR266" i="60"/>
  <c r="CQ266" i="60"/>
  <c r="CP266" i="60"/>
  <c r="CO266" i="60"/>
  <c r="CN266" i="60"/>
  <c r="CM266" i="60"/>
  <c r="CL266" i="60"/>
  <c r="CK266" i="60"/>
  <c r="CJ266" i="60"/>
  <c r="CI266" i="60"/>
  <c r="CH266" i="60"/>
  <c r="CG266" i="60"/>
  <c r="CF266" i="60"/>
  <c r="CE266" i="60"/>
  <c r="CD266" i="60"/>
  <c r="CC266" i="60"/>
  <c r="CB266" i="60"/>
  <c r="CA266" i="60"/>
  <c r="BZ266" i="60"/>
  <c r="BY266" i="60"/>
  <c r="BX266" i="60"/>
  <c r="BW266" i="60"/>
  <c r="BV266" i="60"/>
  <c r="BU266" i="60"/>
  <c r="BT266" i="60"/>
  <c r="BS266" i="60"/>
  <c r="BR266" i="60"/>
  <c r="BQ266" i="60"/>
  <c r="BP266" i="60"/>
  <c r="BO266" i="60"/>
  <c r="BN266" i="60"/>
  <c r="BM266" i="60"/>
  <c r="BL266" i="60"/>
  <c r="BK266" i="60"/>
  <c r="BJ266" i="60"/>
  <c r="BI266" i="60"/>
  <c r="BH266" i="60"/>
  <c r="BG266" i="60"/>
  <c r="BF266" i="60"/>
  <c r="JS265" i="60"/>
  <c r="JA265" i="60"/>
  <c r="IZ265" i="60"/>
  <c r="IY265" i="60"/>
  <c r="IX265" i="60"/>
  <c r="IW265" i="60"/>
  <c r="IV265" i="60"/>
  <c r="IL265" i="60"/>
  <c r="IK265" i="60"/>
  <c r="IJ265" i="60"/>
  <c r="II265" i="60"/>
  <c r="IH265" i="60"/>
  <c r="IG265" i="60"/>
  <c r="IF265" i="60"/>
  <c r="IE265" i="60"/>
  <c r="ID265" i="60"/>
  <c r="IC265" i="60"/>
  <c r="IB265" i="60"/>
  <c r="IA265" i="60"/>
  <c r="HZ265" i="60"/>
  <c r="HY265" i="60"/>
  <c r="HX265" i="60"/>
  <c r="HW265" i="60"/>
  <c r="HV265" i="60"/>
  <c r="HU265" i="60"/>
  <c r="HT265" i="60"/>
  <c r="HS265" i="60"/>
  <c r="HR265" i="60"/>
  <c r="HQ265" i="60"/>
  <c r="HP265" i="60"/>
  <c r="HO265" i="60"/>
  <c r="HN265" i="60"/>
  <c r="HM265" i="60"/>
  <c r="HL265" i="60"/>
  <c r="HK265" i="60"/>
  <c r="HJ265" i="60"/>
  <c r="HI265" i="60"/>
  <c r="HH265" i="60"/>
  <c r="HG265" i="60"/>
  <c r="HF265" i="60"/>
  <c r="HE265" i="60"/>
  <c r="HD265" i="60"/>
  <c r="HC265" i="60"/>
  <c r="HB265" i="60"/>
  <c r="HA265" i="60"/>
  <c r="GZ265" i="60"/>
  <c r="GY265" i="60"/>
  <c r="GX265" i="60"/>
  <c r="GW265" i="60"/>
  <c r="GV265" i="60"/>
  <c r="GU265" i="60"/>
  <c r="GT265" i="60"/>
  <c r="GS265" i="60"/>
  <c r="GR265" i="60"/>
  <c r="GQ265" i="60"/>
  <c r="GP265" i="60"/>
  <c r="GO265" i="60"/>
  <c r="GN265" i="60"/>
  <c r="GM265" i="60"/>
  <c r="GL265" i="60"/>
  <c r="GK265" i="60"/>
  <c r="GJ265" i="60"/>
  <c r="GI265" i="60"/>
  <c r="GH265" i="60"/>
  <c r="GG265" i="60"/>
  <c r="GF265" i="60"/>
  <c r="GE265" i="60"/>
  <c r="GD265" i="60"/>
  <c r="GC265" i="60"/>
  <c r="GB265" i="60"/>
  <c r="GA265" i="60"/>
  <c r="FZ265" i="60"/>
  <c r="FY265" i="60"/>
  <c r="FX265" i="60"/>
  <c r="FW265" i="60"/>
  <c r="FV265" i="60"/>
  <c r="FU265" i="60"/>
  <c r="FT265" i="60"/>
  <c r="FS265" i="60"/>
  <c r="FR265" i="60"/>
  <c r="FQ265" i="60"/>
  <c r="FP265" i="60"/>
  <c r="FO265" i="60"/>
  <c r="FN265" i="60"/>
  <c r="FM265" i="60"/>
  <c r="FL265" i="60"/>
  <c r="FK265" i="60"/>
  <c r="FJ265" i="60"/>
  <c r="FI265" i="60"/>
  <c r="FH265" i="60"/>
  <c r="FG265" i="60"/>
  <c r="FF265" i="60"/>
  <c r="FE265" i="60"/>
  <c r="FD265" i="60"/>
  <c r="FC265" i="60"/>
  <c r="FB265" i="60"/>
  <c r="FA265" i="60"/>
  <c r="EZ265" i="60"/>
  <c r="EY265" i="60"/>
  <c r="EX265" i="60"/>
  <c r="EW265" i="60"/>
  <c r="EV265" i="60"/>
  <c r="EU265" i="60"/>
  <c r="ET265" i="60"/>
  <c r="ES265" i="60"/>
  <c r="ER265" i="60"/>
  <c r="EQ265" i="60"/>
  <c r="EP265" i="60"/>
  <c r="EO265" i="60"/>
  <c r="EN265" i="60"/>
  <c r="EM265" i="60"/>
  <c r="EL265" i="60"/>
  <c r="EK265" i="60"/>
  <c r="EJ265" i="60"/>
  <c r="EI265" i="60"/>
  <c r="EH265" i="60"/>
  <c r="EG265" i="60"/>
  <c r="EF265" i="60"/>
  <c r="EE265" i="60"/>
  <c r="ED265" i="60"/>
  <c r="EC265" i="60"/>
  <c r="EB265" i="60"/>
  <c r="EA265" i="60"/>
  <c r="DZ265" i="60"/>
  <c r="DY265" i="60"/>
  <c r="DX265" i="60"/>
  <c r="DW265" i="60"/>
  <c r="DV265" i="60"/>
  <c r="DU265" i="60"/>
  <c r="DT265" i="60"/>
  <c r="DS265" i="60"/>
  <c r="DR265" i="60"/>
  <c r="DQ265" i="60"/>
  <c r="DP265" i="60"/>
  <c r="DO265" i="60"/>
  <c r="DN265" i="60"/>
  <c r="DM265" i="60"/>
  <c r="DL265" i="60"/>
  <c r="DK265" i="60"/>
  <c r="DJ265" i="60"/>
  <c r="DI265" i="60"/>
  <c r="DH265" i="60"/>
  <c r="DG265" i="60"/>
  <c r="DF265" i="60"/>
  <c r="DE265" i="60"/>
  <c r="DD265" i="60"/>
  <c r="DC265" i="60"/>
  <c r="DB265" i="60"/>
  <c r="DA265" i="60"/>
  <c r="CZ265" i="60"/>
  <c r="CY265" i="60"/>
  <c r="CX265" i="60"/>
  <c r="CW265" i="60"/>
  <c r="CV265" i="60"/>
  <c r="CU265" i="60"/>
  <c r="CT265" i="60"/>
  <c r="CS265" i="60"/>
  <c r="CR265" i="60"/>
  <c r="CQ265" i="60"/>
  <c r="CP265" i="60"/>
  <c r="CO265" i="60"/>
  <c r="CN265" i="60"/>
  <c r="CM265" i="60"/>
  <c r="CL265" i="60"/>
  <c r="CK265" i="60"/>
  <c r="CJ265" i="60"/>
  <c r="CI265" i="60"/>
  <c r="CH265" i="60"/>
  <c r="CG265" i="60"/>
  <c r="CF265" i="60"/>
  <c r="CE265" i="60"/>
  <c r="CD265" i="60"/>
  <c r="CC265" i="60"/>
  <c r="CB265" i="60"/>
  <c r="CA265" i="60"/>
  <c r="BZ265" i="60"/>
  <c r="BY265" i="60"/>
  <c r="BX265" i="60"/>
  <c r="BW265" i="60"/>
  <c r="BV265" i="60"/>
  <c r="BU265" i="60"/>
  <c r="BT265" i="60"/>
  <c r="BS265" i="60"/>
  <c r="BR265" i="60"/>
  <c r="BQ265" i="60"/>
  <c r="BP265" i="60"/>
  <c r="BO265" i="60"/>
  <c r="BN265" i="60"/>
  <c r="BM265" i="60"/>
  <c r="BL265" i="60"/>
  <c r="BK265" i="60"/>
  <c r="BJ265" i="60"/>
  <c r="BI265" i="60"/>
  <c r="BH265" i="60"/>
  <c r="BG265" i="60"/>
  <c r="BF265" i="60"/>
  <c r="JS264" i="60"/>
  <c r="JA264" i="60"/>
  <c r="IZ264" i="60"/>
  <c r="IY264" i="60"/>
  <c r="IX264" i="60"/>
  <c r="IW264" i="60"/>
  <c r="IV264" i="60"/>
  <c r="IL264" i="60"/>
  <c r="IK264" i="60"/>
  <c r="IJ264" i="60"/>
  <c r="II264" i="60"/>
  <c r="IH264" i="60"/>
  <c r="IG264" i="60"/>
  <c r="IF264" i="60"/>
  <c r="IE264" i="60"/>
  <c r="ID264" i="60"/>
  <c r="IC264" i="60"/>
  <c r="IB264" i="60"/>
  <c r="IA264" i="60"/>
  <c r="HZ264" i="60"/>
  <c r="HY264" i="60"/>
  <c r="HX264" i="60"/>
  <c r="HW264" i="60"/>
  <c r="HV264" i="60"/>
  <c r="HU264" i="60"/>
  <c r="HT264" i="60"/>
  <c r="HS264" i="60"/>
  <c r="HR264" i="60"/>
  <c r="HQ264" i="60"/>
  <c r="HP264" i="60"/>
  <c r="HO264" i="60"/>
  <c r="HN264" i="60"/>
  <c r="HM264" i="60"/>
  <c r="HL264" i="60"/>
  <c r="HK264" i="60"/>
  <c r="HJ264" i="60"/>
  <c r="HI264" i="60"/>
  <c r="HH264" i="60"/>
  <c r="HG264" i="60"/>
  <c r="HF264" i="60"/>
  <c r="HE264" i="60"/>
  <c r="HD264" i="60"/>
  <c r="HC264" i="60"/>
  <c r="HB264" i="60"/>
  <c r="HA264" i="60"/>
  <c r="GZ264" i="60"/>
  <c r="GY264" i="60"/>
  <c r="GX264" i="60"/>
  <c r="GW264" i="60"/>
  <c r="GV264" i="60"/>
  <c r="GU264" i="60"/>
  <c r="GT264" i="60"/>
  <c r="GS264" i="60"/>
  <c r="GR264" i="60"/>
  <c r="GQ264" i="60"/>
  <c r="GP264" i="60"/>
  <c r="GO264" i="60"/>
  <c r="GN264" i="60"/>
  <c r="GM264" i="60"/>
  <c r="GL264" i="60"/>
  <c r="GK264" i="60"/>
  <c r="GJ264" i="60"/>
  <c r="GI264" i="60"/>
  <c r="GH264" i="60"/>
  <c r="GG264" i="60"/>
  <c r="GF264" i="60"/>
  <c r="GE264" i="60"/>
  <c r="GD264" i="60"/>
  <c r="GC264" i="60"/>
  <c r="GB264" i="60"/>
  <c r="GA264" i="60"/>
  <c r="FZ264" i="60"/>
  <c r="FY264" i="60"/>
  <c r="FX264" i="60"/>
  <c r="FW264" i="60"/>
  <c r="FV264" i="60"/>
  <c r="FU264" i="60"/>
  <c r="FT264" i="60"/>
  <c r="FS264" i="60"/>
  <c r="FR264" i="60"/>
  <c r="FQ264" i="60"/>
  <c r="FP264" i="60"/>
  <c r="FO264" i="60"/>
  <c r="FN264" i="60"/>
  <c r="FM264" i="60"/>
  <c r="FL264" i="60"/>
  <c r="FK264" i="60"/>
  <c r="FJ264" i="60"/>
  <c r="FI264" i="60"/>
  <c r="FH264" i="60"/>
  <c r="FG264" i="60"/>
  <c r="FF264" i="60"/>
  <c r="FE264" i="60"/>
  <c r="FD264" i="60"/>
  <c r="FC264" i="60"/>
  <c r="FB264" i="60"/>
  <c r="FA264" i="60"/>
  <c r="EZ264" i="60"/>
  <c r="EY264" i="60"/>
  <c r="EX264" i="60"/>
  <c r="EW264" i="60"/>
  <c r="EV264" i="60"/>
  <c r="EU264" i="60"/>
  <c r="ET264" i="60"/>
  <c r="ES264" i="60"/>
  <c r="ER264" i="60"/>
  <c r="EQ264" i="60"/>
  <c r="EP264" i="60"/>
  <c r="EO264" i="60"/>
  <c r="EN264" i="60"/>
  <c r="EM264" i="60"/>
  <c r="EL264" i="60"/>
  <c r="EK264" i="60"/>
  <c r="EJ264" i="60"/>
  <c r="EI264" i="60"/>
  <c r="EH264" i="60"/>
  <c r="EG264" i="60"/>
  <c r="EF264" i="60"/>
  <c r="EE264" i="60"/>
  <c r="ED264" i="60"/>
  <c r="EC264" i="60"/>
  <c r="EB264" i="60"/>
  <c r="EA264" i="60"/>
  <c r="DZ264" i="60"/>
  <c r="DY264" i="60"/>
  <c r="DX264" i="60"/>
  <c r="DW264" i="60"/>
  <c r="DV264" i="60"/>
  <c r="DU264" i="60"/>
  <c r="DT264" i="60"/>
  <c r="DS264" i="60"/>
  <c r="DR264" i="60"/>
  <c r="DQ264" i="60"/>
  <c r="DP264" i="60"/>
  <c r="DO264" i="60"/>
  <c r="DN264" i="60"/>
  <c r="DM264" i="60"/>
  <c r="DL264" i="60"/>
  <c r="DK264" i="60"/>
  <c r="DJ264" i="60"/>
  <c r="DI264" i="60"/>
  <c r="DH264" i="60"/>
  <c r="DG264" i="60"/>
  <c r="DF264" i="60"/>
  <c r="DE264" i="60"/>
  <c r="DD264" i="60"/>
  <c r="DC264" i="60"/>
  <c r="DB264" i="60"/>
  <c r="DA264" i="60"/>
  <c r="CZ264" i="60"/>
  <c r="CY264" i="60"/>
  <c r="CX264" i="60"/>
  <c r="CW264" i="60"/>
  <c r="CV264" i="60"/>
  <c r="CU264" i="60"/>
  <c r="CT264" i="60"/>
  <c r="CS264" i="60"/>
  <c r="CR264" i="60"/>
  <c r="CQ264" i="60"/>
  <c r="CP264" i="60"/>
  <c r="CO264" i="60"/>
  <c r="CN264" i="60"/>
  <c r="CM264" i="60"/>
  <c r="CL264" i="60"/>
  <c r="CK264" i="60"/>
  <c r="CJ264" i="60"/>
  <c r="CI264" i="60"/>
  <c r="CH264" i="60"/>
  <c r="CG264" i="60"/>
  <c r="CF264" i="60"/>
  <c r="CE264" i="60"/>
  <c r="CD264" i="60"/>
  <c r="CC264" i="60"/>
  <c r="CB264" i="60"/>
  <c r="CA264" i="60"/>
  <c r="BZ264" i="60"/>
  <c r="BY264" i="60"/>
  <c r="BX264" i="60"/>
  <c r="BW264" i="60"/>
  <c r="BV264" i="60"/>
  <c r="BU264" i="60"/>
  <c r="BT264" i="60"/>
  <c r="BS264" i="60"/>
  <c r="BR264" i="60"/>
  <c r="BQ264" i="60"/>
  <c r="BP264" i="60"/>
  <c r="BO264" i="60"/>
  <c r="BN264" i="60"/>
  <c r="BM264" i="60"/>
  <c r="BL264" i="60"/>
  <c r="BK264" i="60"/>
  <c r="BJ264" i="60"/>
  <c r="BI264" i="60"/>
  <c r="BH264" i="60"/>
  <c r="BG264" i="60"/>
  <c r="BF264" i="60"/>
  <c r="JS263" i="60"/>
  <c r="JA263" i="60"/>
  <c r="IZ263" i="60"/>
  <c r="IY263" i="60"/>
  <c r="IX263" i="60"/>
  <c r="IW263" i="60"/>
  <c r="IV263" i="60"/>
  <c r="IL263" i="60"/>
  <c r="IK263" i="60"/>
  <c r="IJ263" i="60"/>
  <c r="II263" i="60"/>
  <c r="IH263" i="60"/>
  <c r="IG263" i="60"/>
  <c r="IF263" i="60"/>
  <c r="IE263" i="60"/>
  <c r="ID263" i="60"/>
  <c r="IC263" i="60"/>
  <c r="IB263" i="60"/>
  <c r="IA263" i="60"/>
  <c r="HZ263" i="60"/>
  <c r="HY263" i="60"/>
  <c r="HX263" i="60"/>
  <c r="HW263" i="60"/>
  <c r="HV263" i="60"/>
  <c r="HU263" i="60"/>
  <c r="HT263" i="60"/>
  <c r="HS263" i="60"/>
  <c r="HR263" i="60"/>
  <c r="HQ263" i="60"/>
  <c r="HP263" i="60"/>
  <c r="HO263" i="60"/>
  <c r="HN263" i="60"/>
  <c r="HM263" i="60"/>
  <c r="HL263" i="60"/>
  <c r="HK263" i="60"/>
  <c r="HJ263" i="60"/>
  <c r="HI263" i="60"/>
  <c r="HH263" i="60"/>
  <c r="HG263" i="60"/>
  <c r="HF263" i="60"/>
  <c r="HE263" i="60"/>
  <c r="HD263" i="60"/>
  <c r="HC263" i="60"/>
  <c r="HB263" i="60"/>
  <c r="HA263" i="60"/>
  <c r="GZ263" i="60"/>
  <c r="GY263" i="60"/>
  <c r="GX263" i="60"/>
  <c r="GW263" i="60"/>
  <c r="GV263" i="60"/>
  <c r="GU263" i="60"/>
  <c r="GT263" i="60"/>
  <c r="GS263" i="60"/>
  <c r="GR263" i="60"/>
  <c r="GQ263" i="60"/>
  <c r="GP263" i="60"/>
  <c r="GO263" i="60"/>
  <c r="GN263" i="60"/>
  <c r="GM263" i="60"/>
  <c r="GL263" i="60"/>
  <c r="GK263" i="60"/>
  <c r="GJ263" i="60"/>
  <c r="GI263" i="60"/>
  <c r="GH263" i="60"/>
  <c r="GG263" i="60"/>
  <c r="GF263" i="60"/>
  <c r="GE263" i="60"/>
  <c r="GD263" i="60"/>
  <c r="GC263" i="60"/>
  <c r="GB263" i="60"/>
  <c r="GA263" i="60"/>
  <c r="FZ263" i="60"/>
  <c r="FY263" i="60"/>
  <c r="FX263" i="60"/>
  <c r="FW263" i="60"/>
  <c r="FV263" i="60"/>
  <c r="FU263" i="60"/>
  <c r="FT263" i="60"/>
  <c r="FS263" i="60"/>
  <c r="FR263" i="60"/>
  <c r="FQ263" i="60"/>
  <c r="FP263" i="60"/>
  <c r="FO263" i="60"/>
  <c r="FN263" i="60"/>
  <c r="FM263" i="60"/>
  <c r="FL263" i="60"/>
  <c r="FK263" i="60"/>
  <c r="FJ263" i="60"/>
  <c r="FI263" i="60"/>
  <c r="FH263" i="60"/>
  <c r="FG263" i="60"/>
  <c r="FF263" i="60"/>
  <c r="FE263" i="60"/>
  <c r="FD263" i="60"/>
  <c r="FC263" i="60"/>
  <c r="FB263" i="60"/>
  <c r="FA263" i="60"/>
  <c r="EZ263" i="60"/>
  <c r="EY263" i="60"/>
  <c r="EX263" i="60"/>
  <c r="EW263" i="60"/>
  <c r="EV263" i="60"/>
  <c r="EU263" i="60"/>
  <c r="ET263" i="60"/>
  <c r="ES263" i="60"/>
  <c r="ER263" i="60"/>
  <c r="EQ263" i="60"/>
  <c r="EP263" i="60"/>
  <c r="EO263" i="60"/>
  <c r="EN263" i="60"/>
  <c r="EM263" i="60"/>
  <c r="EL263" i="60"/>
  <c r="EK263" i="60"/>
  <c r="EJ263" i="60"/>
  <c r="EI263" i="60"/>
  <c r="EH263" i="60"/>
  <c r="EG263" i="60"/>
  <c r="EF263" i="60"/>
  <c r="EE263" i="60"/>
  <c r="ED263" i="60"/>
  <c r="EC263" i="60"/>
  <c r="EB263" i="60"/>
  <c r="EA263" i="60"/>
  <c r="DZ263" i="60"/>
  <c r="DY263" i="60"/>
  <c r="DX263" i="60"/>
  <c r="DW263" i="60"/>
  <c r="DV263" i="60"/>
  <c r="DU263" i="60"/>
  <c r="DT263" i="60"/>
  <c r="DS263" i="60"/>
  <c r="DR263" i="60"/>
  <c r="DQ263" i="60"/>
  <c r="DP263" i="60"/>
  <c r="DO263" i="60"/>
  <c r="DN263" i="60"/>
  <c r="DM263" i="60"/>
  <c r="DL263" i="60"/>
  <c r="DK263" i="60"/>
  <c r="DJ263" i="60"/>
  <c r="DI263" i="60"/>
  <c r="DH263" i="60"/>
  <c r="DG263" i="60"/>
  <c r="DF263" i="60"/>
  <c r="DE263" i="60"/>
  <c r="DD263" i="60"/>
  <c r="DC263" i="60"/>
  <c r="DB263" i="60"/>
  <c r="DA263" i="60"/>
  <c r="CZ263" i="60"/>
  <c r="CY263" i="60"/>
  <c r="CX263" i="60"/>
  <c r="CW263" i="60"/>
  <c r="CV263" i="60"/>
  <c r="CU263" i="60"/>
  <c r="CT263" i="60"/>
  <c r="CS263" i="60"/>
  <c r="CR263" i="60"/>
  <c r="CQ263" i="60"/>
  <c r="CP263" i="60"/>
  <c r="CO263" i="60"/>
  <c r="CN263" i="60"/>
  <c r="CM263" i="60"/>
  <c r="CL263" i="60"/>
  <c r="CK263" i="60"/>
  <c r="CJ263" i="60"/>
  <c r="CI263" i="60"/>
  <c r="CH263" i="60"/>
  <c r="CG263" i="60"/>
  <c r="CF263" i="60"/>
  <c r="CE263" i="60"/>
  <c r="CD263" i="60"/>
  <c r="CC263" i="60"/>
  <c r="CB263" i="60"/>
  <c r="CA263" i="60"/>
  <c r="BZ263" i="60"/>
  <c r="BY263" i="60"/>
  <c r="BX263" i="60"/>
  <c r="BW263" i="60"/>
  <c r="BV263" i="60"/>
  <c r="BU263" i="60"/>
  <c r="BT263" i="60"/>
  <c r="BS263" i="60"/>
  <c r="BR263" i="60"/>
  <c r="BQ263" i="60"/>
  <c r="BP263" i="60"/>
  <c r="BO263" i="60"/>
  <c r="BN263" i="60"/>
  <c r="BM263" i="60"/>
  <c r="BL263" i="60"/>
  <c r="BK263" i="60"/>
  <c r="BJ263" i="60"/>
  <c r="BI263" i="60"/>
  <c r="BH263" i="60"/>
  <c r="BG263" i="60"/>
  <c r="BF263" i="60"/>
  <c r="JS262" i="60"/>
  <c r="JA262" i="60"/>
  <c r="IZ262" i="60"/>
  <c r="IY262" i="60"/>
  <c r="IX262" i="60"/>
  <c r="IW262" i="60"/>
  <c r="IV262" i="60"/>
  <c r="IL262" i="60"/>
  <c r="IK262" i="60"/>
  <c r="IJ262" i="60"/>
  <c r="II262" i="60"/>
  <c r="IH262" i="60"/>
  <c r="IG262" i="60"/>
  <c r="IF262" i="60"/>
  <c r="IE262" i="60"/>
  <c r="ID262" i="60"/>
  <c r="IC262" i="60"/>
  <c r="IB262" i="60"/>
  <c r="IA262" i="60"/>
  <c r="HZ262" i="60"/>
  <c r="HY262" i="60"/>
  <c r="HX262" i="60"/>
  <c r="HW262" i="60"/>
  <c r="HV262" i="60"/>
  <c r="HU262" i="60"/>
  <c r="HT262" i="60"/>
  <c r="HS262" i="60"/>
  <c r="HR262" i="60"/>
  <c r="HQ262" i="60"/>
  <c r="HP262" i="60"/>
  <c r="HO262" i="60"/>
  <c r="HN262" i="60"/>
  <c r="HM262" i="60"/>
  <c r="HL262" i="60"/>
  <c r="HK262" i="60"/>
  <c r="HJ262" i="60"/>
  <c r="HI262" i="60"/>
  <c r="HH262" i="60"/>
  <c r="HG262" i="60"/>
  <c r="HF262" i="60"/>
  <c r="HE262" i="60"/>
  <c r="HD262" i="60"/>
  <c r="HC262" i="60"/>
  <c r="HB262" i="60"/>
  <c r="HA262" i="60"/>
  <c r="GZ262" i="60"/>
  <c r="GY262" i="60"/>
  <c r="GX262" i="60"/>
  <c r="GW262" i="60"/>
  <c r="GV262" i="60"/>
  <c r="GU262" i="60"/>
  <c r="GT262" i="60"/>
  <c r="GS262" i="60"/>
  <c r="GR262" i="60"/>
  <c r="GQ262" i="60"/>
  <c r="GP262" i="60"/>
  <c r="GO262" i="60"/>
  <c r="GN262" i="60"/>
  <c r="GM262" i="60"/>
  <c r="GL262" i="60"/>
  <c r="GK262" i="60"/>
  <c r="GJ262" i="60"/>
  <c r="GI262" i="60"/>
  <c r="GH262" i="60"/>
  <c r="GG262" i="60"/>
  <c r="GF262" i="60"/>
  <c r="GE262" i="60"/>
  <c r="GD262" i="60"/>
  <c r="GC262" i="60"/>
  <c r="GB262" i="60"/>
  <c r="GA262" i="60"/>
  <c r="FZ262" i="60"/>
  <c r="FY262" i="60"/>
  <c r="FX262" i="60"/>
  <c r="FW262" i="60"/>
  <c r="FV262" i="60"/>
  <c r="FU262" i="60"/>
  <c r="FT262" i="60"/>
  <c r="FS262" i="60"/>
  <c r="FR262" i="60"/>
  <c r="FQ262" i="60"/>
  <c r="FP262" i="60"/>
  <c r="FO262" i="60"/>
  <c r="FN262" i="60"/>
  <c r="FM262" i="60"/>
  <c r="FL262" i="60"/>
  <c r="FK262" i="60"/>
  <c r="FJ262" i="60"/>
  <c r="FI262" i="60"/>
  <c r="FH262" i="60"/>
  <c r="FG262" i="60"/>
  <c r="FF262" i="60"/>
  <c r="FE262" i="60"/>
  <c r="FD262" i="60"/>
  <c r="FC262" i="60"/>
  <c r="FB262" i="60"/>
  <c r="FA262" i="60"/>
  <c r="EZ262" i="60"/>
  <c r="EY262" i="60"/>
  <c r="EX262" i="60"/>
  <c r="EW262" i="60"/>
  <c r="EV262" i="60"/>
  <c r="EU262" i="60"/>
  <c r="ET262" i="60"/>
  <c r="ES262" i="60"/>
  <c r="ER262" i="60"/>
  <c r="EQ262" i="60"/>
  <c r="EP262" i="60"/>
  <c r="EO262" i="60"/>
  <c r="EN262" i="60"/>
  <c r="EM262" i="60"/>
  <c r="EL262" i="60"/>
  <c r="EK262" i="60"/>
  <c r="EJ262" i="60"/>
  <c r="EI262" i="60"/>
  <c r="EH262" i="60"/>
  <c r="EG262" i="60"/>
  <c r="EF262" i="60"/>
  <c r="EE262" i="60"/>
  <c r="ED262" i="60"/>
  <c r="EC262" i="60"/>
  <c r="EB262" i="60"/>
  <c r="EA262" i="60"/>
  <c r="DZ262" i="60"/>
  <c r="DY262" i="60"/>
  <c r="DX262" i="60"/>
  <c r="DW262" i="60"/>
  <c r="DV262" i="60"/>
  <c r="DU262" i="60"/>
  <c r="DT262" i="60"/>
  <c r="DS262" i="60"/>
  <c r="DR262" i="60"/>
  <c r="DQ262" i="60"/>
  <c r="DP262" i="60"/>
  <c r="DO262" i="60"/>
  <c r="DN262" i="60"/>
  <c r="DM262" i="60"/>
  <c r="DL262" i="60"/>
  <c r="DK262" i="60"/>
  <c r="DJ262" i="60"/>
  <c r="DI262" i="60"/>
  <c r="DH262" i="60"/>
  <c r="DG262" i="60"/>
  <c r="DF262" i="60"/>
  <c r="DE262" i="60"/>
  <c r="DD262" i="60"/>
  <c r="DC262" i="60"/>
  <c r="DB262" i="60"/>
  <c r="DA262" i="60"/>
  <c r="CZ262" i="60"/>
  <c r="CY262" i="60"/>
  <c r="CX262" i="60"/>
  <c r="CW262" i="60"/>
  <c r="CV262" i="60"/>
  <c r="CU262" i="60"/>
  <c r="CT262" i="60"/>
  <c r="CS262" i="60"/>
  <c r="CR262" i="60"/>
  <c r="CQ262" i="60"/>
  <c r="CP262" i="60"/>
  <c r="CO262" i="60"/>
  <c r="CN262" i="60"/>
  <c r="CM262" i="60"/>
  <c r="CL262" i="60"/>
  <c r="CK262" i="60"/>
  <c r="CJ262" i="60"/>
  <c r="CI262" i="60"/>
  <c r="CH262" i="60"/>
  <c r="CG262" i="60"/>
  <c r="CF262" i="60"/>
  <c r="CE262" i="60"/>
  <c r="CD262" i="60"/>
  <c r="CC262" i="60"/>
  <c r="CB262" i="60"/>
  <c r="CA262" i="60"/>
  <c r="BZ262" i="60"/>
  <c r="BY262" i="60"/>
  <c r="BX262" i="60"/>
  <c r="BW262" i="60"/>
  <c r="BV262" i="60"/>
  <c r="BU262" i="60"/>
  <c r="BT262" i="60"/>
  <c r="BS262" i="60"/>
  <c r="BR262" i="60"/>
  <c r="BQ262" i="60"/>
  <c r="BP262" i="60"/>
  <c r="BO262" i="60"/>
  <c r="BN262" i="60"/>
  <c r="BM262" i="60"/>
  <c r="BL262" i="60"/>
  <c r="BK262" i="60"/>
  <c r="BJ262" i="60"/>
  <c r="BI262" i="60"/>
  <c r="BH262" i="60"/>
  <c r="BG262" i="60"/>
  <c r="BF262" i="60"/>
  <c r="JS261" i="60"/>
  <c r="JA261" i="60"/>
  <c r="IZ261" i="60"/>
  <c r="IY261" i="60"/>
  <c r="IX261" i="60"/>
  <c r="IW261" i="60"/>
  <c r="IV261" i="60"/>
  <c r="IL261" i="60"/>
  <c r="IK261" i="60"/>
  <c r="IJ261" i="60"/>
  <c r="II261" i="60"/>
  <c r="IH261" i="60"/>
  <c r="IG261" i="60"/>
  <c r="IF261" i="60"/>
  <c r="IE261" i="60"/>
  <c r="ID261" i="60"/>
  <c r="IC261" i="60"/>
  <c r="IB261" i="60"/>
  <c r="IA261" i="60"/>
  <c r="HZ261" i="60"/>
  <c r="HY261" i="60"/>
  <c r="HX261" i="60"/>
  <c r="HW261" i="60"/>
  <c r="HV261" i="60"/>
  <c r="HU261" i="60"/>
  <c r="HT261" i="60"/>
  <c r="HS261" i="60"/>
  <c r="HR261" i="60"/>
  <c r="HQ261" i="60"/>
  <c r="HP261" i="60"/>
  <c r="HO261" i="60"/>
  <c r="HN261" i="60"/>
  <c r="HM261" i="60"/>
  <c r="HL261" i="60"/>
  <c r="HK261" i="60"/>
  <c r="HJ261" i="60"/>
  <c r="HI261" i="60"/>
  <c r="HH261" i="60"/>
  <c r="HG261" i="60"/>
  <c r="HF261" i="60"/>
  <c r="HE261" i="60"/>
  <c r="HD261" i="60"/>
  <c r="HC261" i="60"/>
  <c r="HB261" i="60"/>
  <c r="HA261" i="60"/>
  <c r="GZ261" i="60"/>
  <c r="GY261" i="60"/>
  <c r="GX261" i="60"/>
  <c r="GW261" i="60"/>
  <c r="GV261" i="60"/>
  <c r="GU261" i="60"/>
  <c r="GT261" i="60"/>
  <c r="GS261" i="60"/>
  <c r="GR261" i="60"/>
  <c r="GQ261" i="60"/>
  <c r="GP261" i="60"/>
  <c r="GO261" i="60"/>
  <c r="GN261" i="60"/>
  <c r="GM261" i="60"/>
  <c r="GL261" i="60"/>
  <c r="GK261" i="60"/>
  <c r="GJ261" i="60"/>
  <c r="GI261" i="60"/>
  <c r="GH261" i="60"/>
  <c r="GG261" i="60"/>
  <c r="GF261" i="60"/>
  <c r="GE261" i="60"/>
  <c r="GD261" i="60"/>
  <c r="GC261" i="60"/>
  <c r="GB261" i="60"/>
  <c r="GA261" i="60"/>
  <c r="FZ261" i="60"/>
  <c r="FY261" i="60"/>
  <c r="FX261" i="60"/>
  <c r="FW261" i="60"/>
  <c r="FV261" i="60"/>
  <c r="FU261" i="60"/>
  <c r="FT261" i="60"/>
  <c r="FS261" i="60"/>
  <c r="FR261" i="60"/>
  <c r="FQ261" i="60"/>
  <c r="FP261" i="60"/>
  <c r="FO261" i="60"/>
  <c r="FN261" i="60"/>
  <c r="FM261" i="60"/>
  <c r="FL261" i="60"/>
  <c r="FK261" i="60"/>
  <c r="FJ261" i="60"/>
  <c r="FI261" i="60"/>
  <c r="FH261" i="60"/>
  <c r="FG261" i="60"/>
  <c r="FF261" i="60"/>
  <c r="FE261" i="60"/>
  <c r="FD261" i="60"/>
  <c r="FC261" i="60"/>
  <c r="FB261" i="60"/>
  <c r="FA261" i="60"/>
  <c r="EZ261" i="60"/>
  <c r="EY261" i="60"/>
  <c r="EX261" i="60"/>
  <c r="EW261" i="60"/>
  <c r="EV261" i="60"/>
  <c r="EU261" i="60"/>
  <c r="ET261" i="60"/>
  <c r="ES261" i="60"/>
  <c r="ER261" i="60"/>
  <c r="EQ261" i="60"/>
  <c r="EP261" i="60"/>
  <c r="EO261" i="60"/>
  <c r="EN261" i="60"/>
  <c r="EM261" i="60"/>
  <c r="EL261" i="60"/>
  <c r="EK261" i="60"/>
  <c r="EJ261" i="60"/>
  <c r="EI261" i="60"/>
  <c r="EH261" i="60"/>
  <c r="EG261" i="60"/>
  <c r="EF261" i="60"/>
  <c r="EE261" i="60"/>
  <c r="ED261" i="60"/>
  <c r="EC261" i="60"/>
  <c r="EB261" i="60"/>
  <c r="EA261" i="60"/>
  <c r="DZ261" i="60"/>
  <c r="DY261" i="60"/>
  <c r="DX261" i="60"/>
  <c r="DW261" i="60"/>
  <c r="DV261" i="60"/>
  <c r="DU261" i="60"/>
  <c r="DT261" i="60"/>
  <c r="DS261" i="60"/>
  <c r="DR261" i="60"/>
  <c r="DQ261" i="60"/>
  <c r="DP261" i="60"/>
  <c r="DO261" i="60"/>
  <c r="DN261" i="60"/>
  <c r="DM261" i="60"/>
  <c r="DL261" i="60"/>
  <c r="DK261" i="60"/>
  <c r="DJ261" i="60"/>
  <c r="DI261" i="60"/>
  <c r="DH261" i="60"/>
  <c r="DG261" i="60"/>
  <c r="DF261" i="60"/>
  <c r="DE261" i="60"/>
  <c r="DD261" i="60"/>
  <c r="DC261" i="60"/>
  <c r="DB261" i="60"/>
  <c r="DA261" i="60"/>
  <c r="CZ261" i="60"/>
  <c r="CY261" i="60"/>
  <c r="CX261" i="60"/>
  <c r="CW261" i="60"/>
  <c r="CV261" i="60"/>
  <c r="CU261" i="60"/>
  <c r="CT261" i="60"/>
  <c r="CS261" i="60"/>
  <c r="CR261" i="60"/>
  <c r="CQ261" i="60"/>
  <c r="CP261" i="60"/>
  <c r="CO261" i="60"/>
  <c r="CN261" i="60"/>
  <c r="CM261" i="60"/>
  <c r="CL261" i="60"/>
  <c r="CK261" i="60"/>
  <c r="CJ261" i="60"/>
  <c r="CI261" i="60"/>
  <c r="CH261" i="60"/>
  <c r="CG261" i="60"/>
  <c r="CF261" i="60"/>
  <c r="CE261" i="60"/>
  <c r="CD261" i="60"/>
  <c r="CC261" i="60"/>
  <c r="CB261" i="60"/>
  <c r="CA261" i="60"/>
  <c r="BZ261" i="60"/>
  <c r="BY261" i="60"/>
  <c r="BX261" i="60"/>
  <c r="BW261" i="60"/>
  <c r="BV261" i="60"/>
  <c r="BU261" i="60"/>
  <c r="BT261" i="60"/>
  <c r="BS261" i="60"/>
  <c r="BR261" i="60"/>
  <c r="BQ261" i="60"/>
  <c r="BP261" i="60"/>
  <c r="BO261" i="60"/>
  <c r="BN261" i="60"/>
  <c r="BM261" i="60"/>
  <c r="BL261" i="60"/>
  <c r="BK261" i="60"/>
  <c r="BJ261" i="60"/>
  <c r="BI261" i="60"/>
  <c r="BH261" i="60"/>
  <c r="BG261" i="60"/>
  <c r="BF261" i="60"/>
  <c r="JS260" i="60"/>
  <c r="JA260" i="60"/>
  <c r="IZ260" i="60"/>
  <c r="IY260" i="60"/>
  <c r="IX260" i="60"/>
  <c r="IW260" i="60"/>
  <c r="IV260" i="60"/>
  <c r="IL260" i="60"/>
  <c r="IK260" i="60"/>
  <c r="IJ260" i="60"/>
  <c r="II260" i="60"/>
  <c r="IH260" i="60"/>
  <c r="IG260" i="60"/>
  <c r="IF260" i="60"/>
  <c r="IE260" i="60"/>
  <c r="ID260" i="60"/>
  <c r="IC260" i="60"/>
  <c r="IB260" i="60"/>
  <c r="IA260" i="60"/>
  <c r="HZ260" i="60"/>
  <c r="HY260" i="60"/>
  <c r="HX260" i="60"/>
  <c r="HW260" i="60"/>
  <c r="HV260" i="60"/>
  <c r="HU260" i="60"/>
  <c r="HT260" i="60"/>
  <c r="HS260" i="60"/>
  <c r="HR260" i="60"/>
  <c r="HQ260" i="60"/>
  <c r="HP260" i="60"/>
  <c r="HO260" i="60"/>
  <c r="HN260" i="60"/>
  <c r="HM260" i="60"/>
  <c r="HL260" i="60"/>
  <c r="HK260" i="60"/>
  <c r="HJ260" i="60"/>
  <c r="HI260" i="60"/>
  <c r="HH260" i="60"/>
  <c r="HG260" i="60"/>
  <c r="HF260" i="60"/>
  <c r="HE260" i="60"/>
  <c r="HD260" i="60"/>
  <c r="HC260" i="60"/>
  <c r="HB260" i="60"/>
  <c r="HA260" i="60"/>
  <c r="GZ260" i="60"/>
  <c r="GY260" i="60"/>
  <c r="GX260" i="60"/>
  <c r="GW260" i="60"/>
  <c r="GV260" i="60"/>
  <c r="GU260" i="60"/>
  <c r="GT260" i="60"/>
  <c r="GS260" i="60"/>
  <c r="GR260" i="60"/>
  <c r="GQ260" i="60"/>
  <c r="GP260" i="60"/>
  <c r="GO260" i="60"/>
  <c r="GN260" i="60"/>
  <c r="GM260" i="60"/>
  <c r="GL260" i="60"/>
  <c r="GK260" i="60"/>
  <c r="GJ260" i="60"/>
  <c r="GI260" i="60"/>
  <c r="GH260" i="60"/>
  <c r="GG260" i="60"/>
  <c r="GF260" i="60"/>
  <c r="GE260" i="60"/>
  <c r="GD260" i="60"/>
  <c r="GC260" i="60"/>
  <c r="GB260" i="60"/>
  <c r="GA260" i="60"/>
  <c r="FZ260" i="60"/>
  <c r="FY260" i="60"/>
  <c r="FX260" i="60"/>
  <c r="FW260" i="60"/>
  <c r="FV260" i="60"/>
  <c r="FU260" i="60"/>
  <c r="FT260" i="60"/>
  <c r="FS260" i="60"/>
  <c r="FR260" i="60"/>
  <c r="FQ260" i="60"/>
  <c r="FP260" i="60"/>
  <c r="FO260" i="60"/>
  <c r="FN260" i="60"/>
  <c r="FM260" i="60"/>
  <c r="FL260" i="60"/>
  <c r="FK260" i="60"/>
  <c r="FJ260" i="60"/>
  <c r="FI260" i="60"/>
  <c r="FH260" i="60"/>
  <c r="FG260" i="60"/>
  <c r="FF260" i="60"/>
  <c r="FE260" i="60"/>
  <c r="FD260" i="60"/>
  <c r="FC260" i="60"/>
  <c r="FB260" i="60"/>
  <c r="FA260" i="60"/>
  <c r="EZ260" i="60"/>
  <c r="EY260" i="60"/>
  <c r="EX260" i="60"/>
  <c r="EW260" i="60"/>
  <c r="EV260" i="60"/>
  <c r="EU260" i="60"/>
  <c r="ET260" i="60"/>
  <c r="ES260" i="60"/>
  <c r="ER260" i="60"/>
  <c r="EQ260" i="60"/>
  <c r="EP260" i="60"/>
  <c r="EO260" i="60"/>
  <c r="EN260" i="60"/>
  <c r="EM260" i="60"/>
  <c r="EL260" i="60"/>
  <c r="EK260" i="60"/>
  <c r="EJ260" i="60"/>
  <c r="EI260" i="60"/>
  <c r="EH260" i="60"/>
  <c r="EG260" i="60"/>
  <c r="EF260" i="60"/>
  <c r="EE260" i="60"/>
  <c r="ED260" i="60"/>
  <c r="EC260" i="60"/>
  <c r="EB260" i="60"/>
  <c r="EA260" i="60"/>
  <c r="DZ260" i="60"/>
  <c r="DY260" i="60"/>
  <c r="DX260" i="60"/>
  <c r="DW260" i="60"/>
  <c r="DV260" i="60"/>
  <c r="DU260" i="60"/>
  <c r="DT260" i="60"/>
  <c r="DS260" i="60"/>
  <c r="DR260" i="60"/>
  <c r="DQ260" i="60"/>
  <c r="DP260" i="60"/>
  <c r="DO260" i="60"/>
  <c r="DN260" i="60"/>
  <c r="DM260" i="60"/>
  <c r="DL260" i="60"/>
  <c r="DK260" i="60"/>
  <c r="DJ260" i="60"/>
  <c r="DI260" i="60"/>
  <c r="DH260" i="60"/>
  <c r="DG260" i="60"/>
  <c r="DF260" i="60"/>
  <c r="DE260" i="60"/>
  <c r="DD260" i="60"/>
  <c r="DC260" i="60"/>
  <c r="DB260" i="60"/>
  <c r="DA260" i="60"/>
  <c r="CZ260" i="60"/>
  <c r="CY260" i="60"/>
  <c r="CX260" i="60"/>
  <c r="CW260" i="60"/>
  <c r="CV260" i="60"/>
  <c r="CU260" i="60"/>
  <c r="CT260" i="60"/>
  <c r="CS260" i="60"/>
  <c r="CR260" i="60"/>
  <c r="CQ260" i="60"/>
  <c r="CP260" i="60"/>
  <c r="CO260" i="60"/>
  <c r="CN260" i="60"/>
  <c r="CM260" i="60"/>
  <c r="CL260" i="60"/>
  <c r="CK260" i="60"/>
  <c r="CJ260" i="60"/>
  <c r="CI260" i="60"/>
  <c r="CH260" i="60"/>
  <c r="CG260" i="60"/>
  <c r="CF260" i="60"/>
  <c r="CE260" i="60"/>
  <c r="CD260" i="60"/>
  <c r="CC260" i="60"/>
  <c r="CB260" i="60"/>
  <c r="CA260" i="60"/>
  <c r="BZ260" i="60"/>
  <c r="BY260" i="60"/>
  <c r="BX260" i="60"/>
  <c r="BW260" i="60"/>
  <c r="BV260" i="60"/>
  <c r="BU260" i="60"/>
  <c r="BT260" i="60"/>
  <c r="BS260" i="60"/>
  <c r="BR260" i="60"/>
  <c r="BQ260" i="60"/>
  <c r="BP260" i="60"/>
  <c r="BO260" i="60"/>
  <c r="BN260" i="60"/>
  <c r="BM260" i="60"/>
  <c r="BL260" i="60"/>
  <c r="BK260" i="60"/>
  <c r="BJ260" i="60"/>
  <c r="BI260" i="60"/>
  <c r="BH260" i="60"/>
  <c r="BG260" i="60"/>
  <c r="BF260" i="60"/>
  <c r="JS259" i="60"/>
  <c r="JA259" i="60"/>
  <c r="IZ259" i="60"/>
  <c r="IY259" i="60"/>
  <c r="IX259" i="60"/>
  <c r="IW259" i="60"/>
  <c r="IV259" i="60"/>
  <c r="IL259" i="60"/>
  <c r="IK259" i="60"/>
  <c r="IJ259" i="60"/>
  <c r="II259" i="60"/>
  <c r="IH259" i="60"/>
  <c r="IG259" i="60"/>
  <c r="IF259" i="60"/>
  <c r="IE259" i="60"/>
  <c r="ID259" i="60"/>
  <c r="IC259" i="60"/>
  <c r="IB259" i="60"/>
  <c r="IA259" i="60"/>
  <c r="HZ259" i="60"/>
  <c r="HY259" i="60"/>
  <c r="HX259" i="60"/>
  <c r="HW259" i="60"/>
  <c r="HV259" i="60"/>
  <c r="HU259" i="60"/>
  <c r="HT259" i="60"/>
  <c r="HS259" i="60"/>
  <c r="HR259" i="60"/>
  <c r="HQ259" i="60"/>
  <c r="HP259" i="60"/>
  <c r="HO259" i="60"/>
  <c r="HN259" i="60"/>
  <c r="HM259" i="60"/>
  <c r="HL259" i="60"/>
  <c r="HK259" i="60"/>
  <c r="HJ259" i="60"/>
  <c r="HI259" i="60"/>
  <c r="HH259" i="60"/>
  <c r="HG259" i="60"/>
  <c r="HF259" i="60"/>
  <c r="HE259" i="60"/>
  <c r="HD259" i="60"/>
  <c r="HC259" i="60"/>
  <c r="HB259" i="60"/>
  <c r="HA259" i="60"/>
  <c r="GZ259" i="60"/>
  <c r="GY259" i="60"/>
  <c r="GX259" i="60"/>
  <c r="GW259" i="60"/>
  <c r="GV259" i="60"/>
  <c r="GU259" i="60"/>
  <c r="GT259" i="60"/>
  <c r="GS259" i="60"/>
  <c r="GR259" i="60"/>
  <c r="GQ259" i="60"/>
  <c r="GP259" i="60"/>
  <c r="GO259" i="60"/>
  <c r="GN259" i="60"/>
  <c r="GM259" i="60"/>
  <c r="GL259" i="60"/>
  <c r="GK259" i="60"/>
  <c r="GJ259" i="60"/>
  <c r="GI259" i="60"/>
  <c r="GH259" i="60"/>
  <c r="GG259" i="60"/>
  <c r="GF259" i="60"/>
  <c r="GE259" i="60"/>
  <c r="GD259" i="60"/>
  <c r="GC259" i="60"/>
  <c r="GB259" i="60"/>
  <c r="GA259" i="60"/>
  <c r="FZ259" i="60"/>
  <c r="FY259" i="60"/>
  <c r="FX259" i="60"/>
  <c r="FW259" i="60"/>
  <c r="FV259" i="60"/>
  <c r="FU259" i="60"/>
  <c r="FT259" i="60"/>
  <c r="FS259" i="60"/>
  <c r="FR259" i="60"/>
  <c r="FQ259" i="60"/>
  <c r="FP259" i="60"/>
  <c r="FO259" i="60"/>
  <c r="FN259" i="60"/>
  <c r="FM259" i="60"/>
  <c r="FL259" i="60"/>
  <c r="FK259" i="60"/>
  <c r="FJ259" i="60"/>
  <c r="FI259" i="60"/>
  <c r="FH259" i="60"/>
  <c r="FG259" i="60"/>
  <c r="FF259" i="60"/>
  <c r="FE259" i="60"/>
  <c r="FD259" i="60"/>
  <c r="FC259" i="60"/>
  <c r="FB259" i="60"/>
  <c r="FA259" i="60"/>
  <c r="EZ259" i="60"/>
  <c r="EY259" i="60"/>
  <c r="EX259" i="60"/>
  <c r="EW259" i="60"/>
  <c r="EV259" i="60"/>
  <c r="EU259" i="60"/>
  <c r="ET259" i="60"/>
  <c r="ES259" i="60"/>
  <c r="ER259" i="60"/>
  <c r="EQ259" i="60"/>
  <c r="EP259" i="60"/>
  <c r="EO259" i="60"/>
  <c r="EN259" i="60"/>
  <c r="EM259" i="60"/>
  <c r="EL259" i="60"/>
  <c r="EK259" i="60"/>
  <c r="EJ259" i="60"/>
  <c r="EI259" i="60"/>
  <c r="EH259" i="60"/>
  <c r="EG259" i="60"/>
  <c r="EF259" i="60"/>
  <c r="EE259" i="60"/>
  <c r="ED259" i="60"/>
  <c r="EC259" i="60"/>
  <c r="EB259" i="60"/>
  <c r="EA259" i="60"/>
  <c r="DZ259" i="60"/>
  <c r="DY259" i="60"/>
  <c r="DX259" i="60"/>
  <c r="DW259" i="60"/>
  <c r="DV259" i="60"/>
  <c r="DU259" i="60"/>
  <c r="DT259" i="60"/>
  <c r="DS259" i="60"/>
  <c r="DR259" i="60"/>
  <c r="DQ259" i="60"/>
  <c r="DP259" i="60"/>
  <c r="DO259" i="60"/>
  <c r="DN259" i="60"/>
  <c r="DM259" i="60"/>
  <c r="DL259" i="60"/>
  <c r="DK259" i="60"/>
  <c r="DJ259" i="60"/>
  <c r="DI259" i="60"/>
  <c r="DH259" i="60"/>
  <c r="DG259" i="60"/>
  <c r="DF259" i="60"/>
  <c r="DE259" i="60"/>
  <c r="DD259" i="60"/>
  <c r="DC259" i="60"/>
  <c r="DB259" i="60"/>
  <c r="DA259" i="60"/>
  <c r="CZ259" i="60"/>
  <c r="CY259" i="60"/>
  <c r="CX259" i="60"/>
  <c r="CW259" i="60"/>
  <c r="CV259" i="60"/>
  <c r="CU259" i="60"/>
  <c r="CT259" i="60"/>
  <c r="CS259" i="60"/>
  <c r="CR259" i="60"/>
  <c r="CQ259" i="60"/>
  <c r="CP259" i="60"/>
  <c r="CO259" i="60"/>
  <c r="CN259" i="60"/>
  <c r="CM259" i="60"/>
  <c r="CL259" i="60"/>
  <c r="CK259" i="60"/>
  <c r="CJ259" i="60"/>
  <c r="CI259" i="60"/>
  <c r="CH259" i="60"/>
  <c r="CG259" i="60"/>
  <c r="CF259" i="60"/>
  <c r="CE259" i="60"/>
  <c r="CD259" i="60"/>
  <c r="CC259" i="60"/>
  <c r="CB259" i="60"/>
  <c r="CA259" i="60"/>
  <c r="BZ259" i="60"/>
  <c r="BY259" i="60"/>
  <c r="BX259" i="60"/>
  <c r="BW259" i="60"/>
  <c r="BV259" i="60"/>
  <c r="BU259" i="60"/>
  <c r="BT259" i="60"/>
  <c r="BS259" i="60"/>
  <c r="BR259" i="60"/>
  <c r="BQ259" i="60"/>
  <c r="BP259" i="60"/>
  <c r="BO259" i="60"/>
  <c r="BN259" i="60"/>
  <c r="BM259" i="60"/>
  <c r="BL259" i="60"/>
  <c r="BK259" i="60"/>
  <c r="BJ259" i="60"/>
  <c r="BI259" i="60"/>
  <c r="BH259" i="60"/>
  <c r="BG259" i="60"/>
  <c r="BF259" i="60"/>
  <c r="JS258" i="60"/>
  <c r="JA258" i="60"/>
  <c r="IZ258" i="60"/>
  <c r="IY258" i="60"/>
  <c r="IX258" i="60"/>
  <c r="IW258" i="60"/>
  <c r="IV258" i="60"/>
  <c r="IL258" i="60"/>
  <c r="IK258" i="60"/>
  <c r="IJ258" i="60"/>
  <c r="II258" i="60"/>
  <c r="IH258" i="60"/>
  <c r="IG258" i="60"/>
  <c r="IF258" i="60"/>
  <c r="IE258" i="60"/>
  <c r="ID258" i="60"/>
  <c r="IC258" i="60"/>
  <c r="IB258" i="60"/>
  <c r="IA258" i="60"/>
  <c r="HZ258" i="60"/>
  <c r="HY258" i="60"/>
  <c r="HX258" i="60"/>
  <c r="HW258" i="60"/>
  <c r="HV258" i="60"/>
  <c r="HU258" i="60"/>
  <c r="HT258" i="60"/>
  <c r="HS258" i="60"/>
  <c r="HR258" i="60"/>
  <c r="HQ258" i="60"/>
  <c r="HP258" i="60"/>
  <c r="HO258" i="60"/>
  <c r="HN258" i="60"/>
  <c r="HM258" i="60"/>
  <c r="HL258" i="60"/>
  <c r="HK258" i="60"/>
  <c r="HJ258" i="60"/>
  <c r="HI258" i="60"/>
  <c r="HH258" i="60"/>
  <c r="HG258" i="60"/>
  <c r="HF258" i="60"/>
  <c r="HE258" i="60"/>
  <c r="HD258" i="60"/>
  <c r="HC258" i="60"/>
  <c r="HB258" i="60"/>
  <c r="HA258" i="60"/>
  <c r="GZ258" i="60"/>
  <c r="GY258" i="60"/>
  <c r="GX258" i="60"/>
  <c r="GW258" i="60"/>
  <c r="GV258" i="60"/>
  <c r="GU258" i="60"/>
  <c r="GT258" i="60"/>
  <c r="GS258" i="60"/>
  <c r="GR258" i="60"/>
  <c r="GQ258" i="60"/>
  <c r="GP258" i="60"/>
  <c r="GO258" i="60"/>
  <c r="GN258" i="60"/>
  <c r="GM258" i="60"/>
  <c r="GL258" i="60"/>
  <c r="GK258" i="60"/>
  <c r="GJ258" i="60"/>
  <c r="GI258" i="60"/>
  <c r="GH258" i="60"/>
  <c r="GG258" i="60"/>
  <c r="GF258" i="60"/>
  <c r="GE258" i="60"/>
  <c r="GD258" i="60"/>
  <c r="GC258" i="60"/>
  <c r="GB258" i="60"/>
  <c r="GA258" i="60"/>
  <c r="FZ258" i="60"/>
  <c r="FY258" i="60"/>
  <c r="FX258" i="60"/>
  <c r="FW258" i="60"/>
  <c r="FV258" i="60"/>
  <c r="FU258" i="60"/>
  <c r="FT258" i="60"/>
  <c r="FS258" i="60"/>
  <c r="FR258" i="60"/>
  <c r="FQ258" i="60"/>
  <c r="FP258" i="60"/>
  <c r="FO258" i="60"/>
  <c r="FN258" i="60"/>
  <c r="FM258" i="60"/>
  <c r="FL258" i="60"/>
  <c r="FK258" i="60"/>
  <c r="FJ258" i="60"/>
  <c r="FI258" i="60"/>
  <c r="FH258" i="60"/>
  <c r="FG258" i="60"/>
  <c r="FF258" i="60"/>
  <c r="FE258" i="60"/>
  <c r="FD258" i="60"/>
  <c r="FC258" i="60"/>
  <c r="FB258" i="60"/>
  <c r="FA258" i="60"/>
  <c r="EZ258" i="60"/>
  <c r="EY258" i="60"/>
  <c r="EX258" i="60"/>
  <c r="EW258" i="60"/>
  <c r="EV258" i="60"/>
  <c r="EU258" i="60"/>
  <c r="ET258" i="60"/>
  <c r="ES258" i="60"/>
  <c r="ER258" i="60"/>
  <c r="EQ258" i="60"/>
  <c r="EP258" i="60"/>
  <c r="EO258" i="60"/>
  <c r="EN258" i="60"/>
  <c r="EM258" i="60"/>
  <c r="EL258" i="60"/>
  <c r="EK258" i="60"/>
  <c r="EJ258" i="60"/>
  <c r="EI258" i="60"/>
  <c r="EH258" i="60"/>
  <c r="EG258" i="60"/>
  <c r="EF258" i="60"/>
  <c r="EE258" i="60"/>
  <c r="ED258" i="60"/>
  <c r="EC258" i="60"/>
  <c r="EB258" i="60"/>
  <c r="EA258" i="60"/>
  <c r="DZ258" i="60"/>
  <c r="DY258" i="60"/>
  <c r="DX258" i="60"/>
  <c r="DW258" i="60"/>
  <c r="DV258" i="60"/>
  <c r="DU258" i="60"/>
  <c r="DT258" i="60"/>
  <c r="DS258" i="60"/>
  <c r="DR258" i="60"/>
  <c r="DQ258" i="60"/>
  <c r="DP258" i="60"/>
  <c r="DO258" i="60"/>
  <c r="DN258" i="60"/>
  <c r="DM258" i="60"/>
  <c r="DL258" i="60"/>
  <c r="DK258" i="60"/>
  <c r="DJ258" i="60"/>
  <c r="DI258" i="60"/>
  <c r="DH258" i="60"/>
  <c r="DG258" i="60"/>
  <c r="DF258" i="60"/>
  <c r="DE258" i="60"/>
  <c r="DD258" i="60"/>
  <c r="DC258" i="60"/>
  <c r="DB258" i="60"/>
  <c r="DA258" i="60"/>
  <c r="CZ258" i="60"/>
  <c r="CY258" i="60"/>
  <c r="CX258" i="60"/>
  <c r="CW258" i="60"/>
  <c r="CV258" i="60"/>
  <c r="CU258" i="60"/>
  <c r="CT258" i="60"/>
  <c r="CS258" i="60"/>
  <c r="CR258" i="60"/>
  <c r="CQ258" i="60"/>
  <c r="CP258" i="60"/>
  <c r="CO258" i="60"/>
  <c r="CN258" i="60"/>
  <c r="CM258" i="60"/>
  <c r="CL258" i="60"/>
  <c r="CK258" i="60"/>
  <c r="CJ258" i="60"/>
  <c r="CI258" i="60"/>
  <c r="CH258" i="60"/>
  <c r="CG258" i="60"/>
  <c r="CF258" i="60"/>
  <c r="CE258" i="60"/>
  <c r="CD258" i="60"/>
  <c r="CC258" i="60"/>
  <c r="CB258" i="60"/>
  <c r="CA258" i="60"/>
  <c r="BZ258" i="60"/>
  <c r="BY258" i="60"/>
  <c r="BX258" i="60"/>
  <c r="BW258" i="60"/>
  <c r="BV258" i="60"/>
  <c r="BU258" i="60"/>
  <c r="BT258" i="60"/>
  <c r="BS258" i="60"/>
  <c r="BR258" i="60"/>
  <c r="BQ258" i="60"/>
  <c r="BP258" i="60"/>
  <c r="BO258" i="60"/>
  <c r="BN258" i="60"/>
  <c r="BM258" i="60"/>
  <c r="BL258" i="60"/>
  <c r="BK258" i="60"/>
  <c r="BJ258" i="60"/>
  <c r="BI258" i="60"/>
  <c r="BH258" i="60"/>
  <c r="BG258" i="60"/>
  <c r="BF258" i="60"/>
  <c r="JS257" i="60"/>
  <c r="JA257" i="60"/>
  <c r="IZ257" i="60"/>
  <c r="IY257" i="60"/>
  <c r="IX257" i="60"/>
  <c r="IW257" i="60"/>
  <c r="IV257" i="60"/>
  <c r="IL257" i="60"/>
  <c r="IK257" i="60"/>
  <c r="IJ257" i="60"/>
  <c r="II257" i="60"/>
  <c r="IH257" i="60"/>
  <c r="IG257" i="60"/>
  <c r="IF257" i="60"/>
  <c r="IE257" i="60"/>
  <c r="ID257" i="60"/>
  <c r="IC257" i="60"/>
  <c r="IB257" i="60"/>
  <c r="IA257" i="60"/>
  <c r="HZ257" i="60"/>
  <c r="HY257" i="60"/>
  <c r="HX257" i="60"/>
  <c r="HW257" i="60"/>
  <c r="HV257" i="60"/>
  <c r="HU257" i="60"/>
  <c r="HT257" i="60"/>
  <c r="HS257" i="60"/>
  <c r="HR257" i="60"/>
  <c r="HQ257" i="60"/>
  <c r="HP257" i="60"/>
  <c r="HO257" i="60"/>
  <c r="HN257" i="60"/>
  <c r="HM257" i="60"/>
  <c r="HL257" i="60"/>
  <c r="HK257" i="60"/>
  <c r="HJ257" i="60"/>
  <c r="HI257" i="60"/>
  <c r="HH257" i="60"/>
  <c r="HG257" i="60"/>
  <c r="HF257" i="60"/>
  <c r="HE257" i="60"/>
  <c r="HD257" i="60"/>
  <c r="HC257" i="60"/>
  <c r="HB257" i="60"/>
  <c r="HA257" i="60"/>
  <c r="GZ257" i="60"/>
  <c r="GY257" i="60"/>
  <c r="GX257" i="60"/>
  <c r="GW257" i="60"/>
  <c r="GV257" i="60"/>
  <c r="GU257" i="60"/>
  <c r="GT257" i="60"/>
  <c r="GS257" i="60"/>
  <c r="GR257" i="60"/>
  <c r="GQ257" i="60"/>
  <c r="GP257" i="60"/>
  <c r="GO257" i="60"/>
  <c r="GN257" i="60"/>
  <c r="GM257" i="60"/>
  <c r="GL257" i="60"/>
  <c r="GK257" i="60"/>
  <c r="GJ257" i="60"/>
  <c r="GI257" i="60"/>
  <c r="GH257" i="60"/>
  <c r="GG257" i="60"/>
  <c r="GF257" i="60"/>
  <c r="GE257" i="60"/>
  <c r="GD257" i="60"/>
  <c r="GC257" i="60"/>
  <c r="GB257" i="60"/>
  <c r="GA257" i="60"/>
  <c r="FZ257" i="60"/>
  <c r="FY257" i="60"/>
  <c r="FX257" i="60"/>
  <c r="FW257" i="60"/>
  <c r="FV257" i="60"/>
  <c r="FU257" i="60"/>
  <c r="FT257" i="60"/>
  <c r="FS257" i="60"/>
  <c r="FR257" i="60"/>
  <c r="FQ257" i="60"/>
  <c r="FP257" i="60"/>
  <c r="FO257" i="60"/>
  <c r="FN257" i="60"/>
  <c r="FM257" i="60"/>
  <c r="FL257" i="60"/>
  <c r="FK257" i="60"/>
  <c r="FJ257" i="60"/>
  <c r="FI257" i="60"/>
  <c r="FH257" i="60"/>
  <c r="FG257" i="60"/>
  <c r="FF257" i="60"/>
  <c r="FE257" i="60"/>
  <c r="FD257" i="60"/>
  <c r="FC257" i="60"/>
  <c r="FB257" i="60"/>
  <c r="FA257" i="60"/>
  <c r="EZ257" i="60"/>
  <c r="EY257" i="60"/>
  <c r="EX257" i="60"/>
  <c r="EW257" i="60"/>
  <c r="EV257" i="60"/>
  <c r="EU257" i="60"/>
  <c r="ET257" i="60"/>
  <c r="ES257" i="60"/>
  <c r="ER257" i="60"/>
  <c r="EQ257" i="60"/>
  <c r="EP257" i="60"/>
  <c r="EO257" i="60"/>
  <c r="EN257" i="60"/>
  <c r="EM257" i="60"/>
  <c r="EL257" i="60"/>
  <c r="EK257" i="60"/>
  <c r="EJ257" i="60"/>
  <c r="EI257" i="60"/>
  <c r="EH257" i="60"/>
  <c r="EG257" i="60"/>
  <c r="EF257" i="60"/>
  <c r="EE257" i="60"/>
  <c r="ED257" i="60"/>
  <c r="EC257" i="60"/>
  <c r="EB257" i="60"/>
  <c r="EA257" i="60"/>
  <c r="DZ257" i="60"/>
  <c r="DY257" i="60"/>
  <c r="DX257" i="60"/>
  <c r="DW257" i="60"/>
  <c r="DV257" i="60"/>
  <c r="DU257" i="60"/>
  <c r="DT257" i="60"/>
  <c r="DS257" i="60"/>
  <c r="DR257" i="60"/>
  <c r="DQ257" i="60"/>
  <c r="DP257" i="60"/>
  <c r="DO257" i="60"/>
  <c r="DN257" i="60"/>
  <c r="DM257" i="60"/>
  <c r="DL257" i="60"/>
  <c r="DK257" i="60"/>
  <c r="DJ257" i="60"/>
  <c r="DI257" i="60"/>
  <c r="DH257" i="60"/>
  <c r="DG257" i="60"/>
  <c r="DF257" i="60"/>
  <c r="DE257" i="60"/>
  <c r="DD257" i="60"/>
  <c r="DC257" i="60"/>
  <c r="DB257" i="60"/>
  <c r="DA257" i="60"/>
  <c r="CZ257" i="60"/>
  <c r="CY257" i="60"/>
  <c r="CX257" i="60"/>
  <c r="CW257" i="60"/>
  <c r="CV257" i="60"/>
  <c r="CU257" i="60"/>
  <c r="CT257" i="60"/>
  <c r="CS257" i="60"/>
  <c r="CR257" i="60"/>
  <c r="CQ257" i="60"/>
  <c r="CP257" i="60"/>
  <c r="CO257" i="60"/>
  <c r="CN257" i="60"/>
  <c r="CM257" i="60"/>
  <c r="CL257" i="60"/>
  <c r="CK257" i="60"/>
  <c r="CJ257" i="60"/>
  <c r="CI257" i="60"/>
  <c r="CH257" i="60"/>
  <c r="CG257" i="60"/>
  <c r="CF257" i="60"/>
  <c r="CE257" i="60"/>
  <c r="CD257" i="60"/>
  <c r="CC257" i="60"/>
  <c r="CB257" i="60"/>
  <c r="CA257" i="60"/>
  <c r="BZ257" i="60"/>
  <c r="BY257" i="60"/>
  <c r="BX257" i="60"/>
  <c r="BW257" i="60"/>
  <c r="BV257" i="60"/>
  <c r="BU257" i="60"/>
  <c r="BT257" i="60"/>
  <c r="BS257" i="60"/>
  <c r="BR257" i="60"/>
  <c r="BQ257" i="60"/>
  <c r="BP257" i="60"/>
  <c r="BO257" i="60"/>
  <c r="BN257" i="60"/>
  <c r="BM257" i="60"/>
  <c r="BL257" i="60"/>
  <c r="BK257" i="60"/>
  <c r="BJ257" i="60"/>
  <c r="BI257" i="60"/>
  <c r="BH257" i="60"/>
  <c r="BG257" i="60"/>
  <c r="BF257" i="60"/>
  <c r="JS256" i="60"/>
  <c r="JA256" i="60"/>
  <c r="IZ256" i="60"/>
  <c r="IY256" i="60"/>
  <c r="IX256" i="60"/>
  <c r="IW256" i="60"/>
  <c r="IV256" i="60"/>
  <c r="IL256" i="60"/>
  <c r="IK256" i="60"/>
  <c r="IJ256" i="60"/>
  <c r="II256" i="60"/>
  <c r="IH256" i="60"/>
  <c r="IG256" i="60"/>
  <c r="IF256" i="60"/>
  <c r="IE256" i="60"/>
  <c r="ID256" i="60"/>
  <c r="IC256" i="60"/>
  <c r="IB256" i="60"/>
  <c r="IA256" i="60"/>
  <c r="HZ256" i="60"/>
  <c r="HY256" i="60"/>
  <c r="HX256" i="60"/>
  <c r="HW256" i="60"/>
  <c r="HV256" i="60"/>
  <c r="HU256" i="60"/>
  <c r="HT256" i="60"/>
  <c r="HS256" i="60"/>
  <c r="HR256" i="60"/>
  <c r="HQ256" i="60"/>
  <c r="HP256" i="60"/>
  <c r="HO256" i="60"/>
  <c r="HN256" i="60"/>
  <c r="HM256" i="60"/>
  <c r="HL256" i="60"/>
  <c r="HK256" i="60"/>
  <c r="HJ256" i="60"/>
  <c r="HI256" i="60"/>
  <c r="HH256" i="60"/>
  <c r="HG256" i="60"/>
  <c r="HF256" i="60"/>
  <c r="HE256" i="60"/>
  <c r="HD256" i="60"/>
  <c r="HC256" i="60"/>
  <c r="HB256" i="60"/>
  <c r="HA256" i="60"/>
  <c r="GZ256" i="60"/>
  <c r="GY256" i="60"/>
  <c r="GX256" i="60"/>
  <c r="GW256" i="60"/>
  <c r="GV256" i="60"/>
  <c r="GU256" i="60"/>
  <c r="GT256" i="60"/>
  <c r="GS256" i="60"/>
  <c r="GR256" i="60"/>
  <c r="GQ256" i="60"/>
  <c r="GP256" i="60"/>
  <c r="GO256" i="60"/>
  <c r="GN256" i="60"/>
  <c r="GM256" i="60"/>
  <c r="GL256" i="60"/>
  <c r="GK256" i="60"/>
  <c r="GJ256" i="60"/>
  <c r="GI256" i="60"/>
  <c r="GH256" i="60"/>
  <c r="GG256" i="60"/>
  <c r="GF256" i="60"/>
  <c r="GE256" i="60"/>
  <c r="GD256" i="60"/>
  <c r="GC256" i="60"/>
  <c r="GB256" i="60"/>
  <c r="GA256" i="60"/>
  <c r="FZ256" i="60"/>
  <c r="FY256" i="60"/>
  <c r="FX256" i="60"/>
  <c r="FW256" i="60"/>
  <c r="FV256" i="60"/>
  <c r="FU256" i="60"/>
  <c r="FT256" i="60"/>
  <c r="FS256" i="60"/>
  <c r="FR256" i="60"/>
  <c r="FQ256" i="60"/>
  <c r="FP256" i="60"/>
  <c r="FO256" i="60"/>
  <c r="FN256" i="60"/>
  <c r="FM256" i="60"/>
  <c r="FL256" i="60"/>
  <c r="FK256" i="60"/>
  <c r="FJ256" i="60"/>
  <c r="FI256" i="60"/>
  <c r="FH256" i="60"/>
  <c r="FG256" i="60"/>
  <c r="FF256" i="60"/>
  <c r="FE256" i="60"/>
  <c r="FD256" i="60"/>
  <c r="FC256" i="60"/>
  <c r="FB256" i="60"/>
  <c r="FA256" i="60"/>
  <c r="EZ256" i="60"/>
  <c r="EY256" i="60"/>
  <c r="EX256" i="60"/>
  <c r="EW256" i="60"/>
  <c r="EV256" i="60"/>
  <c r="EU256" i="60"/>
  <c r="ET256" i="60"/>
  <c r="ES256" i="60"/>
  <c r="ER256" i="60"/>
  <c r="EQ256" i="60"/>
  <c r="EP256" i="60"/>
  <c r="EO256" i="60"/>
  <c r="EN256" i="60"/>
  <c r="EM256" i="60"/>
  <c r="EL256" i="60"/>
  <c r="EK256" i="60"/>
  <c r="EJ256" i="60"/>
  <c r="EI256" i="60"/>
  <c r="EH256" i="60"/>
  <c r="EG256" i="60"/>
  <c r="EF256" i="60"/>
  <c r="EE256" i="60"/>
  <c r="ED256" i="60"/>
  <c r="EC256" i="60"/>
  <c r="EB256" i="60"/>
  <c r="EA256" i="60"/>
  <c r="DZ256" i="60"/>
  <c r="DY256" i="60"/>
  <c r="DX256" i="60"/>
  <c r="DW256" i="60"/>
  <c r="DV256" i="60"/>
  <c r="DU256" i="60"/>
  <c r="DT256" i="60"/>
  <c r="DS256" i="60"/>
  <c r="DR256" i="60"/>
  <c r="DQ256" i="60"/>
  <c r="DP256" i="60"/>
  <c r="DO256" i="60"/>
  <c r="DN256" i="60"/>
  <c r="DM256" i="60"/>
  <c r="DL256" i="60"/>
  <c r="DK256" i="60"/>
  <c r="DJ256" i="60"/>
  <c r="DI256" i="60"/>
  <c r="DH256" i="60"/>
  <c r="DG256" i="60"/>
  <c r="DF256" i="60"/>
  <c r="DE256" i="60"/>
  <c r="DD256" i="60"/>
  <c r="DC256" i="60"/>
  <c r="DB256" i="60"/>
  <c r="DA256" i="60"/>
  <c r="CZ256" i="60"/>
  <c r="CY256" i="60"/>
  <c r="CX256" i="60"/>
  <c r="CW256" i="60"/>
  <c r="CV256" i="60"/>
  <c r="CU256" i="60"/>
  <c r="CT256" i="60"/>
  <c r="CS256" i="60"/>
  <c r="CR256" i="60"/>
  <c r="CQ256" i="60"/>
  <c r="CP256" i="60"/>
  <c r="CO256" i="60"/>
  <c r="CN256" i="60"/>
  <c r="CM256" i="60"/>
  <c r="CL256" i="60"/>
  <c r="CK256" i="60"/>
  <c r="CJ256" i="60"/>
  <c r="CI256" i="60"/>
  <c r="CH256" i="60"/>
  <c r="CG256" i="60"/>
  <c r="CF256" i="60"/>
  <c r="CE256" i="60"/>
  <c r="CD256" i="60"/>
  <c r="CC256" i="60"/>
  <c r="CB256" i="60"/>
  <c r="CA256" i="60"/>
  <c r="BZ256" i="60"/>
  <c r="BY256" i="60"/>
  <c r="BX256" i="60"/>
  <c r="BW256" i="60"/>
  <c r="BV256" i="60"/>
  <c r="BU256" i="60"/>
  <c r="BT256" i="60"/>
  <c r="BS256" i="60"/>
  <c r="BR256" i="60"/>
  <c r="BQ256" i="60"/>
  <c r="BP256" i="60"/>
  <c r="BO256" i="60"/>
  <c r="BN256" i="60"/>
  <c r="BM256" i="60"/>
  <c r="BL256" i="60"/>
  <c r="BK256" i="60"/>
  <c r="BJ256" i="60"/>
  <c r="BI256" i="60"/>
  <c r="BH256" i="60"/>
  <c r="BG256" i="60"/>
  <c r="BF256" i="60"/>
  <c r="JS255" i="60"/>
  <c r="JA255" i="60"/>
  <c r="IZ255" i="60"/>
  <c r="IY255" i="60"/>
  <c r="IX255" i="60"/>
  <c r="IW255" i="60"/>
  <c r="IV255" i="60"/>
  <c r="IL255" i="60"/>
  <c r="IK255" i="60"/>
  <c r="IJ255" i="60"/>
  <c r="II255" i="60"/>
  <c r="IH255" i="60"/>
  <c r="IG255" i="60"/>
  <c r="IF255" i="60"/>
  <c r="IE255" i="60"/>
  <c r="ID255" i="60"/>
  <c r="IC255" i="60"/>
  <c r="IB255" i="60"/>
  <c r="IA255" i="60"/>
  <c r="HZ255" i="60"/>
  <c r="HY255" i="60"/>
  <c r="HX255" i="60"/>
  <c r="HW255" i="60"/>
  <c r="HV255" i="60"/>
  <c r="HU255" i="60"/>
  <c r="HT255" i="60"/>
  <c r="HS255" i="60"/>
  <c r="HR255" i="60"/>
  <c r="HQ255" i="60"/>
  <c r="HP255" i="60"/>
  <c r="HO255" i="60"/>
  <c r="HN255" i="60"/>
  <c r="HM255" i="60"/>
  <c r="HL255" i="60"/>
  <c r="HK255" i="60"/>
  <c r="HJ255" i="60"/>
  <c r="HI255" i="60"/>
  <c r="HH255" i="60"/>
  <c r="HG255" i="60"/>
  <c r="HF255" i="60"/>
  <c r="HE255" i="60"/>
  <c r="HD255" i="60"/>
  <c r="HC255" i="60"/>
  <c r="HB255" i="60"/>
  <c r="HA255" i="60"/>
  <c r="GZ255" i="60"/>
  <c r="GY255" i="60"/>
  <c r="GX255" i="60"/>
  <c r="GW255" i="60"/>
  <c r="GV255" i="60"/>
  <c r="GU255" i="60"/>
  <c r="GT255" i="60"/>
  <c r="GS255" i="60"/>
  <c r="GR255" i="60"/>
  <c r="GQ255" i="60"/>
  <c r="GP255" i="60"/>
  <c r="GO255" i="60"/>
  <c r="GN255" i="60"/>
  <c r="GM255" i="60"/>
  <c r="GL255" i="60"/>
  <c r="GK255" i="60"/>
  <c r="GJ255" i="60"/>
  <c r="GI255" i="60"/>
  <c r="GH255" i="60"/>
  <c r="GG255" i="60"/>
  <c r="GF255" i="60"/>
  <c r="GE255" i="60"/>
  <c r="GD255" i="60"/>
  <c r="GC255" i="60"/>
  <c r="GB255" i="60"/>
  <c r="GA255" i="60"/>
  <c r="FZ255" i="60"/>
  <c r="FY255" i="60"/>
  <c r="FX255" i="60"/>
  <c r="FW255" i="60"/>
  <c r="FV255" i="60"/>
  <c r="FU255" i="60"/>
  <c r="FT255" i="60"/>
  <c r="FS255" i="60"/>
  <c r="FR255" i="60"/>
  <c r="FQ255" i="60"/>
  <c r="FP255" i="60"/>
  <c r="FO255" i="60"/>
  <c r="FN255" i="60"/>
  <c r="FM255" i="60"/>
  <c r="FL255" i="60"/>
  <c r="FK255" i="60"/>
  <c r="FJ255" i="60"/>
  <c r="FI255" i="60"/>
  <c r="FH255" i="60"/>
  <c r="FG255" i="60"/>
  <c r="FF255" i="60"/>
  <c r="FE255" i="60"/>
  <c r="FD255" i="60"/>
  <c r="FC255" i="60"/>
  <c r="FB255" i="60"/>
  <c r="FA255" i="60"/>
  <c r="EZ255" i="60"/>
  <c r="EY255" i="60"/>
  <c r="EX255" i="60"/>
  <c r="EW255" i="60"/>
  <c r="EV255" i="60"/>
  <c r="EU255" i="60"/>
  <c r="ET255" i="60"/>
  <c r="ES255" i="60"/>
  <c r="ER255" i="60"/>
  <c r="EQ255" i="60"/>
  <c r="EP255" i="60"/>
  <c r="EO255" i="60"/>
  <c r="EN255" i="60"/>
  <c r="EM255" i="60"/>
  <c r="EL255" i="60"/>
  <c r="EK255" i="60"/>
  <c r="EJ255" i="60"/>
  <c r="EI255" i="60"/>
  <c r="EH255" i="60"/>
  <c r="EG255" i="60"/>
  <c r="EF255" i="60"/>
  <c r="EE255" i="60"/>
  <c r="ED255" i="60"/>
  <c r="EC255" i="60"/>
  <c r="EB255" i="60"/>
  <c r="EA255" i="60"/>
  <c r="DZ255" i="60"/>
  <c r="DY255" i="60"/>
  <c r="DX255" i="60"/>
  <c r="DW255" i="60"/>
  <c r="DV255" i="60"/>
  <c r="DU255" i="60"/>
  <c r="DT255" i="60"/>
  <c r="DS255" i="60"/>
  <c r="DR255" i="60"/>
  <c r="DQ255" i="60"/>
  <c r="DP255" i="60"/>
  <c r="DO255" i="60"/>
  <c r="DN255" i="60"/>
  <c r="DM255" i="60"/>
  <c r="DL255" i="60"/>
  <c r="DK255" i="60"/>
  <c r="DJ255" i="60"/>
  <c r="DI255" i="60"/>
  <c r="DH255" i="60"/>
  <c r="DG255" i="60"/>
  <c r="DF255" i="60"/>
  <c r="DE255" i="60"/>
  <c r="DD255" i="60"/>
  <c r="DC255" i="60"/>
  <c r="DB255" i="60"/>
  <c r="DA255" i="60"/>
  <c r="CZ255" i="60"/>
  <c r="CY255" i="60"/>
  <c r="CX255" i="60"/>
  <c r="CW255" i="60"/>
  <c r="CV255" i="60"/>
  <c r="CU255" i="60"/>
  <c r="CT255" i="60"/>
  <c r="CS255" i="60"/>
  <c r="CR255" i="60"/>
  <c r="CQ255" i="60"/>
  <c r="CP255" i="60"/>
  <c r="CO255" i="60"/>
  <c r="CN255" i="60"/>
  <c r="CM255" i="60"/>
  <c r="CL255" i="60"/>
  <c r="CK255" i="60"/>
  <c r="CJ255" i="60"/>
  <c r="CI255" i="60"/>
  <c r="CH255" i="60"/>
  <c r="CG255" i="60"/>
  <c r="CF255" i="60"/>
  <c r="CE255" i="60"/>
  <c r="CD255" i="60"/>
  <c r="CC255" i="60"/>
  <c r="CB255" i="60"/>
  <c r="CA255" i="60"/>
  <c r="BZ255" i="60"/>
  <c r="BY255" i="60"/>
  <c r="BX255" i="60"/>
  <c r="BW255" i="60"/>
  <c r="BV255" i="60"/>
  <c r="BU255" i="60"/>
  <c r="BT255" i="60"/>
  <c r="BS255" i="60"/>
  <c r="BR255" i="60"/>
  <c r="BQ255" i="60"/>
  <c r="BP255" i="60"/>
  <c r="BO255" i="60"/>
  <c r="BN255" i="60"/>
  <c r="BM255" i="60"/>
  <c r="BL255" i="60"/>
  <c r="BK255" i="60"/>
  <c r="BJ255" i="60"/>
  <c r="BI255" i="60"/>
  <c r="BH255" i="60"/>
  <c r="BG255" i="60"/>
  <c r="BF255" i="60"/>
  <c r="JS254" i="60"/>
  <c r="JA254" i="60"/>
  <c r="IZ254" i="60"/>
  <c r="IY254" i="60"/>
  <c r="IX254" i="60"/>
  <c r="IW254" i="60"/>
  <c r="IV254" i="60"/>
  <c r="IL254" i="60"/>
  <c r="IK254" i="60"/>
  <c r="IJ254" i="60"/>
  <c r="II254" i="60"/>
  <c r="IH254" i="60"/>
  <c r="IG254" i="60"/>
  <c r="IF254" i="60"/>
  <c r="IE254" i="60"/>
  <c r="ID254" i="60"/>
  <c r="IC254" i="60"/>
  <c r="IB254" i="60"/>
  <c r="IA254" i="60"/>
  <c r="HZ254" i="60"/>
  <c r="HY254" i="60"/>
  <c r="HX254" i="60"/>
  <c r="HW254" i="60"/>
  <c r="HV254" i="60"/>
  <c r="HU254" i="60"/>
  <c r="HT254" i="60"/>
  <c r="HS254" i="60"/>
  <c r="HR254" i="60"/>
  <c r="HQ254" i="60"/>
  <c r="HP254" i="60"/>
  <c r="HO254" i="60"/>
  <c r="HN254" i="60"/>
  <c r="HM254" i="60"/>
  <c r="HL254" i="60"/>
  <c r="HK254" i="60"/>
  <c r="HJ254" i="60"/>
  <c r="HI254" i="60"/>
  <c r="HH254" i="60"/>
  <c r="HG254" i="60"/>
  <c r="HF254" i="60"/>
  <c r="HE254" i="60"/>
  <c r="HD254" i="60"/>
  <c r="HC254" i="60"/>
  <c r="HB254" i="60"/>
  <c r="HA254" i="60"/>
  <c r="GZ254" i="60"/>
  <c r="GY254" i="60"/>
  <c r="GX254" i="60"/>
  <c r="GW254" i="60"/>
  <c r="GV254" i="60"/>
  <c r="GU254" i="60"/>
  <c r="GT254" i="60"/>
  <c r="GS254" i="60"/>
  <c r="GR254" i="60"/>
  <c r="GQ254" i="60"/>
  <c r="GP254" i="60"/>
  <c r="GO254" i="60"/>
  <c r="GN254" i="60"/>
  <c r="GM254" i="60"/>
  <c r="GL254" i="60"/>
  <c r="GK254" i="60"/>
  <c r="GJ254" i="60"/>
  <c r="GI254" i="60"/>
  <c r="GH254" i="60"/>
  <c r="GG254" i="60"/>
  <c r="GF254" i="60"/>
  <c r="GE254" i="60"/>
  <c r="GD254" i="60"/>
  <c r="GC254" i="60"/>
  <c r="GB254" i="60"/>
  <c r="GA254" i="60"/>
  <c r="FZ254" i="60"/>
  <c r="FY254" i="60"/>
  <c r="FX254" i="60"/>
  <c r="FW254" i="60"/>
  <c r="FV254" i="60"/>
  <c r="FU254" i="60"/>
  <c r="FT254" i="60"/>
  <c r="FS254" i="60"/>
  <c r="FR254" i="60"/>
  <c r="FQ254" i="60"/>
  <c r="FP254" i="60"/>
  <c r="FO254" i="60"/>
  <c r="FN254" i="60"/>
  <c r="FM254" i="60"/>
  <c r="FL254" i="60"/>
  <c r="FK254" i="60"/>
  <c r="FJ254" i="60"/>
  <c r="FI254" i="60"/>
  <c r="FH254" i="60"/>
  <c r="FG254" i="60"/>
  <c r="FF254" i="60"/>
  <c r="FE254" i="60"/>
  <c r="FD254" i="60"/>
  <c r="FC254" i="60"/>
  <c r="FB254" i="60"/>
  <c r="FA254" i="60"/>
  <c r="EZ254" i="60"/>
  <c r="EY254" i="60"/>
  <c r="EX254" i="60"/>
  <c r="EW254" i="60"/>
  <c r="EV254" i="60"/>
  <c r="EU254" i="60"/>
  <c r="ET254" i="60"/>
  <c r="ES254" i="60"/>
  <c r="ER254" i="60"/>
  <c r="EQ254" i="60"/>
  <c r="EP254" i="60"/>
  <c r="EO254" i="60"/>
  <c r="EN254" i="60"/>
  <c r="EM254" i="60"/>
  <c r="EL254" i="60"/>
  <c r="EK254" i="60"/>
  <c r="EJ254" i="60"/>
  <c r="EI254" i="60"/>
  <c r="EH254" i="60"/>
  <c r="EG254" i="60"/>
  <c r="EF254" i="60"/>
  <c r="EE254" i="60"/>
  <c r="ED254" i="60"/>
  <c r="EC254" i="60"/>
  <c r="EB254" i="60"/>
  <c r="EA254" i="60"/>
  <c r="DZ254" i="60"/>
  <c r="DY254" i="60"/>
  <c r="DX254" i="60"/>
  <c r="DW254" i="60"/>
  <c r="DV254" i="60"/>
  <c r="DU254" i="60"/>
  <c r="DT254" i="60"/>
  <c r="DS254" i="60"/>
  <c r="DR254" i="60"/>
  <c r="DQ254" i="60"/>
  <c r="DP254" i="60"/>
  <c r="DO254" i="60"/>
  <c r="DN254" i="60"/>
  <c r="DM254" i="60"/>
  <c r="DL254" i="60"/>
  <c r="DK254" i="60"/>
  <c r="DJ254" i="60"/>
  <c r="DI254" i="60"/>
  <c r="DH254" i="60"/>
  <c r="DG254" i="60"/>
  <c r="DF254" i="60"/>
  <c r="DE254" i="60"/>
  <c r="DD254" i="60"/>
  <c r="DC254" i="60"/>
  <c r="DB254" i="60"/>
  <c r="DA254" i="60"/>
  <c r="CZ254" i="60"/>
  <c r="CY254" i="60"/>
  <c r="CX254" i="60"/>
  <c r="CW254" i="60"/>
  <c r="CV254" i="60"/>
  <c r="CU254" i="60"/>
  <c r="CT254" i="60"/>
  <c r="CS254" i="60"/>
  <c r="CR254" i="60"/>
  <c r="CQ254" i="60"/>
  <c r="CP254" i="60"/>
  <c r="CO254" i="60"/>
  <c r="CN254" i="60"/>
  <c r="CM254" i="60"/>
  <c r="CL254" i="60"/>
  <c r="CK254" i="60"/>
  <c r="CJ254" i="60"/>
  <c r="CI254" i="60"/>
  <c r="CH254" i="60"/>
  <c r="CG254" i="60"/>
  <c r="CF254" i="60"/>
  <c r="CE254" i="60"/>
  <c r="CD254" i="60"/>
  <c r="CC254" i="60"/>
  <c r="CB254" i="60"/>
  <c r="CA254" i="60"/>
  <c r="BZ254" i="60"/>
  <c r="BY254" i="60"/>
  <c r="BX254" i="60"/>
  <c r="BW254" i="60"/>
  <c r="BV254" i="60"/>
  <c r="BU254" i="60"/>
  <c r="BT254" i="60"/>
  <c r="BS254" i="60"/>
  <c r="BR254" i="60"/>
  <c r="BQ254" i="60"/>
  <c r="BP254" i="60"/>
  <c r="BO254" i="60"/>
  <c r="BN254" i="60"/>
  <c r="BM254" i="60"/>
  <c r="BL254" i="60"/>
  <c r="BK254" i="60"/>
  <c r="BJ254" i="60"/>
  <c r="BI254" i="60"/>
  <c r="BH254" i="60"/>
  <c r="BG254" i="60"/>
  <c r="BF254" i="60"/>
  <c r="JS253" i="60"/>
  <c r="JA253" i="60"/>
  <c r="IZ253" i="60"/>
  <c r="IY253" i="60"/>
  <c r="IX253" i="60"/>
  <c r="IW253" i="60"/>
  <c r="IV253" i="60"/>
  <c r="IL253" i="60"/>
  <c r="IK253" i="60"/>
  <c r="IJ253" i="60"/>
  <c r="II253" i="60"/>
  <c r="IH253" i="60"/>
  <c r="IG253" i="60"/>
  <c r="IF253" i="60"/>
  <c r="IE253" i="60"/>
  <c r="ID253" i="60"/>
  <c r="IC253" i="60"/>
  <c r="IB253" i="60"/>
  <c r="IA253" i="60"/>
  <c r="HZ253" i="60"/>
  <c r="HY253" i="60"/>
  <c r="HX253" i="60"/>
  <c r="HW253" i="60"/>
  <c r="HV253" i="60"/>
  <c r="HU253" i="60"/>
  <c r="HT253" i="60"/>
  <c r="HS253" i="60"/>
  <c r="HR253" i="60"/>
  <c r="HQ253" i="60"/>
  <c r="HP253" i="60"/>
  <c r="HO253" i="60"/>
  <c r="HN253" i="60"/>
  <c r="HM253" i="60"/>
  <c r="HL253" i="60"/>
  <c r="HK253" i="60"/>
  <c r="HJ253" i="60"/>
  <c r="HI253" i="60"/>
  <c r="HH253" i="60"/>
  <c r="HG253" i="60"/>
  <c r="HF253" i="60"/>
  <c r="HE253" i="60"/>
  <c r="HD253" i="60"/>
  <c r="HC253" i="60"/>
  <c r="HB253" i="60"/>
  <c r="HA253" i="60"/>
  <c r="GZ253" i="60"/>
  <c r="GY253" i="60"/>
  <c r="GX253" i="60"/>
  <c r="GW253" i="60"/>
  <c r="GV253" i="60"/>
  <c r="GU253" i="60"/>
  <c r="GT253" i="60"/>
  <c r="GS253" i="60"/>
  <c r="GR253" i="60"/>
  <c r="GQ253" i="60"/>
  <c r="GP253" i="60"/>
  <c r="GO253" i="60"/>
  <c r="GN253" i="60"/>
  <c r="GM253" i="60"/>
  <c r="GL253" i="60"/>
  <c r="GK253" i="60"/>
  <c r="GJ253" i="60"/>
  <c r="GI253" i="60"/>
  <c r="GH253" i="60"/>
  <c r="GG253" i="60"/>
  <c r="GF253" i="60"/>
  <c r="GE253" i="60"/>
  <c r="GD253" i="60"/>
  <c r="GC253" i="60"/>
  <c r="GB253" i="60"/>
  <c r="GA253" i="60"/>
  <c r="FZ253" i="60"/>
  <c r="FY253" i="60"/>
  <c r="FX253" i="60"/>
  <c r="FW253" i="60"/>
  <c r="FV253" i="60"/>
  <c r="FU253" i="60"/>
  <c r="FT253" i="60"/>
  <c r="FS253" i="60"/>
  <c r="FR253" i="60"/>
  <c r="FQ253" i="60"/>
  <c r="FP253" i="60"/>
  <c r="FO253" i="60"/>
  <c r="FN253" i="60"/>
  <c r="FM253" i="60"/>
  <c r="FL253" i="60"/>
  <c r="FK253" i="60"/>
  <c r="FJ253" i="60"/>
  <c r="FI253" i="60"/>
  <c r="FH253" i="60"/>
  <c r="FG253" i="60"/>
  <c r="FF253" i="60"/>
  <c r="FE253" i="60"/>
  <c r="FD253" i="60"/>
  <c r="FC253" i="60"/>
  <c r="FB253" i="60"/>
  <c r="FA253" i="60"/>
  <c r="EZ253" i="60"/>
  <c r="EY253" i="60"/>
  <c r="EX253" i="60"/>
  <c r="EW253" i="60"/>
  <c r="EV253" i="60"/>
  <c r="EU253" i="60"/>
  <c r="ET253" i="60"/>
  <c r="ES253" i="60"/>
  <c r="ER253" i="60"/>
  <c r="EQ253" i="60"/>
  <c r="EP253" i="60"/>
  <c r="EO253" i="60"/>
  <c r="EN253" i="60"/>
  <c r="EM253" i="60"/>
  <c r="EL253" i="60"/>
  <c r="EK253" i="60"/>
  <c r="EJ253" i="60"/>
  <c r="EI253" i="60"/>
  <c r="EH253" i="60"/>
  <c r="EG253" i="60"/>
  <c r="EF253" i="60"/>
  <c r="EE253" i="60"/>
  <c r="ED253" i="60"/>
  <c r="EC253" i="60"/>
  <c r="EB253" i="60"/>
  <c r="EA253" i="60"/>
  <c r="DZ253" i="60"/>
  <c r="DY253" i="60"/>
  <c r="DX253" i="60"/>
  <c r="DW253" i="60"/>
  <c r="DV253" i="60"/>
  <c r="DU253" i="60"/>
  <c r="DT253" i="60"/>
  <c r="DS253" i="60"/>
  <c r="DR253" i="60"/>
  <c r="DQ253" i="60"/>
  <c r="DP253" i="60"/>
  <c r="DO253" i="60"/>
  <c r="DN253" i="60"/>
  <c r="DM253" i="60"/>
  <c r="DL253" i="60"/>
  <c r="DK253" i="60"/>
  <c r="DJ253" i="60"/>
  <c r="DI253" i="60"/>
  <c r="DH253" i="60"/>
  <c r="DG253" i="60"/>
  <c r="DF253" i="60"/>
  <c r="DE253" i="60"/>
  <c r="DD253" i="60"/>
  <c r="DC253" i="60"/>
  <c r="DB253" i="60"/>
  <c r="DA253" i="60"/>
  <c r="CZ253" i="60"/>
  <c r="CY253" i="60"/>
  <c r="CX253" i="60"/>
  <c r="CW253" i="60"/>
  <c r="CV253" i="60"/>
  <c r="CU253" i="60"/>
  <c r="CT253" i="60"/>
  <c r="CS253" i="60"/>
  <c r="CR253" i="60"/>
  <c r="CQ253" i="60"/>
  <c r="CP253" i="60"/>
  <c r="CO253" i="60"/>
  <c r="CN253" i="60"/>
  <c r="CM253" i="60"/>
  <c r="CL253" i="60"/>
  <c r="CK253" i="60"/>
  <c r="CJ253" i="60"/>
  <c r="CI253" i="60"/>
  <c r="CH253" i="60"/>
  <c r="CG253" i="60"/>
  <c r="CF253" i="60"/>
  <c r="CE253" i="60"/>
  <c r="CD253" i="60"/>
  <c r="CC253" i="60"/>
  <c r="CB253" i="60"/>
  <c r="CA253" i="60"/>
  <c r="BZ253" i="60"/>
  <c r="BY253" i="60"/>
  <c r="BX253" i="60"/>
  <c r="BW253" i="60"/>
  <c r="BV253" i="60"/>
  <c r="BU253" i="60"/>
  <c r="BT253" i="60"/>
  <c r="BS253" i="60"/>
  <c r="BR253" i="60"/>
  <c r="BQ253" i="60"/>
  <c r="BP253" i="60"/>
  <c r="BO253" i="60"/>
  <c r="BN253" i="60"/>
  <c r="BM253" i="60"/>
  <c r="BL253" i="60"/>
  <c r="BK253" i="60"/>
  <c r="BJ253" i="60"/>
  <c r="BI253" i="60"/>
  <c r="BH253" i="60"/>
  <c r="BG253" i="60"/>
  <c r="BF253" i="60"/>
  <c r="JS252" i="60"/>
  <c r="JA252" i="60"/>
  <c r="IZ252" i="60"/>
  <c r="IY252" i="60"/>
  <c r="IX252" i="60"/>
  <c r="IW252" i="60"/>
  <c r="IV252" i="60"/>
  <c r="IL252" i="60"/>
  <c r="IK252" i="60"/>
  <c r="IJ252" i="60"/>
  <c r="II252" i="60"/>
  <c r="IH252" i="60"/>
  <c r="IG252" i="60"/>
  <c r="IF252" i="60"/>
  <c r="IE252" i="60"/>
  <c r="ID252" i="60"/>
  <c r="IC252" i="60"/>
  <c r="IB252" i="60"/>
  <c r="IA252" i="60"/>
  <c r="HZ252" i="60"/>
  <c r="HY252" i="60"/>
  <c r="HX252" i="60"/>
  <c r="HW252" i="60"/>
  <c r="HV252" i="60"/>
  <c r="HU252" i="60"/>
  <c r="HT252" i="60"/>
  <c r="HS252" i="60"/>
  <c r="HR252" i="60"/>
  <c r="HQ252" i="60"/>
  <c r="HP252" i="60"/>
  <c r="HO252" i="60"/>
  <c r="HN252" i="60"/>
  <c r="HM252" i="60"/>
  <c r="HL252" i="60"/>
  <c r="HK252" i="60"/>
  <c r="HJ252" i="60"/>
  <c r="HI252" i="60"/>
  <c r="HH252" i="60"/>
  <c r="HG252" i="60"/>
  <c r="HF252" i="60"/>
  <c r="HE252" i="60"/>
  <c r="HD252" i="60"/>
  <c r="HC252" i="60"/>
  <c r="HB252" i="60"/>
  <c r="HA252" i="60"/>
  <c r="GZ252" i="60"/>
  <c r="GY252" i="60"/>
  <c r="GX252" i="60"/>
  <c r="GW252" i="60"/>
  <c r="GV252" i="60"/>
  <c r="GU252" i="60"/>
  <c r="GT252" i="60"/>
  <c r="GS252" i="60"/>
  <c r="GR252" i="60"/>
  <c r="GQ252" i="60"/>
  <c r="GP252" i="60"/>
  <c r="GO252" i="60"/>
  <c r="GN252" i="60"/>
  <c r="GM252" i="60"/>
  <c r="GL252" i="60"/>
  <c r="GK252" i="60"/>
  <c r="GJ252" i="60"/>
  <c r="GI252" i="60"/>
  <c r="GH252" i="60"/>
  <c r="GG252" i="60"/>
  <c r="GF252" i="60"/>
  <c r="GE252" i="60"/>
  <c r="GD252" i="60"/>
  <c r="GC252" i="60"/>
  <c r="GB252" i="60"/>
  <c r="GA252" i="60"/>
  <c r="FZ252" i="60"/>
  <c r="FY252" i="60"/>
  <c r="FX252" i="60"/>
  <c r="FW252" i="60"/>
  <c r="FV252" i="60"/>
  <c r="FU252" i="60"/>
  <c r="FT252" i="60"/>
  <c r="FS252" i="60"/>
  <c r="FR252" i="60"/>
  <c r="FQ252" i="60"/>
  <c r="FP252" i="60"/>
  <c r="FO252" i="60"/>
  <c r="FN252" i="60"/>
  <c r="FM252" i="60"/>
  <c r="FL252" i="60"/>
  <c r="FK252" i="60"/>
  <c r="FJ252" i="60"/>
  <c r="FI252" i="60"/>
  <c r="FH252" i="60"/>
  <c r="FG252" i="60"/>
  <c r="FF252" i="60"/>
  <c r="FE252" i="60"/>
  <c r="FD252" i="60"/>
  <c r="FC252" i="60"/>
  <c r="FB252" i="60"/>
  <c r="FA252" i="60"/>
  <c r="EZ252" i="60"/>
  <c r="EY252" i="60"/>
  <c r="EX252" i="60"/>
  <c r="EW252" i="60"/>
  <c r="EV252" i="60"/>
  <c r="EU252" i="60"/>
  <c r="ET252" i="60"/>
  <c r="ES252" i="60"/>
  <c r="ER252" i="60"/>
  <c r="EQ252" i="60"/>
  <c r="EP252" i="60"/>
  <c r="EO252" i="60"/>
  <c r="EN252" i="60"/>
  <c r="EM252" i="60"/>
  <c r="EL252" i="60"/>
  <c r="EK252" i="60"/>
  <c r="EJ252" i="60"/>
  <c r="EI252" i="60"/>
  <c r="EH252" i="60"/>
  <c r="EG252" i="60"/>
  <c r="EF252" i="60"/>
  <c r="EE252" i="60"/>
  <c r="ED252" i="60"/>
  <c r="EC252" i="60"/>
  <c r="EB252" i="60"/>
  <c r="EA252" i="60"/>
  <c r="DZ252" i="60"/>
  <c r="DY252" i="60"/>
  <c r="DX252" i="60"/>
  <c r="DW252" i="60"/>
  <c r="DV252" i="60"/>
  <c r="DU252" i="60"/>
  <c r="DT252" i="60"/>
  <c r="DS252" i="60"/>
  <c r="DR252" i="60"/>
  <c r="DQ252" i="60"/>
  <c r="DP252" i="60"/>
  <c r="DO252" i="60"/>
  <c r="DN252" i="60"/>
  <c r="DM252" i="60"/>
  <c r="DL252" i="60"/>
  <c r="DK252" i="60"/>
  <c r="DJ252" i="60"/>
  <c r="DI252" i="60"/>
  <c r="DH252" i="60"/>
  <c r="DG252" i="60"/>
  <c r="DF252" i="60"/>
  <c r="DE252" i="60"/>
  <c r="DD252" i="60"/>
  <c r="DC252" i="60"/>
  <c r="DB252" i="60"/>
  <c r="DA252" i="60"/>
  <c r="CZ252" i="60"/>
  <c r="CY252" i="60"/>
  <c r="CX252" i="60"/>
  <c r="CW252" i="60"/>
  <c r="CV252" i="60"/>
  <c r="CU252" i="60"/>
  <c r="CT252" i="60"/>
  <c r="CS252" i="60"/>
  <c r="CR252" i="60"/>
  <c r="CQ252" i="60"/>
  <c r="CP252" i="60"/>
  <c r="CO252" i="60"/>
  <c r="CN252" i="60"/>
  <c r="CM252" i="60"/>
  <c r="CL252" i="60"/>
  <c r="CK252" i="60"/>
  <c r="CJ252" i="60"/>
  <c r="CI252" i="60"/>
  <c r="CH252" i="60"/>
  <c r="CG252" i="60"/>
  <c r="CF252" i="60"/>
  <c r="CE252" i="60"/>
  <c r="CD252" i="60"/>
  <c r="CC252" i="60"/>
  <c r="CB252" i="60"/>
  <c r="CA252" i="60"/>
  <c r="BZ252" i="60"/>
  <c r="BY252" i="60"/>
  <c r="BX252" i="60"/>
  <c r="BW252" i="60"/>
  <c r="BV252" i="60"/>
  <c r="BU252" i="60"/>
  <c r="BT252" i="60"/>
  <c r="BS252" i="60"/>
  <c r="BR252" i="60"/>
  <c r="BQ252" i="60"/>
  <c r="BP252" i="60"/>
  <c r="BO252" i="60"/>
  <c r="BN252" i="60"/>
  <c r="BM252" i="60"/>
  <c r="BL252" i="60"/>
  <c r="BK252" i="60"/>
  <c r="BJ252" i="60"/>
  <c r="BI252" i="60"/>
  <c r="BH252" i="60"/>
  <c r="BG252" i="60"/>
  <c r="BF252" i="60"/>
  <c r="JS251" i="60"/>
  <c r="JA251" i="60"/>
  <c r="IZ251" i="60"/>
  <c r="IY251" i="60"/>
  <c r="IX251" i="60"/>
  <c r="IW251" i="60"/>
  <c r="IV251" i="60"/>
  <c r="IL251" i="60"/>
  <c r="IK251" i="60"/>
  <c r="IJ251" i="60"/>
  <c r="II251" i="60"/>
  <c r="IH251" i="60"/>
  <c r="IG251" i="60"/>
  <c r="IF251" i="60"/>
  <c r="IE251" i="60"/>
  <c r="ID251" i="60"/>
  <c r="IC251" i="60"/>
  <c r="IB251" i="60"/>
  <c r="IA251" i="60"/>
  <c r="HZ251" i="60"/>
  <c r="HY251" i="60"/>
  <c r="HX251" i="60"/>
  <c r="HW251" i="60"/>
  <c r="HV251" i="60"/>
  <c r="HU251" i="60"/>
  <c r="HT251" i="60"/>
  <c r="HS251" i="60"/>
  <c r="HR251" i="60"/>
  <c r="HQ251" i="60"/>
  <c r="HP251" i="60"/>
  <c r="HO251" i="60"/>
  <c r="HN251" i="60"/>
  <c r="HM251" i="60"/>
  <c r="HL251" i="60"/>
  <c r="HK251" i="60"/>
  <c r="HJ251" i="60"/>
  <c r="HI251" i="60"/>
  <c r="HH251" i="60"/>
  <c r="HG251" i="60"/>
  <c r="HF251" i="60"/>
  <c r="HE251" i="60"/>
  <c r="HD251" i="60"/>
  <c r="HC251" i="60"/>
  <c r="HB251" i="60"/>
  <c r="HA251" i="60"/>
  <c r="GZ251" i="60"/>
  <c r="GY251" i="60"/>
  <c r="GX251" i="60"/>
  <c r="GW251" i="60"/>
  <c r="GV251" i="60"/>
  <c r="GU251" i="60"/>
  <c r="GT251" i="60"/>
  <c r="GS251" i="60"/>
  <c r="GR251" i="60"/>
  <c r="GQ251" i="60"/>
  <c r="GP251" i="60"/>
  <c r="GO251" i="60"/>
  <c r="GN251" i="60"/>
  <c r="GM251" i="60"/>
  <c r="GL251" i="60"/>
  <c r="GK251" i="60"/>
  <c r="GJ251" i="60"/>
  <c r="GI251" i="60"/>
  <c r="GH251" i="60"/>
  <c r="GG251" i="60"/>
  <c r="GF251" i="60"/>
  <c r="GE251" i="60"/>
  <c r="GD251" i="60"/>
  <c r="GC251" i="60"/>
  <c r="GB251" i="60"/>
  <c r="GA251" i="60"/>
  <c r="FZ251" i="60"/>
  <c r="FY251" i="60"/>
  <c r="FX251" i="60"/>
  <c r="FW251" i="60"/>
  <c r="FV251" i="60"/>
  <c r="FU251" i="60"/>
  <c r="FT251" i="60"/>
  <c r="FS251" i="60"/>
  <c r="FR251" i="60"/>
  <c r="FQ251" i="60"/>
  <c r="FP251" i="60"/>
  <c r="FO251" i="60"/>
  <c r="FN251" i="60"/>
  <c r="FM251" i="60"/>
  <c r="FL251" i="60"/>
  <c r="FK251" i="60"/>
  <c r="FJ251" i="60"/>
  <c r="FI251" i="60"/>
  <c r="FH251" i="60"/>
  <c r="FG251" i="60"/>
  <c r="FF251" i="60"/>
  <c r="FE251" i="60"/>
  <c r="FD251" i="60"/>
  <c r="FC251" i="60"/>
  <c r="FB251" i="60"/>
  <c r="FA251" i="60"/>
  <c r="EZ251" i="60"/>
  <c r="EY251" i="60"/>
  <c r="EX251" i="60"/>
  <c r="EW251" i="60"/>
  <c r="EV251" i="60"/>
  <c r="EU251" i="60"/>
  <c r="ET251" i="60"/>
  <c r="ES251" i="60"/>
  <c r="ER251" i="60"/>
  <c r="EQ251" i="60"/>
  <c r="EP251" i="60"/>
  <c r="EO251" i="60"/>
  <c r="EN251" i="60"/>
  <c r="EM251" i="60"/>
  <c r="EL251" i="60"/>
  <c r="EK251" i="60"/>
  <c r="EJ251" i="60"/>
  <c r="EI251" i="60"/>
  <c r="EH251" i="60"/>
  <c r="EG251" i="60"/>
  <c r="EF251" i="60"/>
  <c r="EE251" i="60"/>
  <c r="ED251" i="60"/>
  <c r="EC251" i="60"/>
  <c r="EB251" i="60"/>
  <c r="EA251" i="60"/>
  <c r="DZ251" i="60"/>
  <c r="DY251" i="60"/>
  <c r="DX251" i="60"/>
  <c r="DW251" i="60"/>
  <c r="DV251" i="60"/>
  <c r="DU251" i="60"/>
  <c r="DT251" i="60"/>
  <c r="DS251" i="60"/>
  <c r="DR251" i="60"/>
  <c r="DQ251" i="60"/>
  <c r="DP251" i="60"/>
  <c r="DO251" i="60"/>
  <c r="DN251" i="60"/>
  <c r="DM251" i="60"/>
  <c r="DL251" i="60"/>
  <c r="DK251" i="60"/>
  <c r="DJ251" i="60"/>
  <c r="DI251" i="60"/>
  <c r="DH251" i="60"/>
  <c r="DG251" i="60"/>
  <c r="DF251" i="60"/>
  <c r="DE251" i="60"/>
  <c r="DD251" i="60"/>
  <c r="DC251" i="60"/>
  <c r="DB251" i="60"/>
  <c r="DA251" i="60"/>
  <c r="CZ251" i="60"/>
  <c r="CY251" i="60"/>
  <c r="CX251" i="60"/>
  <c r="CW251" i="60"/>
  <c r="CV251" i="60"/>
  <c r="CU251" i="60"/>
  <c r="CT251" i="60"/>
  <c r="CS251" i="60"/>
  <c r="CR251" i="60"/>
  <c r="CQ251" i="60"/>
  <c r="CP251" i="60"/>
  <c r="CO251" i="60"/>
  <c r="CN251" i="60"/>
  <c r="CM251" i="60"/>
  <c r="CL251" i="60"/>
  <c r="CK251" i="60"/>
  <c r="CJ251" i="60"/>
  <c r="CI251" i="60"/>
  <c r="CH251" i="60"/>
  <c r="CG251" i="60"/>
  <c r="CF251" i="60"/>
  <c r="CE251" i="60"/>
  <c r="CD251" i="60"/>
  <c r="CC251" i="60"/>
  <c r="CB251" i="60"/>
  <c r="CA251" i="60"/>
  <c r="BZ251" i="60"/>
  <c r="BY251" i="60"/>
  <c r="BX251" i="60"/>
  <c r="BW251" i="60"/>
  <c r="BV251" i="60"/>
  <c r="BU251" i="60"/>
  <c r="BT251" i="60"/>
  <c r="BS251" i="60"/>
  <c r="BR251" i="60"/>
  <c r="BQ251" i="60"/>
  <c r="BP251" i="60"/>
  <c r="BO251" i="60"/>
  <c r="BN251" i="60"/>
  <c r="BM251" i="60"/>
  <c r="BL251" i="60"/>
  <c r="BK251" i="60"/>
  <c r="BJ251" i="60"/>
  <c r="BI251" i="60"/>
  <c r="BH251" i="60"/>
  <c r="BG251" i="60"/>
  <c r="BF251" i="60"/>
  <c r="JS250" i="60"/>
  <c r="JA250" i="60"/>
  <c r="IZ250" i="60"/>
  <c r="IY250" i="60"/>
  <c r="IX250" i="60"/>
  <c r="IW250" i="60"/>
  <c r="IV250" i="60"/>
  <c r="IL250" i="60"/>
  <c r="IK250" i="60"/>
  <c r="IJ250" i="60"/>
  <c r="II250" i="60"/>
  <c r="IH250" i="60"/>
  <c r="IG250" i="60"/>
  <c r="IF250" i="60"/>
  <c r="IE250" i="60"/>
  <c r="ID250" i="60"/>
  <c r="IC250" i="60"/>
  <c r="IB250" i="60"/>
  <c r="IA250" i="60"/>
  <c r="HZ250" i="60"/>
  <c r="HY250" i="60"/>
  <c r="HX250" i="60"/>
  <c r="HW250" i="60"/>
  <c r="HV250" i="60"/>
  <c r="HU250" i="60"/>
  <c r="HT250" i="60"/>
  <c r="HS250" i="60"/>
  <c r="HR250" i="60"/>
  <c r="HQ250" i="60"/>
  <c r="HP250" i="60"/>
  <c r="HO250" i="60"/>
  <c r="HN250" i="60"/>
  <c r="HM250" i="60"/>
  <c r="HL250" i="60"/>
  <c r="HK250" i="60"/>
  <c r="HJ250" i="60"/>
  <c r="HI250" i="60"/>
  <c r="HH250" i="60"/>
  <c r="HG250" i="60"/>
  <c r="HF250" i="60"/>
  <c r="HE250" i="60"/>
  <c r="HD250" i="60"/>
  <c r="HC250" i="60"/>
  <c r="HB250" i="60"/>
  <c r="HA250" i="60"/>
  <c r="GZ250" i="60"/>
  <c r="GY250" i="60"/>
  <c r="GX250" i="60"/>
  <c r="GW250" i="60"/>
  <c r="GV250" i="60"/>
  <c r="GU250" i="60"/>
  <c r="GT250" i="60"/>
  <c r="GS250" i="60"/>
  <c r="GR250" i="60"/>
  <c r="GQ250" i="60"/>
  <c r="GP250" i="60"/>
  <c r="GO250" i="60"/>
  <c r="GN250" i="60"/>
  <c r="GM250" i="60"/>
  <c r="GL250" i="60"/>
  <c r="GK250" i="60"/>
  <c r="GJ250" i="60"/>
  <c r="GI250" i="60"/>
  <c r="GH250" i="60"/>
  <c r="GG250" i="60"/>
  <c r="GF250" i="60"/>
  <c r="GE250" i="60"/>
  <c r="GD250" i="60"/>
  <c r="GC250" i="60"/>
  <c r="GB250" i="60"/>
  <c r="GA250" i="60"/>
  <c r="FZ250" i="60"/>
  <c r="FY250" i="60"/>
  <c r="FX250" i="60"/>
  <c r="FW250" i="60"/>
  <c r="FV250" i="60"/>
  <c r="FU250" i="60"/>
  <c r="FT250" i="60"/>
  <c r="FS250" i="60"/>
  <c r="FR250" i="60"/>
  <c r="FQ250" i="60"/>
  <c r="FP250" i="60"/>
  <c r="FO250" i="60"/>
  <c r="FN250" i="60"/>
  <c r="FM250" i="60"/>
  <c r="FL250" i="60"/>
  <c r="FK250" i="60"/>
  <c r="FJ250" i="60"/>
  <c r="FI250" i="60"/>
  <c r="FH250" i="60"/>
  <c r="FG250" i="60"/>
  <c r="FF250" i="60"/>
  <c r="FE250" i="60"/>
  <c r="FD250" i="60"/>
  <c r="FC250" i="60"/>
  <c r="FB250" i="60"/>
  <c r="FA250" i="60"/>
  <c r="EZ250" i="60"/>
  <c r="EY250" i="60"/>
  <c r="EX250" i="60"/>
  <c r="EW250" i="60"/>
  <c r="EV250" i="60"/>
  <c r="EU250" i="60"/>
  <c r="ET250" i="60"/>
  <c r="ES250" i="60"/>
  <c r="ER250" i="60"/>
  <c r="EQ250" i="60"/>
  <c r="EP250" i="60"/>
  <c r="EO250" i="60"/>
  <c r="EN250" i="60"/>
  <c r="EM250" i="60"/>
  <c r="EL250" i="60"/>
  <c r="EK250" i="60"/>
  <c r="EJ250" i="60"/>
  <c r="EI250" i="60"/>
  <c r="EH250" i="60"/>
  <c r="EG250" i="60"/>
  <c r="EF250" i="60"/>
  <c r="EE250" i="60"/>
  <c r="ED250" i="60"/>
  <c r="EC250" i="60"/>
  <c r="EB250" i="60"/>
  <c r="EA250" i="60"/>
  <c r="DZ250" i="60"/>
  <c r="DY250" i="60"/>
  <c r="DX250" i="60"/>
  <c r="DW250" i="60"/>
  <c r="DV250" i="60"/>
  <c r="DU250" i="60"/>
  <c r="DT250" i="60"/>
  <c r="DS250" i="60"/>
  <c r="DR250" i="60"/>
  <c r="DQ250" i="60"/>
  <c r="DP250" i="60"/>
  <c r="DO250" i="60"/>
  <c r="DN250" i="60"/>
  <c r="DM250" i="60"/>
  <c r="DL250" i="60"/>
  <c r="DK250" i="60"/>
  <c r="DJ250" i="60"/>
  <c r="DI250" i="60"/>
  <c r="DH250" i="60"/>
  <c r="DG250" i="60"/>
  <c r="DF250" i="60"/>
  <c r="DE250" i="60"/>
  <c r="DD250" i="60"/>
  <c r="DC250" i="60"/>
  <c r="DB250" i="60"/>
  <c r="DA250" i="60"/>
  <c r="CZ250" i="60"/>
  <c r="CY250" i="60"/>
  <c r="CX250" i="60"/>
  <c r="CW250" i="60"/>
  <c r="CV250" i="60"/>
  <c r="CU250" i="60"/>
  <c r="CT250" i="60"/>
  <c r="CS250" i="60"/>
  <c r="CR250" i="60"/>
  <c r="CQ250" i="60"/>
  <c r="CP250" i="60"/>
  <c r="CO250" i="60"/>
  <c r="CN250" i="60"/>
  <c r="CM250" i="60"/>
  <c r="CL250" i="60"/>
  <c r="CK250" i="60"/>
  <c r="CJ250" i="60"/>
  <c r="CI250" i="60"/>
  <c r="CH250" i="60"/>
  <c r="CG250" i="60"/>
  <c r="CF250" i="60"/>
  <c r="CE250" i="60"/>
  <c r="CD250" i="60"/>
  <c r="CC250" i="60"/>
  <c r="CB250" i="60"/>
  <c r="CA250" i="60"/>
  <c r="BZ250" i="60"/>
  <c r="BY250" i="60"/>
  <c r="BX250" i="60"/>
  <c r="BW250" i="60"/>
  <c r="BV250" i="60"/>
  <c r="BU250" i="60"/>
  <c r="BT250" i="60"/>
  <c r="BS250" i="60"/>
  <c r="BR250" i="60"/>
  <c r="BQ250" i="60"/>
  <c r="BP250" i="60"/>
  <c r="BO250" i="60"/>
  <c r="BN250" i="60"/>
  <c r="BM250" i="60"/>
  <c r="BL250" i="60"/>
  <c r="BK250" i="60"/>
  <c r="BJ250" i="60"/>
  <c r="BI250" i="60"/>
  <c r="BH250" i="60"/>
  <c r="BG250" i="60"/>
  <c r="BF250" i="60"/>
  <c r="JS249" i="60"/>
  <c r="JA249" i="60"/>
  <c r="IZ249" i="60"/>
  <c r="IY249" i="60"/>
  <c r="IX249" i="60"/>
  <c r="IW249" i="60"/>
  <c r="IV249" i="60"/>
  <c r="IL249" i="60"/>
  <c r="IK249" i="60"/>
  <c r="IJ249" i="60"/>
  <c r="II249" i="60"/>
  <c r="IH249" i="60"/>
  <c r="IG249" i="60"/>
  <c r="IF249" i="60"/>
  <c r="IE249" i="60"/>
  <c r="ID249" i="60"/>
  <c r="IC249" i="60"/>
  <c r="IB249" i="60"/>
  <c r="IA249" i="60"/>
  <c r="HZ249" i="60"/>
  <c r="HY249" i="60"/>
  <c r="HX249" i="60"/>
  <c r="HW249" i="60"/>
  <c r="HV249" i="60"/>
  <c r="HU249" i="60"/>
  <c r="HT249" i="60"/>
  <c r="HS249" i="60"/>
  <c r="HR249" i="60"/>
  <c r="HQ249" i="60"/>
  <c r="HP249" i="60"/>
  <c r="HO249" i="60"/>
  <c r="HN249" i="60"/>
  <c r="HM249" i="60"/>
  <c r="HL249" i="60"/>
  <c r="HK249" i="60"/>
  <c r="HJ249" i="60"/>
  <c r="HI249" i="60"/>
  <c r="HH249" i="60"/>
  <c r="HG249" i="60"/>
  <c r="HF249" i="60"/>
  <c r="HE249" i="60"/>
  <c r="HD249" i="60"/>
  <c r="HC249" i="60"/>
  <c r="HB249" i="60"/>
  <c r="HA249" i="60"/>
  <c r="GZ249" i="60"/>
  <c r="GY249" i="60"/>
  <c r="GX249" i="60"/>
  <c r="GW249" i="60"/>
  <c r="GV249" i="60"/>
  <c r="GU249" i="60"/>
  <c r="GT249" i="60"/>
  <c r="GS249" i="60"/>
  <c r="GR249" i="60"/>
  <c r="GQ249" i="60"/>
  <c r="GP249" i="60"/>
  <c r="GO249" i="60"/>
  <c r="GN249" i="60"/>
  <c r="GM249" i="60"/>
  <c r="GL249" i="60"/>
  <c r="GK249" i="60"/>
  <c r="GJ249" i="60"/>
  <c r="GI249" i="60"/>
  <c r="GH249" i="60"/>
  <c r="GG249" i="60"/>
  <c r="GF249" i="60"/>
  <c r="GE249" i="60"/>
  <c r="GD249" i="60"/>
  <c r="GC249" i="60"/>
  <c r="GB249" i="60"/>
  <c r="GA249" i="60"/>
  <c r="FZ249" i="60"/>
  <c r="FY249" i="60"/>
  <c r="FX249" i="60"/>
  <c r="FW249" i="60"/>
  <c r="FV249" i="60"/>
  <c r="FU249" i="60"/>
  <c r="FT249" i="60"/>
  <c r="FS249" i="60"/>
  <c r="FR249" i="60"/>
  <c r="FQ249" i="60"/>
  <c r="FP249" i="60"/>
  <c r="FO249" i="60"/>
  <c r="FN249" i="60"/>
  <c r="FM249" i="60"/>
  <c r="FL249" i="60"/>
  <c r="FK249" i="60"/>
  <c r="FJ249" i="60"/>
  <c r="FI249" i="60"/>
  <c r="FH249" i="60"/>
  <c r="FG249" i="60"/>
  <c r="FF249" i="60"/>
  <c r="FE249" i="60"/>
  <c r="FD249" i="60"/>
  <c r="FC249" i="60"/>
  <c r="FB249" i="60"/>
  <c r="FA249" i="60"/>
  <c r="EZ249" i="60"/>
  <c r="EY249" i="60"/>
  <c r="EX249" i="60"/>
  <c r="EW249" i="60"/>
  <c r="EV249" i="60"/>
  <c r="EU249" i="60"/>
  <c r="ET249" i="60"/>
  <c r="ES249" i="60"/>
  <c r="ER249" i="60"/>
  <c r="EQ249" i="60"/>
  <c r="EP249" i="60"/>
  <c r="EO249" i="60"/>
  <c r="EN249" i="60"/>
  <c r="EM249" i="60"/>
  <c r="EL249" i="60"/>
  <c r="EK249" i="60"/>
  <c r="EJ249" i="60"/>
  <c r="EI249" i="60"/>
  <c r="EH249" i="60"/>
  <c r="EG249" i="60"/>
  <c r="EF249" i="60"/>
  <c r="EE249" i="60"/>
  <c r="ED249" i="60"/>
  <c r="EC249" i="60"/>
  <c r="EB249" i="60"/>
  <c r="EA249" i="60"/>
  <c r="DZ249" i="60"/>
  <c r="DY249" i="60"/>
  <c r="DX249" i="60"/>
  <c r="DW249" i="60"/>
  <c r="DV249" i="60"/>
  <c r="DU249" i="60"/>
  <c r="DT249" i="60"/>
  <c r="DS249" i="60"/>
  <c r="DR249" i="60"/>
  <c r="DQ249" i="60"/>
  <c r="DP249" i="60"/>
  <c r="DO249" i="60"/>
  <c r="DN249" i="60"/>
  <c r="DM249" i="60"/>
  <c r="DL249" i="60"/>
  <c r="DK249" i="60"/>
  <c r="DJ249" i="60"/>
  <c r="DI249" i="60"/>
  <c r="DH249" i="60"/>
  <c r="DG249" i="60"/>
  <c r="DF249" i="60"/>
  <c r="DE249" i="60"/>
  <c r="DD249" i="60"/>
  <c r="DC249" i="60"/>
  <c r="DB249" i="60"/>
  <c r="DA249" i="60"/>
  <c r="CZ249" i="60"/>
  <c r="CY249" i="60"/>
  <c r="CX249" i="60"/>
  <c r="CW249" i="60"/>
  <c r="CV249" i="60"/>
  <c r="CU249" i="60"/>
  <c r="CT249" i="60"/>
  <c r="CS249" i="60"/>
  <c r="CR249" i="60"/>
  <c r="CQ249" i="60"/>
  <c r="CP249" i="60"/>
  <c r="CO249" i="60"/>
  <c r="CN249" i="60"/>
  <c r="CM249" i="60"/>
  <c r="CL249" i="60"/>
  <c r="CK249" i="60"/>
  <c r="CJ249" i="60"/>
  <c r="CI249" i="60"/>
  <c r="CH249" i="60"/>
  <c r="CG249" i="60"/>
  <c r="CF249" i="60"/>
  <c r="CE249" i="60"/>
  <c r="CD249" i="60"/>
  <c r="CC249" i="60"/>
  <c r="CB249" i="60"/>
  <c r="CA249" i="60"/>
  <c r="BZ249" i="60"/>
  <c r="BY249" i="60"/>
  <c r="BX249" i="60"/>
  <c r="BW249" i="60"/>
  <c r="BV249" i="60"/>
  <c r="BU249" i="60"/>
  <c r="BT249" i="60"/>
  <c r="BS249" i="60"/>
  <c r="BR249" i="60"/>
  <c r="BQ249" i="60"/>
  <c r="BP249" i="60"/>
  <c r="BO249" i="60"/>
  <c r="BN249" i="60"/>
  <c r="BM249" i="60"/>
  <c r="BL249" i="60"/>
  <c r="BK249" i="60"/>
  <c r="BJ249" i="60"/>
  <c r="BI249" i="60"/>
  <c r="BH249" i="60"/>
  <c r="BG249" i="60"/>
  <c r="BF249" i="60"/>
  <c r="JS248" i="60"/>
  <c r="JA248" i="60"/>
  <c r="IZ248" i="60"/>
  <c r="IY248" i="60"/>
  <c r="IX248" i="60"/>
  <c r="IW248" i="60"/>
  <c r="IV248" i="60"/>
  <c r="IL248" i="60"/>
  <c r="IK248" i="60"/>
  <c r="IJ248" i="60"/>
  <c r="II248" i="60"/>
  <c r="IH248" i="60"/>
  <c r="IG248" i="60"/>
  <c r="IF248" i="60"/>
  <c r="IE248" i="60"/>
  <c r="ID248" i="60"/>
  <c r="IC248" i="60"/>
  <c r="IB248" i="60"/>
  <c r="IA248" i="60"/>
  <c r="HZ248" i="60"/>
  <c r="HY248" i="60"/>
  <c r="HX248" i="60"/>
  <c r="HW248" i="60"/>
  <c r="HV248" i="60"/>
  <c r="HU248" i="60"/>
  <c r="HT248" i="60"/>
  <c r="HS248" i="60"/>
  <c r="HR248" i="60"/>
  <c r="HQ248" i="60"/>
  <c r="HP248" i="60"/>
  <c r="HO248" i="60"/>
  <c r="HN248" i="60"/>
  <c r="HM248" i="60"/>
  <c r="HL248" i="60"/>
  <c r="HK248" i="60"/>
  <c r="HJ248" i="60"/>
  <c r="HI248" i="60"/>
  <c r="HH248" i="60"/>
  <c r="HG248" i="60"/>
  <c r="HF248" i="60"/>
  <c r="HE248" i="60"/>
  <c r="HD248" i="60"/>
  <c r="HC248" i="60"/>
  <c r="HB248" i="60"/>
  <c r="HA248" i="60"/>
  <c r="GZ248" i="60"/>
  <c r="GY248" i="60"/>
  <c r="GX248" i="60"/>
  <c r="GW248" i="60"/>
  <c r="GV248" i="60"/>
  <c r="GU248" i="60"/>
  <c r="GT248" i="60"/>
  <c r="GS248" i="60"/>
  <c r="GR248" i="60"/>
  <c r="GQ248" i="60"/>
  <c r="GP248" i="60"/>
  <c r="GO248" i="60"/>
  <c r="GN248" i="60"/>
  <c r="GM248" i="60"/>
  <c r="GL248" i="60"/>
  <c r="GK248" i="60"/>
  <c r="GJ248" i="60"/>
  <c r="GI248" i="60"/>
  <c r="GH248" i="60"/>
  <c r="GG248" i="60"/>
  <c r="GF248" i="60"/>
  <c r="GE248" i="60"/>
  <c r="GD248" i="60"/>
  <c r="GC248" i="60"/>
  <c r="GB248" i="60"/>
  <c r="GA248" i="60"/>
  <c r="FZ248" i="60"/>
  <c r="FY248" i="60"/>
  <c r="FX248" i="60"/>
  <c r="FW248" i="60"/>
  <c r="FV248" i="60"/>
  <c r="FU248" i="60"/>
  <c r="FT248" i="60"/>
  <c r="FS248" i="60"/>
  <c r="FR248" i="60"/>
  <c r="FQ248" i="60"/>
  <c r="FP248" i="60"/>
  <c r="FO248" i="60"/>
  <c r="FN248" i="60"/>
  <c r="FM248" i="60"/>
  <c r="FL248" i="60"/>
  <c r="FK248" i="60"/>
  <c r="FJ248" i="60"/>
  <c r="FI248" i="60"/>
  <c r="FH248" i="60"/>
  <c r="FG248" i="60"/>
  <c r="FF248" i="60"/>
  <c r="FE248" i="60"/>
  <c r="FD248" i="60"/>
  <c r="FC248" i="60"/>
  <c r="FB248" i="60"/>
  <c r="FA248" i="60"/>
  <c r="EZ248" i="60"/>
  <c r="EY248" i="60"/>
  <c r="EX248" i="60"/>
  <c r="EW248" i="60"/>
  <c r="EV248" i="60"/>
  <c r="EU248" i="60"/>
  <c r="ET248" i="60"/>
  <c r="ES248" i="60"/>
  <c r="ER248" i="60"/>
  <c r="EQ248" i="60"/>
  <c r="EP248" i="60"/>
  <c r="EO248" i="60"/>
  <c r="EN248" i="60"/>
  <c r="EM248" i="60"/>
  <c r="EL248" i="60"/>
  <c r="EK248" i="60"/>
  <c r="EJ248" i="60"/>
  <c r="EI248" i="60"/>
  <c r="EH248" i="60"/>
  <c r="EG248" i="60"/>
  <c r="EF248" i="60"/>
  <c r="EE248" i="60"/>
  <c r="ED248" i="60"/>
  <c r="EC248" i="60"/>
  <c r="EB248" i="60"/>
  <c r="EA248" i="60"/>
  <c r="DZ248" i="60"/>
  <c r="DY248" i="60"/>
  <c r="DX248" i="60"/>
  <c r="DW248" i="60"/>
  <c r="DV248" i="60"/>
  <c r="DU248" i="60"/>
  <c r="DT248" i="60"/>
  <c r="DS248" i="60"/>
  <c r="DR248" i="60"/>
  <c r="DQ248" i="60"/>
  <c r="DP248" i="60"/>
  <c r="DO248" i="60"/>
  <c r="DN248" i="60"/>
  <c r="DM248" i="60"/>
  <c r="DL248" i="60"/>
  <c r="DK248" i="60"/>
  <c r="DJ248" i="60"/>
  <c r="DI248" i="60"/>
  <c r="DH248" i="60"/>
  <c r="DG248" i="60"/>
  <c r="DF248" i="60"/>
  <c r="DE248" i="60"/>
  <c r="DD248" i="60"/>
  <c r="DC248" i="60"/>
  <c r="DB248" i="60"/>
  <c r="DA248" i="60"/>
  <c r="CZ248" i="60"/>
  <c r="CY248" i="60"/>
  <c r="CX248" i="60"/>
  <c r="CW248" i="60"/>
  <c r="CV248" i="60"/>
  <c r="CU248" i="60"/>
  <c r="CT248" i="60"/>
  <c r="CS248" i="60"/>
  <c r="CR248" i="60"/>
  <c r="CQ248" i="60"/>
  <c r="CP248" i="60"/>
  <c r="CO248" i="60"/>
  <c r="CN248" i="60"/>
  <c r="CM248" i="60"/>
  <c r="CL248" i="60"/>
  <c r="CK248" i="60"/>
  <c r="CJ248" i="60"/>
  <c r="CI248" i="60"/>
  <c r="CH248" i="60"/>
  <c r="CG248" i="60"/>
  <c r="CF248" i="60"/>
  <c r="CE248" i="60"/>
  <c r="CD248" i="60"/>
  <c r="CC248" i="60"/>
  <c r="CB248" i="60"/>
  <c r="CA248" i="60"/>
  <c r="BZ248" i="60"/>
  <c r="BY248" i="60"/>
  <c r="BX248" i="60"/>
  <c r="BW248" i="60"/>
  <c r="BV248" i="60"/>
  <c r="BU248" i="60"/>
  <c r="BT248" i="60"/>
  <c r="BS248" i="60"/>
  <c r="BR248" i="60"/>
  <c r="BQ248" i="60"/>
  <c r="BP248" i="60"/>
  <c r="BO248" i="60"/>
  <c r="BN248" i="60"/>
  <c r="BM248" i="60"/>
  <c r="BL248" i="60"/>
  <c r="BK248" i="60"/>
  <c r="BJ248" i="60"/>
  <c r="BI248" i="60"/>
  <c r="BH248" i="60"/>
  <c r="BG248" i="60"/>
  <c r="BF248" i="60"/>
  <c r="JS247" i="60"/>
  <c r="JA247" i="60"/>
  <c r="IZ247" i="60"/>
  <c r="IY247" i="60"/>
  <c r="IX247" i="60"/>
  <c r="IW247" i="60"/>
  <c r="IV247" i="60"/>
  <c r="IL247" i="60"/>
  <c r="IK247" i="60"/>
  <c r="IJ247" i="60"/>
  <c r="II247" i="60"/>
  <c r="IH247" i="60"/>
  <c r="IG247" i="60"/>
  <c r="IF247" i="60"/>
  <c r="IE247" i="60"/>
  <c r="ID247" i="60"/>
  <c r="IC247" i="60"/>
  <c r="IB247" i="60"/>
  <c r="IA247" i="60"/>
  <c r="HZ247" i="60"/>
  <c r="HY247" i="60"/>
  <c r="HX247" i="60"/>
  <c r="HW247" i="60"/>
  <c r="HV247" i="60"/>
  <c r="HU247" i="60"/>
  <c r="HT247" i="60"/>
  <c r="HS247" i="60"/>
  <c r="HR247" i="60"/>
  <c r="HQ247" i="60"/>
  <c r="HP247" i="60"/>
  <c r="HO247" i="60"/>
  <c r="HN247" i="60"/>
  <c r="HM247" i="60"/>
  <c r="HL247" i="60"/>
  <c r="HK247" i="60"/>
  <c r="HJ247" i="60"/>
  <c r="HI247" i="60"/>
  <c r="HH247" i="60"/>
  <c r="HG247" i="60"/>
  <c r="HF247" i="60"/>
  <c r="HE247" i="60"/>
  <c r="HD247" i="60"/>
  <c r="HC247" i="60"/>
  <c r="HB247" i="60"/>
  <c r="HA247" i="60"/>
  <c r="GZ247" i="60"/>
  <c r="GY247" i="60"/>
  <c r="GX247" i="60"/>
  <c r="GW247" i="60"/>
  <c r="GV247" i="60"/>
  <c r="GU247" i="60"/>
  <c r="GT247" i="60"/>
  <c r="GS247" i="60"/>
  <c r="GR247" i="60"/>
  <c r="GQ247" i="60"/>
  <c r="GP247" i="60"/>
  <c r="GO247" i="60"/>
  <c r="GN247" i="60"/>
  <c r="GM247" i="60"/>
  <c r="GL247" i="60"/>
  <c r="GK247" i="60"/>
  <c r="GJ247" i="60"/>
  <c r="GI247" i="60"/>
  <c r="GH247" i="60"/>
  <c r="GG247" i="60"/>
  <c r="GF247" i="60"/>
  <c r="GE247" i="60"/>
  <c r="GD247" i="60"/>
  <c r="GC247" i="60"/>
  <c r="GB247" i="60"/>
  <c r="GA247" i="60"/>
  <c r="FZ247" i="60"/>
  <c r="FY247" i="60"/>
  <c r="FX247" i="60"/>
  <c r="FW247" i="60"/>
  <c r="FV247" i="60"/>
  <c r="FU247" i="60"/>
  <c r="FT247" i="60"/>
  <c r="FS247" i="60"/>
  <c r="FR247" i="60"/>
  <c r="FQ247" i="60"/>
  <c r="FP247" i="60"/>
  <c r="FO247" i="60"/>
  <c r="FN247" i="60"/>
  <c r="FM247" i="60"/>
  <c r="FL247" i="60"/>
  <c r="FK247" i="60"/>
  <c r="FJ247" i="60"/>
  <c r="FI247" i="60"/>
  <c r="FH247" i="60"/>
  <c r="FG247" i="60"/>
  <c r="FF247" i="60"/>
  <c r="FE247" i="60"/>
  <c r="FD247" i="60"/>
  <c r="FC247" i="60"/>
  <c r="FB247" i="60"/>
  <c r="FA247" i="60"/>
  <c r="EZ247" i="60"/>
  <c r="EY247" i="60"/>
  <c r="EX247" i="60"/>
  <c r="EW247" i="60"/>
  <c r="EV247" i="60"/>
  <c r="EU247" i="60"/>
  <c r="ET247" i="60"/>
  <c r="ES247" i="60"/>
  <c r="ER247" i="60"/>
  <c r="EQ247" i="60"/>
  <c r="EP247" i="60"/>
  <c r="EO247" i="60"/>
  <c r="EN247" i="60"/>
  <c r="EM247" i="60"/>
  <c r="EL247" i="60"/>
  <c r="EK247" i="60"/>
  <c r="EJ247" i="60"/>
  <c r="EI247" i="60"/>
  <c r="EH247" i="60"/>
  <c r="EG247" i="60"/>
  <c r="EF247" i="60"/>
  <c r="EE247" i="60"/>
  <c r="ED247" i="60"/>
  <c r="EC247" i="60"/>
  <c r="EB247" i="60"/>
  <c r="EA247" i="60"/>
  <c r="DZ247" i="60"/>
  <c r="DY247" i="60"/>
  <c r="DX247" i="60"/>
  <c r="DW247" i="60"/>
  <c r="DV247" i="60"/>
  <c r="DU247" i="60"/>
  <c r="DT247" i="60"/>
  <c r="DS247" i="60"/>
  <c r="DR247" i="60"/>
  <c r="DQ247" i="60"/>
  <c r="DP247" i="60"/>
  <c r="DO247" i="60"/>
  <c r="DN247" i="60"/>
  <c r="DM247" i="60"/>
  <c r="DL247" i="60"/>
  <c r="DK247" i="60"/>
  <c r="DJ247" i="60"/>
  <c r="DI247" i="60"/>
  <c r="DH247" i="60"/>
  <c r="DG247" i="60"/>
  <c r="DF247" i="60"/>
  <c r="DE247" i="60"/>
  <c r="DD247" i="60"/>
  <c r="DC247" i="60"/>
  <c r="DB247" i="60"/>
  <c r="DA247" i="60"/>
  <c r="CZ247" i="60"/>
  <c r="CY247" i="60"/>
  <c r="CX247" i="60"/>
  <c r="CW247" i="60"/>
  <c r="CV247" i="60"/>
  <c r="CU247" i="60"/>
  <c r="CT247" i="60"/>
  <c r="CS247" i="60"/>
  <c r="CR247" i="60"/>
  <c r="CQ247" i="60"/>
  <c r="CP247" i="60"/>
  <c r="CO247" i="60"/>
  <c r="CN247" i="60"/>
  <c r="CM247" i="60"/>
  <c r="CL247" i="60"/>
  <c r="CK247" i="60"/>
  <c r="CJ247" i="60"/>
  <c r="CI247" i="60"/>
  <c r="CH247" i="60"/>
  <c r="CG247" i="60"/>
  <c r="CF247" i="60"/>
  <c r="CE247" i="60"/>
  <c r="CD247" i="60"/>
  <c r="CC247" i="60"/>
  <c r="CB247" i="60"/>
  <c r="CA247" i="60"/>
  <c r="BZ247" i="60"/>
  <c r="BY247" i="60"/>
  <c r="BX247" i="60"/>
  <c r="BW247" i="60"/>
  <c r="BV247" i="60"/>
  <c r="BU247" i="60"/>
  <c r="BT247" i="60"/>
  <c r="BS247" i="60"/>
  <c r="BR247" i="60"/>
  <c r="BQ247" i="60"/>
  <c r="BP247" i="60"/>
  <c r="BO247" i="60"/>
  <c r="BN247" i="60"/>
  <c r="BM247" i="60"/>
  <c r="BL247" i="60"/>
  <c r="BK247" i="60"/>
  <c r="BJ247" i="60"/>
  <c r="BI247" i="60"/>
  <c r="BH247" i="60"/>
  <c r="BG247" i="60"/>
  <c r="BF247" i="60"/>
  <c r="JS246" i="60"/>
  <c r="JA246" i="60"/>
  <c r="IZ246" i="60"/>
  <c r="IY246" i="60"/>
  <c r="IX246" i="60"/>
  <c r="IW246" i="60"/>
  <c r="IV246" i="60"/>
  <c r="IL246" i="60"/>
  <c r="IK246" i="60"/>
  <c r="IJ246" i="60"/>
  <c r="II246" i="60"/>
  <c r="IH246" i="60"/>
  <c r="IG246" i="60"/>
  <c r="IF246" i="60"/>
  <c r="IE246" i="60"/>
  <c r="ID246" i="60"/>
  <c r="IC246" i="60"/>
  <c r="IB246" i="60"/>
  <c r="IA246" i="60"/>
  <c r="HZ246" i="60"/>
  <c r="HY246" i="60"/>
  <c r="HX246" i="60"/>
  <c r="HW246" i="60"/>
  <c r="HV246" i="60"/>
  <c r="HU246" i="60"/>
  <c r="HT246" i="60"/>
  <c r="HS246" i="60"/>
  <c r="HR246" i="60"/>
  <c r="HQ246" i="60"/>
  <c r="HP246" i="60"/>
  <c r="HO246" i="60"/>
  <c r="HN246" i="60"/>
  <c r="HM246" i="60"/>
  <c r="HL246" i="60"/>
  <c r="HK246" i="60"/>
  <c r="HJ246" i="60"/>
  <c r="HI246" i="60"/>
  <c r="HH246" i="60"/>
  <c r="HG246" i="60"/>
  <c r="HF246" i="60"/>
  <c r="HE246" i="60"/>
  <c r="HD246" i="60"/>
  <c r="HC246" i="60"/>
  <c r="HB246" i="60"/>
  <c r="HA246" i="60"/>
  <c r="GZ246" i="60"/>
  <c r="GY246" i="60"/>
  <c r="GX246" i="60"/>
  <c r="GW246" i="60"/>
  <c r="GV246" i="60"/>
  <c r="GU246" i="60"/>
  <c r="GT246" i="60"/>
  <c r="GS246" i="60"/>
  <c r="GR246" i="60"/>
  <c r="GQ246" i="60"/>
  <c r="GP246" i="60"/>
  <c r="GO246" i="60"/>
  <c r="GN246" i="60"/>
  <c r="GM246" i="60"/>
  <c r="GL246" i="60"/>
  <c r="GK246" i="60"/>
  <c r="GJ246" i="60"/>
  <c r="GI246" i="60"/>
  <c r="GH246" i="60"/>
  <c r="GG246" i="60"/>
  <c r="GF246" i="60"/>
  <c r="GE246" i="60"/>
  <c r="GD246" i="60"/>
  <c r="GC246" i="60"/>
  <c r="GB246" i="60"/>
  <c r="GA246" i="60"/>
  <c r="FZ246" i="60"/>
  <c r="FY246" i="60"/>
  <c r="FX246" i="60"/>
  <c r="FW246" i="60"/>
  <c r="FV246" i="60"/>
  <c r="FU246" i="60"/>
  <c r="FT246" i="60"/>
  <c r="FS246" i="60"/>
  <c r="FR246" i="60"/>
  <c r="FQ246" i="60"/>
  <c r="FP246" i="60"/>
  <c r="FO246" i="60"/>
  <c r="FN246" i="60"/>
  <c r="FM246" i="60"/>
  <c r="FL246" i="60"/>
  <c r="FK246" i="60"/>
  <c r="FJ246" i="60"/>
  <c r="FI246" i="60"/>
  <c r="FH246" i="60"/>
  <c r="FG246" i="60"/>
  <c r="FF246" i="60"/>
  <c r="FE246" i="60"/>
  <c r="FD246" i="60"/>
  <c r="FC246" i="60"/>
  <c r="FB246" i="60"/>
  <c r="FA246" i="60"/>
  <c r="EZ246" i="60"/>
  <c r="EY246" i="60"/>
  <c r="EX246" i="60"/>
  <c r="EW246" i="60"/>
  <c r="EV246" i="60"/>
  <c r="EU246" i="60"/>
  <c r="ET246" i="60"/>
  <c r="ES246" i="60"/>
  <c r="ER246" i="60"/>
  <c r="EQ246" i="60"/>
  <c r="EP246" i="60"/>
  <c r="EO246" i="60"/>
  <c r="EN246" i="60"/>
  <c r="EM246" i="60"/>
  <c r="EL246" i="60"/>
  <c r="EK246" i="60"/>
  <c r="EJ246" i="60"/>
  <c r="EI246" i="60"/>
  <c r="EH246" i="60"/>
  <c r="EG246" i="60"/>
  <c r="EF246" i="60"/>
  <c r="EE246" i="60"/>
  <c r="ED246" i="60"/>
  <c r="EC246" i="60"/>
  <c r="EB246" i="60"/>
  <c r="EA246" i="60"/>
  <c r="DZ246" i="60"/>
  <c r="DY246" i="60"/>
  <c r="DX246" i="60"/>
  <c r="DW246" i="60"/>
  <c r="DV246" i="60"/>
  <c r="DU246" i="60"/>
  <c r="DT246" i="60"/>
  <c r="DS246" i="60"/>
  <c r="DR246" i="60"/>
  <c r="DQ246" i="60"/>
  <c r="DP246" i="60"/>
  <c r="DO246" i="60"/>
  <c r="DN246" i="60"/>
  <c r="DM246" i="60"/>
  <c r="DL246" i="60"/>
  <c r="DK246" i="60"/>
  <c r="DJ246" i="60"/>
  <c r="DI246" i="60"/>
  <c r="DH246" i="60"/>
  <c r="DG246" i="60"/>
  <c r="DF246" i="60"/>
  <c r="DE246" i="60"/>
  <c r="DD246" i="60"/>
  <c r="DC246" i="60"/>
  <c r="DB246" i="60"/>
  <c r="DA246" i="60"/>
  <c r="CZ246" i="60"/>
  <c r="CY246" i="60"/>
  <c r="CX246" i="60"/>
  <c r="CW246" i="60"/>
  <c r="CV246" i="60"/>
  <c r="CU246" i="60"/>
  <c r="CT246" i="60"/>
  <c r="CS246" i="60"/>
  <c r="CR246" i="60"/>
  <c r="CQ246" i="60"/>
  <c r="CP246" i="60"/>
  <c r="CO246" i="60"/>
  <c r="CN246" i="60"/>
  <c r="CM246" i="60"/>
  <c r="CL246" i="60"/>
  <c r="CK246" i="60"/>
  <c r="CJ246" i="60"/>
  <c r="CI246" i="60"/>
  <c r="CH246" i="60"/>
  <c r="CG246" i="60"/>
  <c r="CF246" i="60"/>
  <c r="CE246" i="60"/>
  <c r="CD246" i="60"/>
  <c r="CC246" i="60"/>
  <c r="CB246" i="60"/>
  <c r="CA246" i="60"/>
  <c r="BZ246" i="60"/>
  <c r="BY246" i="60"/>
  <c r="BX246" i="60"/>
  <c r="BW246" i="60"/>
  <c r="BV246" i="60"/>
  <c r="BU246" i="60"/>
  <c r="BT246" i="60"/>
  <c r="BS246" i="60"/>
  <c r="BR246" i="60"/>
  <c r="BQ246" i="60"/>
  <c r="BP246" i="60"/>
  <c r="BO246" i="60"/>
  <c r="BN246" i="60"/>
  <c r="BM246" i="60"/>
  <c r="BL246" i="60"/>
  <c r="BK246" i="60"/>
  <c r="BJ246" i="60"/>
  <c r="BI246" i="60"/>
  <c r="BH246" i="60"/>
  <c r="BG246" i="60"/>
  <c r="BF246" i="60"/>
  <c r="JS245" i="60"/>
  <c r="JA245" i="60"/>
  <c r="IZ245" i="60"/>
  <c r="IY245" i="60"/>
  <c r="IX245" i="60"/>
  <c r="IW245" i="60"/>
  <c r="IV245" i="60"/>
  <c r="IL245" i="60"/>
  <c r="IK245" i="60"/>
  <c r="IJ245" i="60"/>
  <c r="II245" i="60"/>
  <c r="IH245" i="60"/>
  <c r="IG245" i="60"/>
  <c r="IF245" i="60"/>
  <c r="IE245" i="60"/>
  <c r="ID245" i="60"/>
  <c r="IC245" i="60"/>
  <c r="IB245" i="60"/>
  <c r="IA245" i="60"/>
  <c r="HZ245" i="60"/>
  <c r="HY245" i="60"/>
  <c r="HX245" i="60"/>
  <c r="HW245" i="60"/>
  <c r="HV245" i="60"/>
  <c r="HU245" i="60"/>
  <c r="HT245" i="60"/>
  <c r="HS245" i="60"/>
  <c r="HR245" i="60"/>
  <c r="HQ245" i="60"/>
  <c r="HP245" i="60"/>
  <c r="HO245" i="60"/>
  <c r="HN245" i="60"/>
  <c r="HM245" i="60"/>
  <c r="HL245" i="60"/>
  <c r="HK245" i="60"/>
  <c r="HJ245" i="60"/>
  <c r="HI245" i="60"/>
  <c r="HH245" i="60"/>
  <c r="HG245" i="60"/>
  <c r="HF245" i="60"/>
  <c r="HE245" i="60"/>
  <c r="HD245" i="60"/>
  <c r="HC245" i="60"/>
  <c r="HB245" i="60"/>
  <c r="HA245" i="60"/>
  <c r="GZ245" i="60"/>
  <c r="GY245" i="60"/>
  <c r="GX245" i="60"/>
  <c r="GW245" i="60"/>
  <c r="GV245" i="60"/>
  <c r="GU245" i="60"/>
  <c r="GT245" i="60"/>
  <c r="GS245" i="60"/>
  <c r="GR245" i="60"/>
  <c r="GQ245" i="60"/>
  <c r="GP245" i="60"/>
  <c r="GO245" i="60"/>
  <c r="GN245" i="60"/>
  <c r="GM245" i="60"/>
  <c r="GL245" i="60"/>
  <c r="GK245" i="60"/>
  <c r="GJ245" i="60"/>
  <c r="GI245" i="60"/>
  <c r="GH245" i="60"/>
  <c r="GG245" i="60"/>
  <c r="GF245" i="60"/>
  <c r="GE245" i="60"/>
  <c r="GD245" i="60"/>
  <c r="GC245" i="60"/>
  <c r="GB245" i="60"/>
  <c r="GA245" i="60"/>
  <c r="FZ245" i="60"/>
  <c r="FY245" i="60"/>
  <c r="FX245" i="60"/>
  <c r="FW245" i="60"/>
  <c r="FV245" i="60"/>
  <c r="FU245" i="60"/>
  <c r="FT245" i="60"/>
  <c r="FS245" i="60"/>
  <c r="FR245" i="60"/>
  <c r="FQ245" i="60"/>
  <c r="FP245" i="60"/>
  <c r="FO245" i="60"/>
  <c r="FN245" i="60"/>
  <c r="FM245" i="60"/>
  <c r="FL245" i="60"/>
  <c r="FK245" i="60"/>
  <c r="FJ245" i="60"/>
  <c r="FI245" i="60"/>
  <c r="FH245" i="60"/>
  <c r="FG245" i="60"/>
  <c r="FF245" i="60"/>
  <c r="FE245" i="60"/>
  <c r="FD245" i="60"/>
  <c r="FC245" i="60"/>
  <c r="FB245" i="60"/>
  <c r="FA245" i="60"/>
  <c r="EZ245" i="60"/>
  <c r="EY245" i="60"/>
  <c r="EX245" i="60"/>
  <c r="EW245" i="60"/>
  <c r="EV245" i="60"/>
  <c r="EU245" i="60"/>
  <c r="ET245" i="60"/>
  <c r="ES245" i="60"/>
  <c r="ER245" i="60"/>
  <c r="EQ245" i="60"/>
  <c r="EP245" i="60"/>
  <c r="EO245" i="60"/>
  <c r="EN245" i="60"/>
  <c r="EM245" i="60"/>
  <c r="EL245" i="60"/>
  <c r="EK245" i="60"/>
  <c r="EJ245" i="60"/>
  <c r="EI245" i="60"/>
  <c r="EH245" i="60"/>
  <c r="EG245" i="60"/>
  <c r="EF245" i="60"/>
  <c r="EE245" i="60"/>
  <c r="ED245" i="60"/>
  <c r="EC245" i="60"/>
  <c r="EB245" i="60"/>
  <c r="EA245" i="60"/>
  <c r="DZ245" i="60"/>
  <c r="DY245" i="60"/>
  <c r="DX245" i="60"/>
  <c r="DW245" i="60"/>
  <c r="DV245" i="60"/>
  <c r="DU245" i="60"/>
  <c r="DT245" i="60"/>
  <c r="DS245" i="60"/>
  <c r="DR245" i="60"/>
  <c r="DQ245" i="60"/>
  <c r="DP245" i="60"/>
  <c r="DO245" i="60"/>
  <c r="DN245" i="60"/>
  <c r="DM245" i="60"/>
  <c r="DL245" i="60"/>
  <c r="DK245" i="60"/>
  <c r="DJ245" i="60"/>
  <c r="DI245" i="60"/>
  <c r="DH245" i="60"/>
  <c r="DG245" i="60"/>
  <c r="DF245" i="60"/>
  <c r="DE245" i="60"/>
  <c r="DD245" i="60"/>
  <c r="DC245" i="60"/>
  <c r="DB245" i="60"/>
  <c r="DA245" i="60"/>
  <c r="CZ245" i="60"/>
  <c r="CY245" i="60"/>
  <c r="CX245" i="60"/>
  <c r="CW245" i="60"/>
  <c r="CV245" i="60"/>
  <c r="CU245" i="60"/>
  <c r="CT245" i="60"/>
  <c r="CS245" i="60"/>
  <c r="CR245" i="60"/>
  <c r="CQ245" i="60"/>
  <c r="CP245" i="60"/>
  <c r="CO245" i="60"/>
  <c r="CN245" i="60"/>
  <c r="CM245" i="60"/>
  <c r="CL245" i="60"/>
  <c r="CK245" i="60"/>
  <c r="CJ245" i="60"/>
  <c r="CI245" i="60"/>
  <c r="CH245" i="60"/>
  <c r="CG245" i="60"/>
  <c r="CF245" i="60"/>
  <c r="CE245" i="60"/>
  <c r="CD245" i="60"/>
  <c r="CC245" i="60"/>
  <c r="CB245" i="60"/>
  <c r="CA245" i="60"/>
  <c r="BZ245" i="60"/>
  <c r="BY245" i="60"/>
  <c r="BX245" i="60"/>
  <c r="BW245" i="60"/>
  <c r="BV245" i="60"/>
  <c r="BU245" i="60"/>
  <c r="BT245" i="60"/>
  <c r="BS245" i="60"/>
  <c r="BR245" i="60"/>
  <c r="BQ245" i="60"/>
  <c r="BP245" i="60"/>
  <c r="BO245" i="60"/>
  <c r="BN245" i="60"/>
  <c r="BM245" i="60"/>
  <c r="BL245" i="60"/>
  <c r="BK245" i="60"/>
  <c r="BJ245" i="60"/>
  <c r="BI245" i="60"/>
  <c r="BH245" i="60"/>
  <c r="BG245" i="60"/>
  <c r="BF245" i="60"/>
  <c r="JS244" i="60"/>
  <c r="JA244" i="60"/>
  <c r="IZ244" i="60"/>
  <c r="IY244" i="60"/>
  <c r="IX244" i="60"/>
  <c r="IW244" i="60"/>
  <c r="IV244" i="60"/>
  <c r="IL244" i="60"/>
  <c r="IK244" i="60"/>
  <c r="IJ244" i="60"/>
  <c r="II244" i="60"/>
  <c r="IH244" i="60"/>
  <c r="IG244" i="60"/>
  <c r="IF244" i="60"/>
  <c r="IE244" i="60"/>
  <c r="ID244" i="60"/>
  <c r="IC244" i="60"/>
  <c r="IB244" i="60"/>
  <c r="IA244" i="60"/>
  <c r="HZ244" i="60"/>
  <c r="HY244" i="60"/>
  <c r="HX244" i="60"/>
  <c r="HW244" i="60"/>
  <c r="HV244" i="60"/>
  <c r="HU244" i="60"/>
  <c r="HT244" i="60"/>
  <c r="HS244" i="60"/>
  <c r="HR244" i="60"/>
  <c r="HQ244" i="60"/>
  <c r="HP244" i="60"/>
  <c r="HO244" i="60"/>
  <c r="HN244" i="60"/>
  <c r="HM244" i="60"/>
  <c r="HL244" i="60"/>
  <c r="HK244" i="60"/>
  <c r="HJ244" i="60"/>
  <c r="HI244" i="60"/>
  <c r="HH244" i="60"/>
  <c r="HG244" i="60"/>
  <c r="HF244" i="60"/>
  <c r="HE244" i="60"/>
  <c r="HD244" i="60"/>
  <c r="HC244" i="60"/>
  <c r="HB244" i="60"/>
  <c r="HA244" i="60"/>
  <c r="GZ244" i="60"/>
  <c r="GY244" i="60"/>
  <c r="GX244" i="60"/>
  <c r="GW244" i="60"/>
  <c r="GV244" i="60"/>
  <c r="GU244" i="60"/>
  <c r="GT244" i="60"/>
  <c r="GS244" i="60"/>
  <c r="GR244" i="60"/>
  <c r="GQ244" i="60"/>
  <c r="GP244" i="60"/>
  <c r="GO244" i="60"/>
  <c r="GN244" i="60"/>
  <c r="GM244" i="60"/>
  <c r="GL244" i="60"/>
  <c r="GK244" i="60"/>
  <c r="GJ244" i="60"/>
  <c r="GI244" i="60"/>
  <c r="GH244" i="60"/>
  <c r="GG244" i="60"/>
  <c r="GF244" i="60"/>
  <c r="GE244" i="60"/>
  <c r="GD244" i="60"/>
  <c r="GC244" i="60"/>
  <c r="GB244" i="60"/>
  <c r="GA244" i="60"/>
  <c r="FZ244" i="60"/>
  <c r="FY244" i="60"/>
  <c r="FX244" i="60"/>
  <c r="FW244" i="60"/>
  <c r="FV244" i="60"/>
  <c r="FU244" i="60"/>
  <c r="FT244" i="60"/>
  <c r="FS244" i="60"/>
  <c r="FR244" i="60"/>
  <c r="FQ244" i="60"/>
  <c r="FP244" i="60"/>
  <c r="FO244" i="60"/>
  <c r="FN244" i="60"/>
  <c r="FM244" i="60"/>
  <c r="FL244" i="60"/>
  <c r="FK244" i="60"/>
  <c r="FJ244" i="60"/>
  <c r="FI244" i="60"/>
  <c r="FH244" i="60"/>
  <c r="FG244" i="60"/>
  <c r="FF244" i="60"/>
  <c r="FE244" i="60"/>
  <c r="FD244" i="60"/>
  <c r="FC244" i="60"/>
  <c r="FB244" i="60"/>
  <c r="FA244" i="60"/>
  <c r="EZ244" i="60"/>
  <c r="EY244" i="60"/>
  <c r="EX244" i="60"/>
  <c r="EW244" i="60"/>
  <c r="EV244" i="60"/>
  <c r="EU244" i="60"/>
  <c r="ET244" i="60"/>
  <c r="ES244" i="60"/>
  <c r="ER244" i="60"/>
  <c r="EQ244" i="60"/>
  <c r="EP244" i="60"/>
  <c r="EO244" i="60"/>
  <c r="EN244" i="60"/>
  <c r="EM244" i="60"/>
  <c r="EL244" i="60"/>
  <c r="EK244" i="60"/>
  <c r="EJ244" i="60"/>
  <c r="EI244" i="60"/>
  <c r="EH244" i="60"/>
  <c r="EG244" i="60"/>
  <c r="EF244" i="60"/>
  <c r="EE244" i="60"/>
  <c r="ED244" i="60"/>
  <c r="EC244" i="60"/>
  <c r="EB244" i="60"/>
  <c r="EA244" i="60"/>
  <c r="DZ244" i="60"/>
  <c r="DY244" i="60"/>
  <c r="DX244" i="60"/>
  <c r="DW244" i="60"/>
  <c r="DV244" i="60"/>
  <c r="DU244" i="60"/>
  <c r="DT244" i="60"/>
  <c r="DS244" i="60"/>
  <c r="DR244" i="60"/>
  <c r="DQ244" i="60"/>
  <c r="DP244" i="60"/>
  <c r="DO244" i="60"/>
  <c r="DN244" i="60"/>
  <c r="DM244" i="60"/>
  <c r="DL244" i="60"/>
  <c r="DK244" i="60"/>
  <c r="DJ244" i="60"/>
  <c r="DI244" i="60"/>
  <c r="DH244" i="60"/>
  <c r="DG244" i="60"/>
  <c r="DF244" i="60"/>
  <c r="DE244" i="60"/>
  <c r="DD244" i="60"/>
  <c r="DC244" i="60"/>
  <c r="DB244" i="60"/>
  <c r="DA244" i="60"/>
  <c r="CZ244" i="60"/>
  <c r="CY244" i="60"/>
  <c r="CX244" i="60"/>
  <c r="CW244" i="60"/>
  <c r="CV244" i="60"/>
  <c r="CU244" i="60"/>
  <c r="CT244" i="60"/>
  <c r="CS244" i="60"/>
  <c r="CR244" i="60"/>
  <c r="CQ244" i="60"/>
  <c r="CP244" i="60"/>
  <c r="CO244" i="60"/>
  <c r="CN244" i="60"/>
  <c r="CM244" i="60"/>
  <c r="CL244" i="60"/>
  <c r="CK244" i="60"/>
  <c r="CJ244" i="60"/>
  <c r="CI244" i="60"/>
  <c r="CH244" i="60"/>
  <c r="CG244" i="60"/>
  <c r="CF244" i="60"/>
  <c r="CE244" i="60"/>
  <c r="CD244" i="60"/>
  <c r="CC244" i="60"/>
  <c r="CB244" i="60"/>
  <c r="CA244" i="60"/>
  <c r="BZ244" i="60"/>
  <c r="BY244" i="60"/>
  <c r="BX244" i="60"/>
  <c r="BW244" i="60"/>
  <c r="BV244" i="60"/>
  <c r="BU244" i="60"/>
  <c r="BT244" i="60"/>
  <c r="BS244" i="60"/>
  <c r="BR244" i="60"/>
  <c r="BQ244" i="60"/>
  <c r="BP244" i="60"/>
  <c r="BO244" i="60"/>
  <c r="BN244" i="60"/>
  <c r="BM244" i="60"/>
  <c r="BL244" i="60"/>
  <c r="BK244" i="60"/>
  <c r="BJ244" i="60"/>
  <c r="BI244" i="60"/>
  <c r="BH244" i="60"/>
  <c r="BG244" i="60"/>
  <c r="BF244" i="60"/>
  <c r="JS243" i="60"/>
  <c r="JA243" i="60"/>
  <c r="IZ243" i="60"/>
  <c r="IY243" i="60"/>
  <c r="IX243" i="60"/>
  <c r="IW243" i="60"/>
  <c r="IV243" i="60"/>
  <c r="IL243" i="60"/>
  <c r="IK243" i="60"/>
  <c r="IJ243" i="60"/>
  <c r="II243" i="60"/>
  <c r="IH243" i="60"/>
  <c r="IG243" i="60"/>
  <c r="IF243" i="60"/>
  <c r="IE243" i="60"/>
  <c r="ID243" i="60"/>
  <c r="IC243" i="60"/>
  <c r="IB243" i="60"/>
  <c r="IA243" i="60"/>
  <c r="HZ243" i="60"/>
  <c r="HY243" i="60"/>
  <c r="HX243" i="60"/>
  <c r="HW243" i="60"/>
  <c r="HV243" i="60"/>
  <c r="HU243" i="60"/>
  <c r="HT243" i="60"/>
  <c r="HS243" i="60"/>
  <c r="HR243" i="60"/>
  <c r="HQ243" i="60"/>
  <c r="HP243" i="60"/>
  <c r="HO243" i="60"/>
  <c r="HN243" i="60"/>
  <c r="HM243" i="60"/>
  <c r="HL243" i="60"/>
  <c r="HK243" i="60"/>
  <c r="HJ243" i="60"/>
  <c r="HI243" i="60"/>
  <c r="HH243" i="60"/>
  <c r="HG243" i="60"/>
  <c r="HF243" i="60"/>
  <c r="HE243" i="60"/>
  <c r="HD243" i="60"/>
  <c r="HC243" i="60"/>
  <c r="HB243" i="60"/>
  <c r="HA243" i="60"/>
  <c r="GZ243" i="60"/>
  <c r="GY243" i="60"/>
  <c r="GX243" i="60"/>
  <c r="GW243" i="60"/>
  <c r="GV243" i="60"/>
  <c r="GU243" i="60"/>
  <c r="GT243" i="60"/>
  <c r="GS243" i="60"/>
  <c r="GR243" i="60"/>
  <c r="GQ243" i="60"/>
  <c r="GP243" i="60"/>
  <c r="GO243" i="60"/>
  <c r="GN243" i="60"/>
  <c r="GM243" i="60"/>
  <c r="GL243" i="60"/>
  <c r="GK243" i="60"/>
  <c r="GJ243" i="60"/>
  <c r="GI243" i="60"/>
  <c r="GH243" i="60"/>
  <c r="GG243" i="60"/>
  <c r="GF243" i="60"/>
  <c r="GE243" i="60"/>
  <c r="GD243" i="60"/>
  <c r="GC243" i="60"/>
  <c r="GB243" i="60"/>
  <c r="GA243" i="60"/>
  <c r="FZ243" i="60"/>
  <c r="FY243" i="60"/>
  <c r="FX243" i="60"/>
  <c r="FW243" i="60"/>
  <c r="FV243" i="60"/>
  <c r="FU243" i="60"/>
  <c r="FT243" i="60"/>
  <c r="FS243" i="60"/>
  <c r="FR243" i="60"/>
  <c r="FQ243" i="60"/>
  <c r="FP243" i="60"/>
  <c r="FO243" i="60"/>
  <c r="FN243" i="60"/>
  <c r="FM243" i="60"/>
  <c r="FL243" i="60"/>
  <c r="FK243" i="60"/>
  <c r="FJ243" i="60"/>
  <c r="FI243" i="60"/>
  <c r="FH243" i="60"/>
  <c r="FG243" i="60"/>
  <c r="FF243" i="60"/>
  <c r="FE243" i="60"/>
  <c r="FD243" i="60"/>
  <c r="FC243" i="60"/>
  <c r="FB243" i="60"/>
  <c r="FA243" i="60"/>
  <c r="EZ243" i="60"/>
  <c r="EY243" i="60"/>
  <c r="EX243" i="60"/>
  <c r="EW243" i="60"/>
  <c r="EV243" i="60"/>
  <c r="EU243" i="60"/>
  <c r="ET243" i="60"/>
  <c r="ES243" i="60"/>
  <c r="ER243" i="60"/>
  <c r="EQ243" i="60"/>
  <c r="EP243" i="60"/>
  <c r="EO243" i="60"/>
  <c r="EN243" i="60"/>
  <c r="EM243" i="60"/>
  <c r="EL243" i="60"/>
  <c r="EK243" i="60"/>
  <c r="EJ243" i="60"/>
  <c r="EI243" i="60"/>
  <c r="EH243" i="60"/>
  <c r="EG243" i="60"/>
  <c r="EF243" i="60"/>
  <c r="EE243" i="60"/>
  <c r="ED243" i="60"/>
  <c r="EC243" i="60"/>
  <c r="EB243" i="60"/>
  <c r="EA243" i="60"/>
  <c r="DZ243" i="60"/>
  <c r="DY243" i="60"/>
  <c r="DX243" i="60"/>
  <c r="DW243" i="60"/>
  <c r="DV243" i="60"/>
  <c r="DU243" i="60"/>
  <c r="DT243" i="60"/>
  <c r="DS243" i="60"/>
  <c r="DR243" i="60"/>
  <c r="DQ243" i="60"/>
  <c r="DP243" i="60"/>
  <c r="DO243" i="60"/>
  <c r="DN243" i="60"/>
  <c r="DM243" i="60"/>
  <c r="DL243" i="60"/>
  <c r="DK243" i="60"/>
  <c r="DJ243" i="60"/>
  <c r="DI243" i="60"/>
  <c r="DH243" i="60"/>
  <c r="DG243" i="60"/>
  <c r="DF243" i="60"/>
  <c r="DE243" i="60"/>
  <c r="DD243" i="60"/>
  <c r="DC243" i="60"/>
  <c r="DB243" i="60"/>
  <c r="DA243" i="60"/>
  <c r="CZ243" i="60"/>
  <c r="CY243" i="60"/>
  <c r="CX243" i="60"/>
  <c r="CW243" i="60"/>
  <c r="CV243" i="60"/>
  <c r="CU243" i="60"/>
  <c r="CT243" i="60"/>
  <c r="CS243" i="60"/>
  <c r="CR243" i="60"/>
  <c r="CQ243" i="60"/>
  <c r="CP243" i="60"/>
  <c r="CO243" i="60"/>
  <c r="CN243" i="60"/>
  <c r="CM243" i="60"/>
  <c r="CL243" i="60"/>
  <c r="CK243" i="60"/>
  <c r="CJ243" i="60"/>
  <c r="CI243" i="60"/>
  <c r="CH243" i="60"/>
  <c r="CG243" i="60"/>
  <c r="CF243" i="60"/>
  <c r="CE243" i="60"/>
  <c r="CD243" i="60"/>
  <c r="CC243" i="60"/>
  <c r="CB243" i="60"/>
  <c r="CA243" i="60"/>
  <c r="BZ243" i="60"/>
  <c r="BY243" i="60"/>
  <c r="BX243" i="60"/>
  <c r="BW243" i="60"/>
  <c r="BV243" i="60"/>
  <c r="BU243" i="60"/>
  <c r="BT243" i="60"/>
  <c r="BS243" i="60"/>
  <c r="BR243" i="60"/>
  <c r="BQ243" i="60"/>
  <c r="BP243" i="60"/>
  <c r="BO243" i="60"/>
  <c r="BN243" i="60"/>
  <c r="BM243" i="60"/>
  <c r="BL243" i="60"/>
  <c r="BK243" i="60"/>
  <c r="BJ243" i="60"/>
  <c r="BI243" i="60"/>
  <c r="BH243" i="60"/>
  <c r="BG243" i="60"/>
  <c r="BF243" i="60"/>
  <c r="JS242" i="60"/>
  <c r="JA242" i="60"/>
  <c r="IZ242" i="60"/>
  <c r="IY242" i="60"/>
  <c r="IX242" i="60"/>
  <c r="IW242" i="60"/>
  <c r="IV242" i="60"/>
  <c r="IL242" i="60"/>
  <c r="IK242" i="60"/>
  <c r="IJ242" i="60"/>
  <c r="II242" i="60"/>
  <c r="IH242" i="60"/>
  <c r="IG242" i="60"/>
  <c r="IF242" i="60"/>
  <c r="IE242" i="60"/>
  <c r="ID242" i="60"/>
  <c r="IC242" i="60"/>
  <c r="IB242" i="60"/>
  <c r="IA242" i="60"/>
  <c r="HZ242" i="60"/>
  <c r="HY242" i="60"/>
  <c r="HX242" i="60"/>
  <c r="HW242" i="60"/>
  <c r="HV242" i="60"/>
  <c r="HU242" i="60"/>
  <c r="HT242" i="60"/>
  <c r="HS242" i="60"/>
  <c r="HR242" i="60"/>
  <c r="HQ242" i="60"/>
  <c r="HP242" i="60"/>
  <c r="HO242" i="60"/>
  <c r="HN242" i="60"/>
  <c r="HM242" i="60"/>
  <c r="HL242" i="60"/>
  <c r="HK242" i="60"/>
  <c r="HJ242" i="60"/>
  <c r="HI242" i="60"/>
  <c r="HH242" i="60"/>
  <c r="HG242" i="60"/>
  <c r="HF242" i="60"/>
  <c r="HE242" i="60"/>
  <c r="HD242" i="60"/>
  <c r="HC242" i="60"/>
  <c r="HB242" i="60"/>
  <c r="HA242" i="60"/>
  <c r="GZ242" i="60"/>
  <c r="GY242" i="60"/>
  <c r="GX242" i="60"/>
  <c r="GW242" i="60"/>
  <c r="GV242" i="60"/>
  <c r="GU242" i="60"/>
  <c r="GT242" i="60"/>
  <c r="GS242" i="60"/>
  <c r="GR242" i="60"/>
  <c r="GQ242" i="60"/>
  <c r="GP242" i="60"/>
  <c r="GO242" i="60"/>
  <c r="GN242" i="60"/>
  <c r="GM242" i="60"/>
  <c r="GL242" i="60"/>
  <c r="GK242" i="60"/>
  <c r="GJ242" i="60"/>
  <c r="GI242" i="60"/>
  <c r="GH242" i="60"/>
  <c r="GG242" i="60"/>
  <c r="GF242" i="60"/>
  <c r="GE242" i="60"/>
  <c r="GD242" i="60"/>
  <c r="GC242" i="60"/>
  <c r="GB242" i="60"/>
  <c r="GA242" i="60"/>
  <c r="FZ242" i="60"/>
  <c r="FY242" i="60"/>
  <c r="FX242" i="60"/>
  <c r="FW242" i="60"/>
  <c r="FV242" i="60"/>
  <c r="FU242" i="60"/>
  <c r="FT242" i="60"/>
  <c r="FS242" i="60"/>
  <c r="FR242" i="60"/>
  <c r="FQ242" i="60"/>
  <c r="FP242" i="60"/>
  <c r="FO242" i="60"/>
  <c r="FN242" i="60"/>
  <c r="FM242" i="60"/>
  <c r="FL242" i="60"/>
  <c r="FK242" i="60"/>
  <c r="FJ242" i="60"/>
  <c r="FI242" i="60"/>
  <c r="FH242" i="60"/>
  <c r="FG242" i="60"/>
  <c r="FF242" i="60"/>
  <c r="FE242" i="60"/>
  <c r="FD242" i="60"/>
  <c r="FC242" i="60"/>
  <c r="FB242" i="60"/>
  <c r="FA242" i="60"/>
  <c r="EZ242" i="60"/>
  <c r="EY242" i="60"/>
  <c r="EX242" i="60"/>
  <c r="EW242" i="60"/>
  <c r="EV242" i="60"/>
  <c r="EU242" i="60"/>
  <c r="ET242" i="60"/>
  <c r="ES242" i="60"/>
  <c r="ER242" i="60"/>
  <c r="EQ242" i="60"/>
  <c r="EP242" i="60"/>
  <c r="EO242" i="60"/>
  <c r="EN242" i="60"/>
  <c r="EM242" i="60"/>
  <c r="EL242" i="60"/>
  <c r="EK242" i="60"/>
  <c r="EJ242" i="60"/>
  <c r="EI242" i="60"/>
  <c r="EH242" i="60"/>
  <c r="EG242" i="60"/>
  <c r="EF242" i="60"/>
  <c r="EE242" i="60"/>
  <c r="ED242" i="60"/>
  <c r="EC242" i="60"/>
  <c r="EB242" i="60"/>
  <c r="EA242" i="60"/>
  <c r="DZ242" i="60"/>
  <c r="DY242" i="60"/>
  <c r="DX242" i="60"/>
  <c r="DW242" i="60"/>
  <c r="DV242" i="60"/>
  <c r="DU242" i="60"/>
  <c r="DT242" i="60"/>
  <c r="DS242" i="60"/>
  <c r="DR242" i="60"/>
  <c r="DQ242" i="60"/>
  <c r="DP242" i="60"/>
  <c r="DO242" i="60"/>
  <c r="DN242" i="60"/>
  <c r="DM242" i="60"/>
  <c r="DL242" i="60"/>
  <c r="DK242" i="60"/>
  <c r="DJ242" i="60"/>
  <c r="DI242" i="60"/>
  <c r="DH242" i="60"/>
  <c r="DG242" i="60"/>
  <c r="DF242" i="60"/>
  <c r="DE242" i="60"/>
  <c r="DD242" i="60"/>
  <c r="DC242" i="60"/>
  <c r="DB242" i="60"/>
  <c r="DA242" i="60"/>
  <c r="CZ242" i="60"/>
  <c r="CY242" i="60"/>
  <c r="CX242" i="60"/>
  <c r="CW242" i="60"/>
  <c r="CV242" i="60"/>
  <c r="CU242" i="60"/>
  <c r="CT242" i="60"/>
  <c r="CS242" i="60"/>
  <c r="CR242" i="60"/>
  <c r="CQ242" i="60"/>
  <c r="CP242" i="60"/>
  <c r="CO242" i="60"/>
  <c r="CN242" i="60"/>
  <c r="CM242" i="60"/>
  <c r="CL242" i="60"/>
  <c r="CK242" i="60"/>
  <c r="CJ242" i="60"/>
  <c r="CI242" i="60"/>
  <c r="CH242" i="60"/>
  <c r="CG242" i="60"/>
  <c r="CF242" i="60"/>
  <c r="CE242" i="60"/>
  <c r="CD242" i="60"/>
  <c r="CC242" i="60"/>
  <c r="CB242" i="60"/>
  <c r="CA242" i="60"/>
  <c r="BZ242" i="60"/>
  <c r="BY242" i="60"/>
  <c r="BX242" i="60"/>
  <c r="BW242" i="60"/>
  <c r="BV242" i="60"/>
  <c r="BU242" i="60"/>
  <c r="BT242" i="60"/>
  <c r="BS242" i="60"/>
  <c r="BR242" i="60"/>
  <c r="BQ242" i="60"/>
  <c r="BP242" i="60"/>
  <c r="BO242" i="60"/>
  <c r="BN242" i="60"/>
  <c r="BM242" i="60"/>
  <c r="BL242" i="60"/>
  <c r="BK242" i="60"/>
  <c r="BJ242" i="60"/>
  <c r="BI242" i="60"/>
  <c r="BH242" i="60"/>
  <c r="BG242" i="60"/>
  <c r="BF242" i="60"/>
  <c r="JS241" i="60"/>
  <c r="JA241" i="60"/>
  <c r="IZ241" i="60"/>
  <c r="IY241" i="60"/>
  <c r="IX241" i="60"/>
  <c r="IW241" i="60"/>
  <c r="IV241" i="60"/>
  <c r="IL241" i="60"/>
  <c r="IK241" i="60"/>
  <c r="IJ241" i="60"/>
  <c r="II241" i="60"/>
  <c r="IH241" i="60"/>
  <c r="IG241" i="60"/>
  <c r="IF241" i="60"/>
  <c r="IE241" i="60"/>
  <c r="ID241" i="60"/>
  <c r="IC241" i="60"/>
  <c r="IB241" i="60"/>
  <c r="IA241" i="60"/>
  <c r="HZ241" i="60"/>
  <c r="HY241" i="60"/>
  <c r="HX241" i="60"/>
  <c r="HW241" i="60"/>
  <c r="HV241" i="60"/>
  <c r="HU241" i="60"/>
  <c r="HT241" i="60"/>
  <c r="HS241" i="60"/>
  <c r="HR241" i="60"/>
  <c r="HQ241" i="60"/>
  <c r="HP241" i="60"/>
  <c r="HO241" i="60"/>
  <c r="HN241" i="60"/>
  <c r="HM241" i="60"/>
  <c r="HL241" i="60"/>
  <c r="HK241" i="60"/>
  <c r="HJ241" i="60"/>
  <c r="HI241" i="60"/>
  <c r="HH241" i="60"/>
  <c r="HG241" i="60"/>
  <c r="HF241" i="60"/>
  <c r="HE241" i="60"/>
  <c r="HD241" i="60"/>
  <c r="HC241" i="60"/>
  <c r="HB241" i="60"/>
  <c r="HA241" i="60"/>
  <c r="GZ241" i="60"/>
  <c r="GY241" i="60"/>
  <c r="GX241" i="60"/>
  <c r="GW241" i="60"/>
  <c r="GV241" i="60"/>
  <c r="GU241" i="60"/>
  <c r="GT241" i="60"/>
  <c r="GS241" i="60"/>
  <c r="GR241" i="60"/>
  <c r="GQ241" i="60"/>
  <c r="GP241" i="60"/>
  <c r="GO241" i="60"/>
  <c r="GN241" i="60"/>
  <c r="GM241" i="60"/>
  <c r="GL241" i="60"/>
  <c r="GK241" i="60"/>
  <c r="GJ241" i="60"/>
  <c r="GI241" i="60"/>
  <c r="GH241" i="60"/>
  <c r="GG241" i="60"/>
  <c r="GF241" i="60"/>
  <c r="GE241" i="60"/>
  <c r="GD241" i="60"/>
  <c r="GC241" i="60"/>
  <c r="GB241" i="60"/>
  <c r="GA241" i="60"/>
  <c r="FZ241" i="60"/>
  <c r="FY241" i="60"/>
  <c r="FX241" i="60"/>
  <c r="FW241" i="60"/>
  <c r="FV241" i="60"/>
  <c r="FU241" i="60"/>
  <c r="FT241" i="60"/>
  <c r="FS241" i="60"/>
  <c r="FR241" i="60"/>
  <c r="FQ241" i="60"/>
  <c r="FP241" i="60"/>
  <c r="FO241" i="60"/>
  <c r="FN241" i="60"/>
  <c r="FM241" i="60"/>
  <c r="FL241" i="60"/>
  <c r="FK241" i="60"/>
  <c r="FJ241" i="60"/>
  <c r="FI241" i="60"/>
  <c r="FH241" i="60"/>
  <c r="FG241" i="60"/>
  <c r="FF241" i="60"/>
  <c r="FE241" i="60"/>
  <c r="FD241" i="60"/>
  <c r="FC241" i="60"/>
  <c r="FB241" i="60"/>
  <c r="FA241" i="60"/>
  <c r="EZ241" i="60"/>
  <c r="EY241" i="60"/>
  <c r="EX241" i="60"/>
  <c r="EW241" i="60"/>
  <c r="EV241" i="60"/>
  <c r="EU241" i="60"/>
  <c r="ET241" i="60"/>
  <c r="ES241" i="60"/>
  <c r="ER241" i="60"/>
  <c r="EQ241" i="60"/>
  <c r="EP241" i="60"/>
  <c r="EO241" i="60"/>
  <c r="EN241" i="60"/>
  <c r="EM241" i="60"/>
  <c r="EL241" i="60"/>
  <c r="EK241" i="60"/>
  <c r="EJ241" i="60"/>
  <c r="EI241" i="60"/>
  <c r="EH241" i="60"/>
  <c r="EG241" i="60"/>
  <c r="EF241" i="60"/>
  <c r="EE241" i="60"/>
  <c r="ED241" i="60"/>
  <c r="EC241" i="60"/>
  <c r="EB241" i="60"/>
  <c r="EA241" i="60"/>
  <c r="DZ241" i="60"/>
  <c r="DY241" i="60"/>
  <c r="DX241" i="60"/>
  <c r="DW241" i="60"/>
  <c r="DV241" i="60"/>
  <c r="DU241" i="60"/>
  <c r="DT241" i="60"/>
  <c r="DS241" i="60"/>
  <c r="DR241" i="60"/>
  <c r="DQ241" i="60"/>
  <c r="DP241" i="60"/>
  <c r="DO241" i="60"/>
  <c r="DN241" i="60"/>
  <c r="DM241" i="60"/>
  <c r="DL241" i="60"/>
  <c r="DK241" i="60"/>
  <c r="DJ241" i="60"/>
  <c r="DI241" i="60"/>
  <c r="DH241" i="60"/>
  <c r="DG241" i="60"/>
  <c r="DF241" i="60"/>
  <c r="DE241" i="60"/>
  <c r="DD241" i="60"/>
  <c r="DC241" i="60"/>
  <c r="DB241" i="60"/>
  <c r="DA241" i="60"/>
  <c r="CZ241" i="60"/>
  <c r="CY241" i="60"/>
  <c r="CX241" i="60"/>
  <c r="CW241" i="60"/>
  <c r="CV241" i="60"/>
  <c r="CU241" i="60"/>
  <c r="CT241" i="60"/>
  <c r="CS241" i="60"/>
  <c r="CR241" i="60"/>
  <c r="CQ241" i="60"/>
  <c r="CP241" i="60"/>
  <c r="CO241" i="60"/>
  <c r="CN241" i="60"/>
  <c r="CM241" i="60"/>
  <c r="CL241" i="60"/>
  <c r="CK241" i="60"/>
  <c r="CJ241" i="60"/>
  <c r="CI241" i="60"/>
  <c r="CH241" i="60"/>
  <c r="CG241" i="60"/>
  <c r="CF241" i="60"/>
  <c r="CE241" i="60"/>
  <c r="CD241" i="60"/>
  <c r="CC241" i="60"/>
  <c r="CB241" i="60"/>
  <c r="CA241" i="60"/>
  <c r="BZ241" i="60"/>
  <c r="BY241" i="60"/>
  <c r="BX241" i="60"/>
  <c r="BW241" i="60"/>
  <c r="BV241" i="60"/>
  <c r="BU241" i="60"/>
  <c r="BT241" i="60"/>
  <c r="BS241" i="60"/>
  <c r="BR241" i="60"/>
  <c r="BQ241" i="60"/>
  <c r="BP241" i="60"/>
  <c r="BO241" i="60"/>
  <c r="BN241" i="60"/>
  <c r="BM241" i="60"/>
  <c r="BL241" i="60"/>
  <c r="BK241" i="60"/>
  <c r="BJ241" i="60"/>
  <c r="BI241" i="60"/>
  <c r="BH241" i="60"/>
  <c r="BG241" i="60"/>
  <c r="BF241" i="60"/>
  <c r="JS240" i="60"/>
  <c r="JA240" i="60"/>
  <c r="IZ240" i="60"/>
  <c r="IY240" i="60"/>
  <c r="IX240" i="60"/>
  <c r="IW240" i="60"/>
  <c r="IV240" i="60"/>
  <c r="IL240" i="60"/>
  <c r="IK240" i="60"/>
  <c r="IJ240" i="60"/>
  <c r="II240" i="60"/>
  <c r="IH240" i="60"/>
  <c r="IG240" i="60"/>
  <c r="IF240" i="60"/>
  <c r="IE240" i="60"/>
  <c r="ID240" i="60"/>
  <c r="IC240" i="60"/>
  <c r="IB240" i="60"/>
  <c r="IA240" i="60"/>
  <c r="HZ240" i="60"/>
  <c r="HY240" i="60"/>
  <c r="HX240" i="60"/>
  <c r="HW240" i="60"/>
  <c r="HV240" i="60"/>
  <c r="HU240" i="60"/>
  <c r="HT240" i="60"/>
  <c r="HS240" i="60"/>
  <c r="HR240" i="60"/>
  <c r="HQ240" i="60"/>
  <c r="HP240" i="60"/>
  <c r="HO240" i="60"/>
  <c r="HN240" i="60"/>
  <c r="HM240" i="60"/>
  <c r="HL240" i="60"/>
  <c r="HK240" i="60"/>
  <c r="HJ240" i="60"/>
  <c r="HI240" i="60"/>
  <c r="HH240" i="60"/>
  <c r="HG240" i="60"/>
  <c r="HF240" i="60"/>
  <c r="HE240" i="60"/>
  <c r="HD240" i="60"/>
  <c r="HC240" i="60"/>
  <c r="HB240" i="60"/>
  <c r="HA240" i="60"/>
  <c r="GZ240" i="60"/>
  <c r="GY240" i="60"/>
  <c r="GX240" i="60"/>
  <c r="GW240" i="60"/>
  <c r="GV240" i="60"/>
  <c r="GU240" i="60"/>
  <c r="GT240" i="60"/>
  <c r="GS240" i="60"/>
  <c r="GR240" i="60"/>
  <c r="GQ240" i="60"/>
  <c r="GP240" i="60"/>
  <c r="GO240" i="60"/>
  <c r="GN240" i="60"/>
  <c r="GM240" i="60"/>
  <c r="GL240" i="60"/>
  <c r="GK240" i="60"/>
  <c r="GJ240" i="60"/>
  <c r="GI240" i="60"/>
  <c r="GH240" i="60"/>
  <c r="GG240" i="60"/>
  <c r="GF240" i="60"/>
  <c r="GE240" i="60"/>
  <c r="GD240" i="60"/>
  <c r="GC240" i="60"/>
  <c r="GB240" i="60"/>
  <c r="GA240" i="60"/>
  <c r="FZ240" i="60"/>
  <c r="FY240" i="60"/>
  <c r="FX240" i="60"/>
  <c r="FW240" i="60"/>
  <c r="FV240" i="60"/>
  <c r="FU240" i="60"/>
  <c r="FT240" i="60"/>
  <c r="FS240" i="60"/>
  <c r="FR240" i="60"/>
  <c r="FQ240" i="60"/>
  <c r="FP240" i="60"/>
  <c r="FO240" i="60"/>
  <c r="FN240" i="60"/>
  <c r="FM240" i="60"/>
  <c r="FL240" i="60"/>
  <c r="FK240" i="60"/>
  <c r="FJ240" i="60"/>
  <c r="FI240" i="60"/>
  <c r="FH240" i="60"/>
  <c r="FG240" i="60"/>
  <c r="FF240" i="60"/>
  <c r="FE240" i="60"/>
  <c r="FD240" i="60"/>
  <c r="FC240" i="60"/>
  <c r="FB240" i="60"/>
  <c r="FA240" i="60"/>
  <c r="EZ240" i="60"/>
  <c r="EY240" i="60"/>
  <c r="EX240" i="60"/>
  <c r="EW240" i="60"/>
  <c r="EV240" i="60"/>
  <c r="EU240" i="60"/>
  <c r="ET240" i="60"/>
  <c r="ES240" i="60"/>
  <c r="ER240" i="60"/>
  <c r="EQ240" i="60"/>
  <c r="EP240" i="60"/>
  <c r="EO240" i="60"/>
  <c r="EN240" i="60"/>
  <c r="EM240" i="60"/>
  <c r="EL240" i="60"/>
  <c r="EK240" i="60"/>
  <c r="EJ240" i="60"/>
  <c r="EI240" i="60"/>
  <c r="EH240" i="60"/>
  <c r="EG240" i="60"/>
  <c r="EF240" i="60"/>
  <c r="EE240" i="60"/>
  <c r="ED240" i="60"/>
  <c r="EC240" i="60"/>
  <c r="EB240" i="60"/>
  <c r="EA240" i="60"/>
  <c r="DZ240" i="60"/>
  <c r="DY240" i="60"/>
  <c r="DX240" i="60"/>
  <c r="DW240" i="60"/>
  <c r="DV240" i="60"/>
  <c r="DU240" i="60"/>
  <c r="DT240" i="60"/>
  <c r="DS240" i="60"/>
  <c r="DR240" i="60"/>
  <c r="DQ240" i="60"/>
  <c r="DP240" i="60"/>
  <c r="DO240" i="60"/>
  <c r="DN240" i="60"/>
  <c r="DM240" i="60"/>
  <c r="DL240" i="60"/>
  <c r="DK240" i="60"/>
  <c r="DJ240" i="60"/>
  <c r="DI240" i="60"/>
  <c r="DH240" i="60"/>
  <c r="DG240" i="60"/>
  <c r="DF240" i="60"/>
  <c r="DE240" i="60"/>
  <c r="DD240" i="60"/>
  <c r="DC240" i="60"/>
  <c r="DB240" i="60"/>
  <c r="DA240" i="60"/>
  <c r="CZ240" i="60"/>
  <c r="CY240" i="60"/>
  <c r="CX240" i="60"/>
  <c r="CW240" i="60"/>
  <c r="CV240" i="60"/>
  <c r="CU240" i="60"/>
  <c r="CT240" i="60"/>
  <c r="CS240" i="60"/>
  <c r="CR240" i="60"/>
  <c r="CQ240" i="60"/>
  <c r="CP240" i="60"/>
  <c r="CO240" i="60"/>
  <c r="CN240" i="60"/>
  <c r="CM240" i="60"/>
  <c r="CL240" i="60"/>
  <c r="CK240" i="60"/>
  <c r="CJ240" i="60"/>
  <c r="CI240" i="60"/>
  <c r="CH240" i="60"/>
  <c r="CG240" i="60"/>
  <c r="CF240" i="60"/>
  <c r="CE240" i="60"/>
  <c r="CD240" i="60"/>
  <c r="CC240" i="60"/>
  <c r="CB240" i="60"/>
  <c r="CA240" i="60"/>
  <c r="BZ240" i="60"/>
  <c r="BY240" i="60"/>
  <c r="BX240" i="60"/>
  <c r="BW240" i="60"/>
  <c r="BV240" i="60"/>
  <c r="BU240" i="60"/>
  <c r="BT240" i="60"/>
  <c r="BS240" i="60"/>
  <c r="BR240" i="60"/>
  <c r="BQ240" i="60"/>
  <c r="BP240" i="60"/>
  <c r="BO240" i="60"/>
  <c r="BN240" i="60"/>
  <c r="BM240" i="60"/>
  <c r="BL240" i="60"/>
  <c r="BK240" i="60"/>
  <c r="BJ240" i="60"/>
  <c r="BI240" i="60"/>
  <c r="BH240" i="60"/>
  <c r="BG240" i="60"/>
  <c r="BF240" i="60"/>
  <c r="JS239" i="60"/>
  <c r="JA239" i="60"/>
  <c r="IZ239" i="60"/>
  <c r="IY239" i="60"/>
  <c r="IX239" i="60"/>
  <c r="IW239" i="60"/>
  <c r="IV239" i="60"/>
  <c r="IL239" i="60"/>
  <c r="IK239" i="60"/>
  <c r="IJ239" i="60"/>
  <c r="II239" i="60"/>
  <c r="IH239" i="60"/>
  <c r="IG239" i="60"/>
  <c r="IF239" i="60"/>
  <c r="IE239" i="60"/>
  <c r="ID239" i="60"/>
  <c r="IC239" i="60"/>
  <c r="IB239" i="60"/>
  <c r="IA239" i="60"/>
  <c r="HZ239" i="60"/>
  <c r="HY239" i="60"/>
  <c r="HX239" i="60"/>
  <c r="HW239" i="60"/>
  <c r="HV239" i="60"/>
  <c r="HU239" i="60"/>
  <c r="HT239" i="60"/>
  <c r="HS239" i="60"/>
  <c r="HR239" i="60"/>
  <c r="HQ239" i="60"/>
  <c r="HP239" i="60"/>
  <c r="HO239" i="60"/>
  <c r="HN239" i="60"/>
  <c r="HM239" i="60"/>
  <c r="HL239" i="60"/>
  <c r="HK239" i="60"/>
  <c r="HJ239" i="60"/>
  <c r="HI239" i="60"/>
  <c r="HH239" i="60"/>
  <c r="HG239" i="60"/>
  <c r="HF239" i="60"/>
  <c r="HE239" i="60"/>
  <c r="HD239" i="60"/>
  <c r="HC239" i="60"/>
  <c r="HB239" i="60"/>
  <c r="HA239" i="60"/>
  <c r="GZ239" i="60"/>
  <c r="GY239" i="60"/>
  <c r="GX239" i="60"/>
  <c r="GW239" i="60"/>
  <c r="GV239" i="60"/>
  <c r="GU239" i="60"/>
  <c r="GT239" i="60"/>
  <c r="GS239" i="60"/>
  <c r="GR239" i="60"/>
  <c r="GQ239" i="60"/>
  <c r="GP239" i="60"/>
  <c r="GO239" i="60"/>
  <c r="GN239" i="60"/>
  <c r="GM239" i="60"/>
  <c r="GL239" i="60"/>
  <c r="GK239" i="60"/>
  <c r="GJ239" i="60"/>
  <c r="GI239" i="60"/>
  <c r="GH239" i="60"/>
  <c r="GG239" i="60"/>
  <c r="GF239" i="60"/>
  <c r="GE239" i="60"/>
  <c r="GD239" i="60"/>
  <c r="GC239" i="60"/>
  <c r="GB239" i="60"/>
  <c r="GA239" i="60"/>
  <c r="FZ239" i="60"/>
  <c r="FY239" i="60"/>
  <c r="FX239" i="60"/>
  <c r="FW239" i="60"/>
  <c r="FV239" i="60"/>
  <c r="FU239" i="60"/>
  <c r="FT239" i="60"/>
  <c r="FS239" i="60"/>
  <c r="FR239" i="60"/>
  <c r="FQ239" i="60"/>
  <c r="FP239" i="60"/>
  <c r="FO239" i="60"/>
  <c r="FN239" i="60"/>
  <c r="FM239" i="60"/>
  <c r="FL239" i="60"/>
  <c r="FK239" i="60"/>
  <c r="FJ239" i="60"/>
  <c r="FI239" i="60"/>
  <c r="FH239" i="60"/>
  <c r="FG239" i="60"/>
  <c r="FF239" i="60"/>
  <c r="FE239" i="60"/>
  <c r="FD239" i="60"/>
  <c r="FC239" i="60"/>
  <c r="FB239" i="60"/>
  <c r="FA239" i="60"/>
  <c r="EZ239" i="60"/>
  <c r="EY239" i="60"/>
  <c r="EX239" i="60"/>
  <c r="EW239" i="60"/>
  <c r="EV239" i="60"/>
  <c r="EU239" i="60"/>
  <c r="ET239" i="60"/>
  <c r="ES239" i="60"/>
  <c r="ER239" i="60"/>
  <c r="EQ239" i="60"/>
  <c r="EP239" i="60"/>
  <c r="EO239" i="60"/>
  <c r="EN239" i="60"/>
  <c r="EM239" i="60"/>
  <c r="EL239" i="60"/>
  <c r="EK239" i="60"/>
  <c r="EJ239" i="60"/>
  <c r="EI239" i="60"/>
  <c r="EH239" i="60"/>
  <c r="EG239" i="60"/>
  <c r="EF239" i="60"/>
  <c r="EE239" i="60"/>
  <c r="ED239" i="60"/>
  <c r="EC239" i="60"/>
  <c r="EB239" i="60"/>
  <c r="EA239" i="60"/>
  <c r="DZ239" i="60"/>
  <c r="DY239" i="60"/>
  <c r="DX239" i="60"/>
  <c r="DW239" i="60"/>
  <c r="DV239" i="60"/>
  <c r="DU239" i="60"/>
  <c r="DT239" i="60"/>
  <c r="DS239" i="60"/>
  <c r="DR239" i="60"/>
  <c r="DQ239" i="60"/>
  <c r="DP239" i="60"/>
  <c r="DO239" i="60"/>
  <c r="DN239" i="60"/>
  <c r="DM239" i="60"/>
  <c r="DL239" i="60"/>
  <c r="DK239" i="60"/>
  <c r="DJ239" i="60"/>
  <c r="DI239" i="60"/>
  <c r="DH239" i="60"/>
  <c r="DG239" i="60"/>
  <c r="DF239" i="60"/>
  <c r="DE239" i="60"/>
  <c r="DD239" i="60"/>
  <c r="DC239" i="60"/>
  <c r="DB239" i="60"/>
  <c r="DA239" i="60"/>
  <c r="CZ239" i="60"/>
  <c r="CY239" i="60"/>
  <c r="CX239" i="60"/>
  <c r="CW239" i="60"/>
  <c r="CV239" i="60"/>
  <c r="CU239" i="60"/>
  <c r="CT239" i="60"/>
  <c r="CS239" i="60"/>
  <c r="CR239" i="60"/>
  <c r="CQ239" i="60"/>
  <c r="CP239" i="60"/>
  <c r="CO239" i="60"/>
  <c r="CN239" i="60"/>
  <c r="CM239" i="60"/>
  <c r="CL239" i="60"/>
  <c r="CK239" i="60"/>
  <c r="CJ239" i="60"/>
  <c r="CI239" i="60"/>
  <c r="CH239" i="60"/>
  <c r="CG239" i="60"/>
  <c r="CF239" i="60"/>
  <c r="CE239" i="60"/>
  <c r="CD239" i="60"/>
  <c r="CC239" i="60"/>
  <c r="CB239" i="60"/>
  <c r="CA239" i="60"/>
  <c r="BZ239" i="60"/>
  <c r="BY239" i="60"/>
  <c r="BX239" i="60"/>
  <c r="BW239" i="60"/>
  <c r="BV239" i="60"/>
  <c r="BU239" i="60"/>
  <c r="BT239" i="60"/>
  <c r="BS239" i="60"/>
  <c r="BR239" i="60"/>
  <c r="BQ239" i="60"/>
  <c r="BP239" i="60"/>
  <c r="BO239" i="60"/>
  <c r="BN239" i="60"/>
  <c r="BM239" i="60"/>
  <c r="BL239" i="60"/>
  <c r="BK239" i="60"/>
  <c r="BJ239" i="60"/>
  <c r="BI239" i="60"/>
  <c r="BH239" i="60"/>
  <c r="BG239" i="60"/>
  <c r="BF239" i="60"/>
  <c r="JS238" i="60"/>
  <c r="JA238" i="60"/>
  <c r="IZ238" i="60"/>
  <c r="IY238" i="60"/>
  <c r="IX238" i="60"/>
  <c r="IW238" i="60"/>
  <c r="IV238" i="60"/>
  <c r="IL238" i="60"/>
  <c r="IK238" i="60"/>
  <c r="IJ238" i="60"/>
  <c r="II238" i="60"/>
  <c r="IH238" i="60"/>
  <c r="IG238" i="60"/>
  <c r="IF238" i="60"/>
  <c r="IE238" i="60"/>
  <c r="ID238" i="60"/>
  <c r="IC238" i="60"/>
  <c r="IB238" i="60"/>
  <c r="IA238" i="60"/>
  <c r="HZ238" i="60"/>
  <c r="HY238" i="60"/>
  <c r="HX238" i="60"/>
  <c r="HW238" i="60"/>
  <c r="HT238" i="60"/>
  <c r="HS238" i="60"/>
  <c r="HR238" i="60"/>
  <c r="HQ238" i="60"/>
  <c r="HO238" i="60"/>
  <c r="HN238" i="60"/>
  <c r="HM238" i="60"/>
  <c r="HL238" i="60"/>
  <c r="HK238" i="60"/>
  <c r="HJ238" i="60"/>
  <c r="HI238" i="60"/>
  <c r="HH238" i="60"/>
  <c r="HG238" i="60"/>
  <c r="HF238" i="60"/>
  <c r="HE238" i="60"/>
  <c r="HD238" i="60"/>
  <c r="HC238" i="60"/>
  <c r="HB238" i="60"/>
  <c r="HA238" i="60"/>
  <c r="GZ238" i="60"/>
  <c r="GY238" i="60"/>
  <c r="GX238" i="60"/>
  <c r="GW238" i="60"/>
  <c r="GV238" i="60"/>
  <c r="GU238" i="60"/>
  <c r="GT238" i="60"/>
  <c r="GS238" i="60"/>
  <c r="GR238" i="60"/>
  <c r="GQ238" i="60"/>
  <c r="GP238" i="60"/>
  <c r="GO238" i="60"/>
  <c r="GN238" i="60"/>
  <c r="GM238" i="60"/>
  <c r="GL238" i="60"/>
  <c r="GK238" i="60"/>
  <c r="GJ238" i="60"/>
  <c r="GI238" i="60"/>
  <c r="GH238" i="60"/>
  <c r="GG238" i="60"/>
  <c r="GF238" i="60"/>
  <c r="GE238" i="60"/>
  <c r="GD238" i="60"/>
  <c r="GC238" i="60"/>
  <c r="GB238" i="60"/>
  <c r="GA238" i="60"/>
  <c r="FZ238" i="60"/>
  <c r="FY238" i="60"/>
  <c r="FX238" i="60"/>
  <c r="FW238" i="60"/>
  <c r="FV238" i="60"/>
  <c r="FU238" i="60"/>
  <c r="FT238" i="60"/>
  <c r="FS238" i="60"/>
  <c r="FR238" i="60"/>
  <c r="FQ238" i="60"/>
  <c r="FP238" i="60"/>
  <c r="FO238" i="60"/>
  <c r="FN238" i="60"/>
  <c r="FM238" i="60"/>
  <c r="FL238" i="60"/>
  <c r="FK238" i="60"/>
  <c r="FJ238" i="60"/>
  <c r="FI238" i="60"/>
  <c r="FH238" i="60"/>
  <c r="FG238" i="60"/>
  <c r="FF238" i="60"/>
  <c r="FE238" i="60"/>
  <c r="FD238" i="60"/>
  <c r="FC238" i="60"/>
  <c r="FB238" i="60"/>
  <c r="FA238" i="60"/>
  <c r="EZ238" i="60"/>
  <c r="EY238" i="60"/>
  <c r="EX238" i="60"/>
  <c r="EW238" i="60"/>
  <c r="EV238" i="60"/>
  <c r="EU238" i="60"/>
  <c r="ET238" i="60"/>
  <c r="ES238" i="60"/>
  <c r="ER238" i="60"/>
  <c r="EQ238" i="60"/>
  <c r="EP238" i="60"/>
  <c r="EO238" i="60"/>
  <c r="EN238" i="60"/>
  <c r="EM238" i="60"/>
  <c r="EL238" i="60"/>
  <c r="EK238" i="60"/>
  <c r="EJ238" i="60"/>
  <c r="EI238" i="60"/>
  <c r="EH238" i="60"/>
  <c r="EG238" i="60"/>
  <c r="EF238" i="60"/>
  <c r="EE238" i="60"/>
  <c r="ED238" i="60"/>
  <c r="EC238" i="60"/>
  <c r="EB238" i="60"/>
  <c r="EA238" i="60"/>
  <c r="DZ238" i="60"/>
  <c r="DY238" i="60"/>
  <c r="DX238" i="60"/>
  <c r="DW238" i="60"/>
  <c r="DV238" i="60"/>
  <c r="DU238" i="60"/>
  <c r="DT238" i="60"/>
  <c r="DS238" i="60"/>
  <c r="DR238" i="60"/>
  <c r="DQ238" i="60"/>
  <c r="DP238" i="60"/>
  <c r="DO238" i="60"/>
  <c r="DN238" i="60"/>
  <c r="DM238" i="60"/>
  <c r="DL238" i="60"/>
  <c r="DK238" i="60"/>
  <c r="DJ238" i="60"/>
  <c r="DI238" i="60"/>
  <c r="DH238" i="60"/>
  <c r="DG238" i="60"/>
  <c r="DF238" i="60"/>
  <c r="DE238" i="60"/>
  <c r="DD238" i="60"/>
  <c r="DC238" i="60"/>
  <c r="DB238" i="60"/>
  <c r="DA238" i="60"/>
  <c r="CZ238" i="60"/>
  <c r="CY238" i="60"/>
  <c r="CX238" i="60"/>
  <c r="CW238" i="60"/>
  <c r="CV238" i="60"/>
  <c r="CU238" i="60"/>
  <c r="CT238" i="60"/>
  <c r="CS238" i="60"/>
  <c r="CR238" i="60"/>
  <c r="CQ238" i="60"/>
  <c r="CP238" i="60"/>
  <c r="CO238" i="60"/>
  <c r="CN238" i="60"/>
  <c r="CM238" i="60"/>
  <c r="CL238" i="60"/>
  <c r="CK238" i="60"/>
  <c r="CJ238" i="60"/>
  <c r="CI238" i="60"/>
  <c r="CH238" i="60"/>
  <c r="CG238" i="60"/>
  <c r="CF238" i="60"/>
  <c r="CE238" i="60"/>
  <c r="CD238" i="60"/>
  <c r="CC238" i="60"/>
  <c r="CB238" i="60"/>
  <c r="CA238" i="60"/>
  <c r="BZ238" i="60"/>
  <c r="BY238" i="60"/>
  <c r="BX238" i="60"/>
  <c r="BW238" i="60"/>
  <c r="BV238" i="60"/>
  <c r="BU238" i="60"/>
  <c r="BT238" i="60"/>
  <c r="BS238" i="60"/>
  <c r="BR238" i="60"/>
  <c r="BQ238" i="60"/>
  <c r="BP238" i="60"/>
  <c r="BO238" i="60"/>
  <c r="BN238" i="60"/>
  <c r="BM238" i="60"/>
  <c r="BL238" i="60"/>
  <c r="BK238" i="60"/>
  <c r="BJ238" i="60"/>
  <c r="BI238" i="60"/>
  <c r="BH238" i="60"/>
  <c r="BG238" i="60"/>
  <c r="BF238" i="60"/>
  <c r="JS237" i="60"/>
  <c r="JA237" i="60"/>
  <c r="IZ237" i="60"/>
  <c r="IY237" i="60"/>
  <c r="IX237" i="60"/>
  <c r="IW237" i="60"/>
  <c r="IV237" i="60"/>
  <c r="IL237" i="60"/>
  <c r="IK237" i="60"/>
  <c r="IJ237" i="60"/>
  <c r="II237" i="60"/>
  <c r="IH237" i="60"/>
  <c r="IG237" i="60"/>
  <c r="IF237" i="60"/>
  <c r="IE237" i="60"/>
  <c r="ID237" i="60"/>
  <c r="IC237" i="60"/>
  <c r="IB237" i="60"/>
  <c r="IA237" i="60"/>
  <c r="HZ237" i="60"/>
  <c r="HY237" i="60"/>
  <c r="HX237" i="60"/>
  <c r="HW237" i="60"/>
  <c r="HV237" i="60"/>
  <c r="HU237" i="60"/>
  <c r="HT237" i="60"/>
  <c r="HS237" i="60"/>
  <c r="HR237" i="60"/>
  <c r="HQ237" i="60"/>
  <c r="HP237" i="60"/>
  <c r="HO237" i="60"/>
  <c r="HN237" i="60"/>
  <c r="HM237" i="60"/>
  <c r="HL237" i="60"/>
  <c r="HK237" i="60"/>
  <c r="HJ237" i="60"/>
  <c r="HI237" i="60"/>
  <c r="HH237" i="60"/>
  <c r="HG237" i="60"/>
  <c r="HF237" i="60"/>
  <c r="HE237" i="60"/>
  <c r="HD237" i="60"/>
  <c r="HC237" i="60"/>
  <c r="HB237" i="60"/>
  <c r="HA237" i="60"/>
  <c r="GZ237" i="60"/>
  <c r="GY237" i="60"/>
  <c r="GX237" i="60"/>
  <c r="GW237" i="60"/>
  <c r="GV237" i="60"/>
  <c r="GU237" i="60"/>
  <c r="GT237" i="60"/>
  <c r="GS237" i="60"/>
  <c r="GR237" i="60"/>
  <c r="GQ237" i="60"/>
  <c r="GP237" i="60"/>
  <c r="GO237" i="60"/>
  <c r="GN237" i="60"/>
  <c r="GM237" i="60"/>
  <c r="GL237" i="60"/>
  <c r="GK237" i="60"/>
  <c r="GJ237" i="60"/>
  <c r="GI237" i="60"/>
  <c r="GH237" i="60"/>
  <c r="GG237" i="60"/>
  <c r="GF237" i="60"/>
  <c r="GE237" i="60"/>
  <c r="GD237" i="60"/>
  <c r="GC237" i="60"/>
  <c r="GB237" i="60"/>
  <c r="GA237" i="60"/>
  <c r="FZ237" i="60"/>
  <c r="FY237" i="60"/>
  <c r="FX237" i="60"/>
  <c r="FW237" i="60"/>
  <c r="FV237" i="60"/>
  <c r="FU237" i="60"/>
  <c r="FT237" i="60"/>
  <c r="FS237" i="60"/>
  <c r="FR237" i="60"/>
  <c r="FQ237" i="60"/>
  <c r="FP237" i="60"/>
  <c r="FO237" i="60"/>
  <c r="FN237" i="60"/>
  <c r="FM237" i="60"/>
  <c r="FL237" i="60"/>
  <c r="FK237" i="60"/>
  <c r="FJ237" i="60"/>
  <c r="FI237" i="60"/>
  <c r="FH237" i="60"/>
  <c r="FG237" i="60"/>
  <c r="FF237" i="60"/>
  <c r="FE237" i="60"/>
  <c r="FD237" i="60"/>
  <c r="FC237" i="60"/>
  <c r="FB237" i="60"/>
  <c r="FA237" i="60"/>
  <c r="EZ237" i="60"/>
  <c r="EY237" i="60"/>
  <c r="EX237" i="60"/>
  <c r="EW237" i="60"/>
  <c r="EV237" i="60"/>
  <c r="EU237" i="60"/>
  <c r="ET237" i="60"/>
  <c r="ES237" i="60"/>
  <c r="ER237" i="60"/>
  <c r="EQ237" i="60"/>
  <c r="EP237" i="60"/>
  <c r="EO237" i="60"/>
  <c r="EN237" i="60"/>
  <c r="EM237" i="60"/>
  <c r="EL237" i="60"/>
  <c r="EK237" i="60"/>
  <c r="EJ237" i="60"/>
  <c r="EI237" i="60"/>
  <c r="EH237" i="60"/>
  <c r="EG237" i="60"/>
  <c r="EF237" i="60"/>
  <c r="EE237" i="60"/>
  <c r="ED237" i="60"/>
  <c r="EC237" i="60"/>
  <c r="EB237" i="60"/>
  <c r="EA237" i="60"/>
  <c r="DZ237" i="60"/>
  <c r="DY237" i="60"/>
  <c r="DX237" i="60"/>
  <c r="DW237" i="60"/>
  <c r="DV237" i="60"/>
  <c r="DU237" i="60"/>
  <c r="DT237" i="60"/>
  <c r="DS237" i="60"/>
  <c r="DR237" i="60"/>
  <c r="DQ237" i="60"/>
  <c r="DP237" i="60"/>
  <c r="DO237" i="60"/>
  <c r="DN237" i="60"/>
  <c r="DM237" i="60"/>
  <c r="DL237" i="60"/>
  <c r="DK237" i="60"/>
  <c r="DJ237" i="60"/>
  <c r="DI237" i="60"/>
  <c r="DH237" i="60"/>
  <c r="DG237" i="60"/>
  <c r="DF237" i="60"/>
  <c r="DE237" i="60"/>
  <c r="DD237" i="60"/>
  <c r="DC237" i="60"/>
  <c r="DB237" i="60"/>
  <c r="DA237" i="60"/>
  <c r="CZ237" i="60"/>
  <c r="CY237" i="60"/>
  <c r="CX237" i="60"/>
  <c r="CW237" i="60"/>
  <c r="CV237" i="60"/>
  <c r="CU237" i="60"/>
  <c r="CT237" i="60"/>
  <c r="CS237" i="60"/>
  <c r="CR237" i="60"/>
  <c r="CQ237" i="60"/>
  <c r="CP237" i="60"/>
  <c r="CO237" i="60"/>
  <c r="CN237" i="60"/>
  <c r="CM237" i="60"/>
  <c r="CL237" i="60"/>
  <c r="CK237" i="60"/>
  <c r="CJ237" i="60"/>
  <c r="CI237" i="60"/>
  <c r="CH237" i="60"/>
  <c r="CG237" i="60"/>
  <c r="CF237" i="60"/>
  <c r="CE237" i="60"/>
  <c r="CD237" i="60"/>
  <c r="CC237" i="60"/>
  <c r="CB237" i="60"/>
  <c r="CA237" i="60"/>
  <c r="BZ237" i="60"/>
  <c r="BY237" i="60"/>
  <c r="BX237" i="60"/>
  <c r="BW237" i="60"/>
  <c r="BV237" i="60"/>
  <c r="BU237" i="60"/>
  <c r="BT237" i="60"/>
  <c r="BS237" i="60"/>
  <c r="BR237" i="60"/>
  <c r="BQ237" i="60"/>
  <c r="BP237" i="60"/>
  <c r="BO237" i="60"/>
  <c r="BN237" i="60"/>
  <c r="BM237" i="60"/>
  <c r="BL237" i="60"/>
  <c r="BK237" i="60"/>
  <c r="BJ237" i="60"/>
  <c r="BI237" i="60"/>
  <c r="BH237" i="60"/>
  <c r="BG237" i="60"/>
  <c r="BF237" i="60"/>
  <c r="JS236" i="60"/>
  <c r="JA236" i="60"/>
  <c r="IZ236" i="60"/>
  <c r="IY236" i="60"/>
  <c r="IX236" i="60"/>
  <c r="IW236" i="60"/>
  <c r="IV236" i="60"/>
  <c r="IL236" i="60"/>
  <c r="IK236" i="60"/>
  <c r="IJ236" i="60"/>
  <c r="II236" i="60"/>
  <c r="IH236" i="60"/>
  <c r="IG236" i="60"/>
  <c r="IF236" i="60"/>
  <c r="IE236" i="60"/>
  <c r="ID236" i="60"/>
  <c r="IC236" i="60"/>
  <c r="IB236" i="60"/>
  <c r="IA236" i="60"/>
  <c r="HZ236" i="60"/>
  <c r="HY236" i="60"/>
  <c r="HX236" i="60"/>
  <c r="HW236" i="60"/>
  <c r="HV236" i="60"/>
  <c r="HU236" i="60"/>
  <c r="HT236" i="60"/>
  <c r="HS236" i="60"/>
  <c r="HR236" i="60"/>
  <c r="HQ236" i="60"/>
  <c r="HP236" i="60"/>
  <c r="HO236" i="60"/>
  <c r="HN236" i="60"/>
  <c r="HM236" i="60"/>
  <c r="HL236" i="60"/>
  <c r="HK236" i="60"/>
  <c r="HJ236" i="60"/>
  <c r="HI236" i="60"/>
  <c r="HH236" i="60"/>
  <c r="HG236" i="60"/>
  <c r="HF236" i="60"/>
  <c r="HE236" i="60"/>
  <c r="HD236" i="60"/>
  <c r="HC236" i="60"/>
  <c r="HB236" i="60"/>
  <c r="HA236" i="60"/>
  <c r="GZ236" i="60"/>
  <c r="GY236" i="60"/>
  <c r="GX236" i="60"/>
  <c r="GW236" i="60"/>
  <c r="GV236" i="60"/>
  <c r="GU236" i="60"/>
  <c r="GT236" i="60"/>
  <c r="GS236" i="60"/>
  <c r="GR236" i="60"/>
  <c r="GQ236" i="60"/>
  <c r="GP236" i="60"/>
  <c r="GO236" i="60"/>
  <c r="GN236" i="60"/>
  <c r="GM236" i="60"/>
  <c r="GL236" i="60"/>
  <c r="GK236" i="60"/>
  <c r="GJ236" i="60"/>
  <c r="GI236" i="60"/>
  <c r="GH236" i="60"/>
  <c r="GG236" i="60"/>
  <c r="GF236" i="60"/>
  <c r="GE236" i="60"/>
  <c r="GD236" i="60"/>
  <c r="GC236" i="60"/>
  <c r="GB236" i="60"/>
  <c r="GA236" i="60"/>
  <c r="FZ236" i="60"/>
  <c r="FY236" i="60"/>
  <c r="FX236" i="60"/>
  <c r="FW236" i="60"/>
  <c r="FV236" i="60"/>
  <c r="FU236" i="60"/>
  <c r="FT236" i="60"/>
  <c r="FS236" i="60"/>
  <c r="FR236" i="60"/>
  <c r="FQ236" i="60"/>
  <c r="FP236" i="60"/>
  <c r="FO236" i="60"/>
  <c r="FN236" i="60"/>
  <c r="FM236" i="60"/>
  <c r="FL236" i="60"/>
  <c r="FK236" i="60"/>
  <c r="FJ236" i="60"/>
  <c r="FI236" i="60"/>
  <c r="FH236" i="60"/>
  <c r="FG236" i="60"/>
  <c r="FF236" i="60"/>
  <c r="FE236" i="60"/>
  <c r="FD236" i="60"/>
  <c r="FC236" i="60"/>
  <c r="FB236" i="60"/>
  <c r="FA236" i="60"/>
  <c r="EZ236" i="60"/>
  <c r="EY236" i="60"/>
  <c r="EX236" i="60"/>
  <c r="EW236" i="60"/>
  <c r="EV236" i="60"/>
  <c r="EU236" i="60"/>
  <c r="ET236" i="60"/>
  <c r="ES236" i="60"/>
  <c r="ER236" i="60"/>
  <c r="EQ236" i="60"/>
  <c r="EP236" i="60"/>
  <c r="EO236" i="60"/>
  <c r="EN236" i="60"/>
  <c r="EM236" i="60"/>
  <c r="EL236" i="60"/>
  <c r="EK236" i="60"/>
  <c r="EJ236" i="60"/>
  <c r="EI236" i="60"/>
  <c r="EH236" i="60"/>
  <c r="EG236" i="60"/>
  <c r="EF236" i="60"/>
  <c r="EE236" i="60"/>
  <c r="ED236" i="60"/>
  <c r="EC236" i="60"/>
  <c r="EB236" i="60"/>
  <c r="EA236" i="60"/>
  <c r="DZ236" i="60"/>
  <c r="DY236" i="60"/>
  <c r="DX236" i="60"/>
  <c r="DW236" i="60"/>
  <c r="DV236" i="60"/>
  <c r="DU236" i="60"/>
  <c r="DT236" i="60"/>
  <c r="DS236" i="60"/>
  <c r="DR236" i="60"/>
  <c r="DQ236" i="60"/>
  <c r="DP236" i="60"/>
  <c r="DO236" i="60"/>
  <c r="DN236" i="60"/>
  <c r="DM236" i="60"/>
  <c r="DL236" i="60"/>
  <c r="DK236" i="60"/>
  <c r="DJ236" i="60"/>
  <c r="DI236" i="60"/>
  <c r="DH236" i="60"/>
  <c r="DG236" i="60"/>
  <c r="DF236" i="60"/>
  <c r="DE236" i="60"/>
  <c r="DD236" i="60"/>
  <c r="DC236" i="60"/>
  <c r="DB236" i="60"/>
  <c r="DA236" i="60"/>
  <c r="CZ236" i="60"/>
  <c r="CY236" i="60"/>
  <c r="CX236" i="60"/>
  <c r="CW236" i="60"/>
  <c r="CV236" i="60"/>
  <c r="CU236" i="60"/>
  <c r="CT236" i="60"/>
  <c r="CS236" i="60"/>
  <c r="CR236" i="60"/>
  <c r="CQ236" i="60"/>
  <c r="CP236" i="60"/>
  <c r="CO236" i="60"/>
  <c r="CN236" i="60"/>
  <c r="CM236" i="60"/>
  <c r="CL236" i="60"/>
  <c r="CK236" i="60"/>
  <c r="CJ236" i="60"/>
  <c r="CI236" i="60"/>
  <c r="CH236" i="60"/>
  <c r="CG236" i="60"/>
  <c r="CF236" i="60"/>
  <c r="CE236" i="60"/>
  <c r="CD236" i="60"/>
  <c r="CC236" i="60"/>
  <c r="CB236" i="60"/>
  <c r="CA236" i="60"/>
  <c r="BZ236" i="60"/>
  <c r="BY236" i="60"/>
  <c r="BX236" i="60"/>
  <c r="BW236" i="60"/>
  <c r="BV236" i="60"/>
  <c r="BU236" i="60"/>
  <c r="BT236" i="60"/>
  <c r="BS236" i="60"/>
  <c r="BR236" i="60"/>
  <c r="BQ236" i="60"/>
  <c r="BP236" i="60"/>
  <c r="BO236" i="60"/>
  <c r="BN236" i="60"/>
  <c r="BM236" i="60"/>
  <c r="BL236" i="60"/>
  <c r="BK236" i="60"/>
  <c r="BJ236" i="60"/>
  <c r="BI236" i="60"/>
  <c r="BH236" i="60"/>
  <c r="BG236" i="60"/>
  <c r="BF236" i="60"/>
  <c r="JS235" i="60"/>
  <c r="JA235" i="60"/>
  <c r="IZ235" i="60"/>
  <c r="IW235" i="60"/>
  <c r="IV235" i="60"/>
  <c r="IL235" i="60"/>
  <c r="IK235" i="60"/>
  <c r="IJ235" i="60"/>
  <c r="II235" i="60"/>
  <c r="IH235" i="60"/>
  <c r="IG235" i="60"/>
  <c r="IF235" i="60"/>
  <c r="IE235" i="60"/>
  <c r="ID235" i="60"/>
  <c r="IC235" i="60"/>
  <c r="IB235" i="60"/>
  <c r="IA235" i="60"/>
  <c r="HZ235" i="60"/>
  <c r="HY235" i="60"/>
  <c r="HX235" i="60"/>
  <c r="HW235" i="60"/>
  <c r="HV235" i="60"/>
  <c r="HU235" i="60"/>
  <c r="HT235" i="60"/>
  <c r="HS235" i="60"/>
  <c r="HR235" i="60"/>
  <c r="HQ235" i="60"/>
  <c r="HP235" i="60"/>
  <c r="HO235" i="60"/>
  <c r="HN235" i="60"/>
  <c r="HM235" i="60"/>
  <c r="HL235" i="60"/>
  <c r="HK235" i="60"/>
  <c r="HJ235" i="60"/>
  <c r="HI235" i="60"/>
  <c r="HH235" i="60"/>
  <c r="HG235" i="60"/>
  <c r="HF235" i="60"/>
  <c r="HE235" i="60"/>
  <c r="HD235" i="60"/>
  <c r="HC235" i="60"/>
  <c r="HB235" i="60"/>
  <c r="HA235" i="60"/>
  <c r="GZ235" i="60"/>
  <c r="GY235" i="60"/>
  <c r="GX235" i="60"/>
  <c r="GW235" i="60"/>
  <c r="GV235" i="60"/>
  <c r="GU235" i="60"/>
  <c r="GT235" i="60"/>
  <c r="GS235" i="60"/>
  <c r="GR235" i="60"/>
  <c r="GQ235" i="60"/>
  <c r="GP235" i="60"/>
  <c r="GO235" i="60"/>
  <c r="GN235" i="60"/>
  <c r="GM235" i="60"/>
  <c r="GL235" i="60"/>
  <c r="GK235" i="60"/>
  <c r="GJ235" i="60"/>
  <c r="GI235" i="60"/>
  <c r="GH235" i="60"/>
  <c r="GG235" i="60"/>
  <c r="GF235" i="60"/>
  <c r="GE235" i="60"/>
  <c r="GD235" i="60"/>
  <c r="GC235" i="60"/>
  <c r="GB235" i="60"/>
  <c r="GA235" i="60"/>
  <c r="FZ235" i="60"/>
  <c r="FY235" i="60"/>
  <c r="FX235" i="60"/>
  <c r="FW235" i="60"/>
  <c r="FV235" i="60"/>
  <c r="FU235" i="60"/>
  <c r="FT235" i="60"/>
  <c r="FS235" i="60"/>
  <c r="FR235" i="60"/>
  <c r="FQ235" i="60"/>
  <c r="FP235" i="60"/>
  <c r="FO235" i="60"/>
  <c r="FN235" i="60"/>
  <c r="FM235" i="60"/>
  <c r="FL235" i="60"/>
  <c r="FK235" i="60"/>
  <c r="FJ235" i="60"/>
  <c r="FI235" i="60"/>
  <c r="FH235" i="60"/>
  <c r="FG235" i="60"/>
  <c r="FF235" i="60"/>
  <c r="FE235" i="60"/>
  <c r="FD235" i="60"/>
  <c r="FC235" i="60"/>
  <c r="FB235" i="60"/>
  <c r="FA235" i="60"/>
  <c r="EZ235" i="60"/>
  <c r="EY235" i="60"/>
  <c r="EX235" i="60"/>
  <c r="EW235" i="60"/>
  <c r="EV235" i="60"/>
  <c r="EU235" i="60"/>
  <c r="ET235" i="60"/>
  <c r="ES235" i="60"/>
  <c r="ER235" i="60"/>
  <c r="EQ235" i="60"/>
  <c r="EP235" i="60"/>
  <c r="EO235" i="60"/>
  <c r="EN235" i="60"/>
  <c r="EM235" i="60"/>
  <c r="EL235" i="60"/>
  <c r="EK235" i="60"/>
  <c r="EJ235" i="60"/>
  <c r="EI235" i="60"/>
  <c r="EH235" i="60"/>
  <c r="EG235" i="60"/>
  <c r="EF235" i="60"/>
  <c r="EE235" i="60"/>
  <c r="ED235" i="60"/>
  <c r="EC235" i="60"/>
  <c r="EB235" i="60"/>
  <c r="EA235" i="60"/>
  <c r="DZ235" i="60"/>
  <c r="DY235" i="60"/>
  <c r="DX235" i="60"/>
  <c r="DW235" i="60"/>
  <c r="DV235" i="60"/>
  <c r="DU235" i="60"/>
  <c r="DT235" i="60"/>
  <c r="DS235" i="60"/>
  <c r="DR235" i="60"/>
  <c r="DQ235" i="60"/>
  <c r="DP235" i="60"/>
  <c r="DO235" i="60"/>
  <c r="DN235" i="60"/>
  <c r="DM235" i="60"/>
  <c r="DL235" i="60"/>
  <c r="DK235" i="60"/>
  <c r="DJ235" i="60"/>
  <c r="DI235" i="60"/>
  <c r="DH235" i="60"/>
  <c r="DG235" i="60"/>
  <c r="DF235" i="60"/>
  <c r="DE235" i="60"/>
  <c r="DD235" i="60"/>
  <c r="DC235" i="60"/>
  <c r="DB235" i="60"/>
  <c r="DA235" i="60"/>
  <c r="CZ235" i="60"/>
  <c r="CY235" i="60"/>
  <c r="CX235" i="60"/>
  <c r="CW235" i="60"/>
  <c r="CV235" i="60"/>
  <c r="CU235" i="60"/>
  <c r="CT235" i="60"/>
  <c r="CS235" i="60"/>
  <c r="CR235" i="60"/>
  <c r="CQ235" i="60"/>
  <c r="CP235" i="60"/>
  <c r="CO235" i="60"/>
  <c r="CN235" i="60"/>
  <c r="CM235" i="60"/>
  <c r="CL235" i="60"/>
  <c r="CK235" i="60"/>
  <c r="CJ235" i="60"/>
  <c r="CI235" i="60"/>
  <c r="CH235" i="60"/>
  <c r="CG235" i="60"/>
  <c r="CF235" i="60"/>
  <c r="CE235" i="60"/>
  <c r="CD235" i="60"/>
  <c r="CC235" i="60"/>
  <c r="CB235" i="60"/>
  <c r="CA235" i="60"/>
  <c r="BZ235" i="60"/>
  <c r="BY235" i="60"/>
  <c r="BX235" i="60"/>
  <c r="BW235" i="60"/>
  <c r="BV235" i="60"/>
  <c r="BU235" i="60"/>
  <c r="BT235" i="60"/>
  <c r="BS235" i="60"/>
  <c r="BR235" i="60"/>
  <c r="BQ235" i="60"/>
  <c r="BP235" i="60"/>
  <c r="BO235" i="60"/>
  <c r="BN235" i="60"/>
  <c r="BM235" i="60"/>
  <c r="BL235" i="60"/>
  <c r="BK235" i="60"/>
  <c r="BJ235" i="60"/>
  <c r="BI235" i="60"/>
  <c r="BH235" i="60"/>
  <c r="BG235" i="60"/>
  <c r="BF235" i="60"/>
  <c r="JS234" i="60"/>
  <c r="JA234" i="60"/>
  <c r="IZ234" i="60"/>
  <c r="IW234" i="60"/>
  <c r="IV234" i="60"/>
  <c r="IL234" i="60"/>
  <c r="IK234" i="60"/>
  <c r="IJ234" i="60"/>
  <c r="II234" i="60"/>
  <c r="IH234" i="60"/>
  <c r="IG234" i="60"/>
  <c r="IF234" i="60"/>
  <c r="IE234" i="60"/>
  <c r="ID234" i="60"/>
  <c r="IC234" i="60"/>
  <c r="IB234" i="60"/>
  <c r="IA234" i="60"/>
  <c r="HZ234" i="60"/>
  <c r="HY234" i="60"/>
  <c r="HX234" i="60"/>
  <c r="HW234" i="60"/>
  <c r="HV234" i="60"/>
  <c r="HU234" i="60"/>
  <c r="HT234" i="60"/>
  <c r="HS234" i="60"/>
  <c r="HR234" i="60"/>
  <c r="HQ234" i="60"/>
  <c r="HP234" i="60"/>
  <c r="HO234" i="60"/>
  <c r="HN234" i="60"/>
  <c r="HM234" i="60"/>
  <c r="HL234" i="60"/>
  <c r="HK234" i="60"/>
  <c r="HJ234" i="60"/>
  <c r="HI234" i="60"/>
  <c r="HH234" i="60"/>
  <c r="HG234" i="60"/>
  <c r="HF234" i="60"/>
  <c r="HE234" i="60"/>
  <c r="HD234" i="60"/>
  <c r="HC234" i="60"/>
  <c r="HB234" i="60"/>
  <c r="HA234" i="60"/>
  <c r="GZ234" i="60"/>
  <c r="GY234" i="60"/>
  <c r="GX234" i="60"/>
  <c r="GW234" i="60"/>
  <c r="GV234" i="60"/>
  <c r="GU234" i="60"/>
  <c r="GT234" i="60"/>
  <c r="GS234" i="60"/>
  <c r="GR234" i="60"/>
  <c r="GQ234" i="60"/>
  <c r="GP234" i="60"/>
  <c r="GO234" i="60"/>
  <c r="GN234" i="60"/>
  <c r="GM234" i="60"/>
  <c r="GL234" i="60"/>
  <c r="GK234" i="60"/>
  <c r="GJ234" i="60"/>
  <c r="GI234" i="60"/>
  <c r="GH234" i="60"/>
  <c r="GG234" i="60"/>
  <c r="GF234" i="60"/>
  <c r="GE234" i="60"/>
  <c r="GD234" i="60"/>
  <c r="GC234" i="60"/>
  <c r="GB234" i="60"/>
  <c r="GA234" i="60"/>
  <c r="FZ234" i="60"/>
  <c r="FY234" i="60"/>
  <c r="FX234" i="60"/>
  <c r="FW234" i="60"/>
  <c r="FV234" i="60"/>
  <c r="FU234" i="60"/>
  <c r="FT234" i="60"/>
  <c r="FS234" i="60"/>
  <c r="FR234" i="60"/>
  <c r="FQ234" i="60"/>
  <c r="FP234" i="60"/>
  <c r="FO234" i="60"/>
  <c r="FN234" i="60"/>
  <c r="FM234" i="60"/>
  <c r="FL234" i="60"/>
  <c r="FK234" i="60"/>
  <c r="FJ234" i="60"/>
  <c r="FI234" i="60"/>
  <c r="FH234" i="60"/>
  <c r="FG234" i="60"/>
  <c r="FF234" i="60"/>
  <c r="FE234" i="60"/>
  <c r="FD234" i="60"/>
  <c r="FC234" i="60"/>
  <c r="FB234" i="60"/>
  <c r="FA234" i="60"/>
  <c r="EZ234" i="60"/>
  <c r="EY234" i="60"/>
  <c r="EX234" i="60"/>
  <c r="EW234" i="60"/>
  <c r="EV234" i="60"/>
  <c r="EU234" i="60"/>
  <c r="ET234" i="60"/>
  <c r="ES234" i="60"/>
  <c r="ER234" i="60"/>
  <c r="EQ234" i="60"/>
  <c r="EP234" i="60"/>
  <c r="EO234" i="60"/>
  <c r="EN234" i="60"/>
  <c r="EM234" i="60"/>
  <c r="EL234" i="60"/>
  <c r="EK234" i="60"/>
  <c r="EJ234" i="60"/>
  <c r="EI234" i="60"/>
  <c r="EH234" i="60"/>
  <c r="EG234" i="60"/>
  <c r="EF234" i="60"/>
  <c r="EE234" i="60"/>
  <c r="ED234" i="60"/>
  <c r="EC234" i="60"/>
  <c r="EB234" i="60"/>
  <c r="EA234" i="60"/>
  <c r="DZ234" i="60"/>
  <c r="DY234" i="60"/>
  <c r="DX234" i="60"/>
  <c r="DW234" i="60"/>
  <c r="DV234" i="60"/>
  <c r="DU234" i="60"/>
  <c r="DT234" i="60"/>
  <c r="DS234" i="60"/>
  <c r="DR234" i="60"/>
  <c r="DQ234" i="60"/>
  <c r="DP234" i="60"/>
  <c r="DO234" i="60"/>
  <c r="DN234" i="60"/>
  <c r="DM234" i="60"/>
  <c r="DL234" i="60"/>
  <c r="DK234" i="60"/>
  <c r="DJ234" i="60"/>
  <c r="DI234" i="60"/>
  <c r="DH234" i="60"/>
  <c r="DG234" i="60"/>
  <c r="DF234" i="60"/>
  <c r="DE234" i="60"/>
  <c r="DD234" i="60"/>
  <c r="DC234" i="60"/>
  <c r="DB234" i="60"/>
  <c r="DA234" i="60"/>
  <c r="CZ234" i="60"/>
  <c r="CY234" i="60"/>
  <c r="CX234" i="60"/>
  <c r="CW234" i="60"/>
  <c r="CV234" i="60"/>
  <c r="CU234" i="60"/>
  <c r="CT234" i="60"/>
  <c r="CS234" i="60"/>
  <c r="CR234" i="60"/>
  <c r="CQ234" i="60"/>
  <c r="CP234" i="60"/>
  <c r="CO234" i="60"/>
  <c r="CN234" i="60"/>
  <c r="CM234" i="60"/>
  <c r="CL234" i="60"/>
  <c r="CK234" i="60"/>
  <c r="CJ234" i="60"/>
  <c r="CI234" i="60"/>
  <c r="CH234" i="60"/>
  <c r="CG234" i="60"/>
  <c r="CF234" i="60"/>
  <c r="CE234" i="60"/>
  <c r="CD234" i="60"/>
  <c r="CC234" i="60"/>
  <c r="CB234" i="60"/>
  <c r="CA234" i="60"/>
  <c r="BZ234" i="60"/>
  <c r="BY234" i="60"/>
  <c r="BX234" i="60"/>
  <c r="BW234" i="60"/>
  <c r="BV234" i="60"/>
  <c r="BU234" i="60"/>
  <c r="BT234" i="60"/>
  <c r="BS234" i="60"/>
  <c r="BR234" i="60"/>
  <c r="BQ234" i="60"/>
  <c r="BP234" i="60"/>
  <c r="BO234" i="60"/>
  <c r="BN234" i="60"/>
  <c r="BM234" i="60"/>
  <c r="BL234" i="60"/>
  <c r="BK234" i="60"/>
  <c r="BJ234" i="60"/>
  <c r="BI234" i="60"/>
  <c r="BH234" i="60"/>
  <c r="BG234" i="60"/>
  <c r="BF234" i="60"/>
  <c r="JS233" i="60"/>
  <c r="JA233" i="60"/>
  <c r="IZ233" i="60"/>
  <c r="IW233" i="60"/>
  <c r="IV233" i="60"/>
  <c r="IL233" i="60"/>
  <c r="IK233" i="60"/>
  <c r="IJ233" i="60"/>
  <c r="II233" i="60"/>
  <c r="IH233" i="60"/>
  <c r="IG233" i="60"/>
  <c r="IF233" i="60"/>
  <c r="IE233" i="60"/>
  <c r="ID233" i="60"/>
  <c r="IC233" i="60"/>
  <c r="IB233" i="60"/>
  <c r="IA233" i="60"/>
  <c r="HZ233" i="60"/>
  <c r="HY233" i="60"/>
  <c r="HX233" i="60"/>
  <c r="HW233" i="60"/>
  <c r="HV233" i="60"/>
  <c r="HU233" i="60"/>
  <c r="HT233" i="60"/>
  <c r="HS233" i="60"/>
  <c r="HR233" i="60"/>
  <c r="HQ233" i="60"/>
  <c r="HP233" i="60"/>
  <c r="HO233" i="60"/>
  <c r="HN233" i="60"/>
  <c r="HM233" i="60"/>
  <c r="HL233" i="60"/>
  <c r="HK233" i="60"/>
  <c r="HJ233" i="60"/>
  <c r="HI233" i="60"/>
  <c r="HH233" i="60"/>
  <c r="HG233" i="60"/>
  <c r="HF233" i="60"/>
  <c r="HE233" i="60"/>
  <c r="HD233" i="60"/>
  <c r="HC233" i="60"/>
  <c r="HB233" i="60"/>
  <c r="HA233" i="60"/>
  <c r="GZ233" i="60"/>
  <c r="GY233" i="60"/>
  <c r="GX233" i="60"/>
  <c r="GW233" i="60"/>
  <c r="GV233" i="60"/>
  <c r="GU233" i="60"/>
  <c r="GT233" i="60"/>
  <c r="GS233" i="60"/>
  <c r="GR233" i="60"/>
  <c r="GQ233" i="60"/>
  <c r="GP233" i="60"/>
  <c r="GO233" i="60"/>
  <c r="GN233" i="60"/>
  <c r="GM233" i="60"/>
  <c r="GL233" i="60"/>
  <c r="GK233" i="60"/>
  <c r="GJ233" i="60"/>
  <c r="GI233" i="60"/>
  <c r="GH233" i="60"/>
  <c r="GG233" i="60"/>
  <c r="GF233" i="60"/>
  <c r="GE233" i="60"/>
  <c r="GD233" i="60"/>
  <c r="GC233" i="60"/>
  <c r="GB233" i="60"/>
  <c r="GA233" i="60"/>
  <c r="FZ233" i="60"/>
  <c r="FY233" i="60"/>
  <c r="FX233" i="60"/>
  <c r="FW233" i="60"/>
  <c r="FV233" i="60"/>
  <c r="FU233" i="60"/>
  <c r="FT233" i="60"/>
  <c r="FS233" i="60"/>
  <c r="FR233" i="60"/>
  <c r="FQ233" i="60"/>
  <c r="FP233" i="60"/>
  <c r="FO233" i="60"/>
  <c r="FN233" i="60"/>
  <c r="FM233" i="60"/>
  <c r="FL233" i="60"/>
  <c r="FK233" i="60"/>
  <c r="FJ233" i="60"/>
  <c r="FI233" i="60"/>
  <c r="FH233" i="60"/>
  <c r="FG233" i="60"/>
  <c r="FF233" i="60"/>
  <c r="FE233" i="60"/>
  <c r="FD233" i="60"/>
  <c r="FC233" i="60"/>
  <c r="FB233" i="60"/>
  <c r="FA233" i="60"/>
  <c r="EZ233" i="60"/>
  <c r="EY233" i="60"/>
  <c r="EX233" i="60"/>
  <c r="EW233" i="60"/>
  <c r="EV233" i="60"/>
  <c r="EU233" i="60"/>
  <c r="ET233" i="60"/>
  <c r="ES233" i="60"/>
  <c r="ER233" i="60"/>
  <c r="EQ233" i="60"/>
  <c r="EP233" i="60"/>
  <c r="EO233" i="60"/>
  <c r="EN233" i="60"/>
  <c r="EM233" i="60"/>
  <c r="EL233" i="60"/>
  <c r="EK233" i="60"/>
  <c r="EJ233" i="60"/>
  <c r="EI233" i="60"/>
  <c r="EH233" i="60"/>
  <c r="EG233" i="60"/>
  <c r="EF233" i="60"/>
  <c r="EE233" i="60"/>
  <c r="ED233" i="60"/>
  <c r="EC233" i="60"/>
  <c r="EB233" i="60"/>
  <c r="EA233" i="60"/>
  <c r="DZ233" i="60"/>
  <c r="DY233" i="60"/>
  <c r="DX233" i="60"/>
  <c r="DW233" i="60"/>
  <c r="DV233" i="60"/>
  <c r="DU233" i="60"/>
  <c r="DT233" i="60"/>
  <c r="DS233" i="60"/>
  <c r="DR233" i="60"/>
  <c r="DQ233" i="60"/>
  <c r="DP233" i="60"/>
  <c r="DO233" i="60"/>
  <c r="DN233" i="60"/>
  <c r="DM233" i="60"/>
  <c r="DL233" i="60"/>
  <c r="DK233" i="60"/>
  <c r="DJ233" i="60"/>
  <c r="DI233" i="60"/>
  <c r="DH233" i="60"/>
  <c r="DG233" i="60"/>
  <c r="DF233" i="60"/>
  <c r="DE233" i="60"/>
  <c r="DD233" i="60"/>
  <c r="DC233" i="60"/>
  <c r="DB233" i="60"/>
  <c r="DA233" i="60"/>
  <c r="CZ233" i="60"/>
  <c r="CY233" i="60"/>
  <c r="CX233" i="60"/>
  <c r="CW233" i="60"/>
  <c r="CV233" i="60"/>
  <c r="CU233" i="60"/>
  <c r="CT233" i="60"/>
  <c r="CS233" i="60"/>
  <c r="CR233" i="60"/>
  <c r="CQ233" i="60"/>
  <c r="CP233" i="60"/>
  <c r="CO233" i="60"/>
  <c r="CN233" i="60"/>
  <c r="CM233" i="60"/>
  <c r="CL233" i="60"/>
  <c r="CK233" i="60"/>
  <c r="CJ233" i="60"/>
  <c r="CI233" i="60"/>
  <c r="CH233" i="60"/>
  <c r="CG233" i="60"/>
  <c r="CF233" i="60"/>
  <c r="CE233" i="60"/>
  <c r="CD233" i="60"/>
  <c r="CC233" i="60"/>
  <c r="CB233" i="60"/>
  <c r="CA233" i="60"/>
  <c r="BZ233" i="60"/>
  <c r="BY233" i="60"/>
  <c r="BX233" i="60"/>
  <c r="BW233" i="60"/>
  <c r="BV233" i="60"/>
  <c r="BU233" i="60"/>
  <c r="BT233" i="60"/>
  <c r="BS233" i="60"/>
  <c r="BR233" i="60"/>
  <c r="BQ233" i="60"/>
  <c r="BP233" i="60"/>
  <c r="BO233" i="60"/>
  <c r="BN233" i="60"/>
  <c r="BM233" i="60"/>
  <c r="BL233" i="60"/>
  <c r="BK233" i="60"/>
  <c r="BJ233" i="60"/>
  <c r="BI233" i="60"/>
  <c r="BH233" i="60"/>
  <c r="BG233" i="60"/>
  <c r="BF233" i="60"/>
  <c r="JS232" i="60"/>
  <c r="JA232" i="60"/>
  <c r="IZ232" i="60"/>
  <c r="IW232" i="60"/>
  <c r="IV232" i="60"/>
  <c r="IL232" i="60"/>
  <c r="IK232" i="60"/>
  <c r="IJ232" i="60"/>
  <c r="II232" i="60"/>
  <c r="IH232" i="60"/>
  <c r="IG232" i="60"/>
  <c r="IF232" i="60"/>
  <c r="IE232" i="60"/>
  <c r="ID232" i="60"/>
  <c r="IC232" i="60"/>
  <c r="IB232" i="60"/>
  <c r="IA232" i="60"/>
  <c r="HZ232" i="60"/>
  <c r="HY232" i="60"/>
  <c r="HX232" i="60"/>
  <c r="HW232" i="60"/>
  <c r="HV232" i="60"/>
  <c r="HU232" i="60"/>
  <c r="HT232" i="60"/>
  <c r="HS232" i="60"/>
  <c r="HR232" i="60"/>
  <c r="HQ232" i="60"/>
  <c r="HP232" i="60"/>
  <c r="HO232" i="60"/>
  <c r="HN232" i="60"/>
  <c r="HM232" i="60"/>
  <c r="HL232" i="60"/>
  <c r="HK232" i="60"/>
  <c r="HJ232" i="60"/>
  <c r="HI232" i="60"/>
  <c r="HH232" i="60"/>
  <c r="HG232" i="60"/>
  <c r="HF232" i="60"/>
  <c r="HE232" i="60"/>
  <c r="HD232" i="60"/>
  <c r="HC232" i="60"/>
  <c r="HB232" i="60"/>
  <c r="HA232" i="60"/>
  <c r="GZ232" i="60"/>
  <c r="GY232" i="60"/>
  <c r="GX232" i="60"/>
  <c r="GW232" i="60"/>
  <c r="GV232" i="60"/>
  <c r="GU232" i="60"/>
  <c r="GT232" i="60"/>
  <c r="GS232" i="60"/>
  <c r="GR232" i="60"/>
  <c r="GQ232" i="60"/>
  <c r="GP232" i="60"/>
  <c r="GO232" i="60"/>
  <c r="GN232" i="60"/>
  <c r="GM232" i="60"/>
  <c r="GL232" i="60"/>
  <c r="GK232" i="60"/>
  <c r="GJ232" i="60"/>
  <c r="GI232" i="60"/>
  <c r="GH232" i="60"/>
  <c r="GG232" i="60"/>
  <c r="GF232" i="60"/>
  <c r="GE232" i="60"/>
  <c r="GD232" i="60"/>
  <c r="GC232" i="60"/>
  <c r="GB232" i="60"/>
  <c r="GA232" i="60"/>
  <c r="FZ232" i="60"/>
  <c r="FY232" i="60"/>
  <c r="FX232" i="60"/>
  <c r="FW232" i="60"/>
  <c r="FV232" i="60"/>
  <c r="FU232" i="60"/>
  <c r="FT232" i="60"/>
  <c r="FS232" i="60"/>
  <c r="FR232" i="60"/>
  <c r="FQ232" i="60"/>
  <c r="FP232" i="60"/>
  <c r="FO232" i="60"/>
  <c r="FN232" i="60"/>
  <c r="FM232" i="60"/>
  <c r="FL232" i="60"/>
  <c r="FK232" i="60"/>
  <c r="FJ232" i="60"/>
  <c r="FI232" i="60"/>
  <c r="FH232" i="60"/>
  <c r="FG232" i="60"/>
  <c r="FF232" i="60"/>
  <c r="FE232" i="60"/>
  <c r="FD232" i="60"/>
  <c r="FC232" i="60"/>
  <c r="FB232" i="60"/>
  <c r="FA232" i="60"/>
  <c r="EZ232" i="60"/>
  <c r="EY232" i="60"/>
  <c r="EX232" i="60"/>
  <c r="EW232" i="60"/>
  <c r="EV232" i="60"/>
  <c r="EU232" i="60"/>
  <c r="ET232" i="60"/>
  <c r="ES232" i="60"/>
  <c r="ER232" i="60"/>
  <c r="EQ232" i="60"/>
  <c r="EP232" i="60"/>
  <c r="EO232" i="60"/>
  <c r="EN232" i="60"/>
  <c r="EM232" i="60"/>
  <c r="EL232" i="60"/>
  <c r="EK232" i="60"/>
  <c r="EJ232" i="60"/>
  <c r="EI232" i="60"/>
  <c r="EH232" i="60"/>
  <c r="EG232" i="60"/>
  <c r="EF232" i="60"/>
  <c r="EE232" i="60"/>
  <c r="ED232" i="60"/>
  <c r="EC232" i="60"/>
  <c r="EB232" i="60"/>
  <c r="EA232" i="60"/>
  <c r="DZ232" i="60"/>
  <c r="DY232" i="60"/>
  <c r="DX232" i="60"/>
  <c r="DW232" i="60"/>
  <c r="DV232" i="60"/>
  <c r="DU232" i="60"/>
  <c r="DT232" i="60"/>
  <c r="DS232" i="60"/>
  <c r="DR232" i="60"/>
  <c r="DQ232" i="60"/>
  <c r="DP232" i="60"/>
  <c r="DO232" i="60"/>
  <c r="DN232" i="60"/>
  <c r="DM232" i="60"/>
  <c r="DL232" i="60"/>
  <c r="DK232" i="60"/>
  <c r="DJ232" i="60"/>
  <c r="DI232" i="60"/>
  <c r="DH232" i="60"/>
  <c r="DG232" i="60"/>
  <c r="DF232" i="60"/>
  <c r="DE232" i="60"/>
  <c r="DD232" i="60"/>
  <c r="DC232" i="60"/>
  <c r="DB232" i="60"/>
  <c r="DA232" i="60"/>
  <c r="CZ232" i="60"/>
  <c r="CY232" i="60"/>
  <c r="CX232" i="60"/>
  <c r="CW232" i="60"/>
  <c r="CV232" i="60"/>
  <c r="CU232" i="60"/>
  <c r="CT232" i="60"/>
  <c r="CS232" i="60"/>
  <c r="CR232" i="60"/>
  <c r="CQ232" i="60"/>
  <c r="CP232" i="60"/>
  <c r="CO232" i="60"/>
  <c r="CN232" i="60"/>
  <c r="CM232" i="60"/>
  <c r="CL232" i="60"/>
  <c r="CK232" i="60"/>
  <c r="CJ232" i="60"/>
  <c r="CI232" i="60"/>
  <c r="CH232" i="60"/>
  <c r="CG232" i="60"/>
  <c r="CF232" i="60"/>
  <c r="CE232" i="60"/>
  <c r="CD232" i="60"/>
  <c r="CC232" i="60"/>
  <c r="CB232" i="60"/>
  <c r="CA232" i="60"/>
  <c r="BZ232" i="60"/>
  <c r="BY232" i="60"/>
  <c r="BX232" i="60"/>
  <c r="BW232" i="60"/>
  <c r="BV232" i="60"/>
  <c r="BU232" i="60"/>
  <c r="BT232" i="60"/>
  <c r="BS232" i="60"/>
  <c r="BR232" i="60"/>
  <c r="BQ232" i="60"/>
  <c r="BP232" i="60"/>
  <c r="BO232" i="60"/>
  <c r="BN232" i="60"/>
  <c r="BM232" i="60"/>
  <c r="BL232" i="60"/>
  <c r="BK232" i="60"/>
  <c r="BJ232" i="60"/>
  <c r="BI232" i="60"/>
  <c r="BH232" i="60"/>
  <c r="BG232" i="60"/>
  <c r="BF232" i="60"/>
  <c r="JS231" i="60"/>
  <c r="JA231" i="60"/>
  <c r="IZ231" i="60"/>
  <c r="IW231" i="60"/>
  <c r="IV231" i="60"/>
  <c r="IL231" i="60"/>
  <c r="IK231" i="60"/>
  <c r="IJ231" i="60"/>
  <c r="II231" i="60"/>
  <c r="IH231" i="60"/>
  <c r="IG231" i="60"/>
  <c r="IF231" i="60"/>
  <c r="IE231" i="60"/>
  <c r="ID231" i="60"/>
  <c r="IC231" i="60"/>
  <c r="IB231" i="60"/>
  <c r="IA231" i="60"/>
  <c r="HZ231" i="60"/>
  <c r="HY231" i="60"/>
  <c r="HX231" i="60"/>
  <c r="HW231" i="60"/>
  <c r="HV231" i="60"/>
  <c r="HU231" i="60"/>
  <c r="HT231" i="60"/>
  <c r="HS231" i="60"/>
  <c r="HR231" i="60"/>
  <c r="HQ231" i="60"/>
  <c r="HP231" i="60"/>
  <c r="HO231" i="60"/>
  <c r="HN231" i="60"/>
  <c r="HM231" i="60"/>
  <c r="HL231" i="60"/>
  <c r="HK231" i="60"/>
  <c r="HJ231" i="60"/>
  <c r="HI231" i="60"/>
  <c r="HH231" i="60"/>
  <c r="HG231" i="60"/>
  <c r="HF231" i="60"/>
  <c r="HE231" i="60"/>
  <c r="HD231" i="60"/>
  <c r="HC231" i="60"/>
  <c r="HB231" i="60"/>
  <c r="HA231" i="60"/>
  <c r="GZ231" i="60"/>
  <c r="GY231" i="60"/>
  <c r="GX231" i="60"/>
  <c r="GW231" i="60"/>
  <c r="GV231" i="60"/>
  <c r="GU231" i="60"/>
  <c r="GT231" i="60"/>
  <c r="GS231" i="60"/>
  <c r="GR231" i="60"/>
  <c r="GQ231" i="60"/>
  <c r="GP231" i="60"/>
  <c r="GO231" i="60"/>
  <c r="GN231" i="60"/>
  <c r="GM231" i="60"/>
  <c r="GL231" i="60"/>
  <c r="GK231" i="60"/>
  <c r="GJ231" i="60"/>
  <c r="GI231" i="60"/>
  <c r="GH231" i="60"/>
  <c r="GG231" i="60"/>
  <c r="GF231" i="60"/>
  <c r="GE231" i="60"/>
  <c r="GD231" i="60"/>
  <c r="GC231" i="60"/>
  <c r="GB231" i="60"/>
  <c r="GA231" i="60"/>
  <c r="FZ231" i="60"/>
  <c r="FY231" i="60"/>
  <c r="FX231" i="60"/>
  <c r="FW231" i="60"/>
  <c r="FV231" i="60"/>
  <c r="FU231" i="60"/>
  <c r="FT231" i="60"/>
  <c r="FS231" i="60"/>
  <c r="FR231" i="60"/>
  <c r="FQ231" i="60"/>
  <c r="FP231" i="60"/>
  <c r="FO231" i="60"/>
  <c r="FN231" i="60"/>
  <c r="FM231" i="60"/>
  <c r="FL231" i="60"/>
  <c r="FK231" i="60"/>
  <c r="FJ231" i="60"/>
  <c r="FI231" i="60"/>
  <c r="FH231" i="60"/>
  <c r="FG231" i="60"/>
  <c r="FF231" i="60"/>
  <c r="FE231" i="60"/>
  <c r="FD231" i="60"/>
  <c r="FC231" i="60"/>
  <c r="FB231" i="60"/>
  <c r="FA231" i="60"/>
  <c r="EZ231" i="60"/>
  <c r="EY231" i="60"/>
  <c r="EX231" i="60"/>
  <c r="EW231" i="60"/>
  <c r="EV231" i="60"/>
  <c r="EU231" i="60"/>
  <c r="ET231" i="60"/>
  <c r="ES231" i="60"/>
  <c r="ER231" i="60"/>
  <c r="EQ231" i="60"/>
  <c r="EP231" i="60"/>
  <c r="EO231" i="60"/>
  <c r="EN231" i="60"/>
  <c r="EM231" i="60"/>
  <c r="EL231" i="60"/>
  <c r="EK231" i="60"/>
  <c r="EJ231" i="60"/>
  <c r="EI231" i="60"/>
  <c r="EH231" i="60"/>
  <c r="EG231" i="60"/>
  <c r="EF231" i="60"/>
  <c r="EE231" i="60"/>
  <c r="ED231" i="60"/>
  <c r="EC231" i="60"/>
  <c r="EB231" i="60"/>
  <c r="EA231" i="60"/>
  <c r="DZ231" i="60"/>
  <c r="DY231" i="60"/>
  <c r="DX231" i="60"/>
  <c r="DW231" i="60"/>
  <c r="DV231" i="60"/>
  <c r="DU231" i="60"/>
  <c r="DT231" i="60"/>
  <c r="DS231" i="60"/>
  <c r="DR231" i="60"/>
  <c r="DQ231" i="60"/>
  <c r="DP231" i="60"/>
  <c r="DO231" i="60"/>
  <c r="DN231" i="60"/>
  <c r="DM231" i="60"/>
  <c r="DL231" i="60"/>
  <c r="DK231" i="60"/>
  <c r="DJ231" i="60"/>
  <c r="DI231" i="60"/>
  <c r="DH231" i="60"/>
  <c r="DG231" i="60"/>
  <c r="DF231" i="60"/>
  <c r="DE231" i="60"/>
  <c r="DD231" i="60"/>
  <c r="DC231" i="60"/>
  <c r="DB231" i="60"/>
  <c r="DA231" i="60"/>
  <c r="CZ231" i="60"/>
  <c r="CY231" i="60"/>
  <c r="CX231" i="60"/>
  <c r="CW231" i="60"/>
  <c r="CV231" i="60"/>
  <c r="CU231" i="60"/>
  <c r="CT231" i="60"/>
  <c r="CS231" i="60"/>
  <c r="CR231" i="60"/>
  <c r="CQ231" i="60"/>
  <c r="CP231" i="60"/>
  <c r="CO231" i="60"/>
  <c r="CN231" i="60"/>
  <c r="CM231" i="60"/>
  <c r="CL231" i="60"/>
  <c r="CK231" i="60"/>
  <c r="CJ231" i="60"/>
  <c r="CI231" i="60"/>
  <c r="CH231" i="60"/>
  <c r="CG231" i="60"/>
  <c r="CF231" i="60"/>
  <c r="CE231" i="60"/>
  <c r="CD231" i="60"/>
  <c r="CC231" i="60"/>
  <c r="CB231" i="60"/>
  <c r="CA231" i="60"/>
  <c r="BZ231" i="60"/>
  <c r="BY231" i="60"/>
  <c r="BX231" i="60"/>
  <c r="BW231" i="60"/>
  <c r="BV231" i="60"/>
  <c r="BU231" i="60"/>
  <c r="BT231" i="60"/>
  <c r="BS231" i="60"/>
  <c r="BR231" i="60"/>
  <c r="BQ231" i="60"/>
  <c r="BP231" i="60"/>
  <c r="BO231" i="60"/>
  <c r="BN231" i="60"/>
  <c r="BM231" i="60"/>
  <c r="BL231" i="60"/>
  <c r="BK231" i="60"/>
  <c r="BJ231" i="60"/>
  <c r="BI231" i="60"/>
  <c r="BH231" i="60"/>
  <c r="BG231" i="60"/>
  <c r="BF231" i="60"/>
  <c r="JS230" i="60"/>
  <c r="JA230" i="60"/>
  <c r="IZ230" i="60"/>
  <c r="IY230" i="60"/>
  <c r="IX230" i="60"/>
  <c r="IK230" i="60"/>
  <c r="IJ230" i="60"/>
  <c r="II230" i="60"/>
  <c r="IH230" i="60"/>
  <c r="IG230" i="60"/>
  <c r="IF230" i="60"/>
  <c r="IE230" i="60"/>
  <c r="ID230" i="60"/>
  <c r="IC230" i="60"/>
  <c r="IB230" i="60"/>
  <c r="IA230" i="60"/>
  <c r="HZ230" i="60"/>
  <c r="HY230" i="60"/>
  <c r="HX230" i="60"/>
  <c r="HW230" i="60"/>
  <c r="HV230" i="60"/>
  <c r="HU230" i="60"/>
  <c r="HT230" i="60"/>
  <c r="HS230" i="60"/>
  <c r="HR230" i="60"/>
  <c r="HQ230" i="60"/>
  <c r="HP230" i="60"/>
  <c r="HO230" i="60"/>
  <c r="HN230" i="60"/>
  <c r="HM230" i="60"/>
  <c r="HL230" i="60"/>
  <c r="HK230" i="60"/>
  <c r="HJ230" i="60"/>
  <c r="HI230" i="60"/>
  <c r="HH230" i="60"/>
  <c r="HG230" i="60"/>
  <c r="HF230" i="60"/>
  <c r="HE230" i="60"/>
  <c r="HD230" i="60"/>
  <c r="HC230" i="60"/>
  <c r="HB230" i="60"/>
  <c r="HA230" i="60"/>
  <c r="GZ230" i="60"/>
  <c r="GY230" i="60"/>
  <c r="GX230" i="60"/>
  <c r="GW230" i="60"/>
  <c r="GV230" i="60"/>
  <c r="GU230" i="60"/>
  <c r="GT230" i="60"/>
  <c r="GS230" i="60"/>
  <c r="GR230" i="60"/>
  <c r="GQ230" i="60"/>
  <c r="GP230" i="60"/>
  <c r="GO230" i="60"/>
  <c r="GN230" i="60"/>
  <c r="GM230" i="60"/>
  <c r="GL230" i="60"/>
  <c r="GK230" i="60"/>
  <c r="GJ230" i="60"/>
  <c r="GI230" i="60"/>
  <c r="GH230" i="60"/>
  <c r="GG230" i="60"/>
  <c r="GF230" i="60"/>
  <c r="GE230" i="60"/>
  <c r="GD230" i="60"/>
  <c r="GC230" i="60"/>
  <c r="GB230" i="60"/>
  <c r="GA230" i="60"/>
  <c r="FZ230" i="60"/>
  <c r="FY230" i="60"/>
  <c r="FX230" i="60"/>
  <c r="FW230" i="60"/>
  <c r="FV230" i="60"/>
  <c r="FU230" i="60"/>
  <c r="FT230" i="60"/>
  <c r="FS230" i="60"/>
  <c r="FR230" i="60"/>
  <c r="FQ230" i="60"/>
  <c r="FP230" i="60"/>
  <c r="FO230" i="60"/>
  <c r="FN230" i="60"/>
  <c r="FM230" i="60"/>
  <c r="FL230" i="60"/>
  <c r="FK230" i="60"/>
  <c r="FJ230" i="60"/>
  <c r="FI230" i="60"/>
  <c r="FH230" i="60"/>
  <c r="FG230" i="60"/>
  <c r="FF230" i="60"/>
  <c r="FE230" i="60"/>
  <c r="FD230" i="60"/>
  <c r="FC230" i="60"/>
  <c r="FB230" i="60"/>
  <c r="FA230" i="60"/>
  <c r="EZ230" i="60"/>
  <c r="EY230" i="60"/>
  <c r="EX230" i="60"/>
  <c r="EW230" i="60"/>
  <c r="EV230" i="60"/>
  <c r="EU230" i="60"/>
  <c r="ET230" i="60"/>
  <c r="ES230" i="60"/>
  <c r="ER230" i="60"/>
  <c r="EQ230" i="60"/>
  <c r="EP230" i="60"/>
  <c r="EO230" i="60"/>
  <c r="EN230" i="60"/>
  <c r="EM230" i="60"/>
  <c r="EL230" i="60"/>
  <c r="EK230" i="60"/>
  <c r="EJ230" i="60"/>
  <c r="EI230" i="60"/>
  <c r="EH230" i="60"/>
  <c r="EG230" i="60"/>
  <c r="EF230" i="60"/>
  <c r="EE230" i="60"/>
  <c r="ED230" i="60"/>
  <c r="EC230" i="60"/>
  <c r="EB230" i="60"/>
  <c r="EA230" i="60"/>
  <c r="DZ230" i="60"/>
  <c r="DY230" i="60"/>
  <c r="DX230" i="60"/>
  <c r="DW230" i="60"/>
  <c r="DV230" i="60"/>
  <c r="DU230" i="60"/>
  <c r="DT230" i="60"/>
  <c r="DS230" i="60"/>
  <c r="DR230" i="60"/>
  <c r="DQ230" i="60"/>
  <c r="DP230" i="60"/>
  <c r="DO230" i="60"/>
  <c r="DN230" i="60"/>
  <c r="DM230" i="60"/>
  <c r="DL230" i="60"/>
  <c r="DK230" i="60"/>
  <c r="DJ230" i="60"/>
  <c r="DI230" i="60"/>
  <c r="DH230" i="60"/>
  <c r="DG230" i="60"/>
  <c r="DF230" i="60"/>
  <c r="DE230" i="60"/>
  <c r="DD230" i="60"/>
  <c r="DC230" i="60"/>
  <c r="DB230" i="60"/>
  <c r="DA230" i="60"/>
  <c r="CZ230" i="60"/>
  <c r="CY230" i="60"/>
  <c r="CX230" i="60"/>
  <c r="CW230" i="60"/>
  <c r="CV230" i="60"/>
  <c r="CU230" i="60"/>
  <c r="CT230" i="60"/>
  <c r="CS230" i="60"/>
  <c r="CR230" i="60"/>
  <c r="CQ230" i="60"/>
  <c r="CP230" i="60"/>
  <c r="CO230" i="60"/>
  <c r="CN230" i="60"/>
  <c r="CM230" i="60"/>
  <c r="CL230" i="60"/>
  <c r="CK230" i="60"/>
  <c r="CJ230" i="60"/>
  <c r="CI230" i="60"/>
  <c r="CH230" i="60"/>
  <c r="CG230" i="60"/>
  <c r="CF230" i="60"/>
  <c r="CE230" i="60"/>
  <c r="CD230" i="60"/>
  <c r="CC230" i="60"/>
  <c r="CB230" i="60"/>
  <c r="CA230" i="60"/>
  <c r="BZ230" i="60"/>
  <c r="BY230" i="60"/>
  <c r="BX230" i="60"/>
  <c r="BW230" i="60"/>
  <c r="BV230" i="60"/>
  <c r="BU230" i="60"/>
  <c r="BT230" i="60"/>
  <c r="BS230" i="60"/>
  <c r="BR230" i="60"/>
  <c r="BQ230" i="60"/>
  <c r="BP230" i="60"/>
  <c r="BO230" i="60"/>
  <c r="BN230" i="60"/>
  <c r="BM230" i="60"/>
  <c r="BL230" i="60"/>
  <c r="BK230" i="60"/>
  <c r="BJ230" i="60"/>
  <c r="BI230" i="60"/>
  <c r="BH230" i="60"/>
  <c r="BG230" i="60"/>
  <c r="BF230" i="60"/>
  <c r="JS229" i="60"/>
  <c r="JA229" i="60"/>
  <c r="IZ229" i="60"/>
  <c r="IY229" i="60"/>
  <c r="IX229" i="60"/>
  <c r="IK229" i="60"/>
  <c r="IJ229" i="60"/>
  <c r="II229" i="60"/>
  <c r="IH229" i="60"/>
  <c r="IG229" i="60"/>
  <c r="IF229" i="60"/>
  <c r="IE229" i="60"/>
  <c r="ID229" i="60"/>
  <c r="IC229" i="60"/>
  <c r="IB229" i="60"/>
  <c r="IA229" i="60"/>
  <c r="HZ229" i="60"/>
  <c r="HY229" i="60"/>
  <c r="HX229" i="60"/>
  <c r="HW229" i="60"/>
  <c r="HV229" i="60"/>
  <c r="HU229" i="60"/>
  <c r="HT229" i="60"/>
  <c r="HS229" i="60"/>
  <c r="HR229" i="60"/>
  <c r="HQ229" i="60"/>
  <c r="HP229" i="60"/>
  <c r="HO229" i="60"/>
  <c r="HN229" i="60"/>
  <c r="HM229" i="60"/>
  <c r="HL229" i="60"/>
  <c r="HK229" i="60"/>
  <c r="HJ229" i="60"/>
  <c r="HI229" i="60"/>
  <c r="HH229" i="60"/>
  <c r="HG229" i="60"/>
  <c r="HF229" i="60"/>
  <c r="HE229" i="60"/>
  <c r="HD229" i="60"/>
  <c r="HC229" i="60"/>
  <c r="HB229" i="60"/>
  <c r="HA229" i="60"/>
  <c r="GZ229" i="60"/>
  <c r="GY229" i="60"/>
  <c r="GX229" i="60"/>
  <c r="GW229" i="60"/>
  <c r="GV229" i="60"/>
  <c r="GU229" i="60"/>
  <c r="GT229" i="60"/>
  <c r="GS229" i="60"/>
  <c r="GR229" i="60"/>
  <c r="GQ229" i="60"/>
  <c r="GP229" i="60"/>
  <c r="GO229" i="60"/>
  <c r="GN229" i="60"/>
  <c r="GM229" i="60"/>
  <c r="GL229" i="60"/>
  <c r="GK229" i="60"/>
  <c r="GJ229" i="60"/>
  <c r="GI229" i="60"/>
  <c r="GH229" i="60"/>
  <c r="GG229" i="60"/>
  <c r="GF229" i="60"/>
  <c r="GE229" i="60"/>
  <c r="GD229" i="60"/>
  <c r="GC229" i="60"/>
  <c r="GB229" i="60"/>
  <c r="GA229" i="60"/>
  <c r="FZ229" i="60"/>
  <c r="FY229" i="60"/>
  <c r="FX229" i="60"/>
  <c r="FW229" i="60"/>
  <c r="FV229" i="60"/>
  <c r="FU229" i="60"/>
  <c r="FT229" i="60"/>
  <c r="FS229" i="60"/>
  <c r="FR229" i="60"/>
  <c r="FQ229" i="60"/>
  <c r="FP229" i="60"/>
  <c r="FO229" i="60"/>
  <c r="FN229" i="60"/>
  <c r="FM229" i="60"/>
  <c r="FL229" i="60"/>
  <c r="FK229" i="60"/>
  <c r="FJ229" i="60"/>
  <c r="FI229" i="60"/>
  <c r="FH229" i="60"/>
  <c r="FG229" i="60"/>
  <c r="FF229" i="60"/>
  <c r="FE229" i="60"/>
  <c r="FD229" i="60"/>
  <c r="FC229" i="60"/>
  <c r="FB229" i="60"/>
  <c r="FA229" i="60"/>
  <c r="EZ229" i="60"/>
  <c r="EY229" i="60"/>
  <c r="EX229" i="60"/>
  <c r="EW229" i="60"/>
  <c r="EV229" i="60"/>
  <c r="EU229" i="60"/>
  <c r="ET229" i="60"/>
  <c r="ES229" i="60"/>
  <c r="ER229" i="60"/>
  <c r="EQ229" i="60"/>
  <c r="EP229" i="60"/>
  <c r="EO229" i="60"/>
  <c r="EN229" i="60"/>
  <c r="EM229" i="60"/>
  <c r="EL229" i="60"/>
  <c r="EK229" i="60"/>
  <c r="EJ229" i="60"/>
  <c r="EI229" i="60"/>
  <c r="EH229" i="60"/>
  <c r="EG229" i="60"/>
  <c r="EF229" i="60"/>
  <c r="EE229" i="60"/>
  <c r="ED229" i="60"/>
  <c r="EC229" i="60"/>
  <c r="EB229" i="60"/>
  <c r="EA229" i="60"/>
  <c r="DZ229" i="60"/>
  <c r="DY229" i="60"/>
  <c r="DX229" i="60"/>
  <c r="DW229" i="60"/>
  <c r="DV229" i="60"/>
  <c r="DU229" i="60"/>
  <c r="DT229" i="60"/>
  <c r="DS229" i="60"/>
  <c r="DR229" i="60"/>
  <c r="DQ229" i="60"/>
  <c r="DP229" i="60"/>
  <c r="DO229" i="60"/>
  <c r="DN229" i="60"/>
  <c r="DM229" i="60"/>
  <c r="DL229" i="60"/>
  <c r="DK229" i="60"/>
  <c r="DJ229" i="60"/>
  <c r="DI229" i="60"/>
  <c r="DH229" i="60"/>
  <c r="DG229" i="60"/>
  <c r="DF229" i="60"/>
  <c r="DE229" i="60"/>
  <c r="DD229" i="60"/>
  <c r="DC229" i="60"/>
  <c r="DB229" i="60"/>
  <c r="DA229" i="60"/>
  <c r="CZ229" i="60"/>
  <c r="CY229" i="60"/>
  <c r="CX229" i="60"/>
  <c r="CW229" i="60"/>
  <c r="CV229" i="60"/>
  <c r="CU229" i="60"/>
  <c r="CT229" i="60"/>
  <c r="CS229" i="60"/>
  <c r="CR229" i="60"/>
  <c r="CQ229" i="60"/>
  <c r="CP229" i="60"/>
  <c r="CO229" i="60"/>
  <c r="CN229" i="60"/>
  <c r="CM229" i="60"/>
  <c r="CL229" i="60"/>
  <c r="CK229" i="60"/>
  <c r="CJ229" i="60"/>
  <c r="CI229" i="60"/>
  <c r="CH229" i="60"/>
  <c r="CG229" i="60"/>
  <c r="CF229" i="60"/>
  <c r="CE229" i="60"/>
  <c r="CD229" i="60"/>
  <c r="CC229" i="60"/>
  <c r="CB229" i="60"/>
  <c r="CA229" i="60"/>
  <c r="BZ229" i="60"/>
  <c r="BY229" i="60"/>
  <c r="BX229" i="60"/>
  <c r="BW229" i="60"/>
  <c r="BV229" i="60"/>
  <c r="BU229" i="60"/>
  <c r="BT229" i="60"/>
  <c r="BS229" i="60"/>
  <c r="BR229" i="60"/>
  <c r="BQ229" i="60"/>
  <c r="BP229" i="60"/>
  <c r="BO229" i="60"/>
  <c r="BN229" i="60"/>
  <c r="BM229" i="60"/>
  <c r="BL229" i="60"/>
  <c r="BK229" i="60"/>
  <c r="BJ229" i="60"/>
  <c r="BI229" i="60"/>
  <c r="BH229" i="60"/>
  <c r="BG229" i="60"/>
  <c r="BF229" i="60"/>
  <c r="JS228" i="60"/>
  <c r="JA228" i="60"/>
  <c r="IZ228" i="60"/>
  <c r="IW228" i="60"/>
  <c r="IV228" i="60"/>
  <c r="IL228" i="60"/>
  <c r="IK228" i="60"/>
  <c r="IJ228" i="60"/>
  <c r="II228" i="60"/>
  <c r="IH228" i="60"/>
  <c r="IG228" i="60"/>
  <c r="IF228" i="60"/>
  <c r="IE228" i="60"/>
  <c r="ID228" i="60"/>
  <c r="IC228" i="60"/>
  <c r="IB228" i="60"/>
  <c r="IA228" i="60"/>
  <c r="HZ228" i="60"/>
  <c r="HY228" i="60"/>
  <c r="HX228" i="60"/>
  <c r="HW228" i="60"/>
  <c r="HV228" i="60"/>
  <c r="HU228" i="60"/>
  <c r="HT228" i="60"/>
  <c r="HS228" i="60"/>
  <c r="HR228" i="60"/>
  <c r="HQ228" i="60"/>
  <c r="HP228" i="60"/>
  <c r="HO228" i="60"/>
  <c r="HN228" i="60"/>
  <c r="HM228" i="60"/>
  <c r="HL228" i="60"/>
  <c r="HK228" i="60"/>
  <c r="HJ228" i="60"/>
  <c r="HI228" i="60"/>
  <c r="HH228" i="60"/>
  <c r="HG228" i="60"/>
  <c r="HF228" i="60"/>
  <c r="HE228" i="60"/>
  <c r="HD228" i="60"/>
  <c r="HC228" i="60"/>
  <c r="HB228" i="60"/>
  <c r="HA228" i="60"/>
  <c r="GZ228" i="60"/>
  <c r="GY228" i="60"/>
  <c r="GX228" i="60"/>
  <c r="GW228" i="60"/>
  <c r="GV228" i="60"/>
  <c r="GU228" i="60"/>
  <c r="GT228" i="60"/>
  <c r="GS228" i="60"/>
  <c r="GR228" i="60"/>
  <c r="GQ228" i="60"/>
  <c r="GP228" i="60"/>
  <c r="GO228" i="60"/>
  <c r="GN228" i="60"/>
  <c r="GM228" i="60"/>
  <c r="GL228" i="60"/>
  <c r="GK228" i="60"/>
  <c r="GJ228" i="60"/>
  <c r="GI228" i="60"/>
  <c r="GH228" i="60"/>
  <c r="GG228" i="60"/>
  <c r="GF228" i="60"/>
  <c r="GE228" i="60"/>
  <c r="GD228" i="60"/>
  <c r="GC228" i="60"/>
  <c r="GB228" i="60"/>
  <c r="GA228" i="60"/>
  <c r="FZ228" i="60"/>
  <c r="FY228" i="60"/>
  <c r="FX228" i="60"/>
  <c r="FW228" i="60"/>
  <c r="FV228" i="60"/>
  <c r="FU228" i="60"/>
  <c r="FT228" i="60"/>
  <c r="FS228" i="60"/>
  <c r="FR228" i="60"/>
  <c r="FQ228" i="60"/>
  <c r="FP228" i="60"/>
  <c r="FO228" i="60"/>
  <c r="FN228" i="60"/>
  <c r="FM228" i="60"/>
  <c r="FL228" i="60"/>
  <c r="FK228" i="60"/>
  <c r="FJ228" i="60"/>
  <c r="FI228" i="60"/>
  <c r="FH228" i="60"/>
  <c r="FG228" i="60"/>
  <c r="FF228" i="60"/>
  <c r="FE228" i="60"/>
  <c r="FD228" i="60"/>
  <c r="FC228" i="60"/>
  <c r="FB228" i="60"/>
  <c r="FA228" i="60"/>
  <c r="EZ228" i="60"/>
  <c r="EY228" i="60"/>
  <c r="EX228" i="60"/>
  <c r="EW228" i="60"/>
  <c r="EV228" i="60"/>
  <c r="EU228" i="60"/>
  <c r="ET228" i="60"/>
  <c r="ES228" i="60"/>
  <c r="ER228" i="60"/>
  <c r="EQ228" i="60"/>
  <c r="EP228" i="60"/>
  <c r="EO228" i="60"/>
  <c r="EN228" i="60"/>
  <c r="EM228" i="60"/>
  <c r="EL228" i="60"/>
  <c r="EK228" i="60"/>
  <c r="EJ228" i="60"/>
  <c r="EI228" i="60"/>
  <c r="EH228" i="60"/>
  <c r="EG228" i="60"/>
  <c r="EF228" i="60"/>
  <c r="EE228" i="60"/>
  <c r="ED228" i="60"/>
  <c r="EC228" i="60"/>
  <c r="EB228" i="60"/>
  <c r="EA228" i="60"/>
  <c r="DZ228" i="60"/>
  <c r="DY228" i="60"/>
  <c r="DX228" i="60"/>
  <c r="DW228" i="60"/>
  <c r="DV228" i="60"/>
  <c r="DU228" i="60"/>
  <c r="DT228" i="60"/>
  <c r="DS228" i="60"/>
  <c r="DR228" i="60"/>
  <c r="DQ228" i="60"/>
  <c r="DP228" i="60"/>
  <c r="DO228" i="60"/>
  <c r="DN228" i="60"/>
  <c r="DM228" i="60"/>
  <c r="DL228" i="60"/>
  <c r="DK228" i="60"/>
  <c r="DJ228" i="60"/>
  <c r="DI228" i="60"/>
  <c r="DH228" i="60"/>
  <c r="DG228" i="60"/>
  <c r="DF228" i="60"/>
  <c r="DE228" i="60"/>
  <c r="DD228" i="60"/>
  <c r="DC228" i="60"/>
  <c r="DB228" i="60"/>
  <c r="DA228" i="60"/>
  <c r="CZ228" i="60"/>
  <c r="CY228" i="60"/>
  <c r="CX228" i="60"/>
  <c r="CW228" i="60"/>
  <c r="CV228" i="60"/>
  <c r="CU228" i="60"/>
  <c r="CT228" i="60"/>
  <c r="CS228" i="60"/>
  <c r="CR228" i="60"/>
  <c r="CQ228" i="60"/>
  <c r="CP228" i="60"/>
  <c r="CO228" i="60"/>
  <c r="CN228" i="60"/>
  <c r="CM228" i="60"/>
  <c r="CL228" i="60"/>
  <c r="CK228" i="60"/>
  <c r="CJ228" i="60"/>
  <c r="CI228" i="60"/>
  <c r="CH228" i="60"/>
  <c r="CG228" i="60"/>
  <c r="CF228" i="60"/>
  <c r="CE228" i="60"/>
  <c r="CD228" i="60"/>
  <c r="CC228" i="60"/>
  <c r="CB228" i="60"/>
  <c r="CA228" i="60"/>
  <c r="BZ228" i="60"/>
  <c r="BY228" i="60"/>
  <c r="BX228" i="60"/>
  <c r="BW228" i="60"/>
  <c r="BV228" i="60"/>
  <c r="BU228" i="60"/>
  <c r="BT228" i="60"/>
  <c r="BS228" i="60"/>
  <c r="BR228" i="60"/>
  <c r="BQ228" i="60"/>
  <c r="BP228" i="60"/>
  <c r="BO228" i="60"/>
  <c r="BN228" i="60"/>
  <c r="BM228" i="60"/>
  <c r="BL228" i="60"/>
  <c r="BK228" i="60"/>
  <c r="BJ228" i="60"/>
  <c r="BI228" i="60"/>
  <c r="BH228" i="60"/>
  <c r="BG228" i="60"/>
  <c r="BF228" i="60"/>
  <c r="JS227" i="60"/>
  <c r="JA227" i="60"/>
  <c r="IZ227" i="60"/>
  <c r="IY227" i="60"/>
  <c r="IX227" i="60"/>
  <c r="IW227" i="60"/>
  <c r="IV227" i="60"/>
  <c r="IL227" i="60"/>
  <c r="IK227" i="60"/>
  <c r="IJ227" i="60"/>
  <c r="IH227" i="60"/>
  <c r="IG227" i="60"/>
  <c r="IF227" i="60"/>
  <c r="IE227" i="60"/>
  <c r="IC227" i="60"/>
  <c r="IB227" i="60"/>
  <c r="IA227" i="60"/>
  <c r="HZ227" i="60"/>
  <c r="HY227" i="60"/>
  <c r="HX227" i="60"/>
  <c r="HW227" i="60"/>
  <c r="HV227" i="60"/>
  <c r="HU227" i="60"/>
  <c r="HT227" i="60"/>
  <c r="HS227" i="60"/>
  <c r="HR227" i="60"/>
  <c r="HQ227" i="60"/>
  <c r="HP227" i="60"/>
  <c r="HO227" i="60"/>
  <c r="HN227" i="60"/>
  <c r="HM227" i="60"/>
  <c r="HL227" i="60"/>
  <c r="HK227" i="60"/>
  <c r="HJ227" i="60"/>
  <c r="HI227" i="60"/>
  <c r="HH227" i="60"/>
  <c r="HG227" i="60"/>
  <c r="HF227" i="60"/>
  <c r="HE227" i="60"/>
  <c r="HD227" i="60"/>
  <c r="HC227" i="60"/>
  <c r="HB227" i="60"/>
  <c r="HA227" i="60"/>
  <c r="GZ227" i="60"/>
  <c r="GY227" i="60"/>
  <c r="GX227" i="60"/>
  <c r="GW227" i="60"/>
  <c r="GV227" i="60"/>
  <c r="GU227" i="60"/>
  <c r="GT227" i="60"/>
  <c r="GS227" i="60"/>
  <c r="GR227" i="60"/>
  <c r="GQ227" i="60"/>
  <c r="GP227" i="60"/>
  <c r="GO227" i="60"/>
  <c r="GN227" i="60"/>
  <c r="GM227" i="60"/>
  <c r="GL227" i="60"/>
  <c r="GK227" i="60"/>
  <c r="GJ227" i="60"/>
  <c r="GI227" i="60"/>
  <c r="GH227" i="60"/>
  <c r="GG227" i="60"/>
  <c r="GF227" i="60"/>
  <c r="GE227" i="60"/>
  <c r="GD227" i="60"/>
  <c r="GC227" i="60"/>
  <c r="GB227" i="60"/>
  <c r="GA227" i="60"/>
  <c r="FZ227" i="60"/>
  <c r="FY227" i="60"/>
  <c r="FX227" i="60"/>
  <c r="FW227" i="60"/>
  <c r="FV227" i="60"/>
  <c r="FU227" i="60"/>
  <c r="FT227" i="60"/>
  <c r="FS227" i="60"/>
  <c r="FR227" i="60"/>
  <c r="FQ227" i="60"/>
  <c r="FP227" i="60"/>
  <c r="FO227" i="60"/>
  <c r="FN227" i="60"/>
  <c r="FM227" i="60"/>
  <c r="FL227" i="60"/>
  <c r="FK227" i="60"/>
  <c r="FJ227" i="60"/>
  <c r="FI227" i="60"/>
  <c r="FH227" i="60"/>
  <c r="FG227" i="60"/>
  <c r="FF227" i="60"/>
  <c r="FE227" i="60"/>
  <c r="FD227" i="60"/>
  <c r="FC227" i="60"/>
  <c r="FB227" i="60"/>
  <c r="FA227" i="60"/>
  <c r="EZ227" i="60"/>
  <c r="EY227" i="60"/>
  <c r="EX227" i="60"/>
  <c r="EW227" i="60"/>
  <c r="EV227" i="60"/>
  <c r="EU227" i="60"/>
  <c r="ET227" i="60"/>
  <c r="ES227" i="60"/>
  <c r="ER227" i="60"/>
  <c r="EQ227" i="60"/>
  <c r="EP227" i="60"/>
  <c r="EO227" i="60"/>
  <c r="EN227" i="60"/>
  <c r="EM227" i="60"/>
  <c r="EL227" i="60"/>
  <c r="EK227" i="60"/>
  <c r="EJ227" i="60"/>
  <c r="EI227" i="60"/>
  <c r="EH227" i="60"/>
  <c r="EG227" i="60"/>
  <c r="EF227" i="60"/>
  <c r="EE227" i="60"/>
  <c r="ED227" i="60"/>
  <c r="EC227" i="60"/>
  <c r="EB227" i="60"/>
  <c r="EA227" i="60"/>
  <c r="DZ227" i="60"/>
  <c r="DY227" i="60"/>
  <c r="DX227" i="60"/>
  <c r="DW227" i="60"/>
  <c r="DV227" i="60"/>
  <c r="DU227" i="60"/>
  <c r="DT227" i="60"/>
  <c r="DS227" i="60"/>
  <c r="DR227" i="60"/>
  <c r="DQ227" i="60"/>
  <c r="DP227" i="60"/>
  <c r="DO227" i="60"/>
  <c r="DN227" i="60"/>
  <c r="DM227" i="60"/>
  <c r="DL227" i="60"/>
  <c r="DK227" i="60"/>
  <c r="DJ227" i="60"/>
  <c r="DI227" i="60"/>
  <c r="DH227" i="60"/>
  <c r="DG227" i="60"/>
  <c r="DF227" i="60"/>
  <c r="DE227" i="60"/>
  <c r="DD227" i="60"/>
  <c r="DC227" i="60"/>
  <c r="DB227" i="60"/>
  <c r="DA227" i="60"/>
  <c r="CZ227" i="60"/>
  <c r="CY227" i="60"/>
  <c r="CX227" i="60"/>
  <c r="CW227" i="60"/>
  <c r="CV227" i="60"/>
  <c r="CU227" i="60"/>
  <c r="CT227" i="60"/>
  <c r="CS227" i="60"/>
  <c r="CR227" i="60"/>
  <c r="CQ227" i="60"/>
  <c r="CP227" i="60"/>
  <c r="CO227" i="60"/>
  <c r="CN227" i="60"/>
  <c r="CM227" i="60"/>
  <c r="CL227" i="60"/>
  <c r="CK227" i="60"/>
  <c r="CJ227" i="60"/>
  <c r="CI227" i="60"/>
  <c r="CH227" i="60"/>
  <c r="CG227" i="60"/>
  <c r="CF227" i="60"/>
  <c r="CE227" i="60"/>
  <c r="CD227" i="60"/>
  <c r="CC227" i="60"/>
  <c r="CB227" i="60"/>
  <c r="CA227" i="60"/>
  <c r="BZ227" i="60"/>
  <c r="BY227" i="60"/>
  <c r="BX227" i="60"/>
  <c r="BW227" i="60"/>
  <c r="BV227" i="60"/>
  <c r="BU227" i="60"/>
  <c r="BT227" i="60"/>
  <c r="BS227" i="60"/>
  <c r="BR227" i="60"/>
  <c r="BQ227" i="60"/>
  <c r="BP227" i="60"/>
  <c r="BO227" i="60"/>
  <c r="BN227" i="60"/>
  <c r="BM227" i="60"/>
  <c r="BL227" i="60"/>
  <c r="BK227" i="60"/>
  <c r="BJ227" i="60"/>
  <c r="BI227" i="60"/>
  <c r="BH227" i="60"/>
  <c r="BG227" i="60"/>
  <c r="BF227" i="60"/>
  <c r="JS226" i="60"/>
  <c r="JA226" i="60"/>
  <c r="IZ226" i="60"/>
  <c r="IY226" i="60"/>
  <c r="IX226" i="60"/>
  <c r="IW226" i="60"/>
  <c r="IV226" i="60"/>
  <c r="IL226" i="60"/>
  <c r="IK226" i="60"/>
  <c r="IJ226" i="60"/>
  <c r="IH226" i="60"/>
  <c r="IG226" i="60"/>
  <c r="IF226" i="60"/>
  <c r="IE226" i="60"/>
  <c r="IC226" i="60"/>
  <c r="IB226" i="60"/>
  <c r="IA226" i="60"/>
  <c r="HZ226" i="60"/>
  <c r="HY226" i="60"/>
  <c r="HX226" i="60"/>
  <c r="HW226" i="60"/>
  <c r="HV226" i="60"/>
  <c r="HU226" i="60"/>
  <c r="HT226" i="60"/>
  <c r="HS226" i="60"/>
  <c r="HR226" i="60"/>
  <c r="HQ226" i="60"/>
  <c r="HP226" i="60"/>
  <c r="HO226" i="60"/>
  <c r="HN226" i="60"/>
  <c r="HM226" i="60"/>
  <c r="HL226" i="60"/>
  <c r="HK226" i="60"/>
  <c r="HJ226" i="60"/>
  <c r="HI226" i="60"/>
  <c r="HH226" i="60"/>
  <c r="HG226" i="60"/>
  <c r="HF226" i="60"/>
  <c r="HE226" i="60"/>
  <c r="HD226" i="60"/>
  <c r="HC226" i="60"/>
  <c r="HB226" i="60"/>
  <c r="HA226" i="60"/>
  <c r="GZ226" i="60"/>
  <c r="GY226" i="60"/>
  <c r="GX226" i="60"/>
  <c r="GW226" i="60"/>
  <c r="GV226" i="60"/>
  <c r="GU226" i="60"/>
  <c r="GT226" i="60"/>
  <c r="GS226" i="60"/>
  <c r="GR226" i="60"/>
  <c r="GQ226" i="60"/>
  <c r="GP226" i="60"/>
  <c r="GO226" i="60"/>
  <c r="GN226" i="60"/>
  <c r="GM226" i="60"/>
  <c r="GL226" i="60"/>
  <c r="GK226" i="60"/>
  <c r="GJ226" i="60"/>
  <c r="GI226" i="60"/>
  <c r="GH226" i="60"/>
  <c r="GG226" i="60"/>
  <c r="GF226" i="60"/>
  <c r="GE226" i="60"/>
  <c r="GD226" i="60"/>
  <c r="GC226" i="60"/>
  <c r="GB226" i="60"/>
  <c r="GA226" i="60"/>
  <c r="FZ226" i="60"/>
  <c r="FY226" i="60"/>
  <c r="FX226" i="60"/>
  <c r="FW226" i="60"/>
  <c r="FV226" i="60"/>
  <c r="FU226" i="60"/>
  <c r="FT226" i="60"/>
  <c r="FS226" i="60"/>
  <c r="FR226" i="60"/>
  <c r="FQ226" i="60"/>
  <c r="FP226" i="60"/>
  <c r="FO226" i="60"/>
  <c r="FN226" i="60"/>
  <c r="FM226" i="60"/>
  <c r="FL226" i="60"/>
  <c r="FK226" i="60"/>
  <c r="FJ226" i="60"/>
  <c r="FI226" i="60"/>
  <c r="FH226" i="60"/>
  <c r="FG226" i="60"/>
  <c r="FF226" i="60"/>
  <c r="FE226" i="60"/>
  <c r="FD226" i="60"/>
  <c r="FC226" i="60"/>
  <c r="FB226" i="60"/>
  <c r="FA226" i="60"/>
  <c r="EZ226" i="60"/>
  <c r="EY226" i="60"/>
  <c r="EX226" i="60"/>
  <c r="EW226" i="60"/>
  <c r="EV226" i="60"/>
  <c r="EU226" i="60"/>
  <c r="ET226" i="60"/>
  <c r="ES226" i="60"/>
  <c r="ER226" i="60"/>
  <c r="EQ226" i="60"/>
  <c r="EP226" i="60"/>
  <c r="EO226" i="60"/>
  <c r="EN226" i="60"/>
  <c r="EM226" i="60"/>
  <c r="EL226" i="60"/>
  <c r="EK226" i="60"/>
  <c r="EJ226" i="60"/>
  <c r="EI226" i="60"/>
  <c r="EH226" i="60"/>
  <c r="EG226" i="60"/>
  <c r="EF226" i="60"/>
  <c r="EE226" i="60"/>
  <c r="ED226" i="60"/>
  <c r="EC226" i="60"/>
  <c r="EB226" i="60"/>
  <c r="EA226" i="60"/>
  <c r="DZ226" i="60"/>
  <c r="DY226" i="60"/>
  <c r="DX226" i="60"/>
  <c r="DW226" i="60"/>
  <c r="DV226" i="60"/>
  <c r="DU226" i="60"/>
  <c r="DT226" i="60"/>
  <c r="DS226" i="60"/>
  <c r="DR226" i="60"/>
  <c r="DQ226" i="60"/>
  <c r="DP226" i="60"/>
  <c r="DO226" i="60"/>
  <c r="DN226" i="60"/>
  <c r="DM226" i="60"/>
  <c r="DL226" i="60"/>
  <c r="DK226" i="60"/>
  <c r="DJ226" i="60"/>
  <c r="DI226" i="60"/>
  <c r="DH226" i="60"/>
  <c r="DG226" i="60"/>
  <c r="DF226" i="60"/>
  <c r="DE226" i="60"/>
  <c r="DD226" i="60"/>
  <c r="DC226" i="60"/>
  <c r="DB226" i="60"/>
  <c r="DA226" i="60"/>
  <c r="CZ226" i="60"/>
  <c r="CY226" i="60"/>
  <c r="CX226" i="60"/>
  <c r="CW226" i="60"/>
  <c r="CV226" i="60"/>
  <c r="CU226" i="60"/>
  <c r="CT226" i="60"/>
  <c r="CS226" i="60"/>
  <c r="CR226" i="60"/>
  <c r="CQ226" i="60"/>
  <c r="CP226" i="60"/>
  <c r="CO226" i="60"/>
  <c r="CN226" i="60"/>
  <c r="CM226" i="60"/>
  <c r="CL226" i="60"/>
  <c r="CK226" i="60"/>
  <c r="CJ226" i="60"/>
  <c r="CI226" i="60"/>
  <c r="CH226" i="60"/>
  <c r="CG226" i="60"/>
  <c r="CF226" i="60"/>
  <c r="CE226" i="60"/>
  <c r="CD226" i="60"/>
  <c r="CC226" i="60"/>
  <c r="CB226" i="60"/>
  <c r="CA226" i="60"/>
  <c r="BZ226" i="60"/>
  <c r="BY226" i="60"/>
  <c r="BX226" i="60"/>
  <c r="BW226" i="60"/>
  <c r="BV226" i="60"/>
  <c r="BU226" i="60"/>
  <c r="BT226" i="60"/>
  <c r="BS226" i="60"/>
  <c r="BR226" i="60"/>
  <c r="BQ226" i="60"/>
  <c r="BP226" i="60"/>
  <c r="BO226" i="60"/>
  <c r="BN226" i="60"/>
  <c r="BM226" i="60"/>
  <c r="BL226" i="60"/>
  <c r="BK226" i="60"/>
  <c r="BJ226" i="60"/>
  <c r="BI226" i="60"/>
  <c r="BH226" i="60"/>
  <c r="BG226" i="60"/>
  <c r="BF226" i="60"/>
  <c r="JS225" i="60"/>
  <c r="JA225" i="60"/>
  <c r="IZ225" i="60"/>
  <c r="IY225" i="60"/>
  <c r="IX225" i="60"/>
  <c r="IW225" i="60"/>
  <c r="IV225" i="60"/>
  <c r="IL225" i="60"/>
  <c r="IK225" i="60"/>
  <c r="IJ225" i="60"/>
  <c r="IH225" i="60"/>
  <c r="IG225" i="60"/>
  <c r="IF225" i="60"/>
  <c r="IE225" i="60"/>
  <c r="IC225" i="60"/>
  <c r="IB225" i="60"/>
  <c r="IA225" i="60"/>
  <c r="HZ225" i="60"/>
  <c r="HY225" i="60"/>
  <c r="HX225" i="60"/>
  <c r="HW225" i="60"/>
  <c r="HV225" i="60"/>
  <c r="HU225" i="60"/>
  <c r="HT225" i="60"/>
  <c r="HS225" i="60"/>
  <c r="HR225" i="60"/>
  <c r="HQ225" i="60"/>
  <c r="HP225" i="60"/>
  <c r="HO225" i="60"/>
  <c r="HN225" i="60"/>
  <c r="HM225" i="60"/>
  <c r="HL225" i="60"/>
  <c r="HK225" i="60"/>
  <c r="HJ225" i="60"/>
  <c r="HI225" i="60"/>
  <c r="HH225" i="60"/>
  <c r="HG225" i="60"/>
  <c r="HF225" i="60"/>
  <c r="HE225" i="60"/>
  <c r="HD225" i="60"/>
  <c r="HC225" i="60"/>
  <c r="HB225" i="60"/>
  <c r="HA225" i="60"/>
  <c r="GZ225" i="60"/>
  <c r="GY225" i="60"/>
  <c r="GX225" i="60"/>
  <c r="GW225" i="60"/>
  <c r="GV225" i="60"/>
  <c r="GU225" i="60"/>
  <c r="GT225" i="60"/>
  <c r="GS225" i="60"/>
  <c r="GR225" i="60"/>
  <c r="GQ225" i="60"/>
  <c r="GP225" i="60"/>
  <c r="GO225" i="60"/>
  <c r="GN225" i="60"/>
  <c r="GM225" i="60"/>
  <c r="GL225" i="60"/>
  <c r="GK225" i="60"/>
  <c r="GJ225" i="60"/>
  <c r="GI225" i="60"/>
  <c r="GH225" i="60"/>
  <c r="GG225" i="60"/>
  <c r="GF225" i="60"/>
  <c r="GE225" i="60"/>
  <c r="GD225" i="60"/>
  <c r="GC225" i="60"/>
  <c r="GB225" i="60"/>
  <c r="GA225" i="60"/>
  <c r="FZ225" i="60"/>
  <c r="FY225" i="60"/>
  <c r="FX225" i="60"/>
  <c r="FW225" i="60"/>
  <c r="FV225" i="60"/>
  <c r="FU225" i="60"/>
  <c r="FT225" i="60"/>
  <c r="FS225" i="60"/>
  <c r="FR225" i="60"/>
  <c r="FQ225" i="60"/>
  <c r="FP225" i="60"/>
  <c r="FO225" i="60"/>
  <c r="FN225" i="60"/>
  <c r="FM225" i="60"/>
  <c r="FL225" i="60"/>
  <c r="FK225" i="60"/>
  <c r="FJ225" i="60"/>
  <c r="FI225" i="60"/>
  <c r="FH225" i="60"/>
  <c r="FG225" i="60"/>
  <c r="FF225" i="60"/>
  <c r="FE225" i="60"/>
  <c r="FD225" i="60"/>
  <c r="FC225" i="60"/>
  <c r="FB225" i="60"/>
  <c r="FA225" i="60"/>
  <c r="EZ225" i="60"/>
  <c r="EY225" i="60"/>
  <c r="EX225" i="60"/>
  <c r="EW225" i="60"/>
  <c r="EV225" i="60"/>
  <c r="EU225" i="60"/>
  <c r="ET225" i="60"/>
  <c r="ES225" i="60"/>
  <c r="ER225" i="60"/>
  <c r="EQ225" i="60"/>
  <c r="EP225" i="60"/>
  <c r="EO225" i="60"/>
  <c r="EN225" i="60"/>
  <c r="EM225" i="60"/>
  <c r="EL225" i="60"/>
  <c r="EK225" i="60"/>
  <c r="EJ225" i="60"/>
  <c r="EI225" i="60"/>
  <c r="EH225" i="60"/>
  <c r="EG225" i="60"/>
  <c r="EF225" i="60"/>
  <c r="EE225" i="60"/>
  <c r="ED225" i="60"/>
  <c r="EC225" i="60"/>
  <c r="EB225" i="60"/>
  <c r="EA225" i="60"/>
  <c r="DZ225" i="60"/>
  <c r="DY225" i="60"/>
  <c r="DX225" i="60"/>
  <c r="DW225" i="60"/>
  <c r="DV225" i="60"/>
  <c r="DU225" i="60"/>
  <c r="DT225" i="60"/>
  <c r="DS225" i="60"/>
  <c r="DR225" i="60"/>
  <c r="DQ225" i="60"/>
  <c r="DP225" i="60"/>
  <c r="DO225" i="60"/>
  <c r="DN225" i="60"/>
  <c r="DM225" i="60"/>
  <c r="DL225" i="60"/>
  <c r="DK225" i="60"/>
  <c r="DJ225" i="60"/>
  <c r="DI225" i="60"/>
  <c r="DH225" i="60"/>
  <c r="DG225" i="60"/>
  <c r="DF225" i="60"/>
  <c r="DE225" i="60"/>
  <c r="DD225" i="60"/>
  <c r="DC225" i="60"/>
  <c r="DB225" i="60"/>
  <c r="DA225" i="60"/>
  <c r="CZ225" i="60"/>
  <c r="CY225" i="60"/>
  <c r="CX225" i="60"/>
  <c r="CW225" i="60"/>
  <c r="CV225" i="60"/>
  <c r="CU225" i="60"/>
  <c r="CT225" i="60"/>
  <c r="CS225" i="60"/>
  <c r="CR225" i="60"/>
  <c r="CQ225" i="60"/>
  <c r="CP225" i="60"/>
  <c r="CO225" i="60"/>
  <c r="CN225" i="60"/>
  <c r="CM225" i="60"/>
  <c r="CL225" i="60"/>
  <c r="CK225" i="60"/>
  <c r="CJ225" i="60"/>
  <c r="CI225" i="60"/>
  <c r="CH225" i="60"/>
  <c r="CG225" i="60"/>
  <c r="CF225" i="60"/>
  <c r="CE225" i="60"/>
  <c r="CD225" i="60"/>
  <c r="CC225" i="60"/>
  <c r="CB225" i="60"/>
  <c r="CA225" i="60"/>
  <c r="BZ225" i="60"/>
  <c r="BY225" i="60"/>
  <c r="BX225" i="60"/>
  <c r="BW225" i="60"/>
  <c r="BV225" i="60"/>
  <c r="BU225" i="60"/>
  <c r="BT225" i="60"/>
  <c r="BS225" i="60"/>
  <c r="BR225" i="60"/>
  <c r="BQ225" i="60"/>
  <c r="BP225" i="60"/>
  <c r="BO225" i="60"/>
  <c r="BN225" i="60"/>
  <c r="BM225" i="60"/>
  <c r="BL225" i="60"/>
  <c r="BK225" i="60"/>
  <c r="BJ225" i="60"/>
  <c r="BI225" i="60"/>
  <c r="BH225" i="60"/>
  <c r="BG225" i="60"/>
  <c r="BF225" i="60"/>
  <c r="JS224" i="60"/>
  <c r="JA224" i="60"/>
  <c r="IZ224" i="60"/>
  <c r="IY224" i="60"/>
  <c r="IX224" i="60"/>
  <c r="IW224" i="60"/>
  <c r="IV224" i="60"/>
  <c r="IL224" i="60"/>
  <c r="IK224" i="60"/>
  <c r="IJ224" i="60"/>
  <c r="IH224" i="60"/>
  <c r="IG224" i="60"/>
  <c r="IF224" i="60"/>
  <c r="IE224" i="60"/>
  <c r="IC224" i="60"/>
  <c r="IB224" i="60"/>
  <c r="IA224" i="60"/>
  <c r="HZ224" i="60"/>
  <c r="HY224" i="60"/>
  <c r="HX224" i="60"/>
  <c r="HW224" i="60"/>
  <c r="HV224" i="60"/>
  <c r="HU224" i="60"/>
  <c r="HT224" i="60"/>
  <c r="HS224" i="60"/>
  <c r="HR224" i="60"/>
  <c r="HQ224" i="60"/>
  <c r="HP224" i="60"/>
  <c r="HO224" i="60"/>
  <c r="HN224" i="60"/>
  <c r="HM224" i="60"/>
  <c r="HL224" i="60"/>
  <c r="HK224" i="60"/>
  <c r="HJ224" i="60"/>
  <c r="HI224" i="60"/>
  <c r="HH224" i="60"/>
  <c r="HG224" i="60"/>
  <c r="HF224" i="60"/>
  <c r="HE224" i="60"/>
  <c r="HD224" i="60"/>
  <c r="HC224" i="60"/>
  <c r="HB224" i="60"/>
  <c r="HA224" i="60"/>
  <c r="GZ224" i="60"/>
  <c r="GY224" i="60"/>
  <c r="GX224" i="60"/>
  <c r="GW224" i="60"/>
  <c r="GV224" i="60"/>
  <c r="GU224" i="60"/>
  <c r="GT224" i="60"/>
  <c r="GS224" i="60"/>
  <c r="GR224" i="60"/>
  <c r="GQ224" i="60"/>
  <c r="GP224" i="60"/>
  <c r="GO224" i="60"/>
  <c r="GN224" i="60"/>
  <c r="GM224" i="60"/>
  <c r="GL224" i="60"/>
  <c r="GK224" i="60"/>
  <c r="GJ224" i="60"/>
  <c r="GI224" i="60"/>
  <c r="GH224" i="60"/>
  <c r="GG224" i="60"/>
  <c r="GF224" i="60"/>
  <c r="GE224" i="60"/>
  <c r="GD224" i="60"/>
  <c r="GC224" i="60"/>
  <c r="GB224" i="60"/>
  <c r="GA224" i="60"/>
  <c r="FZ224" i="60"/>
  <c r="FY224" i="60"/>
  <c r="FX224" i="60"/>
  <c r="FW224" i="60"/>
  <c r="FV224" i="60"/>
  <c r="FU224" i="60"/>
  <c r="FT224" i="60"/>
  <c r="FS224" i="60"/>
  <c r="FR224" i="60"/>
  <c r="FQ224" i="60"/>
  <c r="FP224" i="60"/>
  <c r="FO224" i="60"/>
  <c r="FN224" i="60"/>
  <c r="FM224" i="60"/>
  <c r="FL224" i="60"/>
  <c r="FK224" i="60"/>
  <c r="FJ224" i="60"/>
  <c r="FI224" i="60"/>
  <c r="FH224" i="60"/>
  <c r="FG224" i="60"/>
  <c r="FF224" i="60"/>
  <c r="FE224" i="60"/>
  <c r="FD224" i="60"/>
  <c r="FC224" i="60"/>
  <c r="FB224" i="60"/>
  <c r="FA224" i="60"/>
  <c r="EZ224" i="60"/>
  <c r="EY224" i="60"/>
  <c r="EX224" i="60"/>
  <c r="EW224" i="60"/>
  <c r="EV224" i="60"/>
  <c r="EU224" i="60"/>
  <c r="ET224" i="60"/>
  <c r="ES224" i="60"/>
  <c r="ER224" i="60"/>
  <c r="EQ224" i="60"/>
  <c r="EP224" i="60"/>
  <c r="EO224" i="60"/>
  <c r="EN224" i="60"/>
  <c r="EM224" i="60"/>
  <c r="EL224" i="60"/>
  <c r="EK224" i="60"/>
  <c r="EJ224" i="60"/>
  <c r="EI224" i="60"/>
  <c r="EH224" i="60"/>
  <c r="EG224" i="60"/>
  <c r="EF224" i="60"/>
  <c r="EE224" i="60"/>
  <c r="ED224" i="60"/>
  <c r="EC224" i="60"/>
  <c r="EB224" i="60"/>
  <c r="EA224" i="60"/>
  <c r="DZ224" i="60"/>
  <c r="DY224" i="60"/>
  <c r="DX224" i="60"/>
  <c r="DW224" i="60"/>
  <c r="DV224" i="60"/>
  <c r="DU224" i="60"/>
  <c r="DT224" i="60"/>
  <c r="DS224" i="60"/>
  <c r="DR224" i="60"/>
  <c r="DQ224" i="60"/>
  <c r="DP224" i="60"/>
  <c r="DO224" i="60"/>
  <c r="DN224" i="60"/>
  <c r="DM224" i="60"/>
  <c r="DL224" i="60"/>
  <c r="DK224" i="60"/>
  <c r="DJ224" i="60"/>
  <c r="DI224" i="60"/>
  <c r="DH224" i="60"/>
  <c r="DG224" i="60"/>
  <c r="DF224" i="60"/>
  <c r="DE224" i="60"/>
  <c r="DD224" i="60"/>
  <c r="DC224" i="60"/>
  <c r="DB224" i="60"/>
  <c r="DA224" i="60"/>
  <c r="CZ224" i="60"/>
  <c r="CY224" i="60"/>
  <c r="CX224" i="60"/>
  <c r="CW224" i="60"/>
  <c r="CV224" i="60"/>
  <c r="CU224" i="60"/>
  <c r="CT224" i="60"/>
  <c r="CS224" i="60"/>
  <c r="CR224" i="60"/>
  <c r="CQ224" i="60"/>
  <c r="CP224" i="60"/>
  <c r="CO224" i="60"/>
  <c r="CN224" i="60"/>
  <c r="CM224" i="60"/>
  <c r="CL224" i="60"/>
  <c r="CK224" i="60"/>
  <c r="CJ224" i="60"/>
  <c r="CI224" i="60"/>
  <c r="CH224" i="60"/>
  <c r="CG224" i="60"/>
  <c r="CF224" i="60"/>
  <c r="CE224" i="60"/>
  <c r="CD224" i="60"/>
  <c r="CC224" i="60"/>
  <c r="CB224" i="60"/>
  <c r="CA224" i="60"/>
  <c r="BZ224" i="60"/>
  <c r="BY224" i="60"/>
  <c r="BX224" i="60"/>
  <c r="BW224" i="60"/>
  <c r="BV224" i="60"/>
  <c r="BU224" i="60"/>
  <c r="BT224" i="60"/>
  <c r="BS224" i="60"/>
  <c r="BR224" i="60"/>
  <c r="BQ224" i="60"/>
  <c r="BP224" i="60"/>
  <c r="BO224" i="60"/>
  <c r="BN224" i="60"/>
  <c r="BM224" i="60"/>
  <c r="BL224" i="60"/>
  <c r="BK224" i="60"/>
  <c r="BJ224" i="60"/>
  <c r="BI224" i="60"/>
  <c r="BH224" i="60"/>
  <c r="BG224" i="60"/>
  <c r="BF224" i="60"/>
  <c r="JS223" i="60"/>
  <c r="JA223" i="60"/>
  <c r="IZ223" i="60"/>
  <c r="IY223" i="60"/>
  <c r="IX223" i="60"/>
  <c r="IW223" i="60"/>
  <c r="IV223" i="60"/>
  <c r="IL223" i="60"/>
  <c r="IK223" i="60"/>
  <c r="IJ223" i="60"/>
  <c r="IH223" i="60"/>
  <c r="IG223" i="60"/>
  <c r="IF223" i="60"/>
  <c r="IE223" i="60"/>
  <c r="IC223" i="60"/>
  <c r="IB223" i="60"/>
  <c r="IA223" i="60"/>
  <c r="HZ223" i="60"/>
  <c r="HY223" i="60"/>
  <c r="HX223" i="60"/>
  <c r="HW223" i="60"/>
  <c r="HV223" i="60"/>
  <c r="HU223" i="60"/>
  <c r="HT223" i="60"/>
  <c r="HS223" i="60"/>
  <c r="HR223" i="60"/>
  <c r="HQ223" i="60"/>
  <c r="HP223" i="60"/>
  <c r="HO223" i="60"/>
  <c r="HN223" i="60"/>
  <c r="HM223" i="60"/>
  <c r="HL223" i="60"/>
  <c r="HK223" i="60"/>
  <c r="HJ223" i="60"/>
  <c r="HI223" i="60"/>
  <c r="HH223" i="60"/>
  <c r="HG223" i="60"/>
  <c r="HF223" i="60"/>
  <c r="HE223" i="60"/>
  <c r="HD223" i="60"/>
  <c r="HC223" i="60"/>
  <c r="HB223" i="60"/>
  <c r="HA223" i="60"/>
  <c r="GZ223" i="60"/>
  <c r="GY223" i="60"/>
  <c r="GX223" i="60"/>
  <c r="GW223" i="60"/>
  <c r="GV223" i="60"/>
  <c r="GU223" i="60"/>
  <c r="GT223" i="60"/>
  <c r="GS223" i="60"/>
  <c r="GR223" i="60"/>
  <c r="GQ223" i="60"/>
  <c r="GP223" i="60"/>
  <c r="GO223" i="60"/>
  <c r="GN223" i="60"/>
  <c r="GM223" i="60"/>
  <c r="GL223" i="60"/>
  <c r="GK223" i="60"/>
  <c r="GJ223" i="60"/>
  <c r="GI223" i="60"/>
  <c r="GH223" i="60"/>
  <c r="GG223" i="60"/>
  <c r="GF223" i="60"/>
  <c r="GE223" i="60"/>
  <c r="GD223" i="60"/>
  <c r="GC223" i="60"/>
  <c r="GB223" i="60"/>
  <c r="GA223" i="60"/>
  <c r="FZ223" i="60"/>
  <c r="FY223" i="60"/>
  <c r="FX223" i="60"/>
  <c r="FW223" i="60"/>
  <c r="FV223" i="60"/>
  <c r="FU223" i="60"/>
  <c r="FT223" i="60"/>
  <c r="FS223" i="60"/>
  <c r="FR223" i="60"/>
  <c r="FQ223" i="60"/>
  <c r="FP223" i="60"/>
  <c r="FO223" i="60"/>
  <c r="FN223" i="60"/>
  <c r="FM223" i="60"/>
  <c r="FL223" i="60"/>
  <c r="FK223" i="60"/>
  <c r="FJ223" i="60"/>
  <c r="FI223" i="60"/>
  <c r="FH223" i="60"/>
  <c r="FG223" i="60"/>
  <c r="FF223" i="60"/>
  <c r="FE223" i="60"/>
  <c r="FD223" i="60"/>
  <c r="FC223" i="60"/>
  <c r="FB223" i="60"/>
  <c r="FA223" i="60"/>
  <c r="EZ223" i="60"/>
  <c r="EY223" i="60"/>
  <c r="EX223" i="60"/>
  <c r="EW223" i="60"/>
  <c r="EV223" i="60"/>
  <c r="EU223" i="60"/>
  <c r="ET223" i="60"/>
  <c r="ES223" i="60"/>
  <c r="ER223" i="60"/>
  <c r="EQ223" i="60"/>
  <c r="EP223" i="60"/>
  <c r="EO223" i="60"/>
  <c r="EN223" i="60"/>
  <c r="EM223" i="60"/>
  <c r="EL223" i="60"/>
  <c r="EK223" i="60"/>
  <c r="EJ223" i="60"/>
  <c r="EI223" i="60"/>
  <c r="EH223" i="60"/>
  <c r="EG223" i="60"/>
  <c r="EF223" i="60"/>
  <c r="EE223" i="60"/>
  <c r="ED223" i="60"/>
  <c r="EC223" i="60"/>
  <c r="EB223" i="60"/>
  <c r="EA223" i="60"/>
  <c r="DZ223" i="60"/>
  <c r="DY223" i="60"/>
  <c r="DX223" i="60"/>
  <c r="DW223" i="60"/>
  <c r="DV223" i="60"/>
  <c r="DU223" i="60"/>
  <c r="DT223" i="60"/>
  <c r="DS223" i="60"/>
  <c r="DR223" i="60"/>
  <c r="DQ223" i="60"/>
  <c r="DP223" i="60"/>
  <c r="DO223" i="60"/>
  <c r="DN223" i="60"/>
  <c r="DM223" i="60"/>
  <c r="DL223" i="60"/>
  <c r="DK223" i="60"/>
  <c r="DJ223" i="60"/>
  <c r="DI223" i="60"/>
  <c r="DH223" i="60"/>
  <c r="DG223" i="60"/>
  <c r="DF223" i="60"/>
  <c r="DE223" i="60"/>
  <c r="DD223" i="60"/>
  <c r="DC223" i="60"/>
  <c r="DB223" i="60"/>
  <c r="DA223" i="60"/>
  <c r="CZ223" i="60"/>
  <c r="CY223" i="60"/>
  <c r="CX223" i="60"/>
  <c r="CW223" i="60"/>
  <c r="CV223" i="60"/>
  <c r="CU223" i="60"/>
  <c r="CT223" i="60"/>
  <c r="CS223" i="60"/>
  <c r="CR223" i="60"/>
  <c r="CQ223" i="60"/>
  <c r="CP223" i="60"/>
  <c r="CO223" i="60"/>
  <c r="CN223" i="60"/>
  <c r="CM223" i="60"/>
  <c r="CL223" i="60"/>
  <c r="CK223" i="60"/>
  <c r="CJ223" i="60"/>
  <c r="CI223" i="60"/>
  <c r="CH223" i="60"/>
  <c r="CG223" i="60"/>
  <c r="CF223" i="60"/>
  <c r="CE223" i="60"/>
  <c r="CD223" i="60"/>
  <c r="CC223" i="60"/>
  <c r="CB223" i="60"/>
  <c r="CA223" i="60"/>
  <c r="BZ223" i="60"/>
  <c r="BY223" i="60"/>
  <c r="BX223" i="60"/>
  <c r="BW223" i="60"/>
  <c r="BV223" i="60"/>
  <c r="BU223" i="60"/>
  <c r="BT223" i="60"/>
  <c r="BS223" i="60"/>
  <c r="BR223" i="60"/>
  <c r="BQ223" i="60"/>
  <c r="BP223" i="60"/>
  <c r="BO223" i="60"/>
  <c r="BN223" i="60"/>
  <c r="BM223" i="60"/>
  <c r="BL223" i="60"/>
  <c r="BK223" i="60"/>
  <c r="BJ223" i="60"/>
  <c r="BI223" i="60"/>
  <c r="BH223" i="60"/>
  <c r="BG223" i="60"/>
  <c r="BF223" i="60"/>
  <c r="JS222" i="60"/>
  <c r="JA222" i="60"/>
  <c r="IZ222" i="60"/>
  <c r="IY222" i="60"/>
  <c r="IX222" i="60"/>
  <c r="IW222" i="60"/>
  <c r="IV222" i="60"/>
  <c r="IL222" i="60"/>
  <c r="IK222" i="60"/>
  <c r="IJ222" i="60"/>
  <c r="IH222" i="60"/>
  <c r="IG222" i="60"/>
  <c r="IF222" i="60"/>
  <c r="IE222" i="60"/>
  <c r="IC222" i="60"/>
  <c r="IB222" i="60"/>
  <c r="IA222" i="60"/>
  <c r="HZ222" i="60"/>
  <c r="HY222" i="60"/>
  <c r="HX222" i="60"/>
  <c r="HW222" i="60"/>
  <c r="HV222" i="60"/>
  <c r="HU222" i="60"/>
  <c r="HT222" i="60"/>
  <c r="HS222" i="60"/>
  <c r="HR222" i="60"/>
  <c r="HQ222" i="60"/>
  <c r="HP222" i="60"/>
  <c r="HO222" i="60"/>
  <c r="HN222" i="60"/>
  <c r="HM222" i="60"/>
  <c r="HL222" i="60"/>
  <c r="HK222" i="60"/>
  <c r="HJ222" i="60"/>
  <c r="HI222" i="60"/>
  <c r="HH222" i="60"/>
  <c r="HG222" i="60"/>
  <c r="HF222" i="60"/>
  <c r="HE222" i="60"/>
  <c r="HD222" i="60"/>
  <c r="HC222" i="60"/>
  <c r="HB222" i="60"/>
  <c r="HA222" i="60"/>
  <c r="GZ222" i="60"/>
  <c r="GY222" i="60"/>
  <c r="GX222" i="60"/>
  <c r="GW222" i="60"/>
  <c r="GV222" i="60"/>
  <c r="GU222" i="60"/>
  <c r="GT222" i="60"/>
  <c r="GS222" i="60"/>
  <c r="GR222" i="60"/>
  <c r="GQ222" i="60"/>
  <c r="GP222" i="60"/>
  <c r="GO222" i="60"/>
  <c r="GN222" i="60"/>
  <c r="GM222" i="60"/>
  <c r="GL222" i="60"/>
  <c r="GK222" i="60"/>
  <c r="GJ222" i="60"/>
  <c r="GI222" i="60"/>
  <c r="GH222" i="60"/>
  <c r="GG222" i="60"/>
  <c r="GF222" i="60"/>
  <c r="GE222" i="60"/>
  <c r="GD222" i="60"/>
  <c r="GC222" i="60"/>
  <c r="GB222" i="60"/>
  <c r="GA222" i="60"/>
  <c r="FZ222" i="60"/>
  <c r="FY222" i="60"/>
  <c r="FX222" i="60"/>
  <c r="FW222" i="60"/>
  <c r="FV222" i="60"/>
  <c r="FU222" i="60"/>
  <c r="FT222" i="60"/>
  <c r="FS222" i="60"/>
  <c r="FR222" i="60"/>
  <c r="FQ222" i="60"/>
  <c r="FP222" i="60"/>
  <c r="FO222" i="60"/>
  <c r="FN222" i="60"/>
  <c r="FM222" i="60"/>
  <c r="FL222" i="60"/>
  <c r="FK222" i="60"/>
  <c r="FJ222" i="60"/>
  <c r="FI222" i="60"/>
  <c r="FH222" i="60"/>
  <c r="FG222" i="60"/>
  <c r="FF222" i="60"/>
  <c r="FE222" i="60"/>
  <c r="FD222" i="60"/>
  <c r="FC222" i="60"/>
  <c r="FB222" i="60"/>
  <c r="FA222" i="60"/>
  <c r="EZ222" i="60"/>
  <c r="EY222" i="60"/>
  <c r="EX222" i="60"/>
  <c r="EW222" i="60"/>
  <c r="EV222" i="60"/>
  <c r="EU222" i="60"/>
  <c r="ET222" i="60"/>
  <c r="ES222" i="60"/>
  <c r="ER222" i="60"/>
  <c r="EQ222" i="60"/>
  <c r="EP222" i="60"/>
  <c r="EO222" i="60"/>
  <c r="EN222" i="60"/>
  <c r="EM222" i="60"/>
  <c r="EL222" i="60"/>
  <c r="EK222" i="60"/>
  <c r="EJ222" i="60"/>
  <c r="EI222" i="60"/>
  <c r="EH222" i="60"/>
  <c r="EG222" i="60"/>
  <c r="EF222" i="60"/>
  <c r="EE222" i="60"/>
  <c r="ED222" i="60"/>
  <c r="EC222" i="60"/>
  <c r="EB222" i="60"/>
  <c r="EA222" i="60"/>
  <c r="DZ222" i="60"/>
  <c r="DY222" i="60"/>
  <c r="DX222" i="60"/>
  <c r="DW222" i="60"/>
  <c r="DV222" i="60"/>
  <c r="DU222" i="60"/>
  <c r="DT222" i="60"/>
  <c r="DS222" i="60"/>
  <c r="DR222" i="60"/>
  <c r="DQ222" i="60"/>
  <c r="DP222" i="60"/>
  <c r="DO222" i="60"/>
  <c r="DN222" i="60"/>
  <c r="DM222" i="60"/>
  <c r="DL222" i="60"/>
  <c r="DK222" i="60"/>
  <c r="DJ222" i="60"/>
  <c r="DI222" i="60"/>
  <c r="DH222" i="60"/>
  <c r="DG222" i="60"/>
  <c r="DF222" i="60"/>
  <c r="DE222" i="60"/>
  <c r="DD222" i="60"/>
  <c r="DC222" i="60"/>
  <c r="DB222" i="60"/>
  <c r="DA222" i="60"/>
  <c r="CZ222" i="60"/>
  <c r="CY222" i="60"/>
  <c r="CX222" i="60"/>
  <c r="CW222" i="60"/>
  <c r="CV222" i="60"/>
  <c r="CU222" i="60"/>
  <c r="CT222" i="60"/>
  <c r="CS222" i="60"/>
  <c r="CR222" i="60"/>
  <c r="CQ222" i="60"/>
  <c r="CP222" i="60"/>
  <c r="CO222" i="60"/>
  <c r="CN222" i="60"/>
  <c r="CM222" i="60"/>
  <c r="CL222" i="60"/>
  <c r="CK222" i="60"/>
  <c r="CJ222" i="60"/>
  <c r="CI222" i="60"/>
  <c r="CH222" i="60"/>
  <c r="CG222" i="60"/>
  <c r="CF222" i="60"/>
  <c r="CE222" i="60"/>
  <c r="CD222" i="60"/>
  <c r="CC222" i="60"/>
  <c r="CB222" i="60"/>
  <c r="CA222" i="60"/>
  <c r="BZ222" i="60"/>
  <c r="BY222" i="60"/>
  <c r="BX222" i="60"/>
  <c r="BW222" i="60"/>
  <c r="BV222" i="60"/>
  <c r="BU222" i="60"/>
  <c r="BT222" i="60"/>
  <c r="BS222" i="60"/>
  <c r="BR222" i="60"/>
  <c r="BQ222" i="60"/>
  <c r="BP222" i="60"/>
  <c r="BO222" i="60"/>
  <c r="BN222" i="60"/>
  <c r="BM222" i="60"/>
  <c r="BL222" i="60"/>
  <c r="BK222" i="60"/>
  <c r="BJ222" i="60"/>
  <c r="BI222" i="60"/>
  <c r="BH222" i="60"/>
  <c r="BG222" i="60"/>
  <c r="BF222" i="60"/>
  <c r="JS221" i="60"/>
  <c r="JA221" i="60"/>
  <c r="IZ221" i="60"/>
  <c r="IY221" i="60"/>
  <c r="IX221" i="60"/>
  <c r="IW221" i="60"/>
  <c r="IV221" i="60"/>
  <c r="IL221" i="60"/>
  <c r="IK221" i="60"/>
  <c r="IJ221" i="60"/>
  <c r="IH221" i="60"/>
  <c r="IG221" i="60"/>
  <c r="IF221" i="60"/>
  <c r="IE221" i="60"/>
  <c r="IC221" i="60"/>
  <c r="IB221" i="60"/>
  <c r="IA221" i="60"/>
  <c r="HZ221" i="60"/>
  <c r="HY221" i="60"/>
  <c r="HX221" i="60"/>
  <c r="HW221" i="60"/>
  <c r="HV221" i="60"/>
  <c r="HU221" i="60"/>
  <c r="HT221" i="60"/>
  <c r="HS221" i="60"/>
  <c r="HR221" i="60"/>
  <c r="HQ221" i="60"/>
  <c r="HP221" i="60"/>
  <c r="HO221" i="60"/>
  <c r="HN221" i="60"/>
  <c r="HM221" i="60"/>
  <c r="HL221" i="60"/>
  <c r="HK221" i="60"/>
  <c r="HJ221" i="60"/>
  <c r="HI221" i="60"/>
  <c r="HH221" i="60"/>
  <c r="HG221" i="60"/>
  <c r="HF221" i="60"/>
  <c r="HE221" i="60"/>
  <c r="HD221" i="60"/>
  <c r="HC221" i="60"/>
  <c r="HB221" i="60"/>
  <c r="HA221" i="60"/>
  <c r="GZ221" i="60"/>
  <c r="GY221" i="60"/>
  <c r="GX221" i="60"/>
  <c r="GW221" i="60"/>
  <c r="GV221" i="60"/>
  <c r="GU221" i="60"/>
  <c r="GT221" i="60"/>
  <c r="GS221" i="60"/>
  <c r="GR221" i="60"/>
  <c r="GQ221" i="60"/>
  <c r="GP221" i="60"/>
  <c r="GO221" i="60"/>
  <c r="GN221" i="60"/>
  <c r="GM221" i="60"/>
  <c r="GL221" i="60"/>
  <c r="GK221" i="60"/>
  <c r="GJ221" i="60"/>
  <c r="GI221" i="60"/>
  <c r="GH221" i="60"/>
  <c r="GG221" i="60"/>
  <c r="GF221" i="60"/>
  <c r="GE221" i="60"/>
  <c r="GD221" i="60"/>
  <c r="GC221" i="60"/>
  <c r="GB221" i="60"/>
  <c r="GA221" i="60"/>
  <c r="FZ221" i="60"/>
  <c r="FY221" i="60"/>
  <c r="FX221" i="60"/>
  <c r="FW221" i="60"/>
  <c r="FV221" i="60"/>
  <c r="FU221" i="60"/>
  <c r="FT221" i="60"/>
  <c r="FS221" i="60"/>
  <c r="FR221" i="60"/>
  <c r="FQ221" i="60"/>
  <c r="FP221" i="60"/>
  <c r="FO221" i="60"/>
  <c r="FN221" i="60"/>
  <c r="FM221" i="60"/>
  <c r="FL221" i="60"/>
  <c r="FK221" i="60"/>
  <c r="FJ221" i="60"/>
  <c r="FI221" i="60"/>
  <c r="FH221" i="60"/>
  <c r="FG221" i="60"/>
  <c r="FF221" i="60"/>
  <c r="FE221" i="60"/>
  <c r="FD221" i="60"/>
  <c r="FC221" i="60"/>
  <c r="FB221" i="60"/>
  <c r="FA221" i="60"/>
  <c r="EZ221" i="60"/>
  <c r="EY221" i="60"/>
  <c r="EX221" i="60"/>
  <c r="EW221" i="60"/>
  <c r="EV221" i="60"/>
  <c r="EU221" i="60"/>
  <c r="ET221" i="60"/>
  <c r="ES221" i="60"/>
  <c r="ER221" i="60"/>
  <c r="EQ221" i="60"/>
  <c r="EP221" i="60"/>
  <c r="EO221" i="60"/>
  <c r="EN221" i="60"/>
  <c r="EM221" i="60"/>
  <c r="EL221" i="60"/>
  <c r="EK221" i="60"/>
  <c r="EJ221" i="60"/>
  <c r="EI221" i="60"/>
  <c r="EH221" i="60"/>
  <c r="EG221" i="60"/>
  <c r="EF221" i="60"/>
  <c r="EE221" i="60"/>
  <c r="ED221" i="60"/>
  <c r="EC221" i="60"/>
  <c r="EB221" i="60"/>
  <c r="EA221" i="60"/>
  <c r="DZ221" i="60"/>
  <c r="DY221" i="60"/>
  <c r="DX221" i="60"/>
  <c r="DW221" i="60"/>
  <c r="DV221" i="60"/>
  <c r="DU221" i="60"/>
  <c r="DT221" i="60"/>
  <c r="DS221" i="60"/>
  <c r="DR221" i="60"/>
  <c r="DQ221" i="60"/>
  <c r="DP221" i="60"/>
  <c r="DO221" i="60"/>
  <c r="DN221" i="60"/>
  <c r="DM221" i="60"/>
  <c r="DL221" i="60"/>
  <c r="DK221" i="60"/>
  <c r="DJ221" i="60"/>
  <c r="DI221" i="60"/>
  <c r="DH221" i="60"/>
  <c r="DG221" i="60"/>
  <c r="DF221" i="60"/>
  <c r="DE221" i="60"/>
  <c r="DD221" i="60"/>
  <c r="DC221" i="60"/>
  <c r="DB221" i="60"/>
  <c r="DA221" i="60"/>
  <c r="CZ221" i="60"/>
  <c r="CY221" i="60"/>
  <c r="CX221" i="60"/>
  <c r="CW221" i="60"/>
  <c r="CV221" i="60"/>
  <c r="CU221" i="60"/>
  <c r="CT221" i="60"/>
  <c r="CS221" i="60"/>
  <c r="CR221" i="60"/>
  <c r="CQ221" i="60"/>
  <c r="CP221" i="60"/>
  <c r="CO221" i="60"/>
  <c r="CN221" i="60"/>
  <c r="CM221" i="60"/>
  <c r="CL221" i="60"/>
  <c r="CK221" i="60"/>
  <c r="CJ221" i="60"/>
  <c r="CI221" i="60"/>
  <c r="CH221" i="60"/>
  <c r="CG221" i="60"/>
  <c r="CF221" i="60"/>
  <c r="CE221" i="60"/>
  <c r="CD221" i="60"/>
  <c r="CC221" i="60"/>
  <c r="CB221" i="60"/>
  <c r="CA221" i="60"/>
  <c r="BZ221" i="60"/>
  <c r="BY221" i="60"/>
  <c r="BX221" i="60"/>
  <c r="BW221" i="60"/>
  <c r="BV221" i="60"/>
  <c r="BU221" i="60"/>
  <c r="BT221" i="60"/>
  <c r="BS221" i="60"/>
  <c r="BR221" i="60"/>
  <c r="BQ221" i="60"/>
  <c r="BP221" i="60"/>
  <c r="BO221" i="60"/>
  <c r="BN221" i="60"/>
  <c r="BM221" i="60"/>
  <c r="BL221" i="60"/>
  <c r="BK221" i="60"/>
  <c r="BJ221" i="60"/>
  <c r="BI221" i="60"/>
  <c r="BH221" i="60"/>
  <c r="BG221" i="60"/>
  <c r="BF221" i="60"/>
  <c r="JS220" i="60"/>
  <c r="JA220" i="60"/>
  <c r="IZ220" i="60"/>
  <c r="IW220" i="60"/>
  <c r="IV220" i="60"/>
  <c r="IL220" i="60"/>
  <c r="IK220" i="60"/>
  <c r="IJ220" i="60"/>
  <c r="II220" i="60"/>
  <c r="IH220" i="60"/>
  <c r="IG220" i="60"/>
  <c r="IF220" i="60"/>
  <c r="IE220" i="60"/>
  <c r="ID220" i="60"/>
  <c r="IC220" i="60"/>
  <c r="IB220" i="60"/>
  <c r="IA220" i="60"/>
  <c r="HZ220" i="60"/>
  <c r="HY220" i="60"/>
  <c r="HX220" i="60"/>
  <c r="HW220" i="60"/>
  <c r="HV220" i="60"/>
  <c r="HU220" i="60"/>
  <c r="HT220" i="60"/>
  <c r="HS220" i="60"/>
  <c r="HR220" i="60"/>
  <c r="HQ220" i="60"/>
  <c r="HP220" i="60"/>
  <c r="HO220" i="60"/>
  <c r="HN220" i="60"/>
  <c r="HM220" i="60"/>
  <c r="HL220" i="60"/>
  <c r="HK220" i="60"/>
  <c r="HJ220" i="60"/>
  <c r="HI220" i="60"/>
  <c r="HF220" i="60"/>
  <c r="HE220" i="60"/>
  <c r="HD220" i="60"/>
  <c r="HC220" i="60"/>
  <c r="HB220" i="60"/>
  <c r="HA220" i="60"/>
  <c r="GZ220" i="60"/>
  <c r="GY220" i="60"/>
  <c r="GX220" i="60"/>
  <c r="GW220" i="60"/>
  <c r="GV220" i="60"/>
  <c r="GU220" i="60"/>
  <c r="GT220" i="60"/>
  <c r="GS220" i="60"/>
  <c r="GR220" i="60"/>
  <c r="GQ220" i="60"/>
  <c r="GP220" i="60"/>
  <c r="GO220" i="60"/>
  <c r="GN220" i="60"/>
  <c r="GM220" i="60"/>
  <c r="GL220" i="60"/>
  <c r="GK220" i="60"/>
  <c r="GJ220" i="60"/>
  <c r="GI220" i="60"/>
  <c r="GH220" i="60"/>
  <c r="GG220" i="60"/>
  <c r="GF220" i="60"/>
  <c r="GE220" i="60"/>
  <c r="GD220" i="60"/>
  <c r="GC220" i="60"/>
  <c r="GB220" i="60"/>
  <c r="GA220" i="60"/>
  <c r="FZ220" i="60"/>
  <c r="FY220" i="60"/>
  <c r="FX220" i="60"/>
  <c r="FW220" i="60"/>
  <c r="FV220" i="60"/>
  <c r="FU220" i="60"/>
  <c r="FT220" i="60"/>
  <c r="FS220" i="60"/>
  <c r="FR220" i="60"/>
  <c r="FQ220" i="60"/>
  <c r="FP220" i="60"/>
  <c r="FO220" i="60"/>
  <c r="FN220" i="60"/>
  <c r="FM220" i="60"/>
  <c r="FL220" i="60"/>
  <c r="FK220" i="60"/>
  <c r="FJ220" i="60"/>
  <c r="FI220" i="60"/>
  <c r="FH220" i="60"/>
  <c r="FG220" i="60"/>
  <c r="FF220" i="60"/>
  <c r="FE220" i="60"/>
  <c r="FD220" i="60"/>
  <c r="FC220" i="60"/>
  <c r="FB220" i="60"/>
  <c r="FA220" i="60"/>
  <c r="EZ220" i="60"/>
  <c r="EY220" i="60"/>
  <c r="EX220" i="60"/>
  <c r="EW220" i="60"/>
  <c r="EV220" i="60"/>
  <c r="EU220" i="60"/>
  <c r="ET220" i="60"/>
  <c r="ES220" i="60"/>
  <c r="ER220" i="60"/>
  <c r="EQ220" i="60"/>
  <c r="EP220" i="60"/>
  <c r="EO220" i="60"/>
  <c r="EN220" i="60"/>
  <c r="EM220" i="60"/>
  <c r="EL220" i="60"/>
  <c r="EK220" i="60"/>
  <c r="EJ220" i="60"/>
  <c r="EI220" i="60"/>
  <c r="EH220" i="60"/>
  <c r="EG220" i="60"/>
  <c r="EF220" i="60"/>
  <c r="EE220" i="60"/>
  <c r="ED220" i="60"/>
  <c r="EC220" i="60"/>
  <c r="EB220" i="60"/>
  <c r="EA220" i="60"/>
  <c r="DZ220" i="60"/>
  <c r="DY220" i="60"/>
  <c r="DX220" i="60"/>
  <c r="DW220" i="60"/>
  <c r="DV220" i="60"/>
  <c r="DU220" i="60"/>
  <c r="DT220" i="60"/>
  <c r="DS220" i="60"/>
  <c r="DR220" i="60"/>
  <c r="DQ220" i="60"/>
  <c r="DP220" i="60"/>
  <c r="DO220" i="60"/>
  <c r="DN220" i="60"/>
  <c r="DM220" i="60"/>
  <c r="DL220" i="60"/>
  <c r="DK220" i="60"/>
  <c r="DJ220" i="60"/>
  <c r="DI220" i="60"/>
  <c r="DH220" i="60"/>
  <c r="DG220" i="60"/>
  <c r="DF220" i="60"/>
  <c r="DE220" i="60"/>
  <c r="DD220" i="60"/>
  <c r="DC220" i="60"/>
  <c r="DB220" i="60"/>
  <c r="DA220" i="60"/>
  <c r="CZ220" i="60"/>
  <c r="CY220" i="60"/>
  <c r="CX220" i="60"/>
  <c r="CW220" i="60"/>
  <c r="CV220" i="60"/>
  <c r="CU220" i="60"/>
  <c r="CT220" i="60"/>
  <c r="CS220" i="60"/>
  <c r="CR220" i="60"/>
  <c r="CQ220" i="60"/>
  <c r="CP220" i="60"/>
  <c r="CO220" i="60"/>
  <c r="CN220" i="60"/>
  <c r="CM220" i="60"/>
  <c r="CL220" i="60"/>
  <c r="CK220" i="60"/>
  <c r="CJ220" i="60"/>
  <c r="CI220" i="60"/>
  <c r="CH220" i="60"/>
  <c r="CG220" i="60"/>
  <c r="CF220" i="60"/>
  <c r="CE220" i="60"/>
  <c r="CD220" i="60"/>
  <c r="CC220" i="60"/>
  <c r="CB220" i="60"/>
  <c r="CA220" i="60"/>
  <c r="BZ220" i="60"/>
  <c r="BY220" i="60"/>
  <c r="BX220" i="60"/>
  <c r="BW220" i="60"/>
  <c r="BV220" i="60"/>
  <c r="BU220" i="60"/>
  <c r="BT220" i="60"/>
  <c r="BS220" i="60"/>
  <c r="BR220" i="60"/>
  <c r="BQ220" i="60"/>
  <c r="BP220" i="60"/>
  <c r="BO220" i="60"/>
  <c r="BN220" i="60"/>
  <c r="BM220" i="60"/>
  <c r="BL220" i="60"/>
  <c r="BK220" i="60"/>
  <c r="BJ220" i="60"/>
  <c r="BI220" i="60"/>
  <c r="BH220" i="60"/>
  <c r="BG220" i="60"/>
  <c r="BF220" i="60"/>
  <c r="JS219" i="60"/>
  <c r="JA219" i="60"/>
  <c r="IZ219" i="60"/>
  <c r="IW219" i="60"/>
  <c r="IV219" i="60"/>
  <c r="IL219" i="60"/>
  <c r="IK219" i="60"/>
  <c r="IJ219" i="60"/>
  <c r="II219" i="60"/>
  <c r="IH219" i="60"/>
  <c r="IG219" i="60"/>
  <c r="IF219" i="60"/>
  <c r="IE219" i="60"/>
  <c r="ID219" i="60"/>
  <c r="IC219" i="60"/>
  <c r="IB219" i="60"/>
  <c r="IA219" i="60"/>
  <c r="HZ219" i="60"/>
  <c r="HY219" i="60"/>
  <c r="HX219" i="60"/>
  <c r="HW219" i="60"/>
  <c r="HV219" i="60"/>
  <c r="HU219" i="60"/>
  <c r="HT219" i="60"/>
  <c r="HS219" i="60"/>
  <c r="HR219" i="60"/>
  <c r="HQ219" i="60"/>
  <c r="HP219" i="60"/>
  <c r="HO219" i="60"/>
  <c r="HN219" i="60"/>
  <c r="HM219" i="60"/>
  <c r="HL219" i="60"/>
  <c r="HK219" i="60"/>
  <c r="HJ219" i="60"/>
  <c r="HI219" i="60"/>
  <c r="HF219" i="60"/>
  <c r="HE219" i="60"/>
  <c r="HD219" i="60"/>
  <c r="HC219" i="60"/>
  <c r="HB219" i="60"/>
  <c r="HA219" i="60"/>
  <c r="GZ219" i="60"/>
  <c r="GY219" i="60"/>
  <c r="GX219" i="60"/>
  <c r="GW219" i="60"/>
  <c r="GV219" i="60"/>
  <c r="GU219" i="60"/>
  <c r="GT219" i="60"/>
  <c r="GS219" i="60"/>
  <c r="GR219" i="60"/>
  <c r="GQ219" i="60"/>
  <c r="GP219" i="60"/>
  <c r="GO219" i="60"/>
  <c r="GN219" i="60"/>
  <c r="GM219" i="60"/>
  <c r="GL219" i="60"/>
  <c r="GK219" i="60"/>
  <c r="GJ219" i="60"/>
  <c r="GI219" i="60"/>
  <c r="GH219" i="60"/>
  <c r="GG219" i="60"/>
  <c r="GF219" i="60"/>
  <c r="GE219" i="60"/>
  <c r="GD219" i="60"/>
  <c r="GC219" i="60"/>
  <c r="GB219" i="60"/>
  <c r="GA219" i="60"/>
  <c r="FZ219" i="60"/>
  <c r="FY219" i="60"/>
  <c r="FX219" i="60"/>
  <c r="FW219" i="60"/>
  <c r="FV219" i="60"/>
  <c r="FU219" i="60"/>
  <c r="FT219" i="60"/>
  <c r="FS219" i="60"/>
  <c r="FR219" i="60"/>
  <c r="FQ219" i="60"/>
  <c r="FP219" i="60"/>
  <c r="FO219" i="60"/>
  <c r="FN219" i="60"/>
  <c r="FM219" i="60"/>
  <c r="FL219" i="60"/>
  <c r="FK219" i="60"/>
  <c r="FJ219" i="60"/>
  <c r="FI219" i="60"/>
  <c r="FH219" i="60"/>
  <c r="FG219" i="60"/>
  <c r="FF219" i="60"/>
  <c r="FE219" i="60"/>
  <c r="FD219" i="60"/>
  <c r="FC219" i="60"/>
  <c r="FB219" i="60"/>
  <c r="FA219" i="60"/>
  <c r="EZ219" i="60"/>
  <c r="EY219" i="60"/>
  <c r="EX219" i="60"/>
  <c r="EW219" i="60"/>
  <c r="EV219" i="60"/>
  <c r="EU219" i="60"/>
  <c r="ET219" i="60"/>
  <c r="ES219" i="60"/>
  <c r="ER219" i="60"/>
  <c r="EQ219" i="60"/>
  <c r="EP219" i="60"/>
  <c r="EO219" i="60"/>
  <c r="EN219" i="60"/>
  <c r="EM219" i="60"/>
  <c r="EL219" i="60"/>
  <c r="EK219" i="60"/>
  <c r="EJ219" i="60"/>
  <c r="EI219" i="60"/>
  <c r="EH219" i="60"/>
  <c r="EG219" i="60"/>
  <c r="EF219" i="60"/>
  <c r="EE219" i="60"/>
  <c r="ED219" i="60"/>
  <c r="EC219" i="60"/>
  <c r="EB219" i="60"/>
  <c r="EA219" i="60"/>
  <c r="DZ219" i="60"/>
  <c r="DY219" i="60"/>
  <c r="DX219" i="60"/>
  <c r="DW219" i="60"/>
  <c r="DV219" i="60"/>
  <c r="DU219" i="60"/>
  <c r="DT219" i="60"/>
  <c r="DS219" i="60"/>
  <c r="DR219" i="60"/>
  <c r="DQ219" i="60"/>
  <c r="DP219" i="60"/>
  <c r="DO219" i="60"/>
  <c r="DN219" i="60"/>
  <c r="DM219" i="60"/>
  <c r="DL219" i="60"/>
  <c r="DK219" i="60"/>
  <c r="DJ219" i="60"/>
  <c r="DI219" i="60"/>
  <c r="DH219" i="60"/>
  <c r="DG219" i="60"/>
  <c r="DF219" i="60"/>
  <c r="DE219" i="60"/>
  <c r="DD219" i="60"/>
  <c r="DC219" i="60"/>
  <c r="DB219" i="60"/>
  <c r="DA219" i="60"/>
  <c r="CZ219" i="60"/>
  <c r="CY219" i="60"/>
  <c r="CX219" i="60"/>
  <c r="CW219" i="60"/>
  <c r="CV219" i="60"/>
  <c r="CU219" i="60"/>
  <c r="CT219" i="60"/>
  <c r="CS219" i="60"/>
  <c r="CR219" i="60"/>
  <c r="CQ219" i="60"/>
  <c r="CP219" i="60"/>
  <c r="CO219" i="60"/>
  <c r="CN219" i="60"/>
  <c r="CM219" i="60"/>
  <c r="CL219" i="60"/>
  <c r="CK219" i="60"/>
  <c r="CJ219" i="60"/>
  <c r="CI219" i="60"/>
  <c r="CH219" i="60"/>
  <c r="CG219" i="60"/>
  <c r="CF219" i="60"/>
  <c r="CE219" i="60"/>
  <c r="CD219" i="60"/>
  <c r="CC219" i="60"/>
  <c r="CB219" i="60"/>
  <c r="CA219" i="60"/>
  <c r="BZ219" i="60"/>
  <c r="BY219" i="60"/>
  <c r="BX219" i="60"/>
  <c r="BW219" i="60"/>
  <c r="BV219" i="60"/>
  <c r="BU219" i="60"/>
  <c r="BT219" i="60"/>
  <c r="BS219" i="60"/>
  <c r="BR219" i="60"/>
  <c r="BQ219" i="60"/>
  <c r="BP219" i="60"/>
  <c r="BO219" i="60"/>
  <c r="BN219" i="60"/>
  <c r="BM219" i="60"/>
  <c r="BL219" i="60"/>
  <c r="BK219" i="60"/>
  <c r="BJ219" i="60"/>
  <c r="BI219" i="60"/>
  <c r="BH219" i="60"/>
  <c r="BG219" i="60"/>
  <c r="BF219" i="60"/>
  <c r="JS218" i="60"/>
  <c r="JA218" i="60"/>
  <c r="IZ218" i="60"/>
  <c r="IW218" i="60"/>
  <c r="IV218" i="60"/>
  <c r="IL218" i="60"/>
  <c r="IK218" i="60"/>
  <c r="IJ218" i="60"/>
  <c r="II218" i="60"/>
  <c r="IH218" i="60"/>
  <c r="IG218" i="60"/>
  <c r="IF218" i="60"/>
  <c r="IE218" i="60"/>
  <c r="ID218" i="60"/>
  <c r="IC218" i="60"/>
  <c r="IB218" i="60"/>
  <c r="IA218" i="60"/>
  <c r="HZ218" i="60"/>
  <c r="HY218" i="60"/>
  <c r="HX218" i="60"/>
  <c r="HW218" i="60"/>
  <c r="HV218" i="60"/>
  <c r="HU218" i="60"/>
  <c r="HT218" i="60"/>
  <c r="HS218" i="60"/>
  <c r="HR218" i="60"/>
  <c r="HQ218" i="60"/>
  <c r="HP218" i="60"/>
  <c r="HO218" i="60"/>
  <c r="HN218" i="60"/>
  <c r="HM218" i="60"/>
  <c r="HL218" i="60"/>
  <c r="HK218" i="60"/>
  <c r="HJ218" i="60"/>
  <c r="HI218" i="60"/>
  <c r="HF218" i="60"/>
  <c r="HE218" i="60"/>
  <c r="HD218" i="60"/>
  <c r="HC218" i="60"/>
  <c r="HB218" i="60"/>
  <c r="HA218" i="60"/>
  <c r="GZ218" i="60"/>
  <c r="GY218" i="60"/>
  <c r="GX218" i="60"/>
  <c r="GW218" i="60"/>
  <c r="GV218" i="60"/>
  <c r="GU218" i="60"/>
  <c r="GT218" i="60"/>
  <c r="GS218" i="60"/>
  <c r="GR218" i="60"/>
  <c r="GQ218" i="60"/>
  <c r="GP218" i="60"/>
  <c r="GO218" i="60"/>
  <c r="GN218" i="60"/>
  <c r="GM218" i="60"/>
  <c r="GL218" i="60"/>
  <c r="GK218" i="60"/>
  <c r="GJ218" i="60"/>
  <c r="GI218" i="60"/>
  <c r="GH218" i="60"/>
  <c r="GG218" i="60"/>
  <c r="GF218" i="60"/>
  <c r="GE218" i="60"/>
  <c r="GD218" i="60"/>
  <c r="GC218" i="60"/>
  <c r="GB218" i="60"/>
  <c r="GA218" i="60"/>
  <c r="FZ218" i="60"/>
  <c r="FY218" i="60"/>
  <c r="FX218" i="60"/>
  <c r="FW218" i="60"/>
  <c r="FV218" i="60"/>
  <c r="FU218" i="60"/>
  <c r="FT218" i="60"/>
  <c r="FS218" i="60"/>
  <c r="FR218" i="60"/>
  <c r="FQ218" i="60"/>
  <c r="FP218" i="60"/>
  <c r="FO218" i="60"/>
  <c r="FN218" i="60"/>
  <c r="FM218" i="60"/>
  <c r="FL218" i="60"/>
  <c r="FK218" i="60"/>
  <c r="FJ218" i="60"/>
  <c r="FI218" i="60"/>
  <c r="FH218" i="60"/>
  <c r="FG218" i="60"/>
  <c r="FF218" i="60"/>
  <c r="FE218" i="60"/>
  <c r="FD218" i="60"/>
  <c r="FC218" i="60"/>
  <c r="FB218" i="60"/>
  <c r="FA218" i="60"/>
  <c r="EZ218" i="60"/>
  <c r="EY218" i="60"/>
  <c r="EX218" i="60"/>
  <c r="EW218" i="60"/>
  <c r="EV218" i="60"/>
  <c r="EU218" i="60"/>
  <c r="ET218" i="60"/>
  <c r="ES218" i="60"/>
  <c r="ER218" i="60"/>
  <c r="EQ218" i="60"/>
  <c r="EP218" i="60"/>
  <c r="EO218" i="60"/>
  <c r="EN218" i="60"/>
  <c r="EM218" i="60"/>
  <c r="EL218" i="60"/>
  <c r="EK218" i="60"/>
  <c r="EJ218" i="60"/>
  <c r="EI218" i="60"/>
  <c r="EH218" i="60"/>
  <c r="EG218" i="60"/>
  <c r="EF218" i="60"/>
  <c r="EE218" i="60"/>
  <c r="ED218" i="60"/>
  <c r="EC218" i="60"/>
  <c r="EB218" i="60"/>
  <c r="EA218" i="60"/>
  <c r="DZ218" i="60"/>
  <c r="DY218" i="60"/>
  <c r="DX218" i="60"/>
  <c r="DW218" i="60"/>
  <c r="DV218" i="60"/>
  <c r="DU218" i="60"/>
  <c r="DT218" i="60"/>
  <c r="DS218" i="60"/>
  <c r="DR218" i="60"/>
  <c r="DQ218" i="60"/>
  <c r="DP218" i="60"/>
  <c r="DO218" i="60"/>
  <c r="DN218" i="60"/>
  <c r="DM218" i="60"/>
  <c r="DL218" i="60"/>
  <c r="DK218" i="60"/>
  <c r="DJ218" i="60"/>
  <c r="DI218" i="60"/>
  <c r="DH218" i="60"/>
  <c r="DG218" i="60"/>
  <c r="DF218" i="60"/>
  <c r="DE218" i="60"/>
  <c r="DD218" i="60"/>
  <c r="DC218" i="60"/>
  <c r="DB218" i="60"/>
  <c r="DA218" i="60"/>
  <c r="CZ218" i="60"/>
  <c r="CY218" i="60"/>
  <c r="CX218" i="60"/>
  <c r="CW218" i="60"/>
  <c r="CV218" i="60"/>
  <c r="CU218" i="60"/>
  <c r="CT218" i="60"/>
  <c r="CS218" i="60"/>
  <c r="CR218" i="60"/>
  <c r="CQ218" i="60"/>
  <c r="CP218" i="60"/>
  <c r="CO218" i="60"/>
  <c r="CN218" i="60"/>
  <c r="CM218" i="60"/>
  <c r="CL218" i="60"/>
  <c r="CK218" i="60"/>
  <c r="CJ218" i="60"/>
  <c r="CI218" i="60"/>
  <c r="CH218" i="60"/>
  <c r="CG218" i="60"/>
  <c r="CF218" i="60"/>
  <c r="CE218" i="60"/>
  <c r="CD218" i="60"/>
  <c r="CC218" i="60"/>
  <c r="CB218" i="60"/>
  <c r="CA218" i="60"/>
  <c r="BZ218" i="60"/>
  <c r="BY218" i="60"/>
  <c r="BX218" i="60"/>
  <c r="BW218" i="60"/>
  <c r="BV218" i="60"/>
  <c r="BU218" i="60"/>
  <c r="BT218" i="60"/>
  <c r="BS218" i="60"/>
  <c r="BR218" i="60"/>
  <c r="BQ218" i="60"/>
  <c r="BP218" i="60"/>
  <c r="BO218" i="60"/>
  <c r="BN218" i="60"/>
  <c r="BM218" i="60"/>
  <c r="BL218" i="60"/>
  <c r="BK218" i="60"/>
  <c r="BJ218" i="60"/>
  <c r="BI218" i="60"/>
  <c r="BH218" i="60"/>
  <c r="BG218" i="60"/>
  <c r="BF218" i="60"/>
  <c r="JS217" i="60"/>
  <c r="JA217" i="60"/>
  <c r="IZ217" i="60"/>
  <c r="IW217" i="60"/>
  <c r="IV217" i="60"/>
  <c r="IL217" i="60"/>
  <c r="IK217" i="60"/>
  <c r="IJ217" i="60"/>
  <c r="II217" i="60"/>
  <c r="IH217" i="60"/>
  <c r="IG217" i="60"/>
  <c r="IF217" i="60"/>
  <c r="IE217" i="60"/>
  <c r="ID217" i="60"/>
  <c r="IC217" i="60"/>
  <c r="IB217" i="60"/>
  <c r="IA217" i="60"/>
  <c r="HZ217" i="60"/>
  <c r="HY217" i="60"/>
  <c r="HX217" i="60"/>
  <c r="HW217" i="60"/>
  <c r="HV217" i="60"/>
  <c r="HU217" i="60"/>
  <c r="HT217" i="60"/>
  <c r="HS217" i="60"/>
  <c r="HR217" i="60"/>
  <c r="HQ217" i="60"/>
  <c r="HP217" i="60"/>
  <c r="HO217" i="60"/>
  <c r="HN217" i="60"/>
  <c r="HM217" i="60"/>
  <c r="HL217" i="60"/>
  <c r="HK217" i="60"/>
  <c r="HJ217" i="60"/>
  <c r="HI217" i="60"/>
  <c r="HF217" i="60"/>
  <c r="HE217" i="60"/>
  <c r="HD217" i="60"/>
  <c r="HC217" i="60"/>
  <c r="HB217" i="60"/>
  <c r="HA217" i="60"/>
  <c r="GZ217" i="60"/>
  <c r="GY217" i="60"/>
  <c r="GX217" i="60"/>
  <c r="GW217" i="60"/>
  <c r="GV217" i="60"/>
  <c r="GU217" i="60"/>
  <c r="GT217" i="60"/>
  <c r="GS217" i="60"/>
  <c r="GR217" i="60"/>
  <c r="GQ217" i="60"/>
  <c r="GP217" i="60"/>
  <c r="GO217" i="60"/>
  <c r="GN217" i="60"/>
  <c r="GM217" i="60"/>
  <c r="GL217" i="60"/>
  <c r="GK217" i="60"/>
  <c r="GJ217" i="60"/>
  <c r="GI217" i="60"/>
  <c r="GH217" i="60"/>
  <c r="GG217" i="60"/>
  <c r="GF217" i="60"/>
  <c r="GE217" i="60"/>
  <c r="GD217" i="60"/>
  <c r="GC217" i="60"/>
  <c r="GB217" i="60"/>
  <c r="GA217" i="60"/>
  <c r="FZ217" i="60"/>
  <c r="FY217" i="60"/>
  <c r="FX217" i="60"/>
  <c r="FW217" i="60"/>
  <c r="FV217" i="60"/>
  <c r="FU217" i="60"/>
  <c r="FT217" i="60"/>
  <c r="FS217" i="60"/>
  <c r="FR217" i="60"/>
  <c r="FQ217" i="60"/>
  <c r="FP217" i="60"/>
  <c r="FO217" i="60"/>
  <c r="FN217" i="60"/>
  <c r="FM217" i="60"/>
  <c r="FL217" i="60"/>
  <c r="FK217" i="60"/>
  <c r="FJ217" i="60"/>
  <c r="FI217" i="60"/>
  <c r="FH217" i="60"/>
  <c r="FG217" i="60"/>
  <c r="FF217" i="60"/>
  <c r="FE217" i="60"/>
  <c r="FD217" i="60"/>
  <c r="FC217" i="60"/>
  <c r="FB217" i="60"/>
  <c r="FA217" i="60"/>
  <c r="EZ217" i="60"/>
  <c r="EY217" i="60"/>
  <c r="EX217" i="60"/>
  <c r="EW217" i="60"/>
  <c r="EV217" i="60"/>
  <c r="EU217" i="60"/>
  <c r="ET217" i="60"/>
  <c r="ES217" i="60"/>
  <c r="ER217" i="60"/>
  <c r="EQ217" i="60"/>
  <c r="EP217" i="60"/>
  <c r="EO217" i="60"/>
  <c r="EN217" i="60"/>
  <c r="EM217" i="60"/>
  <c r="EL217" i="60"/>
  <c r="EK217" i="60"/>
  <c r="EJ217" i="60"/>
  <c r="EI217" i="60"/>
  <c r="EH217" i="60"/>
  <c r="EG217" i="60"/>
  <c r="EF217" i="60"/>
  <c r="EE217" i="60"/>
  <c r="ED217" i="60"/>
  <c r="EC217" i="60"/>
  <c r="EB217" i="60"/>
  <c r="EA217" i="60"/>
  <c r="DZ217" i="60"/>
  <c r="DY217" i="60"/>
  <c r="DX217" i="60"/>
  <c r="DW217" i="60"/>
  <c r="DV217" i="60"/>
  <c r="DU217" i="60"/>
  <c r="DT217" i="60"/>
  <c r="DS217" i="60"/>
  <c r="DR217" i="60"/>
  <c r="DQ217" i="60"/>
  <c r="DP217" i="60"/>
  <c r="DO217" i="60"/>
  <c r="DN217" i="60"/>
  <c r="DM217" i="60"/>
  <c r="DL217" i="60"/>
  <c r="DK217" i="60"/>
  <c r="DJ217" i="60"/>
  <c r="DI217" i="60"/>
  <c r="DH217" i="60"/>
  <c r="DG217" i="60"/>
  <c r="DF217" i="60"/>
  <c r="DE217" i="60"/>
  <c r="DD217" i="60"/>
  <c r="DC217" i="60"/>
  <c r="DB217" i="60"/>
  <c r="DA217" i="60"/>
  <c r="CZ217" i="60"/>
  <c r="CY217" i="60"/>
  <c r="CX217" i="60"/>
  <c r="CW217" i="60"/>
  <c r="CV217" i="60"/>
  <c r="CU217" i="60"/>
  <c r="CT217" i="60"/>
  <c r="CS217" i="60"/>
  <c r="CR217" i="60"/>
  <c r="CQ217" i="60"/>
  <c r="CP217" i="60"/>
  <c r="CO217" i="60"/>
  <c r="CN217" i="60"/>
  <c r="CM217" i="60"/>
  <c r="CL217" i="60"/>
  <c r="CK217" i="60"/>
  <c r="CJ217" i="60"/>
  <c r="CI217" i="60"/>
  <c r="CH217" i="60"/>
  <c r="CG217" i="60"/>
  <c r="CF217" i="60"/>
  <c r="CE217" i="60"/>
  <c r="CD217" i="60"/>
  <c r="CC217" i="60"/>
  <c r="CB217" i="60"/>
  <c r="CA217" i="60"/>
  <c r="BZ217" i="60"/>
  <c r="BY217" i="60"/>
  <c r="BX217" i="60"/>
  <c r="BW217" i="60"/>
  <c r="BV217" i="60"/>
  <c r="BU217" i="60"/>
  <c r="BT217" i="60"/>
  <c r="BS217" i="60"/>
  <c r="BR217" i="60"/>
  <c r="BQ217" i="60"/>
  <c r="BP217" i="60"/>
  <c r="BO217" i="60"/>
  <c r="BN217" i="60"/>
  <c r="BM217" i="60"/>
  <c r="BL217" i="60"/>
  <c r="BK217" i="60"/>
  <c r="BJ217" i="60"/>
  <c r="BI217" i="60"/>
  <c r="BH217" i="60"/>
  <c r="BG217" i="60"/>
  <c r="BF217" i="60"/>
  <c r="JS216" i="60"/>
  <c r="JA216" i="60"/>
  <c r="IZ216" i="60"/>
  <c r="IW216" i="60"/>
  <c r="IV216" i="60"/>
  <c r="IL216" i="60"/>
  <c r="IK216" i="60"/>
  <c r="IJ216" i="60"/>
  <c r="II216" i="60"/>
  <c r="IH216" i="60"/>
  <c r="IG216" i="60"/>
  <c r="IF216" i="60"/>
  <c r="IE216" i="60"/>
  <c r="ID216" i="60"/>
  <c r="IC216" i="60"/>
  <c r="IB216" i="60"/>
  <c r="IA216" i="60"/>
  <c r="HZ216" i="60"/>
  <c r="HY216" i="60"/>
  <c r="HX216" i="60"/>
  <c r="HW216" i="60"/>
  <c r="HV216" i="60"/>
  <c r="HU216" i="60"/>
  <c r="HT216" i="60"/>
  <c r="HS216" i="60"/>
  <c r="HR216" i="60"/>
  <c r="HQ216" i="60"/>
  <c r="HP216" i="60"/>
  <c r="HO216" i="60"/>
  <c r="HN216" i="60"/>
  <c r="HM216" i="60"/>
  <c r="HL216" i="60"/>
  <c r="HK216" i="60"/>
  <c r="HJ216" i="60"/>
  <c r="HI216" i="60"/>
  <c r="HF216" i="60"/>
  <c r="HE216" i="60"/>
  <c r="HD216" i="60"/>
  <c r="HC216" i="60"/>
  <c r="HB216" i="60"/>
  <c r="HA216" i="60"/>
  <c r="GZ216" i="60"/>
  <c r="GY216" i="60"/>
  <c r="GX216" i="60"/>
  <c r="GW216" i="60"/>
  <c r="GV216" i="60"/>
  <c r="GU216" i="60"/>
  <c r="GT216" i="60"/>
  <c r="GS216" i="60"/>
  <c r="GR216" i="60"/>
  <c r="GQ216" i="60"/>
  <c r="GP216" i="60"/>
  <c r="GO216" i="60"/>
  <c r="GN216" i="60"/>
  <c r="GM216" i="60"/>
  <c r="GL216" i="60"/>
  <c r="GK216" i="60"/>
  <c r="GJ216" i="60"/>
  <c r="GI216" i="60"/>
  <c r="GH216" i="60"/>
  <c r="GG216" i="60"/>
  <c r="GF216" i="60"/>
  <c r="GE216" i="60"/>
  <c r="GD216" i="60"/>
  <c r="GC216" i="60"/>
  <c r="GB216" i="60"/>
  <c r="GA216" i="60"/>
  <c r="FZ216" i="60"/>
  <c r="FY216" i="60"/>
  <c r="FX216" i="60"/>
  <c r="FW216" i="60"/>
  <c r="FV216" i="60"/>
  <c r="FU216" i="60"/>
  <c r="FT216" i="60"/>
  <c r="FS216" i="60"/>
  <c r="FR216" i="60"/>
  <c r="FQ216" i="60"/>
  <c r="FP216" i="60"/>
  <c r="FO216" i="60"/>
  <c r="FN216" i="60"/>
  <c r="FM216" i="60"/>
  <c r="FL216" i="60"/>
  <c r="FK216" i="60"/>
  <c r="FJ216" i="60"/>
  <c r="FI216" i="60"/>
  <c r="FH216" i="60"/>
  <c r="FG216" i="60"/>
  <c r="FF216" i="60"/>
  <c r="FE216" i="60"/>
  <c r="FD216" i="60"/>
  <c r="FC216" i="60"/>
  <c r="FB216" i="60"/>
  <c r="FA216" i="60"/>
  <c r="EZ216" i="60"/>
  <c r="EY216" i="60"/>
  <c r="EX216" i="60"/>
  <c r="EW216" i="60"/>
  <c r="EV216" i="60"/>
  <c r="EU216" i="60"/>
  <c r="ET216" i="60"/>
  <c r="ES216" i="60"/>
  <c r="ER216" i="60"/>
  <c r="EQ216" i="60"/>
  <c r="EP216" i="60"/>
  <c r="EO216" i="60"/>
  <c r="EN216" i="60"/>
  <c r="EM216" i="60"/>
  <c r="EL216" i="60"/>
  <c r="EK216" i="60"/>
  <c r="EJ216" i="60"/>
  <c r="EI216" i="60"/>
  <c r="EH216" i="60"/>
  <c r="EG216" i="60"/>
  <c r="EF216" i="60"/>
  <c r="EE216" i="60"/>
  <c r="ED216" i="60"/>
  <c r="EC216" i="60"/>
  <c r="EB216" i="60"/>
  <c r="EA216" i="60"/>
  <c r="DZ216" i="60"/>
  <c r="DY216" i="60"/>
  <c r="DX216" i="60"/>
  <c r="DW216" i="60"/>
  <c r="DV216" i="60"/>
  <c r="DU216" i="60"/>
  <c r="DT216" i="60"/>
  <c r="DS216" i="60"/>
  <c r="DR216" i="60"/>
  <c r="DQ216" i="60"/>
  <c r="DP216" i="60"/>
  <c r="DO216" i="60"/>
  <c r="DN216" i="60"/>
  <c r="DM216" i="60"/>
  <c r="DL216" i="60"/>
  <c r="DK216" i="60"/>
  <c r="DJ216" i="60"/>
  <c r="DI216" i="60"/>
  <c r="DH216" i="60"/>
  <c r="DG216" i="60"/>
  <c r="DF216" i="60"/>
  <c r="DE216" i="60"/>
  <c r="DD216" i="60"/>
  <c r="DC216" i="60"/>
  <c r="DB216" i="60"/>
  <c r="DA216" i="60"/>
  <c r="CZ216" i="60"/>
  <c r="CY216" i="60"/>
  <c r="CX216" i="60"/>
  <c r="CW216" i="60"/>
  <c r="CV216" i="60"/>
  <c r="CU216" i="60"/>
  <c r="CT216" i="60"/>
  <c r="CS216" i="60"/>
  <c r="CR216" i="60"/>
  <c r="CQ216" i="60"/>
  <c r="CP216" i="60"/>
  <c r="CO216" i="60"/>
  <c r="CN216" i="60"/>
  <c r="CM216" i="60"/>
  <c r="CL216" i="60"/>
  <c r="CK216" i="60"/>
  <c r="CJ216" i="60"/>
  <c r="CI216" i="60"/>
  <c r="CH216" i="60"/>
  <c r="CG216" i="60"/>
  <c r="CF216" i="60"/>
  <c r="CE216" i="60"/>
  <c r="CD216" i="60"/>
  <c r="CC216" i="60"/>
  <c r="CB216" i="60"/>
  <c r="CA216" i="60"/>
  <c r="BZ216" i="60"/>
  <c r="BY216" i="60"/>
  <c r="BX216" i="60"/>
  <c r="BW216" i="60"/>
  <c r="BV216" i="60"/>
  <c r="BU216" i="60"/>
  <c r="BT216" i="60"/>
  <c r="BS216" i="60"/>
  <c r="BR216" i="60"/>
  <c r="BQ216" i="60"/>
  <c r="BP216" i="60"/>
  <c r="BO216" i="60"/>
  <c r="BN216" i="60"/>
  <c r="BM216" i="60"/>
  <c r="BL216" i="60"/>
  <c r="BK216" i="60"/>
  <c r="BJ216" i="60"/>
  <c r="BI216" i="60"/>
  <c r="BH216" i="60"/>
  <c r="BG216" i="60"/>
  <c r="BF216" i="60"/>
  <c r="JS215" i="60"/>
  <c r="JA215" i="60"/>
  <c r="IZ215" i="60"/>
  <c r="IW215" i="60"/>
  <c r="IV215" i="60"/>
  <c r="IL215" i="60"/>
  <c r="IK215" i="60"/>
  <c r="IJ215" i="60"/>
  <c r="II215" i="60"/>
  <c r="IH215" i="60"/>
  <c r="IG215" i="60"/>
  <c r="IF215" i="60"/>
  <c r="IE215" i="60"/>
  <c r="ID215" i="60"/>
  <c r="IC215" i="60"/>
  <c r="IB215" i="60"/>
  <c r="IA215" i="60"/>
  <c r="HZ215" i="60"/>
  <c r="HY215" i="60"/>
  <c r="HX215" i="60"/>
  <c r="HW215" i="60"/>
  <c r="HV215" i="60"/>
  <c r="HU215" i="60"/>
  <c r="HT215" i="60"/>
  <c r="HS215" i="60"/>
  <c r="HR215" i="60"/>
  <c r="HQ215" i="60"/>
  <c r="HP215" i="60"/>
  <c r="HO215" i="60"/>
  <c r="HN215" i="60"/>
  <c r="HM215" i="60"/>
  <c r="HL215" i="60"/>
  <c r="HK215" i="60"/>
  <c r="HJ215" i="60"/>
  <c r="HI215" i="60"/>
  <c r="HF215" i="60"/>
  <c r="HE215" i="60"/>
  <c r="HD215" i="60"/>
  <c r="HC215" i="60"/>
  <c r="HB215" i="60"/>
  <c r="HA215" i="60"/>
  <c r="GZ215" i="60"/>
  <c r="GY215" i="60"/>
  <c r="GX215" i="60"/>
  <c r="GW215" i="60"/>
  <c r="GV215" i="60"/>
  <c r="GU215" i="60"/>
  <c r="GT215" i="60"/>
  <c r="GS215" i="60"/>
  <c r="GR215" i="60"/>
  <c r="GQ215" i="60"/>
  <c r="GP215" i="60"/>
  <c r="GO215" i="60"/>
  <c r="GN215" i="60"/>
  <c r="GM215" i="60"/>
  <c r="GL215" i="60"/>
  <c r="GK215" i="60"/>
  <c r="GJ215" i="60"/>
  <c r="GI215" i="60"/>
  <c r="GH215" i="60"/>
  <c r="GG215" i="60"/>
  <c r="GF215" i="60"/>
  <c r="GE215" i="60"/>
  <c r="GD215" i="60"/>
  <c r="GC215" i="60"/>
  <c r="GB215" i="60"/>
  <c r="GA215" i="60"/>
  <c r="FZ215" i="60"/>
  <c r="FY215" i="60"/>
  <c r="FX215" i="60"/>
  <c r="FW215" i="60"/>
  <c r="FV215" i="60"/>
  <c r="FU215" i="60"/>
  <c r="FT215" i="60"/>
  <c r="FS215" i="60"/>
  <c r="FR215" i="60"/>
  <c r="FQ215" i="60"/>
  <c r="FP215" i="60"/>
  <c r="FO215" i="60"/>
  <c r="FN215" i="60"/>
  <c r="FM215" i="60"/>
  <c r="FL215" i="60"/>
  <c r="FK215" i="60"/>
  <c r="FJ215" i="60"/>
  <c r="FI215" i="60"/>
  <c r="FH215" i="60"/>
  <c r="FG215" i="60"/>
  <c r="FF215" i="60"/>
  <c r="FE215" i="60"/>
  <c r="FD215" i="60"/>
  <c r="FC215" i="60"/>
  <c r="FB215" i="60"/>
  <c r="FA215" i="60"/>
  <c r="EZ215" i="60"/>
  <c r="EY215" i="60"/>
  <c r="EX215" i="60"/>
  <c r="EW215" i="60"/>
  <c r="EV215" i="60"/>
  <c r="EU215" i="60"/>
  <c r="ET215" i="60"/>
  <c r="ES215" i="60"/>
  <c r="ER215" i="60"/>
  <c r="EQ215" i="60"/>
  <c r="EP215" i="60"/>
  <c r="EO215" i="60"/>
  <c r="EN215" i="60"/>
  <c r="EM215" i="60"/>
  <c r="EL215" i="60"/>
  <c r="EK215" i="60"/>
  <c r="EJ215" i="60"/>
  <c r="EI215" i="60"/>
  <c r="EH215" i="60"/>
  <c r="EG215" i="60"/>
  <c r="EF215" i="60"/>
  <c r="EE215" i="60"/>
  <c r="ED215" i="60"/>
  <c r="EC215" i="60"/>
  <c r="EB215" i="60"/>
  <c r="EA215" i="60"/>
  <c r="DZ215" i="60"/>
  <c r="DY215" i="60"/>
  <c r="DX215" i="60"/>
  <c r="DW215" i="60"/>
  <c r="DV215" i="60"/>
  <c r="DU215" i="60"/>
  <c r="DT215" i="60"/>
  <c r="DS215" i="60"/>
  <c r="DR215" i="60"/>
  <c r="DQ215" i="60"/>
  <c r="DP215" i="60"/>
  <c r="DO215" i="60"/>
  <c r="DN215" i="60"/>
  <c r="DM215" i="60"/>
  <c r="DL215" i="60"/>
  <c r="DK215" i="60"/>
  <c r="DJ215" i="60"/>
  <c r="DI215" i="60"/>
  <c r="DH215" i="60"/>
  <c r="DG215" i="60"/>
  <c r="DF215" i="60"/>
  <c r="DE215" i="60"/>
  <c r="DD215" i="60"/>
  <c r="DC215" i="60"/>
  <c r="DB215" i="60"/>
  <c r="DA215" i="60"/>
  <c r="CZ215" i="60"/>
  <c r="CY215" i="60"/>
  <c r="CX215" i="60"/>
  <c r="CW215" i="60"/>
  <c r="CV215" i="60"/>
  <c r="CU215" i="60"/>
  <c r="CT215" i="60"/>
  <c r="CS215" i="60"/>
  <c r="CR215" i="60"/>
  <c r="CQ215" i="60"/>
  <c r="CP215" i="60"/>
  <c r="CO215" i="60"/>
  <c r="CN215" i="60"/>
  <c r="CM215" i="60"/>
  <c r="CL215" i="60"/>
  <c r="CK215" i="60"/>
  <c r="CJ215" i="60"/>
  <c r="CI215" i="60"/>
  <c r="CH215" i="60"/>
  <c r="CG215" i="60"/>
  <c r="CF215" i="60"/>
  <c r="CE215" i="60"/>
  <c r="CD215" i="60"/>
  <c r="CC215" i="60"/>
  <c r="CB215" i="60"/>
  <c r="CA215" i="60"/>
  <c r="BZ215" i="60"/>
  <c r="BY215" i="60"/>
  <c r="BX215" i="60"/>
  <c r="BW215" i="60"/>
  <c r="BV215" i="60"/>
  <c r="BU215" i="60"/>
  <c r="BT215" i="60"/>
  <c r="BS215" i="60"/>
  <c r="BR215" i="60"/>
  <c r="BQ215" i="60"/>
  <c r="BP215" i="60"/>
  <c r="BO215" i="60"/>
  <c r="BN215" i="60"/>
  <c r="BM215" i="60"/>
  <c r="BL215" i="60"/>
  <c r="BK215" i="60"/>
  <c r="BJ215" i="60"/>
  <c r="BI215" i="60"/>
  <c r="BH215" i="60"/>
  <c r="BG215" i="60"/>
  <c r="BF215" i="60"/>
  <c r="JS214" i="60"/>
  <c r="JA214" i="60"/>
  <c r="IZ214" i="60"/>
  <c r="IW214" i="60"/>
  <c r="IV214" i="60"/>
  <c r="IL214" i="60"/>
  <c r="IK214" i="60"/>
  <c r="IJ214" i="60"/>
  <c r="II214" i="60"/>
  <c r="IH214" i="60"/>
  <c r="IG214" i="60"/>
  <c r="IF214" i="60"/>
  <c r="IE214" i="60"/>
  <c r="ID214" i="60"/>
  <c r="IC214" i="60"/>
  <c r="IB214" i="60"/>
  <c r="IA214" i="60"/>
  <c r="HZ214" i="60"/>
  <c r="HY214" i="60"/>
  <c r="HX214" i="60"/>
  <c r="HW214" i="60"/>
  <c r="HV214" i="60"/>
  <c r="HU214" i="60"/>
  <c r="HT214" i="60"/>
  <c r="HS214" i="60"/>
  <c r="HR214" i="60"/>
  <c r="HQ214" i="60"/>
  <c r="HP214" i="60"/>
  <c r="HO214" i="60"/>
  <c r="HN214" i="60"/>
  <c r="HM214" i="60"/>
  <c r="HL214" i="60"/>
  <c r="HK214" i="60"/>
  <c r="HJ214" i="60"/>
  <c r="HI214" i="60"/>
  <c r="HF214" i="60"/>
  <c r="HE214" i="60"/>
  <c r="HD214" i="60"/>
  <c r="HC214" i="60"/>
  <c r="HB214" i="60"/>
  <c r="HA214" i="60"/>
  <c r="GZ214" i="60"/>
  <c r="GY214" i="60"/>
  <c r="GX214" i="60"/>
  <c r="GW214" i="60"/>
  <c r="GV214" i="60"/>
  <c r="GU214" i="60"/>
  <c r="GT214" i="60"/>
  <c r="GS214" i="60"/>
  <c r="GR214" i="60"/>
  <c r="GQ214" i="60"/>
  <c r="GP214" i="60"/>
  <c r="GO214" i="60"/>
  <c r="GN214" i="60"/>
  <c r="GM214" i="60"/>
  <c r="GL214" i="60"/>
  <c r="GK214" i="60"/>
  <c r="GJ214" i="60"/>
  <c r="GI214" i="60"/>
  <c r="GH214" i="60"/>
  <c r="GG214" i="60"/>
  <c r="GF214" i="60"/>
  <c r="GE214" i="60"/>
  <c r="GD214" i="60"/>
  <c r="GC214" i="60"/>
  <c r="GB214" i="60"/>
  <c r="GA214" i="60"/>
  <c r="FZ214" i="60"/>
  <c r="FY214" i="60"/>
  <c r="FX214" i="60"/>
  <c r="FW214" i="60"/>
  <c r="FV214" i="60"/>
  <c r="FU214" i="60"/>
  <c r="FT214" i="60"/>
  <c r="FS214" i="60"/>
  <c r="FR214" i="60"/>
  <c r="FQ214" i="60"/>
  <c r="FP214" i="60"/>
  <c r="FO214" i="60"/>
  <c r="FN214" i="60"/>
  <c r="FM214" i="60"/>
  <c r="FL214" i="60"/>
  <c r="FK214" i="60"/>
  <c r="FJ214" i="60"/>
  <c r="FI214" i="60"/>
  <c r="FH214" i="60"/>
  <c r="FG214" i="60"/>
  <c r="FF214" i="60"/>
  <c r="FE214" i="60"/>
  <c r="FD214" i="60"/>
  <c r="FC214" i="60"/>
  <c r="FB214" i="60"/>
  <c r="FA214" i="60"/>
  <c r="EZ214" i="60"/>
  <c r="EY214" i="60"/>
  <c r="EX214" i="60"/>
  <c r="EW214" i="60"/>
  <c r="EV214" i="60"/>
  <c r="EU214" i="60"/>
  <c r="ET214" i="60"/>
  <c r="ES214" i="60"/>
  <c r="ER214" i="60"/>
  <c r="EQ214" i="60"/>
  <c r="EP214" i="60"/>
  <c r="EO214" i="60"/>
  <c r="EN214" i="60"/>
  <c r="EM214" i="60"/>
  <c r="EL214" i="60"/>
  <c r="EK214" i="60"/>
  <c r="EJ214" i="60"/>
  <c r="EI214" i="60"/>
  <c r="EH214" i="60"/>
  <c r="EG214" i="60"/>
  <c r="EF214" i="60"/>
  <c r="EE214" i="60"/>
  <c r="ED214" i="60"/>
  <c r="EC214" i="60"/>
  <c r="EB214" i="60"/>
  <c r="EA214" i="60"/>
  <c r="DZ214" i="60"/>
  <c r="DY214" i="60"/>
  <c r="DX214" i="60"/>
  <c r="DW214" i="60"/>
  <c r="DV214" i="60"/>
  <c r="DU214" i="60"/>
  <c r="DT214" i="60"/>
  <c r="DS214" i="60"/>
  <c r="DR214" i="60"/>
  <c r="DQ214" i="60"/>
  <c r="DP214" i="60"/>
  <c r="DO214" i="60"/>
  <c r="DN214" i="60"/>
  <c r="DM214" i="60"/>
  <c r="DL214" i="60"/>
  <c r="DK214" i="60"/>
  <c r="DJ214" i="60"/>
  <c r="DI214" i="60"/>
  <c r="DH214" i="60"/>
  <c r="DG214" i="60"/>
  <c r="DF214" i="60"/>
  <c r="DE214" i="60"/>
  <c r="DD214" i="60"/>
  <c r="DC214" i="60"/>
  <c r="DB214" i="60"/>
  <c r="DA214" i="60"/>
  <c r="CZ214" i="60"/>
  <c r="CY214" i="60"/>
  <c r="CX214" i="60"/>
  <c r="CW214" i="60"/>
  <c r="CV214" i="60"/>
  <c r="CU214" i="60"/>
  <c r="CT214" i="60"/>
  <c r="CS214" i="60"/>
  <c r="CR214" i="60"/>
  <c r="CQ214" i="60"/>
  <c r="CP214" i="60"/>
  <c r="CO214" i="60"/>
  <c r="CN214" i="60"/>
  <c r="CM214" i="60"/>
  <c r="CL214" i="60"/>
  <c r="CK214" i="60"/>
  <c r="CJ214" i="60"/>
  <c r="CI214" i="60"/>
  <c r="CH214" i="60"/>
  <c r="CG214" i="60"/>
  <c r="CF214" i="60"/>
  <c r="CE214" i="60"/>
  <c r="CD214" i="60"/>
  <c r="CC214" i="60"/>
  <c r="CB214" i="60"/>
  <c r="CA214" i="60"/>
  <c r="BZ214" i="60"/>
  <c r="BY214" i="60"/>
  <c r="BX214" i="60"/>
  <c r="BW214" i="60"/>
  <c r="BV214" i="60"/>
  <c r="BU214" i="60"/>
  <c r="BT214" i="60"/>
  <c r="BS214" i="60"/>
  <c r="BR214" i="60"/>
  <c r="BQ214" i="60"/>
  <c r="BP214" i="60"/>
  <c r="BO214" i="60"/>
  <c r="BN214" i="60"/>
  <c r="BM214" i="60"/>
  <c r="BL214" i="60"/>
  <c r="BK214" i="60"/>
  <c r="BJ214" i="60"/>
  <c r="BI214" i="60"/>
  <c r="BH214" i="60"/>
  <c r="BG214" i="60"/>
  <c r="BF214" i="60"/>
  <c r="JS213" i="60"/>
  <c r="JA213" i="60"/>
  <c r="IZ213" i="60"/>
  <c r="IW213" i="60"/>
  <c r="IV213" i="60"/>
  <c r="IL213" i="60"/>
  <c r="IK213" i="60"/>
  <c r="IJ213" i="60"/>
  <c r="II213" i="60"/>
  <c r="IH213" i="60"/>
  <c r="IG213" i="60"/>
  <c r="IF213" i="60"/>
  <c r="IE213" i="60"/>
  <c r="ID213" i="60"/>
  <c r="IC213" i="60"/>
  <c r="IB213" i="60"/>
  <c r="IA213" i="60"/>
  <c r="HZ213" i="60"/>
  <c r="HY213" i="60"/>
  <c r="HX213" i="60"/>
  <c r="HW213" i="60"/>
  <c r="HV213" i="60"/>
  <c r="HU213" i="60"/>
  <c r="HT213" i="60"/>
  <c r="HS213" i="60"/>
  <c r="HR213" i="60"/>
  <c r="HQ213" i="60"/>
  <c r="HP213" i="60"/>
  <c r="HO213" i="60"/>
  <c r="HN213" i="60"/>
  <c r="HM213" i="60"/>
  <c r="HL213" i="60"/>
  <c r="HK213" i="60"/>
  <c r="HJ213" i="60"/>
  <c r="HI213" i="60"/>
  <c r="HF213" i="60"/>
  <c r="HE213" i="60"/>
  <c r="HD213" i="60"/>
  <c r="HC213" i="60"/>
  <c r="HB213" i="60"/>
  <c r="HA213" i="60"/>
  <c r="GZ213" i="60"/>
  <c r="GY213" i="60"/>
  <c r="GX213" i="60"/>
  <c r="GW213" i="60"/>
  <c r="GV213" i="60"/>
  <c r="GU213" i="60"/>
  <c r="GT213" i="60"/>
  <c r="GS213" i="60"/>
  <c r="GR213" i="60"/>
  <c r="GQ213" i="60"/>
  <c r="GP213" i="60"/>
  <c r="GO213" i="60"/>
  <c r="GN213" i="60"/>
  <c r="GM213" i="60"/>
  <c r="GL213" i="60"/>
  <c r="GK213" i="60"/>
  <c r="GJ213" i="60"/>
  <c r="GI213" i="60"/>
  <c r="GH213" i="60"/>
  <c r="GG213" i="60"/>
  <c r="GF213" i="60"/>
  <c r="GE213" i="60"/>
  <c r="GD213" i="60"/>
  <c r="GC213" i="60"/>
  <c r="GB213" i="60"/>
  <c r="GA213" i="60"/>
  <c r="FZ213" i="60"/>
  <c r="FY213" i="60"/>
  <c r="FX213" i="60"/>
  <c r="FW213" i="60"/>
  <c r="FV213" i="60"/>
  <c r="FU213" i="60"/>
  <c r="FT213" i="60"/>
  <c r="FS213" i="60"/>
  <c r="FR213" i="60"/>
  <c r="FQ213" i="60"/>
  <c r="FP213" i="60"/>
  <c r="FO213" i="60"/>
  <c r="FN213" i="60"/>
  <c r="FM213" i="60"/>
  <c r="FL213" i="60"/>
  <c r="FK213" i="60"/>
  <c r="FJ213" i="60"/>
  <c r="FI213" i="60"/>
  <c r="FH213" i="60"/>
  <c r="FG213" i="60"/>
  <c r="FF213" i="60"/>
  <c r="FE213" i="60"/>
  <c r="FD213" i="60"/>
  <c r="FC213" i="60"/>
  <c r="FB213" i="60"/>
  <c r="FA213" i="60"/>
  <c r="EZ213" i="60"/>
  <c r="EY213" i="60"/>
  <c r="EX213" i="60"/>
  <c r="EW213" i="60"/>
  <c r="EV213" i="60"/>
  <c r="EU213" i="60"/>
  <c r="ET213" i="60"/>
  <c r="ES213" i="60"/>
  <c r="ER213" i="60"/>
  <c r="EQ213" i="60"/>
  <c r="EP213" i="60"/>
  <c r="EO213" i="60"/>
  <c r="EN213" i="60"/>
  <c r="EM213" i="60"/>
  <c r="EL213" i="60"/>
  <c r="EK213" i="60"/>
  <c r="EJ213" i="60"/>
  <c r="EI213" i="60"/>
  <c r="EH213" i="60"/>
  <c r="EG213" i="60"/>
  <c r="EF213" i="60"/>
  <c r="EE213" i="60"/>
  <c r="ED213" i="60"/>
  <c r="EC213" i="60"/>
  <c r="EB213" i="60"/>
  <c r="EA213" i="60"/>
  <c r="DZ213" i="60"/>
  <c r="DY213" i="60"/>
  <c r="DX213" i="60"/>
  <c r="DW213" i="60"/>
  <c r="DV213" i="60"/>
  <c r="DU213" i="60"/>
  <c r="DT213" i="60"/>
  <c r="DS213" i="60"/>
  <c r="DR213" i="60"/>
  <c r="DQ213" i="60"/>
  <c r="DP213" i="60"/>
  <c r="DO213" i="60"/>
  <c r="DN213" i="60"/>
  <c r="DM213" i="60"/>
  <c r="DL213" i="60"/>
  <c r="DK213" i="60"/>
  <c r="DJ213" i="60"/>
  <c r="DI213" i="60"/>
  <c r="DH213" i="60"/>
  <c r="DG213" i="60"/>
  <c r="DF213" i="60"/>
  <c r="DE213" i="60"/>
  <c r="DD213" i="60"/>
  <c r="DC213" i="60"/>
  <c r="DB213" i="60"/>
  <c r="DA213" i="60"/>
  <c r="CZ213" i="60"/>
  <c r="CY213" i="60"/>
  <c r="CX213" i="60"/>
  <c r="CW213" i="60"/>
  <c r="CV213" i="60"/>
  <c r="CU213" i="60"/>
  <c r="CT213" i="60"/>
  <c r="CS213" i="60"/>
  <c r="CR213" i="60"/>
  <c r="CQ213" i="60"/>
  <c r="CP213" i="60"/>
  <c r="CO213" i="60"/>
  <c r="CN213" i="60"/>
  <c r="CM213" i="60"/>
  <c r="CL213" i="60"/>
  <c r="CK213" i="60"/>
  <c r="CJ213" i="60"/>
  <c r="CI213" i="60"/>
  <c r="CH213" i="60"/>
  <c r="CG213" i="60"/>
  <c r="CF213" i="60"/>
  <c r="CE213" i="60"/>
  <c r="CD213" i="60"/>
  <c r="CC213" i="60"/>
  <c r="CB213" i="60"/>
  <c r="CA213" i="60"/>
  <c r="BZ213" i="60"/>
  <c r="BY213" i="60"/>
  <c r="BX213" i="60"/>
  <c r="BW213" i="60"/>
  <c r="BV213" i="60"/>
  <c r="BU213" i="60"/>
  <c r="BT213" i="60"/>
  <c r="BS213" i="60"/>
  <c r="BR213" i="60"/>
  <c r="BQ213" i="60"/>
  <c r="BP213" i="60"/>
  <c r="BO213" i="60"/>
  <c r="BN213" i="60"/>
  <c r="BM213" i="60"/>
  <c r="BL213" i="60"/>
  <c r="BK213" i="60"/>
  <c r="BJ213" i="60"/>
  <c r="BI213" i="60"/>
  <c r="BH213" i="60"/>
  <c r="BG213" i="60"/>
  <c r="BF213" i="60"/>
  <c r="JS212" i="60"/>
  <c r="JA212" i="60"/>
  <c r="IZ212" i="60"/>
  <c r="IY212" i="60"/>
  <c r="IX212" i="60"/>
  <c r="IW212" i="60"/>
  <c r="IV212" i="60"/>
  <c r="IL212" i="60"/>
  <c r="IK212" i="60"/>
  <c r="IJ212" i="60"/>
  <c r="II212" i="60"/>
  <c r="IH212" i="60"/>
  <c r="IG212" i="60"/>
  <c r="IF212" i="60"/>
  <c r="IE212" i="60"/>
  <c r="ID212" i="60"/>
  <c r="IC212" i="60"/>
  <c r="IB212" i="60"/>
  <c r="IA212" i="60"/>
  <c r="HZ212" i="60"/>
  <c r="HY212" i="60"/>
  <c r="HX212" i="60"/>
  <c r="HW212" i="60"/>
  <c r="HV212" i="60"/>
  <c r="HU212" i="60"/>
  <c r="HT212" i="60"/>
  <c r="HS212" i="60"/>
  <c r="HR212" i="60"/>
  <c r="HQ212" i="60"/>
  <c r="HP212" i="60"/>
  <c r="HO212" i="60"/>
  <c r="HN212" i="60"/>
  <c r="HM212" i="60"/>
  <c r="HL212" i="60"/>
  <c r="HK212" i="60"/>
  <c r="HH212" i="60"/>
  <c r="HG212" i="60"/>
  <c r="HF212" i="60"/>
  <c r="HE212" i="60"/>
  <c r="HD212" i="60"/>
  <c r="HC212" i="60"/>
  <c r="HB212" i="60"/>
  <c r="HA212" i="60"/>
  <c r="GZ212" i="60"/>
  <c r="GY212" i="60"/>
  <c r="GX212" i="60"/>
  <c r="GW212" i="60"/>
  <c r="GV212" i="60"/>
  <c r="GT212" i="60"/>
  <c r="GS212" i="60"/>
  <c r="GR212" i="60"/>
  <c r="GQ212" i="60"/>
  <c r="GO212" i="60"/>
  <c r="GN212" i="60"/>
  <c r="GM212" i="60"/>
  <c r="GL212" i="60"/>
  <c r="GK212" i="60"/>
  <c r="GJ212" i="60"/>
  <c r="GI212" i="60"/>
  <c r="GH212" i="60"/>
  <c r="GG212" i="60"/>
  <c r="GF212" i="60"/>
  <c r="GE212" i="60"/>
  <c r="GD212" i="60"/>
  <c r="GC212" i="60"/>
  <c r="GB212" i="60"/>
  <c r="GA212" i="60"/>
  <c r="FZ212" i="60"/>
  <c r="FY212" i="60"/>
  <c r="FX212" i="60"/>
  <c r="FW212" i="60"/>
  <c r="FV212" i="60"/>
  <c r="FU212" i="60"/>
  <c r="FT212" i="60"/>
  <c r="FS212" i="60"/>
  <c r="FR212" i="60"/>
  <c r="FQ212" i="60"/>
  <c r="FP212" i="60"/>
  <c r="FO212" i="60"/>
  <c r="FN212" i="60"/>
  <c r="FM212" i="60"/>
  <c r="FL212" i="60"/>
  <c r="FK212" i="60"/>
  <c r="FJ212" i="60"/>
  <c r="FI212" i="60"/>
  <c r="FH212" i="60"/>
  <c r="FG212" i="60"/>
  <c r="FF212" i="60"/>
  <c r="FE212" i="60"/>
  <c r="FD212" i="60"/>
  <c r="FC212" i="60"/>
  <c r="FB212" i="60"/>
  <c r="FA212" i="60"/>
  <c r="EZ212" i="60"/>
  <c r="EY212" i="60"/>
  <c r="EX212" i="60"/>
  <c r="EW212" i="60"/>
  <c r="EV212" i="60"/>
  <c r="EU212" i="60"/>
  <c r="ET212" i="60"/>
  <c r="ES212" i="60"/>
  <c r="ER212" i="60"/>
  <c r="EQ212" i="60"/>
  <c r="EP212" i="60"/>
  <c r="EO212" i="60"/>
  <c r="EN212" i="60"/>
  <c r="EM212" i="60"/>
  <c r="EL212" i="60"/>
  <c r="EK212" i="60"/>
  <c r="EJ212" i="60"/>
  <c r="EI212" i="60"/>
  <c r="EH212" i="60"/>
  <c r="EG212" i="60"/>
  <c r="EF212" i="60"/>
  <c r="EE212" i="60"/>
  <c r="ED212" i="60"/>
  <c r="EC212" i="60"/>
  <c r="EB212" i="60"/>
  <c r="EA212" i="60"/>
  <c r="DZ212" i="60"/>
  <c r="DY212" i="60"/>
  <c r="DX212" i="60"/>
  <c r="DW212" i="60"/>
  <c r="DV212" i="60"/>
  <c r="DU212" i="60"/>
  <c r="DT212" i="60"/>
  <c r="DS212" i="60"/>
  <c r="DR212" i="60"/>
  <c r="DQ212" i="60"/>
  <c r="DP212" i="60"/>
  <c r="DO212" i="60"/>
  <c r="DN212" i="60"/>
  <c r="DM212" i="60"/>
  <c r="DL212" i="60"/>
  <c r="DK212" i="60"/>
  <c r="DJ212" i="60"/>
  <c r="DI212" i="60"/>
  <c r="DH212" i="60"/>
  <c r="DG212" i="60"/>
  <c r="DF212" i="60"/>
  <c r="DE212" i="60"/>
  <c r="DD212" i="60"/>
  <c r="DC212" i="60"/>
  <c r="DB212" i="60"/>
  <c r="DA212" i="60"/>
  <c r="CZ212" i="60"/>
  <c r="CY212" i="60"/>
  <c r="CX212" i="60"/>
  <c r="CW212" i="60"/>
  <c r="CV212" i="60"/>
  <c r="CU212" i="60"/>
  <c r="CT212" i="60"/>
  <c r="CS212" i="60"/>
  <c r="CR212" i="60"/>
  <c r="CQ212" i="60"/>
  <c r="CP212" i="60"/>
  <c r="CO212" i="60"/>
  <c r="CN212" i="60"/>
  <c r="CM212" i="60"/>
  <c r="CL212" i="60"/>
  <c r="CK212" i="60"/>
  <c r="CJ212" i="60"/>
  <c r="CI212" i="60"/>
  <c r="CH212" i="60"/>
  <c r="CG212" i="60"/>
  <c r="CF212" i="60"/>
  <c r="CE212" i="60"/>
  <c r="CD212" i="60"/>
  <c r="CC212" i="60"/>
  <c r="CB212" i="60"/>
  <c r="CA212" i="60"/>
  <c r="BZ212" i="60"/>
  <c r="BY212" i="60"/>
  <c r="BX212" i="60"/>
  <c r="BW212" i="60"/>
  <c r="BV212" i="60"/>
  <c r="BU212" i="60"/>
  <c r="BT212" i="60"/>
  <c r="BS212" i="60"/>
  <c r="BR212" i="60"/>
  <c r="BQ212" i="60"/>
  <c r="BP212" i="60"/>
  <c r="BO212" i="60"/>
  <c r="BN212" i="60"/>
  <c r="BM212" i="60"/>
  <c r="BL212" i="60"/>
  <c r="BK212" i="60"/>
  <c r="BJ212" i="60"/>
  <c r="BI212" i="60"/>
  <c r="BH212" i="60"/>
  <c r="BG212" i="60"/>
  <c r="BF212" i="60"/>
  <c r="JS211" i="60"/>
  <c r="JA211" i="60"/>
  <c r="IZ211" i="60"/>
  <c r="IY211" i="60"/>
  <c r="IX211" i="60"/>
  <c r="IW211" i="60"/>
  <c r="IV211" i="60"/>
  <c r="IL211" i="60"/>
  <c r="IK211" i="60"/>
  <c r="IJ211" i="60"/>
  <c r="II211" i="60"/>
  <c r="IH211" i="60"/>
  <c r="IG211" i="60"/>
  <c r="IF211" i="60"/>
  <c r="IE211" i="60"/>
  <c r="ID211" i="60"/>
  <c r="IC211" i="60"/>
  <c r="IB211" i="60"/>
  <c r="IA211" i="60"/>
  <c r="HZ211" i="60"/>
  <c r="HY211" i="60"/>
  <c r="HX211" i="60"/>
  <c r="HW211" i="60"/>
  <c r="HV211" i="60"/>
  <c r="HU211" i="60"/>
  <c r="HT211" i="60"/>
  <c r="HS211" i="60"/>
  <c r="HR211" i="60"/>
  <c r="HQ211" i="60"/>
  <c r="HP211" i="60"/>
  <c r="HO211" i="60"/>
  <c r="HN211" i="60"/>
  <c r="HM211" i="60"/>
  <c r="HL211" i="60"/>
  <c r="HK211" i="60"/>
  <c r="HH211" i="60"/>
  <c r="HG211" i="60"/>
  <c r="HF211" i="60"/>
  <c r="HE211" i="60"/>
  <c r="HD211" i="60"/>
  <c r="HC211" i="60"/>
  <c r="HB211" i="60"/>
  <c r="HA211" i="60"/>
  <c r="GZ211" i="60"/>
  <c r="GY211" i="60"/>
  <c r="GX211" i="60"/>
  <c r="GW211" i="60"/>
  <c r="GV211" i="60"/>
  <c r="GT211" i="60"/>
  <c r="GS211" i="60"/>
  <c r="GR211" i="60"/>
  <c r="GQ211" i="60"/>
  <c r="GO211" i="60"/>
  <c r="GN211" i="60"/>
  <c r="GM211" i="60"/>
  <c r="GL211" i="60"/>
  <c r="GK211" i="60"/>
  <c r="GJ211" i="60"/>
  <c r="GI211" i="60"/>
  <c r="GH211" i="60"/>
  <c r="GG211" i="60"/>
  <c r="GF211" i="60"/>
  <c r="GE211" i="60"/>
  <c r="GD211" i="60"/>
  <c r="GC211" i="60"/>
  <c r="GB211" i="60"/>
  <c r="GA211" i="60"/>
  <c r="FZ211" i="60"/>
  <c r="FY211" i="60"/>
  <c r="FX211" i="60"/>
  <c r="FW211" i="60"/>
  <c r="FV211" i="60"/>
  <c r="FU211" i="60"/>
  <c r="FT211" i="60"/>
  <c r="FS211" i="60"/>
  <c r="FR211" i="60"/>
  <c r="FQ211" i="60"/>
  <c r="FP211" i="60"/>
  <c r="FO211" i="60"/>
  <c r="FN211" i="60"/>
  <c r="FM211" i="60"/>
  <c r="FL211" i="60"/>
  <c r="FK211" i="60"/>
  <c r="FJ211" i="60"/>
  <c r="FI211" i="60"/>
  <c r="FH211" i="60"/>
  <c r="FG211" i="60"/>
  <c r="FF211" i="60"/>
  <c r="FE211" i="60"/>
  <c r="FD211" i="60"/>
  <c r="FC211" i="60"/>
  <c r="FB211" i="60"/>
  <c r="FA211" i="60"/>
  <c r="EZ211" i="60"/>
  <c r="EY211" i="60"/>
  <c r="EX211" i="60"/>
  <c r="EW211" i="60"/>
  <c r="EV211" i="60"/>
  <c r="EU211" i="60"/>
  <c r="ET211" i="60"/>
  <c r="ES211" i="60"/>
  <c r="ER211" i="60"/>
  <c r="EQ211" i="60"/>
  <c r="EP211" i="60"/>
  <c r="EO211" i="60"/>
  <c r="EN211" i="60"/>
  <c r="EM211" i="60"/>
  <c r="EL211" i="60"/>
  <c r="EK211" i="60"/>
  <c r="EJ211" i="60"/>
  <c r="EI211" i="60"/>
  <c r="EH211" i="60"/>
  <c r="EG211" i="60"/>
  <c r="EF211" i="60"/>
  <c r="EE211" i="60"/>
  <c r="ED211" i="60"/>
  <c r="EC211" i="60"/>
  <c r="EB211" i="60"/>
  <c r="EA211" i="60"/>
  <c r="DZ211" i="60"/>
  <c r="DY211" i="60"/>
  <c r="DX211" i="60"/>
  <c r="DW211" i="60"/>
  <c r="DV211" i="60"/>
  <c r="DU211" i="60"/>
  <c r="DT211" i="60"/>
  <c r="DS211" i="60"/>
  <c r="DR211" i="60"/>
  <c r="DQ211" i="60"/>
  <c r="DP211" i="60"/>
  <c r="DO211" i="60"/>
  <c r="DN211" i="60"/>
  <c r="DM211" i="60"/>
  <c r="DL211" i="60"/>
  <c r="DK211" i="60"/>
  <c r="DJ211" i="60"/>
  <c r="DI211" i="60"/>
  <c r="DH211" i="60"/>
  <c r="DG211" i="60"/>
  <c r="DF211" i="60"/>
  <c r="DE211" i="60"/>
  <c r="DD211" i="60"/>
  <c r="DC211" i="60"/>
  <c r="DB211" i="60"/>
  <c r="DA211" i="60"/>
  <c r="CZ211" i="60"/>
  <c r="CY211" i="60"/>
  <c r="CX211" i="60"/>
  <c r="CW211" i="60"/>
  <c r="CV211" i="60"/>
  <c r="CU211" i="60"/>
  <c r="CT211" i="60"/>
  <c r="CS211" i="60"/>
  <c r="CR211" i="60"/>
  <c r="CQ211" i="60"/>
  <c r="CP211" i="60"/>
  <c r="CO211" i="60"/>
  <c r="CN211" i="60"/>
  <c r="CM211" i="60"/>
  <c r="CL211" i="60"/>
  <c r="CK211" i="60"/>
  <c r="CJ211" i="60"/>
  <c r="CI211" i="60"/>
  <c r="CH211" i="60"/>
  <c r="CG211" i="60"/>
  <c r="CF211" i="60"/>
  <c r="CE211" i="60"/>
  <c r="CD211" i="60"/>
  <c r="CC211" i="60"/>
  <c r="CB211" i="60"/>
  <c r="CA211" i="60"/>
  <c r="BZ211" i="60"/>
  <c r="BY211" i="60"/>
  <c r="BX211" i="60"/>
  <c r="BW211" i="60"/>
  <c r="BV211" i="60"/>
  <c r="BU211" i="60"/>
  <c r="BT211" i="60"/>
  <c r="BS211" i="60"/>
  <c r="BR211" i="60"/>
  <c r="BQ211" i="60"/>
  <c r="BP211" i="60"/>
  <c r="BO211" i="60"/>
  <c r="BN211" i="60"/>
  <c r="BM211" i="60"/>
  <c r="BL211" i="60"/>
  <c r="BK211" i="60"/>
  <c r="BJ211" i="60"/>
  <c r="BI211" i="60"/>
  <c r="BH211" i="60"/>
  <c r="BG211" i="60"/>
  <c r="BF211" i="60"/>
  <c r="JS210" i="60"/>
  <c r="JA210" i="60"/>
  <c r="IZ210" i="60"/>
  <c r="IY210" i="60"/>
  <c r="IX210" i="60"/>
  <c r="IW210" i="60"/>
  <c r="IV210" i="60"/>
  <c r="IL210" i="60"/>
  <c r="IK210" i="60"/>
  <c r="IJ210" i="60"/>
  <c r="II210" i="60"/>
  <c r="IH210" i="60"/>
  <c r="IG210" i="60"/>
  <c r="IF210" i="60"/>
  <c r="IE210" i="60"/>
  <c r="ID210" i="60"/>
  <c r="IC210" i="60"/>
  <c r="IB210" i="60"/>
  <c r="IA210" i="60"/>
  <c r="HZ210" i="60"/>
  <c r="HY210" i="60"/>
  <c r="HX210" i="60"/>
  <c r="HW210" i="60"/>
  <c r="HV210" i="60"/>
  <c r="HU210" i="60"/>
  <c r="HT210" i="60"/>
  <c r="HS210" i="60"/>
  <c r="HR210" i="60"/>
  <c r="HQ210" i="60"/>
  <c r="HP210" i="60"/>
  <c r="HO210" i="60"/>
  <c r="HN210" i="60"/>
  <c r="HM210" i="60"/>
  <c r="HL210" i="60"/>
  <c r="HK210" i="60"/>
  <c r="HH210" i="60"/>
  <c r="HG210" i="60"/>
  <c r="HF210" i="60"/>
  <c r="HE210" i="60"/>
  <c r="HD210" i="60"/>
  <c r="HC210" i="60"/>
  <c r="HB210" i="60"/>
  <c r="HA210" i="60"/>
  <c r="GZ210" i="60"/>
  <c r="GY210" i="60"/>
  <c r="GX210" i="60"/>
  <c r="GW210" i="60"/>
  <c r="GV210" i="60"/>
  <c r="GT210" i="60"/>
  <c r="GS210" i="60"/>
  <c r="GR210" i="60"/>
  <c r="GQ210" i="60"/>
  <c r="GO210" i="60"/>
  <c r="GN210" i="60"/>
  <c r="GM210" i="60"/>
  <c r="GL210" i="60"/>
  <c r="GK210" i="60"/>
  <c r="GJ210" i="60"/>
  <c r="GI210" i="60"/>
  <c r="GH210" i="60"/>
  <c r="GG210" i="60"/>
  <c r="GF210" i="60"/>
  <c r="GE210" i="60"/>
  <c r="GD210" i="60"/>
  <c r="GC210" i="60"/>
  <c r="GB210" i="60"/>
  <c r="GA210" i="60"/>
  <c r="FZ210" i="60"/>
  <c r="FY210" i="60"/>
  <c r="FX210" i="60"/>
  <c r="FW210" i="60"/>
  <c r="FV210" i="60"/>
  <c r="FU210" i="60"/>
  <c r="FT210" i="60"/>
  <c r="FS210" i="60"/>
  <c r="FR210" i="60"/>
  <c r="FQ210" i="60"/>
  <c r="FP210" i="60"/>
  <c r="FO210" i="60"/>
  <c r="FN210" i="60"/>
  <c r="FM210" i="60"/>
  <c r="FL210" i="60"/>
  <c r="FK210" i="60"/>
  <c r="FJ210" i="60"/>
  <c r="FI210" i="60"/>
  <c r="FH210" i="60"/>
  <c r="FG210" i="60"/>
  <c r="FF210" i="60"/>
  <c r="FE210" i="60"/>
  <c r="FD210" i="60"/>
  <c r="FC210" i="60"/>
  <c r="FB210" i="60"/>
  <c r="FA210" i="60"/>
  <c r="EZ210" i="60"/>
  <c r="EY210" i="60"/>
  <c r="EX210" i="60"/>
  <c r="EW210" i="60"/>
  <c r="EV210" i="60"/>
  <c r="EU210" i="60"/>
  <c r="ET210" i="60"/>
  <c r="ES210" i="60"/>
  <c r="ER210" i="60"/>
  <c r="EQ210" i="60"/>
  <c r="EP210" i="60"/>
  <c r="EO210" i="60"/>
  <c r="EN210" i="60"/>
  <c r="EM210" i="60"/>
  <c r="EL210" i="60"/>
  <c r="EK210" i="60"/>
  <c r="EJ210" i="60"/>
  <c r="EI210" i="60"/>
  <c r="EH210" i="60"/>
  <c r="EG210" i="60"/>
  <c r="EF210" i="60"/>
  <c r="EE210" i="60"/>
  <c r="ED210" i="60"/>
  <c r="EC210" i="60"/>
  <c r="EB210" i="60"/>
  <c r="EA210" i="60"/>
  <c r="DZ210" i="60"/>
  <c r="DY210" i="60"/>
  <c r="DX210" i="60"/>
  <c r="DW210" i="60"/>
  <c r="DV210" i="60"/>
  <c r="DU210" i="60"/>
  <c r="DT210" i="60"/>
  <c r="DS210" i="60"/>
  <c r="DR210" i="60"/>
  <c r="DQ210" i="60"/>
  <c r="DP210" i="60"/>
  <c r="DO210" i="60"/>
  <c r="DN210" i="60"/>
  <c r="DM210" i="60"/>
  <c r="DL210" i="60"/>
  <c r="DK210" i="60"/>
  <c r="DJ210" i="60"/>
  <c r="DI210" i="60"/>
  <c r="DH210" i="60"/>
  <c r="DG210" i="60"/>
  <c r="DF210" i="60"/>
  <c r="DE210" i="60"/>
  <c r="DD210" i="60"/>
  <c r="DC210" i="60"/>
  <c r="DB210" i="60"/>
  <c r="DA210" i="60"/>
  <c r="CZ210" i="60"/>
  <c r="CY210" i="60"/>
  <c r="CX210" i="60"/>
  <c r="CW210" i="60"/>
  <c r="CV210" i="60"/>
  <c r="CU210" i="60"/>
  <c r="CT210" i="60"/>
  <c r="CS210" i="60"/>
  <c r="CR210" i="60"/>
  <c r="CQ210" i="60"/>
  <c r="CP210" i="60"/>
  <c r="CO210" i="60"/>
  <c r="CN210" i="60"/>
  <c r="CM210" i="60"/>
  <c r="CL210" i="60"/>
  <c r="CK210" i="60"/>
  <c r="CJ210" i="60"/>
  <c r="CI210" i="60"/>
  <c r="CH210" i="60"/>
  <c r="CG210" i="60"/>
  <c r="CF210" i="60"/>
  <c r="CE210" i="60"/>
  <c r="CD210" i="60"/>
  <c r="CC210" i="60"/>
  <c r="CB210" i="60"/>
  <c r="CA210" i="60"/>
  <c r="BZ210" i="60"/>
  <c r="BY210" i="60"/>
  <c r="BX210" i="60"/>
  <c r="BW210" i="60"/>
  <c r="BV210" i="60"/>
  <c r="BU210" i="60"/>
  <c r="BT210" i="60"/>
  <c r="BS210" i="60"/>
  <c r="BR210" i="60"/>
  <c r="BQ210" i="60"/>
  <c r="BP210" i="60"/>
  <c r="BO210" i="60"/>
  <c r="BN210" i="60"/>
  <c r="BM210" i="60"/>
  <c r="BL210" i="60"/>
  <c r="BK210" i="60"/>
  <c r="BJ210" i="60"/>
  <c r="BI210" i="60"/>
  <c r="BH210" i="60"/>
  <c r="BG210" i="60"/>
  <c r="BF210" i="60"/>
  <c r="JS209" i="60"/>
  <c r="JA209" i="60"/>
  <c r="IZ209" i="60"/>
  <c r="IY209" i="60"/>
  <c r="IX209" i="60"/>
  <c r="IW209" i="60"/>
  <c r="IV209" i="60"/>
  <c r="IL209" i="60"/>
  <c r="IK209" i="60"/>
  <c r="IJ209" i="60"/>
  <c r="II209" i="60"/>
  <c r="IH209" i="60"/>
  <c r="IG209" i="60"/>
  <c r="IF209" i="60"/>
  <c r="IE209" i="60"/>
  <c r="ID209" i="60"/>
  <c r="IC209" i="60"/>
  <c r="IB209" i="60"/>
  <c r="IA209" i="60"/>
  <c r="HZ209" i="60"/>
  <c r="HY209" i="60"/>
  <c r="HX209" i="60"/>
  <c r="HW209" i="60"/>
  <c r="HV209" i="60"/>
  <c r="HU209" i="60"/>
  <c r="HT209" i="60"/>
  <c r="HS209" i="60"/>
  <c r="HR209" i="60"/>
  <c r="HQ209" i="60"/>
  <c r="HP209" i="60"/>
  <c r="HO209" i="60"/>
  <c r="HN209" i="60"/>
  <c r="HM209" i="60"/>
  <c r="HL209" i="60"/>
  <c r="HK209" i="60"/>
  <c r="HI209" i="60"/>
  <c r="HH209" i="60"/>
  <c r="HG209" i="60"/>
  <c r="HF209" i="60"/>
  <c r="HE209" i="60"/>
  <c r="HD209" i="60"/>
  <c r="HC209" i="60"/>
  <c r="HB209" i="60"/>
  <c r="HA209" i="60"/>
  <c r="GZ209" i="60"/>
  <c r="GY209" i="60"/>
  <c r="GX209" i="60"/>
  <c r="GV209" i="60"/>
  <c r="GU209" i="60"/>
  <c r="GT209" i="60"/>
  <c r="GS209" i="60"/>
  <c r="GQ209" i="60"/>
  <c r="GP209" i="60"/>
  <c r="GO209" i="60"/>
  <c r="GN209" i="60"/>
  <c r="GM209" i="60"/>
  <c r="GL209" i="60"/>
  <c r="GK209" i="60"/>
  <c r="GJ209" i="60"/>
  <c r="GI209" i="60"/>
  <c r="GH209" i="60"/>
  <c r="GG209" i="60"/>
  <c r="GF209" i="60"/>
  <c r="GE209" i="60"/>
  <c r="GD209" i="60"/>
  <c r="GC209" i="60"/>
  <c r="GB209" i="60"/>
  <c r="GA209" i="60"/>
  <c r="FZ209" i="60"/>
  <c r="FY209" i="60"/>
  <c r="FX209" i="60"/>
  <c r="FW209" i="60"/>
  <c r="FV209" i="60"/>
  <c r="FU209" i="60"/>
  <c r="FT209" i="60"/>
  <c r="FS209" i="60"/>
  <c r="FR209" i="60"/>
  <c r="FQ209" i="60"/>
  <c r="FP209" i="60"/>
  <c r="FO209" i="60"/>
  <c r="FN209" i="60"/>
  <c r="FM209" i="60"/>
  <c r="FL209" i="60"/>
  <c r="FK209" i="60"/>
  <c r="FJ209" i="60"/>
  <c r="FI209" i="60"/>
  <c r="FH209" i="60"/>
  <c r="FG209" i="60"/>
  <c r="FF209" i="60"/>
  <c r="FE209" i="60"/>
  <c r="FD209" i="60"/>
  <c r="FC209" i="60"/>
  <c r="FB209" i="60"/>
  <c r="FA209" i="60"/>
  <c r="EZ209" i="60"/>
  <c r="EY209" i="60"/>
  <c r="EX209" i="60"/>
  <c r="EW209" i="60"/>
  <c r="EV209" i="60"/>
  <c r="EU209" i="60"/>
  <c r="ET209" i="60"/>
  <c r="ES209" i="60"/>
  <c r="ER209" i="60"/>
  <c r="EQ209" i="60"/>
  <c r="EP209" i="60"/>
  <c r="EO209" i="60"/>
  <c r="EN209" i="60"/>
  <c r="EM209" i="60"/>
  <c r="EL209" i="60"/>
  <c r="EK209" i="60"/>
  <c r="EJ209" i="60"/>
  <c r="EI209" i="60"/>
  <c r="EH209" i="60"/>
  <c r="EG209" i="60"/>
  <c r="EF209" i="60"/>
  <c r="EE209" i="60"/>
  <c r="ED209" i="60"/>
  <c r="EC209" i="60"/>
  <c r="EB209" i="60"/>
  <c r="EA209" i="60"/>
  <c r="DZ209" i="60"/>
  <c r="DY209" i="60"/>
  <c r="DX209" i="60"/>
  <c r="DW209" i="60"/>
  <c r="DV209" i="60"/>
  <c r="DU209" i="60"/>
  <c r="DT209" i="60"/>
  <c r="DS209" i="60"/>
  <c r="DR209" i="60"/>
  <c r="DQ209" i="60"/>
  <c r="DP209" i="60"/>
  <c r="DO209" i="60"/>
  <c r="DN209" i="60"/>
  <c r="DM209" i="60"/>
  <c r="DL209" i="60"/>
  <c r="DK209" i="60"/>
  <c r="DJ209" i="60"/>
  <c r="DI209" i="60"/>
  <c r="DH209" i="60"/>
  <c r="DG209" i="60"/>
  <c r="DF209" i="60"/>
  <c r="DE209" i="60"/>
  <c r="DD209" i="60"/>
  <c r="DC209" i="60"/>
  <c r="DB209" i="60"/>
  <c r="DA209" i="60"/>
  <c r="CZ209" i="60"/>
  <c r="CY209" i="60"/>
  <c r="CX209" i="60"/>
  <c r="CW209" i="60"/>
  <c r="CV209" i="60"/>
  <c r="CU209" i="60"/>
  <c r="CT209" i="60"/>
  <c r="CS209" i="60"/>
  <c r="CR209" i="60"/>
  <c r="CQ209" i="60"/>
  <c r="CP209" i="60"/>
  <c r="CO209" i="60"/>
  <c r="CN209" i="60"/>
  <c r="CM209" i="60"/>
  <c r="CL209" i="60"/>
  <c r="CK209" i="60"/>
  <c r="CJ209" i="60"/>
  <c r="CI209" i="60"/>
  <c r="CH209" i="60"/>
  <c r="CG209" i="60"/>
  <c r="CF209" i="60"/>
  <c r="CE209" i="60"/>
  <c r="CD209" i="60"/>
  <c r="CC209" i="60"/>
  <c r="CB209" i="60"/>
  <c r="CA209" i="60"/>
  <c r="BZ209" i="60"/>
  <c r="BY209" i="60"/>
  <c r="BX209" i="60"/>
  <c r="BW209" i="60"/>
  <c r="BV209" i="60"/>
  <c r="BU209" i="60"/>
  <c r="BT209" i="60"/>
  <c r="BS209" i="60"/>
  <c r="BR209" i="60"/>
  <c r="BQ209" i="60"/>
  <c r="BP209" i="60"/>
  <c r="BO209" i="60"/>
  <c r="BN209" i="60"/>
  <c r="BM209" i="60"/>
  <c r="BL209" i="60"/>
  <c r="BK209" i="60"/>
  <c r="BJ209" i="60"/>
  <c r="BI209" i="60"/>
  <c r="BH209" i="60"/>
  <c r="BG209" i="60"/>
  <c r="BF209" i="60"/>
  <c r="JS208" i="60"/>
  <c r="JA208" i="60"/>
  <c r="IZ208" i="60"/>
  <c r="IY208" i="60"/>
  <c r="IX208" i="60"/>
  <c r="IW208" i="60"/>
  <c r="IV208" i="60"/>
  <c r="IL208" i="60"/>
  <c r="IK208" i="60"/>
  <c r="IJ208" i="60"/>
  <c r="II208" i="60"/>
  <c r="IH208" i="60"/>
  <c r="IG208" i="60"/>
  <c r="IF208" i="60"/>
  <c r="IE208" i="60"/>
  <c r="ID208" i="60"/>
  <c r="IC208" i="60"/>
  <c r="IB208" i="60"/>
  <c r="IA208" i="60"/>
  <c r="HZ208" i="60"/>
  <c r="HY208" i="60"/>
  <c r="HX208" i="60"/>
  <c r="HW208" i="60"/>
  <c r="HV208" i="60"/>
  <c r="HU208" i="60"/>
  <c r="HT208" i="60"/>
  <c r="HS208" i="60"/>
  <c r="HR208" i="60"/>
  <c r="HQ208" i="60"/>
  <c r="HP208" i="60"/>
  <c r="HO208" i="60"/>
  <c r="HN208" i="60"/>
  <c r="HM208" i="60"/>
  <c r="HL208" i="60"/>
  <c r="HK208" i="60"/>
  <c r="HH208" i="60"/>
  <c r="HG208" i="60"/>
  <c r="HF208" i="60"/>
  <c r="HE208" i="60"/>
  <c r="HD208" i="60"/>
  <c r="HC208" i="60"/>
  <c r="HB208" i="60"/>
  <c r="HA208" i="60"/>
  <c r="GZ208" i="60"/>
  <c r="GY208" i="60"/>
  <c r="GX208" i="60"/>
  <c r="GW208" i="60"/>
  <c r="GV208" i="60"/>
  <c r="GT208" i="60"/>
  <c r="GS208" i="60"/>
  <c r="GR208" i="60"/>
  <c r="GQ208" i="60"/>
  <c r="GO208" i="60"/>
  <c r="GN208" i="60"/>
  <c r="GM208" i="60"/>
  <c r="GL208" i="60"/>
  <c r="GK208" i="60"/>
  <c r="GJ208" i="60"/>
  <c r="GI208" i="60"/>
  <c r="GH208" i="60"/>
  <c r="GG208" i="60"/>
  <c r="GF208" i="60"/>
  <c r="GE208" i="60"/>
  <c r="GD208" i="60"/>
  <c r="GC208" i="60"/>
  <c r="GB208" i="60"/>
  <c r="GA208" i="60"/>
  <c r="FZ208" i="60"/>
  <c r="FY208" i="60"/>
  <c r="FX208" i="60"/>
  <c r="FW208" i="60"/>
  <c r="FV208" i="60"/>
  <c r="FU208" i="60"/>
  <c r="FT208" i="60"/>
  <c r="FS208" i="60"/>
  <c r="FR208" i="60"/>
  <c r="FQ208" i="60"/>
  <c r="FP208" i="60"/>
  <c r="FO208" i="60"/>
  <c r="FN208" i="60"/>
  <c r="FM208" i="60"/>
  <c r="FL208" i="60"/>
  <c r="FK208" i="60"/>
  <c r="FJ208" i="60"/>
  <c r="FI208" i="60"/>
  <c r="FH208" i="60"/>
  <c r="FG208" i="60"/>
  <c r="FF208" i="60"/>
  <c r="FE208" i="60"/>
  <c r="FD208" i="60"/>
  <c r="FC208" i="60"/>
  <c r="FB208" i="60"/>
  <c r="FA208" i="60"/>
  <c r="EZ208" i="60"/>
  <c r="EY208" i="60"/>
  <c r="EX208" i="60"/>
  <c r="EW208" i="60"/>
  <c r="EV208" i="60"/>
  <c r="EU208" i="60"/>
  <c r="ET208" i="60"/>
  <c r="ES208" i="60"/>
  <c r="ER208" i="60"/>
  <c r="EQ208" i="60"/>
  <c r="EP208" i="60"/>
  <c r="EO208" i="60"/>
  <c r="EN208" i="60"/>
  <c r="EM208" i="60"/>
  <c r="EL208" i="60"/>
  <c r="EK208" i="60"/>
  <c r="EJ208" i="60"/>
  <c r="EI208" i="60"/>
  <c r="EH208" i="60"/>
  <c r="EG208" i="60"/>
  <c r="EF208" i="60"/>
  <c r="EE208" i="60"/>
  <c r="ED208" i="60"/>
  <c r="EC208" i="60"/>
  <c r="EB208" i="60"/>
  <c r="EA208" i="60"/>
  <c r="DZ208" i="60"/>
  <c r="DY208" i="60"/>
  <c r="DX208" i="60"/>
  <c r="DW208" i="60"/>
  <c r="DV208" i="60"/>
  <c r="DU208" i="60"/>
  <c r="DT208" i="60"/>
  <c r="DS208" i="60"/>
  <c r="DR208" i="60"/>
  <c r="DQ208" i="60"/>
  <c r="DP208" i="60"/>
  <c r="DO208" i="60"/>
  <c r="DN208" i="60"/>
  <c r="DM208" i="60"/>
  <c r="DL208" i="60"/>
  <c r="DK208" i="60"/>
  <c r="DJ208" i="60"/>
  <c r="DI208" i="60"/>
  <c r="DH208" i="60"/>
  <c r="DG208" i="60"/>
  <c r="DF208" i="60"/>
  <c r="DE208" i="60"/>
  <c r="DD208" i="60"/>
  <c r="DC208" i="60"/>
  <c r="DB208" i="60"/>
  <c r="DA208" i="60"/>
  <c r="CZ208" i="60"/>
  <c r="CY208" i="60"/>
  <c r="CX208" i="60"/>
  <c r="CW208" i="60"/>
  <c r="CV208" i="60"/>
  <c r="CU208" i="60"/>
  <c r="CT208" i="60"/>
  <c r="CS208" i="60"/>
  <c r="CR208" i="60"/>
  <c r="CQ208" i="60"/>
  <c r="CP208" i="60"/>
  <c r="CO208" i="60"/>
  <c r="CN208" i="60"/>
  <c r="CM208" i="60"/>
  <c r="CL208" i="60"/>
  <c r="CK208" i="60"/>
  <c r="CJ208" i="60"/>
  <c r="CI208" i="60"/>
  <c r="CH208" i="60"/>
  <c r="CG208" i="60"/>
  <c r="CF208" i="60"/>
  <c r="CE208" i="60"/>
  <c r="CD208" i="60"/>
  <c r="CC208" i="60"/>
  <c r="CB208" i="60"/>
  <c r="CA208" i="60"/>
  <c r="BZ208" i="60"/>
  <c r="BY208" i="60"/>
  <c r="BX208" i="60"/>
  <c r="BW208" i="60"/>
  <c r="BV208" i="60"/>
  <c r="BU208" i="60"/>
  <c r="BT208" i="60"/>
  <c r="BS208" i="60"/>
  <c r="BR208" i="60"/>
  <c r="BQ208" i="60"/>
  <c r="BP208" i="60"/>
  <c r="BO208" i="60"/>
  <c r="BN208" i="60"/>
  <c r="BM208" i="60"/>
  <c r="BL208" i="60"/>
  <c r="BK208" i="60"/>
  <c r="BJ208" i="60"/>
  <c r="BI208" i="60"/>
  <c r="BH208" i="60"/>
  <c r="BG208" i="60"/>
  <c r="BF208" i="60"/>
  <c r="JS207" i="60"/>
  <c r="JA207" i="60"/>
  <c r="IZ207" i="60"/>
  <c r="IY207" i="60"/>
  <c r="IX207" i="60"/>
  <c r="IW207" i="60"/>
  <c r="IV207" i="60"/>
  <c r="IL207" i="60"/>
  <c r="IK207" i="60"/>
  <c r="IJ207" i="60"/>
  <c r="II207" i="60"/>
  <c r="IH207" i="60"/>
  <c r="IG207" i="60"/>
  <c r="IF207" i="60"/>
  <c r="IE207" i="60"/>
  <c r="ID207" i="60"/>
  <c r="IC207" i="60"/>
  <c r="IB207" i="60"/>
  <c r="IA207" i="60"/>
  <c r="HZ207" i="60"/>
  <c r="HY207" i="60"/>
  <c r="HX207" i="60"/>
  <c r="HW207" i="60"/>
  <c r="HV207" i="60"/>
  <c r="HU207" i="60"/>
  <c r="HT207" i="60"/>
  <c r="HS207" i="60"/>
  <c r="HR207" i="60"/>
  <c r="HQ207" i="60"/>
  <c r="HP207" i="60"/>
  <c r="HO207" i="60"/>
  <c r="HN207" i="60"/>
  <c r="HM207" i="60"/>
  <c r="HL207" i="60"/>
  <c r="HK207" i="60"/>
  <c r="HI207" i="60"/>
  <c r="HH207" i="60"/>
  <c r="HG207" i="60"/>
  <c r="HF207" i="60"/>
  <c r="HE207" i="60"/>
  <c r="HD207" i="60"/>
  <c r="HC207" i="60"/>
  <c r="HB207" i="60"/>
  <c r="HA207" i="60"/>
  <c r="GZ207" i="60"/>
  <c r="GY207" i="60"/>
  <c r="GX207" i="60"/>
  <c r="GV207" i="60"/>
  <c r="GU207" i="60"/>
  <c r="GT207" i="60"/>
  <c r="GS207" i="60"/>
  <c r="GQ207" i="60"/>
  <c r="GP207" i="60"/>
  <c r="GO207" i="60"/>
  <c r="GN207" i="60"/>
  <c r="GM207" i="60"/>
  <c r="GL207" i="60"/>
  <c r="GK207" i="60"/>
  <c r="GJ207" i="60"/>
  <c r="GI207" i="60"/>
  <c r="GH207" i="60"/>
  <c r="GG207" i="60"/>
  <c r="GF207" i="60"/>
  <c r="GE207" i="60"/>
  <c r="GD207" i="60"/>
  <c r="GC207" i="60"/>
  <c r="GB207" i="60"/>
  <c r="GA207" i="60"/>
  <c r="FZ207" i="60"/>
  <c r="FY207" i="60"/>
  <c r="FX207" i="60"/>
  <c r="FW207" i="60"/>
  <c r="FV207" i="60"/>
  <c r="FU207" i="60"/>
  <c r="FT207" i="60"/>
  <c r="FS207" i="60"/>
  <c r="FR207" i="60"/>
  <c r="FQ207" i="60"/>
  <c r="FP207" i="60"/>
  <c r="FO207" i="60"/>
  <c r="FN207" i="60"/>
  <c r="FM207" i="60"/>
  <c r="FL207" i="60"/>
  <c r="FK207" i="60"/>
  <c r="FJ207" i="60"/>
  <c r="FI207" i="60"/>
  <c r="FH207" i="60"/>
  <c r="FG207" i="60"/>
  <c r="FF207" i="60"/>
  <c r="FE207" i="60"/>
  <c r="FD207" i="60"/>
  <c r="FC207" i="60"/>
  <c r="FB207" i="60"/>
  <c r="FA207" i="60"/>
  <c r="EZ207" i="60"/>
  <c r="EY207" i="60"/>
  <c r="EX207" i="60"/>
  <c r="EW207" i="60"/>
  <c r="EV207" i="60"/>
  <c r="EU207" i="60"/>
  <c r="ET207" i="60"/>
  <c r="ES207" i="60"/>
  <c r="ER207" i="60"/>
  <c r="EQ207" i="60"/>
  <c r="EP207" i="60"/>
  <c r="EO207" i="60"/>
  <c r="EN207" i="60"/>
  <c r="EM207" i="60"/>
  <c r="EL207" i="60"/>
  <c r="EK207" i="60"/>
  <c r="EJ207" i="60"/>
  <c r="EI207" i="60"/>
  <c r="EH207" i="60"/>
  <c r="EG207" i="60"/>
  <c r="EF207" i="60"/>
  <c r="EE207" i="60"/>
  <c r="ED207" i="60"/>
  <c r="EC207" i="60"/>
  <c r="EB207" i="60"/>
  <c r="EA207" i="60"/>
  <c r="DZ207" i="60"/>
  <c r="DY207" i="60"/>
  <c r="DX207" i="60"/>
  <c r="DW207" i="60"/>
  <c r="DV207" i="60"/>
  <c r="DU207" i="60"/>
  <c r="DT207" i="60"/>
  <c r="DS207" i="60"/>
  <c r="DR207" i="60"/>
  <c r="DQ207" i="60"/>
  <c r="DP207" i="60"/>
  <c r="DO207" i="60"/>
  <c r="DN207" i="60"/>
  <c r="DM207" i="60"/>
  <c r="DL207" i="60"/>
  <c r="DK207" i="60"/>
  <c r="DJ207" i="60"/>
  <c r="DI207" i="60"/>
  <c r="DH207" i="60"/>
  <c r="DG207" i="60"/>
  <c r="DF207" i="60"/>
  <c r="DE207" i="60"/>
  <c r="DD207" i="60"/>
  <c r="DC207" i="60"/>
  <c r="DB207" i="60"/>
  <c r="DA207" i="60"/>
  <c r="CZ207" i="60"/>
  <c r="CX207" i="60"/>
  <c r="CW207" i="60"/>
  <c r="CV207" i="60"/>
  <c r="CU207" i="60"/>
  <c r="CT207" i="60"/>
  <c r="CS207" i="60"/>
  <c r="CR207" i="60"/>
  <c r="CQ207" i="60"/>
  <c r="CP207" i="60"/>
  <c r="CO207" i="60"/>
  <c r="CN207" i="60"/>
  <c r="CM207" i="60"/>
  <c r="CL207" i="60"/>
  <c r="CK207" i="60"/>
  <c r="CJ207" i="60"/>
  <c r="CI207" i="60"/>
  <c r="CH207" i="60"/>
  <c r="CG207" i="60"/>
  <c r="CF207" i="60"/>
  <c r="CE207" i="60"/>
  <c r="CD207" i="60"/>
  <c r="CC207" i="60"/>
  <c r="CB207" i="60"/>
  <c r="CA207" i="60"/>
  <c r="BZ207" i="60"/>
  <c r="BY207" i="60"/>
  <c r="BX207" i="60"/>
  <c r="BW207" i="60"/>
  <c r="BV207" i="60"/>
  <c r="BU207" i="60"/>
  <c r="BT207" i="60"/>
  <c r="BS207" i="60"/>
  <c r="BR207" i="60"/>
  <c r="BQ207" i="60"/>
  <c r="BP207" i="60"/>
  <c r="BO207" i="60"/>
  <c r="BN207" i="60"/>
  <c r="BM207" i="60"/>
  <c r="BL207" i="60"/>
  <c r="BK207" i="60"/>
  <c r="BJ207" i="60"/>
  <c r="BI207" i="60"/>
  <c r="BH207" i="60"/>
  <c r="BG207" i="60"/>
  <c r="BF207" i="60"/>
  <c r="JS206" i="60"/>
  <c r="JA206" i="60"/>
  <c r="IZ206" i="60"/>
  <c r="IY206" i="60"/>
  <c r="IX206" i="60"/>
  <c r="IW206" i="60"/>
  <c r="IV206" i="60"/>
  <c r="IL206" i="60"/>
  <c r="IK206" i="60"/>
  <c r="IJ206" i="60"/>
  <c r="II206" i="60"/>
  <c r="IH206" i="60"/>
  <c r="IG206" i="60"/>
  <c r="IF206" i="60"/>
  <c r="IE206" i="60"/>
  <c r="ID206" i="60"/>
  <c r="IC206" i="60"/>
  <c r="IB206" i="60"/>
  <c r="IA206" i="60"/>
  <c r="HZ206" i="60"/>
  <c r="HY206" i="60"/>
  <c r="HX206" i="60"/>
  <c r="HW206" i="60"/>
  <c r="HV206" i="60"/>
  <c r="HU206" i="60"/>
  <c r="HT206" i="60"/>
  <c r="HS206" i="60"/>
  <c r="HR206" i="60"/>
  <c r="HQ206" i="60"/>
  <c r="HP206" i="60"/>
  <c r="HO206" i="60"/>
  <c r="HN206" i="60"/>
  <c r="HM206" i="60"/>
  <c r="HL206" i="60"/>
  <c r="HK206" i="60"/>
  <c r="HH206" i="60"/>
  <c r="HG206" i="60"/>
  <c r="HF206" i="60"/>
  <c r="HE206" i="60"/>
  <c r="HD206" i="60"/>
  <c r="HC206" i="60"/>
  <c r="HB206" i="60"/>
  <c r="HA206" i="60"/>
  <c r="GZ206" i="60"/>
  <c r="GY206" i="60"/>
  <c r="GX206" i="60"/>
  <c r="GW206" i="60"/>
  <c r="GV206" i="60"/>
  <c r="GT206" i="60"/>
  <c r="GS206" i="60"/>
  <c r="GR206" i="60"/>
  <c r="GQ206" i="60"/>
  <c r="GO206" i="60"/>
  <c r="GN206" i="60"/>
  <c r="GM206" i="60"/>
  <c r="GL206" i="60"/>
  <c r="GK206" i="60"/>
  <c r="GJ206" i="60"/>
  <c r="GI206" i="60"/>
  <c r="GH206" i="60"/>
  <c r="GG206" i="60"/>
  <c r="GF206" i="60"/>
  <c r="GE206" i="60"/>
  <c r="GD206" i="60"/>
  <c r="GC206" i="60"/>
  <c r="GB206" i="60"/>
  <c r="GA206" i="60"/>
  <c r="FZ206" i="60"/>
  <c r="FY206" i="60"/>
  <c r="FX206" i="60"/>
  <c r="FW206" i="60"/>
  <c r="FV206" i="60"/>
  <c r="FU206" i="60"/>
  <c r="FT206" i="60"/>
  <c r="FS206" i="60"/>
  <c r="FR206" i="60"/>
  <c r="FQ206" i="60"/>
  <c r="FP206" i="60"/>
  <c r="FN206" i="60"/>
  <c r="FM206" i="60"/>
  <c r="FK206" i="60"/>
  <c r="FI206" i="60"/>
  <c r="FH206" i="60"/>
  <c r="FG206" i="60"/>
  <c r="FF206" i="60"/>
  <c r="FE206" i="60"/>
  <c r="FD206" i="60"/>
  <c r="FC206" i="60"/>
  <c r="FB206" i="60"/>
  <c r="FA206" i="60"/>
  <c r="EZ206" i="60"/>
  <c r="EY206" i="60"/>
  <c r="EX206" i="60"/>
  <c r="EW206" i="60"/>
  <c r="EV206" i="60"/>
  <c r="EU206" i="60"/>
  <c r="ET206" i="60"/>
  <c r="ES206" i="60"/>
  <c r="ER206" i="60"/>
  <c r="EQ206" i="60"/>
  <c r="EP206" i="60"/>
  <c r="EO206" i="60"/>
  <c r="EN206" i="60"/>
  <c r="EM206" i="60"/>
  <c r="EL206" i="60"/>
  <c r="EK206" i="60"/>
  <c r="EJ206" i="60"/>
  <c r="EI206" i="60"/>
  <c r="EH206" i="60"/>
  <c r="EG206" i="60"/>
  <c r="EF206" i="60"/>
  <c r="EE206" i="60"/>
  <c r="ED206" i="60"/>
  <c r="EC206" i="60"/>
  <c r="EB206" i="60"/>
  <c r="EA206" i="60"/>
  <c r="DZ206" i="60"/>
  <c r="DY206" i="60"/>
  <c r="DX206" i="60"/>
  <c r="DW206" i="60"/>
  <c r="DV206" i="60"/>
  <c r="DU206" i="60"/>
  <c r="DT206" i="60"/>
  <c r="DS206" i="60"/>
  <c r="DR206" i="60"/>
  <c r="DQ206" i="60"/>
  <c r="DP206" i="60"/>
  <c r="DO206" i="60"/>
  <c r="DN206" i="60"/>
  <c r="DM206" i="60"/>
  <c r="DL206" i="60"/>
  <c r="DK206" i="60"/>
  <c r="DJ206" i="60"/>
  <c r="DI206" i="60"/>
  <c r="DH206" i="60"/>
  <c r="DG206" i="60"/>
  <c r="DF206" i="60"/>
  <c r="DE206" i="60"/>
  <c r="DD206" i="60"/>
  <c r="DC206" i="60"/>
  <c r="DB206" i="60"/>
  <c r="DA206" i="60"/>
  <c r="CZ206" i="60"/>
  <c r="CY206" i="60"/>
  <c r="CX206" i="60"/>
  <c r="CW206" i="60"/>
  <c r="CV206" i="60"/>
  <c r="CU206" i="60"/>
  <c r="CT206" i="60"/>
  <c r="CS206" i="60"/>
  <c r="CR206" i="60"/>
  <c r="CQ206" i="60"/>
  <c r="CP206" i="60"/>
  <c r="CO206" i="60"/>
  <c r="CN206" i="60"/>
  <c r="CM206" i="60"/>
  <c r="CL206" i="60"/>
  <c r="CK206" i="60"/>
  <c r="CJ206" i="60"/>
  <c r="CI206" i="60"/>
  <c r="CH206" i="60"/>
  <c r="CG206" i="60"/>
  <c r="CF206" i="60"/>
  <c r="CE206" i="60"/>
  <c r="CD206" i="60"/>
  <c r="CC206" i="60"/>
  <c r="CB206" i="60"/>
  <c r="CA206" i="60"/>
  <c r="BZ206" i="60"/>
  <c r="BY206" i="60"/>
  <c r="BX206" i="60"/>
  <c r="BW206" i="60"/>
  <c r="BV206" i="60"/>
  <c r="BU206" i="60"/>
  <c r="BT206" i="60"/>
  <c r="BS206" i="60"/>
  <c r="BR206" i="60"/>
  <c r="BQ206" i="60"/>
  <c r="BP206" i="60"/>
  <c r="BO206" i="60"/>
  <c r="BN206" i="60"/>
  <c r="BM206" i="60"/>
  <c r="BL206" i="60"/>
  <c r="BK206" i="60"/>
  <c r="BJ206" i="60"/>
  <c r="BI206" i="60"/>
  <c r="BH206" i="60"/>
  <c r="BG206" i="60"/>
  <c r="BF206" i="60"/>
  <c r="JS205" i="60"/>
  <c r="JA205" i="60"/>
  <c r="IZ205" i="60"/>
  <c r="IY205" i="60"/>
  <c r="IX205" i="60"/>
  <c r="IW205" i="60"/>
  <c r="IV205" i="60"/>
  <c r="IL205" i="60"/>
  <c r="IK205" i="60"/>
  <c r="IJ205" i="60"/>
  <c r="II205" i="60"/>
  <c r="IH205" i="60"/>
  <c r="IG205" i="60"/>
  <c r="IF205" i="60"/>
  <c r="IE205" i="60"/>
  <c r="ID205" i="60"/>
  <c r="IC205" i="60"/>
  <c r="IB205" i="60"/>
  <c r="IA205" i="60"/>
  <c r="HZ205" i="60"/>
  <c r="HY205" i="60"/>
  <c r="HX205" i="60"/>
  <c r="HW205" i="60"/>
  <c r="HV205" i="60"/>
  <c r="HU205" i="60"/>
  <c r="HT205" i="60"/>
  <c r="HS205" i="60"/>
  <c r="HR205" i="60"/>
  <c r="HQ205" i="60"/>
  <c r="HP205" i="60"/>
  <c r="HO205" i="60"/>
  <c r="HN205" i="60"/>
  <c r="HM205" i="60"/>
  <c r="HL205" i="60"/>
  <c r="HK205" i="60"/>
  <c r="HH205" i="60"/>
  <c r="HG205" i="60"/>
  <c r="HF205" i="60"/>
  <c r="HE205" i="60"/>
  <c r="HD205" i="60"/>
  <c r="HC205" i="60"/>
  <c r="HB205" i="60"/>
  <c r="HA205" i="60"/>
  <c r="GZ205" i="60"/>
  <c r="GY205" i="60"/>
  <c r="GX205" i="60"/>
  <c r="GW205" i="60"/>
  <c r="GV205" i="60"/>
  <c r="GT205" i="60"/>
  <c r="GS205" i="60"/>
  <c r="GR205" i="60"/>
  <c r="GQ205" i="60"/>
  <c r="GO205" i="60"/>
  <c r="GN205" i="60"/>
  <c r="GM205" i="60"/>
  <c r="GL205" i="60"/>
  <c r="GK205" i="60"/>
  <c r="GJ205" i="60"/>
  <c r="GI205" i="60"/>
  <c r="GH205" i="60"/>
  <c r="GG205" i="60"/>
  <c r="GF205" i="60"/>
  <c r="GE205" i="60"/>
  <c r="GD205" i="60"/>
  <c r="GC205" i="60"/>
  <c r="GB205" i="60"/>
  <c r="GA205" i="60"/>
  <c r="FZ205" i="60"/>
  <c r="FY205" i="60"/>
  <c r="FX205" i="60"/>
  <c r="FW205" i="60"/>
  <c r="FV205" i="60"/>
  <c r="FU205" i="60"/>
  <c r="FT205" i="60"/>
  <c r="FS205" i="60"/>
  <c r="FR205" i="60"/>
  <c r="FQ205" i="60"/>
  <c r="FP205" i="60"/>
  <c r="FO205" i="60"/>
  <c r="FN205" i="60"/>
  <c r="FM205" i="60"/>
  <c r="FL205" i="60"/>
  <c r="FK205" i="60"/>
  <c r="FJ205" i="60"/>
  <c r="FI205" i="60"/>
  <c r="FH205" i="60"/>
  <c r="FG205" i="60"/>
  <c r="FF205" i="60"/>
  <c r="FE205" i="60"/>
  <c r="FD205" i="60"/>
  <c r="FC205" i="60"/>
  <c r="FB205" i="60"/>
  <c r="FA205" i="60"/>
  <c r="EZ205" i="60"/>
  <c r="EY205" i="60"/>
  <c r="EX205" i="60"/>
  <c r="EW205" i="60"/>
  <c r="EV205" i="60"/>
  <c r="EU205" i="60"/>
  <c r="ET205" i="60"/>
  <c r="ES205" i="60"/>
  <c r="ER205" i="60"/>
  <c r="EQ205" i="60"/>
  <c r="EP205" i="60"/>
  <c r="EO205" i="60"/>
  <c r="EN205" i="60"/>
  <c r="EM205" i="60"/>
  <c r="EL205" i="60"/>
  <c r="EK205" i="60"/>
  <c r="EJ205" i="60"/>
  <c r="EI205" i="60"/>
  <c r="EH205" i="60"/>
  <c r="EG205" i="60"/>
  <c r="EF205" i="60"/>
  <c r="EE205" i="60"/>
  <c r="ED205" i="60"/>
  <c r="EC205" i="60"/>
  <c r="EB205" i="60"/>
  <c r="EA205" i="60"/>
  <c r="DZ205" i="60"/>
  <c r="DY205" i="60"/>
  <c r="DX205" i="60"/>
  <c r="DW205" i="60"/>
  <c r="DV205" i="60"/>
  <c r="DU205" i="60"/>
  <c r="DT205" i="60"/>
  <c r="DS205" i="60"/>
  <c r="DR205" i="60"/>
  <c r="DQ205" i="60"/>
  <c r="DP205" i="60"/>
  <c r="DO205" i="60"/>
  <c r="DN205" i="60"/>
  <c r="DM205" i="60"/>
  <c r="DL205" i="60"/>
  <c r="DK205" i="60"/>
  <c r="DJ205" i="60"/>
  <c r="DI205" i="60"/>
  <c r="DH205" i="60"/>
  <c r="DG205" i="60"/>
  <c r="DF205" i="60"/>
  <c r="DE205" i="60"/>
  <c r="DD205" i="60"/>
  <c r="DC205" i="60"/>
  <c r="DB205" i="60"/>
  <c r="DA205" i="60"/>
  <c r="CZ205" i="60"/>
  <c r="CX205" i="60"/>
  <c r="CW205" i="60"/>
  <c r="CV205" i="60"/>
  <c r="CU205" i="60"/>
  <c r="CT205" i="60"/>
  <c r="CS205" i="60"/>
  <c r="CR205" i="60"/>
  <c r="CQ205" i="60"/>
  <c r="CP205" i="60"/>
  <c r="CO205" i="60"/>
  <c r="CN205" i="60"/>
  <c r="CM205" i="60"/>
  <c r="CL205" i="60"/>
  <c r="CK205" i="60"/>
  <c r="CJ205" i="60"/>
  <c r="CI205" i="60"/>
  <c r="CH205" i="60"/>
  <c r="CG205" i="60"/>
  <c r="CF205" i="60"/>
  <c r="CE205" i="60"/>
  <c r="CD205" i="60"/>
  <c r="CC205" i="60"/>
  <c r="CB205" i="60"/>
  <c r="CA205" i="60"/>
  <c r="BY205" i="60"/>
  <c r="BX205" i="60"/>
  <c r="BW205" i="60"/>
  <c r="BV205" i="60"/>
  <c r="BU205" i="60"/>
  <c r="BT205" i="60"/>
  <c r="BS205" i="60"/>
  <c r="BR205" i="60"/>
  <c r="BQ205" i="60"/>
  <c r="BP205" i="60"/>
  <c r="BO205" i="60"/>
  <c r="BN205" i="60"/>
  <c r="BM205" i="60"/>
  <c r="BL205" i="60"/>
  <c r="BK205" i="60"/>
  <c r="BJ205" i="60"/>
  <c r="BI205" i="60"/>
  <c r="BH205" i="60"/>
  <c r="BG205" i="60"/>
  <c r="BF205" i="60"/>
  <c r="JS204" i="60"/>
  <c r="JA204" i="60"/>
  <c r="IZ204" i="60"/>
  <c r="IY204" i="60"/>
  <c r="IX204" i="60"/>
  <c r="IW204" i="60"/>
  <c r="IV204" i="60"/>
  <c r="IL204" i="60"/>
  <c r="IK204" i="60"/>
  <c r="IJ204" i="60"/>
  <c r="II204" i="60"/>
  <c r="IH204" i="60"/>
  <c r="IG204" i="60"/>
  <c r="IF204" i="60"/>
  <c r="IE204" i="60"/>
  <c r="ID204" i="60"/>
  <c r="IC204" i="60"/>
  <c r="IB204" i="60"/>
  <c r="IA204" i="60"/>
  <c r="HZ204" i="60"/>
  <c r="HY204" i="60"/>
  <c r="HX204" i="60"/>
  <c r="HW204" i="60"/>
  <c r="HV204" i="60"/>
  <c r="HU204" i="60"/>
  <c r="HT204" i="60"/>
  <c r="HS204" i="60"/>
  <c r="HR204" i="60"/>
  <c r="HQ204" i="60"/>
  <c r="HP204" i="60"/>
  <c r="HO204" i="60"/>
  <c r="HN204" i="60"/>
  <c r="HM204" i="60"/>
  <c r="HL204" i="60"/>
  <c r="HK204" i="60"/>
  <c r="HH204" i="60"/>
  <c r="HG204" i="60"/>
  <c r="HF204" i="60"/>
  <c r="HE204" i="60"/>
  <c r="HD204" i="60"/>
  <c r="HC204" i="60"/>
  <c r="HB204" i="60"/>
  <c r="HA204" i="60"/>
  <c r="GZ204" i="60"/>
  <c r="GY204" i="60"/>
  <c r="GX204" i="60"/>
  <c r="GW204" i="60"/>
  <c r="GV204" i="60"/>
  <c r="GT204" i="60"/>
  <c r="GS204" i="60"/>
  <c r="GR204" i="60"/>
  <c r="GQ204" i="60"/>
  <c r="GO204" i="60"/>
  <c r="GN204" i="60"/>
  <c r="GM204" i="60"/>
  <c r="GL204" i="60"/>
  <c r="GK204" i="60"/>
  <c r="GJ204" i="60"/>
  <c r="GI204" i="60"/>
  <c r="GH204" i="60"/>
  <c r="GG204" i="60"/>
  <c r="GF204" i="60"/>
  <c r="GE204" i="60"/>
  <c r="GD204" i="60"/>
  <c r="GC204" i="60"/>
  <c r="GB204" i="60"/>
  <c r="GA204" i="60"/>
  <c r="FZ204" i="60"/>
  <c r="FY204" i="60"/>
  <c r="FX204" i="60"/>
  <c r="FW204" i="60"/>
  <c r="FV204" i="60"/>
  <c r="FU204" i="60"/>
  <c r="FT204" i="60"/>
  <c r="FS204" i="60"/>
  <c r="FR204" i="60"/>
  <c r="FQ204" i="60"/>
  <c r="FP204" i="60"/>
  <c r="FO204" i="60"/>
  <c r="FN204" i="60"/>
  <c r="FM204" i="60"/>
  <c r="FL204" i="60"/>
  <c r="FK204" i="60"/>
  <c r="FJ204" i="60"/>
  <c r="FI204" i="60"/>
  <c r="FH204" i="60"/>
  <c r="FG204" i="60"/>
  <c r="FF204" i="60"/>
  <c r="FE204" i="60"/>
  <c r="FD204" i="60"/>
  <c r="FC204" i="60"/>
  <c r="FB204" i="60"/>
  <c r="FA204" i="60"/>
  <c r="EZ204" i="60"/>
  <c r="EY204" i="60"/>
  <c r="EX204" i="60"/>
  <c r="EW204" i="60"/>
  <c r="EV204" i="60"/>
  <c r="EU204" i="60"/>
  <c r="ET204" i="60"/>
  <c r="ES204" i="60"/>
  <c r="ER204" i="60"/>
  <c r="EQ204" i="60"/>
  <c r="EP204" i="60"/>
  <c r="EO204" i="60"/>
  <c r="EN204" i="60"/>
  <c r="EM204" i="60"/>
  <c r="EL204" i="60"/>
  <c r="EK204" i="60"/>
  <c r="EJ204" i="60"/>
  <c r="EI204" i="60"/>
  <c r="EH204" i="60"/>
  <c r="EG204" i="60"/>
  <c r="EF204" i="60"/>
  <c r="EE204" i="60"/>
  <c r="ED204" i="60"/>
  <c r="EC204" i="60"/>
  <c r="EB204" i="60"/>
  <c r="EA204" i="60"/>
  <c r="DZ204" i="60"/>
  <c r="DY204" i="60"/>
  <c r="DX204" i="60"/>
  <c r="DW204" i="60"/>
  <c r="DV204" i="60"/>
  <c r="DU204" i="60"/>
  <c r="DT204" i="60"/>
  <c r="DS204" i="60"/>
  <c r="DR204" i="60"/>
  <c r="DQ204" i="60"/>
  <c r="DP204" i="60"/>
  <c r="DO204" i="60"/>
  <c r="DN204" i="60"/>
  <c r="DM204" i="60"/>
  <c r="DL204" i="60"/>
  <c r="DK204" i="60"/>
  <c r="DJ204" i="60"/>
  <c r="DI204" i="60"/>
  <c r="DH204" i="60"/>
  <c r="DG204" i="60"/>
  <c r="DF204" i="60"/>
  <c r="DE204" i="60"/>
  <c r="DD204" i="60"/>
  <c r="DC204" i="60"/>
  <c r="DB204" i="60"/>
  <c r="DA204" i="60"/>
  <c r="CZ204" i="60"/>
  <c r="CW204" i="60"/>
  <c r="CV204" i="60"/>
  <c r="CU204" i="60"/>
  <c r="CT204" i="60"/>
  <c r="CS204" i="60"/>
  <c r="CR204" i="60"/>
  <c r="CQ204" i="60"/>
  <c r="CP204" i="60"/>
  <c r="CO204" i="60"/>
  <c r="CN204" i="60"/>
  <c r="CM204" i="60"/>
  <c r="CL204" i="60"/>
  <c r="CK204" i="60"/>
  <c r="CJ204" i="60"/>
  <c r="CI204" i="60"/>
  <c r="CH204" i="60"/>
  <c r="CG204" i="60"/>
  <c r="CF204" i="60"/>
  <c r="CE204" i="60"/>
  <c r="CD204" i="60"/>
  <c r="CC204" i="60"/>
  <c r="CB204" i="60"/>
  <c r="CA204" i="60"/>
  <c r="BZ204" i="60"/>
  <c r="BY204" i="60"/>
  <c r="BX204" i="60"/>
  <c r="BW204" i="60"/>
  <c r="BV204" i="60"/>
  <c r="BU204" i="60"/>
  <c r="BT204" i="60"/>
  <c r="BS204" i="60"/>
  <c r="BR204" i="60"/>
  <c r="BQ204" i="60"/>
  <c r="BP204" i="60"/>
  <c r="BO204" i="60"/>
  <c r="BN204" i="60"/>
  <c r="BM204" i="60"/>
  <c r="BL204" i="60"/>
  <c r="BK204" i="60"/>
  <c r="BJ204" i="60"/>
  <c r="BI204" i="60"/>
  <c r="BH204" i="60"/>
  <c r="BG204" i="60"/>
  <c r="BF204" i="60"/>
  <c r="GU208" i="60"/>
  <c r="GU211" i="60"/>
  <c r="IX215" i="60"/>
  <c r="IX219" i="60"/>
  <c r="II227" i="60"/>
  <c r="IX233" i="60"/>
  <c r="IX213" i="60"/>
  <c r="IX217" i="60"/>
  <c r="II221" i="60"/>
  <c r="IV229" i="60"/>
  <c r="IV230" i="60"/>
  <c r="IX231" i="60"/>
  <c r="IX235" i="60"/>
  <c r="ES59" i="60"/>
  <c r="EZ63" i="60"/>
  <c r="GA77" i="60"/>
  <c r="GA79" i="60"/>
  <c r="GB97" i="60"/>
  <c r="JJ105" i="60"/>
  <c r="JJ113" i="60"/>
  <c r="JR115" i="60"/>
  <c r="DJ121" i="60"/>
  <c r="DJ129" i="60"/>
  <c r="EK131" i="60"/>
  <c r="EK133" i="60"/>
  <c r="EL135" i="60"/>
  <c r="EQ137" i="60"/>
  <c r="IX141" i="60"/>
  <c r="IX143" i="60"/>
  <c r="FV147" i="60"/>
  <c r="GD149" i="60"/>
  <c r="FZ151" i="60"/>
  <c r="IX155" i="60"/>
  <c r="FZ157" i="60"/>
  <c r="FT159" i="60"/>
  <c r="FX163" i="60"/>
  <c r="FT165" i="60"/>
  <c r="IX167" i="60"/>
  <c r="IX169" i="60"/>
  <c r="IX171" i="60"/>
  <c r="IX173" i="60"/>
  <c r="HE175" i="60"/>
  <c r="IX179" i="60"/>
  <c r="IX180" i="60"/>
  <c r="IX182" i="60"/>
  <c r="IX184" i="60"/>
  <c r="IX186" i="60"/>
  <c r="HE188" i="60"/>
  <c r="IX190" i="60"/>
  <c r="IX194" i="60"/>
  <c r="IX196" i="60"/>
  <c r="IX198" i="60"/>
  <c r="IX202" i="60"/>
  <c r="GU204" i="60"/>
  <c r="GW209" i="60"/>
  <c r="IX214" i="60"/>
  <c r="IX218" i="60"/>
  <c r="II224" i="60"/>
  <c r="IX234" i="60"/>
  <c r="JL66" i="60"/>
  <c r="GA72" i="60"/>
  <c r="GA76" i="60"/>
  <c r="GA78" i="60"/>
  <c r="JI82" i="60"/>
  <c r="JI86" i="60"/>
  <c r="JI88" i="60"/>
  <c r="JJ98" i="60"/>
  <c r="JJ106" i="60"/>
  <c r="JS116" i="60"/>
  <c r="DJ122" i="60"/>
  <c r="EK130" i="60"/>
  <c r="EK132" i="60"/>
  <c r="EK134" i="60"/>
  <c r="EL136" i="60"/>
  <c r="IX140" i="60"/>
  <c r="FV144" i="60"/>
  <c r="FZ150" i="60"/>
  <c r="FZ152" i="60"/>
  <c r="IX156" i="60"/>
  <c r="IX158" i="60"/>
  <c r="GB160" i="60"/>
  <c r="FX162" i="60"/>
  <c r="FT164" i="60"/>
  <c r="IX168" i="60"/>
  <c r="IX172" i="60"/>
  <c r="IX174" i="60"/>
  <c r="IX176" i="60"/>
  <c r="IX181" i="60"/>
  <c r="IX183" i="60"/>
  <c r="IX187" i="60"/>
  <c r="IX189" i="60"/>
  <c r="IX191" i="60"/>
  <c r="IX195" i="60"/>
  <c r="IX197" i="60"/>
  <c r="IX199" i="60"/>
  <c r="IX203" i="60"/>
  <c r="GU206" i="60"/>
  <c r="IX216" i="60"/>
  <c r="IX220" i="60"/>
  <c r="IX232" i="60"/>
  <c r="BO56" i="60"/>
  <c r="DO109" i="60"/>
  <c r="CJ75" i="60"/>
  <c r="CP79" i="60"/>
  <c r="DK87" i="60"/>
  <c r="DO91" i="60"/>
  <c r="DO95" i="60"/>
  <c r="DO99" i="60"/>
  <c r="DO103" i="60"/>
  <c r="DO107" i="60"/>
  <c r="DO110" i="60"/>
  <c r="DO119" i="60"/>
  <c r="DO120" i="60"/>
  <c r="DO123" i="60"/>
  <c r="DO124" i="60"/>
  <c r="DO126" i="60"/>
  <c r="DO128" i="60"/>
  <c r="EP131" i="60"/>
  <c r="IY143" i="60"/>
  <c r="FU147" i="60"/>
  <c r="FY151" i="60"/>
  <c r="FW163" i="60"/>
  <c r="IY167" i="60"/>
  <c r="IY179" i="60"/>
  <c r="IY182" i="60"/>
  <c r="IY186" i="60"/>
  <c r="IY190" i="60"/>
  <c r="IY197" i="60"/>
  <c r="BT58" i="60"/>
  <c r="BT60" i="60"/>
  <c r="DO102" i="60"/>
  <c r="DO118" i="60"/>
  <c r="CE64" i="60"/>
  <c r="DO115" i="60"/>
  <c r="BT59" i="60"/>
  <c r="DO96" i="60"/>
  <c r="DO111" i="60"/>
  <c r="BO55" i="60"/>
  <c r="CG68" i="60"/>
  <c r="DO100" i="60"/>
  <c r="DO104" i="60"/>
  <c r="DO116" i="60"/>
  <c r="BP54" i="60"/>
  <c r="CC63" i="60"/>
  <c r="CD67" i="60"/>
  <c r="CP78" i="60"/>
  <c r="DI84" i="60"/>
  <c r="DI86" i="60"/>
  <c r="DO92" i="60"/>
  <c r="DO94" i="60"/>
  <c r="DO101" i="60"/>
  <c r="DO108" i="60"/>
  <c r="DO112" i="60"/>
  <c r="DO117" i="60"/>
  <c r="DM125" i="60"/>
  <c r="EP132" i="60"/>
  <c r="EP134" i="60"/>
  <c r="ER136" i="60"/>
  <c r="IY140" i="60"/>
  <c r="FY152" i="60"/>
  <c r="IY156" i="60"/>
  <c r="IY158" i="60"/>
  <c r="FS164" i="60"/>
  <c r="IY168" i="60"/>
  <c r="IY172" i="60"/>
  <c r="IY174" i="60"/>
  <c r="IY176" i="60"/>
  <c r="IY181" i="60"/>
  <c r="IY183" i="60"/>
  <c r="IY187" i="60"/>
  <c r="IY189" i="60"/>
  <c r="IY191" i="60"/>
  <c r="IY194" i="60"/>
  <c r="IY196" i="60"/>
  <c r="IY198" i="60"/>
  <c r="GZ188" i="60"/>
  <c r="BO52" i="60"/>
  <c r="FY157" i="60"/>
  <c r="BT57" i="60"/>
  <c r="BT61" i="60"/>
  <c r="DO93" i="60"/>
  <c r="IY141" i="60"/>
  <c r="IY173" i="60"/>
  <c r="BP53" i="60"/>
  <c r="CH69" i="60"/>
  <c r="DI85" i="60"/>
  <c r="IY184" i="60"/>
  <c r="IY195" i="60"/>
  <c r="DO127" i="60"/>
  <c r="EP133" i="60"/>
  <c r="GC149" i="60"/>
  <c r="FS165" i="60"/>
  <c r="IY180" i="60"/>
  <c r="IY219" i="60"/>
  <c r="IY231" i="60"/>
  <c r="IY235" i="60"/>
  <c r="IY202" i="60"/>
  <c r="IY214" i="60"/>
  <c r="IY218" i="60"/>
  <c r="IY234" i="60"/>
  <c r="ID227" i="60"/>
  <c r="IY213" i="60"/>
  <c r="IY217" i="60"/>
  <c r="IY233" i="60"/>
  <c r="IY220" i="60"/>
  <c r="ID224" i="60"/>
  <c r="IY232" i="60"/>
  <c r="IY216" i="60"/>
  <c r="GP208" i="60"/>
  <c r="IY203" i="60"/>
  <c r="GP211" i="60"/>
  <c r="IY215" i="60"/>
  <c r="BP51" i="60"/>
  <c r="B1" i="60"/>
  <c r="A1" i="69" s="1"/>
  <c r="A1" i="79" s="1"/>
  <c r="EU62" i="60"/>
  <c r="EZ62" i="60"/>
  <c r="JI80" i="60"/>
  <c r="FG64" i="60"/>
  <c r="EZ64" i="60"/>
  <c r="EV60" i="60"/>
  <c r="EZ60" i="60"/>
  <c r="EU61" i="60"/>
  <c r="EZ61" i="60"/>
  <c r="GB91" i="60"/>
  <c r="JJ114" i="60"/>
  <c r="IY90" i="60"/>
  <c r="JI90" i="60"/>
  <c r="IY89" i="60"/>
  <c r="JI89" i="60"/>
  <c r="IY81" i="60"/>
  <c r="JI81" i="60"/>
  <c r="IZ65" i="60"/>
  <c r="JL65" i="60"/>
  <c r="EC57" i="60"/>
  <c r="IY112" i="60"/>
  <c r="JJ112" i="60"/>
  <c r="IY104" i="60"/>
  <c r="JJ104" i="60"/>
  <c r="FQ96" i="60"/>
  <c r="GB96" i="60"/>
  <c r="IY111" i="60"/>
  <c r="JJ111" i="60"/>
  <c r="IY103" i="60"/>
  <c r="JJ103" i="60"/>
  <c r="FQ95" i="60"/>
  <c r="GB95" i="60"/>
  <c r="IX87" i="60"/>
  <c r="JI87" i="60"/>
  <c r="FP71" i="60"/>
  <c r="DB55" i="60"/>
  <c r="DM55" i="60"/>
  <c r="CV56" i="60"/>
  <c r="DF56" i="60"/>
  <c r="IY110" i="60"/>
  <c r="JJ110" i="60"/>
  <c r="IY102" i="60"/>
  <c r="JJ102" i="60"/>
  <c r="FQ94" i="60"/>
  <c r="GB94" i="60"/>
  <c r="FP70" i="60"/>
  <c r="EE58" i="60"/>
  <c r="IY109" i="60"/>
  <c r="JJ109" i="60"/>
  <c r="IY101" i="60"/>
  <c r="JJ101" i="60"/>
  <c r="FQ93" i="60"/>
  <c r="GB93" i="60"/>
  <c r="IX85" i="60"/>
  <c r="JI85" i="60"/>
  <c r="DB53" i="60"/>
  <c r="CV54" i="60"/>
  <c r="DF54" i="60"/>
  <c r="IY108" i="60"/>
  <c r="JJ108" i="60"/>
  <c r="IY100" i="60"/>
  <c r="JJ100" i="60"/>
  <c r="FQ92" i="60"/>
  <c r="GB92" i="60"/>
  <c r="IX84" i="60"/>
  <c r="JI84" i="60"/>
  <c r="IZ68" i="60"/>
  <c r="JL68" i="60"/>
  <c r="IY107" i="60"/>
  <c r="JJ107" i="60"/>
  <c r="IY99" i="60"/>
  <c r="JJ99" i="60"/>
  <c r="IX83" i="60"/>
  <c r="JI83" i="60"/>
  <c r="IZ67" i="60"/>
  <c r="JL67" i="60"/>
  <c r="CV51" i="60"/>
  <c r="DF51" i="60"/>
  <c r="FT66" i="60"/>
  <c r="IZ66" i="60"/>
  <c r="DJ113" i="60"/>
  <c r="IY113" i="60"/>
  <c r="DJ97" i="60"/>
  <c r="FQ97" i="60"/>
  <c r="IY88" i="60"/>
  <c r="IX88" i="60"/>
  <c r="IY72" i="60"/>
  <c r="FP72" i="60"/>
  <c r="IY79" i="60"/>
  <c r="FP79" i="60"/>
  <c r="DJ106" i="60"/>
  <c r="IY106" i="60"/>
  <c r="IY73" i="60"/>
  <c r="FP73" i="60"/>
  <c r="IY78" i="60"/>
  <c r="FP78" i="60"/>
  <c r="IY77" i="60"/>
  <c r="FP77" i="60"/>
  <c r="FP69" i="60"/>
  <c r="DJ114" i="60"/>
  <c r="IY114" i="60"/>
  <c r="DJ98" i="60"/>
  <c r="IY98" i="60"/>
  <c r="IY74" i="60"/>
  <c r="FP74" i="60"/>
  <c r="DJ105" i="60"/>
  <c r="IY105" i="60"/>
  <c r="IY76" i="60"/>
  <c r="FP76" i="60"/>
  <c r="FQ91" i="60"/>
  <c r="IY75" i="60"/>
  <c r="FP75" i="60"/>
  <c r="P134" i="83"/>
  <c r="DR57" i="60"/>
  <c r="IY62" i="60"/>
  <c r="EL62" i="60"/>
  <c r="IY64" i="60"/>
  <c r="AI28" i="83"/>
  <c r="EX64" i="60"/>
  <c r="IY63" i="60"/>
  <c r="EQ63" i="60"/>
  <c r="IY60" i="60"/>
  <c r="EM60" i="60"/>
  <c r="P136" i="83"/>
  <c r="DT58" i="60"/>
  <c r="IY61" i="60"/>
  <c r="EL61" i="60"/>
  <c r="DB52" i="60"/>
  <c r="IY59" i="60"/>
  <c r="EJ59" i="60"/>
  <c r="IX82" i="60"/>
  <c r="IY82" i="60"/>
  <c r="IX65" i="60"/>
  <c r="IY65" i="60"/>
  <c r="IX80" i="60"/>
  <c r="IY80" i="60"/>
  <c r="IV87" i="60"/>
  <c r="IY87" i="60"/>
  <c r="IX86" i="60"/>
  <c r="IY86" i="60"/>
  <c r="IY58" i="60"/>
  <c r="HU93" i="60"/>
  <c r="HU238" i="60"/>
  <c r="IY93" i="60"/>
  <c r="CL90" i="60"/>
  <c r="IX90" i="60"/>
  <c r="AZ74" i="60"/>
  <c r="IX74" i="60"/>
  <c r="CL81" i="60"/>
  <c r="IX81" i="60"/>
  <c r="AZ73" i="60"/>
  <c r="IX73" i="60"/>
  <c r="AB57" i="60"/>
  <c r="GH57" i="60"/>
  <c r="AP62" i="60"/>
  <c r="FZ62" i="60"/>
  <c r="CL88" i="60"/>
  <c r="IV88" i="60"/>
  <c r="AZ72" i="60"/>
  <c r="IX72" i="60"/>
  <c r="AP64" i="60"/>
  <c r="IX64" i="60"/>
  <c r="CC79" i="60"/>
  <c r="IX79" i="60"/>
  <c r="AZ71" i="60"/>
  <c r="GN71" i="60"/>
  <c r="AP63" i="60"/>
  <c r="FZ63" i="60"/>
  <c r="W55" i="60"/>
  <c r="EL55" i="60"/>
  <c r="W56" i="60"/>
  <c r="EM56" i="60"/>
  <c r="AB60" i="60"/>
  <c r="GD60" i="60"/>
  <c r="CC78" i="60"/>
  <c r="IX78" i="60"/>
  <c r="AZ70" i="60"/>
  <c r="FX70" i="60"/>
  <c r="AB58" i="60"/>
  <c r="FV58" i="60"/>
  <c r="CC77" i="60"/>
  <c r="IX77" i="60"/>
  <c r="AZ69" i="60"/>
  <c r="FX69" i="60"/>
  <c r="AB61" i="60"/>
  <c r="FZ61" i="60"/>
  <c r="X53" i="60"/>
  <c r="EK53" i="60"/>
  <c r="W52" i="60"/>
  <c r="EK52" i="60"/>
  <c r="X54" i="60"/>
  <c r="EK54" i="60"/>
  <c r="AZ76" i="60"/>
  <c r="IX76" i="60"/>
  <c r="AP68" i="60"/>
  <c r="GB68" i="60"/>
  <c r="AX75" i="60"/>
  <c r="IX75" i="60"/>
  <c r="AP67" i="60"/>
  <c r="GB67" i="60"/>
  <c r="AB59" i="60"/>
  <c r="GD59" i="60"/>
  <c r="X51" i="60"/>
  <c r="DJ51" i="60"/>
  <c r="CL89" i="60"/>
  <c r="IX89" i="60"/>
  <c r="CA82" i="60"/>
  <c r="CL82" i="60"/>
  <c r="CC128" i="60"/>
  <c r="DJ128" i="60"/>
  <c r="CC120" i="60"/>
  <c r="DJ120" i="60"/>
  <c r="CC112" i="60"/>
  <c r="DJ112" i="60"/>
  <c r="CC104" i="60"/>
  <c r="DJ104" i="60"/>
  <c r="CC96" i="60"/>
  <c r="DJ96" i="60"/>
  <c r="CA80" i="60"/>
  <c r="CA90" i="60"/>
  <c r="CA125" i="60"/>
  <c r="CL80" i="60"/>
  <c r="CC127" i="60"/>
  <c r="DJ127" i="60"/>
  <c r="CC119" i="60"/>
  <c r="DJ119" i="60"/>
  <c r="CC111" i="60"/>
  <c r="DJ111" i="60"/>
  <c r="CC103" i="60"/>
  <c r="DJ103" i="60"/>
  <c r="CC95" i="60"/>
  <c r="DJ95" i="60"/>
  <c r="BW87" i="60"/>
  <c r="CL87" i="60"/>
  <c r="CC126" i="60"/>
  <c r="DJ126" i="60"/>
  <c r="CC118" i="60"/>
  <c r="DJ118" i="60"/>
  <c r="CC110" i="60"/>
  <c r="DJ110" i="60"/>
  <c r="CC102" i="60"/>
  <c r="DJ102" i="60"/>
  <c r="CC94" i="60"/>
  <c r="DJ94" i="60"/>
  <c r="BU86" i="60"/>
  <c r="CL86" i="60"/>
  <c r="DJ125" i="60"/>
  <c r="CC117" i="60"/>
  <c r="DJ117" i="60"/>
  <c r="CC109" i="60"/>
  <c r="DJ109" i="60"/>
  <c r="CC101" i="60"/>
  <c r="DJ101" i="60"/>
  <c r="CC93" i="60"/>
  <c r="DJ93" i="60"/>
  <c r="BU85" i="60"/>
  <c r="CL85" i="60"/>
  <c r="CC124" i="60"/>
  <c r="DJ124" i="60"/>
  <c r="CC116" i="60"/>
  <c r="DJ116" i="60"/>
  <c r="CC108" i="60"/>
  <c r="DJ108" i="60"/>
  <c r="CC100" i="60"/>
  <c r="DJ100" i="60"/>
  <c r="CC92" i="60"/>
  <c r="DJ92" i="60"/>
  <c r="BU84" i="60"/>
  <c r="CL84" i="60"/>
  <c r="CC123" i="60"/>
  <c r="DJ123" i="60"/>
  <c r="CC115" i="60"/>
  <c r="DJ115" i="60"/>
  <c r="CC107" i="60"/>
  <c r="DJ107" i="60"/>
  <c r="CC99" i="60"/>
  <c r="DJ99" i="60"/>
  <c r="CC91" i="60"/>
  <c r="DJ91" i="60"/>
  <c r="BU83" i="60"/>
  <c r="CL83" i="60"/>
  <c r="ID226" i="60"/>
  <c r="II226" i="60"/>
  <c r="GP212" i="60"/>
  <c r="GU212" i="60"/>
  <c r="IY201" i="60"/>
  <c r="IX201" i="60"/>
  <c r="IY193" i="60"/>
  <c r="IX193" i="60"/>
  <c r="IY185" i="60"/>
  <c r="IX185" i="60"/>
  <c r="IY178" i="60"/>
  <c r="IX178" i="60"/>
  <c r="IY170" i="60"/>
  <c r="IX170" i="60"/>
  <c r="IY154" i="60"/>
  <c r="IX154" i="60"/>
  <c r="FU146" i="60"/>
  <c r="FV146" i="60"/>
  <c r="EW138" i="60"/>
  <c r="EQ138" i="60"/>
  <c r="DO122" i="60"/>
  <c r="CC122" i="60"/>
  <c r="DO114" i="60"/>
  <c r="CC114" i="60"/>
  <c r="DO106" i="60"/>
  <c r="CC106" i="60"/>
  <c r="DO98" i="60"/>
  <c r="CC98" i="60"/>
  <c r="CD66" i="60"/>
  <c r="AP66" i="60"/>
  <c r="IY228" i="60"/>
  <c r="IX228" i="60"/>
  <c r="GP210" i="60"/>
  <c r="GU210" i="60"/>
  <c r="IY200" i="60"/>
  <c r="IX200" i="60"/>
  <c r="IY192" i="60"/>
  <c r="IX192" i="60"/>
  <c r="IY177" i="60"/>
  <c r="IX177" i="60"/>
  <c r="GA161" i="60"/>
  <c r="GB161" i="60"/>
  <c r="IY153" i="60"/>
  <c r="IX153" i="60"/>
  <c r="FU145" i="60"/>
  <c r="FV145" i="60"/>
  <c r="DO129" i="60"/>
  <c r="CC129" i="60"/>
  <c r="DO121" i="60"/>
  <c r="CC121" i="60"/>
  <c r="DO113" i="60"/>
  <c r="CC113" i="60"/>
  <c r="DO105" i="60"/>
  <c r="CC105" i="60"/>
  <c r="DO97" i="60"/>
  <c r="CC97" i="60"/>
  <c r="DO89" i="60"/>
  <c r="CC89" i="60"/>
  <c r="CC65" i="60"/>
  <c r="P84" i="83"/>
  <c r="BW81" i="60"/>
  <c r="AP65" i="60"/>
  <c r="GP205" i="60"/>
  <c r="GU205" i="60"/>
  <c r="ID225" i="60"/>
  <c r="II225" i="60"/>
  <c r="ID223" i="60"/>
  <c r="II223" i="60"/>
  <c r="ID222" i="60"/>
  <c r="II222" i="60"/>
  <c r="AD65" i="83"/>
  <c r="GW207" i="60"/>
  <c r="P95" i="83"/>
  <c r="CH88" i="60"/>
  <c r="AD60" i="83"/>
  <c r="GN166" i="60"/>
  <c r="GH142" i="60"/>
  <c r="GD148" i="60"/>
  <c r="AI17" i="83"/>
  <c r="EM139" i="60"/>
  <c r="AD77" i="83"/>
  <c r="AD52" i="83"/>
  <c r="AD69" i="83"/>
  <c r="P33" i="83"/>
  <c r="CF62" i="60"/>
  <c r="CI62" i="60"/>
  <c r="P88" i="83"/>
  <c r="AD54" i="83"/>
  <c r="AD51" i="83"/>
  <c r="P90" i="83"/>
  <c r="AD85" i="83"/>
  <c r="AD64" i="83"/>
  <c r="P57" i="83"/>
  <c r="P31" i="85"/>
  <c r="P55" i="85"/>
  <c r="DF42" i="60"/>
  <c r="DF50" i="60"/>
  <c r="P30" i="85"/>
  <c r="CJ74" i="60"/>
  <c r="CH74" i="60"/>
  <c r="CJ73" i="60"/>
  <c r="CH73" i="60"/>
  <c r="CJ72" i="60"/>
  <c r="CH72" i="60"/>
  <c r="CJ76" i="60"/>
  <c r="CH76" i="60"/>
  <c r="CJ71" i="60"/>
  <c r="CH71" i="60"/>
  <c r="CJ70" i="60"/>
  <c r="CH70" i="60"/>
  <c r="IY171" i="60"/>
  <c r="ID221" i="60"/>
  <c r="IY169" i="60"/>
  <c r="IY155" i="60"/>
  <c r="GG142" i="60"/>
  <c r="IY199" i="60"/>
  <c r="EW137" i="60"/>
  <c r="GZ175" i="60"/>
  <c r="HJ207" i="60"/>
  <c r="GR207" i="60"/>
  <c r="HP238" i="60"/>
  <c r="HI206" i="60"/>
  <c r="GP206" i="60"/>
  <c r="GA160" i="60"/>
  <c r="FU144" i="60"/>
  <c r="IW229" i="60"/>
  <c r="IL230" i="60"/>
  <c r="IW230" i="60"/>
  <c r="GC148" i="60"/>
  <c r="ES139" i="60"/>
  <c r="GM166" i="60"/>
  <c r="FY150" i="60"/>
  <c r="FS159" i="60"/>
  <c r="GP204" i="60"/>
  <c r="HJ209" i="60"/>
  <c r="GR209" i="60"/>
  <c r="FW162" i="60"/>
  <c r="ER135" i="60"/>
  <c r="DK81" i="60"/>
  <c r="EP130" i="60"/>
  <c r="DI83" i="60"/>
  <c r="CJ69" i="60"/>
  <c r="DZ88" i="60"/>
  <c r="DO80" i="60"/>
  <c r="CP77" i="60"/>
  <c r="DM82" i="60"/>
  <c r="HJ211" i="60"/>
  <c r="HI211" i="60"/>
  <c r="HJ204" i="60"/>
  <c r="HI204" i="60"/>
  <c r="HH218" i="60"/>
  <c r="HG218" i="60"/>
  <c r="HH214" i="60"/>
  <c r="HG214" i="60"/>
  <c r="HJ212" i="60"/>
  <c r="HI212" i="60"/>
  <c r="HH220" i="60"/>
  <c r="HG220" i="60"/>
  <c r="HH217" i="60"/>
  <c r="HG217" i="60"/>
  <c r="HJ210" i="60"/>
  <c r="HI210" i="60"/>
  <c r="HH216" i="60"/>
  <c r="HG216" i="60"/>
  <c r="HH215" i="60"/>
  <c r="HG215" i="60"/>
  <c r="HJ208" i="60"/>
  <c r="HI208" i="60"/>
  <c r="HJ205" i="60"/>
  <c r="HI205" i="60"/>
  <c r="HH213" i="60"/>
  <c r="HG213" i="60"/>
  <c r="HH219" i="60"/>
  <c r="HG219" i="60"/>
  <c r="IL229" i="60"/>
  <c r="FO206" i="60"/>
  <c r="HJ206" i="60"/>
  <c r="HV238" i="60"/>
  <c r="CY204" i="60"/>
  <c r="BZ205" i="60"/>
  <c r="CY205" i="60"/>
  <c r="BK44" i="60"/>
  <c r="BK48" i="60"/>
  <c r="BK45" i="60"/>
  <c r="BK49" i="60"/>
  <c r="BG13" i="60"/>
  <c r="BK17" i="60"/>
  <c r="BK24" i="60"/>
  <c r="BK26" i="60"/>
  <c r="BK28" i="60"/>
  <c r="BK37" i="60"/>
  <c r="BK40" i="60"/>
  <c r="BK42" i="60"/>
  <c r="BK46" i="60"/>
  <c r="BG12" i="60"/>
  <c r="BG14" i="60"/>
  <c r="BI16" i="60"/>
  <c r="BK18" i="60"/>
  <c r="BK20" i="60"/>
  <c r="BK22" i="60"/>
  <c r="BK30" i="60"/>
  <c r="BK32" i="60"/>
  <c r="BK33" i="60"/>
  <c r="BK34" i="60"/>
  <c r="BK36" i="60"/>
  <c r="BK38" i="60"/>
  <c r="BK41" i="60"/>
  <c r="BK43" i="60"/>
  <c r="BK47" i="60"/>
  <c r="BK31" i="60"/>
  <c r="BK39" i="60"/>
  <c r="BK15" i="60"/>
  <c r="BK19" i="60"/>
  <c r="BK21" i="60"/>
  <c r="BK23" i="60"/>
  <c r="BK25" i="60"/>
  <c r="BK27" i="60"/>
  <c r="BI29" i="60"/>
  <c r="CX204" i="60"/>
  <c r="FL206" i="60"/>
  <c r="BK35" i="60"/>
  <c r="FJ206" i="60"/>
  <c r="CY207" i="60"/>
  <c r="BE28" i="60"/>
  <c r="BE30" i="60"/>
  <c r="BE31" i="60"/>
  <c r="CV47" i="60"/>
  <c r="DF47" i="60"/>
  <c r="DA39" i="60"/>
  <c r="DL39" i="60"/>
  <c r="AX23" i="60"/>
  <c r="CV44" i="60"/>
  <c r="DF44" i="60"/>
  <c r="CZ36" i="60"/>
  <c r="DK36" i="60"/>
  <c r="BA24" i="60"/>
  <c r="CV45" i="60"/>
  <c r="DF45" i="60"/>
  <c r="DL37" i="60"/>
  <c r="AZ29" i="60"/>
  <c r="BE29" i="60"/>
  <c r="AV21" i="60"/>
  <c r="DF34" i="60"/>
  <c r="AY22" i="60"/>
  <c r="CV43" i="60"/>
  <c r="DF43" i="60"/>
  <c r="DK35" i="60"/>
  <c r="AZ27" i="60"/>
  <c r="BE27" i="60"/>
  <c r="CV48" i="60"/>
  <c r="DF48" i="60"/>
  <c r="CV40" i="60"/>
  <c r="DF40" i="60"/>
  <c r="CZ32" i="60"/>
  <c r="W20" i="60"/>
  <c r="P27" i="85"/>
  <c r="CZ49" i="60"/>
  <c r="DK49" i="60"/>
  <c r="CV41" i="60"/>
  <c r="DF41" i="60"/>
  <c r="CX33" i="60"/>
  <c r="AW25" i="60"/>
  <c r="BB25" i="60"/>
  <c r="P28" i="85"/>
  <c r="CV46" i="60"/>
  <c r="DF46" i="60"/>
  <c r="DA38" i="60"/>
  <c r="DL38" i="60"/>
  <c r="AW26" i="60"/>
  <c r="P105" i="83"/>
  <c r="CP32" i="60"/>
  <c r="CZ35" i="60"/>
  <c r="P11" i="60"/>
  <c r="Z11" i="60"/>
  <c r="AA12" i="60"/>
  <c r="CN33" i="60"/>
  <c r="T9" i="60"/>
  <c r="AR26" i="60"/>
  <c r="P51" i="83"/>
  <c r="Y18" i="60"/>
  <c r="AS23" i="60"/>
  <c r="S15" i="60"/>
  <c r="AV24" i="60"/>
  <c r="DA37" i="60"/>
  <c r="AQ21" i="60"/>
  <c r="R13" i="60"/>
  <c r="T13" i="60"/>
  <c r="DJ50" i="60"/>
  <c r="CV50" i="60"/>
  <c r="DJ42" i="60"/>
  <c r="CV42" i="60"/>
  <c r="CV34" i="60"/>
  <c r="AT22" i="60"/>
  <c r="R14" i="60"/>
  <c r="T14" i="60"/>
  <c r="P101" i="83"/>
  <c r="P126" i="83"/>
  <c r="S45" i="60"/>
  <c r="DJ45" i="60"/>
  <c r="S37" i="60"/>
  <c r="CL37" i="60"/>
  <c r="S21" i="60"/>
  <c r="AP21" i="60"/>
  <c r="S34" i="60"/>
  <c r="AZ34" i="60"/>
  <c r="S22" i="60"/>
  <c r="AP22" i="60"/>
  <c r="S43" i="60"/>
  <c r="DJ43" i="60"/>
  <c r="S35" i="60"/>
  <c r="CL35" i="60"/>
  <c r="S27" i="60"/>
  <c r="AP27" i="60"/>
  <c r="S19" i="60"/>
  <c r="X19" i="60"/>
  <c r="S48" i="60"/>
  <c r="DJ48" i="60"/>
  <c r="S40" i="60"/>
  <c r="DJ40" i="60"/>
  <c r="S32" i="60"/>
  <c r="AZ32" i="60"/>
  <c r="S28" i="60"/>
  <c r="AZ28" i="60"/>
  <c r="S20" i="60"/>
  <c r="X20" i="60"/>
  <c r="N12" i="60"/>
  <c r="P12" i="60"/>
  <c r="S49" i="60"/>
  <c r="DJ49" i="60"/>
  <c r="S41" i="60"/>
  <c r="DJ41" i="60"/>
  <c r="S33" i="60"/>
  <c r="AZ33" i="60"/>
  <c r="S25" i="60"/>
  <c r="AP25" i="60"/>
  <c r="S17" i="60"/>
  <c r="X17" i="60"/>
  <c r="N9" i="60"/>
  <c r="S46" i="60"/>
  <c r="DJ46" i="60"/>
  <c r="R38" i="60"/>
  <c r="CL38" i="60"/>
  <c r="S30" i="60"/>
  <c r="AZ30" i="60"/>
  <c r="S26" i="60"/>
  <c r="AP26" i="60"/>
  <c r="S18" i="60"/>
  <c r="W18" i="60"/>
  <c r="K10" i="60"/>
  <c r="N10" i="60"/>
  <c r="P28" i="83"/>
  <c r="S47" i="60"/>
  <c r="DJ47" i="60"/>
  <c r="S39" i="60"/>
  <c r="DJ39" i="60"/>
  <c r="S31" i="60"/>
  <c r="AZ31" i="60"/>
  <c r="S23" i="60"/>
  <c r="AP23" i="60"/>
  <c r="S44" i="60"/>
  <c r="DJ44" i="60"/>
  <c r="S36" i="60"/>
  <c r="CL36" i="60"/>
  <c r="S24" i="60"/>
  <c r="AP24" i="60"/>
  <c r="P16" i="60"/>
  <c r="V16" i="60"/>
  <c r="P29" i="83"/>
  <c r="BH29" i="60"/>
  <c r="P29" i="60"/>
  <c r="P20" i="83"/>
  <c r="O13" i="60"/>
  <c r="P27" i="83"/>
  <c r="V50" i="60"/>
  <c r="BJ42" i="60"/>
  <c r="R42" i="60"/>
  <c r="BF14" i="60"/>
  <c r="N14" i="60"/>
  <c r="L11" i="60"/>
  <c r="P19" i="83"/>
  <c r="P24" i="83"/>
  <c r="BJ38" i="60"/>
  <c r="BF12" i="60"/>
  <c r="BH16" i="60"/>
  <c r="BG50" i="60"/>
  <c r="BN50" i="60"/>
  <c r="AD43" i="83"/>
  <c r="B16" i="79"/>
  <c r="H10" i="79" s="1"/>
  <c r="I10" i="79" s="1"/>
  <c r="D15" i="79"/>
  <c r="I6" i="78"/>
  <c r="Z6" i="78" s="1"/>
  <c r="AF6" i="78" s="1"/>
  <c r="AI6" i="78" s="1"/>
  <c r="AI8" i="78" s="1"/>
  <c r="Z3" i="78"/>
  <c r="Z4" i="78" s="1"/>
  <c r="Z8" i="78"/>
  <c r="AH6" i="78"/>
  <c r="AH8" i="78" s="1"/>
  <c r="K492" i="60"/>
  <c r="K495" i="60"/>
  <c r="K478" i="60"/>
  <c r="K493" i="60"/>
  <c r="K483" i="60"/>
  <c r="K466" i="60"/>
  <c r="K464" i="60"/>
  <c r="K469" i="60"/>
  <c r="K479" i="60"/>
  <c r="K497" i="60"/>
  <c r="K465" i="60"/>
  <c r="K473" i="60"/>
  <c r="K496" i="60"/>
  <c r="K481" i="60"/>
  <c r="K396" i="60"/>
  <c r="K303" i="60"/>
  <c r="K372" i="60"/>
  <c r="K371" i="60"/>
  <c r="K376" i="60"/>
  <c r="K368" i="60"/>
  <c r="K388" i="60"/>
  <c r="K397" i="60"/>
  <c r="K390" i="60"/>
  <c r="K374" i="60"/>
  <c r="K394" i="60"/>
  <c r="K393" i="60"/>
  <c r="K385" i="60"/>
  <c r="K378" i="60"/>
  <c r="K369" i="60"/>
  <c r="K391" i="60"/>
  <c r="K305" i="60"/>
  <c r="K379" i="60"/>
  <c r="K306" i="60"/>
  <c r="K285" i="60"/>
  <c r="K498" i="60"/>
  <c r="K475" i="60"/>
  <c r="K467" i="60"/>
  <c r="K471" i="60"/>
  <c r="K472" i="60"/>
  <c r="K468" i="60"/>
  <c r="K482" i="60"/>
  <c r="K474" i="60"/>
  <c r="K480" i="60"/>
  <c r="K477" i="60"/>
  <c r="K470" i="60"/>
  <c r="K463" i="60"/>
  <c r="K494" i="60"/>
  <c r="K476" i="60"/>
  <c r="K399" i="60"/>
  <c r="K380" i="60"/>
  <c r="K375" i="60"/>
  <c r="K384" i="60"/>
  <c r="K389" i="60"/>
  <c r="K383" i="60"/>
  <c r="K377" i="60"/>
  <c r="K398" i="60"/>
  <c r="K382" i="60"/>
  <c r="K304" i="60"/>
  <c r="K288" i="60"/>
  <c r="K395" i="60"/>
  <c r="K373" i="60"/>
  <c r="K370" i="60"/>
  <c r="K387" i="60"/>
  <c r="K381" i="60"/>
  <c r="K386" i="60"/>
  <c r="K392" i="60"/>
  <c r="K287" i="60"/>
  <c r="K262" i="60"/>
  <c r="K499" i="60"/>
  <c r="K298" i="60"/>
  <c r="K290" i="60"/>
  <c r="K279" i="60"/>
  <c r="K271" i="60"/>
  <c r="K263" i="60"/>
  <c r="K308" i="60"/>
  <c r="K316" i="60"/>
  <c r="K324" i="60"/>
  <c r="K332" i="60"/>
  <c r="K340" i="60"/>
  <c r="K348" i="60"/>
  <c r="K356" i="60"/>
  <c r="K364" i="60"/>
  <c r="K404" i="60"/>
  <c r="K412" i="60"/>
  <c r="K420" i="60"/>
  <c r="K488" i="60"/>
  <c r="K428" i="60"/>
  <c r="K436" i="60"/>
  <c r="K444" i="60"/>
  <c r="K302" i="60"/>
  <c r="K294" i="60"/>
  <c r="K283" i="60"/>
  <c r="K275" i="60"/>
  <c r="K267" i="60"/>
  <c r="K312" i="60"/>
  <c r="K320" i="60"/>
  <c r="K328" i="60"/>
  <c r="K336" i="60"/>
  <c r="K344" i="60"/>
  <c r="K352" i="60"/>
  <c r="K360" i="60"/>
  <c r="K400" i="60"/>
  <c r="K408" i="60"/>
  <c r="K416" i="60"/>
  <c r="K424" i="60"/>
  <c r="K484" i="60"/>
  <c r="K432" i="60"/>
  <c r="K440" i="60"/>
  <c r="K301" i="60"/>
  <c r="K293" i="60"/>
  <c r="K282" i="60"/>
  <c r="K274" i="60"/>
  <c r="K266" i="60"/>
  <c r="K313" i="60"/>
  <c r="K321" i="60"/>
  <c r="K329" i="60"/>
  <c r="K337" i="60"/>
  <c r="K345" i="60"/>
  <c r="K353" i="60"/>
  <c r="K361" i="60"/>
  <c r="K401" i="60"/>
  <c r="K409" i="60"/>
  <c r="K417" i="60"/>
  <c r="K491" i="60"/>
  <c r="K425" i="60"/>
  <c r="K433" i="60"/>
  <c r="K441" i="60"/>
  <c r="K296" i="60"/>
  <c r="K286" i="60"/>
  <c r="K277" i="60"/>
  <c r="K269" i="60"/>
  <c r="K297" i="60"/>
  <c r="K289" i="60"/>
  <c r="K278" i="60"/>
  <c r="K270" i="60"/>
  <c r="K309" i="60"/>
  <c r="K317" i="60"/>
  <c r="K325" i="60"/>
  <c r="K333" i="60"/>
  <c r="K341" i="60"/>
  <c r="K349" i="60"/>
  <c r="K357" i="60"/>
  <c r="K365" i="60"/>
  <c r="K405" i="60"/>
  <c r="K413" i="60"/>
  <c r="K421" i="60"/>
  <c r="K487" i="60"/>
  <c r="K429" i="60"/>
  <c r="K437" i="60"/>
  <c r="K445" i="60"/>
  <c r="K300" i="60"/>
  <c r="K292" i="60"/>
  <c r="K281" i="60"/>
  <c r="K273" i="60"/>
  <c r="K265" i="60"/>
  <c r="K261" i="60"/>
  <c r="K314" i="60"/>
  <c r="K322" i="60"/>
  <c r="K330" i="60"/>
  <c r="K338" i="60"/>
  <c r="K346" i="60"/>
  <c r="K354" i="60"/>
  <c r="K362" i="60"/>
  <c r="K402" i="60"/>
  <c r="K410" i="60"/>
  <c r="K418" i="60"/>
  <c r="K490" i="60"/>
  <c r="K426" i="60"/>
  <c r="K434" i="60"/>
  <c r="K442" i="60"/>
  <c r="K299" i="60"/>
  <c r="K291" i="60"/>
  <c r="K280" i="60"/>
  <c r="K272" i="60"/>
  <c r="K264" i="60"/>
  <c r="K307" i="60"/>
  <c r="K315" i="60"/>
  <c r="K310" i="60"/>
  <c r="K318" i="60"/>
  <c r="K326" i="60"/>
  <c r="K334" i="60"/>
  <c r="K342" i="60"/>
  <c r="K350" i="60"/>
  <c r="K358" i="60"/>
  <c r="K366" i="60"/>
  <c r="K406" i="60"/>
  <c r="K414" i="60"/>
  <c r="K422" i="60"/>
  <c r="K486" i="60"/>
  <c r="K430" i="60"/>
  <c r="K438" i="60"/>
  <c r="K295" i="60"/>
  <c r="K284" i="60"/>
  <c r="K276" i="60"/>
  <c r="K268" i="60"/>
  <c r="K311" i="60"/>
  <c r="K323" i="60"/>
  <c r="K331" i="60"/>
  <c r="K339" i="60"/>
  <c r="K347" i="60"/>
  <c r="K355" i="60"/>
  <c r="K363" i="60"/>
  <c r="K403" i="60"/>
  <c r="K411" i="60"/>
  <c r="K419" i="60"/>
  <c r="K489" i="60"/>
  <c r="K427" i="60"/>
  <c r="K435" i="60"/>
  <c r="K443" i="60"/>
  <c r="K452" i="60"/>
  <c r="K460" i="60"/>
  <c r="K449" i="60"/>
  <c r="K457" i="60"/>
  <c r="K450" i="60"/>
  <c r="K458" i="60"/>
  <c r="K447" i="60"/>
  <c r="K455" i="60"/>
  <c r="K319" i="60"/>
  <c r="K327" i="60"/>
  <c r="K335" i="60"/>
  <c r="K343" i="60"/>
  <c r="K351" i="60"/>
  <c r="K359" i="60"/>
  <c r="K367" i="60"/>
  <c r="K407" i="60"/>
  <c r="K415" i="60"/>
  <c r="K423" i="60"/>
  <c r="K485" i="60"/>
  <c r="K431" i="60"/>
  <c r="K439" i="60"/>
  <c r="K448" i="60"/>
  <c r="K456" i="60"/>
  <c r="K461" i="60"/>
  <c r="K453" i="60"/>
  <c r="K446" i="60"/>
  <c r="K454" i="60"/>
  <c r="K462" i="60"/>
  <c r="K459" i="60"/>
  <c r="K451" i="60"/>
  <c r="Z500" i="60" l="1"/>
  <c r="I500" i="60"/>
  <c r="AF8" i="78"/>
  <c r="AD45" i="83"/>
  <c r="AJ6" i="78"/>
  <c r="AJ3" i="78" s="1"/>
  <c r="AJ4" i="78" s="1"/>
  <c r="A1" i="62"/>
  <c r="A1" i="53"/>
  <c r="A1" i="65"/>
  <c r="B1" i="63"/>
  <c r="A1" i="61"/>
  <c r="AT500" i="60"/>
  <c r="JT499" i="60"/>
  <c r="JT496" i="60"/>
  <c r="JT492" i="60"/>
  <c r="JT434" i="60"/>
  <c r="JT410" i="60"/>
  <c r="JT346" i="60"/>
  <c r="E5" i="63"/>
  <c r="JT314" i="60"/>
  <c r="I4" i="60"/>
  <c r="H4" i="60"/>
  <c r="A1" i="72"/>
  <c r="AR4" i="60"/>
  <c r="JT299" i="60"/>
  <c r="JT490" i="60"/>
  <c r="JT362" i="60"/>
  <c r="JT330" i="60"/>
  <c r="JT494" i="60"/>
  <c r="JT498" i="60"/>
  <c r="AA4" i="60"/>
  <c r="H500" i="60"/>
  <c r="AD44" i="85"/>
  <c r="JT242" i="60"/>
  <c r="JT244" i="60"/>
  <c r="JT251" i="60"/>
  <c r="JT253" i="60"/>
  <c r="JT280" i="60"/>
  <c r="JT264" i="60"/>
  <c r="D19" i="69"/>
  <c r="E19" i="69"/>
  <c r="JT239" i="60"/>
  <c r="JT241" i="60"/>
  <c r="JT248" i="60"/>
  <c r="E501" i="63"/>
  <c r="AB500" i="60"/>
  <c r="I38" i="72"/>
  <c r="P84" i="85"/>
  <c r="JT271" i="60"/>
  <c r="JT386" i="60"/>
  <c r="JT373" i="60"/>
  <c r="JT382" i="60"/>
  <c r="JT389" i="60"/>
  <c r="JT399" i="60"/>
  <c r="JT470" i="60"/>
  <c r="JT482" i="60"/>
  <c r="JT467" i="60"/>
  <c r="JT306" i="60"/>
  <c r="JT369" i="60"/>
  <c r="JT394" i="60"/>
  <c r="JT388" i="60"/>
  <c r="JT372" i="60"/>
  <c r="JT479" i="60"/>
  <c r="JT483" i="60"/>
  <c r="AA500" i="60"/>
  <c r="JT237" i="60"/>
  <c r="JT254" i="60"/>
  <c r="JT255" i="60"/>
  <c r="JT257" i="60"/>
  <c r="JT258" i="60"/>
  <c r="JT260" i="60"/>
  <c r="JD4" i="60"/>
  <c r="JT290" i="60"/>
  <c r="JT287" i="60"/>
  <c r="JT387" i="60"/>
  <c r="JT288" i="60"/>
  <c r="JT377" i="60"/>
  <c r="JT375" i="60"/>
  <c r="JT480" i="60"/>
  <c r="JT472" i="60"/>
  <c r="JT305" i="60"/>
  <c r="JT385" i="60"/>
  <c r="JT390" i="60"/>
  <c r="JT376" i="60"/>
  <c r="JT396" i="60"/>
  <c r="JT465" i="60"/>
  <c r="JT464" i="60"/>
  <c r="JT478" i="60"/>
  <c r="JT213" i="60"/>
  <c r="JT200" i="60"/>
  <c r="JT193" i="60"/>
  <c r="JT232" i="60"/>
  <c r="JT462" i="60"/>
  <c r="JT461" i="60"/>
  <c r="JT431" i="60"/>
  <c r="JT407" i="60"/>
  <c r="JT343" i="60"/>
  <c r="JT455" i="60"/>
  <c r="JT457" i="60"/>
  <c r="JT443" i="60"/>
  <c r="JT419" i="60"/>
  <c r="JT355" i="60"/>
  <c r="JT323" i="60"/>
  <c r="JT268" i="60"/>
  <c r="JT438" i="60"/>
  <c r="JT414" i="60"/>
  <c r="JT350" i="60"/>
  <c r="JT318" i="60"/>
  <c r="JT315" i="60"/>
  <c r="JT292" i="60"/>
  <c r="JT429" i="60"/>
  <c r="JT405" i="60"/>
  <c r="JT341" i="60"/>
  <c r="JT309" i="60"/>
  <c r="JT289" i="60"/>
  <c r="JT286" i="60"/>
  <c r="JT425" i="60"/>
  <c r="JT401" i="60"/>
  <c r="JT337" i="60"/>
  <c r="JT282" i="60"/>
  <c r="JT432" i="60"/>
  <c r="JT408" i="60"/>
  <c r="JT344" i="60"/>
  <c r="JT312" i="60"/>
  <c r="JT283" i="60"/>
  <c r="JT436" i="60"/>
  <c r="JT412" i="60"/>
  <c r="JT348" i="60"/>
  <c r="JT316" i="60"/>
  <c r="JT451" i="60"/>
  <c r="JT446" i="60"/>
  <c r="JT448" i="60"/>
  <c r="JT423" i="60"/>
  <c r="JT359" i="60"/>
  <c r="JT327" i="60"/>
  <c r="JT458" i="60"/>
  <c r="JT460" i="60"/>
  <c r="JT427" i="60"/>
  <c r="JT403" i="60"/>
  <c r="JT339" i="60"/>
  <c r="JT284" i="60"/>
  <c r="JT486" i="60"/>
  <c r="JT366" i="60"/>
  <c r="JT334" i="60"/>
  <c r="JT273" i="60"/>
  <c r="JT445" i="60"/>
  <c r="JT421" i="60"/>
  <c r="JT357" i="60"/>
  <c r="JT325" i="60"/>
  <c r="JT270" i="60"/>
  <c r="JT269" i="60"/>
  <c r="JT441" i="60"/>
  <c r="JT417" i="60"/>
  <c r="JT353" i="60"/>
  <c r="JT321" i="60"/>
  <c r="JT266" i="60"/>
  <c r="JT301" i="60"/>
  <c r="JT424" i="60"/>
  <c r="JT360" i="60"/>
  <c r="JT328" i="60"/>
  <c r="JT267" i="60"/>
  <c r="JT302" i="60"/>
  <c r="JT488" i="60"/>
  <c r="JT364" i="60"/>
  <c r="JT332" i="60"/>
  <c r="JT199" i="60"/>
  <c r="JT236" i="60"/>
  <c r="JT240" i="60"/>
  <c r="JT243" i="60"/>
  <c r="JT245" i="60"/>
  <c r="JT246" i="60"/>
  <c r="JT247" i="60"/>
  <c r="JT249" i="60"/>
  <c r="JT250" i="60"/>
  <c r="JT252" i="60"/>
  <c r="JT256" i="60"/>
  <c r="JT259" i="60"/>
  <c r="JT233" i="60"/>
  <c r="JT454" i="60"/>
  <c r="JT456" i="60"/>
  <c r="JT485" i="60"/>
  <c r="JT367" i="60"/>
  <c r="JT335" i="60"/>
  <c r="JT447" i="60"/>
  <c r="JT449" i="60"/>
  <c r="JT435" i="60"/>
  <c r="JT411" i="60"/>
  <c r="JT347" i="60"/>
  <c r="JT311" i="60"/>
  <c r="JT295" i="60"/>
  <c r="JT422" i="60"/>
  <c r="JT358" i="60"/>
  <c r="JT326" i="60"/>
  <c r="JT307" i="60"/>
  <c r="JT272" i="60"/>
  <c r="JT442" i="60"/>
  <c r="JT418" i="60"/>
  <c r="JT354" i="60"/>
  <c r="JT322" i="60"/>
  <c r="JT281" i="60"/>
  <c r="JT437" i="60"/>
  <c r="JT413" i="60"/>
  <c r="JT349" i="60"/>
  <c r="JT317" i="60"/>
  <c r="JT278" i="60"/>
  <c r="JT277" i="60"/>
  <c r="JT433" i="60"/>
  <c r="JT409" i="60"/>
  <c r="JT345" i="60"/>
  <c r="JT313" i="60"/>
  <c r="JT293" i="60"/>
  <c r="JT484" i="60"/>
  <c r="JT400" i="60"/>
  <c r="JT336" i="60"/>
  <c r="JT275" i="60"/>
  <c r="JT444" i="60"/>
  <c r="JT420" i="60"/>
  <c r="JT356" i="60"/>
  <c r="JT324" i="60"/>
  <c r="JT279" i="60"/>
  <c r="JT262" i="60"/>
  <c r="JT381" i="60"/>
  <c r="JT395" i="60"/>
  <c r="JT398" i="60"/>
  <c r="JT384" i="60"/>
  <c r="JT476" i="60"/>
  <c r="JT477" i="60"/>
  <c r="JT468" i="60"/>
  <c r="JT475" i="60"/>
  <c r="JT379" i="60"/>
  <c r="JT378" i="60"/>
  <c r="JT374" i="60"/>
  <c r="JT368" i="60"/>
  <c r="JT303" i="60"/>
  <c r="JT473" i="60"/>
  <c r="JT469" i="60"/>
  <c r="JT493" i="60"/>
  <c r="HK4" i="60"/>
  <c r="JT459" i="60"/>
  <c r="JT453" i="60"/>
  <c r="JT439" i="60"/>
  <c r="JT415" i="60"/>
  <c r="JT351" i="60"/>
  <c r="JT319" i="60"/>
  <c r="JT450" i="60"/>
  <c r="JT452" i="60"/>
  <c r="JT489" i="60"/>
  <c r="JT363" i="60"/>
  <c r="JT331" i="60"/>
  <c r="JT430" i="60"/>
  <c r="JT406" i="60"/>
  <c r="JT342" i="60"/>
  <c r="JT310" i="60"/>
  <c r="JT291" i="60"/>
  <c r="JT426" i="60"/>
  <c r="JT402" i="60"/>
  <c r="JT338" i="60"/>
  <c r="JT261" i="60"/>
  <c r="JT265" i="60"/>
  <c r="JT300" i="60"/>
  <c r="JT487" i="60"/>
  <c r="JT365" i="60"/>
  <c r="JT333" i="60"/>
  <c r="JT297" i="60"/>
  <c r="JT296" i="60"/>
  <c r="JT491" i="60"/>
  <c r="JT361" i="60"/>
  <c r="JT329" i="60"/>
  <c r="JT274" i="60"/>
  <c r="JT440" i="60"/>
  <c r="JT416" i="60"/>
  <c r="JT352" i="60"/>
  <c r="JT320" i="60"/>
  <c r="JT294" i="60"/>
  <c r="JT428" i="60"/>
  <c r="JT404" i="60"/>
  <c r="JT340" i="60"/>
  <c r="JT308" i="60"/>
  <c r="JT263" i="60"/>
  <c r="JT298" i="60"/>
  <c r="JT392" i="60"/>
  <c r="JT370" i="60"/>
  <c r="JT304" i="60"/>
  <c r="JT383" i="60"/>
  <c r="JT380" i="60"/>
  <c r="JT463" i="60"/>
  <c r="JT474" i="60"/>
  <c r="JT471" i="60"/>
  <c r="JT285" i="60"/>
  <c r="JT391" i="60"/>
  <c r="JT393" i="60"/>
  <c r="JT397" i="60"/>
  <c r="JT371" i="60"/>
  <c r="JT481" i="60"/>
  <c r="JT497" i="60"/>
  <c r="JT466" i="60"/>
  <c r="JT495" i="60"/>
  <c r="JT189" i="60"/>
  <c r="JT198" i="60"/>
  <c r="J299" i="60"/>
  <c r="J295" i="60"/>
  <c r="JT192" i="60"/>
  <c r="JT201" i="60"/>
  <c r="JT188" i="60"/>
  <c r="JT191" i="60"/>
  <c r="JT190" i="60"/>
  <c r="GW4" i="60"/>
  <c r="JT222" i="60"/>
  <c r="JT225" i="60"/>
  <c r="JT226" i="60"/>
  <c r="JT203" i="60"/>
  <c r="JT197" i="60"/>
  <c r="JT187" i="60"/>
  <c r="JT234" i="60"/>
  <c r="JT196" i="60"/>
  <c r="JT186" i="60"/>
  <c r="EQ4" i="60"/>
  <c r="JT235" i="60"/>
  <c r="JT221" i="60"/>
  <c r="DG500" i="60"/>
  <c r="DS4" i="60"/>
  <c r="EY4" i="60"/>
  <c r="GW500" i="60"/>
  <c r="HK500" i="60"/>
  <c r="EO4" i="60"/>
  <c r="CM4" i="60"/>
  <c r="AR500" i="60"/>
  <c r="FO500" i="60"/>
  <c r="HI500" i="60"/>
  <c r="JT202" i="60"/>
  <c r="CM500" i="60"/>
  <c r="JT223" i="60"/>
  <c r="JT228" i="60"/>
  <c r="J492" i="60"/>
  <c r="JU492" i="60" s="1"/>
  <c r="J488" i="60"/>
  <c r="JU488" i="60" s="1"/>
  <c r="J336" i="60"/>
  <c r="J328" i="60"/>
  <c r="J324" i="60"/>
  <c r="J318" i="60"/>
  <c r="J312" i="60"/>
  <c r="JU312" i="60" s="1"/>
  <c r="J30" i="60"/>
  <c r="J14" i="60"/>
  <c r="J10" i="60"/>
  <c r="JT211" i="60"/>
  <c r="JT230" i="60"/>
  <c r="J471" i="60"/>
  <c r="P17" i="83"/>
  <c r="Z4" i="60"/>
  <c r="HI4" i="60"/>
  <c r="EM500" i="60"/>
  <c r="FQ4" i="60"/>
  <c r="BS4" i="60"/>
  <c r="DC4" i="60"/>
  <c r="EY500" i="60"/>
  <c r="FG500" i="60"/>
  <c r="GI4" i="60"/>
  <c r="HS4" i="60"/>
  <c r="IA500" i="60"/>
  <c r="JM500" i="60"/>
  <c r="JT214" i="60"/>
  <c r="AB4" i="60"/>
  <c r="JD500" i="60"/>
  <c r="J7" i="60"/>
  <c r="K7" i="60" s="1"/>
  <c r="JT7" i="60" s="1"/>
  <c r="JU7" i="60" s="1"/>
  <c r="AT4" i="60"/>
  <c r="JT229" i="60"/>
  <c r="GM4" i="60"/>
  <c r="CJ4" i="60"/>
  <c r="BP500" i="60"/>
  <c r="JT227" i="60"/>
  <c r="BT500" i="60"/>
  <c r="JT195" i="60"/>
  <c r="II500" i="60"/>
  <c r="HE500" i="60"/>
  <c r="JT231" i="60"/>
  <c r="DH4" i="60"/>
  <c r="DT500" i="60"/>
  <c r="ER4" i="60"/>
  <c r="HB500" i="60"/>
  <c r="HF500" i="60"/>
  <c r="JM4" i="60"/>
  <c r="JQ500" i="60"/>
  <c r="J279" i="60"/>
  <c r="J263" i="60"/>
  <c r="J259" i="60"/>
  <c r="J257" i="60"/>
  <c r="JU257" i="60" s="1"/>
  <c r="J255" i="60"/>
  <c r="JU255" i="60" s="1"/>
  <c r="J253" i="60"/>
  <c r="J247" i="60"/>
  <c r="JU247" i="60" s="1"/>
  <c r="J215" i="60"/>
  <c r="J167" i="60"/>
  <c r="JH167" i="60" s="1"/>
  <c r="JT167" i="60" s="1"/>
  <c r="JU167" i="60" s="1"/>
  <c r="FO4" i="60"/>
  <c r="JT216" i="60"/>
  <c r="JT218" i="60"/>
  <c r="JT209" i="60"/>
  <c r="JQ4" i="60"/>
  <c r="J487" i="60"/>
  <c r="J475" i="60"/>
  <c r="J274" i="60"/>
  <c r="J270" i="60"/>
  <c r="J258" i="60"/>
  <c r="J254" i="60"/>
  <c r="JU254" i="60" s="1"/>
  <c r="J242" i="60"/>
  <c r="JU242" i="60" s="1"/>
  <c r="J238" i="60"/>
  <c r="J146" i="60"/>
  <c r="J142" i="60"/>
  <c r="IQ142" i="60" s="1"/>
  <c r="JT142" i="60" s="1"/>
  <c r="JU142" i="60" s="1"/>
  <c r="J130" i="60"/>
  <c r="J126" i="60"/>
  <c r="J112" i="60"/>
  <c r="J108" i="60"/>
  <c r="J64" i="60"/>
  <c r="J53" i="60"/>
  <c r="J41" i="60"/>
  <c r="J37" i="60"/>
  <c r="DD37" i="60" s="1"/>
  <c r="BG4" i="60"/>
  <c r="X500" i="60"/>
  <c r="AW4" i="60"/>
  <c r="JT215" i="60"/>
  <c r="JT210" i="60"/>
  <c r="DI4" i="60"/>
  <c r="GC4" i="60"/>
  <c r="FU4" i="60"/>
  <c r="JT238" i="60"/>
  <c r="J219" i="60"/>
  <c r="J155" i="60"/>
  <c r="IO155" i="60" s="1"/>
  <c r="JT155" i="60" s="1"/>
  <c r="JU155" i="60" s="1"/>
  <c r="J73" i="60"/>
  <c r="JT212" i="60"/>
  <c r="FZ4" i="60"/>
  <c r="EP500" i="60"/>
  <c r="BN4" i="60"/>
  <c r="BZ500" i="60"/>
  <c r="FL500" i="60"/>
  <c r="CO4" i="60"/>
  <c r="ED500" i="60"/>
  <c r="EH500" i="60"/>
  <c r="FJ4" i="60"/>
  <c r="FN4" i="60"/>
  <c r="FR500" i="60"/>
  <c r="HD4" i="60"/>
  <c r="BY500" i="60"/>
  <c r="DU4" i="60"/>
  <c r="JN500" i="60"/>
  <c r="J469" i="60"/>
  <c r="JU469" i="60" s="1"/>
  <c r="J467" i="60"/>
  <c r="J465" i="60"/>
  <c r="J463" i="60"/>
  <c r="J461" i="60"/>
  <c r="JU461" i="60" s="1"/>
  <c r="J439" i="60"/>
  <c r="J437" i="60"/>
  <c r="J435" i="60"/>
  <c r="J433" i="60"/>
  <c r="JU433" i="60" s="1"/>
  <c r="J431" i="60"/>
  <c r="JU431" i="60" s="1"/>
  <c r="J429" i="60"/>
  <c r="JU429" i="60" s="1"/>
  <c r="J407" i="60"/>
  <c r="J405" i="60"/>
  <c r="JU405" i="60" s="1"/>
  <c r="J403" i="60"/>
  <c r="JU403" i="60" s="1"/>
  <c r="J401" i="60"/>
  <c r="J399" i="60"/>
  <c r="J397" i="60"/>
  <c r="JU397" i="60" s="1"/>
  <c r="J375" i="60"/>
  <c r="J373" i="60"/>
  <c r="JU373" i="60" s="1"/>
  <c r="J371" i="60"/>
  <c r="JU371" i="60" s="1"/>
  <c r="J369" i="60"/>
  <c r="JU369" i="60" s="1"/>
  <c r="J367" i="60"/>
  <c r="J365" i="60"/>
  <c r="J363" i="60"/>
  <c r="JU363" i="60" s="1"/>
  <c r="J361" i="60"/>
  <c r="JU361" i="60" s="1"/>
  <c r="J339" i="60"/>
  <c r="JU339" i="60" s="1"/>
  <c r="J283" i="60"/>
  <c r="JU407" i="60"/>
  <c r="JT208" i="60"/>
  <c r="JT217" i="60"/>
  <c r="CZ500" i="60"/>
  <c r="BH500" i="60"/>
  <c r="HV4" i="60"/>
  <c r="GG4" i="60"/>
  <c r="EC4" i="60"/>
  <c r="EG500" i="60"/>
  <c r="EO500" i="60"/>
  <c r="FE500" i="60"/>
  <c r="FI4" i="60"/>
  <c r="FM500" i="60"/>
  <c r="CF4" i="60"/>
  <c r="CR4" i="60"/>
  <c r="M4" i="60"/>
  <c r="Q500" i="60"/>
  <c r="J450" i="60"/>
  <c r="J418" i="60"/>
  <c r="J386" i="60"/>
  <c r="J350" i="60"/>
  <c r="JU350" i="60" s="1"/>
  <c r="J231" i="60"/>
  <c r="JU231" i="60" s="1"/>
  <c r="J203" i="60"/>
  <c r="JU203" i="60" s="1"/>
  <c r="J171" i="60"/>
  <c r="IW171" i="60" s="1"/>
  <c r="JT171" i="60" s="1"/>
  <c r="JU171" i="60" s="1"/>
  <c r="JT220" i="60"/>
  <c r="EW500" i="60"/>
  <c r="J151" i="60"/>
  <c r="GN151" i="60" s="1"/>
  <c r="J135" i="60"/>
  <c r="J131" i="60"/>
  <c r="J129" i="60"/>
  <c r="J127" i="60"/>
  <c r="J124" i="60"/>
  <c r="J117" i="60"/>
  <c r="J85" i="60"/>
  <c r="W500" i="60"/>
  <c r="W4" i="60"/>
  <c r="BG500" i="60"/>
  <c r="S4" i="60"/>
  <c r="AP4" i="60"/>
  <c r="N500" i="60"/>
  <c r="V4" i="60"/>
  <c r="V500" i="60"/>
  <c r="N4" i="60"/>
  <c r="BK500" i="60"/>
  <c r="BK4" i="60"/>
  <c r="JU279" i="60"/>
  <c r="HD500" i="60"/>
  <c r="AF500" i="60"/>
  <c r="AN4" i="60"/>
  <c r="BD4" i="60"/>
  <c r="AL4" i="60"/>
  <c r="AG4" i="60"/>
  <c r="AK4" i="60"/>
  <c r="AO500" i="60"/>
  <c r="Q4" i="60"/>
  <c r="AM4" i="60"/>
  <c r="JO500" i="60"/>
  <c r="J499" i="60"/>
  <c r="J497" i="60"/>
  <c r="JU497" i="60" s="1"/>
  <c r="J495" i="60"/>
  <c r="J493" i="60"/>
  <c r="JU493" i="60" s="1"/>
  <c r="J455" i="60"/>
  <c r="JU455" i="60" s="1"/>
  <c r="J443" i="60"/>
  <c r="JU443" i="60" s="1"/>
  <c r="J423" i="60"/>
  <c r="J411" i="60"/>
  <c r="JU411" i="60" s="1"/>
  <c r="J404" i="60"/>
  <c r="JU404" i="60" s="1"/>
  <c r="J396" i="60"/>
  <c r="J392" i="60"/>
  <c r="J372" i="60"/>
  <c r="J364" i="60"/>
  <c r="JU364" i="60" s="1"/>
  <c r="J360" i="60"/>
  <c r="JU360" i="60" s="1"/>
  <c r="J356" i="60"/>
  <c r="J317" i="60"/>
  <c r="JU317" i="60" s="1"/>
  <c r="J311" i="60"/>
  <c r="J199" i="60"/>
  <c r="J195" i="60"/>
  <c r="JU195" i="60" s="1"/>
  <c r="J193" i="60"/>
  <c r="JU193" i="60" s="1"/>
  <c r="J191" i="60"/>
  <c r="J189" i="60"/>
  <c r="J183" i="60"/>
  <c r="IQ183" i="60" s="1"/>
  <c r="J98" i="60"/>
  <c r="J86" i="60"/>
  <c r="BZ4" i="60"/>
  <c r="EH4" i="60"/>
  <c r="HB4" i="60"/>
  <c r="S500" i="60"/>
  <c r="X4" i="60"/>
  <c r="FI500" i="60"/>
  <c r="JB4" i="60"/>
  <c r="J482" i="60"/>
  <c r="JU482" i="60" s="1"/>
  <c r="J391" i="60"/>
  <c r="J379" i="60"/>
  <c r="J355" i="60"/>
  <c r="J343" i="60"/>
  <c r="J306" i="60"/>
  <c r="J302" i="60"/>
  <c r="J267" i="60"/>
  <c r="JU267" i="60" s="1"/>
  <c r="J235" i="60"/>
  <c r="JU235" i="60" s="1"/>
  <c r="J228" i="60"/>
  <c r="J216" i="60"/>
  <c r="J210" i="60"/>
  <c r="J206" i="60"/>
  <c r="J194" i="60"/>
  <c r="J190" i="60"/>
  <c r="J178" i="60"/>
  <c r="J174" i="60"/>
  <c r="IW174" i="60" s="1"/>
  <c r="JT174" i="60" s="1"/>
  <c r="JU174" i="60" s="1"/>
  <c r="J139" i="60"/>
  <c r="J101" i="60"/>
  <c r="J89" i="60"/>
  <c r="J82" i="60"/>
  <c r="J70" i="60"/>
  <c r="J27" i="60"/>
  <c r="IX500" i="60"/>
  <c r="FV500" i="60"/>
  <c r="JT219" i="60"/>
  <c r="JU219" i="60" s="1"/>
  <c r="CP4" i="60"/>
  <c r="JU318" i="60"/>
  <c r="BP4" i="60"/>
  <c r="FX4" i="60"/>
  <c r="FQ500" i="60"/>
  <c r="BU4" i="60"/>
  <c r="DA4" i="60"/>
  <c r="CN500" i="60"/>
  <c r="HJ500" i="60"/>
  <c r="BS500" i="60"/>
  <c r="CA500" i="60"/>
  <c r="CQ500" i="60"/>
  <c r="CU500" i="60"/>
  <c r="DC500" i="60"/>
  <c r="DG4" i="60"/>
  <c r="DS500" i="60"/>
  <c r="DW500" i="60"/>
  <c r="EE500" i="60"/>
  <c r="EI4" i="60"/>
  <c r="EM4" i="60"/>
  <c r="EQ500" i="60"/>
  <c r="FC500" i="60"/>
  <c r="FG4" i="60"/>
  <c r="FW4" i="60"/>
  <c r="GI500" i="60"/>
  <c r="GM500" i="60"/>
  <c r="HO500" i="60"/>
  <c r="HS500" i="60"/>
  <c r="HW500" i="60"/>
  <c r="IA4" i="60"/>
  <c r="JK4" i="60"/>
  <c r="J468" i="60"/>
  <c r="JU468" i="60" s="1"/>
  <c r="J460" i="60"/>
  <c r="JU460" i="60" s="1"/>
  <c r="J456" i="60"/>
  <c r="JU456" i="60" s="1"/>
  <c r="J436" i="60"/>
  <c r="JU436" i="60" s="1"/>
  <c r="J428" i="60"/>
  <c r="JU428" i="60" s="1"/>
  <c r="J424" i="60"/>
  <c r="J337" i="60"/>
  <c r="JU337" i="60" s="1"/>
  <c r="J335" i="60"/>
  <c r="JU335" i="60" s="1"/>
  <c r="J333" i="60"/>
  <c r="JU333" i="60" s="1"/>
  <c r="J331" i="60"/>
  <c r="JU331" i="60" s="1"/>
  <c r="J329" i="60"/>
  <c r="JU329" i="60" s="1"/>
  <c r="J323" i="60"/>
  <c r="JU323" i="60" s="1"/>
  <c r="J292" i="60"/>
  <c r="J280" i="60"/>
  <c r="J164" i="60"/>
  <c r="GV164" i="60" s="1"/>
  <c r="JT164" i="60" s="1"/>
  <c r="JU164" i="60" s="1"/>
  <c r="J152" i="60"/>
  <c r="J69" i="60"/>
  <c r="J65" i="60"/>
  <c r="J63" i="60"/>
  <c r="J54" i="60"/>
  <c r="J52" i="60"/>
  <c r="J46" i="60"/>
  <c r="BF46" i="60" s="1"/>
  <c r="JT46" i="60" s="1"/>
  <c r="JU46" i="60" s="1"/>
  <c r="J42" i="60"/>
  <c r="AX42" i="60" s="1"/>
  <c r="JT42" i="60" s="1"/>
  <c r="JU42" i="60" s="1"/>
  <c r="J40" i="60"/>
  <c r="J38" i="60"/>
  <c r="DD38" i="60" s="1"/>
  <c r="J36" i="60"/>
  <c r="JT204" i="60"/>
  <c r="BJ4" i="60"/>
  <c r="BJ500" i="60"/>
  <c r="CT4" i="60"/>
  <c r="CT500" i="60"/>
  <c r="DX500" i="60"/>
  <c r="DX4" i="60"/>
  <c r="EB4" i="60"/>
  <c r="EB500" i="60"/>
  <c r="EF500" i="60"/>
  <c r="EF4" i="60"/>
  <c r="EN500" i="60"/>
  <c r="EN4" i="60"/>
  <c r="EV4" i="60"/>
  <c r="EV500" i="60"/>
  <c r="FD500" i="60"/>
  <c r="FD4" i="60"/>
  <c r="GF4" i="60"/>
  <c r="GF500" i="60"/>
  <c r="HH500" i="60"/>
  <c r="HH4" i="60"/>
  <c r="HN4" i="60"/>
  <c r="HN500" i="60"/>
  <c r="HR500" i="60"/>
  <c r="HR4" i="60"/>
  <c r="HY4" i="60"/>
  <c r="HY500" i="60"/>
  <c r="BI4" i="60"/>
  <c r="JT207" i="60"/>
  <c r="BU500" i="60"/>
  <c r="CZ4" i="60"/>
  <c r="CP500" i="60"/>
  <c r="HF4" i="60"/>
  <c r="FR4" i="60"/>
  <c r="O500" i="60"/>
  <c r="O4" i="60"/>
  <c r="AZ500" i="60"/>
  <c r="AZ4" i="60"/>
  <c r="AP500" i="60"/>
  <c r="CL4" i="60"/>
  <c r="DH500" i="60"/>
  <c r="FN500" i="60"/>
  <c r="GC500" i="60"/>
  <c r="CH4" i="60"/>
  <c r="BO4" i="60"/>
  <c r="BO500" i="60"/>
  <c r="CD4" i="60"/>
  <c r="CD500" i="60"/>
  <c r="GJ4" i="60"/>
  <c r="GJ500" i="60"/>
  <c r="ET4" i="60"/>
  <c r="ET500" i="60"/>
  <c r="EX500" i="60"/>
  <c r="EX4" i="60"/>
  <c r="FB4" i="60"/>
  <c r="FB500" i="60"/>
  <c r="FF500" i="60"/>
  <c r="FF4" i="60"/>
  <c r="GY4" i="60"/>
  <c r="GY500" i="60"/>
  <c r="HG500" i="60"/>
  <c r="HG4" i="60"/>
  <c r="BQ4" i="60"/>
  <c r="BQ500" i="60"/>
  <c r="BT4" i="60"/>
  <c r="CH500" i="60"/>
  <c r="FU500" i="60"/>
  <c r="EW4" i="60"/>
  <c r="FS500" i="60"/>
  <c r="FS4" i="60"/>
  <c r="JT183" i="60"/>
  <c r="JU183" i="60" s="1"/>
  <c r="FZ500" i="60"/>
  <c r="II4" i="60"/>
  <c r="JT224" i="60"/>
  <c r="GU500" i="60"/>
  <c r="GU4" i="60"/>
  <c r="JT194" i="60"/>
  <c r="JU194" i="60" s="1"/>
  <c r="HE4" i="60"/>
  <c r="IX4" i="60"/>
  <c r="CS4" i="60"/>
  <c r="CS500" i="60"/>
  <c r="CW500" i="60"/>
  <c r="CW4" i="60"/>
  <c r="DV500" i="60"/>
  <c r="DV4" i="60"/>
  <c r="DZ500" i="60"/>
  <c r="DZ4" i="60"/>
  <c r="HZ500" i="60"/>
  <c r="HZ4" i="60"/>
  <c r="HC500" i="60"/>
  <c r="HC4" i="60"/>
  <c r="IC500" i="60"/>
  <c r="IC4" i="60"/>
  <c r="BM4" i="60"/>
  <c r="BM500" i="60"/>
  <c r="BI500" i="60"/>
  <c r="CO500" i="60"/>
  <c r="ED4" i="60"/>
  <c r="FV4" i="60"/>
  <c r="CV500" i="60"/>
  <c r="CV4" i="60"/>
  <c r="CJ500" i="60"/>
  <c r="CE4" i="60"/>
  <c r="CE500" i="60"/>
  <c r="FY500" i="60"/>
  <c r="JT151" i="60"/>
  <c r="JU151" i="60" s="1"/>
  <c r="BR500" i="60"/>
  <c r="BR4" i="60"/>
  <c r="BV500" i="60"/>
  <c r="BV4" i="60"/>
  <c r="DP500" i="60"/>
  <c r="DP4" i="60"/>
  <c r="HL500" i="60"/>
  <c r="HL4" i="60"/>
  <c r="HP500" i="60"/>
  <c r="HP4" i="60"/>
  <c r="HT4" i="60"/>
  <c r="HT500" i="60"/>
  <c r="HX500" i="60"/>
  <c r="HX4" i="60"/>
  <c r="IB4" i="60"/>
  <c r="IB500" i="60"/>
  <c r="IF500" i="60"/>
  <c r="IF4" i="60"/>
  <c r="IJ500" i="60"/>
  <c r="IJ4" i="60"/>
  <c r="JA4" i="60"/>
  <c r="JA500" i="60"/>
  <c r="BH4" i="60"/>
  <c r="JT205" i="60"/>
  <c r="BL500" i="60"/>
  <c r="BL4" i="60"/>
  <c r="BX4" i="60"/>
  <c r="BX500" i="60"/>
  <c r="CG500" i="60"/>
  <c r="CG4" i="60"/>
  <c r="CK4" i="60"/>
  <c r="CK500" i="60"/>
  <c r="GQ500" i="60"/>
  <c r="GQ4" i="60"/>
  <c r="ID500" i="60"/>
  <c r="IL500" i="60"/>
  <c r="IL4" i="60"/>
  <c r="JT206" i="60"/>
  <c r="FK500" i="60"/>
  <c r="FK4" i="60"/>
  <c r="HJ4" i="60"/>
  <c r="BN500" i="60"/>
  <c r="CL500" i="60"/>
  <c r="FM4" i="60"/>
  <c r="EG4" i="60"/>
  <c r="DO4" i="60"/>
  <c r="DA500" i="60"/>
  <c r="CN4" i="60"/>
  <c r="FE4" i="60"/>
  <c r="BW500" i="60"/>
  <c r="BW4" i="60"/>
  <c r="CC4" i="60"/>
  <c r="FX500" i="60"/>
  <c r="EL500" i="60"/>
  <c r="EL4" i="60"/>
  <c r="IV4" i="60"/>
  <c r="IV500" i="60"/>
  <c r="HU4" i="60"/>
  <c r="IY4" i="60"/>
  <c r="IY500" i="60"/>
  <c r="IZ500" i="60"/>
  <c r="IZ4" i="60"/>
  <c r="FP500" i="60"/>
  <c r="FP4" i="60"/>
  <c r="BY4" i="60"/>
  <c r="DU500" i="60"/>
  <c r="CF500" i="60"/>
  <c r="EC500" i="60"/>
  <c r="FJ500" i="60"/>
  <c r="DE500" i="60"/>
  <c r="DE4" i="60"/>
  <c r="DY4" i="60"/>
  <c r="DY500" i="60"/>
  <c r="IE500" i="60"/>
  <c r="IE4" i="60"/>
  <c r="AW500" i="60"/>
  <c r="HW4" i="60"/>
  <c r="CU4" i="60"/>
  <c r="CQ4" i="60"/>
  <c r="EI500" i="60"/>
  <c r="HV500" i="60"/>
  <c r="FY4" i="60"/>
  <c r="ID4" i="60"/>
  <c r="DT4" i="60"/>
  <c r="JK500" i="60"/>
  <c r="JN4" i="60"/>
  <c r="FC4" i="60"/>
  <c r="EE4" i="60"/>
  <c r="DW4" i="60"/>
  <c r="ER500" i="60"/>
  <c r="GG500" i="60"/>
  <c r="JO4" i="60"/>
  <c r="HO4" i="60"/>
  <c r="DI500" i="60"/>
  <c r="FW500" i="60"/>
  <c r="CR500" i="60"/>
  <c r="J491" i="60"/>
  <c r="JU491" i="60" s="1"/>
  <c r="J484" i="60"/>
  <c r="JU484" i="60" s="1"/>
  <c r="J476" i="60"/>
  <c r="J472" i="60"/>
  <c r="JU472" i="60" s="1"/>
  <c r="J466" i="60"/>
  <c r="JU466" i="60" s="1"/>
  <c r="J453" i="60"/>
  <c r="JU453" i="60" s="1"/>
  <c r="J451" i="60"/>
  <c r="J449" i="60"/>
  <c r="JU449" i="60" s="1"/>
  <c r="J447" i="60"/>
  <c r="JU447" i="60" s="1"/>
  <c r="J445" i="60"/>
  <c r="J427" i="60"/>
  <c r="J420" i="60"/>
  <c r="JU420" i="60" s="1"/>
  <c r="J412" i="60"/>
  <c r="JU412" i="60" s="1"/>
  <c r="J408" i="60"/>
  <c r="J402" i="60"/>
  <c r="JU402" i="60" s="1"/>
  <c r="J389" i="60"/>
  <c r="JU389" i="60" s="1"/>
  <c r="J387" i="60"/>
  <c r="JU387" i="60" s="1"/>
  <c r="J385" i="60"/>
  <c r="JU385" i="60" s="1"/>
  <c r="J383" i="60"/>
  <c r="JU383" i="60" s="1"/>
  <c r="J381" i="60"/>
  <c r="JU381" i="60" s="1"/>
  <c r="J359" i="60"/>
  <c r="JU359" i="60" s="1"/>
  <c r="J352" i="60"/>
  <c r="JU352" i="60" s="1"/>
  <c r="J344" i="60"/>
  <c r="JU344" i="60" s="1"/>
  <c r="J340" i="60"/>
  <c r="JU340" i="60" s="1"/>
  <c r="J334" i="60"/>
  <c r="JU334" i="60" s="1"/>
  <c r="J319" i="60"/>
  <c r="JU319" i="60" s="1"/>
  <c r="J315" i="60"/>
  <c r="JU315" i="60" s="1"/>
  <c r="J308" i="60"/>
  <c r="JU308" i="60" s="1"/>
  <c r="J296" i="60"/>
  <c r="JU296" i="60" s="1"/>
  <c r="J290" i="60"/>
  <c r="JU290" i="60" s="1"/>
  <c r="J286" i="60"/>
  <c r="JU286" i="60" s="1"/>
  <c r="J275" i="60"/>
  <c r="JU275" i="60" s="1"/>
  <c r="J273" i="60"/>
  <c r="JU273" i="60" s="1"/>
  <c r="J271" i="60"/>
  <c r="JU271" i="60" s="1"/>
  <c r="J269" i="60"/>
  <c r="JU269" i="60" s="1"/>
  <c r="J251" i="60"/>
  <c r="JU251" i="60" s="1"/>
  <c r="J244" i="60"/>
  <c r="JU244" i="60" s="1"/>
  <c r="J232" i="60"/>
  <c r="JU232" i="60" s="1"/>
  <c r="J226" i="60"/>
  <c r="J222" i="60"/>
  <c r="JU222" i="60" s="1"/>
  <c r="J211" i="60"/>
  <c r="JU211" i="60" s="1"/>
  <c r="J209" i="60"/>
  <c r="J207" i="60"/>
  <c r="J205" i="60"/>
  <c r="J187" i="60"/>
  <c r="JU187" i="60" s="1"/>
  <c r="J180" i="60"/>
  <c r="IO180" i="60" s="1"/>
  <c r="JT180" i="60" s="1"/>
  <c r="JU180" i="60" s="1"/>
  <c r="J168" i="60"/>
  <c r="JJ168" i="60" s="1"/>
  <c r="JT168" i="60" s="1"/>
  <c r="JU168" i="60" s="1"/>
  <c r="J162" i="60"/>
  <c r="J158" i="60"/>
  <c r="IO158" i="60" s="1"/>
  <c r="JT158" i="60" s="1"/>
  <c r="JU158" i="60" s="1"/>
  <c r="J147" i="60"/>
  <c r="J145" i="60"/>
  <c r="JF145" i="60" s="1"/>
  <c r="JT145" i="60" s="1"/>
  <c r="JU145" i="60" s="1"/>
  <c r="J143" i="60"/>
  <c r="JF143" i="60" s="1"/>
  <c r="JT143" i="60" s="1"/>
  <c r="JU143" i="60" s="1"/>
  <c r="J141" i="60"/>
  <c r="J121" i="60"/>
  <c r="J114" i="60"/>
  <c r="J102" i="60"/>
  <c r="J96" i="60"/>
  <c r="J92" i="60"/>
  <c r="J81" i="60"/>
  <c r="J79" i="60"/>
  <c r="J77" i="60"/>
  <c r="JI77" i="60" s="1"/>
  <c r="J75" i="60"/>
  <c r="J50" i="60"/>
  <c r="J43" i="60"/>
  <c r="J31" i="60"/>
  <c r="BF31" i="60" s="1"/>
  <c r="J21" i="60"/>
  <c r="J17" i="60"/>
  <c r="T17" i="60" s="1"/>
  <c r="JT17" i="60" s="1"/>
  <c r="JU17" i="60" s="1"/>
  <c r="J6" i="60"/>
  <c r="K6" i="60" s="1"/>
  <c r="JT6" i="60" s="1"/>
  <c r="JU6" i="60" s="1"/>
  <c r="J61" i="60"/>
  <c r="DN61" i="60" s="1"/>
  <c r="J59" i="60"/>
  <c r="DK59" i="60" s="1"/>
  <c r="J56" i="60"/>
  <c r="DM56" i="60" s="1"/>
  <c r="J55" i="60"/>
  <c r="J25" i="60"/>
  <c r="J105" i="60"/>
  <c r="GS105" i="60" s="1"/>
  <c r="J80" i="60"/>
  <c r="J76" i="60"/>
  <c r="J34" i="60"/>
  <c r="J11" i="60"/>
  <c r="J62" i="60"/>
  <c r="J22" i="60"/>
  <c r="J498" i="60"/>
  <c r="JU498" i="60" s="1"/>
  <c r="J485" i="60"/>
  <c r="JU485" i="60" s="1"/>
  <c r="J483" i="60"/>
  <c r="JU483" i="60" s="1"/>
  <c r="J481" i="60"/>
  <c r="JU481" i="60" s="1"/>
  <c r="J479" i="60"/>
  <c r="JU479" i="60" s="1"/>
  <c r="J477" i="60"/>
  <c r="JU477" i="60" s="1"/>
  <c r="J459" i="60"/>
  <c r="JU459" i="60" s="1"/>
  <c r="J452" i="60"/>
  <c r="JU452" i="60" s="1"/>
  <c r="J444" i="60"/>
  <c r="JU444" i="60" s="1"/>
  <c r="J440" i="60"/>
  <c r="J434" i="60"/>
  <c r="JU434" i="60" s="1"/>
  <c r="J421" i="60"/>
  <c r="JU421" i="60" s="1"/>
  <c r="J419" i="60"/>
  <c r="JU419" i="60" s="1"/>
  <c r="J417" i="60"/>
  <c r="JU417" i="60" s="1"/>
  <c r="J415" i="60"/>
  <c r="J413" i="60"/>
  <c r="JU413" i="60" s="1"/>
  <c r="J395" i="60"/>
  <c r="JU395" i="60" s="1"/>
  <c r="J388" i="60"/>
  <c r="JU388" i="60" s="1"/>
  <c r="J380" i="60"/>
  <c r="JU380" i="60" s="1"/>
  <c r="J376" i="60"/>
  <c r="JU376" i="60" s="1"/>
  <c r="J370" i="60"/>
  <c r="JU370" i="60" s="1"/>
  <c r="J353" i="60"/>
  <c r="J351" i="60"/>
  <c r="JU351" i="60" s="1"/>
  <c r="J349" i="60"/>
  <c r="JU349" i="60" s="1"/>
  <c r="J347" i="60"/>
  <c r="JU347" i="60" s="1"/>
  <c r="J345" i="60"/>
  <c r="JU345" i="60" s="1"/>
  <c r="J327" i="60"/>
  <c r="JU327" i="60" s="1"/>
  <c r="J320" i="60"/>
  <c r="JU320" i="60" s="1"/>
  <c r="J307" i="60"/>
  <c r="JU307" i="60" s="1"/>
  <c r="J305" i="60"/>
  <c r="JU305" i="60" s="1"/>
  <c r="J303" i="60"/>
  <c r="J301" i="60"/>
  <c r="JU301" i="60" s="1"/>
  <c r="J276" i="60"/>
  <c r="J264" i="60"/>
  <c r="JU264" i="60" s="1"/>
  <c r="J243" i="60"/>
  <c r="JU243" i="60" s="1"/>
  <c r="J241" i="60"/>
  <c r="JU241" i="60" s="1"/>
  <c r="J239" i="60"/>
  <c r="JU239" i="60" s="1"/>
  <c r="J237" i="60"/>
  <c r="JU237" i="60" s="1"/>
  <c r="J212" i="60"/>
  <c r="J200" i="60"/>
  <c r="JU200" i="60" s="1"/>
  <c r="J179" i="60"/>
  <c r="IO179" i="60" s="1"/>
  <c r="JT179" i="60" s="1"/>
  <c r="JU179" i="60" s="1"/>
  <c r="J177" i="60"/>
  <c r="JH177" i="60" s="1"/>
  <c r="JT177" i="60" s="1"/>
  <c r="JU177" i="60" s="1"/>
  <c r="J175" i="60"/>
  <c r="IW175" i="60" s="1"/>
  <c r="JT175" i="60" s="1"/>
  <c r="JU175" i="60" s="1"/>
  <c r="J173" i="60"/>
  <c r="IW173" i="60" s="1"/>
  <c r="JT173" i="60" s="1"/>
  <c r="JU173" i="60" s="1"/>
  <c r="J148" i="60"/>
  <c r="GN148" i="60" s="1"/>
  <c r="JT148" i="60" s="1"/>
  <c r="J136" i="60"/>
  <c r="J113" i="60"/>
  <c r="J111" i="60"/>
  <c r="J109" i="60"/>
  <c r="J107" i="60"/>
  <c r="J291" i="60"/>
  <c r="J289" i="60"/>
  <c r="JU289" i="60" s="1"/>
  <c r="J287" i="60"/>
  <c r="JU287" i="60" s="1"/>
  <c r="J285" i="60"/>
  <c r="JU285" i="60" s="1"/>
  <c r="J260" i="60"/>
  <c r="JU260" i="60" s="1"/>
  <c r="J248" i="60"/>
  <c r="JU248" i="60" s="1"/>
  <c r="J227" i="60"/>
  <c r="JU227" i="60" s="1"/>
  <c r="J225" i="60"/>
  <c r="JU225" i="60" s="1"/>
  <c r="J223" i="60"/>
  <c r="JU223" i="60" s="1"/>
  <c r="J221" i="60"/>
  <c r="JU221" i="60" s="1"/>
  <c r="J196" i="60"/>
  <c r="JU196" i="60" s="1"/>
  <c r="J184" i="60"/>
  <c r="JR184" i="60" s="1"/>
  <c r="J163" i="60"/>
  <c r="IO163" i="60" s="1"/>
  <c r="JT163" i="60" s="1"/>
  <c r="JU163" i="60" s="1"/>
  <c r="J161" i="60"/>
  <c r="J159" i="60"/>
  <c r="J157" i="60"/>
  <c r="IO157" i="60" s="1"/>
  <c r="JT157" i="60" s="1"/>
  <c r="JU157" i="60" s="1"/>
  <c r="J132" i="60"/>
  <c r="J118" i="60"/>
  <c r="J97" i="60"/>
  <c r="J95" i="60"/>
  <c r="J93" i="60"/>
  <c r="J91" i="60"/>
  <c r="J66" i="60"/>
  <c r="J47" i="60"/>
  <c r="BF47" i="60" s="1"/>
  <c r="JT47" i="60" s="1"/>
  <c r="JU47" i="60" s="1"/>
  <c r="J24" i="60"/>
  <c r="BB24" i="60" s="1"/>
  <c r="J20" i="60"/>
  <c r="AV20" i="60" s="1"/>
  <c r="J18" i="60"/>
  <c r="T18" i="60" s="1"/>
  <c r="JT18" i="60" s="1"/>
  <c r="JU18" i="60" s="1"/>
  <c r="J16" i="60"/>
  <c r="T16" i="60" s="1"/>
  <c r="JT16" i="60" s="1"/>
  <c r="JU16" i="60" s="1"/>
  <c r="FT4" i="60"/>
  <c r="FT500" i="60"/>
  <c r="HU500" i="60"/>
  <c r="IT4" i="60"/>
  <c r="AK500" i="60"/>
  <c r="AL500" i="60"/>
  <c r="J486" i="60"/>
  <c r="JU486" i="60" s="1"/>
  <c r="J470" i="60"/>
  <c r="JU470" i="60" s="1"/>
  <c r="J454" i="60"/>
  <c r="JU454" i="60" s="1"/>
  <c r="J438" i="60"/>
  <c r="JU438" i="60" s="1"/>
  <c r="J422" i="60"/>
  <c r="JU422" i="60" s="1"/>
  <c r="J406" i="60"/>
  <c r="JU406" i="60" s="1"/>
  <c r="J390" i="60"/>
  <c r="JU390" i="60" s="1"/>
  <c r="J374" i="60"/>
  <c r="JU374" i="60" s="1"/>
  <c r="JP500" i="60"/>
  <c r="JP4" i="60"/>
  <c r="AN500" i="60"/>
  <c r="AH500" i="60"/>
  <c r="FL4" i="60"/>
  <c r="DO500" i="60"/>
  <c r="EP4" i="60"/>
  <c r="P78" i="83"/>
  <c r="AM500" i="60"/>
  <c r="M500" i="60"/>
  <c r="AG500" i="60"/>
  <c r="AO4" i="60"/>
  <c r="J496" i="60"/>
  <c r="JU496" i="60" s="1"/>
  <c r="J494" i="60"/>
  <c r="JU494" i="60" s="1"/>
  <c r="J489" i="60"/>
  <c r="JU489" i="60" s="1"/>
  <c r="J480" i="60"/>
  <c r="JU480" i="60" s="1"/>
  <c r="J478" i="60"/>
  <c r="JU478" i="60" s="1"/>
  <c r="J473" i="60"/>
  <c r="JU473" i="60" s="1"/>
  <c r="J464" i="60"/>
  <c r="JU464" i="60" s="1"/>
  <c r="J462" i="60"/>
  <c r="JU462" i="60" s="1"/>
  <c r="J457" i="60"/>
  <c r="JU457" i="60" s="1"/>
  <c r="J448" i="60"/>
  <c r="JU448" i="60" s="1"/>
  <c r="J446" i="60"/>
  <c r="JU446" i="60" s="1"/>
  <c r="J441" i="60"/>
  <c r="JU441" i="60" s="1"/>
  <c r="J432" i="60"/>
  <c r="JU432" i="60" s="1"/>
  <c r="J430" i="60"/>
  <c r="J425" i="60"/>
  <c r="JU425" i="60" s="1"/>
  <c r="J416" i="60"/>
  <c r="JU416" i="60" s="1"/>
  <c r="J414" i="60"/>
  <c r="JU414" i="60" s="1"/>
  <c r="J409" i="60"/>
  <c r="JU409" i="60" s="1"/>
  <c r="J400" i="60"/>
  <c r="JU400" i="60" s="1"/>
  <c r="J398" i="60"/>
  <c r="JU398" i="60" s="1"/>
  <c r="J393" i="60"/>
  <c r="JU393" i="60" s="1"/>
  <c r="J384" i="60"/>
  <c r="JU384" i="60" s="1"/>
  <c r="J382" i="60"/>
  <c r="JU382" i="60" s="1"/>
  <c r="J377" i="60"/>
  <c r="JU377" i="60" s="1"/>
  <c r="J368" i="60"/>
  <c r="JU368" i="60" s="1"/>
  <c r="J366" i="60"/>
  <c r="JU366" i="60" s="1"/>
  <c r="CA4" i="60"/>
  <c r="CC500" i="60"/>
  <c r="JC4" i="60"/>
  <c r="AE4" i="60"/>
  <c r="BC4" i="60"/>
  <c r="J490" i="60"/>
  <c r="JU490" i="60" s="1"/>
  <c r="J474" i="60"/>
  <c r="JU474" i="60" s="1"/>
  <c r="J458" i="60"/>
  <c r="JU458" i="60" s="1"/>
  <c r="J442" i="60"/>
  <c r="JU442" i="60" s="1"/>
  <c r="J426" i="60"/>
  <c r="JU426" i="60" s="1"/>
  <c r="J410" i="60"/>
  <c r="JU410" i="60" s="1"/>
  <c r="J394" i="60"/>
  <c r="JU394" i="60" s="1"/>
  <c r="J378" i="60"/>
  <c r="JU378" i="60" s="1"/>
  <c r="J362" i="60"/>
  <c r="JU362" i="60" s="1"/>
  <c r="J357" i="60"/>
  <c r="JU357" i="60" s="1"/>
  <c r="J348" i="60"/>
  <c r="JU348" i="60" s="1"/>
  <c r="J346" i="60"/>
  <c r="JU346" i="60" s="1"/>
  <c r="J341" i="60"/>
  <c r="JU341" i="60" s="1"/>
  <c r="J332" i="60"/>
  <c r="JU332" i="60" s="1"/>
  <c r="J330" i="60"/>
  <c r="JU330" i="60" s="1"/>
  <c r="J325" i="60"/>
  <c r="JU325" i="60" s="1"/>
  <c r="J313" i="60"/>
  <c r="JU313" i="60" s="1"/>
  <c r="J304" i="60"/>
  <c r="JU304" i="60" s="1"/>
  <c r="J297" i="60"/>
  <c r="JU297" i="60" s="1"/>
  <c r="J288" i="60"/>
  <c r="JU288" i="60" s="1"/>
  <c r="J281" i="60"/>
  <c r="JU281" i="60" s="1"/>
  <c r="J272" i="60"/>
  <c r="JU272" i="60" s="1"/>
  <c r="J265" i="60"/>
  <c r="JU265" i="60" s="1"/>
  <c r="J256" i="60"/>
  <c r="JU256" i="60" s="1"/>
  <c r="J249" i="60"/>
  <c r="JU249" i="60" s="1"/>
  <c r="J240" i="60"/>
  <c r="JU240" i="60" s="1"/>
  <c r="J233" i="60"/>
  <c r="J224" i="60"/>
  <c r="J217" i="60"/>
  <c r="JU217" i="60" s="1"/>
  <c r="J208" i="60"/>
  <c r="JU208" i="60" s="1"/>
  <c r="J201" i="60"/>
  <c r="JU201" i="60" s="1"/>
  <c r="J192" i="60"/>
  <c r="J185" i="60"/>
  <c r="J176" i="60"/>
  <c r="IW176" i="60" s="1"/>
  <c r="JT176" i="60" s="1"/>
  <c r="JU176" i="60" s="1"/>
  <c r="J169" i="60"/>
  <c r="J160" i="60"/>
  <c r="J153" i="60"/>
  <c r="J144" i="60"/>
  <c r="J137" i="60"/>
  <c r="J128" i="60"/>
  <c r="JH128" i="60" s="1"/>
  <c r="J119" i="60"/>
  <c r="GT119" i="60" s="1"/>
  <c r="J110" i="60"/>
  <c r="J103" i="60"/>
  <c r="J94" i="60"/>
  <c r="JG94" i="60" s="1"/>
  <c r="J87" i="60"/>
  <c r="JG87" i="60" s="1"/>
  <c r="J78" i="60"/>
  <c r="J71" i="60"/>
  <c r="J58" i="60"/>
  <c r="DM58" i="60" s="1"/>
  <c r="J48" i="60"/>
  <c r="BF48" i="60" s="1"/>
  <c r="JT48" i="60" s="1"/>
  <c r="JU48" i="60" s="1"/>
  <c r="J39" i="60"/>
  <c r="DD39" i="60" s="1"/>
  <c r="J32" i="60"/>
  <c r="BF32" i="60" s="1"/>
  <c r="J19" i="60"/>
  <c r="J12" i="60"/>
  <c r="J60" i="60"/>
  <c r="J122" i="60"/>
  <c r="IO122" i="60" s="1"/>
  <c r="J358" i="60"/>
  <c r="JU358" i="60" s="1"/>
  <c r="J342" i="60"/>
  <c r="JU342" i="60" s="1"/>
  <c r="J326" i="60"/>
  <c r="JU326" i="60" s="1"/>
  <c r="J316" i="60"/>
  <c r="JU316" i="60" s="1"/>
  <c r="J314" i="60"/>
  <c r="JU314" i="60" s="1"/>
  <c r="J309" i="60"/>
  <c r="JU309" i="60" s="1"/>
  <c r="J300" i="60"/>
  <c r="JU300" i="60" s="1"/>
  <c r="J298" i="60"/>
  <c r="JU298" i="60" s="1"/>
  <c r="J293" i="60"/>
  <c r="JU293" i="60" s="1"/>
  <c r="J284" i="60"/>
  <c r="JU284" i="60" s="1"/>
  <c r="J282" i="60"/>
  <c r="JU282" i="60" s="1"/>
  <c r="J277" i="60"/>
  <c r="J268" i="60"/>
  <c r="JU268" i="60" s="1"/>
  <c r="J266" i="60"/>
  <c r="JU266" i="60" s="1"/>
  <c r="J261" i="60"/>
  <c r="JU261" i="60" s="1"/>
  <c r="J252" i="60"/>
  <c r="JU252" i="60" s="1"/>
  <c r="J250" i="60"/>
  <c r="J245" i="60"/>
  <c r="JU245" i="60" s="1"/>
  <c r="J236" i="60"/>
  <c r="JU236" i="60" s="1"/>
  <c r="J234" i="60"/>
  <c r="J229" i="60"/>
  <c r="JU229" i="60" s="1"/>
  <c r="J220" i="60"/>
  <c r="J218" i="60"/>
  <c r="JU218" i="60" s="1"/>
  <c r="J213" i="60"/>
  <c r="JU213" i="60" s="1"/>
  <c r="J204" i="60"/>
  <c r="JU204" i="60" s="1"/>
  <c r="J202" i="60"/>
  <c r="JU202" i="60" s="1"/>
  <c r="J197" i="60"/>
  <c r="JU197" i="60" s="1"/>
  <c r="J188" i="60"/>
  <c r="JU188" i="60" s="1"/>
  <c r="J186" i="60"/>
  <c r="JU186" i="60" s="1"/>
  <c r="J181" i="60"/>
  <c r="JJ181" i="60" s="1"/>
  <c r="JT181" i="60" s="1"/>
  <c r="JU181" i="60" s="1"/>
  <c r="J172" i="60"/>
  <c r="J170" i="60"/>
  <c r="JJ170" i="60" s="1"/>
  <c r="JT170" i="60" s="1"/>
  <c r="JU170" i="60" s="1"/>
  <c r="J165" i="60"/>
  <c r="J156" i="60"/>
  <c r="J154" i="60"/>
  <c r="J149" i="60"/>
  <c r="GN149" i="60" s="1"/>
  <c r="JT149" i="60" s="1"/>
  <c r="J140" i="60"/>
  <c r="J138" i="60"/>
  <c r="J133" i="60"/>
  <c r="JS133" i="60" s="1"/>
  <c r="J123" i="60"/>
  <c r="JH123" i="60" s="1"/>
  <c r="J120" i="60"/>
  <c r="JJ120" i="60" s="1"/>
  <c r="J115" i="60"/>
  <c r="GB115" i="60" s="1"/>
  <c r="J106" i="60"/>
  <c r="JL106" i="60" s="1"/>
  <c r="J104" i="60"/>
  <c r="J99" i="60"/>
  <c r="J90" i="60"/>
  <c r="J88" i="60"/>
  <c r="J83" i="60"/>
  <c r="J74" i="60"/>
  <c r="J72" i="60"/>
  <c r="J67" i="60"/>
  <c r="FH67" i="60" s="1"/>
  <c r="J51" i="60"/>
  <c r="J49" i="60"/>
  <c r="J44" i="60"/>
  <c r="J35" i="60"/>
  <c r="J33" i="60"/>
  <c r="BF33" i="60" s="1"/>
  <c r="J28" i="60"/>
  <c r="J15" i="60"/>
  <c r="T15" i="60" s="1"/>
  <c r="J13" i="60"/>
  <c r="AC13" i="60" s="1"/>
  <c r="J8" i="60"/>
  <c r="J57" i="60"/>
  <c r="DM57" i="60" s="1"/>
  <c r="J125" i="60"/>
  <c r="J23" i="60"/>
  <c r="AY23" i="60" s="1"/>
  <c r="J354" i="60"/>
  <c r="J338" i="60"/>
  <c r="JU338" i="60" s="1"/>
  <c r="J322" i="60"/>
  <c r="JU322" i="60" s="1"/>
  <c r="J310" i="60"/>
  <c r="JU310" i="60" s="1"/>
  <c r="J294" i="60"/>
  <c r="J278" i="60"/>
  <c r="JU278" i="60" s="1"/>
  <c r="J262" i="60"/>
  <c r="JU262" i="60" s="1"/>
  <c r="J246" i="60"/>
  <c r="JU246" i="60" s="1"/>
  <c r="J230" i="60"/>
  <c r="JU230" i="60" s="1"/>
  <c r="J214" i="60"/>
  <c r="JU214" i="60" s="1"/>
  <c r="J198" i="60"/>
  <c r="JU198" i="60" s="1"/>
  <c r="J182" i="60"/>
  <c r="J166" i="60"/>
  <c r="J150" i="60"/>
  <c r="J134" i="60"/>
  <c r="J116" i="60"/>
  <c r="J100" i="60"/>
  <c r="J84" i="60"/>
  <c r="J68" i="60"/>
  <c r="J45" i="60"/>
  <c r="BF45" i="60" s="1"/>
  <c r="JT45" i="60" s="1"/>
  <c r="JU45" i="60" s="1"/>
  <c r="J29" i="60"/>
  <c r="J9" i="60"/>
  <c r="K9" i="60" s="1"/>
  <c r="JT9" i="60" s="1"/>
  <c r="JU9" i="60" s="1"/>
  <c r="J26" i="60"/>
  <c r="JC500" i="60"/>
  <c r="JB500" i="60"/>
  <c r="IM4" i="60"/>
  <c r="IT500" i="60"/>
  <c r="JT276" i="60"/>
  <c r="JU276" i="60" s="1"/>
  <c r="AI3" i="78"/>
  <c r="AI4" i="78" s="1"/>
  <c r="AF3" i="78"/>
  <c r="AF4" i="78" s="1"/>
  <c r="I3" i="78"/>
  <c r="I4" i="78" s="1"/>
  <c r="AJ8" i="78"/>
  <c r="AH3" i="78"/>
  <c r="AH4" i="78" s="1"/>
  <c r="AG6" i="78"/>
  <c r="I8" i="78"/>
  <c r="AH7" i="78"/>
  <c r="AI7" i="78"/>
  <c r="AG7" i="78"/>
  <c r="AI143" i="83"/>
  <c r="C15" i="72"/>
  <c r="IM500" i="60"/>
  <c r="BD500" i="60"/>
  <c r="BC500" i="60"/>
  <c r="AE500" i="60"/>
  <c r="J321" i="60"/>
  <c r="AP7" i="78"/>
  <c r="AF4" i="60"/>
  <c r="AH4" i="60"/>
  <c r="L17" i="53"/>
  <c r="D17" i="53" s="1"/>
  <c r="G34" i="72"/>
  <c r="JU392" i="60" l="1"/>
  <c r="JU423" i="60"/>
  <c r="JU495" i="60"/>
  <c r="JU283" i="60"/>
  <c r="JU437" i="60"/>
  <c r="JU299" i="60"/>
  <c r="JU228" i="60"/>
  <c r="JU396" i="60"/>
  <c r="JU418" i="60"/>
  <c r="JU439" i="60"/>
  <c r="JU467" i="60"/>
  <c r="JU253" i="60"/>
  <c r="JU220" i="60"/>
  <c r="JU343" i="60"/>
  <c r="JU191" i="60"/>
  <c r="JU311" i="60"/>
  <c r="JU499" i="60"/>
  <c r="JU450" i="60"/>
  <c r="JU274" i="60"/>
  <c r="JU415" i="60"/>
  <c r="JU226" i="60"/>
  <c r="JU427" i="60"/>
  <c r="JU451" i="60"/>
  <c r="JU476" i="60"/>
  <c r="JU250" i="60"/>
  <c r="JU192" i="60"/>
  <c r="JU224" i="60"/>
  <c r="JU291" i="60"/>
  <c r="JU212" i="60"/>
  <c r="JU303" i="60"/>
  <c r="JU294" i="60"/>
  <c r="JU354" i="60"/>
  <c r="JU234" i="60"/>
  <c r="JU277" i="60"/>
  <c r="JU233" i="60"/>
  <c r="JU430" i="60"/>
  <c r="JU353" i="60"/>
  <c r="JU440" i="60"/>
  <c r="JU408" i="60"/>
  <c r="JU445" i="60"/>
  <c r="GD136" i="60"/>
  <c r="DD136" i="60"/>
  <c r="GD134" i="60"/>
  <c r="JR134" i="60"/>
  <c r="JR4" i="60" s="1"/>
  <c r="JH135" i="60"/>
  <c r="DJ135" i="60"/>
  <c r="JU471" i="60"/>
  <c r="JU328" i="60"/>
  <c r="JU209" i="60"/>
  <c r="JU206" i="60"/>
  <c r="JU210" i="60"/>
  <c r="JU355" i="60"/>
  <c r="JU372" i="60"/>
  <c r="JU399" i="60"/>
  <c r="JU435" i="60"/>
  <c r="JU463" i="60"/>
  <c r="JU280" i="60"/>
  <c r="JU424" i="60"/>
  <c r="JU190" i="60"/>
  <c r="JU302" i="60"/>
  <c r="JU379" i="60"/>
  <c r="JU356" i="60"/>
  <c r="JU386" i="60"/>
  <c r="JU365" i="60"/>
  <c r="JU401" i="60"/>
  <c r="JU465" i="60"/>
  <c r="JU258" i="60"/>
  <c r="JU292" i="60"/>
  <c r="JU306" i="60"/>
  <c r="JU391" i="60"/>
  <c r="JU189" i="60"/>
  <c r="JU199" i="60"/>
  <c r="JU367" i="60"/>
  <c r="JU375" i="60"/>
  <c r="JU270" i="60"/>
  <c r="AS34" i="60"/>
  <c r="P49" i="85"/>
  <c r="T29" i="60"/>
  <c r="BF29" i="60"/>
  <c r="DF83" i="60"/>
  <c r="AD93" i="85"/>
  <c r="JE83" i="60"/>
  <c r="AD92" i="83"/>
  <c r="DF71" i="60"/>
  <c r="GA71" i="60"/>
  <c r="DB66" i="60"/>
  <c r="EU66" i="60"/>
  <c r="DF97" i="60"/>
  <c r="JL97" i="60"/>
  <c r="ES109" i="60"/>
  <c r="GB109" i="60"/>
  <c r="CB34" i="60"/>
  <c r="P88" i="85"/>
  <c r="P82" i="83"/>
  <c r="AC25" i="60"/>
  <c r="AY25" i="60"/>
  <c r="DB61" i="60"/>
  <c r="P121" i="83"/>
  <c r="P132" i="85"/>
  <c r="DR61" i="60"/>
  <c r="DF96" i="60"/>
  <c r="JG96" i="60"/>
  <c r="P120" i="83"/>
  <c r="P131" i="85"/>
  <c r="DQ40" i="60"/>
  <c r="CI54" i="60"/>
  <c r="DM54" i="60"/>
  <c r="DF70" i="60"/>
  <c r="GA70" i="60"/>
  <c r="AG82" i="85"/>
  <c r="IN117" i="60"/>
  <c r="AI81" i="83"/>
  <c r="GD131" i="60"/>
  <c r="JH131" i="60"/>
  <c r="ES112" i="60"/>
  <c r="GB112" i="60"/>
  <c r="T30" i="60"/>
  <c r="BF30" i="60"/>
  <c r="GS100" i="60"/>
  <c r="AD58" i="85"/>
  <c r="AD57" i="83"/>
  <c r="CI51" i="60"/>
  <c r="DL51" i="60"/>
  <c r="EA104" i="60"/>
  <c r="GS104" i="60"/>
  <c r="EA103" i="60"/>
  <c r="GS103" i="60"/>
  <c r="DM91" i="60"/>
  <c r="IO91" i="60"/>
  <c r="FH118" i="60"/>
  <c r="IN118" i="60"/>
  <c r="ES111" i="60"/>
  <c r="GB111" i="60"/>
  <c r="AC22" i="60"/>
  <c r="BA22" i="60"/>
  <c r="DF76" i="60"/>
  <c r="GE76" i="60"/>
  <c r="CX55" i="60"/>
  <c r="DL55" i="60"/>
  <c r="DF79" i="60"/>
  <c r="JI79" i="60"/>
  <c r="EA102" i="60"/>
  <c r="GS102" i="60"/>
  <c r="DB63" i="60"/>
  <c r="ES63" i="60"/>
  <c r="DF82" i="60"/>
  <c r="AD54" i="85"/>
  <c r="AD53" i="83"/>
  <c r="GK82" i="60"/>
  <c r="JL124" i="60"/>
  <c r="JH124" i="60"/>
  <c r="CI53" i="60"/>
  <c r="DM53" i="60"/>
  <c r="JL126" i="60"/>
  <c r="JH126" i="60"/>
  <c r="EU116" i="60"/>
  <c r="GH116" i="60"/>
  <c r="AI35" i="60"/>
  <c r="CX35" i="60"/>
  <c r="GO88" i="60"/>
  <c r="AD56" i="85"/>
  <c r="AD55" i="83"/>
  <c r="DN60" i="60"/>
  <c r="P128" i="85"/>
  <c r="DF78" i="60"/>
  <c r="JG78" i="60"/>
  <c r="ES110" i="60"/>
  <c r="GD110" i="60"/>
  <c r="AC26" i="60"/>
  <c r="AY26" i="60"/>
  <c r="DF68" i="60"/>
  <c r="AD79" i="85"/>
  <c r="AD78" i="83"/>
  <c r="IH68" i="60"/>
  <c r="AG86" i="85"/>
  <c r="AI85" i="83"/>
  <c r="IU125" i="60"/>
  <c r="DF72" i="60"/>
  <c r="GE72" i="60"/>
  <c r="AD51" i="85"/>
  <c r="AD50" i="83"/>
  <c r="DM90" i="60"/>
  <c r="JG90" i="60"/>
  <c r="K12" i="60"/>
  <c r="JT12" i="60" s="1"/>
  <c r="JU12" i="60" s="1"/>
  <c r="T12" i="60"/>
  <c r="DM93" i="60"/>
  <c r="JG93" i="60"/>
  <c r="GD132" i="60"/>
  <c r="JT132" i="60" s="1"/>
  <c r="JU132" i="60" s="1"/>
  <c r="JH132" i="60"/>
  <c r="EU113" i="60"/>
  <c r="GD113" i="60"/>
  <c r="DB62" i="60"/>
  <c r="JT62" i="60" s="1"/>
  <c r="JU62" i="60" s="1"/>
  <c r="ES62" i="60"/>
  <c r="DF80" i="60"/>
  <c r="JG80" i="60"/>
  <c r="BF50" i="60"/>
  <c r="JT50" i="60" s="1"/>
  <c r="JU50" i="60" s="1"/>
  <c r="DL50" i="60"/>
  <c r="DF81" i="60"/>
  <c r="JG81" i="60"/>
  <c r="EU114" i="60"/>
  <c r="JT114" i="60" s="1"/>
  <c r="JU114" i="60" s="1"/>
  <c r="GB114" i="60"/>
  <c r="DB65" i="60"/>
  <c r="EU65" i="60"/>
  <c r="DM89" i="60"/>
  <c r="AD84" i="85"/>
  <c r="AD83" i="83"/>
  <c r="IP89" i="60"/>
  <c r="DL86" i="60"/>
  <c r="JT86" i="60" s="1"/>
  <c r="JU86" i="60" s="1"/>
  <c r="JG86" i="60"/>
  <c r="GB127" i="60"/>
  <c r="JH127" i="60"/>
  <c r="DB64" i="60"/>
  <c r="JT64" i="60" s="1"/>
  <c r="JU64" i="60" s="1"/>
  <c r="EU64" i="60"/>
  <c r="IO130" i="60"/>
  <c r="JH130" i="60"/>
  <c r="P16" i="85"/>
  <c r="P10" i="60"/>
  <c r="DF84" i="60"/>
  <c r="JE84" i="60"/>
  <c r="T28" i="60"/>
  <c r="JT28" i="60" s="1"/>
  <c r="JU28" i="60" s="1"/>
  <c r="BF28" i="60"/>
  <c r="BF49" i="60"/>
  <c r="DF49" i="60"/>
  <c r="DF74" i="60"/>
  <c r="JT74" i="60" s="1"/>
  <c r="JU74" i="60" s="1"/>
  <c r="GA74" i="60"/>
  <c r="DF99" i="60"/>
  <c r="JL99" i="60"/>
  <c r="AU19" i="60"/>
  <c r="P53" i="85"/>
  <c r="P49" i="83"/>
  <c r="DF95" i="60"/>
  <c r="AD85" i="85"/>
  <c r="AD84" i="83"/>
  <c r="IR95" i="60"/>
  <c r="ES107" i="60"/>
  <c r="JE107" i="60"/>
  <c r="K11" i="60"/>
  <c r="Y11" i="60"/>
  <c r="DB59" i="60"/>
  <c r="DM59" i="60"/>
  <c r="T21" i="60"/>
  <c r="AX21" i="60"/>
  <c r="DF75" i="60"/>
  <c r="GA75" i="60"/>
  <c r="DM92" i="60"/>
  <c r="JI92" i="60"/>
  <c r="JL121" i="60"/>
  <c r="GT121" i="60"/>
  <c r="CI52" i="60"/>
  <c r="DM52" i="60"/>
  <c r="DF69" i="60"/>
  <c r="AD49" i="85"/>
  <c r="AD48" i="83"/>
  <c r="GA69" i="60"/>
  <c r="T27" i="60"/>
  <c r="BF27" i="60"/>
  <c r="EA101" i="60"/>
  <c r="GS101" i="60"/>
  <c r="DF98" i="60"/>
  <c r="JL98" i="60"/>
  <c r="DL85" i="60"/>
  <c r="IO85" i="60"/>
  <c r="GB129" i="60"/>
  <c r="JH129" i="60"/>
  <c r="DF73" i="60"/>
  <c r="GA73" i="60"/>
  <c r="ES108" i="60"/>
  <c r="GB108" i="60"/>
  <c r="P14" i="60"/>
  <c r="AD14" i="60"/>
  <c r="JU216" i="60"/>
  <c r="GN153" i="60"/>
  <c r="JT153" i="60" s="1"/>
  <c r="JU153" i="60" s="1"/>
  <c r="JS185" i="60"/>
  <c r="GN147" i="60"/>
  <c r="GN150" i="60"/>
  <c r="JT150" i="60" s="1"/>
  <c r="JU150" i="60" s="1"/>
  <c r="JU475" i="60"/>
  <c r="JU487" i="60"/>
  <c r="JU259" i="60"/>
  <c r="JL123" i="60"/>
  <c r="AD95" i="85"/>
  <c r="AD94" i="83"/>
  <c r="JI123" i="60"/>
  <c r="JG122" i="60"/>
  <c r="AD93" i="83"/>
  <c r="AD94" i="85"/>
  <c r="JL125" i="60"/>
  <c r="JG125" i="60"/>
  <c r="JU336" i="60"/>
  <c r="JU295" i="60"/>
  <c r="JU215" i="60"/>
  <c r="JU324" i="60"/>
  <c r="JU263" i="60"/>
  <c r="B41" i="72"/>
  <c r="L10" i="60"/>
  <c r="JU238" i="60"/>
  <c r="P54" i="85"/>
  <c r="AV37" i="60"/>
  <c r="P50" i="83"/>
  <c r="P60" i="85"/>
  <c r="BB41" i="60"/>
  <c r="P56" i="83"/>
  <c r="AG54" i="85"/>
  <c r="AI53" i="83"/>
  <c r="GL146" i="60"/>
  <c r="AG20" i="85"/>
  <c r="EZ117" i="60"/>
  <c r="AI21" i="83"/>
  <c r="AX38" i="60"/>
  <c r="P52" i="83"/>
  <c r="P56" i="85"/>
  <c r="BA40" i="60"/>
  <c r="P55" i="83"/>
  <c r="P59" i="85"/>
  <c r="AG56" i="85"/>
  <c r="GP152" i="60"/>
  <c r="AI55" i="83"/>
  <c r="AI67" i="83"/>
  <c r="AG68" i="85"/>
  <c r="HM139" i="60"/>
  <c r="AQ36" i="60"/>
  <c r="P47" i="85"/>
  <c r="AG70" i="85"/>
  <c r="HQ178" i="60"/>
  <c r="AI69" i="83"/>
  <c r="P151" i="85"/>
  <c r="EJ105" i="60"/>
  <c r="P141" i="83"/>
  <c r="AG52" i="85"/>
  <c r="AI51" i="83"/>
  <c r="GH159" i="60"/>
  <c r="P40" i="85"/>
  <c r="P41" i="83"/>
  <c r="AJ34" i="60"/>
  <c r="P22" i="85"/>
  <c r="P23" i="83"/>
  <c r="R31" i="60"/>
  <c r="P124" i="85"/>
  <c r="DJ77" i="60"/>
  <c r="P114" i="83"/>
  <c r="AG84" i="85"/>
  <c r="IQ141" i="60"/>
  <c r="AI83" i="83"/>
  <c r="P25" i="85"/>
  <c r="E61" i="53" s="1"/>
  <c r="P26" i="83"/>
  <c r="U20" i="60"/>
  <c r="AG80" i="85"/>
  <c r="IK161" i="60"/>
  <c r="AI79" i="83"/>
  <c r="P63" i="85"/>
  <c r="BE43" i="60"/>
  <c r="P59" i="83"/>
  <c r="AG58" i="85"/>
  <c r="AI57" i="83"/>
  <c r="GT162" i="60"/>
  <c r="JT184" i="60"/>
  <c r="JU184" i="60" s="1"/>
  <c r="JU148" i="60"/>
  <c r="P34" i="85"/>
  <c r="E67" i="53" s="1"/>
  <c r="AD24" i="60"/>
  <c r="P35" i="83"/>
  <c r="P113" i="85"/>
  <c r="P104" i="83"/>
  <c r="CY56" i="60"/>
  <c r="JU205" i="60"/>
  <c r="JU207" i="60"/>
  <c r="CX57" i="60"/>
  <c r="P103" i="83"/>
  <c r="FH120" i="60"/>
  <c r="AG28" i="85"/>
  <c r="AI94" i="83"/>
  <c r="AG95" i="85"/>
  <c r="JJ140" i="60"/>
  <c r="AG94" i="85"/>
  <c r="AI93" i="83"/>
  <c r="JH165" i="60"/>
  <c r="T19" i="60"/>
  <c r="P24" i="85"/>
  <c r="E60" i="53" s="1"/>
  <c r="P25" i="83"/>
  <c r="P120" i="85"/>
  <c r="DF58" i="60"/>
  <c r="P111" i="83"/>
  <c r="DK94" i="60"/>
  <c r="P125" i="85"/>
  <c r="P115" i="83"/>
  <c r="GB128" i="60"/>
  <c r="AG49" i="85"/>
  <c r="AI48" i="83"/>
  <c r="AG59" i="85"/>
  <c r="AI58" i="83"/>
  <c r="GV160" i="60"/>
  <c r="P34" i="83"/>
  <c r="P142" i="85"/>
  <c r="P132" i="83"/>
  <c r="EA100" i="60"/>
  <c r="AG57" i="85"/>
  <c r="AI56" i="83"/>
  <c r="GR166" i="60"/>
  <c r="K8" i="60"/>
  <c r="P15" i="85"/>
  <c r="P16" i="83"/>
  <c r="P39" i="85"/>
  <c r="P40" i="83"/>
  <c r="AI33" i="60"/>
  <c r="AG55" i="85"/>
  <c r="AI54" i="83"/>
  <c r="JL122" i="60"/>
  <c r="C23" i="65"/>
  <c r="P95" i="85"/>
  <c r="P89" i="83"/>
  <c r="CI32" i="60"/>
  <c r="AG60" i="85"/>
  <c r="AI59" i="83"/>
  <c r="GX137" i="60"/>
  <c r="HA169" i="60"/>
  <c r="AG62" i="85"/>
  <c r="AI61" i="83"/>
  <c r="P112" i="85"/>
  <c r="AG78" i="85"/>
  <c r="IG182" i="60"/>
  <c r="AI77" i="83"/>
  <c r="AC23" i="60"/>
  <c r="P33" i="85"/>
  <c r="E66" i="53" s="1"/>
  <c r="P13" i="60"/>
  <c r="P20" i="85"/>
  <c r="E55" i="53" s="1"/>
  <c r="P21" i="83"/>
  <c r="P118" i="85"/>
  <c r="DD67" i="60"/>
  <c r="P109" i="83"/>
  <c r="P127" i="85"/>
  <c r="DM88" i="60"/>
  <c r="P117" i="83"/>
  <c r="P152" i="85"/>
  <c r="EK106" i="60"/>
  <c r="P142" i="83"/>
  <c r="AI49" i="83"/>
  <c r="AG50" i="85"/>
  <c r="GD133" i="60"/>
  <c r="IO154" i="60"/>
  <c r="AI82" i="83"/>
  <c r="AG83" i="85"/>
  <c r="IW172" i="60"/>
  <c r="AI86" i="83"/>
  <c r="AG87" i="85"/>
  <c r="P107" i="83"/>
  <c r="DB60" i="60"/>
  <c r="P116" i="85"/>
  <c r="AY39" i="60"/>
  <c r="P57" i="85"/>
  <c r="P53" i="83"/>
  <c r="JF144" i="60"/>
  <c r="AG93" i="85"/>
  <c r="AI92" i="83"/>
  <c r="Y15" i="60"/>
  <c r="P29" i="85"/>
  <c r="P30" i="83"/>
  <c r="BF44" i="60"/>
  <c r="P64" i="85"/>
  <c r="P60" i="83"/>
  <c r="AG15" i="85"/>
  <c r="EU115" i="60"/>
  <c r="AI16" i="83"/>
  <c r="AG61" i="85"/>
  <c r="AI60" i="83"/>
  <c r="GZ138" i="60"/>
  <c r="AI84" i="83"/>
  <c r="AG85" i="85"/>
  <c r="IS156" i="60"/>
  <c r="P126" i="85"/>
  <c r="DL87" i="60"/>
  <c r="P116" i="83"/>
  <c r="AG21" i="85"/>
  <c r="FA119" i="60"/>
  <c r="AI22" i="83"/>
  <c r="JU149" i="60"/>
  <c r="D7" i="62"/>
  <c r="B7" i="62"/>
  <c r="K24" i="61"/>
  <c r="J4" i="60"/>
  <c r="K23" i="61"/>
  <c r="B10" i="61"/>
  <c r="E12" i="61"/>
  <c r="D21" i="62"/>
  <c r="H11" i="61"/>
  <c r="B8" i="62"/>
  <c r="D9" i="61"/>
  <c r="C17" i="61"/>
  <c r="C11" i="61"/>
  <c r="D11" i="62"/>
  <c r="J500" i="60"/>
  <c r="E21" i="62" s="1"/>
  <c r="K12" i="61"/>
  <c r="H25" i="61"/>
  <c r="I10" i="61"/>
  <c r="E17" i="61"/>
  <c r="J26" i="61"/>
  <c r="C8" i="61"/>
  <c r="K10" i="61"/>
  <c r="J12" i="61"/>
  <c r="E18" i="61"/>
  <c r="I26" i="61"/>
  <c r="D20" i="62"/>
  <c r="E20" i="62"/>
  <c r="E17" i="62"/>
  <c r="C7" i="62"/>
  <c r="K11" i="61"/>
  <c r="H10" i="61"/>
  <c r="E8" i="61"/>
  <c r="D10" i="61"/>
  <c r="H17" i="61"/>
  <c r="B17" i="61"/>
  <c r="I16" i="61"/>
  <c r="B12" i="62"/>
  <c r="D16" i="61"/>
  <c r="H24" i="61"/>
  <c r="H12" i="61"/>
  <c r="E9" i="61"/>
  <c r="E16" i="61"/>
  <c r="B11" i="62"/>
  <c r="J11" i="61"/>
  <c r="C18" i="61"/>
  <c r="D8" i="62"/>
  <c r="J8" i="61"/>
  <c r="E11" i="61"/>
  <c r="B16" i="61"/>
  <c r="I23" i="61"/>
  <c r="C8" i="62"/>
  <c r="B21" i="62"/>
  <c r="B17" i="62"/>
  <c r="C17" i="62"/>
  <c r="C9" i="61"/>
  <c r="J16" i="61"/>
  <c r="I12" i="61"/>
  <c r="I8" i="61"/>
  <c r="K26" i="61"/>
  <c r="K25" i="61"/>
  <c r="D18" i="61"/>
  <c r="H23" i="61"/>
  <c r="C21" i="62"/>
  <c r="K8" i="61"/>
  <c r="B8" i="61"/>
  <c r="I17" i="61"/>
  <c r="D8" i="61"/>
  <c r="C10" i="61"/>
  <c r="J17" i="61"/>
  <c r="H8" i="61"/>
  <c r="B12" i="61"/>
  <c r="J23" i="61"/>
  <c r="D12" i="62"/>
  <c r="B9" i="61"/>
  <c r="I11" i="61"/>
  <c r="H16" i="61"/>
  <c r="I24" i="61"/>
  <c r="C11" i="62"/>
  <c r="D11" i="61"/>
  <c r="D17" i="62"/>
  <c r="E7" i="62"/>
  <c r="E8" i="62"/>
  <c r="C20" i="62"/>
  <c r="D17" i="61"/>
  <c r="E12" i="62"/>
  <c r="C16" i="61"/>
  <c r="J9" i="61"/>
  <c r="E11" i="62"/>
  <c r="I9" i="61"/>
  <c r="H26" i="61"/>
  <c r="J10" i="61"/>
  <c r="E10" i="61"/>
  <c r="J24" i="61"/>
  <c r="D12" i="61"/>
  <c r="B11" i="61"/>
  <c r="B18" i="61"/>
  <c r="K9" i="61"/>
  <c r="K16" i="61"/>
  <c r="J25" i="61"/>
  <c r="B20" i="62"/>
  <c r="H9" i="61"/>
  <c r="C12" i="61"/>
  <c r="K17" i="61"/>
  <c r="I25" i="61"/>
  <c r="C12" i="62"/>
  <c r="C18" i="65"/>
  <c r="C19" i="65" s="1"/>
  <c r="AG3" i="78"/>
  <c r="AG4" i="78" s="1"/>
  <c r="AK6" i="78"/>
  <c r="AG8" i="78"/>
  <c r="AJ7" i="78"/>
  <c r="AK7" i="78" s="1"/>
  <c r="JU321" i="60"/>
  <c r="B9" i="62" l="1"/>
  <c r="JT89" i="60"/>
  <c r="JU89" i="60" s="1"/>
  <c r="JT110" i="60"/>
  <c r="JU110" i="60" s="1"/>
  <c r="JT136" i="60"/>
  <c r="JU136" i="60" s="1"/>
  <c r="JR500" i="60"/>
  <c r="JT134" i="60"/>
  <c r="JU134" i="60" s="1"/>
  <c r="JT135" i="60"/>
  <c r="JU135" i="60" s="1"/>
  <c r="P94" i="83"/>
  <c r="JT14" i="60"/>
  <c r="JU14" i="60" s="1"/>
  <c r="JT73" i="60"/>
  <c r="JU73" i="60" s="1"/>
  <c r="JT85" i="60"/>
  <c r="JU85" i="60" s="1"/>
  <c r="JT101" i="60"/>
  <c r="JU101" i="60" s="1"/>
  <c r="JT96" i="60"/>
  <c r="JU96" i="60" s="1"/>
  <c r="ES4" i="60"/>
  <c r="ES500" i="60"/>
  <c r="JT112" i="60"/>
  <c r="JU112" i="60" s="1"/>
  <c r="JT25" i="60"/>
  <c r="JU25" i="60" s="1"/>
  <c r="JT61" i="60"/>
  <c r="JU61" i="60" s="1"/>
  <c r="JT29" i="60"/>
  <c r="JU29" i="60" s="1"/>
  <c r="JT99" i="60"/>
  <c r="JU99" i="60" s="1"/>
  <c r="JT49" i="60"/>
  <c r="JU49" i="60" s="1"/>
  <c r="JT84" i="60"/>
  <c r="JU84" i="60" s="1"/>
  <c r="JT130" i="60"/>
  <c r="JU130" i="60" s="1"/>
  <c r="JT127" i="60"/>
  <c r="JU127" i="60" s="1"/>
  <c r="AS4" i="60"/>
  <c r="AS500" i="60"/>
  <c r="JT65" i="60"/>
  <c r="JU65" i="60" s="1"/>
  <c r="JT81" i="60"/>
  <c r="JU81" i="60" s="1"/>
  <c r="JT80" i="60"/>
  <c r="JU80" i="60" s="1"/>
  <c r="JT113" i="60"/>
  <c r="JU113" i="60" s="1"/>
  <c r="JT93" i="60"/>
  <c r="JU93" i="60" s="1"/>
  <c r="JT90" i="60"/>
  <c r="JU90" i="60" s="1"/>
  <c r="JT72" i="60"/>
  <c r="JU72" i="60" s="1"/>
  <c r="JT35" i="60"/>
  <c r="JU35" i="60" s="1"/>
  <c r="JT102" i="60"/>
  <c r="JU102" i="60" s="1"/>
  <c r="JT116" i="60"/>
  <c r="JU116" i="60" s="1"/>
  <c r="JT53" i="60"/>
  <c r="JU53" i="60" s="1"/>
  <c r="JT63" i="60"/>
  <c r="JU63" i="60" s="1"/>
  <c r="JT82" i="60"/>
  <c r="JU82" i="60" s="1"/>
  <c r="JT79" i="60"/>
  <c r="JU79" i="60" s="1"/>
  <c r="JT76" i="60"/>
  <c r="JU76" i="60" s="1"/>
  <c r="JT126" i="60"/>
  <c r="JU126" i="60" s="1"/>
  <c r="JT124" i="60"/>
  <c r="JU124" i="60" s="1"/>
  <c r="JT55" i="60"/>
  <c r="JU55" i="60" s="1"/>
  <c r="JT22" i="60"/>
  <c r="JU22" i="60" s="1"/>
  <c r="JT118" i="60"/>
  <c r="JU118" i="60" s="1"/>
  <c r="JT52" i="60"/>
  <c r="JU52" i="60" s="1"/>
  <c r="JT92" i="60"/>
  <c r="JU92" i="60" s="1"/>
  <c r="JT21" i="60"/>
  <c r="JU21" i="60" s="1"/>
  <c r="JT11" i="60"/>
  <c r="JU11" i="60" s="1"/>
  <c r="IU4" i="60"/>
  <c r="IU500" i="60"/>
  <c r="JT26" i="60"/>
  <c r="JU26" i="60" s="1"/>
  <c r="JT78" i="60"/>
  <c r="JU78" i="60" s="1"/>
  <c r="GK4" i="60"/>
  <c r="GK500" i="60"/>
  <c r="JT30" i="60"/>
  <c r="JU30" i="60" s="1"/>
  <c r="JT131" i="60"/>
  <c r="JU131" i="60" s="1"/>
  <c r="DQ4" i="60"/>
  <c r="DQ500" i="60"/>
  <c r="AU500" i="60"/>
  <c r="AU4" i="60"/>
  <c r="GO4" i="60"/>
  <c r="GO500" i="60"/>
  <c r="JT111" i="60"/>
  <c r="JU111" i="60" s="1"/>
  <c r="JT91" i="60"/>
  <c r="JU91" i="60" s="1"/>
  <c r="JT104" i="60"/>
  <c r="JU104" i="60" s="1"/>
  <c r="JT70" i="60"/>
  <c r="JU70" i="60" s="1"/>
  <c r="DR4" i="60"/>
  <c r="DR500" i="60"/>
  <c r="CB4" i="60"/>
  <c r="CB500" i="60"/>
  <c r="JT97" i="60"/>
  <c r="JU97" i="60" s="1"/>
  <c r="JT71" i="60"/>
  <c r="JU71" i="60" s="1"/>
  <c r="JT83" i="60"/>
  <c r="JU83" i="60" s="1"/>
  <c r="JT108" i="60"/>
  <c r="JU108" i="60" s="1"/>
  <c r="JT129" i="60"/>
  <c r="JU129" i="60" s="1"/>
  <c r="JT98" i="60"/>
  <c r="JU98" i="60" s="1"/>
  <c r="JT27" i="60"/>
  <c r="JU27" i="60" s="1"/>
  <c r="JT69" i="60"/>
  <c r="JU69" i="60" s="1"/>
  <c r="JT121" i="60"/>
  <c r="JU121" i="60" s="1"/>
  <c r="JT75" i="60"/>
  <c r="JU75" i="60" s="1"/>
  <c r="JT59" i="60"/>
  <c r="JU59" i="60" s="1"/>
  <c r="JT107" i="60"/>
  <c r="JU107" i="60" s="1"/>
  <c r="JT95" i="60"/>
  <c r="JU95" i="60" s="1"/>
  <c r="IP500" i="60"/>
  <c r="IP4" i="60"/>
  <c r="GE500" i="60"/>
  <c r="GE4" i="60"/>
  <c r="JT68" i="60"/>
  <c r="JU68" i="60" s="1"/>
  <c r="DN4" i="60"/>
  <c r="DN500" i="60"/>
  <c r="GS500" i="60"/>
  <c r="GS4" i="60"/>
  <c r="IN4" i="60"/>
  <c r="IN500" i="60"/>
  <c r="GA500" i="60"/>
  <c r="GA4" i="60"/>
  <c r="IR500" i="60"/>
  <c r="IR4" i="60"/>
  <c r="IH4" i="60"/>
  <c r="IH500" i="60"/>
  <c r="JT103" i="60"/>
  <c r="JU103" i="60" s="1"/>
  <c r="JT51" i="60"/>
  <c r="JU51" i="60" s="1"/>
  <c r="JT54" i="60"/>
  <c r="JU54" i="60" s="1"/>
  <c r="JT109" i="60"/>
  <c r="JU109" i="60" s="1"/>
  <c r="JT66" i="60"/>
  <c r="JU66" i="60" s="1"/>
  <c r="JE500" i="60"/>
  <c r="JE4" i="60"/>
  <c r="P46" i="83"/>
  <c r="JS500" i="60"/>
  <c r="JT185" i="60"/>
  <c r="JU185" i="60" s="1"/>
  <c r="JS4" i="60"/>
  <c r="JT147" i="60"/>
  <c r="JU147" i="60" s="1"/>
  <c r="GN4" i="60"/>
  <c r="GN500" i="60"/>
  <c r="JT123" i="60"/>
  <c r="JU123" i="60" s="1"/>
  <c r="JT125" i="60"/>
  <c r="JU125" i="60" s="1"/>
  <c r="JI4" i="60"/>
  <c r="JI500" i="60"/>
  <c r="JG4" i="60"/>
  <c r="JG500" i="60"/>
  <c r="D13" i="62"/>
  <c r="H18" i="61"/>
  <c r="C41" i="72"/>
  <c r="AI141" i="83"/>
  <c r="JT10" i="60"/>
  <c r="JU10" i="60" s="1"/>
  <c r="L500" i="60"/>
  <c r="L4" i="60"/>
  <c r="AV500" i="60"/>
  <c r="AV4" i="60"/>
  <c r="JT37" i="60"/>
  <c r="JU37" i="60" s="1"/>
  <c r="JT146" i="60"/>
  <c r="JU146" i="60" s="1"/>
  <c r="GL4" i="60"/>
  <c r="GL500" i="60"/>
  <c r="BB4" i="60"/>
  <c r="JT41" i="60"/>
  <c r="JU41" i="60" s="1"/>
  <c r="BB500" i="60"/>
  <c r="EZ4" i="60"/>
  <c r="JT117" i="60"/>
  <c r="JU117" i="60" s="1"/>
  <c r="EZ500" i="60"/>
  <c r="JT178" i="60"/>
  <c r="JU178" i="60" s="1"/>
  <c r="HQ4" i="60"/>
  <c r="HQ500" i="60"/>
  <c r="JT139" i="60"/>
  <c r="JU139" i="60" s="1"/>
  <c r="HM500" i="60"/>
  <c r="HM4" i="60"/>
  <c r="JT152" i="60"/>
  <c r="JU152" i="60" s="1"/>
  <c r="GP4" i="60"/>
  <c r="GP500" i="60"/>
  <c r="BA4" i="60"/>
  <c r="BA500" i="60"/>
  <c r="JT40" i="60"/>
  <c r="JU40" i="60" s="1"/>
  <c r="JT36" i="60"/>
  <c r="JU36" i="60" s="1"/>
  <c r="AQ4" i="60"/>
  <c r="AQ500" i="60"/>
  <c r="JT38" i="60"/>
  <c r="JU38" i="60" s="1"/>
  <c r="AX4" i="60"/>
  <c r="AX500" i="60"/>
  <c r="R4" i="60"/>
  <c r="JT31" i="60"/>
  <c r="JU31" i="60" s="1"/>
  <c r="R500" i="60"/>
  <c r="IK500" i="60"/>
  <c r="IK4" i="60"/>
  <c r="JT161" i="60"/>
  <c r="JU161" i="60" s="1"/>
  <c r="CY4" i="60"/>
  <c r="CY500" i="60"/>
  <c r="JT56" i="60"/>
  <c r="JU56" i="60" s="1"/>
  <c r="JT24" i="60"/>
  <c r="JU24" i="60" s="1"/>
  <c r="AD500" i="60"/>
  <c r="AD4" i="60"/>
  <c r="GT4" i="60"/>
  <c r="GT500" i="60"/>
  <c r="JT162" i="60"/>
  <c r="JU162" i="60" s="1"/>
  <c r="JT43" i="60"/>
  <c r="JU43" i="60" s="1"/>
  <c r="BE4" i="60"/>
  <c r="BE500" i="60"/>
  <c r="JT77" i="60"/>
  <c r="JU77" i="60" s="1"/>
  <c r="DJ4" i="60"/>
  <c r="DJ500" i="60"/>
  <c r="GH500" i="60"/>
  <c r="JT159" i="60"/>
  <c r="JU159" i="60" s="1"/>
  <c r="GH4" i="60"/>
  <c r="JT105" i="60"/>
  <c r="JU105" i="60" s="1"/>
  <c r="EJ4" i="60"/>
  <c r="EJ500" i="60"/>
  <c r="JT20" i="60"/>
  <c r="JU20" i="60" s="1"/>
  <c r="U4" i="60"/>
  <c r="U500" i="60"/>
  <c r="JT141" i="60"/>
  <c r="JU141" i="60" s="1"/>
  <c r="IQ500" i="60"/>
  <c r="IQ4" i="60"/>
  <c r="JT34" i="60"/>
  <c r="JU34" i="60" s="1"/>
  <c r="AJ500" i="60"/>
  <c r="AJ4" i="60"/>
  <c r="JF500" i="60"/>
  <c r="JF4" i="60"/>
  <c r="JT144" i="60"/>
  <c r="JU144" i="60" s="1"/>
  <c r="P70" i="83"/>
  <c r="DB4" i="60"/>
  <c r="JT60" i="60"/>
  <c r="JU60" i="60" s="1"/>
  <c r="DB500" i="60"/>
  <c r="JT172" i="60"/>
  <c r="JU172" i="60" s="1"/>
  <c r="IW4" i="60"/>
  <c r="IW500" i="60"/>
  <c r="GD500" i="60"/>
  <c r="GD4" i="60"/>
  <c r="JT133" i="60"/>
  <c r="JU133" i="60" s="1"/>
  <c r="EK4" i="60"/>
  <c r="EK500" i="60"/>
  <c r="JT106" i="60"/>
  <c r="JU106" i="60" s="1"/>
  <c r="JT23" i="60"/>
  <c r="JU23" i="60" s="1"/>
  <c r="AC500" i="60"/>
  <c r="AC4" i="60"/>
  <c r="P134" i="85"/>
  <c r="JT137" i="60"/>
  <c r="JU137" i="60" s="1"/>
  <c r="GX4" i="60"/>
  <c r="GX500" i="60"/>
  <c r="GR4" i="60"/>
  <c r="JT166" i="60"/>
  <c r="JU166" i="60" s="1"/>
  <c r="GR500" i="60"/>
  <c r="P146" i="83"/>
  <c r="GB500" i="60"/>
  <c r="GB4" i="60"/>
  <c r="JT128" i="60"/>
  <c r="JU128" i="60" s="1"/>
  <c r="DL500" i="60"/>
  <c r="DL4" i="60"/>
  <c r="JT87" i="60"/>
  <c r="JU87" i="60" s="1"/>
  <c r="AI29" i="83"/>
  <c r="Y500" i="60"/>
  <c r="Y4" i="60"/>
  <c r="JT15" i="60"/>
  <c r="JU15" i="60" s="1"/>
  <c r="P75" i="85"/>
  <c r="E62" i="53"/>
  <c r="P100" i="85"/>
  <c r="P156" i="85"/>
  <c r="DF4" i="60"/>
  <c r="DF500" i="60"/>
  <c r="JT58" i="60"/>
  <c r="JU58" i="60" s="1"/>
  <c r="T500" i="60"/>
  <c r="T4" i="60"/>
  <c r="JT19" i="60"/>
  <c r="JU19" i="60" s="1"/>
  <c r="JJ4" i="60"/>
  <c r="JJ500" i="60"/>
  <c r="JT140" i="60"/>
  <c r="JU140" i="60" s="1"/>
  <c r="FH500" i="60"/>
  <c r="FH4" i="60"/>
  <c r="JT120" i="60"/>
  <c r="JU120" i="60" s="1"/>
  <c r="FA4" i="60"/>
  <c r="FA500" i="60"/>
  <c r="JT119" i="60"/>
  <c r="JU119" i="60" s="1"/>
  <c r="JT138" i="60"/>
  <c r="JU138" i="60" s="1"/>
  <c r="GZ4" i="60"/>
  <c r="GZ500" i="60"/>
  <c r="JT115" i="60"/>
  <c r="JU115" i="60" s="1"/>
  <c r="EU4" i="60"/>
  <c r="EU500" i="60"/>
  <c r="BF4" i="60"/>
  <c r="BF500" i="60"/>
  <c r="JT44" i="60"/>
  <c r="JU44" i="60" s="1"/>
  <c r="AY500" i="60"/>
  <c r="AY4" i="60"/>
  <c r="JT39" i="60"/>
  <c r="JU39" i="60" s="1"/>
  <c r="DD500" i="60"/>
  <c r="DD4" i="60"/>
  <c r="JT67" i="60"/>
  <c r="JU67" i="60" s="1"/>
  <c r="P500" i="60"/>
  <c r="JT13" i="60"/>
  <c r="JU13" i="60" s="1"/>
  <c r="P4" i="60"/>
  <c r="IG4" i="60"/>
  <c r="IG500" i="60"/>
  <c r="JT182" i="60"/>
  <c r="JU182" i="60" s="1"/>
  <c r="JT33" i="60"/>
  <c r="JU33" i="60" s="1"/>
  <c r="AI4" i="60"/>
  <c r="AI500" i="60"/>
  <c r="P50" i="85"/>
  <c r="AI97" i="83"/>
  <c r="JH500" i="60"/>
  <c r="JH4" i="60"/>
  <c r="JT165" i="60"/>
  <c r="JU165" i="60" s="1"/>
  <c r="AG99" i="85"/>
  <c r="P124" i="83"/>
  <c r="P149" i="83" s="1"/>
  <c r="JT156" i="60"/>
  <c r="JU156" i="60" s="1"/>
  <c r="IS4" i="60"/>
  <c r="IS500" i="60"/>
  <c r="AG30" i="85"/>
  <c r="E46" i="53" s="1"/>
  <c r="E50" i="53" s="1"/>
  <c r="JT154" i="60"/>
  <c r="JU154" i="60" s="1"/>
  <c r="IO4" i="60"/>
  <c r="IO500" i="60"/>
  <c r="DM4" i="60"/>
  <c r="DM500" i="60"/>
  <c r="JT88" i="60"/>
  <c r="JU88" i="60" s="1"/>
  <c r="HA500" i="60"/>
  <c r="HA4" i="60"/>
  <c r="JT169" i="60"/>
  <c r="JU169" i="60" s="1"/>
  <c r="CI4" i="60"/>
  <c r="CI500" i="60"/>
  <c r="JT32" i="60"/>
  <c r="JU32" i="60" s="1"/>
  <c r="JL4" i="60"/>
  <c r="JT122" i="60"/>
  <c r="JU122" i="60" s="1"/>
  <c r="JL500" i="60"/>
  <c r="JT8" i="60"/>
  <c r="K4" i="60"/>
  <c r="K500" i="60"/>
  <c r="EA500" i="60"/>
  <c r="JT100" i="60"/>
  <c r="JU100" i="60" s="1"/>
  <c r="EA4" i="60"/>
  <c r="GV4" i="60"/>
  <c r="GV500" i="60"/>
  <c r="JT160" i="60"/>
  <c r="JU160" i="60" s="1"/>
  <c r="JT94" i="60"/>
  <c r="JU94" i="60" s="1"/>
  <c r="DK500" i="60"/>
  <c r="DK4" i="60"/>
  <c r="CX500" i="60"/>
  <c r="JT57" i="60"/>
  <c r="JU57" i="60" s="1"/>
  <c r="CX4" i="60"/>
  <c r="E19" i="61"/>
  <c r="B13" i="62"/>
  <c r="B15" i="62" s="1"/>
  <c r="B18" i="62" s="1"/>
  <c r="B22" i="62" s="1"/>
  <c r="C19" i="61"/>
  <c r="K18" i="61"/>
  <c r="E9" i="62"/>
  <c r="AK3" i="78"/>
  <c r="AK4" i="78" s="1"/>
  <c r="AK8" i="78"/>
  <c r="AD48" i="85"/>
  <c r="AD97" i="85" s="1"/>
  <c r="AD47" i="83"/>
  <c r="AD95" i="83" s="1"/>
  <c r="C21" i="65"/>
  <c r="D13" i="61"/>
  <c r="J13" i="61"/>
  <c r="C13" i="62"/>
  <c r="H13" i="61"/>
  <c r="I13" i="61"/>
  <c r="D19" i="61"/>
  <c r="B13" i="61"/>
  <c r="B19" i="61"/>
  <c r="C9" i="62"/>
  <c r="C13" i="61"/>
  <c r="D9" i="62"/>
  <c r="E13" i="62"/>
  <c r="K13" i="61"/>
  <c r="J18" i="61"/>
  <c r="I18" i="61"/>
  <c r="E13" i="61"/>
  <c r="AG102" i="85" l="1"/>
  <c r="P96" i="83"/>
  <c r="P98" i="83" s="1"/>
  <c r="AI100" i="83"/>
  <c r="D12" i="53"/>
  <c r="E12" i="53" s="1"/>
  <c r="H20" i="61"/>
  <c r="D15" i="62"/>
  <c r="D18" i="62" s="1"/>
  <c r="D22" i="62" s="1"/>
  <c r="J27" i="61" s="1"/>
  <c r="J28" i="61" s="1"/>
  <c r="P103" i="85"/>
  <c r="P107" i="85" s="1"/>
  <c r="E53" i="53" s="1"/>
  <c r="E73" i="53" s="1"/>
  <c r="D11" i="53" s="1"/>
  <c r="E11" i="53" s="1"/>
  <c r="JT500" i="60"/>
  <c r="JU500" i="60" s="1"/>
  <c r="JU8" i="60"/>
  <c r="JU4" i="60" s="1"/>
  <c r="JT4" i="60"/>
  <c r="P150" i="83"/>
  <c r="P151" i="83" s="1"/>
  <c r="P159" i="85"/>
  <c r="E30" i="61"/>
  <c r="I20" i="61"/>
  <c r="E15" i="62"/>
  <c r="E18" i="62" s="1"/>
  <c r="E22" i="62" s="1"/>
  <c r="K27" i="61" s="1"/>
  <c r="K28" i="61" s="1"/>
  <c r="C30" i="61"/>
  <c r="K20" i="61"/>
  <c r="B30" i="61"/>
  <c r="H27" i="61"/>
  <c r="H28" i="61" s="1"/>
  <c r="B23" i="62"/>
  <c r="AI109" i="83"/>
  <c r="AI111" i="83"/>
  <c r="D30" i="61"/>
  <c r="C15" i="62"/>
  <c r="C18" i="62" s="1"/>
  <c r="C22" i="62" s="1"/>
  <c r="I27" i="61" s="1"/>
  <c r="I28" i="61" s="1"/>
  <c r="J20" i="61"/>
  <c r="E31" i="53"/>
  <c r="AG111" i="85"/>
  <c r="AG109" i="85"/>
  <c r="H30" i="61" l="1"/>
  <c r="B31" i="61" s="1"/>
  <c r="J30" i="61"/>
  <c r="E23" i="62"/>
  <c r="I30" i="61"/>
  <c r="K30" i="61"/>
  <c r="E31" i="61" s="1"/>
  <c r="AI115" i="83"/>
  <c r="AI117" i="83" s="1"/>
  <c r="AG114" i="85"/>
  <c r="AI149" i="83" l="1"/>
  <c r="AG116" i="85"/>
  <c r="AI150" i="83"/>
  <c r="AG145" i="85" l="1"/>
  <c r="H20" i="62"/>
  <c r="G20" i="62" s="1"/>
  <c r="I20" i="62" s="1"/>
  <c r="AG144" i="85"/>
  <c r="AH167" i="83"/>
  <c r="AH169" i="83" s="1"/>
  <c r="AH191" i="83" s="1"/>
  <c r="E38" i="53"/>
  <c r="E43" i="53" s="1"/>
  <c r="D10" i="53" s="1"/>
  <c r="E10" i="53" s="1"/>
  <c r="AC177" i="85" l="1"/>
  <c r="AC179" i="85" s="1"/>
  <c r="AA203" i="85" s="1"/>
  <c r="AK14" i="78" s="1"/>
  <c r="AK16" i="78" s="1"/>
  <c r="AK17" i="78" s="1"/>
  <c r="AK15" i="78" l="1"/>
  <c r="AK18" i="78" s="1"/>
  <c r="AA204" i="85" s="1"/>
  <c r="P160" i="85" s="1"/>
  <c r="P161" i="85" l="1"/>
  <c r="T161" i="85" s="1"/>
  <c r="V161" i="85" s="1"/>
  <c r="E29" i="53"/>
  <c r="D9" i="53" s="1"/>
  <c r="E9" i="53" s="1"/>
  <c r="E13" i="53" s="1"/>
  <c r="AA206" i="85"/>
  <c r="AA217" i="85" s="1"/>
  <c r="AA221" i="85" s="1"/>
  <c r="H21" i="62"/>
  <c r="G21" i="62" s="1"/>
  <c r="I21" i="62" s="1"/>
  <c r="AH192" i="83"/>
  <c r="AH194" i="83" s="1"/>
  <c r="AA218" i="85" l="1"/>
  <c r="AA222" i="85" s="1"/>
  <c r="AA229" i="85"/>
  <c r="E17" i="53"/>
  <c r="E18" i="53"/>
  <c r="AA228" i="85" s="1"/>
  <c r="AH206" i="83"/>
  <c r="AH205" i="83"/>
  <c r="AA227" i="85" l="1"/>
  <c r="AA223" i="85" s="1"/>
  <c r="AA226" i="85" s="1"/>
  <c r="E19" i="53"/>
  <c r="E21" i="53" s="1"/>
  <c r="AH210" i="83"/>
  <c r="AH209" i="83"/>
</calcChain>
</file>

<file path=xl/sharedStrings.xml><?xml version="1.0" encoding="utf-8"?>
<sst xmlns="http://schemas.openxmlformats.org/spreadsheetml/2006/main" count="3370" uniqueCount="1169">
  <si>
    <t>Valor</t>
  </si>
  <si>
    <t>Ref.</t>
  </si>
  <si>
    <t>Total costos y gastos deducibles</t>
  </si>
  <si>
    <t>Total ingresos gravables</t>
  </si>
  <si>
    <t>Activo total</t>
  </si>
  <si>
    <t>Retenciones en la fuente de impuesto a la renta</t>
  </si>
  <si>
    <t xml:space="preserve">Total de pagos </t>
  </si>
  <si>
    <t>Cuenta</t>
  </si>
  <si>
    <t>TOTAL</t>
  </si>
  <si>
    <t>(=) IMPUESTO A LA RENTA CAUSADO MAYOR AL ANTICIPO DETERMINADO</t>
  </si>
  <si>
    <t>(+) SALDO DEL ANTICIPO PENDIENTE DE PAGO</t>
  </si>
  <si>
    <t>(-) RETENCIONES EN LA FUENTE QUE LE REALIZARON EN EL EJERCICIO FISCAL</t>
  </si>
  <si>
    <t>(-) RETENCIONES POR INGRESOS PROVENIENTES DEL EXTERIOR CON DERECHO A CRÉDITO TRIBUTARIO</t>
  </si>
  <si>
    <t>(-) ANTICIPO DE IMPUESTO A LA RENTA PAGADO POR ESPECTÁCULOS PÚBLICOS</t>
  </si>
  <si>
    <t>(-) CRÉDITO TRIBUTARIO DE AÑOS ANTERIORES</t>
  </si>
  <si>
    <t>(-) CRÉDITO TRIBUTARIO GENERADO POR IMPUESTO A LA SALIDA DE DIVISAS</t>
  </si>
  <si>
    <t>(-) EXONERACIÓN Y CRÉDITO TRIBUTARIO POR LEYES ESPECIALES</t>
  </si>
  <si>
    <t xml:space="preserve"> </t>
  </si>
  <si>
    <t xml:space="preserve">   No.</t>
  </si>
  <si>
    <t xml:space="preserve"> 100 IDENTIFICACIÓN DE LA DECLARACIÓN</t>
  </si>
  <si>
    <t>AÑO</t>
  </si>
  <si>
    <t xml:space="preserve"> Nº. DE FORMULARIO QUE SUSTITUYE</t>
  </si>
  <si>
    <t xml:space="preserve"> RUC</t>
  </si>
  <si>
    <t>+</t>
  </si>
  <si>
    <t>=</t>
  </si>
  <si>
    <t>ESTADO DE RESULTADOS</t>
  </si>
  <si>
    <t>ACTIVO</t>
  </si>
  <si>
    <t>INGRESOS</t>
  </si>
  <si>
    <t>ACTIVO CORRIENTE</t>
  </si>
  <si>
    <t xml:space="preserve">VENTAS NETAS LOCALES GRAVADAS CON TARIFA 12% </t>
  </si>
  <si>
    <t>CAJA, BANCOS</t>
  </si>
  <si>
    <t>VENTAS NETAS LOCALES GRAVADAS CON TARIFA 0%</t>
  </si>
  <si>
    <t>INVERSIONES CORRIENTES</t>
  </si>
  <si>
    <t>EXPORTACIONES NETAS</t>
  </si>
  <si>
    <t>RELACIONADOS</t>
  </si>
  <si>
    <t>LOCALES</t>
  </si>
  <si>
    <t>OTROS INGRESOS PROVENIENTES DEL EXTERIOR</t>
  </si>
  <si>
    <t>DEL EXTERIOR</t>
  </si>
  <si>
    <t>RENDIMIENTOS FINANCIEROS</t>
  </si>
  <si>
    <t>NO 
RELACIONADOS</t>
  </si>
  <si>
    <t>OTRAS RENTAS GRAVADAS</t>
  </si>
  <si>
    <t xml:space="preserve">UTILIDAD EN VENTA DE ACTIVOS FIJOS </t>
  </si>
  <si>
    <t>DIVIDENDOS</t>
  </si>
  <si>
    <t>RENTAS EXENTAS PROVENIENTES DE DONACIONES Y APORTACIONES</t>
  </si>
  <si>
    <t>DE RECURSOS PÚBLICOS</t>
  </si>
  <si>
    <t>DE OTRAS LOCALES</t>
  </si>
  <si>
    <t>(-) PROVISIÓN CUENTAS INCOBRABLES</t>
  </si>
  <si>
    <t>(-)</t>
  </si>
  <si>
    <t>OTRAS RENTAS EXENTAS</t>
  </si>
  <si>
    <t>CRÉDITO TRIBUTARIO A FAVOR DEL SUJETO PASIVO (IVA)</t>
  </si>
  <si>
    <t xml:space="preserve">TOTAL INGRESOS </t>
  </si>
  <si>
    <t xml:space="preserve">CRÉDITO TRIBUTARIO A FAVOR DEL SUJETO PASIVO (RENTA) </t>
  </si>
  <si>
    <t>INVENTARIO DE MATERIA PRIMA</t>
  </si>
  <si>
    <t>INVENTARIO DE PRODUCTOS EN PROCESO</t>
  </si>
  <si>
    <t>INGRESOS POR REEMBOLSO COMO INTERMEDIARIO (INFORMATIVO)</t>
  </si>
  <si>
    <t>INVENTARIO DE SUMINISTROS Y MATERIALES</t>
  </si>
  <si>
    <t>INVENTARIO DE PROD. TERM. Y MERCAD. EN ALMACÉN</t>
  </si>
  <si>
    <t>COSTOS Y GASTOS</t>
  </si>
  <si>
    <t>MERCADERÍAS EN TRÁNSITO</t>
  </si>
  <si>
    <t>COSTO</t>
  </si>
  <si>
    <t>GASTO</t>
  </si>
  <si>
    <t>INVENTARIO REPUESTOS, HERRAMIENTAS Y ACCESORIOS</t>
  </si>
  <si>
    <t>INVENTARIO INICIAL DE BIENES NO PRODUCIDOS POR EL SUJETO PASIVO</t>
  </si>
  <si>
    <t>ACTIVOS PAGADOS POR ANTICIPADO</t>
  </si>
  <si>
    <t>COMPRAS NETAS LOCALES DE BIENES NO PRODUCIDOS POR EL SUJETO PASIVO</t>
  </si>
  <si>
    <t>OTROS ACTIVOS CORRIENTES</t>
  </si>
  <si>
    <t>IMPORTACIONES DE BIENES NO PRODUCIDOS POR EL SUJETO PASIVO</t>
  </si>
  <si>
    <t>TOTAL ACTIVO CORRIENTE</t>
  </si>
  <si>
    <t>(-) INVENTARIO FINAL DE BIENES NO PRODUCIDOS POR EL SUJETO PASIVO</t>
  </si>
  <si>
    <t>ACTIVO FIJO</t>
  </si>
  <si>
    <t>INVENTARIO INICIAL DE MATERIA PRIMA</t>
  </si>
  <si>
    <t>INMUEBLES (EXCEPTO TERRENOS)</t>
  </si>
  <si>
    <t>COMPRAS NETAS LOCALES DE MATERIA PRIMA</t>
  </si>
  <si>
    <t>NAVES, AERONAVES, BARCAZAS Y SIMILARES</t>
  </si>
  <si>
    <t>IMPORTACIONES DE MATERIA PRIMA</t>
  </si>
  <si>
    <t>MUEBLES Y ENSERES</t>
  </si>
  <si>
    <t>(-) INVENTARIO FINAL DE MATERIA PRIMA</t>
  </si>
  <si>
    <t>MAQUINARIA, EQUIPO E INSTALACIONES</t>
  </si>
  <si>
    <t>INVENTARIO INICIAL DE PRODUCTOS EN PROCESO</t>
  </si>
  <si>
    <t>EQUIPO DE COMPUTACIÓN Y SOFTWARE</t>
  </si>
  <si>
    <t>(-) INVENTARIO FINAL DE PRODUCTOS EN PROCESO</t>
  </si>
  <si>
    <t>VEHÍCULOS, EQUIPO DE TRANSPORTE Y CAMINERO MÓVIL</t>
  </si>
  <si>
    <t>INVENTARIO INICIAL PRODUCTOS TERMINADOS</t>
  </si>
  <si>
    <t>OTROS ACTIVOS FIJOS</t>
  </si>
  <si>
    <t>(-) INVENTARIO FINAL DE PRODUCTOS TERMINADOS</t>
  </si>
  <si>
    <t>(-) DEPRECIACIÓN ACUMULADA ACTIVO FIJO</t>
  </si>
  <si>
    <t>SUELDOS, SALARIOS Y DEMÁS REMUNERACIONES QUE CONSTITUYEN MATERIA GRAVADA DEL IESS</t>
  </si>
  <si>
    <t>TERRENOS</t>
  </si>
  <si>
    <t>BENEFICIOS SOCIALES, INDEMNIZACIONES Y OTRAS REMUNERACIONES QUE NO CONSTITUYEN MATERIA GRAVADA DEL IESS</t>
  </si>
  <si>
    <t>OBRAS EN PROCESO</t>
  </si>
  <si>
    <t>APORTE A LA SEGURIDAD SOCIAL (INCLUYE FONDO DE RESERVA)</t>
  </si>
  <si>
    <t>TOTAL ACTIVO FIJOS</t>
  </si>
  <si>
    <t>HONORARIOS PROFESIONALES Y DIETAS</t>
  </si>
  <si>
    <t>ACTIVO DIFERIDO (INTANGIBLE)</t>
  </si>
  <si>
    <t>HONORARIOS A EXTRANJEROS POR SERVICIOS OCASIONALES</t>
  </si>
  <si>
    <t>MARCAS, PATENTES, DERECHOS DE LLAVE Y OTROS SIMILARES</t>
  </si>
  <si>
    <t>GASTOS DE ORGANIZACIÓN Y CONSTITUCIÓN</t>
  </si>
  <si>
    <t>MANTENIMIENTO Y REPARACIONES</t>
  </si>
  <si>
    <t>GASTOS DE INVESTIGACIÓN EXPLORACIÓN Y SIMILARES</t>
  </si>
  <si>
    <t>OTROS ACTIVOS DIFERIDOS</t>
  </si>
  <si>
    <t>PROMOCIÓN Y PUBLICIDAD</t>
  </si>
  <si>
    <t>(-) AMORTIZACIÓN ACUMULADA</t>
  </si>
  <si>
    <t>TOTAL ACTIVO DIFERIDO</t>
  </si>
  <si>
    <t>TRANSPORTE</t>
  </si>
  <si>
    <t>ACTIVO LARGO PLAZO</t>
  </si>
  <si>
    <t>PROVISIONES</t>
  </si>
  <si>
    <t>PARA JUBILACIÓN PATRONAL</t>
  </si>
  <si>
    <t>INVERSIONES LARGO PLAZO</t>
  </si>
  <si>
    <t>PARA DESAHUCIO</t>
  </si>
  <si>
    <t>OTRAS</t>
  </si>
  <si>
    <t>PARA CUENTAS INCOBRABLES</t>
  </si>
  <si>
    <t>OTRAS PROVISIONES</t>
  </si>
  <si>
    <t xml:space="preserve">ARRENDAMIENTO MERCANTIL </t>
  </si>
  <si>
    <t>LOCAL</t>
  </si>
  <si>
    <t>COMISIONES</t>
  </si>
  <si>
    <t>INTERESES BANCARIOS</t>
  </si>
  <si>
    <t>NO
RELACIONADOS</t>
  </si>
  <si>
    <t>INTERESES PAGADOS A TERCEROS</t>
  </si>
  <si>
    <t>OTROS ACTIVOS LARGO PLAZO</t>
  </si>
  <si>
    <t>NO RELACIONADOS</t>
  </si>
  <si>
    <t>TOTAL  ACTIVOS LARGO PLAZO</t>
  </si>
  <si>
    <t>PÉRDIDA EN VENTA DE ACTIVOS</t>
  </si>
  <si>
    <t>RELACIONADAS</t>
  </si>
  <si>
    <t>TOTAL DEL  ACTIVO</t>
  </si>
  <si>
    <t>NO RELACIONADAS</t>
  </si>
  <si>
    <t>PASIVO</t>
  </si>
  <si>
    <t>OTRAS PÉRDIDAS</t>
  </si>
  <si>
    <t>PASIVO CORRIENTE</t>
  </si>
  <si>
    <t xml:space="preserve">SEGUROS Y REASEGUROS (PRIMAS Y CESIONES) </t>
  </si>
  <si>
    <t>GASTOS INDIRECTOS ASIGNADOS DESDE EL EXTERIOR POR PARTES RELACIONADAS</t>
  </si>
  <si>
    <t>GASTOS DE GESTIÓN</t>
  </si>
  <si>
    <t>IMPUESTOS, CONTRIBUCIONES Y OTROS</t>
  </si>
  <si>
    <t>GASTOS DE VIAJE</t>
  </si>
  <si>
    <t>IVA QUE SE CARGA AL COSTO O GASTO</t>
  </si>
  <si>
    <t>ACELERADA</t>
  </si>
  <si>
    <t>NO ACELERADA</t>
  </si>
  <si>
    <t>AMORTIZACIONES</t>
  </si>
  <si>
    <t>SERVICIOS PÚBLICOS</t>
  </si>
  <si>
    <t>PAGOS POR OTROS SERVICIOS</t>
  </si>
  <si>
    <t>PAGOS POR OTROS BIENES</t>
  </si>
  <si>
    <t xml:space="preserve">TOTAL COSTOS </t>
  </si>
  <si>
    <t>IMPUESTO A LA RENTA POR PAGAR DEL EJERCICIO</t>
  </si>
  <si>
    <t xml:space="preserve">TOTAL GASTOS </t>
  </si>
  <si>
    <t>PARTICIPACIÓN TRABAJADORES POR PAGAR DEL EJERCICIO</t>
  </si>
  <si>
    <t>TRANSFERENCIAS CASA MATRIZ Y SUCURSALES (del exterior)</t>
  </si>
  <si>
    <t>CRÉDITO A MUTUO</t>
  </si>
  <si>
    <t>BAJA DE INVENTARIO (INFORMATIVO)</t>
  </si>
  <si>
    <t>PAGO POR REEMBOLSO COMO REEMBOLSANTE (INFORMATIVO)</t>
  </si>
  <si>
    <t xml:space="preserve">PROVISIONES </t>
  </si>
  <si>
    <t>PAGO POR REEMBOLSO COMO INTERMEDIARIO (INFORMATIVO)</t>
  </si>
  <si>
    <t>TOTAL PASIVO CORRIENTE</t>
  </si>
  <si>
    <t>PASIVO LARGO PLAZO</t>
  </si>
  <si>
    <t>CONCILIACIÓN TRIBUTARIA</t>
  </si>
  <si>
    <t>(+) GASTOS NO DEDUCIBLES LOCALES</t>
  </si>
  <si>
    <t>(+) GASTOS NO DEDUCIBLES DEL EXTERIOR</t>
  </si>
  <si>
    <t>(+) GASTOS INCURRIDOS PARA GENERAR INGRESOS EXENTOS</t>
  </si>
  <si>
    <t xml:space="preserve">(-) AMORTIZACIÓN PÉRDIDAS TRIBUTARIAS DE AÑOS ANTERIORES </t>
  </si>
  <si>
    <t>(-) DEDUCCIONES POR LEYES ESPECIALES</t>
  </si>
  <si>
    <t>(-) DEDUCCIONES ESPECIALES DERIVADAS DEL COPCI</t>
  </si>
  <si>
    <t xml:space="preserve">(+) AJUSTE POR PRECIOS DE TRANSFERENCIA </t>
  </si>
  <si>
    <t>(-) DEDUCCIÓN POR INCREMENTO NETO DE EMPLEADOS</t>
  </si>
  <si>
    <t>PROVISIONES PARA JUBILACIÓN PATRONAL</t>
  </si>
  <si>
    <t>(-) DEDUCCIÓN POR PAGO A TRABAJADORES CON DISCAPACIDAD</t>
  </si>
  <si>
    <t>PROVISIONES PARA DESAHUCIO</t>
  </si>
  <si>
    <t>UTILIDAD GRAVABLE</t>
  </si>
  <si>
    <t>TOTAL PASIVO LARGO PLAZO</t>
  </si>
  <si>
    <t>PASIVOS DIFERIDOS</t>
  </si>
  <si>
    <t>OTROS PASIVOS</t>
  </si>
  <si>
    <t>TOTAL DEL PASIVO</t>
  </si>
  <si>
    <t>PATRIMONIO NETO</t>
  </si>
  <si>
    <t>839-841&gt;0</t>
  </si>
  <si>
    <t>(=)</t>
  </si>
  <si>
    <t>839-841&lt;0</t>
  </si>
  <si>
    <t>(+)</t>
  </si>
  <si>
    <t xml:space="preserve">UTILIDAD DEL EJERCICIO </t>
  </si>
  <si>
    <t>(-) PÉRDIDA DEL EJERCICIO</t>
  </si>
  <si>
    <t>TOTAL PATRIMONIO NETO</t>
  </si>
  <si>
    <t>IMPUESTO A LA RENTA A PAGAR</t>
  </si>
  <si>
    <t>TOTAL PASIVO Y PATRIMONIO</t>
  </si>
  <si>
    <t>SALDO A FAVOR CONTRIBUYENTE</t>
  </si>
  <si>
    <t>ANTICIPO A PAGAR</t>
  </si>
  <si>
    <t>PRIMERA CUOTA</t>
  </si>
  <si>
    <t>SEGUNDA CUOTA</t>
  </si>
  <si>
    <t>SALDO A LIQUIDARSE EN DECLARACIÓN PRÓXIMO AÑO</t>
  </si>
  <si>
    <t>DETALLE DE IMPUTACIÓN AL PAGO (Para declaraciones sustitutivas)</t>
  </si>
  <si>
    <t>INTERÉS</t>
  </si>
  <si>
    <t>USD</t>
  </si>
  <si>
    <t>IMPUESTO</t>
  </si>
  <si>
    <t>MULTA</t>
  </si>
  <si>
    <t>TOTAL IMPUESTO A PAGAR</t>
  </si>
  <si>
    <t>859-898</t>
  </si>
  <si>
    <t xml:space="preserve">INTERÉS POR MORA </t>
  </si>
  <si>
    <t>TOTAL PAGADO</t>
  </si>
  <si>
    <t>MEDIANTE CHEQUE, DÉBITO BANCARIO, EFECTIVO U OTRAS FORMAS DE PAGO</t>
  </si>
  <si>
    <t>905</t>
  </si>
  <si>
    <t xml:space="preserve">MEDIANTE COMPENSACIONES                                                                     </t>
  </si>
  <si>
    <t>906</t>
  </si>
  <si>
    <t>907</t>
  </si>
  <si>
    <t>DETALLE DE NOTAS DE CRÉDITO CARTULARES</t>
  </si>
  <si>
    <t>DETALLE DE NOTAS DE CRÉDITO DESMATERIALIZADAS</t>
  </si>
  <si>
    <t xml:space="preserve">         DETALLE DE COMPENSACIONES</t>
  </si>
  <si>
    <t>N/C No</t>
  </si>
  <si>
    <t xml:space="preserve">Resol No. </t>
  </si>
  <si>
    <t>DECLARO QUE LOS DATOS PROPORCIONADOS EN ESTE DOCUMENTO SON EXACTOS Y VERDADEROS, POR LO QUE ASUMO LA RESPONSABILIDAD LEGAL QUE DE ELLA SE DERIVEN (Art. 101 de la L.R.T.I.)</t>
  </si>
  <si>
    <t xml:space="preserve"> FIRMA CONTADOR</t>
  </si>
  <si>
    <t>NOMBRE :</t>
  </si>
  <si>
    <t>Cédula de Identidad o No. de Pasaporte</t>
  </si>
  <si>
    <t>RUC No.</t>
  </si>
  <si>
    <t>Nombre</t>
  </si>
  <si>
    <t>Diferencias</t>
  </si>
  <si>
    <t>Fondo de Reserva</t>
  </si>
  <si>
    <t>CUENTAS Y DOCUMENTOS POR COBRAR CLIENTES CORRIENTE RELACIONADOS LOCALES</t>
  </si>
  <si>
    <t>CUENTAS Y DOCUMENTOS POR COBRAR CLIENTES CORRIENTE RELACIONADOS DEL EXTERIOR</t>
  </si>
  <si>
    <t>CUENTAS Y DOCUMENTOS POR COBRAR CLIENTES CORRIENTE NO RELACIONADOS LOCALES</t>
  </si>
  <si>
    <t>CUENTAS Y DOCUMENTOS POR COBRAR CLIENTES CORRIENTE NO RELACIONADOS DEL EXTERIOR</t>
  </si>
  <si>
    <t>OTRAS CUENTAS Y DOCUMENTOS POR COBRAR CORRIENTE RELACIONADOS LOCALES</t>
  </si>
  <si>
    <t>OTRAS CUENTAS Y DOCUMENTOS POR COBRAR CORRIENTE RELACIONADOS DEL EXTERIOR</t>
  </si>
  <si>
    <t>OTRAS CUENTAS Y DOCUMENTOS POR COBRAR CORRIENTE NO RELACIONADOS LOCALES</t>
  </si>
  <si>
    <t>OTRAS CUENTAS Y DOCUMENTOS POR COBRAR CORRIENTE NO RELACIONADOS DEL EXTERIOR</t>
  </si>
  <si>
    <t>INVERSIONES LARGO PLAZO ACCIONES Y PARTICIPACIONES</t>
  </si>
  <si>
    <t>INVERSIONES LARGO PLAZO OTRAS</t>
  </si>
  <si>
    <t>CUENTAS Y DOCUMENTOS POR COBRAR CLIENTES LARGO PLAZO RELACIONADOS LOCALES</t>
  </si>
  <si>
    <t>CUENTAS Y DOCUMENTOS POR COBRAR CLIENTES LARGO PLAZO RELACIONADOS DEL EXTERIOR</t>
  </si>
  <si>
    <t>CUENTAS Y DOCUMENTOS POR COBRAR CLIENTES LARGO PLAZO NO RELACIONADOS LOCALES</t>
  </si>
  <si>
    <t>CUENTAS Y DOCUMENTOS POR COBRAR CLIENTES LARGO PLAZO NO RELACIONADOS DEL EXTERIOR</t>
  </si>
  <si>
    <t>OTRAS CUENTAS Y DOCUMENTOS POR COBRAR LARGO PLAZO RELACIONADOS LOCALES</t>
  </si>
  <si>
    <t>OTRAS CUENTAS Y DOCUMENTOS POR COBRAR LARGO PLAZO RELACIONADOS DEL EXTERIOR</t>
  </si>
  <si>
    <t>OTRAS CUENTAS Y DOCUMENTOS POR COBRAR LARGO PLAZO NO RELACIONADOS LOCALES</t>
  </si>
  <si>
    <t>OTRAS CUENTAS Y DOCUMENTOS POR COBRAR LARGO PLAZO NO RELACIONADOS DEL EXTERIOR</t>
  </si>
  <si>
    <t>CUENTAS Y DOCUMENTOS POR PAGAR PROVEEDORES CORRIENTE RELACIONADOS LOCALES</t>
  </si>
  <si>
    <t>CUENTAS Y DOCUMENTOS POR PAGAR PROVEEDORES CORRIENTE RELACIONADOS DEL EXTERIOR</t>
  </si>
  <si>
    <t>CUENTAS Y DOCUMENTOS POR PAGAR PROVEEDORES CORRIENTE NO RELACIONADOS LOCALES</t>
  </si>
  <si>
    <t>CUENTAS Y DOCUMENTOS POR PAGAR PROVEEDORES CORRIENTE NO RELACIONADOS DEL EXTERIOR</t>
  </si>
  <si>
    <t>OBLIGACIONES CON INSTITUCIONES FINANCIERAS - CORRIENTE LOCALES</t>
  </si>
  <si>
    <t>OBLIGACIONES CON INSTITUCIONES FINANCIERAS - CORRIENTE DEL EXTERIOR</t>
  </si>
  <si>
    <t>OTRAS CUENTAS Y DOCUMENTOS POR PAGAR CORRIENTE RELACONADOS LOCALES</t>
  </si>
  <si>
    <t>OTRAS CUENTAS Y DOCUMENTOS POR PAGAR CORRIENTE RELACONADOS DEL EXTERIOR</t>
  </si>
  <si>
    <t>OTRAS CUENTAS Y DOCUMENTOS POR PAGAR CORRIENTE NO RELACIONADOS LOCALES</t>
  </si>
  <si>
    <t>OTRAS CUENTAS Y DOCUMENTOS POR PAGAR CORRIENTE NO RELACIONADOS DEL EXTERIOR</t>
  </si>
  <si>
    <t>CUENTAS Y DOCUMENTOS POR PAGAR PROVEEDORES LARGO PLAZO RELACIONADOS LOCALES</t>
  </si>
  <si>
    <t>CUENTAS Y DOCUMENTOS POR PAGAR PROVEEDORES LARGO PLAZO RELACIONADOS DEL EXTERIOR</t>
  </si>
  <si>
    <t>CUENTAS Y DOCUMENTOS POR PAGAR PROVEEDORES LARGO PLAZO NO RELACIONADOS LOCALES</t>
  </si>
  <si>
    <t>CUENTAS Y DOCUMENTOS POR PAGAR PROVEEDORES LARGO PLAZO NO RELACIONADOS DEL EXTERIOR</t>
  </si>
  <si>
    <t>OBLIGACIONES CON INSTITUCIONES FINANCIERAS - LARGO PLAZO LOCALES</t>
  </si>
  <si>
    <t>OBLIGACIONES CON INSTITUCIONES FINANCIERAS - LARGO PLAZO DEL EXTERIOR</t>
  </si>
  <si>
    <t>OTRAS CUENTAS Y DOCUMENTOS POR PAGAR LARGO PLAZO RELACIONADOS LOCALES</t>
  </si>
  <si>
    <t>OTRAS CUENTAS Y DOCUMENTOS POR PAGAR LARGO PLAZO RELACIONADOS DEL EXTERIOR</t>
  </si>
  <si>
    <t>OTRAS CUENTAS Y DOCUMENTOS POR PAGAR LARGO PLAZO NO RELACIONADOS LOCALES</t>
  </si>
  <si>
    <t>OTRAS CUENTAS Y DOCUMENTOS POR PAGAR LARGO PLAZO NO RELACIONADOS DEL EXTERIOR</t>
  </si>
  <si>
    <t>DIVIDENDOS PERCIBIDOS LOCALES</t>
  </si>
  <si>
    <t xml:space="preserve">VENTAS NETAS DE ACTIVOS FIJOS (INFORMATIVO) </t>
  </si>
  <si>
    <t>COSTO(-) INVENTARIO FINAL DE BIENES NO PRODUCIDOS POR EL SUJETO PASIVO</t>
  </si>
  <si>
    <t>COSTO(-) INVENTARIO FINAL DE MATERIA PRIMA</t>
  </si>
  <si>
    <t>GASTO SUELDOS, SALARIOS Y DEMÁS REMUNERACIONES QUE CONSTITUYEN MATERIA GRAVADA DEL IESS</t>
  </si>
  <si>
    <t>GASTO BENEFICIOS SOCIALES, INDEMNIZACIONES Y OTRAS REMUNERACIONES QUE NO CONSTITUYEN MATERIA GRAVADA DEL IESS</t>
  </si>
  <si>
    <t>GASTO APORTE A LA SEGURIDAD SOCIAL (INCLUYE FONDO DE RESERVA)</t>
  </si>
  <si>
    <t>GASTO HONORARIOS PROFESIONALES Y DIETAS</t>
  </si>
  <si>
    <t>GASTO HONORARIOS A EXTRANJEROS POR SERVICIOS OCASIONALES</t>
  </si>
  <si>
    <t>GASTO ARRENDAMIENTO DE INMUEBLES</t>
  </si>
  <si>
    <t>GASTO MANTENIMIENTO Y REPARACIONES</t>
  </si>
  <si>
    <t>GASTO COMBUSTIBLES</t>
  </si>
  <si>
    <t>GASTO PROMOCIÓN Y PUBLICIDAD</t>
  </si>
  <si>
    <t>GASTO SUMINISTROS Y MATERIALES</t>
  </si>
  <si>
    <t>GASTO TRANSPORTE</t>
  </si>
  <si>
    <t>PROVISION PARA JUBILACION PATRONAL</t>
  </si>
  <si>
    <t>GASTO PROVISION PARA JUBILACION PATRONAL</t>
  </si>
  <si>
    <t>PROVISION PARA JUBILACION DESHAUCIO</t>
  </si>
  <si>
    <t>GASTO PROVISION PARA JUBILACION DESHAUCIO</t>
  </si>
  <si>
    <t>GASTO PROVISION PARA CUENTAS INCOBRABLES</t>
  </si>
  <si>
    <t>GASTO OTRAS PROVISIONES</t>
  </si>
  <si>
    <t>ARRENDAMIENTO MERCANTIL LOCAL</t>
  </si>
  <si>
    <t>GASTO ARRENDAMIENTO MERCANTIL LOCAL</t>
  </si>
  <si>
    <t>ARRENDAMIENTO MERCANTIL DEL EXTERIOR</t>
  </si>
  <si>
    <t>GASTO ARRENDAMIENTO MERCANTIL DEL EXTERIOR</t>
  </si>
  <si>
    <t>COMISIONES LOCAL</t>
  </si>
  <si>
    <t>GASTO COMISIONES LOCAL</t>
  </si>
  <si>
    <t>COMISIONES DEL EXTERIOR</t>
  </si>
  <si>
    <t>GASTO COMISIONES DEL EXTERIOR</t>
  </si>
  <si>
    <t>INTERESES BANCARIOS LOCAL</t>
  </si>
  <si>
    <t>GASTO INTERESES BANCARIOS LOCAL</t>
  </si>
  <si>
    <t>INTERESES BANCARIOS DEL EXTERIOR</t>
  </si>
  <si>
    <t>GASTO INTERESES BANCARIOS DEL EXTERIOR</t>
  </si>
  <si>
    <t>INTERESES PAGADOS A TERCEROS RELACIONADOS LOCAL</t>
  </si>
  <si>
    <t>GASTO INTERESES PAGADOS A TERCEROS RELACIONADOS LOCAL</t>
  </si>
  <si>
    <t>INTERESES PAGADOS A TERCEROS RELACIONADOS DEL EXTERIOR</t>
  </si>
  <si>
    <t>GASTO INTERESES PAGADOS A TERCEROS RELACIONADOS DEL EXTERIOR</t>
  </si>
  <si>
    <t>INTERESES PAGADOS A TERCEROS NO RELACIONADOS LOCAL</t>
  </si>
  <si>
    <t>GASTO INTERESES PAGADOS A TERCEROS NO RELACIONADOS LOCAL</t>
  </si>
  <si>
    <t>INTERESES PAGADOS A TERCEROS NO RELACIONADOS DEL EXTERIOR</t>
  </si>
  <si>
    <t>GASTO INTERESES PAGADOS A TERCEROS NO RELACIONADOS DEL EXTERIOR</t>
  </si>
  <si>
    <t>PÉRDIDA EN VENTA DE ACTIVOS RELACIONADAS</t>
  </si>
  <si>
    <t>GASTO PÉRDIDA EN VENTA DE ACTIVOS RELACIONADAS</t>
  </si>
  <si>
    <t>PÉRDIDA EN VENTA DE ACTIVOS NO RELACIONADAS</t>
  </si>
  <si>
    <t>GASTO PÉRDIDA EN VENTA DE ACTIVOS NO RELACIONADAS</t>
  </si>
  <si>
    <t>GASTO OTRAS PÉRDIDAS</t>
  </si>
  <si>
    <t xml:space="preserve">GASTO SEGUROS Y REASEGUROS (PRIMAS Y CESIONES) </t>
  </si>
  <si>
    <t>GASTO GASTOS INDIRECTOS ASIGNADOS DESDE EL EXTERIOR POR PARTES RELACIONADAS</t>
  </si>
  <si>
    <t>GASTO IMPUESTOS, CONTRIBUCIONES Y OTROS</t>
  </si>
  <si>
    <t>GASTO IVA QUE SE CARGA AL COSTO O GASTO</t>
  </si>
  <si>
    <t>DEPRECIACIÓN DE ACTIVOS FIJOS ACELERADA</t>
  </si>
  <si>
    <t>GASTO DEPRECIACIÓN DE ACTIVOS FIJOS ACELERADA</t>
  </si>
  <si>
    <t>DEPRECIACIÓN DE ACTIVOS FIJOS NO ACELERADA</t>
  </si>
  <si>
    <t>GASTO DEPRECIACIÓN DE ACTIVOS FIJOS NO ACELERADA</t>
  </si>
  <si>
    <t>GASTO AMORTIZACIONES</t>
  </si>
  <si>
    <t>GASTO SERVICIOS PÚBLICOS</t>
  </si>
  <si>
    <t>GASTO PAGOS POR OTROS SERVICIOS</t>
  </si>
  <si>
    <t>GASTO PAGOS POR OTROS BIENES</t>
  </si>
  <si>
    <t>Caja y equivalentes</t>
  </si>
  <si>
    <t>Gastos anticipados y otras cuentas por cobrar</t>
  </si>
  <si>
    <t>Inventarios</t>
  </si>
  <si>
    <t>Capital</t>
  </si>
  <si>
    <t>Reservas</t>
  </si>
  <si>
    <t xml:space="preserve">15% PARTICIPACIÓN A TRABAJADORES </t>
  </si>
  <si>
    <t>BALANCE GENERAL</t>
  </si>
  <si>
    <t>Código Cuenta</t>
  </si>
  <si>
    <t>código</t>
  </si>
  <si>
    <t>nombre cuenta formulario 101</t>
  </si>
  <si>
    <t>Mapeo balance comprobación</t>
  </si>
  <si>
    <t>Debito</t>
  </si>
  <si>
    <t>Credito</t>
  </si>
  <si>
    <t>INVERSIONES TEMPORALES</t>
  </si>
  <si>
    <t>CUENTAS POR COBRAR COMERCIALES</t>
  </si>
  <si>
    <t>INVENTARIOS</t>
  </si>
  <si>
    <t>GASTOS ANTICIPADOS Y OTRAS CUENTAS POR COBRAR</t>
  </si>
  <si>
    <t>PROPIEDAD, PLANTA Y EQUIPO</t>
  </si>
  <si>
    <t>OTROS ACTIVOS</t>
  </si>
  <si>
    <t>OBLIGACIONES CORTO PLAZO</t>
  </si>
  <si>
    <t>CUENTAS POR PAGAR</t>
  </si>
  <si>
    <t>IMPUESTO A LA RENTA POR PAGAR</t>
  </si>
  <si>
    <t>INGRESOS DIFERIDOS</t>
  </si>
  <si>
    <t>GASTOS ACUMULADOS Y OTRAS CUENTAS POR PAGAR</t>
  </si>
  <si>
    <t>OBLIGACIONES A LARGO PLAZO</t>
  </si>
  <si>
    <t>JUBILACION PATRONAL Y DESAHUCIO</t>
  </si>
  <si>
    <t>CAPITAL</t>
  </si>
  <si>
    <t>APORTES FUTURAS CAPIT.</t>
  </si>
  <si>
    <t>RESERVAS</t>
  </si>
  <si>
    <t>UTILIDADES RETENIDAS</t>
  </si>
  <si>
    <t>VENTAS</t>
  </si>
  <si>
    <t>COSTO DE PRODUCCION</t>
  </si>
  <si>
    <t>GASTOS DE ADMINISTRACION Y VENTAS</t>
  </si>
  <si>
    <t>GASTOS FINANCIEROS</t>
  </si>
  <si>
    <t>OTROS INGRESOS Y GASTOS</t>
  </si>
  <si>
    <t>Participación Trabajadores</t>
  </si>
  <si>
    <t>Impuesto a la renta</t>
  </si>
  <si>
    <t>Balance General</t>
  </si>
  <si>
    <t>ACTIVOS</t>
  </si>
  <si>
    <t>PASIVOS Y PATRIMONIO DE LOS SOCIOS</t>
  </si>
  <si>
    <t>ACTIVOS CORRIENTES:</t>
  </si>
  <si>
    <t>PASIVOS CORRIENTES:</t>
  </si>
  <si>
    <t>Cuentas por Pagar</t>
  </si>
  <si>
    <t>Inversiones temporales</t>
  </si>
  <si>
    <t>Obligaciones corto plazo</t>
  </si>
  <si>
    <t>Cuentas por cobrar comerciales</t>
  </si>
  <si>
    <t>Impuesto a la renta por pagar</t>
  </si>
  <si>
    <t>Participacion a trabajadores por pagar</t>
  </si>
  <si>
    <t>Gastos acumulados y otras cuentas por pagar</t>
  </si>
  <si>
    <t>Total Activos Corrientes</t>
  </si>
  <si>
    <t>Total Pasivos Corrientes</t>
  </si>
  <si>
    <t>ACTIVOS NO CORRIENTES:</t>
  </si>
  <si>
    <t>PASIVOS NO CORRIENTES:</t>
  </si>
  <si>
    <t>Propiedad, planta y equipo</t>
  </si>
  <si>
    <t>Obligaciones a largo plazo</t>
  </si>
  <si>
    <t>Inversiones a Largo Plazo</t>
  </si>
  <si>
    <t>Otros Activos</t>
  </si>
  <si>
    <t>Total Pasivos No Corrientes</t>
  </si>
  <si>
    <t>Total Activos No Corrientes</t>
  </si>
  <si>
    <t>TOTAL PASIVOS</t>
  </si>
  <si>
    <t>PATRIMONIO DE LOS SOCIOS</t>
  </si>
  <si>
    <t>Aportes futuras capit.</t>
  </si>
  <si>
    <t>Utilidades retenidas</t>
  </si>
  <si>
    <t>Resultado del ejercicio</t>
  </si>
  <si>
    <t>Total Patrimonio</t>
  </si>
  <si>
    <t xml:space="preserve">TOTAL </t>
  </si>
  <si>
    <t xml:space="preserve">Gerente </t>
  </si>
  <si>
    <t>Contador</t>
  </si>
  <si>
    <t>Estado de Resultados</t>
  </si>
  <si>
    <t>Ventas</t>
  </si>
  <si>
    <t>Costo de Produccion</t>
  </si>
  <si>
    <t>Margen Bruto</t>
  </si>
  <si>
    <t>Gastos de Administracion y Ventas</t>
  </si>
  <si>
    <t>Gastos Financieros</t>
  </si>
  <si>
    <t>Total Gastos</t>
  </si>
  <si>
    <t>Utilidad operacional</t>
  </si>
  <si>
    <t>Utilidad antes de impuestos</t>
  </si>
  <si>
    <t>Resultado Ejercicio</t>
  </si>
  <si>
    <t>Gerente General</t>
  </si>
  <si>
    <t>Hoja de ajustes</t>
  </si>
  <si>
    <t>DEBITO</t>
  </si>
  <si>
    <t>CREDITO</t>
  </si>
  <si>
    <t>11601504</t>
  </si>
  <si>
    <t>15651002</t>
  </si>
  <si>
    <t>15651004</t>
  </si>
  <si>
    <t>15651005</t>
  </si>
  <si>
    <t>15651006</t>
  </si>
  <si>
    <t>15651007</t>
  </si>
  <si>
    <t>15659901</t>
  </si>
  <si>
    <t>15659902</t>
  </si>
  <si>
    <t>15659903</t>
  </si>
  <si>
    <t>15659904</t>
  </si>
  <si>
    <t>15659905</t>
  </si>
  <si>
    <t>21101010</t>
  </si>
  <si>
    <t>211602</t>
  </si>
  <si>
    <t>211603</t>
  </si>
  <si>
    <t>2120050201</t>
  </si>
  <si>
    <t>2120100501</t>
  </si>
  <si>
    <t>2120100503</t>
  </si>
  <si>
    <t>2120100504</t>
  </si>
  <si>
    <t>2120101501</t>
  </si>
  <si>
    <t>2120101516</t>
  </si>
  <si>
    <t>2120101519</t>
  </si>
  <si>
    <t>2120101561</t>
  </si>
  <si>
    <t>2120101563</t>
  </si>
  <si>
    <t>2120101564</t>
  </si>
  <si>
    <t>2120101565</t>
  </si>
  <si>
    <t>21301501</t>
  </si>
  <si>
    <t>310501</t>
  </si>
  <si>
    <t>410501</t>
  </si>
  <si>
    <t>421004</t>
  </si>
  <si>
    <t>421005</t>
  </si>
  <si>
    <t>421006</t>
  </si>
  <si>
    <t>421008</t>
  </si>
  <si>
    <t>421009</t>
  </si>
  <si>
    <t>421010</t>
  </si>
  <si>
    <t>421011</t>
  </si>
  <si>
    <t>421012</t>
  </si>
  <si>
    <t>510501</t>
  </si>
  <si>
    <t>510502</t>
  </si>
  <si>
    <t>510504</t>
  </si>
  <si>
    <t>510505</t>
  </si>
  <si>
    <t>510506</t>
  </si>
  <si>
    <t>11050501</t>
  </si>
  <si>
    <t>11050505</t>
  </si>
  <si>
    <t>11050506</t>
  </si>
  <si>
    <t>11050507</t>
  </si>
  <si>
    <t>11050508</t>
  </si>
  <si>
    <t>11051002</t>
  </si>
  <si>
    <t>11052001</t>
  </si>
  <si>
    <t>11150505</t>
  </si>
  <si>
    <t>11150601</t>
  </si>
  <si>
    <t>11151001</t>
  </si>
  <si>
    <t>11151005</t>
  </si>
  <si>
    <t>11151006</t>
  </si>
  <si>
    <t>11151009</t>
  </si>
  <si>
    <t>11152503</t>
  </si>
  <si>
    <t>11401001</t>
  </si>
  <si>
    <t>11401002</t>
  </si>
  <si>
    <t>11401003</t>
  </si>
  <si>
    <t>11401004</t>
  </si>
  <si>
    <t>11401005</t>
  </si>
  <si>
    <t>11401008</t>
  </si>
  <si>
    <t>11401009</t>
  </si>
  <si>
    <t>21301001</t>
  </si>
  <si>
    <t>421001</t>
  </si>
  <si>
    <t>421003</t>
  </si>
  <si>
    <t>421007</t>
  </si>
  <si>
    <t>510507</t>
  </si>
  <si>
    <t>510510</t>
  </si>
  <si>
    <t>510512</t>
  </si>
  <si>
    <t>510513</t>
  </si>
  <si>
    <t>510514</t>
  </si>
  <si>
    <t>510515</t>
  </si>
  <si>
    <t>510518</t>
  </si>
  <si>
    <t>510519</t>
  </si>
  <si>
    <t>510520</t>
  </si>
  <si>
    <t>510521</t>
  </si>
  <si>
    <t>510522</t>
  </si>
  <si>
    <t>510527</t>
  </si>
  <si>
    <t>510529</t>
  </si>
  <si>
    <t>510531</t>
  </si>
  <si>
    <t>510532</t>
  </si>
  <si>
    <t>510533</t>
  </si>
  <si>
    <t>510534</t>
  </si>
  <si>
    <t>510535</t>
  </si>
  <si>
    <t>510536</t>
  </si>
  <si>
    <t>510599</t>
  </si>
  <si>
    <t>520511</t>
  </si>
  <si>
    <t>520514</t>
  </si>
  <si>
    <t>530501</t>
  </si>
  <si>
    <t>530502</t>
  </si>
  <si>
    <t>540502</t>
  </si>
  <si>
    <t>540505</t>
  </si>
  <si>
    <t>560401</t>
  </si>
  <si>
    <t>560402</t>
  </si>
  <si>
    <t>560404</t>
  </si>
  <si>
    <t>560405</t>
  </si>
  <si>
    <t>560406</t>
  </si>
  <si>
    <t>560408</t>
  </si>
  <si>
    <t>560409</t>
  </si>
  <si>
    <t>560410</t>
  </si>
  <si>
    <t>560414</t>
  </si>
  <si>
    <t>560416</t>
  </si>
  <si>
    <t>560417</t>
  </si>
  <si>
    <t>560418</t>
  </si>
  <si>
    <t>560419</t>
  </si>
  <si>
    <t>560422</t>
  </si>
  <si>
    <t>560423</t>
  </si>
  <si>
    <t>560424</t>
  </si>
  <si>
    <t>560427</t>
  </si>
  <si>
    <t>560429</t>
  </si>
  <si>
    <t>560430</t>
  </si>
  <si>
    <t>560431</t>
  </si>
  <si>
    <t>560432</t>
  </si>
  <si>
    <t>560601</t>
  </si>
  <si>
    <t>560602</t>
  </si>
  <si>
    <t>560604</t>
  </si>
  <si>
    <t>560609</t>
  </si>
  <si>
    <t>560612</t>
  </si>
  <si>
    <t>560701</t>
  </si>
  <si>
    <t>560708</t>
  </si>
  <si>
    <t>560801</t>
  </si>
  <si>
    <t>560802</t>
  </si>
  <si>
    <t>560803</t>
  </si>
  <si>
    <t>560804</t>
  </si>
  <si>
    <t>560805</t>
  </si>
  <si>
    <t>560806</t>
  </si>
  <si>
    <t>560808</t>
  </si>
  <si>
    <t>560809</t>
  </si>
  <si>
    <t>560810</t>
  </si>
  <si>
    <t>560811</t>
  </si>
  <si>
    <t>560812</t>
  </si>
  <si>
    <t>560813</t>
  </si>
  <si>
    <t>560901</t>
  </si>
  <si>
    <t>Diferencia</t>
  </si>
  <si>
    <t>Casillero</t>
  </si>
  <si>
    <t xml:space="preserve">Denominacion </t>
  </si>
  <si>
    <t>Determinacion del Costo de Ventas</t>
  </si>
  <si>
    <t>TOTAL COSTO DE VENTAS</t>
  </si>
  <si>
    <t>CAJA Y EQUIVALENTES</t>
  </si>
  <si>
    <t>Total costos</t>
  </si>
  <si>
    <t>DECLARACION DEL IMPUESTO A LA RENTA</t>
  </si>
  <si>
    <t>Contenido</t>
  </si>
  <si>
    <t>Sección</t>
  </si>
  <si>
    <t>Declaración del Impuesto a la Renta:</t>
  </si>
  <si>
    <t>Calculo Anticipo Mínimo</t>
  </si>
  <si>
    <t>Estados Financieros</t>
  </si>
  <si>
    <t xml:space="preserve">Balance de Comprobacion </t>
  </si>
  <si>
    <t>Ajustes</t>
  </si>
  <si>
    <t>Costo de ventas</t>
  </si>
  <si>
    <t>Ir a indice</t>
  </si>
  <si>
    <t>Anexo 1</t>
  </si>
  <si>
    <t>Anexo 2</t>
  </si>
  <si>
    <t>Patrimonio Neto</t>
  </si>
  <si>
    <t>Costos y Gastos</t>
  </si>
  <si>
    <t>Gastos no deducibles locales</t>
  </si>
  <si>
    <t>Gastos incurridos para generar ingresos exentos</t>
  </si>
  <si>
    <t>Deducciones especiales derivadas del COPCI</t>
  </si>
  <si>
    <t>Deducciones por leyes especiales</t>
  </si>
  <si>
    <t>Ajuste por precios de Transferencia</t>
  </si>
  <si>
    <t>15% participación a trabajadores</t>
  </si>
  <si>
    <t>Total ingresos</t>
  </si>
  <si>
    <t>Total del Activo</t>
  </si>
  <si>
    <t>Cuentas por cobrar a corto plazo no relacionados del exterior</t>
  </si>
  <si>
    <t>Cuentas por cobrar a corto plazo no relacionados locales</t>
  </si>
  <si>
    <t>Cuentas por cobrar a largo plazo no relacionados locales</t>
  </si>
  <si>
    <t xml:space="preserve">Otras cuentas por cobrar largo plazo no relacionadas locales </t>
  </si>
  <si>
    <t>Otras cuentas por cobrar largo plazo no relacionadas del exterior</t>
  </si>
  <si>
    <t xml:space="preserve">Otras cuentas por cobrar corto plazo no relacionadas locales </t>
  </si>
  <si>
    <t>Otras cuentas por cobrar corto plazo no relacionadas del exterior</t>
  </si>
  <si>
    <t>Otras rentas exentas derivadas del COPCI</t>
  </si>
  <si>
    <t>Otras rentas exentas</t>
  </si>
  <si>
    <t>Crédito tributario a favor del sujeto pasivo (IVA)</t>
  </si>
  <si>
    <t>Crédito tributario a favor del sujeto pasivo (Renta)</t>
  </si>
  <si>
    <t>Provisión Cuentas incobrables corto plazo</t>
  </si>
  <si>
    <t>Provisión Cuentas incobrables largo plazo</t>
  </si>
  <si>
    <t>Calculo de Anticipo del Impuesto a la Renta a pagarse en el 2013</t>
  </si>
  <si>
    <t>%</t>
  </si>
  <si>
    <t>B. de Cálculo</t>
  </si>
  <si>
    <t>Total anticipo calculado</t>
  </si>
  <si>
    <t xml:space="preserve">Patrimonio Total </t>
  </si>
  <si>
    <t xml:space="preserve">Costos y Gastos Deducibles </t>
  </si>
  <si>
    <t xml:space="preserve">Activo Total menos ctas por cobrar comerciales </t>
  </si>
  <si>
    <t xml:space="preserve">Ingresos Gravables </t>
  </si>
  <si>
    <t>Detalle</t>
  </si>
  <si>
    <t>RUC:</t>
  </si>
  <si>
    <t>Noveno digito del RUC</t>
  </si>
  <si>
    <t>de julio</t>
  </si>
  <si>
    <t>de septiembre</t>
  </si>
  <si>
    <t>Código</t>
  </si>
  <si>
    <t>Anticipo a Pagar primera cuota</t>
  </si>
  <si>
    <t>Anticipo a Pagar segunda cuota</t>
  </si>
  <si>
    <t>Detalle de ventas</t>
  </si>
  <si>
    <t>Mes</t>
  </si>
  <si>
    <t xml:space="preserve">Ventas Tarifa 12% </t>
  </si>
  <si>
    <t xml:space="preserve">Ventas Tarifa 0% </t>
  </si>
  <si>
    <t>Enero</t>
  </si>
  <si>
    <t>Febrero</t>
  </si>
  <si>
    <t>Marzo</t>
  </si>
  <si>
    <t>Abril</t>
  </si>
  <si>
    <t>Mayo</t>
  </si>
  <si>
    <t>Junio</t>
  </si>
  <si>
    <t>Julio</t>
  </si>
  <si>
    <t>Agosto</t>
  </si>
  <si>
    <t>Septiembre</t>
  </si>
  <si>
    <t>Octubre</t>
  </si>
  <si>
    <t>Noviembre</t>
  </si>
  <si>
    <t>Diciembre</t>
  </si>
  <si>
    <t>Total Ingresos</t>
  </si>
  <si>
    <t xml:space="preserve">Ventas </t>
  </si>
  <si>
    <t>Ir a índice</t>
  </si>
  <si>
    <t>Según Formulario 104</t>
  </si>
  <si>
    <t>Según Registros</t>
  </si>
  <si>
    <t>Ajustes objeto de analisis para conciliacion tributaria</t>
  </si>
  <si>
    <t xml:space="preserve"> Total Gastos incurridos para generar Ingresos Exentos</t>
  </si>
  <si>
    <t>Ingreso Exento</t>
  </si>
  <si>
    <t>Total Ingreso</t>
  </si>
  <si>
    <t>*</t>
  </si>
  <si>
    <t>Total Costos y gastos</t>
  </si>
  <si>
    <t>Si la compañia posee el valor de gastos incurridos por ingresos excentos</t>
  </si>
  <si>
    <t>X</t>
  </si>
  <si>
    <t>Número de empleados nuevos:</t>
  </si>
  <si>
    <t>(Corresponde a la remuneración sujeta al aporte al IESS más 13ero y 14to)</t>
  </si>
  <si>
    <t>Valor remuneración de empleados nuevos:</t>
  </si>
  <si>
    <t>Incremento Neto de Empleados:</t>
  </si>
  <si>
    <t>Valor promedio de remuneraciones de empleados nuevos:</t>
  </si>
  <si>
    <t>DATOS:</t>
  </si>
  <si>
    <t>FORMULA DE APLICACIÓN:</t>
  </si>
  <si>
    <t>PRIMER CALCULO:</t>
  </si>
  <si>
    <t>VALOR A DEDUCIRSE POR EMPLEADOS NUEVOS:</t>
  </si>
  <si>
    <t>SEGUNDO CALCULO:</t>
  </si>
  <si>
    <t>INCREMENTO DE GASTO DE NOMINA:</t>
  </si>
  <si>
    <t>-</t>
  </si>
  <si>
    <t>VALOR A DEDUCIRSE POR INCREMENTO NETO DE EMPLEADOS:</t>
  </si>
  <si>
    <t>(Aplica la deducción del valor obtenido en el primer cálculo, siempre que el resultado del segundo cálculo sea mayor a cero).</t>
  </si>
  <si>
    <t>Valor remuneración de empleados discapacitados o con cargas con discapacidad:</t>
  </si>
  <si>
    <t>Discapacitado:</t>
  </si>
  <si>
    <t>Factor de Deducción:</t>
  </si>
  <si>
    <t>Determinacion de la Deduccion Extracontable por la Contratacion de Empleados con Discapacidad o con Cargas con Discapacidad</t>
  </si>
  <si>
    <t>(Es la persona que como consecuencia de una o más deficiencias físicas, mentales y/o sensoriales, congénitas o adquiridas, previsiblemente de carácter permanente, se ve restringida en por lo menos el 30% de su capacidad para realizar una actividad normal, en el desempeño de sus funciones o actividades habituales.  Se requiere la CALIFICACION DEL CONADIS).</t>
  </si>
  <si>
    <t>Valor A Deducirse Por Empleados Discapacitados:</t>
  </si>
  <si>
    <t>Valor A Deducirse Por Empleados Discapacitados O Con Cargas Con Discapacidad</t>
  </si>
  <si>
    <t>Determinacion de la Deduccion Extracontable por la Contratacion de Empleados Nuevos</t>
  </si>
  <si>
    <t>(Corresponde a la remuneración sujeta al aporte al IESS más 13ero y 14to de los empleados contratados en el 2010 y que han prestado servicios en el 2009 por seis meses consecutivos o más)</t>
  </si>
  <si>
    <t>(Incremento neto de empleados  multiplicado  por el valor promedio de remuneraciones de empleados nuevos)</t>
  </si>
  <si>
    <t>Total Cuentas por cobrar comerciales no relacionadas:</t>
  </si>
  <si>
    <t>Gastos no deducibles:</t>
  </si>
  <si>
    <t>Gastos incurridos para generar ingresos exentos:</t>
  </si>
  <si>
    <t>Deducciones:</t>
  </si>
  <si>
    <t>Otras cuentas por cobrar no relacionadas:</t>
  </si>
  <si>
    <t>Crédito Tributario Renta:</t>
  </si>
  <si>
    <t>Provisión incobrables:</t>
  </si>
  <si>
    <t>ESTOS VALORES NO PASAN AUTOMATICAMENTE AL FORMULARIO, PERO SIRVEN PARA CONTROLAR</t>
  </si>
  <si>
    <t>QUE EL TOTAL DE VENTAS DECLARADAS MENSUALMENTE CUADREN CON LAS VENTAS ANUALES</t>
  </si>
  <si>
    <t>incluir el valor en la siguiente celda.</t>
  </si>
  <si>
    <t>Gastos incurridos para generar Ingresos Exentos</t>
  </si>
  <si>
    <t>Deducciones</t>
  </si>
  <si>
    <t>IMPORTANTE: POSICIONE EL CURSOR SOBRE EL CASILLERO PARA OBTENER AYUDA SOBRE SU LLENADO</t>
  </si>
  <si>
    <t>VENTAS NETAS LOCALES GRAVADAS CON TARIFA 12% DE IVA</t>
  </si>
  <si>
    <t>EFECTIVO (CAJA), BANCOS</t>
  </si>
  <si>
    <t>VENTAS NETAS LOCALES GRAVADAS CON TARIFA 0% O EXENTAS DE IVA</t>
  </si>
  <si>
    <t xml:space="preserve">UTILIDAD EN VENTA DE PROPIEDADES, PLANTA Y EQUIPO </t>
  </si>
  <si>
    <t>CRÉDITO TRIBUTARIO A FAVOR DEL SUJETO PASIVO (ISD)</t>
  </si>
  <si>
    <r>
      <t>VENTAS NETAS DE PROPIEDADES, PLANTA Y EQUIPO (INFORMATIVO)</t>
    </r>
    <r>
      <rPr>
        <b/>
        <sz val="9"/>
        <rFont val="Arial"/>
        <family val="2"/>
      </rPr>
      <t xml:space="preserve"> </t>
    </r>
  </si>
  <si>
    <t>(-) PROVISIÓN POR DETERIORO DEL VALOR DEL ACTIVO CORRIENTE</t>
  </si>
  <si>
    <t>ACTIVOS NO CORRIENTES MANTENIDOS PARA LA VENTA Y OPERACIONES DISCONTINUADAS</t>
  </si>
  <si>
    <t>PROPIEDADES, PLANTA Y EQUIPO</t>
  </si>
  <si>
    <t>PROPIEDADES DE INVERSIÓN</t>
  </si>
  <si>
    <t>ACTIVOS BIOLÓGICOS</t>
  </si>
  <si>
    <t>OTRAS PROPIEDADES, PLANTA Y EQUIPO</t>
  </si>
  <si>
    <t>(-) DEPRECIACIÓN ACUMULADA PROPIEDADES, PLANTA Y EQUIPO</t>
  </si>
  <si>
    <t>ACTIVOS DE EXPLORACIÓN Y EXPLOTACIÓN</t>
  </si>
  <si>
    <t>(-) AMORTIZACIÓN ACUMULADA DE ACTIVOS DE EXPLORACIÓN Y EXPLOTACIÓN</t>
  </si>
  <si>
    <t>POR VALOR NETO DE REALIZACIÓN DE INVENTARIOS</t>
  </si>
  <si>
    <t>TOTAL PROPIEDADES, PLANTA Y EQUIPO</t>
  </si>
  <si>
    <t>POR DETERIORO DEL VALOR DE LOS ACTIVOS</t>
  </si>
  <si>
    <r>
      <t xml:space="preserve">DEPRECIACIÓN DE PROPIEDADES, PLANTA Y EQUIPO 
</t>
    </r>
    <r>
      <rPr>
        <sz val="8"/>
        <rFont val="Arial"/>
        <family val="2"/>
      </rPr>
      <t>(EXCLUYE ACTIVOS BIOLÓGICOS Y PROPIEDADES DE INVERSIÓN)</t>
    </r>
  </si>
  <si>
    <t>DEPRECIACIÓN DE ACTIVOS BIOLÓGICOS</t>
  </si>
  <si>
    <t>DEPRECIACIÓN DE PROPIEDADES DE INVERSIÓN</t>
  </si>
  <si>
    <t>AMORTIZACIÓN DE ACTIVOS DE EXPLORACIÓN Y EXPLOTACIÓN</t>
  </si>
  <si>
    <t xml:space="preserve">OTRAS AMORTIZACIONES </t>
  </si>
  <si>
    <t>CÁLCULO DE BASE PARTICIPACIÓN A TRABAJADORES</t>
  </si>
  <si>
    <t>097</t>
  </si>
  <si>
    <t>BASE DE CÁLCULO DE PARTICIPACIÓN A TRABAJADORES</t>
  </si>
  <si>
    <t>098</t>
  </si>
  <si>
    <t>(-) PARTICIPACIÓN A TRABAJADORES</t>
  </si>
  <si>
    <t>(-) DIVIDENDOS EXENTOS</t>
  </si>
  <si>
    <t>(-) OTRAS RENTAS EXENTAS</t>
  </si>
  <si>
    <t>(-) OTRAS RENTAS EXENTAS DERIVADAS DEL COPCI</t>
  </si>
  <si>
    <t>PASIVO NO CORRIENTE</t>
  </si>
  <si>
    <t>(+) PARTICIPACIÓN TRABAJADORES ATRIBUIBLE A INGRESOS EXENTOS             
Fórmula {(804*15%) +  [ (805+806-809)*15% ]}</t>
  </si>
  <si>
    <t>(-) INGRESOS SUJETOS A IMPUESTO A LA RENTA ÚNICO</t>
  </si>
  <si>
    <t>(+) COSTOS Y GASTOS DEDUCIBLES INCURRIDOS PARA GENERAR INGRESOS SUJETOS A IMPUESTO A LA RENTA ÚNICO</t>
  </si>
  <si>
    <t>SUBTOTAL IMPUESTO A PAGAR</t>
  </si>
  <si>
    <t xml:space="preserve">SUBTOTAL SALDO A FAVOR </t>
  </si>
  <si>
    <t>(+) IMPUESTO A LA RENTA ÚNICO</t>
  </si>
  <si>
    <t>(-)  CRÉDITO TRIBUTARIO PARA LA LIQUIDACIÓN DEL IMPUESTO A LA RENTA ÚNICO</t>
  </si>
  <si>
    <t>TOTAL  ACTIVOS NO CORRIENTE</t>
  </si>
  <si>
    <t xml:space="preserve">VENTAS NETAS DE PROPIEDADES, PLANTA Y EQUIPO (INFORMATIVO) </t>
  </si>
  <si>
    <t>COSTO INVENTARIO INICIAL DE BIENES NO PRODUCIDOS POR EL SUJETO PASIVO</t>
  </si>
  <si>
    <t>COSTO COMPRAS NETAS LOCALES DE BIENES NO PRODUCIDOS POR EL SUJETO PASIVO</t>
  </si>
  <si>
    <t>COSTO IMPORTACIONES DE BIENES NO PRODUCIDOS POR EL SUJETO PASIVO</t>
  </si>
  <si>
    <t>COSTO INVENTARIO INICIAL DE MATERIA PRIMA</t>
  </si>
  <si>
    <t>COSTO COMPRAS NETAS LOCALES DE MATERIA PRIMA</t>
  </si>
  <si>
    <t>COSTO IMPORTACIONES DE MATERIA PRIMA</t>
  </si>
  <si>
    <t>COSTO INVENTARIO INICIAL DE PRODUCTOS EN PROCESO</t>
  </si>
  <si>
    <t>COSTO (-) INVENTARIO FINAL DE PRODUCTOS EN PROCESO</t>
  </si>
  <si>
    <t>COSTO INVENTARIO INICIAL PRODUCTOS TERMINADOS</t>
  </si>
  <si>
    <t>COSTO (-) INVENTARIO FINAL DE PRODUCTOS TERMINADOS</t>
  </si>
  <si>
    <t>COSTO SUELDOS, SALARIOS Y DEMÁS REMUNERACIONES QUE CONSTITUYEN MATERIA GRAVADA DEL IESS</t>
  </si>
  <si>
    <t>COSTO BENEFICIOS SOCIALES, INDEMNIZACIONES Y OTRAS REMUNERACIONES QUE NO CONSTITUYEN MATERIA GRAVADA DEL IESS</t>
  </si>
  <si>
    <t>COSTO APORTE A LA SEGURIDAD SOCIAL (INCLUYE FONDO DE RESERVA)</t>
  </si>
  <si>
    <t>COSTO HONORARIOS PROFESIONALES Y DIETAS</t>
  </si>
  <si>
    <t>COSTO HONORARIOS A EXTRANJEROS POR SERVICIOS OCASIONALES</t>
  </si>
  <si>
    <t>COSTO ARRENDAMIENTO DE INMUEBLES</t>
  </si>
  <si>
    <t>COSTO MANTENIMIENTO Y REPARACIONES</t>
  </si>
  <si>
    <t>COSTO COMBUSTIBLES</t>
  </si>
  <si>
    <t>COSTO PROMOCIÓN Y PUBLICIDAD</t>
  </si>
  <si>
    <t>COSTO SUMINISTROS Y MATERIALES</t>
  </si>
  <si>
    <t>COSTO TRANSPORTE</t>
  </si>
  <si>
    <t>OTRAS PERDIDAS</t>
  </si>
  <si>
    <t>GASTO OTRAS PERDIDAS</t>
  </si>
  <si>
    <t>TOTAL COSTOS Y GASTOS</t>
  </si>
  <si>
    <t>Crédito tributario a favor del sujeto pasivo (ISD)</t>
  </si>
  <si>
    <t>FORMULARIO 101 (Diciembre 2012) Formulario anterior</t>
  </si>
  <si>
    <t>FORMULARIO 101 (Febrero 2013) Formulario actual</t>
  </si>
  <si>
    <t>Gastos para generar ingresos exentos</t>
  </si>
  <si>
    <t>Saldo a liquidarse el próximo año  casillero 873</t>
  </si>
  <si>
    <t>Participación trabajadores atribuible a ingresos exentos</t>
  </si>
  <si>
    <t>Gastos no deducibles del exterior</t>
  </si>
  <si>
    <t>FORMULARIO 102</t>
  </si>
  <si>
    <t xml:space="preserve">DECLARACIÓN DEL IMPUESTO A LA RENTA PERSONAS NATURALES Y SUCESIONES INDIVISAS 
OBLIGADAS A LLEVAR CONTABILIDAD </t>
  </si>
  <si>
    <t xml:space="preserve"> 200 IDENTIFICACIÓN DEL SUJETO PASIVO </t>
  </si>
  <si>
    <t>APELLIDOS Y NOMBRES COMPLETOS / RAZÓN O DENOMINACIÓN SOCIAL DE LA SUCESIÓN INDIVISA</t>
  </si>
  <si>
    <t>ACTIVIDAD EMPRESARIAL DE LA PERSONA NATURAL OBLIGADA A LLEVAR CONTABILIDAD Y SUCESIONES INDIVISAS</t>
  </si>
  <si>
    <t>RENTAS EXENTAS</t>
  </si>
  <si>
    <t>TOTAL INGRESOS</t>
  </si>
  <si>
    <t>RENTAS GRAVADAS DE TRABAJO Y CAPITAL</t>
  </si>
  <si>
    <t>AVALÚO</t>
  </si>
  <si>
    <t>GASTOS DEDUCIBLES</t>
  </si>
  <si>
    <t>RENTA IMPONIBLE
(INGRESOS - GASTOS DED.)</t>
  </si>
  <si>
    <t>INGRESOS SUJETOS A IMPUESTO A LA RENTA ÚNICO</t>
  </si>
  <si>
    <t>LIBRE EJERCICIO PROFESIONAL</t>
  </si>
  <si>
    <t>OCUPACIÓN LIBERAL (INCLUYE COMISIONISTAS, ARTESANOS, AGENTES, REPRESENTANTES Y DEMÁS TRABAJADORES AUTÓNOMOS)</t>
  </si>
  <si>
    <t>ARRIENDO DE BIENES INMUEBLES</t>
  </si>
  <si>
    <t>ARRIENDO DE OTROS ACTIVOS</t>
  </si>
  <si>
    <t>RENTAS AGRÍCOLAS</t>
  </si>
  <si>
    <t>INGRESO POR REGALÍAS</t>
  </si>
  <si>
    <t>INGRESOS PROVENIENTES DEL EXTERIOR</t>
  </si>
  <si>
    <t>SUBTOTAL</t>
  </si>
  <si>
    <t>RENTA IMPONIBLE ANTES DE INGRESOS POR TRABAJO EN RELACIÓN DE DEPENDENCIA</t>
  </si>
  <si>
    <t>SUELDOS, SALARIOS, INDEMNIZACIONES Y OTROS INGRESOS LÍQUIDOS DEL TRABAJO EN RELACIÓN DE DEPENDENCIA</t>
  </si>
  <si>
    <t xml:space="preserve">SUBTOTAL BASE GRAVADA  </t>
  </si>
  <si>
    <t>OTRAS DEDUCCIONES Y EXONERACIONES</t>
  </si>
  <si>
    <t>APLICABLE AL PERÍODO</t>
  </si>
  <si>
    <t>GASTOS PERSONALES - EDUCACIÓN</t>
  </si>
  <si>
    <t>GASTOS PERSONALES - SALUD</t>
  </si>
  <si>
    <t>GASTOS PERSONALES - ALIMENTACIÓN</t>
  </si>
  <si>
    <t>TOTAL GASTOS PERSONALES</t>
  </si>
  <si>
    <t>GASTOS PERSONALES - VIVIENDA</t>
  </si>
  <si>
    <t>GASTOS PERSONALES - VESTIMENTA</t>
  </si>
  <si>
    <t>EXONERACIÓN POR TERCERA EDAD</t>
  </si>
  <si>
    <t>EXONERACIÓN POR DISCAPACIDAD</t>
  </si>
  <si>
    <t>50% UTILIDAD ATRIBUIBLE A LA SOCIEDAD CONYUGAL POR LAS RENTAS QUE LE CORRESPONDA</t>
  </si>
  <si>
    <t>IDENTIFICACIÓN DEL CÓNYUGE (C.I. O PASAPORTE)</t>
  </si>
  <si>
    <t>VALOR IMPUESTO PAGADO</t>
  </si>
  <si>
    <t>INGRESOS POR LOTERÍAS, RIFAS Y APUESTAS</t>
  </si>
  <si>
    <t>HERENCIAS, LEGADOS Y DONACIONES</t>
  </si>
  <si>
    <t>PENSIONES JUBILARES</t>
  </si>
  <si>
    <t>OTROS INGRESOS EXENTOS</t>
  </si>
  <si>
    <t>SUBTOTAL OTRAS RENTAS EXENTAS</t>
  </si>
  <si>
    <t>RESUMEN IMPOSITIVO</t>
  </si>
  <si>
    <t>BASE IMPONIBLE GRAVADA</t>
  </si>
  <si>
    <t>TOTAL IMPUESTO CAUSADO</t>
  </si>
  <si>
    <t>(=) CRÉDITO TRIBUTARIO GENERADO POR ANTICIPO (Aplica para Ejercicios Anteriores al 2010)</t>
  </si>
  <si>
    <t>(-) CRÉDITO TRIBUTARIO POR DIVIDENDOS</t>
  </si>
  <si>
    <t>ANTICIPO DETERMINADO PRÓXIMO AÑO                                                                                                                                                                                                       871+872+873</t>
  </si>
  <si>
    <t>PAGO PREVIO  (Informativo)</t>
  </si>
  <si>
    <t>VALORES A PAGAR Y FORMA DE PAGO (Luego de imputación al pago en declaraciones sustitutivas)</t>
  </si>
  <si>
    <t>MEDIANTE NOTAS DE CRÉDITO</t>
  </si>
  <si>
    <t>FIRMA SUJETO PASIVO / REPRESENTANTE LEGAL</t>
  </si>
  <si>
    <t>OTRAS CUENTAS Y DOCUMENTOS POR PAGAR CORRIENTE RELACIONADOS LOCALES</t>
  </si>
  <si>
    <t>OTRAS CUENTAS Y DOCUMENTOS POR PAGAR CORRIENTE RELACIONADOS DEL EXTERIOR</t>
  </si>
  <si>
    <t>PROVISION PARA JUBILACION DESAHUCIO</t>
  </si>
  <si>
    <t>GASTO PROVISION PARA JUBILACION DESAHUCIO</t>
  </si>
  <si>
    <t>Gastos Personales</t>
  </si>
  <si>
    <t>Rebajas Especiales</t>
  </si>
  <si>
    <t>Nº</t>
  </si>
  <si>
    <t>Cedula</t>
  </si>
  <si>
    <t>Telefono</t>
  </si>
  <si>
    <t>Calle y Numero</t>
  </si>
  <si>
    <t>Provincia</t>
  </si>
  <si>
    <t>Ciudad</t>
  </si>
  <si>
    <t>Apellidos y Nombres</t>
  </si>
  <si>
    <t>Cargo</t>
  </si>
  <si>
    <t>Sueldo</t>
  </si>
  <si>
    <t>TOTAL Sobresueldos, comisiones y otras remuneraciones</t>
  </si>
  <si>
    <t>valor décimo tercero</t>
  </si>
  <si>
    <t>Valor decimo cuarto</t>
  </si>
  <si>
    <t>Salario Digno</t>
  </si>
  <si>
    <t>Participación Utilidades</t>
  </si>
  <si>
    <t>Desahucio y otras remuneraciones que no constituyen renta gravada</t>
  </si>
  <si>
    <t>Vivienda</t>
  </si>
  <si>
    <t>Salud</t>
  </si>
  <si>
    <t>Educación</t>
  </si>
  <si>
    <t>Alimentación</t>
  </si>
  <si>
    <t>Vestimenta</t>
  </si>
  <si>
    <t>Discapacitados</t>
  </si>
  <si>
    <t>Tercera Edad</t>
  </si>
  <si>
    <t>IR Asumido por el empleador</t>
  </si>
  <si>
    <t># meses Trabajados en el año</t>
  </si>
  <si>
    <t>Ingresos Grabados Generados con otros empleadores</t>
  </si>
  <si>
    <t>Deducción Gastos personales otros empleadores</t>
  </si>
  <si>
    <t>Aporte Personal con otros empleadores</t>
  </si>
  <si>
    <t>Otras Rebajas otros empleadores</t>
  </si>
  <si>
    <t>BASE IMPONIBLE</t>
  </si>
  <si>
    <t>Impuesto sobre fracción básica</t>
  </si>
  <si>
    <t>Excedente</t>
  </si>
  <si>
    <t>% Impuesto sobre excedente</t>
  </si>
  <si>
    <t>Impuesto sobre excedente</t>
  </si>
  <si>
    <t>IR Causado</t>
  </si>
  <si>
    <t>Valor impuesto Retenido este empleador</t>
  </si>
  <si>
    <t># Retenciones</t>
  </si>
  <si>
    <t>Impuesto Retenido empleadores anteriores</t>
  </si>
  <si>
    <t>Utilización máxima de Gastos personales</t>
  </si>
  <si>
    <t>DIFERENCIA</t>
  </si>
  <si>
    <t>ROLES</t>
  </si>
  <si>
    <t>Fracción</t>
  </si>
  <si>
    <t>Exceso sobre</t>
  </si>
  <si>
    <t>Impuesto</t>
  </si>
  <si>
    <t>Básica</t>
  </si>
  <si>
    <t>Fracción Básica</t>
  </si>
  <si>
    <t>F. Básica</t>
  </si>
  <si>
    <t>MONTO MÁXIMO GASTOS PERSONALES</t>
  </si>
  <si>
    <t>Mayores de edad</t>
  </si>
  <si>
    <t>PARTICIPACION A TRABAJADORES POR PAGAR</t>
  </si>
  <si>
    <t>ESTADO DE SITUACIÓN FINANCIERA</t>
  </si>
  <si>
    <t>ACTIVOS CORRIENTES</t>
  </si>
  <si>
    <r>
      <t xml:space="preserve">VALOR EXENTO
</t>
    </r>
    <r>
      <rPr>
        <sz val="7"/>
        <rFont val="Arial"/>
        <family val="2"/>
      </rPr>
      <t>(A efectos de la Conciliación Tributaria)</t>
    </r>
  </si>
  <si>
    <t>VENTAS NETAS LOCALES GRAVADAS CON TARIFA 0% DE IVA O EXENTAS DE IVA</t>
  </si>
  <si>
    <t>CUENTAS Y DOCUMENTOS POR COBRAR CLIENTES CORRIENTES</t>
  </si>
  <si>
    <t>OTRAS CUENTAS Y DOCUMENTOS POR COBRAR CORRIENTES</t>
  </si>
  <si>
    <r>
      <t xml:space="preserve">VALOR NO DEDUCIBLE
</t>
    </r>
    <r>
      <rPr>
        <sz val="7"/>
        <rFont val="Arial"/>
        <family val="2"/>
      </rPr>
      <t>(A efectos de la Conciliación Tributaria)</t>
    </r>
  </si>
  <si>
    <t>TOTAL ACTIVOS CORRIENTES</t>
  </si>
  <si>
    <t>ACTIVOS NO CORRIENTES</t>
  </si>
  <si>
    <t xml:space="preserve">INMUEBLES (EXCEPTO TERRENOS) </t>
  </si>
  <si>
    <t>CONSTRUCCIONES EN CURSO</t>
  </si>
  <si>
    <t>ARRENDAMIENTOS</t>
  </si>
  <si>
    <t>OTROS PROPIEDADES, PLANTA Y EQUIPO</t>
  </si>
  <si>
    <t>COMBUSTIBLES Y LUBRICANTES</t>
  </si>
  <si>
    <t>(-) AMORTIZACIÓN ACUMULADA DE ACTIVOS INTANGIBLES</t>
  </si>
  <si>
    <t>TOTAL ACTIVOS INTANGIBLES</t>
  </si>
  <si>
    <t>ACTIVOS FINANCIEROS NO CORRIENTES</t>
  </si>
  <si>
    <t>MERMAS</t>
  </si>
  <si>
    <t>TOTAL ACTIVOS NO CORRIENTES</t>
  </si>
  <si>
    <t>PASIVOS CORRIENTES</t>
  </si>
  <si>
    <t>CUENTAS Y DOCUMENTOS POR PAGAR PROVEEDORES CORRIENTES</t>
  </si>
  <si>
    <t>DEPRECIACIÓN DEL REAVALÚO DE PROPIEDADES, PLANTA Y EQUIPO</t>
  </si>
  <si>
    <t>OTRAS CUENTAS Y DOCUMENTOS POR PAGAR CORRIENTES</t>
  </si>
  <si>
    <t xml:space="preserve">En la columna "Valor no deducible" registre la porción del monto declarado en las columnas "costo" y "gasto" considerada como no deducible  para el cálculo del Impuesto a la Renta. </t>
  </si>
  <si>
    <t>ANTICIPOS DE CLIENTES</t>
  </si>
  <si>
    <t>TOTAL PASIVOS CORRIENTES</t>
  </si>
  <si>
    <t>PASIVOS NO CORRIENTES</t>
  </si>
  <si>
    <t>TOTAL PASIVOS NO CORRIENTES</t>
  </si>
  <si>
    <t>PÉRDIDA SUJETA A AMORTIZACIÓN EN PERÍODOS SIGUIENTES</t>
  </si>
  <si>
    <t xml:space="preserve">PORCENTAJE DE DISCAPACIDAD </t>
  </si>
  <si>
    <t xml:space="preserve">SUBTOTAL OTRAS DEDUCCIONES Y EXONERACIONES  </t>
  </si>
  <si>
    <r>
      <t xml:space="preserve">(-) ANTICIPO DETERMINADO CORRESPONDIENTE AL EJERCICIO FISCAL </t>
    </r>
    <r>
      <rPr>
        <sz val="9"/>
        <rFont val="Arial"/>
        <family val="2"/>
      </rPr>
      <t>DECLARADO</t>
    </r>
  </si>
  <si>
    <t>(Trasládese el campo 879 de la declaración del período anterior)</t>
  </si>
  <si>
    <t>(-) RETENCIONES EN LA FUENTE QUE LE REALIZARON EN EL EJERCICIO FISCAL EN RELACIÓN DE DEPENDENCIA</t>
  </si>
  <si>
    <t xml:space="preserve">  842-843+844-845-846-847-848-849-850-851-852&gt;0</t>
  </si>
  <si>
    <t xml:space="preserve">  842-843+844-845-846-847-848-849-850-851-852&lt;0</t>
  </si>
  <si>
    <t>EFECTIVO Y EQUIVALENTES AL EFECTIVO</t>
  </si>
  <si>
    <t>OTROS ACTIVOS FINANCIEROS NO CORRIENTES</t>
  </si>
  <si>
    <t>GASTO MERMAS</t>
  </si>
  <si>
    <t>GASTO DEPRECIACIÓN DEL REAVALÚO DE PROPIEDADES, PLANTA Y EQUIPO</t>
  </si>
  <si>
    <t>FORMULARIO 101 (Febrero 2014) Formulario actual</t>
  </si>
  <si>
    <t>Fecha</t>
  </si>
  <si>
    <t>Comentario</t>
  </si>
  <si>
    <t>Base Gravada</t>
  </si>
  <si>
    <t>Impuesto sobre la FB</t>
  </si>
  <si>
    <t xml:space="preserve">(-) PROVISIÓN POR DETERIORO DE INVERSIONES CORRIENTES </t>
  </si>
  <si>
    <t>(-) PROVISIÓN CUENTAS INCOBRABLES Y DETERIORO</t>
  </si>
  <si>
    <t>(-) PROVISIÓN DE INVENTARIOS POR VALOR NETO DE REALIZACIÓN Y OTRAS PÉRDIDAS EN INVENTARIO</t>
  </si>
  <si>
    <t>PROPIEDADES, PLANTA Y EQUIPO, PROPIEDADES DE INVERSIÓN Y ACTIVOS BIOLÓGICOS</t>
  </si>
  <si>
    <t>PROPIEDADES, PLANTA Y EQUIPO POR CONTRATOS DE ARRENDAMIENTO FINANCIERO</t>
  </si>
  <si>
    <t>(-) DETERIORO  ACUMULADO DE PROPIEDADES, PLANTA Y EQUIPO</t>
  </si>
  <si>
    <t>(-) DETERIORO  ACUMULADO DE ACTIVOS DE EXPLORACIÓN Y EXPLOTACIÓN</t>
  </si>
  <si>
    <t>(-) DEPRECIACIÓN ACUMULADA PROPIEDADES DE INVERSIÓN</t>
  </si>
  <si>
    <t>(-) DETERIORO  ACUMULADO DE PROPIEDADES DE INVERSIÓN</t>
  </si>
  <si>
    <t>(-) DEPRECIACIÓN ACUMULADA ACTIVOS BIOLÓGICOS</t>
  </si>
  <si>
    <t>(-) DETERIORO  ACUMULADO DE ACTIVOS BIOLÓGICOS</t>
  </si>
  <si>
    <t>TOTAL PROPIEDADES, PLANTA Y EQUIPO, PROPIEDADES DE INVERSIÓN Y ACTIVOS BIOLÓGICOS</t>
  </si>
  <si>
    <t>ACTIVOS INTANGIBLES</t>
  </si>
  <si>
    <t>PLUSVALÍAS</t>
  </si>
  <si>
    <t>OTROS ACTIVOS INTANGIBLES</t>
  </si>
  <si>
    <t>(-) DETERIORO ACUMULADO DE ACTIVOS INTANGIBLES</t>
  </si>
  <si>
    <t xml:space="preserve">(-) PROVISIÓN CUENTAS INCOBRABLES Y DETERIORO </t>
  </si>
  <si>
    <t>(-) PROVISIÓN POR DETERIORO DE ACTIVOS FINANCIEROS NO CORRIENTES</t>
  </si>
  <si>
    <t>TOTAL ACTIVOS FINANCIEROS NO CORRIENTES</t>
  </si>
  <si>
    <t>OTROS ACTIVOS NO CORRIENTES</t>
  </si>
  <si>
    <t>PRÉSTAMOS  DE ACCIONISTAS O SOCIOS LOCALES</t>
  </si>
  <si>
    <t>PRÉSTAMOS  DE ACCIONISTAS O SOCIOS DEL EXTERIOR</t>
  </si>
  <si>
    <t>OTRAS CUENTAS Y DOCUMENTOS POR PAGAR CORRIENTES RELACONADOS LOCALES</t>
  </si>
  <si>
    <t>OTRAS CUENTAS Y DOCUMENTOS POR PAGAR CORRIENTES RELACONADOS DEL EXTERIOR</t>
  </si>
  <si>
    <t>OTRAS CUENTAS Y DOCUMENTOS POR PAGAR CORRIENTES NO RELACIONADOS LOCALES</t>
  </si>
  <si>
    <t>OTRAS CUENTAS Y DOCUMENTOS POR PAGAR CORRIENTES NO RELACIONADOS DEL EXTERIOR</t>
  </si>
  <si>
    <t>OBLIGACIONES EMITIDAS CORRIENTES</t>
  </si>
  <si>
    <t>CUENTAS Y DOCUMENTOS POR PAGAR PROVEEDORES NO CORRIENTES RELACIONADOS LOCALES</t>
  </si>
  <si>
    <t>CUENTAS Y DOCUMENTOS POR PAGAR PROVEEDORES NO CORRIENTES RELACIONADOS DEL EXTERIOR</t>
  </si>
  <si>
    <t>CUENTAS Y DOCUMENTOS POR PAGAR PROVEEDORES NO CORRIENTES NO RELACIONADOS LOCALES</t>
  </si>
  <si>
    <t>CUENTAS Y DOCUMENTOS POR PAGAR PROVEEDORES NO CORRIENTES NO RELACIONADOS DEL EXTERIOR</t>
  </si>
  <si>
    <t>OTRAS CUENTAS Y DOCUMENTOS POR PAGAR NO CORRIENTES RELACIONADOS LOCALES</t>
  </si>
  <si>
    <t>OTRAS CUENTAS Y DOCUMENTOS POR PAGAR NO CORRIENTES RELACIONADOS DEL EXTERIOR</t>
  </si>
  <si>
    <t>OTRAS CUENTAS Y DOCUMENTOS POR PAGAR NO CORRIENTES NO RELACIONADOS LOCALES</t>
  </si>
  <si>
    <t>OTRAS CUENTAS Y DOCUMENTOS POR PAGAR NO CORRIENTES NO RELACIONADOS DEL EXTERIOR</t>
  </si>
  <si>
    <t>OBLIGACIONES EMITIDAS NO CORRIENTES</t>
  </si>
  <si>
    <t xml:space="preserve">INGRESOS </t>
  </si>
  <si>
    <t>RENTAS EXENTAS PROVENIENTES DE DONACIONES Y APORTACIONES DE RECURSOS PÚBLICOS</t>
  </si>
  <si>
    <t>RENTAS EXENTAS PROVENIENTES DE DONACIONES Y APORTACIONES DE OTRAS LOCALES</t>
  </si>
  <si>
    <t>RENTAS EXENTAS PROVENIENTES DE DONACIONES Y APORTACIONES DEL EXTERIOR</t>
  </si>
  <si>
    <t>OTRAS RENTAS</t>
  </si>
  <si>
    <t>GASTO IMPORTACIONES DE BIENES NO PRODUCIDOS POR EL SUJETO PASIVO</t>
  </si>
  <si>
    <t>COSTO ARRENDAMIENTO</t>
  </si>
  <si>
    <t>GASTO ARRENDAMIENTO</t>
  </si>
  <si>
    <t>COSTO COMBUSTIBLES Y LUBRICANTES</t>
  </si>
  <si>
    <t>COSTO PROVISION PARA DESHAUCIO</t>
  </si>
  <si>
    <t>GASTO PROVISION PARA DESHAUCIO</t>
  </si>
  <si>
    <t>COSTO PROVISION POR VALOR NETO DE REALIZACIÓN DE INVENTARIOS</t>
  </si>
  <si>
    <t>GASTO PROVISION POR VALOR NETO DE REALIZACIÓN DE INVENTARIOS</t>
  </si>
  <si>
    <t>COSTO PROVISION POR DETERIORO DEL VALOR DE LOS ACTIVOS</t>
  </si>
  <si>
    <t>GASTO PROVISION POR DETERIORO DEL VALOR DE LOS ACTIVOS</t>
  </si>
  <si>
    <t>COSTO OTRAS PROVISIONES</t>
  </si>
  <si>
    <t>COSTO INDIRECTOS ASIGNADOS DESDE EL EXTERIOR POR PARTES RELACIONADAS</t>
  </si>
  <si>
    <t>DEPRECIACIÓN DE PROPIEDADES, PLANTA Y EQUIPO (EXCLUYE ACTIVOS BIOLOGICOS Y PROPIEDADES DE INVERSION) ACELERADA</t>
  </si>
  <si>
    <t>GASTO DEPRECIACIÓN DE PROPIEDADES, PLANTA Y EQUIPO (EXCLUYE ACTIVOS BIOLOGICOS Y PROPIEDADES DE INVERSION) ACELERADA</t>
  </si>
  <si>
    <t>DEPRECIACIÓN DE PROPIEDADES, PLANTA Y EQUIPO (EXCLUYE ACTIVOS BIOLOGICOS Y PROPIEDADES DE INVERSION) NO ACELERADA</t>
  </si>
  <si>
    <t>GASTO DEPRECIACIÓN DE PROPIEDADES, PLANTA Y EQUIPO (EXCLUYE ACTIVOS BIOLOGICOS Y PROPIEDADES DE INVERSION) NO ACELERADA</t>
  </si>
  <si>
    <t>GASTO DEPRECIACIÓN DE PROPIEDADES DE INVERSIÓN</t>
  </si>
  <si>
    <t>OTRAS AMORTIZACIONES</t>
  </si>
  <si>
    <t>GASTO OTRAS AMORTIZACIONES</t>
  </si>
  <si>
    <t>Impuesto causado</t>
  </si>
  <si>
    <t>Impuesto sobre la FE</t>
  </si>
  <si>
    <t>Ingresos sujetos al Impuesto a la Renta Único</t>
  </si>
  <si>
    <t>Sustitutos:</t>
  </si>
  <si>
    <t>Las y los parientes hasta cuarto grado de consanguinidad y segundo de afinidad, cónyuge, pareja en unión de hecho, representante legal o las personas que tengan bajo su responsabilidad y/o cuidado a una persona con discapacidad severa, podrán formar parte del porcentaje de cumplimiento de inclusión laboral, de conformidad con el reglamento. Este beneficio no podrá trasladarse a más de una (1) persona por persona con discapacidad.
Se considerarán como sustitutos a los padres de las niñas, niños o adolescentes con discapacidad o a sus representantes legales. De existir otros casos de solidaridad humana, la autoridad nacional encargada de la inclusión económica y social validará al sustituto, de conformidad al reglamento.
Las y los empleadores no podrán contratar más del cincuenta por ciento (50%) de sustitutos del porcentaje legal establecido. (Art. 48 Ley Orgánica de Discapacidades)..</t>
  </si>
  <si>
    <t>(Corresponde a las remuneraciones y beneficios sociales sobre los que se aporten al Instituto Ecuatoriano de Seguridad Social de cada empleado contratado con discapacidad, sustitutos, de las y los trabajadores que tengan cónyuge, pareja en unión de hecho o hijo con discapacidad y que se encuentren bajo su cuidado, siempre que no hayan sido contratados para cumplir con la exigencia del personal mínimo con discapacidad, fijado en el 4%, de conformidad con esta Ley. (Art. 49 de la Ley Orgánica de Discapacidades).</t>
  </si>
  <si>
    <t xml:space="preserve">Observacion </t>
  </si>
  <si>
    <r>
      <t>EFECTIVO</t>
    </r>
    <r>
      <rPr>
        <sz val="9"/>
        <color indexed="10"/>
        <rFont val="Arial"/>
        <family val="2"/>
      </rPr>
      <t xml:space="preserve"> </t>
    </r>
    <r>
      <rPr>
        <sz val="9"/>
        <rFont val="Arial"/>
        <family val="2"/>
      </rPr>
      <t>Y EQUIVALENTES AL EFECTIVO</t>
    </r>
  </si>
  <si>
    <t xml:space="preserve">INVERSIONES CORRIENTES </t>
  </si>
  <si>
    <t>INGRESOS OBTENIDOS BAJO LA MODALIDAD DE COMISIONES O SIMILARES</t>
  </si>
  <si>
    <t xml:space="preserve">INGRESOS POR AGROFORESTERÍA Y SILVICULTURA DE ESPECIES FORESTALES  </t>
  </si>
  <si>
    <t>UTILIDAD EN VENTA DE PROPIEDADES, PLANTA Y EQUIPO</t>
  </si>
  <si>
    <t>SUMAR DEL 6011 AL 6131</t>
  </si>
  <si>
    <t xml:space="preserve">En la columna "Valor exento" registre la porción del monto declarado en la columna "total ingresos" considerada como exenta de Impuesto a la Renta. </t>
  </si>
  <si>
    <t xml:space="preserve">INVENTARIO DE SUMINISTROS Y MATERIALES </t>
  </si>
  <si>
    <t xml:space="preserve">INVENTARIO DE PROD. TERM. Y MERCAD. EN ALMACÉN </t>
  </si>
  <si>
    <t xml:space="preserve">OBRAS EN CURSO BAJO CONTRATO DE CONSTRUCCIÓN </t>
  </si>
  <si>
    <t xml:space="preserve">INVENTARIO DE OBRAS EN CONSTRUCCIÓN </t>
  </si>
  <si>
    <t xml:space="preserve">COMPRAS NETAS LOCALES PRODUCTO DE LA ACTIVIDAD DE COMISIONISTA </t>
  </si>
  <si>
    <t>INVENTARIO DE OBRAS TERMINADAS</t>
  </si>
  <si>
    <t xml:space="preserve">INVENTARIO DE MATERIALES O BIENES PARA LA CONSTRUCCIÓN </t>
  </si>
  <si>
    <t xml:space="preserve">ACTIVOS PAGADOS POR ANTICIPADO </t>
  </si>
  <si>
    <t xml:space="preserve">(-) PROVISIÓN POR DETERIORO DEL VALOR DEL ACTIVO CORRIENTE </t>
  </si>
  <si>
    <t xml:space="preserve">PROPIEDADES, PLANTA Y EQUIPO POR CONTRATOS DE ARRENDAMIENTO FINANCIERO </t>
  </si>
  <si>
    <r>
      <t xml:space="preserve">SUMINISTROS, </t>
    </r>
    <r>
      <rPr>
        <sz val="9"/>
        <rFont val="Arial"/>
        <family val="2"/>
      </rPr>
      <t>MATERIALES Y REPUESTOS</t>
    </r>
  </si>
  <si>
    <t>(-) DEPRECIACIÓN ACUMULADA  PROPIEDADES, PLANTA Y EQUIPO</t>
  </si>
  <si>
    <r>
      <t>(-) DETERIORO ACUMULADO</t>
    </r>
    <r>
      <rPr>
        <sz val="9"/>
        <color indexed="10"/>
        <rFont val="Arial"/>
        <family val="2"/>
      </rPr>
      <t xml:space="preserve"> </t>
    </r>
    <r>
      <rPr>
        <sz val="9"/>
        <rFont val="Arial"/>
        <family val="2"/>
      </rPr>
      <t>DE ACTIVOS INTANGIBLES</t>
    </r>
  </si>
  <si>
    <r>
      <t xml:space="preserve">INVERSIONES </t>
    </r>
    <r>
      <rPr>
        <sz val="9"/>
        <rFont val="Arial"/>
        <family val="2"/>
      </rPr>
      <t xml:space="preserve"> </t>
    </r>
    <r>
      <rPr>
        <sz val="9"/>
        <color indexed="40"/>
        <rFont val="Arial"/>
        <family val="2"/>
      </rPr>
      <t xml:space="preserve"> </t>
    </r>
    <r>
      <rPr>
        <sz val="9"/>
        <rFont val="Arial"/>
        <family val="2"/>
      </rPr>
      <t>NO CORRIENTES</t>
    </r>
  </si>
  <si>
    <t>EN SUBSIDIARIAS Y ASOCIADAS</t>
  </si>
  <si>
    <t>EN NEGOCIOS CONJUNTOS</t>
  </si>
  <si>
    <r>
      <t xml:space="preserve">CUENTAS Y DOCUMENTOS POR COBRAR CLIENTES </t>
    </r>
    <r>
      <rPr>
        <sz val="9"/>
        <color indexed="40"/>
        <rFont val="Arial"/>
        <family val="2"/>
      </rPr>
      <t xml:space="preserve"> </t>
    </r>
    <r>
      <rPr>
        <sz val="9"/>
        <rFont val="Arial"/>
        <family val="2"/>
      </rPr>
      <t>NO CORRIENTES</t>
    </r>
  </si>
  <si>
    <r>
      <t xml:space="preserve">OTRAS CUENTAS Y DOCUMENTOS POR COBRAR  </t>
    </r>
    <r>
      <rPr>
        <sz val="9"/>
        <color indexed="40"/>
        <rFont val="Arial"/>
        <family val="2"/>
      </rPr>
      <t xml:space="preserve"> </t>
    </r>
    <r>
      <rPr>
        <sz val="9"/>
        <rFont val="Arial"/>
        <family val="2"/>
      </rPr>
      <t xml:space="preserve">NO CORRIENTES </t>
    </r>
  </si>
  <si>
    <t>7521</t>
  </si>
  <si>
    <r>
      <t>TOTAL ACTIVOS</t>
    </r>
    <r>
      <rPr>
        <b/>
        <sz val="9"/>
        <rFont val="Arial"/>
        <family val="2"/>
      </rPr>
      <t xml:space="preserve"> FINANCIEROS NO CORRIENTES</t>
    </r>
  </si>
  <si>
    <t>OTROS ACTIVOS  NO CORRIENTES</t>
  </si>
  <si>
    <t xml:space="preserve">                  379+389+439+445</t>
  </si>
  <si>
    <t>EFECTO DE LA REVALUACIÓN DE ACTIVOS (Casillero informativo para el cálculo del anticipo de impuesto a la renta)</t>
  </si>
  <si>
    <t xml:space="preserve">                                    345+498</t>
  </si>
  <si>
    <t xml:space="preserve">TOTAL COSTOS Y GASTOS                                                                       (7991+7992)                                                                                                         </t>
  </si>
  <si>
    <t>7001</t>
  </si>
  <si>
    <t>7002</t>
  </si>
  <si>
    <t>7003</t>
  </si>
  <si>
    <t>OBLIGACIONES CON INSTITUCIONES
FINANCIERAS - CORRIENTES</t>
  </si>
  <si>
    <t>PRÉSTAMOS  DE ACCIONISTAS O SOCIOS</t>
  </si>
  <si>
    <t xml:space="preserve">UTILIDAD DEL EJERCICIO                                                                                            6999-7999&gt;0  </t>
  </si>
  <si>
    <t>PÉRDIDA DEL EJERCICIO                                                                                            6999-7999&lt;0</t>
  </si>
  <si>
    <t>PASIVOS POR CONTRATOS DE ARRENDAMIENTO FINANCIERO (PORCIÓN CORRIENTE)</t>
  </si>
  <si>
    <t>OBLIGACIONES CON EL IESS</t>
  </si>
  <si>
    <t>OTROS PASIVOS POR BENEFICIOS A EMPLEADOS</t>
  </si>
  <si>
    <t>JUBILACIÓN PATRONAL</t>
  </si>
  <si>
    <t xml:space="preserve">TRANSFERENCIAS CASA MATRIZ Y SUCURSALES (del exterior) </t>
  </si>
  <si>
    <t xml:space="preserve">CRÉDITO A MUTUO </t>
  </si>
  <si>
    <t>CUENTAS Y DOCUMENTOS POR PAGAR PROVEEDORES NO CORRIENTES</t>
  </si>
  <si>
    <t>OBLIGACIONES CON INSTITUCIONES
FINANCIERAS - NO CORRIENTES</t>
  </si>
  <si>
    <t>OTRAS CUENTAS Y DOCUMENTOS POR PAGAR NO CORRIENTES</t>
  </si>
  <si>
    <t>PASIVOS POR CONTRATOS DE ARRENDAMIENTO FINANCIERO (PORCIÓN  NO CORRIENTE)</t>
  </si>
  <si>
    <t>TRANSFERENCIAS CASA MATRIZ Y SUCURSALES</t>
  </si>
  <si>
    <r>
      <t>CRÉDITO A MUTUO</t>
    </r>
    <r>
      <rPr>
        <sz val="9"/>
        <color indexed="10"/>
        <rFont val="Arial"/>
        <family val="2"/>
      </rPr>
      <t/>
    </r>
  </si>
  <si>
    <t xml:space="preserve">                    539+569+579+589</t>
  </si>
  <si>
    <t>599+698</t>
  </si>
  <si>
    <t xml:space="preserve"> 819-829+729-739</t>
  </si>
  <si>
    <t>749+759</t>
  </si>
  <si>
    <t>SUMAR DEL 771 AL 775</t>
  </si>
  <si>
    <t>TIPO DE BENEFICIARIO</t>
  </si>
  <si>
    <t>IDENTIFICACIÓN DE LA PERSONA CON DISCAPACIDAD A QUIEN SUSTITUYE (C.I. O PASAPORTE)</t>
  </si>
  <si>
    <t>MONTO DE EXONERACIÓN</t>
  </si>
  <si>
    <t>SUMAR DEL 771 AL 778</t>
  </si>
  <si>
    <t>769-779</t>
  </si>
  <si>
    <t>COMPRAS NETAS LOCALES PRODUCTO DE LA ACTIVIDAD DEL COMISIONISTA</t>
  </si>
  <si>
    <t>Cod</t>
  </si>
  <si>
    <t xml:space="preserve">PREPARADO POR: EDGAR OLEAS </t>
  </si>
  <si>
    <t>Declaración del Impuesto a la Renta (Formulario 102)</t>
  </si>
  <si>
    <t xml:space="preserve">          RESOLUCIÓN N° NAC-DGERCGC16-00000067  </t>
  </si>
  <si>
    <t>OBRAS EN CURSO BAJO CONTRATO DE CONSTRUCCIÓN (NIC11)</t>
  </si>
  <si>
    <t>INVENTARIO DE OBRAS EN  COSNTRUCCIÓN (NIC 2)</t>
  </si>
  <si>
    <t>INVENTARIO DE OBRAS TERMINADAS (NIC 2)</t>
  </si>
  <si>
    <t>INVENTARIO DE  MATERIALES O BIENES PARA LA COSNTRUCCIÓN (NIC 2)</t>
  </si>
  <si>
    <t>INVERSIONES NO CORRIENTES EN SUBSIDIARIAS Y ASOCIADAS</t>
  </si>
  <si>
    <t>INVERSIONES NO CORRIENTES EN NEGOCIOS CONJUNTOS</t>
  </si>
  <si>
    <t>INVERSIONES NO CORRIENTES  OTRAS</t>
  </si>
  <si>
    <t>CUENTAS Y DOCUMENTOS POR COBRAR CLIENTES NO CORRIENTES RELACIONADOS LOCALES</t>
  </si>
  <si>
    <t>CUENTAS Y DOCUMENTOS POR COBRAR CLIENTES NO CORRIENTES RELACIONADOS DEL EXTERIOR</t>
  </si>
  <si>
    <t>CUENTAS Y DOCUMENTOS POR COBRAR CLIENTES NO CORRIENTES  NO RELACIONADOS LOCALES</t>
  </si>
  <si>
    <t>CUENTAS Y DOCUMENTOS POR COBRAR CLIENTES NO CORRIENTES NO RELACIONADOS DEL EXTERIOR</t>
  </si>
  <si>
    <t>OTRAS CUENTAS Y DOCUMENTOS POR COBRAR NO CORRIENTES RELACIONADOS LOCALES</t>
  </si>
  <si>
    <t>OTRAS CUENTAS Y DOCUMENTOS POR COBRAR NO CORRIENTES RELACIONADOS DEL EXTERIOR</t>
  </si>
  <si>
    <t>OTRAS CUENTAS Y DOCUMENTOS POR COBRAR NO CORRIENTES NO RELACIONADOS LOCALES</t>
  </si>
  <si>
    <t>OTRAS CUENTAS Y DOCUMENTOS POR COBRAR NO CORRIENTES NO RELACIONADOS DEL EXTERIOR</t>
  </si>
  <si>
    <t>EFECTO DE LA  REVALUACIÓN DE ACTIVOS ( CASILLERO INFORMATIVO PARA EL CÁLCULO DEL ANTICIPO DE  IMPUESTO A  LA RENTA)</t>
  </si>
  <si>
    <t>OBLIGACIONES CON  EL  IESS</t>
  </si>
  <si>
    <t>TRANSFERENCIA CASA MATRIZ Y  SUCURSALES (DEL  EXTERIOR)</t>
  </si>
  <si>
    <t>CREDITO MUTUO</t>
  </si>
  <si>
    <t>PASIVOS POR CONTRATO DE ARRENDAMIENTO FINANCIERO (PORCIÓN NO CORRIENTE)</t>
  </si>
  <si>
    <t xml:space="preserve">TRANSFERENCIAS CASA MATRIZ Y SUCURSALES </t>
  </si>
  <si>
    <t>INGRESOS OBTENIDOS BAJO LA MODALIDAD DE  COMISIONES O SIMILARES</t>
  </si>
  <si>
    <t>INGRESOS POR AGROFORESTERIA Y SILVICULTURA DE ESPECIES FORESTALES</t>
  </si>
  <si>
    <t>COSTO COMPRAS NETAS LOCALES DE  BIENES NO PRODUCIDOS  POR EL SUJETO  PASIVO</t>
  </si>
  <si>
    <t>COSTO COMPRAS NETAS LOCALES PRODUCTO DE LA ACTIVIDAD DE COMISIONISTAS</t>
  </si>
  <si>
    <t>COSTO PERDIDA EN VENTA DE ACTIVOS RELACIONADAS</t>
  </si>
  <si>
    <t>GASTO PERDIDA EN VENTA DE ACTIVOS REALACIONADAS</t>
  </si>
  <si>
    <t>COSTO PERDIDA EN VENTA DE ACTIVOS NO RELACIONADAS</t>
  </si>
  <si>
    <t>GASTO PERDIDA EN VENTA DE ACTIVOS NO RELACIONADAS</t>
  </si>
  <si>
    <t>Según formulario 101</t>
  </si>
  <si>
    <t>(Empleados que han sido contratados en el 2015 y han prestado servicios en el 2015 por seis meses consecutivos o más, que no son discapacitados ni tienen cargas con discapacidad)</t>
  </si>
  <si>
    <t>Gasto de nómina incurrido en el 2015:</t>
  </si>
  <si>
    <t>(Corresponde al valor del ajuste salarial de empleados que prestaron servicios en el 2015 y que fueron contratados en el 2014 o ejercicios anteriores)</t>
  </si>
  <si>
    <t>(Gasto de nómina incurrido en el 2015   menos    Valor ajuste salarial del 2015-2014   menos   Gasto de nómina incurrido en el 2014)</t>
  </si>
  <si>
    <t>Jubilacion Patronal y Desahucio</t>
  </si>
  <si>
    <t>ACTUALIZADO A 07 DE MARZO 2016  15:00</t>
  </si>
  <si>
    <t>SI USTED REQUIERE ALGO ADICIONAL PUEDE COMUNICARSE CON NOSOTROS</t>
  </si>
  <si>
    <t>www.facebook.com/mach.audit</t>
  </si>
  <si>
    <t>martinezchavez@mach.com.ec</t>
  </si>
  <si>
    <t>EJERCICIO FISCAL 2016</t>
  </si>
  <si>
    <t>803</t>
  </si>
  <si>
    <t>RESOLUCIÓN N° NAC-DGERCGC17-00000024</t>
  </si>
  <si>
    <r>
      <t xml:space="preserve">VALOR EXENTO
</t>
    </r>
    <r>
      <rPr>
        <sz val="9"/>
        <rFont val="Arial"/>
        <family val="2"/>
      </rPr>
      <t>(A efectos de la Conciliación Tributaria)</t>
    </r>
  </si>
  <si>
    <t>VENTAS NETAS LOCALES GRAVADAS CON TARIFA DIFERENTE DE 0% DE IVA</t>
  </si>
  <si>
    <t>DIVIDENDOS POR COBRAR</t>
  </si>
  <si>
    <t>EN EFECTIVO</t>
  </si>
  <si>
    <t>EN ACTIVOS DIFERENTES DEL EFECTIVO</t>
  </si>
  <si>
    <t>UTILIDAD EN LA ENAJENACIÓN DE DERECHOS REPRESENTATIVOS DE CAPITAL</t>
  </si>
  <si>
    <t>INGRESOS PERCIBIDOS MEDIANTE ACREDITACIÓN DE DINERO ELECTRÓNICO (INFORMATIVO)</t>
  </si>
  <si>
    <t>IMPORTE BRUTO ADEUDADO POR LOS CLIENTES POR EL TRABAJO EJECUTADO EN CONTRATOS DE CONSTRUCCIÓN</t>
  </si>
  <si>
    <t xml:space="preserve">TOTAL INGRESOS                                                                                         </t>
  </si>
  <si>
    <t xml:space="preserve">   SUMAR DEL 6011 AL 6141</t>
  </si>
  <si>
    <r>
      <t>VENTAS NETAS DE PROPIEDADES, PLANTA Y EQUIPO (INFORMATIVO)</t>
    </r>
    <r>
      <rPr>
        <b/>
        <sz val="8"/>
        <rFont val="Arial"/>
        <family val="2"/>
      </rPr>
      <t xml:space="preserve"> </t>
    </r>
  </si>
  <si>
    <t>ACTIVOS POR IMPUESTOS DIFERIDOS CORRIENTES</t>
  </si>
  <si>
    <t>OTROS</t>
  </si>
  <si>
    <t>INVENTARIO DE MATERIA PRIMA (no para la construcción)</t>
  </si>
  <si>
    <t>INVENTARIO DE PRODUCTOS EN PROCESO (excluyendo obras/inmuebles en construcción para la venta)</t>
  </si>
  <si>
    <t>INVENTARIO DE SUMINISTROS, HERRAMIENTAS, REPUESTOS  Y MATERIALES (no para la construcción)</t>
  </si>
  <si>
    <t>INVENTARIO DE PROD. TERM. Y MERCAD. EN ALMACÉN  (excluyendo obras/inmuebles terminados para la venta)</t>
  </si>
  <si>
    <t>(-) DETERIORO ACUMULADO DEL VALOR DE INVENTARIOS POR AJUSTE AL VALOR NETO REALIZABLE</t>
  </si>
  <si>
    <t>GASTOS PAGADOS POR ANTICIPADO (PREPAGADOS)</t>
  </si>
  <si>
    <t>COSTO DE ACTIVOS NO CORRIENTES MANTENIDOS PARA LA VENTA  Y OPERACIONES DISCONTINUADAS (NETO)</t>
  </si>
  <si>
    <t xml:space="preserve">EDIFICIOS Y OTROS INMUEBLES (EXCEPTO TERRENOS) </t>
  </si>
  <si>
    <t>CONSTRUCCIONES EN CURSO Y OTROS ACTIVOS EN TRÁNSITO</t>
  </si>
  <si>
    <t>MAQUINARIA, EQUIPO,  INSTALACIONES Y ADECUACIONES</t>
  </si>
  <si>
    <t>SUMINISTROS, HERRAMIENTAS, MATERIALES Y REPUESTOS</t>
  </si>
  <si>
    <t>PLANTAS PRODUCTORAS (AGRICULTURA)</t>
  </si>
  <si>
    <t>ACTIVOS PARA EXPLORACIÓN Y EVALUACIÓN DE RECURSOS MINERALES</t>
  </si>
  <si>
    <t>(-) AMORTIZACIÓN ACUMULADA DE ACTIVOS PARA EXPLORACIÓN Y EVALUACIÓN DE RECURSOS MINERALES</t>
  </si>
  <si>
    <t>(-) DETERIORO  ACUMULADO DE ACTIVOS PARA EXPLORACIÓN Y EVALUACIÓN DE RECURSOS MINERALES</t>
  </si>
  <si>
    <t>ACTIVOS BIOLÓGICOS (ANIMALES Y PLANTAS VIVAS)</t>
  </si>
  <si>
    <t>(-) DEPRECIACIÓN ACUMULADA ACTIVOS BIOLÓGICOS (ANIMALES Y PLANTAS VIVAS)</t>
  </si>
  <si>
    <t>(-) DETERIORO  ACUMULADO DE ACTIVOS BIOLÓGICOS (ANIMALES Y PLANTAS VIVAS)</t>
  </si>
  <si>
    <t>ADECUACIONES Y MEJORAS EN BIENES ARRENDADOS MEDIANTE ARRENDAMIENTO OPERATIVO</t>
  </si>
  <si>
    <t>INVERSIONES   NO CORRIENTES</t>
  </si>
  <si>
    <t>DEPRECIACIÓN DE PROPIEDADES, PLANTA Y EQUIPO 
(EXCLUYE ACTIVOS BIOLÓGICOS Y PROPIEDADES DE INVERSIÓN)</t>
  </si>
  <si>
    <t>CUENTAS Y DOCUMENTOS POR COBRAR CLIENTES  NO CORRIENTES</t>
  </si>
  <si>
    <t>AMORTIZACIÓN DE ACTIVOS PARA EXPLORACIÓN Y EVALUACIÓN DE RECURSOS MINERALES</t>
  </si>
  <si>
    <t xml:space="preserve">OTRAS CUENTAS Y DOCUMENTOS POR COBRAR   NO CORRIENTES </t>
  </si>
  <si>
    <t>EROGACIONES EFECTUADAS MEDIANTE EL USO DE DINERO ELECTRÓNICO (INFORMATIVO)</t>
  </si>
  <si>
    <t>(-) DETERIORO ACUMULADO DEL VALOR DE OTRAS CUENTAS Y DOCUMENTOS POR COBRAR POR INCOBRABILIDAD (PROVISIONES PARA CRÉDITOS INCOBRABLES)</t>
  </si>
  <si>
    <t>ACTIVOS POR IMPUESTOS DIFERIDOS NO CORRIENTES</t>
  </si>
  <si>
    <t>379+389+429+431+432</t>
  </si>
  <si>
    <t>TERRENOS QUE SE EXCLUYEN DEL CÁLCULO DEL ANTICIPO</t>
  </si>
  <si>
    <t>TOTAL COSTO  NETO DE TERRENOS EN LOS QUE SE DESARROLLAN ACTIVIDADES AGROPECUARIAS (EXCLUYENDO SUS REVALUACIONES O REEXPRESIONES) (INFORMATIVO)</t>
  </si>
  <si>
    <t>TOTAL COSTO NETO DE TERRENOS EN LOS QUE SE DESARROLLAN PROYECTOS INMOBILIARIOS PARA LA VIVIENDA DE INTERÉS SOCIAL (EXCLUYENDO SUS REVALUACIONES O REEXPRESIONES) (INFORMATIVO)</t>
  </si>
  <si>
    <t xml:space="preserve">          349+439</t>
  </si>
  <si>
    <t xml:space="preserve">(-)  RENTAS EXENTAS </t>
  </si>
  <si>
    <t>PORCIÓN CORRIENTE DE ARRENDAMIENTOS FINANCIEROS POR PAGAR</t>
  </si>
  <si>
    <t>IMPORTE BRUTO ADEUDADO A LOS CLIENTES POR EL TRABAJO EJECUTADO EN CONTRATOS DE CONSTRUCCIÓN</t>
  </si>
  <si>
    <t xml:space="preserve">(+) GASTOS INCURRIDOS PARA GENERAR INGRESOS EXENTOS </t>
  </si>
  <si>
    <t>OTROS PASIVOS CORRIENTES POR BENEFICIOS A EMPLEADOS</t>
  </si>
  <si>
    <t>(+) PARTICIPACIÓN TRABAJADORES ATRIBUIBLE A INGRESOS EXENTOS           
Fórmula (805 - 808) * 15%</t>
  </si>
  <si>
    <t>OTROS PASIVOS FINANCIEROS</t>
  </si>
  <si>
    <t>(-) DEDUCCIONES ADICIONALES</t>
  </si>
  <si>
    <t>PASIVO POR IMPUESTO A LA RENTA DIFERIDO</t>
  </si>
  <si>
    <r>
      <t xml:space="preserve">GENERACIÓN / REVERSIÓN DE DIFERENCIAS TEMPORARIAS </t>
    </r>
    <r>
      <rPr>
        <b/>
        <sz val="7"/>
        <rFont val="Arial"/>
        <family val="2"/>
      </rPr>
      <t>(IMPUESTOS DIFERIDOS)</t>
    </r>
  </si>
  <si>
    <t>GENERACIÓN</t>
  </si>
  <si>
    <t>REVERSIÓN</t>
  </si>
  <si>
    <t>DIFERENCIAS TEMPORARIAS DEDUCIBLES</t>
  </si>
  <si>
    <t>DIFERENCIAS TEMPORARIAS IMPONIBLES</t>
  </si>
  <si>
    <t>¿CONTRIBUYENTE DECLARANTE  ES OPERADOR DE ZEDE?</t>
  </si>
  <si>
    <t>OTROS PASIVOS NO CORRIENTES POR BENEFICIOS A EMPLEADOS</t>
  </si>
  <si>
    <t>DEDUCCIÓN GALÁPAGOS</t>
  </si>
  <si>
    <t>SUMAR DEL 768 AL 775</t>
  </si>
  <si>
    <t>SUMAR DEL 768 AL 778</t>
  </si>
  <si>
    <t xml:space="preserve">(-) TOTAL ANTICIPO DETERMINADO DEL  EJERCICIO FISCAL DECLARADO   ( SUMATORIA DE PRIMERA CUOTA, SEGUNDA CUOTA Y SALDO DEL ANTICIPO) </t>
  </si>
  <si>
    <t xml:space="preserve">    (Trasládese el campo 879 de la declaración del período anterior)</t>
  </si>
  <si>
    <t xml:space="preserve">                             839-841&gt;0</t>
  </si>
  <si>
    <t xml:space="preserve">                             839-841&lt;0</t>
  </si>
  <si>
    <t>(+) SALDO DEL ANTICIPO PENDIENTE DE PAGO   (En caso de no haber cancelado la tercera cuota del anticipo, traslade el campo 873 de la declaración del periodo anterior)</t>
  </si>
  <si>
    <t>(-) CRÉDITO TRIBUTARIO  POR ISD  EN IMPORTACIONES (LISTADO BIENES CPT)</t>
  </si>
  <si>
    <t>ANTICIPO DE IMPUESTO A LA RENTA PRÓXIMO AÑO</t>
  </si>
  <si>
    <t xml:space="preserve">ANTICIPO CALCULADO PRÓXIMO AÑO SIN EXONERACIONES NI REBAJAS                                                                                                                                                                                                                                                                                                              </t>
  </si>
  <si>
    <t>(-) EXONERACIONES Y REBAJAS AL ANTICIPO</t>
  </si>
  <si>
    <t>(+) OTROS CONCEPTOS</t>
  </si>
  <si>
    <t xml:space="preserve">MEDIANTE TÍTULOS DEL BANCO CENTRAL (TBC)                                                                      </t>
  </si>
  <si>
    <t>925</t>
  </si>
  <si>
    <t>DETALLE DE COMPENSACIONES</t>
  </si>
  <si>
    <t>TÍTULOS DEL BANCO CENTRAL (TBC)</t>
  </si>
  <si>
    <t xml:space="preserve">                                     FIRMA SUJETO PASIVO / REPRESENTANTE LEGAL</t>
  </si>
  <si>
    <t xml:space="preserve">RESOLUCIÓN N° NAC-DGERCGC17-00000024  </t>
  </si>
  <si>
    <t>102_2016</t>
  </si>
  <si>
    <t>OTRAS CUENTAS Y DOCUMENTOS POR COBRAR CORRIENTE DIVIDENDOS POR COBRAR EN EFECTIVO</t>
  </si>
  <si>
    <t>OTRAS CUENTAS Y DOCUMENTOS POR COBRAR CORRIENTE DIVIDENDOS POR COBRAR EN ACTIVOS DIFERENTES DEL EFECTIVO</t>
  </si>
  <si>
    <t>(-) PROVISIÓN CUENTAS INCOBRABLES Y DETERIORO RELACIONADOS</t>
  </si>
  <si>
    <t>(-) PROVISIÓN CUENTAS INCOBRABLES Y DETERIORO NO RELACIONADOS</t>
  </si>
  <si>
    <t>IMPORTE BRUTO ADEUDADO POR LOS CLIENTES POR EL TRABAJO EJECUTADO EN CONTRATOS DE CONSTRUCCIÓN RELACIONADOS</t>
  </si>
  <si>
    <t>IMPORTE BRUTO ADEUDADO POR LOS CLIENTES POR EL TRABAJO EJECUTADO EN CONTRATOS DE CONSTRUCCIÓN NO RELACIONADOS</t>
  </si>
  <si>
    <t>ACTIVOS POR IMPUESTOS DIFERIDOS CORRIENTES CRÉDITO TRIBUTARIO A FAVOR DEL SUJETO PASIVO (ISD)</t>
  </si>
  <si>
    <t>ACTIVOS POR IMPUESTOS DIFERIDOS CORRIENTES  CRÉDITO TRIBUTARIO A FAVOR DEL SUJETO PASIVO (IVA)</t>
  </si>
  <si>
    <t xml:space="preserve">ACTIVOS POR IMPUESTOS DIFERIDOS CORRIENTES  CRÉDITO TRIBUTARIO A FAVOR DEL SUJETO PASIVO (RENTA) </t>
  </si>
  <si>
    <t>ACTIVOS POR IMPUESTOS DIFERIDOS CORRIENTES  OTROS</t>
  </si>
  <si>
    <t>EDIFICIOS Y OTROS INMUEBLES (EXCEPTO TERRENOS)</t>
  </si>
  <si>
    <t>MAQUINARIA, EQUIPO, INSTALACIONES Y ADECUACIONES</t>
  </si>
  <si>
    <t>(-) AMORTIZACIÓN ACUMULADA DE ACTIVOS DE EXPLORACIÓN Y EXPLOTACIÓN DE RECURSOS MINERALES</t>
  </si>
  <si>
    <t>(-) DETERIORO  ACUMULADO DE ACTIVOS DE EXPLORACIÓN Y EXPLOTACIÓN DE RECURSOS MINERALES</t>
  </si>
  <si>
    <t xml:space="preserve">OTROS </t>
  </si>
  <si>
    <t>TERRENOS QUE SE EXCLUYEN DEL CÁLCULO DEL ANTICIPO TOTAL COSTO  NETO DE TERRENOS EN LOS QUE SE DESARROLLAN ACTIVIDADES AGROPECUARIAS (EXCLUYENDO SUS REVALUACIONES O REEXPRESIONES) (INFORMATIVO)</t>
  </si>
  <si>
    <t>TERRENOS QUE SE EXCLUYEN DEL CÁLCULO DEL ANTICIPO TOTAL COSTO NETO DE TERRENOS EN LOS QUE SE DESARROLLAN PROYECTOS INMOBILIARIOS PARA LA VIVIENDA DE INTERÉS SOCIAL (EXCLUYENDO SUS REVALUACIONES O REEXPRESIONES) (INFORMATIVO)</t>
  </si>
  <si>
    <t>OBLIGACIONES CON INSTITUCIONES FINANCIERAS - CORRIENTE RELACIONADOS LOCALES</t>
  </si>
  <si>
    <t>OBLIGACIONES CON INSTITUCIONES FINANCIERAS - CORRIENTE RELACIONADOS DEL EXTERIOR</t>
  </si>
  <si>
    <t>OBLIGACIONES CON INSTITUCIONES FINANCIERAS - CORRIENTE NO RELACIONADOS LOCALES</t>
  </si>
  <si>
    <t>OBLIGACIONES CON INSTITUCIONES FINANCIERAS - CORRIENTE NO RELACIONADOS DEL EXTERIOR</t>
  </si>
  <si>
    <t>OTROS PASIVOS CORRIENTES POR BENEFICIOS A  EMPLEADOS</t>
  </si>
  <si>
    <t>OBLIGACIONES CON INSTITUCIONES FINANCIERAS - NO CORRIENTES RELACIONADOS LOCALES</t>
  </si>
  <si>
    <t>OBLIGACIONES CON INSTITUCIONES FINANCIERAS - NO CORRIENTES RELACIONADOS DEL EXTERIOR</t>
  </si>
  <si>
    <t>OBLIGACIONES CON INSTITUCIONES FINANCIERAS - NO CORRIENTESNO RELACIONADOS LOCALES</t>
  </si>
  <si>
    <t>OBLIGACIONES CON INSTITUCIONES FINANCIERAS - NO CORRIENTES NO RELACIONADOS DEL EXTERIOR</t>
  </si>
  <si>
    <t>COSTO SUMINISTROS, HERRAMIENTAS, MATERIALES Y REPUESTOS</t>
  </si>
  <si>
    <t>GASTO SUMINISTROS, HERRAMIENTAS,  MATERIALES Y REPUESTOS</t>
  </si>
  <si>
    <t>COSTO PROVISION PARA JUBILACION PATRONAL</t>
  </si>
  <si>
    <t>COSTOS DE VIAJE</t>
  </si>
  <si>
    <t>Tabla para Cálculo Impuesto a la Renta 2016 (en US Dólares)</t>
  </si>
  <si>
    <t xml:space="preserve">ANTICIPO DETERMINADO PRÓXIMO AÑO                                                                                                                           (880-881+882)        </t>
  </si>
  <si>
    <t>Al 31 de Diciembre del 2016</t>
  </si>
  <si>
    <t>Cuentas por cobrar a largo plazo no relacionados del exterior</t>
  </si>
  <si>
    <t>en adelante</t>
  </si>
  <si>
    <t xml:space="preserve">Ventas Tarifa 12% / 14% </t>
  </si>
  <si>
    <t>Otros Ingresos y gastos</t>
  </si>
  <si>
    <t>ajustado al          31-dic-2016</t>
  </si>
  <si>
    <t>1705687430001</t>
  </si>
  <si>
    <t>Calculo de Anticipo del Impuesto a la Renta a pagarse en el 2016</t>
  </si>
  <si>
    <t>Número de empleados que han salido durante el 2016:</t>
  </si>
  <si>
    <t>Gasto de nómina incurrido en el 2016:</t>
  </si>
  <si>
    <t>Valor ajuste salarial del 2016 - 2015:</t>
  </si>
  <si>
    <t>Persona Modelo</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</si>
</sst>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1" formatCode="_ * #,##0_ ;_ * \-#,##0_ ;_ * &quot;-&quot;_ ;_ @_ "/>
    <numFmt numFmtId="43" formatCode="_ * #,##0.00_ ;_ * \-#,##0.00_ ;_ * &quot;-&quot;??_ ;_ @_ "/>
    <numFmt numFmtId="164" formatCode="_(* #,##0_);_(* \(#,##0\);_(* &quot;-&quot;_);_(@_)"/>
    <numFmt numFmtId="165" formatCode="_(* #,##0.00_);_(* \(#,##0.00\);_(* &quot;-&quot;??_);_(@_)"/>
    <numFmt numFmtId="166" formatCode="#,##0.00\ &quot;€&quot;;[Red]\-#,##0.00\ &quot;€&quot;"/>
    <numFmt numFmtId="167" formatCode="_(* #,##0_);_(* \(#,##0\);_(* &quot;-&quot;??_);_(@_)"/>
    <numFmt numFmtId="168" formatCode="[$-C0A]d\-mmm\-yy;@"/>
    <numFmt numFmtId="169" formatCode="_ * #,##0_ ;_ * \-#,##0_ ;_ * &quot;-&quot;??_ ;_ @_ "/>
    <numFmt numFmtId="170" formatCode="_-* #,##0.00_-;_-* #,##0.00\-;_-* &quot;-&quot;??_-;_-@_-"/>
    <numFmt numFmtId="171" formatCode="[$-409]mmm\-yy;@"/>
    <numFmt numFmtId="172" formatCode="0_);\(0\)"/>
    <numFmt numFmtId="173" formatCode="0%;\(0%\)"/>
    <numFmt numFmtId="174" formatCode="0.0%"/>
    <numFmt numFmtId="175" formatCode="#,##0.0,_);[Red]\(#,##0.0,\)"/>
    <numFmt numFmtId="176" formatCode="0.000_)"/>
    <numFmt numFmtId="177" formatCode="#,##0.0_);\(#,##0.0\)"/>
    <numFmt numFmtId="178" formatCode="#,##0\);[Red]\(#,##0\)"/>
    <numFmt numFmtId="179" formatCode="&quot;$&quot;#,##0_);\(&quot;$&quot;#,##0\)"/>
    <numFmt numFmtId="180" formatCode="&quot;$&quot;#,##0.00_);\(&quot;$&quot;#,##0.00\)"/>
    <numFmt numFmtId="181" formatCode="_-* #,##0\ _P_t_s_-;\-* #,##0\ _P_t_s_-;_-* &quot;-&quot;\ _P_t_s_-;_-@_-"/>
    <numFmt numFmtId="182" formatCode="_-* #,##0.00\ _P_t_s_-;\-* #,##0.00\ _P_t_s_-;_-* &quot;-&quot;??\ _P_t_s_-;_-@_-"/>
    <numFmt numFmtId="183" formatCode="_ [$€-2]\ * #,##0.00_ ;_ [$€-2]\ * \-#,##0.00_ ;_ [$€-2]\ * &quot;-&quot;??_ "/>
    <numFmt numFmtId="184" formatCode="#,##0."/>
    <numFmt numFmtId="185" formatCode="#,##0.0\ _P_t_s;[Red]\-#,##0.0\ _P_t_s"/>
    <numFmt numFmtId="186" formatCode="#,##0\ &quot;DM&quot;;\-#,##0\ &quot;DM&quot;"/>
    <numFmt numFmtId="187" formatCode="_ &quot;$&quot;\ * #,##0.00_ ;_ &quot;$&quot;\ * \-#,##0.00_ ;_ &quot;$&quot;\ * &quot;-&quot;??_ ;_ @_ "/>
    <numFmt numFmtId="188" formatCode="#,##0.\);[Red]\(#,##0\)"/>
    <numFmt numFmtId="189" formatCode="#,##0.000\ _P_t_s;[Red]\-#,##0.000\ _P_t_s"/>
    <numFmt numFmtId="190" formatCode="0.0000"/>
    <numFmt numFmtId="191" formatCode="0%_);\(0%\)"/>
    <numFmt numFmtId="192" formatCode="00"/>
    <numFmt numFmtId="193" formatCode="_-* #,##0\ &quot;Pts&quot;_-;\-* #,##0\ &quot;Pts&quot;_-;_-* &quot;-&quot;\ &quot;Pts&quot;_-;_-@_-"/>
    <numFmt numFmtId="194" formatCode="_-* #,##0.00\ &quot;Pts&quot;_-;\-* #,##0.00\ &quot;Pts&quot;_-;_-* &quot;-&quot;??\ &quot;Pts&quot;_-;_-@_-"/>
    <numFmt numFmtId="195" formatCode="&quot;$&quot;#,##0_);[Red]\(&quot;$&quot;#,##0\)"/>
    <numFmt numFmtId="196" formatCode="&quot;$&quot;____\,###0_);[Red]\(&quot;$&quot;____\,###0\)"/>
    <numFmt numFmtId="197" formatCode="_-* #,##0.00_-;\-* #,##0.00_-;_-* &quot;-&quot;??_-;_-@_-"/>
    <numFmt numFmtId="198" formatCode="_ &quot;$&quot;\ * #,##0_ ;_ &quot;$&quot;\ * \-#,##0_ ;_ &quot;$&quot;\ * &quot;-&quot;_ ;_ @_ "/>
    <numFmt numFmtId="199" formatCode="_ &quot;S/.&quot;\ * #,##0.00_ ;_ &quot;S/.&quot;\ * \-#,##0.00_ ;_ &quot;S/.&quot;\ * &quot;-&quot;??_ ;_ @_ "/>
    <numFmt numFmtId="200" formatCode="&quot;$&quot;\ #,##0;[Red]&quot;$&quot;\ \-#,##0"/>
    <numFmt numFmtId="201" formatCode="dd/mm/yy"/>
    <numFmt numFmtId="202" formatCode="#,##0;[Red]#,##0&quot;-&quot;"/>
    <numFmt numFmtId="203" formatCode="#,##0.00;[Red]#,##0.00&quot;-&quot;"/>
    <numFmt numFmtId="204" formatCode="&quot;$&quot;\ #,##0.00000"/>
    <numFmt numFmtId="205" formatCode="_(&quot;R$&quot;* #,##0_);_(&quot;R$&quot;* \(#,##0\);_(&quot;R$&quot;* &quot;-&quot;_);_(@_)"/>
    <numFmt numFmtId="206" formatCode="_(&quot;R$&quot;* #,##0.00_);_(&quot;R$&quot;* \(#,##0.00\);_(&quot;R$&quot;* &quot;-&quot;??_);_(@_)"/>
    <numFmt numFmtId="207" formatCode="_(&quot;$&quot;* #,##0_);_(&quot;$&quot;* \(#,##0\);_(&quot;$&quot;* &quot;-&quot;_);_(@_)"/>
    <numFmt numFmtId="208" formatCode="0.0"/>
    <numFmt numFmtId="209" formatCode="General_)"/>
    <numFmt numFmtId="210" formatCode="#,##0;[Red]\(#,##0\)"/>
    <numFmt numFmtId="211" formatCode="_ * #,##0_)_R_$_ ;_ * \(#,##0\)_R_$_ ;_ * &quot;-&quot;_)_R_$_ ;_ @_ "/>
    <numFmt numFmtId="212" formatCode="_ * #,##0.00_)_R_$_ ;_ * \(#,##0.00\)_R_$_ ;_ * &quot;-&quot;??_)_R_$_ ;_ @_ "/>
    <numFmt numFmtId="213" formatCode="&quot;f.&quot;\ #,##0_-;[Red]&quot;f.&quot;\ #,##0\-"/>
    <numFmt numFmtId="214" formatCode="&quot;f.&quot;\ #,##0.00_-;[Red]&quot;f.&quot;\ #,##0.00\-"/>
    <numFmt numFmtId="215" formatCode="#,##0;[Red]#,##0"/>
    <numFmt numFmtId="216" formatCode="_ * #,##0.00_ ;_ * \-#,##0.00_ ;_ * \-??_ ;_ @_ "/>
  </numFmts>
  <fonts count="14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8"/>
      <name val="Arial"/>
      <family val="2"/>
    </font>
    <font>
      <sz val="9"/>
      <name val="Arial"/>
      <family val="2"/>
    </font>
    <font>
      <sz val="10"/>
      <name val="Arial"/>
      <family val="2"/>
    </font>
    <font>
      <b/>
      <sz val="8"/>
      <name val="Arial"/>
      <family val="2"/>
    </font>
    <font>
      <b/>
      <sz val="9"/>
      <name val="Arial"/>
      <family val="2"/>
    </font>
    <font>
      <b/>
      <i/>
      <sz val="9"/>
      <name val="Arial"/>
      <family val="2"/>
    </font>
    <font>
      <b/>
      <sz val="10"/>
      <color theme="0"/>
      <name val="Arial"/>
      <family val="2"/>
    </font>
    <font>
      <sz val="10"/>
      <name val="Times New Roman"/>
      <family val="1"/>
    </font>
    <font>
      <sz val="10"/>
      <color theme="1"/>
      <name val="Arial"/>
      <family val="2"/>
    </font>
    <font>
      <b/>
      <sz val="10"/>
      <color indexed="12"/>
      <name val="Arial"/>
      <family val="2"/>
    </font>
    <font>
      <sz val="10"/>
      <color rgb="FFFF0000"/>
      <name val="Arial"/>
      <family val="2"/>
    </font>
    <font>
      <b/>
      <u/>
      <sz val="10"/>
      <color theme="0"/>
      <name val="Arial"/>
      <family val="2"/>
    </font>
    <font>
      <sz val="10"/>
      <color theme="0"/>
      <name val="Arial"/>
      <family val="2"/>
    </font>
    <font>
      <b/>
      <sz val="10"/>
      <color rgb="FFFF0000"/>
      <name val="Arial"/>
      <family val="2"/>
    </font>
    <font>
      <sz val="13"/>
      <name val="Tms Rmn"/>
    </font>
    <font>
      <sz val="11"/>
      <color indexed="8"/>
      <name val="Calibri"/>
      <family val="2"/>
    </font>
    <font>
      <sz val="11"/>
      <color indexed="9"/>
      <name val="Calibri"/>
      <family val="2"/>
    </font>
    <font>
      <sz val="10"/>
      <name val="Helv"/>
    </font>
    <font>
      <sz val="8"/>
      <name val="Times New Roman"/>
      <family val="1"/>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b/>
      <sz val="13"/>
      <name val="Tms Rmn"/>
    </font>
    <font>
      <sz val="11"/>
      <name val="Tms Rmn"/>
      <family val="1"/>
    </font>
    <font>
      <sz val="10"/>
      <name val="Geneva"/>
    </font>
    <font>
      <sz val="10"/>
      <name val="MS Serif"/>
      <family val="1"/>
    </font>
    <font>
      <sz val="10"/>
      <name val="Courier"/>
      <family val="3"/>
    </font>
    <font>
      <b/>
      <sz val="12"/>
      <name val="Helv"/>
    </font>
    <font>
      <sz val="14"/>
      <name val="Times New Roman"/>
      <family val="1"/>
    </font>
    <font>
      <b/>
      <sz val="11"/>
      <color indexed="62"/>
      <name val="Calibri"/>
      <family val="2"/>
    </font>
    <font>
      <sz val="10"/>
      <color indexed="16"/>
      <name val="MS Serif"/>
      <family val="1"/>
    </font>
    <font>
      <sz val="11"/>
      <color indexed="62"/>
      <name val="Calibri"/>
      <family val="2"/>
    </font>
    <font>
      <i/>
      <sz val="11"/>
      <color indexed="23"/>
      <name val="Calibri"/>
      <family val="2"/>
    </font>
    <font>
      <sz val="1"/>
      <color indexed="8"/>
      <name val="Courier"/>
      <family val="3"/>
    </font>
    <font>
      <b/>
      <sz val="15"/>
      <color indexed="56"/>
      <name val="Calibri"/>
      <family val="2"/>
    </font>
    <font>
      <b/>
      <sz val="13"/>
      <color indexed="56"/>
      <name val="Calibri"/>
      <family val="2"/>
    </font>
    <font>
      <b/>
      <sz val="11"/>
      <color indexed="56"/>
      <name val="Calibri"/>
      <family val="2"/>
    </font>
    <font>
      <u/>
      <sz val="9.9"/>
      <color indexed="12"/>
      <name val="Calibri"/>
      <family val="2"/>
    </font>
    <font>
      <u/>
      <sz val="10"/>
      <color indexed="12"/>
      <name val="Arial"/>
      <family val="2"/>
    </font>
    <font>
      <sz val="10"/>
      <name val="Tahoma"/>
      <family val="2"/>
    </font>
    <font>
      <sz val="12"/>
      <name val="Helv"/>
    </font>
    <font>
      <sz val="11"/>
      <color indexed="52"/>
      <name val="Calibri"/>
      <family val="2"/>
    </font>
    <font>
      <sz val="12"/>
      <color indexed="9"/>
      <name val="Helv"/>
    </font>
    <font>
      <sz val="11"/>
      <color indexed="19"/>
      <name val="Calibri"/>
      <family val="2"/>
    </font>
    <font>
      <sz val="9"/>
      <name val="Times New Roman"/>
      <family val="1"/>
    </font>
    <font>
      <sz val="7"/>
      <name val="Small Fonts"/>
      <family val="2"/>
    </font>
    <font>
      <sz val="11"/>
      <name val="‚l‚r –¾’©"/>
      <charset val="128"/>
    </font>
    <font>
      <b/>
      <sz val="11"/>
      <color indexed="63"/>
      <name val="Calibri"/>
      <family val="2"/>
    </font>
    <font>
      <sz val="10"/>
      <name val="Tms Rmn"/>
    </font>
    <font>
      <sz val="10"/>
      <name val="MS Sans Serif"/>
      <family val="2"/>
    </font>
    <font>
      <b/>
      <sz val="10"/>
      <name val="MS Sans Serif"/>
      <family val="2"/>
    </font>
    <font>
      <sz val="12"/>
      <color indexed="10"/>
      <name val="Arial MT"/>
      <family val="2"/>
    </font>
    <font>
      <sz val="10"/>
      <color indexed="8"/>
      <name val="HLV"/>
    </font>
    <font>
      <b/>
      <sz val="10"/>
      <name val="Tahoma"/>
      <family val="2"/>
    </font>
    <font>
      <b/>
      <sz val="8"/>
      <color indexed="8"/>
      <name val="Helv"/>
    </font>
    <font>
      <b/>
      <sz val="10"/>
      <color indexed="10"/>
      <name val="Arial"/>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name val="Times"/>
      <family val="1"/>
    </font>
    <font>
      <sz val="11"/>
      <name val="ＭＳ Ｐゴシック"/>
      <family val="3"/>
      <charset val="128"/>
    </font>
    <font>
      <b/>
      <sz val="14"/>
      <name val="ARIAL"/>
      <family val="2"/>
    </font>
    <font>
      <sz val="11"/>
      <color rgb="FF9C0006"/>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24"/>
      <name val="Eni 1"/>
    </font>
    <font>
      <sz val="10"/>
      <name val="Franklin Gothic Medium"/>
      <family val="2"/>
    </font>
    <font>
      <sz val="22"/>
      <name val="Franklin Gothic Medium"/>
      <family val="2"/>
    </font>
    <font>
      <b/>
      <i/>
      <sz val="24"/>
      <color indexed="52"/>
      <name val="Eni 1"/>
    </font>
    <font>
      <b/>
      <i/>
      <sz val="17"/>
      <color indexed="19"/>
      <name val="Stone Serif"/>
    </font>
    <font>
      <sz val="11"/>
      <color indexed="18"/>
      <name val="Times New Roman"/>
      <family val="1"/>
    </font>
    <font>
      <sz val="13"/>
      <color indexed="18"/>
      <name val="Times New Roman"/>
      <family val="1"/>
    </font>
    <font>
      <b/>
      <sz val="12"/>
      <color indexed="12"/>
      <name val="Times New Roman"/>
      <family val="1"/>
    </font>
    <font>
      <b/>
      <sz val="11"/>
      <color indexed="10"/>
      <name val="Calibri"/>
      <family val="2"/>
      <scheme val="minor"/>
    </font>
    <font>
      <sz val="12"/>
      <color indexed="24"/>
      <name val="Arial"/>
      <family val="2"/>
    </font>
    <font>
      <sz val="12"/>
      <name val="Tms Rmn"/>
    </font>
    <font>
      <b/>
      <sz val="18"/>
      <color indexed="24"/>
      <name val="Arial"/>
      <family val="2"/>
    </font>
    <font>
      <b/>
      <sz val="12"/>
      <color indexed="24"/>
      <name val="Arial"/>
      <family val="2"/>
    </font>
    <font>
      <sz val="12"/>
      <name val="MS Sans Serif"/>
      <family val="2"/>
    </font>
    <font>
      <b/>
      <sz val="8"/>
      <name val="MS Sans Serif"/>
      <family val="2"/>
    </font>
    <font>
      <u/>
      <sz val="10"/>
      <color indexed="12"/>
      <name val="MS Sans Serif"/>
      <family val="2"/>
    </font>
    <font>
      <sz val="10"/>
      <name val="Arabic Transparent"/>
    </font>
    <font>
      <sz val="11"/>
      <color indexed="8"/>
      <name val="Arial"/>
      <family val="2"/>
    </font>
    <font>
      <b/>
      <i/>
      <sz val="11"/>
      <color indexed="8"/>
      <name val="Arial"/>
      <family val="2"/>
    </font>
    <font>
      <b/>
      <sz val="11"/>
      <color indexed="16"/>
      <name val="Times New Roman"/>
      <family val="1"/>
    </font>
    <font>
      <b/>
      <sz val="22"/>
      <color indexed="8"/>
      <name val="Times New Roman"/>
      <family val="1"/>
    </font>
    <font>
      <sz val="8"/>
      <name val="Wingdings"/>
      <charset val="2"/>
    </font>
    <font>
      <sz val="8"/>
      <name val="MS Sans Serif"/>
      <family val="2"/>
    </font>
    <font>
      <sz val="10"/>
      <color indexed="8"/>
      <name val="Arial"/>
      <family val="2"/>
    </font>
    <font>
      <b/>
      <i/>
      <sz val="30"/>
      <color rgb="FF0000FF"/>
      <name val="Arial"/>
      <family val="2"/>
    </font>
    <font>
      <b/>
      <i/>
      <sz val="17"/>
      <color rgb="FFFF0000"/>
      <name val="Arial"/>
      <family val="2"/>
    </font>
    <font>
      <b/>
      <sz val="13"/>
      <color indexed="18"/>
      <name val="Arial"/>
      <family val="2"/>
    </font>
    <font>
      <u/>
      <sz val="13"/>
      <color indexed="12"/>
      <name val="Arial"/>
      <family val="2"/>
    </font>
    <font>
      <sz val="13"/>
      <color indexed="18"/>
      <name val="Arial"/>
      <family val="2"/>
    </font>
    <font>
      <sz val="13"/>
      <name val="Arial"/>
      <family val="2"/>
    </font>
    <font>
      <sz val="13"/>
      <color indexed="12"/>
      <name val="Arial"/>
      <family val="2"/>
    </font>
    <font>
      <b/>
      <i/>
      <sz val="13"/>
      <color indexed="18"/>
      <name val="Arial"/>
      <family val="2"/>
    </font>
    <font>
      <b/>
      <i/>
      <u/>
      <sz val="10"/>
      <color rgb="FF0000FF"/>
      <name val="Arial"/>
      <family val="2"/>
    </font>
    <font>
      <b/>
      <sz val="10"/>
      <color rgb="FF0000FF"/>
      <name val="Arial"/>
      <family val="2"/>
    </font>
    <font>
      <sz val="10"/>
      <color rgb="FF0000FF"/>
      <name val="Arial"/>
      <family val="2"/>
    </font>
    <font>
      <b/>
      <i/>
      <sz val="10"/>
      <name val="Arial"/>
      <family val="2"/>
    </font>
    <font>
      <sz val="14"/>
      <name val="Arial"/>
      <family val="2"/>
    </font>
    <font>
      <sz val="10"/>
      <color rgb="FF000000"/>
      <name val="Arial"/>
      <family val="2"/>
    </font>
    <font>
      <b/>
      <sz val="10"/>
      <color theme="1"/>
      <name val="Arial"/>
      <family val="2"/>
    </font>
    <font>
      <b/>
      <sz val="12"/>
      <color theme="1"/>
      <name val="Arial"/>
      <family val="2"/>
    </font>
    <font>
      <b/>
      <sz val="13"/>
      <name val="ARIAL"/>
      <family val="2"/>
    </font>
    <font>
      <b/>
      <sz val="11"/>
      <name val="Arial"/>
      <family val="2"/>
    </font>
    <font>
      <sz val="11"/>
      <name val="Arial"/>
      <family val="2"/>
    </font>
    <font>
      <b/>
      <i/>
      <sz val="14"/>
      <color indexed="19"/>
      <name val="Stone Serif"/>
    </font>
    <font>
      <b/>
      <sz val="8"/>
      <color theme="1"/>
      <name val="Arial"/>
      <family val="2"/>
    </font>
    <font>
      <sz val="8"/>
      <color theme="1"/>
      <name val="Arial"/>
      <family val="2"/>
    </font>
    <font>
      <sz val="9"/>
      <color theme="1"/>
      <name val="Arial"/>
      <family val="2"/>
    </font>
    <font>
      <b/>
      <sz val="9"/>
      <color theme="1"/>
      <name val="Arial"/>
      <family val="2"/>
    </font>
    <font>
      <sz val="9"/>
      <color indexed="9"/>
      <name val="Arial"/>
      <family val="2"/>
    </font>
    <font>
      <b/>
      <sz val="9"/>
      <color indexed="9"/>
      <name val="Arial"/>
      <family val="2"/>
    </font>
    <font>
      <b/>
      <sz val="10"/>
      <color indexed="8"/>
      <name val="Arial"/>
      <family val="2"/>
    </font>
    <font>
      <sz val="10"/>
      <color indexed="8"/>
      <name val="MS Sans Serif"/>
      <family val="2"/>
    </font>
    <font>
      <sz val="7"/>
      <name val="Arial"/>
      <family val="2"/>
    </font>
    <font>
      <sz val="9"/>
      <color indexed="10"/>
      <name val="Arial"/>
      <family val="2"/>
    </font>
    <font>
      <sz val="10"/>
      <name val="Arial"/>
      <family val="2"/>
    </font>
    <font>
      <sz val="10"/>
      <name val="Arial"/>
      <family val="2"/>
    </font>
    <font>
      <b/>
      <sz val="7"/>
      <color theme="1"/>
      <name val="Arial"/>
      <family val="2"/>
    </font>
    <font>
      <b/>
      <sz val="9"/>
      <color rgb="FF0000CC"/>
      <name val="Arial"/>
      <family val="2"/>
    </font>
    <font>
      <i/>
      <sz val="9"/>
      <name val="Arial"/>
      <family val="2"/>
    </font>
    <font>
      <sz val="9"/>
      <color indexed="40"/>
      <name val="Arial"/>
      <family val="2"/>
    </font>
    <font>
      <b/>
      <sz val="9"/>
      <color rgb="FFFF0000"/>
      <name val="Arial"/>
      <family val="2"/>
    </font>
    <font>
      <u/>
      <sz val="10"/>
      <color theme="10"/>
      <name val="Arial"/>
      <family val="2"/>
    </font>
    <font>
      <sz val="24"/>
      <name val="Franklin Gothic Medium"/>
      <family val="2"/>
    </font>
    <font>
      <b/>
      <sz val="7"/>
      <name val="Arial"/>
      <family val="2"/>
    </font>
    <font>
      <i/>
      <sz val="7"/>
      <name val="Arial"/>
      <family val="2"/>
    </font>
  </fonts>
  <fills count="5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56"/>
      </patternFill>
    </fill>
    <fill>
      <patternFill patternType="solid">
        <fgColor indexed="5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solid">
        <fgColor indexed="9"/>
        <bgColor indexed="9"/>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darkVertica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C000"/>
        <bgColor indexed="34"/>
      </patternFill>
    </fill>
    <fill>
      <patternFill patternType="solid">
        <fgColor rgb="FFFFC000"/>
        <bgColor indexed="26"/>
      </patternFill>
    </fill>
    <fill>
      <patternFill patternType="solid">
        <fgColor indexed="9"/>
        <bgColor indexed="26"/>
      </patternFill>
    </fill>
    <fill>
      <patternFill patternType="solid">
        <fgColor theme="3" tint="0.79998168889431442"/>
        <bgColor indexed="26"/>
      </patternFill>
    </fill>
    <fill>
      <patternFill patternType="solid">
        <fgColor indexed="51"/>
        <bgColor indexed="13"/>
      </patternFill>
    </fill>
    <fill>
      <patternFill patternType="solid">
        <fgColor rgb="FFFFC000"/>
        <bgColor indexed="13"/>
      </patternFill>
    </fill>
    <fill>
      <patternFill patternType="solid">
        <fgColor theme="0"/>
        <bgColor indexed="13"/>
      </patternFill>
    </fill>
    <fill>
      <patternFill patternType="solid">
        <fgColor theme="0"/>
        <bgColor indexed="26"/>
      </patternFill>
    </fill>
  </fills>
  <borders count="325">
    <border>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double">
        <color indexed="8"/>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dashDotDot">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bottom/>
      <diagonal/>
    </border>
    <border>
      <left style="medium">
        <color indexed="8"/>
      </left>
      <right/>
      <top/>
      <bottom/>
      <diagonal/>
    </border>
    <border>
      <left style="medium">
        <color indexed="8"/>
      </left>
      <right style="thin">
        <color indexed="8"/>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medium">
        <color indexed="8"/>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medium">
        <color indexed="8"/>
      </left>
      <right/>
      <top style="thin">
        <color indexed="64"/>
      </top>
      <bottom/>
      <diagonal/>
    </border>
    <border>
      <left/>
      <right style="thin">
        <color indexed="8"/>
      </right>
      <top style="thin">
        <color indexed="64"/>
      </top>
      <bottom/>
      <diagonal/>
    </border>
    <border>
      <left/>
      <right style="medium">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medium">
        <color indexed="64"/>
      </bottom>
      <diagonal/>
    </border>
    <border>
      <left style="medium">
        <color indexed="64"/>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style="thin">
        <color indexed="64"/>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8"/>
      </right>
      <top/>
      <bottom/>
      <diagonal/>
    </border>
    <border>
      <left style="medium">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8"/>
      </right>
      <top/>
      <bottom style="thin">
        <color indexed="8"/>
      </bottom>
      <diagonal/>
    </border>
    <border>
      <left/>
      <right style="medium">
        <color indexed="64"/>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medium">
        <color indexed="8"/>
      </left>
      <right style="medium">
        <color indexed="64"/>
      </right>
      <top style="medium">
        <color indexed="64"/>
      </top>
      <bottom style="medium">
        <color indexed="64"/>
      </bottom>
      <diagonal/>
    </border>
    <border>
      <left style="medium">
        <color indexed="8"/>
      </left>
      <right style="medium">
        <color indexed="64"/>
      </right>
      <top/>
      <bottom style="medium">
        <color indexed="8"/>
      </bottom>
      <diagonal/>
    </border>
    <border>
      <left style="medium">
        <color indexed="8"/>
      </left>
      <right style="medium">
        <color indexed="64"/>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thin">
        <color indexed="8"/>
      </top>
      <bottom style="thin">
        <color indexed="8"/>
      </bottom>
      <diagonal/>
    </border>
    <border>
      <left/>
      <right style="thin">
        <color indexed="8"/>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style="medium">
        <color indexed="8"/>
      </left>
      <right style="thin">
        <color indexed="64"/>
      </right>
      <top style="thin">
        <color indexed="8"/>
      </top>
      <bottom style="thin">
        <color indexed="8"/>
      </bottom>
      <diagonal/>
    </border>
    <border>
      <left/>
      <right style="thin">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medium">
        <color indexed="8"/>
      </left>
      <right style="thin">
        <color indexed="64"/>
      </right>
      <top style="thin">
        <color indexed="8"/>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64"/>
      </left>
      <right style="medium">
        <color indexed="8"/>
      </right>
      <top style="medium">
        <color indexed="8"/>
      </top>
      <bottom/>
      <diagonal/>
    </border>
    <border>
      <left style="medium">
        <color indexed="8"/>
      </left>
      <right style="thin">
        <color indexed="64"/>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8"/>
      </left>
      <right/>
      <top style="thin">
        <color indexed="8"/>
      </top>
      <bottom style="thin">
        <color indexed="64"/>
      </bottom>
      <diagonal/>
    </border>
    <border>
      <left style="thin">
        <color indexed="8"/>
      </left>
      <right/>
      <top style="thin">
        <color indexed="8"/>
      </top>
      <bottom style="medium">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style="medium">
        <color indexed="64"/>
      </right>
      <top style="thin">
        <color indexed="8"/>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thin">
        <color indexed="8"/>
      </top>
      <bottom style="thin">
        <color indexed="64"/>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thin">
        <color indexed="8"/>
      </right>
      <top style="medium">
        <color indexed="8"/>
      </top>
      <bottom/>
      <diagonal/>
    </border>
    <border>
      <left style="medium">
        <color indexed="8"/>
      </left>
      <right style="medium">
        <color indexed="8"/>
      </right>
      <top style="medium">
        <color indexed="64"/>
      </top>
      <bottom style="medium">
        <color indexed="64"/>
      </bottom>
      <diagonal/>
    </border>
    <border>
      <left/>
      <right style="medium">
        <color indexed="8"/>
      </right>
      <top style="thin">
        <color indexed="64"/>
      </top>
      <bottom/>
      <diagonal/>
    </border>
    <border>
      <left style="medium">
        <color indexed="8"/>
      </left>
      <right style="medium">
        <color indexed="8"/>
      </right>
      <top style="thin">
        <color indexed="64"/>
      </top>
      <bottom/>
      <diagonal/>
    </border>
    <border>
      <left style="thin">
        <color indexed="64"/>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64"/>
      </left>
      <right/>
      <top style="medium">
        <color indexed="8"/>
      </top>
      <bottom/>
      <diagonal/>
    </border>
    <border>
      <left/>
      <right style="thin">
        <color indexed="8"/>
      </right>
      <top style="medium">
        <color indexed="8"/>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64"/>
      </top>
      <bottom/>
      <diagonal/>
    </border>
    <border>
      <left/>
      <right style="thin">
        <color indexed="64"/>
      </right>
      <top style="thin">
        <color indexed="8"/>
      </top>
      <bottom style="thin">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64"/>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64"/>
      </right>
      <top style="medium">
        <color indexed="8"/>
      </top>
      <bottom style="medium">
        <color indexed="8"/>
      </bottom>
      <diagonal/>
    </border>
    <border>
      <left style="thin">
        <color indexed="64"/>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style="medium">
        <color indexed="8"/>
      </right>
      <top style="medium">
        <color indexed="64"/>
      </top>
      <bottom style="medium">
        <color indexed="8"/>
      </bottom>
      <diagonal/>
    </border>
    <border>
      <left style="medium">
        <color indexed="64"/>
      </left>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64"/>
      </bottom>
      <diagonal/>
    </border>
    <border>
      <left style="thin">
        <color indexed="8"/>
      </left>
      <right/>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8"/>
      </left>
      <right/>
      <top style="medium">
        <color indexed="64"/>
      </top>
      <bottom style="medium">
        <color indexed="8"/>
      </bottom>
      <diagonal/>
    </border>
    <border>
      <left style="thin">
        <color indexed="8"/>
      </left>
      <right style="thin">
        <color indexed="8"/>
      </right>
      <top style="medium">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bottom style="thin">
        <color indexed="64"/>
      </bottom>
      <diagonal/>
    </border>
    <border>
      <left style="medium">
        <color indexed="64"/>
      </left>
      <right style="medium">
        <color indexed="8"/>
      </right>
      <top style="thin">
        <color indexed="8"/>
      </top>
      <bottom style="thin">
        <color indexed="8"/>
      </bottom>
      <diagonal/>
    </border>
    <border>
      <left style="medium">
        <color indexed="64"/>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style="thin">
        <color indexed="8"/>
      </right>
      <top style="thin">
        <color indexed="8"/>
      </top>
      <bottom style="medium">
        <color indexed="8"/>
      </bottom>
      <diagonal/>
    </border>
    <border>
      <left/>
      <right style="thin">
        <color indexed="64"/>
      </right>
      <top style="medium">
        <color indexed="8"/>
      </top>
      <bottom/>
      <diagonal/>
    </border>
    <border>
      <left style="thin">
        <color indexed="64"/>
      </left>
      <right/>
      <top style="medium">
        <color indexed="8"/>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8"/>
      </top>
      <bottom style="thin">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8"/>
      </top>
      <bottom style="medium">
        <color indexed="64"/>
      </bottom>
      <diagonal/>
    </border>
    <border>
      <left/>
      <right style="medium">
        <color indexed="8"/>
      </right>
      <top/>
      <bottom style="medium">
        <color indexed="64"/>
      </bottom>
      <diagonal/>
    </border>
    <border>
      <left style="hair">
        <color indexed="8"/>
      </left>
      <right style="hair">
        <color indexed="8"/>
      </right>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style="hair">
        <color indexed="8"/>
      </right>
      <top/>
      <bottom style="medium">
        <color indexed="64"/>
      </bottom>
      <diagonal/>
    </border>
    <border>
      <left style="hair">
        <color indexed="8"/>
      </left>
      <right style="medium">
        <color indexed="64"/>
      </right>
      <top/>
      <bottom style="medium">
        <color indexed="64"/>
      </bottom>
      <diagonal/>
    </border>
    <border>
      <left style="hair">
        <color indexed="8"/>
      </left>
      <right/>
      <top/>
      <bottom style="medium">
        <color indexed="64"/>
      </bottom>
      <diagonal/>
    </border>
    <border>
      <left/>
      <right style="medium">
        <color indexed="8"/>
      </right>
      <top style="medium">
        <color indexed="64"/>
      </top>
      <bottom style="thin">
        <color indexed="8"/>
      </bottom>
      <diagonal/>
    </border>
  </borders>
  <cellStyleXfs count="619">
    <xf numFmtId="0" fontId="0" fillId="0" borderId="0"/>
    <xf numFmtId="165" fontId="7" fillId="0" borderId="0" applyFont="0" applyFill="0" applyBorder="0" applyAlignment="0" applyProtection="0"/>
    <xf numFmtId="0" fontId="7" fillId="0" borderId="0"/>
    <xf numFmtId="0" fontId="11" fillId="0" borderId="0"/>
    <xf numFmtId="0" fontId="7" fillId="0" borderId="0"/>
    <xf numFmtId="165" fontId="5" fillId="0" borderId="0" applyFont="0" applyFill="0" applyBorder="0" applyAlignment="0" applyProtection="0"/>
    <xf numFmtId="0" fontId="5" fillId="0" borderId="0"/>
    <xf numFmtId="0" fontId="5" fillId="0" borderId="0"/>
    <xf numFmtId="0" fontId="5" fillId="0" borderId="0"/>
    <xf numFmtId="37" fontId="7" fillId="0" borderId="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9" fontId="16"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10" fontId="23" fillId="0" borderId="0" applyFont="0" applyFill="0" applyBorder="0" applyAlignment="0" applyProtection="0"/>
    <xf numFmtId="37" fontId="7"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0" borderId="0">
      <protection locked="0"/>
    </xf>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9" fillId="0" borderId="0" applyNumberFormat="0" applyAlignment="0"/>
    <xf numFmtId="0" fontId="27" fillId="0" borderId="0">
      <alignment horizontal="center" wrapText="1"/>
      <protection locked="0"/>
    </xf>
    <xf numFmtId="0" fontId="28" fillId="9"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5" fontId="7" fillId="0" borderId="0" applyFill="0" applyBorder="0" applyAlignment="0"/>
    <xf numFmtId="0" fontId="30" fillId="28" borderId="67" applyNumberFormat="0" applyAlignment="0" applyProtection="0"/>
    <xf numFmtId="0" fontId="31" fillId="29" borderId="67" applyNumberFormat="0" applyAlignment="0" applyProtection="0"/>
    <xf numFmtId="0" fontId="31" fillId="29" borderId="67" applyNumberFormat="0" applyAlignment="0" applyProtection="0"/>
    <xf numFmtId="0" fontId="31" fillId="29" borderId="67" applyNumberFormat="0" applyAlignment="0" applyProtection="0"/>
    <xf numFmtId="0" fontId="31" fillId="29" borderId="67" applyNumberFormat="0" applyAlignment="0" applyProtection="0"/>
    <xf numFmtId="0" fontId="31" fillId="29" borderId="67" applyNumberFormat="0" applyAlignment="0" applyProtection="0"/>
    <xf numFmtId="0" fontId="31" fillId="29" borderId="67" applyNumberFormat="0" applyAlignment="0" applyProtection="0"/>
    <xf numFmtId="0" fontId="31" fillId="29" borderId="67" applyNumberFormat="0" applyAlignment="0" applyProtection="0"/>
    <xf numFmtId="0" fontId="32" fillId="30" borderId="68" applyNumberFormat="0" applyAlignment="0" applyProtection="0"/>
    <xf numFmtId="0" fontId="32" fillId="30" borderId="68" applyNumberFormat="0" applyAlignment="0" applyProtection="0"/>
    <xf numFmtId="0" fontId="32" fillId="30" borderId="68" applyNumberFormat="0" applyAlignment="0" applyProtection="0"/>
    <xf numFmtId="0" fontId="32" fillId="30" borderId="68" applyNumberFormat="0" applyAlignment="0" applyProtection="0"/>
    <xf numFmtId="0" fontId="32" fillId="30" borderId="68" applyNumberFormat="0" applyAlignment="0" applyProtection="0"/>
    <xf numFmtId="0" fontId="32" fillId="30" borderId="68" applyNumberFormat="0" applyAlignment="0" applyProtection="0"/>
    <xf numFmtId="0" fontId="32" fillId="30" borderId="68" applyNumberFormat="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3" fillId="0" borderId="69" applyNumberFormat="0" applyFill="0" applyAlignment="0" applyProtection="0"/>
    <xf numFmtId="0" fontId="32" fillId="30" borderId="68" applyNumberFormat="0" applyAlignment="0" applyProtection="0"/>
    <xf numFmtId="0" fontId="34" fillId="0" borderId="18" applyNumberFormat="0" applyFill="0" applyProtection="0">
      <alignment horizontal="center"/>
    </xf>
    <xf numFmtId="0" fontId="12" fillId="0" borderId="7">
      <alignment horizontal="center"/>
    </xf>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176" fontId="35" fillId="0" borderId="0"/>
    <xf numFmtId="38" fontId="36" fillId="0" borderId="0"/>
    <xf numFmtId="43" fontId="7" fillId="0" borderId="0" applyFont="0" applyFill="0" applyBorder="0" applyAlignment="0" applyProtection="0"/>
    <xf numFmtId="43" fontId="16" fillId="0" borderId="0" applyFont="0" applyFill="0" applyBorder="0" applyAlignment="0" applyProtection="0"/>
    <xf numFmtId="37" fontId="23" fillId="0" borderId="0" applyFont="0" applyFill="0" applyBorder="0" applyAlignment="0" applyProtection="0"/>
    <xf numFmtId="177" fontId="23" fillId="0" borderId="0" applyFont="0" applyFill="0" applyBorder="0" applyAlignment="0" applyProtection="0"/>
    <xf numFmtId="39" fontId="23" fillId="0" borderId="0" applyFont="0" applyFill="0" applyBorder="0" applyAlignment="0" applyProtection="0"/>
    <xf numFmtId="178" fontId="7" fillId="0" borderId="0">
      <protection locked="0"/>
    </xf>
    <xf numFmtId="0" fontId="37" fillId="0" borderId="0" applyNumberFormat="0" applyAlignment="0">
      <alignment horizontal="left"/>
    </xf>
    <xf numFmtId="0" fontId="38" fillId="0" borderId="0" applyNumberFormat="0" applyAlignment="0"/>
    <xf numFmtId="179" fontId="23" fillId="0" borderId="0" applyFont="0" applyFill="0" applyBorder="0" applyAlignment="0" applyProtection="0"/>
    <xf numFmtId="180" fontId="23" fillId="0" borderId="0" applyFont="0" applyFill="0" applyBorder="0" applyAlignment="0" applyProtection="0"/>
    <xf numFmtId="178" fontId="7" fillId="0" borderId="0">
      <protection locked="0"/>
    </xf>
    <xf numFmtId="0" fontId="39" fillId="0" borderId="23" applyNumberFormat="0" applyBorder="0">
      <alignment horizontal="centerContinuous"/>
    </xf>
    <xf numFmtId="0" fontId="6" fillId="31" borderId="0" applyNumberFormat="0" applyFont="0" applyFill="0" applyBorder="0" applyProtection="0">
      <alignment horizontal="left"/>
    </xf>
    <xf numFmtId="17" fontId="40" fillId="2" borderId="70" applyFont="0" applyBorder="0"/>
    <xf numFmtId="181" fontId="7" fillId="0" borderId="0" applyFont="0" applyFill="0" applyBorder="0" applyAlignment="0" applyProtection="0"/>
    <xf numFmtId="182" fontId="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42" fillId="0" borderId="0" applyNumberFormat="0" applyAlignment="0">
      <alignment horizontal="left"/>
    </xf>
    <xf numFmtId="0" fontId="43" fillId="19" borderId="67" applyNumberFormat="0" applyAlignment="0" applyProtection="0"/>
    <xf numFmtId="0" fontId="43" fillId="19" borderId="67" applyNumberFormat="0" applyAlignment="0" applyProtection="0"/>
    <xf numFmtId="0" fontId="43" fillId="19" borderId="67" applyNumberFormat="0" applyAlignment="0" applyProtection="0"/>
    <xf numFmtId="0" fontId="43" fillId="19" borderId="67" applyNumberFormat="0" applyAlignment="0" applyProtection="0"/>
    <xf numFmtId="0" fontId="43" fillId="19" borderId="67" applyNumberFormat="0" applyAlignment="0" applyProtection="0"/>
    <xf numFmtId="0" fontId="43" fillId="19" borderId="67" applyNumberFormat="0" applyAlignment="0" applyProtection="0"/>
    <xf numFmtId="0" fontId="43" fillId="19" borderId="67" applyNumberFormat="0" applyAlignment="0" applyProtection="0"/>
    <xf numFmtId="183" fontId="7" fillId="0" borderId="0" applyNumberFormat="0" applyFont="0" applyFill="0" applyBorder="0" applyAlignment="0" applyProtection="0"/>
    <xf numFmtId="0" fontId="44" fillId="0" borderId="0" applyNumberFormat="0" applyFill="0" applyBorder="0" applyAlignment="0" applyProtection="0"/>
    <xf numFmtId="184" fontId="45" fillId="0" borderId="0">
      <protection locked="0"/>
    </xf>
    <xf numFmtId="184" fontId="45" fillId="0" borderId="0">
      <protection locked="0"/>
    </xf>
    <xf numFmtId="184" fontId="45" fillId="0" borderId="0">
      <protection locked="0"/>
    </xf>
    <xf numFmtId="184" fontId="45" fillId="0" borderId="0">
      <protection locked="0"/>
    </xf>
    <xf numFmtId="184" fontId="45" fillId="0" borderId="0">
      <protection locked="0"/>
    </xf>
    <xf numFmtId="184" fontId="45" fillId="0" borderId="0">
      <protection locked="0"/>
    </xf>
    <xf numFmtId="184" fontId="45" fillId="0" borderId="0">
      <protection locked="0"/>
    </xf>
    <xf numFmtId="178" fontId="7" fillId="0" borderId="0">
      <protection locked="0"/>
    </xf>
    <xf numFmtId="0" fontId="29" fillId="10" borderId="0" applyNumberFormat="0" applyBorder="0" applyAlignment="0" applyProtection="0"/>
    <xf numFmtId="38" fontId="9" fillId="31" borderId="0" applyNumberFormat="0" applyBorder="0" applyAlignment="0" applyProtection="0"/>
    <xf numFmtId="0" fontId="8" fillId="0" borderId="39" applyNumberFormat="0" applyAlignment="0" applyProtection="0">
      <alignment horizontal="left" vertical="center"/>
    </xf>
    <xf numFmtId="0" fontId="8" fillId="0" borderId="28">
      <alignment horizontal="left" vertical="center"/>
    </xf>
    <xf numFmtId="14" fontId="6" fillId="34" borderId="24">
      <alignment horizontal="center" vertical="center" wrapText="1"/>
    </xf>
    <xf numFmtId="0" fontId="46" fillId="0" borderId="71" applyNumberFormat="0" applyFill="0" applyAlignment="0" applyProtection="0"/>
    <xf numFmtId="0" fontId="47" fillId="0" borderId="72" applyNumberFormat="0" applyFill="0" applyAlignment="0" applyProtection="0"/>
    <xf numFmtId="0" fontId="48" fillId="0" borderId="73" applyNumberFormat="0" applyFill="0" applyAlignment="0" applyProtection="0"/>
    <xf numFmtId="0" fontId="48" fillId="0" borderId="0" applyNumberFormat="0" applyFill="0" applyBorder="0" applyAlignment="0" applyProtection="0"/>
    <xf numFmtId="14" fontId="6" fillId="34" borderId="24">
      <alignment horizontal="center" vertical="center" wrapText="1"/>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1" fillId="35" borderId="0">
      <alignment horizontal="left" wrapText="1"/>
    </xf>
    <xf numFmtId="0" fontId="43" fillId="13" borderId="67" applyNumberFormat="0" applyAlignment="0" applyProtection="0"/>
    <xf numFmtId="10" fontId="9" fillId="35" borderId="10" applyNumberFormat="0" applyBorder="0" applyAlignment="0" applyProtection="0"/>
    <xf numFmtId="177" fontId="52" fillId="36" borderId="0"/>
    <xf numFmtId="0" fontId="53" fillId="0" borderId="74" applyNumberFormat="0" applyFill="0" applyAlignment="0" applyProtection="0"/>
    <xf numFmtId="177" fontId="54" fillId="37" borderId="0"/>
    <xf numFmtId="185" fontId="36" fillId="0" borderId="0" applyFont="0" applyFill="0" applyBorder="0" applyAlignment="0" applyProtection="0"/>
    <xf numFmtId="186" fontId="36" fillId="0" borderId="0" applyFont="0" applyFill="0" applyBorder="0" applyAlignment="0" applyProtection="0"/>
    <xf numFmtId="187" fontId="7"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2" fontId="56" fillId="2" borderId="0"/>
    <xf numFmtId="37" fontId="57" fillId="0" borderId="0"/>
    <xf numFmtId="190" fontId="7" fillId="0" borderId="0"/>
    <xf numFmtId="0" fontId="7" fillId="0" borderId="0"/>
    <xf numFmtId="0" fontId="4" fillId="0" borderId="0"/>
    <xf numFmtId="0"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7" fillId="0" borderId="0"/>
    <xf numFmtId="37" fontId="7" fillId="0" borderId="0"/>
    <xf numFmtId="0" fontId="7" fillId="0" borderId="0"/>
    <xf numFmtId="0" fontId="7" fillId="0" borderId="0"/>
    <xf numFmtId="0" fontId="7" fillId="0" borderId="0"/>
    <xf numFmtId="37" fontId="7" fillId="0" borderId="0"/>
    <xf numFmtId="0" fontId="4" fillId="0" borderId="0"/>
    <xf numFmtId="0" fontId="7" fillId="16" borderId="75" applyNumberFormat="0" applyFont="0" applyAlignment="0" applyProtection="0"/>
    <xf numFmtId="0" fontId="7" fillId="16" borderId="75" applyNumberFormat="0" applyFont="0" applyAlignment="0" applyProtection="0"/>
    <xf numFmtId="0" fontId="7" fillId="16" borderId="75" applyNumberFormat="0" applyFont="0" applyAlignment="0" applyProtection="0"/>
    <xf numFmtId="0" fontId="7" fillId="16" borderId="75" applyNumberFormat="0" applyFont="0" applyAlignment="0" applyProtection="0"/>
    <xf numFmtId="0" fontId="7" fillId="16" borderId="75" applyNumberFormat="0" applyFont="0" applyAlignment="0" applyProtection="0"/>
    <xf numFmtId="0" fontId="7" fillId="16" borderId="75" applyNumberFormat="0" applyFont="0" applyAlignment="0" applyProtection="0"/>
    <xf numFmtId="0" fontId="7" fillId="16" borderId="75" applyNumberFormat="0" applyFont="0" applyAlignment="0" applyProtection="0"/>
    <xf numFmtId="0" fontId="24" fillId="16" borderId="75" applyNumberFormat="0" applyFont="0" applyAlignment="0" applyProtection="0"/>
    <xf numFmtId="40" fontId="58" fillId="0" borderId="0" applyFont="0" applyFill="0" applyBorder="0" applyAlignment="0" applyProtection="0"/>
    <xf numFmtId="38" fontId="58" fillId="0" borderId="0" applyFont="0" applyFill="0" applyBorder="0" applyAlignment="0" applyProtection="0"/>
    <xf numFmtId="0" fontId="59" fillId="28" borderId="76" applyNumberFormat="0" applyAlignment="0" applyProtection="0"/>
    <xf numFmtId="14" fontId="27" fillId="0" borderId="0">
      <alignment horizontal="center" wrapText="1"/>
      <protection locked="0"/>
    </xf>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0" fontId="7"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179" fontId="60" fillId="0" borderId="0"/>
    <xf numFmtId="0"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0" fontId="62" fillId="0" borderId="24">
      <alignment horizontal="center"/>
    </xf>
    <xf numFmtId="3" fontId="61" fillId="0" borderId="0" applyFont="0" applyFill="0" applyBorder="0" applyAlignment="0" applyProtection="0"/>
    <xf numFmtId="0" fontId="61" fillId="38" borderId="0" applyNumberFormat="0" applyFont="0" applyBorder="0" applyAlignment="0" applyProtection="0"/>
    <xf numFmtId="0" fontId="63" fillId="0" borderId="0"/>
    <xf numFmtId="192" fontId="7" fillId="0" borderId="0" applyNumberFormat="0" applyFill="0" applyBorder="0" applyAlignment="0" applyProtection="0">
      <alignment horizontal="left"/>
    </xf>
    <xf numFmtId="0" fontId="59" fillId="29" borderId="76" applyNumberFormat="0" applyAlignment="0" applyProtection="0"/>
    <xf numFmtId="0" fontId="59" fillId="29" borderId="76" applyNumberFormat="0" applyAlignment="0" applyProtection="0"/>
    <xf numFmtId="0" fontId="59" fillId="29" borderId="76" applyNumberFormat="0" applyAlignment="0" applyProtection="0"/>
    <xf numFmtId="0" fontId="59" fillId="29" borderId="76" applyNumberFormat="0" applyAlignment="0" applyProtection="0"/>
    <xf numFmtId="0" fontId="59" fillId="29" borderId="76" applyNumberFormat="0" applyAlignment="0" applyProtection="0"/>
    <xf numFmtId="0" fontId="59" fillId="29" borderId="76" applyNumberFormat="0" applyAlignment="0" applyProtection="0"/>
    <xf numFmtId="0" fontId="59" fillId="29" borderId="76" applyNumberFormat="0" applyAlignment="0" applyProtection="0"/>
    <xf numFmtId="0" fontId="7" fillId="0" borderId="0"/>
    <xf numFmtId="0" fontId="64" fillId="39" borderId="0"/>
    <xf numFmtId="0" fontId="64" fillId="39" borderId="0"/>
    <xf numFmtId="0" fontId="64" fillId="39" borderId="0"/>
    <xf numFmtId="0" fontId="64" fillId="39" borderId="0"/>
    <xf numFmtId="0" fontId="64" fillId="39" borderId="0"/>
    <xf numFmtId="0" fontId="64" fillId="39" borderId="0"/>
    <xf numFmtId="0" fontId="64" fillId="39" borderId="0"/>
    <xf numFmtId="0" fontId="64" fillId="39" borderId="0"/>
    <xf numFmtId="0" fontId="65" fillId="35" borderId="0">
      <alignment wrapText="1"/>
    </xf>
    <xf numFmtId="40" fontId="66" fillId="0" borderId="0" applyBorder="0">
      <alignment horizontal="right"/>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7" fillId="0" borderId="0" applyFill="0" applyBorder="0" applyProtection="0">
      <alignment horizontal="left" vertical="top"/>
    </xf>
    <xf numFmtId="0" fontId="68" fillId="0" borderId="0" applyNumberFormat="0" applyFill="0" applyBorder="0" applyAlignment="0" applyProtection="0"/>
    <xf numFmtId="0" fontId="69" fillId="0" borderId="77" applyNumberFormat="0" applyFill="0" applyAlignment="0" applyProtection="0"/>
    <xf numFmtId="0" fontId="69" fillId="0" borderId="77" applyNumberFormat="0" applyFill="0" applyAlignment="0" applyProtection="0"/>
    <xf numFmtId="0" fontId="69" fillId="0" borderId="77" applyNumberFormat="0" applyFill="0" applyAlignment="0" applyProtection="0"/>
    <xf numFmtId="0" fontId="69" fillId="0" borderId="77" applyNumberFormat="0" applyFill="0" applyAlignment="0" applyProtection="0"/>
    <xf numFmtId="0" fontId="69" fillId="0" borderId="77" applyNumberFormat="0" applyFill="0" applyAlignment="0" applyProtection="0"/>
    <xf numFmtId="0" fontId="69" fillId="0" borderId="77" applyNumberFormat="0" applyFill="0" applyAlignment="0" applyProtection="0"/>
    <xf numFmtId="0" fontId="69" fillId="0" borderId="77" applyNumberFormat="0" applyFill="0" applyAlignment="0" applyProtection="0"/>
    <xf numFmtId="0" fontId="70" fillId="0" borderId="0" applyNumberFormat="0" applyFill="0" applyBorder="0" applyAlignment="0" applyProtection="0"/>
    <xf numFmtId="0" fontId="71" fillId="0" borderId="78" applyNumberFormat="0" applyFill="0" applyAlignment="0" applyProtection="0"/>
    <xf numFmtId="0" fontId="71" fillId="0" borderId="78" applyNumberFormat="0" applyFill="0" applyAlignment="0" applyProtection="0"/>
    <xf numFmtId="0" fontId="71" fillId="0" borderId="78" applyNumberFormat="0" applyFill="0" applyAlignment="0" applyProtection="0"/>
    <xf numFmtId="0" fontId="71" fillId="0" borderId="78" applyNumberFormat="0" applyFill="0" applyAlignment="0" applyProtection="0"/>
    <xf numFmtId="0" fontId="71" fillId="0" borderId="78" applyNumberFormat="0" applyFill="0" applyAlignment="0" applyProtection="0"/>
    <xf numFmtId="0" fontId="71" fillId="0" borderId="78" applyNumberFormat="0" applyFill="0" applyAlignment="0" applyProtection="0"/>
    <xf numFmtId="0" fontId="71" fillId="0" borderId="78"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41" fillId="0" borderId="7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73" fillId="0" borderId="81"/>
    <xf numFmtId="193" fontId="7" fillId="0" borderId="0" applyFont="0" applyFill="0" applyBorder="0" applyAlignment="0" applyProtection="0"/>
    <xf numFmtId="194" fontId="7" fillId="0" borderId="0" applyFont="0" applyFill="0" applyBorder="0" applyAlignment="0" applyProtection="0"/>
    <xf numFmtId="0" fontId="33" fillId="0" borderId="0" applyNumberFormat="0" applyFill="0" applyBorder="0" applyAlignment="0" applyProtection="0"/>
    <xf numFmtId="0" fontId="74" fillId="0" borderId="0"/>
    <xf numFmtId="0" fontId="7" fillId="0" borderId="0"/>
    <xf numFmtId="165" fontId="4" fillId="0" borderId="0" applyFont="0" applyFill="0" applyBorder="0" applyAlignment="0" applyProtection="0"/>
    <xf numFmtId="0" fontId="7" fillId="0" borderId="0"/>
    <xf numFmtId="0" fontId="7" fillId="0" borderId="0"/>
    <xf numFmtId="0" fontId="50" fillId="0" borderId="0" applyNumberFormat="0" applyFill="0" applyBorder="0" applyAlignment="0" applyProtection="0">
      <alignment vertical="top"/>
      <protection locked="0"/>
    </xf>
    <xf numFmtId="0" fontId="7" fillId="0" borderId="0"/>
    <xf numFmtId="4" fontId="36" fillId="0" borderId="0" applyFont="0" applyFill="0" applyBorder="0" applyAlignment="0" applyProtection="0"/>
    <xf numFmtId="4" fontId="36"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6" fontId="10" fillId="0" borderId="0" applyFont="0" applyFill="0" applyBorder="0" applyAlignment="0" applyProtection="0"/>
    <xf numFmtId="195" fontId="61" fillId="0" borderId="0" applyFont="0" applyFill="0" applyBorder="0" applyAlignment="0" applyProtection="0"/>
    <xf numFmtId="196" fontId="10" fillId="0" borderId="0" applyFont="0" applyFill="0" applyBorder="0" applyAlignment="0" applyProtection="0"/>
    <xf numFmtId="195" fontId="61"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5" fontId="61" fillId="0" borderId="0" applyFon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43"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41" borderId="0" applyNumberFormat="0" applyBorder="0" applyAlignment="0" applyProtection="0"/>
    <xf numFmtId="0" fontId="3" fillId="1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79" fillId="12" borderId="0" applyNumberFormat="0" applyBorder="0" applyAlignment="0" applyProtection="0"/>
    <xf numFmtId="0" fontId="79" fillId="24" borderId="0" applyNumberFormat="0" applyBorder="0" applyAlignment="0" applyProtection="0"/>
    <xf numFmtId="0" fontId="79" fillId="18" borderId="0" applyNumberFormat="0" applyBorder="0" applyAlignment="0" applyProtection="0"/>
    <xf numFmtId="0" fontId="79" fillId="9" borderId="0" applyNumberFormat="0" applyBorder="0" applyAlignment="0" applyProtection="0"/>
    <xf numFmtId="0" fontId="79" fillId="12" borderId="0" applyNumberFormat="0" applyBorder="0" applyAlignment="0" applyProtection="0"/>
    <xf numFmtId="0" fontId="79" fillId="15" borderId="0" applyNumberFormat="0" applyBorder="0" applyAlignment="0" applyProtection="0"/>
    <xf numFmtId="0" fontId="79" fillId="32" borderId="0" applyNumberFormat="0" applyBorder="0" applyAlignment="0" applyProtection="0"/>
    <xf numFmtId="0" fontId="79" fillId="24" borderId="0" applyNumberFormat="0" applyBorder="0" applyAlignment="0" applyProtection="0"/>
    <xf numFmtId="0" fontId="79" fillId="18" borderId="0" applyNumberFormat="0" applyBorder="0" applyAlignment="0" applyProtection="0"/>
    <xf numFmtId="0" fontId="79" fillId="33" borderId="0" applyNumberFormat="0" applyBorder="0" applyAlignment="0" applyProtection="0"/>
    <xf numFmtId="0" fontId="79" fillId="42" borderId="0" applyNumberFormat="0" applyBorder="0" applyAlignment="0" applyProtection="0"/>
    <xf numFmtId="0" fontId="79" fillId="26" borderId="0" applyNumberFormat="0" applyBorder="0" applyAlignment="0" applyProtection="0"/>
    <xf numFmtId="0" fontId="76" fillId="11" borderId="0" applyNumberFormat="0" applyBorder="0" applyAlignment="0" applyProtection="0"/>
    <xf numFmtId="0" fontId="88" fillId="29" borderId="82" applyNumberFormat="0" applyAlignment="0" applyProtection="0"/>
    <xf numFmtId="41" fontId="7" fillId="0" borderId="0" applyFont="0" applyFill="0" applyBorder="0" applyAlignment="0" applyProtection="0"/>
    <xf numFmtId="43"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98" fontId="7" fillId="0" borderId="0" applyFont="0" applyFill="0" applyBorder="0" applyAlignment="0" applyProtection="0"/>
    <xf numFmtId="165" fontId="7" fillId="0" borderId="0" applyFont="0" applyFill="0" applyBorder="0" applyAlignment="0" applyProtection="0"/>
    <xf numFmtId="199" fontId="7" fillId="0" borderId="0" applyFont="0" applyFill="0" applyBorder="0" applyAlignment="0" applyProtection="0"/>
    <xf numFmtId="182" fontId="7" fillId="0" borderId="0" applyFont="0" applyFill="0" applyBorder="0" applyAlignment="0" applyProtection="0"/>
    <xf numFmtId="176" fontId="16" fillId="0" borderId="0" applyFont="0" applyFill="0" applyBorder="0" applyAlignment="0" applyProtection="0"/>
    <xf numFmtId="165" fontId="7" fillId="0" borderId="0" applyFont="0" applyFill="0" applyBorder="0" applyAlignment="0" applyProtection="0"/>
    <xf numFmtId="165" fontId="2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0" fontId="16" fillId="0" borderId="0" applyFont="0" applyFill="0" applyBorder="0" applyAlignment="0" applyProtection="0"/>
    <xf numFmtId="43" fontId="7" fillId="0" borderId="0" applyFon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78" fillId="0" borderId="0" applyNumberFormat="0" applyFill="0" applyBorder="0" applyAlignment="0" applyProtection="0"/>
    <xf numFmtId="201" fontId="93" fillId="0" borderId="85" applyNumberFormat="0">
      <alignment horizontal="center" vertical="center"/>
    </xf>
    <xf numFmtId="2" fontId="89" fillId="0" borderId="0" applyFill="0" applyBorder="0" applyAlignment="0" applyProtection="0"/>
    <xf numFmtId="4" fontId="89" fillId="0" borderId="0" applyFill="0" applyBorder="0" applyAlignment="0" applyProtection="0"/>
    <xf numFmtId="0" fontId="69" fillId="0" borderId="77" applyNumberFormat="0" applyFill="0" applyAlignment="0" applyProtection="0"/>
    <xf numFmtId="0" fontId="71" fillId="0" borderId="78" applyNumberFormat="0" applyFill="0" applyAlignment="0" applyProtection="0"/>
    <xf numFmtId="0" fontId="41" fillId="0" borderId="79" applyNumberFormat="0" applyFill="0" applyAlignment="0" applyProtection="0"/>
    <xf numFmtId="0" fontId="94" fillId="0" borderId="24">
      <alignment horizontal="center"/>
    </xf>
    <xf numFmtId="0" fontId="94" fillId="0" borderId="0">
      <alignment horizontal="center"/>
    </xf>
    <xf numFmtId="0" fontId="50"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8" fillId="0" borderId="0"/>
    <xf numFmtId="202" fontId="61" fillId="0" borderId="0" applyFont="0" applyFill="0" applyBorder="0" applyAlignment="0" applyProtection="0"/>
    <xf numFmtId="203" fontId="61" fillId="0" borderId="0" applyFont="0" applyFill="0" applyBorder="0" applyAlignment="0" applyProtection="0"/>
    <xf numFmtId="0" fontId="93" fillId="0" borderId="85">
      <alignment horizontal="center" vertical="center"/>
    </xf>
    <xf numFmtId="204" fontId="7" fillId="0" borderId="85">
      <alignment horizontal="center" vertical="center"/>
    </xf>
    <xf numFmtId="205" fontId="7" fillId="0" borderId="0" applyFont="0" applyFill="0" applyBorder="0" applyAlignment="0" applyProtection="0"/>
    <xf numFmtId="206" fontId="7" fillId="0" borderId="0" applyFont="0" applyFill="0" applyBorder="0" applyAlignment="0" applyProtection="0"/>
    <xf numFmtId="208" fontId="7" fillId="0" borderId="0" applyFill="0" applyBorder="0" applyAlignment="0" applyProtection="0"/>
    <xf numFmtId="0" fontId="96" fillId="0" borderId="0" applyNumberFormat="0">
      <alignment horizontal="right"/>
    </xf>
    <xf numFmtId="0" fontId="38" fillId="0" borderId="0"/>
    <xf numFmtId="209" fontId="52" fillId="0" borderId="0"/>
    <xf numFmtId="209" fontId="52" fillId="0" borderId="0"/>
    <xf numFmtId="209" fontId="52" fillId="0" borderId="0"/>
    <xf numFmtId="209" fontId="52" fillId="0" borderId="0"/>
    <xf numFmtId="209" fontId="52" fillId="0" borderId="0"/>
    <xf numFmtId="0" fontId="7" fillId="0" borderId="0"/>
    <xf numFmtId="0" fontId="7" fillId="0" borderId="0"/>
    <xf numFmtId="0" fontId="24" fillId="16" borderId="75" applyNumberFormat="0" applyFont="0" applyAlignment="0" applyProtection="0"/>
    <xf numFmtId="0" fontId="24" fillId="16" borderId="75" applyNumberFormat="0" applyFont="0" applyAlignment="0" applyProtection="0"/>
    <xf numFmtId="0" fontId="24" fillId="40" borderId="84" applyNumberFormat="0" applyFont="0" applyAlignment="0" applyProtection="0"/>
    <xf numFmtId="204" fontId="7" fillId="0" borderId="85">
      <alignment horizontal="center" vertical="center"/>
    </xf>
    <xf numFmtId="0" fontId="77" fillId="29" borderId="83" applyNumberFormat="0" applyAlignment="0" applyProtection="0"/>
    <xf numFmtId="210" fontId="97" fillId="2" borderId="0" applyBorder="0">
      <alignment horizontal="right"/>
    </xf>
    <xf numFmtId="0" fontId="98" fillId="2" borderId="0" applyBorder="0">
      <alignment horizontal="left"/>
    </xf>
    <xf numFmtId="0" fontId="99" fillId="2" borderId="4"/>
    <xf numFmtId="0" fontId="99" fillId="0" borderId="0" applyBorder="0">
      <alignment horizontal="centerContinuous"/>
    </xf>
    <xf numFmtId="0" fontId="100" fillId="0" borderId="0" applyBorder="0">
      <alignment horizontal="centerContinuous"/>
    </xf>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01" fillId="44" borderId="0" applyNumberFormat="0" applyFont="0" applyBorder="0" applyAlignment="0">
      <alignment horizontal="center"/>
    </xf>
    <xf numFmtId="209" fontId="52" fillId="0" borderId="0"/>
    <xf numFmtId="211" fontId="7" fillId="0" borderId="0" applyFont="0" applyFill="0" applyBorder="0" applyAlignment="0" applyProtection="0"/>
    <xf numFmtId="212" fontId="7" fillId="0" borderId="0" applyFont="0" applyFill="0" applyBorder="0" applyAlignment="0" applyProtection="0"/>
    <xf numFmtId="0" fontId="101" fillId="1" borderId="28" applyNumberFormat="0" applyFont="0" applyAlignment="0">
      <alignment horizontal="center"/>
    </xf>
    <xf numFmtId="0" fontId="102" fillId="0" borderId="0" applyNumberFormat="0" applyFill="0" applyBorder="0" applyAlignment="0">
      <alignment horizontal="center"/>
    </xf>
    <xf numFmtId="0" fontId="61" fillId="0" borderId="0"/>
    <xf numFmtId="0" fontId="103" fillId="0" borderId="0">
      <alignment vertical="top"/>
    </xf>
    <xf numFmtId="207" fontId="7" fillId="0" borderId="0" applyFont="0" applyFill="0" applyBorder="0" applyAlignment="0" applyProtection="0"/>
    <xf numFmtId="0" fontId="70" fillId="0" borderId="0" applyNumberFormat="0" applyFill="0" applyBorder="0" applyAlignment="0" applyProtection="0"/>
    <xf numFmtId="213" fontId="61" fillId="0" borderId="0" applyFont="0" applyFill="0" applyBorder="0" applyAlignment="0" applyProtection="0"/>
    <xf numFmtId="214" fontId="61" fillId="0" borderId="0" applyFont="0" applyFill="0" applyBorder="0" applyAlignment="0" applyProtection="0"/>
    <xf numFmtId="9" fontId="7" fillId="0" borderId="0" applyFont="0" applyFill="0" applyBorder="0" applyAlignment="0" applyProtection="0"/>
    <xf numFmtId="0" fontId="2" fillId="0" borderId="0"/>
    <xf numFmtId="165" fontId="2" fillId="0" borderId="0" applyFont="0" applyFill="0" applyBorder="0" applyAlignment="0" applyProtection="0"/>
    <xf numFmtId="165" fontId="7" fillId="0" borderId="0" applyFont="0" applyFill="0" applyBorder="0" applyAlignment="0" applyProtection="0"/>
    <xf numFmtId="171" fontId="7"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7" fillId="0" borderId="0"/>
    <xf numFmtId="0" fontId="1" fillId="0" borderId="0"/>
    <xf numFmtId="0" fontId="131" fillId="0" borderId="0"/>
    <xf numFmtId="0" fontId="131" fillId="0" borderId="0"/>
    <xf numFmtId="0" fontId="134" fillId="0" borderId="0"/>
    <xf numFmtId="171" fontId="7" fillId="0" borderId="0" applyFont="0" applyFill="0" applyBorder="0" applyAlignment="0" applyProtection="0"/>
    <xf numFmtId="0" fontId="135" fillId="0" borderId="0"/>
    <xf numFmtId="172" fontId="7" fillId="0" borderId="0" applyFont="0" applyFill="0" applyBorder="0" applyAlignment="0" applyProtection="0"/>
    <xf numFmtId="0" fontId="141" fillId="0" borderId="0" applyNumberFormat="0" applyFill="0" applyBorder="0" applyAlignment="0" applyProtection="0"/>
    <xf numFmtId="216" fontId="7" fillId="0" borderId="0" applyFill="0" applyBorder="0" applyAlignment="0" applyProtection="0"/>
  </cellStyleXfs>
  <cellXfs count="2397">
    <xf numFmtId="0" fontId="0" fillId="0" borderId="0" xfId="0"/>
    <xf numFmtId="37" fontId="0" fillId="0" borderId="0" xfId="9" applyFont="1" applyFill="1"/>
    <xf numFmtId="37" fontId="0" fillId="0" borderId="0" xfId="9" applyFont="1" applyFill="1" applyBorder="1" applyAlignment="1">
      <alignment horizontal="left"/>
    </xf>
    <xf numFmtId="37" fontId="6" fillId="0" borderId="0" xfId="9" applyFont="1"/>
    <xf numFmtId="43" fontId="0" fillId="0" borderId="0" xfId="11" applyNumberFormat="1" applyFont="1"/>
    <xf numFmtId="43" fontId="0" fillId="0" borderId="0" xfId="9" applyNumberFormat="1" applyFont="1"/>
    <xf numFmtId="37" fontId="0" fillId="0" borderId="0" xfId="9" applyFont="1"/>
    <xf numFmtId="168" fontId="15" fillId="5" borderId="0" xfId="11" applyNumberFormat="1" applyFont="1" applyFill="1" applyAlignment="1">
      <alignment horizontal="center" vertical="center"/>
    </xf>
    <xf numFmtId="168" fontId="0" fillId="0" borderId="0" xfId="9" applyNumberFormat="1" applyFont="1" applyFill="1" applyAlignment="1">
      <alignment vertical="center"/>
    </xf>
    <xf numFmtId="37" fontId="0" fillId="0" borderId="0" xfId="9" applyFont="1" applyAlignment="1">
      <alignment vertical="top" wrapText="1"/>
    </xf>
    <xf numFmtId="43" fontId="0" fillId="0" borderId="0" xfId="11" applyNumberFormat="1" applyFont="1" applyAlignment="1">
      <alignment vertical="top" wrapText="1"/>
    </xf>
    <xf numFmtId="43" fontId="0" fillId="0" borderId="0" xfId="9" applyNumberFormat="1" applyFont="1" applyAlignment="1">
      <alignment vertical="top" wrapText="1"/>
    </xf>
    <xf numFmtId="37" fontId="0" fillId="0" borderId="0" xfId="9" applyFont="1" applyAlignment="1">
      <alignment horizontal="right" vertical="top" wrapText="1"/>
    </xf>
    <xf numFmtId="43" fontId="0" fillId="0" borderId="0" xfId="11" applyNumberFormat="1" applyFont="1" applyBorder="1" applyAlignment="1">
      <alignment vertical="top" wrapText="1"/>
    </xf>
    <xf numFmtId="169" fontId="0" fillId="0" borderId="0" xfId="9" applyNumberFormat="1" applyFont="1" applyBorder="1" applyAlignment="1">
      <alignment vertical="top" wrapText="1"/>
    </xf>
    <xf numFmtId="169" fontId="0" fillId="0" borderId="0" xfId="11" applyNumberFormat="1" applyFont="1" applyBorder="1" applyAlignment="1">
      <alignment vertical="top" wrapText="1"/>
    </xf>
    <xf numFmtId="37" fontId="18" fillId="0" borderId="0" xfId="9" quotePrefix="1" applyFont="1"/>
    <xf numFmtId="37" fontId="0" fillId="0" borderId="0" xfId="9" applyFont="1" applyAlignment="1">
      <alignment horizontal="left" vertical="top" wrapText="1"/>
    </xf>
    <xf numFmtId="169" fontId="6" fillId="0" borderId="0" xfId="9" applyNumberFormat="1" applyFont="1" applyBorder="1" applyAlignment="1">
      <alignment vertical="top" wrapText="1"/>
    </xf>
    <xf numFmtId="37" fontId="6" fillId="0" borderId="0" xfId="9" applyFont="1" applyAlignment="1">
      <alignment vertical="top" wrapText="1"/>
    </xf>
    <xf numFmtId="43" fontId="0" fillId="0" borderId="0" xfId="9" applyNumberFormat="1" applyFont="1" applyFill="1"/>
    <xf numFmtId="43" fontId="19" fillId="0" borderId="0" xfId="11" applyNumberFormat="1" applyFont="1"/>
    <xf numFmtId="43" fontId="0" fillId="0" borderId="0" xfId="11" applyNumberFormat="1" applyFont="1" applyFill="1"/>
    <xf numFmtId="39" fontId="0" fillId="0" borderId="0" xfId="9" applyNumberFormat="1" applyFont="1"/>
    <xf numFmtId="43" fontId="0" fillId="0" borderId="18" xfId="11" applyNumberFormat="1" applyFont="1" applyBorder="1"/>
    <xf numFmtId="43" fontId="0" fillId="0" borderId="0" xfId="11" applyNumberFormat="1" applyFont="1" applyAlignment="1">
      <alignment vertical="center" wrapText="1"/>
    </xf>
    <xf numFmtId="37" fontId="6" fillId="0" borderId="0" xfId="9" applyFont="1" applyFill="1" applyAlignment="1">
      <alignment vertical="top" wrapText="1"/>
    </xf>
    <xf numFmtId="168" fontId="15" fillId="5" borderId="0" xfId="12" applyNumberFormat="1" applyFont="1" applyFill="1" applyAlignment="1">
      <alignment horizontal="center" vertical="center" wrapText="1"/>
    </xf>
    <xf numFmtId="168" fontId="20" fillId="6" borderId="0" xfId="9" applyNumberFormat="1" applyFont="1" applyFill="1" applyAlignment="1">
      <alignment horizontal="center" vertical="center" wrapText="1"/>
    </xf>
    <xf numFmtId="39" fontId="0" fillId="0" borderId="0" xfId="9" applyNumberFormat="1" applyFont="1" applyFill="1"/>
    <xf numFmtId="37" fontId="0" fillId="0" borderId="0" xfId="9" applyFont="1" applyAlignment="1">
      <alignment vertical="top"/>
    </xf>
    <xf numFmtId="9" fontId="22" fillId="0" borderId="0" xfId="13" applyFont="1" applyFill="1" applyAlignment="1">
      <alignment horizontal="center"/>
    </xf>
    <xf numFmtId="37" fontId="0" fillId="0" borderId="18" xfId="9" applyFont="1" applyFill="1" applyBorder="1"/>
    <xf numFmtId="37" fontId="0" fillId="0" borderId="0" xfId="9" applyFont="1" applyFill="1" applyBorder="1"/>
    <xf numFmtId="170" fontId="0" fillId="0" borderId="0" xfId="9" applyNumberFormat="1" applyFont="1" applyFill="1" applyAlignment="1"/>
    <xf numFmtId="170" fontId="0" fillId="0" borderId="2" xfId="9" applyNumberFormat="1" applyFont="1" applyBorder="1" applyAlignment="1">
      <alignment horizontal="center"/>
    </xf>
    <xf numFmtId="4" fontId="0" fillId="0" borderId="0" xfId="9" applyNumberFormat="1" applyFont="1"/>
    <xf numFmtId="165" fontId="0" fillId="7" borderId="0" xfId="9" applyNumberFormat="1" applyFont="1" applyFill="1" applyProtection="1">
      <protection locked="0"/>
    </xf>
    <xf numFmtId="165" fontId="0" fillId="7" borderId="0" xfId="9" quotePrefix="1" applyNumberFormat="1" applyFont="1" applyFill="1" applyProtection="1">
      <protection locked="0"/>
    </xf>
    <xf numFmtId="37" fontId="6" fillId="0" borderId="0" xfId="9" applyFont="1" applyAlignment="1">
      <alignment horizontal="center"/>
    </xf>
    <xf numFmtId="4" fontId="6" fillId="0" borderId="0" xfId="9" applyNumberFormat="1" applyFont="1" applyAlignment="1">
      <alignment horizontal="center"/>
    </xf>
    <xf numFmtId="39" fontId="0" fillId="0" borderId="0" xfId="9" applyNumberFormat="1" applyFont="1" applyAlignment="1">
      <alignment horizontal="right"/>
    </xf>
    <xf numFmtId="39" fontId="6" fillId="0" borderId="0" xfId="9" applyNumberFormat="1" applyFont="1"/>
    <xf numFmtId="0" fontId="7" fillId="0" borderId="0" xfId="459"/>
    <xf numFmtId="0" fontId="80" fillId="0" borderId="0" xfId="459" quotePrefix="1" applyFont="1" applyProtection="1">
      <protection hidden="1"/>
    </xf>
    <xf numFmtId="0" fontId="81" fillId="0" borderId="0" xfId="459" applyFont="1"/>
    <xf numFmtId="0" fontId="82" fillId="0" borderId="0" xfId="459" applyFont="1" applyAlignment="1">
      <alignment horizontal="center"/>
    </xf>
    <xf numFmtId="0" fontId="83" fillId="0" borderId="15" xfId="459" applyFont="1" applyBorder="1" applyProtection="1">
      <protection hidden="1"/>
    </xf>
    <xf numFmtId="0" fontId="83" fillId="0" borderId="0" xfId="459" applyFont="1" applyBorder="1" applyProtection="1">
      <protection hidden="1"/>
    </xf>
    <xf numFmtId="0" fontId="87" fillId="0" borderId="0" xfId="461" applyFont="1" applyBorder="1" applyAlignment="1" applyProtection="1">
      <alignment horizontal="center" vertical="top" wrapText="1"/>
    </xf>
    <xf numFmtId="0" fontId="107" fillId="0" borderId="0" xfId="308" applyFont="1" applyBorder="1" applyAlignment="1" applyProtection="1">
      <alignment horizontal="center" vertical="top" wrapText="1"/>
    </xf>
    <xf numFmtId="0" fontId="110" fillId="0" borderId="0" xfId="308" applyFont="1" applyBorder="1" applyAlignment="1" applyProtection="1">
      <alignment horizontal="center" vertical="top" wrapText="1"/>
    </xf>
    <xf numFmtId="168" fontId="0" fillId="45" borderId="0" xfId="9" applyNumberFormat="1" applyFont="1" applyFill="1" applyProtection="1">
      <protection locked="0"/>
    </xf>
    <xf numFmtId="37" fontId="0" fillId="45" borderId="0" xfId="9" applyFont="1" applyFill="1" applyProtection="1">
      <protection locked="0"/>
    </xf>
    <xf numFmtId="37" fontId="17" fillId="45" borderId="0" xfId="9" applyFont="1" applyFill="1" applyProtection="1">
      <protection locked="0"/>
    </xf>
    <xf numFmtId="49" fontId="17" fillId="45" borderId="0" xfId="9" applyNumberFormat="1" applyFont="1" applyFill="1" applyProtection="1">
      <protection locked="0"/>
    </xf>
    <xf numFmtId="37" fontId="0" fillId="45" borderId="0" xfId="9" applyFont="1" applyFill="1" applyBorder="1" applyAlignment="1" applyProtection="1">
      <alignment horizontal="left"/>
      <protection locked="0"/>
    </xf>
    <xf numFmtId="37" fontId="0" fillId="0" borderId="0" xfId="9" applyFont="1" applyFill="1" applyProtection="1"/>
    <xf numFmtId="37" fontId="0" fillId="0" borderId="0" xfId="9" applyFont="1" applyFill="1" applyBorder="1" applyAlignment="1" applyProtection="1">
      <alignment horizontal="left"/>
    </xf>
    <xf numFmtId="167" fontId="0" fillId="0" borderId="0" xfId="9" applyNumberFormat="1" applyFont="1" applyFill="1" applyAlignment="1" applyProtection="1">
      <alignment horizontal="right"/>
    </xf>
    <xf numFmtId="37" fontId="6" fillId="0" borderId="0" xfId="9" applyFont="1" applyFill="1" applyProtection="1"/>
    <xf numFmtId="37" fontId="0" fillId="45" borderId="0" xfId="9" applyFont="1" applyFill="1" applyAlignment="1" applyProtection="1">
      <alignment horizontal="right"/>
      <protection locked="0"/>
    </xf>
    <xf numFmtId="37" fontId="0" fillId="45" borderId="0" xfId="9" applyFont="1" applyFill="1" applyBorder="1" applyAlignment="1" applyProtection="1">
      <alignment horizontal="right"/>
      <protection locked="0"/>
    </xf>
    <xf numFmtId="37" fontId="0" fillId="0" borderId="0" xfId="9" applyFont="1" applyFill="1" applyProtection="1">
      <protection hidden="1"/>
    </xf>
    <xf numFmtId="37" fontId="0" fillId="0" borderId="0" xfId="9" applyFont="1" applyFill="1" applyAlignment="1" applyProtection="1">
      <alignment horizontal="right"/>
    </xf>
    <xf numFmtId="4" fontId="0" fillId="0" borderId="0" xfId="9" applyNumberFormat="1" applyFont="1" applyFill="1" applyProtection="1"/>
    <xf numFmtId="0" fontId="112" fillId="0" borderId="0" xfId="2" applyFont="1" applyAlignment="1" applyProtection="1">
      <alignment horizontal="center"/>
    </xf>
    <xf numFmtId="37" fontId="6" fillId="0" borderId="0" xfId="9" applyFont="1" applyFill="1" applyAlignment="1" applyProtection="1">
      <alignment horizontal="right"/>
    </xf>
    <xf numFmtId="4" fontId="6" fillId="0" borderId="0" xfId="9" applyNumberFormat="1" applyFont="1" applyFill="1" applyProtection="1"/>
    <xf numFmtId="37" fontId="6" fillId="0" borderId="0" xfId="9" applyFont="1" applyFill="1" applyProtection="1">
      <protection hidden="1"/>
    </xf>
    <xf numFmtId="37" fontId="0" fillId="0" borderId="0" xfId="9" applyFont="1" applyFill="1" applyAlignment="1" applyProtection="1">
      <alignment vertical="center" wrapText="1"/>
      <protection hidden="1"/>
    </xf>
    <xf numFmtId="49" fontId="15" fillId="5" borderId="0" xfId="9" applyNumberFormat="1" applyFont="1" applyFill="1" applyAlignment="1" applyProtection="1">
      <alignment horizontal="center" vertical="center" wrapText="1"/>
    </xf>
    <xf numFmtId="1" fontId="15" fillId="5" borderId="0" xfId="10" applyNumberFormat="1" applyFont="1" applyFill="1" applyAlignment="1" applyProtection="1">
      <alignment horizontal="center" vertical="center" wrapText="1"/>
    </xf>
    <xf numFmtId="37" fontId="0" fillId="0" borderId="0" xfId="9" applyFont="1" applyFill="1" applyAlignment="1" applyProtection="1">
      <alignment vertical="center" wrapText="1"/>
    </xf>
    <xf numFmtId="37" fontId="0" fillId="0" borderId="0" xfId="9" applyFont="1" applyFill="1" applyAlignment="1" applyProtection="1">
      <alignment vertical="top" wrapText="1"/>
      <protection hidden="1"/>
    </xf>
    <xf numFmtId="0" fontId="0" fillId="0" borderId="0" xfId="9" quotePrefix="1" applyNumberFormat="1" applyFont="1" applyProtection="1"/>
    <xf numFmtId="4" fontId="6" fillId="0" borderId="0" xfId="10" applyNumberFormat="1" applyFont="1" applyFill="1" applyProtection="1"/>
    <xf numFmtId="0" fontId="0" fillId="0" borderId="0" xfId="9" quotePrefix="1" applyNumberFormat="1" applyFont="1" applyFill="1" applyProtection="1"/>
    <xf numFmtId="49" fontId="7" fillId="45" borderId="0" xfId="2" quotePrefix="1" applyNumberFormat="1" applyFill="1" applyProtection="1">
      <protection locked="0"/>
    </xf>
    <xf numFmtId="37" fontId="6" fillId="0" borderId="0" xfId="0" applyNumberFormat="1" applyFont="1"/>
    <xf numFmtId="0" fontId="0" fillId="0" borderId="0" xfId="0" applyFont="1"/>
    <xf numFmtId="0" fontId="6" fillId="0" borderId="0" xfId="0" applyFont="1"/>
    <xf numFmtId="0" fontId="0" fillId="0" borderId="0" xfId="0" applyFont="1" applyAlignment="1">
      <alignment horizontal="center" vertical="center" wrapText="1"/>
    </xf>
    <xf numFmtId="39" fontId="0" fillId="0" borderId="0" xfId="0" applyNumberFormat="1" applyFont="1"/>
    <xf numFmtId="39" fontId="6" fillId="0" borderId="26" xfId="0" applyNumberFormat="1" applyFont="1" applyBorder="1"/>
    <xf numFmtId="0" fontId="7" fillId="0" borderId="0" xfId="460" applyProtection="1"/>
    <xf numFmtId="0" fontId="7" fillId="0" borderId="13" xfId="460" applyBorder="1" applyProtection="1"/>
    <xf numFmtId="0" fontId="7" fillId="0" borderId="23" xfId="460" applyBorder="1" applyProtection="1"/>
    <xf numFmtId="0" fontId="7" fillId="0" borderId="14" xfId="460" applyBorder="1" applyProtection="1"/>
    <xf numFmtId="0" fontId="7" fillId="0" borderId="15" xfId="460" applyBorder="1" applyProtection="1"/>
    <xf numFmtId="0" fontId="7" fillId="0" borderId="0" xfId="460" applyBorder="1" applyProtection="1"/>
    <xf numFmtId="0" fontId="7" fillId="0" borderId="16" xfId="460" applyBorder="1" applyProtection="1"/>
    <xf numFmtId="0" fontId="16" fillId="0" borderId="15" xfId="460" applyFont="1" applyBorder="1" applyProtection="1"/>
    <xf numFmtId="0" fontId="16" fillId="0" borderId="0" xfId="460" applyFont="1" applyBorder="1" applyProtection="1"/>
    <xf numFmtId="0" fontId="16" fillId="0" borderId="15" xfId="460" applyFont="1" applyBorder="1" applyAlignment="1" applyProtection="1">
      <alignment vertical="top" wrapText="1"/>
    </xf>
    <xf numFmtId="0" fontId="105" fillId="0" borderId="0" xfId="460" applyFont="1" applyBorder="1" applyAlignment="1" applyProtection="1">
      <alignment vertical="top"/>
    </xf>
    <xf numFmtId="0" fontId="84" fillId="0" borderId="0" xfId="460" applyFont="1" applyBorder="1" applyAlignment="1" applyProtection="1">
      <alignment vertical="top" wrapText="1"/>
    </xf>
    <xf numFmtId="0" fontId="16" fillId="0" borderId="0" xfId="460" applyFont="1" applyBorder="1" applyAlignment="1" applyProtection="1">
      <alignment vertical="top" wrapText="1"/>
    </xf>
    <xf numFmtId="0" fontId="85" fillId="0" borderId="15" xfId="460" applyFont="1" applyBorder="1" applyAlignment="1" applyProtection="1">
      <alignment vertical="top" wrapText="1"/>
    </xf>
    <xf numFmtId="0" fontId="108" fillId="0" borderId="0" xfId="460" applyFont="1" applyBorder="1" applyAlignment="1" applyProtection="1">
      <alignment vertical="top" wrapText="1"/>
    </xf>
    <xf numFmtId="0" fontId="108" fillId="0" borderId="16" xfId="460" applyFont="1" applyBorder="1" applyAlignment="1" applyProtection="1">
      <alignment vertical="top" wrapText="1"/>
    </xf>
    <xf numFmtId="0" fontId="106" fillId="0" borderId="0" xfId="460" applyFont="1" applyBorder="1" applyAlignment="1" applyProtection="1">
      <alignment horizontal="center" vertical="top" wrapText="1"/>
    </xf>
    <xf numFmtId="0" fontId="109" fillId="0" borderId="16" xfId="460" applyFont="1" applyBorder="1" applyProtection="1"/>
    <xf numFmtId="0" fontId="106" fillId="0" borderId="0" xfId="460" applyFont="1" applyBorder="1" applyAlignment="1" applyProtection="1">
      <alignment vertical="top" wrapText="1"/>
    </xf>
    <xf numFmtId="0" fontId="111" fillId="0" borderId="0" xfId="460" applyFont="1" applyBorder="1" applyAlignment="1" applyProtection="1">
      <alignment vertical="top"/>
    </xf>
    <xf numFmtId="0" fontId="108" fillId="0" borderId="0" xfId="460" applyFont="1" applyBorder="1" applyAlignment="1" applyProtection="1">
      <alignment vertical="top"/>
    </xf>
    <xf numFmtId="0" fontId="106" fillId="0" borderId="0" xfId="460" applyFont="1" applyBorder="1" applyAlignment="1" applyProtection="1">
      <alignment vertical="top"/>
    </xf>
    <xf numFmtId="0" fontId="86" fillId="0" borderId="15" xfId="460" applyFont="1" applyBorder="1" applyAlignment="1" applyProtection="1">
      <alignment vertical="top" wrapText="1"/>
    </xf>
    <xf numFmtId="0" fontId="86" fillId="0" borderId="0" xfId="460" applyFont="1" applyBorder="1" applyAlignment="1" applyProtection="1">
      <alignment vertical="top" wrapText="1"/>
    </xf>
    <xf numFmtId="0" fontId="75" fillId="0" borderId="0" xfId="460" applyFont="1" applyBorder="1" applyProtection="1"/>
    <xf numFmtId="0" fontId="7" fillId="0" borderId="17" xfId="460" applyBorder="1" applyProtection="1"/>
    <xf numFmtId="0" fontId="7" fillId="0" borderId="24" xfId="460" applyBorder="1" applyProtection="1"/>
    <xf numFmtId="0" fontId="7" fillId="0" borderId="25" xfId="460" applyBorder="1" applyProtection="1"/>
    <xf numFmtId="0" fontId="7" fillId="0" borderId="0" xfId="2" applyProtection="1"/>
    <xf numFmtId="15" fontId="7" fillId="0" borderId="0" xfId="2" applyNumberFormat="1" applyProtection="1"/>
    <xf numFmtId="165" fontId="7" fillId="0" borderId="0" xfId="2" applyNumberFormat="1" applyProtection="1"/>
    <xf numFmtId="0" fontId="6" fillId="0" borderId="0" xfId="2" applyFont="1" applyAlignment="1" applyProtection="1">
      <alignment horizontal="right"/>
    </xf>
    <xf numFmtId="0" fontId="7" fillId="0" borderId="0" xfId="2" applyBorder="1" applyProtection="1"/>
    <xf numFmtId="0" fontId="6" fillId="0" borderId="0" xfId="2" applyFont="1" applyAlignment="1" applyProtection="1">
      <alignment horizontal="center"/>
    </xf>
    <xf numFmtId="0" fontId="6" fillId="0" borderId="0" xfId="2" applyFont="1" applyBorder="1" applyAlignment="1" applyProtection="1">
      <alignment horizontal="center"/>
    </xf>
    <xf numFmtId="37" fontId="6" fillId="0" borderId="0" xfId="2" applyNumberFormat="1" applyFont="1" applyBorder="1" applyAlignment="1" applyProtection="1">
      <alignment horizontal="center"/>
    </xf>
    <xf numFmtId="0" fontId="7" fillId="0" borderId="0" xfId="2" applyBorder="1" applyAlignment="1" applyProtection="1">
      <alignment horizontal="center"/>
    </xf>
    <xf numFmtId="0" fontId="7" fillId="0" borderId="0" xfId="2" applyAlignment="1" applyProtection="1">
      <alignment horizontal="center"/>
    </xf>
    <xf numFmtId="174" fontId="113" fillId="0" borderId="0" xfId="582" applyNumberFormat="1" applyFont="1" applyFill="1" applyBorder="1" applyProtection="1"/>
    <xf numFmtId="39" fontId="113" fillId="0" borderId="0" xfId="1" applyNumberFormat="1" applyFont="1" applyFill="1" applyBorder="1" applyProtection="1"/>
    <xf numFmtId="40" fontId="7" fillId="0" borderId="0" xfId="2" applyNumberFormat="1" applyBorder="1" applyProtection="1"/>
    <xf numFmtId="0" fontId="6" fillId="0" borderId="0" xfId="2" applyFont="1" applyBorder="1" applyProtection="1"/>
    <xf numFmtId="39" fontId="6" fillId="0" borderId="26" xfId="2" applyNumberFormat="1" applyFont="1" applyBorder="1" applyProtection="1"/>
    <xf numFmtId="39" fontId="6" fillId="0" borderId="0" xfId="2" applyNumberFormat="1" applyFont="1" applyBorder="1" applyProtection="1"/>
    <xf numFmtId="0" fontId="7" fillId="0" borderId="0" xfId="2" applyFont="1" applyBorder="1" applyProtection="1"/>
    <xf numFmtId="15" fontId="7" fillId="0" borderId="0" xfId="2" applyNumberFormat="1" applyBorder="1" applyAlignment="1" applyProtection="1">
      <alignment horizontal="center"/>
    </xf>
    <xf numFmtId="165" fontId="7" fillId="0" borderId="0" xfId="1" applyFont="1" applyBorder="1" applyProtection="1"/>
    <xf numFmtId="38" fontId="21" fillId="0" borderId="0" xfId="2" applyNumberFormat="1" applyFont="1" applyBorder="1" applyProtection="1"/>
    <xf numFmtId="0" fontId="21" fillId="0" borderId="0" xfId="2" applyFont="1" applyProtection="1"/>
    <xf numFmtId="15" fontId="6" fillId="0" borderId="0" xfId="2" applyNumberFormat="1" applyFont="1" applyBorder="1" applyAlignment="1" applyProtection="1">
      <alignment horizontal="center"/>
    </xf>
    <xf numFmtId="165" fontId="6" fillId="0" borderId="26" xfId="1" applyFont="1" applyBorder="1" applyProtection="1"/>
    <xf numFmtId="165" fontId="6" fillId="0" borderId="0" xfId="1" applyFont="1" applyBorder="1" applyProtection="1"/>
    <xf numFmtId="39" fontId="7" fillId="0" borderId="0" xfId="1" applyNumberFormat="1" applyProtection="1"/>
    <xf numFmtId="39" fontId="6" fillId="0" borderId="26" xfId="1" applyNumberFormat="1" applyFont="1" applyBorder="1" applyProtection="1"/>
    <xf numFmtId="0" fontId="7" fillId="0" borderId="0" xfId="2" applyAlignment="1" applyProtection="1">
      <alignment horizontal="left" indent="1"/>
    </xf>
    <xf numFmtId="39" fontId="7" fillId="0" borderId="0" xfId="2" applyNumberFormat="1" applyProtection="1"/>
    <xf numFmtId="39" fontId="7" fillId="0" borderId="0" xfId="1" applyNumberFormat="1" applyFill="1" applyProtection="1"/>
    <xf numFmtId="167" fontId="7" fillId="0" borderId="0" xfId="1" applyNumberFormat="1" applyFill="1" applyProtection="1"/>
    <xf numFmtId="0" fontId="6" fillId="0" borderId="0" xfId="2" applyFont="1" applyProtection="1"/>
    <xf numFmtId="15" fontId="6" fillId="0" borderId="0" xfId="2" applyNumberFormat="1" applyFont="1" applyBorder="1" applyAlignment="1" applyProtection="1">
      <alignment horizontal="right"/>
    </xf>
    <xf numFmtId="37" fontId="8" fillId="0" borderId="0" xfId="2" applyNumberFormat="1" applyFont="1" applyProtection="1"/>
    <xf numFmtId="0" fontId="121" fillId="0" borderId="0" xfId="0" applyFont="1"/>
    <xf numFmtId="165" fontId="0" fillId="45" borderId="0" xfId="585" applyFont="1" applyFill="1" applyProtection="1">
      <protection locked="0"/>
    </xf>
    <xf numFmtId="37" fontId="6" fillId="0" borderId="0" xfId="0" applyNumberFormat="1" applyFont="1" applyProtection="1"/>
    <xf numFmtId="0" fontId="0" fillId="0" borderId="0" xfId="0" applyProtection="1"/>
    <xf numFmtId="165" fontId="0" fillId="0" borderId="0" xfId="585" applyFont="1" applyProtection="1"/>
    <xf numFmtId="0" fontId="6" fillId="0" borderId="0" xfId="0" applyFont="1" applyProtection="1"/>
    <xf numFmtId="0" fontId="120" fillId="0" borderId="0" xfId="0" applyFont="1" applyProtection="1"/>
    <xf numFmtId="165" fontId="6" fillId="0" borderId="0" xfId="585" applyFont="1" applyProtection="1"/>
    <xf numFmtId="0" fontId="114" fillId="0" borderId="0" xfId="0" applyFont="1" applyProtection="1"/>
    <xf numFmtId="165" fontId="0" fillId="0" borderId="18" xfId="0" applyNumberFormat="1" applyFont="1" applyFill="1" applyBorder="1" applyAlignment="1" applyProtection="1"/>
    <xf numFmtId="165" fontId="0" fillId="0" borderId="2" xfId="0" applyNumberFormat="1" applyFont="1" applyFill="1" applyBorder="1" applyAlignment="1" applyProtection="1"/>
    <xf numFmtId="37" fontId="75" fillId="0" borderId="0" xfId="0" applyNumberFormat="1" applyFont="1" applyFill="1" applyBorder="1" applyProtection="1"/>
    <xf numFmtId="0" fontId="6" fillId="0" borderId="0" xfId="0" applyFont="1" applyFill="1" applyBorder="1" applyProtection="1"/>
    <xf numFmtId="0" fontId="0" fillId="0" borderId="0" xfId="0" applyFont="1" applyFill="1" applyProtection="1"/>
    <xf numFmtId="37" fontId="6" fillId="0" borderId="0" xfId="0" applyNumberFormat="1" applyFont="1" applyFill="1" applyBorder="1" applyProtection="1"/>
    <xf numFmtId="0" fontId="75" fillId="0" borderId="0" xfId="0" applyFont="1" applyFill="1" applyBorder="1" applyProtection="1"/>
    <xf numFmtId="0" fontId="116" fillId="0" borderId="0" xfId="0" applyFont="1" applyFill="1" applyProtection="1"/>
    <xf numFmtId="0" fontId="6" fillId="0" borderId="0" xfId="0" applyFont="1" applyBorder="1" applyAlignment="1" applyProtection="1">
      <alignment vertical="top"/>
    </xf>
    <xf numFmtId="0" fontId="0" fillId="0" borderId="0" xfId="0" applyFont="1" applyBorder="1" applyProtection="1"/>
    <xf numFmtId="0" fontId="0" fillId="0" borderId="0" xfId="0" applyFont="1" applyProtection="1"/>
    <xf numFmtId="0" fontId="6" fillId="0" borderId="0" xfId="0" applyFont="1" applyBorder="1" applyProtection="1"/>
    <xf numFmtId="0" fontId="6" fillId="0" borderId="0" xfId="0" applyFont="1" applyBorder="1" applyAlignment="1" applyProtection="1">
      <alignment horizontal="center"/>
    </xf>
    <xf numFmtId="0" fontId="6" fillId="0" borderId="0" xfId="0" applyFont="1" applyFill="1" applyBorder="1" applyAlignment="1" applyProtection="1">
      <alignment wrapText="1"/>
    </xf>
    <xf numFmtId="9" fontId="6" fillId="0" borderId="0" xfId="13" applyFont="1" applyBorder="1" applyAlignment="1" applyProtection="1">
      <alignment horizontal="center"/>
    </xf>
    <xf numFmtId="0" fontId="6" fillId="0" borderId="0" xfId="0" applyFont="1" applyFill="1" applyBorder="1" applyAlignment="1" applyProtection="1">
      <alignment vertical="center" wrapText="1"/>
    </xf>
    <xf numFmtId="40" fontId="113" fillId="0" borderId="0" xfId="0" applyNumberFormat="1" applyFont="1" applyBorder="1" applyAlignment="1" applyProtection="1">
      <alignment horizontal="center" vertical="center"/>
    </xf>
    <xf numFmtId="0" fontId="113" fillId="0" borderId="0" xfId="0" applyFont="1" applyBorder="1" applyAlignment="1" applyProtection="1">
      <alignment horizontal="center" vertical="center"/>
    </xf>
    <xf numFmtId="9" fontId="113" fillId="0" borderId="0" xfId="13" applyFont="1" applyBorder="1" applyAlignment="1" applyProtection="1">
      <alignment vertical="center"/>
    </xf>
    <xf numFmtId="38" fontId="113" fillId="0" borderId="0" xfId="0" applyNumberFormat="1"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67" fillId="0" borderId="0" xfId="0" applyFont="1" applyBorder="1" applyProtection="1"/>
    <xf numFmtId="0" fontId="116" fillId="0" borderId="0" xfId="0" applyFont="1" applyFill="1" applyBorder="1" applyProtection="1"/>
    <xf numFmtId="0" fontId="113" fillId="0" borderId="0" xfId="0" applyFont="1" applyBorder="1" applyAlignment="1" applyProtection="1">
      <alignment horizontal="center"/>
    </xf>
    <xf numFmtId="38" fontId="113" fillId="0" borderId="0" xfId="0" applyNumberFormat="1" applyFont="1" applyBorder="1" applyAlignment="1" applyProtection="1">
      <alignment horizontal="center"/>
    </xf>
    <xf numFmtId="0" fontId="0" fillId="0" borderId="15" xfId="0" applyFont="1" applyBorder="1" applyProtection="1"/>
    <xf numFmtId="38" fontId="113" fillId="0" borderId="0" xfId="0" applyNumberFormat="1" applyFont="1" applyBorder="1" applyProtection="1"/>
    <xf numFmtId="215" fontId="113" fillId="0" borderId="0" xfId="0" applyNumberFormat="1" applyFont="1" applyBorder="1" applyAlignment="1" applyProtection="1">
      <alignment horizontal="center"/>
    </xf>
    <xf numFmtId="0" fontId="6" fillId="0" borderId="0" xfId="0" applyFont="1" applyBorder="1" applyAlignment="1" applyProtection="1">
      <alignment wrapText="1"/>
    </xf>
    <xf numFmtId="215" fontId="113" fillId="0" borderId="0" xfId="0" applyNumberFormat="1" applyFont="1" applyBorder="1" applyAlignment="1" applyProtection="1">
      <alignment horizontal="center" vertical="center"/>
    </xf>
    <xf numFmtId="40" fontId="6" fillId="45" borderId="0" xfId="0" applyNumberFormat="1" applyFont="1" applyFill="1" applyBorder="1" applyAlignment="1" applyProtection="1">
      <alignment horizontal="center" vertical="center"/>
      <protection locked="0"/>
    </xf>
    <xf numFmtId="0" fontId="0" fillId="46" borderId="0" xfId="0" applyFont="1" applyFill="1" applyBorder="1" applyProtection="1">
      <protection locked="0"/>
    </xf>
    <xf numFmtId="39" fontId="0" fillId="46" borderId="0" xfId="0" applyNumberFormat="1" applyFont="1" applyFill="1" applyBorder="1" applyProtection="1">
      <protection locked="0"/>
    </xf>
    <xf numFmtId="37" fontId="0" fillId="0" borderId="0" xfId="9" applyFont="1" applyProtection="1"/>
    <xf numFmtId="37" fontId="6" fillId="0" borderId="0" xfId="9" applyFont="1" applyProtection="1"/>
    <xf numFmtId="4" fontId="0" fillId="0" borderId="0" xfId="9" applyNumberFormat="1" applyFont="1" applyProtection="1"/>
    <xf numFmtId="171" fontId="6" fillId="0" borderId="0" xfId="9" applyNumberFormat="1" applyFont="1" applyFill="1" applyProtection="1"/>
    <xf numFmtId="168" fontId="6" fillId="0" borderId="0" xfId="9" applyNumberFormat="1" applyFont="1" applyProtection="1"/>
    <xf numFmtId="4" fontId="6" fillId="0" borderId="0" xfId="9" applyNumberFormat="1" applyFont="1" applyProtection="1"/>
    <xf numFmtId="172" fontId="0" fillId="0" borderId="0" xfId="9" applyNumberFormat="1" applyFont="1" applyFill="1" applyProtection="1"/>
    <xf numFmtId="168" fontId="0" fillId="0" borderId="0" xfId="9" applyNumberFormat="1" applyFont="1" applyFill="1" applyProtection="1"/>
    <xf numFmtId="168" fontId="0" fillId="0" borderId="0" xfId="9" applyNumberFormat="1" applyFont="1" applyProtection="1"/>
    <xf numFmtId="4" fontId="0" fillId="0" borderId="26" xfId="9" applyNumberFormat="1" applyFont="1" applyBorder="1" applyProtection="1"/>
    <xf numFmtId="0" fontId="0" fillId="45" borderId="0" xfId="9" applyNumberFormat="1" applyFont="1" applyFill="1" applyAlignment="1" applyProtection="1">
      <alignment vertical="top"/>
      <protection locked="0"/>
    </xf>
    <xf numFmtId="0" fontId="0" fillId="45" borderId="0" xfId="9" quotePrefix="1" applyNumberFormat="1" applyFont="1" applyFill="1" applyProtection="1">
      <protection locked="0"/>
    </xf>
    <xf numFmtId="172" fontId="0" fillId="45" borderId="0" xfId="9" applyNumberFormat="1" applyFont="1" applyFill="1" applyProtection="1">
      <protection locked="0"/>
    </xf>
    <xf numFmtId="49" fontId="0" fillId="45" borderId="0" xfId="9" applyNumberFormat="1" applyFont="1" applyFill="1" applyBorder="1" applyAlignment="1" applyProtection="1">
      <alignment horizontal="left"/>
      <protection locked="0"/>
    </xf>
    <xf numFmtId="49" fontId="0" fillId="45" borderId="0" xfId="9" applyNumberFormat="1" applyFont="1" applyFill="1" applyProtection="1">
      <protection locked="0"/>
    </xf>
    <xf numFmtId="168" fontId="15" fillId="5" borderId="0" xfId="11" applyNumberFormat="1" applyFont="1" applyFill="1" applyAlignment="1">
      <alignment horizontal="center" vertical="center" wrapText="1"/>
    </xf>
    <xf numFmtId="39" fontId="0" fillId="45" borderId="0" xfId="9" applyNumberFormat="1" applyFont="1" applyFill="1" applyAlignment="1" applyProtection="1">
      <alignment horizontal="right"/>
      <protection locked="0"/>
    </xf>
    <xf numFmtId="39" fontId="0" fillId="45" borderId="0" xfId="0" applyNumberFormat="1" applyFont="1" applyFill="1" applyProtection="1">
      <protection locked="0"/>
    </xf>
    <xf numFmtId="0" fontId="104" fillId="0" borderId="0" xfId="460" applyFont="1" applyBorder="1" applyProtection="1">
      <protection locked="0"/>
    </xf>
    <xf numFmtId="0" fontId="7" fillId="0" borderId="0" xfId="3" applyFont="1"/>
    <xf numFmtId="0" fontId="7" fillId="0" borderId="0" xfId="3" applyFont="1" applyAlignment="1">
      <alignment wrapText="1"/>
    </xf>
    <xf numFmtId="0" fontId="7" fillId="0" borderId="10" xfId="3" applyFont="1" applyBorder="1"/>
    <xf numFmtId="0" fontId="6" fillId="0" borderId="10" xfId="3" applyFont="1" applyBorder="1" applyAlignment="1">
      <alignment horizontal="center" wrapText="1"/>
    </xf>
    <xf numFmtId="0" fontId="7" fillId="0" borderId="10" xfId="3" applyNumberFormat="1" applyFont="1" applyFill="1" applyBorder="1" applyAlignment="1" applyProtection="1">
      <alignment horizontal="center" vertical="center"/>
    </xf>
    <xf numFmtId="0" fontId="6" fillId="0" borderId="10" xfId="3" applyFont="1" applyFill="1" applyBorder="1" applyAlignment="1">
      <alignment vertical="center" wrapText="1"/>
    </xf>
    <xf numFmtId="0" fontId="6" fillId="0" borderId="10" xfId="3" applyNumberFormat="1" applyFont="1" applyFill="1" applyBorder="1" applyAlignment="1" applyProtection="1">
      <alignment horizontal="center" vertical="center"/>
    </xf>
    <xf numFmtId="0" fontId="7" fillId="0" borderId="10" xfId="3" applyFont="1" applyFill="1" applyBorder="1" applyAlignment="1">
      <alignment horizontal="center" vertical="center"/>
    </xf>
    <xf numFmtId="49" fontId="6" fillId="0" borderId="10" xfId="3" applyNumberFormat="1" applyFont="1" applyFill="1" applyBorder="1" applyAlignment="1" applyProtection="1">
      <alignment vertical="center"/>
    </xf>
    <xf numFmtId="0" fontId="7" fillId="0" borderId="10" xfId="3" applyFont="1" applyFill="1" applyBorder="1" applyAlignment="1">
      <alignment vertical="center"/>
    </xf>
    <xf numFmtId="39" fontId="6" fillId="45" borderId="0" xfId="2" applyNumberFormat="1" applyFont="1" applyFill="1" applyBorder="1" applyProtection="1">
      <protection locked="0"/>
    </xf>
    <xf numFmtId="0" fontId="7" fillId="0" borderId="0" xfId="2" applyFill="1" applyAlignment="1" applyProtection="1">
      <alignment horizontal="left" indent="1"/>
    </xf>
    <xf numFmtId="0" fontId="123" fillId="0" borderId="0" xfId="460" applyFont="1" applyBorder="1" applyAlignment="1" applyProtection="1">
      <alignment vertical="top" wrapText="1"/>
    </xf>
    <xf numFmtId="0" fontId="6" fillId="0" borderId="10" xfId="3" applyFont="1" applyFill="1" applyBorder="1" applyAlignment="1">
      <alignment horizontal="center" wrapText="1"/>
    </xf>
    <xf numFmtId="0" fontId="7" fillId="0" borderId="0" xfId="3" applyFont="1" applyFill="1" applyAlignment="1">
      <alignment wrapText="1"/>
    </xf>
    <xf numFmtId="37" fontId="0" fillId="45" borderId="0" xfId="9" applyFont="1" applyFill="1" applyAlignment="1" applyProtection="1">
      <alignment horizontal="left"/>
      <protection locked="0"/>
    </xf>
    <xf numFmtId="4" fontId="15" fillId="5" borderId="0" xfId="9" applyNumberFormat="1" applyFont="1" applyFill="1" applyAlignment="1" applyProtection="1">
      <alignment horizontal="center" vertical="center" wrapText="1"/>
    </xf>
    <xf numFmtId="37" fontId="15" fillId="0" borderId="0" xfId="9" applyFont="1" applyFill="1" applyAlignment="1" applyProtection="1">
      <alignment horizontal="center" vertical="center"/>
    </xf>
    <xf numFmtId="168" fontId="15" fillId="5" borderId="0" xfId="9" applyNumberFormat="1" applyFont="1" applyFill="1" applyAlignment="1" applyProtection="1">
      <alignment horizontal="center" vertical="center"/>
    </xf>
    <xf numFmtId="168" fontId="15" fillId="5" borderId="0" xfId="11" applyNumberFormat="1" applyFont="1" applyFill="1" applyAlignment="1">
      <alignment horizontal="center" vertical="center" wrapText="1"/>
    </xf>
    <xf numFmtId="165" fontId="0" fillId="45" borderId="0" xfId="9" applyNumberFormat="1" applyFont="1" applyFill="1" applyBorder="1" applyProtection="1">
      <protection locked="0"/>
    </xf>
    <xf numFmtId="165" fontId="17" fillId="0" borderId="0" xfId="9" applyNumberFormat="1" applyFont="1" applyFill="1" applyProtection="1"/>
    <xf numFmtId="165" fontId="6" fillId="0" borderId="0" xfId="10" applyNumberFormat="1" applyFont="1" applyFill="1" applyProtection="1"/>
    <xf numFmtId="39" fontId="6" fillId="0" borderId="0" xfId="9" applyNumberFormat="1" applyFont="1" applyFill="1" applyAlignment="1" applyProtection="1">
      <alignment horizontal="right"/>
    </xf>
    <xf numFmtId="165" fontId="0" fillId="0" borderId="0" xfId="9" applyNumberFormat="1" applyFont="1" applyFill="1"/>
    <xf numFmtId="38" fontId="7" fillId="0" borderId="0" xfId="2" applyNumberFormat="1" applyFill="1" applyBorder="1" applyProtection="1">
      <protection locked="0"/>
    </xf>
    <xf numFmtId="38" fontId="21" fillId="0" borderId="0" xfId="2" applyNumberFormat="1" applyFont="1" applyBorder="1" applyAlignment="1" applyProtection="1">
      <alignment horizontal="right"/>
    </xf>
    <xf numFmtId="0" fontId="0" fillId="0" borderId="0" xfId="0" applyBorder="1" applyProtection="1"/>
    <xf numFmtId="172" fontId="7" fillId="0" borderId="0" xfId="9" applyNumberFormat="1" applyFont="1" applyAlignment="1">
      <alignment horizontal="center"/>
    </xf>
    <xf numFmtId="172" fontId="0" fillId="0" borderId="0" xfId="9" applyNumberFormat="1" applyFont="1" applyAlignment="1">
      <alignment horizontal="center"/>
    </xf>
    <xf numFmtId="0" fontId="124" fillId="47" borderId="13" xfId="615" applyFont="1" applyFill="1" applyBorder="1" applyAlignment="1">
      <alignment horizontal="left" vertical="center"/>
    </xf>
    <xf numFmtId="0" fontId="124" fillId="47" borderId="23" xfId="615" applyFont="1" applyFill="1" applyBorder="1" applyAlignment="1">
      <alignment horizontal="left" vertical="center"/>
    </xf>
    <xf numFmtId="0" fontId="119" fillId="47" borderId="23" xfId="615" applyFont="1" applyFill="1" applyBorder="1" applyAlignment="1">
      <alignment horizontal="left" vertical="center"/>
    </xf>
    <xf numFmtId="0" fontId="125" fillId="47" borderId="23" xfId="615" applyFont="1" applyFill="1" applyBorder="1" applyAlignment="1">
      <alignment horizontal="center" vertical="center"/>
    </xf>
    <xf numFmtId="0" fontId="126" fillId="47" borderId="23" xfId="615" applyFont="1" applyFill="1" applyBorder="1" applyAlignment="1">
      <alignment vertical="center"/>
    </xf>
    <xf numFmtId="0" fontId="127" fillId="47" borderId="23" xfId="615" applyFont="1" applyFill="1" applyBorder="1" applyAlignment="1">
      <alignment horizontal="center" vertical="center"/>
    </xf>
    <xf numFmtId="0" fontId="127" fillId="47" borderId="14" xfId="615" applyFont="1" applyFill="1" applyBorder="1" applyAlignment="1">
      <alignment horizontal="center" vertical="center"/>
    </xf>
    <xf numFmtId="0" fontId="10" fillId="47" borderId="23" xfId="615" applyFont="1" applyFill="1" applyBorder="1" applyAlignment="1">
      <alignment horizontal="left" vertical="center" wrapText="1"/>
    </xf>
    <xf numFmtId="0" fontId="13" fillId="47" borderId="23" xfId="615" applyFont="1" applyFill="1" applyBorder="1" applyAlignment="1">
      <alignment horizontal="left" vertical="center" wrapText="1"/>
    </xf>
    <xf numFmtId="0" fontId="13" fillId="47" borderId="14" xfId="615" applyFont="1" applyFill="1" applyBorder="1" applyAlignment="1">
      <alignment horizontal="left" vertical="center" wrapText="1"/>
    </xf>
    <xf numFmtId="0" fontId="9" fillId="0" borderId="0" xfId="459" applyFont="1" applyAlignment="1">
      <alignment vertical="center"/>
    </xf>
    <xf numFmtId="0" fontId="10" fillId="0" borderId="0" xfId="459" applyFont="1" applyAlignment="1">
      <alignment vertical="center"/>
    </xf>
    <xf numFmtId="0" fontId="124" fillId="47" borderId="17" xfId="615" applyFont="1" applyFill="1" applyBorder="1" applyAlignment="1">
      <alignment horizontal="left" vertical="center"/>
    </xf>
    <xf numFmtId="0" fontId="10" fillId="47" borderId="24" xfId="615" applyFont="1" applyFill="1" applyBorder="1" applyAlignment="1">
      <alignment horizontal="left" vertical="center" wrapText="1"/>
    </xf>
    <xf numFmtId="0" fontId="13" fillId="47" borderId="24" xfId="615" applyFont="1" applyFill="1" applyBorder="1" applyAlignment="1">
      <alignment horizontal="left" vertical="center" wrapText="1"/>
    </xf>
    <xf numFmtId="0" fontId="13" fillId="47" borderId="25" xfId="615" applyFont="1" applyFill="1" applyBorder="1" applyAlignment="1">
      <alignment horizontal="left" vertical="center" wrapText="1"/>
    </xf>
    <xf numFmtId="0" fontId="13" fillId="0" borderId="15" xfId="615" applyFont="1" applyFill="1" applyBorder="1" applyAlignment="1">
      <alignment horizontal="left" vertical="center"/>
    </xf>
    <xf numFmtId="0" fontId="13" fillId="0" borderId="0" xfId="615" applyFont="1" applyFill="1" applyBorder="1" applyAlignment="1">
      <alignment horizontal="left" vertical="center"/>
    </xf>
    <xf numFmtId="0" fontId="13" fillId="0" borderId="0" xfId="615" applyFont="1" applyFill="1" applyBorder="1" applyAlignment="1">
      <alignment horizontal="center" vertical="center"/>
    </xf>
    <xf numFmtId="0" fontId="13" fillId="0" borderId="0" xfId="615" applyFont="1" applyFill="1" applyBorder="1" applyAlignment="1">
      <alignment horizontal="center" vertical="center" wrapText="1"/>
    </xf>
    <xf numFmtId="0" fontId="10" fillId="0" borderId="0" xfId="615" applyFont="1" applyFill="1" applyBorder="1" applyAlignment="1">
      <alignment horizontal="left" vertical="center" wrapText="1"/>
    </xf>
    <xf numFmtId="0" fontId="13" fillId="0" borderId="0" xfId="615" applyFont="1" applyFill="1" applyBorder="1" applyAlignment="1">
      <alignment horizontal="left" vertical="center" wrapText="1"/>
    </xf>
    <xf numFmtId="0" fontId="13" fillId="0" borderId="16" xfId="615" applyFont="1" applyFill="1" applyBorder="1" applyAlignment="1">
      <alignment horizontal="left" vertical="center" wrapText="1"/>
    </xf>
    <xf numFmtId="0" fontId="13" fillId="0" borderId="15" xfId="615" applyFont="1" applyBorder="1" applyAlignment="1">
      <alignment horizontal="left" vertical="center"/>
    </xf>
    <xf numFmtId="0" fontId="10" fillId="2" borderId="0" xfId="615" applyFont="1" applyFill="1" applyBorder="1" applyAlignment="1">
      <alignment horizontal="center" vertical="center"/>
    </xf>
    <xf numFmtId="0" fontId="13" fillId="0" borderId="0" xfId="615" applyFont="1" applyBorder="1" applyAlignment="1">
      <alignment horizontal="left" vertical="center"/>
    </xf>
    <xf numFmtId="0" fontId="13" fillId="0" borderId="0" xfId="615" applyFont="1" applyBorder="1" applyAlignment="1">
      <alignment horizontal="left" vertical="center" wrapText="1"/>
    </xf>
    <xf numFmtId="0" fontId="10" fillId="0" borderId="0" xfId="615" applyFont="1" applyBorder="1" applyAlignment="1">
      <alignment vertical="center"/>
    </xf>
    <xf numFmtId="0" fontId="13" fillId="0" borderId="0" xfId="615" applyFont="1" applyBorder="1" applyAlignment="1">
      <alignment horizontal="center" vertical="center"/>
    </xf>
    <xf numFmtId="0" fontId="13" fillId="0" borderId="0" xfId="615" applyFont="1" applyBorder="1" applyAlignment="1">
      <alignment horizontal="center" vertical="center" wrapText="1"/>
    </xf>
    <xf numFmtId="0" fontId="13" fillId="0" borderId="16" xfId="615" applyFont="1" applyBorder="1" applyAlignment="1">
      <alignment horizontal="center" vertical="center" wrapText="1"/>
    </xf>
    <xf numFmtId="0" fontId="10" fillId="0" borderId="0" xfId="459" applyFont="1" applyBorder="1" applyAlignment="1">
      <alignment vertical="center"/>
    </xf>
    <xf numFmtId="0" fontId="10" fillId="47" borderId="10" xfId="615" applyFont="1" applyFill="1" applyBorder="1" applyAlignment="1">
      <alignment horizontal="center" vertical="center"/>
    </xf>
    <xf numFmtId="0" fontId="10" fillId="2" borderId="28" xfId="615" applyFont="1" applyFill="1" applyBorder="1" applyAlignment="1">
      <alignment horizontal="left" vertical="center"/>
    </xf>
    <xf numFmtId="0" fontId="10" fillId="0" borderId="28" xfId="615" applyFont="1" applyBorder="1" applyAlignment="1">
      <alignment vertical="center"/>
    </xf>
    <xf numFmtId="0" fontId="10" fillId="0" borderId="22" xfId="615" applyFont="1" applyBorder="1" applyAlignment="1">
      <alignment vertical="center"/>
    </xf>
    <xf numFmtId="0" fontId="13" fillId="2" borderId="0" xfId="615" applyFont="1" applyFill="1" applyBorder="1" applyAlignment="1">
      <alignment horizontal="left" vertical="center"/>
    </xf>
    <xf numFmtId="0" fontId="10" fillId="2" borderId="11" xfId="615" applyFont="1" applyFill="1" applyBorder="1" applyAlignment="1">
      <alignment horizontal="center" vertical="center"/>
    </xf>
    <xf numFmtId="0" fontId="10" fillId="2" borderId="28" xfId="615" applyFont="1" applyFill="1" applyBorder="1" applyAlignment="1">
      <alignment horizontal="center" vertical="center"/>
    </xf>
    <xf numFmtId="0" fontId="10" fillId="2" borderId="16" xfId="615" applyFont="1" applyFill="1" applyBorder="1" applyAlignment="1">
      <alignment horizontal="center" vertical="center"/>
    </xf>
    <xf numFmtId="0" fontId="10" fillId="2" borderId="15" xfId="615" applyFont="1" applyFill="1" applyBorder="1" applyAlignment="1">
      <alignment horizontal="center" vertical="center"/>
    </xf>
    <xf numFmtId="0" fontId="13" fillId="2" borderId="15" xfId="615" applyFont="1" applyFill="1" applyBorder="1" applyAlignment="1">
      <alignment horizontal="left" vertical="center"/>
    </xf>
    <xf numFmtId="0" fontId="10" fillId="0" borderId="0" xfId="615" applyFont="1" applyBorder="1" applyAlignment="1">
      <alignment vertical="center" wrapText="1"/>
    </xf>
    <xf numFmtId="0" fontId="10" fillId="2" borderId="0" xfId="615" applyFont="1" applyFill="1" applyBorder="1" applyAlignment="1">
      <alignment horizontal="left" vertical="center"/>
    </xf>
    <xf numFmtId="0" fontId="13" fillId="2" borderId="18" xfId="615" applyFont="1" applyFill="1" applyBorder="1" applyAlignment="1">
      <alignment horizontal="left" vertical="center"/>
    </xf>
    <xf numFmtId="0" fontId="13" fillId="2" borderId="27" xfId="615" applyFont="1" applyFill="1" applyBorder="1" applyAlignment="1">
      <alignment horizontal="left" vertical="center"/>
    </xf>
    <xf numFmtId="0" fontId="10" fillId="2" borderId="6" xfId="615" applyFont="1" applyFill="1" applyBorder="1" applyAlignment="1">
      <alignment horizontal="center" vertical="center"/>
    </xf>
    <xf numFmtId="0" fontId="10" fillId="2" borderId="2" xfId="615" applyFont="1" applyFill="1" applyBorder="1" applyAlignment="1">
      <alignment horizontal="center" vertical="center"/>
    </xf>
    <xf numFmtId="0" fontId="10" fillId="47" borderId="10" xfId="615" applyFont="1" applyFill="1" applyBorder="1" applyAlignment="1">
      <alignment horizontal="center" vertical="center" wrapText="1"/>
    </xf>
    <xf numFmtId="0" fontId="10" fillId="3" borderId="6" xfId="615" applyFont="1" applyFill="1" applyBorder="1" applyAlignment="1">
      <alignment horizontal="left" vertical="center"/>
    </xf>
    <xf numFmtId="0" fontId="10" fillId="3" borderId="2" xfId="615" applyFont="1" applyFill="1" applyBorder="1" applyAlignment="1">
      <alignment vertical="center"/>
    </xf>
    <xf numFmtId="0" fontId="10" fillId="3" borderId="2" xfId="615" applyFont="1" applyFill="1" applyBorder="1" applyAlignment="1">
      <alignment horizontal="left" vertical="center"/>
    </xf>
    <xf numFmtId="0" fontId="10" fillId="2" borderId="2" xfId="615" applyFont="1" applyFill="1" applyBorder="1" applyAlignment="1">
      <alignment horizontal="left" vertical="center"/>
    </xf>
    <xf numFmtId="0" fontId="10" fillId="2" borderId="16" xfId="615" applyFont="1" applyFill="1" applyBorder="1" applyAlignment="1">
      <alignment horizontal="left" vertical="center"/>
    </xf>
    <xf numFmtId="0" fontId="10" fillId="2" borderId="86" xfId="615" quotePrefix="1" applyFont="1" applyFill="1" applyBorder="1" applyAlignment="1">
      <alignment horizontal="center" vertical="center"/>
    </xf>
    <xf numFmtId="0" fontId="10" fillId="2" borderId="87" xfId="615" quotePrefix="1" applyFont="1" applyFill="1" applyBorder="1" applyAlignment="1">
      <alignment horizontal="center" vertical="center"/>
    </xf>
    <xf numFmtId="0" fontId="10" fillId="2" borderId="88" xfId="615" quotePrefix="1" applyFont="1" applyFill="1" applyBorder="1" applyAlignment="1">
      <alignment horizontal="center" vertical="center"/>
    </xf>
    <xf numFmtId="0" fontId="10" fillId="2" borderId="8" xfId="615" applyFont="1" applyFill="1" applyBorder="1" applyAlignment="1">
      <alignment horizontal="left" vertical="center"/>
    </xf>
    <xf numFmtId="0" fontId="10" fillId="2" borderId="18" xfId="615" applyFont="1" applyFill="1" applyBorder="1" applyAlignment="1">
      <alignment horizontal="left" vertical="center"/>
    </xf>
    <xf numFmtId="0" fontId="10" fillId="0" borderId="18" xfId="615" applyFont="1" applyBorder="1" applyAlignment="1">
      <alignment vertical="center"/>
    </xf>
    <xf numFmtId="0" fontId="10" fillId="2" borderId="27" xfId="615" applyFont="1" applyFill="1" applyBorder="1" applyAlignment="1">
      <alignment horizontal="left" vertical="center"/>
    </xf>
    <xf numFmtId="49" fontId="10" fillId="0" borderId="15" xfId="615" applyNumberFormat="1" applyFont="1" applyFill="1" applyBorder="1" applyAlignment="1" applyProtection="1">
      <alignment vertical="center"/>
    </xf>
    <xf numFmtId="49" fontId="10" fillId="0" borderId="0" xfId="615" applyNumberFormat="1" applyFont="1" applyFill="1" applyBorder="1" applyAlignment="1" applyProtection="1">
      <alignment vertical="center"/>
    </xf>
    <xf numFmtId="0" fontId="10" fillId="0" borderId="50" xfId="615" applyFont="1" applyBorder="1" applyAlignment="1">
      <alignment vertical="center"/>
    </xf>
    <xf numFmtId="0" fontId="10" fillId="0" borderId="16" xfId="615" applyFont="1" applyBorder="1" applyAlignment="1">
      <alignment vertical="center"/>
    </xf>
    <xf numFmtId="0" fontId="10" fillId="48" borderId="100" xfId="459" applyNumberFormat="1" applyFont="1" applyFill="1" applyBorder="1" applyAlignment="1" applyProtection="1">
      <alignment horizontal="center" vertical="center"/>
    </xf>
    <xf numFmtId="0" fontId="10" fillId="48" borderId="101" xfId="459" applyNumberFormat="1" applyFont="1" applyFill="1" applyBorder="1" applyAlignment="1" applyProtection="1">
      <alignment horizontal="center" vertical="center"/>
    </xf>
    <xf numFmtId="0" fontId="10" fillId="48" borderId="101" xfId="459" applyFont="1" applyFill="1" applyBorder="1" applyAlignment="1">
      <alignment vertical="center"/>
    </xf>
    <xf numFmtId="49" fontId="10" fillId="50" borderId="107" xfId="459" applyNumberFormat="1" applyFont="1" applyFill="1" applyBorder="1" applyAlignment="1" applyProtection="1">
      <alignment vertical="center"/>
    </xf>
    <xf numFmtId="0" fontId="10" fillId="50" borderId="108" xfId="459" applyFont="1" applyFill="1" applyBorder="1" applyAlignment="1">
      <alignment vertical="center"/>
    </xf>
    <xf numFmtId="0" fontId="10" fillId="50" borderId="109" xfId="459" applyFont="1" applyFill="1" applyBorder="1" applyAlignment="1">
      <alignment vertical="center"/>
    </xf>
    <xf numFmtId="0" fontId="10" fillId="48" borderId="110" xfId="459" applyNumberFormat="1" applyFont="1" applyFill="1" applyBorder="1" applyAlignment="1" applyProtection="1">
      <alignment horizontal="center" vertical="center"/>
    </xf>
    <xf numFmtId="0" fontId="10" fillId="0" borderId="110" xfId="459" applyNumberFormat="1" applyFont="1" applyFill="1" applyBorder="1" applyAlignment="1" applyProtection="1">
      <alignment horizontal="center" vertical="center"/>
    </xf>
    <xf numFmtId="0" fontId="10" fillId="0" borderId="101" xfId="459" applyFont="1" applyBorder="1" applyAlignment="1">
      <alignment vertical="center"/>
    </xf>
    <xf numFmtId="0" fontId="10" fillId="48" borderId="113" xfId="459" applyNumberFormat="1" applyFont="1" applyFill="1" applyBorder="1" applyAlignment="1" applyProtection="1">
      <alignment horizontal="center" vertical="center"/>
    </xf>
    <xf numFmtId="0" fontId="10" fillId="0" borderId="114" xfId="459" applyNumberFormat="1" applyFont="1" applyFill="1" applyBorder="1" applyAlignment="1" applyProtection="1">
      <alignment horizontal="center" vertical="center"/>
    </xf>
    <xf numFmtId="49" fontId="10" fillId="0" borderId="107" xfId="459" applyNumberFormat="1" applyFont="1" applyFill="1" applyBorder="1" applyAlignment="1" applyProtection="1">
      <alignment vertical="center"/>
    </xf>
    <xf numFmtId="0" fontId="10" fillId="0" borderId="108" xfId="459" applyFont="1" applyFill="1" applyBorder="1" applyAlignment="1">
      <alignment vertical="center"/>
    </xf>
    <xf numFmtId="0" fontId="10" fillId="0" borderId="109" xfId="459" applyFont="1" applyFill="1" applyBorder="1" applyAlignment="1">
      <alignment vertical="center"/>
    </xf>
    <xf numFmtId="0" fontId="10" fillId="48" borderId="117" xfId="459" applyNumberFormat="1" applyFont="1" applyFill="1" applyBorder="1" applyAlignment="1" applyProtection="1">
      <alignment horizontal="center" vertical="center"/>
    </xf>
    <xf numFmtId="0" fontId="10" fillId="0" borderId="117" xfId="459" applyNumberFormat="1" applyFont="1" applyFill="1" applyBorder="1" applyAlignment="1" applyProtection="1">
      <alignment horizontal="center" vertical="center"/>
    </xf>
    <xf numFmtId="0" fontId="10" fillId="0" borderId="108" xfId="459" applyFont="1" applyBorder="1" applyAlignment="1">
      <alignment vertical="center"/>
    </xf>
    <xf numFmtId="49" fontId="10" fillId="50" borderId="107" xfId="459" applyNumberFormat="1" applyFont="1" applyFill="1" applyBorder="1" applyAlignment="1" applyProtection="1">
      <alignment horizontal="left" vertical="center"/>
    </xf>
    <xf numFmtId="49" fontId="10" fillId="50" borderId="108" xfId="459" applyNumberFormat="1" applyFont="1" applyFill="1" applyBorder="1" applyAlignment="1" applyProtection="1">
      <alignment horizontal="left" vertical="center"/>
    </xf>
    <xf numFmtId="49" fontId="10" fillId="0" borderId="120" xfId="459" applyNumberFormat="1" applyFont="1" applyFill="1" applyBorder="1" applyAlignment="1" applyProtection="1">
      <alignment vertical="center"/>
    </xf>
    <xf numFmtId="0" fontId="10" fillId="0" borderId="121" xfId="459" applyFont="1" applyBorder="1" applyAlignment="1">
      <alignment vertical="center"/>
    </xf>
    <xf numFmtId="0" fontId="10" fillId="0" borderId="109" xfId="459" applyFont="1" applyBorder="1" applyAlignment="1">
      <alignment vertical="center"/>
    </xf>
    <xf numFmtId="49" fontId="10" fillId="0" borderId="107" xfId="459" applyNumberFormat="1" applyFont="1" applyFill="1" applyBorder="1" applyAlignment="1" applyProtection="1">
      <alignment horizontal="left" vertical="center"/>
    </xf>
    <xf numFmtId="49" fontId="10" fillId="0" borderId="108" xfId="459" applyNumberFormat="1" applyFont="1" applyFill="1" applyBorder="1" applyAlignment="1" applyProtection="1">
      <alignment horizontal="left" vertical="center"/>
    </xf>
    <xf numFmtId="0" fontId="10" fillId="0" borderId="108" xfId="459" applyFont="1" applyBorder="1" applyAlignment="1">
      <alignment horizontal="left" vertical="center"/>
    </xf>
    <xf numFmtId="0" fontId="10" fillId="0" borderId="117" xfId="459" quotePrefix="1" applyNumberFormat="1" applyFont="1" applyFill="1" applyBorder="1" applyAlignment="1" applyProtection="1">
      <alignment horizontal="center" vertical="center"/>
    </xf>
    <xf numFmtId="0" fontId="10" fillId="0" borderId="118" xfId="459" applyFont="1" applyBorder="1" applyAlignment="1">
      <alignment horizontal="left" vertical="center"/>
    </xf>
    <xf numFmtId="0" fontId="10" fillId="48" borderId="131" xfId="459" applyNumberFormat="1" applyFont="1" applyFill="1" applyBorder="1" applyAlignment="1" applyProtection="1">
      <alignment horizontal="center" vertical="center"/>
    </xf>
    <xf numFmtId="0" fontId="10" fillId="0" borderId="124" xfId="459" applyFont="1" applyBorder="1" applyAlignment="1">
      <alignment horizontal="left" vertical="center"/>
    </xf>
    <xf numFmtId="0" fontId="10" fillId="0" borderId="121" xfId="459" applyFont="1" applyBorder="1" applyAlignment="1">
      <alignment horizontal="left" vertical="center"/>
    </xf>
    <xf numFmtId="0" fontId="10" fillId="48" borderId="40" xfId="459" applyNumberFormat="1" applyFont="1" applyFill="1" applyBorder="1" applyAlignment="1" applyProtection="1">
      <alignment horizontal="center" vertical="center"/>
    </xf>
    <xf numFmtId="0" fontId="10" fillId="0" borderId="122" xfId="459" applyNumberFormat="1" applyFont="1" applyFill="1" applyBorder="1" applyAlignment="1" applyProtection="1">
      <alignment horizontal="center" vertical="center"/>
    </xf>
    <xf numFmtId="0" fontId="10" fillId="0" borderId="134" xfId="459" applyNumberFormat="1" applyFont="1" applyFill="1" applyBorder="1" applyAlignment="1" applyProtection="1">
      <alignment horizontal="center" vertical="center"/>
    </xf>
    <xf numFmtId="0" fontId="10" fillId="48" borderId="135" xfId="459" applyNumberFormat="1" applyFont="1" applyFill="1" applyBorder="1" applyAlignment="1" applyProtection="1">
      <alignment horizontal="center" vertical="center"/>
    </xf>
    <xf numFmtId="49" fontId="10" fillId="50" borderId="108" xfId="459" applyNumberFormat="1" applyFont="1" applyFill="1" applyBorder="1" applyAlignment="1" applyProtection="1">
      <alignment horizontal="left" vertical="center" wrapText="1"/>
    </xf>
    <xf numFmtId="49" fontId="10" fillId="50" borderId="109" xfId="459" applyNumberFormat="1" applyFont="1" applyFill="1" applyBorder="1" applyAlignment="1" applyProtection="1">
      <alignment horizontal="left" vertical="center" wrapText="1"/>
    </xf>
    <xf numFmtId="49" fontId="10" fillId="0" borderId="136" xfId="459" applyNumberFormat="1" applyFont="1" applyFill="1" applyBorder="1" applyAlignment="1" applyProtection="1">
      <alignment horizontal="left" vertical="center"/>
    </xf>
    <xf numFmtId="49" fontId="10" fillId="0" borderId="137" xfId="459" applyNumberFormat="1" applyFont="1" applyFill="1" applyBorder="1" applyAlignment="1" applyProtection="1">
      <alignment vertical="center" wrapText="1"/>
    </xf>
    <xf numFmtId="0" fontId="10" fillId="0" borderId="137" xfId="459" applyFont="1" applyFill="1" applyBorder="1" applyAlignment="1">
      <alignment horizontal="left" vertical="center"/>
    </xf>
    <xf numFmtId="0" fontId="10" fillId="48" borderId="138" xfId="459" applyNumberFormat="1" applyFont="1" applyFill="1" applyBorder="1" applyAlignment="1" applyProtection="1">
      <alignment horizontal="center" vertical="center"/>
    </xf>
    <xf numFmtId="0" fontId="10" fillId="0" borderId="139" xfId="459" applyNumberFormat="1" applyFont="1" applyFill="1" applyBorder="1" applyAlignment="1" applyProtection="1">
      <alignment horizontal="center" vertical="center"/>
    </xf>
    <xf numFmtId="49" fontId="10" fillId="0" borderId="109" xfId="459" applyNumberFormat="1" applyFont="1" applyFill="1" applyBorder="1" applyAlignment="1" applyProtection="1">
      <alignment horizontal="left" vertical="center"/>
    </xf>
    <xf numFmtId="0" fontId="13" fillId="48" borderId="19" xfId="459" applyNumberFormat="1" applyFont="1" applyFill="1" applyBorder="1" applyAlignment="1" applyProtection="1">
      <alignment horizontal="center" vertical="center"/>
    </xf>
    <xf numFmtId="0" fontId="13" fillId="47" borderId="140" xfId="459" applyNumberFormat="1" applyFont="1" applyFill="1" applyBorder="1" applyAlignment="1" applyProtection="1">
      <alignment horizontal="center" vertical="center"/>
    </xf>
    <xf numFmtId="0" fontId="10" fillId="48" borderId="143" xfId="459" applyNumberFormat="1" applyFont="1" applyFill="1" applyBorder="1" applyAlignment="1" applyProtection="1">
      <alignment horizontal="center" vertical="center"/>
    </xf>
    <xf numFmtId="0" fontId="10" fillId="47" borderId="144" xfId="459" applyNumberFormat="1" applyFont="1" applyFill="1" applyBorder="1" applyAlignment="1" applyProtection="1">
      <alignment horizontal="center" vertical="center"/>
    </xf>
    <xf numFmtId="0" fontId="10" fillId="0" borderId="107" xfId="459" applyFont="1" applyBorder="1" applyAlignment="1">
      <alignment horizontal="left" vertical="center"/>
    </xf>
    <xf numFmtId="0" fontId="10" fillId="48" borderId="148" xfId="459" applyNumberFormat="1" applyFont="1" applyFill="1" applyBorder="1" applyAlignment="1" applyProtection="1">
      <alignment horizontal="center" vertical="center"/>
    </xf>
    <xf numFmtId="0" fontId="10" fillId="47" borderId="139" xfId="459" applyNumberFormat="1" applyFont="1" applyFill="1" applyBorder="1" applyAlignment="1" applyProtection="1">
      <alignment horizontal="center" vertical="center"/>
    </xf>
    <xf numFmtId="0" fontId="10" fillId="0" borderId="107" xfId="459" applyFont="1" applyFill="1" applyBorder="1" applyAlignment="1">
      <alignment horizontal="left" vertical="center"/>
    </xf>
    <xf numFmtId="0" fontId="13" fillId="48" borderId="19" xfId="459" applyFont="1" applyFill="1" applyBorder="1" applyAlignment="1">
      <alignment vertical="center"/>
    </xf>
    <xf numFmtId="0" fontId="13" fillId="48" borderId="39" xfId="459" applyFont="1" applyFill="1" applyBorder="1" applyAlignment="1">
      <alignment vertical="center"/>
    </xf>
    <xf numFmtId="0" fontId="13" fillId="48" borderId="32" xfId="459" applyFont="1" applyFill="1" applyBorder="1" applyAlignment="1">
      <alignment vertical="center"/>
    </xf>
    <xf numFmtId="0" fontId="10" fillId="48" borderId="151" xfId="459" applyNumberFormat="1" applyFont="1" applyFill="1" applyBorder="1" applyAlignment="1" applyProtection="1">
      <alignment horizontal="center" vertical="center"/>
    </xf>
    <xf numFmtId="0" fontId="13" fillId="0" borderId="108" xfId="459" applyFont="1" applyFill="1" applyBorder="1" applyAlignment="1">
      <alignment vertical="center"/>
    </xf>
    <xf numFmtId="0" fontId="13" fillId="0" borderId="109" xfId="459" applyFont="1" applyFill="1" applyBorder="1" applyAlignment="1">
      <alignment vertical="center"/>
    </xf>
    <xf numFmtId="0" fontId="10" fillId="48" borderId="154" xfId="459" applyNumberFormat="1" applyFont="1" applyFill="1" applyBorder="1" applyAlignment="1" applyProtection="1">
      <alignment horizontal="center" vertical="center"/>
    </xf>
    <xf numFmtId="0" fontId="10" fillId="47" borderId="154" xfId="459" applyNumberFormat="1" applyFont="1" applyFill="1" applyBorder="1" applyAlignment="1" applyProtection="1">
      <alignment horizontal="center" vertical="center"/>
    </xf>
    <xf numFmtId="49" fontId="10" fillId="50" borderId="120" xfId="459" applyNumberFormat="1" applyFont="1" applyFill="1" applyBorder="1" applyAlignment="1" applyProtection="1">
      <alignment vertical="center"/>
    </xf>
    <xf numFmtId="0" fontId="10" fillId="50" borderId="121" xfId="459" applyFont="1" applyFill="1" applyBorder="1" applyAlignment="1">
      <alignment vertical="center"/>
    </xf>
    <xf numFmtId="0" fontId="10" fillId="50" borderId="122" xfId="459" applyFont="1" applyFill="1" applyBorder="1" applyAlignment="1">
      <alignment vertical="center"/>
    </xf>
    <xf numFmtId="0" fontId="10" fillId="0" borderId="122" xfId="459" applyFont="1" applyBorder="1" applyAlignment="1">
      <alignment vertical="center"/>
    </xf>
    <xf numFmtId="0" fontId="10" fillId="48" borderId="134" xfId="459" applyNumberFormat="1" applyFont="1" applyFill="1" applyBorder="1" applyAlignment="1" applyProtection="1">
      <alignment horizontal="center" vertical="center"/>
    </xf>
    <xf numFmtId="49" fontId="13" fillId="0" borderId="19" xfId="459" applyNumberFormat="1" applyFont="1" applyFill="1" applyBorder="1" applyAlignment="1" applyProtection="1">
      <alignment vertical="center"/>
    </xf>
    <xf numFmtId="0" fontId="13" fillId="0" borderId="39" xfId="459" applyFont="1" applyBorder="1" applyAlignment="1">
      <alignment vertical="center"/>
    </xf>
    <xf numFmtId="0" fontId="13" fillId="0" borderId="155" xfId="459" applyFont="1" applyBorder="1" applyAlignment="1">
      <alignment vertical="center"/>
    </xf>
    <xf numFmtId="0" fontId="13" fillId="48" borderId="156" xfId="459" applyNumberFormat="1" applyFont="1" applyFill="1" applyBorder="1" applyAlignment="1" applyProtection="1">
      <alignment horizontal="center" vertical="center"/>
    </xf>
    <xf numFmtId="0" fontId="13" fillId="0" borderId="156" xfId="459" applyNumberFormat="1" applyFont="1" applyFill="1" applyBorder="1" applyAlignment="1" applyProtection="1">
      <alignment horizontal="center" vertical="center"/>
    </xf>
    <xf numFmtId="0" fontId="13" fillId="0" borderId="32" xfId="459" applyFont="1" applyBorder="1" applyAlignment="1">
      <alignment vertical="center"/>
    </xf>
    <xf numFmtId="49" fontId="10" fillId="0" borderId="153" xfId="459" applyNumberFormat="1" applyFont="1" applyFill="1" applyBorder="1" applyAlignment="1" applyProtection="1">
      <alignment vertical="center"/>
    </xf>
    <xf numFmtId="0" fontId="10" fillId="0" borderId="101" xfId="459" applyFont="1" applyFill="1" applyBorder="1" applyAlignment="1">
      <alignment vertical="center"/>
    </xf>
    <xf numFmtId="49" fontId="10" fillId="0" borderId="160" xfId="459" applyNumberFormat="1" applyFont="1" applyFill="1" applyBorder="1" applyAlignment="1" applyProtection="1">
      <alignment vertical="center"/>
    </xf>
    <xf numFmtId="49" fontId="139" fillId="0" borderId="108" xfId="459" applyNumberFormat="1" applyFont="1" applyFill="1" applyBorder="1" applyAlignment="1" applyProtection="1">
      <alignment horizontal="left" vertical="center" wrapText="1"/>
    </xf>
    <xf numFmtId="49" fontId="139" fillId="0" borderId="109" xfId="459" applyNumberFormat="1" applyFont="1" applyFill="1" applyBorder="1" applyAlignment="1" applyProtection="1">
      <alignment horizontal="left" vertical="center" wrapText="1"/>
    </xf>
    <xf numFmtId="49" fontId="10" fillId="3" borderId="107" xfId="459" applyNumberFormat="1" applyFont="1" applyFill="1" applyBorder="1" applyAlignment="1" applyProtection="1">
      <alignment horizontal="left" vertical="center"/>
    </xf>
    <xf numFmtId="49" fontId="139" fillId="3" borderId="108" xfId="459" applyNumberFormat="1" applyFont="1" applyFill="1" applyBorder="1" applyAlignment="1" applyProtection="1">
      <alignment horizontal="left" vertical="center" wrapText="1"/>
    </xf>
    <xf numFmtId="49" fontId="139" fillId="3" borderId="109" xfId="459" applyNumberFormat="1" applyFont="1" applyFill="1" applyBorder="1" applyAlignment="1" applyProtection="1">
      <alignment horizontal="left" vertical="center" wrapText="1"/>
    </xf>
    <xf numFmtId="49" fontId="10" fillId="0" borderId="108" xfId="459" applyNumberFormat="1" applyFont="1" applyFill="1" applyBorder="1" applyAlignment="1" applyProtection="1">
      <alignment horizontal="left" vertical="center" wrapText="1"/>
    </xf>
    <xf numFmtId="49" fontId="10" fillId="0" borderId="109" xfId="459" applyNumberFormat="1" applyFont="1" applyFill="1" applyBorder="1" applyAlignment="1" applyProtection="1">
      <alignment horizontal="left" vertical="center" wrapText="1"/>
    </xf>
    <xf numFmtId="49" fontId="10" fillId="0" borderId="161" xfId="459" applyNumberFormat="1" applyFont="1" applyFill="1" applyBorder="1" applyAlignment="1" applyProtection="1">
      <alignment horizontal="left" vertical="center"/>
    </xf>
    <xf numFmtId="49" fontId="139" fillId="0" borderId="162" xfId="459" applyNumberFormat="1" applyFont="1" applyFill="1" applyBorder="1" applyAlignment="1" applyProtection="1">
      <alignment horizontal="left" vertical="center" wrapText="1"/>
    </xf>
    <xf numFmtId="49" fontId="139" fillId="0" borderId="163" xfId="459" applyNumberFormat="1" applyFont="1" applyFill="1" applyBorder="1" applyAlignment="1" applyProtection="1">
      <alignment horizontal="left" vertical="center" wrapText="1"/>
    </xf>
    <xf numFmtId="0" fontId="13" fillId="0" borderId="165" xfId="459" applyNumberFormat="1" applyFont="1" applyFill="1" applyBorder="1" applyAlignment="1" applyProtection="1">
      <alignment horizontal="center" vertical="center"/>
    </xf>
    <xf numFmtId="49" fontId="13" fillId="0" borderId="132" xfId="459" applyNumberFormat="1" applyFont="1" applyFill="1" applyBorder="1" applyAlignment="1" applyProtection="1">
      <alignment vertical="center"/>
    </xf>
    <xf numFmtId="0" fontId="10" fillId="0" borderId="133" xfId="459" applyFont="1" applyBorder="1" applyAlignment="1">
      <alignment vertical="center"/>
    </xf>
    <xf numFmtId="0" fontId="10" fillId="48" borderId="115" xfId="459" applyFont="1" applyFill="1" applyBorder="1" applyAlignment="1">
      <alignment horizontal="center" vertical="center"/>
    </xf>
    <xf numFmtId="0" fontId="10" fillId="48" borderId="112" xfId="459" applyFont="1" applyFill="1" applyBorder="1" applyAlignment="1">
      <alignment horizontal="center" vertical="center"/>
    </xf>
    <xf numFmtId="49" fontId="10" fillId="0" borderId="132" xfId="459" applyNumberFormat="1" applyFont="1" applyFill="1" applyBorder="1" applyAlignment="1" applyProtection="1">
      <alignment vertical="center"/>
    </xf>
    <xf numFmtId="49" fontId="10" fillId="0" borderId="118" xfId="459" applyNumberFormat="1" applyFont="1" applyFill="1" applyBorder="1" applyAlignment="1" applyProtection="1">
      <alignment horizontal="left" vertical="center"/>
    </xf>
    <xf numFmtId="49" fontId="10" fillId="0" borderId="130" xfId="459" applyNumberFormat="1" applyFont="1" applyFill="1" applyBorder="1" applyAlignment="1" applyProtection="1">
      <alignment horizontal="left" vertical="center"/>
    </xf>
    <xf numFmtId="0" fontId="10" fillId="0" borderId="153" xfId="459" applyFont="1" applyFill="1" applyBorder="1" applyAlignment="1">
      <alignment horizontal="left" vertical="center"/>
    </xf>
    <xf numFmtId="0" fontId="10" fillId="0" borderId="108" xfId="459" applyFont="1" applyFill="1" applyBorder="1" applyAlignment="1">
      <alignment horizontal="left" vertical="center"/>
    </xf>
    <xf numFmtId="0" fontId="10" fillId="0" borderId="130" xfId="459" applyFont="1" applyFill="1" applyBorder="1" applyAlignment="1">
      <alignment horizontal="left" vertical="center"/>
    </xf>
    <xf numFmtId="0" fontId="13" fillId="48" borderId="20" xfId="459" applyNumberFormat="1" applyFont="1" applyFill="1" applyBorder="1" applyAlignment="1" applyProtection="1">
      <alignment horizontal="center" vertical="center"/>
    </xf>
    <xf numFmtId="0" fontId="13" fillId="0" borderId="20" xfId="459" applyNumberFormat="1" applyFont="1" applyFill="1" applyBorder="1" applyAlignment="1" applyProtection="1">
      <alignment horizontal="center" vertical="center"/>
    </xf>
    <xf numFmtId="0" fontId="10" fillId="48" borderId="100" xfId="459" applyFont="1" applyFill="1" applyBorder="1" applyAlignment="1">
      <alignment horizontal="center" vertical="center"/>
    </xf>
    <xf numFmtId="0" fontId="10" fillId="48" borderId="101" xfId="459" applyFont="1" applyFill="1" applyBorder="1" applyAlignment="1">
      <alignment horizontal="center" vertical="center"/>
    </xf>
    <xf numFmtId="49" fontId="10" fillId="0" borderId="153" xfId="459" applyNumberFormat="1" applyFont="1" applyFill="1" applyBorder="1" applyAlignment="1" applyProtection="1">
      <alignment horizontal="left" vertical="center"/>
    </xf>
    <xf numFmtId="0" fontId="10" fillId="0" borderId="118" xfId="459" applyFont="1" applyFill="1" applyBorder="1" applyAlignment="1">
      <alignment vertical="center"/>
    </xf>
    <xf numFmtId="0" fontId="10" fillId="48" borderId="107" xfId="459" applyNumberFormat="1" applyFont="1" applyFill="1" applyBorder="1" applyAlignment="1" applyProtection="1">
      <alignment horizontal="center" vertical="center"/>
    </xf>
    <xf numFmtId="0" fontId="10" fillId="48" borderId="108" xfId="459" applyNumberFormat="1" applyFont="1" applyFill="1" applyBorder="1" applyAlignment="1" applyProtection="1">
      <alignment horizontal="center" vertical="center"/>
    </xf>
    <xf numFmtId="0" fontId="10" fillId="48" borderId="130" xfId="459" applyNumberFormat="1" applyFont="1" applyFill="1" applyBorder="1" applyAlignment="1" applyProtection="1">
      <alignment horizontal="center" vertical="center"/>
    </xf>
    <xf numFmtId="0" fontId="10" fillId="0" borderId="121" xfId="459" applyFont="1" applyFill="1" applyBorder="1" applyAlignment="1">
      <alignment vertical="center"/>
    </xf>
    <xf numFmtId="0" fontId="10" fillId="0" borderId="130" xfId="459" applyFont="1" applyBorder="1" applyAlignment="1">
      <alignment horizontal="left" vertical="center"/>
    </xf>
    <xf numFmtId="49" fontId="10" fillId="48" borderId="154" xfId="459" applyNumberFormat="1" applyFont="1" applyFill="1" applyBorder="1" applyAlignment="1" applyProtection="1">
      <alignment horizontal="center" vertical="center"/>
    </xf>
    <xf numFmtId="49" fontId="10" fillId="50" borderId="153" xfId="459" applyNumberFormat="1" applyFont="1" applyFill="1" applyBorder="1" applyAlignment="1" applyProtection="1">
      <alignment horizontal="left" vertical="center"/>
    </xf>
    <xf numFmtId="49" fontId="10" fillId="50" borderId="130" xfId="459" applyNumberFormat="1" applyFont="1" applyFill="1" applyBorder="1" applyAlignment="1" applyProtection="1">
      <alignment horizontal="left" vertical="center"/>
    </xf>
    <xf numFmtId="0" fontId="10" fillId="48" borderId="119" xfId="459" applyNumberFormat="1" applyFont="1" applyFill="1" applyBorder="1" applyAlignment="1" applyProtection="1">
      <alignment horizontal="center" vertical="center"/>
    </xf>
    <xf numFmtId="49" fontId="10" fillId="50" borderId="120" xfId="459" applyNumberFormat="1" applyFont="1" applyFill="1" applyBorder="1" applyAlignment="1" applyProtection="1">
      <alignment horizontal="left" vertical="center"/>
    </xf>
    <xf numFmtId="49" fontId="10" fillId="50" borderId="121" xfId="459" applyNumberFormat="1" applyFont="1" applyFill="1" applyBorder="1" applyAlignment="1" applyProtection="1">
      <alignment horizontal="left" vertical="center" wrapText="1"/>
    </xf>
    <xf numFmtId="49" fontId="10" fillId="50" borderId="122" xfId="459" applyNumberFormat="1" applyFont="1" applyFill="1" applyBorder="1" applyAlignment="1" applyProtection="1">
      <alignment horizontal="left" vertical="center" wrapText="1"/>
    </xf>
    <xf numFmtId="0" fontId="10" fillId="0" borderId="10" xfId="459" applyNumberFormat="1" applyFont="1" applyFill="1" applyBorder="1" applyAlignment="1" applyProtection="1">
      <alignment horizontal="center" vertical="center"/>
    </xf>
    <xf numFmtId="0" fontId="10" fillId="0" borderId="166" xfId="459" applyNumberFormat="1" applyFont="1" applyFill="1" applyBorder="1" applyAlignment="1" applyProtection="1">
      <alignment horizontal="center" vertical="center"/>
    </xf>
    <xf numFmtId="49" fontId="13" fillId="0" borderId="11" xfId="459" applyNumberFormat="1" applyFont="1" applyFill="1" applyBorder="1" applyAlignment="1" applyProtection="1">
      <alignment vertical="center"/>
    </xf>
    <xf numFmtId="0" fontId="13" fillId="0" borderId="28" xfId="459" applyFont="1" applyBorder="1" applyAlignment="1">
      <alignment vertical="center"/>
    </xf>
    <xf numFmtId="0" fontId="13" fillId="0" borderId="28" xfId="459" applyFont="1" applyBorder="1" applyAlignment="1">
      <alignment horizontal="right" vertical="center"/>
    </xf>
    <xf numFmtId="0" fontId="13" fillId="0" borderId="22" xfId="459" applyFont="1" applyBorder="1" applyAlignment="1">
      <alignment horizontal="right" vertical="center"/>
    </xf>
    <xf numFmtId="0" fontId="13" fillId="48" borderId="10" xfId="459" applyNumberFormat="1" applyFont="1" applyFill="1" applyBorder="1" applyAlignment="1" applyProtection="1">
      <alignment horizontal="center" vertical="center"/>
    </xf>
    <xf numFmtId="0" fontId="13" fillId="0" borderId="10" xfId="459" applyNumberFormat="1" applyFont="1" applyFill="1" applyBorder="1" applyAlignment="1" applyProtection="1">
      <alignment horizontal="center" vertical="center"/>
    </xf>
    <xf numFmtId="49" fontId="10" fillId="0" borderId="160" xfId="459" applyNumberFormat="1" applyFont="1" applyFill="1" applyBorder="1" applyAlignment="1" applyProtection="1">
      <alignment horizontal="left" vertical="center"/>
    </xf>
    <xf numFmtId="49" fontId="10" fillId="0" borderId="121" xfId="459" applyNumberFormat="1" applyFont="1" applyFill="1" applyBorder="1" applyAlignment="1" applyProtection="1">
      <alignment horizontal="left" vertical="center"/>
    </xf>
    <xf numFmtId="49" fontId="10" fillId="0" borderId="167" xfId="459" applyNumberFormat="1" applyFont="1" applyFill="1" applyBorder="1" applyAlignment="1" applyProtection="1">
      <alignment horizontal="left" vertical="center"/>
    </xf>
    <xf numFmtId="0" fontId="10" fillId="48" borderId="168" xfId="459" applyNumberFormat="1" applyFont="1" applyFill="1" applyBorder="1" applyAlignment="1" applyProtection="1">
      <alignment horizontal="center" vertical="center"/>
    </xf>
    <xf numFmtId="49" fontId="10" fillId="0" borderId="11" xfId="459" applyNumberFormat="1" applyFont="1" applyFill="1" applyBorder="1" applyAlignment="1" applyProtection="1">
      <alignment vertical="center"/>
    </xf>
    <xf numFmtId="0" fontId="10" fillId="48" borderId="123" xfId="459" applyNumberFormat="1" applyFont="1" applyFill="1" applyBorder="1" applyAlignment="1" applyProtection="1">
      <alignment horizontal="center" vertical="center"/>
    </xf>
    <xf numFmtId="49" fontId="13" fillId="50" borderId="11" xfId="459" applyNumberFormat="1" applyFont="1" applyFill="1" applyBorder="1" applyAlignment="1" applyProtection="1">
      <alignment vertical="center"/>
    </xf>
    <xf numFmtId="0" fontId="10" fillId="50" borderId="28" xfId="459" applyFont="1" applyFill="1" applyBorder="1" applyAlignment="1">
      <alignment vertical="center"/>
    </xf>
    <xf numFmtId="0" fontId="10" fillId="48" borderId="7" xfId="459" applyNumberFormat="1" applyFont="1" applyFill="1" applyBorder="1" applyAlignment="1" applyProtection="1">
      <alignment horizontal="center" vertical="center"/>
    </xf>
    <xf numFmtId="0" fontId="13" fillId="48" borderId="7" xfId="459" applyNumberFormat="1" applyFont="1" applyFill="1" applyBorder="1" applyAlignment="1" applyProtection="1">
      <alignment horizontal="center" vertical="center"/>
    </xf>
    <xf numFmtId="49" fontId="13" fillId="48" borderId="102" xfId="459" applyNumberFormat="1" applyFont="1" applyFill="1" applyBorder="1" applyAlignment="1" applyProtection="1">
      <alignment vertical="center"/>
    </xf>
    <xf numFmtId="0" fontId="13" fillId="48" borderId="103" xfId="459" applyFont="1" applyFill="1" applyBorder="1" applyAlignment="1">
      <alignment vertical="center"/>
    </xf>
    <xf numFmtId="49" fontId="13" fillId="48" borderId="132" xfId="459" applyNumberFormat="1" applyFont="1" applyFill="1" applyBorder="1" applyAlignment="1" applyProtection="1">
      <alignment vertical="center"/>
    </xf>
    <xf numFmtId="0" fontId="10" fillId="48" borderId="133" xfId="459" applyFont="1" applyFill="1" applyBorder="1" applyAlignment="1">
      <alignment vertical="center"/>
    </xf>
    <xf numFmtId="49" fontId="10" fillId="0" borderId="149" xfId="459" applyNumberFormat="1" applyFont="1" applyFill="1" applyBorder="1" applyAlignment="1" applyProtection="1">
      <alignment horizontal="left" vertical="center"/>
    </xf>
    <xf numFmtId="49" fontId="10" fillId="0" borderId="101" xfId="459" applyNumberFormat="1" applyFont="1" applyFill="1" applyBorder="1" applyAlignment="1" applyProtection="1">
      <alignment horizontal="left" vertical="center"/>
    </xf>
    <xf numFmtId="49" fontId="10" fillId="0" borderId="150" xfId="459" applyNumberFormat="1" applyFont="1" applyFill="1" applyBorder="1" applyAlignment="1" applyProtection="1">
      <alignment horizontal="left" vertical="center"/>
    </xf>
    <xf numFmtId="49" fontId="10" fillId="48" borderId="151" xfId="459" applyNumberFormat="1" applyFont="1" applyFill="1" applyBorder="1" applyAlignment="1" applyProtection="1">
      <alignment horizontal="center" vertical="center"/>
    </xf>
    <xf numFmtId="0" fontId="10" fillId="48" borderId="166" xfId="459" applyNumberFormat="1" applyFont="1" applyFill="1" applyBorder="1" applyAlignment="1" applyProtection="1">
      <alignment horizontal="center" vertical="center"/>
    </xf>
    <xf numFmtId="49" fontId="10" fillId="48" borderId="168" xfId="459" applyNumberFormat="1" applyFont="1" applyFill="1" applyBorder="1" applyAlignment="1" applyProtection="1">
      <alignment horizontal="center" vertical="center"/>
    </xf>
    <xf numFmtId="0" fontId="10" fillId="47" borderId="13" xfId="459" applyFont="1" applyFill="1" applyBorder="1" applyAlignment="1">
      <alignment vertical="center"/>
    </xf>
    <xf numFmtId="0" fontId="10" fillId="47" borderId="23" xfId="459" applyFont="1" applyFill="1" applyBorder="1" applyAlignment="1">
      <alignment vertical="center"/>
    </xf>
    <xf numFmtId="0" fontId="10" fillId="47" borderId="14" xfId="459" applyFont="1" applyFill="1" applyBorder="1" applyAlignment="1">
      <alignment vertical="center"/>
    </xf>
    <xf numFmtId="0" fontId="10" fillId="47" borderId="17" xfId="459" applyFont="1" applyFill="1" applyBorder="1" applyAlignment="1">
      <alignment vertical="center"/>
    </xf>
    <xf numFmtId="0" fontId="10" fillId="47" borderId="24" xfId="459" applyFont="1" applyFill="1" applyBorder="1" applyAlignment="1">
      <alignment vertical="center"/>
    </xf>
    <xf numFmtId="0" fontId="10" fillId="47" borderId="25" xfId="459" applyFont="1" applyFill="1" applyBorder="1" applyAlignment="1">
      <alignment vertical="center"/>
    </xf>
    <xf numFmtId="0" fontId="10" fillId="0" borderId="124" xfId="459" applyFont="1" applyFill="1" applyBorder="1" applyAlignment="1">
      <alignment vertical="center"/>
    </xf>
    <xf numFmtId="0" fontId="10" fillId="0" borderId="122" xfId="459" applyFont="1" applyFill="1" applyBorder="1" applyAlignment="1">
      <alignment vertical="center"/>
    </xf>
    <xf numFmtId="0" fontId="10" fillId="0" borderId="107" xfId="459" applyFont="1" applyFill="1" applyBorder="1" applyAlignment="1">
      <alignment vertical="center"/>
    </xf>
    <xf numFmtId="49" fontId="10" fillId="0" borderId="101" xfId="459" applyNumberFormat="1" applyFont="1" applyFill="1" applyBorder="1" applyAlignment="1" applyProtection="1">
      <alignment horizontal="center" vertical="center" wrapText="1"/>
    </xf>
    <xf numFmtId="49" fontId="140" fillId="0" borderId="101" xfId="459" applyNumberFormat="1" applyFont="1" applyFill="1" applyBorder="1" applyAlignment="1" applyProtection="1">
      <alignment horizontal="center" vertical="center" wrapText="1"/>
    </xf>
    <xf numFmtId="0" fontId="140" fillId="0" borderId="108" xfId="459" applyFont="1" applyFill="1" applyBorder="1" applyAlignment="1">
      <alignment vertical="center"/>
    </xf>
    <xf numFmtId="0" fontId="10" fillId="0" borderId="98" xfId="459" applyFont="1" applyFill="1" applyBorder="1" applyAlignment="1">
      <alignment vertical="center"/>
    </xf>
    <xf numFmtId="0" fontId="10" fillId="0" borderId="0" xfId="459" applyFont="1" applyFill="1" applyBorder="1" applyAlignment="1">
      <alignment vertical="center"/>
    </xf>
    <xf numFmtId="49" fontId="13" fillId="0" borderId="102" xfId="459" applyNumberFormat="1" applyFont="1" applyFill="1" applyBorder="1" applyAlignment="1" applyProtection="1">
      <alignment vertical="center"/>
    </xf>
    <xf numFmtId="0" fontId="13" fillId="0" borderId="103" xfId="459" applyFont="1" applyBorder="1" applyAlignment="1">
      <alignment vertical="center"/>
    </xf>
    <xf numFmtId="0" fontId="13" fillId="0" borderId="164" xfId="459" applyFont="1" applyBorder="1" applyAlignment="1">
      <alignment vertical="center"/>
    </xf>
    <xf numFmtId="0" fontId="13" fillId="48" borderId="173" xfId="459" applyNumberFormat="1" applyFont="1" applyFill="1" applyBorder="1" applyAlignment="1" applyProtection="1">
      <alignment horizontal="center" vertical="center"/>
    </xf>
    <xf numFmtId="0" fontId="13" fillId="0" borderId="174" xfId="459" applyNumberFormat="1" applyFont="1" applyFill="1" applyBorder="1" applyAlignment="1" applyProtection="1">
      <alignment horizontal="center" vertical="center"/>
    </xf>
    <xf numFmtId="0" fontId="10" fillId="0" borderId="11" xfId="459" applyFont="1" applyFill="1" applyBorder="1" applyAlignment="1">
      <alignment horizontal="left" vertical="center"/>
    </xf>
    <xf numFmtId="0" fontId="10" fillId="0" borderId="28" xfId="459" applyFont="1" applyFill="1" applyBorder="1" applyAlignment="1">
      <alignment horizontal="left" vertical="center"/>
    </xf>
    <xf numFmtId="0" fontId="10" fillId="0" borderId="22" xfId="459" applyFont="1" applyFill="1" applyBorder="1" applyAlignment="1">
      <alignment horizontal="left" vertical="center"/>
    </xf>
    <xf numFmtId="49" fontId="10" fillId="0" borderId="108" xfId="459" applyNumberFormat="1" applyFont="1" applyFill="1" applyBorder="1" applyAlignment="1" applyProtection="1">
      <alignment horizontal="center" vertical="center" wrapText="1"/>
    </xf>
    <xf numFmtId="0" fontId="10" fillId="48" borderId="118" xfId="459" applyNumberFormat="1" applyFont="1" applyFill="1" applyBorder="1" applyAlignment="1" applyProtection="1">
      <alignment horizontal="center" vertical="center"/>
    </xf>
    <xf numFmtId="0" fontId="10" fillId="48" borderId="124" xfId="459" applyNumberFormat="1" applyFont="1" applyFill="1" applyBorder="1" applyAlignment="1" applyProtection="1">
      <alignment horizontal="center" vertical="center"/>
    </xf>
    <xf numFmtId="0" fontId="10" fillId="0" borderId="7" xfId="459" applyNumberFormat="1" applyFont="1" applyFill="1" applyBorder="1" applyAlignment="1" applyProtection="1">
      <alignment horizontal="center" vertical="center"/>
    </xf>
    <xf numFmtId="49" fontId="13" fillId="50" borderId="19" xfId="459" applyNumberFormat="1" applyFont="1" applyFill="1" applyBorder="1" applyAlignment="1" applyProtection="1">
      <alignment vertical="center"/>
    </xf>
    <xf numFmtId="0" fontId="13" fillId="50" borderId="39" xfId="459" applyFont="1" applyFill="1" applyBorder="1" applyAlignment="1">
      <alignment vertical="center"/>
    </xf>
    <xf numFmtId="0" fontId="13" fillId="48" borderId="175" xfId="459" applyNumberFormat="1" applyFont="1" applyFill="1" applyBorder="1" applyAlignment="1" applyProtection="1">
      <alignment horizontal="center" vertical="center"/>
    </xf>
    <xf numFmtId="0" fontId="13" fillId="0" borderId="54" xfId="459" applyNumberFormat="1" applyFont="1" applyFill="1" applyBorder="1" applyAlignment="1" applyProtection="1">
      <alignment horizontal="center" vertical="center"/>
    </xf>
    <xf numFmtId="0" fontId="10" fillId="0" borderId="9" xfId="459" applyNumberFormat="1" applyFont="1" applyFill="1" applyBorder="1" applyAlignment="1" applyProtection="1">
      <alignment horizontal="center" vertical="center"/>
    </xf>
    <xf numFmtId="49" fontId="13" fillId="48" borderId="19" xfId="459" applyNumberFormat="1" applyFont="1" applyFill="1" applyBorder="1" applyAlignment="1" applyProtection="1">
      <alignment vertical="center"/>
    </xf>
    <xf numFmtId="0" fontId="13" fillId="48" borderId="39" xfId="459" applyFont="1" applyFill="1" applyBorder="1" applyAlignment="1">
      <alignment horizontal="center" vertical="center"/>
    </xf>
    <xf numFmtId="0" fontId="13" fillId="48" borderId="155" xfId="459" applyFont="1" applyFill="1" applyBorder="1" applyAlignment="1">
      <alignment horizontal="center" vertical="center"/>
    </xf>
    <xf numFmtId="0" fontId="13" fillId="48" borderId="176" xfId="459" applyNumberFormat="1" applyFont="1" applyFill="1" applyBorder="1" applyAlignment="1" applyProtection="1">
      <alignment horizontal="center" vertical="center"/>
    </xf>
    <xf numFmtId="49" fontId="13" fillId="48" borderId="39" xfId="459" applyNumberFormat="1" applyFont="1" applyFill="1" applyBorder="1" applyAlignment="1" applyProtection="1">
      <alignment vertical="center"/>
    </xf>
    <xf numFmtId="49" fontId="13" fillId="48" borderId="32" xfId="459" applyNumberFormat="1" applyFont="1" applyFill="1" applyBorder="1" applyAlignment="1" applyProtection="1">
      <alignment vertical="center"/>
    </xf>
    <xf numFmtId="49" fontId="13" fillId="48" borderId="98" xfId="459" applyNumberFormat="1" applyFont="1" applyFill="1" applyBorder="1" applyAlignment="1" applyProtection="1">
      <alignment vertical="center"/>
    </xf>
    <xf numFmtId="0" fontId="13" fillId="48" borderId="0" xfId="459" applyFont="1" applyFill="1" applyBorder="1" applyAlignment="1">
      <alignment vertical="center"/>
    </xf>
    <xf numFmtId="0" fontId="13" fillId="48" borderId="177" xfId="459" applyFont="1" applyFill="1" applyBorder="1" applyAlignment="1">
      <alignment vertical="center"/>
    </xf>
    <xf numFmtId="0" fontId="13" fillId="48" borderId="178" xfId="459" applyNumberFormat="1" applyFont="1" applyFill="1" applyBorder="1" applyAlignment="1" applyProtection="1">
      <alignment horizontal="center" vertical="center"/>
    </xf>
    <xf numFmtId="0" fontId="13" fillId="48" borderId="179" xfId="459" applyNumberFormat="1" applyFont="1" applyFill="1" applyBorder="1" applyAlignment="1" applyProtection="1">
      <alignment horizontal="center" vertical="center"/>
    </xf>
    <xf numFmtId="0" fontId="13" fillId="0" borderId="0" xfId="459" applyNumberFormat="1" applyFont="1" applyFill="1" applyBorder="1" applyAlignment="1" applyProtection="1">
      <alignment horizontal="center" vertical="center"/>
    </xf>
    <xf numFmtId="0" fontId="13" fillId="0" borderId="0" xfId="459" applyNumberFormat="1" applyFont="1" applyFill="1" applyBorder="1" applyAlignment="1" applyProtection="1">
      <alignment vertical="center"/>
    </xf>
    <xf numFmtId="49" fontId="13" fillId="0" borderId="0" xfId="459" applyNumberFormat="1" applyFont="1" applyFill="1" applyBorder="1" applyAlignment="1" applyProtection="1">
      <alignment vertical="center"/>
    </xf>
    <xf numFmtId="0" fontId="13" fillId="0" borderId="0" xfId="459" applyFont="1" applyFill="1" applyBorder="1" applyAlignment="1">
      <alignment vertical="center"/>
    </xf>
    <xf numFmtId="0" fontId="13" fillId="0" borderId="0" xfId="459" applyFont="1" applyFill="1" applyBorder="1" applyAlignment="1">
      <alignment horizontal="right" vertical="center"/>
    </xf>
    <xf numFmtId="0" fontId="10" fillId="0" borderId="0" xfId="459" applyFont="1" applyFill="1" applyBorder="1" applyAlignment="1">
      <alignment horizontal="center" vertical="center"/>
    </xf>
    <xf numFmtId="0" fontId="13" fillId="0" borderId="0" xfId="459" applyFont="1" applyFill="1" applyBorder="1" applyAlignment="1">
      <alignment horizontal="center" vertical="center" wrapText="1"/>
    </xf>
    <xf numFmtId="0" fontId="127" fillId="47" borderId="19" xfId="615" applyFont="1" applyFill="1" applyBorder="1" applyAlignment="1">
      <alignment vertical="center"/>
    </xf>
    <xf numFmtId="0" fontId="129" fillId="47" borderId="39" xfId="615" applyFont="1" applyFill="1" applyBorder="1" applyAlignment="1">
      <alignment vertical="center"/>
    </xf>
    <xf numFmtId="0" fontId="128" fillId="47" borderId="39" xfId="615" applyFont="1" applyFill="1" applyBorder="1" applyAlignment="1">
      <alignment vertical="center"/>
    </xf>
    <xf numFmtId="0" fontId="10" fillId="47" borderId="19" xfId="615" applyFont="1" applyFill="1" applyBorder="1" applyAlignment="1">
      <alignment vertical="center"/>
    </xf>
    <xf numFmtId="0" fontId="10" fillId="47" borderId="39" xfId="615" applyFont="1" applyFill="1" applyBorder="1" applyAlignment="1">
      <alignment vertical="center"/>
    </xf>
    <xf numFmtId="0" fontId="13" fillId="47" borderId="39" xfId="615" applyFont="1" applyFill="1" applyBorder="1" applyAlignment="1">
      <alignment vertical="center"/>
    </xf>
    <xf numFmtId="49" fontId="10" fillId="3" borderId="41" xfId="615" applyNumberFormat="1" applyFont="1" applyFill="1" applyBorder="1" applyAlignment="1" applyProtection="1">
      <alignment vertical="center"/>
    </xf>
    <xf numFmtId="0" fontId="10" fillId="3" borderId="18" xfId="615" applyFont="1" applyFill="1" applyBorder="1" applyAlignment="1">
      <alignment vertical="center"/>
    </xf>
    <xf numFmtId="0" fontId="10" fillId="47" borderId="13" xfId="615" applyFont="1" applyFill="1" applyBorder="1" applyAlignment="1">
      <alignment vertical="center"/>
    </xf>
    <xf numFmtId="0" fontId="10" fillId="47" borderId="23" xfId="615" applyFont="1" applyFill="1" applyBorder="1" applyAlignment="1">
      <alignment vertical="center"/>
    </xf>
    <xf numFmtId="0" fontId="10" fillId="47" borderId="14" xfId="615" applyFont="1" applyFill="1" applyBorder="1" applyAlignment="1">
      <alignment vertical="center"/>
    </xf>
    <xf numFmtId="0" fontId="10" fillId="47" borderId="55" xfId="615" applyNumberFormat="1" applyFont="1" applyFill="1" applyBorder="1" applyAlignment="1" applyProtection="1">
      <alignment horizontal="center" vertical="center"/>
    </xf>
    <xf numFmtId="0" fontId="10" fillId="47" borderId="46" xfId="615" applyNumberFormat="1" applyFont="1" applyFill="1" applyBorder="1" applyAlignment="1" applyProtection="1">
      <alignment horizontal="center" vertical="center"/>
    </xf>
    <xf numFmtId="0" fontId="10" fillId="47" borderId="42" xfId="615" applyFont="1" applyFill="1" applyBorder="1" applyAlignment="1">
      <alignment vertical="center"/>
    </xf>
    <xf numFmtId="0" fontId="10" fillId="47" borderId="43" xfId="615" applyFont="1" applyFill="1" applyBorder="1" applyAlignment="1">
      <alignment vertical="center"/>
    </xf>
    <xf numFmtId="0" fontId="10" fillId="47" borderId="44" xfId="615" applyFont="1" applyFill="1" applyBorder="1" applyAlignment="1">
      <alignment vertical="center"/>
    </xf>
    <xf numFmtId="0" fontId="10" fillId="47" borderId="0" xfId="615" applyNumberFormat="1" applyFont="1" applyFill="1" applyBorder="1" applyAlignment="1" applyProtection="1">
      <alignment horizontal="center" vertical="center"/>
    </xf>
    <xf numFmtId="0" fontId="10" fillId="47" borderId="0" xfId="615" applyFont="1" applyFill="1" applyBorder="1" applyAlignment="1">
      <alignment vertical="center"/>
    </xf>
    <xf numFmtId="0" fontId="10" fillId="47" borderId="16" xfId="615" applyFont="1" applyFill="1" applyBorder="1" applyAlignment="1">
      <alignment vertical="center"/>
    </xf>
    <xf numFmtId="49" fontId="10" fillId="0" borderId="41" xfId="615" applyNumberFormat="1" applyFont="1" applyFill="1" applyBorder="1" applyAlignment="1" applyProtection="1">
      <alignment vertical="center"/>
    </xf>
    <xf numFmtId="0" fontId="10" fillId="47" borderId="15" xfId="615" applyFont="1" applyFill="1" applyBorder="1" applyAlignment="1">
      <alignment vertical="center"/>
    </xf>
    <xf numFmtId="0" fontId="10" fillId="47" borderId="5" xfId="615" applyNumberFormat="1" applyFont="1" applyFill="1" applyBorder="1" applyAlignment="1" applyProtection="1">
      <alignment horizontal="center" vertical="center"/>
    </xf>
    <xf numFmtId="0" fontId="10" fillId="0" borderId="9" xfId="615" applyNumberFormat="1" applyFont="1" applyFill="1" applyBorder="1" applyAlignment="1" applyProtection="1">
      <alignment horizontal="center" vertical="center"/>
    </xf>
    <xf numFmtId="0" fontId="10" fillId="47" borderId="31" xfId="615" applyNumberFormat="1" applyFont="1" applyFill="1" applyBorder="1" applyAlignment="1" applyProtection="1">
      <alignment horizontal="center" vertical="center"/>
    </xf>
    <xf numFmtId="0" fontId="10" fillId="0" borderId="27" xfId="615" applyFont="1" applyBorder="1" applyAlignment="1">
      <alignment vertical="center"/>
    </xf>
    <xf numFmtId="49" fontId="10" fillId="0" borderId="33" xfId="615" applyNumberFormat="1" applyFont="1" applyFill="1" applyBorder="1" applyAlignment="1" applyProtection="1">
      <alignment vertical="center"/>
    </xf>
    <xf numFmtId="0" fontId="10" fillId="47" borderId="42" xfId="615" applyNumberFormat="1" applyFont="1" applyFill="1" applyBorder="1" applyAlignment="1" applyProtection="1">
      <alignment horizontal="center" vertical="center"/>
    </xf>
    <xf numFmtId="0" fontId="10" fillId="47" borderId="33" xfId="615" applyNumberFormat="1" applyFont="1" applyFill="1" applyBorder="1" applyAlignment="1" applyProtection="1">
      <alignment horizontal="center" vertical="center"/>
    </xf>
    <xf numFmtId="0" fontId="10" fillId="0" borderId="47" xfId="615" applyFont="1" applyBorder="1" applyAlignment="1">
      <alignment vertical="center"/>
    </xf>
    <xf numFmtId="0" fontId="10" fillId="0" borderId="1" xfId="615" applyNumberFormat="1" applyFont="1" applyFill="1" applyBorder="1" applyAlignment="1" applyProtection="1">
      <alignment horizontal="center" vertical="center"/>
    </xf>
    <xf numFmtId="0" fontId="10" fillId="0" borderId="10" xfId="615" applyNumberFormat="1" applyFont="1" applyFill="1" applyBorder="1" applyAlignment="1" applyProtection="1">
      <alignment horizontal="center" vertical="center"/>
    </xf>
    <xf numFmtId="49" fontId="10" fillId="0" borderId="48" xfId="615" applyNumberFormat="1" applyFont="1" applyFill="1" applyBorder="1" applyAlignment="1" applyProtection="1">
      <alignment vertical="center"/>
    </xf>
    <xf numFmtId="0" fontId="10" fillId="0" borderId="2" xfId="615" applyFont="1" applyBorder="1" applyAlignment="1">
      <alignment vertical="center"/>
    </xf>
    <xf numFmtId="0" fontId="10" fillId="0" borderId="7" xfId="615" applyNumberFormat="1" applyFont="1" applyFill="1" applyBorder="1" applyAlignment="1" applyProtection="1">
      <alignment horizontal="center" vertical="center"/>
    </xf>
    <xf numFmtId="0" fontId="10" fillId="0" borderId="28" xfId="615" applyFont="1" applyFill="1" applyBorder="1" applyAlignment="1">
      <alignment vertical="center"/>
    </xf>
    <xf numFmtId="0" fontId="10" fillId="47" borderId="22" xfId="615" applyNumberFormat="1" applyFont="1" applyFill="1" applyBorder="1" applyAlignment="1" applyProtection="1">
      <alignment horizontal="center" vertical="center"/>
    </xf>
    <xf numFmtId="0" fontId="10" fillId="0" borderId="11" xfId="615" applyNumberFormat="1" applyFont="1" applyFill="1" applyBorder="1" applyAlignment="1" applyProtection="1">
      <alignment horizontal="center" vertical="center"/>
    </xf>
    <xf numFmtId="0" fontId="10" fillId="0" borderId="28" xfId="615" applyFont="1" applyFill="1" applyBorder="1" applyAlignment="1">
      <alignment horizontal="center" vertical="center"/>
    </xf>
    <xf numFmtId="0" fontId="10" fillId="0" borderId="0" xfId="615" applyFont="1" applyFill="1" applyBorder="1" applyAlignment="1">
      <alignment horizontal="center" vertical="center"/>
    </xf>
    <xf numFmtId="0" fontId="10" fillId="47" borderId="30" xfId="615" applyNumberFormat="1" applyFont="1" applyFill="1" applyBorder="1" applyAlignment="1" applyProtection="1">
      <alignment horizontal="center" vertical="center"/>
    </xf>
    <xf numFmtId="0" fontId="10" fillId="0" borderId="50" xfId="615" applyFont="1" applyFill="1" applyBorder="1" applyAlignment="1">
      <alignment horizontal="center" vertical="center"/>
    </xf>
    <xf numFmtId="0" fontId="13" fillId="47" borderId="19" xfId="615" applyFont="1" applyFill="1" applyBorder="1" applyAlignment="1">
      <alignment horizontal="right" vertical="center"/>
    </xf>
    <xf numFmtId="0" fontId="13" fillId="47" borderId="39" xfId="615" applyFont="1" applyFill="1" applyBorder="1" applyAlignment="1">
      <alignment horizontal="right" vertical="center"/>
    </xf>
    <xf numFmtId="0" fontId="10" fillId="47" borderId="39" xfId="615" applyFont="1" applyFill="1" applyBorder="1" applyAlignment="1">
      <alignment horizontal="right" vertical="center"/>
    </xf>
    <xf numFmtId="0" fontId="13" fillId="47" borderId="32" xfId="615" applyFont="1" applyFill="1" applyBorder="1" applyAlignment="1">
      <alignment horizontal="right" vertical="center"/>
    </xf>
    <xf numFmtId="0" fontId="10" fillId="47" borderId="20" xfId="615" applyNumberFormat="1" applyFont="1" applyFill="1" applyBorder="1" applyAlignment="1" applyProtection="1">
      <alignment horizontal="center" vertical="center"/>
    </xf>
    <xf numFmtId="0" fontId="13" fillId="0" borderId="19" xfId="615" applyFont="1" applyFill="1" applyBorder="1" applyAlignment="1">
      <alignment horizontal="center" vertical="center"/>
    </xf>
    <xf numFmtId="0" fontId="10" fillId="47" borderId="59" xfId="615" applyNumberFormat="1" applyFont="1" applyFill="1" applyBorder="1" applyAlignment="1" applyProtection="1">
      <alignment horizontal="center" vertical="center"/>
    </xf>
    <xf numFmtId="0" fontId="13" fillId="0" borderId="54" xfId="615" applyFont="1" applyFill="1" applyBorder="1" applyAlignment="1">
      <alignment horizontal="center" vertical="center"/>
    </xf>
    <xf numFmtId="0" fontId="10" fillId="47" borderId="24" xfId="615" applyNumberFormat="1" applyFont="1" applyFill="1" applyBorder="1" applyAlignment="1" applyProtection="1">
      <alignment horizontal="center" vertical="center"/>
    </xf>
    <xf numFmtId="43" fontId="10" fillId="47" borderId="24" xfId="616" applyNumberFormat="1" applyFont="1" applyFill="1" applyBorder="1" applyAlignment="1">
      <alignment horizontal="center" vertical="center"/>
    </xf>
    <xf numFmtId="43" fontId="10" fillId="47" borderId="25" xfId="616" applyNumberFormat="1" applyFont="1" applyFill="1" applyBorder="1" applyAlignment="1">
      <alignment horizontal="center" vertical="center"/>
    </xf>
    <xf numFmtId="49" fontId="10" fillId="0" borderId="19" xfId="615" applyNumberFormat="1" applyFont="1" applyFill="1" applyBorder="1" applyAlignment="1" applyProtection="1">
      <alignment horizontal="left" vertical="center"/>
    </xf>
    <xf numFmtId="49" fontId="10" fillId="0" borderId="39" xfId="615" applyNumberFormat="1" applyFont="1" applyFill="1" applyBorder="1" applyAlignment="1" applyProtection="1">
      <alignment horizontal="left" vertical="center"/>
    </xf>
    <xf numFmtId="49" fontId="10" fillId="0" borderId="24" xfId="615" applyNumberFormat="1" applyFont="1" applyFill="1" applyBorder="1" applyAlignment="1" applyProtection="1">
      <alignment horizontal="left" vertical="center"/>
    </xf>
    <xf numFmtId="0" fontId="10" fillId="0" borderId="54" xfId="615" applyNumberFormat="1" applyFont="1" applyFill="1" applyBorder="1" applyAlignment="1" applyProtection="1">
      <alignment horizontal="center" vertical="center"/>
    </xf>
    <xf numFmtId="0" fontId="13" fillId="47" borderId="19" xfId="615" applyFont="1" applyFill="1" applyBorder="1" applyAlignment="1">
      <alignment vertical="center"/>
    </xf>
    <xf numFmtId="0" fontId="13" fillId="47" borderId="59" xfId="615" applyNumberFormat="1" applyFont="1" applyFill="1" applyBorder="1" applyAlignment="1" applyProtection="1">
      <alignment horizontal="center" vertical="center"/>
    </xf>
    <xf numFmtId="0" fontId="13" fillId="0" borderId="54" xfId="615" applyNumberFormat="1" applyFont="1" applyFill="1" applyBorder="1" applyAlignment="1" applyProtection="1">
      <alignment horizontal="center" vertical="center"/>
    </xf>
    <xf numFmtId="0" fontId="10" fillId="0" borderId="15" xfId="615" applyFont="1" applyBorder="1" applyAlignment="1">
      <alignment vertical="center"/>
    </xf>
    <xf numFmtId="0" fontId="10" fillId="0" borderId="0" xfId="615" applyFont="1" applyFill="1" applyBorder="1" applyAlignment="1">
      <alignment vertical="center"/>
    </xf>
    <xf numFmtId="0" fontId="10" fillId="0" borderId="0" xfId="615" applyNumberFormat="1" applyFont="1" applyFill="1" applyBorder="1" applyAlignment="1" applyProtection="1">
      <alignment horizontal="center" vertical="center"/>
    </xf>
    <xf numFmtId="0" fontId="10" fillId="0" borderId="16" xfId="615" applyFont="1" applyFill="1" applyBorder="1" applyAlignment="1">
      <alignment vertical="center"/>
    </xf>
    <xf numFmtId="0" fontId="127" fillId="47" borderId="19" xfId="615" applyFont="1" applyFill="1" applyBorder="1" applyAlignment="1">
      <alignment horizontal="left" vertical="center"/>
    </xf>
    <xf numFmtId="0" fontId="127" fillId="47" borderId="39" xfId="615" applyFont="1" applyFill="1" applyBorder="1" applyAlignment="1">
      <alignment horizontal="left" vertical="center"/>
    </xf>
    <xf numFmtId="0" fontId="127" fillId="47" borderId="32" xfId="615" applyFont="1" applyFill="1" applyBorder="1" applyAlignment="1">
      <alignment horizontal="left" vertical="center"/>
    </xf>
    <xf numFmtId="0" fontId="12" fillId="47" borderId="13" xfId="615" applyFont="1" applyFill="1" applyBorder="1" applyAlignment="1">
      <alignment horizontal="center" vertical="center"/>
    </xf>
    <xf numFmtId="0" fontId="12" fillId="47" borderId="23" xfId="615" applyFont="1" applyFill="1" applyBorder="1" applyAlignment="1">
      <alignment horizontal="center" vertical="center"/>
    </xf>
    <xf numFmtId="0" fontId="12" fillId="47" borderId="14" xfId="615" applyFont="1" applyFill="1" applyBorder="1" applyAlignment="1">
      <alignment horizontal="center" vertical="center"/>
    </xf>
    <xf numFmtId="0" fontId="10" fillId="0" borderId="46" xfId="615" applyNumberFormat="1" applyFont="1" applyFill="1" applyBorder="1" applyAlignment="1" applyProtection="1">
      <alignment horizontal="center" vertical="center"/>
    </xf>
    <xf numFmtId="0" fontId="12" fillId="47" borderId="15" xfId="615" applyFont="1" applyFill="1" applyBorder="1" applyAlignment="1">
      <alignment horizontal="center" vertical="center"/>
    </xf>
    <xf numFmtId="0" fontId="12" fillId="47" borderId="0" xfId="615" applyFont="1" applyFill="1" applyBorder="1" applyAlignment="1">
      <alignment horizontal="center" vertical="center"/>
    </xf>
    <xf numFmtId="0" fontId="12" fillId="47" borderId="16" xfId="615" applyFont="1" applyFill="1" applyBorder="1" applyAlignment="1">
      <alignment horizontal="center" vertical="center"/>
    </xf>
    <xf numFmtId="0" fontId="12" fillId="47" borderId="17" xfId="615" applyFont="1" applyFill="1" applyBorder="1" applyAlignment="1">
      <alignment horizontal="center" vertical="center"/>
    </xf>
    <xf numFmtId="0" fontId="12" fillId="47" borderId="24" xfId="615" applyFont="1" applyFill="1" applyBorder="1" applyAlignment="1">
      <alignment horizontal="center" vertical="center"/>
    </xf>
    <xf numFmtId="0" fontId="12" fillId="47" borderId="25" xfId="615" applyFont="1" applyFill="1" applyBorder="1" applyAlignment="1">
      <alignment horizontal="center" vertical="center"/>
    </xf>
    <xf numFmtId="0" fontId="10" fillId="0" borderId="33" xfId="615" applyFont="1" applyBorder="1" applyAlignment="1">
      <alignment vertical="center"/>
    </xf>
    <xf numFmtId="0" fontId="10" fillId="0" borderId="34" xfId="615" applyFont="1" applyBorder="1" applyAlignment="1">
      <alignment vertical="center"/>
    </xf>
    <xf numFmtId="0" fontId="10" fillId="3" borderId="33" xfId="615" applyFont="1" applyFill="1" applyBorder="1" applyAlignment="1">
      <alignment vertical="center"/>
    </xf>
    <xf numFmtId="0" fontId="10" fillId="3" borderId="28" xfId="615" applyFont="1" applyFill="1" applyBorder="1" applyAlignment="1">
      <alignment vertical="center"/>
    </xf>
    <xf numFmtId="0" fontId="13" fillId="47" borderId="0" xfId="615" applyFont="1" applyFill="1" applyBorder="1" applyAlignment="1">
      <alignment vertical="center"/>
    </xf>
    <xf numFmtId="0" fontId="10" fillId="47" borderId="10" xfId="615" applyNumberFormat="1" applyFont="1" applyFill="1" applyBorder="1" applyAlignment="1" applyProtection="1">
      <alignment horizontal="center" vertical="center"/>
    </xf>
    <xf numFmtId="0" fontId="10" fillId="47" borderId="40" xfId="615" applyNumberFormat="1" applyFont="1" applyFill="1" applyBorder="1" applyAlignment="1" applyProtection="1">
      <alignment horizontal="center" vertical="center"/>
    </xf>
    <xf numFmtId="0" fontId="10" fillId="0" borderId="47" xfId="615" applyFont="1" applyFill="1" applyBorder="1" applyAlignment="1">
      <alignment vertical="center"/>
    </xf>
    <xf numFmtId="0" fontId="10" fillId="47" borderId="35" xfId="615" applyNumberFormat="1" applyFont="1" applyFill="1" applyBorder="1" applyAlignment="1" applyProtection="1">
      <alignment horizontal="center" vertical="center"/>
    </xf>
    <xf numFmtId="0" fontId="10" fillId="0" borderId="38" xfId="615" applyNumberFormat="1" applyFont="1" applyFill="1" applyBorder="1" applyAlignment="1" applyProtection="1">
      <alignment horizontal="center" vertical="center"/>
    </xf>
    <xf numFmtId="0" fontId="10" fillId="0" borderId="24" xfId="615" applyFont="1" applyBorder="1" applyAlignment="1">
      <alignment vertical="center"/>
    </xf>
    <xf numFmtId="0" fontId="10" fillId="0" borderId="25" xfId="615" applyFont="1" applyBorder="1" applyAlignment="1">
      <alignment vertical="center"/>
    </xf>
    <xf numFmtId="0" fontId="13" fillId="0" borderId="15" xfId="615" applyFont="1" applyBorder="1" applyAlignment="1">
      <alignment vertical="center"/>
    </xf>
    <xf numFmtId="0" fontId="13" fillId="0" borderId="0" xfId="615" applyFont="1" applyBorder="1" applyAlignment="1">
      <alignment horizontal="right" vertical="center"/>
    </xf>
    <xf numFmtId="0" fontId="13" fillId="47" borderId="19" xfId="615" applyNumberFormat="1" applyFont="1" applyFill="1" applyBorder="1" applyAlignment="1" applyProtection="1">
      <alignment horizontal="center" vertical="center"/>
    </xf>
    <xf numFmtId="0" fontId="127" fillId="47" borderId="39" xfId="615" applyFont="1" applyFill="1" applyBorder="1" applyAlignment="1">
      <alignment vertical="center"/>
    </xf>
    <xf numFmtId="0" fontId="126" fillId="47" borderId="39" xfId="615" applyFont="1" applyFill="1" applyBorder="1" applyAlignment="1">
      <alignment vertical="center"/>
    </xf>
    <xf numFmtId="0" fontId="10" fillId="47" borderId="15" xfId="615" applyNumberFormat="1" applyFont="1" applyFill="1" applyBorder="1" applyAlignment="1" applyProtection="1">
      <alignment horizontal="center" vertical="center"/>
    </xf>
    <xf numFmtId="0" fontId="10" fillId="0" borderId="51" xfId="615" applyFont="1" applyBorder="1" applyAlignment="1">
      <alignment vertical="center"/>
    </xf>
    <xf numFmtId="0" fontId="10" fillId="47" borderId="17" xfId="615" applyFont="1" applyFill="1" applyBorder="1" applyAlignment="1">
      <alignment vertical="center"/>
    </xf>
    <xf numFmtId="0" fontId="10" fillId="47" borderId="24" xfId="615" applyFont="1" applyFill="1" applyBorder="1" applyAlignment="1">
      <alignment vertical="center"/>
    </xf>
    <xf numFmtId="0" fontId="10" fillId="47" borderId="25" xfId="615" applyFont="1" applyFill="1" applyBorder="1" applyAlignment="1">
      <alignment vertical="center"/>
    </xf>
    <xf numFmtId="0" fontId="10" fillId="47" borderId="52" xfId="615" applyNumberFormat="1" applyFont="1" applyFill="1" applyBorder="1" applyAlignment="1" applyProtection="1">
      <alignment horizontal="center" vertical="center"/>
    </xf>
    <xf numFmtId="0" fontId="10" fillId="0" borderId="53" xfId="615" applyNumberFormat="1" applyFont="1" applyFill="1" applyBorder="1" applyAlignment="1" applyProtection="1">
      <alignment horizontal="center" vertical="center"/>
    </xf>
    <xf numFmtId="49" fontId="13" fillId="0" borderId="19" xfId="615" applyNumberFormat="1" applyFont="1" applyFill="1" applyBorder="1" applyAlignment="1" applyProtection="1">
      <alignment vertical="center"/>
    </xf>
    <xf numFmtId="0" fontId="13" fillId="0" borderId="39" xfId="615" applyFont="1" applyFill="1" applyBorder="1" applyAlignment="1">
      <alignment vertical="center"/>
    </xf>
    <xf numFmtId="0" fontId="13" fillId="0" borderId="39" xfId="615" applyNumberFormat="1" applyFont="1" applyFill="1" applyBorder="1" applyAlignment="1" applyProtection="1">
      <alignment horizontal="center" vertical="center"/>
    </xf>
    <xf numFmtId="0" fontId="13" fillId="0" borderId="24" xfId="615" applyFont="1" applyFill="1" applyBorder="1" applyAlignment="1">
      <alignment vertical="center"/>
    </xf>
    <xf numFmtId="0" fontId="13" fillId="0" borderId="24" xfId="615" applyNumberFormat="1" applyFont="1" applyFill="1" applyBorder="1" applyAlignment="1" applyProtection="1">
      <alignment horizontal="center" vertical="center"/>
    </xf>
    <xf numFmtId="0" fontId="13" fillId="47" borderId="17" xfId="615" applyNumberFormat="1" applyFont="1" applyFill="1" applyBorder="1" applyAlignment="1" applyProtection="1">
      <alignment horizontal="center" vertical="center"/>
    </xf>
    <xf numFmtId="0" fontId="13" fillId="47" borderId="24" xfId="615" applyNumberFormat="1" applyFont="1" applyFill="1" applyBorder="1" applyAlignment="1" applyProtection="1">
      <alignment horizontal="center" vertical="center"/>
    </xf>
    <xf numFmtId="0" fontId="13" fillId="47" borderId="24" xfId="615" applyFont="1" applyFill="1" applyBorder="1" applyAlignment="1">
      <alignment vertical="center"/>
    </xf>
    <xf numFmtId="0" fontId="127" fillId="47" borderId="13" xfId="615" applyFont="1" applyFill="1" applyBorder="1" applyAlignment="1">
      <alignment vertical="center"/>
    </xf>
    <xf numFmtId="0" fontId="13" fillId="47" borderId="23" xfId="615" applyFont="1" applyFill="1" applyBorder="1" applyAlignment="1">
      <alignment vertical="center"/>
    </xf>
    <xf numFmtId="49" fontId="13" fillId="0" borderId="33" xfId="615" applyNumberFormat="1" applyFont="1" applyFill="1" applyBorder="1" applyAlignment="1" applyProtection="1">
      <alignment vertical="center"/>
    </xf>
    <xf numFmtId="0" fontId="13" fillId="0" borderId="28" xfId="615" applyFont="1" applyBorder="1" applyAlignment="1">
      <alignment vertical="center"/>
    </xf>
    <xf numFmtId="0" fontId="13" fillId="47" borderId="10" xfId="615" applyNumberFormat="1" applyFont="1" applyFill="1" applyBorder="1" applyAlignment="1" applyProtection="1">
      <alignment horizontal="center" vertical="center"/>
    </xf>
    <xf numFmtId="0" fontId="13" fillId="0" borderId="10" xfId="615" applyNumberFormat="1" applyFont="1" applyFill="1" applyBorder="1" applyAlignment="1" applyProtection="1">
      <alignment horizontal="center" vertical="center"/>
    </xf>
    <xf numFmtId="49" fontId="13" fillId="0" borderId="41" xfId="615" applyNumberFormat="1" applyFont="1" applyFill="1" applyBorder="1" applyAlignment="1" applyProtection="1">
      <alignment vertical="center"/>
    </xf>
    <xf numFmtId="0" fontId="13" fillId="0" borderId="18" xfId="615" applyFont="1" applyBorder="1" applyAlignment="1">
      <alignment vertical="center"/>
    </xf>
    <xf numFmtId="0" fontId="13" fillId="0" borderId="28" xfId="615" applyFont="1" applyBorder="1" applyAlignment="1">
      <alignment horizontal="right" vertical="center"/>
    </xf>
    <xf numFmtId="0" fontId="13" fillId="0" borderId="22" xfId="615" applyFont="1" applyBorder="1" applyAlignment="1">
      <alignment horizontal="right" vertical="center"/>
    </xf>
    <xf numFmtId="0" fontId="10" fillId="47" borderId="9" xfId="615" applyNumberFormat="1" applyFont="1" applyFill="1" applyBorder="1" applyAlignment="1" applyProtection="1">
      <alignment horizontal="center" vertical="center"/>
    </xf>
    <xf numFmtId="0" fontId="10" fillId="2" borderId="33" xfId="615" applyFont="1" applyFill="1" applyBorder="1" applyAlignment="1">
      <alignment horizontal="left" vertical="center"/>
    </xf>
    <xf numFmtId="0" fontId="10" fillId="2" borderId="41" xfId="615" applyFont="1" applyFill="1" applyBorder="1" applyAlignment="1">
      <alignment horizontal="left" vertical="center"/>
    </xf>
    <xf numFmtId="49" fontId="10" fillId="2" borderId="33" xfId="615" applyNumberFormat="1" applyFont="1" applyFill="1" applyBorder="1" applyAlignment="1" applyProtection="1">
      <alignment horizontal="left" vertical="center"/>
    </xf>
    <xf numFmtId="49" fontId="10" fillId="2" borderId="48" xfId="615" applyNumberFormat="1" applyFont="1" applyFill="1" applyBorder="1" applyAlignment="1" applyProtection="1">
      <alignment horizontal="left" vertical="center"/>
    </xf>
    <xf numFmtId="49" fontId="10" fillId="2" borderId="49" xfId="615" applyNumberFormat="1" applyFont="1" applyFill="1" applyBorder="1" applyAlignment="1" applyProtection="1">
      <alignment horizontal="left" vertical="center"/>
    </xf>
    <xf numFmtId="0" fontId="10" fillId="2" borderId="50" xfId="615" applyFont="1" applyFill="1" applyBorder="1" applyAlignment="1">
      <alignment horizontal="left" vertical="center"/>
    </xf>
    <xf numFmtId="0" fontId="10" fillId="0" borderId="50" xfId="615" applyFont="1" applyFill="1" applyBorder="1" applyAlignment="1">
      <alignment vertical="center"/>
    </xf>
    <xf numFmtId="0" fontId="10" fillId="0" borderId="51" xfId="615" applyFont="1" applyFill="1" applyBorder="1" applyAlignment="1">
      <alignment vertical="center"/>
    </xf>
    <xf numFmtId="0" fontId="127" fillId="3" borderId="19" xfId="615" applyFont="1" applyFill="1" applyBorder="1" applyAlignment="1">
      <alignment horizontal="left" vertical="center"/>
    </xf>
    <xf numFmtId="0" fontId="127" fillId="3" borderId="39" xfId="615" applyFont="1" applyFill="1" applyBorder="1" applyAlignment="1">
      <alignment horizontal="left" vertical="center"/>
    </xf>
    <xf numFmtId="0" fontId="127" fillId="0" borderId="39" xfId="615" applyFont="1" applyFill="1" applyBorder="1" applyAlignment="1">
      <alignment horizontal="left" vertical="center"/>
    </xf>
    <xf numFmtId="0" fontId="13" fillId="47" borderId="32" xfId="615" applyNumberFormat="1" applyFont="1" applyFill="1" applyBorder="1" applyAlignment="1" applyProtection="1">
      <alignment horizontal="center" vertical="center"/>
    </xf>
    <xf numFmtId="0" fontId="13" fillId="47" borderId="20" xfId="615" applyNumberFormat="1" applyFont="1" applyFill="1" applyBorder="1" applyAlignment="1" applyProtection="1">
      <alignment horizontal="center" vertical="center"/>
    </xf>
    <xf numFmtId="0" fontId="13" fillId="0" borderId="32" xfId="615" applyFont="1" applyFill="1" applyBorder="1" applyAlignment="1">
      <alignment vertical="center"/>
    </xf>
    <xf numFmtId="0" fontId="13" fillId="47" borderId="16" xfId="615" applyNumberFormat="1" applyFont="1" applyFill="1" applyBorder="1" applyAlignment="1" applyProtection="1">
      <alignment horizontal="center" vertical="center"/>
    </xf>
    <xf numFmtId="0" fontId="13" fillId="47" borderId="90" xfId="615" applyNumberFormat="1" applyFont="1" applyFill="1" applyBorder="1" applyAlignment="1" applyProtection="1">
      <alignment horizontal="center" vertical="center"/>
    </xf>
    <xf numFmtId="0" fontId="126" fillId="0" borderId="42" xfId="615" applyFont="1" applyFill="1" applyBorder="1" applyAlignment="1">
      <alignment horizontal="left" vertical="center"/>
    </xf>
    <xf numFmtId="0" fontId="126" fillId="0" borderId="43" xfId="615" applyFont="1" applyFill="1" applyBorder="1" applyAlignment="1">
      <alignment horizontal="left" vertical="center"/>
    </xf>
    <xf numFmtId="0" fontId="126" fillId="0" borderId="43" xfId="615" applyFont="1" applyFill="1" applyBorder="1" applyAlignment="1">
      <alignment horizontal="center" vertical="center"/>
    </xf>
    <xf numFmtId="0" fontId="126" fillId="0" borderId="49" xfId="615" applyFont="1" applyFill="1" applyBorder="1" applyAlignment="1">
      <alignment horizontal="left" vertical="center"/>
    </xf>
    <xf numFmtId="0" fontId="126" fillId="0" borderId="50" xfId="615" applyFont="1" applyFill="1" applyBorder="1" applyAlignment="1">
      <alignment horizontal="left" vertical="center"/>
    </xf>
    <xf numFmtId="0" fontId="126" fillId="0" borderId="50" xfId="615" applyFont="1" applyFill="1" applyBorder="1" applyAlignment="1">
      <alignment horizontal="center" vertical="center"/>
    </xf>
    <xf numFmtId="0" fontId="10" fillId="47" borderId="53" xfId="615" applyNumberFormat="1" applyFont="1" applyFill="1" applyBorder="1" applyAlignment="1" applyProtection="1">
      <alignment horizontal="center" vertical="center"/>
    </xf>
    <xf numFmtId="0" fontId="127" fillId="47" borderId="39" xfId="615" applyFont="1" applyFill="1" applyBorder="1" applyAlignment="1">
      <alignment horizontal="center" vertical="center"/>
    </xf>
    <xf numFmtId="0" fontId="127" fillId="47" borderId="32" xfId="615" applyFont="1" applyFill="1" applyBorder="1" applyAlignment="1">
      <alignment horizontal="center" vertical="center"/>
    </xf>
    <xf numFmtId="0" fontId="10" fillId="0" borderId="61" xfId="615" applyFont="1" applyFill="1" applyBorder="1" applyAlignment="1">
      <alignment horizontal="left" vertical="center"/>
    </xf>
    <xf numFmtId="0" fontId="10" fillId="0" borderId="43" xfId="615" applyFont="1" applyFill="1" applyBorder="1" applyAlignment="1">
      <alignment horizontal="left" vertical="center"/>
    </xf>
    <xf numFmtId="0" fontId="10" fillId="0" borderId="11" xfId="615" applyFont="1" applyFill="1" applyBorder="1" applyAlignment="1">
      <alignment horizontal="left" vertical="center"/>
    </xf>
    <xf numFmtId="0" fontId="10" fillId="0" borderId="28" xfId="615" applyFont="1" applyFill="1" applyBorder="1" applyAlignment="1">
      <alignment horizontal="left" vertical="center"/>
    </xf>
    <xf numFmtId="0" fontId="10" fillId="0" borderId="57" xfId="615" applyFont="1" applyFill="1" applyBorder="1" applyAlignment="1">
      <alignment horizontal="left" vertical="center"/>
    </xf>
    <xf numFmtId="0" fontId="10" fillId="0" borderId="50" xfId="615" applyFont="1" applyFill="1" applyBorder="1" applyAlignment="1">
      <alignment horizontal="left" vertical="center"/>
    </xf>
    <xf numFmtId="49" fontId="13" fillId="0" borderId="15" xfId="615" applyNumberFormat="1" applyFont="1" applyFill="1" applyBorder="1" applyAlignment="1" applyProtection="1">
      <alignment vertical="center"/>
    </xf>
    <xf numFmtId="49" fontId="13" fillId="0" borderId="0" xfId="615" applyNumberFormat="1" applyFont="1" applyFill="1" applyBorder="1" applyAlignment="1" applyProtection="1">
      <alignment vertical="center"/>
    </xf>
    <xf numFmtId="0" fontId="13" fillId="0" borderId="23" xfId="615" applyNumberFormat="1" applyFont="1" applyFill="1" applyBorder="1" applyAlignment="1" applyProtection="1">
      <alignment horizontal="center" vertical="center"/>
    </xf>
    <xf numFmtId="0" fontId="13" fillId="0" borderId="23" xfId="615" applyFont="1" applyFill="1" applyBorder="1" applyAlignment="1">
      <alignment vertical="center"/>
    </xf>
    <xf numFmtId="0" fontId="13" fillId="0" borderId="14" xfId="615" applyFont="1" applyFill="1" applyBorder="1" applyAlignment="1">
      <alignment vertical="center"/>
    </xf>
    <xf numFmtId="0" fontId="10" fillId="0" borderId="42" xfId="615" applyFont="1" applyFill="1" applyBorder="1" applyAlignment="1">
      <alignment horizontal="left" vertical="center"/>
    </xf>
    <xf numFmtId="49" fontId="13" fillId="0" borderId="43" xfId="615" applyNumberFormat="1" applyFont="1" applyFill="1" applyBorder="1" applyAlignment="1" applyProtection="1">
      <alignment vertical="center"/>
    </xf>
    <xf numFmtId="0" fontId="13" fillId="0" borderId="61" xfId="615" applyFont="1" applyBorder="1" applyAlignment="1">
      <alignment vertical="center"/>
    </xf>
    <xf numFmtId="0" fontId="13" fillId="0" borderId="43" xfId="615" applyFont="1" applyBorder="1" applyAlignment="1">
      <alignment vertical="center"/>
    </xf>
    <xf numFmtId="0" fontId="13" fillId="0" borderId="44" xfId="615" applyFont="1" applyBorder="1" applyAlignment="1">
      <alignment vertical="center"/>
    </xf>
    <xf numFmtId="0" fontId="10" fillId="47" borderId="53" xfId="615" applyFont="1" applyFill="1" applyBorder="1" applyAlignment="1">
      <alignment horizontal="center" vertical="center" wrapText="1"/>
    </xf>
    <xf numFmtId="0" fontId="13" fillId="0" borderId="0" xfId="615" applyFont="1" applyFill="1" applyBorder="1" applyAlignment="1">
      <alignment vertical="center"/>
    </xf>
    <xf numFmtId="0" fontId="13" fillId="0" borderId="0" xfId="615" applyNumberFormat="1" applyFont="1" applyFill="1" applyBorder="1" applyAlignment="1" applyProtection="1">
      <alignment horizontal="center" vertical="center"/>
    </xf>
    <xf numFmtId="0" fontId="127" fillId="47" borderId="59" xfId="615" applyFont="1" applyFill="1" applyBorder="1" applyAlignment="1">
      <alignment horizontal="left" vertical="center"/>
    </xf>
    <xf numFmtId="0" fontId="126" fillId="47" borderId="19" xfId="615" applyFont="1" applyFill="1" applyBorder="1" applyAlignment="1">
      <alignment vertical="center"/>
    </xf>
    <xf numFmtId="0" fontId="10" fillId="47" borderId="32" xfId="615" applyFont="1" applyFill="1" applyBorder="1" applyAlignment="1">
      <alignment vertical="center"/>
    </xf>
    <xf numFmtId="0" fontId="10" fillId="0" borderId="33" xfId="615" applyFont="1" applyFill="1" applyBorder="1" applyAlignment="1">
      <alignment horizontal="left" vertical="center"/>
    </xf>
    <xf numFmtId="0" fontId="10" fillId="0" borderId="48" xfId="615" applyFont="1" applyFill="1" applyBorder="1" applyAlignment="1">
      <alignment horizontal="left" vertical="center"/>
    </xf>
    <xf numFmtId="0" fontId="10" fillId="47" borderId="7" xfId="615" applyNumberFormat="1" applyFont="1" applyFill="1" applyBorder="1" applyAlignment="1" applyProtection="1">
      <alignment horizontal="center" vertical="center"/>
    </xf>
    <xf numFmtId="0" fontId="10" fillId="47" borderId="54" xfId="615" applyNumberFormat="1" applyFont="1" applyFill="1" applyBorder="1" applyAlignment="1" applyProtection="1">
      <alignment horizontal="center" vertical="center"/>
    </xf>
    <xf numFmtId="0" fontId="10" fillId="0" borderId="39" xfId="615" applyFont="1" applyBorder="1" applyAlignment="1">
      <alignment vertical="center"/>
    </xf>
    <xf numFmtId="0" fontId="10" fillId="0" borderId="32" xfId="615" applyFont="1" applyBorder="1" applyAlignment="1">
      <alignment vertical="center"/>
    </xf>
    <xf numFmtId="0" fontId="10" fillId="0" borderId="41" xfId="615" applyFont="1" applyFill="1" applyBorder="1" applyAlignment="1">
      <alignment horizontal="left" vertical="center"/>
    </xf>
    <xf numFmtId="0" fontId="10" fillId="0" borderId="41" xfId="615" applyFont="1" applyBorder="1" applyAlignment="1">
      <alignment vertical="center"/>
    </xf>
    <xf numFmtId="49" fontId="10" fillId="47" borderId="9" xfId="615" applyNumberFormat="1" applyFont="1" applyFill="1" applyBorder="1" applyAlignment="1" applyProtection="1">
      <alignment horizontal="center" vertical="center" wrapText="1"/>
    </xf>
    <xf numFmtId="49" fontId="10" fillId="47" borderId="10" xfId="615" applyNumberFormat="1" applyFont="1" applyFill="1" applyBorder="1" applyAlignment="1" applyProtection="1">
      <alignment horizontal="center" vertical="center" wrapText="1"/>
    </xf>
    <xf numFmtId="0" fontId="127" fillId="47" borderId="21" xfId="615" applyFont="1" applyFill="1" applyBorder="1" applyAlignment="1">
      <alignment horizontal="center" vertical="center"/>
    </xf>
    <xf numFmtId="0" fontId="127" fillId="47" borderId="56" xfId="615" applyFont="1" applyFill="1" applyBorder="1" applyAlignment="1">
      <alignment horizontal="center" vertical="center"/>
    </xf>
    <xf numFmtId="0" fontId="129" fillId="47" borderId="39" xfId="615" applyFont="1" applyFill="1" applyBorder="1" applyAlignment="1">
      <alignment horizontal="center" vertical="center"/>
    </xf>
    <xf numFmtId="0" fontId="129" fillId="47" borderId="32" xfId="615" applyFont="1" applyFill="1" applyBorder="1" applyAlignment="1">
      <alignment horizontal="center" vertical="center"/>
    </xf>
    <xf numFmtId="0" fontId="10" fillId="47" borderId="31" xfId="615" applyFont="1" applyFill="1" applyBorder="1" applyAlignment="1">
      <alignment horizontal="center" vertical="center" wrapText="1"/>
    </xf>
    <xf numFmtId="0" fontId="10" fillId="0" borderId="8" xfId="615" applyFont="1" applyFill="1" applyBorder="1" applyAlignment="1">
      <alignment horizontal="left" vertical="center"/>
    </xf>
    <xf numFmtId="0" fontId="10" fillId="0" borderId="18" xfId="615" applyFont="1" applyFill="1" applyBorder="1" applyAlignment="1">
      <alignment horizontal="left" vertical="center"/>
    </xf>
    <xf numFmtId="0" fontId="10" fillId="47" borderId="9" xfId="615" applyFont="1" applyFill="1" applyBorder="1" applyAlignment="1">
      <alignment horizontal="center" vertical="center" wrapText="1"/>
    </xf>
    <xf numFmtId="0" fontId="10" fillId="47" borderId="41" xfId="615" applyFont="1" applyFill="1" applyBorder="1" applyAlignment="1">
      <alignment horizontal="center" vertical="center" wrapText="1"/>
    </xf>
    <xf numFmtId="0" fontId="10" fillId="47" borderId="18" xfId="615" applyFont="1" applyFill="1" applyBorder="1" applyAlignment="1">
      <alignment horizontal="left" vertical="center"/>
    </xf>
    <xf numFmtId="0" fontId="10" fillId="47" borderId="18" xfId="615" applyFont="1" applyFill="1" applyBorder="1" applyAlignment="1">
      <alignment vertical="center"/>
    </xf>
    <xf numFmtId="0" fontId="10" fillId="47" borderId="27" xfId="615" applyFont="1" applyFill="1" applyBorder="1" applyAlignment="1">
      <alignment vertical="center"/>
    </xf>
    <xf numFmtId="0" fontId="10" fillId="47" borderId="5" xfId="615" applyFont="1" applyFill="1" applyBorder="1" applyAlignment="1">
      <alignment horizontal="center" vertical="center" wrapText="1"/>
    </xf>
    <xf numFmtId="0" fontId="10" fillId="0" borderId="12" xfId="615" applyFont="1" applyFill="1" applyBorder="1" applyAlignment="1">
      <alignment horizontal="left" vertical="center"/>
    </xf>
    <xf numFmtId="0" fontId="10" fillId="0" borderId="0" xfId="615" applyFont="1" applyFill="1" applyBorder="1" applyAlignment="1">
      <alignment horizontal="left" vertical="center"/>
    </xf>
    <xf numFmtId="0" fontId="10" fillId="0" borderId="16" xfId="615" applyFont="1" applyFill="1" applyBorder="1" applyAlignment="1">
      <alignment horizontal="left" vertical="center"/>
    </xf>
    <xf numFmtId="0" fontId="10" fillId="47" borderId="58" xfId="615" applyFont="1" applyFill="1" applyBorder="1" applyAlignment="1">
      <alignment horizontal="center" vertical="center" wrapText="1"/>
    </xf>
    <xf numFmtId="0" fontId="10" fillId="47" borderId="38" xfId="615" applyFont="1" applyFill="1" applyBorder="1" applyAlignment="1">
      <alignment horizontal="center" vertical="center" wrapText="1"/>
    </xf>
    <xf numFmtId="0" fontId="10" fillId="47" borderId="35" xfId="615" applyFont="1" applyFill="1" applyBorder="1" applyAlignment="1">
      <alignment horizontal="center" vertical="center" wrapText="1"/>
    </xf>
    <xf numFmtId="0" fontId="10" fillId="0" borderId="37" xfId="615" applyFont="1" applyFill="1" applyBorder="1" applyAlignment="1">
      <alignment horizontal="left" vertical="center"/>
    </xf>
    <xf numFmtId="0" fontId="10" fillId="47" borderId="52" xfId="615" applyFont="1" applyFill="1" applyBorder="1" applyAlignment="1">
      <alignment horizontal="center" vertical="center" wrapText="1"/>
    </xf>
    <xf numFmtId="0" fontId="10" fillId="0" borderId="51" xfId="615" applyFont="1" applyFill="1" applyBorder="1" applyAlignment="1">
      <alignment horizontal="left" vertical="center"/>
    </xf>
    <xf numFmtId="0" fontId="10" fillId="0" borderId="15" xfId="615" applyFont="1" applyFill="1" applyBorder="1" applyAlignment="1">
      <alignment horizontal="center" vertical="center" wrapText="1"/>
    </xf>
    <xf numFmtId="0" fontId="10" fillId="0" borderId="0" xfId="615" applyFont="1" applyFill="1" applyBorder="1" applyAlignment="1">
      <alignment horizontal="center" vertical="center" wrapText="1"/>
    </xf>
    <xf numFmtId="0" fontId="10" fillId="0" borderId="16" xfId="615" applyFont="1" applyFill="1" applyBorder="1" applyAlignment="1">
      <alignment horizontal="center" vertical="center" wrapText="1"/>
    </xf>
    <xf numFmtId="0" fontId="13" fillId="0" borderId="15" xfId="615" applyFont="1" applyBorder="1" applyAlignment="1">
      <alignment horizontal="center" vertical="center"/>
    </xf>
    <xf numFmtId="0" fontId="13" fillId="0" borderId="15" xfId="615" applyFont="1" applyFill="1" applyBorder="1" applyAlignment="1">
      <alignment horizontal="center" vertical="center"/>
    </xf>
    <xf numFmtId="0" fontId="10" fillId="0" borderId="18" xfId="615" applyFont="1" applyFill="1" applyBorder="1" applyAlignment="1">
      <alignment horizontal="center" vertical="center"/>
    </xf>
    <xf numFmtId="0" fontId="10" fillId="47" borderId="59" xfId="615" applyFont="1" applyFill="1" applyBorder="1" applyAlignment="1">
      <alignment horizontal="left" vertical="center"/>
    </xf>
    <xf numFmtId="0" fontId="10" fillId="47" borderId="64" xfId="615" applyFont="1" applyFill="1" applyBorder="1" applyAlignment="1">
      <alignment horizontal="left" vertical="center"/>
    </xf>
    <xf numFmtId="0" fontId="9" fillId="47" borderId="20" xfId="615" applyFont="1" applyFill="1" applyBorder="1" applyAlignment="1">
      <alignment horizontal="left" vertical="center"/>
    </xf>
    <xf numFmtId="0" fontId="10" fillId="0" borderId="47" xfId="615" applyFont="1" applyFill="1" applyBorder="1" applyAlignment="1">
      <alignment horizontal="center" vertical="center"/>
    </xf>
    <xf numFmtId="0" fontId="10" fillId="47" borderId="29" xfId="615" applyFont="1" applyFill="1" applyBorder="1" applyAlignment="1">
      <alignment horizontal="center" vertical="center"/>
    </xf>
    <xf numFmtId="0" fontId="10" fillId="0" borderId="66" xfId="615" applyFont="1" applyBorder="1" applyAlignment="1">
      <alignment vertical="center"/>
    </xf>
    <xf numFmtId="0" fontId="10" fillId="0" borderId="66" xfId="615" applyFont="1" applyFill="1" applyBorder="1" applyAlignment="1">
      <alignment horizontal="left" vertical="center"/>
    </xf>
    <xf numFmtId="0" fontId="10" fillId="0" borderId="24" xfId="615" applyFont="1" applyFill="1" applyBorder="1" applyAlignment="1">
      <alignment horizontal="left" vertical="center"/>
    </xf>
    <xf numFmtId="0" fontId="10" fillId="0" borderId="91" xfId="615" applyFont="1" applyBorder="1" applyAlignment="1">
      <alignment vertical="center"/>
    </xf>
    <xf numFmtId="0" fontId="10" fillId="0" borderId="36" xfId="615" applyFont="1" applyBorder="1" applyAlignment="1">
      <alignment vertical="center"/>
    </xf>
    <xf numFmtId="0" fontId="10" fillId="0" borderId="36" xfId="615" applyFont="1" applyFill="1" applyBorder="1" applyAlignment="1">
      <alignment horizontal="left" vertical="center"/>
    </xf>
    <xf numFmtId="0" fontId="10" fillId="0" borderId="36" xfId="615" applyFont="1" applyBorder="1" applyAlignment="1">
      <alignment horizontal="center" vertical="center"/>
    </xf>
    <xf numFmtId="0" fontId="10" fillId="0" borderId="92" xfId="615" applyFont="1" applyBorder="1" applyAlignment="1">
      <alignment horizontal="center" vertical="center"/>
    </xf>
    <xf numFmtId="0" fontId="6" fillId="0" borderId="0" xfId="459" applyFont="1" applyProtection="1"/>
    <xf numFmtId="0" fontId="142" fillId="0" borderId="0" xfId="459" applyFont="1" applyAlignment="1">
      <alignment horizontal="center"/>
    </xf>
    <xf numFmtId="0" fontId="7" fillId="0" borderId="0" xfId="459" applyFont="1"/>
    <xf numFmtId="0" fontId="141" fillId="0" borderId="0" xfId="617" applyFont="1" applyAlignment="1" applyProtection="1"/>
    <xf numFmtId="0" fontId="7" fillId="0" borderId="0" xfId="459" applyNumberFormat="1" applyFont="1" applyFill="1" applyBorder="1" applyAlignment="1" applyProtection="1">
      <alignment horizontal="center" vertical="center"/>
    </xf>
    <xf numFmtId="0" fontId="7" fillId="0" borderId="0" xfId="459" applyNumberFormat="1" applyFont="1" applyFill="1" applyBorder="1" applyAlignment="1" applyProtection="1">
      <alignment vertical="center"/>
    </xf>
    <xf numFmtId="49" fontId="7" fillId="0" borderId="0" xfId="459" applyNumberFormat="1" applyFont="1" applyFill="1" applyBorder="1" applyAlignment="1" applyProtection="1">
      <alignment vertical="center"/>
    </xf>
    <xf numFmtId="0" fontId="6" fillId="0" borderId="0" xfId="459" applyNumberFormat="1" applyFont="1" applyFill="1" applyBorder="1" applyAlignment="1" applyProtection="1">
      <alignment horizontal="center" vertical="center"/>
    </xf>
    <xf numFmtId="49" fontId="6" fillId="0" borderId="0" xfId="459" applyNumberFormat="1" applyFont="1" applyFill="1" applyBorder="1" applyAlignment="1" applyProtection="1">
      <alignment vertical="center"/>
    </xf>
    <xf numFmtId="0" fontId="7" fillId="0" borderId="0" xfId="459" applyFont="1" applyFill="1" applyBorder="1" applyAlignment="1">
      <alignment horizontal="center" vertical="center"/>
    </xf>
    <xf numFmtId="0" fontId="6" fillId="0" borderId="0" xfId="459" applyNumberFormat="1" applyFont="1" applyFill="1" applyBorder="1" applyAlignment="1" applyProtection="1">
      <alignment vertical="center"/>
    </xf>
    <xf numFmtId="0" fontId="7" fillId="0" borderId="0" xfId="459" applyFont="1" applyFill="1" applyBorder="1" applyAlignment="1">
      <alignment vertical="center"/>
    </xf>
    <xf numFmtId="2" fontId="7" fillId="0" borderId="0" xfId="459" applyNumberFormat="1" applyFont="1" applyFill="1" applyBorder="1" applyAlignment="1" applyProtection="1">
      <alignment vertical="center"/>
    </xf>
    <xf numFmtId="43" fontId="7" fillId="0" borderId="0" xfId="5" applyNumberFormat="1" applyFont="1" applyFill="1" applyBorder="1" applyAlignment="1" applyProtection="1">
      <alignment vertical="center"/>
    </xf>
    <xf numFmtId="165" fontId="6" fillId="45" borderId="0" xfId="9" applyNumberFormat="1" applyFont="1" applyFill="1" applyBorder="1" applyProtection="1">
      <protection locked="0"/>
    </xf>
    <xf numFmtId="37" fontId="0" fillId="0" borderId="0" xfId="9" applyFont="1" applyProtection="1">
      <protection locked="0"/>
    </xf>
    <xf numFmtId="37" fontId="6" fillId="0" borderId="0" xfId="9" applyFont="1" applyProtection="1">
      <protection locked="0"/>
    </xf>
    <xf numFmtId="37" fontId="15" fillId="0" borderId="0" xfId="9" applyFont="1" applyFill="1" applyAlignment="1" applyProtection="1">
      <alignment horizontal="center" vertical="center"/>
      <protection locked="0"/>
    </xf>
    <xf numFmtId="0" fontId="9" fillId="0" borderId="0" xfId="459" applyFont="1" applyAlignment="1" applyProtection="1">
      <alignment vertical="center"/>
      <protection locked="0"/>
    </xf>
    <xf numFmtId="0" fontId="10" fillId="48" borderId="116" xfId="459" applyNumberFormat="1" applyFont="1" applyFill="1" applyBorder="1" applyAlignment="1" applyProtection="1">
      <alignment horizontal="center" vertical="center"/>
      <protection locked="0"/>
    </xf>
    <xf numFmtId="0" fontId="10" fillId="0" borderId="114" xfId="459" applyNumberFormat="1" applyFont="1" applyFill="1" applyBorder="1" applyAlignment="1" applyProtection="1">
      <alignment horizontal="center" vertical="center"/>
      <protection locked="0"/>
    </xf>
    <xf numFmtId="0" fontId="10" fillId="48" borderId="113" xfId="459" applyNumberFormat="1" applyFont="1" applyFill="1" applyBorder="1" applyAlignment="1" applyProtection="1">
      <alignment horizontal="center" vertical="center"/>
      <protection locked="0"/>
    </xf>
    <xf numFmtId="0" fontId="10" fillId="0" borderId="117" xfId="459" applyNumberFormat="1" applyFont="1" applyFill="1" applyBorder="1" applyAlignment="1" applyProtection="1">
      <alignment horizontal="center" vertical="center"/>
      <protection locked="0"/>
    </xf>
    <xf numFmtId="0" fontId="10" fillId="0" borderId="134" xfId="459" applyNumberFormat="1" applyFont="1" applyFill="1" applyBorder="1" applyAlignment="1" applyProtection="1">
      <alignment horizontal="center" vertical="center"/>
      <protection locked="0"/>
    </xf>
    <xf numFmtId="0" fontId="10" fillId="48" borderId="131" xfId="459" applyNumberFormat="1" applyFont="1" applyFill="1" applyBorder="1" applyAlignment="1" applyProtection="1">
      <alignment horizontal="center" vertical="center"/>
      <protection locked="0"/>
    </xf>
    <xf numFmtId="0" fontId="10" fillId="48" borderId="138" xfId="459" applyNumberFormat="1" applyFont="1" applyFill="1" applyBorder="1" applyAlignment="1" applyProtection="1">
      <alignment horizontal="center" vertical="center"/>
      <protection locked="0"/>
    </xf>
    <xf numFmtId="0" fontId="10" fillId="0" borderId="139" xfId="459" applyNumberFormat="1" applyFont="1" applyFill="1" applyBorder="1" applyAlignment="1" applyProtection="1">
      <alignment horizontal="center" vertical="center"/>
      <protection locked="0"/>
    </xf>
    <xf numFmtId="0" fontId="10" fillId="48" borderId="101" xfId="459" applyNumberFormat="1" applyFont="1" applyFill="1" applyBorder="1" applyAlignment="1" applyProtection="1">
      <alignment horizontal="center" vertical="center"/>
      <protection locked="0"/>
    </xf>
    <xf numFmtId="0" fontId="10" fillId="47" borderId="109" xfId="459" applyNumberFormat="1" applyFont="1" applyFill="1" applyBorder="1" applyAlignment="1" applyProtection="1">
      <alignment horizontal="center" vertical="center"/>
      <protection locked="0"/>
    </xf>
    <xf numFmtId="0" fontId="10" fillId="48" borderId="109" xfId="459" applyNumberFormat="1" applyFont="1" applyFill="1" applyBorder="1" applyAlignment="1" applyProtection="1">
      <alignment horizontal="center" vertical="center"/>
      <protection locked="0"/>
    </xf>
    <xf numFmtId="0" fontId="10" fillId="0" borderId="110" xfId="459" applyNumberFormat="1" applyFont="1" applyFill="1" applyBorder="1" applyAlignment="1" applyProtection="1">
      <alignment horizontal="center" vertical="center"/>
      <protection locked="0"/>
    </xf>
    <xf numFmtId="0" fontId="10" fillId="48" borderId="122" xfId="459" applyNumberFormat="1" applyFont="1" applyFill="1" applyBorder="1" applyAlignment="1" applyProtection="1">
      <alignment horizontal="center" vertical="center"/>
      <protection locked="0"/>
    </xf>
    <xf numFmtId="0" fontId="10" fillId="0" borderId="0" xfId="459" applyFont="1" applyBorder="1" applyAlignment="1" applyProtection="1">
      <alignment vertical="center"/>
      <protection locked="0"/>
    </xf>
    <xf numFmtId="0" fontId="10" fillId="0" borderId="0" xfId="459" applyFont="1" applyAlignment="1" applyProtection="1">
      <alignment vertical="center"/>
      <protection locked="0"/>
    </xf>
    <xf numFmtId="0" fontId="10" fillId="0" borderId="0" xfId="459" applyFont="1" applyFill="1" applyBorder="1" applyAlignment="1" applyProtection="1">
      <alignment vertical="center"/>
      <protection locked="0"/>
    </xf>
    <xf numFmtId="37" fontId="0" fillId="0" borderId="0" xfId="9" applyFont="1" applyFill="1" applyBorder="1" applyAlignment="1" applyProtection="1">
      <alignment horizontal="left"/>
      <protection hidden="1"/>
    </xf>
    <xf numFmtId="165" fontId="17" fillId="0" borderId="0" xfId="9" applyNumberFormat="1" applyFont="1" applyFill="1" applyProtection="1">
      <protection hidden="1"/>
    </xf>
    <xf numFmtId="165" fontId="6" fillId="0" borderId="0" xfId="10" applyNumberFormat="1" applyFont="1" applyFill="1" applyProtection="1">
      <protection hidden="1"/>
    </xf>
    <xf numFmtId="0" fontId="7" fillId="0" borderId="0" xfId="459" applyFont="1" applyAlignment="1">
      <alignment horizontal="center"/>
    </xf>
    <xf numFmtId="39" fontId="6" fillId="0" borderId="28" xfId="9" applyNumberFormat="1" applyFont="1" applyFill="1" applyBorder="1" applyAlignment="1">
      <alignment vertical="top"/>
    </xf>
    <xf numFmtId="39" fontId="0" fillId="0" borderId="0" xfId="9" applyNumberFormat="1" applyFont="1" applyFill="1" applyBorder="1" applyAlignment="1">
      <alignment vertical="top"/>
    </xf>
    <xf numFmtId="39" fontId="6" fillId="0" borderId="0" xfId="9" applyNumberFormat="1" applyFont="1" applyFill="1" applyBorder="1" applyAlignment="1">
      <alignment vertical="top"/>
    </xf>
    <xf numFmtId="39" fontId="0" fillId="0" borderId="26" xfId="9" applyNumberFormat="1" applyFont="1" applyFill="1" applyBorder="1"/>
    <xf numFmtId="39" fontId="0" fillId="0" borderId="0" xfId="11" applyNumberFormat="1" applyFont="1" applyBorder="1" applyAlignment="1">
      <alignment vertical="top" wrapText="1"/>
    </xf>
    <xf numFmtId="39" fontId="6" fillId="0" borderId="28" xfId="11" applyNumberFormat="1" applyFont="1" applyBorder="1" applyAlignment="1">
      <alignment vertical="top" wrapText="1"/>
    </xf>
    <xf numFmtId="39" fontId="6" fillId="0" borderId="0" xfId="11" applyNumberFormat="1" applyFont="1" applyBorder="1" applyAlignment="1">
      <alignment vertical="top" wrapText="1"/>
    </xf>
    <xf numFmtId="39" fontId="0" fillId="0" borderId="0" xfId="11" applyNumberFormat="1" applyFont="1"/>
    <xf numFmtId="39" fontId="6" fillId="0" borderId="0" xfId="11" applyNumberFormat="1" applyFont="1"/>
    <xf numFmtId="39" fontId="6" fillId="0" borderId="26" xfId="11" applyNumberFormat="1" applyFont="1" applyBorder="1" applyAlignment="1">
      <alignment vertical="top" wrapText="1"/>
    </xf>
    <xf numFmtId="39" fontId="0" fillId="0" borderId="0" xfId="11" applyNumberFormat="1" applyFont="1" applyAlignment="1">
      <alignment vertical="top" wrapText="1"/>
    </xf>
    <xf numFmtId="39" fontId="0" fillId="0" borderId="0" xfId="11" applyNumberFormat="1" applyFont="1" applyFill="1" applyBorder="1" applyAlignment="1">
      <alignment vertical="top" wrapText="1"/>
    </xf>
    <xf numFmtId="37" fontId="0" fillId="0" borderId="0" xfId="9" applyFont="1" applyFill="1" applyAlignment="1" applyProtection="1">
      <alignment horizontal="left"/>
      <protection hidden="1"/>
    </xf>
    <xf numFmtId="4" fontId="17" fillId="0" borderId="0" xfId="587" applyNumberFormat="1" applyFont="1" applyFill="1" applyBorder="1" applyProtection="1">
      <protection hidden="1"/>
    </xf>
    <xf numFmtId="0" fontId="10" fillId="48" borderId="108" xfId="459" applyNumberFormat="1" applyFont="1" applyFill="1" applyBorder="1" applyAlignment="1" applyProtection="1">
      <alignment horizontal="center" vertical="center"/>
      <protection hidden="1"/>
    </xf>
    <xf numFmtId="0" fontId="10" fillId="48" borderId="119" xfId="459" applyNumberFormat="1" applyFont="1" applyFill="1" applyBorder="1" applyAlignment="1" applyProtection="1">
      <alignment horizontal="center" vertical="center"/>
      <protection hidden="1"/>
    </xf>
    <xf numFmtId="0" fontId="141" fillId="0" borderId="0" xfId="617" applyProtection="1"/>
    <xf numFmtId="165" fontId="7" fillId="0" borderId="0" xfId="4" applyNumberFormat="1" applyFont="1" applyFill="1" applyBorder="1" applyProtection="1">
      <protection hidden="1"/>
    </xf>
    <xf numFmtId="165" fontId="0" fillId="0" borderId="0" xfId="9" applyNumberFormat="1" applyFont="1" applyFill="1" applyProtection="1">
      <protection hidden="1"/>
    </xf>
    <xf numFmtId="0" fontId="118" fillId="0" borderId="0" xfId="587" applyNumberFormat="1" applyFont="1" applyFill="1" applyBorder="1" applyProtection="1">
      <protection hidden="1"/>
    </xf>
    <xf numFmtId="49" fontId="17" fillId="0" borderId="0" xfId="587" applyNumberFormat="1" applyFont="1" applyFill="1" applyBorder="1" applyProtection="1">
      <protection hidden="1"/>
    </xf>
    <xf numFmtId="49" fontId="118" fillId="0" borderId="0" xfId="587" applyNumberFormat="1" applyFont="1" applyFill="1" applyBorder="1" applyProtection="1">
      <protection hidden="1"/>
    </xf>
    <xf numFmtId="0" fontId="17" fillId="0" borderId="0" xfId="587" applyFont="1" applyFill="1" applyBorder="1" applyProtection="1">
      <protection hidden="1"/>
    </xf>
    <xf numFmtId="0" fontId="17" fillId="0" borderId="0" xfId="587" applyNumberFormat="1" applyFont="1" applyFill="1" applyBorder="1" applyProtection="1">
      <protection hidden="1"/>
    </xf>
    <xf numFmtId="0" fontId="118" fillId="0" borderId="0" xfId="587" applyFont="1" applyFill="1" applyBorder="1" applyAlignment="1" applyProtection="1">
      <alignment horizontal="center" vertical="center" wrapText="1"/>
      <protection hidden="1"/>
    </xf>
    <xf numFmtId="49" fontId="118" fillId="0" borderId="0" xfId="587" applyNumberFormat="1" applyFont="1" applyFill="1" applyBorder="1" applyAlignment="1" applyProtection="1">
      <alignment horizontal="center" vertical="center" wrapText="1"/>
      <protection hidden="1"/>
    </xf>
    <xf numFmtId="4" fontId="118" fillId="0" borderId="0" xfId="587" applyNumberFormat="1" applyFont="1" applyFill="1" applyBorder="1" applyAlignment="1" applyProtection="1">
      <alignment horizontal="center" vertical="center" wrapText="1"/>
      <protection hidden="1"/>
    </xf>
    <xf numFmtId="0" fontId="130" fillId="0" borderId="0" xfId="587" applyFont="1" applyFill="1" applyBorder="1" applyAlignment="1" applyProtection="1">
      <alignment horizontal="center" vertical="center" wrapText="1"/>
      <protection hidden="1"/>
    </xf>
    <xf numFmtId="10" fontId="130" fillId="0" borderId="0" xfId="587" applyNumberFormat="1" applyFont="1" applyFill="1" applyBorder="1" applyAlignment="1" applyProtection="1">
      <alignment horizontal="center" vertical="center" wrapText="1"/>
      <protection hidden="1"/>
    </xf>
    <xf numFmtId="0" fontId="130" fillId="0" borderId="0" xfId="587" applyNumberFormat="1" applyFont="1" applyFill="1" applyBorder="1" applyAlignment="1" applyProtection="1">
      <alignment horizontal="center" vertical="center" wrapText="1"/>
      <protection hidden="1"/>
    </xf>
    <xf numFmtId="49" fontId="118" fillId="0" borderId="0" xfId="587" applyNumberFormat="1" applyFont="1" applyFill="1" applyBorder="1" applyAlignment="1" applyProtection="1">
      <alignment horizontal="left" vertical="center" wrapText="1"/>
      <protection hidden="1"/>
    </xf>
    <xf numFmtId="4" fontId="113" fillId="0" borderId="0" xfId="587" applyNumberFormat="1" applyFont="1" applyFill="1" applyBorder="1" applyAlignment="1" applyProtection="1">
      <alignment horizontal="right" vertical="center" wrapText="1"/>
      <protection hidden="1"/>
    </xf>
    <xf numFmtId="4" fontId="7" fillId="0" borderId="0" xfId="587" applyNumberFormat="1" applyFont="1" applyFill="1" applyBorder="1" applyAlignment="1" applyProtection="1">
      <alignment horizontal="right" vertical="center" wrapText="1"/>
      <protection hidden="1"/>
    </xf>
    <xf numFmtId="4" fontId="113" fillId="0" borderId="0" xfId="587" applyNumberFormat="1" applyFont="1" applyFill="1" applyBorder="1" applyAlignment="1" applyProtection="1">
      <alignment horizontal="right"/>
      <protection hidden="1"/>
    </xf>
    <xf numFmtId="0" fontId="113" fillId="0" borderId="0" xfId="587" applyNumberFormat="1" applyFont="1" applyFill="1" applyBorder="1" applyAlignment="1" applyProtection="1">
      <alignment horizontal="right"/>
      <protection hidden="1"/>
    </xf>
    <xf numFmtId="49" fontId="103" fillId="0" borderId="0" xfId="459" applyNumberFormat="1" applyFont="1" applyFill="1" applyBorder="1" applyAlignment="1" applyProtection="1">
      <alignment horizontal="left"/>
      <protection hidden="1"/>
    </xf>
    <xf numFmtId="49" fontId="103" fillId="0" borderId="0" xfId="587" applyNumberFormat="1" applyFont="1" applyFill="1" applyBorder="1" applyProtection="1">
      <protection hidden="1"/>
    </xf>
    <xf numFmtId="0" fontId="117" fillId="0" borderId="0" xfId="587" applyFont="1" applyFill="1" applyBorder="1" applyProtection="1">
      <protection hidden="1"/>
    </xf>
    <xf numFmtId="0" fontId="7" fillId="0" borderId="0" xfId="346" applyFont="1" applyFill="1" applyBorder="1" applyAlignment="1" applyProtection="1">
      <alignment horizontal="left"/>
      <protection hidden="1"/>
    </xf>
    <xf numFmtId="4" fontId="17" fillId="45" borderId="0" xfId="587" applyNumberFormat="1" applyFont="1" applyFill="1" applyBorder="1" applyProtection="1">
      <protection hidden="1"/>
    </xf>
    <xf numFmtId="1" fontId="17" fillId="45" borderId="0" xfId="587" applyNumberFormat="1" applyFont="1" applyFill="1" applyBorder="1" applyProtection="1">
      <protection hidden="1"/>
    </xf>
    <xf numFmtId="0" fontId="17" fillId="45" borderId="0" xfId="587" applyNumberFormat="1" applyFont="1" applyFill="1" applyBorder="1" applyProtection="1">
      <protection hidden="1"/>
    </xf>
    <xf numFmtId="49" fontId="103" fillId="0" borderId="0" xfId="587" applyNumberFormat="1" applyFont="1" applyFill="1" applyBorder="1" applyAlignment="1" applyProtection="1">
      <alignment horizontal="left"/>
      <protection hidden="1"/>
    </xf>
    <xf numFmtId="0" fontId="118" fillId="0" borderId="0" xfId="587" applyFont="1" applyFill="1" applyBorder="1" applyProtection="1">
      <protection hidden="1"/>
    </xf>
    <xf numFmtId="4" fontId="118" fillId="0" borderId="26" xfId="587" applyNumberFormat="1" applyFont="1" applyFill="1" applyBorder="1" applyProtection="1">
      <protection hidden="1"/>
    </xf>
    <xf numFmtId="4" fontId="118" fillId="0" borderId="0" xfId="587" applyNumberFormat="1" applyFont="1" applyFill="1" applyBorder="1" applyProtection="1">
      <protection hidden="1"/>
    </xf>
    <xf numFmtId="164" fontId="6" fillId="0" borderId="0" xfId="588" applyNumberFormat="1" applyFont="1" applyProtection="1">
      <protection hidden="1"/>
    </xf>
    <xf numFmtId="164" fontId="7" fillId="0" borderId="0" xfId="588" applyNumberFormat="1" applyFont="1" applyProtection="1">
      <protection hidden="1"/>
    </xf>
    <xf numFmtId="164" fontId="6" fillId="0" borderId="6" xfId="588" quotePrefix="1" applyNumberFormat="1" applyFont="1" applyFill="1" applyBorder="1" applyAlignment="1" applyProtection="1">
      <alignment horizontal="left"/>
      <protection hidden="1"/>
    </xf>
    <xf numFmtId="164" fontId="6" fillId="0" borderId="2" xfId="588" quotePrefix="1" applyNumberFormat="1" applyFont="1" applyFill="1" applyBorder="1" applyAlignment="1" applyProtection="1">
      <alignment horizontal="left"/>
      <protection hidden="1"/>
    </xf>
    <xf numFmtId="164" fontId="6" fillId="0" borderId="2" xfId="588" applyNumberFormat="1" applyFont="1" applyFill="1" applyBorder="1" applyProtection="1">
      <protection hidden="1"/>
    </xf>
    <xf numFmtId="164" fontId="6" fillId="0" borderId="3" xfId="588" applyNumberFormat="1" applyFont="1" applyFill="1" applyBorder="1" applyProtection="1">
      <protection hidden="1"/>
    </xf>
    <xf numFmtId="164" fontId="6" fillId="0" borderId="7" xfId="588" applyNumberFormat="1" applyFont="1" applyFill="1" applyBorder="1" applyAlignment="1" applyProtection="1">
      <alignment horizontal="center"/>
      <protection hidden="1"/>
    </xf>
    <xf numFmtId="164" fontId="6" fillId="0" borderId="9" xfId="588" applyNumberFormat="1" applyFont="1" applyFill="1" applyBorder="1" applyAlignment="1" applyProtection="1">
      <alignment horizontal="center"/>
      <protection hidden="1"/>
    </xf>
    <xf numFmtId="164" fontId="7" fillId="0" borderId="6" xfId="588" applyNumberFormat="1" applyFont="1" applyFill="1" applyBorder="1" applyProtection="1">
      <protection hidden="1"/>
    </xf>
    <xf numFmtId="164" fontId="7" fillId="0" borderId="7" xfId="588" applyNumberFormat="1" applyFont="1" applyFill="1" applyBorder="1" applyProtection="1">
      <protection hidden="1"/>
    </xf>
    <xf numFmtId="164" fontId="7" fillId="0" borderId="3" xfId="588" applyNumberFormat="1" applyFont="1" applyFill="1" applyBorder="1" applyProtection="1">
      <protection hidden="1"/>
    </xf>
    <xf numFmtId="49" fontId="17" fillId="0" borderId="0" xfId="587" applyNumberFormat="1" applyFont="1" applyFill="1" applyBorder="1" applyAlignment="1" applyProtection="1">
      <alignment horizontal="right"/>
      <protection hidden="1"/>
    </xf>
    <xf numFmtId="164" fontId="7" fillId="0" borderId="12" xfId="588" applyNumberFormat="1" applyFont="1" applyFill="1" applyBorder="1" applyAlignment="1" applyProtection="1">
      <alignment horizontal="center"/>
      <protection hidden="1"/>
    </xf>
    <xf numFmtId="164" fontId="7" fillId="0" borderId="1" xfId="588" applyNumberFormat="1" applyFont="1" applyFill="1" applyBorder="1" applyAlignment="1" applyProtection="1">
      <alignment horizontal="center"/>
      <protection hidden="1"/>
    </xf>
    <xf numFmtId="9" fontId="7" fillId="0" borderId="4" xfId="589" applyFont="1" applyFill="1" applyBorder="1" applyAlignment="1" applyProtection="1">
      <alignment horizontal="center"/>
      <protection hidden="1"/>
    </xf>
    <xf numFmtId="4" fontId="17" fillId="0" borderId="0" xfId="587" applyNumberFormat="1" applyFont="1" applyFill="1" applyBorder="1" applyAlignment="1" applyProtection="1">
      <alignment horizontal="right"/>
      <protection hidden="1"/>
    </xf>
    <xf numFmtId="164" fontId="7" fillId="0" borderId="9" xfId="588" applyNumberFormat="1" applyFont="1" applyFill="1" applyBorder="1" applyAlignment="1" applyProtection="1">
      <alignment horizontal="center"/>
      <protection hidden="1"/>
    </xf>
    <xf numFmtId="164" fontId="7" fillId="0" borderId="8" xfId="588" applyNumberFormat="1" applyFont="1" applyFill="1" applyBorder="1" applyAlignment="1" applyProtection="1">
      <alignment horizontal="center"/>
      <protection hidden="1"/>
    </xf>
    <xf numFmtId="164" fontId="7" fillId="0" borderId="9" xfId="588" applyNumberFormat="1" applyFont="1" applyFill="1" applyBorder="1" applyProtection="1">
      <protection hidden="1"/>
    </xf>
    <xf numFmtId="9" fontId="7" fillId="0" borderId="5" xfId="588" applyNumberFormat="1" applyFont="1" applyFill="1" applyBorder="1" applyAlignment="1" applyProtection="1">
      <alignment horizontal="center"/>
      <protection hidden="1"/>
    </xf>
    <xf numFmtId="0" fontId="17" fillId="0" borderId="0" xfId="587" applyFont="1" applyProtection="1">
      <protection hidden="1"/>
    </xf>
    <xf numFmtId="0" fontId="118" fillId="0" borderId="0" xfId="587" applyFont="1" applyAlignment="1" applyProtection="1">
      <alignment horizontal="left"/>
      <protection hidden="1"/>
    </xf>
    <xf numFmtId="165" fontId="17" fillId="0" borderId="0" xfId="590" applyFont="1" applyProtection="1">
      <protection hidden="1"/>
    </xf>
    <xf numFmtId="0" fontId="130" fillId="0" borderId="0" xfId="587" applyFont="1" applyFill="1" applyBorder="1" applyAlignment="1" applyProtection="1">
      <alignment horizontal="left" vertical="center" wrapText="1"/>
      <protection hidden="1"/>
    </xf>
    <xf numFmtId="0" fontId="6" fillId="0" borderId="0" xfId="459" applyFont="1" applyFill="1" applyAlignment="1"/>
    <xf numFmtId="0" fontId="6" fillId="0" borderId="0" xfId="459" applyFont="1"/>
    <xf numFmtId="0" fontId="6" fillId="0" borderId="0" xfId="459" applyFont="1" applyAlignment="1">
      <alignment horizontal="center"/>
    </xf>
    <xf numFmtId="0" fontId="6" fillId="0" borderId="10" xfId="3" applyFont="1" applyFill="1" applyBorder="1" applyAlignment="1">
      <alignment horizontal="center"/>
    </xf>
    <xf numFmtId="0" fontId="6" fillId="0" borderId="10" xfId="3" applyFont="1" applyFill="1" applyBorder="1" applyAlignment="1">
      <alignment vertical="center"/>
    </xf>
    <xf numFmtId="0" fontId="7" fillId="0" borderId="0" xfId="3" applyFont="1" applyFill="1" applyAlignment="1"/>
    <xf numFmtId="0" fontId="7" fillId="0" borderId="10" xfId="3" applyFont="1" applyBorder="1" applyAlignment="1">
      <alignment horizontal="center"/>
    </xf>
    <xf numFmtId="49" fontId="6" fillId="0" borderId="10" xfId="3" applyNumberFormat="1" applyFont="1" applyFill="1" applyBorder="1" applyAlignment="1" applyProtection="1">
      <alignment horizontal="center" vertical="center"/>
    </xf>
    <xf numFmtId="0" fontId="7" fillId="0" borderId="0" xfId="3" applyFont="1" applyAlignment="1">
      <alignment horizontal="center"/>
    </xf>
    <xf numFmtId="49" fontId="7" fillId="0" borderId="10" xfId="3" applyNumberFormat="1" applyFont="1" applyFill="1" applyBorder="1" applyAlignment="1" applyProtection="1">
      <alignment vertical="center" wrapText="1"/>
    </xf>
    <xf numFmtId="49" fontId="7" fillId="0" borderId="10" xfId="3" applyNumberFormat="1" applyFont="1" applyFill="1" applyBorder="1" applyAlignment="1" applyProtection="1">
      <alignment vertical="center"/>
    </xf>
    <xf numFmtId="0" fontId="7" fillId="0" borderId="10" xfId="3" applyNumberFormat="1" applyFont="1" applyFill="1" applyBorder="1" applyAlignment="1" applyProtection="1">
      <alignment vertical="center" wrapText="1"/>
    </xf>
    <xf numFmtId="0" fontId="7" fillId="0" borderId="10" xfId="3" applyNumberFormat="1" applyFont="1" applyFill="1" applyBorder="1" applyAlignment="1" applyProtection="1">
      <alignment vertical="center"/>
    </xf>
    <xf numFmtId="0" fontId="7" fillId="0" borderId="10" xfId="3" applyFont="1" applyFill="1" applyBorder="1" applyAlignment="1">
      <alignment vertical="center" wrapText="1"/>
    </xf>
    <xf numFmtId="49" fontId="6" fillId="0" borderId="10" xfId="3" applyNumberFormat="1" applyFont="1" applyFill="1" applyBorder="1" applyAlignment="1" applyProtection="1">
      <alignment vertical="center" wrapText="1"/>
    </xf>
    <xf numFmtId="2" fontId="7" fillId="0" borderId="10" xfId="3" applyNumberFormat="1" applyFont="1" applyFill="1" applyBorder="1" applyAlignment="1" applyProtection="1">
      <alignment vertical="center"/>
    </xf>
    <xf numFmtId="2" fontId="7" fillId="0" borderId="10" xfId="3" applyNumberFormat="1" applyFont="1" applyFill="1" applyBorder="1" applyAlignment="1" applyProtection="1">
      <alignment vertical="center" wrapText="1"/>
    </xf>
    <xf numFmtId="43" fontId="7" fillId="0" borderId="10" xfId="5" applyNumberFormat="1" applyFont="1" applyFill="1" applyBorder="1" applyAlignment="1" applyProtection="1">
      <alignment vertical="center"/>
    </xf>
    <xf numFmtId="43" fontId="7" fillId="0" borderId="10" xfId="5" applyNumberFormat="1" applyFont="1" applyFill="1" applyBorder="1" applyAlignment="1" applyProtection="1">
      <alignment vertical="center" wrapText="1"/>
    </xf>
    <xf numFmtId="37" fontId="0" fillId="45" borderId="0" xfId="9" applyFont="1" applyFill="1" applyAlignment="1" applyProtection="1">
      <alignment horizontal="center"/>
      <protection locked="0"/>
    </xf>
    <xf numFmtId="0" fontId="0" fillId="0" borderId="0" xfId="2" applyFont="1" applyAlignment="1" applyProtection="1">
      <alignment horizontal="left" indent="1"/>
    </xf>
    <xf numFmtId="15" fontId="15" fillId="5" borderId="0" xfId="10" applyNumberFormat="1" applyFont="1" applyFill="1" applyAlignment="1" applyProtection="1">
      <alignment horizontal="center" vertical="center" wrapText="1"/>
    </xf>
    <xf numFmtId="165" fontId="0" fillId="3" borderId="0" xfId="9" applyNumberFormat="1" applyFont="1" applyFill="1"/>
    <xf numFmtId="0" fontId="13" fillId="52" borderId="13" xfId="0" applyFont="1" applyFill="1" applyBorder="1" applyAlignment="1" applyProtection="1">
      <alignment horizontal="left" vertical="center"/>
      <protection hidden="1"/>
    </xf>
    <xf numFmtId="0" fontId="13" fillId="52" borderId="23" xfId="0" applyFont="1" applyFill="1" applyBorder="1" applyAlignment="1" applyProtection="1">
      <alignment horizontal="left" vertical="center"/>
      <protection hidden="1"/>
    </xf>
    <xf numFmtId="0" fontId="10" fillId="52" borderId="23" xfId="0" applyFont="1" applyFill="1" applyBorder="1" applyAlignment="1" applyProtection="1">
      <alignment horizontal="center" vertical="center"/>
      <protection hidden="1"/>
    </xf>
    <xf numFmtId="0" fontId="10" fillId="52" borderId="23" xfId="0" applyFont="1" applyFill="1" applyBorder="1" applyAlignment="1" applyProtection="1">
      <alignment vertical="center"/>
      <protection hidden="1"/>
    </xf>
    <xf numFmtId="0" fontId="13" fillId="52" borderId="23" xfId="0" applyFont="1" applyFill="1" applyBorder="1" applyAlignment="1" applyProtection="1">
      <alignment horizontal="center" vertical="center"/>
      <protection hidden="1"/>
    </xf>
    <xf numFmtId="0" fontId="13" fillId="52" borderId="181" xfId="0" applyFont="1" applyFill="1" applyBorder="1" applyAlignment="1" applyProtection="1">
      <alignment horizontal="center" vertical="center"/>
      <protection hidden="1"/>
    </xf>
    <xf numFmtId="0" fontId="13" fillId="52" borderId="182" xfId="0" applyFont="1" applyFill="1" applyBorder="1" applyAlignment="1" applyProtection="1">
      <alignment vertical="center" wrapText="1"/>
      <protection hidden="1"/>
    </xf>
    <xf numFmtId="0" fontId="13" fillId="52" borderId="23" xfId="0" applyFont="1" applyFill="1" applyBorder="1" applyAlignment="1" applyProtection="1">
      <alignment vertical="center" wrapText="1"/>
      <protection hidden="1"/>
    </xf>
    <xf numFmtId="0" fontId="13" fillId="52" borderId="14" xfId="0" applyFont="1" applyFill="1" applyBorder="1" applyAlignment="1" applyProtection="1">
      <alignment vertical="center" wrapText="1"/>
      <protection hidden="1"/>
    </xf>
    <xf numFmtId="0" fontId="13" fillId="0" borderId="146" xfId="0" applyFont="1" applyFill="1" applyBorder="1" applyAlignment="1" applyProtection="1">
      <alignment vertical="center" wrapText="1"/>
      <protection hidden="1"/>
    </xf>
    <xf numFmtId="0" fontId="10" fillId="0" borderId="0" xfId="459" applyFont="1" applyAlignment="1" applyProtection="1">
      <alignment vertical="center"/>
      <protection hidden="1"/>
    </xf>
    <xf numFmtId="0" fontId="13" fillId="52" borderId="183" xfId="0" applyFont="1" applyFill="1" applyBorder="1" applyAlignment="1" applyProtection="1">
      <alignment horizontal="left" vertical="center"/>
      <protection hidden="1"/>
    </xf>
    <xf numFmtId="0" fontId="13" fillId="52" borderId="96" xfId="0" applyFont="1" applyFill="1" applyBorder="1" applyAlignment="1" applyProtection="1">
      <alignment vertical="center" wrapText="1"/>
      <protection hidden="1"/>
    </xf>
    <xf numFmtId="0" fontId="13" fillId="52" borderId="141" xfId="0" applyFont="1" applyFill="1" applyBorder="1" applyAlignment="1" applyProtection="1">
      <alignment vertical="center" wrapText="1"/>
      <protection hidden="1"/>
    </xf>
    <xf numFmtId="0" fontId="13" fillId="52" borderId="184"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0" fillId="0" borderId="0" xfId="459" applyFont="1" applyBorder="1" applyAlignment="1" applyProtection="1">
      <alignment vertical="center"/>
      <protection hidden="1"/>
    </xf>
    <xf numFmtId="0" fontId="13" fillId="0" borderId="15" xfId="0" applyFont="1" applyFill="1" applyBorder="1" applyAlignment="1" applyProtection="1">
      <alignment horizontal="left" vertical="center"/>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protection hidden="1"/>
    </xf>
    <xf numFmtId="0" fontId="10" fillId="0" borderId="16"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15" xfId="0" applyFont="1" applyBorder="1" applyAlignment="1" applyProtection="1">
      <alignment horizontal="left" vertical="center"/>
      <protection hidden="1"/>
    </xf>
    <xf numFmtId="0" fontId="10" fillId="50" borderId="0" xfId="0" applyFont="1" applyFill="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wrapText="1"/>
      <protection hidden="1"/>
    </xf>
    <xf numFmtId="0" fontId="10" fillId="0" borderId="0" xfId="0" applyFont="1" applyBorder="1" applyAlignment="1" applyProtection="1">
      <alignment vertical="center"/>
      <protection hidden="1"/>
    </xf>
    <xf numFmtId="0" fontId="13" fillId="0" borderId="0"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0" fillId="52" borderId="117" xfId="0" applyFont="1" applyFill="1" applyBorder="1" applyAlignment="1" applyProtection="1">
      <alignment horizontal="center" vertical="center"/>
      <protection hidden="1"/>
    </xf>
    <xf numFmtId="0" fontId="10" fillId="50" borderId="108" xfId="0" applyFont="1" applyFill="1" applyBorder="1" applyAlignment="1" applyProtection="1">
      <alignment horizontal="left" vertical="center"/>
      <protection hidden="1"/>
    </xf>
    <xf numFmtId="0" fontId="10" fillId="0" borderId="108" xfId="0" applyFont="1" applyBorder="1" applyAlignment="1" applyProtection="1">
      <alignment vertical="center"/>
      <protection hidden="1"/>
    </xf>
    <xf numFmtId="0" fontId="10" fillId="0" borderId="119" xfId="0" applyFont="1" applyBorder="1" applyAlignment="1" applyProtection="1">
      <alignment vertical="center"/>
      <protection hidden="1"/>
    </xf>
    <xf numFmtId="0" fontId="13" fillId="50" borderId="0" xfId="0" applyFont="1" applyFill="1" applyBorder="1" applyAlignment="1" applyProtection="1">
      <alignment horizontal="left" vertical="center"/>
      <protection hidden="1"/>
    </xf>
    <xf numFmtId="0" fontId="10" fillId="50" borderId="118" xfId="0" applyFont="1" applyFill="1" applyBorder="1" applyAlignment="1" applyProtection="1">
      <alignment horizontal="center" vertical="center"/>
      <protection hidden="1"/>
    </xf>
    <xf numFmtId="0" fontId="10" fillId="50" borderId="108" xfId="0" applyFont="1" applyFill="1" applyBorder="1" applyAlignment="1" applyProtection="1">
      <alignment horizontal="center" vertical="center"/>
      <protection hidden="1"/>
    </xf>
    <xf numFmtId="0" fontId="10" fillId="50" borderId="15" xfId="0" applyFont="1" applyFill="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13" fillId="50" borderId="15" xfId="0" applyFont="1" applyFill="1" applyBorder="1" applyAlignment="1" applyProtection="1">
      <alignment horizontal="left" vertical="center"/>
      <protection hidden="1"/>
    </xf>
    <xf numFmtId="0" fontId="13" fillId="50" borderId="98" xfId="0" applyFont="1" applyFill="1" applyBorder="1" applyAlignment="1" applyProtection="1">
      <alignment horizontal="left" vertical="center"/>
      <protection hidden="1"/>
    </xf>
    <xf numFmtId="0" fontId="10" fillId="0" borderId="0" xfId="0" applyFont="1" applyBorder="1" applyAlignment="1" applyProtection="1">
      <alignment vertical="center" wrapText="1"/>
      <protection hidden="1"/>
    </xf>
    <xf numFmtId="0" fontId="10" fillId="50" borderId="0" xfId="0" applyFont="1" applyFill="1" applyBorder="1" applyAlignment="1" applyProtection="1">
      <alignment horizontal="left" vertical="center"/>
      <protection hidden="1"/>
    </xf>
    <xf numFmtId="0" fontId="10" fillId="50" borderId="124" xfId="0" applyFont="1" applyFill="1" applyBorder="1" applyAlignment="1" applyProtection="1">
      <alignment horizontal="center" vertical="center"/>
      <protection hidden="1"/>
    </xf>
    <xf numFmtId="0" fontId="10" fillId="50" borderId="121" xfId="0" applyFont="1" applyFill="1" applyBorder="1" applyAlignment="1" applyProtection="1">
      <alignment horizontal="center" vertical="center"/>
      <protection hidden="1"/>
    </xf>
    <xf numFmtId="0" fontId="132" fillId="52" borderId="117" xfId="0" applyFont="1" applyFill="1" applyBorder="1" applyAlignment="1" applyProtection="1">
      <alignment horizontal="center" vertical="center" wrapText="1"/>
      <protection hidden="1"/>
    </xf>
    <xf numFmtId="0" fontId="10" fillId="50" borderId="124" xfId="0" applyFont="1" applyFill="1" applyBorder="1" applyAlignment="1" applyProtection="1">
      <alignment horizontal="left" vertical="center"/>
      <protection hidden="1"/>
    </xf>
    <xf numFmtId="0" fontId="10" fillId="50" borderId="121" xfId="0" applyFont="1" applyFill="1" applyBorder="1" applyAlignment="1" applyProtection="1">
      <alignment vertical="center"/>
      <protection hidden="1"/>
    </xf>
    <xf numFmtId="0" fontId="10" fillId="50" borderId="121" xfId="0" applyFont="1" applyFill="1" applyBorder="1" applyAlignment="1" applyProtection="1">
      <alignment horizontal="left" vertical="center"/>
      <protection hidden="1"/>
    </xf>
    <xf numFmtId="0" fontId="10" fillId="50" borderId="186" xfId="0" applyFont="1" applyFill="1" applyBorder="1" applyAlignment="1" applyProtection="1">
      <alignment horizontal="left" vertical="center"/>
      <protection hidden="1"/>
    </xf>
    <xf numFmtId="0" fontId="10" fillId="50" borderId="187" xfId="0" applyFont="1" applyFill="1" applyBorder="1" applyAlignment="1" applyProtection="1">
      <alignment horizontal="center" vertical="center"/>
      <protection hidden="1"/>
    </xf>
    <xf numFmtId="0" fontId="10" fillId="50" borderId="188" xfId="0" applyFont="1" applyFill="1" applyBorder="1" applyAlignment="1" applyProtection="1">
      <alignment horizontal="center" vertical="center"/>
      <protection hidden="1"/>
    </xf>
    <xf numFmtId="0" fontId="10" fillId="50" borderId="189" xfId="0" applyFont="1" applyFill="1" applyBorder="1" applyAlignment="1" applyProtection="1">
      <alignment horizontal="center" vertical="center"/>
      <protection hidden="1"/>
    </xf>
    <xf numFmtId="0" fontId="10" fillId="50" borderId="100" xfId="0" applyFont="1" applyFill="1" applyBorder="1" applyAlignment="1" applyProtection="1">
      <alignment horizontal="left" vertical="center"/>
      <protection hidden="1"/>
    </xf>
    <xf numFmtId="0" fontId="10" fillId="50" borderId="101" xfId="0" applyFont="1" applyFill="1" applyBorder="1" applyAlignment="1" applyProtection="1">
      <alignment horizontal="left" vertical="center"/>
      <protection hidden="1"/>
    </xf>
    <xf numFmtId="0" fontId="10" fillId="0" borderId="101" xfId="0" applyFont="1" applyBorder="1" applyAlignment="1" applyProtection="1">
      <alignment vertical="center"/>
      <protection hidden="1"/>
    </xf>
    <xf numFmtId="0" fontId="10" fillId="50" borderId="152" xfId="0" applyFont="1" applyFill="1" applyBorder="1" applyAlignment="1" applyProtection="1">
      <alignment horizontal="left" vertical="center"/>
      <protection hidden="1"/>
    </xf>
    <xf numFmtId="0" fontId="10" fillId="0" borderId="17" xfId="0" applyFont="1" applyFill="1" applyBorder="1" applyAlignment="1" applyProtection="1">
      <alignment horizontal="center" vertical="center" wrapText="1"/>
      <protection hidden="1"/>
    </xf>
    <xf numFmtId="0" fontId="10" fillId="0" borderId="24" xfId="0" applyFont="1" applyFill="1" applyBorder="1" applyAlignment="1" applyProtection="1">
      <alignment horizontal="center" vertical="center"/>
      <protection hidden="1"/>
    </xf>
    <xf numFmtId="0" fontId="10" fillId="0" borderId="24" xfId="0" applyFont="1" applyFill="1" applyBorder="1" applyAlignment="1" applyProtection="1">
      <alignment horizontal="left" vertical="center"/>
      <protection hidden="1"/>
    </xf>
    <xf numFmtId="0" fontId="10" fillId="0" borderId="24" xfId="0" applyFont="1" applyFill="1" applyBorder="1" applyAlignment="1" applyProtection="1">
      <alignment vertical="center"/>
      <protection hidden="1"/>
    </xf>
    <xf numFmtId="0" fontId="10" fillId="0" borderId="25"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0" xfId="459" applyFont="1" applyFill="1" applyBorder="1" applyAlignment="1" applyProtection="1">
      <alignment vertical="center"/>
      <protection hidden="1"/>
    </xf>
    <xf numFmtId="0" fontId="10" fillId="0" borderId="0" xfId="459" applyFont="1" applyFill="1" applyAlignment="1" applyProtection="1">
      <alignment vertical="center"/>
      <protection hidden="1"/>
    </xf>
    <xf numFmtId="0" fontId="10" fillId="0" borderId="141" xfId="459" applyFont="1" applyFill="1" applyBorder="1" applyAlignment="1" applyProtection="1">
      <alignment horizontal="center" vertical="center"/>
      <protection hidden="1"/>
    </xf>
    <xf numFmtId="0" fontId="10" fillId="53" borderId="100" xfId="459" applyNumberFormat="1" applyFont="1" applyFill="1" applyBorder="1" applyAlignment="1" applyProtection="1">
      <alignment horizontal="center" vertical="center"/>
      <protection hidden="1"/>
    </xf>
    <xf numFmtId="0" fontId="10" fillId="53" borderId="101" xfId="459" applyNumberFormat="1" applyFont="1" applyFill="1" applyBorder="1" applyAlignment="1" applyProtection="1">
      <alignment horizontal="center" vertical="center"/>
      <protection hidden="1"/>
    </xf>
    <xf numFmtId="0" fontId="10" fillId="53" borderId="101" xfId="459" applyFont="1" applyFill="1" applyBorder="1" applyAlignment="1" applyProtection="1">
      <alignment vertical="center"/>
      <protection hidden="1"/>
    </xf>
    <xf numFmtId="0" fontId="10" fillId="53" borderId="152" xfId="459" applyFont="1" applyFill="1" applyBorder="1" applyAlignment="1" applyProtection="1">
      <alignment vertical="center"/>
      <protection hidden="1"/>
    </xf>
    <xf numFmtId="0" fontId="0" fillId="0" borderId="0" xfId="0" applyFont="1" applyProtection="1">
      <protection hidden="1"/>
    </xf>
    <xf numFmtId="49" fontId="9" fillId="50" borderId="153" xfId="459" applyNumberFormat="1" applyFont="1" applyFill="1" applyBorder="1" applyAlignment="1" applyProtection="1">
      <alignment vertical="center"/>
      <protection hidden="1"/>
    </xf>
    <xf numFmtId="0" fontId="9" fillId="50" borderId="108" xfId="459" applyFont="1" applyFill="1" applyBorder="1" applyAlignment="1" applyProtection="1">
      <alignment vertical="center"/>
      <protection hidden="1"/>
    </xf>
    <xf numFmtId="0" fontId="9" fillId="50" borderId="109" xfId="459" applyFont="1" applyFill="1" applyBorder="1" applyAlignment="1" applyProtection="1">
      <alignment vertical="center"/>
      <protection hidden="1"/>
    </xf>
    <xf numFmtId="0" fontId="10" fillId="52" borderId="110" xfId="459" applyNumberFormat="1" applyFont="1" applyFill="1" applyBorder="1" applyAlignment="1" applyProtection="1">
      <alignment horizontal="center" vertical="center"/>
      <protection hidden="1"/>
    </xf>
    <xf numFmtId="0" fontId="10" fillId="3" borderId="110" xfId="459" applyNumberFormat="1" applyFont="1" applyFill="1" applyBorder="1" applyAlignment="1" applyProtection="1">
      <alignment horizontal="center" vertical="center"/>
      <protection hidden="1"/>
    </xf>
    <xf numFmtId="0" fontId="10" fillId="53" borderId="113" xfId="459" applyNumberFormat="1" applyFont="1" applyFill="1" applyBorder="1" applyAlignment="1" applyProtection="1">
      <alignment horizontal="center" vertical="center"/>
      <protection hidden="1"/>
    </xf>
    <xf numFmtId="0" fontId="10" fillId="0" borderId="114" xfId="459" applyNumberFormat="1" applyFont="1" applyFill="1" applyBorder="1" applyAlignment="1" applyProtection="1">
      <alignment horizontal="center" vertical="center"/>
      <protection hidden="1"/>
    </xf>
    <xf numFmtId="165" fontId="10" fillId="0" borderId="197" xfId="585" applyFont="1" applyBorder="1" applyAlignment="1" applyProtection="1">
      <alignment horizontal="center" vertical="center"/>
      <protection hidden="1"/>
    </xf>
    <xf numFmtId="0" fontId="10" fillId="52" borderId="198" xfId="459" applyNumberFormat="1" applyFont="1" applyFill="1" applyBorder="1" applyAlignment="1" applyProtection="1">
      <alignment horizontal="center" vertical="center"/>
      <protection hidden="1"/>
    </xf>
    <xf numFmtId="0" fontId="10" fillId="0" borderId="199" xfId="459" applyNumberFormat="1" applyFont="1" applyFill="1" applyBorder="1" applyAlignment="1" applyProtection="1">
      <alignment horizontal="center" vertical="center"/>
      <protection hidden="1"/>
    </xf>
    <xf numFmtId="49" fontId="9" fillId="0" borderId="153" xfId="459" applyNumberFormat="1" applyFont="1" applyFill="1" applyBorder="1" applyAlignment="1" applyProtection="1">
      <alignment vertical="center"/>
      <protection hidden="1"/>
    </xf>
    <xf numFmtId="0" fontId="9" fillId="0" borderId="108" xfId="459" applyFont="1" applyFill="1" applyBorder="1" applyAlignment="1" applyProtection="1">
      <alignment vertical="center"/>
      <protection hidden="1"/>
    </xf>
    <xf numFmtId="0" fontId="9" fillId="0" borderId="109" xfId="459" applyFont="1" applyFill="1" applyBorder="1" applyAlignment="1" applyProtection="1">
      <alignment vertical="center"/>
      <protection hidden="1"/>
    </xf>
    <xf numFmtId="0" fontId="10" fillId="52" borderId="117" xfId="459" applyNumberFormat="1" applyFont="1" applyFill="1" applyBorder="1" applyAlignment="1" applyProtection="1">
      <alignment horizontal="center" vertical="center"/>
      <protection hidden="1"/>
    </xf>
    <xf numFmtId="0" fontId="10" fillId="3" borderId="117" xfId="459" applyNumberFormat="1" applyFont="1" applyFill="1" applyBorder="1" applyAlignment="1" applyProtection="1">
      <alignment horizontal="center" vertical="center"/>
      <protection hidden="1"/>
    </xf>
    <xf numFmtId="49" fontId="9" fillId="50" borderId="108" xfId="459" applyNumberFormat="1" applyFont="1" applyFill="1" applyBorder="1" applyAlignment="1" applyProtection="1">
      <alignment horizontal="left" vertical="center"/>
      <protection hidden="1"/>
    </xf>
    <xf numFmtId="0" fontId="10" fillId="0" borderId="117" xfId="459" applyNumberFormat="1" applyFont="1" applyFill="1" applyBorder="1" applyAlignment="1" applyProtection="1">
      <alignment horizontal="center" vertical="center"/>
      <protection hidden="1"/>
    </xf>
    <xf numFmtId="165" fontId="10" fillId="0" borderId="201" xfId="585" applyFont="1" applyBorder="1" applyAlignment="1" applyProtection="1">
      <alignment horizontal="center" vertical="center"/>
      <protection hidden="1"/>
    </xf>
    <xf numFmtId="0" fontId="10" fillId="52" borderId="108" xfId="459" applyNumberFormat="1" applyFont="1" applyFill="1" applyBorder="1" applyAlignment="1" applyProtection="1">
      <alignment horizontal="center" vertical="center"/>
      <protection hidden="1"/>
    </xf>
    <xf numFmtId="0" fontId="10" fillId="0" borderId="10" xfId="459" applyNumberFormat="1" applyFont="1" applyFill="1" applyBorder="1" applyAlignment="1" applyProtection="1">
      <alignment horizontal="center" vertical="center"/>
      <protection hidden="1"/>
    </xf>
    <xf numFmtId="49" fontId="9" fillId="0" borderId="160" xfId="459" applyNumberFormat="1" applyFont="1" applyFill="1" applyBorder="1" applyAlignment="1" applyProtection="1">
      <alignment vertical="center"/>
      <protection hidden="1"/>
    </xf>
    <xf numFmtId="0" fontId="9" fillId="0" borderId="121" xfId="459" applyFont="1" applyFill="1" applyBorder="1" applyAlignment="1" applyProtection="1">
      <alignment vertical="center"/>
      <protection hidden="1"/>
    </xf>
    <xf numFmtId="49" fontId="9" fillId="0" borderId="108" xfId="459" applyNumberFormat="1" applyFont="1" applyFill="1" applyBorder="1" applyAlignment="1" applyProtection="1">
      <alignment horizontal="left" vertical="center"/>
      <protection hidden="1"/>
    </xf>
    <xf numFmtId="0" fontId="10" fillId="53" borderId="108" xfId="459" applyNumberFormat="1" applyFont="1" applyFill="1" applyBorder="1" applyAlignment="1" applyProtection="1">
      <alignment horizontal="center" vertical="center"/>
      <protection hidden="1"/>
    </xf>
    <xf numFmtId="0" fontId="9" fillId="0" borderId="108" xfId="459" applyFont="1" applyBorder="1" applyAlignment="1" applyProtection="1">
      <alignment vertical="center"/>
      <protection hidden="1"/>
    </xf>
    <xf numFmtId="0" fontId="9" fillId="0" borderId="109" xfId="459" applyFont="1" applyBorder="1" applyAlignment="1" applyProtection="1">
      <alignment vertical="center"/>
      <protection hidden="1"/>
    </xf>
    <xf numFmtId="0" fontId="9" fillId="0" borderId="108" xfId="459" applyFont="1" applyBorder="1" applyAlignment="1" applyProtection="1">
      <alignment horizontal="left" vertical="center"/>
      <protection hidden="1"/>
    </xf>
    <xf numFmtId="49" fontId="9" fillId="0" borderId="121" xfId="459" applyNumberFormat="1" applyFont="1" applyFill="1" applyBorder="1" applyAlignment="1" applyProtection="1">
      <alignment horizontal="left" vertical="center"/>
      <protection hidden="1"/>
    </xf>
    <xf numFmtId="0" fontId="10" fillId="0" borderId="108" xfId="459" applyFont="1" applyBorder="1" applyAlignment="1" applyProtection="1">
      <alignment horizontal="left" vertical="center"/>
      <protection hidden="1"/>
    </xf>
    <xf numFmtId="0" fontId="10" fillId="53" borderId="131" xfId="459" applyNumberFormat="1" applyFont="1" applyFill="1" applyBorder="1" applyAlignment="1" applyProtection="1">
      <alignment horizontal="center" vertical="center"/>
      <protection hidden="1"/>
    </xf>
    <xf numFmtId="0" fontId="9" fillId="0" borderId="121" xfId="459" applyFont="1" applyBorder="1" applyAlignment="1" applyProtection="1">
      <alignment vertical="center"/>
      <protection hidden="1"/>
    </xf>
    <xf numFmtId="0" fontId="9" fillId="0" borderId="122" xfId="459" applyFont="1" applyBorder="1" applyAlignment="1" applyProtection="1">
      <alignment vertical="center"/>
      <protection hidden="1"/>
    </xf>
    <xf numFmtId="0" fontId="10" fillId="0" borderId="121" xfId="459" applyFont="1" applyBorder="1" applyAlignment="1" applyProtection="1">
      <alignment horizontal="left" vertical="center"/>
      <protection hidden="1"/>
    </xf>
    <xf numFmtId="0" fontId="10" fillId="0" borderId="122" xfId="459" applyNumberFormat="1" applyFont="1" applyFill="1" applyBorder="1" applyAlignment="1" applyProtection="1">
      <alignment horizontal="center" vertical="center"/>
      <protection hidden="1"/>
    </xf>
    <xf numFmtId="0" fontId="10" fillId="53" borderId="121" xfId="459" applyNumberFormat="1" applyFont="1" applyFill="1" applyBorder="1" applyAlignment="1" applyProtection="1">
      <alignment horizontal="center" vertical="center"/>
      <protection hidden="1"/>
    </xf>
    <xf numFmtId="49" fontId="9" fillId="0" borderId="101" xfId="459" applyNumberFormat="1" applyFont="1" applyFill="1" applyBorder="1" applyAlignment="1" applyProtection="1">
      <alignment horizontal="left" vertical="center"/>
      <protection hidden="1"/>
    </xf>
    <xf numFmtId="49" fontId="10" fillId="0" borderId="108" xfId="459" applyNumberFormat="1" applyFont="1" applyFill="1" applyBorder="1" applyAlignment="1" applyProtection="1">
      <alignment horizontal="left" vertical="center"/>
      <protection hidden="1"/>
    </xf>
    <xf numFmtId="0" fontId="10" fillId="53" borderId="135" xfId="459" applyNumberFormat="1" applyFont="1" applyFill="1" applyBorder="1" applyAlignment="1" applyProtection="1">
      <alignment horizontal="center" vertical="center"/>
      <protection hidden="1"/>
    </xf>
    <xf numFmtId="0" fontId="10" fillId="0" borderId="134" xfId="459" applyNumberFormat="1" applyFont="1" applyFill="1" applyBorder="1" applyAlignment="1" applyProtection="1">
      <alignment horizontal="center" vertical="center"/>
      <protection hidden="1"/>
    </xf>
    <xf numFmtId="0" fontId="10" fillId="53" borderId="22" xfId="459" applyNumberFormat="1" applyFont="1" applyFill="1" applyBorder="1" applyAlignment="1" applyProtection="1">
      <alignment horizontal="center" vertical="center"/>
      <protection hidden="1"/>
    </xf>
    <xf numFmtId="49" fontId="10" fillId="0" borderId="121" xfId="459" applyNumberFormat="1" applyFont="1" applyFill="1" applyBorder="1" applyAlignment="1" applyProtection="1">
      <alignment horizontal="left" vertical="center"/>
      <protection hidden="1"/>
    </xf>
    <xf numFmtId="0" fontId="10" fillId="53" borderId="40" xfId="459" applyNumberFormat="1" applyFont="1" applyFill="1" applyBorder="1" applyAlignment="1" applyProtection="1">
      <alignment horizontal="center" vertical="center"/>
      <protection hidden="1"/>
    </xf>
    <xf numFmtId="49" fontId="9" fillId="0" borderId="137" xfId="459" applyNumberFormat="1" applyFont="1" applyFill="1" applyBorder="1" applyAlignment="1" applyProtection="1">
      <alignment horizontal="left" vertical="center"/>
      <protection hidden="1"/>
    </xf>
    <xf numFmtId="49" fontId="9" fillId="0" borderId="137" xfId="459" applyNumberFormat="1" applyFont="1" applyFill="1" applyBorder="1" applyAlignment="1" applyProtection="1">
      <alignment vertical="center" wrapText="1"/>
      <protection hidden="1"/>
    </xf>
    <xf numFmtId="0" fontId="10" fillId="0" borderId="137" xfId="459" applyFont="1" applyFill="1" applyBorder="1" applyAlignment="1" applyProtection="1">
      <alignment horizontal="left" vertical="center"/>
      <protection hidden="1"/>
    </xf>
    <xf numFmtId="0" fontId="10" fillId="53" borderId="209" xfId="459" applyNumberFormat="1" applyFont="1" applyFill="1" applyBorder="1" applyAlignment="1" applyProtection="1">
      <alignment horizontal="center" vertical="center"/>
      <protection hidden="1"/>
    </xf>
    <xf numFmtId="0" fontId="10" fillId="0" borderId="139" xfId="459" applyNumberFormat="1" applyFont="1" applyFill="1" applyBorder="1" applyAlignment="1" applyProtection="1">
      <alignment horizontal="center" vertical="center"/>
      <protection hidden="1"/>
    </xf>
    <xf numFmtId="0" fontId="10" fillId="53" borderId="3" xfId="459" applyNumberFormat="1" applyFont="1" applyFill="1" applyBorder="1" applyAlignment="1" applyProtection="1">
      <alignment horizontal="center" vertical="center"/>
      <protection hidden="1"/>
    </xf>
    <xf numFmtId="0" fontId="10" fillId="0" borderId="7" xfId="459" applyNumberFormat="1" applyFont="1" applyFill="1" applyBorder="1" applyAlignment="1" applyProtection="1">
      <alignment horizontal="center" vertical="center"/>
      <protection hidden="1"/>
    </xf>
    <xf numFmtId="0" fontId="10" fillId="3" borderId="210" xfId="459" applyNumberFormat="1" applyFont="1" applyFill="1" applyBorder="1" applyAlignment="1" applyProtection="1">
      <alignment horizontal="center" vertical="center"/>
      <protection hidden="1"/>
    </xf>
    <xf numFmtId="0" fontId="13" fillId="53" borderId="213" xfId="459" applyNumberFormat="1" applyFont="1" applyFill="1" applyBorder="1" applyAlignment="1" applyProtection="1">
      <alignment horizontal="center" vertical="center"/>
      <protection hidden="1"/>
    </xf>
    <xf numFmtId="0" fontId="13" fillId="47" borderId="214" xfId="459" applyNumberFormat="1" applyFont="1" applyFill="1" applyBorder="1" applyAlignment="1" applyProtection="1">
      <alignment horizontal="center" vertical="center"/>
      <protection hidden="1"/>
    </xf>
    <xf numFmtId="0" fontId="10" fillId="3" borderId="133" xfId="459" applyNumberFormat="1" applyFont="1" applyFill="1" applyBorder="1" applyAlignment="1" applyProtection="1">
      <alignment horizontal="center" vertical="center"/>
      <protection hidden="1"/>
    </xf>
    <xf numFmtId="0" fontId="13" fillId="52" borderId="145" xfId="459" applyNumberFormat="1" applyFont="1" applyFill="1" applyBorder="1" applyAlignment="1" applyProtection="1">
      <alignment horizontal="center" vertical="center"/>
      <protection hidden="1"/>
    </xf>
    <xf numFmtId="0" fontId="13" fillId="52" borderId="199" xfId="459" applyNumberFormat="1" applyFont="1" applyFill="1" applyBorder="1" applyAlignment="1" applyProtection="1">
      <alignment horizontal="center" vertical="center"/>
      <protection hidden="1"/>
    </xf>
    <xf numFmtId="0" fontId="10" fillId="52" borderId="10" xfId="459" applyNumberFormat="1" applyFont="1" applyFill="1" applyBorder="1" applyAlignment="1" applyProtection="1">
      <alignment horizontal="center" vertical="center"/>
      <protection hidden="1"/>
    </xf>
    <xf numFmtId="0" fontId="13" fillId="52" borderId="10" xfId="459" applyNumberFormat="1" applyFont="1" applyFill="1" applyBorder="1" applyAlignment="1" applyProtection="1">
      <alignment horizontal="center" vertical="center"/>
      <protection hidden="1"/>
    </xf>
    <xf numFmtId="49" fontId="9" fillId="0" borderId="109" xfId="459" applyNumberFormat="1" applyFont="1" applyFill="1" applyBorder="1" applyAlignment="1" applyProtection="1">
      <alignment horizontal="left" vertical="center"/>
      <protection hidden="1"/>
    </xf>
    <xf numFmtId="0" fontId="13" fillId="52" borderId="103" xfId="459" applyFont="1" applyFill="1" applyBorder="1" applyAlignment="1" applyProtection="1">
      <alignment vertical="center"/>
      <protection hidden="1"/>
    </xf>
    <xf numFmtId="0" fontId="13" fillId="52" borderId="164" xfId="459" applyFont="1" applyFill="1" applyBorder="1" applyAlignment="1" applyProtection="1">
      <alignment vertical="center"/>
      <protection hidden="1"/>
    </xf>
    <xf numFmtId="0" fontId="9" fillId="0" borderId="149" xfId="459" applyFont="1" applyFill="1" applyBorder="1" applyAlignment="1" applyProtection="1">
      <alignment horizontal="left" vertical="center"/>
      <protection hidden="1"/>
    </xf>
    <xf numFmtId="0" fontId="9" fillId="0" borderId="101" xfId="459" applyFont="1" applyFill="1" applyBorder="1" applyAlignment="1" applyProtection="1">
      <alignment vertical="center"/>
      <protection hidden="1"/>
    </xf>
    <xf numFmtId="0" fontId="10" fillId="53" borderId="10" xfId="459" applyNumberFormat="1" applyFont="1" applyFill="1" applyBorder="1" applyAlignment="1" applyProtection="1">
      <alignment horizontal="center" vertical="center"/>
      <protection hidden="1"/>
    </xf>
    <xf numFmtId="0" fontId="10" fillId="52" borderId="101" xfId="459" applyNumberFormat="1" applyFont="1" applyFill="1" applyBorder="1" applyAlignment="1" applyProtection="1">
      <alignment horizontal="center" vertical="center"/>
      <protection hidden="1"/>
    </xf>
    <xf numFmtId="0" fontId="10" fillId="52" borderId="150" xfId="459" applyFont="1" applyFill="1" applyBorder="1" applyAlignment="1" applyProtection="1">
      <alignment horizontal="center" vertical="center"/>
      <protection hidden="1"/>
    </xf>
    <xf numFmtId="0" fontId="10" fillId="52" borderId="109" xfId="459" applyNumberFormat="1" applyFont="1" applyFill="1" applyBorder="1" applyAlignment="1" applyProtection="1">
      <alignment horizontal="center" vertical="center"/>
      <protection hidden="1"/>
    </xf>
    <xf numFmtId="0" fontId="9" fillId="0" borderId="153" xfId="459" applyFont="1" applyFill="1" applyBorder="1" applyAlignment="1" applyProtection="1">
      <alignment horizontal="left" vertical="center"/>
      <protection hidden="1"/>
    </xf>
    <xf numFmtId="0" fontId="12" fillId="0" borderId="108" xfId="459" applyFont="1" applyFill="1" applyBorder="1" applyAlignment="1" applyProtection="1">
      <alignment vertical="center"/>
      <protection hidden="1"/>
    </xf>
    <xf numFmtId="0" fontId="12" fillId="0" borderId="109" xfId="459" applyFont="1" applyFill="1" applyBorder="1" applyAlignment="1" applyProtection="1">
      <alignment vertical="center"/>
      <protection hidden="1"/>
    </xf>
    <xf numFmtId="0" fontId="9" fillId="0" borderId="122" xfId="459" applyFont="1" applyFill="1" applyBorder="1" applyAlignment="1" applyProtection="1">
      <alignment vertical="center"/>
      <protection hidden="1"/>
    </xf>
    <xf numFmtId="0" fontId="10" fillId="3" borderId="134" xfId="459" applyNumberFormat="1" applyFont="1" applyFill="1" applyBorder="1" applyAlignment="1" applyProtection="1">
      <alignment horizontal="center" vertical="center"/>
      <protection hidden="1"/>
    </xf>
    <xf numFmtId="0" fontId="10" fillId="52" borderId="133" xfId="459" applyNumberFormat="1" applyFont="1" applyFill="1" applyBorder="1" applyAlignment="1" applyProtection="1">
      <alignment horizontal="center" vertical="center"/>
      <protection hidden="1"/>
    </xf>
    <xf numFmtId="0" fontId="10" fillId="0" borderId="110" xfId="459" applyNumberFormat="1" applyFont="1" applyFill="1" applyBorder="1" applyAlignment="1" applyProtection="1">
      <alignment horizontal="center" vertical="center"/>
      <protection hidden="1"/>
    </xf>
    <xf numFmtId="0" fontId="10" fillId="52" borderId="232" xfId="459" applyNumberFormat="1" applyFont="1" applyFill="1" applyBorder="1" applyAlignment="1" applyProtection="1">
      <alignment horizontal="center" vertical="center"/>
      <protection hidden="1"/>
    </xf>
    <xf numFmtId="0" fontId="10" fillId="0" borderId="233" xfId="459" applyNumberFormat="1" applyFont="1" applyFill="1" applyBorder="1" applyAlignment="1" applyProtection="1">
      <alignment horizontal="center" vertical="center"/>
      <protection hidden="1"/>
    </xf>
    <xf numFmtId="49" fontId="13" fillId="0" borderId="235" xfId="459" applyNumberFormat="1" applyFont="1" applyFill="1" applyBorder="1" applyAlignment="1" applyProtection="1">
      <alignment vertical="center"/>
      <protection hidden="1"/>
    </xf>
    <xf numFmtId="0" fontId="13" fillId="0" borderId="236" xfId="459" applyFont="1" applyBorder="1" applyAlignment="1" applyProtection="1">
      <alignment vertical="center"/>
      <protection hidden="1"/>
    </xf>
    <xf numFmtId="0" fontId="13" fillId="0" borderId="237" xfId="459" applyFont="1" applyBorder="1" applyAlignment="1" applyProtection="1">
      <alignment vertical="center"/>
      <protection hidden="1"/>
    </xf>
    <xf numFmtId="0" fontId="13" fillId="53" borderId="238" xfId="459" applyNumberFormat="1" applyFont="1" applyFill="1" applyBorder="1" applyAlignment="1" applyProtection="1">
      <alignment horizontal="center" vertical="center"/>
      <protection hidden="1"/>
    </xf>
    <xf numFmtId="0" fontId="13" fillId="3" borderId="238" xfId="459" applyNumberFormat="1" applyFont="1" applyFill="1" applyBorder="1" applyAlignment="1" applyProtection="1">
      <alignment horizontal="center" vertical="center"/>
      <protection hidden="1"/>
    </xf>
    <xf numFmtId="0" fontId="10" fillId="52" borderId="241" xfId="459" applyNumberFormat="1" applyFont="1" applyFill="1" applyBorder="1" applyAlignment="1" applyProtection="1">
      <alignment horizontal="center" vertical="center"/>
      <protection hidden="1"/>
    </xf>
    <xf numFmtId="49" fontId="9" fillId="0" borderId="108" xfId="459" applyNumberFormat="1" applyFont="1" applyFill="1" applyBorder="1" applyAlignment="1" applyProtection="1">
      <alignment vertical="center"/>
      <protection hidden="1"/>
    </xf>
    <xf numFmtId="49" fontId="9" fillId="0" borderId="121" xfId="459" applyNumberFormat="1" applyFont="1" applyFill="1" applyBorder="1" applyAlignment="1" applyProtection="1">
      <alignment vertical="center"/>
      <protection hidden="1"/>
    </xf>
    <xf numFmtId="0" fontId="10" fillId="53" borderId="110" xfId="459" applyNumberFormat="1" applyFont="1" applyFill="1" applyBorder="1" applyAlignment="1" applyProtection="1">
      <alignment horizontal="center" vertical="center"/>
      <protection hidden="1"/>
    </xf>
    <xf numFmtId="49" fontId="9" fillId="0" borderId="153" xfId="459" applyNumberFormat="1" applyFont="1" applyFill="1" applyBorder="1" applyAlignment="1" applyProtection="1">
      <alignment horizontal="left" vertical="center"/>
      <protection hidden="1"/>
    </xf>
    <xf numFmtId="49" fontId="9" fillId="0" borderId="108" xfId="459" applyNumberFormat="1" applyFont="1" applyFill="1" applyBorder="1" applyAlignment="1" applyProtection="1">
      <alignment horizontal="left" vertical="center" wrapText="1"/>
      <protection hidden="1"/>
    </xf>
    <xf numFmtId="49" fontId="9" fillId="0" borderId="109" xfId="459" applyNumberFormat="1" applyFont="1" applyFill="1" applyBorder="1" applyAlignment="1" applyProtection="1">
      <alignment horizontal="left" vertical="center" wrapText="1"/>
      <protection hidden="1"/>
    </xf>
    <xf numFmtId="0" fontId="10" fillId="53" borderId="117" xfId="459" applyNumberFormat="1" applyFont="1" applyFill="1" applyBorder="1" applyAlignment="1" applyProtection="1">
      <alignment horizontal="center" vertical="center"/>
      <protection hidden="1"/>
    </xf>
    <xf numFmtId="49" fontId="9" fillId="0" borderId="246" xfId="459" applyNumberFormat="1" applyFont="1" applyFill="1" applyBorder="1" applyAlignment="1" applyProtection="1">
      <alignment horizontal="left" vertical="center"/>
      <protection hidden="1"/>
    </xf>
    <xf numFmtId="49" fontId="9" fillId="0" borderId="137" xfId="459" applyNumberFormat="1" applyFont="1" applyFill="1" applyBorder="1" applyAlignment="1" applyProtection="1">
      <alignment horizontal="left" vertical="center" wrapText="1"/>
      <protection hidden="1"/>
    </xf>
    <xf numFmtId="49" fontId="9" fillId="0" borderId="247" xfId="459" applyNumberFormat="1" applyFont="1" applyFill="1" applyBorder="1" applyAlignment="1" applyProtection="1">
      <alignment horizontal="left" vertical="center" wrapText="1"/>
      <protection hidden="1"/>
    </xf>
    <xf numFmtId="0" fontId="10" fillId="53" borderId="248" xfId="459" applyNumberFormat="1" applyFont="1" applyFill="1" applyBorder="1" applyAlignment="1" applyProtection="1">
      <alignment horizontal="center" vertical="center"/>
      <protection hidden="1"/>
    </xf>
    <xf numFmtId="0" fontId="10" fillId="52" borderId="250" xfId="459" applyNumberFormat="1" applyFont="1" applyFill="1" applyBorder="1" applyAlignment="1" applyProtection="1">
      <alignment horizontal="center" vertical="center"/>
      <protection hidden="1"/>
    </xf>
    <xf numFmtId="0" fontId="13" fillId="47" borderId="156" xfId="459" applyNumberFormat="1" applyFont="1" applyFill="1" applyBorder="1" applyAlignment="1" applyProtection="1">
      <alignment horizontal="center" vertical="center"/>
      <protection hidden="1"/>
    </xf>
    <xf numFmtId="0" fontId="13" fillId="0" borderId="156" xfId="459" applyNumberFormat="1" applyFont="1" applyFill="1" applyBorder="1" applyAlignment="1" applyProtection="1">
      <alignment horizontal="center" vertical="center"/>
      <protection hidden="1"/>
    </xf>
    <xf numFmtId="49" fontId="9" fillId="0" borderId="118" xfId="459" applyNumberFormat="1" applyFont="1" applyFill="1" applyBorder="1" applyAlignment="1" applyProtection="1">
      <alignment horizontal="left" vertical="center"/>
      <protection hidden="1"/>
    </xf>
    <xf numFmtId="0" fontId="10" fillId="52" borderId="252" xfId="459" applyNumberFormat="1" applyFont="1" applyFill="1" applyBorder="1" applyAlignment="1" applyProtection="1">
      <alignment horizontal="center" vertical="center"/>
      <protection hidden="1"/>
    </xf>
    <xf numFmtId="0" fontId="10" fillId="0" borderId="253" xfId="459" applyNumberFormat="1" applyFont="1" applyFill="1" applyBorder="1" applyAlignment="1" applyProtection="1">
      <alignment horizontal="center" vertical="center"/>
      <protection hidden="1"/>
    </xf>
    <xf numFmtId="49" fontId="13" fillId="0" borderId="132" xfId="459" applyNumberFormat="1" applyFont="1" applyFill="1" applyBorder="1" applyAlignment="1" applyProtection="1">
      <alignment vertical="center"/>
      <protection hidden="1"/>
    </xf>
    <xf numFmtId="0" fontId="10" fillId="0" borderId="101" xfId="459" applyFont="1" applyFill="1" applyBorder="1" applyAlignment="1" applyProtection="1">
      <alignment vertical="center"/>
      <protection hidden="1"/>
    </xf>
    <xf numFmtId="0" fontId="10" fillId="0" borderId="133" xfId="459" applyFont="1" applyFill="1" applyBorder="1" applyAlignment="1" applyProtection="1">
      <alignment vertical="center"/>
      <protection hidden="1"/>
    </xf>
    <xf numFmtId="0" fontId="10" fillId="52" borderId="100" xfId="459" applyFont="1" applyFill="1" applyBorder="1" applyAlignment="1" applyProtection="1">
      <alignment horizontal="center" vertical="center"/>
      <protection hidden="1"/>
    </xf>
    <xf numFmtId="0" fontId="10" fillId="52" borderId="101" xfId="459" applyFont="1" applyFill="1" applyBorder="1" applyAlignment="1" applyProtection="1">
      <alignment horizontal="center" vertical="center"/>
      <protection hidden="1"/>
    </xf>
    <xf numFmtId="0" fontId="10" fillId="52" borderId="254" xfId="459" applyNumberFormat="1" applyFont="1" applyFill="1" applyBorder="1" applyAlignment="1" applyProtection="1">
      <alignment horizontal="center" vertical="center"/>
      <protection hidden="1"/>
    </xf>
    <xf numFmtId="49" fontId="9" fillId="0" borderId="132" xfId="459" applyNumberFormat="1" applyFont="1" applyFill="1" applyBorder="1" applyAlignment="1" applyProtection="1">
      <alignment vertical="center"/>
      <protection hidden="1"/>
    </xf>
    <xf numFmtId="0" fontId="9" fillId="0" borderId="133" xfId="459" applyFont="1" applyFill="1" applyBorder="1" applyAlignment="1" applyProtection="1">
      <alignment vertical="center"/>
      <protection hidden="1"/>
    </xf>
    <xf numFmtId="49" fontId="9" fillId="0" borderId="107" xfId="459" applyNumberFormat="1" applyFont="1" applyFill="1" applyBorder="1" applyAlignment="1" applyProtection="1">
      <alignment vertical="center"/>
      <protection hidden="1"/>
    </xf>
    <xf numFmtId="0" fontId="9" fillId="0" borderId="107" xfId="459" applyFont="1" applyFill="1" applyBorder="1" applyAlignment="1" applyProtection="1">
      <alignment horizontal="left" vertical="center"/>
      <protection hidden="1"/>
    </xf>
    <xf numFmtId="0" fontId="9" fillId="0" borderId="108" xfId="459" applyFont="1" applyFill="1" applyBorder="1" applyAlignment="1" applyProtection="1">
      <alignment horizontal="left" vertical="center"/>
      <protection hidden="1"/>
    </xf>
    <xf numFmtId="49" fontId="9" fillId="0" borderId="107" xfId="459" applyNumberFormat="1" applyFont="1" applyFill="1" applyBorder="1" applyAlignment="1" applyProtection="1">
      <alignment horizontal="left" vertical="center"/>
      <protection hidden="1"/>
    </xf>
    <xf numFmtId="49" fontId="9" fillId="0" borderId="120" xfId="459" applyNumberFormat="1" applyFont="1" applyFill="1" applyBorder="1" applyAlignment="1" applyProtection="1">
      <alignment vertical="center"/>
      <protection hidden="1"/>
    </xf>
    <xf numFmtId="0" fontId="10" fillId="53" borderId="134" xfId="459" applyNumberFormat="1" applyFont="1" applyFill="1" applyBorder="1" applyAlignment="1" applyProtection="1">
      <alignment horizontal="center" vertical="center"/>
      <protection hidden="1"/>
    </xf>
    <xf numFmtId="49" fontId="13" fillId="0" borderId="145" xfId="459" applyNumberFormat="1" applyFont="1" applyFill="1" applyBorder="1" applyAlignment="1" applyProtection="1">
      <alignment vertical="center"/>
      <protection hidden="1"/>
    </xf>
    <xf numFmtId="0" fontId="13" fillId="0" borderId="146" xfId="459" applyFont="1" applyFill="1" applyBorder="1" applyAlignment="1" applyProtection="1">
      <alignment vertical="center"/>
      <protection hidden="1"/>
    </xf>
    <xf numFmtId="0" fontId="13" fillId="0" borderId="147" xfId="459" applyFont="1" applyFill="1" applyBorder="1" applyAlignment="1" applyProtection="1">
      <alignment vertical="center"/>
      <protection hidden="1"/>
    </xf>
    <xf numFmtId="0" fontId="13" fillId="52" borderId="222" xfId="459" applyNumberFormat="1" applyFont="1" applyFill="1" applyBorder="1" applyAlignment="1" applyProtection="1">
      <alignment horizontal="center" vertical="center"/>
      <protection hidden="1"/>
    </xf>
    <xf numFmtId="0" fontId="13" fillId="0" borderId="222" xfId="459" applyNumberFormat="1" applyFont="1" applyFill="1" applyBorder="1" applyAlignment="1" applyProtection="1">
      <alignment horizontal="center" vertical="center"/>
      <protection hidden="1"/>
    </xf>
    <xf numFmtId="49" fontId="13" fillId="0" borderId="243" xfId="459" applyNumberFormat="1" applyFont="1" applyFill="1" applyBorder="1" applyAlignment="1" applyProtection="1">
      <alignment vertical="center"/>
      <protection hidden="1"/>
    </xf>
    <xf numFmtId="0" fontId="10" fillId="0" borderId="244" xfId="459" applyFont="1" applyBorder="1" applyAlignment="1" applyProtection="1">
      <alignment vertical="center"/>
      <protection hidden="1"/>
    </xf>
    <xf numFmtId="0" fontId="10" fillId="0" borderId="256" xfId="459" applyFont="1" applyBorder="1" applyAlignment="1" applyProtection="1">
      <alignment vertical="center"/>
      <protection hidden="1"/>
    </xf>
    <xf numFmtId="0" fontId="10" fillId="52" borderId="257" xfId="459" applyFont="1" applyFill="1" applyBorder="1" applyAlignment="1" applyProtection="1">
      <alignment horizontal="center" vertical="center"/>
      <protection hidden="1"/>
    </xf>
    <xf numFmtId="0" fontId="10" fillId="52" borderId="244" xfId="459" applyFont="1" applyFill="1" applyBorder="1" applyAlignment="1" applyProtection="1">
      <alignment horizontal="center" vertical="center"/>
      <protection hidden="1"/>
    </xf>
    <xf numFmtId="0" fontId="10" fillId="52" borderId="245" xfId="459" applyFont="1" applyFill="1" applyBorder="1" applyAlignment="1" applyProtection="1">
      <alignment horizontal="center" vertical="center"/>
      <protection hidden="1"/>
    </xf>
    <xf numFmtId="0" fontId="9" fillId="0" borderId="118" xfId="459" applyFont="1" applyFill="1" applyBorder="1" applyAlignment="1" applyProtection="1">
      <alignment vertical="center"/>
      <protection hidden="1"/>
    </xf>
    <xf numFmtId="0" fontId="10" fillId="0" borderId="108" xfId="459" applyFont="1" applyFill="1" applyBorder="1" applyAlignment="1" applyProtection="1">
      <alignment vertical="center"/>
      <protection hidden="1"/>
    </xf>
    <xf numFmtId="0" fontId="10" fillId="0" borderId="109" xfId="459" applyFont="1" applyFill="1" applyBorder="1" applyAlignment="1" applyProtection="1">
      <alignment vertical="center"/>
      <protection hidden="1"/>
    </xf>
    <xf numFmtId="0" fontId="9" fillId="0" borderId="118" xfId="459" applyFont="1" applyBorder="1" applyAlignment="1" applyProtection="1">
      <alignment horizontal="left" vertical="center"/>
      <protection hidden="1"/>
    </xf>
    <xf numFmtId="49" fontId="10" fillId="52" borderId="10" xfId="459" applyNumberFormat="1" applyFont="1" applyFill="1" applyBorder="1" applyAlignment="1" applyProtection="1">
      <alignment horizontal="center" vertical="center"/>
      <protection hidden="1"/>
    </xf>
    <xf numFmtId="0" fontId="10" fillId="0" borderId="108" xfId="459" applyFont="1" applyBorder="1" applyAlignment="1" applyProtection="1">
      <alignment vertical="center"/>
      <protection hidden="1"/>
    </xf>
    <xf numFmtId="0" fontId="10" fillId="0" borderId="109" xfId="459" applyFont="1" applyBorder="1" applyAlignment="1" applyProtection="1">
      <alignment vertical="center"/>
      <protection hidden="1"/>
    </xf>
    <xf numFmtId="0" fontId="10" fillId="52" borderId="258" xfId="459" applyNumberFormat="1" applyFont="1" applyFill="1" applyBorder="1" applyAlignment="1" applyProtection="1">
      <alignment horizontal="center" vertical="center"/>
      <protection hidden="1"/>
    </xf>
    <xf numFmtId="0" fontId="10" fillId="0" borderId="210" xfId="459" applyNumberFormat="1" applyFont="1" applyFill="1" applyBorder="1" applyAlignment="1" applyProtection="1">
      <alignment horizontal="center" vertical="center"/>
      <protection hidden="1"/>
    </xf>
    <xf numFmtId="0" fontId="10" fillId="53" borderId="178" xfId="459" applyNumberFormat="1" applyFont="1" applyFill="1" applyBorder="1" applyAlignment="1" applyProtection="1">
      <alignment horizontal="center" vertical="center"/>
      <protection hidden="1"/>
    </xf>
    <xf numFmtId="0" fontId="10" fillId="0" borderId="179" xfId="459" applyNumberFormat="1" applyFont="1" applyFill="1" applyBorder="1" applyAlignment="1" applyProtection="1">
      <alignment horizontal="center" vertical="center"/>
      <protection hidden="1"/>
    </xf>
    <xf numFmtId="0" fontId="9" fillId="52" borderId="117" xfId="459" applyNumberFormat="1" applyFont="1" applyFill="1" applyBorder="1" applyAlignment="1" applyProtection="1">
      <alignment horizontal="center" vertical="center"/>
      <protection hidden="1"/>
    </xf>
    <xf numFmtId="0" fontId="9" fillId="0" borderId="134" xfId="459" applyNumberFormat="1" applyFont="1" applyFill="1" applyBorder="1" applyAlignment="1" applyProtection="1">
      <alignment horizontal="center" vertical="center"/>
      <protection hidden="1"/>
    </xf>
    <xf numFmtId="49" fontId="9" fillId="50" borderId="160" xfId="459" applyNumberFormat="1" applyFont="1" applyFill="1" applyBorder="1" applyAlignment="1" applyProtection="1">
      <alignment horizontal="left" vertical="center"/>
      <protection hidden="1"/>
    </xf>
    <xf numFmtId="49" fontId="9" fillId="50" borderId="121" xfId="459" applyNumberFormat="1" applyFont="1" applyFill="1" applyBorder="1" applyAlignment="1" applyProtection="1">
      <alignment horizontal="left" vertical="center" wrapText="1"/>
      <protection hidden="1"/>
    </xf>
    <xf numFmtId="49" fontId="9" fillId="50" borderId="122" xfId="459" applyNumberFormat="1" applyFont="1" applyFill="1" applyBorder="1" applyAlignment="1" applyProtection="1">
      <alignment horizontal="left" vertical="center" wrapText="1"/>
      <protection hidden="1"/>
    </xf>
    <xf numFmtId="0" fontId="10" fillId="52" borderId="134" xfId="459" applyNumberFormat="1" applyFont="1" applyFill="1" applyBorder="1" applyAlignment="1" applyProtection="1">
      <alignment horizontal="center" vertical="center"/>
      <protection hidden="1"/>
    </xf>
    <xf numFmtId="0" fontId="10" fillId="0" borderId="166" xfId="459" applyNumberFormat="1" applyFont="1" applyFill="1" applyBorder="1" applyAlignment="1" applyProtection="1">
      <alignment horizontal="center" vertical="center"/>
      <protection hidden="1"/>
    </xf>
    <xf numFmtId="49" fontId="13" fillId="0" borderId="160" xfId="459" applyNumberFormat="1" applyFont="1" applyFill="1" applyBorder="1" applyAlignment="1" applyProtection="1">
      <alignment vertical="center"/>
      <protection hidden="1"/>
    </xf>
    <xf numFmtId="0" fontId="13" fillId="0" borderId="121" xfId="459" applyFont="1" applyFill="1" applyBorder="1" applyAlignment="1" applyProtection="1">
      <alignment vertical="center"/>
      <protection hidden="1"/>
    </xf>
    <xf numFmtId="0" fontId="13" fillId="0" borderId="121" xfId="459" applyFont="1" applyFill="1" applyBorder="1" applyAlignment="1" applyProtection="1">
      <alignment horizontal="right" vertical="center"/>
      <protection hidden="1"/>
    </xf>
    <xf numFmtId="0" fontId="13" fillId="0" borderId="122" xfId="459" applyFont="1" applyFill="1" applyBorder="1" applyAlignment="1" applyProtection="1">
      <alignment horizontal="right" vertical="center"/>
      <protection hidden="1"/>
    </xf>
    <xf numFmtId="0" fontId="13" fillId="53" borderId="134" xfId="459" applyNumberFormat="1" applyFont="1" applyFill="1" applyBorder="1" applyAlignment="1" applyProtection="1">
      <alignment horizontal="center" vertical="center"/>
      <protection hidden="1"/>
    </xf>
    <xf numFmtId="0" fontId="13" fillId="0" borderId="134" xfId="459" applyNumberFormat="1" applyFont="1" applyFill="1" applyBorder="1" applyAlignment="1" applyProtection="1">
      <alignment horizontal="center" vertical="center"/>
      <protection hidden="1"/>
    </xf>
    <xf numFmtId="49" fontId="13" fillId="0" borderId="149" xfId="459" applyNumberFormat="1" applyFont="1" applyFill="1" applyBorder="1" applyAlignment="1" applyProtection="1">
      <alignment vertical="center"/>
      <protection hidden="1"/>
    </xf>
    <xf numFmtId="0" fontId="13" fillId="0" borderId="101" xfId="459" applyFont="1" applyFill="1" applyBorder="1" applyAlignment="1" applyProtection="1">
      <alignment vertical="center"/>
      <protection hidden="1"/>
    </xf>
    <xf numFmtId="0" fontId="13" fillId="0" borderId="101" xfId="459" applyFont="1" applyFill="1" applyBorder="1" applyAlignment="1" applyProtection="1">
      <alignment horizontal="right" vertical="center"/>
      <protection hidden="1"/>
    </xf>
    <xf numFmtId="0" fontId="13" fillId="0" borderId="133" xfId="459" applyFont="1" applyFill="1" applyBorder="1" applyAlignment="1" applyProtection="1">
      <alignment horizontal="right" vertical="center"/>
      <protection hidden="1"/>
    </xf>
    <xf numFmtId="0" fontId="10" fillId="53" borderId="123" xfId="459" applyNumberFormat="1" applyFont="1" applyFill="1" applyBorder="1" applyAlignment="1" applyProtection="1">
      <alignment horizontal="center" vertical="center"/>
      <protection hidden="1"/>
    </xf>
    <xf numFmtId="49" fontId="13" fillId="0" borderId="153" xfId="459" applyNumberFormat="1" applyFont="1" applyFill="1" applyBorder="1" applyAlignment="1" applyProtection="1">
      <alignment vertical="center"/>
      <protection hidden="1"/>
    </xf>
    <xf numFmtId="0" fontId="13" fillId="52" borderId="134" xfId="459" applyNumberFormat="1" applyFont="1" applyFill="1" applyBorder="1" applyAlignment="1" applyProtection="1">
      <alignment horizontal="center" vertical="center"/>
      <protection hidden="1"/>
    </xf>
    <xf numFmtId="0" fontId="10" fillId="53" borderId="7" xfId="459" applyNumberFormat="1" applyFont="1" applyFill="1" applyBorder="1" applyAlignment="1" applyProtection="1">
      <alignment horizontal="center" vertical="center"/>
      <protection hidden="1"/>
    </xf>
    <xf numFmtId="0" fontId="13" fillId="52" borderId="7" xfId="459" applyNumberFormat="1" applyFont="1" applyFill="1" applyBorder="1" applyAlignment="1" applyProtection="1">
      <alignment horizontal="center" vertical="center"/>
      <protection hidden="1"/>
    </xf>
    <xf numFmtId="49" fontId="13" fillId="54" borderId="19" xfId="459" applyNumberFormat="1" applyFont="1" applyFill="1" applyBorder="1" applyAlignment="1" applyProtection="1">
      <alignment vertical="center"/>
      <protection hidden="1"/>
    </xf>
    <xf numFmtId="0" fontId="13" fillId="54" borderId="39" xfId="459" applyFont="1" applyFill="1" applyBorder="1" applyAlignment="1" applyProtection="1">
      <alignment vertical="center"/>
      <protection hidden="1"/>
    </xf>
    <xf numFmtId="0" fontId="13" fillId="53" borderId="263" xfId="459" applyNumberFormat="1" applyFont="1" applyFill="1" applyBorder="1" applyAlignment="1" applyProtection="1">
      <alignment horizontal="center" vertical="center"/>
      <protection hidden="1"/>
    </xf>
    <xf numFmtId="0" fontId="13" fillId="52" borderId="263" xfId="459" applyNumberFormat="1" applyFont="1" applyFill="1" applyBorder="1" applyAlignment="1" applyProtection="1">
      <alignment horizontal="center" vertical="center"/>
      <protection hidden="1"/>
    </xf>
    <xf numFmtId="49" fontId="13" fillId="52" borderId="132" xfId="459" applyNumberFormat="1" applyFont="1" applyFill="1" applyBorder="1" applyAlignment="1" applyProtection="1">
      <alignment vertical="center"/>
      <protection hidden="1"/>
    </xf>
    <xf numFmtId="0" fontId="10" fillId="52" borderId="101" xfId="459" applyFont="1" applyFill="1" applyBorder="1" applyAlignment="1" applyProtection="1">
      <alignment vertical="center"/>
      <protection hidden="1"/>
    </xf>
    <xf numFmtId="0" fontId="10" fillId="52" borderId="133" xfId="459" applyFont="1" applyFill="1" applyBorder="1" applyAlignment="1" applyProtection="1">
      <alignment vertical="center"/>
      <protection hidden="1"/>
    </xf>
    <xf numFmtId="0" fontId="12" fillId="0" borderId="272" xfId="459" applyFont="1" applyFill="1" applyBorder="1" applyAlignment="1" applyProtection="1">
      <alignment vertical="center"/>
      <protection hidden="1"/>
    </xf>
    <xf numFmtId="0" fontId="12" fillId="0" borderId="101" xfId="459" applyFont="1" applyFill="1" applyBorder="1" applyAlignment="1" applyProtection="1">
      <alignment vertical="center"/>
      <protection hidden="1"/>
    </xf>
    <xf numFmtId="0" fontId="12" fillId="0" borderId="133" xfId="459" applyFont="1" applyFill="1" applyBorder="1" applyAlignment="1" applyProtection="1">
      <alignment vertical="center"/>
      <protection hidden="1"/>
    </xf>
    <xf numFmtId="0" fontId="9" fillId="0" borderId="272" xfId="459" applyFont="1" applyFill="1" applyBorder="1" applyAlignment="1" applyProtection="1">
      <alignment vertical="center"/>
      <protection hidden="1"/>
    </xf>
    <xf numFmtId="0" fontId="10" fillId="0" borderId="107" xfId="459" applyFont="1" applyFill="1" applyBorder="1" applyAlignment="1" applyProtection="1">
      <alignment vertical="center"/>
      <protection hidden="1"/>
    </xf>
    <xf numFmtId="49" fontId="10" fillId="0" borderId="101" xfId="459" applyNumberFormat="1" applyFont="1" applyFill="1" applyBorder="1" applyAlignment="1" applyProtection="1">
      <alignment horizontal="center" vertical="center" wrapText="1"/>
      <protection hidden="1"/>
    </xf>
    <xf numFmtId="49" fontId="13" fillId="0" borderId="101" xfId="459" applyNumberFormat="1" applyFont="1" applyFill="1" applyBorder="1" applyAlignment="1" applyProtection="1">
      <alignment horizontal="center" vertical="center" wrapText="1"/>
      <protection hidden="1"/>
    </xf>
    <xf numFmtId="0" fontId="13" fillId="0" borderId="108" xfId="459" applyFont="1" applyFill="1" applyBorder="1" applyAlignment="1" applyProtection="1">
      <alignment vertical="center"/>
      <protection hidden="1"/>
    </xf>
    <xf numFmtId="0" fontId="13" fillId="0" borderId="109" xfId="459" applyFont="1" applyFill="1" applyBorder="1" applyAlignment="1" applyProtection="1">
      <alignment vertical="center"/>
      <protection hidden="1"/>
    </xf>
    <xf numFmtId="49" fontId="10" fillId="0" borderId="107" xfId="459" applyNumberFormat="1" applyFont="1" applyFill="1" applyBorder="1" applyAlignment="1" applyProtection="1">
      <alignment vertical="center"/>
      <protection hidden="1"/>
    </xf>
    <xf numFmtId="49" fontId="10" fillId="0" borderId="132" xfId="459" applyNumberFormat="1" applyFont="1" applyFill="1" applyBorder="1" applyAlignment="1" applyProtection="1">
      <alignment vertical="center"/>
      <protection hidden="1"/>
    </xf>
    <xf numFmtId="49" fontId="13" fillId="0" borderId="102" xfId="459" applyNumberFormat="1" applyFont="1" applyFill="1" applyBorder="1" applyAlignment="1" applyProtection="1">
      <alignment vertical="center"/>
      <protection hidden="1"/>
    </xf>
    <xf numFmtId="0" fontId="13" fillId="0" borderId="103" xfId="459" applyFont="1" applyBorder="1" applyAlignment="1" applyProtection="1">
      <alignment vertical="center"/>
      <protection hidden="1"/>
    </xf>
    <xf numFmtId="0" fontId="13" fillId="0" borderId="164" xfId="459" applyFont="1" applyBorder="1" applyAlignment="1" applyProtection="1">
      <alignment vertical="center"/>
      <protection hidden="1"/>
    </xf>
    <xf numFmtId="0" fontId="13" fillId="52" borderId="173" xfId="459" applyNumberFormat="1" applyFont="1" applyFill="1" applyBorder="1" applyAlignment="1" applyProtection="1">
      <alignment horizontal="center" vertical="center"/>
      <protection hidden="1"/>
    </xf>
    <xf numFmtId="0" fontId="13" fillId="0" borderId="174" xfId="459" applyNumberFormat="1" applyFont="1" applyFill="1" applyBorder="1" applyAlignment="1" applyProtection="1">
      <alignment horizontal="center" vertical="center"/>
      <protection hidden="1"/>
    </xf>
    <xf numFmtId="0" fontId="10" fillId="0" borderId="121" xfId="459" applyFont="1" applyFill="1" applyBorder="1" applyAlignment="1" applyProtection="1">
      <alignment vertical="center"/>
      <protection hidden="1"/>
    </xf>
    <xf numFmtId="0" fontId="10" fillId="0" borderId="122" xfId="459" applyFont="1" applyFill="1" applyBorder="1" applyAlignment="1" applyProtection="1">
      <alignment vertical="center"/>
      <protection hidden="1"/>
    </xf>
    <xf numFmtId="0" fontId="10" fillId="0" borderId="216" xfId="459" applyFont="1" applyFill="1" applyBorder="1" applyAlignment="1" applyProtection="1">
      <alignment vertical="center"/>
      <protection hidden="1"/>
    </xf>
    <xf numFmtId="0" fontId="10" fillId="0" borderId="202" xfId="459" applyFont="1" applyFill="1" applyBorder="1" applyAlignment="1" applyProtection="1">
      <alignment vertical="center"/>
      <protection hidden="1"/>
    </xf>
    <xf numFmtId="0" fontId="10" fillId="53" borderId="233" xfId="459" applyNumberFormat="1" applyFont="1" applyFill="1" applyBorder="1" applyAlignment="1" applyProtection="1">
      <alignment horizontal="center" vertical="center"/>
      <protection hidden="1"/>
    </xf>
    <xf numFmtId="0" fontId="10" fillId="0" borderId="215" xfId="459" applyNumberFormat="1" applyFont="1" applyFill="1" applyBorder="1" applyAlignment="1" applyProtection="1">
      <alignment horizontal="center" vertical="center"/>
      <protection hidden="1"/>
    </xf>
    <xf numFmtId="0" fontId="13" fillId="48" borderId="39" xfId="0" applyFont="1" applyFill="1" applyBorder="1" applyAlignment="1" applyProtection="1">
      <alignment vertical="center"/>
      <protection hidden="1"/>
    </xf>
    <xf numFmtId="0" fontId="10" fillId="0" borderId="118" xfId="459" applyNumberFormat="1" applyFont="1" applyFill="1" applyBorder="1" applyAlignment="1" applyProtection="1">
      <alignment horizontal="center" vertical="center"/>
      <protection hidden="1"/>
    </xf>
    <xf numFmtId="0" fontId="13" fillId="47" borderId="0" xfId="0" applyFont="1" applyFill="1" applyBorder="1" applyAlignment="1" applyProtection="1">
      <alignment vertical="center"/>
      <protection hidden="1"/>
    </xf>
    <xf numFmtId="0" fontId="10" fillId="48" borderId="9" xfId="0" applyNumberFormat="1" applyFont="1" applyFill="1" applyBorder="1" applyAlignment="1" applyProtection="1">
      <alignment horizontal="center" vertical="center"/>
      <protection hidden="1"/>
    </xf>
    <xf numFmtId="0" fontId="10" fillId="0" borderId="9" xfId="0" applyNumberFormat="1" applyFont="1" applyFill="1" applyBorder="1" applyAlignment="1" applyProtection="1">
      <alignment horizontal="center" vertical="center"/>
      <protection hidden="1"/>
    </xf>
    <xf numFmtId="165" fontId="0" fillId="0" borderId="9" xfId="585" applyFont="1" applyFill="1" applyBorder="1" applyProtection="1">
      <protection hidden="1"/>
    </xf>
    <xf numFmtId="49" fontId="9" fillId="0" borderId="28" xfId="0" applyNumberFormat="1" applyFont="1" applyFill="1" applyBorder="1" applyAlignment="1" applyProtection="1">
      <alignment horizontal="left" vertical="center" wrapText="1"/>
      <protection hidden="1"/>
    </xf>
    <xf numFmtId="0" fontId="10" fillId="48"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center"/>
      <protection hidden="1"/>
    </xf>
    <xf numFmtId="0" fontId="13" fillId="53" borderId="10" xfId="459" applyNumberFormat="1" applyFont="1" applyFill="1" applyBorder="1" applyAlignment="1" applyProtection="1">
      <alignment horizontal="center" vertical="center"/>
      <protection hidden="1"/>
    </xf>
    <xf numFmtId="43" fontId="10" fillId="0" borderId="10" xfId="459" applyNumberFormat="1" applyFont="1" applyBorder="1" applyAlignment="1" applyProtection="1">
      <alignment horizontal="left" vertical="center"/>
      <protection hidden="1"/>
    </xf>
    <xf numFmtId="49" fontId="13" fillId="52" borderId="12" xfId="459" applyNumberFormat="1" applyFont="1" applyFill="1" applyBorder="1" applyAlignment="1" applyProtection="1">
      <alignment vertical="center"/>
      <protection hidden="1"/>
    </xf>
    <xf numFmtId="49" fontId="13" fillId="52" borderId="0" xfId="459" applyNumberFormat="1" applyFont="1" applyFill="1" applyBorder="1" applyAlignment="1" applyProtection="1">
      <alignment vertical="center"/>
      <protection hidden="1"/>
    </xf>
    <xf numFmtId="0" fontId="13" fillId="52" borderId="97" xfId="459" applyNumberFormat="1" applyFont="1" applyFill="1" applyBorder="1" applyAlignment="1" applyProtection="1">
      <alignment horizontal="center" vertical="center"/>
      <protection hidden="1"/>
    </xf>
    <xf numFmtId="0" fontId="13" fillId="52" borderId="98" xfId="459" applyNumberFormat="1" applyFont="1" applyFill="1" applyBorder="1" applyAlignment="1" applyProtection="1">
      <alignment horizontal="center" vertical="center"/>
      <protection hidden="1"/>
    </xf>
    <xf numFmtId="0" fontId="10" fillId="0" borderId="220" xfId="459" applyFont="1" applyFill="1" applyBorder="1" applyAlignment="1" applyProtection="1">
      <alignment horizontal="left" vertical="center"/>
      <protection hidden="1"/>
    </xf>
    <xf numFmtId="0" fontId="10" fillId="0" borderId="108" xfId="459" applyFont="1" applyFill="1" applyBorder="1" applyAlignment="1" applyProtection="1">
      <alignment horizontal="left" vertical="center"/>
      <protection hidden="1"/>
    </xf>
    <xf numFmtId="0" fontId="10" fillId="0" borderId="109" xfId="459" applyFont="1" applyFill="1" applyBorder="1" applyAlignment="1" applyProtection="1">
      <alignment horizontal="left" vertical="center"/>
      <protection hidden="1"/>
    </xf>
    <xf numFmtId="49" fontId="10" fillId="3" borderId="220" xfId="459" applyNumberFormat="1" applyFont="1" applyFill="1" applyBorder="1" applyAlignment="1" applyProtection="1">
      <alignment vertical="center"/>
      <protection hidden="1"/>
    </xf>
    <xf numFmtId="0" fontId="10" fillId="3" borderId="108" xfId="459" applyFont="1" applyFill="1" applyBorder="1" applyAlignment="1" applyProtection="1">
      <alignment vertical="center"/>
      <protection hidden="1"/>
    </xf>
    <xf numFmtId="49" fontId="10" fillId="3" borderId="108" xfId="459" applyNumberFormat="1" applyFont="1" applyFill="1" applyBorder="1" applyAlignment="1" applyProtection="1">
      <alignment horizontal="center" vertical="center" wrapText="1"/>
      <protection hidden="1"/>
    </xf>
    <xf numFmtId="0" fontId="10" fillId="3" borderId="109" xfId="459" applyFont="1" applyFill="1" applyBorder="1" applyAlignment="1" applyProtection="1">
      <alignment vertical="center"/>
      <protection hidden="1"/>
    </xf>
    <xf numFmtId="49" fontId="10" fillId="0" borderId="220" xfId="459" applyNumberFormat="1" applyFont="1" applyFill="1" applyBorder="1" applyAlignment="1" applyProtection="1">
      <alignment vertical="center"/>
      <protection hidden="1"/>
    </xf>
    <xf numFmtId="0" fontId="10" fillId="0" borderId="108" xfId="459" applyFont="1" applyFill="1" applyBorder="1" applyAlignment="1" applyProtection="1">
      <alignment vertical="center" wrapText="1"/>
      <protection hidden="1"/>
    </xf>
    <xf numFmtId="0" fontId="10" fillId="53" borderId="118" xfId="459" applyNumberFormat="1" applyFont="1" applyFill="1" applyBorder="1" applyAlignment="1" applyProtection="1">
      <alignment horizontal="center" vertical="center"/>
      <protection hidden="1"/>
    </xf>
    <xf numFmtId="49" fontId="10" fillId="0" borderId="273" xfId="459" applyNumberFormat="1" applyFont="1" applyFill="1" applyBorder="1" applyAlignment="1" applyProtection="1">
      <alignment vertical="center"/>
      <protection hidden="1"/>
    </xf>
    <xf numFmtId="0" fontId="10" fillId="53" borderId="124" xfId="459" applyNumberFormat="1" applyFont="1" applyFill="1" applyBorder="1" applyAlignment="1" applyProtection="1">
      <alignment horizontal="center" vertical="center"/>
      <protection hidden="1"/>
    </xf>
    <xf numFmtId="49" fontId="13" fillId="0" borderId="278" xfId="459" applyNumberFormat="1" applyFont="1" applyFill="1" applyBorder="1" applyAlignment="1" applyProtection="1">
      <alignment vertical="center"/>
      <protection hidden="1"/>
    </xf>
    <xf numFmtId="0" fontId="13" fillId="0" borderId="141" xfId="459" applyFont="1" applyFill="1" applyBorder="1" applyAlignment="1" applyProtection="1">
      <alignment vertical="center"/>
      <protection hidden="1"/>
    </xf>
    <xf numFmtId="0" fontId="13" fillId="0" borderId="142" xfId="459" applyFont="1" applyFill="1" applyBorder="1" applyAlignment="1" applyProtection="1">
      <alignment vertical="center"/>
      <protection hidden="1"/>
    </xf>
    <xf numFmtId="0" fontId="13" fillId="53" borderId="96" xfId="459" applyNumberFormat="1" applyFont="1" applyFill="1" applyBorder="1" applyAlignment="1" applyProtection="1">
      <alignment horizontal="center" vertical="center"/>
      <protection hidden="1"/>
    </xf>
    <xf numFmtId="0" fontId="13" fillId="0" borderId="269" xfId="459" applyNumberFormat="1" applyFont="1" applyFill="1" applyBorder="1" applyAlignment="1" applyProtection="1">
      <alignment horizontal="center" vertical="center"/>
      <protection hidden="1"/>
    </xf>
    <xf numFmtId="49" fontId="10" fillId="0" borderId="272" xfId="459" applyNumberFormat="1" applyFont="1" applyFill="1" applyBorder="1" applyAlignment="1" applyProtection="1">
      <alignment vertical="center"/>
      <protection hidden="1"/>
    </xf>
    <xf numFmtId="0" fontId="10" fillId="0" borderId="101" xfId="459" applyFont="1" applyBorder="1" applyAlignment="1" applyProtection="1">
      <alignment vertical="center"/>
      <protection hidden="1"/>
    </xf>
    <xf numFmtId="0" fontId="10" fillId="0" borderId="133" xfId="459" applyFont="1" applyBorder="1" applyAlignment="1" applyProtection="1">
      <alignment vertical="center"/>
      <protection hidden="1"/>
    </xf>
    <xf numFmtId="0" fontId="10" fillId="52" borderId="100" xfId="459" applyNumberFormat="1" applyFont="1" applyFill="1" applyBorder="1" applyAlignment="1" applyProtection="1">
      <alignment horizontal="center" vertical="center"/>
      <protection hidden="1"/>
    </xf>
    <xf numFmtId="0" fontId="10" fillId="0" borderId="121" xfId="459" applyFont="1" applyBorder="1" applyAlignment="1" applyProtection="1">
      <alignment vertical="center"/>
      <protection hidden="1"/>
    </xf>
    <xf numFmtId="0" fontId="10" fillId="0" borderId="122" xfId="459" applyFont="1" applyBorder="1" applyAlignment="1" applyProtection="1">
      <alignment vertical="center"/>
      <protection hidden="1"/>
    </xf>
    <xf numFmtId="0" fontId="10" fillId="52" borderId="124" xfId="459" applyNumberFormat="1" applyFont="1" applyFill="1" applyBorder="1" applyAlignment="1" applyProtection="1">
      <alignment horizontal="center" vertical="center"/>
      <protection hidden="1"/>
    </xf>
    <xf numFmtId="49" fontId="13" fillId="52" borderId="280" xfId="459" applyNumberFormat="1" applyFont="1" applyFill="1" applyBorder="1" applyAlignment="1" applyProtection="1">
      <alignment vertical="center"/>
      <protection hidden="1"/>
    </xf>
    <xf numFmtId="0" fontId="13" fillId="52" borderId="103" xfId="459" applyFont="1" applyFill="1" applyBorder="1" applyAlignment="1" applyProtection="1">
      <alignment horizontal="center" vertical="center"/>
      <protection hidden="1"/>
    </xf>
    <xf numFmtId="0" fontId="13" fillId="52" borderId="164" xfId="459" applyFont="1" applyFill="1" applyBorder="1" applyAlignment="1" applyProtection="1">
      <alignment horizontal="center" vertical="center"/>
      <protection hidden="1"/>
    </xf>
    <xf numFmtId="0" fontId="13" fillId="52" borderId="165" xfId="459" applyNumberFormat="1" applyFont="1" applyFill="1" applyBorder="1" applyAlignment="1" applyProtection="1">
      <alignment horizontal="center" vertical="center"/>
      <protection hidden="1"/>
    </xf>
    <xf numFmtId="0" fontId="13" fillId="52" borderId="281" xfId="459" applyNumberFormat="1" applyFont="1" applyFill="1" applyBorder="1" applyAlignment="1" applyProtection="1">
      <alignment horizontal="center" vertical="center"/>
      <protection hidden="1"/>
    </xf>
    <xf numFmtId="0" fontId="13" fillId="52" borderId="0" xfId="459" applyFont="1" applyFill="1" applyBorder="1" applyAlignment="1" applyProtection="1">
      <alignment vertical="center"/>
      <protection hidden="1"/>
    </xf>
    <xf numFmtId="0" fontId="13" fillId="52" borderId="177" xfId="459" applyFont="1" applyFill="1" applyBorder="1" applyAlignment="1" applyProtection="1">
      <alignment vertical="center"/>
      <protection hidden="1"/>
    </xf>
    <xf numFmtId="0" fontId="13" fillId="52" borderId="178" xfId="459" applyNumberFormat="1" applyFont="1" applyFill="1" applyBorder="1" applyAlignment="1" applyProtection="1">
      <alignment horizontal="center" vertical="center"/>
      <protection hidden="1"/>
    </xf>
    <xf numFmtId="0" fontId="13" fillId="52" borderId="179" xfId="459" applyNumberFormat="1" applyFont="1" applyFill="1" applyBorder="1" applyAlignment="1" applyProtection="1">
      <alignment horizontal="center" vertical="center"/>
      <protection hidden="1"/>
    </xf>
    <xf numFmtId="49" fontId="13" fillId="52" borderId="283" xfId="459" applyNumberFormat="1" applyFont="1" applyFill="1" applyBorder="1" applyAlignment="1" applyProtection="1">
      <alignment vertical="center"/>
      <protection hidden="1"/>
    </xf>
    <xf numFmtId="0" fontId="13" fillId="52" borderId="217" xfId="459" applyFont="1" applyFill="1" applyBorder="1" applyAlignment="1" applyProtection="1">
      <alignment vertical="center"/>
      <protection hidden="1"/>
    </xf>
    <xf numFmtId="0" fontId="13" fillId="52" borderId="284" xfId="459" applyNumberFormat="1" applyFont="1" applyFill="1" applyBorder="1" applyAlignment="1" applyProtection="1">
      <alignment horizontal="center" vertical="center"/>
      <protection hidden="1"/>
    </xf>
    <xf numFmtId="0" fontId="13" fillId="52" borderId="285" xfId="459" applyNumberFormat="1" applyFont="1" applyFill="1" applyBorder="1" applyAlignment="1" applyProtection="1">
      <alignment horizontal="center" vertical="center"/>
      <protection hidden="1"/>
    </xf>
    <xf numFmtId="0" fontId="22" fillId="0" borderId="0" xfId="0" applyFont="1" applyProtection="1">
      <protection hidden="1"/>
    </xf>
    <xf numFmtId="0" fontId="13" fillId="52" borderId="104" xfId="0" applyFont="1" applyFill="1" applyBorder="1" applyAlignment="1" applyProtection="1">
      <alignment vertical="center"/>
      <protection hidden="1"/>
    </xf>
    <xf numFmtId="0" fontId="13" fillId="52" borderId="105" xfId="0" applyFont="1" applyFill="1" applyBorder="1" applyAlignment="1" applyProtection="1">
      <alignment vertical="center"/>
      <protection hidden="1"/>
    </xf>
    <xf numFmtId="0" fontId="10" fillId="52" borderId="105" xfId="0" applyFont="1" applyFill="1" applyBorder="1" applyAlignment="1" applyProtection="1">
      <alignment vertical="center"/>
      <protection hidden="1"/>
    </xf>
    <xf numFmtId="0" fontId="10" fillId="52" borderId="106" xfId="0" applyFont="1" applyFill="1" applyBorder="1" applyAlignment="1" applyProtection="1">
      <alignment vertical="center"/>
      <protection hidden="1"/>
    </xf>
    <xf numFmtId="0" fontId="10" fillId="52" borderId="104" xfId="0" applyFont="1" applyFill="1" applyBorder="1" applyAlignment="1" applyProtection="1">
      <alignment vertical="center"/>
      <protection hidden="1"/>
    </xf>
    <xf numFmtId="49" fontId="9" fillId="50" borderId="149" xfId="0" applyNumberFormat="1" applyFont="1" applyFill="1" applyBorder="1" applyAlignment="1" applyProtection="1">
      <alignment vertical="center"/>
      <protection hidden="1"/>
    </xf>
    <xf numFmtId="0" fontId="9" fillId="50" borderId="101" xfId="0" applyFont="1" applyFill="1" applyBorder="1" applyAlignment="1" applyProtection="1">
      <alignment vertical="center"/>
      <protection hidden="1"/>
    </xf>
    <xf numFmtId="0" fontId="9" fillId="50" borderId="152" xfId="0" applyFont="1" applyFill="1" applyBorder="1" applyAlignment="1" applyProtection="1">
      <alignment vertical="center"/>
      <protection hidden="1"/>
    </xf>
    <xf numFmtId="0" fontId="10" fillId="52" borderId="287" xfId="0" applyFont="1" applyFill="1" applyBorder="1" applyAlignment="1" applyProtection="1">
      <alignment vertical="center"/>
      <protection hidden="1"/>
    </xf>
    <xf numFmtId="0" fontId="10" fillId="52" borderId="146" xfId="0" applyFont="1" applyFill="1" applyBorder="1" applyAlignment="1" applyProtection="1">
      <alignment vertical="center"/>
      <protection hidden="1"/>
    </xf>
    <xf numFmtId="0" fontId="10" fillId="53" borderId="9" xfId="0" applyNumberFormat="1" applyFont="1" applyFill="1" applyBorder="1" applyAlignment="1" applyProtection="1">
      <alignment horizontal="center" vertical="center"/>
      <protection hidden="1"/>
    </xf>
    <xf numFmtId="0" fontId="10" fillId="52" borderId="133" xfId="0" applyNumberFormat="1" applyFont="1" applyFill="1" applyBorder="1" applyAlignment="1" applyProtection="1">
      <alignment horizontal="center" vertical="center"/>
      <protection hidden="1"/>
    </xf>
    <xf numFmtId="0" fontId="10" fillId="52" borderId="111" xfId="0" applyFont="1" applyFill="1" applyBorder="1" applyAlignment="1" applyProtection="1">
      <alignment vertical="center"/>
      <protection hidden="1"/>
    </xf>
    <xf numFmtId="0" fontId="10" fillId="52" borderId="112" xfId="0" applyFont="1" applyFill="1" applyBorder="1" applyAlignment="1" applyProtection="1">
      <alignment vertical="center"/>
      <protection hidden="1"/>
    </xf>
    <xf numFmtId="0" fontId="10" fillId="52" borderId="267" xfId="0" applyFont="1" applyFill="1" applyBorder="1" applyAlignment="1" applyProtection="1">
      <alignment vertical="center"/>
      <protection hidden="1"/>
    </xf>
    <xf numFmtId="0" fontId="10" fillId="52" borderId="0" xfId="0" applyNumberFormat="1" applyFont="1" applyFill="1" applyBorder="1" applyAlignment="1" applyProtection="1">
      <alignment horizontal="center" vertical="center"/>
      <protection hidden="1"/>
    </xf>
    <xf numFmtId="0" fontId="10" fillId="52" borderId="16" xfId="0" applyFont="1" applyFill="1" applyBorder="1" applyAlignment="1" applyProtection="1">
      <alignment vertical="center"/>
      <protection hidden="1"/>
    </xf>
    <xf numFmtId="49" fontId="9" fillId="0" borderId="149" xfId="0" applyNumberFormat="1" applyFont="1" applyFill="1" applyBorder="1" applyAlignment="1" applyProtection="1">
      <alignment vertical="center"/>
      <protection hidden="1"/>
    </xf>
    <xf numFmtId="0" fontId="9" fillId="0" borderId="101" xfId="0" applyFont="1" applyBorder="1" applyAlignment="1" applyProtection="1">
      <alignment vertical="center"/>
      <protection hidden="1"/>
    </xf>
    <xf numFmtId="0" fontId="9" fillId="0" borderId="152" xfId="0" applyFont="1" applyBorder="1" applyAlignment="1" applyProtection="1">
      <alignment vertical="center"/>
      <protection hidden="1"/>
    </xf>
    <xf numFmtId="0" fontId="10" fillId="52" borderId="15" xfId="0" applyFont="1" applyFill="1" applyBorder="1" applyAlignment="1" applyProtection="1">
      <alignment vertical="center"/>
      <protection hidden="1"/>
    </xf>
    <xf numFmtId="0" fontId="10" fillId="52" borderId="0" xfId="0" applyFont="1" applyFill="1" applyBorder="1" applyAlignment="1" applyProtection="1">
      <alignment vertical="center"/>
      <protection hidden="1"/>
    </xf>
    <xf numFmtId="0" fontId="10" fillId="53" borderId="10" xfId="0" applyNumberFormat="1" applyFont="1" applyFill="1" applyBorder="1" applyAlignment="1" applyProtection="1">
      <alignment horizontal="center" vertical="center"/>
      <protection hidden="1"/>
    </xf>
    <xf numFmtId="0" fontId="10" fillId="0" borderId="133" xfId="0" applyNumberFormat="1" applyFont="1" applyFill="1" applyBorder="1" applyAlignment="1" applyProtection="1">
      <alignment horizontal="center" vertical="center"/>
      <protection hidden="1"/>
    </xf>
    <xf numFmtId="0" fontId="10" fillId="52" borderId="151" xfId="0" applyNumberFormat="1" applyFont="1" applyFill="1" applyBorder="1" applyAlignment="1" applyProtection="1">
      <alignment horizontal="center" vertical="center"/>
      <protection hidden="1"/>
    </xf>
    <xf numFmtId="0" fontId="10" fillId="0" borderId="110" xfId="0" applyNumberFormat="1" applyFont="1" applyFill="1" applyBorder="1" applyAlignment="1" applyProtection="1">
      <alignment horizontal="center" vertical="center"/>
      <protection hidden="1"/>
    </xf>
    <xf numFmtId="49" fontId="9" fillId="0" borderId="153" xfId="0" applyNumberFormat="1" applyFont="1" applyFill="1" applyBorder="1" applyAlignment="1" applyProtection="1">
      <alignment vertical="center"/>
      <protection hidden="1"/>
    </xf>
    <xf numFmtId="0" fontId="9" fillId="0" borderId="108" xfId="0" applyFont="1" applyFill="1" applyBorder="1" applyAlignment="1" applyProtection="1">
      <alignment vertical="center"/>
      <protection hidden="1"/>
    </xf>
    <xf numFmtId="0" fontId="9" fillId="0" borderId="119" xfId="0" applyFont="1" applyFill="1" applyBorder="1" applyAlignment="1" applyProtection="1">
      <alignment vertical="center"/>
      <protection hidden="1"/>
    </xf>
    <xf numFmtId="0" fontId="10" fillId="52" borderId="288" xfId="0" applyNumberFormat="1" applyFont="1" applyFill="1" applyBorder="1" applyAlignment="1" applyProtection="1">
      <alignment horizontal="center" vertical="center"/>
      <protection hidden="1"/>
    </xf>
    <xf numFmtId="0" fontId="10" fillId="52" borderId="153" xfId="0" applyNumberFormat="1" applyFont="1" applyFill="1" applyBorder="1" applyAlignment="1" applyProtection="1">
      <alignment horizontal="center" vertical="center"/>
      <protection hidden="1"/>
    </xf>
    <xf numFmtId="0" fontId="10" fillId="0" borderId="123" xfId="0" applyNumberFormat="1" applyFont="1" applyFill="1" applyBorder="1" applyAlignment="1" applyProtection="1">
      <alignment horizontal="center" vertical="center"/>
      <protection hidden="1"/>
    </xf>
    <xf numFmtId="0" fontId="9" fillId="0" borderId="101" xfId="0" applyFont="1" applyFill="1" applyBorder="1" applyAlignment="1" applyProtection="1">
      <alignment vertical="center"/>
      <protection hidden="1"/>
    </xf>
    <xf numFmtId="0" fontId="9" fillId="0" borderId="152" xfId="0" applyFont="1" applyFill="1" applyBorder="1" applyAlignment="1" applyProtection="1">
      <alignment vertical="center"/>
      <protection hidden="1"/>
    </xf>
    <xf numFmtId="0" fontId="10" fillId="0" borderId="109" xfId="0" applyNumberFormat="1" applyFont="1" applyFill="1" applyBorder="1" applyAlignment="1" applyProtection="1">
      <alignment horizontal="center" vertical="center"/>
      <protection hidden="1"/>
    </xf>
    <xf numFmtId="0" fontId="10" fillId="52" borderId="98" xfId="0" applyFont="1" applyFill="1" applyBorder="1" applyAlignment="1" applyProtection="1">
      <alignment vertical="center"/>
      <protection hidden="1"/>
    </xf>
    <xf numFmtId="0" fontId="10" fillId="52" borderId="177" xfId="0" applyFont="1" applyFill="1" applyBorder="1" applyAlignment="1" applyProtection="1">
      <alignment vertical="center"/>
      <protection hidden="1"/>
    </xf>
    <xf numFmtId="49" fontId="9" fillId="0" borderId="160" xfId="0" applyNumberFormat="1" applyFont="1" applyFill="1" applyBorder="1" applyAlignment="1" applyProtection="1">
      <alignment vertical="center"/>
      <protection hidden="1"/>
    </xf>
    <xf numFmtId="0" fontId="9" fillId="0" borderId="121" xfId="0" applyFont="1" applyFill="1" applyBorder="1" applyAlignment="1" applyProtection="1">
      <alignment vertical="center"/>
      <protection hidden="1"/>
    </xf>
    <xf numFmtId="0" fontId="9" fillId="0" borderId="186" xfId="0" applyFont="1" applyFill="1" applyBorder="1" applyAlignment="1" applyProtection="1">
      <alignment vertical="center"/>
      <protection hidden="1"/>
    </xf>
    <xf numFmtId="0" fontId="10" fillId="0" borderId="122" xfId="0" applyNumberFormat="1" applyFont="1" applyFill="1" applyBorder="1" applyAlignment="1" applyProtection="1">
      <alignment horizontal="center" vertical="center"/>
      <protection hidden="1"/>
    </xf>
    <xf numFmtId="49" fontId="9" fillId="0" borderId="289" xfId="0" applyNumberFormat="1" applyFont="1" applyFill="1" applyBorder="1" applyAlignment="1" applyProtection="1">
      <alignment vertical="center"/>
      <protection hidden="1"/>
    </xf>
    <xf numFmtId="0" fontId="9" fillId="0" borderId="211" xfId="0" applyFont="1" applyFill="1" applyBorder="1" applyAlignment="1" applyProtection="1">
      <alignment vertical="center"/>
      <protection hidden="1"/>
    </xf>
    <xf numFmtId="0" fontId="9" fillId="0" borderId="212" xfId="0" applyFont="1" applyFill="1" applyBorder="1" applyAlignment="1" applyProtection="1">
      <alignment vertical="center"/>
      <protection hidden="1"/>
    </xf>
    <xf numFmtId="0" fontId="10" fillId="0" borderId="108" xfId="0" applyNumberFormat="1" applyFont="1" applyFill="1" applyBorder="1" applyAlignment="1" applyProtection="1">
      <alignment horizontal="center" vertical="center"/>
      <protection hidden="1"/>
    </xf>
    <xf numFmtId="49" fontId="9" fillId="0" borderId="15"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10" fillId="53" borderId="15" xfId="0" applyFont="1" applyFill="1" applyBorder="1" applyAlignment="1" applyProtection="1">
      <alignment vertical="center"/>
      <protection hidden="1"/>
    </xf>
    <xf numFmtId="0" fontId="10" fillId="53" borderId="0" xfId="0" applyFont="1" applyFill="1" applyBorder="1" applyAlignment="1" applyProtection="1">
      <alignment vertical="center"/>
      <protection hidden="1"/>
    </xf>
    <xf numFmtId="0" fontId="10" fillId="0" borderId="121" xfId="0" applyNumberFormat="1" applyFont="1" applyFill="1" applyBorder="1" applyAlignment="1" applyProtection="1">
      <alignment horizontal="center" vertical="center"/>
      <protection hidden="1"/>
    </xf>
    <xf numFmtId="49" fontId="9" fillId="0" borderId="49" xfId="0" applyNumberFormat="1" applyFont="1" applyFill="1" applyBorder="1" applyAlignment="1" applyProtection="1">
      <alignment vertical="center"/>
      <protection hidden="1"/>
    </xf>
    <xf numFmtId="0" fontId="9" fillId="0" borderId="50" xfId="0" applyFont="1" applyBorder="1" applyAlignment="1" applyProtection="1">
      <alignment vertical="center"/>
      <protection hidden="1"/>
    </xf>
    <xf numFmtId="0" fontId="9" fillId="0" borderId="51" xfId="0" applyFont="1" applyBorder="1" applyAlignment="1" applyProtection="1">
      <alignment vertical="center"/>
      <protection hidden="1"/>
    </xf>
    <xf numFmtId="0" fontId="10" fillId="52" borderId="17" xfId="0" applyFont="1" applyFill="1" applyBorder="1" applyAlignment="1" applyProtection="1">
      <alignment vertical="center"/>
      <protection hidden="1"/>
    </xf>
    <xf numFmtId="0" fontId="10" fillId="52" borderId="24" xfId="0" applyFont="1" applyFill="1" applyBorder="1" applyAlignment="1" applyProtection="1">
      <alignment vertical="center"/>
      <protection hidden="1"/>
    </xf>
    <xf numFmtId="0" fontId="10" fillId="53" borderId="53" xfId="0" applyNumberFormat="1" applyFont="1" applyFill="1" applyBorder="1" applyAlignment="1" applyProtection="1">
      <alignment horizontal="center" vertical="center"/>
      <protection hidden="1"/>
    </xf>
    <xf numFmtId="0" fontId="10" fillId="0" borderId="247" xfId="0" applyNumberFormat="1" applyFont="1" applyFill="1" applyBorder="1" applyAlignment="1" applyProtection="1">
      <alignment horizontal="center" vertical="center"/>
      <protection hidden="1"/>
    </xf>
    <xf numFmtId="0" fontId="10" fillId="53" borderId="148" xfId="0" applyNumberFormat="1" applyFont="1" applyFill="1" applyBorder="1" applyAlignment="1" applyProtection="1">
      <alignment horizontal="center" vertical="center"/>
      <protection hidden="1"/>
    </xf>
    <xf numFmtId="0" fontId="10" fillId="0" borderId="139" xfId="0" applyNumberFormat="1" applyFont="1" applyFill="1" applyBorder="1" applyAlignment="1" applyProtection="1">
      <alignment horizontal="center" vertical="center"/>
      <protection hidden="1"/>
    </xf>
    <xf numFmtId="0" fontId="10" fillId="52" borderId="25" xfId="0" applyFont="1" applyFill="1" applyBorder="1" applyAlignment="1" applyProtection="1">
      <alignment vertical="center"/>
      <protection hidden="1"/>
    </xf>
    <xf numFmtId="0" fontId="13" fillId="52" borderId="278" xfId="0" applyFont="1" applyFill="1" applyBorder="1" applyAlignment="1" applyProtection="1">
      <alignment horizontal="right" vertical="center"/>
      <protection hidden="1"/>
    </xf>
    <xf numFmtId="0" fontId="13" fillId="52" borderId="141" xfId="0" applyFont="1" applyFill="1" applyBorder="1" applyAlignment="1" applyProtection="1">
      <alignment horizontal="right" vertical="center"/>
      <protection hidden="1"/>
    </xf>
    <xf numFmtId="0" fontId="10" fillId="52" borderId="141" xfId="0" applyFont="1" applyFill="1" applyBorder="1" applyAlignment="1" applyProtection="1">
      <alignment horizontal="right" vertical="center"/>
      <protection hidden="1"/>
    </xf>
    <xf numFmtId="0" fontId="10" fillId="53" borderId="29" xfId="0" applyNumberFormat="1"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0" fillId="53" borderId="213" xfId="0" applyNumberFormat="1" applyFont="1" applyFill="1" applyBorder="1" applyAlignment="1" applyProtection="1">
      <alignment horizontal="center" vertical="center"/>
      <protection hidden="1"/>
    </xf>
    <xf numFmtId="0" fontId="13" fillId="0" borderId="269" xfId="0" applyFont="1" applyFill="1" applyBorder="1" applyAlignment="1" applyProtection="1">
      <alignment horizontal="center" vertical="center"/>
      <protection hidden="1"/>
    </xf>
    <xf numFmtId="0" fontId="10" fillId="52" borderId="19" xfId="0" applyNumberFormat="1" applyFont="1" applyFill="1" applyBorder="1" applyAlignment="1" applyProtection="1">
      <alignment horizontal="center" vertical="center"/>
      <protection hidden="1"/>
    </xf>
    <xf numFmtId="0" fontId="10" fillId="52" borderId="39" xfId="0" applyNumberFormat="1" applyFont="1" applyFill="1" applyBorder="1" applyAlignment="1" applyProtection="1">
      <alignment horizontal="center" vertical="center"/>
      <protection hidden="1"/>
    </xf>
    <xf numFmtId="216" fontId="10" fillId="52" borderId="32" xfId="618" applyFont="1" applyFill="1" applyBorder="1" applyAlignment="1" applyProtection="1">
      <alignment horizontal="center" vertical="center"/>
      <protection hidden="1"/>
    </xf>
    <xf numFmtId="49" fontId="9" fillId="0" borderId="280" xfId="0" applyNumberFormat="1" applyFont="1" applyFill="1" applyBorder="1" applyAlignment="1" applyProtection="1">
      <alignment horizontal="left" vertical="center"/>
      <protection hidden="1"/>
    </xf>
    <xf numFmtId="49" fontId="9" fillId="0" borderId="103" xfId="0" applyNumberFormat="1" applyFont="1" applyFill="1" applyBorder="1" applyAlignment="1" applyProtection="1">
      <alignment horizontal="left" vertical="center"/>
      <protection hidden="1"/>
    </xf>
    <xf numFmtId="49" fontId="9" fillId="0" borderId="103" xfId="0" applyNumberFormat="1" applyFont="1" applyFill="1" applyBorder="1" applyAlignment="1" applyProtection="1">
      <alignment horizontal="left" vertical="center" wrapText="1"/>
      <protection hidden="1"/>
    </xf>
    <xf numFmtId="49" fontId="10" fillId="0" borderId="141" xfId="0" applyNumberFormat="1" applyFont="1" applyFill="1" applyBorder="1" applyAlignment="1" applyProtection="1">
      <alignment horizontal="left" vertical="center"/>
      <protection hidden="1"/>
    </xf>
    <xf numFmtId="0" fontId="10" fillId="52" borderId="292" xfId="0" applyNumberFormat="1" applyFont="1" applyFill="1" applyBorder="1" applyAlignment="1" applyProtection="1">
      <alignment horizontal="center" vertical="center"/>
      <protection hidden="1"/>
    </xf>
    <xf numFmtId="0" fontId="10" fillId="0" borderId="293" xfId="0" applyNumberFormat="1" applyFont="1" applyFill="1" applyBorder="1" applyAlignment="1" applyProtection="1">
      <alignment horizontal="center" vertical="center"/>
      <protection hidden="1"/>
    </xf>
    <xf numFmtId="216" fontId="10" fillId="0" borderId="294" xfId="0" applyNumberFormat="1" applyFont="1" applyFill="1" applyBorder="1" applyAlignment="1" applyProtection="1">
      <alignment horizontal="center" vertical="center"/>
      <protection hidden="1"/>
    </xf>
    <xf numFmtId="0" fontId="10" fillId="52" borderId="173" xfId="0" applyNumberFormat="1" applyFont="1" applyFill="1" applyBorder="1" applyAlignment="1" applyProtection="1">
      <alignment horizontal="center" vertical="center"/>
      <protection hidden="1"/>
    </xf>
    <xf numFmtId="0" fontId="10" fillId="0" borderId="174" xfId="0" applyNumberFormat="1" applyFont="1" applyFill="1" applyBorder="1" applyAlignment="1" applyProtection="1">
      <alignment horizontal="center" vertical="center"/>
      <protection hidden="1"/>
    </xf>
    <xf numFmtId="0" fontId="10" fillId="52" borderId="295" xfId="0" applyNumberFormat="1" applyFont="1" applyFill="1" applyBorder="1" applyAlignment="1" applyProtection="1">
      <alignment horizontal="center" vertical="center"/>
      <protection hidden="1"/>
    </xf>
    <xf numFmtId="216" fontId="10" fillId="0" borderId="296" xfId="618" applyFont="1" applyFill="1" applyBorder="1" applyAlignment="1" applyProtection="1">
      <alignment horizontal="center" vertical="center"/>
      <protection hidden="1"/>
    </xf>
    <xf numFmtId="0" fontId="13" fillId="52" borderId="280" xfId="0" applyFont="1" applyFill="1" applyBorder="1" applyAlignment="1" applyProtection="1">
      <alignment vertical="center"/>
      <protection hidden="1"/>
    </xf>
    <xf numFmtId="0" fontId="13" fillId="52" borderId="103" xfId="0" applyFont="1" applyFill="1" applyBorder="1" applyAlignment="1" applyProtection="1">
      <alignment vertical="center"/>
      <protection hidden="1"/>
    </xf>
    <xf numFmtId="0" fontId="13" fillId="52" borderId="297" xfId="0" applyNumberFormat="1" applyFont="1" applyFill="1" applyBorder="1" applyAlignment="1" applyProtection="1">
      <alignment horizontal="center" vertical="center"/>
      <protection hidden="1"/>
    </xf>
    <xf numFmtId="0" fontId="13" fillId="0" borderId="298" xfId="0" applyNumberFormat="1" applyFont="1" applyFill="1" applyBorder="1" applyAlignment="1" applyProtection="1">
      <alignment horizontal="center" vertical="center"/>
      <protection hidden="1"/>
    </xf>
    <xf numFmtId="216" fontId="10" fillId="0" borderId="299" xfId="0" applyNumberFormat="1" applyFont="1" applyFill="1" applyBorder="1" applyAlignment="1" applyProtection="1">
      <alignment horizontal="center" vertical="center"/>
      <protection hidden="1"/>
    </xf>
    <xf numFmtId="0" fontId="13" fillId="0" borderId="12" xfId="0"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216" fontId="10" fillId="0" borderId="0" xfId="0" applyNumberFormat="1" applyFont="1" applyFill="1" applyBorder="1" applyAlignment="1" applyProtection="1">
      <alignment horizontal="center" vertical="center"/>
      <protection hidden="1"/>
    </xf>
    <xf numFmtId="0" fontId="13" fillId="52" borderId="280" xfId="0" applyFont="1" applyFill="1" applyBorder="1" applyAlignment="1" applyProtection="1">
      <alignment horizontal="left" vertical="center"/>
      <protection hidden="1"/>
    </xf>
    <xf numFmtId="0" fontId="13" fillId="52" borderId="103" xfId="0" applyFont="1" applyFill="1" applyBorder="1" applyAlignment="1" applyProtection="1">
      <alignment horizontal="left" vertical="center"/>
      <protection hidden="1"/>
    </xf>
    <xf numFmtId="0" fontId="13" fillId="52" borderId="13" xfId="0" applyFont="1" applyFill="1" applyBorder="1" applyAlignment="1" applyProtection="1">
      <alignment horizontal="center" vertical="center"/>
      <protection hidden="1"/>
    </xf>
    <xf numFmtId="0" fontId="13" fillId="52" borderId="14" xfId="0" applyFont="1" applyFill="1" applyBorder="1" applyAlignment="1" applyProtection="1">
      <alignment horizontal="center" vertical="center"/>
      <protection hidden="1"/>
    </xf>
    <xf numFmtId="0" fontId="9" fillId="0" borderId="220" xfId="0" applyFont="1" applyFill="1" applyBorder="1" applyAlignment="1" applyProtection="1">
      <alignment vertical="center"/>
      <protection hidden="1"/>
    </xf>
    <xf numFmtId="0" fontId="10" fillId="0" borderId="108" xfId="0" applyFont="1" applyFill="1" applyBorder="1" applyAlignment="1" applyProtection="1">
      <alignment vertical="center"/>
      <protection hidden="1"/>
    </xf>
    <xf numFmtId="0" fontId="10" fillId="52" borderId="185" xfId="0" applyNumberFormat="1" applyFont="1" applyFill="1" applyBorder="1" applyAlignment="1" applyProtection="1">
      <alignment horizontal="center" vertical="center"/>
      <protection hidden="1"/>
    </xf>
    <xf numFmtId="0" fontId="10" fillId="0" borderId="301" xfId="0" applyNumberFormat="1" applyFont="1" applyFill="1" applyBorder="1" applyAlignment="1" applyProtection="1">
      <alignment horizontal="center" vertical="center"/>
      <protection hidden="1"/>
    </xf>
    <xf numFmtId="0" fontId="13" fillId="52" borderId="15" xfId="0" applyFont="1" applyFill="1" applyBorder="1" applyAlignment="1" applyProtection="1">
      <alignment horizontal="center" vertical="center"/>
      <protection hidden="1"/>
    </xf>
    <xf numFmtId="0" fontId="13" fillId="52" borderId="0" xfId="0" applyFont="1" applyFill="1" applyBorder="1" applyAlignment="1" applyProtection="1">
      <alignment horizontal="center" vertical="center"/>
      <protection hidden="1"/>
    </xf>
    <xf numFmtId="0" fontId="13" fillId="52" borderId="16" xfId="0" applyFont="1" applyFill="1" applyBorder="1" applyAlignment="1" applyProtection="1">
      <alignment horizontal="center" vertical="center"/>
      <protection hidden="1"/>
    </xf>
    <xf numFmtId="49" fontId="9" fillId="0" borderId="272" xfId="0" applyNumberFormat="1" applyFont="1" applyFill="1" applyBorder="1" applyAlignment="1" applyProtection="1">
      <alignment vertical="center"/>
      <protection hidden="1"/>
    </xf>
    <xf numFmtId="0" fontId="13" fillId="52" borderId="17" xfId="0" applyFont="1" applyFill="1" applyBorder="1" applyAlignment="1" applyProtection="1">
      <alignment horizontal="center" vertical="center"/>
      <protection hidden="1"/>
    </xf>
    <xf numFmtId="0" fontId="13" fillId="52" borderId="24" xfId="0" applyFont="1" applyFill="1" applyBorder="1" applyAlignment="1" applyProtection="1">
      <alignment horizontal="center" vertical="center"/>
      <protection hidden="1"/>
    </xf>
    <xf numFmtId="0" fontId="13" fillId="52" borderId="25" xfId="0" applyFont="1" applyFill="1" applyBorder="1" applyAlignment="1" applyProtection="1">
      <alignment horizontal="center" vertical="center"/>
      <protection hidden="1"/>
    </xf>
    <xf numFmtId="49" fontId="9" fillId="0" borderId="220" xfId="0" applyNumberFormat="1" applyFont="1" applyFill="1" applyBorder="1" applyAlignment="1" applyProtection="1">
      <alignment vertical="center"/>
      <protection hidden="1"/>
    </xf>
    <xf numFmtId="0" fontId="10" fillId="52" borderId="302" xfId="0" applyNumberFormat="1" applyFont="1" applyFill="1" applyBorder="1" applyAlignment="1" applyProtection="1">
      <alignment horizontal="center" vertical="center"/>
      <protection hidden="1"/>
    </xf>
    <xf numFmtId="0" fontId="9" fillId="0" borderId="220" xfId="0" applyFont="1" applyBorder="1" applyAlignment="1" applyProtection="1">
      <alignment vertical="center"/>
      <protection hidden="1"/>
    </xf>
    <xf numFmtId="0" fontId="10" fillId="52" borderId="305" xfId="0" applyNumberFormat="1" applyFont="1" applyFill="1" applyBorder="1" applyAlignment="1" applyProtection="1">
      <alignment horizontal="center" vertical="center"/>
      <protection hidden="1"/>
    </xf>
    <xf numFmtId="0" fontId="10" fillId="0" borderId="210" xfId="0" applyNumberFormat="1" applyFont="1" applyFill="1" applyBorder="1" applyAlignment="1" applyProtection="1">
      <alignment horizontal="center" vertical="center"/>
      <protection hidden="1"/>
    </xf>
    <xf numFmtId="0" fontId="10" fillId="53" borderId="151" xfId="0" applyNumberFormat="1" applyFont="1" applyFill="1" applyBorder="1" applyAlignment="1" applyProtection="1">
      <alignment horizontal="center" vertical="center"/>
      <protection hidden="1"/>
    </xf>
    <xf numFmtId="0" fontId="9" fillId="50" borderId="220" xfId="0" applyFont="1" applyFill="1" applyBorder="1" applyAlignment="1" applyProtection="1">
      <alignment vertical="center"/>
      <protection hidden="1"/>
    </xf>
    <xf numFmtId="0" fontId="10" fillId="50" borderId="108" xfId="0" applyFont="1" applyFill="1" applyBorder="1" applyAlignment="1" applyProtection="1">
      <alignment vertical="center"/>
      <protection hidden="1"/>
    </xf>
    <xf numFmtId="0" fontId="13" fillId="52" borderId="0" xfId="0" applyFont="1" applyFill="1" applyBorder="1" applyAlignment="1" applyProtection="1">
      <alignment vertical="center"/>
      <protection hidden="1"/>
    </xf>
    <xf numFmtId="0" fontId="13" fillId="52" borderId="16" xfId="0" applyFont="1" applyFill="1" applyBorder="1" applyAlignment="1" applyProtection="1">
      <alignment vertical="center"/>
      <protection hidden="1"/>
    </xf>
    <xf numFmtId="0" fontId="132" fillId="52" borderId="117" xfId="0" applyFont="1" applyFill="1" applyBorder="1" applyAlignment="1" applyProtection="1">
      <alignment horizontal="center" vertical="center"/>
      <protection hidden="1"/>
    </xf>
    <xf numFmtId="0" fontId="143" fillId="52" borderId="118" xfId="0" applyFont="1" applyFill="1" applyBorder="1" applyAlignment="1" applyProtection="1">
      <alignment horizontal="left" vertical="center"/>
      <protection hidden="1"/>
    </xf>
    <xf numFmtId="0" fontId="143" fillId="52" borderId="108" xfId="0" applyFont="1" applyFill="1" applyBorder="1" applyAlignment="1" applyProtection="1">
      <alignment horizontal="left" vertical="center"/>
      <protection hidden="1"/>
    </xf>
    <xf numFmtId="0" fontId="143" fillId="52" borderId="109" xfId="0" applyFont="1" applyFill="1" applyBorder="1" applyAlignment="1" applyProtection="1">
      <alignment horizontal="left" vertical="center"/>
      <protection hidden="1"/>
    </xf>
    <xf numFmtId="0" fontId="132" fillId="52" borderId="117" xfId="0" applyNumberFormat="1" applyFont="1" applyFill="1" applyBorder="1" applyAlignment="1" applyProtection="1">
      <alignment horizontal="center" vertical="center"/>
      <protection hidden="1"/>
    </xf>
    <xf numFmtId="0" fontId="13" fillId="52" borderId="108" xfId="0" applyFont="1" applyFill="1" applyBorder="1" applyAlignment="1" applyProtection="1">
      <alignment horizontal="left" vertical="center"/>
      <protection hidden="1"/>
    </xf>
    <xf numFmtId="0" fontId="10" fillId="52" borderId="113" xfId="0" applyNumberFormat="1" applyFont="1" applyFill="1" applyBorder="1" applyAlignment="1" applyProtection="1">
      <alignment horizontal="center" vertical="center"/>
      <protection hidden="1"/>
    </xf>
    <xf numFmtId="0" fontId="10" fillId="0" borderId="117" xfId="0" applyNumberFormat="1" applyFont="1" applyFill="1" applyBorder="1" applyAlignment="1" applyProtection="1">
      <alignment horizontal="center" vertical="center"/>
      <protection hidden="1"/>
    </xf>
    <xf numFmtId="0" fontId="10" fillId="52" borderId="307" xfId="0" applyNumberFormat="1" applyFont="1" applyFill="1" applyBorder="1" applyAlignment="1" applyProtection="1">
      <alignment horizontal="center" vertical="center"/>
      <protection hidden="1"/>
    </xf>
    <xf numFmtId="0" fontId="10" fillId="0" borderId="269"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3" fillId="53" borderId="308" xfId="0" applyNumberFormat="1" applyFont="1" applyFill="1" applyBorder="1" applyAlignment="1" applyProtection="1">
      <alignment horizontal="center" vertical="center"/>
      <protection hidden="1"/>
    </xf>
    <xf numFmtId="0" fontId="13" fillId="0" borderId="174" xfId="0" applyNumberFormat="1" applyFont="1" applyFill="1" applyBorder="1" applyAlignment="1" applyProtection="1">
      <alignment horizontal="center" vertical="center"/>
      <protection hidden="1"/>
    </xf>
    <xf numFmtId="0" fontId="10" fillId="52" borderId="103" xfId="0" applyFont="1" applyFill="1" applyBorder="1" applyAlignment="1" applyProtection="1">
      <alignment vertical="center"/>
      <protection hidden="1"/>
    </xf>
    <xf numFmtId="0" fontId="13" fillId="52" borderId="193" xfId="0" applyFont="1" applyFill="1" applyBorder="1" applyAlignment="1" applyProtection="1">
      <alignment horizontal="center" vertical="center"/>
      <protection hidden="1"/>
    </xf>
    <xf numFmtId="0" fontId="13" fillId="52" borderId="102" xfId="0" applyFont="1" applyFill="1" applyBorder="1" applyAlignment="1" applyProtection="1">
      <alignment horizontal="center" vertical="center"/>
      <protection hidden="1"/>
    </xf>
    <xf numFmtId="49" fontId="10" fillId="0" borderId="272" xfId="0" applyNumberFormat="1" applyFont="1" applyFill="1" applyBorder="1" applyAlignment="1" applyProtection="1">
      <alignment vertical="center"/>
      <protection hidden="1"/>
    </xf>
    <xf numFmtId="0" fontId="10" fillId="52" borderId="99" xfId="0" applyNumberFormat="1" applyFont="1" applyFill="1" applyBorder="1" applyAlignment="1" applyProtection="1">
      <alignment horizontal="center" vertical="center"/>
      <protection hidden="1"/>
    </xf>
    <xf numFmtId="0" fontId="10" fillId="52" borderId="116" xfId="0" applyNumberFormat="1" applyFont="1" applyFill="1" applyBorder="1" applyAlignment="1" applyProtection="1">
      <alignment horizontal="center" vertical="center"/>
      <protection hidden="1"/>
    </xf>
    <xf numFmtId="0" fontId="10" fillId="0" borderId="114" xfId="0" applyNumberFormat="1" applyFont="1" applyFill="1" applyBorder="1" applyAlignment="1" applyProtection="1">
      <alignment horizontal="center" vertical="center"/>
      <protection hidden="1"/>
    </xf>
    <xf numFmtId="49" fontId="10" fillId="0" borderId="220" xfId="0" applyNumberFormat="1" applyFont="1" applyFill="1" applyBorder="1" applyAlignment="1" applyProtection="1">
      <alignment vertical="center"/>
      <protection hidden="1"/>
    </xf>
    <xf numFmtId="0" fontId="10" fillId="52" borderId="168" xfId="0" applyNumberFormat="1" applyFont="1" applyFill="1" applyBorder="1" applyAlignment="1" applyProtection="1">
      <alignment horizontal="center" vertical="center"/>
      <protection hidden="1"/>
    </xf>
    <xf numFmtId="0" fontId="10" fillId="52" borderId="145" xfId="0" applyFont="1" applyFill="1" applyBorder="1" applyAlignment="1" applyProtection="1">
      <alignment vertical="center"/>
      <protection hidden="1"/>
    </xf>
    <xf numFmtId="0" fontId="10" fillId="52" borderId="15" xfId="0" applyNumberFormat="1" applyFont="1" applyFill="1" applyBorder="1" applyAlignment="1" applyProtection="1">
      <alignment horizontal="center" vertical="center"/>
      <protection hidden="1"/>
    </xf>
    <xf numFmtId="0" fontId="10" fillId="0" borderId="220" xfId="0" applyFont="1" applyBorder="1" applyAlignment="1" applyProtection="1">
      <alignment vertical="center"/>
      <protection hidden="1"/>
    </xf>
    <xf numFmtId="0" fontId="10" fillId="0" borderId="259" xfId="0" applyFont="1" applyBorder="1" applyAlignment="1" applyProtection="1">
      <alignment vertical="center"/>
      <protection hidden="1"/>
    </xf>
    <xf numFmtId="0" fontId="10" fillId="52" borderId="96" xfId="0" applyFont="1" applyFill="1" applyBorder="1" applyAlignment="1" applyProtection="1">
      <alignment vertical="center"/>
      <protection hidden="1"/>
    </xf>
    <xf numFmtId="0" fontId="10" fillId="52" borderId="141" xfId="0" applyFont="1" applyFill="1" applyBorder="1" applyAlignment="1" applyProtection="1">
      <alignment vertical="center"/>
      <protection hidden="1"/>
    </xf>
    <xf numFmtId="0" fontId="10" fillId="52" borderId="309" xfId="0" applyNumberFormat="1" applyFont="1" applyFill="1" applyBorder="1" applyAlignment="1" applyProtection="1">
      <alignment horizontal="center" vertical="center"/>
      <protection hidden="1"/>
    </xf>
    <xf numFmtId="0" fontId="10" fillId="0" borderId="275" xfId="0" applyNumberFormat="1" applyFont="1" applyFill="1" applyBorder="1" applyAlignment="1" applyProtection="1">
      <alignment horizontal="center" vertical="center"/>
      <protection hidden="1"/>
    </xf>
    <xf numFmtId="49" fontId="13" fillId="0" borderId="280" xfId="0" applyNumberFormat="1" applyFont="1" applyFill="1" applyBorder="1" applyAlignment="1" applyProtection="1">
      <alignment vertical="center"/>
      <protection hidden="1"/>
    </xf>
    <xf numFmtId="0" fontId="13" fillId="0" borderId="103" xfId="0" applyFont="1" applyFill="1" applyBorder="1" applyAlignment="1" applyProtection="1">
      <alignment vertical="center"/>
      <protection hidden="1"/>
    </xf>
    <xf numFmtId="0" fontId="13" fillId="0" borderId="103" xfId="0" applyNumberFormat="1" applyFont="1" applyFill="1" applyBorder="1" applyAlignment="1" applyProtection="1">
      <alignment horizontal="center" vertical="center"/>
      <protection hidden="1"/>
    </xf>
    <xf numFmtId="0" fontId="13" fillId="0" borderId="141" xfId="0" applyFont="1" applyFill="1" applyBorder="1" applyAlignment="1" applyProtection="1">
      <alignment vertical="center"/>
      <protection hidden="1"/>
    </xf>
    <xf numFmtId="0" fontId="13" fillId="0" borderId="141" xfId="0" applyNumberFormat="1" applyFont="1" applyFill="1" applyBorder="1" applyAlignment="1" applyProtection="1">
      <alignment horizontal="center" vertical="center"/>
      <protection hidden="1"/>
    </xf>
    <xf numFmtId="0" fontId="13" fillId="52" borderId="17" xfId="0" applyNumberFormat="1" applyFont="1" applyFill="1" applyBorder="1" applyAlignment="1" applyProtection="1">
      <alignment horizontal="center" vertical="center"/>
      <protection hidden="1"/>
    </xf>
    <xf numFmtId="0" fontId="13" fillId="52" borderId="24" xfId="0" applyNumberFormat="1" applyFont="1" applyFill="1" applyBorder="1" applyAlignment="1" applyProtection="1">
      <alignment horizontal="center" vertical="center"/>
      <protection hidden="1"/>
    </xf>
    <xf numFmtId="0" fontId="13" fillId="52" borderId="24" xfId="0" applyFont="1" applyFill="1" applyBorder="1" applyAlignment="1" applyProtection="1">
      <alignment vertical="center"/>
      <protection hidden="1"/>
    </xf>
    <xf numFmtId="0" fontId="12" fillId="52" borderId="270" xfId="0" applyFont="1" applyFill="1" applyBorder="1" applyAlignment="1" applyProtection="1">
      <alignment vertical="center"/>
      <protection hidden="1"/>
    </xf>
    <xf numFmtId="0" fontId="12" fillId="52" borderId="146" xfId="0" applyFont="1" applyFill="1" applyBorder="1" applyAlignment="1" applyProtection="1">
      <alignment vertical="center"/>
      <protection hidden="1"/>
    </xf>
    <xf numFmtId="0" fontId="9" fillId="52" borderId="146" xfId="0" applyFont="1" applyFill="1" applyBorder="1" applyAlignment="1" applyProtection="1">
      <alignment vertical="center"/>
      <protection hidden="1"/>
    </xf>
    <xf numFmtId="0" fontId="10" fillId="52" borderId="310" xfId="0" applyFont="1" applyFill="1" applyBorder="1" applyAlignment="1" applyProtection="1">
      <alignment vertical="center"/>
      <protection hidden="1"/>
    </xf>
    <xf numFmtId="49" fontId="12" fillId="0" borderId="220" xfId="0" applyNumberFormat="1" applyFont="1" applyFill="1" applyBorder="1" applyAlignment="1" applyProtection="1">
      <alignment vertical="center"/>
      <protection hidden="1"/>
    </xf>
    <xf numFmtId="0" fontId="12" fillId="0" borderId="108" xfId="0" applyFont="1" applyFill="1" applyBorder="1" applyAlignment="1" applyProtection="1">
      <alignment vertical="center"/>
      <protection hidden="1"/>
    </xf>
    <xf numFmtId="0" fontId="13" fillId="0" borderId="108" xfId="0" applyFont="1" applyFill="1" applyBorder="1" applyAlignment="1" applyProtection="1">
      <alignment vertical="center"/>
      <protection hidden="1"/>
    </xf>
    <xf numFmtId="0" fontId="13" fillId="53" borderId="117" xfId="0" applyNumberFormat="1" applyFont="1" applyFill="1" applyBorder="1" applyAlignment="1" applyProtection="1">
      <alignment horizontal="center" vertical="center"/>
      <protection hidden="1"/>
    </xf>
    <xf numFmtId="0" fontId="13" fillId="0" borderId="117" xfId="0" applyNumberFormat="1" applyFont="1" applyFill="1" applyBorder="1" applyAlignment="1" applyProtection="1">
      <alignment horizontal="center" vertical="center"/>
      <protection hidden="1"/>
    </xf>
    <xf numFmtId="49" fontId="12" fillId="0" borderId="272" xfId="0" applyNumberFormat="1" applyFont="1" applyFill="1" applyBorder="1" applyAlignment="1" applyProtection="1">
      <alignment vertical="center"/>
      <protection hidden="1"/>
    </xf>
    <xf numFmtId="0" fontId="12" fillId="0" borderId="101" xfId="0" applyFont="1" applyBorder="1" applyAlignment="1" applyProtection="1">
      <alignment vertical="center"/>
      <protection hidden="1"/>
    </xf>
    <xf numFmtId="0" fontId="13" fillId="0" borderId="101" xfId="0" applyFont="1" applyBorder="1" applyAlignment="1" applyProtection="1">
      <alignment vertical="center"/>
      <protection hidden="1"/>
    </xf>
    <xf numFmtId="0" fontId="13" fillId="52" borderId="117" xfId="0" applyNumberFormat="1" applyFont="1" applyFill="1" applyBorder="1" applyAlignment="1" applyProtection="1">
      <alignment horizontal="center" vertical="center"/>
      <protection hidden="1"/>
    </xf>
    <xf numFmtId="0" fontId="9" fillId="50" borderId="101" xfId="0" applyFont="1" applyFill="1" applyBorder="1" applyAlignment="1" applyProtection="1">
      <alignment horizontal="left" vertical="center"/>
      <protection hidden="1"/>
    </xf>
    <xf numFmtId="0" fontId="132" fillId="50" borderId="108" xfId="0" applyFont="1" applyFill="1" applyBorder="1" applyAlignment="1" applyProtection="1">
      <alignment vertical="center"/>
      <protection hidden="1"/>
    </xf>
    <xf numFmtId="0" fontId="10" fillId="52" borderId="110" xfId="0" applyNumberFormat="1" applyFont="1" applyFill="1" applyBorder="1" applyAlignment="1" applyProtection="1">
      <alignment horizontal="center" vertical="center"/>
      <protection hidden="1"/>
    </xf>
    <xf numFmtId="0" fontId="9" fillId="50" borderId="220" xfId="0" applyFont="1" applyFill="1" applyBorder="1" applyAlignment="1" applyProtection="1">
      <alignment horizontal="left" vertical="center"/>
      <protection hidden="1"/>
    </xf>
    <xf numFmtId="0" fontId="9" fillId="50" borderId="108" xfId="0" applyFont="1" applyFill="1" applyBorder="1" applyAlignment="1" applyProtection="1">
      <alignment horizontal="left" vertical="center"/>
      <protection hidden="1"/>
    </xf>
    <xf numFmtId="0" fontId="10" fillId="52" borderId="117" xfId="0" applyNumberFormat="1" applyFont="1" applyFill="1" applyBorder="1" applyAlignment="1" applyProtection="1">
      <alignment horizontal="center" vertical="center"/>
      <protection hidden="1"/>
    </xf>
    <xf numFmtId="0" fontId="9" fillId="50" borderId="272" xfId="0" applyFont="1" applyFill="1" applyBorder="1" applyAlignment="1" applyProtection="1">
      <alignment horizontal="left" vertical="center"/>
      <protection hidden="1"/>
    </xf>
    <xf numFmtId="49" fontId="9" fillId="50" borderId="220" xfId="0" applyNumberFormat="1" applyFont="1" applyFill="1" applyBorder="1" applyAlignment="1" applyProtection="1">
      <alignment horizontal="left" vertical="center"/>
      <protection hidden="1"/>
    </xf>
    <xf numFmtId="0" fontId="10" fillId="0" borderId="134" xfId="0" applyNumberFormat="1" applyFont="1" applyFill="1" applyBorder="1" applyAlignment="1" applyProtection="1">
      <alignment horizontal="center" vertical="center"/>
      <protection hidden="1"/>
    </xf>
    <xf numFmtId="49" fontId="9" fillId="50" borderId="273" xfId="0" applyNumberFormat="1" applyFont="1" applyFill="1" applyBorder="1" applyAlignment="1" applyProtection="1">
      <alignment horizontal="left" vertical="center"/>
      <protection hidden="1"/>
    </xf>
    <xf numFmtId="0" fontId="9" fillId="50" borderId="121" xfId="0" applyFont="1" applyFill="1" applyBorder="1" applyAlignment="1" applyProtection="1">
      <alignment horizontal="left" vertical="center"/>
      <protection hidden="1"/>
    </xf>
    <xf numFmtId="49" fontId="9" fillId="50" borderId="274" xfId="0" applyNumberFormat="1" applyFont="1" applyFill="1" applyBorder="1" applyAlignment="1" applyProtection="1">
      <alignment horizontal="left" vertical="center"/>
      <protection hidden="1"/>
    </xf>
    <xf numFmtId="0" fontId="9" fillId="50" borderId="162" xfId="0" applyFont="1" applyFill="1" applyBorder="1" applyAlignment="1" applyProtection="1">
      <alignment horizontal="left" vertical="center"/>
      <protection hidden="1"/>
    </xf>
    <xf numFmtId="0" fontId="10" fillId="50" borderId="162" xfId="0" applyFont="1" applyFill="1" applyBorder="1" applyAlignment="1" applyProtection="1">
      <alignment horizontal="left" vertical="center"/>
      <protection hidden="1"/>
    </xf>
    <xf numFmtId="0" fontId="10" fillId="52" borderId="134" xfId="0" applyNumberFormat="1" applyFont="1" applyFill="1" applyBorder="1" applyAlignment="1" applyProtection="1">
      <alignment horizontal="center" vertical="center"/>
      <protection hidden="1"/>
    </xf>
    <xf numFmtId="0" fontId="12" fillId="50" borderId="280" xfId="0" applyFont="1" applyFill="1" applyBorder="1" applyAlignment="1" applyProtection="1">
      <alignment horizontal="left" vertical="center"/>
      <protection hidden="1"/>
    </xf>
    <xf numFmtId="0" fontId="12" fillId="50" borderId="103" xfId="0" applyFont="1" applyFill="1" applyBorder="1" applyAlignment="1" applyProtection="1">
      <alignment horizontal="left" vertical="center"/>
      <protection hidden="1"/>
    </xf>
    <xf numFmtId="0" fontId="12" fillId="0" borderId="103" xfId="0" applyFont="1" applyFill="1" applyBorder="1" applyAlignment="1" applyProtection="1">
      <alignment horizontal="left" vertical="center"/>
      <protection hidden="1"/>
    </xf>
    <xf numFmtId="0" fontId="12" fillId="0" borderId="103" xfId="0" applyFont="1" applyFill="1" applyBorder="1" applyAlignment="1" applyProtection="1">
      <alignment vertical="center"/>
      <protection hidden="1"/>
    </xf>
    <xf numFmtId="0" fontId="13" fillId="0" borderId="103" xfId="0" applyFont="1" applyFill="1" applyBorder="1" applyAlignment="1" applyProtection="1">
      <alignment horizontal="left" vertical="center"/>
      <protection hidden="1"/>
    </xf>
    <xf numFmtId="0" fontId="13" fillId="52" borderId="260" xfId="0" applyNumberFormat="1" applyFont="1" applyFill="1" applyBorder="1" applyAlignment="1" applyProtection="1">
      <alignment horizontal="center" vertical="center"/>
      <protection hidden="1"/>
    </xf>
    <xf numFmtId="0" fontId="13" fillId="52" borderId="164" xfId="0" applyNumberFormat="1" applyFont="1" applyFill="1" applyBorder="1" applyAlignment="1" applyProtection="1">
      <alignment horizontal="center" vertical="center"/>
      <protection hidden="1"/>
    </xf>
    <xf numFmtId="0" fontId="13" fillId="52" borderId="29" xfId="0" applyNumberFormat="1" applyFont="1" applyFill="1" applyBorder="1" applyAlignment="1" applyProtection="1">
      <alignment horizontal="center" vertical="center"/>
      <protection hidden="1"/>
    </xf>
    <xf numFmtId="0" fontId="13" fillId="52" borderId="177" xfId="0" applyNumberFormat="1" applyFont="1" applyFill="1" applyBorder="1" applyAlignment="1" applyProtection="1">
      <alignment horizontal="center" vertical="center"/>
      <protection hidden="1"/>
    </xf>
    <xf numFmtId="0" fontId="9" fillId="0" borderId="311" xfId="0" applyFont="1" applyFill="1" applyBorder="1" applyAlignment="1" applyProtection="1">
      <alignment horizontal="left" vertical="center"/>
      <protection hidden="1"/>
    </xf>
    <xf numFmtId="0" fontId="9" fillId="0" borderId="112" xfId="0" applyFont="1" applyFill="1" applyBorder="1" applyAlignment="1" applyProtection="1">
      <alignment horizontal="left" vertical="center"/>
      <protection hidden="1"/>
    </xf>
    <xf numFmtId="0" fontId="10" fillId="0" borderId="112" xfId="0" applyFont="1" applyFill="1" applyBorder="1" applyAlignment="1" applyProtection="1">
      <alignment horizontal="left" vertical="center"/>
      <protection hidden="1"/>
    </xf>
    <xf numFmtId="0" fontId="10" fillId="0" borderId="112" xfId="0" applyFont="1" applyFill="1" applyBorder="1" applyAlignment="1" applyProtection="1">
      <alignment horizontal="center" vertical="center"/>
      <protection hidden="1"/>
    </xf>
    <xf numFmtId="0" fontId="9" fillId="0" borderId="274" xfId="0" applyFont="1" applyFill="1" applyBorder="1" applyAlignment="1" applyProtection="1">
      <alignment horizontal="left" vertical="center"/>
      <protection hidden="1"/>
    </xf>
    <xf numFmtId="0" fontId="9" fillId="0" borderId="162" xfId="0" applyFont="1" applyFill="1" applyBorder="1" applyAlignment="1" applyProtection="1">
      <alignment horizontal="left" vertical="center"/>
      <protection hidden="1"/>
    </xf>
    <xf numFmtId="0" fontId="10" fillId="0" borderId="162" xfId="0" applyFont="1" applyFill="1" applyBorder="1" applyAlignment="1" applyProtection="1">
      <alignment horizontal="left" vertical="center"/>
      <protection hidden="1"/>
    </xf>
    <xf numFmtId="0" fontId="10" fillId="0" borderId="162" xfId="0" applyFont="1" applyFill="1" applyBorder="1" applyAlignment="1" applyProtection="1">
      <alignment horizontal="center" vertical="center"/>
      <protection hidden="1"/>
    </xf>
    <xf numFmtId="0" fontId="10" fillId="52" borderId="275" xfId="0" applyNumberFormat="1" applyFont="1" applyFill="1" applyBorder="1" applyAlignment="1" applyProtection="1">
      <alignment horizontal="center" vertical="center"/>
      <protection hidden="1"/>
    </xf>
    <xf numFmtId="0" fontId="13" fillId="52" borderId="103" xfId="0" applyFont="1" applyFill="1" applyBorder="1" applyAlignment="1" applyProtection="1">
      <alignment horizontal="center" vertical="center"/>
      <protection hidden="1"/>
    </xf>
    <xf numFmtId="0" fontId="13" fillId="52" borderId="193" xfId="0" applyNumberFormat="1" applyFont="1" applyFill="1" applyBorder="1" applyAlignment="1" applyProtection="1">
      <alignment horizontal="center" vertical="center"/>
      <protection hidden="1"/>
    </xf>
    <xf numFmtId="0" fontId="9" fillId="0" borderId="280" xfId="0" applyFont="1" applyFill="1" applyBorder="1" applyAlignment="1" applyProtection="1">
      <alignment horizontal="left" vertical="center"/>
      <protection hidden="1"/>
    </xf>
    <xf numFmtId="0" fontId="10" fillId="0" borderId="280" xfId="0" applyFont="1" applyFill="1" applyBorder="1" applyAlignment="1" applyProtection="1">
      <alignment horizontal="left" vertical="center"/>
      <protection hidden="1"/>
    </xf>
    <xf numFmtId="0" fontId="13" fillId="0" borderId="146" xfId="0" applyFont="1" applyFill="1" applyBorder="1" applyAlignment="1" applyProtection="1">
      <alignment horizontal="left" vertical="center"/>
      <protection hidden="1"/>
    </xf>
    <xf numFmtId="0" fontId="13" fillId="47" borderId="193" xfId="0" applyNumberFormat="1" applyFont="1" applyFill="1" applyBorder="1" applyAlignment="1" applyProtection="1">
      <alignment horizontal="center" vertical="center"/>
      <protection hidden="1"/>
    </xf>
    <xf numFmtId="0" fontId="10" fillId="47" borderId="193" xfId="0" applyNumberFormat="1" applyFont="1" applyFill="1" applyBorder="1" applyAlignment="1" applyProtection="1">
      <alignment horizontal="center" vertical="center"/>
      <protection hidden="1"/>
    </xf>
    <xf numFmtId="0" fontId="13" fillId="47" borderId="222" xfId="0" applyNumberFormat="1" applyFont="1" applyFill="1" applyBorder="1" applyAlignment="1" applyProtection="1">
      <alignment horizontal="center" vertical="center"/>
      <protection hidden="1"/>
    </xf>
    <xf numFmtId="0" fontId="10" fillId="47" borderId="222" xfId="0" applyNumberFormat="1" applyFont="1" applyFill="1" applyBorder="1" applyAlignment="1" applyProtection="1">
      <alignment horizontal="center" vertical="center"/>
      <protection hidden="1"/>
    </xf>
    <xf numFmtId="0" fontId="13" fillId="53" borderId="280" xfId="0" applyFont="1" applyFill="1" applyBorder="1" applyAlignment="1" applyProtection="1">
      <alignment horizontal="left" vertical="center"/>
      <protection hidden="1"/>
    </xf>
    <xf numFmtId="0" fontId="13" fillId="53" borderId="103" xfId="0" applyFont="1" applyFill="1" applyBorder="1" applyAlignment="1" applyProtection="1">
      <alignment horizontal="left" vertical="center"/>
      <protection hidden="1"/>
    </xf>
    <xf numFmtId="0" fontId="13" fillId="47" borderId="20" xfId="0" applyNumberFormat="1" applyFont="1" applyFill="1" applyBorder="1" applyAlignment="1" applyProtection="1">
      <alignment horizontal="center" vertical="center"/>
      <protection hidden="1"/>
    </xf>
    <xf numFmtId="0" fontId="13" fillId="0" borderId="286" xfId="0" applyNumberFormat="1" applyFont="1" applyFill="1" applyBorder="1" applyAlignment="1" applyProtection="1">
      <alignment horizontal="center" vertical="center"/>
      <protection hidden="1"/>
    </xf>
    <xf numFmtId="0" fontId="9" fillId="0" borderId="115" xfId="0" applyFont="1" applyFill="1" applyBorder="1" applyAlignment="1" applyProtection="1">
      <alignment horizontal="left" vertical="center"/>
      <protection hidden="1"/>
    </xf>
    <xf numFmtId="0" fontId="9" fillId="0" borderId="118" xfId="0" applyFont="1" applyFill="1" applyBorder="1" applyAlignment="1" applyProtection="1">
      <alignment horizontal="left" vertical="center"/>
      <protection hidden="1"/>
    </xf>
    <xf numFmtId="0" fontId="10" fillId="0" borderId="108" xfId="0" applyFont="1" applyFill="1" applyBorder="1" applyAlignment="1" applyProtection="1">
      <alignment horizontal="left" vertical="center"/>
      <protection hidden="1"/>
    </xf>
    <xf numFmtId="0" fontId="10" fillId="52" borderId="138" xfId="0" applyNumberFormat="1" applyFont="1" applyFill="1" applyBorder="1" applyAlignment="1" applyProtection="1">
      <alignment horizontal="center" vertical="center"/>
      <protection hidden="1"/>
    </xf>
    <xf numFmtId="0" fontId="10" fillId="0" borderId="248" xfId="0" applyNumberFormat="1" applyFont="1" applyFill="1" applyBorder="1" applyAlignment="1" applyProtection="1">
      <alignment horizontal="center" vertical="center"/>
      <protection hidden="1"/>
    </xf>
    <xf numFmtId="0" fontId="9" fillId="0" borderId="231" xfId="0" applyFont="1" applyFill="1" applyBorder="1" applyAlignment="1" applyProtection="1">
      <alignment horizontal="left" vertical="center"/>
      <protection hidden="1"/>
    </xf>
    <xf numFmtId="0" fontId="10" fillId="52" borderId="313" xfId="0" applyNumberFormat="1" applyFont="1" applyFill="1" applyBorder="1" applyAlignment="1" applyProtection="1">
      <alignment horizontal="center" vertical="center"/>
      <protection hidden="1"/>
    </xf>
    <xf numFmtId="0" fontId="10" fillId="0" borderId="140" xfId="0" applyNumberFormat="1" applyFont="1" applyFill="1" applyBorder="1" applyAlignment="1" applyProtection="1">
      <alignment horizontal="center" vertical="center"/>
      <protection hidden="1"/>
    </xf>
    <xf numFmtId="0" fontId="0" fillId="0" borderId="0" xfId="0" applyFont="1" applyBorder="1" applyProtection="1">
      <protection hidden="1"/>
    </xf>
    <xf numFmtId="49" fontId="13" fillId="0" borderId="12" xfId="0" applyNumberFormat="1" applyFont="1" applyFill="1" applyBorder="1" applyAlignment="1" applyProtection="1">
      <alignment vertical="center"/>
      <protection hidden="1"/>
    </xf>
    <xf numFmtId="49" fontId="13" fillId="0" borderId="0" xfId="0" applyNumberFormat="1" applyFont="1" applyFill="1" applyBorder="1" applyAlignment="1" applyProtection="1">
      <alignment vertical="center"/>
      <protection hidden="1"/>
    </xf>
    <xf numFmtId="0" fontId="9" fillId="0" borderId="243" xfId="0" applyFont="1" applyFill="1" applyBorder="1" applyAlignment="1" applyProtection="1">
      <alignment horizontal="left" vertical="center"/>
      <protection hidden="1"/>
    </xf>
    <xf numFmtId="49" fontId="13" fillId="0" borderId="244" xfId="0" applyNumberFormat="1" applyFont="1" applyFill="1" applyBorder="1" applyAlignment="1" applyProtection="1">
      <alignment vertical="center"/>
      <protection hidden="1"/>
    </xf>
    <xf numFmtId="49" fontId="10" fillId="0" borderId="244" xfId="0" applyNumberFormat="1" applyFont="1" applyFill="1" applyBorder="1" applyAlignment="1" applyProtection="1">
      <alignment vertical="center"/>
      <protection hidden="1"/>
    </xf>
    <xf numFmtId="0" fontId="10" fillId="52" borderId="144" xfId="0" applyNumberFormat="1" applyFont="1" applyFill="1" applyBorder="1" applyAlignment="1" applyProtection="1">
      <alignment horizontal="center" vertical="center"/>
      <protection hidden="1"/>
    </xf>
    <xf numFmtId="0" fontId="13" fillId="0" borderId="257" xfId="0" applyFont="1" applyBorder="1" applyAlignment="1" applyProtection="1">
      <alignment vertical="center"/>
      <protection hidden="1"/>
    </xf>
    <xf numFmtId="0" fontId="13" fillId="0" borderId="244" xfId="0" applyFont="1" applyBorder="1" applyAlignment="1" applyProtection="1">
      <alignment vertical="center"/>
      <protection hidden="1"/>
    </xf>
    <xf numFmtId="0" fontId="13" fillId="0" borderId="245" xfId="0" applyFont="1" applyBorder="1" applyAlignment="1" applyProtection="1">
      <alignment vertical="center"/>
      <protection hidden="1"/>
    </xf>
    <xf numFmtId="0" fontId="13" fillId="0" borderId="246" xfId="0" applyFont="1" applyFill="1" applyBorder="1" applyAlignment="1" applyProtection="1">
      <alignment horizontal="left" vertical="center"/>
      <protection hidden="1"/>
    </xf>
    <xf numFmtId="0" fontId="13" fillId="0" borderId="137" xfId="0" applyFont="1" applyFill="1" applyBorder="1" applyAlignment="1" applyProtection="1">
      <alignment horizontal="left" vertical="center"/>
      <protection hidden="1"/>
    </xf>
    <xf numFmtId="0" fontId="0" fillId="0" borderId="0" xfId="0" applyFont="1" applyFill="1" applyBorder="1" applyProtection="1">
      <protection hidden="1"/>
    </xf>
    <xf numFmtId="0" fontId="10" fillId="52" borderId="140" xfId="0" applyFont="1" applyFill="1" applyBorder="1" applyAlignment="1" applyProtection="1">
      <alignment horizontal="center" vertical="center" wrapText="1"/>
      <protection hidden="1"/>
    </xf>
    <xf numFmtId="0" fontId="10" fillId="0" borderId="176" xfId="0" applyFont="1" applyFill="1" applyBorder="1" applyAlignment="1" applyProtection="1">
      <alignment horizontal="left" vertical="center"/>
      <protection hidden="1"/>
    </xf>
    <xf numFmtId="0" fontId="0" fillId="0" borderId="39" xfId="0" applyFont="1" applyBorder="1" applyProtection="1">
      <protection hidden="1"/>
    </xf>
    <xf numFmtId="0" fontId="10" fillId="0" borderId="39" xfId="0" applyFont="1" applyFill="1" applyBorder="1" applyAlignment="1" applyProtection="1">
      <alignment vertical="center"/>
      <protection hidden="1"/>
    </xf>
    <xf numFmtId="0" fontId="0" fillId="0" borderId="39" xfId="0" applyFont="1" applyFill="1" applyBorder="1" applyProtection="1">
      <protection hidden="1"/>
    </xf>
    <xf numFmtId="0" fontId="10" fillId="52" borderId="156" xfId="0" applyFont="1" applyFill="1" applyBorder="1" applyAlignment="1" applyProtection="1">
      <alignment horizontal="center" vertical="center" wrapText="1"/>
      <protection hidden="1"/>
    </xf>
    <xf numFmtId="0" fontId="10" fillId="52" borderId="56" xfId="0" applyFont="1" applyFill="1" applyBorder="1" applyAlignment="1" applyProtection="1">
      <alignment vertical="center"/>
      <protection hidden="1"/>
    </xf>
    <xf numFmtId="0" fontId="10" fillId="52" borderId="39" xfId="0" applyFont="1" applyFill="1" applyBorder="1" applyAlignment="1" applyProtection="1">
      <alignment vertical="center"/>
      <protection hidden="1"/>
    </xf>
    <xf numFmtId="0" fontId="10" fillId="52" borderId="32" xfId="0" applyFont="1" applyFill="1" applyBorder="1" applyAlignment="1" applyProtection="1">
      <alignment vertical="center"/>
      <protection hidden="1"/>
    </xf>
    <xf numFmtId="0" fontId="13" fillId="52" borderId="292" xfId="0" applyFont="1" applyFill="1" applyBorder="1" applyAlignment="1" applyProtection="1">
      <alignment horizontal="left" vertical="center"/>
      <protection hidden="1"/>
    </xf>
    <xf numFmtId="0" fontId="10" fillId="52" borderId="300" xfId="0" applyFont="1" applyFill="1" applyBorder="1" applyAlignment="1" applyProtection="1">
      <alignment vertical="center"/>
      <protection hidden="1"/>
    </xf>
    <xf numFmtId="0" fontId="10" fillId="52" borderId="14" xfId="0" applyFont="1" applyFill="1" applyBorder="1" applyAlignment="1" applyProtection="1">
      <alignment vertical="center"/>
      <protection hidden="1"/>
    </xf>
    <xf numFmtId="0" fontId="9" fillId="0" borderId="153" xfId="0" applyFont="1" applyFill="1" applyBorder="1" applyAlignment="1" applyProtection="1">
      <alignment horizontal="left" vertical="center"/>
      <protection hidden="1"/>
    </xf>
    <xf numFmtId="0" fontId="10" fillId="52" borderId="314" xfId="0" applyNumberFormat="1" applyFont="1" applyFill="1" applyBorder="1" applyAlignment="1" applyProtection="1">
      <alignment horizontal="center" vertical="center"/>
      <protection hidden="1"/>
    </xf>
    <xf numFmtId="0" fontId="10" fillId="0" borderId="144" xfId="0" applyNumberFormat="1" applyFont="1" applyFill="1" applyBorder="1" applyAlignment="1" applyProtection="1">
      <alignment horizontal="center" vertical="center"/>
      <protection hidden="1"/>
    </xf>
    <xf numFmtId="0" fontId="10" fillId="0" borderId="244" xfId="0" applyFont="1" applyBorder="1" applyAlignment="1" applyProtection="1">
      <alignment vertical="center"/>
      <protection hidden="1"/>
    </xf>
    <xf numFmtId="0" fontId="10" fillId="0" borderId="244" xfId="0" applyFont="1" applyFill="1" applyBorder="1" applyAlignment="1" applyProtection="1">
      <alignment vertical="center"/>
      <protection hidden="1"/>
    </xf>
    <xf numFmtId="0" fontId="10" fillId="0" borderId="245" xfId="0" applyFont="1" applyFill="1" applyBorder="1" applyAlignment="1" applyProtection="1">
      <alignment vertical="center"/>
      <protection hidden="1"/>
    </xf>
    <xf numFmtId="0" fontId="9" fillId="0" borderId="160" xfId="0" applyFont="1" applyFill="1" applyBorder="1" applyAlignment="1" applyProtection="1">
      <alignment horizontal="left" vertical="center"/>
      <protection hidden="1"/>
    </xf>
    <xf numFmtId="0" fontId="10" fillId="0" borderId="121" xfId="0" applyFont="1" applyBorder="1" applyAlignment="1" applyProtection="1">
      <alignment vertical="center"/>
      <protection hidden="1"/>
    </xf>
    <xf numFmtId="0" fontId="10" fillId="52" borderId="131" xfId="0" applyNumberFormat="1" applyFont="1" applyFill="1" applyBorder="1" applyAlignment="1" applyProtection="1">
      <alignment horizontal="center" vertical="center"/>
      <protection hidden="1"/>
    </xf>
    <xf numFmtId="0" fontId="10" fillId="0" borderId="186" xfId="0" applyFont="1" applyBorder="1" applyAlignment="1" applyProtection="1">
      <alignment vertical="center"/>
      <protection hidden="1"/>
    </xf>
    <xf numFmtId="0" fontId="13" fillId="52" borderId="308" xfId="0" applyFont="1" applyFill="1" applyBorder="1" applyAlignment="1" applyProtection="1">
      <alignment vertical="center"/>
      <protection hidden="1"/>
    </xf>
    <xf numFmtId="0" fontId="10" fillId="52" borderId="297" xfId="0" applyNumberFormat="1" applyFont="1" applyFill="1" applyBorder="1" applyAlignment="1" applyProtection="1">
      <alignment horizontal="center" vertical="center"/>
      <protection hidden="1"/>
    </xf>
    <xf numFmtId="0" fontId="10" fillId="52" borderId="298" xfId="0" applyNumberFormat="1" applyFont="1" applyFill="1" applyBorder="1" applyAlignment="1" applyProtection="1">
      <alignment horizontal="center" vertical="center"/>
      <protection hidden="1"/>
    </xf>
    <xf numFmtId="0" fontId="10" fillId="52" borderId="236" xfId="0" applyFont="1" applyFill="1" applyBorder="1" applyAlignment="1" applyProtection="1">
      <alignment vertical="center"/>
      <protection hidden="1"/>
    </xf>
    <xf numFmtId="0" fontId="10" fillId="52" borderId="240" xfId="0" applyFont="1" applyFill="1" applyBorder="1" applyAlignment="1" applyProtection="1">
      <alignment vertical="center"/>
      <protection hidden="1"/>
    </xf>
    <xf numFmtId="0" fontId="9" fillId="0" borderId="149" xfId="0" applyFont="1" applyFill="1" applyBorder="1" applyAlignment="1" applyProtection="1">
      <alignment horizontal="left" vertical="center"/>
      <protection hidden="1"/>
    </xf>
    <xf numFmtId="0" fontId="10" fillId="0" borderId="132" xfId="0" applyFont="1" applyBorder="1" applyAlignment="1" applyProtection="1">
      <alignment vertical="center"/>
      <protection hidden="1"/>
    </xf>
    <xf numFmtId="49" fontId="10" fillId="52" borderId="110" xfId="0" applyNumberFormat="1" applyFont="1" applyFill="1" applyBorder="1" applyAlignment="1" applyProtection="1">
      <alignment horizontal="center" vertical="center" wrapText="1"/>
      <protection hidden="1"/>
    </xf>
    <xf numFmtId="0" fontId="10" fillId="0" borderId="100" xfId="0" applyFont="1" applyFill="1" applyBorder="1" applyAlignment="1" applyProtection="1">
      <alignment horizontal="left" vertical="center"/>
      <protection hidden="1"/>
    </xf>
    <xf numFmtId="0" fontId="10" fillId="0" borderId="152" xfId="0" applyFont="1" applyBorder="1" applyAlignment="1" applyProtection="1">
      <alignment vertical="center"/>
      <protection hidden="1"/>
    </xf>
    <xf numFmtId="0" fontId="10" fillId="0" borderId="107" xfId="0" applyFont="1" applyBorder="1" applyAlignment="1" applyProtection="1">
      <alignment vertical="center"/>
      <protection hidden="1"/>
    </xf>
    <xf numFmtId="0" fontId="10" fillId="0" borderId="118" xfId="0" applyFont="1" applyFill="1" applyBorder="1" applyAlignment="1" applyProtection="1">
      <alignment horizontal="left" vertical="center"/>
      <protection hidden="1"/>
    </xf>
    <xf numFmtId="49" fontId="10" fillId="52" borderId="117" xfId="0" applyNumberFormat="1" applyFont="1" applyFill="1" applyBorder="1" applyAlignment="1" applyProtection="1">
      <alignment horizontal="center" vertical="center" wrapText="1"/>
      <protection hidden="1"/>
    </xf>
    <xf numFmtId="0" fontId="10" fillId="0" borderId="124" xfId="0" applyFont="1" applyFill="1" applyBorder="1" applyAlignment="1" applyProtection="1">
      <alignment horizontal="left" vertical="center"/>
      <protection hidden="1"/>
    </xf>
    <xf numFmtId="0" fontId="9" fillId="0" borderId="246" xfId="0" applyFont="1" applyFill="1" applyBorder="1" applyAlignment="1" applyProtection="1">
      <alignment horizontal="left" vertical="center"/>
      <protection hidden="1"/>
    </xf>
    <xf numFmtId="0" fontId="10" fillId="0" borderId="137" xfId="0" applyFont="1" applyBorder="1" applyAlignment="1" applyProtection="1">
      <alignment vertical="center"/>
      <protection hidden="1"/>
    </xf>
    <xf numFmtId="0" fontId="10" fillId="0" borderId="136" xfId="0" applyFont="1" applyBorder="1" applyAlignment="1" applyProtection="1">
      <alignment vertical="center"/>
      <protection hidden="1"/>
    </xf>
    <xf numFmtId="49" fontId="10" fillId="52" borderId="248" xfId="0" applyNumberFormat="1" applyFont="1" applyFill="1" applyBorder="1" applyAlignment="1" applyProtection="1">
      <alignment horizontal="center" vertical="center" wrapText="1"/>
      <protection hidden="1"/>
    </xf>
    <xf numFmtId="0" fontId="10" fillId="0" borderId="291" xfId="0" applyFont="1" applyFill="1" applyBorder="1" applyAlignment="1" applyProtection="1">
      <alignment horizontal="left" vertical="center"/>
      <protection hidden="1"/>
    </xf>
    <xf numFmtId="0" fontId="10" fillId="0" borderId="249" xfId="0" applyFont="1" applyBorder="1" applyAlignment="1" applyProtection="1">
      <alignment vertical="center"/>
      <protection hidden="1"/>
    </xf>
    <xf numFmtId="0" fontId="10" fillId="52" borderId="149" xfId="0" applyFont="1" applyFill="1" applyBorder="1" applyAlignment="1" applyProtection="1">
      <alignment horizontal="center" vertical="center" wrapText="1"/>
      <protection hidden="1"/>
    </xf>
    <xf numFmtId="0" fontId="10" fillId="0" borderId="149" xfId="0" applyFont="1" applyFill="1" applyBorder="1" applyAlignment="1" applyProtection="1">
      <alignment horizontal="left" vertical="center"/>
      <protection hidden="1"/>
    </xf>
    <xf numFmtId="0" fontId="10" fillId="52" borderId="110" xfId="0" applyFont="1" applyFill="1" applyBorder="1" applyAlignment="1" applyProtection="1">
      <alignment horizontal="center" vertical="center" wrapText="1"/>
      <protection hidden="1"/>
    </xf>
    <xf numFmtId="0" fontId="10" fillId="0" borderId="285" xfId="0" applyFont="1" applyFill="1" applyBorder="1" applyAlignment="1" applyProtection="1">
      <alignment horizontal="left" vertical="center"/>
      <protection hidden="1"/>
    </xf>
    <xf numFmtId="0" fontId="0" fillId="0" borderId="217" xfId="0" applyFont="1" applyBorder="1" applyProtection="1">
      <protection hidden="1"/>
    </xf>
    <xf numFmtId="0" fontId="10" fillId="0" borderId="284" xfId="0" applyFont="1" applyFill="1" applyBorder="1" applyAlignment="1" applyProtection="1">
      <alignment horizontal="left" vertical="center"/>
      <protection hidden="1"/>
    </xf>
    <xf numFmtId="0" fontId="0" fillId="0" borderId="315" xfId="0" applyFont="1" applyBorder="1" applyProtection="1">
      <protection hidden="1"/>
    </xf>
    <xf numFmtId="0" fontId="10" fillId="52" borderId="316" xfId="0" applyFont="1" applyFill="1" applyBorder="1" applyAlignment="1" applyProtection="1">
      <alignment horizontal="center" vertical="center" wrapText="1"/>
      <protection hidden="1"/>
    </xf>
    <xf numFmtId="0" fontId="10" fillId="0" borderId="101" xfId="0" applyFont="1" applyFill="1" applyBorder="1" applyAlignment="1" applyProtection="1">
      <alignment horizontal="left" vertical="center"/>
      <protection hidden="1"/>
    </xf>
    <xf numFmtId="0" fontId="10" fillId="0" borderId="101" xfId="0" applyFont="1" applyFill="1" applyBorder="1" applyAlignment="1" applyProtection="1">
      <alignment vertical="center"/>
      <protection hidden="1"/>
    </xf>
    <xf numFmtId="0" fontId="10" fillId="0" borderId="150" xfId="0" applyFont="1" applyFill="1" applyBorder="1" applyAlignment="1" applyProtection="1">
      <alignment vertical="center"/>
      <protection hidden="1"/>
    </xf>
    <xf numFmtId="0" fontId="10" fillId="0" borderId="179" xfId="0" applyFont="1" applyFill="1" applyBorder="1" applyAlignment="1" applyProtection="1">
      <alignment horizontal="left" vertical="center"/>
      <protection hidden="1"/>
    </xf>
    <xf numFmtId="0" fontId="10" fillId="0" borderId="41" xfId="0" applyFont="1" applyFill="1" applyBorder="1" applyAlignment="1" applyProtection="1">
      <alignment horizontal="left" vertical="center"/>
      <protection hidden="1"/>
    </xf>
    <xf numFmtId="0" fontId="0" fillId="0" borderId="18" xfId="0" applyFont="1" applyBorder="1" applyProtection="1">
      <protection hidden="1"/>
    </xf>
    <xf numFmtId="0" fontId="10" fillId="0" borderId="18" xfId="0" applyFont="1" applyFill="1" applyBorder="1" applyAlignment="1" applyProtection="1">
      <alignment horizontal="left" vertical="center"/>
      <protection hidden="1"/>
    </xf>
    <xf numFmtId="0" fontId="10" fillId="0" borderId="27" xfId="0" applyFont="1" applyFill="1" applyBorder="1" applyAlignment="1" applyProtection="1">
      <alignment horizontal="left" vertical="center"/>
      <protection hidden="1"/>
    </xf>
    <xf numFmtId="0" fontId="10" fillId="52" borderId="246" xfId="0" applyFont="1" applyFill="1" applyBorder="1" applyAlignment="1" applyProtection="1">
      <alignment horizontal="center" vertical="center" wrapText="1"/>
      <protection hidden="1"/>
    </xf>
    <xf numFmtId="0" fontId="10" fillId="0" borderId="246" xfId="0" applyFont="1" applyFill="1" applyBorder="1" applyAlignment="1" applyProtection="1">
      <alignment horizontal="left" vertical="center"/>
      <protection hidden="1"/>
    </xf>
    <xf numFmtId="0" fontId="10" fillId="52" borderId="248" xfId="0" applyFont="1" applyFill="1" applyBorder="1" applyAlignment="1" applyProtection="1">
      <alignment horizontal="center" vertical="center" wrapText="1"/>
      <protection hidden="1"/>
    </xf>
    <xf numFmtId="0" fontId="10" fillId="0" borderId="290" xfId="0" applyFont="1" applyFill="1" applyBorder="1" applyAlignment="1" applyProtection="1">
      <alignment horizontal="left" vertical="center"/>
      <protection hidden="1"/>
    </xf>
    <xf numFmtId="0" fontId="0" fillId="0" borderId="24" xfId="0" applyFont="1" applyBorder="1" applyProtection="1">
      <protection hidden="1"/>
    </xf>
    <xf numFmtId="0" fontId="10" fillId="52" borderId="139" xfId="0" applyFont="1" applyFill="1" applyBorder="1" applyAlignment="1" applyProtection="1">
      <alignment horizontal="center" vertical="center" wrapText="1"/>
      <protection hidden="1"/>
    </xf>
    <xf numFmtId="0" fontId="10" fillId="52" borderId="209" xfId="0" applyFont="1" applyFill="1" applyBorder="1" applyAlignment="1" applyProtection="1">
      <alignment horizontal="center" vertical="center" wrapText="1"/>
      <protection hidden="1"/>
    </xf>
    <xf numFmtId="0" fontId="10" fillId="0" borderId="25" xfId="0" applyFont="1" applyBorder="1" applyAlignment="1" applyProtection="1">
      <alignment vertical="center"/>
      <protection hidden="1"/>
    </xf>
    <xf numFmtId="0" fontId="10" fillId="52" borderId="317" xfId="0" applyFont="1" applyFill="1" applyBorder="1" applyAlignment="1" applyProtection="1">
      <alignment horizontal="center" vertical="center" wrapText="1"/>
      <protection hidden="1"/>
    </xf>
    <xf numFmtId="0" fontId="10" fillId="0" borderId="137" xfId="0" applyFont="1" applyFill="1" applyBorder="1" applyAlignment="1" applyProtection="1">
      <alignment horizontal="left" vertical="center"/>
      <protection hidden="1"/>
    </xf>
    <xf numFmtId="0" fontId="10" fillId="0" borderId="24" xfId="0" applyFont="1" applyBorder="1" applyAlignment="1" applyProtection="1">
      <alignment vertical="center"/>
      <protection hidden="1"/>
    </xf>
    <xf numFmtId="0" fontId="10" fillId="0" borderId="318" xfId="0" applyFont="1" applyBorder="1" applyAlignment="1" applyProtection="1">
      <alignment vertical="center"/>
      <protection hidden="1"/>
    </xf>
    <xf numFmtId="0" fontId="10" fillId="52" borderId="58" xfId="0" applyFont="1" applyFill="1" applyBorder="1" applyAlignment="1" applyProtection="1">
      <alignment horizontal="center" vertical="center" wrapText="1"/>
      <protection hidden="1"/>
    </xf>
    <xf numFmtId="0" fontId="10" fillId="0" borderId="50" xfId="0" applyFont="1" applyFill="1" applyBorder="1" applyAlignment="1" applyProtection="1">
      <alignment vertical="center" wrapText="1"/>
      <protection hidden="1"/>
    </xf>
    <xf numFmtId="0" fontId="0" fillId="0" borderId="24" xfId="0" applyFont="1" applyFill="1" applyBorder="1" applyProtection="1">
      <protection hidden="1"/>
    </xf>
    <xf numFmtId="0" fontId="0" fillId="0" borderId="25" xfId="0" applyFont="1" applyBorder="1" applyProtection="1">
      <protection hidden="1"/>
    </xf>
    <xf numFmtId="0" fontId="10" fillId="0" borderId="42" xfId="0" applyFont="1" applyFill="1" applyBorder="1" applyAlignment="1" applyProtection="1">
      <alignment horizontal="left" vertical="center"/>
      <protection hidden="1"/>
    </xf>
    <xf numFmtId="0" fontId="10" fillId="0" borderId="43" xfId="0" applyFont="1" applyFill="1" applyBorder="1" applyAlignment="1" applyProtection="1">
      <alignment horizontal="left" vertical="center"/>
      <protection hidden="1"/>
    </xf>
    <xf numFmtId="0" fontId="10" fillId="0" borderId="44" xfId="0" applyFont="1" applyFill="1" applyBorder="1" applyAlignment="1" applyProtection="1">
      <alignment horizontal="left" vertical="center"/>
      <protection hidden="1"/>
    </xf>
    <xf numFmtId="0" fontId="10" fillId="0" borderId="15"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0" fillId="0" borderId="16" xfId="0" applyFont="1" applyFill="1" applyBorder="1" applyAlignment="1" applyProtection="1">
      <alignment horizontal="center" vertical="center" wrapText="1"/>
      <protection hidden="1"/>
    </xf>
    <xf numFmtId="0" fontId="13" fillId="0" borderId="15" xfId="0" applyFont="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3" fillId="0" borderId="15" xfId="0" applyFont="1" applyFill="1" applyBorder="1" applyAlignment="1" applyProtection="1">
      <alignment horizontal="center" vertical="center"/>
      <protection hidden="1"/>
    </xf>
    <xf numFmtId="0" fontId="10" fillId="0" borderId="15" xfId="0" applyFont="1" applyBorder="1" applyAlignment="1" applyProtection="1">
      <alignment vertical="center"/>
      <protection hidden="1"/>
    </xf>
    <xf numFmtId="0" fontId="10" fillId="52" borderId="308" xfId="0" applyFont="1" applyFill="1" applyBorder="1" applyAlignment="1" applyProtection="1">
      <alignment horizontal="left" vertical="center"/>
      <protection hidden="1"/>
    </xf>
    <xf numFmtId="0" fontId="10" fillId="0" borderId="108" xfId="0" applyFont="1" applyFill="1" applyBorder="1" applyAlignment="1" applyProtection="1">
      <alignment horizontal="center" vertical="center"/>
      <protection hidden="1"/>
    </xf>
    <xf numFmtId="0" fontId="9" fillId="53" borderId="19" xfId="0" applyFont="1" applyFill="1" applyBorder="1" applyAlignment="1" applyProtection="1">
      <alignment horizontal="left" vertical="center"/>
      <protection hidden="1"/>
    </xf>
    <xf numFmtId="0" fontId="10" fillId="47" borderId="20" xfId="0" applyFont="1" applyFill="1" applyBorder="1" applyAlignment="1" applyProtection="1">
      <alignment horizontal="center" vertical="center"/>
      <protection hidden="1"/>
    </xf>
    <xf numFmtId="0" fontId="10" fillId="0" borderId="33" xfId="0" applyFont="1" applyFill="1" applyBorder="1" applyAlignment="1" applyProtection="1">
      <alignment horizontal="center" vertical="center"/>
      <protection hidden="1"/>
    </xf>
    <xf numFmtId="0" fontId="0" fillId="0" borderId="28" xfId="0" applyFont="1" applyBorder="1" applyProtection="1">
      <protection hidden="1"/>
    </xf>
    <xf numFmtId="0" fontId="10" fillId="0" borderId="28" xfId="0" applyFont="1" applyFill="1" applyBorder="1" applyAlignment="1" applyProtection="1">
      <alignment horizontal="center" vertical="center"/>
      <protection hidden="1"/>
    </xf>
    <xf numFmtId="0" fontId="10" fillId="0" borderId="28" xfId="0" applyFont="1" applyFill="1" applyBorder="1" applyAlignment="1" applyProtection="1">
      <alignment horizontal="left" vertical="center"/>
      <protection hidden="1"/>
    </xf>
    <xf numFmtId="0" fontId="10" fillId="0" borderId="47" xfId="0" applyFont="1" applyFill="1" applyBorder="1" applyAlignment="1" applyProtection="1">
      <alignment horizontal="center" vertical="center"/>
      <protection hidden="1"/>
    </xf>
    <xf numFmtId="0" fontId="10" fillId="52" borderId="17" xfId="0" applyFont="1" applyFill="1" applyBorder="1" applyAlignment="1" applyProtection="1">
      <alignment horizontal="center" vertical="center"/>
      <protection hidden="1"/>
    </xf>
    <xf numFmtId="0" fontId="132" fillId="0" borderId="17" xfId="0" applyFont="1" applyFill="1" applyBorder="1" applyAlignment="1" applyProtection="1">
      <alignment vertical="center" wrapText="1"/>
      <protection hidden="1"/>
    </xf>
    <xf numFmtId="0" fontId="10" fillId="0" borderId="319" xfId="0" applyFont="1" applyBorder="1" applyAlignment="1" applyProtection="1">
      <alignment vertical="center"/>
      <protection hidden="1"/>
    </xf>
    <xf numFmtId="0" fontId="10" fillId="0" borderId="319" xfId="0" applyFont="1" applyFill="1" applyBorder="1" applyAlignment="1" applyProtection="1">
      <alignment horizontal="left" vertical="center"/>
      <protection hidden="1"/>
    </xf>
    <xf numFmtId="0" fontId="10" fillId="0" borderId="320" xfId="0" applyFont="1" applyBorder="1" applyAlignment="1" applyProtection="1">
      <alignment vertical="center"/>
      <protection hidden="1"/>
    </xf>
    <xf numFmtId="0" fontId="10" fillId="52" borderId="94" xfId="0" applyFont="1" applyFill="1" applyBorder="1" applyAlignment="1" applyProtection="1">
      <alignment horizontal="center" vertical="center"/>
      <protection hidden="1"/>
    </xf>
    <xf numFmtId="0" fontId="10" fillId="0" borderId="321" xfId="0" applyFont="1" applyBorder="1" applyAlignment="1" applyProtection="1">
      <alignment vertical="center"/>
      <protection hidden="1"/>
    </xf>
    <xf numFmtId="0" fontId="10" fillId="0" borderId="322" xfId="0" applyFont="1" applyBorder="1" applyAlignment="1" applyProtection="1">
      <alignment vertical="center"/>
      <protection hidden="1"/>
    </xf>
    <xf numFmtId="0" fontId="10" fillId="0" borderId="323" xfId="0" applyFont="1" applyFill="1" applyBorder="1" applyAlignment="1" applyProtection="1">
      <alignment vertical="center"/>
      <protection hidden="1"/>
    </xf>
    <xf numFmtId="0" fontId="10" fillId="0" borderId="25" xfId="0" applyFont="1" applyFill="1" applyBorder="1" applyAlignment="1" applyProtection="1">
      <alignment horizontal="right" vertical="center"/>
      <protection hidden="1"/>
    </xf>
    <xf numFmtId="0" fontId="10" fillId="7" borderId="200" xfId="459" applyFont="1" applyFill="1" applyBorder="1" applyAlignment="1" applyProtection="1">
      <alignment horizontal="center" vertical="center"/>
      <protection locked="0"/>
    </xf>
    <xf numFmtId="0" fontId="10" fillId="7" borderId="10" xfId="459" applyFont="1" applyFill="1" applyBorder="1" applyAlignment="1" applyProtection="1">
      <alignment horizontal="center" vertical="center"/>
      <protection locked="0"/>
    </xf>
    <xf numFmtId="0" fontId="10" fillId="7" borderId="7" xfId="459" applyFont="1" applyFill="1" applyBorder="1" applyAlignment="1" applyProtection="1">
      <alignment horizontal="center" vertical="center"/>
      <protection locked="0"/>
    </xf>
    <xf numFmtId="165" fontId="10" fillId="7" borderId="201" xfId="585" applyFont="1" applyFill="1" applyBorder="1" applyAlignment="1" applyProtection="1">
      <alignment horizontal="center" vertical="center"/>
      <protection locked="0"/>
    </xf>
    <xf numFmtId="0" fontId="10" fillId="7" borderId="227" xfId="459" applyFont="1" applyFill="1" applyBorder="1" applyAlignment="1" applyProtection="1">
      <alignment horizontal="center" vertical="center"/>
      <protection locked="0"/>
    </xf>
    <xf numFmtId="0" fontId="10" fillId="7" borderId="234" xfId="459" applyFont="1" applyFill="1" applyBorder="1" applyAlignment="1" applyProtection="1">
      <alignment horizontal="center" vertical="center"/>
      <protection locked="0"/>
    </xf>
    <xf numFmtId="0" fontId="10" fillId="7" borderId="242" xfId="459" applyFont="1" applyFill="1" applyBorder="1" applyAlignment="1" applyProtection="1">
      <alignment horizontal="center" vertical="center"/>
      <protection locked="0"/>
    </xf>
    <xf numFmtId="0" fontId="10" fillId="7" borderId="251" xfId="459" applyFont="1" applyFill="1" applyBorder="1" applyAlignment="1" applyProtection="1">
      <alignment horizontal="center" vertical="center"/>
      <protection locked="0"/>
    </xf>
    <xf numFmtId="0" fontId="10" fillId="7" borderId="159" xfId="459" applyFont="1" applyFill="1" applyBorder="1" applyAlignment="1" applyProtection="1">
      <alignment horizontal="center" vertical="center"/>
      <protection locked="0"/>
    </xf>
    <xf numFmtId="0" fontId="10" fillId="7" borderId="255" xfId="459" applyFont="1" applyFill="1" applyBorder="1" applyAlignment="1" applyProtection="1">
      <alignment horizontal="center" vertical="center"/>
      <protection locked="0"/>
    </xf>
    <xf numFmtId="165" fontId="7" fillId="45" borderId="11" xfId="585" applyFont="1" applyFill="1" applyBorder="1" applyAlignment="1" applyProtection="1">
      <alignment horizontal="center" vertical="center"/>
      <protection locked="0"/>
    </xf>
    <xf numFmtId="165" fontId="7" fillId="45" borderId="28" xfId="585" applyFont="1" applyFill="1" applyBorder="1" applyAlignment="1" applyProtection="1">
      <alignment horizontal="center" vertical="center"/>
      <protection locked="0"/>
    </xf>
    <xf numFmtId="165" fontId="7" fillId="45" borderId="47" xfId="585" applyFont="1" applyFill="1" applyBorder="1" applyAlignment="1" applyProtection="1">
      <alignment horizontal="center" vertical="center"/>
      <protection locked="0"/>
    </xf>
    <xf numFmtId="165" fontId="7" fillId="0" borderId="11" xfId="585" applyFont="1" applyFill="1" applyBorder="1" applyAlignment="1">
      <alignment horizontal="center" vertical="center"/>
    </xf>
    <xf numFmtId="165" fontId="7" fillId="0" borderId="28" xfId="585" applyFont="1" applyFill="1" applyBorder="1" applyAlignment="1">
      <alignment horizontal="center" vertical="center"/>
    </xf>
    <xf numFmtId="165" fontId="7" fillId="0" borderId="47" xfId="585" applyFont="1" applyFill="1" applyBorder="1" applyAlignment="1">
      <alignment horizontal="center" vertical="center"/>
    </xf>
    <xf numFmtId="0" fontId="13" fillId="47" borderId="19" xfId="615" applyFont="1" applyFill="1" applyBorder="1" applyAlignment="1">
      <alignment horizontal="center" vertical="center"/>
    </xf>
    <xf numFmtId="0" fontId="13" fillId="47" borderId="39" xfId="615" applyFont="1" applyFill="1" applyBorder="1" applyAlignment="1">
      <alignment horizontal="center" vertical="center"/>
    </xf>
    <xf numFmtId="0" fontId="13" fillId="47" borderId="32" xfId="615" applyFont="1" applyFill="1" applyBorder="1" applyAlignment="1">
      <alignment horizontal="center" vertical="center"/>
    </xf>
    <xf numFmtId="0" fontId="13" fillId="47" borderId="39" xfId="615" applyFont="1" applyFill="1" applyBorder="1" applyAlignment="1">
      <alignment horizontal="center" vertical="center" wrapText="1"/>
    </xf>
    <xf numFmtId="0" fontId="13" fillId="47" borderId="32" xfId="615" applyFont="1" applyFill="1" applyBorder="1" applyAlignment="1">
      <alignment horizontal="center" vertical="center" wrapText="1"/>
    </xf>
    <xf numFmtId="165" fontId="7" fillId="4" borderId="11" xfId="585" applyFont="1" applyFill="1" applyBorder="1" applyAlignment="1" applyProtection="1">
      <alignment horizontal="center" vertical="center"/>
      <protection locked="0"/>
    </xf>
    <xf numFmtId="165" fontId="7" fillId="4" borderId="28" xfId="585" applyFont="1" applyFill="1" applyBorder="1" applyAlignment="1" applyProtection="1">
      <alignment horizontal="center" vertical="center"/>
      <protection locked="0"/>
    </xf>
    <xf numFmtId="165" fontId="7" fillId="4" borderId="47" xfId="585" applyFont="1" applyFill="1" applyBorder="1" applyAlignment="1" applyProtection="1">
      <alignment horizontal="center" vertical="center"/>
      <protection locked="0"/>
    </xf>
    <xf numFmtId="165" fontId="6" fillId="0" borderId="11" xfId="585" applyFont="1" applyFill="1" applyBorder="1" applyAlignment="1">
      <alignment horizontal="center" vertical="center"/>
    </xf>
    <xf numFmtId="165" fontId="6" fillId="0" borderId="28" xfId="585" applyFont="1" applyFill="1" applyBorder="1" applyAlignment="1">
      <alignment horizontal="center" vertical="center"/>
    </xf>
    <xf numFmtId="165" fontId="6" fillId="0" borderId="47" xfId="585" applyFont="1" applyFill="1" applyBorder="1" applyAlignment="1">
      <alignment horizontal="center" vertical="center"/>
    </xf>
    <xf numFmtId="43" fontId="13" fillId="0" borderId="56" xfId="616" applyNumberFormat="1" applyFont="1" applyFill="1" applyBorder="1" applyAlignment="1">
      <alignment horizontal="center" vertical="center"/>
    </xf>
    <xf numFmtId="43" fontId="13" fillId="0" borderId="39" xfId="616" applyNumberFormat="1" applyFont="1" applyFill="1" applyBorder="1" applyAlignment="1">
      <alignment horizontal="center" vertical="center"/>
    </xf>
    <xf numFmtId="43" fontId="13" fillId="0" borderId="32" xfId="616" applyNumberFormat="1" applyFont="1" applyFill="1" applyBorder="1" applyAlignment="1">
      <alignment horizontal="center" vertical="center"/>
    </xf>
    <xf numFmtId="43" fontId="6" fillId="0" borderId="56" xfId="616" applyNumberFormat="1" applyFont="1" applyFill="1" applyBorder="1" applyAlignment="1">
      <alignment horizontal="center" vertical="center"/>
    </xf>
    <xf numFmtId="43" fontId="6" fillId="0" borderId="39" xfId="616" applyNumberFormat="1" applyFont="1" applyFill="1" applyBorder="1" applyAlignment="1">
      <alignment horizontal="center" vertical="center"/>
    </xf>
    <xf numFmtId="43" fontId="6" fillId="0" borderId="32" xfId="616" applyNumberFormat="1" applyFont="1" applyFill="1" applyBorder="1" applyAlignment="1">
      <alignment horizontal="center" vertical="center"/>
    </xf>
    <xf numFmtId="0" fontId="119" fillId="47" borderId="13" xfId="615" applyFont="1" applyFill="1" applyBorder="1" applyAlignment="1">
      <alignment horizontal="center" vertical="center" wrapText="1"/>
    </xf>
    <xf numFmtId="0" fontId="119" fillId="47" borderId="23" xfId="615" applyFont="1" applyFill="1" applyBorder="1" applyAlignment="1">
      <alignment horizontal="center" vertical="center" wrapText="1"/>
    </xf>
    <xf numFmtId="0" fontId="119" fillId="47" borderId="17" xfId="615" applyFont="1" applyFill="1" applyBorder="1" applyAlignment="1">
      <alignment horizontal="center" vertical="center" wrapText="1"/>
    </xf>
    <xf numFmtId="0" fontId="119" fillId="47" borderId="24" xfId="615" applyFont="1" applyFill="1" applyBorder="1" applyAlignment="1">
      <alignment horizontal="center" vertical="center" wrapText="1"/>
    </xf>
    <xf numFmtId="0" fontId="13" fillId="47" borderId="13" xfId="615" applyFont="1" applyFill="1" applyBorder="1" applyAlignment="1">
      <alignment horizontal="left" vertical="center" wrapText="1"/>
    </xf>
    <xf numFmtId="0" fontId="13" fillId="47" borderId="23" xfId="615" applyFont="1" applyFill="1" applyBorder="1" applyAlignment="1">
      <alignment horizontal="left" vertical="center" wrapText="1"/>
    </xf>
    <xf numFmtId="0" fontId="13" fillId="47" borderId="17" xfId="615" applyFont="1" applyFill="1" applyBorder="1" applyAlignment="1">
      <alignment horizontal="left" vertical="center" wrapText="1"/>
    </xf>
    <xf numFmtId="0" fontId="13" fillId="47" borderId="24" xfId="615" applyFont="1" applyFill="1" applyBorder="1" applyAlignment="1">
      <alignment horizontal="left" vertical="center" wrapText="1"/>
    </xf>
    <xf numFmtId="0" fontId="136" fillId="47" borderId="24" xfId="615" applyFont="1" applyFill="1" applyBorder="1" applyAlignment="1">
      <alignment horizontal="right" vertical="center"/>
    </xf>
    <xf numFmtId="0" fontId="136" fillId="47" borderId="25" xfId="615" applyFont="1" applyFill="1" applyBorder="1" applyAlignment="1">
      <alignment horizontal="right" vertical="center"/>
    </xf>
    <xf numFmtId="0" fontId="10" fillId="47" borderId="40" xfId="615" applyFont="1" applyFill="1" applyBorder="1" applyAlignment="1">
      <alignment horizontal="center" vertical="center"/>
    </xf>
    <xf numFmtId="0" fontId="10" fillId="2" borderId="10" xfId="615" applyFont="1" applyFill="1" applyBorder="1" applyAlignment="1">
      <alignment horizontal="center" vertical="center"/>
    </xf>
    <xf numFmtId="0" fontId="14" fillId="0" borderId="0" xfId="615" applyFont="1" applyFill="1" applyBorder="1" applyAlignment="1">
      <alignment horizontal="left" vertical="center" wrapText="1"/>
    </xf>
    <xf numFmtId="0" fontId="13" fillId="48" borderId="104" xfId="459" applyFont="1" applyFill="1" applyBorder="1" applyAlignment="1">
      <alignment horizontal="center" vertical="center"/>
    </xf>
    <xf numFmtId="0" fontId="13" fillId="48" borderId="105" xfId="459" applyFont="1" applyFill="1" applyBorder="1" applyAlignment="1">
      <alignment horizontal="center" vertical="center"/>
    </xf>
    <xf numFmtId="0" fontId="13" fillId="48" borderId="106" xfId="459" applyFont="1" applyFill="1" applyBorder="1" applyAlignment="1">
      <alignment horizontal="center" vertical="center"/>
    </xf>
    <xf numFmtId="0" fontId="13" fillId="48" borderId="104" xfId="459" applyFont="1" applyFill="1" applyBorder="1" applyAlignment="1" applyProtection="1">
      <alignment horizontal="center" vertical="center" wrapText="1"/>
      <protection locked="0"/>
    </xf>
    <xf numFmtId="0" fontId="13" fillId="48" borderId="105" xfId="459" applyFont="1" applyFill="1" applyBorder="1" applyAlignment="1" applyProtection="1">
      <alignment horizontal="center" vertical="center"/>
      <protection locked="0"/>
    </xf>
    <xf numFmtId="0" fontId="13" fillId="48" borderId="106" xfId="459" applyFont="1" applyFill="1" applyBorder="1" applyAlignment="1" applyProtection="1">
      <alignment horizontal="center" vertical="center"/>
      <protection locked="0"/>
    </xf>
    <xf numFmtId="49" fontId="10" fillId="50" borderId="111" xfId="459" applyNumberFormat="1" applyFont="1" applyFill="1" applyBorder="1" applyAlignment="1" applyProtection="1">
      <alignment horizontal="left" vertical="center"/>
    </xf>
    <xf numFmtId="49" fontId="10" fillId="50" borderId="112" xfId="459" applyNumberFormat="1" applyFont="1" applyFill="1" applyBorder="1" applyAlignment="1" applyProtection="1">
      <alignment horizontal="left" vertical="center"/>
    </xf>
    <xf numFmtId="165" fontId="122" fillId="0" borderId="118" xfId="585" applyFont="1" applyBorder="1" applyAlignment="1" applyProtection="1">
      <alignment horizontal="right" vertical="center"/>
      <protection hidden="1"/>
    </xf>
    <xf numFmtId="165" fontId="122" fillId="0" borderId="108" xfId="585" applyFont="1" applyBorder="1" applyAlignment="1" applyProtection="1">
      <alignment horizontal="right" vertical="center"/>
      <protection hidden="1"/>
    </xf>
    <xf numFmtId="165" fontId="122" fillId="0" borderId="130" xfId="585" applyFont="1" applyBorder="1" applyAlignment="1" applyProtection="1">
      <alignment horizontal="right" vertical="center"/>
      <protection hidden="1"/>
    </xf>
    <xf numFmtId="165" fontId="122" fillId="45" borderId="118" xfId="585" applyFont="1" applyFill="1" applyBorder="1" applyAlignment="1" applyProtection="1">
      <alignment horizontal="right" vertical="center"/>
      <protection locked="0"/>
    </xf>
    <xf numFmtId="165" fontId="122" fillId="45" borderId="108" xfId="585" applyFont="1" applyFill="1" applyBorder="1" applyAlignment="1" applyProtection="1">
      <alignment horizontal="right" vertical="center"/>
      <protection locked="0"/>
    </xf>
    <xf numFmtId="165" fontId="122" fillId="45" borderId="130" xfId="585" applyFont="1" applyFill="1" applyBorder="1" applyAlignment="1" applyProtection="1">
      <alignment horizontal="right" vertical="center"/>
      <protection locked="0"/>
    </xf>
    <xf numFmtId="0" fontId="10" fillId="47" borderId="30" xfId="615" applyFont="1" applyFill="1" applyBorder="1" applyAlignment="1">
      <alignment horizontal="center" vertical="center" wrapText="1"/>
    </xf>
    <xf numFmtId="0" fontId="10" fillId="47" borderId="31" xfId="615" applyFont="1" applyFill="1" applyBorder="1" applyAlignment="1">
      <alignment horizontal="center" vertical="center" wrapText="1"/>
    </xf>
    <xf numFmtId="0" fontId="127" fillId="47" borderId="19" xfId="615" applyFont="1" applyFill="1" applyBorder="1" applyAlignment="1">
      <alignment horizontal="left" vertical="center"/>
    </xf>
    <xf numFmtId="0" fontId="127" fillId="47" borderId="39" xfId="615" applyFont="1" applyFill="1" applyBorder="1" applyAlignment="1">
      <alignment horizontal="left" vertical="center"/>
    </xf>
    <xf numFmtId="0" fontId="127" fillId="47" borderId="24" xfId="615" applyFont="1" applyFill="1" applyBorder="1" applyAlignment="1">
      <alignment horizontal="left" vertical="center"/>
    </xf>
    <xf numFmtId="0" fontId="127" fillId="47" borderId="32" xfId="615" applyFont="1" applyFill="1" applyBorder="1" applyAlignment="1">
      <alignment horizontal="left" vertical="center"/>
    </xf>
    <xf numFmtId="0" fontId="13" fillId="48" borderId="17" xfId="459" applyFont="1" applyFill="1" applyBorder="1" applyAlignment="1">
      <alignment horizontal="center" vertical="center"/>
    </xf>
    <xf numFmtId="0" fontId="13" fillId="48" borderId="24" xfId="459" applyFont="1" applyFill="1" applyBorder="1" applyAlignment="1">
      <alignment horizontal="center" vertical="center"/>
    </xf>
    <xf numFmtId="0" fontId="13" fillId="48" borderId="93" xfId="459" applyFont="1" applyFill="1" applyBorder="1" applyAlignment="1">
      <alignment horizontal="center" vertical="center"/>
    </xf>
    <xf numFmtId="0" fontId="13" fillId="48" borderId="94" xfId="459" applyFont="1" applyFill="1" applyBorder="1" applyAlignment="1">
      <alignment horizontal="center" vertical="center"/>
    </xf>
    <xf numFmtId="0" fontId="13" fillId="48" borderId="95" xfId="459" applyFont="1" applyFill="1" applyBorder="1" applyAlignment="1">
      <alignment horizontal="center" vertical="center"/>
    </xf>
    <xf numFmtId="0" fontId="10" fillId="0" borderId="0" xfId="459" applyFont="1" applyFill="1" applyBorder="1" applyAlignment="1" applyProtection="1">
      <alignment horizontal="center" vertical="center"/>
      <protection locked="0"/>
    </xf>
    <xf numFmtId="0" fontId="13" fillId="48" borderId="96" xfId="459" applyFont="1" applyFill="1" applyBorder="1" applyAlignment="1">
      <alignment horizontal="center" vertical="center"/>
    </xf>
    <xf numFmtId="0" fontId="13" fillId="48" borderId="97" xfId="459" applyFont="1" applyFill="1" applyBorder="1" applyAlignment="1">
      <alignment horizontal="center" vertical="center"/>
    </xf>
    <xf numFmtId="0" fontId="13" fillId="48" borderId="98" xfId="459" applyFont="1" applyFill="1" applyBorder="1" applyAlignment="1">
      <alignment horizontal="center" vertical="center"/>
    </xf>
    <xf numFmtId="0" fontId="13" fillId="48" borderId="19" xfId="459" applyFont="1" applyFill="1" applyBorder="1" applyAlignment="1" applyProtection="1">
      <alignment horizontal="center" vertical="center"/>
      <protection locked="0"/>
    </xf>
    <xf numFmtId="0" fontId="13" fillId="48" borderId="39" xfId="459" applyFont="1" applyFill="1" applyBorder="1" applyAlignment="1" applyProtection="1">
      <alignment horizontal="center" vertical="center"/>
      <protection locked="0"/>
    </xf>
    <xf numFmtId="0" fontId="13" fillId="48" borderId="32" xfId="459" applyFont="1" applyFill="1" applyBorder="1" applyAlignment="1" applyProtection="1">
      <alignment horizontal="center" vertical="center"/>
      <protection locked="0"/>
    </xf>
    <xf numFmtId="0" fontId="13" fillId="48" borderId="99" xfId="459" applyFont="1" applyFill="1" applyBorder="1" applyAlignment="1">
      <alignment horizontal="left" vertical="center"/>
    </xf>
    <xf numFmtId="49" fontId="10" fillId="49" borderId="102" xfId="459" applyNumberFormat="1" applyFont="1" applyFill="1" applyBorder="1" applyAlignment="1" applyProtection="1">
      <alignment horizontal="center" vertical="center"/>
    </xf>
    <xf numFmtId="49" fontId="10" fillId="49" borderId="103" xfId="459" applyNumberFormat="1" applyFont="1" applyFill="1" applyBorder="1" applyAlignment="1" applyProtection="1">
      <alignment horizontal="center" vertical="center"/>
    </xf>
    <xf numFmtId="165" fontId="7" fillId="0" borderId="118" xfId="585" applyFont="1" applyBorder="1" applyAlignment="1" applyProtection="1">
      <alignment horizontal="right" vertical="center"/>
      <protection hidden="1"/>
    </xf>
    <xf numFmtId="165" fontId="7" fillId="0" borderId="108" xfId="585" applyFont="1" applyBorder="1" applyAlignment="1" applyProtection="1">
      <alignment horizontal="right" vertical="center"/>
      <protection hidden="1"/>
    </xf>
    <xf numFmtId="165" fontId="7" fillId="0" borderId="130" xfId="585" applyFont="1" applyBorder="1" applyAlignment="1" applyProtection="1">
      <alignment horizontal="right" vertical="center"/>
      <protection hidden="1"/>
    </xf>
    <xf numFmtId="49" fontId="10" fillId="0" borderId="107" xfId="459" applyNumberFormat="1" applyFont="1" applyFill="1" applyBorder="1" applyAlignment="1" applyProtection="1">
      <alignment horizontal="left" vertical="center" wrapText="1"/>
    </xf>
    <xf numFmtId="49" fontId="10" fillId="0" borderId="108" xfId="459" applyNumberFormat="1" applyFont="1" applyFill="1" applyBorder="1" applyAlignment="1" applyProtection="1">
      <alignment horizontal="left" vertical="center" wrapText="1"/>
    </xf>
    <xf numFmtId="49" fontId="10" fillId="0" borderId="109" xfId="459" applyNumberFormat="1" applyFont="1" applyFill="1" applyBorder="1" applyAlignment="1" applyProtection="1">
      <alignment horizontal="left" vertical="center" wrapText="1"/>
    </xf>
    <xf numFmtId="49" fontId="13" fillId="48" borderId="19" xfId="459" applyNumberFormat="1" applyFont="1" applyFill="1" applyBorder="1" applyAlignment="1" applyProtection="1">
      <alignment horizontal="left" vertical="center"/>
    </xf>
    <xf numFmtId="49" fontId="13" fillId="48" borderId="39" xfId="459" applyNumberFormat="1" applyFont="1" applyFill="1" applyBorder="1" applyAlignment="1" applyProtection="1">
      <alignment horizontal="left" vertical="center"/>
    </xf>
    <xf numFmtId="0" fontId="13" fillId="48" borderId="39" xfId="459" applyFont="1" applyFill="1" applyBorder="1" applyAlignment="1">
      <alignment horizontal="center" vertical="center"/>
    </xf>
    <xf numFmtId="49" fontId="10" fillId="48" borderId="120" xfId="459" applyNumberFormat="1" applyFont="1" applyFill="1" applyBorder="1" applyAlignment="1" applyProtection="1">
      <alignment horizontal="center" vertical="center" wrapText="1"/>
    </xf>
    <xf numFmtId="49" fontId="10" fillId="48" borderId="122" xfId="459" applyNumberFormat="1" applyFont="1" applyFill="1" applyBorder="1" applyAlignment="1" applyProtection="1">
      <alignment horizontal="center" vertical="center" wrapText="1"/>
    </xf>
    <xf numFmtId="49" fontId="10" fillId="48" borderId="98" xfId="459" applyNumberFormat="1" applyFont="1" applyFill="1" applyBorder="1" applyAlignment="1" applyProtection="1">
      <alignment horizontal="center" vertical="center" wrapText="1"/>
    </xf>
    <xf numFmtId="49" fontId="10" fillId="48" borderId="123" xfId="459" applyNumberFormat="1" applyFont="1" applyFill="1" applyBorder="1" applyAlignment="1" applyProtection="1">
      <alignment horizontal="center" vertical="center" wrapText="1"/>
    </xf>
    <xf numFmtId="49" fontId="10" fillId="48" borderId="125" xfId="459" applyNumberFormat="1" applyFont="1" applyFill="1" applyBorder="1" applyAlignment="1" applyProtection="1">
      <alignment horizontal="center" vertical="center" wrapText="1"/>
    </xf>
    <xf numFmtId="49" fontId="10" fillId="48" borderId="126" xfId="459" applyNumberFormat="1" applyFont="1" applyFill="1" applyBorder="1" applyAlignment="1" applyProtection="1">
      <alignment horizontal="center" vertical="center" wrapText="1"/>
    </xf>
    <xf numFmtId="49" fontId="10" fillId="0" borderId="117" xfId="459" applyNumberFormat="1" applyFont="1" applyFill="1" applyBorder="1" applyAlignment="1" applyProtection="1">
      <alignment horizontal="center" vertical="center"/>
    </xf>
    <xf numFmtId="49" fontId="10" fillId="0" borderId="124" xfId="459" applyNumberFormat="1" applyFont="1" applyFill="1" applyBorder="1" applyAlignment="1" applyProtection="1">
      <alignment horizontal="center" vertical="center" wrapText="1"/>
    </xf>
    <xf numFmtId="49" fontId="10" fillId="0" borderId="121" xfId="459" applyNumberFormat="1" applyFont="1" applyFill="1" applyBorder="1" applyAlignment="1" applyProtection="1">
      <alignment horizontal="center" vertical="center" wrapText="1"/>
    </xf>
    <xf numFmtId="49" fontId="10" fillId="0" borderId="122" xfId="459" applyNumberFormat="1" applyFont="1" applyFill="1" applyBorder="1" applyAlignment="1" applyProtection="1">
      <alignment horizontal="center" vertical="center" wrapText="1"/>
    </xf>
    <xf numFmtId="49" fontId="10" fillId="0" borderId="127" xfId="459" applyNumberFormat="1" applyFont="1" applyFill="1" applyBorder="1" applyAlignment="1" applyProtection="1">
      <alignment horizontal="center" vertical="center" wrapText="1"/>
    </xf>
    <xf numFmtId="49" fontId="10" fillId="0" borderId="18" xfId="459" applyNumberFormat="1" applyFont="1" applyFill="1" applyBorder="1" applyAlignment="1" applyProtection="1">
      <alignment horizontal="center" vertical="center" wrapText="1"/>
    </xf>
    <xf numFmtId="49" fontId="10" fillId="0" borderId="126" xfId="459" applyNumberFormat="1" applyFont="1" applyFill="1" applyBorder="1" applyAlignment="1" applyProtection="1">
      <alignment horizontal="center" vertical="center" wrapText="1"/>
    </xf>
    <xf numFmtId="49" fontId="10" fillId="48" borderId="128" xfId="459" applyNumberFormat="1" applyFont="1" applyFill="1" applyBorder="1" applyAlignment="1" applyProtection="1">
      <alignment horizontal="center" vertical="center" wrapText="1"/>
    </xf>
    <xf numFmtId="49" fontId="10" fillId="48" borderId="129" xfId="459" applyNumberFormat="1" applyFont="1" applyFill="1" applyBorder="1" applyAlignment="1" applyProtection="1">
      <alignment horizontal="center" vertical="center" wrapText="1"/>
    </xf>
    <xf numFmtId="49" fontId="10" fillId="48" borderId="121" xfId="459" applyNumberFormat="1" applyFont="1" applyFill="1" applyBorder="1" applyAlignment="1" applyProtection="1">
      <alignment horizontal="center" vertical="center" wrapText="1"/>
    </xf>
    <xf numFmtId="49" fontId="10" fillId="48" borderId="0" xfId="459" applyNumberFormat="1" applyFont="1" applyFill="1" applyBorder="1" applyAlignment="1" applyProtection="1">
      <alignment horizontal="center" vertical="center" wrapText="1"/>
    </xf>
    <xf numFmtId="49" fontId="10" fillId="48" borderId="132" xfId="459" applyNumberFormat="1" applyFont="1" applyFill="1" applyBorder="1" applyAlignment="1" applyProtection="1">
      <alignment horizontal="center" vertical="center" wrapText="1"/>
    </xf>
    <xf numFmtId="49" fontId="10" fillId="48" borderId="101" xfId="459" applyNumberFormat="1" applyFont="1" applyFill="1" applyBorder="1" applyAlignment="1" applyProtection="1">
      <alignment horizontal="center" vertical="center" wrapText="1"/>
    </xf>
    <xf numFmtId="49" fontId="10" fillId="48" borderId="133" xfId="459" applyNumberFormat="1" applyFont="1" applyFill="1" applyBorder="1" applyAlignment="1" applyProtection="1">
      <alignment horizontal="center" vertical="center" wrapText="1"/>
    </xf>
    <xf numFmtId="49" fontId="10" fillId="0" borderId="117" xfId="459" applyNumberFormat="1" applyFont="1" applyFill="1" applyBorder="1" applyAlignment="1" applyProtection="1">
      <alignment horizontal="center" vertical="center" wrapText="1"/>
    </xf>
    <xf numFmtId="0" fontId="10" fillId="0" borderId="149" xfId="459" applyFont="1" applyFill="1" applyBorder="1" applyAlignment="1">
      <alignment horizontal="left" vertical="center" wrapText="1"/>
    </xf>
    <xf numFmtId="0" fontId="10" fillId="0" borderId="101" xfId="459" applyFont="1" applyFill="1" applyBorder="1" applyAlignment="1">
      <alignment horizontal="left" vertical="center" wrapText="1"/>
    </xf>
    <xf numFmtId="0" fontId="10" fillId="0" borderId="150" xfId="459" applyFont="1" applyFill="1" applyBorder="1" applyAlignment="1">
      <alignment horizontal="left" vertical="center" wrapText="1"/>
    </xf>
    <xf numFmtId="0" fontId="10" fillId="48" borderId="132" xfId="459" applyNumberFormat="1" applyFont="1" applyFill="1" applyBorder="1" applyAlignment="1" applyProtection="1">
      <alignment horizontal="center" vertical="center"/>
    </xf>
    <xf numFmtId="0" fontId="10" fillId="48" borderId="101" xfId="459" applyNumberFormat="1" applyFont="1" applyFill="1" applyBorder="1" applyAlignment="1" applyProtection="1">
      <alignment horizontal="center" vertical="center"/>
    </xf>
    <xf numFmtId="0" fontId="10" fillId="48" borderId="152" xfId="459" applyNumberFormat="1" applyFont="1" applyFill="1" applyBorder="1" applyAlignment="1" applyProtection="1">
      <alignment horizontal="center" vertical="center"/>
    </xf>
    <xf numFmtId="49" fontId="10" fillId="50" borderId="96" xfId="459" applyNumberFormat="1" applyFont="1" applyFill="1" applyBorder="1" applyAlignment="1" applyProtection="1">
      <alignment horizontal="left" vertical="center"/>
    </xf>
    <xf numFmtId="49" fontId="10" fillId="50" borderId="141" xfId="459" applyNumberFormat="1" applyFont="1" applyFill="1" applyBorder="1" applyAlignment="1" applyProtection="1">
      <alignment horizontal="left" vertical="center"/>
    </xf>
    <xf numFmtId="49" fontId="10" fillId="50" borderId="142" xfId="459" applyNumberFormat="1" applyFont="1" applyFill="1" applyBorder="1" applyAlignment="1" applyProtection="1">
      <alignment horizontal="left" vertical="center"/>
    </xf>
    <xf numFmtId="165" fontId="122" fillId="0" borderId="118" xfId="585" applyFont="1" applyBorder="1" applyAlignment="1">
      <alignment horizontal="right" vertical="center"/>
    </xf>
    <xf numFmtId="165" fontId="122" fillId="0" borderId="108" xfId="585" applyFont="1" applyBorder="1" applyAlignment="1">
      <alignment horizontal="right" vertical="center"/>
    </xf>
    <xf numFmtId="165" fontId="122" fillId="0" borderId="130" xfId="585" applyFont="1" applyBorder="1" applyAlignment="1">
      <alignment horizontal="right" vertical="center"/>
    </xf>
    <xf numFmtId="49" fontId="10" fillId="0" borderId="145" xfId="459" applyNumberFormat="1" applyFont="1" applyFill="1" applyBorder="1" applyAlignment="1" applyProtection="1">
      <alignment horizontal="left" vertical="center"/>
    </xf>
    <xf numFmtId="49" fontId="10" fillId="0" borderId="146" xfId="459" applyNumberFormat="1" applyFont="1" applyFill="1" applyBorder="1" applyAlignment="1" applyProtection="1">
      <alignment horizontal="left" vertical="center"/>
    </xf>
    <xf numFmtId="49" fontId="10" fillId="0" borderId="147" xfId="459" applyNumberFormat="1" applyFont="1" applyFill="1" applyBorder="1" applyAlignment="1" applyProtection="1">
      <alignment horizontal="left" vertical="center"/>
    </xf>
    <xf numFmtId="0" fontId="13" fillId="48" borderId="13" xfId="459" applyFont="1" applyFill="1" applyBorder="1" applyAlignment="1">
      <alignment horizontal="center" vertical="center"/>
    </xf>
    <xf numFmtId="0" fontId="13" fillId="48" borderId="23" xfId="459" applyFont="1" applyFill="1" applyBorder="1" applyAlignment="1">
      <alignment horizontal="center" vertical="center"/>
    </xf>
    <xf numFmtId="0" fontId="13" fillId="48" borderId="14" xfId="459" applyFont="1" applyFill="1" applyBorder="1" applyAlignment="1">
      <alignment horizontal="center" vertical="center"/>
    </xf>
    <xf numFmtId="0" fontId="13" fillId="48" borderId="25" xfId="459" applyFont="1" applyFill="1" applyBorder="1" applyAlignment="1">
      <alignment horizontal="center" vertical="center"/>
    </xf>
    <xf numFmtId="0" fontId="13" fillId="48" borderId="19" xfId="459" applyFont="1" applyFill="1" applyBorder="1" applyAlignment="1">
      <alignment horizontal="center" vertical="center"/>
    </xf>
    <xf numFmtId="0" fontId="13" fillId="48" borderId="32" xfId="459" applyFont="1" applyFill="1" applyBorder="1" applyAlignment="1">
      <alignment horizontal="center" vertical="center"/>
    </xf>
    <xf numFmtId="0" fontId="10" fillId="0" borderId="153" xfId="459" applyFont="1" applyFill="1" applyBorder="1" applyAlignment="1">
      <alignment horizontal="left" vertical="center" wrapText="1"/>
    </xf>
    <xf numFmtId="0" fontId="10" fillId="0" borderId="108" xfId="459" applyFont="1" applyFill="1" applyBorder="1" applyAlignment="1">
      <alignment horizontal="left" vertical="center" wrapText="1"/>
    </xf>
    <xf numFmtId="0" fontId="10" fillId="0" borderId="130" xfId="459" applyFont="1" applyFill="1" applyBorder="1" applyAlignment="1">
      <alignment horizontal="left" vertical="center" wrapText="1"/>
    </xf>
    <xf numFmtId="165" fontId="122" fillId="45" borderId="118" xfId="459" applyNumberFormat="1" applyFont="1" applyFill="1" applyBorder="1" applyAlignment="1" applyProtection="1">
      <alignment horizontal="right" vertical="center"/>
      <protection locked="0"/>
    </xf>
    <xf numFmtId="165" fontId="122" fillId="45" borderId="108" xfId="459" applyNumberFormat="1" applyFont="1" applyFill="1" applyBorder="1" applyAlignment="1" applyProtection="1">
      <alignment horizontal="right" vertical="center"/>
      <protection locked="0"/>
    </xf>
    <xf numFmtId="165" fontId="122" fillId="45" borderId="119" xfId="459" applyNumberFormat="1" applyFont="1" applyFill="1" applyBorder="1" applyAlignment="1" applyProtection="1">
      <alignment horizontal="right" vertical="center"/>
      <protection locked="0"/>
    </xf>
    <xf numFmtId="0" fontId="10" fillId="48" borderId="107" xfId="459" applyNumberFormat="1" applyFont="1" applyFill="1" applyBorder="1" applyAlignment="1" applyProtection="1">
      <alignment horizontal="center" vertical="center"/>
    </xf>
    <xf numFmtId="0" fontId="10" fillId="48" borderId="108" xfId="459" applyNumberFormat="1" applyFont="1" applyFill="1" applyBorder="1" applyAlignment="1" applyProtection="1">
      <alignment horizontal="center" vertical="center"/>
    </xf>
    <xf numFmtId="0" fontId="10" fillId="48" borderId="119" xfId="459" applyNumberFormat="1" applyFont="1" applyFill="1" applyBorder="1" applyAlignment="1" applyProtection="1">
      <alignment horizontal="center" vertical="center"/>
    </xf>
    <xf numFmtId="0" fontId="10" fillId="48" borderId="108" xfId="459" applyNumberFormat="1" applyFont="1" applyFill="1" applyBorder="1" applyAlignment="1" applyProtection="1">
      <alignment horizontal="center" vertical="center"/>
      <protection locked="0"/>
    </xf>
    <xf numFmtId="0" fontId="10" fillId="48" borderId="130" xfId="459" applyNumberFormat="1" applyFont="1" applyFill="1" applyBorder="1" applyAlignment="1" applyProtection="1">
      <alignment horizontal="center" vertical="center"/>
      <protection locked="0"/>
    </xf>
    <xf numFmtId="0" fontId="10" fillId="0" borderId="153" xfId="459" applyFont="1" applyBorder="1" applyAlignment="1">
      <alignment horizontal="left" vertical="center"/>
    </xf>
    <xf numFmtId="0" fontId="10" fillId="0" borderId="108" xfId="459" applyFont="1" applyBorder="1" applyAlignment="1">
      <alignment horizontal="left" vertical="center"/>
    </xf>
    <xf numFmtId="0" fontId="10" fillId="0" borderId="130" xfId="459" applyFont="1" applyBorder="1" applyAlignment="1">
      <alignment horizontal="left" vertical="center"/>
    </xf>
    <xf numFmtId="49" fontId="10" fillId="50" borderId="107" xfId="459" applyNumberFormat="1" applyFont="1" applyFill="1" applyBorder="1" applyAlignment="1" applyProtection="1">
      <alignment horizontal="left" vertical="center" wrapText="1"/>
    </xf>
    <xf numFmtId="49" fontId="10" fillId="50" borderId="108" xfId="459" applyNumberFormat="1" applyFont="1" applyFill="1" applyBorder="1" applyAlignment="1" applyProtection="1">
      <alignment horizontal="left" vertical="center" wrapText="1"/>
    </xf>
    <xf numFmtId="49" fontId="10" fillId="50" borderId="109" xfId="459" applyNumberFormat="1" applyFont="1" applyFill="1" applyBorder="1" applyAlignment="1" applyProtection="1">
      <alignment horizontal="left" vertical="center" wrapText="1"/>
    </xf>
    <xf numFmtId="49" fontId="13" fillId="0" borderId="118" xfId="459" applyNumberFormat="1" applyFont="1" applyFill="1" applyBorder="1" applyAlignment="1">
      <alignment horizontal="left" vertical="center" wrapText="1"/>
    </xf>
    <xf numFmtId="49" fontId="13" fillId="0" borderId="108" xfId="459" applyNumberFormat="1" applyFont="1" applyFill="1" applyBorder="1" applyAlignment="1">
      <alignment horizontal="left" vertical="center" wrapText="1"/>
    </xf>
    <xf numFmtId="0" fontId="13" fillId="48" borderId="157" xfId="459" applyFont="1" applyFill="1" applyBorder="1" applyAlignment="1">
      <alignment horizontal="center" vertical="center"/>
    </xf>
    <xf numFmtId="0" fontId="13" fillId="48" borderId="158" xfId="459" applyFont="1" applyFill="1" applyBorder="1" applyAlignment="1">
      <alignment horizontal="center" vertical="center"/>
    </xf>
    <xf numFmtId="0" fontId="13" fillId="48" borderId="159" xfId="459" applyFont="1" applyFill="1" applyBorder="1" applyAlignment="1">
      <alignment horizontal="center" vertical="center"/>
    </xf>
    <xf numFmtId="0" fontId="13" fillId="48" borderId="132" xfId="459" applyFont="1" applyFill="1" applyBorder="1" applyAlignment="1">
      <alignment horizontal="left" vertical="center"/>
    </xf>
    <xf numFmtId="0" fontId="13" fillId="48" borderId="101" xfId="459" applyFont="1" applyFill="1" applyBorder="1" applyAlignment="1">
      <alignment horizontal="left" vertical="center"/>
    </xf>
    <xf numFmtId="0" fontId="13" fillId="48" borderId="0" xfId="459" applyFont="1" applyFill="1" applyBorder="1" applyAlignment="1">
      <alignment horizontal="left" vertical="center"/>
    </xf>
    <xf numFmtId="165" fontId="6" fillId="0" borderId="176" xfId="459" applyNumberFormat="1" applyFont="1" applyBorder="1" applyAlignment="1">
      <alignment horizontal="right" vertical="center"/>
    </xf>
    <xf numFmtId="0" fontId="6" fillId="0" borderId="39" xfId="459" applyFont="1" applyBorder="1" applyAlignment="1">
      <alignment horizontal="right" vertical="center"/>
    </xf>
    <xf numFmtId="0" fontId="6" fillId="0" borderId="32" xfId="459" applyFont="1" applyBorder="1" applyAlignment="1">
      <alignment horizontal="right" vertical="center"/>
    </xf>
    <xf numFmtId="49" fontId="10" fillId="0" borderId="153" xfId="459" applyNumberFormat="1" applyFont="1" applyFill="1" applyBorder="1" applyAlignment="1" applyProtection="1">
      <alignment horizontal="left" vertical="center"/>
    </xf>
    <xf numFmtId="49" fontId="10" fillId="0" borderId="108" xfId="459" applyNumberFormat="1" applyFont="1" applyFill="1" applyBorder="1" applyAlignment="1" applyProtection="1">
      <alignment horizontal="left" vertical="center"/>
    </xf>
    <xf numFmtId="49" fontId="10" fillId="0" borderId="130" xfId="459" applyNumberFormat="1" applyFont="1" applyFill="1" applyBorder="1" applyAlignment="1" applyProtection="1">
      <alignment horizontal="left" vertical="center"/>
    </xf>
    <xf numFmtId="0" fontId="10" fillId="48" borderId="160" xfId="459" applyFont="1" applyFill="1" applyBorder="1" applyAlignment="1">
      <alignment horizontal="center" vertical="center" wrapText="1"/>
    </xf>
    <xf numFmtId="0" fontId="10" fillId="48" borderId="121" xfId="459" applyFont="1" applyFill="1" applyBorder="1" applyAlignment="1">
      <alignment horizontal="center" vertical="center" wrapText="1"/>
    </xf>
    <xf numFmtId="0" fontId="10" fillId="48" borderId="122" xfId="459" applyFont="1" applyFill="1" applyBorder="1" applyAlignment="1">
      <alignment horizontal="center" vertical="center" wrapText="1"/>
    </xf>
    <xf numFmtId="0" fontId="10" fillId="48" borderId="15" xfId="459" applyFont="1" applyFill="1" applyBorder="1" applyAlignment="1">
      <alignment horizontal="center" vertical="center" wrapText="1"/>
    </xf>
    <xf numFmtId="0" fontId="10" fillId="48" borderId="0" xfId="459" applyFont="1" applyFill="1" applyBorder="1" applyAlignment="1">
      <alignment horizontal="center" vertical="center" wrapText="1"/>
    </xf>
    <xf numFmtId="0" fontId="10" fillId="48" borderId="123" xfId="459" applyFont="1" applyFill="1" applyBorder="1" applyAlignment="1">
      <alignment horizontal="center" vertical="center" wrapText="1"/>
    </xf>
    <xf numFmtId="0" fontId="10" fillId="48" borderId="149" xfId="459" applyFont="1" applyFill="1" applyBorder="1" applyAlignment="1">
      <alignment horizontal="center" vertical="center" wrapText="1"/>
    </xf>
    <xf numFmtId="0" fontId="10" fillId="48" borderId="101" xfId="459" applyFont="1" applyFill="1" applyBorder="1" applyAlignment="1">
      <alignment horizontal="center" vertical="center" wrapText="1"/>
    </xf>
    <xf numFmtId="0" fontId="10" fillId="48" borderId="133" xfId="459" applyFont="1" applyFill="1" applyBorder="1" applyAlignment="1">
      <alignment horizontal="center" vertical="center" wrapText="1"/>
    </xf>
    <xf numFmtId="49" fontId="10" fillId="0" borderId="118" xfId="459" applyNumberFormat="1" applyFont="1" applyFill="1" applyBorder="1" applyAlignment="1" applyProtection="1">
      <alignment horizontal="left" vertical="center"/>
    </xf>
    <xf numFmtId="49" fontId="10" fillId="50" borderId="118" xfId="459" applyNumberFormat="1" applyFont="1" applyFill="1" applyBorder="1" applyAlignment="1" applyProtection="1">
      <alignment horizontal="left" vertical="center" wrapText="1"/>
    </xf>
    <xf numFmtId="49" fontId="10" fillId="50" borderId="130" xfId="459" applyNumberFormat="1" applyFont="1" applyFill="1" applyBorder="1" applyAlignment="1" applyProtection="1">
      <alignment horizontal="left" vertical="center" wrapText="1"/>
    </xf>
    <xf numFmtId="0" fontId="10" fillId="48" borderId="130" xfId="459" applyNumberFormat="1" applyFont="1" applyFill="1" applyBorder="1" applyAlignment="1" applyProtection="1">
      <alignment horizontal="center" vertical="center"/>
    </xf>
    <xf numFmtId="49" fontId="10" fillId="48" borderId="160" xfId="459" applyNumberFormat="1" applyFont="1" applyFill="1" applyBorder="1" applyAlignment="1" applyProtection="1">
      <alignment horizontal="center" vertical="center" wrapText="1"/>
    </xf>
    <xf numFmtId="49" fontId="10" fillId="48" borderId="149" xfId="459" applyNumberFormat="1" applyFont="1" applyFill="1" applyBorder="1" applyAlignment="1" applyProtection="1">
      <alignment horizontal="center" vertical="center" wrapText="1"/>
    </xf>
    <xf numFmtId="49" fontId="10" fillId="48" borderId="160" xfId="459" applyNumberFormat="1" applyFont="1" applyFill="1" applyBorder="1" applyAlignment="1" applyProtection="1">
      <alignment horizontal="center" vertical="center"/>
    </xf>
    <xf numFmtId="49" fontId="10" fillId="48" borderId="121" xfId="459" applyNumberFormat="1" applyFont="1" applyFill="1" applyBorder="1" applyAlignment="1" applyProtection="1">
      <alignment horizontal="center" vertical="center"/>
    </xf>
    <xf numFmtId="49" fontId="10" fillId="48" borderId="122" xfId="459" applyNumberFormat="1" applyFont="1" applyFill="1" applyBorder="1" applyAlignment="1" applyProtection="1">
      <alignment horizontal="center" vertical="center"/>
    </xf>
    <xf numFmtId="49" fontId="10" fillId="48" borderId="149" xfId="459" applyNumberFormat="1" applyFont="1" applyFill="1" applyBorder="1" applyAlignment="1" applyProtection="1">
      <alignment horizontal="center" vertical="center"/>
    </xf>
    <xf numFmtId="49" fontId="10" fillId="48" borderId="101" xfId="459" applyNumberFormat="1" applyFont="1" applyFill="1" applyBorder="1" applyAlignment="1" applyProtection="1">
      <alignment horizontal="center" vertical="center"/>
    </xf>
    <xf numFmtId="49" fontId="10" fillId="48" borderId="133" xfId="459" applyNumberFormat="1" applyFont="1" applyFill="1" applyBorder="1" applyAlignment="1" applyProtection="1">
      <alignment horizontal="center" vertical="center"/>
    </xf>
    <xf numFmtId="49" fontId="13" fillId="0" borderId="102" xfId="459" applyNumberFormat="1" applyFont="1" applyFill="1" applyBorder="1" applyAlignment="1" applyProtection="1">
      <alignment horizontal="left" vertical="center" wrapText="1"/>
    </xf>
    <xf numFmtId="49" fontId="13" fillId="0" borderId="103" xfId="459" applyNumberFormat="1" applyFont="1" applyFill="1" applyBorder="1" applyAlignment="1" applyProtection="1">
      <alignment horizontal="left" vertical="center" wrapText="1"/>
    </xf>
    <xf numFmtId="49" fontId="13" fillId="0" borderId="164" xfId="459" applyNumberFormat="1" applyFont="1" applyFill="1" applyBorder="1" applyAlignment="1" applyProtection="1">
      <alignment horizontal="left" vertical="center" wrapText="1"/>
    </xf>
    <xf numFmtId="49" fontId="10" fillId="0" borderId="124" xfId="459" applyNumberFormat="1" applyFont="1" applyFill="1" applyBorder="1" applyAlignment="1" applyProtection="1">
      <alignment horizontal="center" vertical="center"/>
    </xf>
    <xf numFmtId="49" fontId="10" fillId="0" borderId="121" xfId="459" applyNumberFormat="1" applyFont="1" applyFill="1" applyBorder="1" applyAlignment="1" applyProtection="1">
      <alignment horizontal="center" vertical="center"/>
    </xf>
    <xf numFmtId="49" fontId="10" fillId="0" borderId="122" xfId="459" applyNumberFormat="1" applyFont="1" applyFill="1" applyBorder="1" applyAlignment="1" applyProtection="1">
      <alignment horizontal="center" vertical="center"/>
    </xf>
    <xf numFmtId="49" fontId="10" fillId="0" borderId="100" xfId="459" applyNumberFormat="1" applyFont="1" applyFill="1" applyBorder="1" applyAlignment="1" applyProtection="1">
      <alignment horizontal="center" vertical="center"/>
    </xf>
    <xf numFmtId="49" fontId="10" fillId="0" borderId="101" xfId="459" applyNumberFormat="1" applyFont="1" applyFill="1" applyBorder="1" applyAlignment="1" applyProtection="1">
      <alignment horizontal="center" vertical="center"/>
    </xf>
    <xf numFmtId="49" fontId="10" fillId="0" borderId="133" xfId="459" applyNumberFormat="1" applyFont="1" applyFill="1" applyBorder="1" applyAlignment="1" applyProtection="1">
      <alignment horizontal="center" vertical="center"/>
    </xf>
    <xf numFmtId="49" fontId="10" fillId="0" borderId="100" xfId="459" applyNumberFormat="1" applyFont="1" applyFill="1" applyBorder="1" applyAlignment="1" applyProtection="1">
      <alignment horizontal="center" vertical="center" wrapText="1"/>
    </xf>
    <xf numFmtId="49" fontId="10" fillId="0" borderId="101" xfId="459" applyNumberFormat="1" applyFont="1" applyFill="1" applyBorder="1" applyAlignment="1" applyProtection="1">
      <alignment horizontal="center" vertical="center" wrapText="1"/>
    </xf>
    <xf numFmtId="49" fontId="10" fillId="0" borderId="133" xfId="459" applyNumberFormat="1" applyFont="1" applyFill="1" applyBorder="1" applyAlignment="1" applyProtection="1">
      <alignment horizontal="center" vertical="center" wrapText="1"/>
    </xf>
    <xf numFmtId="165" fontId="7" fillId="0" borderId="118" xfId="585" applyFont="1" applyBorder="1" applyAlignment="1">
      <alignment horizontal="right" vertical="center"/>
    </xf>
    <xf numFmtId="165" fontId="7" fillId="0" borderId="108" xfId="585" applyFont="1" applyBorder="1" applyAlignment="1">
      <alignment horizontal="right" vertical="center"/>
    </xf>
    <xf numFmtId="165" fontId="7" fillId="0" borderId="130" xfId="585" applyFont="1" applyBorder="1" applyAlignment="1">
      <alignment horizontal="right" vertical="center"/>
    </xf>
    <xf numFmtId="49" fontId="10" fillId="48" borderId="15" xfId="459" applyNumberFormat="1" applyFont="1" applyFill="1" applyBorder="1" applyAlignment="1" applyProtection="1">
      <alignment horizontal="center" vertical="center" wrapText="1"/>
    </xf>
    <xf numFmtId="49" fontId="10" fillId="50" borderId="11" xfId="459" applyNumberFormat="1" applyFont="1" applyFill="1" applyBorder="1" applyAlignment="1" applyProtection="1">
      <alignment horizontal="left" vertical="center"/>
    </xf>
    <xf numFmtId="49" fontId="10" fillId="50" borderId="28" xfId="459" applyNumberFormat="1" applyFont="1" applyFill="1" applyBorder="1" applyAlignment="1" applyProtection="1">
      <alignment horizontal="left" vertical="center"/>
    </xf>
    <xf numFmtId="49" fontId="10" fillId="50" borderId="22" xfId="459" applyNumberFormat="1" applyFont="1" applyFill="1" applyBorder="1" applyAlignment="1" applyProtection="1">
      <alignment horizontal="left" vertical="center"/>
    </xf>
    <xf numFmtId="49" fontId="13" fillId="48" borderId="13" xfId="459" applyNumberFormat="1" applyFont="1" applyFill="1" applyBorder="1" applyAlignment="1" applyProtection="1">
      <alignment horizontal="center" vertical="center"/>
    </xf>
    <xf numFmtId="49" fontId="13" fillId="48" borderId="23" xfId="459" applyNumberFormat="1" applyFont="1" applyFill="1" applyBorder="1" applyAlignment="1" applyProtection="1">
      <alignment horizontal="center" vertical="center"/>
    </xf>
    <xf numFmtId="49" fontId="13" fillId="48" borderId="14" xfId="459" applyNumberFormat="1" applyFont="1" applyFill="1" applyBorder="1" applyAlignment="1" applyProtection="1">
      <alignment horizontal="center" vertical="center"/>
    </xf>
    <xf numFmtId="49" fontId="13" fillId="48" borderId="17" xfId="459" applyNumberFormat="1" applyFont="1" applyFill="1" applyBorder="1" applyAlignment="1" applyProtection="1">
      <alignment horizontal="center" vertical="center"/>
    </xf>
    <xf numFmtId="49" fontId="13" fillId="48" borderId="24" xfId="459" applyNumberFormat="1" applyFont="1" applyFill="1" applyBorder="1" applyAlignment="1" applyProtection="1">
      <alignment horizontal="center" vertical="center"/>
    </xf>
    <xf numFmtId="49" fontId="13" fillId="48" borderId="25" xfId="459" applyNumberFormat="1" applyFont="1" applyFill="1" applyBorder="1" applyAlignment="1" applyProtection="1">
      <alignment horizontal="center" vertical="center"/>
    </xf>
    <xf numFmtId="0" fontId="13" fillId="48" borderId="70" xfId="459" applyNumberFormat="1" applyFont="1" applyFill="1" applyBorder="1" applyAlignment="1" applyProtection="1">
      <alignment horizontal="center" vertical="center"/>
    </xf>
    <xf numFmtId="0" fontId="13" fillId="48" borderId="29" xfId="459" applyNumberFormat="1" applyFont="1" applyFill="1" applyBorder="1" applyAlignment="1" applyProtection="1">
      <alignment horizontal="center" vertical="center"/>
    </xf>
    <xf numFmtId="165" fontId="121" fillId="0" borderId="13" xfId="459" applyNumberFormat="1" applyFont="1" applyBorder="1" applyAlignment="1">
      <alignment horizontal="center" vertical="center"/>
    </xf>
    <xf numFmtId="165" fontId="121" fillId="0" borderId="23" xfId="459" applyNumberFormat="1" applyFont="1" applyBorder="1" applyAlignment="1">
      <alignment horizontal="center" vertical="center"/>
    </xf>
    <xf numFmtId="165" fontId="121" fillId="0" borderId="14" xfId="459" applyNumberFormat="1" applyFont="1" applyBorder="1" applyAlignment="1">
      <alignment horizontal="center" vertical="center"/>
    </xf>
    <xf numFmtId="165" fontId="121" fillId="0" borderId="17" xfId="459" applyNumberFormat="1" applyFont="1" applyBorder="1" applyAlignment="1">
      <alignment horizontal="center" vertical="center"/>
    </xf>
    <xf numFmtId="165" fontId="121" fillId="0" borderId="24" xfId="459" applyNumberFormat="1" applyFont="1" applyBorder="1" applyAlignment="1">
      <alignment horizontal="center" vertical="center"/>
    </xf>
    <xf numFmtId="165" fontId="121" fillId="0" borderId="25" xfId="459" applyNumberFormat="1" applyFont="1" applyBorder="1" applyAlignment="1">
      <alignment horizontal="center" vertical="center"/>
    </xf>
    <xf numFmtId="0" fontId="10" fillId="48" borderId="13" xfId="459" applyNumberFormat="1" applyFont="1" applyFill="1" applyBorder="1" applyAlignment="1" applyProtection="1">
      <alignment horizontal="center" vertical="center"/>
    </xf>
    <xf numFmtId="0" fontId="10" fillId="48" borderId="23" xfId="459" applyNumberFormat="1" applyFont="1" applyFill="1" applyBorder="1" applyAlignment="1" applyProtection="1">
      <alignment horizontal="center" vertical="center"/>
    </xf>
    <xf numFmtId="0" fontId="10" fillId="48" borderId="14" xfId="459" applyNumberFormat="1" applyFont="1" applyFill="1" applyBorder="1" applyAlignment="1" applyProtection="1">
      <alignment horizontal="center" vertical="center"/>
    </xf>
    <xf numFmtId="0" fontId="10" fillId="48" borderId="17" xfId="459" applyNumberFormat="1" applyFont="1" applyFill="1" applyBorder="1" applyAlignment="1" applyProtection="1">
      <alignment horizontal="center" vertical="center"/>
    </xf>
    <xf numFmtId="0" fontId="10" fillId="48" borderId="24" xfId="459" applyNumberFormat="1" applyFont="1" applyFill="1" applyBorder="1" applyAlignment="1" applyProtection="1">
      <alignment horizontal="center" vertical="center"/>
    </xf>
    <xf numFmtId="0" fontId="10" fillId="48" borderId="25" xfId="459" applyNumberFormat="1" applyFont="1" applyFill="1" applyBorder="1" applyAlignment="1" applyProtection="1">
      <alignment horizontal="center" vertical="center"/>
    </xf>
    <xf numFmtId="0" fontId="138" fillId="48" borderId="13" xfId="459" applyFont="1" applyFill="1" applyBorder="1" applyAlignment="1" applyProtection="1">
      <alignment horizontal="center" vertical="center" wrapText="1"/>
      <protection locked="0"/>
    </xf>
    <xf numFmtId="0" fontId="138" fillId="48" borderId="23" xfId="459" applyFont="1" applyFill="1" applyBorder="1" applyAlignment="1" applyProtection="1">
      <alignment horizontal="center" vertical="center" wrapText="1"/>
      <protection locked="0"/>
    </xf>
    <xf numFmtId="0" fontId="138" fillId="48" borderId="14" xfId="459" applyFont="1" applyFill="1" applyBorder="1" applyAlignment="1" applyProtection="1">
      <alignment horizontal="center" vertical="center" wrapText="1"/>
      <protection locked="0"/>
    </xf>
    <xf numFmtId="0" fontId="138" fillId="48" borderId="15" xfId="459" applyFont="1" applyFill="1" applyBorder="1" applyAlignment="1" applyProtection="1">
      <alignment horizontal="center" vertical="center" wrapText="1"/>
      <protection locked="0"/>
    </xf>
    <xf numFmtId="0" fontId="138" fillId="48" borderId="0" xfId="459" applyFont="1" applyFill="1" applyBorder="1" applyAlignment="1" applyProtection="1">
      <alignment horizontal="center" vertical="center" wrapText="1"/>
      <protection locked="0"/>
    </xf>
    <xf numFmtId="0" fontId="138" fillId="48" borderId="16" xfId="459" applyFont="1" applyFill="1" applyBorder="1" applyAlignment="1" applyProtection="1">
      <alignment horizontal="center" vertical="center" wrapText="1"/>
      <protection locked="0"/>
    </xf>
    <xf numFmtId="0" fontId="138" fillId="48" borderId="17" xfId="459" applyFont="1" applyFill="1" applyBorder="1" applyAlignment="1" applyProtection="1">
      <alignment horizontal="center" vertical="center" wrapText="1"/>
      <protection locked="0"/>
    </xf>
    <xf numFmtId="0" fontId="138" fillId="48" borderId="24" xfId="459" applyFont="1" applyFill="1" applyBorder="1" applyAlignment="1" applyProtection="1">
      <alignment horizontal="center" vertical="center" wrapText="1"/>
      <protection locked="0"/>
    </xf>
    <xf numFmtId="0" fontId="138" fillId="48" borderId="25" xfId="459" applyFont="1" applyFill="1" applyBorder="1" applyAlignment="1" applyProtection="1">
      <alignment horizontal="center" vertical="center" wrapText="1"/>
      <protection locked="0"/>
    </xf>
    <xf numFmtId="0" fontId="13" fillId="50" borderId="28" xfId="459" applyFont="1" applyFill="1" applyBorder="1" applyAlignment="1">
      <alignment horizontal="center" vertical="center"/>
    </xf>
    <xf numFmtId="0" fontId="13" fillId="50" borderId="22" xfId="459" applyFont="1" applyFill="1" applyBorder="1" applyAlignment="1">
      <alignment horizontal="center" vertical="center"/>
    </xf>
    <xf numFmtId="49" fontId="137" fillId="51" borderId="169" xfId="459" applyNumberFormat="1" applyFont="1" applyFill="1" applyBorder="1" applyAlignment="1" applyProtection="1">
      <alignment horizontal="left" vertical="top" wrapText="1"/>
    </xf>
    <xf numFmtId="49" fontId="137" fillId="51" borderId="170" xfId="459" applyNumberFormat="1" applyFont="1" applyFill="1" applyBorder="1" applyAlignment="1" applyProtection="1">
      <alignment horizontal="left" vertical="top" wrapText="1"/>
    </xf>
    <xf numFmtId="49" fontId="137" fillId="51" borderId="171" xfId="459" applyNumberFormat="1" applyFont="1" applyFill="1" applyBorder="1" applyAlignment="1" applyProtection="1">
      <alignment horizontal="left" vertical="top" wrapText="1"/>
    </xf>
    <xf numFmtId="49" fontId="13" fillId="48" borderId="13" xfId="459" applyNumberFormat="1" applyFont="1" applyFill="1" applyBorder="1" applyAlignment="1" applyProtection="1">
      <alignment horizontal="left" vertical="center"/>
    </xf>
    <xf numFmtId="49" fontId="13" fillId="48" borderId="23" xfId="459" applyNumberFormat="1" applyFont="1" applyFill="1" applyBorder="1" applyAlignment="1" applyProtection="1">
      <alignment horizontal="left" vertical="center"/>
    </xf>
    <xf numFmtId="49" fontId="13" fillId="48" borderId="15" xfId="459" applyNumberFormat="1" applyFont="1" applyFill="1" applyBorder="1" applyAlignment="1" applyProtection="1">
      <alignment horizontal="left" vertical="center"/>
    </xf>
    <xf numFmtId="49" fontId="13" fillId="48" borderId="0" xfId="459" applyNumberFormat="1" applyFont="1" applyFill="1" applyBorder="1" applyAlignment="1" applyProtection="1">
      <alignment horizontal="left" vertical="center"/>
    </xf>
    <xf numFmtId="49" fontId="13" fillId="48" borderId="17" xfId="459" applyNumberFormat="1" applyFont="1" applyFill="1" applyBorder="1" applyAlignment="1" applyProtection="1">
      <alignment horizontal="left" vertical="center"/>
    </xf>
    <xf numFmtId="49" fontId="13" fillId="48" borderId="24" xfId="459" applyNumberFormat="1" applyFont="1" applyFill="1" applyBorder="1" applyAlignment="1" applyProtection="1">
      <alignment horizontal="left" vertical="center"/>
    </xf>
    <xf numFmtId="0" fontId="13" fillId="48" borderId="13" xfId="459" applyNumberFormat="1" applyFont="1" applyFill="1" applyBorder="1" applyAlignment="1" applyProtection="1">
      <alignment horizontal="left" vertical="center"/>
    </xf>
    <xf numFmtId="0" fontId="7" fillId="48" borderId="15" xfId="459" applyFill="1" applyBorder="1" applyAlignment="1">
      <alignment horizontal="left" vertical="center"/>
    </xf>
    <xf numFmtId="0" fontId="7" fillId="48" borderId="17" xfId="459" applyFill="1" applyBorder="1" applyAlignment="1">
      <alignment horizontal="left" vertical="center"/>
    </xf>
    <xf numFmtId="0" fontId="13" fillId="48" borderId="89" xfId="459" applyNumberFormat="1" applyFont="1" applyFill="1" applyBorder="1" applyAlignment="1" applyProtection="1">
      <alignment horizontal="left" vertical="center"/>
    </xf>
    <xf numFmtId="0" fontId="7" fillId="48" borderId="172" xfId="459" applyFill="1" applyBorder="1" applyAlignment="1">
      <alignment horizontal="left" vertical="center"/>
    </xf>
    <xf numFmtId="0" fontId="7" fillId="48" borderId="35" xfId="459" applyFill="1" applyBorder="1" applyAlignment="1">
      <alignment horizontal="left" vertical="center"/>
    </xf>
    <xf numFmtId="165" fontId="121" fillId="0" borderId="180" xfId="459" applyNumberFormat="1" applyFont="1" applyBorder="1" applyAlignment="1">
      <alignment horizontal="left" vertical="center"/>
    </xf>
    <xf numFmtId="165" fontId="121" fillId="0" borderId="23" xfId="459" applyNumberFormat="1" applyFont="1" applyBorder="1" applyAlignment="1">
      <alignment horizontal="left" vertical="center"/>
    </xf>
    <xf numFmtId="165" fontId="121" fillId="0" borderId="14" xfId="459" applyNumberFormat="1" applyFont="1" applyBorder="1" applyAlignment="1">
      <alignment horizontal="left" vertical="center"/>
    </xf>
    <xf numFmtId="165" fontId="121" fillId="0" borderId="12" xfId="459" applyNumberFormat="1" applyFont="1" applyBorder="1" applyAlignment="1">
      <alignment horizontal="left" vertical="center"/>
    </xf>
    <xf numFmtId="165" fontId="121" fillId="0" borderId="0" xfId="459" applyNumberFormat="1" applyFont="1" applyBorder="1" applyAlignment="1">
      <alignment horizontal="left" vertical="center"/>
    </xf>
    <xf numFmtId="165" fontId="121" fillId="0" borderId="16" xfId="459" applyNumberFormat="1" applyFont="1" applyBorder="1" applyAlignment="1">
      <alignment horizontal="left" vertical="center"/>
    </xf>
    <xf numFmtId="165" fontId="121" fillId="0" borderId="37" xfId="459" applyNumberFormat="1" applyFont="1" applyBorder="1" applyAlignment="1">
      <alignment horizontal="left" vertical="center"/>
    </xf>
    <xf numFmtId="165" fontId="121" fillId="0" borderId="24" xfId="459" applyNumberFormat="1" applyFont="1" applyBorder="1" applyAlignment="1">
      <alignment horizontal="left" vertical="center"/>
    </xf>
    <xf numFmtId="165" fontId="121" fillId="0" borderId="25" xfId="459" applyNumberFormat="1" applyFont="1" applyBorder="1" applyAlignment="1">
      <alignment horizontal="left" vertical="center"/>
    </xf>
    <xf numFmtId="0" fontId="13" fillId="48" borderId="103" xfId="459" applyFont="1" applyFill="1" applyBorder="1" applyAlignment="1">
      <alignment horizontal="center" vertical="center"/>
    </xf>
    <xf numFmtId="49" fontId="13" fillId="48" borderId="102" xfId="459" applyNumberFormat="1" applyFont="1" applyFill="1" applyBorder="1" applyAlignment="1" applyProtection="1">
      <alignment horizontal="center" vertical="center"/>
    </xf>
    <xf numFmtId="49" fontId="13" fillId="48" borderId="103" xfId="459" applyNumberFormat="1" applyFont="1" applyFill="1" applyBorder="1" applyAlignment="1" applyProtection="1">
      <alignment horizontal="center" vertical="center"/>
    </xf>
    <xf numFmtId="49" fontId="9" fillId="0" borderId="124" xfId="459" applyNumberFormat="1" applyFont="1" applyFill="1" applyBorder="1" applyAlignment="1" applyProtection="1">
      <alignment horizontal="center" vertical="center"/>
    </xf>
    <xf numFmtId="49" fontId="9" fillId="0" borderId="121" xfId="459" applyNumberFormat="1" applyFont="1" applyFill="1" applyBorder="1" applyAlignment="1" applyProtection="1">
      <alignment horizontal="center" vertical="center"/>
    </xf>
    <xf numFmtId="49" fontId="9" fillId="0" borderId="122" xfId="459" applyNumberFormat="1" applyFont="1" applyFill="1" applyBorder="1" applyAlignment="1" applyProtection="1">
      <alignment horizontal="center" vertical="center"/>
    </xf>
    <xf numFmtId="49" fontId="9" fillId="0" borderId="100" xfId="459" applyNumberFormat="1" applyFont="1" applyFill="1" applyBorder="1" applyAlignment="1" applyProtection="1">
      <alignment horizontal="center" vertical="center"/>
    </xf>
    <xf numFmtId="49" fontId="9" fillId="0" borderId="101" xfId="459" applyNumberFormat="1" applyFont="1" applyFill="1" applyBorder="1" applyAlignment="1" applyProtection="1">
      <alignment horizontal="center" vertical="center"/>
    </xf>
    <xf numFmtId="49" fontId="9" fillId="0" borderId="133" xfId="459" applyNumberFormat="1" applyFont="1" applyFill="1" applyBorder="1" applyAlignment="1" applyProtection="1">
      <alignment horizontal="center" vertical="center"/>
    </xf>
    <xf numFmtId="49" fontId="9" fillId="0" borderId="124" xfId="459" applyNumberFormat="1" applyFont="1" applyFill="1" applyBorder="1" applyAlignment="1" applyProtection="1">
      <alignment horizontal="center" vertical="center" wrapText="1"/>
    </xf>
    <xf numFmtId="49" fontId="9" fillId="0" borderId="121" xfId="459" applyNumberFormat="1" applyFont="1" applyFill="1" applyBorder="1" applyAlignment="1" applyProtection="1">
      <alignment horizontal="center" vertical="center" wrapText="1"/>
    </xf>
    <xf numFmtId="49" fontId="9" fillId="0" borderId="122" xfId="459" applyNumberFormat="1" applyFont="1" applyFill="1" applyBorder="1" applyAlignment="1" applyProtection="1">
      <alignment horizontal="center" vertical="center" wrapText="1"/>
    </xf>
    <xf numFmtId="49" fontId="9" fillId="0" borderId="100" xfId="459" applyNumberFormat="1" applyFont="1" applyFill="1" applyBorder="1" applyAlignment="1" applyProtection="1">
      <alignment horizontal="center" vertical="center" wrapText="1"/>
    </xf>
    <xf numFmtId="49" fontId="9" fillId="0" borderId="101" xfId="459" applyNumberFormat="1" applyFont="1" applyFill="1" applyBorder="1" applyAlignment="1" applyProtection="1">
      <alignment horizontal="center" vertical="center" wrapText="1"/>
    </xf>
    <xf numFmtId="49" fontId="9" fillId="0" borderId="133" xfId="459" applyNumberFormat="1" applyFont="1" applyFill="1" applyBorder="1" applyAlignment="1" applyProtection="1">
      <alignment horizontal="center" vertical="center" wrapText="1"/>
    </xf>
    <xf numFmtId="0" fontId="13" fillId="48" borderId="15" xfId="459" applyFont="1" applyFill="1" applyBorder="1" applyAlignment="1">
      <alignment horizontal="center" vertical="center"/>
    </xf>
    <xf numFmtId="0" fontId="13" fillId="48" borderId="0" xfId="459" applyFont="1" applyFill="1" applyBorder="1" applyAlignment="1">
      <alignment horizontal="center" vertical="center"/>
    </xf>
    <xf numFmtId="0" fontId="13" fillId="48" borderId="16" xfId="459" applyFont="1" applyFill="1" applyBorder="1" applyAlignment="1">
      <alignment horizontal="center" vertical="center"/>
    </xf>
    <xf numFmtId="49" fontId="13" fillId="48" borderId="62" xfId="459" applyNumberFormat="1" applyFont="1" applyFill="1" applyBorder="1" applyAlignment="1" applyProtection="1">
      <alignment horizontal="left" vertical="center"/>
    </xf>
    <xf numFmtId="49" fontId="13" fillId="48" borderId="41" xfId="459" applyNumberFormat="1" applyFont="1" applyFill="1" applyBorder="1" applyAlignment="1" applyProtection="1">
      <alignment horizontal="left" vertical="center"/>
    </xf>
    <xf numFmtId="49" fontId="13" fillId="48" borderId="18" xfId="459" applyNumberFormat="1" applyFont="1" applyFill="1" applyBorder="1" applyAlignment="1" applyProtection="1">
      <alignment horizontal="left" vertical="center"/>
    </xf>
    <xf numFmtId="49" fontId="13" fillId="48" borderId="5" xfId="459" applyNumberFormat="1" applyFont="1" applyFill="1" applyBorder="1" applyAlignment="1" applyProtection="1">
      <alignment horizontal="left" vertical="center"/>
    </xf>
    <xf numFmtId="0" fontId="10" fillId="48" borderId="60" xfId="459" applyNumberFormat="1" applyFont="1" applyFill="1" applyBorder="1" applyAlignment="1" applyProtection="1">
      <alignment horizontal="left" vertical="center"/>
    </xf>
    <xf numFmtId="0" fontId="7" fillId="48" borderId="9" xfId="459" applyFill="1" applyBorder="1" applyAlignment="1">
      <alignment horizontal="left" vertical="center"/>
    </xf>
    <xf numFmtId="0" fontId="10" fillId="48" borderId="62" xfId="459" applyNumberFormat="1" applyFont="1" applyFill="1" applyBorder="1" applyAlignment="1" applyProtection="1">
      <alignment horizontal="center" vertical="center"/>
    </xf>
    <xf numFmtId="0" fontId="7" fillId="48" borderId="5" xfId="459" applyFill="1" applyBorder="1" applyAlignment="1">
      <alignment horizontal="center" vertical="center"/>
    </xf>
    <xf numFmtId="165" fontId="122" fillId="0" borderId="180" xfId="459" applyNumberFormat="1" applyFont="1" applyBorder="1" applyAlignment="1">
      <alignment horizontal="right" vertical="center"/>
    </xf>
    <xf numFmtId="165" fontId="122" fillId="0" borderId="23" xfId="459" applyNumberFormat="1" applyFont="1" applyBorder="1" applyAlignment="1">
      <alignment horizontal="right" vertical="center"/>
    </xf>
    <xf numFmtId="165" fontId="122" fillId="0" borderId="14" xfId="459" applyNumberFormat="1" applyFont="1" applyBorder="1" applyAlignment="1">
      <alignment horizontal="right" vertical="center"/>
    </xf>
    <xf numFmtId="165" fontId="122" fillId="0" borderId="8" xfId="459" applyNumberFormat="1" applyFont="1" applyBorder="1" applyAlignment="1">
      <alignment horizontal="right" vertical="center"/>
    </xf>
    <xf numFmtId="165" fontId="122" fillId="0" borderId="18" xfId="459" applyNumberFormat="1" applyFont="1" applyBorder="1" applyAlignment="1">
      <alignment horizontal="right" vertical="center"/>
    </xf>
    <xf numFmtId="165" fontId="122" fillId="0" borderId="27" xfId="459" applyNumberFormat="1" applyFont="1" applyBorder="1" applyAlignment="1">
      <alignment horizontal="right" vertical="center"/>
    </xf>
    <xf numFmtId="49" fontId="13" fillId="48" borderId="4" xfId="459" applyNumberFormat="1" applyFont="1" applyFill="1" applyBorder="1" applyAlignment="1" applyProtection="1">
      <alignment horizontal="left" vertical="center"/>
    </xf>
    <xf numFmtId="49" fontId="13" fillId="48" borderId="63" xfId="459" applyNumberFormat="1" applyFont="1" applyFill="1" applyBorder="1" applyAlignment="1" applyProtection="1">
      <alignment horizontal="left" vertical="center"/>
    </xf>
    <xf numFmtId="0" fontId="10" fillId="48" borderId="1" xfId="459" applyNumberFormat="1" applyFont="1" applyFill="1" applyBorder="1" applyAlignment="1" applyProtection="1">
      <alignment horizontal="left" vertical="center"/>
    </xf>
    <xf numFmtId="0" fontId="7" fillId="48" borderId="38" xfId="459" applyFill="1" applyBorder="1" applyAlignment="1">
      <alignment horizontal="left" vertical="center"/>
    </xf>
    <xf numFmtId="0" fontId="13" fillId="48" borderId="1" xfId="459" applyNumberFormat="1" applyFont="1" applyFill="1" applyBorder="1" applyAlignment="1" applyProtection="1">
      <alignment horizontal="center" vertical="center"/>
    </xf>
    <xf numFmtId="0" fontId="7" fillId="48" borderId="38" xfId="459" applyFill="1" applyBorder="1" applyAlignment="1">
      <alignment horizontal="center" vertical="center"/>
    </xf>
    <xf numFmtId="49" fontId="10" fillId="0" borderId="160" xfId="459" applyNumberFormat="1" applyFont="1" applyFill="1" applyBorder="1" applyAlignment="1" applyProtection="1">
      <alignment horizontal="left" vertical="center"/>
    </xf>
    <xf numFmtId="49" fontId="10" fillId="0" borderId="121" xfId="459" applyNumberFormat="1" applyFont="1" applyFill="1" applyBorder="1" applyAlignment="1" applyProtection="1">
      <alignment horizontal="left" vertical="center"/>
    </xf>
    <xf numFmtId="49" fontId="10" fillId="0" borderId="149" xfId="459" applyNumberFormat="1" applyFont="1" applyFill="1" applyBorder="1" applyAlignment="1" applyProtection="1">
      <alignment horizontal="left" vertical="center"/>
    </xf>
    <xf numFmtId="49" fontId="10" fillId="0" borderId="101" xfId="459" applyNumberFormat="1" applyFont="1" applyFill="1" applyBorder="1" applyAlignment="1" applyProtection="1">
      <alignment horizontal="left" vertical="center"/>
    </xf>
    <xf numFmtId="0" fontId="10" fillId="48" borderId="10" xfId="459" applyNumberFormat="1" applyFont="1" applyFill="1" applyBorder="1" applyAlignment="1" applyProtection="1">
      <alignment horizontal="center" vertical="center"/>
    </xf>
    <xf numFmtId="0" fontId="10" fillId="0" borderId="11" xfId="459" applyNumberFormat="1" applyFont="1" applyFill="1" applyBorder="1" applyAlignment="1" applyProtection="1">
      <alignment horizontal="center" vertical="center"/>
    </xf>
    <xf numFmtId="165" fontId="122" fillId="45" borderId="10" xfId="459" applyNumberFormat="1" applyFont="1" applyFill="1" applyBorder="1" applyAlignment="1" applyProtection="1">
      <alignment horizontal="right" vertical="center"/>
      <protection locked="0"/>
    </xf>
    <xf numFmtId="0" fontId="10" fillId="50" borderId="121" xfId="459" applyFont="1" applyFill="1" applyBorder="1" applyAlignment="1">
      <alignment horizontal="left" vertical="center"/>
    </xf>
    <xf numFmtId="0" fontId="10" fillId="50" borderId="0" xfId="459" applyFont="1" applyFill="1" applyBorder="1" applyAlignment="1">
      <alignment horizontal="left" vertical="center"/>
    </xf>
    <xf numFmtId="49" fontId="10" fillId="48" borderId="10" xfId="459" applyNumberFormat="1" applyFont="1" applyFill="1" applyBorder="1" applyAlignment="1" applyProtection="1">
      <alignment horizontal="center" vertical="center"/>
    </xf>
    <xf numFmtId="165" fontId="122" fillId="0" borderId="10" xfId="459" applyNumberFormat="1" applyFont="1" applyBorder="1" applyAlignment="1">
      <alignment horizontal="right" vertical="center"/>
    </xf>
    <xf numFmtId="0" fontId="10" fillId="0" borderId="48" xfId="459" applyFont="1" applyBorder="1" applyAlignment="1">
      <alignment horizontal="left" vertical="center"/>
    </xf>
    <xf numFmtId="0" fontId="10" fillId="0" borderId="2" xfId="459" applyFont="1" applyBorder="1" applyAlignment="1">
      <alignment horizontal="left" vertical="center"/>
    </xf>
    <xf numFmtId="0" fontId="10" fillId="0" borderId="41" xfId="459" applyFont="1" applyBorder="1" applyAlignment="1">
      <alignment horizontal="left" vertical="center"/>
    </xf>
    <xf numFmtId="0" fontId="10" fillId="0" borderId="18" xfId="459" applyFont="1" applyBorder="1" applyAlignment="1">
      <alignment horizontal="left" vertical="center"/>
    </xf>
    <xf numFmtId="0" fontId="135" fillId="0" borderId="11" xfId="615" applyBorder="1" applyAlignment="1">
      <alignment horizontal="center" vertical="center"/>
    </xf>
    <xf numFmtId="49" fontId="10" fillId="48" borderId="13" xfId="459" applyNumberFormat="1" applyFont="1" applyFill="1" applyBorder="1" applyAlignment="1" applyProtection="1">
      <alignment horizontal="center" vertical="center" wrapText="1"/>
    </xf>
    <xf numFmtId="49" fontId="10" fillId="48" borderId="23" xfId="459" applyNumberFormat="1" applyFont="1" applyFill="1" applyBorder="1" applyAlignment="1" applyProtection="1">
      <alignment horizontal="center" vertical="center" wrapText="1"/>
    </xf>
    <xf numFmtId="49" fontId="10" fillId="48" borderId="62" xfId="459" applyNumberFormat="1" applyFont="1" applyFill="1" applyBorder="1" applyAlignment="1" applyProtection="1">
      <alignment horizontal="center" vertical="center" wrapText="1"/>
    </xf>
    <xf numFmtId="49" fontId="10" fillId="48" borderId="4" xfId="459" applyNumberFormat="1" applyFont="1" applyFill="1" applyBorder="1" applyAlignment="1" applyProtection="1">
      <alignment horizontal="center" vertical="center" wrapText="1"/>
    </xf>
    <xf numFmtId="49" fontId="10" fillId="48" borderId="41" xfId="459" applyNumberFormat="1" applyFont="1" applyFill="1" applyBorder="1" applyAlignment="1" applyProtection="1">
      <alignment horizontal="center" vertical="center" wrapText="1"/>
    </xf>
    <xf numFmtId="49" fontId="10" fillId="48" borderId="18" xfId="459" applyNumberFormat="1" applyFont="1" applyFill="1" applyBorder="1" applyAlignment="1" applyProtection="1">
      <alignment horizontal="center" vertical="center" wrapText="1"/>
    </xf>
    <xf numFmtId="49" fontId="10" fillId="48" borderId="5" xfId="459" applyNumberFormat="1" applyFont="1" applyFill="1" applyBorder="1" applyAlignment="1" applyProtection="1">
      <alignment horizontal="center" vertical="center" wrapText="1"/>
    </xf>
    <xf numFmtId="0" fontId="10" fillId="50" borderId="23" xfId="459" applyFont="1" applyFill="1" applyBorder="1" applyAlignment="1">
      <alignment horizontal="left" vertical="center"/>
    </xf>
    <xf numFmtId="0" fontId="10" fillId="50" borderId="101" xfId="459" applyFont="1" applyFill="1" applyBorder="1" applyAlignment="1">
      <alignment horizontal="left" vertical="center"/>
    </xf>
    <xf numFmtId="49" fontId="10" fillId="48" borderId="46" xfId="459" applyNumberFormat="1" applyFont="1" applyFill="1" applyBorder="1" applyAlignment="1" applyProtection="1">
      <alignment horizontal="center" vertical="center"/>
    </xf>
    <xf numFmtId="0" fontId="10" fillId="0" borderId="46" xfId="459" applyNumberFormat="1" applyFont="1" applyFill="1" applyBorder="1" applyAlignment="1" applyProtection="1">
      <alignment horizontal="center" vertical="center"/>
    </xf>
    <xf numFmtId="0" fontId="10" fillId="0" borderId="10" xfId="459" applyNumberFormat="1" applyFont="1" applyFill="1" applyBorder="1" applyAlignment="1" applyProtection="1">
      <alignment horizontal="center" vertical="center"/>
    </xf>
    <xf numFmtId="165" fontId="122" fillId="45" borderId="180" xfId="459" applyNumberFormat="1" applyFont="1" applyFill="1" applyBorder="1" applyAlignment="1">
      <alignment horizontal="right" vertical="center"/>
    </xf>
    <xf numFmtId="165" fontId="122" fillId="45" borderId="23" xfId="459" applyNumberFormat="1" applyFont="1" applyFill="1" applyBorder="1" applyAlignment="1">
      <alignment horizontal="right" vertical="center"/>
    </xf>
    <xf numFmtId="165" fontId="122" fillId="45" borderId="14" xfId="459" applyNumberFormat="1" applyFont="1" applyFill="1" applyBorder="1" applyAlignment="1">
      <alignment horizontal="right" vertical="center"/>
    </xf>
    <xf numFmtId="165" fontId="122" fillId="45" borderId="12" xfId="459" applyNumberFormat="1" applyFont="1" applyFill="1" applyBorder="1" applyAlignment="1">
      <alignment horizontal="right" vertical="center"/>
    </xf>
    <xf numFmtId="165" fontId="122" fillId="45" borderId="0" xfId="459" applyNumberFormat="1" applyFont="1" applyFill="1" applyBorder="1" applyAlignment="1">
      <alignment horizontal="right" vertical="center"/>
    </xf>
    <xf numFmtId="165" fontId="122" fillId="45" borderId="16" xfId="459" applyNumberFormat="1" applyFont="1" applyFill="1" applyBorder="1" applyAlignment="1">
      <alignment horizontal="right" vertical="center"/>
    </xf>
    <xf numFmtId="49" fontId="10" fillId="0" borderId="48" xfId="459" applyNumberFormat="1" applyFont="1" applyFill="1" applyBorder="1" applyAlignment="1" applyProtection="1">
      <alignment horizontal="left" vertical="center"/>
    </xf>
    <xf numFmtId="49" fontId="10" fillId="0" borderId="2" xfId="459" applyNumberFormat="1" applyFont="1" applyFill="1" applyBorder="1" applyAlignment="1" applyProtection="1">
      <alignment horizontal="left" vertical="center"/>
    </xf>
    <xf numFmtId="49" fontId="10" fillId="0" borderId="15" xfId="459" applyNumberFormat="1" applyFont="1" applyFill="1" applyBorder="1" applyAlignment="1" applyProtection="1">
      <alignment horizontal="left" vertical="center"/>
    </xf>
    <xf numFmtId="49" fontId="10" fillId="0" borderId="0" xfId="459" applyNumberFormat="1" applyFont="1" applyFill="1" applyBorder="1" applyAlignment="1" applyProtection="1">
      <alignment horizontal="left" vertical="center"/>
    </xf>
    <xf numFmtId="0" fontId="10" fillId="48" borderId="7" xfId="459" applyNumberFormat="1" applyFont="1" applyFill="1" applyBorder="1" applyAlignment="1" applyProtection="1">
      <alignment horizontal="center" vertical="center"/>
    </xf>
    <xf numFmtId="0" fontId="135" fillId="0" borderId="9" xfId="615" applyBorder="1" applyAlignment="1">
      <alignment horizontal="center" vertical="center"/>
    </xf>
    <xf numFmtId="49" fontId="13" fillId="48" borderId="111" xfId="459" applyNumberFormat="1" applyFont="1" applyFill="1" applyBorder="1" applyAlignment="1" applyProtection="1">
      <alignment horizontal="center" vertical="center"/>
    </xf>
    <xf numFmtId="49" fontId="13" fillId="48" borderId="112" xfId="459" applyNumberFormat="1" applyFont="1" applyFill="1" applyBorder="1" applyAlignment="1" applyProtection="1">
      <alignment horizontal="center" vertical="center"/>
    </xf>
    <xf numFmtId="49" fontId="10" fillId="0" borderId="160" xfId="459" applyNumberFormat="1" applyFont="1" applyFill="1" applyBorder="1" applyAlignment="1" applyProtection="1">
      <alignment horizontal="left" vertical="center" wrapText="1"/>
    </xf>
    <xf numFmtId="49" fontId="10" fillId="0" borderId="121" xfId="459" applyNumberFormat="1" applyFont="1" applyFill="1" applyBorder="1" applyAlignment="1" applyProtection="1">
      <alignment horizontal="left" vertical="center" wrapText="1"/>
    </xf>
    <xf numFmtId="49" fontId="10" fillId="0" borderId="149" xfId="459" applyNumberFormat="1" applyFont="1" applyFill="1" applyBorder="1" applyAlignment="1" applyProtection="1">
      <alignment horizontal="left" vertical="center" wrapText="1"/>
    </xf>
    <xf numFmtId="49" fontId="10" fillId="0" borderId="101" xfId="459" applyNumberFormat="1" applyFont="1" applyFill="1" applyBorder="1" applyAlignment="1" applyProtection="1">
      <alignment horizontal="left" vertical="center" wrapText="1"/>
    </xf>
    <xf numFmtId="165" fontId="7" fillId="0" borderId="119" xfId="585" applyFont="1" applyBorder="1" applyAlignment="1">
      <alignment horizontal="right" vertical="center"/>
    </xf>
    <xf numFmtId="49" fontId="10" fillId="50" borderId="160" xfId="459" applyNumberFormat="1" applyFont="1" applyFill="1" applyBorder="1" applyAlignment="1" applyProtection="1">
      <alignment horizontal="left" vertical="center"/>
    </xf>
    <xf numFmtId="49" fontId="10" fillId="50" borderId="121" xfId="459" applyNumberFormat="1" applyFont="1" applyFill="1" applyBorder="1" applyAlignment="1" applyProtection="1">
      <alignment horizontal="left" vertical="center"/>
    </xf>
    <xf numFmtId="49" fontId="10" fillId="50" borderId="149" xfId="459" applyNumberFormat="1" applyFont="1" applyFill="1" applyBorder="1" applyAlignment="1" applyProtection="1">
      <alignment horizontal="left" vertical="center"/>
    </xf>
    <xf numFmtId="49" fontId="10" fillId="50" borderId="101" xfId="459" applyNumberFormat="1" applyFont="1" applyFill="1" applyBorder="1" applyAlignment="1" applyProtection="1">
      <alignment horizontal="left" vertical="center"/>
    </xf>
    <xf numFmtId="49" fontId="10" fillId="0" borderId="33" xfId="615" applyNumberFormat="1" applyFont="1" applyFill="1" applyBorder="1" applyAlignment="1" applyProtection="1">
      <alignment horizontal="left" vertical="center" wrapText="1"/>
    </xf>
    <xf numFmtId="49" fontId="10" fillId="0" borderId="28" xfId="615" applyNumberFormat="1" applyFont="1" applyFill="1" applyBorder="1" applyAlignment="1" applyProtection="1">
      <alignment horizontal="left" vertical="center" wrapText="1"/>
    </xf>
    <xf numFmtId="49" fontId="10" fillId="0" borderId="33" xfId="615" applyNumberFormat="1" applyFont="1" applyFill="1" applyBorder="1" applyAlignment="1" applyProtection="1">
      <alignment horizontal="left" vertical="center"/>
    </xf>
    <xf numFmtId="49" fontId="10" fillId="0" borderId="28" xfId="615" applyNumberFormat="1" applyFont="1" applyFill="1" applyBorder="1" applyAlignment="1" applyProtection="1">
      <alignment horizontal="left" vertical="center"/>
    </xf>
    <xf numFmtId="49" fontId="10" fillId="0" borderId="39" xfId="615" applyNumberFormat="1" applyFont="1" applyFill="1" applyBorder="1" applyAlignment="1" applyProtection="1">
      <alignment horizontal="right" vertical="center"/>
    </xf>
    <xf numFmtId="49" fontId="10" fillId="0" borderId="32" xfId="615" applyNumberFormat="1" applyFont="1" applyFill="1" applyBorder="1" applyAlignment="1" applyProtection="1">
      <alignment horizontal="right" vertical="center"/>
    </xf>
    <xf numFmtId="49" fontId="10" fillId="50" borderId="160" xfId="459" applyNumberFormat="1" applyFont="1" applyFill="1" applyBorder="1" applyAlignment="1" applyProtection="1">
      <alignment horizontal="left" vertical="center" wrapText="1"/>
    </xf>
    <xf numFmtId="49" fontId="10" fillId="50" borderId="121" xfId="459" applyNumberFormat="1" applyFont="1" applyFill="1" applyBorder="1" applyAlignment="1" applyProtection="1">
      <alignment horizontal="left" vertical="center" wrapText="1"/>
    </xf>
    <xf numFmtId="49" fontId="10" fillId="50" borderId="17" xfId="459" applyNumberFormat="1" applyFont="1" applyFill="1" applyBorder="1" applyAlignment="1" applyProtection="1">
      <alignment horizontal="left" vertical="center" wrapText="1"/>
    </xf>
    <xf numFmtId="49" fontId="10" fillId="50" borderId="24" xfId="459" applyNumberFormat="1" applyFont="1" applyFill="1" applyBorder="1" applyAlignment="1" applyProtection="1">
      <alignment horizontal="left" vertical="center" wrapText="1"/>
    </xf>
    <xf numFmtId="0" fontId="10" fillId="48" borderId="53" xfId="459" applyNumberFormat="1" applyFont="1" applyFill="1" applyBorder="1" applyAlignment="1" applyProtection="1">
      <alignment horizontal="center" vertical="center"/>
    </xf>
    <xf numFmtId="0" fontId="10" fillId="0" borderId="57" xfId="459" applyNumberFormat="1" applyFont="1" applyFill="1" applyBorder="1" applyAlignment="1" applyProtection="1">
      <alignment horizontal="center" vertical="center"/>
    </xf>
    <xf numFmtId="0" fontId="13" fillId="48" borderId="39" xfId="459" applyFont="1" applyFill="1" applyBorder="1" applyAlignment="1">
      <alignment horizontal="right" vertical="center"/>
    </xf>
    <xf numFmtId="0" fontId="13" fillId="48" borderId="155" xfId="459" applyFont="1" applyFill="1" applyBorder="1" applyAlignment="1">
      <alignment horizontal="right" vertical="center"/>
    </xf>
    <xf numFmtId="49" fontId="13" fillId="0" borderId="0" xfId="459" applyNumberFormat="1" applyFont="1" applyFill="1" applyBorder="1" applyAlignment="1" applyProtection="1">
      <alignment horizontal="center" vertical="center"/>
    </xf>
    <xf numFmtId="0" fontId="10" fillId="0" borderId="0" xfId="459" applyFont="1" applyFill="1" applyBorder="1" applyAlignment="1">
      <alignment horizontal="center" vertical="center"/>
    </xf>
    <xf numFmtId="165" fontId="6" fillId="48" borderId="19" xfId="585" applyFont="1" applyFill="1" applyBorder="1" applyAlignment="1">
      <alignment horizontal="right" vertical="center"/>
    </xf>
    <xf numFmtId="165" fontId="6" fillId="48" borderId="39" xfId="585" applyFont="1" applyFill="1" applyBorder="1" applyAlignment="1">
      <alignment horizontal="right" vertical="center"/>
    </xf>
    <xf numFmtId="165" fontId="6" fillId="48" borderId="32" xfId="585" applyFont="1" applyFill="1" applyBorder="1" applyAlignment="1">
      <alignment horizontal="right" vertical="center"/>
    </xf>
    <xf numFmtId="165" fontId="6" fillId="0" borderId="19" xfId="459" applyNumberFormat="1" applyFont="1" applyFill="1" applyBorder="1" applyAlignment="1">
      <alignment horizontal="center" vertical="center"/>
    </xf>
    <xf numFmtId="0" fontId="6" fillId="0" borderId="39" xfId="459" applyFont="1" applyFill="1" applyBorder="1" applyAlignment="1">
      <alignment horizontal="center" vertical="center"/>
    </xf>
    <xf numFmtId="0" fontId="6" fillId="0" borderId="32" xfId="459" applyFont="1" applyFill="1" applyBorder="1" applyAlignment="1">
      <alignment horizontal="center" vertical="center"/>
    </xf>
    <xf numFmtId="165" fontId="7" fillId="45" borderId="42" xfId="585" applyFont="1" applyFill="1" applyBorder="1" applyAlignment="1" applyProtection="1">
      <alignment horizontal="center" vertical="center"/>
      <protection locked="0"/>
    </xf>
    <xf numFmtId="165" fontId="7" fillId="45" borderId="43" xfId="585" applyFont="1" applyFill="1" applyBorder="1" applyAlignment="1" applyProtection="1">
      <alignment horizontal="center" vertical="center"/>
      <protection locked="0"/>
    </xf>
    <xf numFmtId="165" fontId="7" fillId="45" borderId="44" xfId="585" applyFont="1" applyFill="1" applyBorder="1" applyAlignment="1" applyProtection="1">
      <alignment horizontal="center" vertical="center"/>
      <protection locked="0"/>
    </xf>
    <xf numFmtId="165" fontId="7" fillId="45" borderId="61" xfId="585" applyFont="1" applyFill="1" applyBorder="1" applyAlignment="1" applyProtection="1">
      <alignment horizontal="center" vertical="center"/>
      <protection locked="0"/>
    </xf>
    <xf numFmtId="165" fontId="13" fillId="0" borderId="19" xfId="459" applyNumberFormat="1" applyFont="1" applyFill="1" applyBorder="1" applyAlignment="1">
      <alignment horizontal="center" vertical="center"/>
    </xf>
    <xf numFmtId="0" fontId="13" fillId="0" borderId="39" xfId="459" applyFont="1" applyFill="1" applyBorder="1" applyAlignment="1">
      <alignment horizontal="center" vertical="center"/>
    </xf>
    <xf numFmtId="0" fontId="13" fillId="0" borderId="32" xfId="459" applyFont="1" applyFill="1" applyBorder="1" applyAlignment="1">
      <alignment horizontal="center" vertical="center"/>
    </xf>
    <xf numFmtId="0" fontId="10" fillId="0" borderId="33" xfId="615" applyFont="1" applyBorder="1" applyAlignment="1">
      <alignment horizontal="left" vertical="center" wrapText="1"/>
    </xf>
    <xf numFmtId="0" fontId="10" fillId="0" borderId="28" xfId="615" applyFont="1" applyBorder="1" applyAlignment="1">
      <alignment horizontal="left" vertical="center" wrapText="1"/>
    </xf>
    <xf numFmtId="0" fontId="10" fillId="0" borderId="22" xfId="615" applyFont="1" applyBorder="1" applyAlignment="1">
      <alignment horizontal="left" vertical="center" wrapText="1"/>
    </xf>
    <xf numFmtId="0" fontId="12" fillId="47" borderId="11" xfId="615" applyFont="1" applyFill="1" applyBorder="1" applyAlignment="1">
      <alignment horizontal="left" vertical="center"/>
    </xf>
    <xf numFmtId="0" fontId="12" fillId="47" borderId="28" xfId="615" applyFont="1" applyFill="1" applyBorder="1" applyAlignment="1">
      <alignment horizontal="left" vertical="center"/>
    </xf>
    <xf numFmtId="0" fontId="12" fillId="47" borderId="22" xfId="615" applyFont="1" applyFill="1" applyBorder="1" applyAlignment="1">
      <alignment horizontal="left" vertical="center"/>
    </xf>
    <xf numFmtId="0" fontId="13" fillId="0" borderId="28" xfId="615" applyFont="1" applyFill="1" applyBorder="1" applyAlignment="1">
      <alignment horizontal="center" vertical="center"/>
    </xf>
    <xf numFmtId="0" fontId="13" fillId="0" borderId="47" xfId="615" applyFont="1" applyFill="1" applyBorder="1" applyAlignment="1">
      <alignment horizontal="center" vertical="center"/>
    </xf>
    <xf numFmtId="49" fontId="10" fillId="0" borderId="19" xfId="615" applyNumberFormat="1" applyFont="1" applyFill="1" applyBorder="1" applyAlignment="1" applyProtection="1">
      <alignment horizontal="left" vertical="center" wrapText="1"/>
    </xf>
    <xf numFmtId="49" fontId="10" fillId="0" borderId="39" xfId="615" applyNumberFormat="1" applyFont="1" applyFill="1" applyBorder="1" applyAlignment="1" applyProtection="1">
      <alignment horizontal="left" vertical="center" wrapText="1"/>
    </xf>
    <xf numFmtId="49" fontId="10" fillId="0" borderId="32" xfId="615" applyNumberFormat="1" applyFont="1" applyFill="1" applyBorder="1" applyAlignment="1" applyProtection="1">
      <alignment horizontal="left" vertical="center" wrapText="1"/>
    </xf>
    <xf numFmtId="0" fontId="13" fillId="47" borderId="39" xfId="615" applyFont="1" applyFill="1" applyBorder="1" applyAlignment="1">
      <alignment horizontal="right" vertical="center"/>
    </xf>
    <xf numFmtId="0" fontId="13" fillId="47" borderId="32" xfId="615" applyFont="1" applyFill="1" applyBorder="1" applyAlignment="1">
      <alignment horizontal="right" vertical="center"/>
    </xf>
    <xf numFmtId="0" fontId="12" fillId="47" borderId="19" xfId="615" applyFont="1" applyFill="1" applyBorder="1" applyAlignment="1">
      <alignment horizontal="center" vertical="center"/>
    </xf>
    <xf numFmtId="0" fontId="12" fillId="47" borderId="39" xfId="615" applyFont="1" applyFill="1" applyBorder="1" applyAlignment="1">
      <alignment horizontal="center" vertical="center"/>
    </xf>
    <xf numFmtId="0" fontId="12" fillId="47" borderId="32" xfId="615" applyFont="1" applyFill="1" applyBorder="1" applyAlignment="1">
      <alignment horizontal="center" vertical="center"/>
    </xf>
    <xf numFmtId="0" fontId="10" fillId="3" borderId="42" xfId="615" applyFont="1" applyFill="1" applyBorder="1" applyAlignment="1">
      <alignment horizontal="center" vertical="center"/>
    </xf>
    <xf numFmtId="0" fontId="10" fillId="3" borderId="43" xfId="615" applyFont="1" applyFill="1" applyBorder="1" applyAlignment="1">
      <alignment horizontal="center" vertical="center"/>
    </xf>
    <xf numFmtId="0" fontId="10" fillId="3" borderId="44" xfId="615" applyFont="1" applyFill="1" applyBorder="1" applyAlignment="1">
      <alignment horizontal="center" vertical="center"/>
    </xf>
    <xf numFmtId="0" fontId="10" fillId="3" borderId="48" xfId="615" applyFont="1" applyFill="1" applyBorder="1" applyAlignment="1">
      <alignment horizontal="center" vertical="center"/>
    </xf>
    <xf numFmtId="0" fontId="10" fillId="3" borderId="2" xfId="615" applyFont="1" applyFill="1" applyBorder="1" applyAlignment="1">
      <alignment horizontal="center" vertical="center"/>
    </xf>
    <xf numFmtId="0" fontId="10" fillId="3" borderId="3" xfId="615" applyFont="1" applyFill="1" applyBorder="1" applyAlignment="1">
      <alignment horizontal="center" vertical="center"/>
    </xf>
    <xf numFmtId="0" fontId="10" fillId="3" borderId="15" xfId="615" applyFont="1" applyFill="1" applyBorder="1" applyAlignment="1">
      <alignment horizontal="center" vertical="center"/>
    </xf>
    <xf numFmtId="0" fontId="10" fillId="3" borderId="0" xfId="615" applyFont="1" applyFill="1" applyBorder="1" applyAlignment="1">
      <alignment horizontal="center" vertical="center"/>
    </xf>
    <xf numFmtId="0" fontId="10" fillId="3" borderId="4" xfId="615" applyFont="1" applyFill="1" applyBorder="1" applyAlignment="1">
      <alignment horizontal="center" vertical="center"/>
    </xf>
    <xf numFmtId="0" fontId="10" fillId="3" borderId="41" xfId="615" applyFont="1" applyFill="1" applyBorder="1" applyAlignment="1">
      <alignment horizontal="center" vertical="center"/>
    </xf>
    <xf numFmtId="0" fontId="10" fillId="3" borderId="18" xfId="615" applyFont="1" applyFill="1" applyBorder="1" applyAlignment="1">
      <alignment horizontal="center" vertical="center"/>
    </xf>
    <xf numFmtId="0" fontId="10" fillId="3" borderId="5" xfId="615" applyFont="1" applyFill="1" applyBorder="1" applyAlignment="1">
      <alignment horizontal="center" vertical="center"/>
    </xf>
    <xf numFmtId="0" fontId="13" fillId="47" borderId="11" xfId="615" applyFont="1" applyFill="1" applyBorder="1" applyAlignment="1">
      <alignment horizontal="left" vertical="center"/>
    </xf>
    <xf numFmtId="0" fontId="13" fillId="47" borderId="28" xfId="615" applyFont="1" applyFill="1" applyBorder="1" applyAlignment="1">
      <alignment horizontal="left" vertical="center"/>
    </xf>
    <xf numFmtId="0" fontId="13" fillId="47" borderId="22" xfId="615" applyFont="1" applyFill="1" applyBorder="1" applyAlignment="1">
      <alignment horizontal="left" vertical="center"/>
    </xf>
    <xf numFmtId="0" fontId="6" fillId="0" borderId="11" xfId="615" applyFont="1" applyFill="1" applyBorder="1" applyAlignment="1">
      <alignment horizontal="center" vertical="center" wrapText="1"/>
    </xf>
    <xf numFmtId="0" fontId="6" fillId="0" borderId="28" xfId="615" applyFont="1" applyFill="1" applyBorder="1" applyAlignment="1">
      <alignment horizontal="center" vertical="center" wrapText="1"/>
    </xf>
    <xf numFmtId="0" fontId="6" fillId="0" borderId="47" xfId="615" applyFont="1" applyFill="1" applyBorder="1" applyAlignment="1">
      <alignment horizontal="center" vertical="center" wrapText="1"/>
    </xf>
    <xf numFmtId="0" fontId="10" fillId="47" borderId="48" xfId="459" applyFont="1" applyFill="1" applyBorder="1" applyAlignment="1">
      <alignment horizontal="center" vertical="center"/>
    </xf>
    <xf numFmtId="0" fontId="10" fillId="47" borderId="2" xfId="459" applyFont="1" applyFill="1" applyBorder="1" applyAlignment="1">
      <alignment horizontal="center" vertical="center"/>
    </xf>
    <xf numFmtId="0" fontId="10" fillId="47" borderId="34" xfId="459" applyFont="1" applyFill="1" applyBorder="1" applyAlignment="1">
      <alignment horizontal="center" vertical="center"/>
    </xf>
    <xf numFmtId="0" fontId="10" fillId="47" borderId="15" xfId="459" applyFont="1" applyFill="1" applyBorder="1" applyAlignment="1">
      <alignment horizontal="center" vertical="center"/>
    </xf>
    <xf numFmtId="0" fontId="10" fillId="47" borderId="0" xfId="459" applyFont="1" applyFill="1" applyBorder="1" applyAlignment="1">
      <alignment horizontal="center" vertical="center"/>
    </xf>
    <xf numFmtId="0" fontId="10" fillId="47" borderId="16" xfId="459" applyFont="1" applyFill="1" applyBorder="1" applyAlignment="1">
      <alignment horizontal="center" vertical="center"/>
    </xf>
    <xf numFmtId="0" fontId="10" fillId="47" borderId="41" xfId="459" applyFont="1" applyFill="1" applyBorder="1" applyAlignment="1">
      <alignment horizontal="center" vertical="center"/>
    </xf>
    <xf numFmtId="0" fontId="10" fillId="47" borderId="18" xfId="459" applyFont="1" applyFill="1" applyBorder="1" applyAlignment="1">
      <alignment horizontal="center" vertical="center"/>
    </xf>
    <xf numFmtId="0" fontId="10" fillId="47" borderId="27" xfId="459" applyFont="1" applyFill="1" applyBorder="1" applyAlignment="1">
      <alignment horizontal="center" vertical="center"/>
    </xf>
    <xf numFmtId="0" fontId="12" fillId="47" borderId="11" xfId="615" applyFont="1" applyFill="1" applyBorder="1" applyAlignment="1">
      <alignment horizontal="left" vertical="center" wrapText="1"/>
    </xf>
    <xf numFmtId="0" fontId="12" fillId="47" borderId="28" xfId="615" applyFont="1" applyFill="1" applyBorder="1" applyAlignment="1">
      <alignment horizontal="left" vertical="center" wrapText="1"/>
    </xf>
    <xf numFmtId="0" fontId="12" fillId="47" borderId="22" xfId="615" applyFont="1" applyFill="1" applyBorder="1" applyAlignment="1">
      <alignment horizontal="left" vertical="center" wrapText="1"/>
    </xf>
    <xf numFmtId="0" fontId="13" fillId="0" borderId="28" xfId="615" applyFont="1" applyBorder="1" applyAlignment="1">
      <alignment horizontal="right" vertical="center"/>
    </xf>
    <xf numFmtId="0" fontId="13" fillId="0" borderId="22" xfId="615" applyFont="1" applyBorder="1" applyAlignment="1">
      <alignment horizontal="right" vertical="center"/>
    </xf>
    <xf numFmtId="0" fontId="10" fillId="3" borderId="28" xfId="615" applyFont="1" applyFill="1" applyBorder="1" applyAlignment="1">
      <alignment horizontal="center" vertical="center"/>
    </xf>
    <xf numFmtId="0" fontId="10" fillId="3" borderId="22" xfId="615" applyFont="1" applyFill="1" applyBorder="1" applyAlignment="1">
      <alignment horizontal="center" vertical="center"/>
    </xf>
    <xf numFmtId="0" fontId="13" fillId="0" borderId="39" xfId="615" applyFont="1" applyFill="1" applyBorder="1" applyAlignment="1">
      <alignment horizontal="center" vertical="center"/>
    </xf>
    <xf numFmtId="0" fontId="13" fillId="0" borderId="32" xfId="615" applyFont="1" applyFill="1" applyBorder="1" applyAlignment="1">
      <alignment horizontal="center" vertical="center"/>
    </xf>
    <xf numFmtId="0" fontId="13" fillId="0" borderId="11" xfId="615" applyFont="1" applyFill="1" applyBorder="1" applyAlignment="1">
      <alignment horizontal="center" vertical="center"/>
    </xf>
    <xf numFmtId="0" fontId="13" fillId="47" borderId="11" xfId="615" applyFont="1" applyFill="1" applyBorder="1" applyAlignment="1">
      <alignment horizontal="right" vertical="center"/>
    </xf>
    <xf numFmtId="0" fontId="13" fillId="47" borderId="28" xfId="615" applyFont="1" applyFill="1" applyBorder="1" applyAlignment="1">
      <alignment horizontal="right" vertical="center"/>
    </xf>
    <xf numFmtId="0" fontId="13" fillId="47" borderId="47" xfId="615" applyFont="1" applyFill="1" applyBorder="1" applyAlignment="1">
      <alignment horizontal="right" vertical="center"/>
    </xf>
    <xf numFmtId="0" fontId="10" fillId="0" borderId="43" xfId="615" applyFont="1" applyFill="1" applyBorder="1" applyAlignment="1">
      <alignment horizontal="right" vertical="center"/>
    </xf>
    <xf numFmtId="0" fontId="10" fillId="0" borderId="45" xfId="615" applyFont="1" applyFill="1" applyBorder="1" applyAlignment="1">
      <alignment horizontal="right" vertical="center"/>
    </xf>
    <xf numFmtId="0" fontId="127" fillId="47" borderId="19" xfId="615" applyFont="1" applyFill="1" applyBorder="1" applyAlignment="1">
      <alignment horizontal="center" vertical="center"/>
    </xf>
    <xf numFmtId="0" fontId="127" fillId="47" borderId="39" xfId="615" applyFont="1" applyFill="1" applyBorder="1" applyAlignment="1">
      <alignment horizontal="center" vertical="center"/>
    </xf>
    <xf numFmtId="0" fontId="127" fillId="47" borderId="19" xfId="615" applyFont="1" applyFill="1" applyBorder="1" applyAlignment="1">
      <alignment horizontal="center" vertical="center" wrapText="1"/>
    </xf>
    <xf numFmtId="0" fontId="127" fillId="47" borderId="39" xfId="615" applyFont="1" applyFill="1" applyBorder="1" applyAlignment="1">
      <alignment horizontal="center" vertical="center" wrapText="1"/>
    </xf>
    <xf numFmtId="0" fontId="127" fillId="47" borderId="32" xfId="615" applyFont="1" applyFill="1" applyBorder="1" applyAlignment="1">
      <alignment horizontal="center" vertical="center" wrapText="1"/>
    </xf>
    <xf numFmtId="0" fontId="10" fillId="0" borderId="13" xfId="615" applyFont="1" applyFill="1" applyBorder="1" applyAlignment="1">
      <alignment horizontal="center" vertical="center"/>
    </xf>
    <xf numFmtId="0" fontId="10" fillId="0" borderId="23" xfId="615" applyFont="1" applyFill="1" applyBorder="1" applyAlignment="1">
      <alignment horizontal="center" vertical="center"/>
    </xf>
    <xf numFmtId="0" fontId="10" fillId="0" borderId="14" xfId="615" applyFont="1" applyFill="1" applyBorder="1" applyAlignment="1">
      <alignment horizontal="center" vertical="center"/>
    </xf>
    <xf numFmtId="0" fontId="10" fillId="0" borderId="18" xfId="615" applyFont="1" applyFill="1" applyBorder="1" applyAlignment="1">
      <alignment horizontal="center" vertical="center"/>
    </xf>
    <xf numFmtId="0" fontId="10" fillId="0" borderId="17" xfId="615" applyFont="1" applyFill="1" applyBorder="1" applyAlignment="1">
      <alignment horizontal="left" vertical="center"/>
    </xf>
    <xf numFmtId="0" fontId="10" fillId="0" borderId="24" xfId="615" applyFont="1" applyFill="1" applyBorder="1" applyAlignment="1">
      <alignment horizontal="left" vertical="center"/>
    </xf>
    <xf numFmtId="0" fontId="10" fillId="0" borderId="65" xfId="615" applyFont="1" applyFill="1" applyBorder="1" applyAlignment="1">
      <alignment horizontal="left" vertical="center"/>
    </xf>
    <xf numFmtId="0" fontId="127" fillId="47" borderId="55" xfId="615" applyFont="1" applyFill="1" applyBorder="1" applyAlignment="1">
      <alignment horizontal="center" vertical="center" wrapText="1"/>
    </xf>
    <xf numFmtId="0" fontId="127" fillId="47" borderId="46" xfId="615" applyFont="1" applyFill="1" applyBorder="1" applyAlignment="1">
      <alignment horizontal="center" vertical="center"/>
    </xf>
    <xf numFmtId="0" fontId="127" fillId="47" borderId="40" xfId="615" applyFont="1" applyFill="1" applyBorder="1" applyAlignment="1">
      <alignment horizontal="center" vertical="center"/>
    </xf>
    <xf numFmtId="0" fontId="127" fillId="47" borderId="10" xfId="615" applyFont="1" applyFill="1" applyBorder="1" applyAlignment="1">
      <alignment horizontal="center" vertical="center"/>
    </xf>
    <xf numFmtId="0" fontId="127" fillId="47" borderId="58" xfId="615" applyFont="1" applyFill="1" applyBorder="1" applyAlignment="1">
      <alignment horizontal="center" vertical="center"/>
    </xf>
    <xf numFmtId="0" fontId="127" fillId="47" borderId="53" xfId="615" applyFont="1" applyFill="1" applyBorder="1" applyAlignment="1">
      <alignment horizontal="center" vertical="center"/>
    </xf>
    <xf numFmtId="0" fontId="13" fillId="0" borderId="61" xfId="615" applyFont="1" applyFill="1" applyBorder="1" applyAlignment="1">
      <alignment horizontal="center" vertical="center"/>
    </xf>
    <xf numFmtId="0" fontId="13" fillId="0" borderId="43" xfId="615" applyFont="1" applyFill="1" applyBorder="1" applyAlignment="1">
      <alignment horizontal="center" vertical="center"/>
    </xf>
    <xf numFmtId="0" fontId="13" fillId="0" borderId="44" xfId="615" applyFont="1" applyFill="1" applyBorder="1" applyAlignment="1">
      <alignment horizontal="center" vertical="center"/>
    </xf>
    <xf numFmtId="0" fontId="13" fillId="0" borderId="57" xfId="615" applyFont="1" applyFill="1" applyBorder="1" applyAlignment="1">
      <alignment horizontal="center" vertical="center"/>
    </xf>
    <xf numFmtId="0" fontId="13" fillId="0" borderId="50" xfId="615" applyFont="1" applyFill="1" applyBorder="1" applyAlignment="1">
      <alignment horizontal="center" vertical="center"/>
    </xf>
    <xf numFmtId="0" fontId="13" fillId="0" borderId="51" xfId="615" applyFont="1" applyFill="1" applyBorder="1" applyAlignment="1">
      <alignment horizontal="center" vertical="center"/>
    </xf>
    <xf numFmtId="0" fontId="13" fillId="0" borderId="33" xfId="615" applyFont="1" applyFill="1" applyBorder="1" applyAlignment="1">
      <alignment horizontal="center" vertical="center"/>
    </xf>
    <xf numFmtId="0" fontId="10" fillId="47" borderId="49" xfId="615" applyFont="1" applyFill="1" applyBorder="1" applyAlignment="1">
      <alignment horizontal="center" vertical="center"/>
    </xf>
    <xf numFmtId="0" fontId="10" fillId="47" borderId="50" xfId="615" applyFont="1" applyFill="1" applyBorder="1" applyAlignment="1">
      <alignment horizontal="center" vertical="center"/>
    </xf>
    <xf numFmtId="0" fontId="10" fillId="47" borderId="52" xfId="615" applyFont="1" applyFill="1" applyBorder="1" applyAlignment="1">
      <alignment horizontal="center" vertical="center"/>
    </xf>
    <xf numFmtId="0" fontId="10" fillId="47" borderId="57" xfId="615" applyFont="1" applyFill="1" applyBorder="1" applyAlignment="1">
      <alignment horizontal="center" vertical="center"/>
    </xf>
    <xf numFmtId="0" fontId="13" fillId="48" borderId="17" xfId="459" applyFont="1" applyFill="1" applyBorder="1" applyAlignment="1" applyProtection="1">
      <alignment horizontal="center" vertical="center" wrapText="1"/>
      <protection locked="0"/>
    </xf>
    <xf numFmtId="0" fontId="13" fillId="48" borderId="24" xfId="459" applyFont="1" applyFill="1" applyBorder="1" applyAlignment="1" applyProtection="1">
      <alignment horizontal="center" vertical="center" wrapText="1"/>
      <protection locked="0"/>
    </xf>
    <xf numFmtId="0" fontId="13" fillId="48" borderId="25" xfId="459" applyFont="1" applyFill="1" applyBorder="1" applyAlignment="1" applyProtection="1">
      <alignment horizontal="center" vertical="center" wrapText="1"/>
      <protection locked="0"/>
    </xf>
    <xf numFmtId="0" fontId="10" fillId="48" borderId="101" xfId="459" applyFont="1" applyFill="1" applyBorder="1" applyAlignment="1" applyProtection="1">
      <alignment horizontal="center" vertical="center"/>
      <protection locked="0"/>
    </xf>
    <xf numFmtId="0" fontId="10" fillId="48" borderId="150" xfId="459" applyFont="1" applyFill="1" applyBorder="1" applyAlignment="1" applyProtection="1">
      <alignment horizontal="center" vertical="center"/>
      <protection locked="0"/>
    </xf>
    <xf numFmtId="0" fontId="10" fillId="47" borderId="13" xfId="459" applyFont="1" applyFill="1" applyBorder="1" applyAlignment="1" applyProtection="1">
      <alignment horizontal="center" vertical="center"/>
      <protection locked="0"/>
    </xf>
    <xf numFmtId="0" fontId="10" fillId="47" borderId="23" xfId="459" applyFont="1" applyFill="1" applyBorder="1" applyAlignment="1" applyProtection="1">
      <alignment horizontal="center" vertical="center"/>
      <protection locked="0"/>
    </xf>
    <xf numFmtId="0" fontId="10" fillId="47" borderId="14" xfId="459" applyFont="1" applyFill="1" applyBorder="1" applyAlignment="1" applyProtection="1">
      <alignment horizontal="center" vertical="center"/>
      <protection locked="0"/>
    </xf>
    <xf numFmtId="0" fontId="10" fillId="47" borderId="17" xfId="459" applyFont="1" applyFill="1" applyBorder="1" applyAlignment="1" applyProtection="1">
      <alignment horizontal="center" vertical="center"/>
      <protection locked="0"/>
    </xf>
    <xf numFmtId="0" fontId="10" fillId="47" borderId="24" xfId="459" applyFont="1" applyFill="1" applyBorder="1" applyAlignment="1" applyProtection="1">
      <alignment horizontal="center" vertical="center"/>
      <protection locked="0"/>
    </xf>
    <xf numFmtId="0" fontId="10" fillId="47" borderId="25" xfId="459" applyFont="1" applyFill="1" applyBorder="1" applyAlignment="1" applyProtection="1">
      <alignment horizontal="center" vertical="center"/>
      <protection locked="0"/>
    </xf>
    <xf numFmtId="165" fontId="121" fillId="0" borderId="176" xfId="459" applyNumberFormat="1" applyFont="1" applyBorder="1" applyAlignment="1">
      <alignment horizontal="right" vertical="center"/>
    </xf>
    <xf numFmtId="0" fontId="121" fillId="0" borderId="39" xfId="459" applyFont="1" applyBorder="1" applyAlignment="1">
      <alignment horizontal="right" vertical="center"/>
    </xf>
    <xf numFmtId="0" fontId="121" fillId="0" borderId="32" xfId="459" applyFont="1" applyBorder="1" applyAlignment="1">
      <alignment horizontal="right" vertical="center"/>
    </xf>
    <xf numFmtId="43" fontId="6" fillId="0" borderId="2" xfId="11" applyNumberFormat="1" applyFont="1" applyBorder="1" applyAlignment="1">
      <alignment horizontal="center" vertical="center"/>
    </xf>
    <xf numFmtId="165" fontId="13" fillId="0" borderId="102" xfId="585" applyFont="1" applyFill="1" applyBorder="1" applyAlignment="1" applyProtection="1">
      <alignment horizontal="center" vertical="center"/>
      <protection hidden="1"/>
    </xf>
    <xf numFmtId="165" fontId="13" fillId="0" borderId="103" xfId="585" applyFont="1" applyFill="1" applyBorder="1" applyAlignment="1" applyProtection="1">
      <alignment horizontal="center" vertical="center"/>
      <protection hidden="1"/>
    </xf>
    <xf numFmtId="165" fontId="13" fillId="0" borderId="282" xfId="585" applyFont="1" applyFill="1" applyBorder="1" applyAlignment="1" applyProtection="1">
      <alignment horizontal="center" vertical="center"/>
      <protection hidden="1"/>
    </xf>
    <xf numFmtId="165" fontId="13" fillId="7" borderId="102" xfId="585" applyFont="1" applyFill="1" applyBorder="1" applyAlignment="1" applyProtection="1">
      <alignment horizontal="center" vertical="center"/>
      <protection locked="0"/>
    </xf>
    <xf numFmtId="165" fontId="13" fillId="7" borderId="103" xfId="585" applyFont="1" applyFill="1" applyBorder="1" applyAlignment="1" applyProtection="1">
      <alignment horizontal="center" vertical="center"/>
      <protection locked="0"/>
    </xf>
    <xf numFmtId="165" fontId="13" fillId="7" borderId="282" xfId="585" applyFont="1" applyFill="1" applyBorder="1" applyAlignment="1" applyProtection="1">
      <alignment horizontal="center" vertical="center"/>
      <protection locked="0"/>
    </xf>
    <xf numFmtId="165" fontId="13" fillId="0" borderId="102" xfId="585" applyFont="1" applyFill="1" applyBorder="1" applyAlignment="1" applyProtection="1">
      <alignment horizontal="center" vertical="center"/>
      <protection locked="0"/>
    </xf>
    <xf numFmtId="165" fontId="13" fillId="0" borderId="103" xfId="585" applyFont="1" applyFill="1" applyBorder="1" applyAlignment="1" applyProtection="1">
      <alignment horizontal="center" vertical="center"/>
      <protection locked="0"/>
    </xf>
    <xf numFmtId="165" fontId="13" fillId="0" borderId="282" xfId="585" applyFont="1" applyFill="1" applyBorder="1" applyAlignment="1" applyProtection="1">
      <alignment horizontal="center" vertical="center"/>
      <protection locked="0"/>
    </xf>
    <xf numFmtId="165" fontId="10" fillId="7" borderId="118" xfId="585" applyFont="1" applyFill="1" applyBorder="1" applyAlignment="1" applyProtection="1">
      <alignment horizontal="right" vertical="center"/>
      <protection locked="0"/>
    </xf>
    <xf numFmtId="165" fontId="10" fillId="7" borderId="108" xfId="585" applyFont="1" applyFill="1" applyBorder="1" applyAlignment="1" applyProtection="1">
      <alignment horizontal="right" vertical="center"/>
      <protection locked="0"/>
    </xf>
    <xf numFmtId="165" fontId="10" fillId="7" borderId="277" xfId="585" applyFont="1" applyFill="1" applyBorder="1" applyAlignment="1" applyProtection="1">
      <alignment horizontal="right" vertical="center"/>
      <protection locked="0"/>
    </xf>
    <xf numFmtId="165" fontId="10" fillId="7" borderId="118" xfId="585" applyFont="1" applyFill="1" applyBorder="1" applyAlignment="1" applyProtection="1">
      <alignment horizontal="center" vertical="center"/>
      <protection locked="0"/>
    </xf>
    <xf numFmtId="165" fontId="10" fillId="7" borderId="130" xfId="585" applyFont="1" applyFill="1" applyBorder="1" applyAlignment="1" applyProtection="1">
      <alignment horizontal="center" vertical="center"/>
      <protection locked="0"/>
    </xf>
    <xf numFmtId="165" fontId="10" fillId="0" borderId="118" xfId="585" applyFont="1" applyFill="1" applyBorder="1" applyAlignment="1" applyProtection="1">
      <alignment horizontal="right" vertical="center"/>
      <protection hidden="1"/>
    </xf>
    <xf numFmtId="165" fontId="10" fillId="0" borderId="108" xfId="585" applyFont="1" applyFill="1" applyBorder="1" applyAlignment="1" applyProtection="1">
      <alignment horizontal="right" vertical="center"/>
      <protection hidden="1"/>
    </xf>
    <xf numFmtId="165" fontId="10" fillId="0" borderId="277" xfId="585" applyFont="1" applyFill="1" applyBorder="1" applyAlignment="1" applyProtection="1">
      <alignment horizontal="right" vertical="center"/>
      <protection hidden="1"/>
    </xf>
    <xf numFmtId="165" fontId="10" fillId="7" borderId="257" xfId="585" applyFont="1" applyFill="1" applyBorder="1" applyAlignment="1" applyProtection="1">
      <alignment horizontal="center" vertical="center"/>
      <protection locked="0"/>
    </xf>
    <xf numFmtId="165" fontId="10" fillId="7" borderId="324" xfId="585" applyFont="1" applyFill="1" applyBorder="1" applyAlignment="1" applyProtection="1">
      <alignment horizontal="center" vertical="center"/>
      <protection locked="0"/>
    </xf>
    <xf numFmtId="165" fontId="10" fillId="0" borderId="118" xfId="585" applyFont="1" applyFill="1" applyBorder="1" applyAlignment="1" applyProtection="1">
      <alignment horizontal="center" vertical="center"/>
      <protection hidden="1"/>
    </xf>
    <xf numFmtId="165" fontId="10" fillId="0" borderId="130" xfId="585" applyFont="1" applyFill="1" applyBorder="1" applyAlignment="1" applyProtection="1">
      <alignment horizontal="center" vertical="center"/>
      <protection hidden="1"/>
    </xf>
    <xf numFmtId="165" fontId="10" fillId="3" borderId="118" xfId="585" applyFont="1" applyFill="1" applyBorder="1" applyAlignment="1" applyProtection="1">
      <alignment horizontal="center" vertical="center"/>
      <protection hidden="1"/>
    </xf>
    <xf numFmtId="165" fontId="10" fillId="3" borderId="108" xfId="585" applyFont="1" applyFill="1" applyBorder="1" applyAlignment="1" applyProtection="1">
      <alignment horizontal="center" vertical="center"/>
      <protection hidden="1"/>
    </xf>
    <xf numFmtId="165" fontId="10" fillId="3" borderId="119" xfId="585" applyFont="1" applyFill="1" applyBorder="1" applyAlignment="1" applyProtection="1">
      <alignment horizontal="center" vertical="center"/>
      <protection hidden="1"/>
    </xf>
    <xf numFmtId="165" fontId="13" fillId="52" borderId="102" xfId="585" applyFont="1" applyFill="1" applyBorder="1" applyAlignment="1" applyProtection="1">
      <alignment horizontal="center" vertical="center"/>
      <protection hidden="1"/>
    </xf>
    <xf numFmtId="165" fontId="13" fillId="52" borderId="103" xfId="585" applyFont="1" applyFill="1" applyBorder="1" applyAlignment="1" applyProtection="1">
      <alignment horizontal="center" vertical="center"/>
      <protection hidden="1"/>
    </xf>
    <xf numFmtId="165" fontId="13" fillId="52" borderId="282" xfId="585" applyFont="1" applyFill="1" applyBorder="1" applyAlignment="1" applyProtection="1">
      <alignment horizontal="center" vertical="center"/>
      <protection hidden="1"/>
    </xf>
    <xf numFmtId="43" fontId="22" fillId="0" borderId="0" xfId="0" applyNumberFormat="1" applyFont="1" applyAlignment="1" applyProtection="1">
      <alignment horizontal="center"/>
      <protection hidden="1"/>
    </xf>
    <xf numFmtId="165" fontId="10" fillId="7" borderId="118" xfId="585" applyFont="1" applyFill="1" applyBorder="1" applyAlignment="1" applyProtection="1">
      <alignment horizontal="center" vertical="center"/>
      <protection hidden="1"/>
    </xf>
    <xf numFmtId="165" fontId="10" fillId="7" borderId="108" xfId="585" applyFont="1" applyFill="1" applyBorder="1" applyAlignment="1" applyProtection="1">
      <alignment horizontal="center" vertical="center"/>
      <protection hidden="1"/>
    </xf>
    <xf numFmtId="165" fontId="10" fillId="7" borderId="119" xfId="585" applyFont="1" applyFill="1" applyBorder="1" applyAlignment="1" applyProtection="1">
      <alignment horizontal="center" vertical="center"/>
      <protection hidden="1"/>
    </xf>
    <xf numFmtId="0" fontId="143" fillId="52" borderId="13" xfId="0" applyFont="1" applyFill="1" applyBorder="1" applyAlignment="1" applyProtection="1">
      <alignment horizontal="center" vertical="center" wrapText="1"/>
      <protection hidden="1"/>
    </xf>
    <xf numFmtId="0" fontId="143" fillId="52" borderId="23" xfId="0" applyFont="1" applyFill="1" applyBorder="1" applyAlignment="1" applyProtection="1">
      <alignment horizontal="center" vertical="center" wrapText="1"/>
      <protection hidden="1"/>
    </xf>
    <xf numFmtId="0" fontId="143" fillId="52" borderId="14" xfId="0" applyFont="1" applyFill="1" applyBorder="1" applyAlignment="1" applyProtection="1">
      <alignment horizontal="center" vertical="center" wrapText="1"/>
      <protection hidden="1"/>
    </xf>
    <xf numFmtId="0" fontId="13" fillId="52" borderId="19" xfId="0" applyFont="1" applyFill="1" applyBorder="1" applyAlignment="1" applyProtection="1">
      <alignment horizontal="center" vertical="center"/>
      <protection hidden="1"/>
    </xf>
    <xf numFmtId="0" fontId="13" fillId="52" borderId="39" xfId="0" applyFont="1" applyFill="1" applyBorder="1" applyAlignment="1" applyProtection="1">
      <alignment horizontal="center" vertical="center"/>
      <protection hidden="1"/>
    </xf>
    <xf numFmtId="0" fontId="13" fillId="52" borderId="32" xfId="0" applyFont="1" applyFill="1" applyBorder="1" applyAlignment="1" applyProtection="1">
      <alignment horizontal="center" vertical="center"/>
      <protection hidden="1"/>
    </xf>
    <xf numFmtId="0" fontId="10" fillId="53" borderId="42" xfId="0" applyFont="1" applyFill="1" applyBorder="1" applyAlignment="1" applyProtection="1">
      <alignment horizontal="center" vertical="center" wrapText="1"/>
      <protection hidden="1"/>
    </xf>
    <xf numFmtId="0" fontId="10" fillId="53" borderId="43" xfId="0" applyFont="1" applyFill="1" applyBorder="1" applyAlignment="1" applyProtection="1">
      <alignment horizontal="center" vertical="center" wrapText="1"/>
      <protection hidden="1"/>
    </xf>
    <xf numFmtId="0" fontId="10" fillId="53" borderId="44"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0" fillId="0" borderId="33"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9" fillId="0" borderId="220" xfId="0" applyFont="1" applyBorder="1" applyAlignment="1" applyProtection="1">
      <alignment horizontal="left" vertical="center" wrapText="1"/>
      <protection hidden="1"/>
    </xf>
    <xf numFmtId="0" fontId="9" fillId="0" borderId="108" xfId="0" applyFont="1" applyBorder="1" applyAlignment="1" applyProtection="1">
      <alignment horizontal="left" vertical="center" wrapText="1"/>
      <protection hidden="1"/>
    </xf>
    <xf numFmtId="0" fontId="13" fillId="0" borderId="130" xfId="0" applyFont="1" applyFill="1" applyBorder="1" applyAlignment="1" applyProtection="1">
      <alignment horizontal="center" vertical="center"/>
      <protection hidden="1"/>
    </xf>
    <xf numFmtId="0" fontId="13" fillId="0" borderId="108" xfId="0" applyFont="1" applyFill="1" applyBorder="1" applyAlignment="1" applyProtection="1">
      <alignment horizontal="center" vertical="center"/>
      <protection hidden="1"/>
    </xf>
    <xf numFmtId="0" fontId="13" fillId="52" borderId="194" xfId="0" applyFont="1" applyFill="1" applyBorder="1" applyAlignment="1" applyProtection="1">
      <alignment horizontal="center" vertical="center"/>
      <protection hidden="1"/>
    </xf>
    <xf numFmtId="0" fontId="13" fillId="52" borderId="195" xfId="0" applyFont="1" applyFill="1" applyBorder="1" applyAlignment="1" applyProtection="1">
      <alignment horizontal="center" vertical="center"/>
      <protection hidden="1"/>
    </xf>
    <xf numFmtId="0" fontId="13" fillId="52" borderId="196" xfId="0" applyFont="1" applyFill="1" applyBorder="1" applyAlignment="1" applyProtection="1">
      <alignment horizontal="center" vertical="center"/>
      <protection hidden="1"/>
    </xf>
    <xf numFmtId="49" fontId="13" fillId="47" borderId="146" xfId="459" applyNumberFormat="1" applyFont="1" applyFill="1" applyBorder="1" applyAlignment="1" applyProtection="1">
      <alignment horizontal="left" vertical="center" wrapText="1"/>
      <protection hidden="1"/>
    </xf>
    <xf numFmtId="49" fontId="13" fillId="47" borderId="310" xfId="459" applyNumberFormat="1" applyFont="1" applyFill="1" applyBorder="1" applyAlignment="1" applyProtection="1">
      <alignment horizontal="left" vertical="center" wrapText="1"/>
      <protection hidden="1"/>
    </xf>
    <xf numFmtId="49" fontId="13" fillId="47" borderId="0" xfId="459" applyNumberFormat="1" applyFont="1" applyFill="1" applyBorder="1" applyAlignment="1" applyProtection="1">
      <alignment horizontal="left" vertical="center" wrapText="1"/>
      <protection hidden="1"/>
    </xf>
    <xf numFmtId="49" fontId="13" fillId="47" borderId="4" xfId="459" applyNumberFormat="1" applyFont="1" applyFill="1" applyBorder="1" applyAlignment="1" applyProtection="1">
      <alignment horizontal="left" vertical="center" wrapText="1"/>
      <protection hidden="1"/>
    </xf>
    <xf numFmtId="49" fontId="13" fillId="47" borderId="141" xfId="459" applyNumberFormat="1" applyFont="1" applyFill="1" applyBorder="1" applyAlignment="1" applyProtection="1">
      <alignment horizontal="left" vertical="center" wrapText="1"/>
      <protection hidden="1"/>
    </xf>
    <xf numFmtId="49" fontId="13" fillId="47" borderId="279" xfId="459" applyNumberFormat="1" applyFont="1" applyFill="1" applyBorder="1" applyAlignment="1" applyProtection="1">
      <alignment horizontal="left" vertical="center" wrapText="1"/>
      <protection hidden="1"/>
    </xf>
    <xf numFmtId="0" fontId="13" fillId="52" borderId="270" xfId="0" applyFont="1" applyFill="1" applyBorder="1" applyAlignment="1" applyProtection="1">
      <alignment horizontal="center" vertical="center" wrapText="1"/>
      <protection hidden="1"/>
    </xf>
    <xf numFmtId="0" fontId="13" fillId="52" borderId="146" xfId="0" applyFont="1" applyFill="1" applyBorder="1" applyAlignment="1" applyProtection="1">
      <alignment horizontal="center" vertical="center" wrapText="1"/>
      <protection hidden="1"/>
    </xf>
    <xf numFmtId="0" fontId="13" fillId="52" borderId="271" xfId="0" applyFont="1" applyFill="1" applyBorder="1" applyAlignment="1" applyProtection="1">
      <alignment horizontal="center" vertical="center" wrapText="1"/>
      <protection hidden="1"/>
    </xf>
    <xf numFmtId="0" fontId="13" fillId="52" borderId="12" xfId="0" applyFont="1" applyFill="1" applyBorder="1" applyAlignment="1" applyProtection="1">
      <alignment horizontal="center" vertical="center" wrapText="1"/>
      <protection hidden="1"/>
    </xf>
    <xf numFmtId="0" fontId="13" fillId="52" borderId="0" xfId="0" applyFont="1" applyFill="1" applyBorder="1" applyAlignment="1" applyProtection="1">
      <alignment horizontal="center" vertical="center" wrapText="1"/>
      <protection hidden="1"/>
    </xf>
    <xf numFmtId="0" fontId="13" fillId="52" borderId="123" xfId="0" applyFont="1" applyFill="1" applyBorder="1" applyAlignment="1" applyProtection="1">
      <alignment horizontal="center" vertical="center" wrapText="1"/>
      <protection hidden="1"/>
    </xf>
    <xf numFmtId="0" fontId="13" fillId="52" borderId="278" xfId="0" applyFont="1" applyFill="1" applyBorder="1" applyAlignment="1" applyProtection="1">
      <alignment horizontal="center" vertical="center" wrapText="1"/>
      <protection hidden="1"/>
    </xf>
    <xf numFmtId="0" fontId="13" fillId="52" borderId="141" xfId="0" applyFont="1" applyFill="1" applyBorder="1" applyAlignment="1" applyProtection="1">
      <alignment horizontal="center" vertical="center" wrapText="1"/>
      <protection hidden="1"/>
    </xf>
    <xf numFmtId="0" fontId="13" fillId="52" borderId="312" xfId="0" applyFont="1" applyFill="1" applyBorder="1" applyAlignment="1" applyProtection="1">
      <alignment horizontal="center" vertical="center" wrapText="1"/>
      <protection hidden="1"/>
    </xf>
    <xf numFmtId="0" fontId="10" fillId="52" borderId="1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2" xfId="0" applyFont="1" applyFill="1" applyBorder="1" applyAlignment="1" applyProtection="1">
      <alignment horizontal="center" vertical="center"/>
      <protection hidden="1"/>
    </xf>
    <xf numFmtId="165" fontId="13" fillId="0" borderId="239" xfId="585" applyFont="1" applyBorder="1" applyAlignment="1" applyProtection="1">
      <alignment horizontal="center" vertical="center"/>
      <protection hidden="1"/>
    </xf>
    <xf numFmtId="165" fontId="13" fillId="0" borderId="240" xfId="585" applyFont="1" applyBorder="1" applyAlignment="1" applyProtection="1">
      <alignment horizontal="center" vertical="center"/>
      <protection hidden="1"/>
    </xf>
    <xf numFmtId="43" fontId="13" fillId="0" borderId="118" xfId="0" applyNumberFormat="1" applyFont="1" applyFill="1" applyBorder="1" applyAlignment="1" applyProtection="1">
      <alignment horizontal="center" vertical="center"/>
      <protection hidden="1"/>
    </xf>
    <xf numFmtId="0" fontId="13" fillId="0" borderId="277" xfId="0" applyFont="1" applyFill="1" applyBorder="1" applyAlignment="1" applyProtection="1">
      <alignment horizontal="center" vertical="center"/>
      <protection hidden="1"/>
    </xf>
    <xf numFmtId="165" fontId="10" fillId="0" borderId="281" xfId="585" applyFont="1" applyFill="1" applyBorder="1" applyAlignment="1" applyProtection="1">
      <alignment horizontal="center" vertical="center"/>
      <protection hidden="1"/>
    </xf>
    <xf numFmtId="165" fontId="10" fillId="0" borderId="164" xfId="585" applyFont="1" applyFill="1" applyBorder="1" applyAlignment="1" applyProtection="1">
      <alignment horizontal="center" vertical="center"/>
      <protection hidden="1"/>
    </xf>
    <xf numFmtId="0" fontId="10" fillId="50" borderId="273" xfId="0" applyFont="1" applyFill="1" applyBorder="1" applyAlignment="1" applyProtection="1">
      <alignment horizontal="left" vertical="center"/>
      <protection hidden="1"/>
    </xf>
    <xf numFmtId="0" fontId="10" fillId="50" borderId="121" xfId="0" applyFont="1" applyFill="1" applyBorder="1" applyAlignment="1" applyProtection="1">
      <alignment horizontal="left" vertical="center"/>
      <protection hidden="1"/>
    </xf>
    <xf numFmtId="0" fontId="10" fillId="50" borderId="12" xfId="0" applyFont="1" applyFill="1" applyBorder="1" applyAlignment="1" applyProtection="1">
      <alignment horizontal="left" vertical="center"/>
      <protection hidden="1"/>
    </xf>
    <xf numFmtId="0" fontId="10" fillId="50" borderId="0" xfId="0" applyFont="1" applyFill="1" applyBorder="1" applyAlignment="1" applyProtection="1">
      <alignment horizontal="left" vertical="center"/>
      <protection hidden="1"/>
    </xf>
    <xf numFmtId="0" fontId="10" fillId="50" borderId="272" xfId="0" applyFont="1" applyFill="1" applyBorder="1" applyAlignment="1" applyProtection="1">
      <alignment horizontal="left" vertical="center"/>
      <protection hidden="1"/>
    </xf>
    <xf numFmtId="0" fontId="10" fillId="50" borderId="101" xfId="0" applyFont="1" applyFill="1" applyBorder="1" applyAlignment="1" applyProtection="1">
      <alignment horizontal="left" vertical="center"/>
      <protection hidden="1"/>
    </xf>
    <xf numFmtId="0" fontId="13" fillId="0" borderId="227" xfId="0" applyFont="1" applyFill="1" applyBorder="1" applyAlignment="1" applyProtection="1">
      <alignment horizontal="center" vertical="center" wrapText="1"/>
      <protection hidden="1"/>
    </xf>
    <xf numFmtId="0" fontId="13" fillId="0" borderId="118" xfId="0" applyFont="1" applyFill="1" applyBorder="1" applyAlignment="1" applyProtection="1">
      <alignment horizontal="center" vertical="center" wrapText="1"/>
      <protection hidden="1"/>
    </xf>
    <xf numFmtId="0" fontId="10" fillId="52" borderId="306" xfId="459" applyFont="1" applyFill="1" applyBorder="1" applyAlignment="1" applyProtection="1">
      <alignment horizontal="center" vertical="center"/>
      <protection hidden="1"/>
    </xf>
    <xf numFmtId="0" fontId="10" fillId="52" borderId="226" xfId="459" applyFont="1" applyFill="1" applyBorder="1" applyAlignment="1" applyProtection="1">
      <alignment horizontal="center" vertical="center"/>
      <protection hidden="1"/>
    </xf>
    <xf numFmtId="0" fontId="143" fillId="52" borderId="118" xfId="0" applyFont="1" applyFill="1" applyBorder="1" applyAlignment="1" applyProtection="1">
      <alignment horizontal="left" vertical="center" wrapText="1"/>
      <protection hidden="1"/>
    </xf>
    <xf numFmtId="0" fontId="143" fillId="52" borderId="108" xfId="0" applyFont="1" applyFill="1" applyBorder="1" applyAlignment="1" applyProtection="1">
      <alignment horizontal="left" vertical="center" wrapText="1"/>
      <protection hidden="1"/>
    </xf>
    <xf numFmtId="0" fontId="143" fillId="52" borderId="109" xfId="0" applyFont="1" applyFill="1" applyBorder="1" applyAlignment="1" applyProtection="1">
      <alignment horizontal="left" vertical="center" wrapText="1"/>
      <protection hidden="1"/>
    </xf>
    <xf numFmtId="0" fontId="13" fillId="0" borderId="227" xfId="0" applyFont="1" applyFill="1" applyBorder="1" applyAlignment="1" applyProtection="1">
      <alignment horizontal="center" vertical="center"/>
      <protection hidden="1"/>
    </xf>
    <xf numFmtId="0" fontId="13" fillId="0" borderId="118" xfId="0" applyFont="1" applyFill="1" applyBorder="1" applyAlignment="1" applyProtection="1">
      <alignment horizontal="center" vertical="center"/>
      <protection hidden="1"/>
    </xf>
    <xf numFmtId="49" fontId="10" fillId="0" borderId="164" xfId="0" applyNumberFormat="1" applyFont="1" applyFill="1" applyBorder="1" applyAlignment="1" applyProtection="1">
      <alignment horizontal="right" vertical="center"/>
      <protection hidden="1"/>
    </xf>
    <xf numFmtId="49" fontId="10" fillId="0" borderId="103" xfId="0" applyNumberFormat="1" applyFont="1" applyFill="1" applyBorder="1" applyAlignment="1" applyProtection="1">
      <alignment horizontal="right" vertical="center"/>
      <protection hidden="1"/>
    </xf>
    <xf numFmtId="49" fontId="9" fillId="0" borderId="280" xfId="0" applyNumberFormat="1" applyFont="1" applyFill="1" applyBorder="1" applyAlignment="1" applyProtection="1">
      <alignment horizontal="left" vertical="center" wrapText="1"/>
      <protection hidden="1"/>
    </xf>
    <xf numFmtId="49" fontId="9" fillId="0" borderId="103" xfId="0" applyNumberFormat="1" applyFont="1" applyFill="1" applyBorder="1" applyAlignment="1" applyProtection="1">
      <alignment horizontal="left" vertical="center" wrapText="1"/>
      <protection hidden="1"/>
    </xf>
    <xf numFmtId="49" fontId="9" fillId="0" borderId="164" xfId="0" applyNumberFormat="1" applyFont="1" applyFill="1" applyBorder="1" applyAlignment="1" applyProtection="1">
      <alignment horizontal="left" vertical="center" wrapText="1"/>
      <protection hidden="1"/>
    </xf>
    <xf numFmtId="0" fontId="13" fillId="52" borderId="164" xfId="0" applyFont="1" applyFill="1" applyBorder="1" applyAlignment="1" applyProtection="1">
      <alignment horizontal="right" vertical="center"/>
      <protection hidden="1"/>
    </xf>
    <xf numFmtId="0" fontId="13" fillId="52" borderId="103" xfId="0" applyFont="1" applyFill="1" applyBorder="1" applyAlignment="1" applyProtection="1">
      <alignment horizontal="right" vertical="center"/>
      <protection hidden="1"/>
    </xf>
    <xf numFmtId="0" fontId="13" fillId="52" borderId="300" xfId="0" applyFont="1" applyFill="1" applyBorder="1" applyAlignment="1" applyProtection="1">
      <alignment horizontal="center" vertical="center"/>
      <protection hidden="1"/>
    </xf>
    <xf numFmtId="0" fontId="143" fillId="53" borderId="96" xfId="0" applyFont="1" applyFill="1" applyBorder="1" applyAlignment="1" applyProtection="1">
      <alignment horizontal="center" vertical="center" wrapText="1"/>
      <protection hidden="1"/>
    </xf>
    <xf numFmtId="0" fontId="143" fillId="53" borderId="141" xfId="0" applyFont="1" applyFill="1" applyBorder="1" applyAlignment="1" applyProtection="1">
      <alignment horizontal="center" vertical="center" wrapText="1"/>
      <protection hidden="1"/>
    </xf>
    <xf numFmtId="0" fontId="143" fillId="53" borderId="184" xfId="0" applyFont="1" applyFill="1" applyBorder="1" applyAlignment="1" applyProtection="1">
      <alignment horizontal="center" vertical="center" wrapText="1"/>
      <protection hidden="1"/>
    </xf>
    <xf numFmtId="0" fontId="9" fillId="0" borderId="303" xfId="0" applyFont="1" applyFill="1" applyBorder="1" applyAlignment="1" applyProtection="1">
      <alignment horizontal="center" vertical="center"/>
      <protection hidden="1"/>
    </xf>
    <xf numFmtId="0" fontId="9" fillId="0" borderId="304" xfId="0" applyFont="1" applyFill="1" applyBorder="1" applyAlignment="1" applyProtection="1">
      <alignment horizontal="center" vertical="center"/>
      <protection hidden="1"/>
    </xf>
    <xf numFmtId="0" fontId="13" fillId="52" borderId="218" xfId="459" applyFont="1" applyFill="1" applyBorder="1" applyAlignment="1" applyProtection="1">
      <alignment horizontal="right" vertical="center"/>
      <protection hidden="1"/>
    </xf>
    <xf numFmtId="0" fontId="13" fillId="52" borderId="175" xfId="0" applyFont="1" applyFill="1" applyBorder="1" applyAlignment="1" applyProtection="1">
      <alignment horizontal="center" vertical="center"/>
      <protection hidden="1"/>
    </xf>
    <xf numFmtId="0" fontId="13" fillId="52" borderId="190" xfId="0" applyFont="1" applyFill="1" applyBorder="1" applyAlignment="1" applyProtection="1">
      <alignment horizontal="center" vertical="center"/>
      <protection hidden="1"/>
    </xf>
    <xf numFmtId="0" fontId="13" fillId="52" borderId="286" xfId="0" applyFont="1" applyFill="1" applyBorder="1" applyAlignment="1" applyProtection="1">
      <alignment horizontal="center" vertical="center"/>
      <protection hidden="1"/>
    </xf>
    <xf numFmtId="0" fontId="13" fillId="52" borderId="286" xfId="0" applyFont="1" applyFill="1" applyBorder="1" applyAlignment="1" applyProtection="1">
      <alignment horizontal="center" vertical="center" wrapText="1"/>
      <protection hidden="1"/>
    </xf>
    <xf numFmtId="0" fontId="13" fillId="52" borderId="106" xfId="0" applyFont="1" applyFill="1" applyBorder="1" applyAlignment="1" applyProtection="1">
      <alignment horizontal="center" vertical="center" wrapText="1"/>
      <protection hidden="1"/>
    </xf>
    <xf numFmtId="49" fontId="9" fillId="0" borderId="153" xfId="0" applyNumberFormat="1" applyFont="1" applyFill="1" applyBorder="1" applyAlignment="1" applyProtection="1">
      <alignment horizontal="left" vertical="center" wrapText="1"/>
      <protection hidden="1"/>
    </xf>
    <xf numFmtId="49" fontId="9" fillId="0" borderId="108" xfId="0" applyNumberFormat="1" applyFont="1" applyFill="1" applyBorder="1" applyAlignment="1" applyProtection="1">
      <alignment horizontal="left" vertical="center" wrapText="1"/>
      <protection hidden="1"/>
    </xf>
    <xf numFmtId="49" fontId="9" fillId="0" borderId="119" xfId="0" applyNumberFormat="1" applyFont="1" applyFill="1" applyBorder="1" applyAlignment="1" applyProtection="1">
      <alignment horizontal="left" vertical="center" wrapText="1"/>
      <protection hidden="1"/>
    </xf>
    <xf numFmtId="49" fontId="9" fillId="0" borderId="153" xfId="0" applyNumberFormat="1" applyFont="1" applyFill="1" applyBorder="1" applyAlignment="1" applyProtection="1">
      <alignment horizontal="left" vertical="center"/>
      <protection hidden="1"/>
    </xf>
    <xf numFmtId="49" fontId="9" fillId="0" borderId="108" xfId="0" applyNumberFormat="1" applyFont="1" applyFill="1" applyBorder="1" applyAlignment="1" applyProtection="1">
      <alignment horizontal="left" vertical="center"/>
      <protection hidden="1"/>
    </xf>
    <xf numFmtId="49" fontId="9" fillId="0" borderId="119" xfId="0" applyNumberFormat="1" applyFont="1" applyFill="1" applyBorder="1" applyAlignment="1" applyProtection="1">
      <alignment horizontal="left" vertical="center"/>
      <protection hidden="1"/>
    </xf>
    <xf numFmtId="0" fontId="13" fillId="53" borderId="10" xfId="459" applyNumberFormat="1" applyFont="1" applyFill="1" applyBorder="1" applyAlignment="1" applyProtection="1">
      <alignment horizontal="center" vertical="center"/>
      <protection hidden="1"/>
    </xf>
    <xf numFmtId="0" fontId="13" fillId="52" borderId="10" xfId="459" applyNumberFormat="1" applyFont="1" applyFill="1" applyBorder="1" applyAlignment="1" applyProtection="1">
      <alignment horizontal="center" vertical="center"/>
      <protection hidden="1"/>
    </xf>
    <xf numFmtId="0" fontId="10" fillId="0" borderId="10" xfId="459" applyFont="1" applyFill="1" applyBorder="1" applyAlignment="1" applyProtection="1">
      <alignment horizontal="center" vertical="center"/>
      <protection hidden="1"/>
    </xf>
    <xf numFmtId="49" fontId="10" fillId="0" borderId="10" xfId="459" applyNumberFormat="1" applyFont="1" applyFill="1" applyBorder="1" applyAlignment="1" applyProtection="1">
      <alignment horizontal="left" vertical="center"/>
      <protection hidden="1"/>
    </xf>
    <xf numFmtId="49" fontId="9" fillId="0" borderId="42" xfId="0" applyNumberFormat="1" applyFont="1" applyFill="1" applyBorder="1" applyAlignment="1" applyProtection="1">
      <alignment horizontal="left" vertical="center" wrapText="1"/>
      <protection hidden="1"/>
    </xf>
    <xf numFmtId="49" fontId="9" fillId="0" borderId="43" xfId="0" applyNumberFormat="1" applyFont="1" applyFill="1" applyBorder="1" applyAlignment="1" applyProtection="1">
      <alignment horizontal="left" vertical="center" wrapText="1"/>
      <protection hidden="1"/>
    </xf>
    <xf numFmtId="49" fontId="9" fillId="0" borderId="45" xfId="0" applyNumberFormat="1" applyFont="1" applyFill="1" applyBorder="1" applyAlignment="1" applyProtection="1">
      <alignment horizontal="left" vertical="center" wrapText="1"/>
      <protection hidden="1"/>
    </xf>
    <xf numFmtId="49" fontId="9" fillId="0" borderId="33" xfId="0" applyNumberFormat="1" applyFont="1" applyFill="1" applyBorder="1" applyAlignment="1" applyProtection="1">
      <alignment horizontal="left" vertical="center" wrapText="1"/>
      <protection hidden="1"/>
    </xf>
    <xf numFmtId="49" fontId="9" fillId="0" borderId="28" xfId="0" applyNumberFormat="1" applyFont="1" applyFill="1" applyBorder="1" applyAlignment="1" applyProtection="1">
      <alignment horizontal="left" vertical="center" wrapText="1"/>
      <protection hidden="1"/>
    </xf>
    <xf numFmtId="49" fontId="10" fillId="52" borderId="241" xfId="459" applyNumberFormat="1" applyFont="1" applyFill="1" applyBorder="1" applyAlignment="1" applyProtection="1">
      <alignment horizontal="center" vertical="center" wrapText="1"/>
      <protection hidden="1"/>
    </xf>
    <xf numFmtId="49" fontId="10" fillId="52" borderId="154" xfId="459" applyNumberFormat="1" applyFont="1" applyFill="1" applyBorder="1" applyAlignment="1" applyProtection="1">
      <alignment horizontal="center" vertical="center" wrapText="1"/>
      <protection hidden="1"/>
    </xf>
    <xf numFmtId="49" fontId="10" fillId="0" borderId="117" xfId="459" applyNumberFormat="1" applyFont="1" applyFill="1" applyBorder="1" applyAlignment="1" applyProtection="1">
      <alignment horizontal="center" vertical="center" wrapText="1"/>
      <protection hidden="1"/>
    </xf>
    <xf numFmtId="49" fontId="13" fillId="52" borderId="11" xfId="459" applyNumberFormat="1" applyFont="1" applyFill="1" applyBorder="1" applyAlignment="1" applyProtection="1">
      <alignment horizontal="left" vertical="center"/>
      <protection hidden="1"/>
    </xf>
    <xf numFmtId="49" fontId="13" fillId="52" borderId="28" xfId="459" applyNumberFormat="1" applyFont="1" applyFill="1" applyBorder="1" applyAlignment="1" applyProtection="1">
      <alignment horizontal="left" vertical="center"/>
      <protection hidden="1"/>
    </xf>
    <xf numFmtId="49" fontId="13" fillId="52" borderId="22" xfId="459" applyNumberFormat="1" applyFont="1" applyFill="1" applyBorder="1" applyAlignment="1" applyProtection="1">
      <alignment horizontal="left" vertical="center"/>
      <protection hidden="1"/>
    </xf>
    <xf numFmtId="49" fontId="9" fillId="0" borderId="10" xfId="459" applyNumberFormat="1" applyFont="1" applyFill="1" applyBorder="1" applyAlignment="1" applyProtection="1">
      <alignment horizontal="left" vertical="center" wrapText="1"/>
      <protection hidden="1"/>
    </xf>
    <xf numFmtId="165" fontId="10" fillId="7" borderId="130" xfId="585" applyFont="1" applyFill="1" applyBorder="1" applyAlignment="1" applyProtection="1">
      <alignment horizontal="right" vertical="center"/>
      <protection locked="0"/>
    </xf>
    <xf numFmtId="49" fontId="10" fillId="52" borderId="6" xfId="459" applyNumberFormat="1" applyFont="1" applyFill="1" applyBorder="1" applyAlignment="1" applyProtection="1">
      <alignment horizontal="center" vertical="center" wrapText="1"/>
      <protection hidden="1"/>
    </xf>
    <xf numFmtId="49" fontId="10" fillId="52" borderId="129" xfId="459" applyNumberFormat="1" applyFont="1" applyFill="1" applyBorder="1" applyAlignment="1" applyProtection="1">
      <alignment horizontal="center" vertical="center" wrapText="1"/>
      <protection hidden="1"/>
    </xf>
    <xf numFmtId="49" fontId="10" fillId="52" borderId="12" xfId="459" applyNumberFormat="1" applyFont="1" applyFill="1" applyBorder="1" applyAlignment="1" applyProtection="1">
      <alignment horizontal="center" vertical="center" wrapText="1"/>
      <protection hidden="1"/>
    </xf>
    <xf numFmtId="49" fontId="10" fillId="52" borderId="123" xfId="459" applyNumberFormat="1" applyFont="1" applyFill="1" applyBorder="1" applyAlignment="1" applyProtection="1">
      <alignment horizontal="center" vertical="center" wrapText="1"/>
      <protection hidden="1"/>
    </xf>
    <xf numFmtId="49" fontId="10" fillId="52" borderId="272" xfId="459" applyNumberFormat="1" applyFont="1" applyFill="1" applyBorder="1" applyAlignment="1" applyProtection="1">
      <alignment horizontal="center" vertical="center" wrapText="1"/>
      <protection hidden="1"/>
    </xf>
    <xf numFmtId="49" fontId="10" fillId="52" borderId="133" xfId="459" applyNumberFormat="1" applyFont="1" applyFill="1" applyBorder="1" applyAlignment="1" applyProtection="1">
      <alignment horizontal="center" vertical="center" wrapText="1"/>
      <protection hidden="1"/>
    </xf>
    <xf numFmtId="49" fontId="10" fillId="0" borderId="276" xfId="459" applyNumberFormat="1" applyFont="1" applyFill="1" applyBorder="1" applyAlignment="1" applyProtection="1">
      <alignment horizontal="center" vertical="center"/>
      <protection hidden="1"/>
    </xf>
    <xf numFmtId="49" fontId="10" fillId="0" borderId="2" xfId="459" applyNumberFormat="1" applyFont="1" applyFill="1" applyBorder="1" applyAlignment="1" applyProtection="1">
      <alignment horizontal="center" vertical="center"/>
      <protection hidden="1"/>
    </xf>
    <xf numFmtId="49" fontId="10" fillId="0" borderId="129" xfId="459" applyNumberFormat="1" applyFont="1" applyFill="1" applyBorder="1" applyAlignment="1" applyProtection="1">
      <alignment horizontal="center" vertical="center"/>
      <protection hidden="1"/>
    </xf>
    <xf numFmtId="49" fontId="10" fillId="0" borderId="100" xfId="459" applyNumberFormat="1" applyFont="1" applyFill="1" applyBorder="1" applyAlignment="1" applyProtection="1">
      <alignment horizontal="center" vertical="center"/>
      <protection hidden="1"/>
    </xf>
    <xf numFmtId="49" fontId="10" fillId="0" borderId="101" xfId="459" applyNumberFormat="1" applyFont="1" applyFill="1" applyBorder="1" applyAlignment="1" applyProtection="1">
      <alignment horizontal="center" vertical="center"/>
      <protection hidden="1"/>
    </xf>
    <xf numFmtId="49" fontId="10" fillId="0" borderId="133" xfId="459" applyNumberFormat="1" applyFont="1" applyFill="1" applyBorder="1" applyAlignment="1" applyProtection="1">
      <alignment horizontal="center" vertical="center"/>
      <protection hidden="1"/>
    </xf>
    <xf numFmtId="0" fontId="13" fillId="48" borderId="19" xfId="0" applyFont="1" applyFill="1" applyBorder="1" applyAlignment="1" applyProtection="1">
      <alignment horizontal="left" vertical="center"/>
      <protection hidden="1"/>
    </xf>
    <xf numFmtId="0" fontId="13" fillId="48" borderId="39" xfId="0" applyFont="1" applyFill="1" applyBorder="1" applyAlignment="1" applyProtection="1">
      <alignment horizontal="left" vertical="center"/>
      <protection hidden="1"/>
    </xf>
    <xf numFmtId="0" fontId="13" fillId="48" borderId="39" xfId="0" applyFont="1" applyFill="1" applyBorder="1" applyAlignment="1" applyProtection="1">
      <alignment horizontal="center" vertical="center"/>
      <protection hidden="1"/>
    </xf>
    <xf numFmtId="0" fontId="13" fillId="48" borderId="32" xfId="0" applyFont="1" applyFill="1" applyBorder="1" applyAlignment="1" applyProtection="1">
      <alignment horizontal="center" vertical="center"/>
      <protection hidden="1"/>
    </xf>
    <xf numFmtId="0" fontId="13" fillId="48" borderId="19" xfId="0" applyFont="1" applyFill="1" applyBorder="1" applyAlignment="1" applyProtection="1">
      <alignment horizontal="center" vertical="center"/>
      <protection hidden="1"/>
    </xf>
    <xf numFmtId="49" fontId="10" fillId="0" borderId="124" xfId="459" applyNumberFormat="1" applyFont="1" applyFill="1" applyBorder="1" applyAlignment="1" applyProtection="1">
      <alignment horizontal="center" vertical="center" wrapText="1"/>
      <protection hidden="1"/>
    </xf>
    <xf numFmtId="49" fontId="10" fillId="0" borderId="121" xfId="459" applyNumberFormat="1" applyFont="1" applyFill="1" applyBorder="1" applyAlignment="1" applyProtection="1">
      <alignment horizontal="center" vertical="center" wrapText="1"/>
      <protection hidden="1"/>
    </xf>
    <xf numFmtId="49" fontId="10" fillId="0" borderId="122" xfId="459" applyNumberFormat="1" applyFont="1" applyFill="1" applyBorder="1" applyAlignment="1" applyProtection="1">
      <alignment horizontal="center" vertical="center" wrapText="1"/>
      <protection hidden="1"/>
    </xf>
    <xf numFmtId="49" fontId="10" fillId="0" borderId="100" xfId="459" applyNumberFormat="1" applyFont="1" applyFill="1" applyBorder="1" applyAlignment="1" applyProtection="1">
      <alignment horizontal="center" vertical="center" wrapText="1"/>
      <protection hidden="1"/>
    </xf>
    <xf numFmtId="49" fontId="10" fillId="0" borderId="101" xfId="459" applyNumberFormat="1" applyFont="1" applyFill="1" applyBorder="1" applyAlignment="1" applyProtection="1">
      <alignment horizontal="center" vertical="center" wrapText="1"/>
      <protection hidden="1"/>
    </xf>
    <xf numFmtId="49" fontId="10" fillId="0" borderId="133" xfId="459" applyNumberFormat="1" applyFont="1" applyFill="1" applyBorder="1" applyAlignment="1" applyProtection="1">
      <alignment horizontal="center" vertical="center" wrapText="1"/>
      <protection hidden="1"/>
    </xf>
    <xf numFmtId="49" fontId="10" fillId="52" borderId="168" xfId="459" applyNumberFormat="1" applyFont="1" applyFill="1" applyBorder="1" applyAlignment="1" applyProtection="1">
      <alignment horizontal="center" vertical="center" wrapText="1"/>
      <protection hidden="1"/>
    </xf>
    <xf numFmtId="49" fontId="10" fillId="0" borderId="117" xfId="459" applyNumberFormat="1" applyFont="1" applyFill="1" applyBorder="1" applyAlignment="1" applyProtection="1">
      <alignment horizontal="center" vertical="center"/>
      <protection hidden="1"/>
    </xf>
    <xf numFmtId="49" fontId="9" fillId="55" borderId="220" xfId="459" applyNumberFormat="1" applyFont="1" applyFill="1" applyBorder="1" applyAlignment="1" applyProtection="1">
      <alignment horizontal="left" vertical="center"/>
      <protection hidden="1"/>
    </xf>
    <xf numFmtId="49" fontId="9" fillId="55" borderId="107" xfId="459" applyNumberFormat="1" applyFont="1" applyFill="1" applyBorder="1" applyAlignment="1" applyProtection="1">
      <alignment horizontal="left" vertical="center"/>
      <protection hidden="1"/>
    </xf>
    <xf numFmtId="0" fontId="10" fillId="53" borderId="117" xfId="459" applyNumberFormat="1" applyFont="1" applyFill="1" applyBorder="1" applyAlignment="1" applyProtection="1">
      <alignment horizontal="center" vertical="center"/>
      <protection hidden="1"/>
    </xf>
    <xf numFmtId="0" fontId="10" fillId="0" borderId="117" xfId="459" applyNumberFormat="1" applyFont="1" applyFill="1" applyBorder="1" applyAlignment="1" applyProtection="1">
      <alignment horizontal="center" vertical="center"/>
      <protection hidden="1"/>
    </xf>
    <xf numFmtId="49" fontId="10" fillId="0" borderId="134" xfId="459" applyNumberFormat="1" applyFont="1" applyFill="1" applyBorder="1" applyAlignment="1" applyProtection="1">
      <alignment horizontal="center" vertical="center" wrapText="1"/>
      <protection hidden="1"/>
    </xf>
    <xf numFmtId="49" fontId="9" fillId="55" borderId="274" xfId="459" applyNumberFormat="1" applyFont="1" applyFill="1" applyBorder="1" applyAlignment="1" applyProtection="1">
      <alignment horizontal="left" vertical="center" wrapText="1"/>
      <protection hidden="1"/>
    </xf>
    <xf numFmtId="49" fontId="9" fillId="55" borderId="161" xfId="459" applyNumberFormat="1" applyFont="1" applyFill="1" applyBorder="1" applyAlignment="1" applyProtection="1">
      <alignment horizontal="left" vertical="center" wrapText="1"/>
      <protection hidden="1"/>
    </xf>
    <xf numFmtId="49" fontId="9" fillId="55" borderId="273" xfId="459" applyNumberFormat="1" applyFont="1" applyFill="1" applyBorder="1" applyAlignment="1" applyProtection="1">
      <alignment horizontal="left" vertical="center" wrapText="1"/>
      <protection hidden="1"/>
    </xf>
    <xf numFmtId="49" fontId="9" fillId="55" borderId="120" xfId="459" applyNumberFormat="1" applyFont="1" applyFill="1" applyBorder="1" applyAlignment="1" applyProtection="1">
      <alignment horizontal="left" vertical="center" wrapText="1"/>
      <protection hidden="1"/>
    </xf>
    <xf numFmtId="0" fontId="10" fillId="53" borderId="275" xfId="459" applyNumberFormat="1" applyFont="1" applyFill="1" applyBorder="1" applyAlignment="1" applyProtection="1">
      <alignment horizontal="center" vertical="center"/>
      <protection hidden="1"/>
    </xf>
    <xf numFmtId="0" fontId="10" fillId="53" borderId="134" xfId="459" applyNumberFormat="1" applyFont="1" applyFill="1" applyBorder="1" applyAlignment="1" applyProtection="1">
      <alignment horizontal="center" vertical="center"/>
      <protection hidden="1"/>
    </xf>
    <xf numFmtId="0" fontId="10" fillId="0" borderId="275" xfId="459" applyNumberFormat="1" applyFont="1" applyFill="1" applyBorder="1" applyAlignment="1" applyProtection="1">
      <alignment horizontal="center" vertical="center"/>
      <protection hidden="1"/>
    </xf>
    <xf numFmtId="0" fontId="10" fillId="0" borderId="134" xfId="459" applyNumberFormat="1" applyFont="1" applyFill="1" applyBorder="1" applyAlignment="1" applyProtection="1">
      <alignment horizontal="center" vertical="center"/>
      <protection hidden="1"/>
    </xf>
    <xf numFmtId="49" fontId="9" fillId="3" borderId="220" xfId="459" applyNumberFormat="1" applyFont="1" applyFill="1" applyBorder="1" applyAlignment="1" applyProtection="1">
      <alignment horizontal="left" vertical="center"/>
      <protection hidden="1"/>
    </xf>
    <xf numFmtId="49" fontId="9" fillId="3" borderId="107" xfId="459" applyNumberFormat="1" applyFont="1" applyFill="1" applyBorder="1" applyAlignment="1" applyProtection="1">
      <alignment horizontal="left" vertical="center"/>
      <protection hidden="1"/>
    </xf>
    <xf numFmtId="165" fontId="10" fillId="7" borderId="150" xfId="585" applyFont="1" applyFill="1" applyBorder="1" applyAlignment="1" applyProtection="1">
      <alignment horizontal="right" vertical="center"/>
      <protection locked="0"/>
    </xf>
    <xf numFmtId="49" fontId="13" fillId="52" borderId="111" xfId="459" applyNumberFormat="1" applyFont="1" applyFill="1" applyBorder="1" applyAlignment="1" applyProtection="1">
      <alignment horizontal="center" vertical="center"/>
      <protection hidden="1"/>
    </xf>
    <xf numFmtId="49" fontId="13" fillId="52" borderId="112" xfId="459" applyNumberFormat="1" applyFont="1" applyFill="1" applyBorder="1" applyAlignment="1" applyProtection="1">
      <alignment horizontal="center" vertical="center"/>
      <protection hidden="1"/>
    </xf>
    <xf numFmtId="49" fontId="9" fillId="0" borderId="220" xfId="459" applyNumberFormat="1" applyFont="1" applyFill="1" applyBorder="1" applyAlignment="1" applyProtection="1">
      <alignment horizontal="left" vertical="center"/>
      <protection hidden="1"/>
    </xf>
    <xf numFmtId="49" fontId="9" fillId="0" borderId="107" xfId="459" applyNumberFormat="1" applyFont="1" applyFill="1" applyBorder="1" applyAlignment="1" applyProtection="1">
      <alignment horizontal="left" vertical="center"/>
      <protection hidden="1"/>
    </xf>
    <xf numFmtId="165" fontId="10" fillId="7" borderId="167" xfId="585" applyFont="1" applyFill="1" applyBorder="1" applyAlignment="1" applyProtection="1">
      <alignment horizontal="right" vertical="center"/>
      <protection locked="0"/>
    </xf>
    <xf numFmtId="49" fontId="9" fillId="0" borderId="273" xfId="459" applyNumberFormat="1" applyFont="1" applyFill="1" applyBorder="1" applyAlignment="1" applyProtection="1">
      <alignment horizontal="left" vertical="center"/>
      <protection hidden="1"/>
    </xf>
    <xf numFmtId="49" fontId="9" fillId="0" borderId="121" xfId="459" applyNumberFormat="1" applyFont="1" applyFill="1" applyBorder="1" applyAlignment="1" applyProtection="1">
      <alignment horizontal="left" vertical="center"/>
      <protection hidden="1"/>
    </xf>
    <xf numFmtId="49" fontId="9" fillId="0" borderId="272" xfId="459" applyNumberFormat="1" applyFont="1" applyFill="1" applyBorder="1" applyAlignment="1" applyProtection="1">
      <alignment horizontal="left" vertical="center"/>
      <protection hidden="1"/>
    </xf>
    <xf numFmtId="49" fontId="9" fillId="0" borderId="101" xfId="459" applyNumberFormat="1" applyFont="1" applyFill="1" applyBorder="1" applyAlignment="1" applyProtection="1">
      <alignment horizontal="left" vertical="center"/>
      <protection hidden="1"/>
    </xf>
    <xf numFmtId="0" fontId="10" fillId="53" borderId="110" xfId="459" applyNumberFormat="1" applyFont="1" applyFill="1" applyBorder="1" applyAlignment="1" applyProtection="1">
      <alignment horizontal="center" vertical="center"/>
      <protection hidden="1"/>
    </xf>
    <xf numFmtId="0" fontId="10" fillId="0" borderId="124" xfId="459" applyNumberFormat="1" applyFont="1" applyFill="1" applyBorder="1" applyAlignment="1" applyProtection="1">
      <alignment horizontal="center" vertical="center"/>
      <protection hidden="1"/>
    </xf>
    <xf numFmtId="0" fontId="10" fillId="0" borderId="100" xfId="459" applyNumberFormat="1" applyFont="1" applyFill="1" applyBorder="1" applyAlignment="1" applyProtection="1">
      <alignment horizontal="center" vertical="center"/>
      <protection hidden="1"/>
    </xf>
    <xf numFmtId="165" fontId="10" fillId="7" borderId="10" xfId="585" applyFont="1" applyFill="1" applyBorder="1" applyAlignment="1" applyProtection="1">
      <alignment horizontal="right" vertical="center"/>
      <protection locked="0"/>
    </xf>
    <xf numFmtId="49" fontId="9" fillId="3" borderId="273" xfId="459" applyNumberFormat="1" applyFont="1" applyFill="1" applyBorder="1" applyAlignment="1" applyProtection="1">
      <alignment horizontal="left" vertical="center" wrapText="1"/>
      <protection hidden="1"/>
    </xf>
    <xf numFmtId="49" fontId="9" fillId="3" borderId="121" xfId="459" applyNumberFormat="1" applyFont="1" applyFill="1" applyBorder="1" applyAlignment="1" applyProtection="1">
      <alignment horizontal="left" vertical="center" wrapText="1"/>
      <protection hidden="1"/>
    </xf>
    <xf numFmtId="49" fontId="9" fillId="3" borderId="12" xfId="459" applyNumberFormat="1" applyFont="1" applyFill="1" applyBorder="1" applyAlignment="1" applyProtection="1">
      <alignment horizontal="left" vertical="center" wrapText="1"/>
      <protection hidden="1"/>
    </xf>
    <xf numFmtId="49" fontId="9" fillId="3" borderId="0" xfId="459" applyNumberFormat="1" applyFont="1" applyFill="1" applyBorder="1" applyAlignment="1" applyProtection="1">
      <alignment horizontal="left" vertical="center" wrapText="1"/>
      <protection hidden="1"/>
    </xf>
    <xf numFmtId="49" fontId="9" fillId="3" borderId="272" xfId="459" applyNumberFormat="1" applyFont="1" applyFill="1" applyBorder="1" applyAlignment="1" applyProtection="1">
      <alignment horizontal="left" vertical="center" wrapText="1"/>
      <protection hidden="1"/>
    </xf>
    <xf numFmtId="49" fontId="9" fillId="3" borderId="101" xfId="459" applyNumberFormat="1" applyFont="1" applyFill="1" applyBorder="1" applyAlignment="1" applyProtection="1">
      <alignment horizontal="left" vertical="center" wrapText="1"/>
      <protection hidden="1"/>
    </xf>
    <xf numFmtId="165" fontId="10" fillId="0" borderId="130" xfId="585" applyFont="1" applyFill="1" applyBorder="1" applyAlignment="1" applyProtection="1">
      <alignment horizontal="right" vertical="center"/>
      <protection locked="0"/>
    </xf>
    <xf numFmtId="165" fontId="10" fillId="0" borderId="130" xfId="585" applyFont="1" applyFill="1" applyBorder="1" applyAlignment="1" applyProtection="1">
      <alignment horizontal="right" vertical="center"/>
      <protection hidden="1"/>
    </xf>
    <xf numFmtId="165" fontId="10" fillId="0" borderId="167" xfId="585" applyFont="1" applyFill="1" applyBorder="1" applyAlignment="1" applyProtection="1">
      <alignment horizontal="right" vertical="center"/>
      <protection hidden="1"/>
    </xf>
    <xf numFmtId="165" fontId="10" fillId="0" borderId="167" xfId="585" applyFont="1" applyFill="1" applyBorder="1" applyAlignment="1" applyProtection="1">
      <alignment horizontal="right" vertical="center"/>
      <protection locked="0"/>
    </xf>
    <xf numFmtId="0" fontId="9" fillId="0" borderId="107" xfId="459" applyFont="1" applyFill="1" applyBorder="1" applyAlignment="1" applyProtection="1">
      <alignment horizontal="left" vertical="center" wrapText="1"/>
      <protection hidden="1"/>
    </xf>
    <xf numFmtId="0" fontId="9" fillId="0" borderId="108" xfId="459" applyFont="1" applyFill="1" applyBorder="1" applyAlignment="1" applyProtection="1">
      <alignment horizontal="left" vertical="center" wrapText="1"/>
      <protection hidden="1"/>
    </xf>
    <xf numFmtId="0" fontId="9" fillId="0" borderId="109" xfId="459" applyFont="1" applyFill="1" applyBorder="1" applyAlignment="1" applyProtection="1">
      <alignment horizontal="left" vertical="center" wrapText="1"/>
      <protection hidden="1"/>
    </xf>
    <xf numFmtId="0" fontId="9" fillId="0" borderId="273" xfId="459" applyFont="1" applyFill="1" applyBorder="1" applyAlignment="1" applyProtection="1">
      <alignment horizontal="left" vertical="center"/>
      <protection hidden="1"/>
    </xf>
    <xf numFmtId="0" fontId="9" fillId="0" borderId="121" xfId="459" applyFont="1" applyFill="1" applyBorder="1" applyAlignment="1" applyProtection="1">
      <alignment horizontal="left" vertical="center"/>
      <protection hidden="1"/>
    </xf>
    <xf numFmtId="0" fontId="9" fillId="0" borderId="122" xfId="459" applyFont="1" applyFill="1" applyBorder="1" applyAlignment="1" applyProtection="1">
      <alignment horizontal="left" vertical="center"/>
      <protection hidden="1"/>
    </xf>
    <xf numFmtId="49" fontId="10" fillId="52" borderId="120" xfId="459" applyNumberFormat="1" applyFont="1" applyFill="1" applyBorder="1" applyAlignment="1" applyProtection="1">
      <alignment horizontal="center" vertical="center" wrapText="1"/>
      <protection hidden="1"/>
    </xf>
    <xf numFmtId="49" fontId="10" fillId="52" borderId="122" xfId="459" applyNumberFormat="1" applyFont="1" applyFill="1" applyBorder="1" applyAlignment="1" applyProtection="1">
      <alignment horizontal="center" vertical="center" wrapText="1"/>
      <protection hidden="1"/>
    </xf>
    <xf numFmtId="49" fontId="10" fillId="52" borderId="98" xfId="459" applyNumberFormat="1" applyFont="1" applyFill="1" applyBorder="1" applyAlignment="1" applyProtection="1">
      <alignment horizontal="center" vertical="center" wrapText="1"/>
      <protection hidden="1"/>
    </xf>
    <xf numFmtId="49" fontId="10" fillId="52" borderId="132" xfId="459" applyNumberFormat="1" applyFont="1" applyFill="1" applyBorder="1" applyAlignment="1" applyProtection="1">
      <alignment horizontal="center" vertical="center" wrapText="1"/>
      <protection hidden="1"/>
    </xf>
    <xf numFmtId="0" fontId="12" fillId="0" borderId="270" xfId="459" applyFont="1" applyFill="1" applyBorder="1" applyAlignment="1" applyProtection="1">
      <alignment horizontal="left" vertical="center"/>
      <protection hidden="1"/>
    </xf>
    <xf numFmtId="0" fontId="12" fillId="0" borderId="146" xfId="459" applyFont="1" applyFill="1" applyBorder="1" applyAlignment="1" applyProtection="1">
      <alignment horizontal="left" vertical="center"/>
      <protection hidden="1"/>
    </xf>
    <xf numFmtId="0" fontId="12" fillId="0" borderId="271" xfId="459" applyFont="1" applyFill="1" applyBorder="1" applyAlignment="1" applyProtection="1">
      <alignment horizontal="left" vertical="center"/>
      <protection hidden="1"/>
    </xf>
    <xf numFmtId="49" fontId="10" fillId="53" borderId="117" xfId="459" applyNumberFormat="1" applyFont="1" applyFill="1" applyBorder="1" applyAlignment="1" applyProtection="1">
      <alignment horizontal="center" vertical="center"/>
      <protection hidden="1"/>
    </xf>
    <xf numFmtId="49" fontId="13" fillId="52" borderId="266" xfId="459" applyNumberFormat="1" applyFont="1" applyFill="1" applyBorder="1" applyAlignment="1" applyProtection="1">
      <alignment horizontal="left" vertical="center"/>
      <protection hidden="1"/>
    </xf>
    <xf numFmtId="49" fontId="13" fillId="52" borderId="99" xfId="459" applyNumberFormat="1" applyFont="1" applyFill="1" applyBorder="1" applyAlignment="1" applyProtection="1">
      <alignment horizontal="left" vertical="center"/>
      <protection hidden="1"/>
    </xf>
    <xf numFmtId="0" fontId="10" fillId="52" borderId="114" xfId="459" applyNumberFormat="1" applyFont="1" applyFill="1" applyBorder="1" applyAlignment="1" applyProtection="1">
      <alignment horizontal="center" vertical="center"/>
      <protection hidden="1"/>
    </xf>
    <xf numFmtId="0" fontId="10" fillId="52" borderId="198" xfId="459" applyNumberFormat="1" applyFont="1" applyFill="1" applyBorder="1" applyAlignment="1" applyProtection="1">
      <alignment horizontal="center" vertical="center"/>
      <protection hidden="1"/>
    </xf>
    <xf numFmtId="49" fontId="9" fillId="0" borderId="22" xfId="459" applyNumberFormat="1" applyFont="1" applyFill="1" applyBorder="1" applyAlignment="1" applyProtection="1">
      <alignment horizontal="left" vertical="center"/>
      <protection hidden="1"/>
    </xf>
    <xf numFmtId="0" fontId="9" fillId="0" borderId="10" xfId="0" applyFont="1" applyBorder="1" applyProtection="1">
      <protection hidden="1"/>
    </xf>
    <xf numFmtId="49" fontId="132" fillId="0" borderId="3" xfId="459" applyNumberFormat="1" applyFont="1" applyFill="1" applyBorder="1" applyAlignment="1" applyProtection="1">
      <alignment horizontal="left" vertical="top" wrapText="1"/>
      <protection hidden="1"/>
    </xf>
    <xf numFmtId="49" fontId="132" fillId="0" borderId="7" xfId="459" applyNumberFormat="1" applyFont="1" applyFill="1" applyBorder="1" applyAlignment="1" applyProtection="1">
      <alignment horizontal="left" vertical="top" wrapText="1"/>
      <protection hidden="1"/>
    </xf>
    <xf numFmtId="49" fontId="132" fillId="0" borderId="6" xfId="459" applyNumberFormat="1" applyFont="1" applyFill="1" applyBorder="1" applyAlignment="1" applyProtection="1">
      <alignment horizontal="left" vertical="top" wrapText="1"/>
      <protection hidden="1"/>
    </xf>
    <xf numFmtId="165" fontId="10" fillId="0" borderId="267" xfId="585" applyFont="1" applyBorder="1" applyAlignment="1" applyProtection="1">
      <alignment horizontal="left" vertical="center"/>
      <protection hidden="1"/>
    </xf>
    <xf numFmtId="49" fontId="13" fillId="52" borderId="268" xfId="459" applyNumberFormat="1" applyFont="1" applyFill="1" applyBorder="1" applyAlignment="1" applyProtection="1">
      <alignment horizontal="left" vertical="center"/>
      <protection hidden="1"/>
    </xf>
    <xf numFmtId="49" fontId="13" fillId="52" borderId="213" xfId="459" applyNumberFormat="1" applyFont="1" applyFill="1" applyBorder="1" applyAlignment="1" applyProtection="1">
      <alignment horizontal="left" vertical="center"/>
      <protection hidden="1"/>
    </xf>
    <xf numFmtId="0" fontId="10" fillId="52" borderId="269" xfId="459" applyNumberFormat="1" applyFont="1" applyFill="1" applyBorder="1" applyAlignment="1" applyProtection="1">
      <alignment horizontal="center" vertical="center"/>
      <protection hidden="1"/>
    </xf>
    <xf numFmtId="0" fontId="13" fillId="52" borderId="269" xfId="459" applyNumberFormat="1" applyFont="1" applyFill="1" applyBorder="1" applyAlignment="1" applyProtection="1">
      <alignment horizontal="center" vertical="center"/>
      <protection hidden="1"/>
    </xf>
    <xf numFmtId="165" fontId="10" fillId="0" borderId="142" xfId="585" applyFont="1" applyBorder="1" applyAlignment="1" applyProtection="1">
      <alignment horizontal="left" vertical="center"/>
      <protection hidden="1"/>
    </xf>
    <xf numFmtId="49" fontId="9" fillId="0" borderId="10" xfId="459" applyNumberFormat="1" applyFont="1" applyFill="1" applyBorder="1" applyAlignment="1" applyProtection="1">
      <alignment horizontal="left" vertical="center"/>
      <protection hidden="1"/>
    </xf>
    <xf numFmtId="0" fontId="13" fillId="54" borderId="39" xfId="459" applyFont="1" applyFill="1" applyBorder="1" applyAlignment="1" applyProtection="1">
      <alignment horizontal="center" vertical="center"/>
      <protection hidden="1"/>
    </xf>
    <xf numFmtId="0" fontId="13" fillId="52" borderId="264" xfId="459" applyFont="1" applyFill="1" applyBorder="1" applyAlignment="1" applyProtection="1">
      <alignment horizontal="center" vertical="center"/>
      <protection hidden="1"/>
    </xf>
    <xf numFmtId="0" fontId="13" fillId="52" borderId="265" xfId="459" applyFont="1" applyFill="1" applyBorder="1" applyAlignment="1" applyProtection="1">
      <alignment horizontal="center" vertical="center"/>
      <protection hidden="1"/>
    </xf>
    <xf numFmtId="0" fontId="13" fillId="52" borderId="223" xfId="459" applyFont="1" applyFill="1" applyBorder="1" applyAlignment="1" applyProtection="1">
      <alignment horizontal="center" vertical="center"/>
      <protection hidden="1"/>
    </xf>
    <xf numFmtId="0" fontId="13" fillId="52" borderId="222" xfId="459" applyFont="1" applyFill="1" applyBorder="1" applyAlignment="1" applyProtection="1">
      <alignment horizontal="center" vertical="center"/>
      <protection hidden="1"/>
    </xf>
    <xf numFmtId="49" fontId="13" fillId="52" borderId="96" xfId="459" applyNumberFormat="1" applyFont="1" applyFill="1" applyBorder="1" applyAlignment="1" applyProtection="1">
      <alignment horizontal="center" vertical="center"/>
      <protection hidden="1"/>
    </xf>
    <xf numFmtId="49" fontId="13" fillId="52" borderId="141" xfId="459" applyNumberFormat="1" applyFont="1" applyFill="1" applyBorder="1" applyAlignment="1" applyProtection="1">
      <alignment horizontal="center" vertical="center"/>
      <protection hidden="1"/>
    </xf>
    <xf numFmtId="0" fontId="138" fillId="52" borderId="0" xfId="459" applyFont="1" applyFill="1" applyBorder="1" applyAlignment="1" applyProtection="1">
      <alignment horizontal="center" vertical="center" wrapText="1"/>
      <protection hidden="1"/>
    </xf>
    <xf numFmtId="49" fontId="9" fillId="0" borderId="153" xfId="459" applyNumberFormat="1" applyFont="1" applyFill="1" applyBorder="1" applyAlignment="1" applyProtection="1">
      <alignment horizontal="left" vertical="center"/>
      <protection hidden="1"/>
    </xf>
    <xf numFmtId="49" fontId="9" fillId="0" borderId="108" xfId="459" applyNumberFormat="1" applyFont="1" applyFill="1" applyBorder="1" applyAlignment="1" applyProtection="1">
      <alignment horizontal="left" vertical="center"/>
      <protection hidden="1"/>
    </xf>
    <xf numFmtId="49" fontId="9" fillId="0" borderId="109" xfId="459" applyNumberFormat="1" applyFont="1" applyFill="1" applyBorder="1" applyAlignment="1" applyProtection="1">
      <alignment horizontal="left" vertical="center"/>
      <protection hidden="1"/>
    </xf>
    <xf numFmtId="49" fontId="13" fillId="52" borderId="103" xfId="459" applyNumberFormat="1" applyFont="1" applyFill="1" applyBorder="1" applyAlignment="1" applyProtection="1">
      <alignment horizontal="left" vertical="center"/>
      <protection hidden="1"/>
    </xf>
    <xf numFmtId="49" fontId="13" fillId="52" borderId="102" xfId="459" applyNumberFormat="1" applyFont="1" applyFill="1" applyBorder="1" applyAlignment="1" applyProtection="1">
      <alignment horizontal="left" vertical="center"/>
      <protection hidden="1"/>
    </xf>
    <xf numFmtId="49" fontId="13" fillId="52" borderId="96" xfId="459" applyNumberFormat="1" applyFont="1" applyFill="1" applyBorder="1" applyAlignment="1" applyProtection="1">
      <alignment horizontal="left" vertical="center"/>
      <protection hidden="1"/>
    </xf>
    <xf numFmtId="0" fontId="13" fillId="52" borderId="102" xfId="459" applyNumberFormat="1" applyFont="1" applyFill="1" applyBorder="1" applyAlignment="1" applyProtection="1">
      <alignment horizontal="center" vertical="center"/>
      <protection hidden="1"/>
    </xf>
    <xf numFmtId="0" fontId="13" fillId="52" borderId="173" xfId="459" applyNumberFormat="1" applyFont="1" applyFill="1" applyBorder="1" applyAlignment="1" applyProtection="1">
      <alignment horizontal="center" vertical="center"/>
      <protection hidden="1"/>
    </xf>
    <xf numFmtId="43" fontId="13" fillId="0" borderId="164" xfId="459" applyNumberFormat="1" applyFont="1" applyBorder="1" applyAlignment="1" applyProtection="1">
      <alignment horizontal="left" vertical="center"/>
      <protection hidden="1"/>
    </xf>
    <xf numFmtId="0" fontId="13" fillId="0" borderId="164" xfId="459" applyFont="1" applyBorder="1" applyAlignment="1" applyProtection="1">
      <alignment horizontal="left" vertical="center"/>
      <protection hidden="1"/>
    </xf>
    <xf numFmtId="49" fontId="13" fillId="0" borderId="40" xfId="459" applyNumberFormat="1" applyFont="1" applyFill="1" applyBorder="1" applyAlignment="1" applyProtection="1">
      <alignment horizontal="left" vertical="center" wrapText="1"/>
      <protection hidden="1"/>
    </xf>
    <xf numFmtId="49" fontId="13" fillId="0" borderId="10" xfId="459" applyNumberFormat="1" applyFont="1" applyFill="1" applyBorder="1" applyAlignment="1" applyProtection="1">
      <alignment horizontal="left" vertical="center" wrapText="1"/>
      <protection hidden="1"/>
    </xf>
    <xf numFmtId="49" fontId="13" fillId="52" borderId="146" xfId="459" applyNumberFormat="1" applyFont="1" applyFill="1" applyBorder="1" applyAlignment="1" applyProtection="1">
      <alignment horizontal="left" vertical="center"/>
      <protection hidden="1"/>
    </xf>
    <xf numFmtId="49" fontId="13" fillId="52" borderId="145" xfId="459" applyNumberFormat="1" applyFont="1" applyFill="1" applyBorder="1" applyAlignment="1" applyProtection="1">
      <alignment horizontal="left" vertical="center"/>
      <protection hidden="1"/>
    </xf>
    <xf numFmtId="0" fontId="13" fillId="52" borderId="145" xfId="459" applyNumberFormat="1" applyFont="1" applyFill="1" applyBorder="1" applyAlignment="1" applyProtection="1">
      <alignment horizontal="center" vertical="center"/>
      <protection hidden="1"/>
    </xf>
    <xf numFmtId="49" fontId="132" fillId="0" borderId="153" xfId="459" applyNumberFormat="1" applyFont="1" applyFill="1" applyBorder="1" applyAlignment="1" applyProtection="1">
      <alignment horizontal="left" vertical="center" wrapText="1"/>
      <protection hidden="1"/>
    </xf>
    <xf numFmtId="49" fontId="132" fillId="0" borderId="108" xfId="459" applyNumberFormat="1" applyFont="1" applyFill="1" applyBorder="1" applyAlignment="1" applyProtection="1">
      <alignment horizontal="left" vertical="center" wrapText="1"/>
      <protection hidden="1"/>
    </xf>
    <xf numFmtId="49" fontId="132" fillId="0" borderId="109" xfId="459" applyNumberFormat="1" applyFont="1" applyFill="1" applyBorder="1" applyAlignment="1" applyProtection="1">
      <alignment horizontal="left" vertical="center" wrapText="1"/>
      <protection hidden="1"/>
    </xf>
    <xf numFmtId="49" fontId="13" fillId="52" borderId="164" xfId="459" applyNumberFormat="1" applyFont="1" applyFill="1" applyBorder="1" applyAlignment="1" applyProtection="1">
      <alignment horizontal="center" vertical="center"/>
      <protection hidden="1"/>
    </xf>
    <xf numFmtId="49" fontId="13" fillId="52" borderId="193" xfId="459" applyNumberFormat="1" applyFont="1" applyFill="1" applyBorder="1" applyAlignment="1" applyProtection="1">
      <alignment horizontal="center" vertical="center"/>
      <protection hidden="1"/>
    </xf>
    <xf numFmtId="0" fontId="13" fillId="52" borderId="193" xfId="459" applyNumberFormat="1" applyFont="1" applyFill="1" applyBorder="1" applyAlignment="1" applyProtection="1">
      <alignment horizontal="center" vertical="center"/>
      <protection hidden="1"/>
    </xf>
    <xf numFmtId="165" fontId="13" fillId="0" borderId="260" xfId="585" applyFont="1" applyBorder="1" applyAlignment="1" applyProtection="1">
      <alignment horizontal="center" vertical="center"/>
      <protection hidden="1"/>
    </xf>
    <xf numFmtId="165" fontId="13" fillId="0" borderId="261" xfId="585" applyFont="1" applyBorder="1" applyAlignment="1" applyProtection="1">
      <alignment horizontal="center" vertical="center"/>
      <protection hidden="1"/>
    </xf>
    <xf numFmtId="0" fontId="10" fillId="52" borderId="164" xfId="459" applyNumberFormat="1" applyFont="1" applyFill="1" applyBorder="1" applyAlignment="1" applyProtection="1">
      <alignment horizontal="center" vertical="center"/>
      <protection hidden="1"/>
    </xf>
    <xf numFmtId="0" fontId="10" fillId="52" borderId="193" xfId="459" applyNumberFormat="1" applyFont="1" applyFill="1" applyBorder="1" applyAlignment="1" applyProtection="1">
      <alignment horizontal="center" vertical="center"/>
      <protection hidden="1"/>
    </xf>
    <xf numFmtId="0" fontId="13" fillId="52" borderId="262" xfId="459" applyNumberFormat="1" applyFont="1" applyFill="1" applyBorder="1" applyAlignment="1" applyProtection="1">
      <alignment horizontal="center" vertical="center"/>
      <protection hidden="1"/>
    </xf>
    <xf numFmtId="0" fontId="13" fillId="0" borderId="147" xfId="459" applyFont="1" applyBorder="1" applyAlignment="1" applyProtection="1">
      <alignment horizontal="left" vertical="center"/>
      <protection hidden="1"/>
    </xf>
    <xf numFmtId="0" fontId="13" fillId="0" borderId="108" xfId="459" applyFont="1" applyFill="1" applyBorder="1" applyAlignment="1" applyProtection="1">
      <alignment horizontal="left" vertical="center"/>
      <protection hidden="1"/>
    </xf>
    <xf numFmtId="0" fontId="13" fillId="0" borderId="109" xfId="459" applyFont="1" applyFill="1" applyBorder="1" applyAlignment="1" applyProtection="1">
      <alignment horizontal="left" vertical="center"/>
      <protection hidden="1"/>
    </xf>
    <xf numFmtId="49" fontId="143" fillId="0" borderId="131" xfId="459" applyNumberFormat="1" applyFont="1" applyFill="1" applyBorder="1" applyAlignment="1" applyProtection="1">
      <alignment horizontal="left" vertical="top" wrapText="1"/>
      <protection hidden="1"/>
    </xf>
    <xf numFmtId="49" fontId="143" fillId="0" borderId="168" xfId="459" applyNumberFormat="1" applyFont="1" applyFill="1" applyBorder="1" applyAlignment="1" applyProtection="1">
      <alignment horizontal="left" vertical="top" wrapText="1"/>
      <protection hidden="1"/>
    </xf>
    <xf numFmtId="49" fontId="143" fillId="47" borderId="13" xfId="459" applyNumberFormat="1" applyFont="1" applyFill="1" applyBorder="1" applyAlignment="1" applyProtection="1">
      <alignment horizontal="center" vertical="center" wrapText="1"/>
      <protection hidden="1"/>
    </xf>
    <xf numFmtId="49" fontId="143" fillId="47" borderId="23" xfId="459" applyNumberFormat="1" applyFont="1" applyFill="1" applyBorder="1" applyAlignment="1" applyProtection="1">
      <alignment horizontal="center" vertical="center" wrapText="1"/>
      <protection hidden="1"/>
    </xf>
    <xf numFmtId="49" fontId="143" fillId="47" borderId="15" xfId="459" applyNumberFormat="1" applyFont="1" applyFill="1" applyBorder="1" applyAlignment="1" applyProtection="1">
      <alignment horizontal="center" vertical="center" wrapText="1"/>
      <protection hidden="1"/>
    </xf>
    <xf numFmtId="49" fontId="143" fillId="47" borderId="16" xfId="459" applyNumberFormat="1" applyFont="1" applyFill="1" applyBorder="1" applyAlignment="1" applyProtection="1">
      <alignment horizontal="center" vertical="center" wrapText="1"/>
      <protection hidden="1"/>
    </xf>
    <xf numFmtId="49" fontId="132" fillId="0" borderId="10" xfId="459" applyNumberFormat="1" applyFont="1" applyFill="1" applyBorder="1" applyAlignment="1" applyProtection="1">
      <alignment horizontal="left" vertical="top" wrapText="1"/>
      <protection hidden="1"/>
    </xf>
    <xf numFmtId="49" fontId="10" fillId="52" borderId="113" xfId="459" applyNumberFormat="1" applyFont="1" applyFill="1" applyBorder="1" applyAlignment="1" applyProtection="1">
      <alignment horizontal="center" vertical="center" wrapText="1"/>
      <protection hidden="1"/>
    </xf>
    <xf numFmtId="49" fontId="9" fillId="0" borderId="117" xfId="459" applyNumberFormat="1" applyFont="1" applyFill="1" applyBorder="1" applyAlignment="1" applyProtection="1">
      <alignment horizontal="center" vertical="center"/>
      <protection hidden="1"/>
    </xf>
    <xf numFmtId="0" fontId="10" fillId="52" borderId="10" xfId="459" applyNumberFormat="1" applyFont="1" applyFill="1" applyBorder="1" applyAlignment="1" applyProtection="1">
      <alignment horizontal="center" vertical="center"/>
      <protection hidden="1"/>
    </xf>
    <xf numFmtId="49" fontId="9" fillId="0" borderId="117" xfId="459" applyNumberFormat="1" applyFont="1" applyFill="1" applyBorder="1" applyAlignment="1" applyProtection="1">
      <alignment horizontal="center" vertical="center" wrapText="1"/>
      <protection hidden="1"/>
    </xf>
    <xf numFmtId="49" fontId="9" fillId="0" borderId="108" xfId="459" applyNumberFormat="1" applyFont="1" applyFill="1" applyBorder="1" applyAlignment="1" applyProtection="1">
      <alignment horizontal="left" vertical="center" wrapText="1"/>
      <protection hidden="1"/>
    </xf>
    <xf numFmtId="49" fontId="9" fillId="0" borderId="162" xfId="459" applyNumberFormat="1" applyFont="1" applyFill="1" applyBorder="1" applyAlignment="1" applyProtection="1">
      <alignment horizontal="left" vertical="center" wrapText="1"/>
      <protection hidden="1"/>
    </xf>
    <xf numFmtId="49" fontId="9" fillId="0" borderId="259" xfId="459" applyNumberFormat="1" applyFont="1" applyFill="1" applyBorder="1" applyAlignment="1" applyProtection="1">
      <alignment horizontal="left" vertical="center" wrapText="1"/>
      <protection hidden="1"/>
    </xf>
    <xf numFmtId="49" fontId="13" fillId="0" borderId="19" xfId="459" applyNumberFormat="1" applyFont="1" applyFill="1" applyBorder="1" applyAlignment="1" applyProtection="1">
      <alignment horizontal="left" vertical="center" wrapText="1"/>
      <protection hidden="1"/>
    </xf>
    <xf numFmtId="49" fontId="13" fillId="0" borderId="39" xfId="459" applyNumberFormat="1" applyFont="1" applyFill="1" applyBorder="1" applyAlignment="1" applyProtection="1">
      <alignment horizontal="left" vertical="center" wrapText="1"/>
      <protection hidden="1"/>
    </xf>
    <xf numFmtId="49" fontId="13" fillId="0" borderId="155" xfId="459" applyNumberFormat="1" applyFont="1" applyFill="1" applyBorder="1" applyAlignment="1" applyProtection="1">
      <alignment horizontal="left" vertical="center" wrapText="1"/>
      <protection hidden="1"/>
    </xf>
    <xf numFmtId="49" fontId="9" fillId="52" borderId="154" xfId="459" applyNumberFormat="1" applyFont="1" applyFill="1" applyBorder="1" applyAlignment="1" applyProtection="1">
      <alignment horizontal="center" vertical="center" wrapText="1"/>
      <protection hidden="1"/>
    </xf>
    <xf numFmtId="0" fontId="9" fillId="0" borderId="226" xfId="459" applyFont="1" applyFill="1" applyBorder="1" applyAlignment="1" applyProtection="1">
      <alignment horizontal="left" vertical="center" wrapText="1"/>
      <protection hidden="1"/>
    </xf>
    <xf numFmtId="49" fontId="9" fillId="52" borderId="109" xfId="459" applyNumberFormat="1" applyFont="1" applyFill="1" applyBorder="1" applyAlignment="1" applyProtection="1">
      <alignment horizontal="center" vertical="center" wrapText="1"/>
      <protection hidden="1"/>
    </xf>
    <xf numFmtId="49" fontId="9" fillId="52" borderId="121" xfId="459" applyNumberFormat="1" applyFont="1" applyFill="1" applyBorder="1" applyAlignment="1" applyProtection="1">
      <alignment horizontal="center" vertical="center" wrapText="1"/>
      <protection hidden="1"/>
    </xf>
    <xf numFmtId="49" fontId="9" fillId="52" borderId="122" xfId="459" applyNumberFormat="1" applyFont="1" applyFill="1" applyBorder="1" applyAlignment="1" applyProtection="1">
      <alignment horizontal="center" vertical="center" wrapText="1"/>
      <protection hidden="1"/>
    </xf>
    <xf numFmtId="49" fontId="9" fillId="52" borderId="0" xfId="459" applyNumberFormat="1" applyFont="1" applyFill="1" applyBorder="1" applyAlignment="1" applyProtection="1">
      <alignment horizontal="center" vertical="center" wrapText="1"/>
      <protection hidden="1"/>
    </xf>
    <xf numFmtId="49" fontId="9" fillId="52" borderId="123" xfId="459" applyNumberFormat="1" applyFont="1" applyFill="1" applyBorder="1" applyAlignment="1" applyProtection="1">
      <alignment horizontal="center" vertical="center" wrapText="1"/>
      <protection hidden="1"/>
    </xf>
    <xf numFmtId="49" fontId="9" fillId="52" borderId="101" xfId="459" applyNumberFormat="1" applyFont="1" applyFill="1" applyBorder="1" applyAlignment="1" applyProtection="1">
      <alignment horizontal="center" vertical="center" wrapText="1"/>
      <protection hidden="1"/>
    </xf>
    <xf numFmtId="49" fontId="9" fillId="52" borderId="133" xfId="459" applyNumberFormat="1" applyFont="1" applyFill="1" applyBorder="1" applyAlignment="1" applyProtection="1">
      <alignment horizontal="center" vertical="center" wrapText="1"/>
      <protection hidden="1"/>
    </xf>
    <xf numFmtId="49" fontId="9" fillId="0" borderId="227" xfId="459" applyNumberFormat="1" applyFont="1" applyFill="1" applyBorder="1" applyAlignment="1" applyProtection="1">
      <alignment horizontal="left" vertical="center"/>
      <protection hidden="1"/>
    </xf>
    <xf numFmtId="49" fontId="9" fillId="0" borderId="118" xfId="459" applyNumberFormat="1" applyFont="1" applyFill="1" applyBorder="1" applyAlignment="1" applyProtection="1">
      <alignment horizontal="left" vertical="center"/>
      <protection hidden="1"/>
    </xf>
    <xf numFmtId="49" fontId="9" fillId="52" borderId="109" xfId="459" applyNumberFormat="1" applyFont="1" applyFill="1" applyBorder="1" applyAlignment="1" applyProtection="1">
      <alignment horizontal="center" vertical="center"/>
      <protection hidden="1"/>
    </xf>
    <xf numFmtId="49" fontId="9" fillId="52" borderId="154" xfId="459" applyNumberFormat="1" applyFont="1" applyFill="1" applyBorder="1" applyAlignment="1" applyProtection="1">
      <alignment horizontal="center" vertical="center"/>
      <protection hidden="1"/>
    </xf>
    <xf numFmtId="49" fontId="9" fillId="50" borderId="227" xfId="459" applyNumberFormat="1" applyFont="1" applyFill="1" applyBorder="1" applyAlignment="1" applyProtection="1">
      <alignment horizontal="left" vertical="center" wrapText="1"/>
      <protection hidden="1"/>
    </xf>
    <xf numFmtId="49" fontId="9" fillId="50" borderId="118" xfId="459" applyNumberFormat="1" applyFont="1" applyFill="1" applyBorder="1" applyAlignment="1" applyProtection="1">
      <alignment horizontal="left" vertical="center" wrapText="1"/>
      <protection hidden="1"/>
    </xf>
    <xf numFmtId="49" fontId="9" fillId="0" borderId="153" xfId="459" applyNumberFormat="1" applyFont="1" applyFill="1" applyBorder="1" applyAlignment="1" applyProtection="1">
      <alignment horizontal="left" vertical="center" wrapText="1"/>
      <protection hidden="1"/>
    </xf>
    <xf numFmtId="49" fontId="9" fillId="0" borderId="109" xfId="459" applyNumberFormat="1" applyFont="1" applyFill="1" applyBorder="1" applyAlignment="1" applyProtection="1">
      <alignment horizontal="left" vertical="center" wrapText="1"/>
      <protection hidden="1"/>
    </xf>
    <xf numFmtId="0" fontId="9" fillId="52" borderId="109" xfId="459" applyFont="1" applyFill="1" applyBorder="1" applyAlignment="1" applyProtection="1">
      <alignment horizontal="center" vertical="center" wrapText="1"/>
      <protection hidden="1"/>
    </xf>
    <xf numFmtId="0" fontId="9" fillId="52" borderId="154" xfId="459" applyFont="1" applyFill="1" applyBorder="1" applyAlignment="1" applyProtection="1">
      <alignment horizontal="center" vertical="center" wrapText="1"/>
      <protection hidden="1"/>
    </xf>
    <xf numFmtId="0" fontId="9" fillId="0" borderId="130" xfId="459" applyFont="1" applyFill="1" applyBorder="1" applyAlignment="1" applyProtection="1">
      <alignment horizontal="left" vertical="center" wrapText="1"/>
      <protection hidden="1"/>
    </xf>
    <xf numFmtId="49" fontId="9" fillId="0" borderId="130" xfId="459" applyNumberFormat="1" applyFont="1" applyFill="1" applyBorder="1" applyAlignment="1" applyProtection="1">
      <alignment horizontal="left" vertical="center"/>
      <protection hidden="1"/>
    </xf>
    <xf numFmtId="49" fontId="9" fillId="0" borderId="226" xfId="459" applyNumberFormat="1" applyFont="1" applyFill="1" applyBorder="1" applyAlignment="1" applyProtection="1">
      <alignment horizontal="left" vertical="center"/>
      <protection hidden="1"/>
    </xf>
    <xf numFmtId="0" fontId="13" fillId="52" borderId="243" xfId="459" applyFont="1" applyFill="1" applyBorder="1" applyAlignment="1" applyProtection="1">
      <alignment horizontal="left" vertical="center"/>
      <protection hidden="1"/>
    </xf>
    <xf numFmtId="0" fontId="13" fillId="52" borderId="244" xfId="459" applyFont="1" applyFill="1" applyBorder="1" applyAlignment="1" applyProtection="1">
      <alignment horizontal="left" vertical="center"/>
      <protection hidden="1"/>
    </xf>
    <xf numFmtId="0" fontId="13" fillId="52" borderId="245" xfId="459" applyFont="1" applyFill="1" applyBorder="1" applyAlignment="1" applyProtection="1">
      <alignment horizontal="left" vertical="center"/>
      <protection hidden="1"/>
    </xf>
    <xf numFmtId="49" fontId="13" fillId="0" borderId="153" xfId="459" applyNumberFormat="1" applyFont="1" applyFill="1" applyBorder="1" applyAlignment="1" applyProtection="1">
      <alignment horizontal="left" vertical="center" wrapText="1"/>
      <protection hidden="1"/>
    </xf>
    <xf numFmtId="49" fontId="13" fillId="0" borderId="108" xfId="459" applyNumberFormat="1" applyFont="1" applyFill="1" applyBorder="1" applyAlignment="1" applyProtection="1">
      <alignment horizontal="left" vertical="center" wrapText="1"/>
      <protection hidden="1"/>
    </xf>
    <xf numFmtId="49" fontId="13" fillId="0" borderId="109" xfId="459" applyNumberFormat="1" applyFont="1" applyFill="1" applyBorder="1" applyAlignment="1" applyProtection="1">
      <alignment horizontal="left" vertical="center" wrapText="1"/>
      <protection hidden="1"/>
    </xf>
    <xf numFmtId="0" fontId="13" fillId="52" borderId="117" xfId="459" applyFont="1" applyFill="1" applyBorder="1" applyAlignment="1" applyProtection="1">
      <alignment horizontal="center" vertical="center"/>
      <protection hidden="1"/>
    </xf>
    <xf numFmtId="0" fontId="13" fillId="52" borderId="201" xfId="459" applyFont="1" applyFill="1" applyBorder="1" applyAlignment="1" applyProtection="1">
      <alignment horizontal="center" vertical="center"/>
      <protection hidden="1"/>
    </xf>
    <xf numFmtId="0" fontId="9" fillId="0" borderId="228" xfId="459" applyFont="1" applyBorder="1" applyAlignment="1" applyProtection="1">
      <alignment horizontal="left" vertical="center"/>
      <protection hidden="1"/>
    </xf>
    <xf numFmtId="0" fontId="9" fillId="0" borderId="229" xfId="459" applyFont="1" applyBorder="1" applyAlignment="1" applyProtection="1">
      <alignment horizontal="left" vertical="center"/>
      <protection hidden="1"/>
    </xf>
    <xf numFmtId="0" fontId="9" fillId="0" borderId="230" xfId="459" applyFont="1" applyBorder="1" applyAlignment="1" applyProtection="1">
      <alignment horizontal="left" vertical="center"/>
      <protection hidden="1"/>
    </xf>
    <xf numFmtId="0" fontId="10" fillId="52" borderId="18" xfId="459" applyNumberFormat="1" applyFont="1" applyFill="1" applyBorder="1" applyAlignment="1" applyProtection="1">
      <alignment horizontal="center" vertical="center"/>
      <protection hidden="1"/>
    </xf>
    <xf numFmtId="0" fontId="10" fillId="52" borderId="5" xfId="459" applyNumberFormat="1" applyFont="1" applyFill="1" applyBorder="1" applyAlignment="1" applyProtection="1">
      <alignment horizontal="center" vertical="center"/>
      <protection hidden="1"/>
    </xf>
    <xf numFmtId="0" fontId="9" fillId="0" borderId="150" xfId="459" applyFont="1" applyFill="1" applyBorder="1" applyAlignment="1" applyProtection="1">
      <alignment horizontal="left" vertical="center" wrapText="1"/>
      <protection hidden="1"/>
    </xf>
    <xf numFmtId="0" fontId="9" fillId="0" borderId="101" xfId="459" applyFont="1" applyFill="1" applyBorder="1" applyAlignment="1" applyProtection="1">
      <alignment horizontal="left" vertical="center" wrapText="1"/>
      <protection hidden="1"/>
    </xf>
    <xf numFmtId="0" fontId="9" fillId="0" borderId="130" xfId="459" applyFont="1" applyBorder="1" applyAlignment="1" applyProtection="1">
      <alignment horizontal="left" vertical="center"/>
      <protection hidden="1"/>
    </xf>
    <xf numFmtId="0" fontId="9" fillId="0" borderId="226" xfId="459" applyFont="1" applyBorder="1" applyAlignment="1" applyProtection="1">
      <alignment horizontal="left" vertical="center"/>
      <protection hidden="1"/>
    </xf>
    <xf numFmtId="0" fontId="9" fillId="0" borderId="107" xfId="459" applyFont="1" applyBorder="1" applyAlignment="1" applyProtection="1">
      <alignment horizontal="left" vertical="center"/>
      <protection hidden="1"/>
    </xf>
    <xf numFmtId="0" fontId="10" fillId="52" borderId="0" xfId="459" applyNumberFormat="1" applyFont="1" applyFill="1" applyBorder="1" applyAlignment="1" applyProtection="1">
      <alignment horizontal="center" vertical="center"/>
      <protection hidden="1"/>
    </xf>
    <xf numFmtId="0" fontId="10" fillId="52" borderId="4" xfId="459" applyNumberFormat="1" applyFont="1" applyFill="1" applyBorder="1" applyAlignment="1" applyProtection="1">
      <alignment horizontal="center" vertical="center"/>
      <protection hidden="1"/>
    </xf>
    <xf numFmtId="0" fontId="10" fillId="52" borderId="2" xfId="459" applyNumberFormat="1" applyFont="1" applyFill="1" applyBorder="1" applyAlignment="1" applyProtection="1">
      <alignment horizontal="center" vertical="center"/>
      <protection hidden="1"/>
    </xf>
    <xf numFmtId="0" fontId="10" fillId="52" borderId="3" xfId="459" applyNumberFormat="1" applyFont="1" applyFill="1" applyBorder="1" applyAlignment="1" applyProtection="1">
      <alignment horizontal="center" vertical="center"/>
      <protection hidden="1"/>
    </xf>
    <xf numFmtId="0" fontId="10" fillId="52" borderId="121" xfId="459" applyNumberFormat="1" applyFont="1" applyFill="1" applyBorder="1" applyAlignment="1" applyProtection="1">
      <alignment horizontal="center" vertical="center"/>
      <protection hidden="1"/>
    </xf>
    <xf numFmtId="0" fontId="10" fillId="52" borderId="167" xfId="459" applyNumberFormat="1" applyFont="1" applyFill="1" applyBorder="1" applyAlignment="1" applyProtection="1">
      <alignment horizontal="center" vertical="center"/>
      <protection hidden="1"/>
    </xf>
    <xf numFmtId="0" fontId="10" fillId="52" borderId="177" xfId="459" applyNumberFormat="1" applyFont="1" applyFill="1" applyBorder="1" applyAlignment="1" applyProtection="1">
      <alignment horizontal="center" vertical="center"/>
      <protection hidden="1"/>
    </xf>
    <xf numFmtId="0" fontId="9" fillId="0" borderId="153" xfId="459" applyFont="1" applyFill="1" applyBorder="1" applyAlignment="1" applyProtection="1">
      <alignment horizontal="left" vertical="center" wrapText="1"/>
      <protection hidden="1"/>
    </xf>
    <xf numFmtId="0" fontId="9" fillId="0" borderId="225" xfId="459" applyFont="1" applyFill="1" applyBorder="1" applyAlignment="1" applyProtection="1">
      <alignment horizontal="left" vertical="center" wrapText="1"/>
      <protection hidden="1"/>
    </xf>
    <xf numFmtId="0" fontId="9" fillId="0" borderId="132" xfId="459" applyFont="1" applyFill="1" applyBorder="1" applyAlignment="1" applyProtection="1">
      <alignment horizontal="left" vertical="center" wrapText="1"/>
      <protection hidden="1"/>
    </xf>
    <xf numFmtId="0" fontId="10" fillId="52" borderId="193" xfId="459" applyFont="1" applyFill="1" applyBorder="1" applyAlignment="1" applyProtection="1">
      <alignment horizontal="center" vertical="center"/>
      <protection hidden="1"/>
    </xf>
    <xf numFmtId="0" fontId="143" fillId="52" borderId="222" xfId="459" applyFont="1" applyFill="1" applyBorder="1" applyAlignment="1" applyProtection="1">
      <alignment horizontal="center" vertical="center"/>
      <protection hidden="1"/>
    </xf>
    <xf numFmtId="0" fontId="143" fillId="52" borderId="145" xfId="459" applyFont="1" applyFill="1" applyBorder="1" applyAlignment="1" applyProtection="1">
      <alignment horizontal="center" vertical="center"/>
      <protection hidden="1"/>
    </xf>
    <xf numFmtId="0" fontId="143" fillId="52" borderId="223" xfId="459" applyFont="1" applyFill="1" applyBorder="1" applyAlignment="1" applyProtection="1">
      <alignment horizontal="center" vertical="center"/>
      <protection hidden="1"/>
    </xf>
    <xf numFmtId="0" fontId="143" fillId="52" borderId="224" xfId="459" applyFont="1" applyFill="1" applyBorder="1" applyAlignment="1" applyProtection="1">
      <alignment horizontal="center" vertical="center"/>
      <protection hidden="1"/>
    </xf>
    <xf numFmtId="0" fontId="143" fillId="52" borderId="142" xfId="459" applyFont="1" applyFill="1" applyBorder="1" applyAlignment="1" applyProtection="1">
      <alignment horizontal="center" vertical="center" wrapText="1"/>
      <protection hidden="1"/>
    </xf>
    <xf numFmtId="0" fontId="143" fillId="52" borderId="221" xfId="459" applyFont="1" applyFill="1" applyBorder="1" applyAlignment="1" applyProtection="1">
      <alignment horizontal="center" vertical="center" wrapText="1"/>
      <protection hidden="1"/>
    </xf>
    <xf numFmtId="49" fontId="9" fillId="50" borderId="22" xfId="459" applyNumberFormat="1" applyFont="1" applyFill="1" applyBorder="1" applyAlignment="1" applyProtection="1">
      <alignment horizontal="left" vertical="center" wrapText="1"/>
      <protection hidden="1"/>
    </xf>
    <xf numFmtId="49" fontId="9" fillId="50" borderId="10" xfId="459" applyNumberFormat="1" applyFont="1" applyFill="1" applyBorder="1" applyAlignment="1" applyProtection="1">
      <alignment horizontal="left" vertical="center" wrapText="1"/>
      <protection hidden="1"/>
    </xf>
    <xf numFmtId="49" fontId="9" fillId="47" borderId="40" xfId="459" applyNumberFormat="1" applyFont="1" applyFill="1" applyBorder="1" applyAlignment="1" applyProtection="1">
      <alignment horizontal="center" vertical="center" wrapText="1"/>
      <protection hidden="1"/>
    </xf>
    <xf numFmtId="49" fontId="9" fillId="47" borderId="10" xfId="459" applyNumberFormat="1" applyFont="1" applyFill="1" applyBorder="1" applyAlignment="1" applyProtection="1">
      <alignment horizontal="center" vertical="center" wrapText="1"/>
      <protection hidden="1"/>
    </xf>
    <xf numFmtId="49" fontId="9" fillId="0" borderId="219" xfId="459" applyNumberFormat="1" applyFont="1" applyFill="1" applyBorder="1" applyAlignment="1" applyProtection="1">
      <alignment horizontal="left" vertical="center"/>
      <protection hidden="1"/>
    </xf>
    <xf numFmtId="49" fontId="9" fillId="0" borderId="216" xfId="459" applyNumberFormat="1" applyFont="1" applyFill="1" applyBorder="1" applyAlignment="1" applyProtection="1">
      <alignment horizontal="left" vertical="center"/>
      <protection hidden="1"/>
    </xf>
    <xf numFmtId="49" fontId="9" fillId="0" borderId="202" xfId="459" applyNumberFormat="1" applyFont="1" applyFill="1" applyBorder="1" applyAlignment="1" applyProtection="1">
      <alignment horizontal="left" vertical="center"/>
      <protection hidden="1"/>
    </xf>
    <xf numFmtId="49" fontId="9" fillId="0" borderId="22" xfId="459" applyNumberFormat="1" applyFont="1" applyFill="1" applyBorder="1" applyAlignment="1" applyProtection="1">
      <alignment horizontal="left" vertical="center" wrapText="1"/>
      <protection hidden="1"/>
    </xf>
    <xf numFmtId="0" fontId="9" fillId="0" borderId="108" xfId="0" applyFont="1" applyFill="1" applyBorder="1" applyAlignment="1" applyProtection="1">
      <alignment horizontal="left" vertical="center"/>
      <protection hidden="1"/>
    </xf>
    <xf numFmtId="0" fontId="9" fillId="0" borderId="109" xfId="0" applyFont="1" applyFill="1" applyBorder="1" applyAlignment="1" applyProtection="1">
      <alignment horizontal="left" vertical="center"/>
      <protection hidden="1"/>
    </xf>
    <xf numFmtId="0" fontId="13" fillId="52" borderId="142" xfId="459" applyFont="1" applyFill="1" applyBorder="1" applyAlignment="1" applyProtection="1">
      <alignment horizontal="center" vertical="center"/>
      <protection hidden="1"/>
    </xf>
    <xf numFmtId="0" fontId="13" fillId="52" borderId="221" xfId="459" applyFont="1" applyFill="1" applyBorder="1" applyAlignment="1" applyProtection="1">
      <alignment horizontal="center" vertical="center"/>
      <protection hidden="1"/>
    </xf>
    <xf numFmtId="0" fontId="13" fillId="52" borderId="164" xfId="459" applyFont="1" applyFill="1" applyBorder="1" applyAlignment="1" applyProtection="1">
      <alignment horizontal="center" vertical="center"/>
      <protection hidden="1"/>
    </xf>
    <xf numFmtId="0" fontId="13" fillId="52" borderId="193" xfId="459" applyFont="1" applyFill="1" applyBorder="1" applyAlignment="1" applyProtection="1">
      <alignment horizontal="center" vertical="center"/>
      <protection hidden="1"/>
    </xf>
    <xf numFmtId="49" fontId="13" fillId="47" borderId="141" xfId="459" applyNumberFormat="1" applyFont="1" applyFill="1" applyBorder="1" applyAlignment="1" applyProtection="1">
      <alignment horizontal="left" vertical="center"/>
      <protection hidden="1"/>
    </xf>
    <xf numFmtId="0" fontId="13" fillId="7" borderId="17" xfId="459" applyFont="1" applyFill="1" applyBorder="1" applyAlignment="1" applyProtection="1">
      <alignment horizontal="center" vertical="center"/>
      <protection hidden="1"/>
    </xf>
    <xf numFmtId="0" fontId="13" fillId="7" borderId="39" xfId="459" applyFont="1" applyFill="1" applyBorder="1" applyAlignment="1" applyProtection="1">
      <alignment horizontal="center" vertical="center"/>
      <protection hidden="1"/>
    </xf>
    <xf numFmtId="0" fontId="13" fillId="7" borderId="32" xfId="459" applyFont="1" applyFill="1" applyBorder="1" applyAlignment="1" applyProtection="1">
      <alignment horizontal="center" vertical="center"/>
      <protection hidden="1"/>
    </xf>
    <xf numFmtId="49" fontId="132" fillId="53" borderId="40" xfId="459" applyNumberFormat="1" applyFont="1" applyFill="1" applyBorder="1" applyAlignment="1" applyProtection="1">
      <alignment horizontal="center" vertical="center" wrapText="1"/>
      <protection hidden="1"/>
    </xf>
    <xf numFmtId="49" fontId="132" fillId="53" borderId="10" xfId="459" applyNumberFormat="1" applyFont="1" applyFill="1" applyBorder="1" applyAlignment="1" applyProtection="1">
      <alignment horizontal="center" vertical="center" wrapText="1"/>
      <protection hidden="1"/>
    </xf>
    <xf numFmtId="0" fontId="9" fillId="0" borderId="10" xfId="0" applyFont="1" applyFill="1" applyBorder="1" applyAlignment="1" applyProtection="1">
      <alignment horizontal="left" vertical="center"/>
      <protection hidden="1"/>
    </xf>
    <xf numFmtId="0" fontId="143" fillId="52" borderId="217" xfId="459" applyFont="1" applyFill="1" applyBorder="1" applyAlignment="1" applyProtection="1">
      <alignment horizontal="right" vertical="top" wrapText="1"/>
      <protection hidden="1"/>
    </xf>
    <xf numFmtId="0" fontId="143" fillId="52" borderId="218" xfId="459" applyFont="1" applyFill="1" applyBorder="1" applyAlignment="1" applyProtection="1">
      <alignment horizontal="right" vertical="top" wrapText="1"/>
      <protection hidden="1"/>
    </xf>
    <xf numFmtId="0" fontId="144" fillId="52" borderId="0" xfId="459" applyFont="1" applyFill="1" applyBorder="1" applyAlignment="1" applyProtection="1">
      <alignment horizontal="center" vertical="center" wrapText="1"/>
      <protection hidden="1"/>
    </xf>
    <xf numFmtId="49" fontId="9" fillId="52" borderId="48" xfId="459" applyNumberFormat="1" applyFont="1" applyFill="1" applyBorder="1" applyAlignment="1" applyProtection="1">
      <alignment horizontal="center" vertical="center" wrapText="1"/>
      <protection hidden="1"/>
    </xf>
    <xf numFmtId="49" fontId="9" fillId="52" borderId="3" xfId="459" applyNumberFormat="1" applyFont="1" applyFill="1" applyBorder="1" applyAlignment="1" applyProtection="1">
      <alignment horizontal="center" vertical="center" wrapText="1"/>
      <protection hidden="1"/>
    </xf>
    <xf numFmtId="49" fontId="9" fillId="52" borderId="15" xfId="459" applyNumberFormat="1" applyFont="1" applyFill="1" applyBorder="1" applyAlignment="1" applyProtection="1">
      <alignment horizontal="center" vertical="center" wrapText="1"/>
      <protection hidden="1"/>
    </xf>
    <xf numFmtId="49" fontId="9" fillId="52" borderId="4" xfId="459" applyNumberFormat="1" applyFont="1" applyFill="1" applyBorder="1" applyAlignment="1" applyProtection="1">
      <alignment horizontal="center" vertical="center" wrapText="1"/>
      <protection hidden="1"/>
    </xf>
    <xf numFmtId="49" fontId="9" fillId="52" borderId="41" xfId="459" applyNumberFormat="1" applyFont="1" applyFill="1" applyBorder="1" applyAlignment="1" applyProtection="1">
      <alignment horizontal="center" vertical="center" wrapText="1"/>
      <protection hidden="1"/>
    </xf>
    <xf numFmtId="49" fontId="9" fillId="52" borderId="5" xfId="459" applyNumberFormat="1" applyFont="1" applyFill="1" applyBorder="1" applyAlignment="1" applyProtection="1">
      <alignment horizontal="center" vertical="center" wrapText="1"/>
      <protection hidden="1"/>
    </xf>
    <xf numFmtId="49" fontId="9" fillId="0" borderId="109" xfId="459" applyNumberFormat="1" applyFont="1" applyFill="1" applyBorder="1" applyAlignment="1" applyProtection="1">
      <alignment horizontal="center" vertical="center"/>
      <protection hidden="1"/>
    </xf>
    <xf numFmtId="49" fontId="9" fillId="52" borderId="202" xfId="459" applyNumberFormat="1" applyFont="1" applyFill="1" applyBorder="1" applyAlignment="1" applyProtection="1">
      <alignment horizontal="center" vertical="center" wrapText="1"/>
      <protection hidden="1"/>
    </xf>
    <xf numFmtId="49" fontId="9" fillId="52" borderId="203" xfId="459" applyNumberFormat="1" applyFont="1" applyFill="1" applyBorder="1" applyAlignment="1" applyProtection="1">
      <alignment horizontal="center" vertical="center" wrapText="1"/>
      <protection hidden="1"/>
    </xf>
    <xf numFmtId="49" fontId="9" fillId="52" borderId="204" xfId="459" applyNumberFormat="1" applyFont="1" applyFill="1" applyBorder="1" applyAlignment="1" applyProtection="1">
      <alignment horizontal="center" vertical="center" wrapText="1"/>
      <protection hidden="1"/>
    </xf>
    <xf numFmtId="49" fontId="9" fillId="52" borderId="205" xfId="459" applyNumberFormat="1" applyFont="1" applyFill="1" applyBorder="1" applyAlignment="1" applyProtection="1">
      <alignment horizontal="center" vertical="center" wrapText="1"/>
      <protection hidden="1"/>
    </xf>
    <xf numFmtId="49" fontId="9" fillId="52" borderId="206" xfId="459" applyNumberFormat="1" applyFont="1" applyFill="1" applyBorder="1" applyAlignment="1" applyProtection="1">
      <alignment horizontal="center" vertical="center" wrapText="1"/>
      <protection hidden="1"/>
    </xf>
    <xf numFmtId="49" fontId="9" fillId="52" borderId="207" xfId="459" applyNumberFormat="1" applyFont="1" applyFill="1" applyBorder="1" applyAlignment="1" applyProtection="1">
      <alignment horizontal="center" vertical="center" wrapText="1"/>
      <protection hidden="1"/>
    </xf>
    <xf numFmtId="49" fontId="9" fillId="52" borderId="208" xfId="459" applyNumberFormat="1" applyFont="1" applyFill="1" applyBorder="1" applyAlignment="1" applyProtection="1">
      <alignment horizontal="center" vertical="center" wrapText="1"/>
      <protection hidden="1"/>
    </xf>
    <xf numFmtId="49" fontId="9" fillId="0" borderId="109" xfId="459" applyNumberFormat="1" applyFont="1" applyFill="1" applyBorder="1" applyAlignment="1" applyProtection="1">
      <alignment horizontal="center" vertical="center" wrapText="1"/>
      <protection hidden="1"/>
    </xf>
    <xf numFmtId="49" fontId="9" fillId="0" borderId="122" xfId="459" applyNumberFormat="1" applyFont="1" applyFill="1" applyBorder="1" applyAlignment="1" applyProtection="1">
      <alignment horizontal="center" vertical="center" wrapText="1"/>
      <protection hidden="1"/>
    </xf>
    <xf numFmtId="49" fontId="9" fillId="0" borderId="134" xfId="459" applyNumberFormat="1" applyFont="1" applyFill="1" applyBorder="1" applyAlignment="1" applyProtection="1">
      <alignment horizontal="center" vertical="center" wrapText="1"/>
      <protection hidden="1"/>
    </xf>
    <xf numFmtId="49" fontId="9" fillId="0" borderId="10" xfId="459" applyNumberFormat="1" applyFont="1" applyFill="1" applyBorder="1" applyAlignment="1" applyProtection="1">
      <alignment horizontal="center" vertical="center" wrapText="1"/>
      <protection hidden="1"/>
    </xf>
    <xf numFmtId="0" fontId="9" fillId="0" borderId="11" xfId="459" applyFont="1" applyFill="1" applyBorder="1" applyAlignment="1" applyProtection="1">
      <alignment horizontal="left" vertical="center"/>
      <protection hidden="1"/>
    </xf>
    <xf numFmtId="0" fontId="9" fillId="0" borderId="28" xfId="459" applyFont="1" applyFill="1" applyBorder="1" applyAlignment="1" applyProtection="1">
      <alignment horizontal="left" vertical="center"/>
      <protection hidden="1"/>
    </xf>
    <xf numFmtId="0" fontId="9" fillId="0" borderId="22" xfId="459" applyFont="1" applyFill="1" applyBorder="1" applyAlignment="1" applyProtection="1">
      <alignment horizontal="left" vertical="center"/>
      <protection hidden="1"/>
    </xf>
    <xf numFmtId="49" fontId="9" fillId="52" borderId="113" xfId="459" applyNumberFormat="1" applyFont="1" applyFill="1" applyBorder="1" applyAlignment="1" applyProtection="1">
      <alignment horizontal="center" vertical="center" wrapText="1"/>
      <protection hidden="1"/>
    </xf>
    <xf numFmtId="49" fontId="9" fillId="52" borderId="131" xfId="459" applyNumberFormat="1" applyFont="1" applyFill="1" applyBorder="1" applyAlignment="1" applyProtection="1">
      <alignment horizontal="center" vertical="center" wrapText="1"/>
      <protection hidden="1"/>
    </xf>
    <xf numFmtId="49" fontId="9" fillId="52" borderId="168" xfId="459" applyNumberFormat="1" applyFont="1" applyFill="1" applyBorder="1" applyAlignment="1" applyProtection="1">
      <alignment horizontal="center" vertical="center" wrapText="1"/>
      <protection hidden="1"/>
    </xf>
    <xf numFmtId="0" fontId="13" fillId="53" borderId="116" xfId="459" applyFont="1" applyFill="1" applyBorder="1" applyAlignment="1" applyProtection="1">
      <alignment horizontal="left" vertical="center"/>
      <protection hidden="1"/>
    </xf>
    <xf numFmtId="0" fontId="13" fillId="53" borderId="99" xfId="459" applyFont="1" applyFill="1" applyBorder="1" applyAlignment="1" applyProtection="1">
      <alignment horizontal="left" vertical="center"/>
      <protection hidden="1"/>
    </xf>
    <xf numFmtId="49" fontId="10" fillId="53" borderId="103" xfId="459" applyNumberFormat="1" applyFont="1" applyFill="1" applyBorder="1" applyAlignment="1" applyProtection="1">
      <alignment horizontal="center" vertical="center"/>
      <protection hidden="1"/>
    </xf>
    <xf numFmtId="49" fontId="10" fillId="53" borderId="102" xfId="459" applyNumberFormat="1" applyFont="1" applyFill="1" applyBorder="1" applyAlignment="1" applyProtection="1">
      <alignment horizontal="center" vertical="center"/>
      <protection hidden="1"/>
    </xf>
    <xf numFmtId="0" fontId="13" fillId="53" borderId="194" xfId="459" applyFont="1" applyFill="1" applyBorder="1" applyAlignment="1" applyProtection="1">
      <alignment horizontal="center" vertical="center"/>
      <protection hidden="1"/>
    </xf>
    <xf numFmtId="0" fontId="13" fillId="53" borderId="195" xfId="459" applyFont="1" applyFill="1" applyBorder="1" applyAlignment="1" applyProtection="1">
      <alignment horizontal="center" vertical="center"/>
      <protection hidden="1"/>
    </xf>
    <xf numFmtId="0" fontId="13" fillId="53" borderId="196" xfId="459" applyFont="1" applyFill="1" applyBorder="1" applyAlignment="1" applyProtection="1">
      <alignment horizontal="center" vertical="center"/>
      <protection hidden="1"/>
    </xf>
    <xf numFmtId="0" fontId="13" fillId="53" borderId="164" xfId="459" applyFont="1" applyFill="1" applyBorder="1" applyAlignment="1" applyProtection="1">
      <alignment horizontal="center" vertical="center" wrapText="1"/>
      <protection hidden="1"/>
    </xf>
    <xf numFmtId="0" fontId="13" fillId="53" borderId="193" xfId="459" applyFont="1" applyFill="1" applyBorder="1" applyAlignment="1" applyProtection="1">
      <alignment horizontal="center" vertical="center" wrapText="1"/>
      <protection hidden="1"/>
    </xf>
    <xf numFmtId="49" fontId="9" fillId="0" borderId="112" xfId="459" applyNumberFormat="1" applyFont="1" applyFill="1" applyBorder="1" applyAlignment="1" applyProtection="1">
      <alignment horizontal="left" vertical="center"/>
      <protection hidden="1"/>
    </xf>
    <xf numFmtId="49" fontId="9" fillId="0" borderId="111" xfId="459" applyNumberFormat="1" applyFont="1" applyFill="1" applyBorder="1" applyAlignment="1" applyProtection="1">
      <alignment horizontal="left" vertical="center"/>
      <protection hidden="1"/>
    </xf>
    <xf numFmtId="0" fontId="10" fillId="52" borderId="131" xfId="0" applyFont="1" applyFill="1" applyBorder="1" applyAlignment="1" applyProtection="1">
      <alignment horizontal="center" vertical="center" wrapText="1"/>
      <protection hidden="1"/>
    </xf>
    <xf numFmtId="0" fontId="10" fillId="52" borderId="185" xfId="0" applyFont="1" applyFill="1" applyBorder="1" applyAlignment="1" applyProtection="1">
      <alignment horizontal="center" vertical="center" wrapText="1"/>
      <protection hidden="1"/>
    </xf>
    <xf numFmtId="0" fontId="13" fillId="53" borderId="19" xfId="459" applyFont="1" applyFill="1" applyBorder="1" applyAlignment="1" applyProtection="1">
      <alignment horizontal="center" vertical="center"/>
      <protection hidden="1"/>
    </xf>
    <xf numFmtId="0" fontId="13" fillId="53" borderId="175" xfId="459" applyFont="1" applyFill="1" applyBorder="1" applyAlignment="1" applyProtection="1">
      <alignment horizontal="center" vertical="center"/>
      <protection hidden="1"/>
    </xf>
    <xf numFmtId="0" fontId="13" fillId="53" borderId="190" xfId="459" applyFont="1" applyFill="1" applyBorder="1" applyAlignment="1" applyProtection="1">
      <alignment horizontal="center" vertical="center"/>
      <protection hidden="1"/>
    </xf>
    <xf numFmtId="0" fontId="13" fillId="53" borderId="39" xfId="459" applyFont="1" applyFill="1" applyBorder="1" applyAlignment="1" applyProtection="1">
      <alignment horizontal="center" vertical="center"/>
      <protection hidden="1"/>
    </xf>
    <xf numFmtId="0" fontId="13" fillId="53" borderId="32" xfId="459" applyFont="1" applyFill="1" applyBorder="1" applyAlignment="1" applyProtection="1">
      <alignment horizontal="center" vertical="center"/>
      <protection hidden="1"/>
    </xf>
    <xf numFmtId="0" fontId="13" fillId="53" borderId="183" xfId="459" applyFont="1" applyFill="1" applyBorder="1" applyAlignment="1" applyProtection="1">
      <alignment horizontal="center" vertical="center"/>
      <protection hidden="1"/>
    </xf>
    <xf numFmtId="0" fontId="13" fillId="53" borderId="96" xfId="459" applyFont="1" applyFill="1" applyBorder="1" applyAlignment="1" applyProtection="1">
      <alignment horizontal="center" vertical="center"/>
      <protection hidden="1"/>
    </xf>
    <xf numFmtId="0" fontId="13" fillId="53" borderId="191" xfId="459" applyFont="1" applyFill="1" applyBorder="1" applyAlignment="1" applyProtection="1">
      <alignment horizontal="center" vertical="center"/>
      <protection hidden="1"/>
    </xf>
    <xf numFmtId="0" fontId="13" fillId="53" borderId="0" xfId="459" applyFont="1" applyFill="1" applyBorder="1" applyAlignment="1" applyProtection="1">
      <alignment horizontal="center" vertical="center"/>
      <protection hidden="1"/>
    </xf>
    <xf numFmtId="0" fontId="13" fillId="53" borderId="98" xfId="459" applyFont="1" applyFill="1" applyBorder="1" applyAlignment="1" applyProtection="1">
      <alignment horizontal="center" vertical="center"/>
      <protection hidden="1"/>
    </xf>
    <xf numFmtId="0" fontId="13" fillId="53" borderId="192" xfId="459" applyFont="1" applyFill="1" applyBorder="1" applyAlignment="1" applyProtection="1">
      <alignment horizontal="center" vertical="center"/>
      <protection hidden="1"/>
    </xf>
    <xf numFmtId="0" fontId="13" fillId="53" borderId="164" xfId="459" applyFont="1" applyFill="1" applyBorder="1" applyAlignment="1" applyProtection="1">
      <alignment horizontal="center" vertical="center"/>
      <protection hidden="1"/>
    </xf>
    <xf numFmtId="0" fontId="13" fillId="53" borderId="193" xfId="459" applyFont="1" applyFill="1" applyBorder="1" applyAlignment="1" applyProtection="1">
      <alignment horizontal="center" vertical="center"/>
      <protection hidden="1"/>
    </xf>
    <xf numFmtId="0" fontId="13" fillId="52" borderId="182" xfId="0" applyFont="1" applyFill="1" applyBorder="1" applyAlignment="1" applyProtection="1">
      <alignment horizontal="center" vertical="center" wrapText="1"/>
      <protection hidden="1"/>
    </xf>
    <xf numFmtId="0" fontId="13" fillId="52" borderId="23" xfId="0" applyFont="1" applyFill="1" applyBorder="1" applyAlignment="1" applyProtection="1">
      <alignment horizontal="center" vertical="center" wrapText="1"/>
      <protection hidden="1"/>
    </xf>
    <xf numFmtId="0" fontId="13" fillId="52" borderId="181" xfId="0" applyFont="1" applyFill="1" applyBorder="1" applyAlignment="1" applyProtection="1">
      <alignment horizontal="center" vertical="center" wrapText="1"/>
      <protection hidden="1"/>
    </xf>
    <xf numFmtId="0" fontId="13" fillId="52" borderId="96" xfId="0" applyFont="1" applyFill="1" applyBorder="1" applyAlignment="1" applyProtection="1">
      <alignment horizontal="center" vertical="center" wrapText="1"/>
      <protection hidden="1"/>
    </xf>
    <xf numFmtId="0" fontId="13" fillId="52" borderId="142" xfId="0" applyFont="1" applyFill="1" applyBorder="1" applyAlignment="1" applyProtection="1">
      <alignment horizontal="center" vertical="center" wrapText="1"/>
      <protection hidden="1"/>
    </xf>
    <xf numFmtId="0" fontId="13" fillId="52" borderId="141" xfId="0" applyFont="1" applyFill="1" applyBorder="1" applyAlignment="1" applyProtection="1">
      <alignment horizontal="right" vertical="center"/>
      <protection hidden="1"/>
    </xf>
    <xf numFmtId="0" fontId="13" fillId="52" borderId="142" xfId="0" applyFont="1" applyFill="1" applyBorder="1" applyAlignment="1" applyProtection="1">
      <alignment horizontal="right" vertical="center"/>
      <protection hidden="1"/>
    </xf>
    <xf numFmtId="0" fontId="10" fillId="52" borderId="131" xfId="0" applyFont="1" applyFill="1" applyBorder="1" applyAlignment="1" applyProtection="1">
      <alignment horizontal="center" vertical="center"/>
      <protection hidden="1"/>
    </xf>
    <xf numFmtId="0" fontId="10" fillId="52" borderId="185" xfId="0" applyFont="1" applyFill="1" applyBorder="1" applyAlignment="1" applyProtection="1">
      <alignment horizontal="center" vertical="center"/>
      <protection hidden="1"/>
    </xf>
    <xf numFmtId="0" fontId="10" fillId="50" borderId="134" xfId="0" applyFont="1" applyFill="1" applyBorder="1" applyAlignment="1" applyProtection="1">
      <alignment horizontal="center" vertical="center"/>
      <protection hidden="1"/>
    </xf>
    <xf numFmtId="0" fontId="10" fillId="50" borderId="11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wrapText="1"/>
      <protection hidden="1"/>
    </xf>
    <xf numFmtId="0" fontId="0" fillId="0" borderId="0" xfId="0" applyBorder="1" applyAlignment="1" applyProtection="1">
      <alignment horizontal="left" wrapText="1"/>
    </xf>
    <xf numFmtId="0" fontId="0" fillId="0" borderId="0" xfId="0" applyFont="1" applyBorder="1" applyAlignment="1" applyProtection="1">
      <alignment horizontal="left" wrapText="1"/>
    </xf>
    <xf numFmtId="168" fontId="15" fillId="5" borderId="0" xfId="11" applyNumberFormat="1" applyFont="1" applyFill="1" applyAlignment="1">
      <alignment horizontal="center" vertical="center" wrapText="1"/>
    </xf>
    <xf numFmtId="0" fontId="115" fillId="0" borderId="18" xfId="0" applyFont="1" applyBorder="1" applyAlignment="1" applyProtection="1">
      <alignment horizontal="center"/>
    </xf>
    <xf numFmtId="0" fontId="0" fillId="0" borderId="0" xfId="0" applyAlignment="1" applyProtection="1">
      <alignment horizontal="center" vertical="center"/>
    </xf>
    <xf numFmtId="0" fontId="115" fillId="0" borderId="0" xfId="0" applyFont="1" applyAlignment="1" applyProtection="1">
      <alignment horizontal="center" vertical="center" wrapText="1"/>
    </xf>
    <xf numFmtId="0" fontId="115" fillId="0" borderId="0" xfId="0" applyFont="1" applyAlignment="1" applyProtection="1">
      <alignment horizontal="center"/>
    </xf>
    <xf numFmtId="165" fontId="0" fillId="0" borderId="0" xfId="0"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cellXfs>
  <cellStyles count="619">
    <cellStyle name="%" xfId="462"/>
    <cellStyle name="?" xfId="463"/>
    <cellStyle name="? ?" xfId="464"/>
    <cellStyle name="?_x000a_? " xfId="465"/>
    <cellStyle name="_ARMAPR99FP202" xfId="466"/>
    <cellStyle name="_ARMFEBFP201" xfId="467"/>
    <cellStyle name="_ARMFEBFP203" xfId="468"/>
    <cellStyle name="_ARMFinalDecFP20" xfId="469"/>
    <cellStyle name="_ARMJANFP201" xfId="470"/>
    <cellStyle name="_ARMMAR99FP20f" xfId="471"/>
    <cellStyle name="_ARMMAY99FP20f" xfId="472"/>
    <cellStyle name="_Q2 FP8 Reserve Analysis Revised" xfId="473"/>
    <cellStyle name="0%" xfId="14"/>
    <cellStyle name="0.0%" xfId="15"/>
    <cellStyle name="0.00%" xfId="16"/>
    <cellStyle name="14545" xfId="17"/>
    <cellStyle name="20% - Accent1" xfId="18"/>
    <cellStyle name="20% - Accent1 2" xfId="474"/>
    <cellStyle name="20% - Accent2" xfId="19"/>
    <cellStyle name="20% - Accent2 2" xfId="475"/>
    <cellStyle name="20% - Accent3" xfId="20"/>
    <cellStyle name="20% - Accent3 2" xfId="476"/>
    <cellStyle name="20% - Accent4" xfId="21"/>
    <cellStyle name="20% - Accent4 2" xfId="477"/>
    <cellStyle name="20% - Accent5" xfId="22"/>
    <cellStyle name="20% - Accent5 2" xfId="478"/>
    <cellStyle name="20% - Accent6" xfId="23"/>
    <cellStyle name="20% - Accent6 2" xfId="479"/>
    <cellStyle name="20% - Énfasis1 2" xfId="24"/>
    <cellStyle name="20% - Énfasis1 3" xfId="25"/>
    <cellStyle name="20% - Énfasis1 4" xfId="26"/>
    <cellStyle name="20% - Énfasis1 5" xfId="27"/>
    <cellStyle name="20% - Énfasis1 6" xfId="28"/>
    <cellStyle name="20% - Énfasis1 7" xfId="29"/>
    <cellStyle name="20% - Énfasis1 8" xfId="30"/>
    <cellStyle name="20% - Énfasis2 2" xfId="31"/>
    <cellStyle name="20% - Énfasis2 3" xfId="32"/>
    <cellStyle name="20% - Énfasis2 4" xfId="33"/>
    <cellStyle name="20% - Énfasis2 5" xfId="34"/>
    <cellStyle name="20% - Énfasis2 6" xfId="35"/>
    <cellStyle name="20% - Énfasis2 7" xfId="36"/>
    <cellStyle name="20% - Énfasis2 8" xfId="37"/>
    <cellStyle name="20% - Énfasis3 2" xfId="38"/>
    <cellStyle name="20% - Énfasis3 3" xfId="39"/>
    <cellStyle name="20% - Énfasis3 4" xfId="40"/>
    <cellStyle name="20% - Énfasis3 5" xfId="41"/>
    <cellStyle name="20% - Énfasis3 6" xfId="42"/>
    <cellStyle name="20% - Énfasis3 7" xfId="43"/>
    <cellStyle name="20% - Énfasis3 8" xfId="44"/>
    <cellStyle name="20% - Énfasis4 2" xfId="45"/>
    <cellStyle name="20% - Énfasis4 3" xfId="46"/>
    <cellStyle name="20% - Énfasis4 4" xfId="47"/>
    <cellStyle name="20% - Énfasis4 5" xfId="48"/>
    <cellStyle name="20% - Énfasis4 6" xfId="49"/>
    <cellStyle name="20% - Énfasis4 7" xfId="50"/>
    <cellStyle name="20% - Énfasis4 8" xfId="51"/>
    <cellStyle name="20% - Énfasis5 2" xfId="52"/>
    <cellStyle name="20% - Énfasis5 3" xfId="53"/>
    <cellStyle name="20% - Énfasis5 4" xfId="54"/>
    <cellStyle name="20% - Énfasis5 5" xfId="55"/>
    <cellStyle name="20% - Énfasis5 6" xfId="56"/>
    <cellStyle name="20% - Énfasis5 7" xfId="57"/>
    <cellStyle name="20% - Énfasis5 8" xfId="58"/>
    <cellStyle name="20% - Énfasis6 2" xfId="59"/>
    <cellStyle name="20% - Énfasis6 3" xfId="60"/>
    <cellStyle name="20% - Énfasis6 4" xfId="61"/>
    <cellStyle name="20% - Énfasis6 5" xfId="62"/>
    <cellStyle name="20% - Énfasis6 6" xfId="63"/>
    <cellStyle name="20% - Énfasis6 7" xfId="64"/>
    <cellStyle name="20% - Énfasis6 8" xfId="65"/>
    <cellStyle name="40% - Accent1" xfId="66"/>
    <cellStyle name="40% - Accent1 2" xfId="480"/>
    <cellStyle name="40% - Accent2" xfId="67"/>
    <cellStyle name="40% - Accent2 2" xfId="481"/>
    <cellStyle name="40% - Accent3" xfId="68"/>
    <cellStyle name="40% - Accent3 2" xfId="482"/>
    <cellStyle name="40% - Accent4" xfId="69"/>
    <cellStyle name="40% - Accent4 2" xfId="483"/>
    <cellStyle name="40% - Accent5" xfId="70"/>
    <cellStyle name="40% - Accent5 2" xfId="484"/>
    <cellStyle name="40% - Accent6" xfId="71"/>
    <cellStyle name="40% - Accent6 2" xfId="485"/>
    <cellStyle name="40% - Énfasis1 2" xfId="72"/>
    <cellStyle name="40% - Énfasis1 3" xfId="73"/>
    <cellStyle name="40% - Énfasis1 4" xfId="74"/>
    <cellStyle name="40% - Énfasis1 5" xfId="75"/>
    <cellStyle name="40% - Énfasis1 6" xfId="76"/>
    <cellStyle name="40% - Énfasis1 7" xfId="77"/>
    <cellStyle name="40% - Énfasis1 8" xfId="78"/>
    <cellStyle name="40% - Énfasis2 2" xfId="79"/>
    <cellStyle name="40% - Énfasis2 3" xfId="80"/>
    <cellStyle name="40% - Énfasis2 4" xfId="81"/>
    <cellStyle name="40% - Énfasis2 5" xfId="82"/>
    <cellStyle name="40% - Énfasis2 6" xfId="83"/>
    <cellStyle name="40% - Énfasis2 7" xfId="84"/>
    <cellStyle name="40% - Énfasis2 8" xfId="85"/>
    <cellStyle name="40% - Énfasis3 2" xfId="86"/>
    <cellStyle name="40% - Énfasis3 3" xfId="87"/>
    <cellStyle name="40% - Énfasis3 4" xfId="88"/>
    <cellStyle name="40% - Énfasis3 5" xfId="89"/>
    <cellStyle name="40% - Énfasis3 6" xfId="90"/>
    <cellStyle name="40% - Énfasis3 7" xfId="91"/>
    <cellStyle name="40% - Énfasis3 8" xfId="92"/>
    <cellStyle name="40% - Énfasis4 2" xfId="93"/>
    <cellStyle name="40% - Énfasis4 3" xfId="94"/>
    <cellStyle name="40% - Énfasis4 4" xfId="95"/>
    <cellStyle name="40% - Énfasis4 5" xfId="96"/>
    <cellStyle name="40% - Énfasis4 6" xfId="97"/>
    <cellStyle name="40% - Énfasis4 7" xfId="98"/>
    <cellStyle name="40% - Énfasis4 8" xfId="99"/>
    <cellStyle name="40% - Énfasis5 2" xfId="100"/>
    <cellStyle name="40% - Énfasis5 3" xfId="101"/>
    <cellStyle name="40% - Énfasis5 4" xfId="102"/>
    <cellStyle name="40% - Énfasis5 5" xfId="103"/>
    <cellStyle name="40% - Énfasis5 6" xfId="104"/>
    <cellStyle name="40% - Énfasis5 7" xfId="105"/>
    <cellStyle name="40% - Énfasis5 8" xfId="106"/>
    <cellStyle name="40% - Énfasis6 2" xfId="107"/>
    <cellStyle name="40% - Énfasis6 3" xfId="108"/>
    <cellStyle name="40% - Énfasis6 4" xfId="109"/>
    <cellStyle name="40% - Énfasis6 5" xfId="110"/>
    <cellStyle name="40% - Énfasis6 6" xfId="111"/>
    <cellStyle name="40% - Énfasis6 7" xfId="112"/>
    <cellStyle name="40% - Énfasis6 8" xfId="113"/>
    <cellStyle name="60% - Accent1" xfId="114"/>
    <cellStyle name="60% - Accent1 2" xfId="486"/>
    <cellStyle name="60% - Accent2" xfId="115"/>
    <cellStyle name="60% - Accent2 2" xfId="487"/>
    <cellStyle name="60% - Accent3" xfId="116"/>
    <cellStyle name="60% - Accent3 2" xfId="488"/>
    <cellStyle name="60% - Accent4" xfId="117"/>
    <cellStyle name="60% - Accent4 2" xfId="489"/>
    <cellStyle name="60% - Accent5" xfId="118"/>
    <cellStyle name="60% - Accent5 2" xfId="490"/>
    <cellStyle name="60% - Accent6" xfId="119"/>
    <cellStyle name="60% - Accent6 2" xfId="491"/>
    <cellStyle name="60% - Énfasis1 2" xfId="120"/>
    <cellStyle name="60% - Énfasis1 3" xfId="121"/>
    <cellStyle name="60% - Énfasis1 4" xfId="122"/>
    <cellStyle name="60% - Énfasis1 5" xfId="123"/>
    <cellStyle name="60% - Énfasis1 6" xfId="124"/>
    <cellStyle name="60% - Énfasis1 7" xfId="125"/>
    <cellStyle name="60% - Énfasis1 8" xfId="126"/>
    <cellStyle name="60% - Énfasis2 2" xfId="127"/>
    <cellStyle name="60% - Énfasis2 3" xfId="128"/>
    <cellStyle name="60% - Énfasis2 4" xfId="129"/>
    <cellStyle name="60% - Énfasis2 5" xfId="130"/>
    <cellStyle name="60% - Énfasis2 6" xfId="131"/>
    <cellStyle name="60% - Énfasis2 7" xfId="132"/>
    <cellStyle name="60% - Énfasis2 8" xfId="133"/>
    <cellStyle name="60% - Énfasis3 2" xfId="134"/>
    <cellStyle name="60% - Énfasis3 3" xfId="135"/>
    <cellStyle name="60% - Énfasis3 4" xfId="136"/>
    <cellStyle name="60% - Énfasis3 5" xfId="137"/>
    <cellStyle name="60% - Énfasis3 6" xfId="138"/>
    <cellStyle name="60% - Énfasis3 7" xfId="139"/>
    <cellStyle name="60% - Énfasis3 8" xfId="140"/>
    <cellStyle name="60% - Énfasis4 2" xfId="141"/>
    <cellStyle name="60% - Énfasis4 3" xfId="142"/>
    <cellStyle name="60% - Énfasis4 4" xfId="143"/>
    <cellStyle name="60% - Énfasis4 5" xfId="144"/>
    <cellStyle name="60% - Énfasis4 6" xfId="145"/>
    <cellStyle name="60% - Énfasis4 7" xfId="146"/>
    <cellStyle name="60% - Énfasis4 8" xfId="147"/>
    <cellStyle name="60% - Énfasis5 2" xfId="148"/>
    <cellStyle name="60% - Énfasis5 3" xfId="149"/>
    <cellStyle name="60% - Énfasis5 4" xfId="150"/>
    <cellStyle name="60% - Énfasis5 5" xfId="151"/>
    <cellStyle name="60% - Énfasis5 6" xfId="152"/>
    <cellStyle name="60% - Énfasis5 7" xfId="153"/>
    <cellStyle name="60% - Énfasis5 8" xfId="154"/>
    <cellStyle name="60% - Énfasis6 2" xfId="155"/>
    <cellStyle name="60% - Énfasis6 3" xfId="156"/>
    <cellStyle name="60% - Énfasis6 4" xfId="157"/>
    <cellStyle name="60% - Énfasis6 5" xfId="158"/>
    <cellStyle name="60% - Énfasis6 6" xfId="159"/>
    <cellStyle name="60% - Énfasis6 7" xfId="160"/>
    <cellStyle name="60% - Énfasis6 8" xfId="161"/>
    <cellStyle name="6mal" xfId="162"/>
    <cellStyle name="Accent1" xfId="163"/>
    <cellStyle name="Accent1 2" xfId="492"/>
    <cellStyle name="Accent2" xfId="164"/>
    <cellStyle name="Accent2 2" xfId="493"/>
    <cellStyle name="Accent3" xfId="165"/>
    <cellStyle name="Accent3 2" xfId="494"/>
    <cellStyle name="Accent4" xfId="166"/>
    <cellStyle name="Accent4 2" xfId="495"/>
    <cellStyle name="Accent5" xfId="167"/>
    <cellStyle name="Accent5 2" xfId="496"/>
    <cellStyle name="Accent6" xfId="168"/>
    <cellStyle name="Accent6 2" xfId="497"/>
    <cellStyle name="active" xfId="169"/>
    <cellStyle name="args.style" xfId="170"/>
    <cellStyle name="Bad" xfId="171"/>
    <cellStyle name="Bad 2" xfId="498"/>
    <cellStyle name="Buena 2" xfId="172"/>
    <cellStyle name="Buena 3" xfId="173"/>
    <cellStyle name="Buena 4" xfId="174"/>
    <cellStyle name="Buena 5" xfId="175"/>
    <cellStyle name="Buena 6" xfId="176"/>
    <cellStyle name="Buena 7" xfId="177"/>
    <cellStyle name="Buena 8" xfId="178"/>
    <cellStyle name="Calc Currency (0)" xfId="179"/>
    <cellStyle name="Calculation" xfId="180"/>
    <cellStyle name="Calculation 2" xfId="499"/>
    <cellStyle name="Cálculo 2" xfId="181"/>
    <cellStyle name="Cálculo 3" xfId="182"/>
    <cellStyle name="Cálculo 4" xfId="183"/>
    <cellStyle name="Cálculo 5" xfId="184"/>
    <cellStyle name="Cálculo 6" xfId="185"/>
    <cellStyle name="Cálculo 7" xfId="186"/>
    <cellStyle name="Cálculo 8" xfId="187"/>
    <cellStyle name="Celda de comprobación 2" xfId="188"/>
    <cellStyle name="Celda de comprobación 3" xfId="189"/>
    <cellStyle name="Celda de comprobación 4" xfId="190"/>
    <cellStyle name="Celda de comprobación 5" xfId="191"/>
    <cellStyle name="Celda de comprobación 6" xfId="192"/>
    <cellStyle name="Celda de comprobación 7" xfId="193"/>
    <cellStyle name="Celda de comprobación 8" xfId="194"/>
    <cellStyle name="Celda vinculada 2" xfId="195"/>
    <cellStyle name="Celda vinculada 3" xfId="196"/>
    <cellStyle name="Celda vinculada 4" xfId="197"/>
    <cellStyle name="Celda vinculada 5" xfId="198"/>
    <cellStyle name="Celda vinculada 6" xfId="199"/>
    <cellStyle name="Celda vinculada 7" xfId="200"/>
    <cellStyle name="Celda vinculada 8" xfId="201"/>
    <cellStyle name="Check Cell" xfId="202"/>
    <cellStyle name="Col Heads" xfId="203"/>
    <cellStyle name="Column_Title" xfId="204"/>
    <cellStyle name="Comma  - Style1" xfId="205"/>
    <cellStyle name="Comma  - Style2" xfId="206"/>
    <cellStyle name="Comma  - Style3" xfId="207"/>
    <cellStyle name="Comma  - Style4" xfId="208"/>
    <cellStyle name="Comma  - Style5" xfId="209"/>
    <cellStyle name="Comma  - Style6" xfId="210"/>
    <cellStyle name="Comma  - Style7" xfId="211"/>
    <cellStyle name="Comma  - Style8" xfId="212"/>
    <cellStyle name="Comma [0] 2" xfId="500"/>
    <cellStyle name="Comma [3]" xfId="213"/>
    <cellStyle name="Comma 11" xfId="501"/>
    <cellStyle name="Comma 16" xfId="502"/>
    <cellStyle name="Comma 2" xfId="214"/>
    <cellStyle name="Comma 2 10" xfId="591"/>
    <cellStyle name="Comma 2 11" xfId="592"/>
    <cellStyle name="Comma 2 12" xfId="593"/>
    <cellStyle name="Comma 2 13" xfId="594"/>
    <cellStyle name="Comma 2 14" xfId="595"/>
    <cellStyle name="Comma 2 15" xfId="596"/>
    <cellStyle name="Comma 2 16" xfId="597"/>
    <cellStyle name="Comma 2 2" xfId="503"/>
    <cellStyle name="Comma 2 2 2" xfId="504"/>
    <cellStyle name="Comma 2 2 2 2" xfId="505"/>
    <cellStyle name="Comma 2 2_Conciliaci%c3%b3n Tributaria y Participaci%c3%b3n Laboral Herbalife 2008(1)" xfId="506"/>
    <cellStyle name="Comma 2 3" xfId="507"/>
    <cellStyle name="Comma 2 4" xfId="508"/>
    <cellStyle name="Comma 2 5" xfId="509"/>
    <cellStyle name="Comma 2 6" xfId="598"/>
    <cellStyle name="Comma 2 7" xfId="599"/>
    <cellStyle name="Comma 2 8" xfId="600"/>
    <cellStyle name="Comma 2 9" xfId="601"/>
    <cellStyle name="Comma 2_Conciliación Tributaria 2008 Clorox del Ecuador" xfId="510"/>
    <cellStyle name="Comma 3" xfId="215"/>
    <cellStyle name="Comma 3 2" xfId="511"/>
    <cellStyle name="Comma 3 3" xfId="512"/>
    <cellStyle name="Comma 3_Conciliaci%c3%b3n Tributaria y Participaci%c3%b3n Laboral Herbalife 2008(1)" xfId="513"/>
    <cellStyle name="Comma 4" xfId="514"/>
    <cellStyle name="Comma 5" xfId="515"/>
    <cellStyle name="Comma 5 2" xfId="516"/>
    <cellStyle name="Comma 6" xfId="517"/>
    <cellStyle name="Comma 6 2" xfId="518"/>
    <cellStyle name="Comma 7" xfId="519"/>
    <cellStyle name="Comma 8" xfId="520"/>
    <cellStyle name="Comma 9" xfId="521"/>
    <cellStyle name="Comma,0" xfId="216"/>
    <cellStyle name="Comma,1" xfId="217"/>
    <cellStyle name="Comma,2" xfId="218"/>
    <cellStyle name="Comma_Anexo IVA 2007 Final Mcerda." xfId="522"/>
    <cellStyle name="Comma_Calculo anticipo 2008" xfId="1"/>
    <cellStyle name="Comma0" xfId="219"/>
    <cellStyle name="Copied" xfId="220"/>
    <cellStyle name="COST1" xfId="221"/>
    <cellStyle name="Currency,0" xfId="222"/>
    <cellStyle name="Currency,2" xfId="223"/>
    <cellStyle name="Currency0" xfId="224"/>
    <cellStyle name="dak" xfId="225"/>
    <cellStyle name="Dan" xfId="226"/>
    <cellStyle name="DATE" xfId="227"/>
    <cellStyle name="Dezimal [0]_Actual vs. Prior" xfId="228"/>
    <cellStyle name="Dezimal_Actual vs. Prior" xfId="229"/>
    <cellStyle name="DIA" xfId="523"/>
    <cellStyle name="E&amp;Y House" xfId="524"/>
    <cellStyle name="ENCABEZ1" xfId="525"/>
    <cellStyle name="ENCABEZ2" xfId="526"/>
    <cellStyle name="Encabezado 4 2" xfId="230"/>
    <cellStyle name="Encabezado 4 3" xfId="231"/>
    <cellStyle name="Encabezado 4 4" xfId="232"/>
    <cellStyle name="Encabezado 4 5" xfId="233"/>
    <cellStyle name="Encabezado 4 6" xfId="234"/>
    <cellStyle name="Encabezado 4 7" xfId="235"/>
    <cellStyle name="Encabezado 4 8" xfId="236"/>
    <cellStyle name="Énfasis1 2" xfId="237"/>
    <cellStyle name="Énfasis1 3" xfId="238"/>
    <cellStyle name="Énfasis1 4" xfId="239"/>
    <cellStyle name="Énfasis1 5" xfId="240"/>
    <cellStyle name="Énfasis1 6" xfId="241"/>
    <cellStyle name="Énfasis1 7" xfId="242"/>
    <cellStyle name="Énfasis1 8" xfId="243"/>
    <cellStyle name="Énfasis2 2" xfId="244"/>
    <cellStyle name="Énfasis2 3" xfId="245"/>
    <cellStyle name="Énfasis2 4" xfId="246"/>
    <cellStyle name="Énfasis2 5" xfId="247"/>
    <cellStyle name="Énfasis2 6" xfId="248"/>
    <cellStyle name="Énfasis2 7" xfId="249"/>
    <cellStyle name="Énfasis2 8" xfId="250"/>
    <cellStyle name="Énfasis3 2" xfId="251"/>
    <cellStyle name="Énfasis3 3" xfId="252"/>
    <cellStyle name="Énfasis3 4" xfId="253"/>
    <cellStyle name="Énfasis3 5" xfId="254"/>
    <cellStyle name="Énfasis3 6" xfId="255"/>
    <cellStyle name="Énfasis3 7" xfId="256"/>
    <cellStyle name="Énfasis3 8" xfId="257"/>
    <cellStyle name="Énfasis4 2" xfId="258"/>
    <cellStyle name="Énfasis4 3" xfId="259"/>
    <cellStyle name="Énfasis4 4" xfId="260"/>
    <cellStyle name="Énfasis4 5" xfId="261"/>
    <cellStyle name="Énfasis4 6" xfId="262"/>
    <cellStyle name="Énfasis4 7" xfId="263"/>
    <cellStyle name="Énfasis4 8" xfId="264"/>
    <cellStyle name="Énfasis5 2" xfId="265"/>
    <cellStyle name="Énfasis5 3" xfId="266"/>
    <cellStyle name="Énfasis5 4" xfId="267"/>
    <cellStyle name="Énfasis5 5" xfId="268"/>
    <cellStyle name="Énfasis5 6" xfId="269"/>
    <cellStyle name="Énfasis5 7" xfId="270"/>
    <cellStyle name="Énfasis5 8" xfId="271"/>
    <cellStyle name="Énfasis6 2" xfId="272"/>
    <cellStyle name="Énfasis6 3" xfId="273"/>
    <cellStyle name="Énfasis6 4" xfId="274"/>
    <cellStyle name="Énfasis6 5" xfId="275"/>
    <cellStyle name="Énfasis6 6" xfId="276"/>
    <cellStyle name="Énfasis6 7" xfId="277"/>
    <cellStyle name="Énfasis6 8" xfId="278"/>
    <cellStyle name="Entered" xfId="279"/>
    <cellStyle name="Entrada 2" xfId="280"/>
    <cellStyle name="Entrada 3" xfId="281"/>
    <cellStyle name="Entrada 4" xfId="282"/>
    <cellStyle name="Entrada 5" xfId="283"/>
    <cellStyle name="Entrada 6" xfId="284"/>
    <cellStyle name="Entrada 7" xfId="285"/>
    <cellStyle name="Entrada 8" xfId="286"/>
    <cellStyle name="Euro" xfId="287"/>
    <cellStyle name="Explanatory Text" xfId="288"/>
    <cellStyle name="Explanatory Text 2" xfId="527"/>
    <cellStyle name="F2" xfId="289"/>
    <cellStyle name="F3" xfId="290"/>
    <cellStyle name="F4" xfId="291"/>
    <cellStyle name="F5" xfId="292"/>
    <cellStyle name="F6" xfId="293"/>
    <cellStyle name="F7" xfId="294"/>
    <cellStyle name="F8" xfId="295"/>
    <cellStyle name="fechaA" xfId="528"/>
    <cellStyle name="FIJO" xfId="529"/>
    <cellStyle name="FINANCIERO" xfId="530"/>
    <cellStyle name="Fixed" xfId="296"/>
    <cellStyle name="Good" xfId="297"/>
    <cellStyle name="Grey" xfId="298"/>
    <cellStyle name="Header1" xfId="299"/>
    <cellStyle name="Header2" xfId="300"/>
    <cellStyle name="Heading" xfId="301"/>
    <cellStyle name="Heading 1" xfId="302"/>
    <cellStyle name="Heading 1 2" xfId="531"/>
    <cellStyle name="Heading 2" xfId="303"/>
    <cellStyle name="Heading 2 2" xfId="532"/>
    <cellStyle name="Heading 3" xfId="304"/>
    <cellStyle name="Heading 3 2" xfId="533"/>
    <cellStyle name="Heading 4" xfId="305"/>
    <cellStyle name="Heading_5.  Activo Fijp" xfId="306"/>
    <cellStyle name="HEADINGS" xfId="534"/>
    <cellStyle name="HEADINGSTOP" xfId="535"/>
    <cellStyle name="Hipervínculo" xfId="617" builtinId="8"/>
    <cellStyle name="Hipervínculo 2" xfId="307"/>
    <cellStyle name="Hipervínculo 3" xfId="308"/>
    <cellStyle name="Hyperlink 2" xfId="536"/>
    <cellStyle name="Hyperlink 2 2" xfId="537"/>
    <cellStyle name="Hyperlink 2 2 2" xfId="461"/>
    <cellStyle name="Hyperlink 2_02-CLOROX Impuestos FEB" xfId="538"/>
    <cellStyle name="Incorrecto 2" xfId="309"/>
    <cellStyle name="Incorrecto 3" xfId="310"/>
    <cellStyle name="Incorrecto 4" xfId="311"/>
    <cellStyle name="Incorrecto 5" xfId="312"/>
    <cellStyle name="Incorrecto 6" xfId="313"/>
    <cellStyle name="Incorrecto 7" xfId="314"/>
    <cellStyle name="Incorrecto 8" xfId="315"/>
    <cellStyle name="Indefinido" xfId="539"/>
    <cellStyle name="Indent" xfId="316"/>
    <cellStyle name="Input" xfId="317"/>
    <cellStyle name="Input [yellow]" xfId="318"/>
    <cellStyle name="Input Cells" xfId="319"/>
    <cellStyle name="Komma [0]_laroux" xfId="540"/>
    <cellStyle name="Komma_laroux" xfId="541"/>
    <cellStyle name="Linked Cell" xfId="320"/>
    <cellStyle name="Linked Cells" xfId="321"/>
    <cellStyle name="lugares" xfId="542"/>
    <cellStyle name="Millares" xfId="585" builtinId="3"/>
    <cellStyle name="Millares 10" xfId="616"/>
    <cellStyle name="Millares 11" xfId="618"/>
    <cellStyle name="Millares 2" xfId="5"/>
    <cellStyle name="Millares 2 2" xfId="458"/>
    <cellStyle name="Millares 3" xfId="10"/>
    <cellStyle name="Millares 4" xfId="11"/>
    <cellStyle name="Millares 5" xfId="12"/>
    <cellStyle name="Millares 6" xfId="584"/>
    <cellStyle name="Millares 7" xfId="586"/>
    <cellStyle name="Millares 8" xfId="590"/>
    <cellStyle name="Millares 9" xfId="614"/>
    <cellStyle name="Milliers [0]_!!!GO" xfId="322"/>
    <cellStyle name="Milliers_!!!GO" xfId="323"/>
    <cellStyle name="minnum" xfId="543"/>
    <cellStyle name="Moeda [0]_~9564617" xfId="544"/>
    <cellStyle name="Moeda_~9564617" xfId="545"/>
    <cellStyle name="Moneda 2" xfId="324"/>
    <cellStyle name="Monétaire [0]_!!!GO" xfId="325"/>
    <cellStyle name="Monétaire_!!!GO" xfId="326"/>
    <cellStyle name="MONETARIO" xfId="546"/>
    <cellStyle name="MS_Arabic" xfId="547"/>
    <cellStyle name="Neutral 2" xfId="327"/>
    <cellStyle name="Neutral 3" xfId="328"/>
    <cellStyle name="Neutral 4" xfId="329"/>
    <cellStyle name="Neutral 5" xfId="330"/>
    <cellStyle name="Neutral 6" xfId="331"/>
    <cellStyle name="Neutral 7" xfId="332"/>
    <cellStyle name="Neutral 8" xfId="333"/>
    <cellStyle name="new" xfId="334"/>
    <cellStyle name="no dec" xfId="335"/>
    <cellStyle name="No-definido" xfId="548"/>
    <cellStyle name="Normal" xfId="0" builtinId="0"/>
    <cellStyle name="Normal - Formatvorlage1" xfId="549"/>
    <cellStyle name="Normal - Style1" xfId="336"/>
    <cellStyle name="Normal - Style2" xfId="550"/>
    <cellStyle name="Normal - Style3" xfId="551"/>
    <cellStyle name="Normal - Style4" xfId="552"/>
    <cellStyle name="Normal - Style7" xfId="553"/>
    <cellStyle name="Normal 10" xfId="337"/>
    <cellStyle name="Normal 11" xfId="338"/>
    <cellStyle name="Normal 12" xfId="339"/>
    <cellStyle name="Normal 13" xfId="583"/>
    <cellStyle name="Normal 14" xfId="587"/>
    <cellStyle name="Normal 15" xfId="613"/>
    <cellStyle name="Normal 16" xfId="615"/>
    <cellStyle name="Normal 2" xfId="3"/>
    <cellStyle name="Normal 2 10" xfId="602"/>
    <cellStyle name="Normal 2 11" xfId="603"/>
    <cellStyle name="Normal 2 12" xfId="604"/>
    <cellStyle name="Normal 2 13" xfId="605"/>
    <cellStyle name="Normal 2 14" xfId="606"/>
    <cellStyle name="Normal 2 15" xfId="607"/>
    <cellStyle name="Normal 2 16" xfId="608"/>
    <cellStyle name="Normal 2 2" xfId="340"/>
    <cellStyle name="Normal 2 2 2" xfId="459"/>
    <cellStyle name="Normal 2 2 2 2" xfId="609"/>
    <cellStyle name="Normal 2 3" xfId="341"/>
    <cellStyle name="Normal 2 3 2" xfId="610"/>
    <cellStyle name="Normal 2 4" xfId="342"/>
    <cellStyle name="Normal 2 5" xfId="343"/>
    <cellStyle name="Normal 2 6" xfId="344"/>
    <cellStyle name="Normal 2 7" xfId="457"/>
    <cellStyle name="Normal 2 8" xfId="611"/>
    <cellStyle name="Normal 2 9" xfId="612"/>
    <cellStyle name="Normal 2_12.  Gastos acum y otras ctas por pagar" xfId="345"/>
    <cellStyle name="Normal 3" xfId="9"/>
    <cellStyle name="Normal 3 2" xfId="346"/>
    <cellStyle name="Normal 3 3" xfId="347"/>
    <cellStyle name="Normal 3_5.  Activo Fijp" xfId="348"/>
    <cellStyle name="Normal 4" xfId="349"/>
    <cellStyle name="Normal 4 2" xfId="350"/>
    <cellStyle name="Normal 5" xfId="351"/>
    <cellStyle name="Normal 5 2" xfId="554"/>
    <cellStyle name="Normal 6" xfId="6"/>
    <cellStyle name="Normal 7" xfId="7"/>
    <cellStyle name="Normal 8" xfId="8"/>
    <cellStyle name="Normal 8 2" xfId="555"/>
    <cellStyle name="Normal 9" xfId="352"/>
    <cellStyle name="Normal_Calculo anticipo 2008" xfId="2"/>
    <cellStyle name="Normal_Estados Financieros 01 Enero 2007" xfId="460"/>
    <cellStyle name="Normal_Mapeo Declaración IRta 2006 Cisco}" xfId="4"/>
    <cellStyle name="Normal_SUELDOS" xfId="588"/>
    <cellStyle name="Notas 2" xfId="353"/>
    <cellStyle name="Notas 3" xfId="354"/>
    <cellStyle name="Notas 4" xfId="355"/>
    <cellStyle name="Notas 5" xfId="356"/>
    <cellStyle name="Notas 6" xfId="357"/>
    <cellStyle name="Notas 7" xfId="358"/>
    <cellStyle name="Notas 8" xfId="359"/>
    <cellStyle name="Note" xfId="360"/>
    <cellStyle name="Note 2" xfId="556"/>
    <cellStyle name="Note 3" xfId="557"/>
    <cellStyle name="Note 4" xfId="558"/>
    <cellStyle name="NumMIN" xfId="559"/>
    <cellStyle name="Œ…‹æØ‚è [0.00]_!!!GO" xfId="361"/>
    <cellStyle name="Œ…‹æØ‚è_!!!GO" xfId="362"/>
    <cellStyle name="Output" xfId="363"/>
    <cellStyle name="Output 2" xfId="560"/>
    <cellStyle name="OUTPUT AMOUNTS" xfId="561"/>
    <cellStyle name="OUTPUT COLUMN HEADINGS" xfId="562"/>
    <cellStyle name="Output Line Items" xfId="563"/>
    <cellStyle name="Output Report Heading" xfId="564"/>
    <cellStyle name="Output Report Title" xfId="565"/>
    <cellStyle name="per.style" xfId="364"/>
    <cellStyle name="Percent (0)" xfId="365"/>
    <cellStyle name="Percent (0) 2" xfId="366"/>
    <cellStyle name="Percent (0) 3" xfId="367"/>
    <cellStyle name="Percent (0) 4" xfId="368"/>
    <cellStyle name="Percent (0) 5" xfId="369"/>
    <cellStyle name="Percent (0) 6" xfId="370"/>
    <cellStyle name="Percent [2]" xfId="371"/>
    <cellStyle name="Percent 2" xfId="372"/>
    <cellStyle name="Percent 2 2" xfId="566"/>
    <cellStyle name="Percent 2 3" xfId="567"/>
    <cellStyle name="Percent 3" xfId="568"/>
    <cellStyle name="Percent 4" xfId="569"/>
    <cellStyle name="PORCENTAJE" xfId="582"/>
    <cellStyle name="Porcentual 2" xfId="13"/>
    <cellStyle name="Porcentual 3" xfId="373"/>
    <cellStyle name="Porcentual 4" xfId="589"/>
    <cellStyle name="pricing" xfId="374"/>
    <cellStyle name="PSChar" xfId="375"/>
    <cellStyle name="PSDate" xfId="376"/>
    <cellStyle name="PSDec" xfId="377"/>
    <cellStyle name="PSHeading" xfId="378"/>
    <cellStyle name="PSInt" xfId="379"/>
    <cellStyle name="PSSpacer" xfId="380"/>
    <cellStyle name="Red Text" xfId="381"/>
    <cellStyle name="regstoresfromspecstores" xfId="570"/>
    <cellStyle name="RevList" xfId="382"/>
    <cellStyle name="ROMAN - Style1" xfId="571"/>
    <cellStyle name="Salida 2" xfId="383"/>
    <cellStyle name="Salida 3" xfId="384"/>
    <cellStyle name="Salida 4" xfId="385"/>
    <cellStyle name="Salida 5" xfId="386"/>
    <cellStyle name="Salida 6" xfId="387"/>
    <cellStyle name="Salida 7" xfId="388"/>
    <cellStyle name="Salida 8" xfId="389"/>
    <cellStyle name="Separador de milhares [0]_Bame90AGe" xfId="572"/>
    <cellStyle name="Separador de milhares_Bame90AGe" xfId="573"/>
    <cellStyle name="SHADEDSTORES" xfId="574"/>
    <cellStyle name="specstores" xfId="575"/>
    <cellStyle name="Standaard_laroux" xfId="576"/>
    <cellStyle name="Standard_CEE (2)" xfId="390"/>
    <cellStyle name="Style 1" xfId="577"/>
    <cellStyle name="Style 2" xfId="578"/>
    <cellStyle name="StyleName1" xfId="391"/>
    <cellStyle name="StyleName2" xfId="392"/>
    <cellStyle name="StyleName3" xfId="393"/>
    <cellStyle name="StyleName4" xfId="394"/>
    <cellStyle name="StyleName5" xfId="395"/>
    <cellStyle name="StyleName6" xfId="396"/>
    <cellStyle name="StyleName7" xfId="397"/>
    <cellStyle name="StyleName8" xfId="398"/>
    <cellStyle name="SubHeading" xfId="399"/>
    <cellStyle name="Subtotal" xfId="400"/>
    <cellStyle name="Texto de advertencia 2" xfId="401"/>
    <cellStyle name="Texto de advertencia 3" xfId="402"/>
    <cellStyle name="Texto de advertencia 4" xfId="403"/>
    <cellStyle name="Texto de advertencia 5" xfId="404"/>
    <cellStyle name="Texto de advertencia 6" xfId="405"/>
    <cellStyle name="Texto de advertencia 7" xfId="406"/>
    <cellStyle name="Texto de advertencia 8" xfId="407"/>
    <cellStyle name="Texto explicativo 2" xfId="408"/>
    <cellStyle name="Texto explicativo 3" xfId="409"/>
    <cellStyle name="Texto explicativo 4" xfId="410"/>
    <cellStyle name="Texto explicativo 5" xfId="411"/>
    <cellStyle name="Texto explicativo 6" xfId="412"/>
    <cellStyle name="Texto explicativo 7" xfId="413"/>
    <cellStyle name="Texto explicativo 8" xfId="414"/>
    <cellStyle name="Tickmark" xfId="415"/>
    <cellStyle name="Title" xfId="416"/>
    <cellStyle name="Title 2" xfId="579"/>
    <cellStyle name="Título 1 2" xfId="417"/>
    <cellStyle name="Título 1 3" xfId="418"/>
    <cellStyle name="Título 1 4" xfId="419"/>
    <cellStyle name="Título 1 5" xfId="420"/>
    <cellStyle name="Título 1 6" xfId="421"/>
    <cellStyle name="Título 1 7" xfId="422"/>
    <cellStyle name="Título 1 8" xfId="423"/>
    <cellStyle name="Título 10" xfId="424"/>
    <cellStyle name="Título 2 2" xfId="425"/>
    <cellStyle name="Título 2 3" xfId="426"/>
    <cellStyle name="Título 2 4" xfId="427"/>
    <cellStyle name="Título 2 5" xfId="428"/>
    <cellStyle name="Título 2 6" xfId="429"/>
    <cellStyle name="Título 2 7" xfId="430"/>
    <cellStyle name="Título 2 8" xfId="431"/>
    <cellStyle name="Título 3 2" xfId="432"/>
    <cellStyle name="Título 3 3" xfId="433"/>
    <cellStyle name="Título 3 4" xfId="434"/>
    <cellStyle name="Título 3 5" xfId="435"/>
    <cellStyle name="Título 3 6" xfId="436"/>
    <cellStyle name="Título 3 7" xfId="437"/>
    <cellStyle name="Título 3 8" xfId="438"/>
    <cellStyle name="Título 4" xfId="439"/>
    <cellStyle name="Título 5" xfId="440"/>
    <cellStyle name="Título 6" xfId="441"/>
    <cellStyle name="Título 7" xfId="442"/>
    <cellStyle name="Título 8" xfId="443"/>
    <cellStyle name="Título 9" xfId="444"/>
    <cellStyle name="Total 2" xfId="445"/>
    <cellStyle name="Total 3" xfId="446"/>
    <cellStyle name="Total 4" xfId="447"/>
    <cellStyle name="Total 5" xfId="448"/>
    <cellStyle name="Total 6" xfId="449"/>
    <cellStyle name="Total 7" xfId="450"/>
    <cellStyle name="Total 8" xfId="451"/>
    <cellStyle name="Total1 - Style1" xfId="452"/>
    <cellStyle name="Valuta [0]_laroux" xfId="580"/>
    <cellStyle name="Valuta_laroux" xfId="581"/>
    <cellStyle name="Währung [0]_Actual vs. Prior" xfId="453"/>
    <cellStyle name="Währung_Actual vs. Prior" xfId="454"/>
    <cellStyle name="Warning Text" xfId="455"/>
    <cellStyle name="標準_IC 9906." xfId="456"/>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externalLink" Target="externalLinks/externalLink4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1070882</xdr:colOff>
      <xdr:row>0</xdr:row>
      <xdr:rowOff>34291</xdr:rowOff>
    </xdr:from>
    <xdr:to>
      <xdr:col>1</xdr:col>
      <xdr:colOff>5248275</xdr:colOff>
      <xdr:row>13</xdr:row>
      <xdr:rowOff>5000</xdr:rowOff>
    </xdr:to>
    <xdr:pic>
      <xdr:nvPicPr>
        <xdr:cNvPr id="3" name="2 Imagen" descr="logotipo mach 1.jpg"/>
        <xdr:cNvPicPr>
          <a:picLocks noChangeAspect="1"/>
        </xdr:cNvPicPr>
      </xdr:nvPicPr>
      <xdr:blipFill>
        <a:blip xmlns:r="http://schemas.openxmlformats.org/officeDocument/2006/relationships" r:embed="rId1" cstate="print"/>
        <a:stretch>
          <a:fillRect/>
        </a:stretch>
      </xdr:blipFill>
      <xdr:spPr>
        <a:xfrm>
          <a:off x="1404257" y="34291"/>
          <a:ext cx="4177393" cy="2409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xdr:colOff>
      <xdr:row>1</xdr:row>
      <xdr:rowOff>114300</xdr:rowOff>
    </xdr:to>
    <xdr:pic>
      <xdr:nvPicPr>
        <xdr:cNvPr id="2"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76275" cy="419100"/>
        </a:xfrm>
        <a:prstGeom prst="rect">
          <a:avLst/>
        </a:prstGeom>
        <a:noFill/>
        <a:ln w="1">
          <a:noFill/>
          <a:miter lim="800000"/>
          <a:headEnd/>
          <a:tailEnd/>
        </a:ln>
      </xdr:spPr>
    </xdr:pic>
    <xdr:clientData/>
  </xdr:twoCellAnchor>
  <xdr:twoCellAnchor>
    <xdr:from>
      <xdr:col>31</xdr:col>
      <xdr:colOff>57150</xdr:colOff>
      <xdr:row>0</xdr:row>
      <xdr:rowOff>85725</xdr:rowOff>
    </xdr:from>
    <xdr:to>
      <xdr:col>35</xdr:col>
      <xdr:colOff>276225</xdr:colOff>
      <xdr:row>1</xdr:row>
      <xdr:rowOff>104775</xdr:rowOff>
    </xdr:to>
    <xdr:sp macro="" textlink="">
      <xdr:nvSpPr>
        <xdr:cNvPr id="3" name="Text Box 9"/>
        <xdr:cNvSpPr txBox="1">
          <a:spLocks noChangeArrowheads="1"/>
        </xdr:cNvSpPr>
      </xdr:nvSpPr>
      <xdr:spPr bwMode="auto">
        <a:xfrm>
          <a:off x="14535150" y="85725"/>
          <a:ext cx="1704975" cy="323850"/>
        </a:xfrm>
        <a:prstGeom prst="rect">
          <a:avLst/>
        </a:prstGeom>
        <a:solidFill>
          <a:srgbClr val="FFFFFF"/>
        </a:solidFill>
        <a:ln w="9525">
          <a:solidFill>
            <a:srgbClr val="000000"/>
          </a:solidFill>
          <a:miter lim="800000"/>
          <a:headEnd/>
          <a:tailEnd/>
        </a:ln>
      </xdr:spPr>
    </xdr:sp>
    <xdr:clientData/>
  </xdr:twoCellAnchor>
  <xdr:twoCellAnchor>
    <xdr:from>
      <xdr:col>24</xdr:col>
      <xdr:colOff>0</xdr:colOff>
      <xdr:row>233</xdr:row>
      <xdr:rowOff>66675</xdr:rowOff>
    </xdr:from>
    <xdr:to>
      <xdr:col>29</xdr:col>
      <xdr:colOff>295275</xdr:colOff>
      <xdr:row>233</xdr:row>
      <xdr:rowOff>66675</xdr:rowOff>
    </xdr:to>
    <xdr:sp macro="" textlink="">
      <xdr:nvSpPr>
        <xdr:cNvPr id="4" name="Line 3"/>
        <xdr:cNvSpPr>
          <a:spLocks noChangeShapeType="1"/>
        </xdr:cNvSpPr>
      </xdr:nvSpPr>
      <xdr:spPr bwMode="auto">
        <a:xfrm>
          <a:off x="11401425" y="71732775"/>
          <a:ext cx="2628900" cy="0"/>
        </a:xfrm>
        <a:prstGeom prst="line">
          <a:avLst/>
        </a:prstGeom>
        <a:noFill/>
        <a:ln w="15875">
          <a:solidFill>
            <a:srgbClr val="000000"/>
          </a:solidFill>
          <a:round/>
          <a:headEnd/>
          <a:tailEnd/>
        </a:ln>
      </xdr:spPr>
    </xdr:sp>
    <xdr:clientData/>
  </xdr:twoCellAnchor>
  <xdr:twoCellAnchor>
    <xdr:from>
      <xdr:col>8</xdr:col>
      <xdr:colOff>142875</xdr:colOff>
      <xdr:row>233</xdr:row>
      <xdr:rowOff>57150</xdr:rowOff>
    </xdr:from>
    <xdr:to>
      <xdr:col>13</xdr:col>
      <xdr:colOff>219075</xdr:colOff>
      <xdr:row>233</xdr:row>
      <xdr:rowOff>57150</xdr:rowOff>
    </xdr:to>
    <xdr:sp macro="" textlink="">
      <xdr:nvSpPr>
        <xdr:cNvPr id="5" name="Line 4"/>
        <xdr:cNvSpPr>
          <a:spLocks noChangeShapeType="1"/>
        </xdr:cNvSpPr>
      </xdr:nvSpPr>
      <xdr:spPr bwMode="auto">
        <a:xfrm>
          <a:off x="3200400" y="71723250"/>
          <a:ext cx="2428875" cy="0"/>
        </a:xfrm>
        <a:prstGeom prst="line">
          <a:avLst/>
        </a:prstGeom>
        <a:noFill/>
        <a:ln w="15875">
          <a:solidFill>
            <a:srgbClr val="000000"/>
          </a:solidFill>
          <a:round/>
          <a:headEnd/>
          <a:tailEnd/>
        </a:ln>
      </xdr:spPr>
    </xdr:sp>
    <xdr:clientData/>
  </xdr:twoCellAnchor>
  <xdr:twoCellAnchor>
    <xdr:from>
      <xdr:col>9</xdr:col>
      <xdr:colOff>142875</xdr:colOff>
      <xdr:row>233</xdr:row>
      <xdr:rowOff>57150</xdr:rowOff>
    </xdr:from>
    <xdr:to>
      <xdr:col>14</xdr:col>
      <xdr:colOff>219075</xdr:colOff>
      <xdr:row>233</xdr:row>
      <xdr:rowOff>57150</xdr:rowOff>
    </xdr:to>
    <xdr:sp macro="" textlink="">
      <xdr:nvSpPr>
        <xdr:cNvPr id="6" name="Line 4"/>
        <xdr:cNvSpPr>
          <a:spLocks noChangeShapeType="1"/>
        </xdr:cNvSpPr>
      </xdr:nvSpPr>
      <xdr:spPr bwMode="auto">
        <a:xfrm>
          <a:off x="3600450" y="71723250"/>
          <a:ext cx="2486025" cy="0"/>
        </a:xfrm>
        <a:prstGeom prst="line">
          <a:avLst/>
        </a:prstGeom>
        <a:noFill/>
        <a:ln w="15875">
          <a:solidFill>
            <a:srgbClr val="000000"/>
          </a:solidFill>
          <a:round/>
          <a:headEnd/>
          <a:tailEnd/>
        </a:ln>
      </xdr:spPr>
    </xdr:sp>
    <xdr:clientData/>
  </xdr:twoCellAnchor>
  <xdr:twoCellAnchor>
    <xdr:from>
      <xdr:col>9</xdr:col>
      <xdr:colOff>142875</xdr:colOff>
      <xdr:row>233</xdr:row>
      <xdr:rowOff>57150</xdr:rowOff>
    </xdr:from>
    <xdr:to>
      <xdr:col>14</xdr:col>
      <xdr:colOff>219075</xdr:colOff>
      <xdr:row>233</xdr:row>
      <xdr:rowOff>57150</xdr:rowOff>
    </xdr:to>
    <xdr:sp macro="" textlink="">
      <xdr:nvSpPr>
        <xdr:cNvPr id="7" name="Line 4"/>
        <xdr:cNvSpPr>
          <a:spLocks noChangeShapeType="1"/>
        </xdr:cNvSpPr>
      </xdr:nvSpPr>
      <xdr:spPr bwMode="auto">
        <a:xfrm>
          <a:off x="3600450" y="71723250"/>
          <a:ext cx="2486025" cy="0"/>
        </a:xfrm>
        <a:prstGeom prst="line">
          <a:avLst/>
        </a:prstGeom>
        <a:noFill/>
        <a:ln w="158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1</xdr:row>
      <xdr:rowOff>114300</xdr:rowOff>
    </xdr:to>
    <xdr:pic>
      <xdr:nvPicPr>
        <xdr:cNvPr id="2" name="Picture 8"/>
        <xdr:cNvPicPr>
          <a:picLocks noChangeAspect="1" noChangeArrowheads="1"/>
        </xdr:cNvPicPr>
      </xdr:nvPicPr>
      <xdr:blipFill>
        <a:blip xmlns:r="http://schemas.openxmlformats.org/officeDocument/2006/relationships" r:embed="rId1"/>
        <a:srcRect/>
        <a:stretch>
          <a:fillRect/>
        </a:stretch>
      </xdr:blipFill>
      <xdr:spPr bwMode="auto">
        <a:xfrm>
          <a:off x="0" y="0"/>
          <a:ext cx="784860" cy="419100"/>
        </a:xfrm>
        <a:prstGeom prst="rect">
          <a:avLst/>
        </a:prstGeom>
        <a:noFill/>
        <a:ln w="9525">
          <a:noFill/>
          <a:round/>
          <a:headEnd/>
          <a:tailEnd/>
        </a:ln>
      </xdr:spPr>
    </xdr:pic>
    <xdr:clientData/>
  </xdr:twoCellAnchor>
  <xdr:twoCellAnchor>
    <xdr:from>
      <xdr:col>31</xdr:col>
      <xdr:colOff>57150</xdr:colOff>
      <xdr:row>0</xdr:row>
      <xdr:rowOff>85725</xdr:rowOff>
    </xdr:from>
    <xdr:to>
      <xdr:col>32</xdr:col>
      <xdr:colOff>1209675</xdr:colOff>
      <xdr:row>1</xdr:row>
      <xdr:rowOff>104775</xdr:rowOff>
    </xdr:to>
    <xdr:sp macro="" textlink="">
      <xdr:nvSpPr>
        <xdr:cNvPr id="3" name="Text Box 9"/>
        <xdr:cNvSpPr txBox="1">
          <a:spLocks noChangeArrowheads="1"/>
        </xdr:cNvSpPr>
      </xdr:nvSpPr>
      <xdr:spPr bwMode="auto">
        <a:xfrm>
          <a:off x="14474190" y="85725"/>
          <a:ext cx="1007745" cy="323850"/>
        </a:xfrm>
        <a:prstGeom prst="rect">
          <a:avLst/>
        </a:prstGeom>
        <a:solidFill>
          <a:srgbClr val="FFFFFF"/>
        </a:solidFill>
        <a:ln w="9360" cap="sq">
          <a:solidFill>
            <a:srgbClr val="000000"/>
          </a:solidFill>
          <a:miter lim="800000"/>
          <a:headEnd/>
          <a:tailEnd/>
        </a:ln>
      </xdr:spPr>
    </xdr:sp>
    <xdr:clientData/>
  </xdr:twoCellAnchor>
  <xdr:twoCellAnchor>
    <xdr:from>
      <xdr:col>18</xdr:col>
      <xdr:colOff>293769</xdr:colOff>
      <xdr:row>249</xdr:row>
      <xdr:rowOff>102394</xdr:rowOff>
    </xdr:from>
    <xdr:to>
      <xdr:col>23</xdr:col>
      <xdr:colOff>532159</xdr:colOff>
      <xdr:row>249</xdr:row>
      <xdr:rowOff>102394</xdr:rowOff>
    </xdr:to>
    <xdr:sp macro="" textlink="">
      <xdr:nvSpPr>
        <xdr:cNvPr id="4" name="Line 3"/>
        <xdr:cNvSpPr>
          <a:spLocks noChangeShapeType="1"/>
        </xdr:cNvSpPr>
      </xdr:nvSpPr>
      <xdr:spPr bwMode="auto">
        <a:xfrm>
          <a:off x="7761369" y="44542234"/>
          <a:ext cx="3012070" cy="0"/>
        </a:xfrm>
        <a:prstGeom prst="line">
          <a:avLst/>
        </a:prstGeom>
        <a:noFill/>
        <a:ln w="15840" cap="sq">
          <a:solidFill>
            <a:srgbClr val="000000"/>
          </a:solidFill>
          <a:miter lim="800000"/>
          <a:headEnd/>
          <a:tailEnd/>
        </a:ln>
      </xdr:spPr>
    </xdr:sp>
    <xdr:clientData/>
  </xdr:twoCellAnchor>
  <xdr:twoCellAnchor>
    <xdr:from>
      <xdr:col>3</xdr:col>
      <xdr:colOff>354604</xdr:colOff>
      <xdr:row>249</xdr:row>
      <xdr:rowOff>57150</xdr:rowOff>
    </xdr:from>
    <xdr:to>
      <xdr:col>7</xdr:col>
      <xdr:colOff>272054</xdr:colOff>
      <xdr:row>249</xdr:row>
      <xdr:rowOff>57150</xdr:rowOff>
    </xdr:to>
    <xdr:sp macro="" textlink="">
      <xdr:nvSpPr>
        <xdr:cNvPr id="5" name="Line 4"/>
        <xdr:cNvSpPr>
          <a:spLocks noChangeShapeType="1"/>
        </xdr:cNvSpPr>
      </xdr:nvSpPr>
      <xdr:spPr bwMode="auto">
        <a:xfrm>
          <a:off x="2495824" y="44496990"/>
          <a:ext cx="1365250" cy="0"/>
        </a:xfrm>
        <a:prstGeom prst="line">
          <a:avLst/>
        </a:prstGeom>
        <a:noFill/>
        <a:ln w="15840" cap="sq">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02ecuq\archivos%20fiscales\orellana\Y2001\Reports\PCE\StaTRAC\Formatos%20Input\MonthlyMarketEvalu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ARVELASQUEZ\My%20Documents\Deloitte\FLORECAL\IMPUESTOS%202007\10%20OCTUBRE%2007\Documents%20and%20Settings\CYAR\Local%20Settings\Temporary%20Internet%20Files\OLK161\Personal\10year\10year\PD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Personal/10year/10year/P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Roaming/Microsoft/Excel/Documents%20and%20Settings/Contabilidad/Mis%20documentos/Descargas/Personal/10year/10year/PDP.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530%20An&#225;lisis%20de%20Gastos%20Anticipado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5530%20An&#225;lisis%20de%20Gatos%20Anticipado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6430%20An&#225;lisis%20de%20Retenciones%20en%20la%20Fuente%20y%20del%20Impuesto%20al%20Valor%20Agregado"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S_MCA_DAT3\DEPART\RE\DPL\DPTESTUD\MODELOS\Gabon\gabon-lrp-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3.%20An&#225;lisis%20de%20Inventarios%20Sionp.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8230%20APT%20de%20Gasto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AppData/Roaming/Microsoft/Excel/tempo/LRP-99/Venezuela/Mgcombinado1_lrp31-5-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tempo/LRP-99/Venezuela/Mgcombinado1_lrp31-5-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My%20Documents/Clientes/Baker/AUDITORIA.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1611%20Ejecutar%20Procedimientos%20Anal&#237;ticos%20Preliminare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AppData/Roaming/Microsoft/Excel/A%20-%204%20%20Revisi&#243;n%20de%20Estados%20Financiero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DNVTEHE3/Documents%20and%20Settings/pcoloma/Local%20Settings/Temporary%20Internet%20Files/OLK8A/Personal/10year/10year/PD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Documents%20and%20Settings/pcoloma/Local%20Settings/Temporary%20Internet%20Files/OLK8A/Personal/10year/10year/PD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My%20Documents/Josel/My%20Documents/ACTIVO%20FIJO/Noviembre-01/ACTFIJODEPREC-nov.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8310%20Hoja%20Resumen%20de%20%20Gastos%20administrativo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MARVELASQUEZ\My%20Documents\Deloitte\FLORECAL\IMPUESTOS%202007\10%20OCTUBRE%2007\Documents%20and%20Settings\CYAR\Local%20Settings\Temporary%20Internet%20Files\OLK161\windows\TEMP\MODELOARG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uario/AppData/Roaming/Microsoft/Excel/Documents%20and%20Settings/Contabilidad/Mis%20documentos/Descargas/windows/TEMP/MODELOARG1.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6130%20An&#225;lisis%20de%20cuentas%20por%20pagar"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consol"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210%20Hoja%20Resumen%20de%20Costo%20de%20Venta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obrosp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TRABAJO/INFORMACION%20ENTREGADA/Whitehouse.08/Archivo%20de%20analisis/Muestreo_MMA%20ACTIVOS%20FIJ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MARVELASQUEZ\My%20Documents\Deloitte\FLORECAL\IMPUESTOS%202007\10%20OCTUBRE%2007\Documents%20and%20Settings\CYAR\Local%20Settings\Temporary%20Internet%20Files\OLK161\Exploration\Analysis\PLAN\10year\NewModels\Producti"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uario/AppData/Roaming/Microsoft/Excel/Documents%20and%20Settings/Contabilidad/Mis%20documentos/Descargas/Exploration/Analysis/PLAN/10year/NewModels/Production%20Profile%20Program/SummaryResMarz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uario/AppData/Roaming/Microsoft/Excel/Acct/Shared/1999PLAN/Oper_rpt/Prsp_tm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usuario/Downloads/Acct/Shared/1999PLAN/Oper_rpt/Prsp_tm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My%20Documents/Elasto/Final%20Dic/Inventarios/Mayor%20Dic/MovInv..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5730%20An&#225;lisis%20de%20Plantacione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8230%20An&#225;lisis%20del%20Costo%20de%20Venta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MARVELASQUEZ\My%20Documents\Deloitte\FLORECAL\IMPUESTOS%202007\10%20OCTUBRE%2007\Documents%20and%20Settings\CYAR\Local%20Settings\Temporary%20Internet%20Files\OLK161\DATA\Yolanda%20Tax%2099\Tivacuno%2001\ANALISIS%20FINAL\DIST"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Usuario/AppData/Roaming/Microsoft/Excel/Documents%20and%20Settings/Contabilidad/Mis%20documentos/Descargas/DATA/Yolanda%20Tax%2099/Tivacuno%2001/ANALISIS%20FINAL/DISTRIBUCION%20ht%20ANDR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Usuario/AppData/Roaming/Microsoft/Excel/SANTIAGO%20(CLIENTES)/TRIBOILGAS%2008/Archivo%20de%20an&#225;lisis/An&#225;lisis/An&#225;lisis%20de%20Inventarios%202007.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OAA%205630%20An&#225;lisis%20de%20Activo%20Fijo"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5660%20An&#225;lisis%20de%20Activos%20fijo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5630%20Revisi&#243;n%20de%20activos%20fijo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20%20%20%20Revisi&#243;n%20Anal&#237;tica%20Sustantiva%20-%20Pobl.%20Disgregada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DNVTEHE3/Personal/10year/10year/PD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Usuario/AppData/Roaming/Microsoft/Excel/Anexos%20Definitivos/General/Conciliacion%20Final.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C)%205630%20An&#225;lisis%20de%20Activos%20Fijo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201152%20Anexos%20Carta%20de%20Requerimiento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5430%20Analisis%20de%20Inventarios%20ddd"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8330%20An&#225;lisis%20de%20Gasto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OAA%20An&#225;lisis%20de%20Gastos%20Acumulado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6230%20An&#225;lisis%20Gastos%20acumulado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230%20An&#225;lisis%20de%20Gastos%20Acumulado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6230%20An&#225;lisis%20de%20Gastos%20Acumulados%20y%20Otras%20Cuentas%20por%20Pagar"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430%20An&#225;lisis%20de%20Inventarios%20(a&#241;o%20anterior)"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IJQHZIZ4/Casilleros%20formulario%20102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 21169"/>
      <sheetName val="Listados"/>
      <sheetName val="Instruccion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ECUADOR</v>
          </cell>
          <cell r="B1">
            <v>1996</v>
          </cell>
          <cell r="C1">
            <v>1997</v>
          </cell>
          <cell r="D1">
            <v>1998</v>
          </cell>
          <cell r="E1">
            <v>1999</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cell r="V1">
            <v>2016</v>
          </cell>
          <cell r="W1">
            <v>2017</v>
          </cell>
          <cell r="X1">
            <v>2018</v>
          </cell>
          <cell r="Y1">
            <v>2019</v>
          </cell>
          <cell r="Z1">
            <v>2020</v>
          </cell>
          <cell r="AA1">
            <v>2021</v>
          </cell>
          <cell r="AB1">
            <v>2022</v>
          </cell>
          <cell r="AC1">
            <v>2023</v>
          </cell>
          <cell r="AD1">
            <v>2024</v>
          </cell>
          <cell r="AE1">
            <v>2025</v>
          </cell>
          <cell r="AF1">
            <v>2026</v>
          </cell>
          <cell r="AG1">
            <v>2027</v>
          </cell>
          <cell r="AH1" t="str">
            <v>TOTAL</v>
          </cell>
        </row>
        <row r="2">
          <cell r="C2">
            <v>36497.61243252315</v>
          </cell>
          <cell r="D2">
            <v>36497.61243252315</v>
          </cell>
          <cell r="AH2" t="str">
            <v>1998-2011</v>
          </cell>
        </row>
        <row r="3">
          <cell r="E3" t="str">
            <v>PDP CASE</v>
          </cell>
        </row>
        <row r="4">
          <cell r="A4" t="str">
            <v>ROCE</v>
          </cell>
          <cell r="C4">
            <v>5.0227659234710537E-2</v>
          </cell>
          <cell r="D4">
            <v>2.4638282309861034E-2</v>
          </cell>
          <cell r="E4">
            <v>5.2762208988777176E-2</v>
          </cell>
          <cell r="F4">
            <v>0.10322627380951896</v>
          </cell>
          <cell r="G4">
            <v>0.10060289422899332</v>
          </cell>
          <cell r="H4">
            <v>6.8518519906574898E-2</v>
          </cell>
          <cell r="I4">
            <v>5.8481364543496991E-2</v>
          </cell>
          <cell r="J4">
            <v>4.6898946634801604E-2</v>
          </cell>
          <cell r="K4">
            <v>2.8824400588813418E-2</v>
          </cell>
          <cell r="L4">
            <v>3.8705665671226859E-2</v>
          </cell>
          <cell r="M4">
            <v>1.8946728969241104E-2</v>
          </cell>
          <cell r="N4">
            <v>1.3179310721036799E-2</v>
          </cell>
          <cell r="O4">
            <v>5.7432556587325937E-3</v>
          </cell>
        </row>
        <row r="5">
          <cell r="A5" t="str">
            <v>Operating Income- (MM$)</v>
          </cell>
          <cell r="C5">
            <v>16.294198610998308</v>
          </cell>
          <cell r="D5">
            <v>7.7313303761711509</v>
          </cell>
          <cell r="E5">
            <v>15.107323864975584</v>
          </cell>
          <cell r="F5">
            <v>26.962121310876601</v>
          </cell>
          <cell r="G5">
            <v>24.466688032372481</v>
          </cell>
          <cell r="H5">
            <v>21.68364713322315</v>
          </cell>
          <cell r="I5">
            <v>19.1000588776947</v>
          </cell>
          <cell r="J5">
            <v>16.523007884606319</v>
          </cell>
          <cell r="K5">
            <v>14.520159416891463</v>
          </cell>
          <cell r="L5">
            <v>12.663134390590491</v>
          </cell>
          <cell r="M5">
            <v>10.939105452752102</v>
          </cell>
          <cell r="N5">
            <v>9.3360657447892272</v>
          </cell>
          <cell r="O5">
            <v>7.5858259561455323</v>
          </cell>
          <cell r="P5">
            <v>8.4899248575059598</v>
          </cell>
          <cell r="Q5">
            <v>4.0907661391646197</v>
          </cell>
          <cell r="R5">
            <v>-6.8416436782103442</v>
          </cell>
          <cell r="S5">
            <v>-221.30428083986394</v>
          </cell>
          <cell r="T5">
            <v>0</v>
          </cell>
          <cell r="U5">
            <v>0</v>
          </cell>
          <cell r="V5">
            <v>0</v>
          </cell>
          <cell r="W5">
            <v>0</v>
          </cell>
          <cell r="X5">
            <v>0</v>
          </cell>
          <cell r="Y5">
            <v>0</v>
          </cell>
        </row>
        <row r="6">
          <cell r="A6" t="str">
            <v>Lifting Cost /EBO</v>
          </cell>
          <cell r="D6">
            <v>1.8956879999414025</v>
          </cell>
          <cell r="E6">
            <v>2.7445564980302271</v>
          </cell>
          <cell r="F6">
            <v>2.1801658420544077</v>
          </cell>
          <cell r="G6">
            <v>2.2427563219786708</v>
          </cell>
          <cell r="H6">
            <v>2.3930446573049662</v>
          </cell>
          <cell r="I6">
            <v>2.5542154940835791</v>
          </cell>
          <cell r="J6">
            <v>2.7743555954006709</v>
          </cell>
          <cell r="K6">
            <v>2.8959307603808155</v>
          </cell>
          <cell r="L6">
            <v>3.0239639421694209</v>
          </cell>
          <cell r="M6">
            <v>3.1586198701510413</v>
          </cell>
          <cell r="N6">
            <v>3.3000483586927762</v>
          </cell>
          <cell r="O6">
            <v>3.4957387954138195</v>
          </cell>
          <cell r="P6">
            <v>3.7251115985294256</v>
          </cell>
          <cell r="Q6">
            <v>3.9774910305539706</v>
          </cell>
          <cell r="R6">
            <v>4.1262498451605731</v>
          </cell>
          <cell r="S6" t="e">
            <v>#DIV/0!</v>
          </cell>
          <cell r="T6" t="e">
            <v>#DIV/0!</v>
          </cell>
          <cell r="U6" t="e">
            <v>#DIV/0!</v>
          </cell>
          <cell r="V6" t="e">
            <v>#DIV/0!</v>
          </cell>
          <cell r="W6">
            <v>0</v>
          </cell>
          <cell r="X6">
            <v>0</v>
          </cell>
        </row>
        <row r="7">
          <cell r="A7" t="str">
            <v>DDxA /EBO</v>
          </cell>
          <cell r="D7">
            <v>4.7270291241426632</v>
          </cell>
          <cell r="E7">
            <v>1.8714006380465267</v>
          </cell>
          <cell r="F7">
            <v>3.858045151874391</v>
          </cell>
          <cell r="G7">
            <v>3.9434797393328647</v>
          </cell>
          <cell r="H7">
            <v>4.0869570544055085</v>
          </cell>
          <cell r="I7">
            <v>4.2365890099490215</v>
          </cell>
          <cell r="J7">
            <v>4.392873476668365</v>
          </cell>
          <cell r="K7">
            <v>4.5563833400580398</v>
          </cell>
          <cell r="L7">
            <v>4.7277811950330122</v>
          </cell>
          <cell r="M7">
            <v>4.9078375522951996</v>
          </cell>
          <cell r="N7">
            <v>5.0974535937778738</v>
          </cell>
          <cell r="O7">
            <v>5.2962748598205005</v>
          </cell>
          <cell r="P7">
            <v>4.4575002647341533</v>
          </cell>
          <cell r="Q7">
            <v>5.8424492480006851</v>
          </cell>
          <cell r="R7">
            <v>2.0119353867575978</v>
          </cell>
          <cell r="S7" t="e">
            <v>#DIV/0!</v>
          </cell>
          <cell r="T7" t="e">
            <v>#DIV/0!</v>
          </cell>
          <cell r="U7" t="e">
            <v>#DIV/0!</v>
          </cell>
          <cell r="V7" t="e">
            <v>#DIV/0!</v>
          </cell>
          <cell r="W7">
            <v>0</v>
          </cell>
          <cell r="X7">
            <v>0</v>
          </cell>
        </row>
        <row r="8">
          <cell r="A8" t="str">
            <v>Net Exploratory Wells Drilled</v>
          </cell>
          <cell r="D8" t="str">
            <v>#</v>
          </cell>
          <cell r="E8">
            <v>0</v>
          </cell>
          <cell r="G8" t="str">
            <v>#</v>
          </cell>
          <cell r="H8" t="str">
            <v>#</v>
          </cell>
          <cell r="I8" t="str">
            <v>#</v>
          </cell>
        </row>
        <row r="9">
          <cell r="A9" t="str">
            <v>Net Development Wells Drilled</v>
          </cell>
          <cell r="D9">
            <v>15</v>
          </cell>
          <cell r="E9">
            <v>4</v>
          </cell>
          <cell r="F9">
            <v>0</v>
          </cell>
          <cell r="G9">
            <v>0</v>
          </cell>
          <cell r="H9">
            <v>0</v>
          </cell>
          <cell r="I9">
            <v>0</v>
          </cell>
          <cell r="J9">
            <v>0</v>
          </cell>
          <cell r="K9">
            <v>0</v>
          </cell>
          <cell r="L9">
            <v>0</v>
          </cell>
          <cell r="M9">
            <v>0</v>
          </cell>
          <cell r="N9">
            <v>0</v>
          </cell>
          <cell r="O9">
            <v>0</v>
          </cell>
          <cell r="P9">
            <v>0</v>
          </cell>
          <cell r="Q9">
            <v>0</v>
          </cell>
          <cell r="R9">
            <v>0</v>
          </cell>
        </row>
        <row r="11">
          <cell r="A11" t="str">
            <v>Net Income - (MM$)</v>
          </cell>
          <cell r="C11">
            <v>16.294198610998308</v>
          </cell>
          <cell r="D11">
            <v>7.7313303761711509</v>
          </cell>
          <cell r="E11">
            <v>15.107323864975584</v>
          </cell>
          <cell r="F11">
            <v>26.962121310876601</v>
          </cell>
          <cell r="G11">
            <v>24.466688032372481</v>
          </cell>
          <cell r="H11">
            <v>15.026369012976653</v>
          </cell>
          <cell r="I11">
            <v>11.738681689605524</v>
          </cell>
          <cell r="J11">
            <v>8.6241916591068115</v>
          </cell>
          <cell r="K11">
            <v>4.7598555453041111</v>
          </cell>
          <cell r="L11">
            <v>5.8948734377011824</v>
          </cell>
          <cell r="M11">
            <v>2.5979358749546932</v>
          </cell>
          <cell r="N11">
            <v>1.6292199101730489</v>
          </cell>
          <cell r="O11">
            <v>0.63421513703667021</v>
          </cell>
          <cell r="P11">
            <v>2.293256769525958</v>
          </cell>
          <cell r="Q11">
            <v>-1.4023906701735385</v>
          </cell>
          <cell r="R11">
            <v>-11.78328992925212</v>
          </cell>
          <cell r="S11">
            <v>-221.30428083986394</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126.06367195060693</v>
          </cell>
        </row>
        <row r="12">
          <cell r="A12" t="str">
            <v>Net Cash Flow (MM$)</v>
          </cell>
          <cell r="B12">
            <v>299.23423659489532</v>
          </cell>
          <cell r="C12">
            <v>20.762984617074327</v>
          </cell>
          <cell r="D12">
            <v>18.094467595908156</v>
          </cell>
          <cell r="E12">
            <v>17.1998393891473</v>
          </cell>
          <cell r="F12">
            <v>45.596248152848617</v>
          </cell>
          <cell r="G12">
            <v>42.221417952157111</v>
          </cell>
          <cell r="H12">
            <v>32.265969076310988</v>
          </cell>
          <cell r="I12">
            <v>28.493174720933229</v>
          </cell>
          <cell r="J12">
            <v>24.923106381726747</v>
          </cell>
          <cell r="K12">
            <v>20.632327180764712</v>
          </cell>
          <cell r="L12">
            <v>21.369756382007857</v>
          </cell>
          <cell r="M12">
            <v>17.703931753734189</v>
          </cell>
          <cell r="N12">
            <v>16.39502528166668</v>
          </cell>
          <cell r="O12">
            <v>14.838497712717878</v>
          </cell>
          <cell r="P12">
            <v>13.30113160277488</v>
          </cell>
          <cell r="Q12">
            <v>11.871311539672595</v>
          </cell>
          <cell r="R12">
            <v>-7.5775005315675266</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324.90620472237094</v>
          </cell>
        </row>
        <row r="13">
          <cell r="A13" t="str">
            <v>Program Spending (MM$)</v>
          </cell>
          <cell r="B13">
            <v>5.6839999999999993</v>
          </cell>
          <cell r="C13">
            <v>24.511213993923977</v>
          </cell>
          <cell r="D13">
            <v>12.571958670415324</v>
          </cell>
          <cell r="E13">
            <v>5.6839999999999993</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18.255958670415325</v>
          </cell>
        </row>
        <row r="14">
          <cell r="A14" t="str">
            <v>Net Production - Sales (MMBOE)</v>
          </cell>
          <cell r="C14">
            <v>4.9864946914999999</v>
          </cell>
          <cell r="D14">
            <v>4.8519049254455453</v>
          </cell>
          <cell r="E14">
            <v>4.1554519999999995</v>
          </cell>
          <cell r="F14">
            <v>4.8299400624999995</v>
          </cell>
          <cell r="G14">
            <v>4.5023002762499988</v>
          </cell>
          <cell r="H14">
            <v>4.2181994657249993</v>
          </cell>
          <cell r="I14">
            <v>3.9547128579104989</v>
          </cell>
          <cell r="J14">
            <v>3.7103082547647901</v>
          </cell>
          <cell r="K14">
            <v>3.483568095756056</v>
          </cell>
          <cell r="L14">
            <v>3.2731808655960055</v>
          </cell>
          <cell r="M14">
            <v>3.0779331462825259</v>
          </cell>
          <cell r="N14">
            <v>2.8967022651304326</v>
          </cell>
          <cell r="O14">
            <v>2.6819383343262917</v>
          </cell>
          <cell r="P14">
            <v>2.4695174827780821</v>
          </cell>
          <cell r="Q14">
            <v>2.2719413804730029</v>
          </cell>
          <cell r="R14">
            <v>2.0904197149504764</v>
          </cell>
          <cell r="S14">
            <v>0</v>
          </cell>
          <cell r="T14">
            <v>0</v>
          </cell>
          <cell r="U14">
            <v>0</v>
          </cell>
          <cell r="V14">
            <v>0</v>
          </cell>
          <cell r="W14">
            <v>58.833044597348966</v>
          </cell>
          <cell r="X14">
            <v>58.833044597348959</v>
          </cell>
          <cell r="Y14">
            <v>0</v>
          </cell>
          <cell r="Z14">
            <v>0</v>
          </cell>
          <cell r="AA14">
            <v>0</v>
          </cell>
          <cell r="AB14">
            <v>0</v>
          </cell>
          <cell r="AC14">
            <v>0</v>
          </cell>
          <cell r="AD14">
            <v>0</v>
          </cell>
          <cell r="AE14">
            <v>0</v>
          </cell>
          <cell r="AF14">
            <v>0</v>
          </cell>
          <cell r="AG14">
            <v>0</v>
          </cell>
          <cell r="AH14">
            <v>50.377599412938224</v>
          </cell>
        </row>
        <row r="15">
          <cell r="A15" t="str">
            <v>Net Reserve Additions (MMBOE)</v>
          </cell>
          <cell r="C15">
            <v>30.242800000000003</v>
          </cell>
          <cell r="D15">
            <v>31.712800000000001</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31.712800000000001</v>
          </cell>
        </row>
        <row r="16">
          <cell r="A16" t="str">
            <v>Net Reserves (MMBOE)</v>
          </cell>
          <cell r="C16">
            <v>78.386585308500003</v>
          </cell>
          <cell r="D16">
            <v>105.24748038305445</v>
          </cell>
          <cell r="E16">
            <v>65.163588000000004</v>
          </cell>
          <cell r="F16">
            <v>60.333647937500004</v>
          </cell>
          <cell r="G16">
            <v>55.831347661250007</v>
          </cell>
          <cell r="H16">
            <v>51.613148195525007</v>
          </cell>
          <cell r="I16">
            <v>47.658435337614506</v>
          </cell>
          <cell r="J16">
            <v>43.948127082849716</v>
          </cell>
          <cell r="K16">
            <v>40.46455898709366</v>
          </cell>
          <cell r="L16">
            <v>37.191378121497657</v>
          </cell>
          <cell r="M16">
            <v>34.113444975215131</v>
          </cell>
          <cell r="N16">
            <v>31.216742710084699</v>
          </cell>
          <cell r="O16">
            <v>28.534804375758405</v>
          </cell>
          <cell r="P16">
            <v>26.065286892980325</v>
          </cell>
          <cell r="Q16">
            <v>23.793345512507322</v>
          </cell>
          <cell r="R16">
            <v>21.702925797556844</v>
          </cell>
          <cell r="S16">
            <v>21.702925797556844</v>
          </cell>
          <cell r="T16">
            <v>21.702925797556844</v>
          </cell>
          <cell r="U16">
            <v>21.702925797556844</v>
          </cell>
          <cell r="V16">
            <v>21.702925797556844</v>
          </cell>
          <cell r="W16">
            <v>0</v>
          </cell>
          <cell r="X16">
            <v>0</v>
          </cell>
          <cell r="Y16">
            <v>0</v>
          </cell>
          <cell r="Z16">
            <v>0</v>
          </cell>
          <cell r="AA16">
            <v>0</v>
          </cell>
          <cell r="AB16">
            <v>0</v>
          </cell>
          <cell r="AC16">
            <v>0</v>
          </cell>
          <cell r="AD16">
            <v>0</v>
          </cell>
          <cell r="AE16">
            <v>0</v>
          </cell>
          <cell r="AF16">
            <v>0</v>
          </cell>
          <cell r="AG16">
            <v>0</v>
          </cell>
          <cell r="AH16" t="str">
            <v xml:space="preserve"> </v>
          </cell>
        </row>
        <row r="17">
          <cell r="A17" t="str">
            <v>Net F&amp;D Cost per BOE</v>
          </cell>
          <cell r="C17">
            <v>0.81048097378298223</v>
          </cell>
          <cell r="D17">
            <v>0.39643168280364155</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t="str">
            <v xml:space="preserve"> </v>
          </cell>
        </row>
        <row r="18">
          <cell r="A18" t="str">
            <v>Total NPV@ 12%, Disc to 1/1/yr</v>
          </cell>
          <cell r="B18">
            <v>0.12</v>
          </cell>
          <cell r="C18">
            <v>178.20270070844228</v>
          </cell>
          <cell r="D18">
            <v>177.57826109935655</v>
          </cell>
          <cell r="E18">
            <v>179.70751677961678</v>
          </cell>
          <cell r="F18">
            <v>183.04058904067466</v>
          </cell>
          <cell r="G18">
            <v>156.67343668353607</v>
          </cell>
          <cell r="H18">
            <v>130.71954605627386</v>
          </cell>
          <cell r="I18">
            <v>112.20396436213709</v>
          </cell>
          <cell r="J18">
            <v>95.465674881404325</v>
          </cell>
          <cell r="K18">
            <v>80.503063102542512</v>
          </cell>
          <cell r="L18">
            <v>68.293163863237012</v>
          </cell>
          <cell r="M18">
            <v>53.836401761897136</v>
          </cell>
          <cell r="N18">
            <v>41.530602314366554</v>
          </cell>
          <cell r="O18">
            <v>29.135547793523862</v>
          </cell>
          <cell r="P18">
            <v>16.903005953265776</v>
          </cell>
          <cell r="Q18">
            <v>4.8321671687163006</v>
          </cell>
          <cell r="R18">
            <v>-7.1715630030906947</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129.50661859150625</v>
          </cell>
          <cell r="AH18">
            <v>1508.6256415689907</v>
          </cell>
        </row>
        <row r="19">
          <cell r="AH19">
            <v>0</v>
          </cell>
        </row>
        <row r="20">
          <cell r="A20" t="str">
            <v>Gross Production- Sales MMBOE</v>
          </cell>
          <cell r="C20">
            <v>17.596712</v>
          </cell>
          <cell r="D20">
            <v>17.407950721451819</v>
          </cell>
          <cell r="E20">
            <v>14.6</v>
          </cell>
          <cell r="F20">
            <v>17.100249999999999</v>
          </cell>
          <cell r="G20">
            <v>15.882245000000001</v>
          </cell>
          <cell r="H20">
            <v>14.825840099999999</v>
          </cell>
          <cell r="I20">
            <v>13.845970298000001</v>
          </cell>
          <cell r="J20">
            <v>12.93694936704</v>
          </cell>
          <cell r="K20">
            <v>12.093516469074199</v>
          </cell>
          <cell r="L20">
            <v>11.310804272364592</v>
          </cell>
          <cell r="M20">
            <v>10.584309459638783</v>
          </cell>
          <cell r="N20">
            <v>9.9098654477133827</v>
          </cell>
          <cell r="O20">
            <v>9.1134475329546252</v>
          </cell>
          <cell r="P20">
            <v>8.3820787624208037</v>
          </cell>
          <cell r="Q20">
            <v>7.7103486702332384</v>
          </cell>
          <cell r="R20">
            <v>7.0933057534603412</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t="str">
            <v xml:space="preserve"> </v>
          </cell>
        </row>
        <row r="21">
          <cell r="A21" t="str">
            <v>Gross Reserves- MMBOE</v>
          </cell>
          <cell r="C21">
            <v>325.49000000000007</v>
          </cell>
          <cell r="D21">
            <v>409.75000000000006</v>
          </cell>
          <cell r="E21">
            <v>247.56800000000001</v>
          </cell>
          <cell r="F21">
            <v>247.56800000000001</v>
          </cell>
          <cell r="G21">
            <v>247.56800000000001</v>
          </cell>
          <cell r="H21">
            <v>247.56800000000001</v>
          </cell>
          <cell r="I21">
            <v>247.56800000000001</v>
          </cell>
          <cell r="J21">
            <v>247.56800000000001</v>
          </cell>
          <cell r="K21">
            <v>247.56800000000001</v>
          </cell>
          <cell r="L21">
            <v>247.56800000000001</v>
          </cell>
          <cell r="M21">
            <v>247.56800000000001</v>
          </cell>
          <cell r="N21">
            <v>247.56800000000001</v>
          </cell>
          <cell r="O21">
            <v>247.56800000000001</v>
          </cell>
          <cell r="P21">
            <v>247.56800000000001</v>
          </cell>
          <cell r="Q21">
            <v>247.56800000000001</v>
          </cell>
          <cell r="R21">
            <v>247.56800000000001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row>
        <row r="22">
          <cell r="A22" t="str">
            <v>INCOME STATEMENT</v>
          </cell>
          <cell r="AH22" t="str">
            <v xml:space="preserve"> </v>
          </cell>
        </row>
        <row r="23">
          <cell r="A23" t="str">
            <v>Oil Production - BBL/D</v>
          </cell>
          <cell r="C23">
            <v>13661.629291780822</v>
          </cell>
          <cell r="D23">
            <v>13292.890206700125</v>
          </cell>
          <cell r="E23">
            <v>11384.8</v>
          </cell>
          <cell r="F23">
            <v>13232.7125</v>
          </cell>
          <cell r="G23">
            <v>12335.069249999999</v>
          </cell>
          <cell r="H23">
            <v>11556.710864999999</v>
          </cell>
          <cell r="I23">
            <v>10834.829747699998</v>
          </cell>
          <cell r="J23">
            <v>10165.228095246001</v>
          </cell>
          <cell r="K23">
            <v>9544.022180153579</v>
          </cell>
          <cell r="L23">
            <v>8967.6188098520706</v>
          </cell>
          <cell r="M23">
            <v>8432.693551458975</v>
          </cell>
          <cell r="N23">
            <v>7936.1705893984454</v>
          </cell>
          <cell r="O23">
            <v>7347.7762584281963</v>
          </cell>
          <cell r="P23">
            <v>6765.8013226796775</v>
          </cell>
          <cell r="Q23">
            <v>6224.4969328027473</v>
          </cell>
          <cell r="R23">
            <v>5727.1773012341828</v>
          </cell>
          <cell r="S23">
            <v>0</v>
          </cell>
          <cell r="T23">
            <v>0</v>
          </cell>
          <cell r="U23">
            <v>0</v>
          </cell>
          <cell r="V23">
            <v>0</v>
          </cell>
          <cell r="W23">
            <v>161186.42355438074</v>
          </cell>
          <cell r="X23">
            <v>161186.42355438072</v>
          </cell>
          <cell r="Y23">
            <v>0</v>
          </cell>
          <cell r="Z23">
            <v>0</v>
          </cell>
          <cell r="AA23">
            <v>0</v>
          </cell>
          <cell r="AB23">
            <v>0</v>
          </cell>
          <cell r="AC23">
            <v>0</v>
          </cell>
          <cell r="AD23">
            <v>0</v>
          </cell>
          <cell r="AE23">
            <v>0</v>
          </cell>
          <cell r="AF23">
            <v>0</v>
          </cell>
          <cell r="AG23">
            <v>0</v>
          </cell>
        </row>
        <row r="24">
          <cell r="A24" t="str">
            <v>Gas Production - MCF/D</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t="str">
            <v xml:space="preserve"> </v>
          </cell>
        </row>
        <row r="25">
          <cell r="A25" t="str">
            <v>Gas Purchased - MCF/D</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t="str">
            <v xml:space="preserve"> </v>
          </cell>
        </row>
        <row r="26">
          <cell r="AH26" t="str">
            <v xml:space="preserve"> </v>
          </cell>
        </row>
        <row r="27">
          <cell r="A27" t="str">
            <v>Gas Sales - Maxus (MCF/D)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t="str">
            <v xml:space="preserve"> </v>
          </cell>
        </row>
        <row r="28">
          <cell r="A28" t="str">
            <v xml:space="preserve">                      - Purchased (MCF/D)</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t="str">
            <v xml:space="preserve"> </v>
          </cell>
        </row>
        <row r="29">
          <cell r="A29" t="str">
            <v>NGL Sales - Maxus (BBL/D)</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t="str">
            <v xml:space="preserve"> </v>
          </cell>
        </row>
        <row r="30">
          <cell r="A30" t="str">
            <v xml:space="preserve">                      - Purchased (BBL/D)</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t="str">
            <v xml:space="preserve"> </v>
          </cell>
        </row>
        <row r="31">
          <cell r="A31" t="str">
            <v>BOE Sales - BOE/D</v>
          </cell>
          <cell r="C31">
            <v>13661.629291780822</v>
          </cell>
          <cell r="D31">
            <v>13292.890206700125</v>
          </cell>
          <cell r="E31">
            <v>11384.8</v>
          </cell>
          <cell r="F31">
            <v>13232.7125</v>
          </cell>
          <cell r="G31">
            <v>12335.069249999999</v>
          </cell>
          <cell r="H31">
            <v>11556.710864999999</v>
          </cell>
          <cell r="I31">
            <v>10834.829747699998</v>
          </cell>
          <cell r="J31">
            <v>10165.228095246001</v>
          </cell>
          <cell r="K31">
            <v>9544.022180153579</v>
          </cell>
          <cell r="L31">
            <v>8967.6188098520706</v>
          </cell>
          <cell r="M31">
            <v>8432.693551458975</v>
          </cell>
          <cell r="N31">
            <v>7936.1705893984454</v>
          </cell>
          <cell r="O31">
            <v>7347.7762584281963</v>
          </cell>
          <cell r="P31">
            <v>6765.8013226796775</v>
          </cell>
          <cell r="Q31">
            <v>6224.4969328027473</v>
          </cell>
          <cell r="R31">
            <v>5727.1773012341828</v>
          </cell>
          <cell r="S31">
            <v>0</v>
          </cell>
          <cell r="T31">
            <v>0</v>
          </cell>
          <cell r="U31">
            <v>0</v>
          </cell>
          <cell r="V31">
            <v>0</v>
          </cell>
          <cell r="W31">
            <v>161186.42355438074</v>
          </cell>
          <cell r="X31">
            <v>161186.42355438072</v>
          </cell>
          <cell r="Y31">
            <v>0</v>
          </cell>
          <cell r="Z31">
            <v>0</v>
          </cell>
          <cell r="AA31">
            <v>0</v>
          </cell>
          <cell r="AB31">
            <v>0</v>
          </cell>
          <cell r="AC31">
            <v>0</v>
          </cell>
          <cell r="AD31">
            <v>0</v>
          </cell>
          <cell r="AE31">
            <v>0</v>
          </cell>
          <cell r="AF31">
            <v>0</v>
          </cell>
          <cell r="AG31">
            <v>0</v>
          </cell>
          <cell r="AH31" t="str">
            <v xml:space="preserve"> </v>
          </cell>
        </row>
        <row r="32">
          <cell r="AH32" t="str">
            <v xml:space="preserve"> </v>
          </cell>
        </row>
        <row r="33">
          <cell r="A33" t="str">
            <v>Oil ($ / BBL)</v>
          </cell>
          <cell r="C33">
            <v>12.481069999999999</v>
          </cell>
          <cell r="D33">
            <v>8.2161800000000014</v>
          </cell>
          <cell r="E33">
            <v>8.2515000000000001</v>
          </cell>
          <cell r="F33">
            <v>11.6205</v>
          </cell>
          <cell r="G33">
            <v>11.6205</v>
          </cell>
          <cell r="H33">
            <v>11.6205</v>
          </cell>
          <cell r="I33">
            <v>11.6205</v>
          </cell>
          <cell r="J33">
            <v>11.6205</v>
          </cell>
          <cell r="K33">
            <v>11.6205</v>
          </cell>
          <cell r="L33">
            <v>11.6205</v>
          </cell>
          <cell r="M33">
            <v>11.6205</v>
          </cell>
          <cell r="N33">
            <v>11.6205</v>
          </cell>
          <cell r="O33">
            <v>11.6205</v>
          </cell>
          <cell r="P33">
            <v>11.6205</v>
          </cell>
          <cell r="Q33">
            <v>11.6205</v>
          </cell>
          <cell r="R33">
            <v>11.6205</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row>
        <row r="34">
          <cell r="A34" t="str">
            <v>Gas Sales - Maxus ($/MCF)</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t="str">
            <v xml:space="preserve"> </v>
          </cell>
        </row>
        <row r="35">
          <cell r="A35" t="str">
            <v xml:space="preserve">                      - Purchased ($/MCF)</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t="str">
            <v xml:space="preserve"> </v>
          </cell>
        </row>
        <row r="36">
          <cell r="A36" t="str">
            <v xml:space="preserve">   Total Gas Sales ($/MCF)</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t="str">
            <v xml:space="preserve"> </v>
          </cell>
        </row>
        <row r="37">
          <cell r="AH37" t="str">
            <v xml:space="preserve"> </v>
          </cell>
        </row>
        <row r="38">
          <cell r="A38" t="str">
            <v>NGL Sales - Maxus ($/BBL)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t="str">
            <v xml:space="preserve"> </v>
          </cell>
        </row>
        <row r="39">
          <cell r="A39" t="str">
            <v xml:space="preserve">                      - Purchased ($/BBL)</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 xml:space="preserve"> </v>
          </cell>
        </row>
        <row r="40">
          <cell r="A40" t="str">
            <v xml:space="preserve">   Total NGL Sales ($/BBL)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t="str">
            <v xml:space="preserve"> </v>
          </cell>
        </row>
        <row r="41">
          <cell r="AH41" t="str">
            <v xml:space="preserve"> </v>
          </cell>
        </row>
        <row r="42">
          <cell r="A42" t="str">
            <v>TOTAL SALES ($/EBO)</v>
          </cell>
          <cell r="C42">
            <v>12.481069999999999</v>
          </cell>
          <cell r="D42">
            <v>8.2161800000000014</v>
          </cell>
          <cell r="E42">
            <v>8.2515000000000001</v>
          </cell>
          <cell r="F42">
            <v>11.6205</v>
          </cell>
          <cell r="G42">
            <v>11.6205</v>
          </cell>
          <cell r="H42">
            <v>11.6205</v>
          </cell>
          <cell r="I42">
            <v>11.6205</v>
          </cell>
          <cell r="J42">
            <v>11.6205</v>
          </cell>
          <cell r="K42">
            <v>11.6205</v>
          </cell>
          <cell r="L42">
            <v>11.6205</v>
          </cell>
          <cell r="M42">
            <v>11.6205</v>
          </cell>
          <cell r="N42">
            <v>11.6205</v>
          </cell>
          <cell r="O42">
            <v>11.6205</v>
          </cell>
          <cell r="P42">
            <v>11.6205</v>
          </cell>
          <cell r="Q42">
            <v>11.6205</v>
          </cell>
          <cell r="R42">
            <v>11.6205</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 xml:space="preserve"> </v>
          </cell>
        </row>
        <row r="43">
          <cell r="AH43" t="str">
            <v xml:space="preserve"> </v>
          </cell>
        </row>
        <row r="44">
          <cell r="A44" t="str">
            <v>SALES REVENUES (MM$)</v>
          </cell>
          <cell r="AH44" t="str">
            <v xml:space="preserve"> </v>
          </cell>
        </row>
        <row r="45">
          <cell r="A45" t="str">
            <v xml:space="preserve">   Oil</v>
          </cell>
          <cell r="C45">
            <v>62.236789299239902</v>
          </cell>
          <cell r="D45">
            <v>39.864124210347185</v>
          </cell>
          <cell r="E45">
            <v>34.288712177999997</v>
          </cell>
          <cell r="F45">
            <v>56.126318496281243</v>
          </cell>
          <cell r="G45">
            <v>52.31898036016311</v>
          </cell>
          <cell r="H45">
            <v>49.017586891457356</v>
          </cell>
          <cell r="I45">
            <v>45.955740765348949</v>
          </cell>
          <cell r="J45">
            <v>43.115637074494245</v>
          </cell>
          <cell r="K45">
            <v>40.480803056733251</v>
          </cell>
          <cell r="L45">
            <v>38.03599824865838</v>
          </cell>
          <cell r="M45">
            <v>35.767122126376094</v>
          </cell>
          <cell r="N45">
            <v>33.661128671948191</v>
          </cell>
          <cell r="O45">
            <v>31.165464414038674</v>
          </cell>
          <cell r="P45">
            <v>28.697027908622704</v>
          </cell>
          <cell r="Q45">
            <v>26.401094811786528</v>
          </cell>
          <cell r="R45">
            <v>5.9897397446092633</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row>
        <row r="46">
          <cell r="A46" t="str">
            <v xml:space="preserve">   Gas</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 xml:space="preserve">   NGL</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cell r="U48" t="str">
            <v xml:space="preserve">---------- </v>
          </cell>
          <cell r="V48" t="str">
            <v xml:space="preserve">---------- </v>
          </cell>
          <cell r="W48" t="str">
            <v xml:space="preserve">---------- </v>
          </cell>
          <cell r="X48" t="str">
            <v xml:space="preserve">---------- </v>
          </cell>
          <cell r="Y48" t="str">
            <v xml:space="preserve">---------- </v>
          </cell>
          <cell r="Z48" t="str">
            <v xml:space="preserve">---------- </v>
          </cell>
          <cell r="AA48" t="str">
            <v xml:space="preserve">---------- </v>
          </cell>
          <cell r="AB48" t="str">
            <v xml:space="preserve">---------- </v>
          </cell>
          <cell r="AC48" t="str">
            <v xml:space="preserve">---------- </v>
          </cell>
          <cell r="AD48" t="str">
            <v xml:space="preserve">---------- </v>
          </cell>
          <cell r="AE48" t="str">
            <v xml:space="preserve">---------- </v>
          </cell>
          <cell r="AF48" t="str">
            <v xml:space="preserve">---------- </v>
          </cell>
          <cell r="AG48" t="str">
            <v xml:space="preserve">---------- </v>
          </cell>
          <cell r="AH48" t="str">
            <v xml:space="preserve">---------- </v>
          </cell>
        </row>
        <row r="49">
          <cell r="A49" t="str">
            <v>TOTAL SALES REVENUES</v>
          </cell>
          <cell r="C49">
            <v>62.236789299239902</v>
          </cell>
          <cell r="D49">
            <v>39.864124210347185</v>
          </cell>
          <cell r="E49">
            <v>34.288712177999997</v>
          </cell>
          <cell r="F49">
            <v>56.126318496281243</v>
          </cell>
          <cell r="G49">
            <v>52.31898036016311</v>
          </cell>
          <cell r="H49">
            <v>49.017586891457356</v>
          </cell>
          <cell r="I49">
            <v>45.955740765348949</v>
          </cell>
          <cell r="J49">
            <v>43.115637074494245</v>
          </cell>
          <cell r="K49">
            <v>40.480803056733251</v>
          </cell>
          <cell r="L49">
            <v>38.03599824865838</v>
          </cell>
          <cell r="M49">
            <v>35.767122126376094</v>
          </cell>
          <cell r="N49">
            <v>33.661128671948191</v>
          </cell>
          <cell r="O49">
            <v>31.165464414038674</v>
          </cell>
          <cell r="P49">
            <v>28.697027908622704</v>
          </cell>
          <cell r="Q49">
            <v>26.401094811786528</v>
          </cell>
          <cell r="R49">
            <v>5.9897397446092633</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554.89573921425585</v>
          </cell>
        </row>
        <row r="50">
          <cell r="AH50" t="str">
            <v xml:space="preserve"> </v>
          </cell>
        </row>
        <row r="51">
          <cell r="A51" t="str">
            <v>Production Costs (MM$)</v>
          </cell>
          <cell r="C51">
            <v>12.532019064241599</v>
          </cell>
          <cell r="D51">
            <v>6.7518285293037641</v>
          </cell>
          <cell r="E51">
            <v>8.2287104608310191</v>
          </cell>
          <cell r="F51">
            <v>7.2657150575703007</v>
          </cell>
          <cell r="G51">
            <v>6.8552482177317602</v>
          </cell>
          <cell r="H51">
            <v>6.8735679353951946</v>
          </cell>
          <cell r="I51">
            <v>6.8802834003780191</v>
          </cell>
          <cell r="J51">
            <v>7.072258822575737</v>
          </cell>
          <cell r="K51">
            <v>6.8657699332087416</v>
          </cell>
          <cell r="L51">
            <v>6.6742507272081397</v>
          </cell>
          <cell r="M51">
            <v>6.4965909676605502</v>
          </cell>
          <cell r="N51">
            <v>6.3317632763993306</v>
          </cell>
          <cell r="O51">
            <v>6.145436267313916</v>
          </cell>
          <cell r="P51">
            <v>5.966488864734532</v>
          </cell>
          <cell r="Q51">
            <v>5.8006768222093168</v>
          </cell>
          <cell r="R51">
            <v>5.386045228868821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94.208589282520293</v>
          </cell>
        </row>
        <row r="52">
          <cell r="A52" t="str">
            <v>Production Administration</v>
          </cell>
          <cell r="C52">
            <v>4.1999999999999993</v>
          </cell>
          <cell r="D52">
            <v>2.23</v>
          </cell>
          <cell r="E52">
            <v>2.9779999999999998</v>
          </cell>
          <cell r="F52">
            <v>3.0869999999999997</v>
          </cell>
          <cell r="G52">
            <v>3.0869999999999997</v>
          </cell>
          <cell r="H52">
            <v>3.0869999999999997</v>
          </cell>
          <cell r="I52">
            <v>3.0869999999999997</v>
          </cell>
          <cell r="J52">
            <v>3.0869999999999997</v>
          </cell>
          <cell r="K52">
            <v>3.0869999999999997</v>
          </cell>
          <cell r="L52">
            <v>3.0869999999999997</v>
          </cell>
          <cell r="M52">
            <v>3.0869999999999997</v>
          </cell>
          <cell r="N52">
            <v>3.0869999999999997</v>
          </cell>
          <cell r="O52">
            <v>3.0869999999999997</v>
          </cell>
          <cell r="P52">
            <v>3.0869999999999997</v>
          </cell>
          <cell r="Q52">
            <v>3.0869999999999997</v>
          </cell>
          <cell r="R52">
            <v>3.0869999999999997</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42.25200000000001</v>
          </cell>
        </row>
        <row r="53">
          <cell r="A53" t="str">
            <v>Taxes Other Than Income</v>
          </cell>
          <cell r="C53">
            <v>0.23057162400000003</v>
          </cell>
          <cell r="D53">
            <v>0.21586941471994209</v>
          </cell>
          <cell r="E53">
            <v>0.19816232802168315</v>
          </cell>
          <cell r="F53">
            <v>0.17735528586232976</v>
          </cell>
          <cell r="G53">
            <v>0.15531419027424215</v>
          </cell>
          <cell r="H53">
            <v>0.13377175950467826</v>
          </cell>
          <cell r="I53">
            <v>0.1339054559485299</v>
          </cell>
          <cell r="J53">
            <v>0.1344556446922566</v>
          </cell>
          <cell r="K53">
            <v>0.13540207117244318</v>
          </cell>
          <cell r="L53">
            <v>0.13673018655307592</v>
          </cell>
          <cell r="M53">
            <v>0.13842982718394906</v>
          </cell>
          <cell r="N53">
            <v>0.14049427926600017</v>
          </cell>
          <cell r="O53">
            <v>0.14291961489802149</v>
          </cell>
          <cell r="P53">
            <v>0.14573935313329178</v>
          </cell>
          <cell r="Q53">
            <v>0.14894964056645851</v>
          </cell>
          <cell r="R53">
            <v>0.15254879626619344</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2.1374990517969019</v>
          </cell>
        </row>
        <row r="54">
          <cell r="A54" t="str">
            <v>Gathering and Processing Costs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cell r="U55" t="str">
            <v xml:space="preserve">---------- </v>
          </cell>
          <cell r="V55" t="str">
            <v xml:space="preserve">---------- </v>
          </cell>
          <cell r="W55" t="str">
            <v xml:space="preserve">---------- </v>
          </cell>
          <cell r="X55" t="str">
            <v xml:space="preserve">---------- </v>
          </cell>
          <cell r="Y55" t="str">
            <v xml:space="preserve">---------- </v>
          </cell>
          <cell r="Z55" t="str">
            <v xml:space="preserve">---------- </v>
          </cell>
          <cell r="AA55" t="str">
            <v xml:space="preserve">---------- </v>
          </cell>
          <cell r="AB55" t="str">
            <v xml:space="preserve">---------- </v>
          </cell>
          <cell r="AC55" t="str">
            <v xml:space="preserve">---------- </v>
          </cell>
          <cell r="AD55" t="str">
            <v xml:space="preserve">---------- </v>
          </cell>
          <cell r="AE55" t="str">
            <v xml:space="preserve">---------- </v>
          </cell>
          <cell r="AF55" t="str">
            <v xml:space="preserve">---------- </v>
          </cell>
          <cell r="AG55" t="str">
            <v xml:space="preserve">---------- </v>
          </cell>
          <cell r="AH55" t="str">
            <v xml:space="preserve">---------- </v>
          </cell>
        </row>
        <row r="56">
          <cell r="A56" t="str">
            <v>TOTAL LIFTING COST</v>
          </cell>
          <cell r="B56">
            <v>52.228034091517756</v>
          </cell>
          <cell r="C56">
            <v>16.962590688241598</v>
          </cell>
          <cell r="D56">
            <v>9.1976979440237052</v>
          </cell>
          <cell r="E56">
            <v>11.404872788852702</v>
          </cell>
          <cell r="F56">
            <v>10.53007034343263</v>
          </cell>
          <cell r="G56">
            <v>10.097562408006</v>
          </cell>
          <cell r="H56">
            <v>10.094339694899872</v>
          </cell>
          <cell r="I56">
            <v>10.101188856326548</v>
          </cell>
          <cell r="J56">
            <v>10.293714467267993</v>
          </cell>
          <cell r="K56">
            <v>10.088172004381185</v>
          </cell>
          <cell r="L56">
            <v>9.8979809137612147</v>
          </cell>
          <cell r="M56">
            <v>9.7220207948444983</v>
          </cell>
          <cell r="N56">
            <v>9.5592575556653312</v>
          </cell>
          <cell r="O56">
            <v>9.3753558822119363</v>
          </cell>
          <cell r="P56">
            <v>9.1992282178678249</v>
          </cell>
          <cell r="Q56">
            <v>9.0366264627757751</v>
          </cell>
          <cell r="R56">
            <v>8.6255940251350136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138.5980883343172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cell r="AA57" t="str">
            <v xml:space="preserve">---------- </v>
          </cell>
          <cell r="AB57" t="str">
            <v xml:space="preserve">---------- </v>
          </cell>
          <cell r="AC57" t="str">
            <v xml:space="preserve">---------- </v>
          </cell>
          <cell r="AD57" t="str">
            <v xml:space="preserve">---------- </v>
          </cell>
          <cell r="AE57" t="str">
            <v xml:space="preserve">---------- </v>
          </cell>
          <cell r="AF57" t="str">
            <v xml:space="preserve">---------- </v>
          </cell>
          <cell r="AG57" t="str">
            <v xml:space="preserve">---------- </v>
          </cell>
          <cell r="AH57" t="str">
            <v xml:space="preserve">---------- </v>
          </cell>
        </row>
        <row r="58">
          <cell r="A58" t="str">
            <v>PRODUCTION CASH INCOME</v>
          </cell>
          <cell r="C58">
            <v>45.274198610998305</v>
          </cell>
          <cell r="D58">
            <v>30.66642626632348</v>
          </cell>
          <cell r="E58">
            <v>22.883839389147298</v>
          </cell>
          <cell r="F58">
            <v>45.596248152848617</v>
          </cell>
          <cell r="G58">
            <v>42.221417952157111</v>
          </cell>
          <cell r="H58">
            <v>38.923247196557483</v>
          </cell>
          <cell r="I58">
            <v>35.854551909022405</v>
          </cell>
          <cell r="J58">
            <v>32.821922607226256</v>
          </cell>
          <cell r="K58">
            <v>30.392631052352066</v>
          </cell>
          <cell r="L58">
            <v>28.138017334897164</v>
          </cell>
          <cell r="M58">
            <v>26.045101331531598</v>
          </cell>
          <cell r="N58">
            <v>24.101871116282858</v>
          </cell>
          <cell r="O58">
            <v>21.790108531826739</v>
          </cell>
          <cell r="P58">
            <v>19.497799690754881</v>
          </cell>
          <cell r="Q58">
            <v>17.364468349010753</v>
          </cell>
          <cell r="R58">
            <v>-2.6358542805257503</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416.29765087993866</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cell r="U59" t="str">
            <v xml:space="preserve">---------- </v>
          </cell>
          <cell r="V59" t="str">
            <v xml:space="preserve">---------- </v>
          </cell>
          <cell r="W59" t="str">
            <v xml:space="preserve">---------- </v>
          </cell>
          <cell r="X59" t="str">
            <v xml:space="preserve">---------- </v>
          </cell>
          <cell r="Y59" t="str">
            <v xml:space="preserve">---------- </v>
          </cell>
          <cell r="Z59" t="str">
            <v xml:space="preserve">---------- </v>
          </cell>
          <cell r="AA59" t="str">
            <v xml:space="preserve">---------- </v>
          </cell>
          <cell r="AB59" t="str">
            <v xml:space="preserve">---------- </v>
          </cell>
          <cell r="AC59" t="str">
            <v xml:space="preserve">---------- </v>
          </cell>
          <cell r="AD59" t="str">
            <v xml:space="preserve">---------- </v>
          </cell>
          <cell r="AE59" t="str">
            <v xml:space="preserve">---------- </v>
          </cell>
          <cell r="AF59" t="str">
            <v xml:space="preserve">---------- </v>
          </cell>
          <cell r="AG59" t="str">
            <v xml:space="preserve">---------- </v>
          </cell>
          <cell r="AH59" t="str">
            <v xml:space="preserve">---------- </v>
          </cell>
        </row>
        <row r="60">
          <cell r="A60" t="str">
            <v>GAS PURCHASING AND PROCESSING</v>
          </cell>
          <cell r="AH60" t="str">
            <v xml:space="preserve"> </v>
          </cell>
        </row>
        <row r="61">
          <cell r="A61" t="str">
            <v xml:space="preserve">   Gas Revenue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A62" t="str">
            <v xml:space="preserve">   NGL Revenue</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row>
        <row r="63">
          <cell r="A63" t="str">
            <v xml:space="preserve">   Gas Purchase Costs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row>
        <row r="64">
          <cell r="A64" t="str">
            <v xml:space="preserve">   Operating Costs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cell r="U65" t="str">
            <v xml:space="preserve">---------- </v>
          </cell>
          <cell r="V65" t="str">
            <v xml:space="preserve">---------- </v>
          </cell>
          <cell r="W65" t="str">
            <v xml:space="preserve">---------- </v>
          </cell>
          <cell r="X65" t="str">
            <v xml:space="preserve">---------- </v>
          </cell>
          <cell r="Y65" t="str">
            <v xml:space="preserve">---------- </v>
          </cell>
          <cell r="Z65" t="str">
            <v xml:space="preserve">---------- </v>
          </cell>
          <cell r="AA65" t="str">
            <v xml:space="preserve">---------- </v>
          </cell>
          <cell r="AB65" t="str">
            <v xml:space="preserve">---------- </v>
          </cell>
          <cell r="AC65" t="str">
            <v xml:space="preserve">---------- </v>
          </cell>
          <cell r="AD65" t="str">
            <v xml:space="preserve">---------- </v>
          </cell>
          <cell r="AE65" t="str">
            <v xml:space="preserve">---------- </v>
          </cell>
          <cell r="AF65" t="str">
            <v xml:space="preserve">---------- </v>
          </cell>
          <cell r="AG65" t="str">
            <v xml:space="preserve">---------- </v>
          </cell>
          <cell r="AH65" t="str">
            <v xml:space="preserve">---------- </v>
          </cell>
        </row>
        <row r="66">
          <cell r="A66" t="str">
            <v>TOTAL GAS PURCHASING/PROCESSING</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cell r="U67" t="str">
            <v xml:space="preserve">---------- </v>
          </cell>
          <cell r="V67" t="str">
            <v xml:space="preserve">---------- </v>
          </cell>
          <cell r="W67" t="str">
            <v xml:space="preserve">---------- </v>
          </cell>
          <cell r="X67" t="str">
            <v xml:space="preserve">---------- </v>
          </cell>
          <cell r="Y67" t="str">
            <v xml:space="preserve">---------- </v>
          </cell>
          <cell r="Z67" t="str">
            <v xml:space="preserve">---------- </v>
          </cell>
          <cell r="AA67" t="str">
            <v xml:space="preserve">---------- </v>
          </cell>
          <cell r="AB67" t="str">
            <v xml:space="preserve">---------- </v>
          </cell>
          <cell r="AC67" t="str">
            <v xml:space="preserve">---------- </v>
          </cell>
          <cell r="AD67" t="str">
            <v xml:space="preserve">---------- </v>
          </cell>
          <cell r="AE67" t="str">
            <v xml:space="preserve">---------- </v>
          </cell>
          <cell r="AF67" t="str">
            <v xml:space="preserve">---------- </v>
          </cell>
          <cell r="AG67" t="str">
            <v xml:space="preserve">---------- </v>
          </cell>
          <cell r="AH67" t="str">
            <v xml:space="preserve">---------- </v>
          </cell>
        </row>
        <row r="68">
          <cell r="A68" t="str">
            <v>DIVISION CASH INCOME</v>
          </cell>
          <cell r="C68">
            <v>45.274198610998305</v>
          </cell>
          <cell r="D68">
            <v>30.66642626632348</v>
          </cell>
          <cell r="E68">
            <v>22.883839389147298</v>
          </cell>
          <cell r="F68">
            <v>45.596248152848617</v>
          </cell>
          <cell r="G68">
            <v>42.221417952157111</v>
          </cell>
          <cell r="H68">
            <v>38.923247196557483</v>
          </cell>
          <cell r="I68">
            <v>35.854551909022405</v>
          </cell>
          <cell r="J68">
            <v>32.821922607226256</v>
          </cell>
          <cell r="K68">
            <v>30.392631052352066</v>
          </cell>
          <cell r="L68">
            <v>28.138017334897164</v>
          </cell>
          <cell r="M68">
            <v>26.045101331531598</v>
          </cell>
          <cell r="N68">
            <v>24.101871116282858</v>
          </cell>
          <cell r="O68">
            <v>21.790108531826739</v>
          </cell>
          <cell r="P68">
            <v>19.497799690754881</v>
          </cell>
          <cell r="Q68">
            <v>17.364468349010753</v>
          </cell>
          <cell r="R68">
            <v>-2.6358542805257503</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416.29765087993866</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row>
        <row r="70">
          <cell r="A70" t="str">
            <v>EXPLORATION COSTS</v>
          </cell>
          <cell r="AH70" t="str">
            <v xml:space="preserve"> </v>
          </cell>
        </row>
        <row r="71">
          <cell r="A71" t="str">
            <v xml:space="preserve">   G &amp; G</v>
          </cell>
          <cell r="D71" t="str">
            <v xml:space="preserve"> </v>
          </cell>
          <cell r="AH71">
            <v>0</v>
          </cell>
        </row>
        <row r="72">
          <cell r="A72" t="str">
            <v xml:space="preserve">   Lease Rentals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3">
          <cell r="A73" t="str">
            <v xml:space="preserve">   Other Exploratory Costs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A74" t="str">
            <v xml:space="preserve">   Exploration Administration</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row>
        <row r="75">
          <cell r="A75" t="str">
            <v xml:space="preserve">   Development Administration</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cell r="U76" t="str">
            <v xml:space="preserve">---------- </v>
          </cell>
          <cell r="V76" t="str">
            <v xml:space="preserve">---------- </v>
          </cell>
          <cell r="W76" t="str">
            <v xml:space="preserve">---------- </v>
          </cell>
          <cell r="X76" t="str">
            <v xml:space="preserve">---------- </v>
          </cell>
          <cell r="Y76" t="str">
            <v xml:space="preserve">---------- </v>
          </cell>
          <cell r="Z76" t="str">
            <v xml:space="preserve">---------- </v>
          </cell>
          <cell r="AA76" t="str">
            <v xml:space="preserve">---------- </v>
          </cell>
          <cell r="AB76" t="str">
            <v xml:space="preserve">---------- </v>
          </cell>
          <cell r="AC76" t="str">
            <v xml:space="preserve">---------- </v>
          </cell>
          <cell r="AD76" t="str">
            <v xml:space="preserve">---------- </v>
          </cell>
          <cell r="AE76" t="str">
            <v xml:space="preserve">---------- </v>
          </cell>
          <cell r="AF76" t="str">
            <v xml:space="preserve">---------- </v>
          </cell>
          <cell r="AG76" t="str">
            <v xml:space="preserve">---------- </v>
          </cell>
          <cell r="AH76" t="str">
            <v xml:space="preserve">---------- </v>
          </cell>
        </row>
        <row r="77">
          <cell r="A77" t="str">
            <v>TOTAL EXPLORATION COSTS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cell r="U78" t="str">
            <v xml:space="preserve">---------- </v>
          </cell>
          <cell r="V78" t="str">
            <v xml:space="preserve">---------- </v>
          </cell>
          <cell r="W78" t="str">
            <v xml:space="preserve">---------- </v>
          </cell>
          <cell r="X78" t="str">
            <v xml:space="preserve">---------- </v>
          </cell>
          <cell r="Y78" t="str">
            <v xml:space="preserve">---------- </v>
          </cell>
          <cell r="Z78" t="str">
            <v xml:space="preserve">---------- </v>
          </cell>
          <cell r="AA78" t="str">
            <v xml:space="preserve">---------- </v>
          </cell>
          <cell r="AB78" t="str">
            <v xml:space="preserve">---------- </v>
          </cell>
          <cell r="AC78" t="str">
            <v xml:space="preserve">---------- </v>
          </cell>
          <cell r="AD78" t="str">
            <v xml:space="preserve">---------- </v>
          </cell>
          <cell r="AE78" t="str">
            <v xml:space="preserve">---------- </v>
          </cell>
          <cell r="AF78" t="str">
            <v xml:space="preserve">---------- </v>
          </cell>
          <cell r="AG78" t="str">
            <v xml:space="preserve">---------- </v>
          </cell>
          <cell r="AH78" t="str">
            <v xml:space="preserve">---------- </v>
          </cell>
        </row>
        <row r="79">
          <cell r="A79" t="str">
            <v>Other Expense/(Income)</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A80" t="str">
            <v>Interest Expense</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A81" t="str">
            <v>Administrative Expense</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cell r="U82" t="str">
            <v xml:space="preserve">---------- </v>
          </cell>
          <cell r="V82" t="str">
            <v xml:space="preserve">---------- </v>
          </cell>
          <cell r="W82" t="str">
            <v xml:space="preserve">---------- </v>
          </cell>
          <cell r="X82" t="str">
            <v xml:space="preserve">---------- </v>
          </cell>
          <cell r="Y82" t="str">
            <v xml:space="preserve">---------- </v>
          </cell>
          <cell r="Z82" t="str">
            <v xml:space="preserve">---------- </v>
          </cell>
          <cell r="AA82" t="str">
            <v xml:space="preserve">---------- </v>
          </cell>
          <cell r="AB82" t="str">
            <v xml:space="preserve">---------- </v>
          </cell>
          <cell r="AC82" t="str">
            <v xml:space="preserve">---------- </v>
          </cell>
          <cell r="AD82" t="str">
            <v xml:space="preserve">---------- </v>
          </cell>
          <cell r="AE82" t="str">
            <v xml:space="preserve">---------- </v>
          </cell>
          <cell r="AF82" t="str">
            <v xml:space="preserve">---------- </v>
          </cell>
          <cell r="AG82" t="str">
            <v xml:space="preserve">---------- </v>
          </cell>
          <cell r="AH82" t="str">
            <v xml:space="preserve">---------- </v>
          </cell>
        </row>
        <row r="83">
          <cell r="A83" t="str">
            <v>NET OPERATING CASH INCOME</v>
          </cell>
          <cell r="C83">
            <v>45.274198610998305</v>
          </cell>
          <cell r="D83">
            <v>30.66642626632348</v>
          </cell>
          <cell r="E83">
            <v>22.883839389147298</v>
          </cell>
          <cell r="F83">
            <v>45.596248152848617</v>
          </cell>
          <cell r="G83">
            <v>42.221417952157111</v>
          </cell>
          <cell r="H83">
            <v>38.923247196557483</v>
          </cell>
          <cell r="I83">
            <v>35.854551909022405</v>
          </cell>
          <cell r="J83">
            <v>32.821922607226256</v>
          </cell>
          <cell r="K83">
            <v>30.392631052352066</v>
          </cell>
          <cell r="L83">
            <v>28.138017334897164</v>
          </cell>
          <cell r="M83">
            <v>26.045101331531598</v>
          </cell>
          <cell r="N83">
            <v>24.101871116282858</v>
          </cell>
          <cell r="O83">
            <v>21.790108531826739</v>
          </cell>
          <cell r="P83">
            <v>19.497799690754881</v>
          </cell>
          <cell r="Q83">
            <v>17.364468349010753</v>
          </cell>
          <cell r="R83">
            <v>-2.6358542805257503</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416.29765087993866</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cell r="W84" t="str">
            <v xml:space="preserve">---------- </v>
          </cell>
          <cell r="X84" t="str">
            <v xml:space="preserve">---------- </v>
          </cell>
          <cell r="Y84" t="str">
            <v xml:space="preserve">---------- </v>
          </cell>
          <cell r="Z84" t="str">
            <v xml:space="preserve">---------- </v>
          </cell>
          <cell r="AA84" t="str">
            <v xml:space="preserve">---------- </v>
          </cell>
          <cell r="AB84" t="str">
            <v xml:space="preserve">---------- </v>
          </cell>
          <cell r="AC84" t="str">
            <v xml:space="preserve">---------- </v>
          </cell>
          <cell r="AD84" t="str">
            <v xml:space="preserve">---------- </v>
          </cell>
          <cell r="AE84" t="str">
            <v xml:space="preserve">---------- </v>
          </cell>
          <cell r="AF84" t="str">
            <v xml:space="preserve">---------- </v>
          </cell>
          <cell r="AG84" t="str">
            <v xml:space="preserve">---------- </v>
          </cell>
          <cell r="AH84" t="str">
            <v xml:space="preserve">---------- </v>
          </cell>
        </row>
        <row r="85">
          <cell r="A85" t="str">
            <v>DD&amp;A Expense</v>
          </cell>
          <cell r="C85">
            <v>28.979999999999997</v>
          </cell>
          <cell r="D85">
            <v>22.935095890152329</v>
          </cell>
          <cell r="E85">
            <v>7.7765155241717148</v>
          </cell>
          <cell r="F85">
            <v>18.634126841972016</v>
          </cell>
          <cell r="G85">
            <v>17.75472991978463</v>
          </cell>
          <cell r="H85">
            <v>17.239600063334333</v>
          </cell>
          <cell r="I85">
            <v>16.754493031327705</v>
          </cell>
          <cell r="J85">
            <v>16.298914722619937</v>
          </cell>
          <cell r="K85">
            <v>15.872471635460602</v>
          </cell>
          <cell r="L85">
            <v>15.474882944306673</v>
          </cell>
          <cell r="M85">
            <v>15.105995878779495</v>
          </cell>
          <cell r="N85">
            <v>14.765805371493631</v>
          </cell>
          <cell r="O85">
            <v>14.204282575681207</v>
          </cell>
          <cell r="P85">
            <v>11.007874833248922</v>
          </cell>
          <cell r="Q85">
            <v>13.273702209846133</v>
          </cell>
          <cell r="R85">
            <v>4.2057893976845939</v>
          </cell>
          <cell r="S85">
            <v>221.30428083986394</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217.09849144217938</v>
          </cell>
        </row>
        <row r="86">
          <cell r="A86" t="str">
            <v>Lease &amp; Well Impairment</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row>
        <row r="87">
          <cell r="A87" t="str">
            <v>Gas Purchasing and Processing DD&amp;A</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row>
        <row r="88">
          <cell r="A88" t="str">
            <v>Other (DD&amp;A)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row>
        <row r="89">
          <cell r="A89" t="str">
            <v>TOTAL DD&amp;A</v>
          </cell>
          <cell r="C89">
            <v>28.979999999999997</v>
          </cell>
          <cell r="D89">
            <v>22.935095890152329</v>
          </cell>
          <cell r="E89">
            <v>7.7765155241717148</v>
          </cell>
          <cell r="F89">
            <v>18.634126841972016</v>
          </cell>
          <cell r="G89">
            <v>17.75472991978463</v>
          </cell>
          <cell r="H89">
            <v>17.239600063334333</v>
          </cell>
          <cell r="I89">
            <v>16.754493031327705</v>
          </cell>
          <cell r="J89">
            <v>16.298914722619937</v>
          </cell>
          <cell r="K89">
            <v>15.872471635460602</v>
          </cell>
          <cell r="L89">
            <v>15.474882944306673</v>
          </cell>
          <cell r="M89">
            <v>15.105995878779495</v>
          </cell>
          <cell r="N89">
            <v>14.765805371493631</v>
          </cell>
          <cell r="O89">
            <v>14.204282575681207</v>
          </cell>
          <cell r="P89">
            <v>11.007874833248922</v>
          </cell>
          <cell r="Q89">
            <v>13.273702209846133</v>
          </cell>
          <cell r="R89">
            <v>4.2057893976845939</v>
          </cell>
          <cell r="S89">
            <v>221.30428083986394</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217.09849144217938</v>
          </cell>
        </row>
        <row r="90">
          <cell r="A90" t="str">
            <v>Dry Hole Expense</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row>
        <row r="91">
          <cell r="A91" t="str">
            <v>OPERATING INCOME</v>
          </cell>
          <cell r="C91">
            <v>16.294198610998308</v>
          </cell>
          <cell r="D91">
            <v>7.7313303761711509</v>
          </cell>
          <cell r="E91">
            <v>15.107323864975584</v>
          </cell>
          <cell r="F91">
            <v>26.962121310876601</v>
          </cell>
          <cell r="G91">
            <v>24.466688032372481</v>
          </cell>
          <cell r="H91">
            <v>21.68364713322315</v>
          </cell>
          <cell r="I91">
            <v>19.1000588776947</v>
          </cell>
          <cell r="J91">
            <v>16.523007884606319</v>
          </cell>
          <cell r="K91">
            <v>14.520159416891463</v>
          </cell>
          <cell r="L91">
            <v>12.663134390590491</v>
          </cell>
          <cell r="M91">
            <v>10.939105452752102</v>
          </cell>
          <cell r="N91">
            <v>9.3360657447892272</v>
          </cell>
          <cell r="O91">
            <v>7.5858259561455323</v>
          </cell>
          <cell r="P91">
            <v>8.4899248575059598</v>
          </cell>
          <cell r="Q91">
            <v>4.0907661391646197</v>
          </cell>
          <cell r="R91">
            <v>-6.8416436782103442</v>
          </cell>
          <cell r="S91">
            <v>-221.30428083986394</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-28.946765080314862</v>
          </cell>
        </row>
        <row r="93">
          <cell r="A93" t="str">
            <v>Gain (Loss) on Sale of Assets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row>
        <row r="94">
          <cell r="A94" t="str">
            <v>Other Noncash Income</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L95" t="str">
            <v xml:space="preserve">---------- </v>
          </cell>
          <cell r="M95" t="str">
            <v xml:space="preserve">---------- </v>
          </cell>
          <cell r="N95" t="str">
            <v xml:space="preserve">---------- </v>
          </cell>
          <cell r="O95" t="str">
            <v xml:space="preserve">---------- </v>
          </cell>
          <cell r="P95" t="str">
            <v xml:space="preserve">---------- </v>
          </cell>
          <cell r="Q95" t="str">
            <v xml:space="preserve">---------- </v>
          </cell>
          <cell r="R95" t="str">
            <v xml:space="preserve">---------- </v>
          </cell>
          <cell r="S95" t="str">
            <v xml:space="preserve">---------- </v>
          </cell>
          <cell r="T95" t="str">
            <v xml:space="preserve">---------- </v>
          </cell>
          <cell r="U95" t="str">
            <v xml:space="preserve">---------- </v>
          </cell>
          <cell r="V95" t="str">
            <v xml:space="preserve">---------- </v>
          </cell>
          <cell r="W95" t="str">
            <v xml:space="preserve">---------- </v>
          </cell>
          <cell r="X95" t="str">
            <v xml:space="preserve">---------- </v>
          </cell>
          <cell r="Y95" t="str">
            <v xml:space="preserve">---------- </v>
          </cell>
          <cell r="Z95" t="str">
            <v xml:space="preserve">---------- </v>
          </cell>
          <cell r="AA95" t="str">
            <v xml:space="preserve">---------- </v>
          </cell>
          <cell r="AB95" t="str">
            <v xml:space="preserve">---------- </v>
          </cell>
          <cell r="AC95" t="str">
            <v xml:space="preserve">---------- </v>
          </cell>
          <cell r="AD95" t="str">
            <v xml:space="preserve">---------- </v>
          </cell>
          <cell r="AE95" t="str">
            <v xml:space="preserve">---------- </v>
          </cell>
          <cell r="AF95" t="str">
            <v xml:space="preserve">---------- </v>
          </cell>
          <cell r="AG95" t="str">
            <v xml:space="preserve">---------- </v>
          </cell>
          <cell r="AH95" t="str">
            <v xml:space="preserve">---------- </v>
          </cell>
        </row>
        <row r="96">
          <cell r="A96" t="str">
            <v>NET INCOME (LOSS) BEFORE TAXES</v>
          </cell>
          <cell r="C96">
            <v>16.294198610998308</v>
          </cell>
          <cell r="D96">
            <v>7.7313303761711509</v>
          </cell>
          <cell r="E96">
            <v>15.107323864975584</v>
          </cell>
          <cell r="F96">
            <v>26.962121310876601</v>
          </cell>
          <cell r="G96">
            <v>24.466688032372481</v>
          </cell>
          <cell r="H96">
            <v>21.68364713322315</v>
          </cell>
          <cell r="I96">
            <v>19.1000588776947</v>
          </cell>
          <cell r="J96">
            <v>16.523007884606319</v>
          </cell>
          <cell r="K96">
            <v>14.520159416891463</v>
          </cell>
          <cell r="L96">
            <v>12.663134390590491</v>
          </cell>
          <cell r="M96">
            <v>10.939105452752102</v>
          </cell>
          <cell r="N96">
            <v>9.3360657447892272</v>
          </cell>
          <cell r="O96">
            <v>7.5858259561455323</v>
          </cell>
          <cell r="P96">
            <v>8.4899248575059598</v>
          </cell>
          <cell r="Q96">
            <v>4.0907661391646197</v>
          </cell>
          <cell r="R96">
            <v>-6.8416436782103442</v>
          </cell>
          <cell r="S96">
            <v>-221.30428083986394</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199.19915943775928</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L97" t="str">
            <v xml:space="preserve">---------- </v>
          </cell>
          <cell r="M97" t="str">
            <v xml:space="preserve">---------- </v>
          </cell>
          <cell r="N97" t="str">
            <v xml:space="preserve">---------- </v>
          </cell>
          <cell r="O97" t="str">
            <v xml:space="preserve">---------- </v>
          </cell>
          <cell r="P97" t="str">
            <v xml:space="preserve">---------- </v>
          </cell>
          <cell r="Q97" t="str">
            <v xml:space="preserve">---------- </v>
          </cell>
          <cell r="R97" t="str">
            <v xml:space="preserve">---------- </v>
          </cell>
          <cell r="S97" t="str">
            <v xml:space="preserve">---------- </v>
          </cell>
          <cell r="T97" t="str">
            <v xml:space="preserve">---------- </v>
          </cell>
          <cell r="U97" t="str">
            <v xml:space="preserve">---------- </v>
          </cell>
          <cell r="V97" t="str">
            <v xml:space="preserve">---------- </v>
          </cell>
          <cell r="W97" t="str">
            <v xml:space="preserve">---------- </v>
          </cell>
          <cell r="X97" t="str">
            <v xml:space="preserve">---------- </v>
          </cell>
          <cell r="Y97" t="str">
            <v xml:space="preserve">---------- </v>
          </cell>
          <cell r="Z97" t="str">
            <v xml:space="preserve">---------- </v>
          </cell>
          <cell r="AA97" t="str">
            <v xml:space="preserve">---------- </v>
          </cell>
          <cell r="AB97" t="str">
            <v xml:space="preserve">---------- </v>
          </cell>
          <cell r="AC97" t="str">
            <v xml:space="preserve">---------- </v>
          </cell>
          <cell r="AD97" t="str">
            <v xml:space="preserve">---------- </v>
          </cell>
          <cell r="AE97" t="str">
            <v xml:space="preserve">---------- </v>
          </cell>
          <cell r="AF97" t="str">
            <v xml:space="preserve">---------- </v>
          </cell>
          <cell r="AG97" t="str">
            <v xml:space="preserve">---------- </v>
          </cell>
          <cell r="AH97" t="str">
            <v xml:space="preserve">---------- </v>
          </cell>
        </row>
        <row r="98">
          <cell r="A98" t="str">
            <v>Current U.S. Income Taxes</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A99" t="str">
            <v>Current Foreign Income Taxes</v>
          </cell>
          <cell r="C99">
            <v>0</v>
          </cell>
          <cell r="D99">
            <v>0</v>
          </cell>
          <cell r="E99">
            <v>0</v>
          </cell>
          <cell r="F99">
            <v>0</v>
          </cell>
          <cell r="G99">
            <v>0</v>
          </cell>
          <cell r="H99">
            <v>6.657278120246497</v>
          </cell>
          <cell r="I99">
            <v>7.3613771880891745</v>
          </cell>
          <cell r="J99">
            <v>7.8988162254995071</v>
          </cell>
          <cell r="K99">
            <v>9.760303871587352</v>
          </cell>
          <cell r="L99">
            <v>6.7682609528893085</v>
          </cell>
          <cell r="M99">
            <v>8.3411695777974089</v>
          </cell>
          <cell r="N99">
            <v>7.7068458346161783</v>
          </cell>
          <cell r="O99">
            <v>6.9516108191088621</v>
          </cell>
          <cell r="P99">
            <v>6.1966680879800018</v>
          </cell>
          <cell r="Q99">
            <v>5.4931568093381582</v>
          </cell>
          <cell r="R99">
            <v>4.9416462510417762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73.135487487152446</v>
          </cell>
        </row>
        <row r="100">
          <cell r="A100" t="str">
            <v>Deferred U.S. Income Taxes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row>
        <row r="101">
          <cell r="A101" t="str">
            <v>Deferred Foreign Income Taxes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L102" t="str">
            <v xml:space="preserve">---------- </v>
          </cell>
          <cell r="M102" t="str">
            <v xml:space="preserve">---------- </v>
          </cell>
          <cell r="N102" t="str">
            <v xml:space="preserve">---------- </v>
          </cell>
          <cell r="O102" t="str">
            <v xml:space="preserve">---------- </v>
          </cell>
          <cell r="P102" t="str">
            <v xml:space="preserve">---------- </v>
          </cell>
          <cell r="Q102" t="str">
            <v xml:space="preserve">---------- </v>
          </cell>
          <cell r="R102" t="str">
            <v xml:space="preserve">---------- </v>
          </cell>
          <cell r="S102" t="str">
            <v xml:space="preserve">---------- </v>
          </cell>
          <cell r="T102" t="str">
            <v xml:space="preserve">---------- </v>
          </cell>
          <cell r="U102" t="str">
            <v xml:space="preserve">---------- </v>
          </cell>
          <cell r="V102" t="str">
            <v xml:space="preserve">---------- </v>
          </cell>
          <cell r="W102" t="str">
            <v xml:space="preserve">---------- </v>
          </cell>
          <cell r="X102" t="str">
            <v xml:space="preserve">---------- </v>
          </cell>
          <cell r="Y102" t="str">
            <v xml:space="preserve">---------- </v>
          </cell>
          <cell r="Z102" t="str">
            <v xml:space="preserve">---------- </v>
          </cell>
          <cell r="AA102" t="str">
            <v xml:space="preserve">---------- </v>
          </cell>
          <cell r="AB102" t="str">
            <v xml:space="preserve">---------- </v>
          </cell>
          <cell r="AC102" t="str">
            <v xml:space="preserve">---------- </v>
          </cell>
          <cell r="AD102" t="str">
            <v xml:space="preserve">---------- </v>
          </cell>
          <cell r="AE102" t="str">
            <v xml:space="preserve">---------- </v>
          </cell>
          <cell r="AF102" t="str">
            <v xml:space="preserve">---------- </v>
          </cell>
          <cell r="AG102" t="str">
            <v xml:space="preserve">---------- </v>
          </cell>
          <cell r="AH102" t="str">
            <v xml:space="preserve">---------- </v>
          </cell>
        </row>
        <row r="103">
          <cell r="A103" t="str">
            <v>NET INCOME (LOSS)</v>
          </cell>
          <cell r="C103">
            <v>16.294198610998308</v>
          </cell>
          <cell r="D103">
            <v>7.7313303761711509</v>
          </cell>
          <cell r="E103">
            <v>15.107323864975584</v>
          </cell>
          <cell r="F103">
            <v>26.962121310876601</v>
          </cell>
          <cell r="G103">
            <v>24.466688032372481</v>
          </cell>
          <cell r="H103">
            <v>15.026369012976653</v>
          </cell>
          <cell r="I103">
            <v>11.738681689605524</v>
          </cell>
          <cell r="J103">
            <v>8.6241916591068115</v>
          </cell>
          <cell r="K103">
            <v>4.7598555453041111</v>
          </cell>
          <cell r="L103">
            <v>5.8948734377011824</v>
          </cell>
          <cell r="M103">
            <v>2.5979358749546932</v>
          </cell>
          <cell r="N103">
            <v>1.6292199101730489</v>
          </cell>
          <cell r="O103">
            <v>0.63421513703667021</v>
          </cell>
          <cell r="P103">
            <v>2.293256769525958</v>
          </cell>
          <cell r="Q103">
            <v>-1.4023906701735385</v>
          </cell>
          <cell r="R103">
            <v>-11.78328992925212</v>
          </cell>
          <cell r="S103">
            <v>-221.30428083986394</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126.06367195060693</v>
          </cell>
        </row>
        <row r="104">
          <cell r="A104" t="str">
            <v>=</v>
          </cell>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L104" t="str">
            <v xml:space="preserve"> =========</v>
          </cell>
          <cell r="M104" t="str">
            <v xml:space="preserve"> =========</v>
          </cell>
          <cell r="N104" t="str">
            <v xml:space="preserve"> =========</v>
          </cell>
          <cell r="O104" t="str">
            <v xml:space="preserve"> =========</v>
          </cell>
          <cell r="P104" t="str">
            <v xml:space="preserve"> =========</v>
          </cell>
          <cell r="Q104" t="str">
            <v xml:space="preserve"> =========</v>
          </cell>
          <cell r="R104" t="str">
            <v xml:space="preserve"> =========</v>
          </cell>
          <cell r="S104" t="str">
            <v xml:space="preserve"> =========</v>
          </cell>
          <cell r="T104" t="str">
            <v xml:space="preserve"> =========</v>
          </cell>
          <cell r="U104" t="str">
            <v xml:space="preserve"> =========</v>
          </cell>
          <cell r="V104" t="str">
            <v xml:space="preserve"> =========</v>
          </cell>
          <cell r="W104" t="str">
            <v xml:space="preserve"> =========</v>
          </cell>
          <cell r="X104" t="str">
            <v xml:space="preserve"> =========</v>
          </cell>
          <cell r="Y104" t="str">
            <v xml:space="preserve"> =========</v>
          </cell>
          <cell r="Z104" t="str">
            <v xml:space="preserve"> =========</v>
          </cell>
          <cell r="AA104" t="str">
            <v xml:space="preserve"> =========</v>
          </cell>
          <cell r="AB104" t="str">
            <v xml:space="preserve"> =========</v>
          </cell>
          <cell r="AC104" t="str">
            <v xml:space="preserve"> =========</v>
          </cell>
          <cell r="AD104" t="str">
            <v xml:space="preserve"> =========</v>
          </cell>
          <cell r="AE104" t="str">
            <v xml:space="preserve"> =========</v>
          </cell>
          <cell r="AF104" t="str">
            <v xml:space="preserve"> =========</v>
          </cell>
          <cell r="AG104" t="str">
            <v xml:space="preserve"> =========</v>
          </cell>
          <cell r="AH104" t="str">
            <v xml:space="preserve"> =========</v>
          </cell>
        </row>
        <row r="105">
          <cell r="A105" t="str">
            <v>CASH FLOW STATEMENT</v>
          </cell>
        </row>
        <row r="106">
          <cell r="A106" t="str">
            <v>Cash Flow From Operations</v>
          </cell>
          <cell r="C106">
            <v>45.274198610998305</v>
          </cell>
          <cell r="D106">
            <v>30.66642626632348</v>
          </cell>
          <cell r="E106">
            <v>22.883839389147298</v>
          </cell>
          <cell r="F106">
            <v>45.596248152848617</v>
          </cell>
          <cell r="G106">
            <v>42.221417952157111</v>
          </cell>
          <cell r="H106">
            <v>32.265969076310988</v>
          </cell>
          <cell r="I106">
            <v>28.493174720933229</v>
          </cell>
          <cell r="J106">
            <v>24.923106381726747</v>
          </cell>
          <cell r="K106">
            <v>20.632327180764712</v>
          </cell>
          <cell r="L106">
            <v>21.369756382007857</v>
          </cell>
          <cell r="M106">
            <v>17.703931753734189</v>
          </cell>
          <cell r="N106">
            <v>16.39502528166668</v>
          </cell>
          <cell r="O106">
            <v>14.838497712717878</v>
          </cell>
          <cell r="P106">
            <v>13.30113160277488</v>
          </cell>
          <cell r="Q106">
            <v>11.871311539672595</v>
          </cell>
          <cell r="R106">
            <v>-7.5775005315675266</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343.16216339278628</v>
          </cell>
        </row>
        <row r="107">
          <cell r="AH107" t="str">
            <v xml:space="preserve"> </v>
          </cell>
        </row>
        <row r="108">
          <cell r="A108" t="str">
            <v>Expenditures for PP&amp;E</v>
          </cell>
          <cell r="C108">
            <v>24.511213993923977</v>
          </cell>
          <cell r="D108">
            <v>12.571958670415324</v>
          </cell>
          <cell r="E108">
            <v>5.6839999999999993</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18.255958670415325</v>
          </cell>
        </row>
        <row r="109">
          <cell r="A109" t="str">
            <v>Proceeds from Asset Sales</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A110" t="str">
            <v>Debt Repayments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A111" t="str">
            <v>Other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N112" t="str">
            <v xml:space="preserve">---------- </v>
          </cell>
          <cell r="O112" t="str">
            <v xml:space="preserve">---------- </v>
          </cell>
          <cell r="P112" t="str">
            <v xml:space="preserve">---------- </v>
          </cell>
          <cell r="Q112" t="str">
            <v xml:space="preserve">---------- </v>
          </cell>
          <cell r="R112" t="str">
            <v xml:space="preserve">---------- </v>
          </cell>
          <cell r="S112" t="str">
            <v xml:space="preserve">---------- </v>
          </cell>
          <cell r="T112" t="str">
            <v xml:space="preserve">---------- </v>
          </cell>
          <cell r="U112" t="str">
            <v xml:space="preserve">---------- </v>
          </cell>
          <cell r="V112" t="str">
            <v xml:space="preserve">---------- </v>
          </cell>
          <cell r="W112" t="str">
            <v xml:space="preserve">---------- </v>
          </cell>
          <cell r="X112" t="str">
            <v xml:space="preserve">---------- </v>
          </cell>
          <cell r="Y112" t="str">
            <v xml:space="preserve">---------- </v>
          </cell>
          <cell r="Z112" t="str">
            <v xml:space="preserve">---------- </v>
          </cell>
          <cell r="AA112" t="str">
            <v xml:space="preserve">---------- </v>
          </cell>
          <cell r="AB112" t="str">
            <v xml:space="preserve">---------- </v>
          </cell>
          <cell r="AC112" t="str">
            <v xml:space="preserve">---------- </v>
          </cell>
          <cell r="AD112" t="str">
            <v xml:space="preserve">---------- </v>
          </cell>
          <cell r="AE112" t="str">
            <v xml:space="preserve">---------- </v>
          </cell>
          <cell r="AF112" t="str">
            <v xml:space="preserve">---------- </v>
          </cell>
          <cell r="AG112" t="str">
            <v xml:space="preserve">---------- </v>
          </cell>
          <cell r="AH112" t="str">
            <v xml:space="preserve">---------- </v>
          </cell>
        </row>
        <row r="113">
          <cell r="A113" t="str">
            <v>NET CASH FLOW</v>
          </cell>
          <cell r="C113">
            <v>20.762984617074327</v>
          </cell>
          <cell r="D113">
            <v>18.094467595908156</v>
          </cell>
          <cell r="E113">
            <v>17.1998393891473</v>
          </cell>
          <cell r="F113">
            <v>45.596248152848617</v>
          </cell>
          <cell r="G113">
            <v>42.221417952157111</v>
          </cell>
          <cell r="H113">
            <v>32.265969076310988</v>
          </cell>
          <cell r="I113">
            <v>28.493174720933229</v>
          </cell>
          <cell r="J113">
            <v>24.923106381726747</v>
          </cell>
          <cell r="K113">
            <v>20.632327180764712</v>
          </cell>
          <cell r="L113">
            <v>21.369756382007857</v>
          </cell>
          <cell r="M113">
            <v>17.703931753734189</v>
          </cell>
          <cell r="N113">
            <v>16.39502528166668</v>
          </cell>
          <cell r="O113">
            <v>14.838497712717878</v>
          </cell>
          <cell r="P113">
            <v>13.30113160277488</v>
          </cell>
          <cell r="Q113">
            <v>11.871311539672595</v>
          </cell>
          <cell r="R113">
            <v>-7.5775005315675266</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324.90620472237094</v>
          </cell>
        </row>
        <row r="115">
          <cell r="A115" t="str">
            <v>DISCOUNTED NET CASH FLOW</v>
          </cell>
          <cell r="C115">
            <v>20.762984617074327</v>
          </cell>
          <cell r="D115">
            <v>16.800291396779361</v>
          </cell>
          <cell r="E115">
            <v>13.766939620511573</v>
          </cell>
          <cell r="F115">
            <v>31.461841261697387</v>
          </cell>
          <cell r="G115">
            <v>25.11480740850276</v>
          </cell>
          <cell r="H115">
            <v>16.545647276870941</v>
          </cell>
          <cell r="I115">
            <v>12.59568817386466</v>
          </cell>
          <cell r="J115">
            <v>9.4978485738071576</v>
          </cell>
          <cell r="K115">
            <v>6.7781831088495226</v>
          </cell>
          <cell r="L115">
            <v>6.0521079071234709</v>
          </cell>
          <cell r="M115">
            <v>4.322339036089728</v>
          </cell>
          <cell r="N115">
            <v>3.450668217735791</v>
          </cell>
          <cell r="O115">
            <v>2.6922975623312468</v>
          </cell>
          <cell r="P115">
            <v>2.0804808617859223</v>
          </cell>
          <cell r="Q115">
            <v>1.6007217565735419</v>
          </cell>
          <cell r="R115">
            <v>-0.88081587168275299</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152.75986216252304</v>
          </cell>
        </row>
        <row r="116">
          <cell r="A116" t="str">
            <v>=</v>
          </cell>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L116" t="str">
            <v xml:space="preserve"> =========</v>
          </cell>
          <cell r="M116" t="str">
            <v xml:space="preserve"> =========</v>
          </cell>
          <cell r="N116" t="str">
            <v xml:space="preserve"> =========</v>
          </cell>
          <cell r="O116" t="str">
            <v xml:space="preserve"> =========</v>
          </cell>
          <cell r="P116" t="str">
            <v xml:space="preserve"> =========</v>
          </cell>
          <cell r="Q116" t="str">
            <v xml:space="preserve"> =========</v>
          </cell>
          <cell r="R116" t="str">
            <v xml:space="preserve"> =========</v>
          </cell>
          <cell r="S116" t="str">
            <v xml:space="preserve"> =========</v>
          </cell>
          <cell r="T116" t="str">
            <v xml:space="preserve"> =========</v>
          </cell>
          <cell r="U116" t="str">
            <v xml:space="preserve"> =========</v>
          </cell>
          <cell r="V116" t="str">
            <v xml:space="preserve"> =========</v>
          </cell>
          <cell r="W116" t="str">
            <v xml:space="preserve"> =========</v>
          </cell>
          <cell r="X116" t="str">
            <v xml:space="preserve"> =========</v>
          </cell>
          <cell r="Y116" t="str">
            <v xml:space="preserve"> =========</v>
          </cell>
          <cell r="Z116" t="str">
            <v xml:space="preserve"> =========</v>
          </cell>
          <cell r="AA116" t="str">
            <v xml:space="preserve"> =========</v>
          </cell>
          <cell r="AB116" t="str">
            <v xml:space="preserve"> =========</v>
          </cell>
          <cell r="AC116" t="str">
            <v xml:space="preserve"> =========</v>
          </cell>
          <cell r="AD116" t="str">
            <v xml:space="preserve"> =========</v>
          </cell>
          <cell r="AE116" t="str">
            <v xml:space="preserve"> =========</v>
          </cell>
          <cell r="AF116" t="str">
            <v xml:space="preserve"> =========</v>
          </cell>
          <cell r="AG116" t="str">
            <v xml:space="preserve"> =========</v>
          </cell>
          <cell r="AH116" t="str">
            <v>=</v>
          </cell>
        </row>
        <row r="117">
          <cell r="A117" t="str">
            <v>PROGRAM SPENDING</v>
          </cell>
          <cell r="AH117" t="str">
            <v xml:space="preserve"> </v>
          </cell>
        </row>
        <row r="118">
          <cell r="A118" t="str">
            <v xml:space="preserve">   Capital Expenditures</v>
          </cell>
          <cell r="AH118" t="str">
            <v xml:space="preserve"> </v>
          </cell>
        </row>
        <row r="119">
          <cell r="A119" t="str">
            <v xml:space="preserve">      Gross Exploratory Wells</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AH119">
            <v>0</v>
          </cell>
        </row>
        <row r="120">
          <cell r="A120" t="str">
            <v xml:space="preserve">      Development Wells</v>
          </cell>
          <cell r="C120">
            <v>10.335850000000001</v>
          </cell>
          <cell r="D120">
            <v>7.4466000000000001</v>
          </cell>
          <cell r="E120">
            <v>4.6339999999999995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12.0806</v>
          </cell>
        </row>
        <row r="121">
          <cell r="A121" t="str">
            <v xml:space="preserve">      Development Dry Holes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2">
          <cell r="A122" t="str">
            <v xml:space="preserve">      Production Equipment</v>
          </cell>
          <cell r="C122">
            <v>13.017199999999999</v>
          </cell>
          <cell r="D122">
            <v>2.9483999999999999</v>
          </cell>
          <cell r="E122">
            <v>1.05</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3.9984000000000002</v>
          </cell>
        </row>
        <row r="123">
          <cell r="A123" t="str">
            <v xml:space="preserve">      Gas Gathering</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row>
        <row r="124">
          <cell r="A124" t="str">
            <v xml:space="preserve">      Property Acquisitions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row>
        <row r="125">
          <cell r="A125" t="str">
            <v xml:space="preserve">      Lease Acquisitions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row>
        <row r="126">
          <cell r="A126" t="str">
            <v xml:space="preserve">      Gas Plant</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row>
        <row r="127">
          <cell r="A127" t="str">
            <v xml:space="preserve">      Other</v>
          </cell>
          <cell r="C127">
            <v>1.1581639939239785</v>
          </cell>
          <cell r="D127">
            <v>1.9769586704153255</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1.9769586704153255</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L128" t="str">
            <v xml:space="preserve">---------- </v>
          </cell>
          <cell r="M128" t="str">
            <v xml:space="preserve">---------- </v>
          </cell>
          <cell r="N128" t="str">
            <v xml:space="preserve">---------- </v>
          </cell>
          <cell r="O128" t="str">
            <v xml:space="preserve">---------- </v>
          </cell>
          <cell r="P128" t="str">
            <v xml:space="preserve">---------- </v>
          </cell>
          <cell r="Q128" t="str">
            <v xml:space="preserve">---------- </v>
          </cell>
          <cell r="R128" t="str">
            <v xml:space="preserve">---------- </v>
          </cell>
          <cell r="S128" t="str">
            <v xml:space="preserve">---------- </v>
          </cell>
          <cell r="T128" t="str">
            <v xml:space="preserve">---------- </v>
          </cell>
          <cell r="U128" t="str">
            <v xml:space="preserve">---------- </v>
          </cell>
          <cell r="V128" t="str">
            <v xml:space="preserve">---------- </v>
          </cell>
          <cell r="W128" t="str">
            <v xml:space="preserve">---------- </v>
          </cell>
          <cell r="X128" t="str">
            <v xml:space="preserve">---------- </v>
          </cell>
          <cell r="Y128" t="str">
            <v xml:space="preserve">---------- </v>
          </cell>
          <cell r="Z128" t="str">
            <v xml:space="preserve">---------- </v>
          </cell>
          <cell r="AA128" t="str">
            <v xml:space="preserve">---------- </v>
          </cell>
          <cell r="AB128" t="str">
            <v xml:space="preserve">---------- </v>
          </cell>
          <cell r="AC128" t="str">
            <v xml:space="preserve">---------- </v>
          </cell>
          <cell r="AD128" t="str">
            <v xml:space="preserve">---------- </v>
          </cell>
          <cell r="AE128" t="str">
            <v xml:space="preserve">---------- </v>
          </cell>
          <cell r="AF128" t="str">
            <v xml:space="preserve">---------- </v>
          </cell>
          <cell r="AG128" t="str">
            <v xml:space="preserve">---------- </v>
          </cell>
          <cell r="AH128" t="str">
            <v xml:space="preserve">---------- </v>
          </cell>
        </row>
        <row r="129">
          <cell r="C129">
            <v>24.511213993923977</v>
          </cell>
          <cell r="D129">
            <v>12.371958670415324</v>
          </cell>
          <cell r="E129">
            <v>5.6839999999999993</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18.055958670415322</v>
          </cell>
        </row>
        <row r="130">
          <cell r="A130" t="str">
            <v xml:space="preserve">   Capitalized Interest</v>
          </cell>
          <cell r="C130">
            <v>0</v>
          </cell>
          <cell r="D130">
            <v>0.2</v>
          </cell>
          <cell r="H130">
            <v>0</v>
          </cell>
          <cell r="AH130">
            <v>0.2</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L131" t="str">
            <v xml:space="preserve">---------- </v>
          </cell>
          <cell r="M131" t="str">
            <v xml:space="preserve">---------- </v>
          </cell>
          <cell r="N131" t="str">
            <v xml:space="preserve">---------- </v>
          </cell>
          <cell r="O131" t="str">
            <v xml:space="preserve">---------- </v>
          </cell>
          <cell r="P131" t="str">
            <v xml:space="preserve">---------- </v>
          </cell>
          <cell r="Q131" t="str">
            <v xml:space="preserve">---------- </v>
          </cell>
          <cell r="R131" t="str">
            <v xml:space="preserve">---------- </v>
          </cell>
          <cell r="S131" t="str">
            <v xml:space="preserve">---------- </v>
          </cell>
          <cell r="T131" t="str">
            <v xml:space="preserve">---------- </v>
          </cell>
          <cell r="U131" t="str">
            <v xml:space="preserve">---------- </v>
          </cell>
          <cell r="V131" t="str">
            <v xml:space="preserve">---------- </v>
          </cell>
          <cell r="W131" t="str">
            <v xml:space="preserve">---------- </v>
          </cell>
          <cell r="X131" t="str">
            <v xml:space="preserve">---------- </v>
          </cell>
          <cell r="Y131" t="str">
            <v xml:space="preserve">---------- </v>
          </cell>
          <cell r="Z131" t="str">
            <v xml:space="preserve">---------- </v>
          </cell>
          <cell r="AA131" t="str">
            <v xml:space="preserve">---------- </v>
          </cell>
          <cell r="AB131" t="str">
            <v xml:space="preserve">---------- </v>
          </cell>
          <cell r="AC131" t="str">
            <v xml:space="preserve">---------- </v>
          </cell>
          <cell r="AD131" t="str">
            <v xml:space="preserve">---------- </v>
          </cell>
          <cell r="AE131" t="str">
            <v xml:space="preserve">---------- </v>
          </cell>
          <cell r="AF131" t="str">
            <v xml:space="preserve">---------- </v>
          </cell>
          <cell r="AG131" t="str">
            <v xml:space="preserve">---------- </v>
          </cell>
          <cell r="AH131" t="str">
            <v xml:space="preserve">---------- </v>
          </cell>
        </row>
        <row r="132">
          <cell r="A132" t="str">
            <v xml:space="preserve">   TOTAL Capital Expenditures</v>
          </cell>
          <cell r="C132">
            <v>24.511213993923977</v>
          </cell>
          <cell r="D132">
            <v>12.571958670415324</v>
          </cell>
          <cell r="E132">
            <v>5.6839999999999993</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18.255958670415325</v>
          </cell>
        </row>
        <row r="133">
          <cell r="AH133" t="str">
            <v xml:space="preserve"> </v>
          </cell>
        </row>
        <row r="134">
          <cell r="A134" t="str">
            <v xml:space="preserve">  EXPLORATION EXPENSES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L135" t="str">
            <v xml:space="preserve">---------- </v>
          </cell>
          <cell r="M135" t="str">
            <v xml:space="preserve">---------- </v>
          </cell>
          <cell r="N135" t="str">
            <v xml:space="preserve">---------- </v>
          </cell>
          <cell r="O135" t="str">
            <v xml:space="preserve">---------- </v>
          </cell>
          <cell r="P135" t="str">
            <v xml:space="preserve">---------- </v>
          </cell>
          <cell r="Q135" t="str">
            <v xml:space="preserve">---------- </v>
          </cell>
          <cell r="R135" t="str">
            <v xml:space="preserve">---------- </v>
          </cell>
          <cell r="S135" t="str">
            <v xml:space="preserve">---------- </v>
          </cell>
          <cell r="T135" t="str">
            <v xml:space="preserve">---------- </v>
          </cell>
          <cell r="U135" t="str">
            <v xml:space="preserve">---------- </v>
          </cell>
          <cell r="V135" t="str">
            <v xml:space="preserve">---------- </v>
          </cell>
          <cell r="W135" t="str">
            <v xml:space="preserve">---------- </v>
          </cell>
          <cell r="X135" t="str">
            <v xml:space="preserve">---------- </v>
          </cell>
          <cell r="Y135" t="str">
            <v xml:space="preserve">---------- </v>
          </cell>
          <cell r="Z135" t="str">
            <v xml:space="preserve">---------- </v>
          </cell>
          <cell r="AA135" t="str">
            <v xml:space="preserve">---------- </v>
          </cell>
          <cell r="AB135" t="str">
            <v xml:space="preserve">---------- </v>
          </cell>
          <cell r="AC135" t="str">
            <v xml:space="preserve">---------- </v>
          </cell>
          <cell r="AD135" t="str">
            <v xml:space="preserve">---------- </v>
          </cell>
          <cell r="AE135" t="str">
            <v xml:space="preserve">---------- </v>
          </cell>
          <cell r="AF135" t="str">
            <v xml:space="preserve">---------- </v>
          </cell>
          <cell r="AG135" t="str">
            <v xml:space="preserve">---------- </v>
          </cell>
          <cell r="AH135" t="str">
            <v xml:space="preserve">---------- </v>
          </cell>
        </row>
        <row r="136">
          <cell r="A136" t="str">
            <v>TOTAL PROGRAM EXPENDITURES</v>
          </cell>
          <cell r="C136">
            <v>24.511213993923977</v>
          </cell>
          <cell r="D136">
            <v>12.571958670415324</v>
          </cell>
          <cell r="E136">
            <v>5.6839999999999993</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18.255958670415325</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L137" t="str">
            <v xml:space="preserve"> =========</v>
          </cell>
          <cell r="M137" t="str">
            <v xml:space="preserve"> =========</v>
          </cell>
          <cell r="N137" t="str">
            <v xml:space="preserve"> =========</v>
          </cell>
          <cell r="O137" t="str">
            <v xml:space="preserve"> =========</v>
          </cell>
          <cell r="P137" t="str">
            <v xml:space="preserve"> =========</v>
          </cell>
          <cell r="Q137" t="str">
            <v xml:space="preserve"> =========</v>
          </cell>
          <cell r="R137" t="str">
            <v xml:space="preserve"> =========</v>
          </cell>
          <cell r="S137" t="str">
            <v xml:space="preserve"> =========</v>
          </cell>
          <cell r="T137" t="str">
            <v xml:space="preserve"> =========</v>
          </cell>
          <cell r="U137" t="str">
            <v xml:space="preserve"> =========</v>
          </cell>
          <cell r="V137" t="str">
            <v xml:space="preserve"> =========</v>
          </cell>
          <cell r="W137" t="str">
            <v xml:space="preserve"> =========</v>
          </cell>
          <cell r="X137" t="str">
            <v xml:space="preserve"> =========</v>
          </cell>
          <cell r="Y137" t="str">
            <v xml:space="preserve"> =========</v>
          </cell>
          <cell r="Z137" t="str">
            <v xml:space="preserve"> =========</v>
          </cell>
          <cell r="AA137" t="str">
            <v xml:space="preserve"> =========</v>
          </cell>
          <cell r="AB137" t="str">
            <v xml:space="preserve"> =========</v>
          </cell>
          <cell r="AC137" t="str">
            <v xml:space="preserve"> =========</v>
          </cell>
          <cell r="AD137" t="str">
            <v xml:space="preserve"> =========</v>
          </cell>
          <cell r="AE137" t="str">
            <v xml:space="preserve"> =========</v>
          </cell>
          <cell r="AF137" t="str">
            <v xml:space="preserve"> =========</v>
          </cell>
          <cell r="AG137" t="str">
            <v xml:space="preserve"> =========</v>
          </cell>
          <cell r="AH137" t="str">
            <v xml:space="preserve"> =========</v>
          </cell>
        </row>
        <row r="138">
          <cell r="A138" t="str">
            <v>NET RESERVE INFORMATION</v>
          </cell>
          <cell r="AH138" t="str">
            <v xml:space="preserve"> </v>
          </cell>
        </row>
        <row r="139">
          <cell r="A139" t="str">
            <v>OIL  Reserves - Beginning of Year (MMB)</v>
          </cell>
          <cell r="C139">
            <v>53.130279999999999</v>
          </cell>
          <cell r="D139">
            <v>78.386585308500003</v>
          </cell>
          <cell r="E139">
            <v>69.319040000000001</v>
          </cell>
          <cell r="F139">
            <v>65.163588000000004</v>
          </cell>
          <cell r="G139">
            <v>60.333647937500004</v>
          </cell>
          <cell r="H139">
            <v>55.831347661250007</v>
          </cell>
          <cell r="I139">
            <v>51.613148195525007</v>
          </cell>
          <cell r="J139">
            <v>47.658435337614506</v>
          </cell>
          <cell r="K139">
            <v>43.948127082849716</v>
          </cell>
          <cell r="L139">
            <v>40.46455898709366</v>
          </cell>
          <cell r="M139">
            <v>37.191378121497657</v>
          </cell>
          <cell r="N139">
            <v>34.113444975215131</v>
          </cell>
          <cell r="O139">
            <v>31.216742710084699</v>
          </cell>
          <cell r="P139">
            <v>28.534804375758405</v>
          </cell>
          <cell r="Q139">
            <v>26.065286892980325</v>
          </cell>
          <cell r="R139">
            <v>23.793345512507322</v>
          </cell>
          <cell r="S139">
            <v>21.702925797556844</v>
          </cell>
          <cell r="T139">
            <v>21.702925797556844</v>
          </cell>
          <cell r="U139">
            <v>21.702925797556844</v>
          </cell>
          <cell r="V139">
            <v>21.702925797556844</v>
          </cell>
          <cell r="W139">
            <v>21.702925797556844</v>
          </cell>
          <cell r="X139">
            <v>0</v>
          </cell>
          <cell r="Y139">
            <v>0</v>
          </cell>
          <cell r="Z139">
            <v>0</v>
          </cell>
          <cell r="AA139">
            <v>0</v>
          </cell>
          <cell r="AB139">
            <v>0</v>
          </cell>
          <cell r="AC139">
            <v>0</v>
          </cell>
          <cell r="AD139">
            <v>0</v>
          </cell>
          <cell r="AE139">
            <v>0</v>
          </cell>
          <cell r="AF139">
            <v>0</v>
          </cell>
          <cell r="AG139">
            <v>0</v>
          </cell>
          <cell r="AH139" t="str">
            <v xml:space="preserve"> </v>
          </cell>
        </row>
        <row r="140">
          <cell r="A140" t="str">
            <v xml:space="preserve">   Oil Production</v>
          </cell>
          <cell r="C140">
            <v>4.9864946914999999</v>
          </cell>
          <cell r="D140">
            <v>4.8519049254455453</v>
          </cell>
          <cell r="E140">
            <v>4.1554519999999995</v>
          </cell>
          <cell r="F140">
            <v>4.8299400624999995</v>
          </cell>
          <cell r="G140">
            <v>4.5023002762499988</v>
          </cell>
          <cell r="H140">
            <v>4.2181994657249993</v>
          </cell>
          <cell r="I140">
            <v>3.9547128579104989</v>
          </cell>
          <cell r="J140">
            <v>3.7103082547647901</v>
          </cell>
          <cell r="K140">
            <v>3.483568095756056</v>
          </cell>
          <cell r="L140">
            <v>3.2731808655960055</v>
          </cell>
          <cell r="M140">
            <v>3.0779331462825259</v>
          </cell>
          <cell r="N140">
            <v>2.8967022651304326</v>
          </cell>
          <cell r="O140">
            <v>2.6819383343262917</v>
          </cell>
          <cell r="P140">
            <v>2.4695174827780821</v>
          </cell>
          <cell r="Q140">
            <v>2.2719413804730029</v>
          </cell>
          <cell r="R140">
            <v>2.0904197149504764</v>
          </cell>
          <cell r="S140">
            <v>0</v>
          </cell>
          <cell r="T140">
            <v>0</v>
          </cell>
          <cell r="U140">
            <v>0</v>
          </cell>
          <cell r="V140">
            <v>0</v>
          </cell>
          <cell r="W140">
            <v>58.833044597348966</v>
          </cell>
          <cell r="X140">
            <v>58.833044597348959</v>
          </cell>
          <cell r="Y140">
            <v>0</v>
          </cell>
          <cell r="Z140">
            <v>0</v>
          </cell>
          <cell r="AA140">
            <v>0</v>
          </cell>
          <cell r="AB140">
            <v>0</v>
          </cell>
          <cell r="AC140">
            <v>0</v>
          </cell>
          <cell r="AD140">
            <v>0</v>
          </cell>
          <cell r="AE140">
            <v>0</v>
          </cell>
          <cell r="AF140">
            <v>0</v>
          </cell>
          <cell r="AG140">
            <v>0</v>
          </cell>
          <cell r="AH140">
            <v>50.377599412938224</v>
          </cell>
        </row>
        <row r="141">
          <cell r="A141" t="str">
            <v xml:space="preserve">   Oil Reserve Additions</v>
          </cell>
          <cell r="C141">
            <v>30.242800000000003</v>
          </cell>
          <cell r="D141">
            <v>31.712800000000001</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row>
        <row r="142">
          <cell r="A142" t="str">
            <v xml:space="preserve">   Oil Reserves Sold</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t="str">
            <v xml:space="preserve"> </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L143" t="str">
            <v xml:space="preserve">---------- </v>
          </cell>
          <cell r="M143" t="str">
            <v xml:space="preserve">---------- </v>
          </cell>
          <cell r="N143" t="str">
            <v xml:space="preserve">---------- </v>
          </cell>
          <cell r="O143" t="str">
            <v xml:space="preserve">---------- </v>
          </cell>
          <cell r="P143" t="str">
            <v xml:space="preserve">---------- </v>
          </cell>
          <cell r="Q143" t="str">
            <v xml:space="preserve">---------- </v>
          </cell>
          <cell r="R143" t="str">
            <v xml:space="preserve">---------- </v>
          </cell>
          <cell r="S143" t="str">
            <v xml:space="preserve">---------- </v>
          </cell>
          <cell r="T143" t="str">
            <v xml:space="preserve">---------- </v>
          </cell>
          <cell r="U143" t="str">
            <v xml:space="preserve">---------- </v>
          </cell>
          <cell r="V143" t="str">
            <v xml:space="preserve">---------- </v>
          </cell>
          <cell r="W143" t="str">
            <v xml:space="preserve">---------- </v>
          </cell>
          <cell r="X143" t="str">
            <v xml:space="preserve">---------- </v>
          </cell>
          <cell r="Y143" t="str">
            <v xml:space="preserve">---------- </v>
          </cell>
          <cell r="Z143" t="str">
            <v xml:space="preserve">---------- </v>
          </cell>
          <cell r="AA143" t="str">
            <v xml:space="preserve">---------- </v>
          </cell>
          <cell r="AB143" t="str">
            <v xml:space="preserve">---------- </v>
          </cell>
          <cell r="AC143" t="str">
            <v xml:space="preserve">---------- </v>
          </cell>
          <cell r="AD143" t="str">
            <v xml:space="preserve">---------- </v>
          </cell>
          <cell r="AE143" t="str">
            <v xml:space="preserve">---------- </v>
          </cell>
          <cell r="AF143" t="str">
            <v xml:space="preserve">---------- </v>
          </cell>
          <cell r="AG143" t="str">
            <v xml:space="preserve">---------- </v>
          </cell>
          <cell r="AH143" t="str">
            <v xml:space="preserve"> </v>
          </cell>
        </row>
        <row r="144">
          <cell r="A144" t="str">
            <v>OIL Reserves - End of Year</v>
          </cell>
          <cell r="B144">
            <v>53.130279999999999</v>
          </cell>
          <cell r="C144">
            <v>78.386585308500003</v>
          </cell>
          <cell r="D144">
            <v>105.24748038305445</v>
          </cell>
          <cell r="E144">
            <v>65.163588000000004</v>
          </cell>
          <cell r="F144">
            <v>60.333647937500004</v>
          </cell>
          <cell r="G144">
            <v>55.831347661250007</v>
          </cell>
          <cell r="H144">
            <v>51.613148195525007</v>
          </cell>
          <cell r="I144">
            <v>47.658435337614506</v>
          </cell>
          <cell r="J144">
            <v>43.948127082849716</v>
          </cell>
          <cell r="K144">
            <v>40.46455898709366</v>
          </cell>
          <cell r="L144">
            <v>37.191378121497657</v>
          </cell>
          <cell r="M144">
            <v>34.113444975215131</v>
          </cell>
          <cell r="N144">
            <v>31.216742710084699</v>
          </cell>
          <cell r="O144">
            <v>28.534804375758405</v>
          </cell>
          <cell r="P144">
            <v>26.065286892980325</v>
          </cell>
          <cell r="Q144">
            <v>23.793345512507322</v>
          </cell>
          <cell r="R144">
            <v>21.702925797556844</v>
          </cell>
          <cell r="S144">
            <v>21.702925797556844</v>
          </cell>
          <cell r="T144">
            <v>21.702925797556844</v>
          </cell>
          <cell r="U144">
            <v>21.702925797556844</v>
          </cell>
          <cell r="V144">
            <v>21.702925797556844</v>
          </cell>
          <cell r="W144">
            <v>0</v>
          </cell>
          <cell r="X144">
            <v>0</v>
          </cell>
          <cell r="Y144">
            <v>0</v>
          </cell>
          <cell r="Z144">
            <v>0</v>
          </cell>
          <cell r="AA144">
            <v>0</v>
          </cell>
          <cell r="AB144">
            <v>0</v>
          </cell>
          <cell r="AC144">
            <v>0</v>
          </cell>
          <cell r="AD144">
            <v>0</v>
          </cell>
          <cell r="AE144">
            <v>0</v>
          </cell>
          <cell r="AF144">
            <v>0</v>
          </cell>
          <cell r="AG144">
            <v>0</v>
          </cell>
          <cell r="AH144" t="str">
            <v xml:space="preserve"> </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A146" t="str">
            <v>NGL Reserves - Beginning of Year</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row>
        <row r="147">
          <cell r="A147" t="str">
            <v xml:space="preserve">   NGL Production</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row>
        <row r="148">
          <cell r="A148" t="str">
            <v xml:space="preserve">   NGL Reserve Additions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row>
        <row r="149">
          <cell r="A149" t="str">
            <v xml:space="preserve">   NGL Reserves Sold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L150" t="str">
            <v xml:space="preserve">---------- </v>
          </cell>
          <cell r="M150" t="str">
            <v xml:space="preserve">---------- </v>
          </cell>
          <cell r="N150" t="str">
            <v xml:space="preserve">---------- </v>
          </cell>
          <cell r="O150" t="str">
            <v xml:space="preserve">---------- </v>
          </cell>
          <cell r="P150" t="str">
            <v xml:space="preserve">---------- </v>
          </cell>
          <cell r="Q150" t="str">
            <v xml:space="preserve">---------- </v>
          </cell>
          <cell r="R150" t="str">
            <v xml:space="preserve">---------- </v>
          </cell>
          <cell r="S150" t="str">
            <v xml:space="preserve">---------- </v>
          </cell>
          <cell r="T150" t="str">
            <v xml:space="preserve">---------- </v>
          </cell>
          <cell r="U150" t="str">
            <v xml:space="preserve">---------- </v>
          </cell>
          <cell r="V150" t="str">
            <v xml:space="preserve">---------- </v>
          </cell>
          <cell r="W150" t="str">
            <v xml:space="preserve">---------- </v>
          </cell>
          <cell r="X150" t="str">
            <v xml:space="preserve">---------- </v>
          </cell>
          <cell r="Y150" t="str">
            <v xml:space="preserve">---------- </v>
          </cell>
          <cell r="Z150" t="str">
            <v xml:space="preserve">---------- </v>
          </cell>
          <cell r="AA150" t="str">
            <v xml:space="preserve">---------- </v>
          </cell>
          <cell r="AB150" t="str">
            <v xml:space="preserve">---------- </v>
          </cell>
          <cell r="AC150" t="str">
            <v xml:space="preserve">---------- </v>
          </cell>
          <cell r="AD150" t="str">
            <v xml:space="preserve">---------- </v>
          </cell>
          <cell r="AE150" t="str">
            <v xml:space="preserve">---------- </v>
          </cell>
          <cell r="AF150" t="str">
            <v xml:space="preserve">---------- </v>
          </cell>
          <cell r="AG150" t="str">
            <v xml:space="preserve">---------- </v>
          </cell>
        </row>
        <row r="151">
          <cell r="A151" t="str">
            <v>NGL Reserves - End of Year</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L152" t="str">
            <v xml:space="preserve"> =========</v>
          </cell>
          <cell r="M152" t="str">
            <v xml:space="preserve"> =========</v>
          </cell>
          <cell r="N152" t="str">
            <v xml:space="preserve"> =========</v>
          </cell>
          <cell r="O152" t="str">
            <v xml:space="preserve"> =========</v>
          </cell>
          <cell r="P152" t="str">
            <v xml:space="preserve"> =========</v>
          </cell>
          <cell r="Q152" t="str">
            <v xml:space="preserve"> =========</v>
          </cell>
          <cell r="R152" t="str">
            <v xml:space="preserve"> =========</v>
          </cell>
          <cell r="S152" t="str">
            <v xml:space="preserve"> =========</v>
          </cell>
          <cell r="T152" t="str">
            <v xml:space="preserve"> =========</v>
          </cell>
          <cell r="U152" t="str">
            <v xml:space="preserve"> =========</v>
          </cell>
          <cell r="V152" t="str">
            <v xml:space="preserve"> =========</v>
          </cell>
          <cell r="W152" t="str">
            <v xml:space="preserve"> =========</v>
          </cell>
          <cell r="X152" t="str">
            <v xml:space="preserve"> =========</v>
          </cell>
          <cell r="Y152" t="str">
            <v xml:space="preserve"> =========</v>
          </cell>
          <cell r="Z152" t="str">
            <v xml:space="preserve"> =========</v>
          </cell>
          <cell r="AA152" t="str">
            <v xml:space="preserve"> =========</v>
          </cell>
          <cell r="AB152" t="str">
            <v xml:space="preserve"> =========</v>
          </cell>
          <cell r="AC152" t="str">
            <v xml:space="preserve"> =========</v>
          </cell>
          <cell r="AD152" t="str">
            <v xml:space="preserve"> =========</v>
          </cell>
          <cell r="AE152" t="str">
            <v xml:space="preserve"> =========</v>
          </cell>
          <cell r="AF152" t="str">
            <v xml:space="preserve"> =========</v>
          </cell>
          <cell r="AG152" t="str">
            <v xml:space="preserve"> =========</v>
          </cell>
        </row>
        <row r="153">
          <cell r="A153" t="str">
            <v>GAS Reserves - Beginning of Year</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row>
        <row r="154">
          <cell r="A154" t="str">
            <v xml:space="preserve">   Gas Production</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row>
        <row r="155">
          <cell r="A155" t="str">
            <v xml:space="preserve">   Gas Reserve Additions</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row>
        <row r="156">
          <cell r="A156" t="str">
            <v xml:space="preserve">   Gas Reserves Sold</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L157" t="str">
            <v xml:space="preserve">---------- </v>
          </cell>
          <cell r="M157" t="str">
            <v xml:space="preserve">---------- </v>
          </cell>
          <cell r="N157" t="str">
            <v xml:space="preserve">---------- </v>
          </cell>
          <cell r="O157" t="str">
            <v xml:space="preserve">---------- </v>
          </cell>
          <cell r="P157" t="str">
            <v xml:space="preserve">---------- </v>
          </cell>
          <cell r="Q157" t="str">
            <v xml:space="preserve">---------- </v>
          </cell>
          <cell r="R157" t="str">
            <v xml:space="preserve">---------- </v>
          </cell>
          <cell r="S157" t="str">
            <v xml:space="preserve">---------- </v>
          </cell>
          <cell r="T157" t="str">
            <v xml:space="preserve">---------- </v>
          </cell>
          <cell r="U157" t="str">
            <v xml:space="preserve">---------- </v>
          </cell>
          <cell r="V157" t="str">
            <v xml:space="preserve">---------- </v>
          </cell>
          <cell r="W157" t="str">
            <v xml:space="preserve">---------- </v>
          </cell>
          <cell r="X157" t="str">
            <v xml:space="preserve">---------- </v>
          </cell>
          <cell r="Y157" t="str">
            <v xml:space="preserve">---------- </v>
          </cell>
          <cell r="Z157" t="str">
            <v xml:space="preserve">---------- </v>
          </cell>
          <cell r="AA157" t="str">
            <v xml:space="preserve">---------- </v>
          </cell>
          <cell r="AB157" t="str">
            <v xml:space="preserve">---------- </v>
          </cell>
          <cell r="AC157" t="str">
            <v xml:space="preserve">---------- </v>
          </cell>
          <cell r="AD157" t="str">
            <v xml:space="preserve">---------- </v>
          </cell>
          <cell r="AE157" t="str">
            <v xml:space="preserve">---------- </v>
          </cell>
          <cell r="AF157" t="str">
            <v xml:space="preserve">---------- </v>
          </cell>
          <cell r="AG157" t="str">
            <v xml:space="preserve">---------- </v>
          </cell>
        </row>
        <row r="158">
          <cell r="A158" t="str">
            <v>GAS Reserves - End of Year</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t="str">
            <v xml:space="preserve"> </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L159" t="str">
            <v xml:space="preserve"> =========</v>
          </cell>
          <cell r="M159" t="str">
            <v xml:space="preserve"> =========</v>
          </cell>
          <cell r="N159" t="str">
            <v xml:space="preserve"> =========</v>
          </cell>
          <cell r="O159" t="str">
            <v xml:space="preserve"> =========</v>
          </cell>
          <cell r="P159" t="str">
            <v xml:space="preserve"> =========</v>
          </cell>
          <cell r="Q159" t="str">
            <v xml:space="preserve"> =========</v>
          </cell>
          <cell r="R159" t="str">
            <v xml:space="preserve"> =========</v>
          </cell>
          <cell r="S159" t="str">
            <v xml:space="preserve"> =========</v>
          </cell>
          <cell r="T159" t="str">
            <v xml:space="preserve"> =========</v>
          </cell>
          <cell r="U159" t="str">
            <v xml:space="preserve"> =========</v>
          </cell>
          <cell r="V159" t="str">
            <v xml:space="preserve"> =========</v>
          </cell>
          <cell r="W159" t="str">
            <v xml:space="preserve"> =========</v>
          </cell>
          <cell r="X159" t="str">
            <v xml:space="preserve"> =========</v>
          </cell>
          <cell r="Y159" t="str">
            <v xml:space="preserve"> =========</v>
          </cell>
          <cell r="Z159" t="str">
            <v xml:space="preserve"> =========</v>
          </cell>
          <cell r="AA159" t="str">
            <v xml:space="preserve"> =========</v>
          </cell>
          <cell r="AB159" t="str">
            <v xml:space="preserve"> =========</v>
          </cell>
          <cell r="AC159" t="str">
            <v xml:space="preserve"> =========</v>
          </cell>
          <cell r="AD159" t="str">
            <v xml:space="preserve"> =========</v>
          </cell>
          <cell r="AE159" t="str">
            <v xml:space="preserve"> =========</v>
          </cell>
          <cell r="AF159" t="str">
            <v xml:space="preserve"> =========</v>
          </cell>
          <cell r="AG159" t="str">
            <v xml:space="preserve"> =========</v>
          </cell>
          <cell r="AH159" t="str">
            <v xml:space="preserve"> </v>
          </cell>
        </row>
        <row r="160">
          <cell r="A160" t="str">
            <v>BOE Reserves - Beginning of Year</v>
          </cell>
          <cell r="C160">
            <v>53.130279999999999</v>
          </cell>
          <cell r="D160">
            <v>78.386585308500003</v>
          </cell>
          <cell r="E160">
            <v>69.319040000000001</v>
          </cell>
          <cell r="F160">
            <v>65.163588000000004</v>
          </cell>
          <cell r="G160">
            <v>60.333647937500004</v>
          </cell>
          <cell r="H160">
            <v>55.831347661250007</v>
          </cell>
          <cell r="I160">
            <v>51.613148195525007</v>
          </cell>
          <cell r="J160">
            <v>47.658435337614506</v>
          </cell>
          <cell r="K160">
            <v>43.948127082849716</v>
          </cell>
          <cell r="L160">
            <v>40.46455898709366</v>
          </cell>
          <cell r="M160">
            <v>37.191378121497657</v>
          </cell>
          <cell r="N160">
            <v>34.113444975215131</v>
          </cell>
          <cell r="O160">
            <v>31.216742710084699</v>
          </cell>
          <cell r="P160">
            <v>28.534804375758405</v>
          </cell>
          <cell r="Q160">
            <v>26.065286892980325</v>
          </cell>
          <cell r="R160">
            <v>23.793345512507322</v>
          </cell>
          <cell r="S160">
            <v>21.702925797556844</v>
          </cell>
          <cell r="T160">
            <v>21.702925797556844</v>
          </cell>
          <cell r="U160">
            <v>21.702925797556844</v>
          </cell>
          <cell r="V160">
            <v>21.702925797556844</v>
          </cell>
          <cell r="W160">
            <v>21.702925797556844</v>
          </cell>
          <cell r="X160">
            <v>0</v>
          </cell>
          <cell r="Y160">
            <v>0</v>
          </cell>
          <cell r="Z160">
            <v>0</v>
          </cell>
          <cell r="AA160">
            <v>0</v>
          </cell>
          <cell r="AB160">
            <v>0</v>
          </cell>
          <cell r="AC160">
            <v>0</v>
          </cell>
          <cell r="AD160">
            <v>0</v>
          </cell>
          <cell r="AE160">
            <v>0</v>
          </cell>
          <cell r="AF160">
            <v>0</v>
          </cell>
          <cell r="AG160">
            <v>0</v>
          </cell>
          <cell r="AH160" t="str">
            <v xml:space="preserve"> </v>
          </cell>
        </row>
        <row r="161">
          <cell r="A161" t="str">
            <v xml:space="preserve">   BOE Production</v>
          </cell>
          <cell r="C161">
            <v>4.9864946914999999</v>
          </cell>
          <cell r="D161">
            <v>4.8519049254455453</v>
          </cell>
          <cell r="E161">
            <v>4.1554519999999995</v>
          </cell>
          <cell r="F161">
            <v>4.8299400624999995</v>
          </cell>
          <cell r="G161">
            <v>4.5023002762499988</v>
          </cell>
          <cell r="H161">
            <v>4.2181994657249993</v>
          </cell>
          <cell r="I161">
            <v>3.9547128579104989</v>
          </cell>
          <cell r="J161">
            <v>3.7103082547647901</v>
          </cell>
          <cell r="K161">
            <v>3.483568095756056</v>
          </cell>
          <cell r="L161">
            <v>3.2731808655960055</v>
          </cell>
          <cell r="M161">
            <v>3.0779331462825259</v>
          </cell>
          <cell r="N161">
            <v>2.8967022651304326</v>
          </cell>
          <cell r="O161">
            <v>2.6819383343262917</v>
          </cell>
          <cell r="P161">
            <v>2.4695174827780821</v>
          </cell>
          <cell r="Q161">
            <v>2.2719413804730029</v>
          </cell>
          <cell r="R161">
            <v>2.0904197149504764</v>
          </cell>
          <cell r="S161">
            <v>0</v>
          </cell>
          <cell r="T161">
            <v>0</v>
          </cell>
          <cell r="U161">
            <v>0</v>
          </cell>
          <cell r="V161">
            <v>0</v>
          </cell>
          <cell r="W161">
            <v>58.833044597348966</v>
          </cell>
          <cell r="X161">
            <v>58.833044597348959</v>
          </cell>
          <cell r="Y161">
            <v>0</v>
          </cell>
          <cell r="Z161">
            <v>0</v>
          </cell>
          <cell r="AA161">
            <v>0</v>
          </cell>
          <cell r="AB161">
            <v>0</v>
          </cell>
          <cell r="AC161">
            <v>0</v>
          </cell>
          <cell r="AD161">
            <v>0</v>
          </cell>
          <cell r="AE161">
            <v>0</v>
          </cell>
          <cell r="AF161">
            <v>0</v>
          </cell>
          <cell r="AG161">
            <v>0</v>
          </cell>
        </row>
        <row r="162">
          <cell r="A162" t="str">
            <v xml:space="preserve">   BOE Reserve Additions</v>
          </cell>
          <cell r="C162">
            <v>30.242800000000003</v>
          </cell>
          <cell r="D162">
            <v>31.712800000000001</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row>
        <row r="163">
          <cell r="A163" t="str">
            <v xml:space="preserve">   BOE Reserves Sold</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L164" t="str">
            <v xml:space="preserve">---------- </v>
          </cell>
          <cell r="M164" t="str">
            <v xml:space="preserve">---------- </v>
          </cell>
          <cell r="N164" t="str">
            <v xml:space="preserve">---------- </v>
          </cell>
          <cell r="O164" t="str">
            <v xml:space="preserve">---------- </v>
          </cell>
          <cell r="P164" t="str">
            <v xml:space="preserve">---------- </v>
          </cell>
          <cell r="Q164" t="str">
            <v xml:space="preserve">---------- </v>
          </cell>
          <cell r="R164" t="str">
            <v xml:space="preserve">---------- </v>
          </cell>
          <cell r="S164" t="str">
            <v xml:space="preserve">---------- </v>
          </cell>
          <cell r="T164" t="str">
            <v xml:space="preserve">---------- </v>
          </cell>
          <cell r="U164" t="str">
            <v xml:space="preserve">---------- </v>
          </cell>
          <cell r="V164" t="str">
            <v xml:space="preserve">---------- </v>
          </cell>
          <cell r="W164" t="str">
            <v xml:space="preserve">---------- </v>
          </cell>
          <cell r="X164" t="str">
            <v xml:space="preserve">---------- </v>
          </cell>
          <cell r="Y164" t="str">
            <v xml:space="preserve">---------- </v>
          </cell>
          <cell r="Z164" t="str">
            <v xml:space="preserve">---------- </v>
          </cell>
          <cell r="AA164" t="str">
            <v xml:space="preserve">---------- </v>
          </cell>
          <cell r="AB164" t="str">
            <v xml:space="preserve">---------- </v>
          </cell>
          <cell r="AC164" t="str">
            <v xml:space="preserve">---------- </v>
          </cell>
          <cell r="AD164" t="str">
            <v xml:space="preserve">---------- </v>
          </cell>
          <cell r="AE164" t="str">
            <v xml:space="preserve">---------- </v>
          </cell>
          <cell r="AF164" t="str">
            <v xml:space="preserve">---------- </v>
          </cell>
          <cell r="AG164" t="str">
            <v xml:space="preserve">---------- </v>
          </cell>
        </row>
        <row r="165">
          <cell r="A165" t="str">
            <v>BOE Reserves - End of Year</v>
          </cell>
          <cell r="B165">
            <v>53.130279999999999</v>
          </cell>
          <cell r="C165">
            <v>78.386585308500003</v>
          </cell>
          <cell r="D165">
            <v>105.24748038305445</v>
          </cell>
          <cell r="E165">
            <v>65.163588000000004</v>
          </cell>
          <cell r="F165">
            <v>60.333647937500004</v>
          </cell>
          <cell r="G165">
            <v>55.831347661250007</v>
          </cell>
          <cell r="H165">
            <v>51.613148195525007</v>
          </cell>
          <cell r="I165">
            <v>47.658435337614506</v>
          </cell>
          <cell r="J165">
            <v>43.948127082849716</v>
          </cell>
          <cell r="K165">
            <v>40.46455898709366</v>
          </cell>
          <cell r="L165">
            <v>37.191378121497657</v>
          </cell>
          <cell r="M165">
            <v>34.113444975215131</v>
          </cell>
          <cell r="N165">
            <v>31.216742710084699</v>
          </cell>
          <cell r="O165">
            <v>28.534804375758405</v>
          </cell>
          <cell r="P165">
            <v>26.065286892980325</v>
          </cell>
          <cell r="Q165">
            <v>23.793345512507322</v>
          </cell>
          <cell r="R165">
            <v>21.702925797556844</v>
          </cell>
          <cell r="S165">
            <v>21.702925797556844</v>
          </cell>
          <cell r="T165">
            <v>21.702925797556844</v>
          </cell>
          <cell r="U165">
            <v>21.702925797556844</v>
          </cell>
          <cell r="V165">
            <v>21.702925797556844</v>
          </cell>
          <cell r="W165">
            <v>0</v>
          </cell>
          <cell r="X165">
            <v>0</v>
          </cell>
          <cell r="Y165">
            <v>0</v>
          </cell>
          <cell r="Z165">
            <v>0</v>
          </cell>
          <cell r="AA165">
            <v>0</v>
          </cell>
          <cell r="AB165">
            <v>0</v>
          </cell>
          <cell r="AC165">
            <v>0</v>
          </cell>
          <cell r="AD165">
            <v>0</v>
          </cell>
          <cell r="AE165">
            <v>0</v>
          </cell>
          <cell r="AF165">
            <v>0</v>
          </cell>
          <cell r="AG165">
            <v>0</v>
          </cell>
        </row>
        <row r="166">
          <cell r="A166" t="str">
            <v>=</v>
          </cell>
          <cell r="B166" t="str">
            <v xml:space="preserve"> =========</v>
          </cell>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L166" t="str">
            <v xml:space="preserve"> =========</v>
          </cell>
          <cell r="M166" t="str">
            <v xml:space="preserve"> =========</v>
          </cell>
          <cell r="N166" t="str">
            <v xml:space="preserve"> =========</v>
          </cell>
          <cell r="O166" t="str">
            <v xml:space="preserve"> =========</v>
          </cell>
          <cell r="P166" t="str">
            <v xml:space="preserve"> =========</v>
          </cell>
          <cell r="Q166" t="str">
            <v xml:space="preserve"> =========</v>
          </cell>
          <cell r="R166" t="str">
            <v xml:space="preserve"> =========</v>
          </cell>
          <cell r="S166" t="str">
            <v xml:space="preserve"> =========</v>
          </cell>
          <cell r="T166" t="str">
            <v xml:space="preserve"> =========</v>
          </cell>
          <cell r="U166" t="str">
            <v xml:space="preserve"> =========</v>
          </cell>
          <cell r="V166" t="str">
            <v xml:space="preserve"> =========</v>
          </cell>
          <cell r="W166" t="str">
            <v xml:space="preserve"> =========</v>
          </cell>
          <cell r="X166" t="str">
            <v xml:space="preserve"> =========</v>
          </cell>
          <cell r="Y166" t="str">
            <v xml:space="preserve"> =========</v>
          </cell>
          <cell r="Z166" t="str">
            <v xml:space="preserve"> =========</v>
          </cell>
          <cell r="AA166" t="str">
            <v xml:space="preserve"> =========</v>
          </cell>
          <cell r="AB166" t="str">
            <v xml:space="preserve"> =========</v>
          </cell>
          <cell r="AC166" t="str">
            <v xml:space="preserve"> =========</v>
          </cell>
          <cell r="AD166" t="str">
            <v xml:space="preserve"> =========</v>
          </cell>
          <cell r="AE166" t="str">
            <v xml:space="preserve"> =========</v>
          </cell>
          <cell r="AF166" t="str">
            <v xml:space="preserve"> =========</v>
          </cell>
          <cell r="AG166" t="str">
            <v xml:space="preserve"> =========</v>
          </cell>
        </row>
        <row r="167">
          <cell r="A167" t="str">
            <v>Book Basis of PP&amp;E</v>
          </cell>
          <cell r="C167">
            <v>299.8</v>
          </cell>
          <cell r="D167">
            <v>289.43686278026297</v>
          </cell>
          <cell r="E167">
            <v>287.34434725609128</v>
          </cell>
          <cell r="F167">
            <v>268.71022041411925</v>
          </cell>
          <cell r="G167">
            <v>250.95549049433461</v>
          </cell>
          <cell r="H167">
            <v>233.71589043100028</v>
          </cell>
          <cell r="I167">
            <v>216.96139739967256</v>
          </cell>
          <cell r="J167">
            <v>200.66248267705262</v>
          </cell>
          <cell r="K167">
            <v>184.79001104159201</v>
          </cell>
          <cell r="L167">
            <v>169.31512809728534</v>
          </cell>
          <cell r="M167">
            <v>154.20913221850583</v>
          </cell>
          <cell r="N167">
            <v>139.4433268470122</v>
          </cell>
          <cell r="O167">
            <v>125.239044271331</v>
          </cell>
          <cell r="P167">
            <v>114.23116943808208</v>
          </cell>
          <cell r="Q167">
            <v>100.95746722823594</v>
          </cell>
        </row>
        <row r="168">
          <cell r="A168" t="str">
            <v>Book Basis of Assets Sold</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row>
        <row r="169">
          <cell r="A169" t="str">
            <v>U.S. Tax Basis of PP&amp;E</v>
          </cell>
          <cell r="C169">
            <v>150</v>
          </cell>
          <cell r="D169">
            <v>164.62782616681844</v>
          </cell>
          <cell r="E169">
            <v>174.9528943030592</v>
          </cell>
          <cell r="F169">
            <v>177.54302142388082</v>
          </cell>
          <cell r="G169">
            <v>174.26524202007312</v>
          </cell>
          <cell r="H169">
            <v>171.01718921137123</v>
          </cell>
          <cell r="I169">
            <v>167.86215716282618</v>
          </cell>
          <cell r="J169">
            <v>164.79340920347647</v>
          </cell>
          <cell r="K169">
            <v>161.80470911496172</v>
          </cell>
          <cell r="L169">
            <v>158.89028369353196</v>
          </cell>
          <cell r="M169">
            <v>156.04478811798725</v>
          </cell>
          <cell r="N169">
            <v>153.26327391314101</v>
          </cell>
          <cell r="O169">
            <v>150.55757951660826</v>
          </cell>
          <cell r="P169">
            <v>147.92687773259601</v>
          </cell>
          <cell r="Q169">
            <v>145.36592780192345</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row>
        <row r="170">
          <cell r="A170" t="str">
            <v>Foreign Tax Basis of PP&amp;E</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row>
        <row r="171">
          <cell r="A171" t="str">
            <v>U.S. Taxis Basis of Assets Sold</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row>
        <row r="172">
          <cell r="A172" t="str">
            <v>TAX DD&amp;A</v>
          </cell>
          <cell r="C172">
            <v>0</v>
          </cell>
          <cell r="D172">
            <v>9.8833878271055244</v>
          </cell>
          <cell r="E172">
            <v>2.0468905341745507</v>
          </cell>
          <cell r="F172">
            <v>3.0938728791783703</v>
          </cell>
          <cell r="G172">
            <v>3.2777794038076968</v>
          </cell>
          <cell r="H172">
            <v>3.2480528087018734</v>
          </cell>
          <cell r="I172">
            <v>3.1550320485450416</v>
          </cell>
          <cell r="J172">
            <v>3.0687479593497065</v>
          </cell>
          <cell r="K172">
            <v>2.9887000885147597</v>
          </cell>
          <cell r="L172">
            <v>2.9144254214297587</v>
          </cell>
          <cell r="M172">
            <v>2.8454955755447107</v>
          </cell>
          <cell r="N172">
            <v>2.7815142048462471</v>
          </cell>
          <cell r="O172">
            <v>2.7056943965327442</v>
          </cell>
          <cell r="P172">
            <v>2.6307017840122362</v>
          </cell>
          <cell r="Q172">
            <v>2.5609499306725723</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row>
        <row r="173">
          <cell r="A173" t="str">
            <v>Tax Lease Expiration Expense</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row>
        <row r="174">
          <cell r="A174" t="str">
            <v>U.S. Taxable Income FTC</v>
          </cell>
          <cell r="C174">
            <v>0</v>
          </cell>
          <cell r="D174">
            <v>20.583038439217951</v>
          </cell>
          <cell r="E174">
            <v>20.836948854972743</v>
          </cell>
          <cell r="F174">
            <v>42.502375273670239</v>
          </cell>
          <cell r="G174">
            <v>38.943638548349405</v>
          </cell>
          <cell r="H174">
            <v>34.724154656391818</v>
          </cell>
          <cell r="I174">
            <v>31.647894547893191</v>
          </cell>
          <cell r="J174">
            <v>28.624772329948041</v>
          </cell>
          <cell r="K174">
            <v>26.009601839324819</v>
          </cell>
          <cell r="L174">
            <v>24.25669749162607</v>
          </cell>
          <cell r="M174">
            <v>22.008010102015824</v>
          </cell>
          <cell r="N174">
            <v>20.219378935062867</v>
          </cell>
          <cell r="O174">
            <v>18.091326875421295</v>
          </cell>
          <cell r="P174">
            <v>15.981859608459784</v>
          </cell>
          <cell r="Q174">
            <v>14.018781731289868</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U.S. Taxable Income FTD</v>
          </cell>
          <cell r="C175">
            <v>0</v>
          </cell>
          <cell r="D175">
            <v>20.583038439217951</v>
          </cell>
          <cell r="E175">
            <v>20.836948854972743</v>
          </cell>
          <cell r="F175">
            <v>42.502375273670239</v>
          </cell>
          <cell r="G175">
            <v>38.943638548349405</v>
          </cell>
          <cell r="H175">
            <v>29.017916267609113</v>
          </cell>
          <cell r="I175">
            <v>25.338142672388187</v>
          </cell>
          <cell r="J175">
            <v>21.854358422377036</v>
          </cell>
          <cell r="K175">
            <v>17.643627092249947</v>
          </cell>
          <cell r="L175">
            <v>18.455330960578092</v>
          </cell>
          <cell r="M175">
            <v>14.858436178189477</v>
          </cell>
          <cell r="N175">
            <v>13.613511076820432</v>
          </cell>
          <cell r="O175">
            <v>12.132803316185131</v>
          </cell>
          <cell r="P175">
            <v>10.67042981876264</v>
          </cell>
          <cell r="Q175">
            <v>9.3103616090000205</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row>
        <row r="176">
          <cell r="A176" t="str">
            <v>Foreign Taxes Paid</v>
          </cell>
          <cell r="C176">
            <v>0</v>
          </cell>
          <cell r="D176">
            <v>0</v>
          </cell>
          <cell r="E176">
            <v>0</v>
          </cell>
          <cell r="F176">
            <v>0</v>
          </cell>
          <cell r="G176">
            <v>0</v>
          </cell>
          <cell r="H176">
            <v>6.657278120246497</v>
          </cell>
          <cell r="I176">
            <v>7.3613771880891745</v>
          </cell>
          <cell r="J176">
            <v>7.8988162254995071</v>
          </cell>
          <cell r="K176">
            <v>9.760303871587352</v>
          </cell>
          <cell r="L176">
            <v>6.7682609528893085</v>
          </cell>
          <cell r="M176">
            <v>8.3411695777974089</v>
          </cell>
          <cell r="N176">
            <v>7.7068458346161783</v>
          </cell>
          <cell r="O176">
            <v>6.9516108191088621</v>
          </cell>
          <cell r="P176">
            <v>6.1966680879800018</v>
          </cell>
          <cell r="Q176">
            <v>5.4931568093381582</v>
          </cell>
          <cell r="R176">
            <v>4.9416462510417762</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row>
        <row r="177">
          <cell r="A177" t="str">
            <v>Deductible Royalty (Tax)</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row>
        <row r="178">
          <cell r="A178" t="str">
            <v>Debt Balance</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row>
        <row r="180">
          <cell r="A180" t="str">
            <v>Production from New Reserves MMBOE</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row>
        <row r="183">
          <cell r="A183" t="str">
            <v>BALANCE SHEET</v>
          </cell>
        </row>
        <row r="184">
          <cell r="A184" t="str">
            <v>CURRENT ASSETS</v>
          </cell>
        </row>
        <row r="186">
          <cell r="A186" t="str">
            <v>Cash</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row>
        <row r="187">
          <cell r="A187" t="str">
            <v>Trade Receivables</v>
          </cell>
          <cell r="C187">
            <v>20.558649999999997</v>
          </cell>
          <cell r="D187">
            <v>8.6280000000000001</v>
          </cell>
          <cell r="E187">
            <v>8.1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A188" t="str">
            <v>Other Receivables</v>
          </cell>
          <cell r="C188">
            <v>4.4000000000000004</v>
          </cell>
          <cell r="D188">
            <v>2.706</v>
          </cell>
          <cell r="E188">
            <v>5.75</v>
          </cell>
          <cell r="F188">
            <v>5.75</v>
          </cell>
          <cell r="G188">
            <v>5.05</v>
          </cell>
          <cell r="H188">
            <v>5.05</v>
          </cell>
          <cell r="I188">
            <v>3.9299999999999993</v>
          </cell>
          <cell r="J188">
            <v>3.9299999999999993</v>
          </cell>
          <cell r="K188">
            <v>3.258</v>
          </cell>
          <cell r="L188">
            <v>3.258</v>
          </cell>
          <cell r="M188">
            <v>2.8548</v>
          </cell>
          <cell r="N188">
            <v>2.6128799999999996</v>
          </cell>
          <cell r="O188">
            <v>2.4677280000000001</v>
          </cell>
          <cell r="P188">
            <v>2.3806368</v>
          </cell>
          <cell r="Q188">
            <v>2.3283820799999999</v>
          </cell>
          <cell r="R188">
            <v>2.2970292479999999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Inventories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row>
        <row r="190">
          <cell r="A190" t="str">
            <v>Total Current Assets</v>
          </cell>
          <cell r="C190">
            <v>24.958649999999999</v>
          </cell>
          <cell r="D190">
            <v>11.334</v>
          </cell>
          <cell r="E190">
            <v>13.85</v>
          </cell>
          <cell r="F190">
            <v>5.75</v>
          </cell>
          <cell r="G190">
            <v>5.05</v>
          </cell>
          <cell r="H190">
            <v>5.05</v>
          </cell>
          <cell r="I190">
            <v>3.9299999999999993</v>
          </cell>
          <cell r="J190">
            <v>3.9299999999999993</v>
          </cell>
          <cell r="K190">
            <v>3.258</v>
          </cell>
          <cell r="L190">
            <v>3.258</v>
          </cell>
          <cell r="M190">
            <v>2.8548</v>
          </cell>
          <cell r="N190">
            <v>2.6128799999999996</v>
          </cell>
          <cell r="O190">
            <v>2.4677280000000001</v>
          </cell>
          <cell r="P190">
            <v>2.3806368</v>
          </cell>
          <cell r="Q190">
            <v>2.3283820799999999</v>
          </cell>
          <cell r="R190">
            <v>2.2970292479999999</v>
          </cell>
        </row>
        <row r="192">
          <cell r="A192" t="str">
            <v>NONCURRENT ASSETS</v>
          </cell>
        </row>
        <row r="194">
          <cell r="A194" t="str">
            <v>Other Receivables</v>
          </cell>
          <cell r="C194">
            <v>0.1</v>
          </cell>
          <cell r="D194">
            <v>0.7</v>
          </cell>
          <cell r="E194">
            <v>1.7000000000000002</v>
          </cell>
          <cell r="F194">
            <v>0</v>
          </cell>
          <cell r="G194">
            <v>0</v>
          </cell>
          <cell r="H194">
            <v>0</v>
          </cell>
          <cell r="I194">
            <v>0</v>
          </cell>
          <cell r="J194">
            <v>0</v>
          </cell>
          <cell r="K194">
            <v>0</v>
          </cell>
          <cell r="L194">
            <v>0</v>
          </cell>
          <cell r="M194">
            <v>0</v>
          </cell>
          <cell r="N194">
            <v>0</v>
          </cell>
          <cell r="O194">
            <v>0</v>
          </cell>
          <cell r="P194">
            <v>0</v>
          </cell>
          <cell r="Q194">
            <v>0</v>
          </cell>
          <cell r="R194">
            <v>0</v>
          </cell>
        </row>
        <row r="195">
          <cell r="A195" t="str">
            <v>Intercompany Accounts</v>
          </cell>
          <cell r="C195">
            <v>-217.3</v>
          </cell>
          <cell r="D195">
            <v>32.738999999999997</v>
          </cell>
          <cell r="E195">
            <v>44.8</v>
          </cell>
          <cell r="F195">
            <v>82.6</v>
          </cell>
          <cell r="G195">
            <v>105.69999999999999</v>
          </cell>
          <cell r="H195">
            <v>123.55</v>
          </cell>
          <cell r="I195">
            <v>138.94999999999999</v>
          </cell>
          <cell r="J195">
            <v>149.1</v>
          </cell>
          <cell r="K195">
            <v>159.25</v>
          </cell>
          <cell r="L195">
            <v>166.25</v>
          </cell>
          <cell r="M195">
            <v>170.1</v>
          </cell>
          <cell r="N195">
            <v>175</v>
          </cell>
          <cell r="O195">
            <v>178.5</v>
          </cell>
          <cell r="P195">
            <v>180.95</v>
          </cell>
          <cell r="Q195">
            <v>180.95</v>
          </cell>
          <cell r="R195">
            <v>173.6</v>
          </cell>
        </row>
        <row r="196">
          <cell r="A196" t="str">
            <v>Investments</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A197" t="str">
            <v>Fixed Assets</v>
          </cell>
          <cell r="C197">
            <v>299.8</v>
          </cell>
          <cell r="D197">
            <v>307.77940000000007</v>
          </cell>
          <cell r="E197">
            <v>281.57849447582828</v>
          </cell>
          <cell r="F197">
            <v>262.94436763385625</v>
          </cell>
          <cell r="G197">
            <v>245.65063771407168</v>
          </cell>
          <cell r="H197">
            <v>228.41103765073734</v>
          </cell>
          <cell r="I197">
            <v>211.65654461940963</v>
          </cell>
          <cell r="J197">
            <v>195.35762989678966</v>
          </cell>
          <cell r="K197">
            <v>179.13515826132908</v>
          </cell>
          <cell r="L197">
            <v>163.31027531702239</v>
          </cell>
          <cell r="M197">
            <v>147.85427943824291</v>
          </cell>
          <cell r="N197">
            <v>132.3884740667493</v>
          </cell>
          <cell r="O197">
            <v>117.4841914910681</v>
          </cell>
          <cell r="P197">
            <v>105.77631665781919</v>
          </cell>
          <cell r="Q197">
            <v>92.152614447973036</v>
          </cell>
          <cell r="R197">
            <v>87.946825050288453</v>
          </cell>
        </row>
        <row r="198">
          <cell r="A198" t="str">
            <v>Total Noncurrent Assets</v>
          </cell>
          <cell r="C198">
            <v>82.6</v>
          </cell>
          <cell r="D198">
            <v>341.21840000000009</v>
          </cell>
          <cell r="E198">
            <v>328.07849447582828</v>
          </cell>
          <cell r="F198">
            <v>345.54436763385627</v>
          </cell>
          <cell r="G198">
            <v>351.35063771407169</v>
          </cell>
          <cell r="H198">
            <v>351.96103765073735</v>
          </cell>
          <cell r="I198">
            <v>350.60654461940965</v>
          </cell>
          <cell r="J198">
            <v>344.45762989678963</v>
          </cell>
          <cell r="K198">
            <v>338.38515826132908</v>
          </cell>
          <cell r="L198">
            <v>329.56027531702239</v>
          </cell>
          <cell r="M198">
            <v>317.95427943824291</v>
          </cell>
          <cell r="N198">
            <v>307.38847406674927</v>
          </cell>
          <cell r="O198">
            <v>295.98419149106809</v>
          </cell>
          <cell r="P198">
            <v>286.72631665781921</v>
          </cell>
          <cell r="Q198">
            <v>273.102614447973</v>
          </cell>
          <cell r="R198">
            <v>261.54682505028848</v>
          </cell>
        </row>
        <row r="200">
          <cell r="A200" t="str">
            <v>TOTAL ASSETS</v>
          </cell>
          <cell r="C200">
            <v>107.55865</v>
          </cell>
          <cell r="D200">
            <v>352.55240000000009</v>
          </cell>
          <cell r="E200">
            <v>341.9284944758283</v>
          </cell>
          <cell r="F200">
            <v>351.29436763385627</v>
          </cell>
          <cell r="G200">
            <v>356.40063771407171</v>
          </cell>
          <cell r="H200">
            <v>357.01103765073736</v>
          </cell>
          <cell r="I200">
            <v>354.53654461940965</v>
          </cell>
          <cell r="J200">
            <v>348.38762989678963</v>
          </cell>
          <cell r="K200">
            <v>341.64315826132906</v>
          </cell>
          <cell r="L200">
            <v>332.81827531702237</v>
          </cell>
          <cell r="M200">
            <v>320.80907943824292</v>
          </cell>
          <cell r="N200">
            <v>310.00135406674929</v>
          </cell>
          <cell r="O200">
            <v>298.45191949106811</v>
          </cell>
          <cell r="P200">
            <v>289.1069534578192</v>
          </cell>
          <cell r="Q200">
            <v>275.43099652797298</v>
          </cell>
          <cell r="R200">
            <v>263.84385429828848</v>
          </cell>
        </row>
        <row r="203">
          <cell r="A203" t="str">
            <v>CURRENT LIABILITIES</v>
          </cell>
        </row>
        <row r="205">
          <cell r="A205" t="str">
            <v>Accounts Payable</v>
          </cell>
          <cell r="C205">
            <v>4.5</v>
          </cell>
          <cell r="D205">
            <v>2.4999999999999996</v>
          </cell>
          <cell r="E205">
            <v>7.5</v>
          </cell>
          <cell r="F205">
            <v>7.2</v>
          </cell>
          <cell r="G205">
            <v>7.2</v>
          </cell>
          <cell r="H205">
            <v>7.2</v>
          </cell>
          <cell r="I205">
            <v>7.2</v>
          </cell>
          <cell r="J205">
            <v>7.2</v>
          </cell>
          <cell r="K205">
            <v>7.2</v>
          </cell>
          <cell r="L205">
            <v>7.2</v>
          </cell>
          <cell r="M205">
            <v>5.04</v>
          </cell>
          <cell r="N205">
            <v>3.5279999999999991</v>
          </cell>
          <cell r="O205">
            <v>2.4695999999999994</v>
          </cell>
          <cell r="P205">
            <v>1.7287199999999994</v>
          </cell>
          <cell r="Q205">
            <v>0.95799899999999971</v>
          </cell>
          <cell r="R205">
            <v>0</v>
          </cell>
        </row>
        <row r="206">
          <cell r="A206" t="str">
            <v>Loans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row>
        <row r="207">
          <cell r="A207" t="str">
            <v>Salaries and Social Security</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row>
        <row r="208">
          <cell r="A208" t="str">
            <v>Taxes Payable</v>
          </cell>
          <cell r="C208">
            <v>3</v>
          </cell>
          <cell r="D208">
            <v>3.0200000000000005</v>
          </cell>
          <cell r="E208">
            <v>2.9999999999999996</v>
          </cell>
          <cell r="F208">
            <v>0</v>
          </cell>
          <cell r="G208">
            <v>0</v>
          </cell>
          <cell r="H208">
            <v>6.657278120246497</v>
          </cell>
          <cell r="I208">
            <v>7.3613771880891745</v>
          </cell>
          <cell r="J208">
            <v>7.8988162254995071</v>
          </cell>
          <cell r="K208">
            <v>9.760303871587352</v>
          </cell>
          <cell r="L208">
            <v>6.7682609528893085</v>
          </cell>
          <cell r="M208">
            <v>8.3411695777974089</v>
          </cell>
          <cell r="N208">
            <v>7.7068458346161783</v>
          </cell>
          <cell r="O208">
            <v>6.9516108191088621</v>
          </cell>
          <cell r="P208">
            <v>6.1966680879800018</v>
          </cell>
          <cell r="Q208">
            <v>5.4931568093381582</v>
          </cell>
          <cell r="R208">
            <v>4.9416462510417762</v>
          </cell>
        </row>
        <row r="209">
          <cell r="A209" t="str">
            <v>Total Current Liabilities</v>
          </cell>
          <cell r="C209">
            <v>7.5</v>
          </cell>
          <cell r="D209">
            <v>5.52</v>
          </cell>
          <cell r="E209">
            <v>10.5</v>
          </cell>
          <cell r="F209">
            <v>7.2</v>
          </cell>
          <cell r="G209">
            <v>7.2</v>
          </cell>
          <cell r="H209">
            <v>13.857278120246498</v>
          </cell>
          <cell r="I209">
            <v>14.561377188089175</v>
          </cell>
          <cell r="J209">
            <v>15.098816225499508</v>
          </cell>
          <cell r="K209">
            <v>16.960303871587353</v>
          </cell>
          <cell r="L209">
            <v>13.96826095288931</v>
          </cell>
          <cell r="M209">
            <v>13.381169577797408</v>
          </cell>
          <cell r="N209">
            <v>11.234845834616177</v>
          </cell>
          <cell r="O209">
            <v>9.421210819108861</v>
          </cell>
          <cell r="P209">
            <v>7.9253880879800009</v>
          </cell>
          <cell r="Q209">
            <v>6.4511558093381582</v>
          </cell>
          <cell r="R209">
            <v>4.9416462510417762</v>
          </cell>
        </row>
        <row r="211">
          <cell r="A211" t="str">
            <v>NONCURRENT LIABILITIES</v>
          </cell>
        </row>
        <row r="213">
          <cell r="A213" t="str">
            <v>Accounts Payable</v>
          </cell>
          <cell r="C213">
            <v>0.7</v>
          </cell>
          <cell r="D213">
            <v>0.5</v>
          </cell>
          <cell r="E213">
            <v>0.3</v>
          </cell>
          <cell r="F213">
            <v>0.3</v>
          </cell>
          <cell r="G213">
            <v>0.3</v>
          </cell>
          <cell r="H213">
            <v>0.3</v>
          </cell>
          <cell r="I213">
            <v>0.3</v>
          </cell>
          <cell r="J213">
            <v>0.3</v>
          </cell>
          <cell r="K213">
            <v>0.3</v>
          </cell>
          <cell r="L213">
            <v>0.3</v>
          </cell>
          <cell r="M213">
            <v>0.21</v>
          </cell>
          <cell r="N213">
            <v>0.14699999999999999</v>
          </cell>
          <cell r="O213">
            <v>0.10289999999999999</v>
          </cell>
          <cell r="P213">
            <v>7.2029999999999983E-2</v>
          </cell>
          <cell r="Q213">
            <v>5.0420999999999987E-2</v>
          </cell>
          <cell r="R213">
            <v>0</v>
          </cell>
        </row>
        <row r="214">
          <cell r="A214" t="str">
            <v>Loans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row>
        <row r="215">
          <cell r="A215" t="str">
            <v>Reserves</v>
          </cell>
          <cell r="C215">
            <v>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row>
        <row r="216">
          <cell r="A216" t="str">
            <v>Total Noncurrent Liabilities</v>
          </cell>
          <cell r="C216">
            <v>0.79999999999999993</v>
          </cell>
          <cell r="D216">
            <v>0.5</v>
          </cell>
          <cell r="E216">
            <v>0.3</v>
          </cell>
          <cell r="F216">
            <v>0.3</v>
          </cell>
          <cell r="G216">
            <v>0.3</v>
          </cell>
          <cell r="H216">
            <v>0.3</v>
          </cell>
          <cell r="I216">
            <v>0.3</v>
          </cell>
          <cell r="J216">
            <v>0.3</v>
          </cell>
          <cell r="K216">
            <v>0.3</v>
          </cell>
          <cell r="L216">
            <v>0.3</v>
          </cell>
          <cell r="M216">
            <v>0.21</v>
          </cell>
          <cell r="N216">
            <v>0.14699999999999999</v>
          </cell>
          <cell r="O216">
            <v>0.10289999999999999</v>
          </cell>
          <cell r="P216">
            <v>7.2029999999999983E-2</v>
          </cell>
          <cell r="Q216">
            <v>5.0420999999999987E-2</v>
          </cell>
          <cell r="R216">
            <v>0</v>
          </cell>
        </row>
        <row r="218">
          <cell r="A218" t="str">
            <v>TOTAL LIABILITIES</v>
          </cell>
          <cell r="C218">
            <v>8.3000000000000007</v>
          </cell>
          <cell r="D218">
            <v>6.02</v>
          </cell>
          <cell r="E218">
            <v>10.8</v>
          </cell>
          <cell r="F218">
            <v>7.5</v>
          </cell>
          <cell r="G218">
            <v>7.5</v>
          </cell>
          <cell r="H218">
            <v>14.157278120246499</v>
          </cell>
          <cell r="I218">
            <v>14.861377188089175</v>
          </cell>
          <cell r="J218">
            <v>15.398816225499509</v>
          </cell>
          <cell r="K218">
            <v>17.260303871587354</v>
          </cell>
          <cell r="L218">
            <v>14.26826095288931</v>
          </cell>
          <cell r="M218">
            <v>13.591169577797409</v>
          </cell>
          <cell r="N218">
            <v>11.381845834616177</v>
          </cell>
          <cell r="O218">
            <v>9.524110819108861</v>
          </cell>
          <cell r="P218">
            <v>7.9974180879800008</v>
          </cell>
          <cell r="Q218">
            <v>6.5015768093381583</v>
          </cell>
          <cell r="R218">
            <v>4.9416462510417762</v>
          </cell>
        </row>
        <row r="219">
          <cell r="A219" t="str">
            <v>PREFERRED STOCK</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SHAREHOLDER'S EQUITY</v>
          </cell>
          <cell r="C220">
            <v>99.258650000000003</v>
          </cell>
          <cell r="D220">
            <v>346.53240000000011</v>
          </cell>
          <cell r="E220">
            <v>331.12849447582829</v>
          </cell>
          <cell r="F220">
            <v>343.79436763385627</v>
          </cell>
          <cell r="G220">
            <v>348.90063771407171</v>
          </cell>
          <cell r="H220">
            <v>342.85375953049089</v>
          </cell>
          <cell r="I220">
            <v>339.67516743132046</v>
          </cell>
          <cell r="J220">
            <v>332.98881367129013</v>
          </cell>
          <cell r="K220">
            <v>324.38285438974174</v>
          </cell>
          <cell r="L220">
            <v>318.55001436413306</v>
          </cell>
          <cell r="M220">
            <v>307.2179098604455</v>
          </cell>
          <cell r="N220">
            <v>298.61950823213311</v>
          </cell>
          <cell r="O220">
            <v>288.92780867195927</v>
          </cell>
          <cell r="P220">
            <v>281.10953536983919</v>
          </cell>
          <cell r="Q220">
            <v>268.92941971863485</v>
          </cell>
          <cell r="R220">
            <v>258.90220804724669</v>
          </cell>
        </row>
        <row r="222">
          <cell r="A222" t="str">
            <v>TOTAL LIABILITIES AND SHAREHOLDER'S EQUITY</v>
          </cell>
          <cell r="C222">
            <v>107.55865</v>
          </cell>
          <cell r="D222">
            <v>352.55240000000009</v>
          </cell>
          <cell r="E222">
            <v>341.9284944758283</v>
          </cell>
          <cell r="F222">
            <v>351.29436763385627</v>
          </cell>
          <cell r="G222">
            <v>356.40063771407171</v>
          </cell>
          <cell r="H222">
            <v>357.01103765073736</v>
          </cell>
          <cell r="I222">
            <v>354.53654461940965</v>
          </cell>
          <cell r="J222">
            <v>348.38762989678963</v>
          </cell>
          <cell r="K222">
            <v>341.64315826132906</v>
          </cell>
          <cell r="L222">
            <v>332.81827531702237</v>
          </cell>
          <cell r="M222">
            <v>320.80907943824292</v>
          </cell>
          <cell r="N222">
            <v>310.00135406674929</v>
          </cell>
          <cell r="O222">
            <v>298.45191949106811</v>
          </cell>
          <cell r="P222">
            <v>289.1069534578192</v>
          </cell>
          <cell r="Q222">
            <v>275.43099652797298</v>
          </cell>
          <cell r="R222">
            <v>263.84385429828848</v>
          </cell>
        </row>
        <row r="224">
          <cell r="A224" t="str">
            <v>NET WORKING CAPITAL</v>
          </cell>
          <cell r="C224">
            <v>17.458649999999999</v>
          </cell>
          <cell r="D224">
            <v>5.8140000000000001</v>
          </cell>
          <cell r="E224">
            <v>3.3499999999999996</v>
          </cell>
          <cell r="F224">
            <v>-1.4500000000000002</v>
          </cell>
          <cell r="G224">
            <v>-2.1500000000000004</v>
          </cell>
          <cell r="H224">
            <v>-8.8072781202464974</v>
          </cell>
        </row>
        <row r="225">
          <cell r="A225" t="str">
            <v>ROCE</v>
          </cell>
          <cell r="C225">
            <v>5.0227659234710537E-2</v>
          </cell>
          <cell r="D225">
            <v>2.4638282309861034E-2</v>
          </cell>
          <cell r="E225">
            <v>5.2762208988777176E-2</v>
          </cell>
          <cell r="F225">
            <v>0.10322627380951896</v>
          </cell>
          <cell r="G225">
            <v>0.10060289422899332</v>
          </cell>
          <cell r="H225">
            <v>6.8518519906574898E-2</v>
          </cell>
          <cell r="I225">
            <v>5.8481364543496991E-2</v>
          </cell>
          <cell r="J225">
            <v>4.6898946634801604E-2</v>
          </cell>
          <cell r="K225">
            <v>2.8824400588813418E-2</v>
          </cell>
          <cell r="L225">
            <v>3.8705665671226859E-2</v>
          </cell>
          <cell r="M225">
            <v>1.8946728969241104E-2</v>
          </cell>
          <cell r="N225">
            <v>1.3179310721036799E-2</v>
          </cell>
          <cell r="O225">
            <v>5.7432556587325937E-3</v>
          </cell>
          <cell r="P225">
            <v>2.2896040412508947E-2</v>
          </cell>
          <cell r="Q225">
            <v>-1.5939985449534622E-2</v>
          </cell>
          <cell r="R225">
            <v>-0.13813581382003215</v>
          </cell>
          <cell r="S225" t="e">
            <v>#DIV/0!</v>
          </cell>
          <cell r="T225" t="e">
            <v>#DIV/0!</v>
          </cell>
          <cell r="U225" t="e">
            <v>#DIV/0!</v>
          </cell>
          <cell r="V225" t="e">
            <v>#DIV/0!</v>
          </cell>
          <cell r="W225" t="e">
            <v>#DIV/0!</v>
          </cell>
          <cell r="X225" t="e">
            <v>#DIV/0!</v>
          </cell>
          <cell r="Y225" t="e">
            <v>#DIV/0!</v>
          </cell>
          <cell r="Z225" t="e">
            <v>#DIV/0!</v>
          </cell>
          <cell r="AA225" t="e">
            <v>#DIV/0!</v>
          </cell>
          <cell r="AB225" t="e">
            <v>#DIV/0!</v>
          </cell>
          <cell r="AC225" t="e">
            <v>#DIV/0!</v>
          </cell>
          <cell r="AD225" t="e">
            <v>#DIV/0!</v>
          </cell>
          <cell r="AE225" t="e">
            <v>#DIV/0!</v>
          </cell>
          <cell r="AF225" t="e">
            <v>#DIV/0!</v>
          </cell>
          <cell r="AG225" t="e">
            <v>#DIV/0!</v>
          </cell>
        </row>
        <row r="226">
          <cell r="A226" t="str">
            <v>CAPITAL EMPLOYED</v>
          </cell>
          <cell r="E226">
            <v>286.32849447582828</v>
          </cell>
          <cell r="F226">
            <v>261.19436763385625</v>
          </cell>
          <cell r="G226">
            <v>243.20063771407172</v>
          </cell>
          <cell r="H226">
            <v>219.30375953049085</v>
          </cell>
          <cell r="I226">
            <v>200.7251674313205</v>
          </cell>
          <cell r="J226">
            <v>183.88881367129014</v>
          </cell>
          <cell r="K226">
            <v>165.13285438974171</v>
          </cell>
          <cell r="L226">
            <v>152.30001436413306</v>
          </cell>
          <cell r="M226">
            <v>137.11790986044551</v>
          </cell>
          <cell r="N226">
            <v>123.61950823213311</v>
          </cell>
          <cell r="O226">
            <v>110.42780867195926</v>
          </cell>
          <cell r="P226">
            <v>100.15953536983922</v>
          </cell>
          <cell r="Q226">
            <v>87.97941971863483</v>
          </cell>
          <cell r="R226">
            <v>85.302208047246708</v>
          </cell>
        </row>
        <row r="228">
          <cell r="A228" t="str">
            <v>INPUT TEMPLATE</v>
          </cell>
          <cell r="C228">
            <v>1997</v>
          </cell>
          <cell r="D228">
            <v>1998</v>
          </cell>
          <cell r="E228">
            <v>1999</v>
          </cell>
          <cell r="F228">
            <v>2000</v>
          </cell>
          <cell r="G228">
            <v>2001</v>
          </cell>
          <cell r="H228">
            <v>2002</v>
          </cell>
          <cell r="I228">
            <v>2003</v>
          </cell>
          <cell r="J228">
            <v>2004</v>
          </cell>
          <cell r="K228">
            <v>2005</v>
          </cell>
          <cell r="L228">
            <v>2006</v>
          </cell>
          <cell r="M228">
            <v>2007</v>
          </cell>
          <cell r="N228">
            <v>2008</v>
          </cell>
          <cell r="O228">
            <v>2009</v>
          </cell>
          <cell r="P228">
            <v>2010</v>
          </cell>
          <cell r="Q228">
            <v>2011</v>
          </cell>
          <cell r="R228">
            <v>2012</v>
          </cell>
          <cell r="S228">
            <v>2013</v>
          </cell>
          <cell r="T228">
            <v>2014</v>
          </cell>
          <cell r="U228">
            <v>2015</v>
          </cell>
          <cell r="V228">
            <v>2016</v>
          </cell>
          <cell r="W228">
            <v>2017</v>
          </cell>
          <cell r="X228">
            <v>2018</v>
          </cell>
          <cell r="Y228">
            <v>2019</v>
          </cell>
          <cell r="Z228">
            <v>2020</v>
          </cell>
          <cell r="AA228">
            <v>2021</v>
          </cell>
          <cell r="AB228">
            <v>2022</v>
          </cell>
          <cell r="AC228">
            <v>2023</v>
          </cell>
          <cell r="AD228">
            <v>2024</v>
          </cell>
          <cell r="AE228">
            <v>2025</v>
          </cell>
          <cell r="AF228">
            <v>2026</v>
          </cell>
          <cell r="AG228">
            <v>2026</v>
          </cell>
        </row>
        <row r="229">
          <cell r="A229" t="str">
            <v>PRICES</v>
          </cell>
        </row>
        <row r="230">
          <cell r="A230" t="str">
            <v xml:space="preserve">   WTI</v>
          </cell>
          <cell r="C230">
            <v>19.5</v>
          </cell>
          <cell r="D230">
            <v>19.5</v>
          </cell>
          <cell r="E230">
            <v>19.5</v>
          </cell>
          <cell r="F230">
            <v>19.5</v>
          </cell>
          <cell r="G230">
            <v>19.5</v>
          </cell>
          <cell r="H230">
            <v>19.5</v>
          </cell>
          <cell r="I230">
            <v>19.5</v>
          </cell>
          <cell r="J230">
            <v>19.5</v>
          </cell>
          <cell r="K230">
            <v>19.5</v>
          </cell>
          <cell r="L230">
            <v>19.5</v>
          </cell>
          <cell r="M230">
            <v>19.5</v>
          </cell>
          <cell r="N230">
            <v>19.5</v>
          </cell>
          <cell r="O230">
            <v>19.5</v>
          </cell>
          <cell r="P230">
            <v>19.5</v>
          </cell>
          <cell r="Q230">
            <v>19.5</v>
          </cell>
          <cell r="R230">
            <v>19.5</v>
          </cell>
          <cell r="S230">
            <v>19.5</v>
          </cell>
          <cell r="T230">
            <v>19.5</v>
          </cell>
          <cell r="U230">
            <v>19.5</v>
          </cell>
          <cell r="V230">
            <v>19.5</v>
          </cell>
          <cell r="W230">
            <v>19.5</v>
          </cell>
          <cell r="X230">
            <v>19.5</v>
          </cell>
          <cell r="Y230">
            <v>19.5</v>
          </cell>
          <cell r="Z230">
            <v>19.5</v>
          </cell>
          <cell r="AA230">
            <v>19.5</v>
          </cell>
          <cell r="AB230">
            <v>19.5</v>
          </cell>
          <cell r="AC230">
            <v>19.5</v>
          </cell>
          <cell r="AD230">
            <v>19.5</v>
          </cell>
          <cell r="AE230">
            <v>19.5</v>
          </cell>
          <cell r="AF230">
            <v>19.5</v>
          </cell>
          <cell r="AG230">
            <v>19.5</v>
          </cell>
        </row>
        <row r="231">
          <cell r="A231" t="str">
            <v xml:space="preserve">   GAS (Henry Hub)</v>
          </cell>
          <cell r="C231">
            <v>2</v>
          </cell>
          <cell r="D231">
            <v>2</v>
          </cell>
          <cell r="E231">
            <v>2</v>
          </cell>
          <cell r="F231">
            <v>2</v>
          </cell>
          <cell r="G231">
            <v>2.0139999999999998</v>
          </cell>
          <cell r="H231">
            <v>2.028098</v>
          </cell>
          <cell r="I231">
            <v>2.042294686</v>
          </cell>
          <cell r="J231">
            <v>2.0565907488019999</v>
          </cell>
          <cell r="K231">
            <v>2.0709868840436099</v>
          </cell>
          <cell r="L231">
            <v>2.08548379223192</v>
          </cell>
          <cell r="M231">
            <v>2.1000821787775399</v>
          </cell>
          <cell r="N231">
            <v>2.1147827540289899</v>
          </cell>
          <cell r="O231">
            <v>2.1295862333071902</v>
          </cell>
          <cell r="P231">
            <v>2.1444933369403398</v>
          </cell>
          <cell r="Q231">
            <v>2.1595047902989202</v>
          </cell>
          <cell r="R231">
            <v>2.1746213238310101</v>
          </cell>
          <cell r="S231">
            <v>2.1898436730978301</v>
          </cell>
          <cell r="T231">
            <v>2.20517257880952</v>
          </cell>
          <cell r="U231">
            <v>2.2206087868611801</v>
          </cell>
          <cell r="V231">
            <v>2.2361530483692098</v>
          </cell>
          <cell r="W231">
            <v>2.2518061197077901</v>
          </cell>
          <cell r="X231">
            <v>2.2675687625457499</v>
          </cell>
          <cell r="Y231">
            <v>2.2834417438835701</v>
          </cell>
          <cell r="Z231">
            <v>2.2994258360907498</v>
          </cell>
          <cell r="AA231">
            <v>2.3155218169433902</v>
          </cell>
          <cell r="AB231">
            <v>2.33173046966199</v>
          </cell>
          <cell r="AC231">
            <v>2.3480525829496299</v>
          </cell>
          <cell r="AD231">
            <v>2.36448895103028</v>
          </cell>
          <cell r="AE231">
            <v>2.3810403736874899</v>
          </cell>
          <cell r="AF231">
            <v>2.3977076563033002</v>
          </cell>
          <cell r="AG231">
            <v>2.3977076563033002</v>
          </cell>
        </row>
        <row r="232">
          <cell r="A232" t="str">
            <v xml:space="preserve">   MCF per BOE</v>
          </cell>
          <cell r="C232">
            <v>6</v>
          </cell>
          <cell r="D232">
            <v>6</v>
          </cell>
          <cell r="E232">
            <v>6</v>
          </cell>
          <cell r="F232">
            <v>6</v>
          </cell>
          <cell r="G232">
            <v>6</v>
          </cell>
          <cell r="H232">
            <v>6</v>
          </cell>
          <cell r="I232">
            <v>6</v>
          </cell>
          <cell r="J232">
            <v>6</v>
          </cell>
          <cell r="K232">
            <v>6</v>
          </cell>
          <cell r="L232">
            <v>6</v>
          </cell>
          <cell r="M232">
            <v>6</v>
          </cell>
          <cell r="N232">
            <v>6</v>
          </cell>
          <cell r="O232">
            <v>6</v>
          </cell>
          <cell r="P232">
            <v>6</v>
          </cell>
          <cell r="Q232">
            <v>6</v>
          </cell>
          <cell r="R232">
            <v>6</v>
          </cell>
          <cell r="S232">
            <v>6</v>
          </cell>
          <cell r="T232">
            <v>6</v>
          </cell>
          <cell r="U232">
            <v>6</v>
          </cell>
          <cell r="V232">
            <v>6</v>
          </cell>
          <cell r="W232">
            <v>6</v>
          </cell>
          <cell r="X232">
            <v>6</v>
          </cell>
          <cell r="Y232">
            <v>6</v>
          </cell>
          <cell r="Z232">
            <v>6</v>
          </cell>
          <cell r="AA232">
            <v>6</v>
          </cell>
          <cell r="AB232">
            <v>6</v>
          </cell>
          <cell r="AC232">
            <v>6</v>
          </cell>
          <cell r="AD232">
            <v>6</v>
          </cell>
          <cell r="AE232">
            <v>6</v>
          </cell>
          <cell r="AF232">
            <v>6</v>
          </cell>
          <cell r="AG232">
            <v>6</v>
          </cell>
        </row>
        <row r="234">
          <cell r="A234" t="str">
            <v>INFLATION</v>
          </cell>
        </row>
        <row r="235">
          <cell r="A235" t="str">
            <v xml:space="preserve">   Inflation Rate</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A236" t="str">
            <v xml:space="preserve">   Inflation Factor</v>
          </cell>
          <cell r="C236">
            <v>1</v>
          </cell>
          <cell r="D236">
            <v>1</v>
          </cell>
          <cell r="E236">
            <v>1</v>
          </cell>
          <cell r="F236">
            <v>1</v>
          </cell>
          <cell r="G236">
            <v>1</v>
          </cell>
          <cell r="H236">
            <v>1</v>
          </cell>
          <cell r="I236">
            <v>1</v>
          </cell>
          <cell r="J236">
            <v>1</v>
          </cell>
          <cell r="K236">
            <v>1</v>
          </cell>
          <cell r="L236">
            <v>1</v>
          </cell>
          <cell r="M236">
            <v>1</v>
          </cell>
          <cell r="N236">
            <v>1</v>
          </cell>
          <cell r="O236">
            <v>1</v>
          </cell>
          <cell r="P236">
            <v>1</v>
          </cell>
          <cell r="Q236">
            <v>1</v>
          </cell>
          <cell r="R236">
            <v>1</v>
          </cell>
          <cell r="S236">
            <v>1</v>
          </cell>
          <cell r="T236">
            <v>1</v>
          </cell>
          <cell r="U236">
            <v>1</v>
          </cell>
          <cell r="V236">
            <v>1</v>
          </cell>
          <cell r="W236">
            <v>1</v>
          </cell>
          <cell r="X236">
            <v>1</v>
          </cell>
          <cell r="Y236">
            <v>1</v>
          </cell>
          <cell r="Z236">
            <v>1</v>
          </cell>
          <cell r="AA236">
            <v>1</v>
          </cell>
          <cell r="AB236">
            <v>1</v>
          </cell>
          <cell r="AC236">
            <v>1</v>
          </cell>
          <cell r="AD236">
            <v>1</v>
          </cell>
          <cell r="AE236">
            <v>1</v>
          </cell>
          <cell r="AF236">
            <v>1</v>
          </cell>
          <cell r="AG236">
            <v>1</v>
          </cell>
          <cell r="AH236">
            <v>1</v>
          </cell>
        </row>
        <row r="238">
          <cell r="A238" t="str">
            <v>COST OF DEBT, EQUITY</v>
          </cell>
        </row>
        <row r="239">
          <cell r="A239" t="str">
            <v xml:space="preserve">   Maxus Cost of Capital </v>
          </cell>
          <cell r="C239">
            <v>0.16</v>
          </cell>
          <cell r="D239">
            <v>0.16</v>
          </cell>
          <cell r="E239">
            <v>0.16</v>
          </cell>
          <cell r="F239">
            <v>0.16</v>
          </cell>
          <cell r="G239">
            <v>0.16</v>
          </cell>
          <cell r="H239">
            <v>0.16</v>
          </cell>
          <cell r="I239">
            <v>0.16</v>
          </cell>
          <cell r="J239">
            <v>0.16</v>
          </cell>
          <cell r="K239">
            <v>0.16</v>
          </cell>
          <cell r="L239">
            <v>0.16</v>
          </cell>
          <cell r="M239">
            <v>0.16</v>
          </cell>
          <cell r="N239">
            <v>0.16</v>
          </cell>
          <cell r="O239">
            <v>0.16</v>
          </cell>
          <cell r="P239">
            <v>0.16</v>
          </cell>
          <cell r="Q239">
            <v>0.16</v>
          </cell>
          <cell r="R239">
            <v>0.16</v>
          </cell>
          <cell r="S239">
            <v>0.16</v>
          </cell>
          <cell r="T239">
            <v>0.16</v>
          </cell>
          <cell r="U239">
            <v>0.16</v>
          </cell>
          <cell r="V239">
            <v>0.16</v>
          </cell>
          <cell r="W239">
            <v>0.16</v>
          </cell>
          <cell r="X239">
            <v>0.16</v>
          </cell>
          <cell r="Y239">
            <v>0.16</v>
          </cell>
          <cell r="Z239">
            <v>0.16</v>
          </cell>
          <cell r="AA239">
            <v>0.16</v>
          </cell>
          <cell r="AB239">
            <v>0.16</v>
          </cell>
          <cell r="AC239">
            <v>0.16</v>
          </cell>
          <cell r="AD239">
            <v>0.16</v>
          </cell>
          <cell r="AE239">
            <v>0.16</v>
          </cell>
          <cell r="AF239">
            <v>0.16</v>
          </cell>
          <cell r="AG239">
            <v>0.16</v>
          </cell>
        </row>
        <row r="240">
          <cell r="A240" t="str">
            <v xml:space="preserve">   Discount Factor </v>
          </cell>
          <cell r="C240">
            <v>1</v>
          </cell>
          <cell r="D240">
            <v>0.92847669088525941</v>
          </cell>
          <cell r="E240">
            <v>0.80041094041832705</v>
          </cell>
          <cell r="F240">
            <v>0.69000943139510951</v>
          </cell>
          <cell r="G240">
            <v>0.59483571671992208</v>
          </cell>
          <cell r="H240">
            <v>0.51278941096545017</v>
          </cell>
          <cell r="I240">
            <v>0.44205983703918117</v>
          </cell>
          <cell r="J240">
            <v>0.38108606641308723</v>
          </cell>
          <cell r="K240">
            <v>0.32852247104576487</v>
          </cell>
          <cell r="L240">
            <v>0.28320902676359044</v>
          </cell>
          <cell r="M240">
            <v>0.24414571272723312</v>
          </cell>
          <cell r="N240">
            <v>0.21047044200623546</v>
          </cell>
          <cell r="O240">
            <v>0.18144003621227198</v>
          </cell>
          <cell r="P240">
            <v>0.15641382432092413</v>
          </cell>
          <cell r="Q240">
            <v>0.13483950372493458</v>
          </cell>
          <cell r="R240">
            <v>0.11624095148701259</v>
          </cell>
          <cell r="S240">
            <v>0.1002077167991488</v>
          </cell>
          <cell r="T240">
            <v>8.6385962757886875E-2</v>
          </cell>
          <cell r="U240">
            <v>7.4470657549902494E-2</v>
          </cell>
          <cell r="V240">
            <v>6.4198842715433191E-2</v>
          </cell>
          <cell r="W240">
            <v>5.534382992709759E-2</v>
          </cell>
          <cell r="X240">
            <v>4.771019821301517E-2</v>
          </cell>
          <cell r="Y240">
            <v>4.1129481218116513E-2</v>
          </cell>
          <cell r="Z240">
            <v>3.5456449325962515E-2</v>
          </cell>
          <cell r="AA240">
            <v>3.0565904591347001E-2</v>
          </cell>
          <cell r="AB240">
            <v>2.6349917751161214E-2</v>
          </cell>
          <cell r="AC240">
            <v>2.2715446337207946E-2</v>
          </cell>
          <cell r="AD240">
            <v>1.9582281325179265E-2</v>
          </cell>
          <cell r="AE240">
            <v>1.6881277004464876E-2</v>
          </cell>
          <cell r="AF240">
            <v>1.4552825003849041E-2</v>
          </cell>
          <cell r="AG240">
            <v>1.2545538796421583E-2</v>
          </cell>
        </row>
        <row r="241">
          <cell r="A241" t="str">
            <v xml:space="preserve">   Treasury Yield</v>
          </cell>
          <cell r="C241">
            <v>4.3300000000000005E-2</v>
          </cell>
          <cell r="D241">
            <v>4.7199999999999999E-2</v>
          </cell>
          <cell r="E241">
            <v>5.0599999999999999E-2</v>
          </cell>
          <cell r="F241">
            <v>5.2700000000000004E-2</v>
          </cell>
          <cell r="G241">
            <v>5.5200000000000006E-2</v>
          </cell>
          <cell r="H241">
            <v>5.6800000000000003E-2</v>
          </cell>
          <cell r="I241">
            <v>5.8500000000000003E-2</v>
          </cell>
          <cell r="J241">
            <v>6.0200000000000004E-2</v>
          </cell>
          <cell r="K241">
            <v>6.1700000000000005E-2</v>
          </cell>
          <cell r="L241">
            <v>6.2899999999999998E-2</v>
          </cell>
          <cell r="M241">
            <v>6.4100000000000004E-2</v>
          </cell>
          <cell r="N241">
            <v>6.5100000000000005E-2</v>
          </cell>
          <cell r="O241">
            <v>6.59E-2</v>
          </cell>
          <cell r="P241">
            <v>6.6600000000000006E-2</v>
          </cell>
          <cell r="Q241">
            <v>6.7400000000000002E-2</v>
          </cell>
          <cell r="R241">
            <v>6.8000000000000005E-2</v>
          </cell>
          <cell r="S241">
            <v>6.83E-2</v>
          </cell>
          <cell r="T241">
            <v>6.8699999999999997E-2</v>
          </cell>
          <cell r="U241">
            <v>6.8900000000000003E-2</v>
          </cell>
          <cell r="V241">
            <v>6.8900000000000003E-2</v>
          </cell>
          <cell r="W241">
            <v>6.9000000000000006E-2</v>
          </cell>
          <cell r="X241">
            <v>6.9100000000000009E-2</v>
          </cell>
          <cell r="Y241">
            <v>6.9100000000000009E-2</v>
          </cell>
          <cell r="Z241">
            <v>6.8600000000000008E-2</v>
          </cell>
          <cell r="AA241">
            <v>6.8199999999999997E-2</v>
          </cell>
          <cell r="AB241">
            <v>6.8199999999999997E-2</v>
          </cell>
          <cell r="AC241">
            <v>6.7100000000000007E-2</v>
          </cell>
          <cell r="AD241">
            <v>6.5799999999999997E-2</v>
          </cell>
          <cell r="AE241">
            <v>6.5799999999999997E-2</v>
          </cell>
          <cell r="AF241">
            <v>6.5799999999999997E-2</v>
          </cell>
          <cell r="AG241">
            <v>6.5799999999999997E-2</v>
          </cell>
        </row>
        <row r="242">
          <cell r="A242" t="str">
            <v xml:space="preserve">   Prime Rate Spread</v>
          </cell>
          <cell r="C242">
            <v>4.9399999999999999E-2</v>
          </cell>
          <cell r="D242">
            <v>5.1200000000000002E-2</v>
          </cell>
          <cell r="E242">
            <v>4.5400000000000003E-2</v>
          </cell>
          <cell r="F242">
            <v>4.19E-2</v>
          </cell>
          <cell r="G242">
            <v>4.3299999999999998E-2</v>
          </cell>
          <cell r="H242">
            <v>4.6600000000000003E-2</v>
          </cell>
          <cell r="I242">
            <v>4.0600000000000004E-2</v>
          </cell>
          <cell r="J242">
            <v>4.4399999999999995E-2</v>
          </cell>
          <cell r="K242">
            <v>3.73E-2</v>
          </cell>
          <cell r="L242">
            <v>3.7300000000000014E-2</v>
          </cell>
          <cell r="M242">
            <v>3.5400000000000001E-2</v>
          </cell>
          <cell r="N242">
            <v>3.6400000000000002E-2</v>
          </cell>
          <cell r="O242">
            <v>3.3399999999999999E-2</v>
          </cell>
          <cell r="P242">
            <v>3.3100000000000004E-2</v>
          </cell>
          <cell r="Q242">
            <v>3.1E-2</v>
          </cell>
          <cell r="R242">
            <v>2.6999999999999996E-2</v>
          </cell>
          <cell r="S242">
            <v>2.8400000000000009E-2</v>
          </cell>
          <cell r="T242">
            <v>2.4000000000000007E-2</v>
          </cell>
          <cell r="U242">
            <v>1.9199999999999995E-2</v>
          </cell>
          <cell r="V242">
            <v>1.84E-2</v>
          </cell>
          <cell r="W242">
            <v>1.5299999999999994E-2</v>
          </cell>
          <cell r="X242">
            <v>1.419999999999999E-2</v>
          </cell>
          <cell r="Y242">
            <v>1.5599999999999989E-2</v>
          </cell>
          <cell r="Z242">
            <v>1.0200000000000001E-2</v>
          </cell>
          <cell r="AA242">
            <v>-1.1999999999999927E-3</v>
          </cell>
          <cell r="AB242">
            <v>-3.9999999999999758E-4</v>
          </cell>
          <cell r="AC242">
            <v>-1.5200000000000005E-2</v>
          </cell>
          <cell r="AD242">
            <v>1.2700000000000003E-2</v>
          </cell>
          <cell r="AE242">
            <v>-1.1399999999999993E-2</v>
          </cell>
          <cell r="AF242">
            <v>-1.1399999999999993E-2</v>
          </cell>
          <cell r="AG242">
            <v>-1.1399999999999993E-2</v>
          </cell>
        </row>
        <row r="243">
          <cell r="A243" t="str">
            <v xml:space="preserve">   Prime Rate</v>
          </cell>
          <cell r="C243">
            <v>9.2700000000000005E-2</v>
          </cell>
          <cell r="D243">
            <v>9.8400000000000001E-2</v>
          </cell>
          <cell r="E243">
            <v>9.6000000000000002E-2</v>
          </cell>
          <cell r="F243">
            <v>9.4600000000000004E-2</v>
          </cell>
          <cell r="G243">
            <v>9.8500000000000004E-2</v>
          </cell>
          <cell r="H243">
            <v>0.10340000000000001</v>
          </cell>
          <cell r="I243">
            <v>9.9100000000000008E-2</v>
          </cell>
          <cell r="J243">
            <v>0.1046</v>
          </cell>
          <cell r="K243">
            <v>9.9000000000000005E-2</v>
          </cell>
          <cell r="L243">
            <v>0.10020000000000001</v>
          </cell>
          <cell r="M243">
            <v>9.9500000000000005E-2</v>
          </cell>
          <cell r="N243">
            <v>0.10150000000000001</v>
          </cell>
          <cell r="O243">
            <v>9.9299999999999999E-2</v>
          </cell>
          <cell r="P243">
            <v>9.9700000000000011E-2</v>
          </cell>
          <cell r="Q243">
            <v>9.8400000000000001E-2</v>
          </cell>
          <cell r="R243">
            <v>9.5000000000000001E-2</v>
          </cell>
          <cell r="S243">
            <v>9.6700000000000008E-2</v>
          </cell>
          <cell r="T243">
            <v>9.2700000000000005E-2</v>
          </cell>
          <cell r="U243">
            <v>8.8099999999999998E-2</v>
          </cell>
          <cell r="V243">
            <v>8.7300000000000003E-2</v>
          </cell>
          <cell r="W243">
            <v>8.43E-2</v>
          </cell>
          <cell r="X243">
            <v>8.3299999999999999E-2</v>
          </cell>
          <cell r="Y243">
            <v>8.4699999999999998E-2</v>
          </cell>
          <cell r="Z243">
            <v>7.8800000000000009E-2</v>
          </cell>
          <cell r="AA243">
            <v>6.7000000000000004E-2</v>
          </cell>
          <cell r="AB243">
            <v>6.7799999999999999E-2</v>
          </cell>
          <cell r="AC243">
            <v>5.1900000000000002E-2</v>
          </cell>
          <cell r="AD243">
            <v>7.85E-2</v>
          </cell>
          <cell r="AE243">
            <v>5.4400000000000004E-2</v>
          </cell>
          <cell r="AF243">
            <v>5.4400000000000004E-2</v>
          </cell>
          <cell r="AG243">
            <v>5.4400000000000004E-2</v>
          </cell>
        </row>
        <row r="244">
          <cell r="A244" t="str">
            <v xml:space="preserve">   Horizon Premium</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row>
        <row r="245">
          <cell r="A245" t="str">
            <v xml:space="preserve">   LIBOR Spread</v>
          </cell>
          <cell r="C245">
            <v>1.1074999999999995E-2</v>
          </cell>
          <cell r="D245">
            <v>7.1750000000000008E-3</v>
          </cell>
          <cell r="E245">
            <v>3.7750000000000006E-3</v>
          </cell>
          <cell r="F245">
            <v>1.6749999999999959E-3</v>
          </cell>
          <cell r="G245">
            <v>-8.2500000000000628E-4</v>
          </cell>
          <cell r="H245">
            <v>-2.4250000000000035E-3</v>
          </cell>
          <cell r="I245">
            <v>-4.1250000000000037E-3</v>
          </cell>
          <cell r="J245">
            <v>-5.8250000000000038E-3</v>
          </cell>
          <cell r="K245">
            <v>-7.3250000000000051E-3</v>
          </cell>
          <cell r="L245">
            <v>-8.5249999999999979E-3</v>
          </cell>
          <cell r="M245">
            <v>-9.7250000000000045E-3</v>
          </cell>
          <cell r="N245">
            <v>-1.0725000000000005E-2</v>
          </cell>
          <cell r="O245">
            <v>-1.1525000000000001E-2</v>
          </cell>
          <cell r="P245">
            <v>-1.2225000000000007E-2</v>
          </cell>
          <cell r="Q245">
            <v>-1.3025000000000002E-2</v>
          </cell>
          <cell r="R245">
            <v>-1.3625000000000005E-2</v>
          </cell>
          <cell r="S245">
            <v>-1.3925E-2</v>
          </cell>
          <cell r="T245">
            <v>-1.4324999999999997E-2</v>
          </cell>
          <cell r="U245">
            <v>-1.4525000000000003E-2</v>
          </cell>
          <cell r="V245">
            <v>-1.4525000000000003E-2</v>
          </cell>
          <cell r="W245">
            <v>-1.4625000000000006E-2</v>
          </cell>
          <cell r="X245">
            <v>-1.4725000000000009E-2</v>
          </cell>
          <cell r="Y245">
            <v>-1.4725000000000009E-2</v>
          </cell>
          <cell r="Z245">
            <v>-1.4225000000000008E-2</v>
          </cell>
          <cell r="AA245">
            <v>-1.3824999999999997E-2</v>
          </cell>
          <cell r="AB245">
            <v>-1.3824999999999997E-2</v>
          </cell>
          <cell r="AC245">
            <v>-1.2725000000000007E-2</v>
          </cell>
          <cell r="AD245">
            <v>-1.1424999999999998E-2</v>
          </cell>
          <cell r="AE245">
            <v>-1.1424999999999998E-2</v>
          </cell>
          <cell r="AF245">
            <v>-6.5799999999999997E-2</v>
          </cell>
          <cell r="AG245">
            <v>-6.5799999999999997E-2</v>
          </cell>
        </row>
        <row r="246">
          <cell r="A246" t="str">
            <v xml:space="preserve">   LIBOR</v>
          </cell>
          <cell r="C246">
            <v>5.4375E-2</v>
          </cell>
          <cell r="D246">
            <v>5.4375E-2</v>
          </cell>
          <cell r="E246">
            <v>5.4375E-2</v>
          </cell>
          <cell r="F246">
            <v>5.4375E-2</v>
          </cell>
          <cell r="G246">
            <v>5.4375E-2</v>
          </cell>
          <cell r="H246">
            <v>5.4375E-2</v>
          </cell>
          <cell r="I246">
            <v>5.4375E-2</v>
          </cell>
          <cell r="J246">
            <v>5.4375E-2</v>
          </cell>
          <cell r="K246">
            <v>5.4375E-2</v>
          </cell>
          <cell r="L246">
            <v>5.4375E-2</v>
          </cell>
          <cell r="M246">
            <v>5.4375E-2</v>
          </cell>
          <cell r="N246">
            <v>5.4375E-2</v>
          </cell>
          <cell r="O246">
            <v>5.4375E-2</v>
          </cell>
          <cell r="P246">
            <v>5.4375E-2</v>
          </cell>
          <cell r="Q246">
            <v>5.4375E-2</v>
          </cell>
          <cell r="R246">
            <v>5.4375E-2</v>
          </cell>
          <cell r="S246">
            <v>5.4375E-2</v>
          </cell>
          <cell r="T246">
            <v>5.4375E-2</v>
          </cell>
          <cell r="U246">
            <v>5.4375E-2</v>
          </cell>
          <cell r="V246">
            <v>5.4375E-2</v>
          </cell>
          <cell r="W246">
            <v>5.4375E-2</v>
          </cell>
          <cell r="X246">
            <v>5.4375E-2</v>
          </cell>
          <cell r="Y246">
            <v>5.4375E-2</v>
          </cell>
          <cell r="Z246">
            <v>5.4375E-2</v>
          </cell>
          <cell r="AA246">
            <v>5.4375E-2</v>
          </cell>
          <cell r="AB246">
            <v>5.4375E-2</v>
          </cell>
          <cell r="AC246">
            <v>5.4375E-2</v>
          </cell>
          <cell r="AD246">
            <v>5.4375E-2</v>
          </cell>
          <cell r="AE246">
            <v>5.4375E-2</v>
          </cell>
          <cell r="AF246">
            <v>0</v>
          </cell>
          <cell r="AG246">
            <v>0</v>
          </cell>
        </row>
        <row r="247">
          <cell r="A247" t="str">
            <v xml:space="preserve">   Discount Period</v>
          </cell>
          <cell r="C247">
            <v>0</v>
          </cell>
          <cell r="D247">
            <v>0.5</v>
          </cell>
          <cell r="E247">
            <v>1.5</v>
          </cell>
          <cell r="F247">
            <v>2.5</v>
          </cell>
          <cell r="G247">
            <v>3.5</v>
          </cell>
          <cell r="H247">
            <v>4.5</v>
          </cell>
          <cell r="I247">
            <v>5.5</v>
          </cell>
          <cell r="J247">
            <v>6.5</v>
          </cell>
          <cell r="K247">
            <v>7.5</v>
          </cell>
          <cell r="L247">
            <v>8.5</v>
          </cell>
          <cell r="M247">
            <v>9.5</v>
          </cell>
          <cell r="N247">
            <v>10.5</v>
          </cell>
          <cell r="O247">
            <v>11.5</v>
          </cell>
          <cell r="P247">
            <v>12.5</v>
          </cell>
          <cell r="Q247">
            <v>13.5</v>
          </cell>
          <cell r="R247">
            <v>14.5</v>
          </cell>
          <cell r="S247">
            <v>15.5</v>
          </cell>
          <cell r="T247">
            <v>16.5</v>
          </cell>
          <cell r="U247">
            <v>17.5</v>
          </cell>
          <cell r="V247">
            <v>18.5</v>
          </cell>
          <cell r="W247">
            <v>19.5</v>
          </cell>
          <cell r="X247">
            <v>20.5</v>
          </cell>
          <cell r="Y247">
            <v>21.5</v>
          </cell>
          <cell r="Z247">
            <v>22.5</v>
          </cell>
          <cell r="AA247">
            <v>23.5</v>
          </cell>
          <cell r="AB247">
            <v>24.5</v>
          </cell>
          <cell r="AC247">
            <v>25.5</v>
          </cell>
          <cell r="AD247">
            <v>26.5</v>
          </cell>
          <cell r="AE247">
            <v>27.5</v>
          </cell>
          <cell r="AF247">
            <v>28.5</v>
          </cell>
          <cell r="AG247">
            <v>29.5</v>
          </cell>
        </row>
        <row r="248">
          <cell r="A248" t="str">
            <v>TAX INFO</v>
          </cell>
        </row>
        <row r="249">
          <cell r="A249" t="str">
            <v xml:space="preserve">  U.S. TAX RATE</v>
          </cell>
          <cell r="C249">
            <v>0.35</v>
          </cell>
          <cell r="D249">
            <v>0.35</v>
          </cell>
          <cell r="E249">
            <v>0.35</v>
          </cell>
          <cell r="F249">
            <v>0.35</v>
          </cell>
          <cell r="G249">
            <v>0.35</v>
          </cell>
          <cell r="H249">
            <v>0.35</v>
          </cell>
          <cell r="I249">
            <v>0.35</v>
          </cell>
          <cell r="J249">
            <v>0.35</v>
          </cell>
          <cell r="K249">
            <v>0.35</v>
          </cell>
          <cell r="L249">
            <v>0.35</v>
          </cell>
          <cell r="M249">
            <v>0.35</v>
          </cell>
          <cell r="N249">
            <v>0.35</v>
          </cell>
          <cell r="O249">
            <v>0.35</v>
          </cell>
          <cell r="P249">
            <v>0.35</v>
          </cell>
          <cell r="Q249">
            <v>0.35</v>
          </cell>
          <cell r="R249">
            <v>0.35</v>
          </cell>
          <cell r="S249">
            <v>0.35</v>
          </cell>
          <cell r="T249">
            <v>0.35</v>
          </cell>
          <cell r="U249">
            <v>0.35</v>
          </cell>
          <cell r="V249">
            <v>0.35</v>
          </cell>
          <cell r="W249">
            <v>0.35</v>
          </cell>
          <cell r="X249">
            <v>0.35</v>
          </cell>
          <cell r="Y249">
            <v>0.35</v>
          </cell>
          <cell r="Z249">
            <v>0.35</v>
          </cell>
          <cell r="AA249">
            <v>0.35</v>
          </cell>
          <cell r="AB249">
            <v>0.35</v>
          </cell>
          <cell r="AC249">
            <v>0.35</v>
          </cell>
          <cell r="AD249">
            <v>0.35</v>
          </cell>
          <cell r="AE249">
            <v>0.35</v>
          </cell>
          <cell r="AF249">
            <v>0.35</v>
          </cell>
          <cell r="AG249">
            <v>0.35</v>
          </cell>
        </row>
        <row r="250">
          <cell r="A250" t="str">
            <v xml:space="preserve">  MACRS14Y1 PCT</v>
          </cell>
          <cell r="C250">
            <v>3.5700000000000003E-2</v>
          </cell>
          <cell r="D250">
            <v>3.5700000000000003E-2</v>
          </cell>
          <cell r="E250">
            <v>3.5700000000000003E-2</v>
          </cell>
          <cell r="F250">
            <v>3.5700000000000003E-2</v>
          </cell>
          <cell r="G250">
            <v>3.5700000000000003E-2</v>
          </cell>
          <cell r="H250">
            <v>3.5700000000000003E-2</v>
          </cell>
          <cell r="I250">
            <v>3.5700000000000003E-2</v>
          </cell>
          <cell r="J250">
            <v>3.5700000000000003E-2</v>
          </cell>
          <cell r="K250">
            <v>3.5700000000000003E-2</v>
          </cell>
          <cell r="L250">
            <v>3.5700000000000003E-2</v>
          </cell>
          <cell r="M250">
            <v>3.5700000000000003E-2</v>
          </cell>
          <cell r="N250">
            <v>3.5700000000000003E-2</v>
          </cell>
          <cell r="O250">
            <v>3.5700000000000003E-2</v>
          </cell>
          <cell r="P250">
            <v>3.5700000000000003E-2</v>
          </cell>
          <cell r="Q250">
            <v>3.5700000000000003E-2</v>
          </cell>
          <cell r="R250">
            <v>3.5700000000000003E-2</v>
          </cell>
          <cell r="S250">
            <v>3.5700000000000003E-2</v>
          </cell>
          <cell r="T250">
            <v>3.5700000000000003E-2</v>
          </cell>
          <cell r="U250">
            <v>3.5700000000000003E-2</v>
          </cell>
          <cell r="V250">
            <v>3.5700000000000003E-2</v>
          </cell>
          <cell r="W250">
            <v>3.5700000000000003E-2</v>
          </cell>
          <cell r="X250">
            <v>3.5700000000000003E-2</v>
          </cell>
          <cell r="Y250">
            <v>3.5700000000000003E-2</v>
          </cell>
          <cell r="Z250">
            <v>3.5700000000000003E-2</v>
          </cell>
          <cell r="AA250">
            <v>3.5700000000000003E-2</v>
          </cell>
          <cell r="AB250">
            <v>3.5700000000000003E-2</v>
          </cell>
          <cell r="AC250">
            <v>3.5700000000000003E-2</v>
          </cell>
          <cell r="AD250">
            <v>3.5700000000000003E-2</v>
          </cell>
          <cell r="AE250">
            <v>3.5700000000000003E-2</v>
          </cell>
          <cell r="AF250">
            <v>3.5700000000000003E-2</v>
          </cell>
          <cell r="AG250">
            <v>3.5700000000000003E-2</v>
          </cell>
        </row>
        <row r="251">
          <cell r="A251" t="str">
            <v xml:space="preserve">  MACRS14Y2 PCT</v>
          </cell>
          <cell r="C251">
            <v>7.1400000000000005E-2</v>
          </cell>
          <cell r="D251">
            <v>7.1400000000000005E-2</v>
          </cell>
          <cell r="E251">
            <v>7.1400000000000005E-2</v>
          </cell>
          <cell r="F251">
            <v>7.1400000000000005E-2</v>
          </cell>
          <cell r="G251">
            <v>7.1400000000000005E-2</v>
          </cell>
          <cell r="H251">
            <v>7.1400000000000005E-2</v>
          </cell>
          <cell r="I251">
            <v>7.1400000000000005E-2</v>
          </cell>
          <cell r="J251">
            <v>7.1400000000000005E-2</v>
          </cell>
          <cell r="K251">
            <v>7.1400000000000005E-2</v>
          </cell>
          <cell r="L251">
            <v>7.1400000000000005E-2</v>
          </cell>
          <cell r="M251">
            <v>7.1400000000000005E-2</v>
          </cell>
          <cell r="N251">
            <v>7.1400000000000005E-2</v>
          </cell>
          <cell r="O251">
            <v>7.1400000000000005E-2</v>
          </cell>
          <cell r="P251">
            <v>7.1400000000000005E-2</v>
          </cell>
          <cell r="Q251">
            <v>7.1400000000000005E-2</v>
          </cell>
          <cell r="R251">
            <v>7.1400000000000005E-2</v>
          </cell>
          <cell r="S251">
            <v>7.1400000000000005E-2</v>
          </cell>
          <cell r="T251">
            <v>7.1400000000000005E-2</v>
          </cell>
          <cell r="U251">
            <v>7.1400000000000005E-2</v>
          </cell>
          <cell r="V251">
            <v>7.1400000000000005E-2</v>
          </cell>
          <cell r="W251">
            <v>7.1400000000000005E-2</v>
          </cell>
          <cell r="X251">
            <v>7.1400000000000005E-2</v>
          </cell>
          <cell r="Y251">
            <v>7.1400000000000005E-2</v>
          </cell>
          <cell r="Z251">
            <v>7.1400000000000005E-2</v>
          </cell>
          <cell r="AA251">
            <v>7.1400000000000005E-2</v>
          </cell>
          <cell r="AB251">
            <v>7.1400000000000005E-2</v>
          </cell>
          <cell r="AC251">
            <v>7.1400000000000005E-2</v>
          </cell>
          <cell r="AD251">
            <v>7.1400000000000005E-2</v>
          </cell>
          <cell r="AE251">
            <v>7.1400000000000005E-2</v>
          </cell>
          <cell r="AF251">
            <v>7.1400000000000005E-2</v>
          </cell>
          <cell r="AG251">
            <v>7.1400000000000005E-2</v>
          </cell>
        </row>
        <row r="252">
          <cell r="A252" t="str">
            <v xml:space="preserve">  MACRS14Y3 PCT</v>
          </cell>
          <cell r="C252">
            <v>7.1400000000000005E-2</v>
          </cell>
          <cell r="D252">
            <v>7.1400000000000005E-2</v>
          </cell>
          <cell r="E252">
            <v>7.1400000000000005E-2</v>
          </cell>
          <cell r="F252">
            <v>7.1400000000000005E-2</v>
          </cell>
          <cell r="G252">
            <v>7.1400000000000005E-2</v>
          </cell>
          <cell r="H252">
            <v>7.1400000000000005E-2</v>
          </cell>
          <cell r="I252">
            <v>7.1400000000000005E-2</v>
          </cell>
          <cell r="J252">
            <v>7.1400000000000005E-2</v>
          </cell>
          <cell r="K252">
            <v>7.1400000000000005E-2</v>
          </cell>
          <cell r="L252">
            <v>7.1400000000000005E-2</v>
          </cell>
          <cell r="M252">
            <v>7.1400000000000005E-2</v>
          </cell>
          <cell r="N252">
            <v>7.1400000000000005E-2</v>
          </cell>
          <cell r="O252">
            <v>7.1400000000000005E-2</v>
          </cell>
          <cell r="P252">
            <v>7.1400000000000005E-2</v>
          </cell>
          <cell r="Q252">
            <v>7.1400000000000005E-2</v>
          </cell>
          <cell r="R252">
            <v>7.1400000000000005E-2</v>
          </cell>
          <cell r="S252">
            <v>7.1400000000000005E-2</v>
          </cell>
          <cell r="T252">
            <v>7.1400000000000005E-2</v>
          </cell>
          <cell r="U252">
            <v>7.1400000000000005E-2</v>
          </cell>
          <cell r="V252">
            <v>7.1400000000000005E-2</v>
          </cell>
          <cell r="W252">
            <v>7.1400000000000005E-2</v>
          </cell>
          <cell r="X252">
            <v>7.1400000000000005E-2</v>
          </cell>
          <cell r="Y252">
            <v>7.1400000000000005E-2</v>
          </cell>
          <cell r="Z252">
            <v>7.1400000000000005E-2</v>
          </cell>
          <cell r="AA252">
            <v>7.1400000000000005E-2</v>
          </cell>
          <cell r="AB252">
            <v>7.1400000000000005E-2</v>
          </cell>
          <cell r="AC252">
            <v>7.1400000000000005E-2</v>
          </cell>
          <cell r="AD252">
            <v>7.1400000000000005E-2</v>
          </cell>
          <cell r="AE252">
            <v>7.1400000000000005E-2</v>
          </cell>
          <cell r="AF252">
            <v>7.1400000000000005E-2</v>
          </cell>
          <cell r="AG252">
            <v>7.1400000000000005E-2</v>
          </cell>
        </row>
        <row r="253">
          <cell r="A253" t="str">
            <v xml:space="preserve">  MACRS14Y4 PCT</v>
          </cell>
          <cell r="C253">
            <v>7.1400000000000005E-2</v>
          </cell>
          <cell r="D253">
            <v>7.1400000000000005E-2</v>
          </cell>
          <cell r="E253">
            <v>7.1400000000000005E-2</v>
          </cell>
          <cell r="F253">
            <v>7.1400000000000005E-2</v>
          </cell>
          <cell r="G253">
            <v>7.1400000000000005E-2</v>
          </cell>
          <cell r="H253">
            <v>7.1400000000000005E-2</v>
          </cell>
          <cell r="I253">
            <v>7.1400000000000005E-2</v>
          </cell>
          <cell r="J253">
            <v>7.1400000000000005E-2</v>
          </cell>
          <cell r="K253">
            <v>7.1400000000000005E-2</v>
          </cell>
          <cell r="L253">
            <v>7.1400000000000005E-2</v>
          </cell>
          <cell r="M253">
            <v>7.1400000000000005E-2</v>
          </cell>
          <cell r="N253">
            <v>7.1400000000000005E-2</v>
          </cell>
          <cell r="O253">
            <v>7.1400000000000005E-2</v>
          </cell>
          <cell r="P253">
            <v>7.1400000000000005E-2</v>
          </cell>
          <cell r="Q253">
            <v>7.1400000000000005E-2</v>
          </cell>
          <cell r="R253">
            <v>7.1400000000000005E-2</v>
          </cell>
          <cell r="S253">
            <v>7.1400000000000005E-2</v>
          </cell>
          <cell r="T253">
            <v>7.1400000000000005E-2</v>
          </cell>
          <cell r="U253">
            <v>7.1400000000000005E-2</v>
          </cell>
          <cell r="V253">
            <v>7.1400000000000005E-2</v>
          </cell>
          <cell r="W253">
            <v>7.1400000000000005E-2</v>
          </cell>
          <cell r="X253">
            <v>7.1400000000000005E-2</v>
          </cell>
          <cell r="Y253">
            <v>7.1400000000000005E-2</v>
          </cell>
          <cell r="Z253">
            <v>7.1400000000000005E-2</v>
          </cell>
          <cell r="AA253">
            <v>7.1400000000000005E-2</v>
          </cell>
          <cell r="AB253">
            <v>7.1400000000000005E-2</v>
          </cell>
          <cell r="AC253">
            <v>7.1400000000000005E-2</v>
          </cell>
          <cell r="AD253">
            <v>7.1400000000000005E-2</v>
          </cell>
          <cell r="AE253">
            <v>7.1400000000000005E-2</v>
          </cell>
          <cell r="AF253">
            <v>7.1400000000000005E-2</v>
          </cell>
          <cell r="AG253">
            <v>7.1400000000000005E-2</v>
          </cell>
        </row>
        <row r="254">
          <cell r="A254" t="str">
            <v xml:space="preserve">  MACRS14Y5 PCT</v>
          </cell>
          <cell r="C254">
            <v>7.1400000000000005E-2</v>
          </cell>
          <cell r="D254">
            <v>7.1400000000000005E-2</v>
          </cell>
          <cell r="E254">
            <v>7.1400000000000005E-2</v>
          </cell>
          <cell r="F254">
            <v>7.1400000000000005E-2</v>
          </cell>
          <cell r="G254">
            <v>7.1400000000000005E-2</v>
          </cell>
          <cell r="H254">
            <v>7.1400000000000005E-2</v>
          </cell>
          <cell r="I254">
            <v>7.1400000000000005E-2</v>
          </cell>
          <cell r="J254">
            <v>7.1400000000000005E-2</v>
          </cell>
          <cell r="K254">
            <v>7.1400000000000005E-2</v>
          </cell>
          <cell r="L254">
            <v>7.1400000000000005E-2</v>
          </cell>
          <cell r="M254">
            <v>7.1400000000000005E-2</v>
          </cell>
          <cell r="N254">
            <v>7.1400000000000005E-2</v>
          </cell>
          <cell r="O254">
            <v>7.1400000000000005E-2</v>
          </cell>
          <cell r="P254">
            <v>7.1400000000000005E-2</v>
          </cell>
          <cell r="Q254">
            <v>7.1400000000000005E-2</v>
          </cell>
          <cell r="R254">
            <v>7.1400000000000005E-2</v>
          </cell>
          <cell r="S254">
            <v>7.1400000000000005E-2</v>
          </cell>
          <cell r="T254">
            <v>7.1400000000000005E-2</v>
          </cell>
          <cell r="U254">
            <v>7.1400000000000005E-2</v>
          </cell>
          <cell r="V254">
            <v>7.1400000000000005E-2</v>
          </cell>
          <cell r="W254">
            <v>7.1400000000000005E-2</v>
          </cell>
          <cell r="X254">
            <v>7.1400000000000005E-2</v>
          </cell>
          <cell r="Y254">
            <v>7.1400000000000005E-2</v>
          </cell>
          <cell r="Z254">
            <v>7.1400000000000005E-2</v>
          </cell>
          <cell r="AA254">
            <v>7.1400000000000005E-2</v>
          </cell>
          <cell r="AB254">
            <v>7.1400000000000005E-2</v>
          </cell>
          <cell r="AC254">
            <v>7.1400000000000005E-2</v>
          </cell>
          <cell r="AD254">
            <v>7.1400000000000005E-2</v>
          </cell>
          <cell r="AE254">
            <v>7.1400000000000005E-2</v>
          </cell>
          <cell r="AF254">
            <v>7.1400000000000005E-2</v>
          </cell>
          <cell r="AG254">
            <v>7.1400000000000005E-2</v>
          </cell>
        </row>
        <row r="255">
          <cell r="A255" t="str">
            <v xml:space="preserve">  MACRS14Y6 PCT</v>
          </cell>
          <cell r="C255">
            <v>7.1400000000000005E-2</v>
          </cell>
          <cell r="D255">
            <v>7.1400000000000005E-2</v>
          </cell>
          <cell r="E255">
            <v>7.1400000000000005E-2</v>
          </cell>
          <cell r="F255">
            <v>7.1400000000000005E-2</v>
          </cell>
          <cell r="G255">
            <v>7.1400000000000005E-2</v>
          </cell>
          <cell r="H255">
            <v>7.1400000000000005E-2</v>
          </cell>
          <cell r="I255">
            <v>7.1400000000000005E-2</v>
          </cell>
          <cell r="J255">
            <v>7.1400000000000005E-2</v>
          </cell>
          <cell r="K255">
            <v>7.1400000000000005E-2</v>
          </cell>
          <cell r="L255">
            <v>7.1400000000000005E-2</v>
          </cell>
          <cell r="M255">
            <v>7.1400000000000005E-2</v>
          </cell>
          <cell r="N255">
            <v>7.1400000000000005E-2</v>
          </cell>
          <cell r="O255">
            <v>7.1400000000000005E-2</v>
          </cell>
          <cell r="P255">
            <v>7.1400000000000005E-2</v>
          </cell>
          <cell r="Q255">
            <v>7.1400000000000005E-2</v>
          </cell>
          <cell r="R255">
            <v>7.1400000000000005E-2</v>
          </cell>
          <cell r="S255">
            <v>7.1400000000000005E-2</v>
          </cell>
          <cell r="T255">
            <v>7.1400000000000005E-2</v>
          </cell>
          <cell r="U255">
            <v>7.1400000000000005E-2</v>
          </cell>
          <cell r="V255">
            <v>7.1400000000000005E-2</v>
          </cell>
          <cell r="W255">
            <v>7.1400000000000005E-2</v>
          </cell>
          <cell r="X255">
            <v>7.1400000000000005E-2</v>
          </cell>
          <cell r="Y255">
            <v>7.1400000000000005E-2</v>
          </cell>
          <cell r="Z255">
            <v>7.1400000000000005E-2</v>
          </cell>
          <cell r="AA255">
            <v>7.1400000000000005E-2</v>
          </cell>
          <cell r="AB255">
            <v>7.1400000000000005E-2</v>
          </cell>
          <cell r="AC255">
            <v>7.1400000000000005E-2</v>
          </cell>
          <cell r="AD255">
            <v>7.1400000000000005E-2</v>
          </cell>
          <cell r="AE255">
            <v>7.1400000000000005E-2</v>
          </cell>
          <cell r="AF255">
            <v>7.1400000000000005E-2</v>
          </cell>
          <cell r="AG255">
            <v>7.1400000000000005E-2</v>
          </cell>
        </row>
        <row r="256">
          <cell r="A256" t="str">
            <v xml:space="preserve">  MACRS14Y7 PCT</v>
          </cell>
          <cell r="C256">
            <v>7.1400000000000005E-2</v>
          </cell>
          <cell r="D256">
            <v>7.1400000000000005E-2</v>
          </cell>
          <cell r="E256">
            <v>7.1400000000000005E-2</v>
          </cell>
          <cell r="F256">
            <v>7.1400000000000005E-2</v>
          </cell>
          <cell r="G256">
            <v>7.1400000000000005E-2</v>
          </cell>
          <cell r="H256">
            <v>7.1400000000000005E-2</v>
          </cell>
          <cell r="I256">
            <v>7.1400000000000005E-2</v>
          </cell>
          <cell r="J256">
            <v>7.1400000000000005E-2</v>
          </cell>
          <cell r="K256">
            <v>7.1400000000000005E-2</v>
          </cell>
          <cell r="L256">
            <v>7.1400000000000005E-2</v>
          </cell>
          <cell r="M256">
            <v>7.1400000000000005E-2</v>
          </cell>
          <cell r="N256">
            <v>7.1400000000000005E-2</v>
          </cell>
          <cell r="O256">
            <v>7.1400000000000005E-2</v>
          </cell>
          <cell r="P256">
            <v>7.1400000000000005E-2</v>
          </cell>
          <cell r="Q256">
            <v>7.1400000000000005E-2</v>
          </cell>
          <cell r="R256">
            <v>7.1400000000000005E-2</v>
          </cell>
          <cell r="S256">
            <v>7.1400000000000005E-2</v>
          </cell>
          <cell r="T256">
            <v>7.1400000000000005E-2</v>
          </cell>
          <cell r="U256">
            <v>7.1400000000000005E-2</v>
          </cell>
          <cell r="V256">
            <v>7.1400000000000005E-2</v>
          </cell>
          <cell r="W256">
            <v>7.1400000000000005E-2</v>
          </cell>
          <cell r="X256">
            <v>7.1400000000000005E-2</v>
          </cell>
          <cell r="Y256">
            <v>7.1400000000000005E-2</v>
          </cell>
          <cell r="Z256">
            <v>7.1400000000000005E-2</v>
          </cell>
          <cell r="AA256">
            <v>7.1400000000000005E-2</v>
          </cell>
          <cell r="AB256">
            <v>7.1400000000000005E-2</v>
          </cell>
          <cell r="AC256">
            <v>7.1400000000000005E-2</v>
          </cell>
          <cell r="AD256">
            <v>7.1400000000000005E-2</v>
          </cell>
          <cell r="AE256">
            <v>7.1400000000000005E-2</v>
          </cell>
          <cell r="AF256">
            <v>7.1400000000000005E-2</v>
          </cell>
          <cell r="AG256">
            <v>7.1400000000000005E-2</v>
          </cell>
        </row>
        <row r="257">
          <cell r="A257" t="str">
            <v xml:space="preserve">  MACRS14Y8 PCT</v>
          </cell>
          <cell r="C257">
            <v>7.1400000000000005E-2</v>
          </cell>
          <cell r="D257">
            <v>7.1400000000000005E-2</v>
          </cell>
          <cell r="E257">
            <v>7.1400000000000005E-2</v>
          </cell>
          <cell r="F257">
            <v>7.1400000000000005E-2</v>
          </cell>
          <cell r="G257">
            <v>7.1400000000000005E-2</v>
          </cell>
          <cell r="H257">
            <v>7.1400000000000005E-2</v>
          </cell>
          <cell r="I257">
            <v>7.1400000000000005E-2</v>
          </cell>
          <cell r="J257">
            <v>7.1400000000000005E-2</v>
          </cell>
          <cell r="K257">
            <v>7.1400000000000005E-2</v>
          </cell>
          <cell r="L257">
            <v>7.1400000000000005E-2</v>
          </cell>
          <cell r="M257">
            <v>7.1400000000000005E-2</v>
          </cell>
          <cell r="N257">
            <v>7.1400000000000005E-2</v>
          </cell>
          <cell r="O257">
            <v>7.1400000000000005E-2</v>
          </cell>
          <cell r="P257">
            <v>7.1400000000000005E-2</v>
          </cell>
          <cell r="Q257">
            <v>7.1400000000000005E-2</v>
          </cell>
          <cell r="R257">
            <v>7.1400000000000005E-2</v>
          </cell>
          <cell r="S257">
            <v>7.1400000000000005E-2</v>
          </cell>
          <cell r="T257">
            <v>7.1400000000000005E-2</v>
          </cell>
          <cell r="U257">
            <v>7.1400000000000005E-2</v>
          </cell>
          <cell r="V257">
            <v>7.1400000000000005E-2</v>
          </cell>
          <cell r="W257">
            <v>7.1400000000000005E-2</v>
          </cell>
          <cell r="X257">
            <v>7.1400000000000005E-2</v>
          </cell>
          <cell r="Y257">
            <v>7.1400000000000005E-2</v>
          </cell>
          <cell r="Z257">
            <v>7.1400000000000005E-2</v>
          </cell>
          <cell r="AA257">
            <v>7.1400000000000005E-2</v>
          </cell>
          <cell r="AB257">
            <v>7.1400000000000005E-2</v>
          </cell>
          <cell r="AC257">
            <v>7.1400000000000005E-2</v>
          </cell>
          <cell r="AD257">
            <v>7.1400000000000005E-2</v>
          </cell>
          <cell r="AE257">
            <v>7.1400000000000005E-2</v>
          </cell>
          <cell r="AF257">
            <v>7.1400000000000005E-2</v>
          </cell>
          <cell r="AG257">
            <v>7.1400000000000005E-2</v>
          </cell>
        </row>
        <row r="258">
          <cell r="A258" t="str">
            <v xml:space="preserve">  MACRS14Y9 PCT</v>
          </cell>
          <cell r="C258">
            <v>7.1400000000000005E-2</v>
          </cell>
          <cell r="D258">
            <v>7.1400000000000005E-2</v>
          </cell>
          <cell r="E258">
            <v>7.1400000000000005E-2</v>
          </cell>
          <cell r="F258">
            <v>7.1400000000000005E-2</v>
          </cell>
          <cell r="G258">
            <v>7.1400000000000005E-2</v>
          </cell>
          <cell r="H258">
            <v>7.1400000000000005E-2</v>
          </cell>
          <cell r="I258">
            <v>7.1400000000000005E-2</v>
          </cell>
          <cell r="J258">
            <v>7.1400000000000005E-2</v>
          </cell>
          <cell r="K258">
            <v>7.1400000000000005E-2</v>
          </cell>
          <cell r="L258">
            <v>7.1400000000000005E-2</v>
          </cell>
          <cell r="M258">
            <v>7.1400000000000005E-2</v>
          </cell>
          <cell r="N258">
            <v>7.1400000000000005E-2</v>
          </cell>
          <cell r="O258">
            <v>7.1400000000000005E-2</v>
          </cell>
          <cell r="P258">
            <v>7.1400000000000005E-2</v>
          </cell>
          <cell r="Q258">
            <v>7.1400000000000005E-2</v>
          </cell>
          <cell r="R258">
            <v>7.1400000000000005E-2</v>
          </cell>
          <cell r="S258">
            <v>7.1400000000000005E-2</v>
          </cell>
          <cell r="T258">
            <v>7.1400000000000005E-2</v>
          </cell>
          <cell r="U258">
            <v>7.1400000000000005E-2</v>
          </cell>
          <cell r="V258">
            <v>7.1400000000000005E-2</v>
          </cell>
          <cell r="W258">
            <v>7.1400000000000005E-2</v>
          </cell>
          <cell r="X258">
            <v>7.1400000000000005E-2</v>
          </cell>
          <cell r="Y258">
            <v>7.1400000000000005E-2</v>
          </cell>
          <cell r="Z258">
            <v>7.1400000000000005E-2</v>
          </cell>
          <cell r="AA258">
            <v>7.1400000000000005E-2</v>
          </cell>
          <cell r="AB258">
            <v>7.1400000000000005E-2</v>
          </cell>
          <cell r="AC258">
            <v>7.1400000000000005E-2</v>
          </cell>
          <cell r="AD258">
            <v>7.1400000000000005E-2</v>
          </cell>
          <cell r="AE258">
            <v>7.1400000000000005E-2</v>
          </cell>
          <cell r="AF258">
            <v>7.1400000000000005E-2</v>
          </cell>
          <cell r="AG258">
            <v>7.1400000000000005E-2</v>
          </cell>
        </row>
        <row r="259">
          <cell r="A259" t="str">
            <v xml:space="preserve">  MACRS14Y10 PCT</v>
          </cell>
          <cell r="C259">
            <v>7.1400000000000005E-2</v>
          </cell>
          <cell r="D259">
            <v>7.1400000000000005E-2</v>
          </cell>
          <cell r="E259">
            <v>7.1400000000000005E-2</v>
          </cell>
          <cell r="F259">
            <v>7.1400000000000005E-2</v>
          </cell>
          <cell r="G259">
            <v>7.1400000000000005E-2</v>
          </cell>
          <cell r="H259">
            <v>7.1400000000000005E-2</v>
          </cell>
          <cell r="I259">
            <v>7.1400000000000005E-2</v>
          </cell>
          <cell r="J259">
            <v>7.1400000000000005E-2</v>
          </cell>
          <cell r="K259">
            <v>7.1400000000000005E-2</v>
          </cell>
          <cell r="L259">
            <v>7.1400000000000005E-2</v>
          </cell>
          <cell r="M259">
            <v>7.1400000000000005E-2</v>
          </cell>
          <cell r="N259">
            <v>7.1400000000000005E-2</v>
          </cell>
          <cell r="O259">
            <v>7.1400000000000005E-2</v>
          </cell>
          <cell r="P259">
            <v>7.1400000000000005E-2</v>
          </cell>
          <cell r="Q259">
            <v>7.1400000000000005E-2</v>
          </cell>
          <cell r="R259">
            <v>7.1400000000000005E-2</v>
          </cell>
          <cell r="S259">
            <v>7.1400000000000005E-2</v>
          </cell>
          <cell r="T259">
            <v>7.1400000000000005E-2</v>
          </cell>
          <cell r="U259">
            <v>7.1400000000000005E-2</v>
          </cell>
          <cell r="V259">
            <v>7.1400000000000005E-2</v>
          </cell>
          <cell r="W259">
            <v>7.1400000000000005E-2</v>
          </cell>
          <cell r="X259">
            <v>7.1400000000000005E-2</v>
          </cell>
          <cell r="Y259">
            <v>7.1400000000000005E-2</v>
          </cell>
          <cell r="Z259">
            <v>7.1400000000000005E-2</v>
          </cell>
          <cell r="AA259">
            <v>7.1400000000000005E-2</v>
          </cell>
          <cell r="AB259">
            <v>7.1400000000000005E-2</v>
          </cell>
          <cell r="AC259">
            <v>7.1400000000000005E-2</v>
          </cell>
          <cell r="AD259">
            <v>7.1400000000000005E-2</v>
          </cell>
          <cell r="AE259">
            <v>7.1400000000000005E-2</v>
          </cell>
          <cell r="AF259">
            <v>7.1400000000000005E-2</v>
          </cell>
          <cell r="AG259">
            <v>7.1400000000000005E-2</v>
          </cell>
        </row>
        <row r="260">
          <cell r="A260" t="str">
            <v xml:space="preserve">  MACRS14Y11 PCT</v>
          </cell>
          <cell r="C260">
            <v>7.1400000000000005E-2</v>
          </cell>
          <cell r="D260">
            <v>7.1400000000000005E-2</v>
          </cell>
          <cell r="E260">
            <v>7.1400000000000005E-2</v>
          </cell>
          <cell r="F260">
            <v>7.1400000000000005E-2</v>
          </cell>
          <cell r="G260">
            <v>7.1400000000000005E-2</v>
          </cell>
          <cell r="H260">
            <v>7.1400000000000005E-2</v>
          </cell>
          <cell r="I260">
            <v>7.1400000000000005E-2</v>
          </cell>
          <cell r="J260">
            <v>7.1400000000000005E-2</v>
          </cell>
          <cell r="K260">
            <v>7.1400000000000005E-2</v>
          </cell>
          <cell r="L260">
            <v>7.1400000000000005E-2</v>
          </cell>
          <cell r="M260">
            <v>7.1400000000000005E-2</v>
          </cell>
          <cell r="N260">
            <v>7.1400000000000005E-2</v>
          </cell>
          <cell r="O260">
            <v>7.1400000000000005E-2</v>
          </cell>
          <cell r="P260">
            <v>7.1400000000000005E-2</v>
          </cell>
          <cell r="Q260">
            <v>7.1400000000000005E-2</v>
          </cell>
          <cell r="R260">
            <v>7.1400000000000005E-2</v>
          </cell>
          <cell r="S260">
            <v>7.1400000000000005E-2</v>
          </cell>
          <cell r="T260">
            <v>7.1400000000000005E-2</v>
          </cell>
          <cell r="U260">
            <v>7.1400000000000005E-2</v>
          </cell>
          <cell r="V260">
            <v>7.1400000000000005E-2</v>
          </cell>
          <cell r="W260">
            <v>7.1400000000000005E-2</v>
          </cell>
          <cell r="X260">
            <v>7.1400000000000005E-2</v>
          </cell>
          <cell r="Y260">
            <v>7.1400000000000005E-2</v>
          </cell>
          <cell r="Z260">
            <v>7.1400000000000005E-2</v>
          </cell>
          <cell r="AA260">
            <v>7.1400000000000005E-2</v>
          </cell>
          <cell r="AB260">
            <v>7.1400000000000005E-2</v>
          </cell>
          <cell r="AC260">
            <v>7.1400000000000005E-2</v>
          </cell>
          <cell r="AD260">
            <v>7.1400000000000005E-2</v>
          </cell>
          <cell r="AE260">
            <v>7.1400000000000005E-2</v>
          </cell>
          <cell r="AF260">
            <v>7.1400000000000005E-2</v>
          </cell>
          <cell r="AG260">
            <v>7.1400000000000005E-2</v>
          </cell>
        </row>
        <row r="261">
          <cell r="A261" t="str">
            <v xml:space="preserve">  MACRS14Y12 PCT</v>
          </cell>
          <cell r="C261">
            <v>7.1400000000000005E-2</v>
          </cell>
          <cell r="D261">
            <v>7.1400000000000005E-2</v>
          </cell>
          <cell r="E261">
            <v>7.1400000000000005E-2</v>
          </cell>
          <cell r="F261">
            <v>7.1400000000000005E-2</v>
          </cell>
          <cell r="G261">
            <v>7.1400000000000005E-2</v>
          </cell>
          <cell r="H261">
            <v>7.1400000000000005E-2</v>
          </cell>
          <cell r="I261">
            <v>7.1400000000000005E-2</v>
          </cell>
          <cell r="J261">
            <v>7.1400000000000005E-2</v>
          </cell>
          <cell r="K261">
            <v>7.1400000000000005E-2</v>
          </cell>
          <cell r="L261">
            <v>7.1400000000000005E-2</v>
          </cell>
          <cell r="M261">
            <v>7.1400000000000005E-2</v>
          </cell>
          <cell r="N261">
            <v>7.1400000000000005E-2</v>
          </cell>
          <cell r="O261">
            <v>7.1400000000000005E-2</v>
          </cell>
          <cell r="P261">
            <v>7.1400000000000005E-2</v>
          </cell>
          <cell r="Q261">
            <v>7.1400000000000005E-2</v>
          </cell>
          <cell r="R261">
            <v>7.1400000000000005E-2</v>
          </cell>
          <cell r="S261">
            <v>7.1400000000000005E-2</v>
          </cell>
          <cell r="T261">
            <v>7.1400000000000005E-2</v>
          </cell>
          <cell r="U261">
            <v>7.1400000000000005E-2</v>
          </cell>
          <cell r="V261">
            <v>7.1400000000000005E-2</v>
          </cell>
          <cell r="W261">
            <v>7.1400000000000005E-2</v>
          </cell>
          <cell r="X261">
            <v>7.1400000000000005E-2</v>
          </cell>
          <cell r="Y261">
            <v>7.1400000000000005E-2</v>
          </cell>
          <cell r="Z261">
            <v>7.1400000000000005E-2</v>
          </cell>
          <cell r="AA261">
            <v>7.1400000000000005E-2</v>
          </cell>
          <cell r="AB261">
            <v>7.1400000000000005E-2</v>
          </cell>
          <cell r="AC261">
            <v>7.1400000000000005E-2</v>
          </cell>
          <cell r="AD261">
            <v>7.1400000000000005E-2</v>
          </cell>
          <cell r="AE261">
            <v>7.1400000000000005E-2</v>
          </cell>
          <cell r="AF261">
            <v>7.1400000000000005E-2</v>
          </cell>
          <cell r="AG261">
            <v>7.1400000000000005E-2</v>
          </cell>
        </row>
        <row r="262">
          <cell r="A262" t="str">
            <v xml:space="preserve">  MACRS14Y13 PCT</v>
          </cell>
          <cell r="C262">
            <v>7.1400000000000005E-2</v>
          </cell>
          <cell r="D262">
            <v>7.1400000000000005E-2</v>
          </cell>
          <cell r="E262">
            <v>7.1400000000000005E-2</v>
          </cell>
          <cell r="F262">
            <v>7.1400000000000005E-2</v>
          </cell>
          <cell r="G262">
            <v>7.1400000000000005E-2</v>
          </cell>
          <cell r="H262">
            <v>7.1400000000000005E-2</v>
          </cell>
          <cell r="I262">
            <v>7.1400000000000005E-2</v>
          </cell>
          <cell r="J262">
            <v>7.1400000000000005E-2</v>
          </cell>
          <cell r="K262">
            <v>7.1400000000000005E-2</v>
          </cell>
          <cell r="L262">
            <v>7.1400000000000005E-2</v>
          </cell>
          <cell r="M262">
            <v>7.1400000000000005E-2</v>
          </cell>
          <cell r="N262">
            <v>7.1400000000000005E-2</v>
          </cell>
          <cell r="O262">
            <v>7.1400000000000005E-2</v>
          </cell>
          <cell r="P262">
            <v>7.1400000000000005E-2</v>
          </cell>
          <cell r="Q262">
            <v>7.1400000000000005E-2</v>
          </cell>
          <cell r="R262">
            <v>7.1400000000000005E-2</v>
          </cell>
          <cell r="S262">
            <v>7.1400000000000005E-2</v>
          </cell>
          <cell r="T262">
            <v>7.1400000000000005E-2</v>
          </cell>
          <cell r="U262">
            <v>7.1400000000000005E-2</v>
          </cell>
          <cell r="V262">
            <v>7.1400000000000005E-2</v>
          </cell>
          <cell r="W262">
            <v>7.1400000000000005E-2</v>
          </cell>
          <cell r="X262">
            <v>7.1400000000000005E-2</v>
          </cell>
          <cell r="Y262">
            <v>7.1400000000000005E-2</v>
          </cell>
          <cell r="Z262">
            <v>7.1400000000000005E-2</v>
          </cell>
          <cell r="AA262">
            <v>7.1400000000000005E-2</v>
          </cell>
          <cell r="AB262">
            <v>7.1400000000000005E-2</v>
          </cell>
          <cell r="AC262">
            <v>7.1400000000000005E-2</v>
          </cell>
          <cell r="AD262">
            <v>7.1400000000000005E-2</v>
          </cell>
          <cell r="AE262">
            <v>7.1400000000000005E-2</v>
          </cell>
          <cell r="AF262">
            <v>7.1400000000000005E-2</v>
          </cell>
          <cell r="AG262">
            <v>7.1400000000000005E-2</v>
          </cell>
        </row>
        <row r="263">
          <cell r="A263" t="str">
            <v xml:space="preserve">  MACRS14Y14 PCT</v>
          </cell>
          <cell r="C263">
            <v>7.1400000000000005E-2</v>
          </cell>
          <cell r="D263">
            <v>7.1400000000000005E-2</v>
          </cell>
          <cell r="E263">
            <v>7.1400000000000005E-2</v>
          </cell>
          <cell r="F263">
            <v>7.1400000000000005E-2</v>
          </cell>
          <cell r="G263">
            <v>7.1400000000000005E-2</v>
          </cell>
          <cell r="H263">
            <v>7.1400000000000005E-2</v>
          </cell>
          <cell r="I263">
            <v>7.1400000000000005E-2</v>
          </cell>
          <cell r="J263">
            <v>7.1400000000000005E-2</v>
          </cell>
          <cell r="K263">
            <v>7.1400000000000005E-2</v>
          </cell>
          <cell r="L263">
            <v>7.1400000000000005E-2</v>
          </cell>
          <cell r="M263">
            <v>7.1400000000000005E-2</v>
          </cell>
          <cell r="N263">
            <v>7.1400000000000005E-2</v>
          </cell>
          <cell r="O263">
            <v>7.1400000000000005E-2</v>
          </cell>
          <cell r="P263">
            <v>7.1400000000000005E-2</v>
          </cell>
          <cell r="Q263">
            <v>7.1400000000000005E-2</v>
          </cell>
          <cell r="R263">
            <v>7.1400000000000005E-2</v>
          </cell>
          <cell r="S263">
            <v>7.1400000000000005E-2</v>
          </cell>
          <cell r="T263">
            <v>7.1400000000000005E-2</v>
          </cell>
          <cell r="U263">
            <v>7.1400000000000005E-2</v>
          </cell>
          <cell r="V263">
            <v>7.1400000000000005E-2</v>
          </cell>
          <cell r="W263">
            <v>7.1400000000000005E-2</v>
          </cell>
          <cell r="X263">
            <v>7.1400000000000005E-2</v>
          </cell>
          <cell r="Y263">
            <v>7.1400000000000005E-2</v>
          </cell>
          <cell r="Z263">
            <v>7.1400000000000005E-2</v>
          </cell>
          <cell r="AA263">
            <v>7.1400000000000005E-2</v>
          </cell>
          <cell r="AB263">
            <v>7.1400000000000005E-2</v>
          </cell>
          <cell r="AC263">
            <v>7.1400000000000005E-2</v>
          </cell>
          <cell r="AD263">
            <v>7.1400000000000005E-2</v>
          </cell>
          <cell r="AE263">
            <v>7.1400000000000005E-2</v>
          </cell>
          <cell r="AF263">
            <v>7.1400000000000005E-2</v>
          </cell>
          <cell r="AG263">
            <v>7.1400000000000005E-2</v>
          </cell>
        </row>
        <row r="264">
          <cell r="A264" t="str">
            <v xml:space="preserve">  MACRS14Y15 PCT</v>
          </cell>
          <cell r="C264">
            <v>3.5700000000000003E-2</v>
          </cell>
          <cell r="D264">
            <v>3.5700000000000003E-2</v>
          </cell>
          <cell r="E264">
            <v>3.5700000000000003E-2</v>
          </cell>
          <cell r="F264">
            <v>3.5700000000000003E-2</v>
          </cell>
          <cell r="G264">
            <v>3.5700000000000003E-2</v>
          </cell>
          <cell r="H264">
            <v>3.5700000000000003E-2</v>
          </cell>
          <cell r="I264">
            <v>3.5700000000000003E-2</v>
          </cell>
          <cell r="J264">
            <v>3.5700000000000003E-2</v>
          </cell>
          <cell r="K264">
            <v>3.5700000000000003E-2</v>
          </cell>
          <cell r="L264">
            <v>3.5700000000000003E-2</v>
          </cell>
          <cell r="M264">
            <v>3.5700000000000003E-2</v>
          </cell>
          <cell r="N264">
            <v>3.5700000000000003E-2</v>
          </cell>
          <cell r="O264">
            <v>3.5700000000000003E-2</v>
          </cell>
          <cell r="P264">
            <v>3.5700000000000003E-2</v>
          </cell>
          <cell r="Q264">
            <v>3.5700000000000003E-2</v>
          </cell>
          <cell r="R264">
            <v>3.5700000000000003E-2</v>
          </cell>
          <cell r="S264">
            <v>3.5700000000000003E-2</v>
          </cell>
          <cell r="T264">
            <v>3.5700000000000003E-2</v>
          </cell>
          <cell r="U264">
            <v>3.5700000000000003E-2</v>
          </cell>
          <cell r="V264">
            <v>3.5700000000000003E-2</v>
          </cell>
          <cell r="W264">
            <v>3.5700000000000003E-2</v>
          </cell>
          <cell r="X264">
            <v>3.5700000000000003E-2</v>
          </cell>
          <cell r="Y264">
            <v>3.5700000000000003E-2</v>
          </cell>
          <cell r="Z264">
            <v>3.5700000000000003E-2</v>
          </cell>
          <cell r="AA264">
            <v>3.5700000000000003E-2</v>
          </cell>
          <cell r="AB264">
            <v>3.5700000000000003E-2</v>
          </cell>
          <cell r="AC264">
            <v>3.5700000000000003E-2</v>
          </cell>
          <cell r="AD264">
            <v>3.5700000000000003E-2</v>
          </cell>
          <cell r="AE264">
            <v>3.5700000000000003E-2</v>
          </cell>
          <cell r="AF264">
            <v>3.5700000000000003E-2</v>
          </cell>
          <cell r="AG264">
            <v>3.5700000000000003E-2</v>
          </cell>
        </row>
        <row r="265">
          <cell r="A265" t="str">
            <v>OTHER</v>
          </cell>
        </row>
        <row r="266">
          <cell r="A266" t="str">
            <v xml:space="preserve">   Number of Days in Year</v>
          </cell>
          <cell r="C266">
            <v>365</v>
          </cell>
          <cell r="D266">
            <v>365</v>
          </cell>
          <cell r="E266">
            <v>365</v>
          </cell>
          <cell r="F266">
            <v>366</v>
          </cell>
          <cell r="G266">
            <v>365</v>
          </cell>
          <cell r="H266">
            <v>365</v>
          </cell>
          <cell r="I266">
            <v>365</v>
          </cell>
          <cell r="J266">
            <v>366</v>
          </cell>
          <cell r="K266">
            <v>365</v>
          </cell>
          <cell r="L266">
            <v>365</v>
          </cell>
          <cell r="M266">
            <v>365</v>
          </cell>
          <cell r="N266">
            <v>366</v>
          </cell>
          <cell r="O266">
            <v>365</v>
          </cell>
          <cell r="P266">
            <v>365</v>
          </cell>
          <cell r="Q266">
            <v>365</v>
          </cell>
          <cell r="R266">
            <v>366</v>
          </cell>
          <cell r="S266">
            <v>365</v>
          </cell>
          <cell r="T266">
            <v>365</v>
          </cell>
          <cell r="U266">
            <v>365</v>
          </cell>
          <cell r="V266">
            <v>366</v>
          </cell>
          <cell r="W266">
            <v>365</v>
          </cell>
          <cell r="X266">
            <v>365</v>
          </cell>
          <cell r="Y266">
            <v>365</v>
          </cell>
          <cell r="Z266">
            <v>366</v>
          </cell>
          <cell r="AA266">
            <v>365</v>
          </cell>
          <cell r="AB266">
            <v>365</v>
          </cell>
          <cell r="AC266">
            <v>365</v>
          </cell>
          <cell r="AD266">
            <v>366</v>
          </cell>
          <cell r="AE266">
            <v>365</v>
          </cell>
          <cell r="AF266">
            <v>365</v>
          </cell>
          <cell r="AG266">
            <v>365</v>
          </cell>
        </row>
        <row r="267">
          <cell r="A267" t="str">
            <v xml:space="preserve">   Liquidation</v>
          </cell>
          <cell r="C267">
            <v>1</v>
          </cell>
          <cell r="D267">
            <v>1</v>
          </cell>
          <cell r="E267">
            <v>1</v>
          </cell>
          <cell r="F267">
            <v>1</v>
          </cell>
          <cell r="G267">
            <v>1</v>
          </cell>
          <cell r="H267">
            <v>1</v>
          </cell>
          <cell r="I267">
            <v>1</v>
          </cell>
          <cell r="J267">
            <v>1</v>
          </cell>
          <cell r="K267">
            <v>1</v>
          </cell>
          <cell r="L267">
            <v>1</v>
          </cell>
          <cell r="M267">
            <v>1</v>
          </cell>
          <cell r="N267">
            <v>1</v>
          </cell>
          <cell r="O267">
            <v>1</v>
          </cell>
          <cell r="P267">
            <v>1</v>
          </cell>
          <cell r="Q267">
            <v>1</v>
          </cell>
          <cell r="R267">
            <v>1</v>
          </cell>
          <cell r="S267">
            <v>1</v>
          </cell>
          <cell r="T267">
            <v>1</v>
          </cell>
          <cell r="U267">
            <v>1</v>
          </cell>
          <cell r="V267">
            <v>1</v>
          </cell>
          <cell r="W267">
            <v>1</v>
          </cell>
          <cell r="X267">
            <v>1</v>
          </cell>
          <cell r="Y267">
            <v>1</v>
          </cell>
          <cell r="Z267">
            <v>1</v>
          </cell>
          <cell r="AA267">
            <v>1</v>
          </cell>
          <cell r="AB267">
            <v>1</v>
          </cell>
          <cell r="AC267">
            <v>1</v>
          </cell>
          <cell r="AD267">
            <v>1</v>
          </cell>
          <cell r="AE267">
            <v>1</v>
          </cell>
          <cell r="AF267">
            <v>1</v>
          </cell>
          <cell r="AG267">
            <v>1</v>
          </cell>
          <cell r="AH267">
            <v>1</v>
          </cell>
        </row>
        <row r="268">
          <cell r="A268" t="str">
            <v xml:space="preserve">   FASB (0 = FASB69) (1 = NO)</v>
          </cell>
          <cell r="C268">
            <v>1</v>
          </cell>
        </row>
        <row r="270">
          <cell r="A270" t="str">
            <v>INPUT PRICES</v>
          </cell>
          <cell r="C270">
            <v>1997</v>
          </cell>
          <cell r="D270">
            <v>1998</v>
          </cell>
          <cell r="E270">
            <v>1999</v>
          </cell>
          <cell r="F270">
            <v>2000</v>
          </cell>
          <cell r="G270">
            <v>2001</v>
          </cell>
          <cell r="H270">
            <v>2002</v>
          </cell>
          <cell r="I270">
            <v>2003</v>
          </cell>
          <cell r="J270">
            <v>2004</v>
          </cell>
          <cell r="K270">
            <v>2005</v>
          </cell>
          <cell r="L270">
            <v>2006</v>
          </cell>
          <cell r="M270">
            <v>2007</v>
          </cell>
          <cell r="N270">
            <v>2008</v>
          </cell>
          <cell r="O270">
            <v>2009</v>
          </cell>
          <cell r="P270">
            <v>2010</v>
          </cell>
          <cell r="Q270">
            <v>2011</v>
          </cell>
          <cell r="R270">
            <v>2012</v>
          </cell>
          <cell r="S270">
            <v>2013</v>
          </cell>
          <cell r="T270">
            <v>2014</v>
          </cell>
          <cell r="U270">
            <v>2015</v>
          </cell>
          <cell r="V270">
            <v>2016</v>
          </cell>
          <cell r="W270">
            <v>2017</v>
          </cell>
          <cell r="X270">
            <v>2018</v>
          </cell>
          <cell r="Y270">
            <v>2019</v>
          </cell>
          <cell r="Z270">
            <v>2020</v>
          </cell>
          <cell r="AA270">
            <v>2021</v>
          </cell>
          <cell r="AB270">
            <v>2022</v>
          </cell>
          <cell r="AC270">
            <v>2023</v>
          </cell>
          <cell r="AD270">
            <v>2024</v>
          </cell>
          <cell r="AE270">
            <v>2025</v>
          </cell>
          <cell r="AF270">
            <v>2026</v>
          </cell>
          <cell r="AG270">
            <v>2026</v>
          </cell>
        </row>
        <row r="271">
          <cell r="A271" t="str">
            <v xml:space="preserve">  WTI</v>
          </cell>
          <cell r="C271">
            <v>19.5</v>
          </cell>
          <cell r="D271">
            <v>19.5</v>
          </cell>
          <cell r="E271">
            <v>19.5</v>
          </cell>
          <cell r="F271">
            <v>19.5</v>
          </cell>
          <cell r="G271">
            <v>19.5</v>
          </cell>
          <cell r="H271">
            <v>19.5</v>
          </cell>
          <cell r="I271">
            <v>19.5</v>
          </cell>
          <cell r="J271">
            <v>19.5</v>
          </cell>
          <cell r="K271">
            <v>19.5</v>
          </cell>
          <cell r="L271">
            <v>19.5</v>
          </cell>
          <cell r="M271">
            <v>19.5</v>
          </cell>
          <cell r="N271">
            <v>19.5</v>
          </cell>
          <cell r="O271">
            <v>19.5</v>
          </cell>
          <cell r="P271">
            <v>19.5</v>
          </cell>
          <cell r="Q271">
            <v>19.5</v>
          </cell>
          <cell r="R271">
            <v>19.5</v>
          </cell>
          <cell r="S271">
            <v>19.5</v>
          </cell>
          <cell r="T271">
            <v>19.5</v>
          </cell>
          <cell r="U271">
            <v>19.5</v>
          </cell>
          <cell r="V271">
            <v>19.5</v>
          </cell>
          <cell r="W271">
            <v>19.5</v>
          </cell>
          <cell r="X271">
            <v>19.5</v>
          </cell>
          <cell r="Y271">
            <v>19.5</v>
          </cell>
          <cell r="Z271">
            <v>19.5</v>
          </cell>
          <cell r="AA271">
            <v>19.5</v>
          </cell>
          <cell r="AB271">
            <v>19.5</v>
          </cell>
          <cell r="AC271">
            <v>19.5</v>
          </cell>
          <cell r="AD271">
            <v>19.5</v>
          </cell>
          <cell r="AE271">
            <v>19.5</v>
          </cell>
          <cell r="AF271">
            <v>19.5</v>
          </cell>
          <cell r="AG271">
            <v>19.5</v>
          </cell>
          <cell r="AH271">
            <v>19.5</v>
          </cell>
        </row>
        <row r="272">
          <cell r="A272" t="str">
            <v xml:space="preserve">   GAS (Henry Hub)</v>
          </cell>
          <cell r="C272">
            <v>2</v>
          </cell>
          <cell r="D272">
            <v>2</v>
          </cell>
          <cell r="E272">
            <v>2</v>
          </cell>
          <cell r="F272">
            <v>2</v>
          </cell>
          <cell r="G272">
            <v>2.0139999999999998</v>
          </cell>
          <cell r="H272">
            <v>2.028098</v>
          </cell>
          <cell r="I272">
            <v>2.042294686</v>
          </cell>
          <cell r="J272">
            <v>2.0565907488019999</v>
          </cell>
          <cell r="K272">
            <v>2.0709868840436099</v>
          </cell>
          <cell r="L272">
            <v>2.08548379223192</v>
          </cell>
          <cell r="M272">
            <v>2.1000821787775399</v>
          </cell>
          <cell r="N272">
            <v>2.1147827540289899</v>
          </cell>
          <cell r="O272">
            <v>2.1295862333071902</v>
          </cell>
          <cell r="P272">
            <v>2.1444933369403398</v>
          </cell>
          <cell r="Q272">
            <v>2.1595047902989202</v>
          </cell>
          <cell r="R272">
            <v>2.1746213238310101</v>
          </cell>
          <cell r="S272">
            <v>2.1898436730978301</v>
          </cell>
          <cell r="T272">
            <v>2.20517257880952</v>
          </cell>
          <cell r="U272">
            <v>2.2206087868611801</v>
          </cell>
          <cell r="V272">
            <v>2.2361530483692098</v>
          </cell>
          <cell r="W272">
            <v>2.2518061197077901</v>
          </cell>
          <cell r="X272">
            <v>2.2675687625457499</v>
          </cell>
          <cell r="Y272">
            <v>2.2834417438835701</v>
          </cell>
          <cell r="Z272">
            <v>2.2994258360907498</v>
          </cell>
          <cell r="AA272">
            <v>2.3155218169433902</v>
          </cell>
          <cell r="AB272">
            <v>2.33173046966199</v>
          </cell>
          <cell r="AC272">
            <v>2.3480525829496299</v>
          </cell>
          <cell r="AD272">
            <v>2.36448895103028</v>
          </cell>
          <cell r="AE272">
            <v>2.3810403736874899</v>
          </cell>
          <cell r="AF272">
            <v>2.3977076563033002</v>
          </cell>
          <cell r="AG272">
            <v>2.3977076563033002</v>
          </cell>
          <cell r="AH272">
            <v>2.4144916098974201</v>
          </cell>
        </row>
        <row r="395">
          <cell r="A395" t="str">
            <v>ECUADOR</v>
          </cell>
        </row>
        <row r="396">
          <cell r="A396" t="str">
            <v>STATEMENT OF INCOME &amp; OPERATING CASH FLOWS</v>
          </cell>
        </row>
        <row r="397">
          <cell r="A397" t="str">
            <v>ARGENTINE GAAP</v>
          </cell>
        </row>
        <row r="398">
          <cell r="B398">
            <v>19.5</v>
          </cell>
          <cell r="C398" t="str">
            <v>PER BBL WTI</v>
          </cell>
        </row>
        <row r="400">
          <cell r="D400">
            <v>1998</v>
          </cell>
          <cell r="E400">
            <v>1999</v>
          </cell>
          <cell r="F400">
            <v>2000</v>
          </cell>
          <cell r="G400">
            <v>2001</v>
          </cell>
          <cell r="H400">
            <v>2002</v>
          </cell>
        </row>
        <row r="401">
          <cell r="A401" t="str">
            <v>Gross Oil Production (Bbl/D)</v>
          </cell>
          <cell r="D401">
            <v>77559</v>
          </cell>
          <cell r="E401">
            <v>98923</v>
          </cell>
          <cell r="F401">
            <v>101228</v>
          </cell>
          <cell r="G401">
            <v>100537</v>
          </cell>
          <cell r="H401">
            <v>100398</v>
          </cell>
        </row>
        <row r="402">
          <cell r="A402" t="str">
            <v>Gross Gas Production (Mcf/D)</v>
          </cell>
          <cell r="D402">
            <v>0</v>
          </cell>
          <cell r="E402">
            <v>0</v>
          </cell>
          <cell r="F402">
            <v>0</v>
          </cell>
          <cell r="G402">
            <v>0</v>
          </cell>
          <cell r="H402">
            <v>0</v>
          </cell>
        </row>
        <row r="404">
          <cell r="A404" t="str">
            <v>Net Oil Production (Bbl/D)</v>
          </cell>
          <cell r="D404">
            <v>13292.890206700125</v>
          </cell>
          <cell r="E404">
            <v>11384.8</v>
          </cell>
          <cell r="F404">
            <v>13232.7125</v>
          </cell>
          <cell r="G404">
            <v>12335.069249999999</v>
          </cell>
          <cell r="H404">
            <v>11556.710864999999</v>
          </cell>
        </row>
        <row r="405">
          <cell r="A405" t="str">
            <v>Net Gas Production (Mcf/D)</v>
          </cell>
          <cell r="D405">
            <v>0</v>
          </cell>
          <cell r="E405">
            <v>0</v>
          </cell>
          <cell r="F405">
            <v>0</v>
          </cell>
          <cell r="G405">
            <v>0</v>
          </cell>
          <cell r="H405">
            <v>0</v>
          </cell>
        </row>
        <row r="407">
          <cell r="A407" t="str">
            <v>$MM</v>
          </cell>
        </row>
        <row r="408">
          <cell r="A408" t="str">
            <v>Oil Sales</v>
          </cell>
          <cell r="D408">
            <v>39.864124210347185</v>
          </cell>
          <cell r="E408">
            <v>34.288712177999997</v>
          </cell>
          <cell r="F408">
            <v>56.126318496281243</v>
          </cell>
          <cell r="G408">
            <v>52.31898036016311</v>
          </cell>
          <cell r="H408">
            <v>49.017586891457356</v>
          </cell>
        </row>
        <row r="409">
          <cell r="A409" t="str">
            <v>Natural Gas Sales</v>
          </cell>
          <cell r="D409">
            <v>0</v>
          </cell>
          <cell r="E409">
            <v>0</v>
          </cell>
          <cell r="F409">
            <v>0</v>
          </cell>
          <cell r="G409">
            <v>0</v>
          </cell>
          <cell r="H409">
            <v>0</v>
          </cell>
        </row>
        <row r="410">
          <cell r="A410" t="str">
            <v>NGL, Helium, Sulfur Sales</v>
          </cell>
          <cell r="D410">
            <v>0</v>
          </cell>
          <cell r="E410">
            <v>0</v>
          </cell>
          <cell r="F410">
            <v>0</v>
          </cell>
          <cell r="G410">
            <v>0</v>
          </cell>
          <cell r="H410">
            <v>0</v>
          </cell>
        </row>
        <row r="411">
          <cell r="A411" t="str">
            <v>TOTAL SALES</v>
          </cell>
          <cell r="D411">
            <v>39.864124210347185</v>
          </cell>
          <cell r="E411">
            <v>34.288712177999997</v>
          </cell>
          <cell r="F411">
            <v>56.126318496281243</v>
          </cell>
          <cell r="G411">
            <v>52.31898036016311</v>
          </cell>
          <cell r="H411">
            <v>49.017586891457356</v>
          </cell>
        </row>
        <row r="413">
          <cell r="A413" t="str">
            <v>DD &amp; A On Reinvestment Assets</v>
          </cell>
          <cell r="D413">
            <v>0</v>
          </cell>
          <cell r="E413">
            <v>0</v>
          </cell>
          <cell r="F413">
            <v>0</v>
          </cell>
          <cell r="G413">
            <v>0</v>
          </cell>
          <cell r="H413">
            <v>0</v>
          </cell>
        </row>
        <row r="414">
          <cell r="A414" t="str">
            <v>DD&amp;A</v>
          </cell>
          <cell r="D414">
            <v>22.935095890152329</v>
          </cell>
          <cell r="E414">
            <v>7.7765155241717148</v>
          </cell>
          <cell r="F414">
            <v>18.634126841972016</v>
          </cell>
          <cell r="G414">
            <v>17.75472991978463</v>
          </cell>
          <cell r="H414">
            <v>17.239600063334333</v>
          </cell>
        </row>
        <row r="415">
          <cell r="A415" t="str">
            <v>Lifting Cost</v>
          </cell>
          <cell r="D415">
            <v>9.1976979440237052</v>
          </cell>
          <cell r="E415">
            <v>11.404872788852702</v>
          </cell>
          <cell r="F415">
            <v>10.53007034343263</v>
          </cell>
          <cell r="G415">
            <v>10.097562408006</v>
          </cell>
          <cell r="H415">
            <v>10.094339694899872</v>
          </cell>
        </row>
        <row r="416">
          <cell r="A416" t="str">
            <v>Gas Processing Cost</v>
          </cell>
          <cell r="D416">
            <v>0</v>
          </cell>
          <cell r="E416">
            <v>0</v>
          </cell>
          <cell r="F416">
            <v>0</v>
          </cell>
          <cell r="G416">
            <v>0</v>
          </cell>
          <cell r="H416">
            <v>0</v>
          </cell>
        </row>
        <row r="417">
          <cell r="A417" t="str">
            <v>Purchases</v>
          </cell>
          <cell r="D417">
            <v>0</v>
          </cell>
          <cell r="E417">
            <v>0</v>
          </cell>
          <cell r="F417">
            <v>0</v>
          </cell>
          <cell r="G417">
            <v>0</v>
          </cell>
          <cell r="H417">
            <v>0</v>
          </cell>
        </row>
        <row r="418">
          <cell r="A418" t="str">
            <v>Other Expenses</v>
          </cell>
          <cell r="D418">
            <v>0</v>
          </cell>
          <cell r="E418">
            <v>0</v>
          </cell>
          <cell r="F418">
            <v>0</v>
          </cell>
          <cell r="G418">
            <v>0</v>
          </cell>
          <cell r="H418">
            <v>0</v>
          </cell>
        </row>
        <row r="419">
          <cell r="A419" t="str">
            <v>TOTAL PRODUCTION COST</v>
          </cell>
          <cell r="D419">
            <v>32.132793834176034</v>
          </cell>
          <cell r="E419">
            <v>19.181388313024417</v>
          </cell>
          <cell r="F419">
            <v>29.164197185404646</v>
          </cell>
          <cell r="G419">
            <v>27.852292327790629</v>
          </cell>
          <cell r="H419">
            <v>27.333939758234205</v>
          </cell>
        </row>
        <row r="421">
          <cell r="A421" t="str">
            <v>GROSS PROFIT</v>
          </cell>
          <cell r="D421">
            <v>7.7313303761711509</v>
          </cell>
          <cell r="E421">
            <v>15.10732386497558</v>
          </cell>
          <cell r="F421">
            <v>26.962121310876597</v>
          </cell>
          <cell r="G421">
            <v>24.466688032372481</v>
          </cell>
          <cell r="H421">
            <v>21.68364713322315</v>
          </cell>
        </row>
        <row r="423">
          <cell r="A423" t="str">
            <v>Administrative - Department</v>
          </cell>
          <cell r="D423">
            <v>0</v>
          </cell>
          <cell r="E423">
            <v>0</v>
          </cell>
          <cell r="F423">
            <v>0</v>
          </cell>
          <cell r="G423">
            <v>0</v>
          </cell>
          <cell r="H423">
            <v>0</v>
          </cell>
        </row>
        <row r="424">
          <cell r="A424" t="str">
            <v>Administrative - DD&amp;A</v>
          </cell>
          <cell r="D424">
            <v>0</v>
          </cell>
          <cell r="E424">
            <v>0</v>
          </cell>
          <cell r="F424">
            <v>0</v>
          </cell>
          <cell r="G424">
            <v>0</v>
          </cell>
          <cell r="H424">
            <v>0</v>
          </cell>
        </row>
        <row r="425">
          <cell r="A425" t="str">
            <v>Total Administrative Expenses</v>
          </cell>
          <cell r="D425">
            <v>0</v>
          </cell>
          <cell r="E425">
            <v>0</v>
          </cell>
          <cell r="F425">
            <v>0</v>
          </cell>
          <cell r="G425">
            <v>0</v>
          </cell>
          <cell r="H425">
            <v>0</v>
          </cell>
        </row>
        <row r="427">
          <cell r="A427" t="str">
            <v xml:space="preserve">Selling Expenses - Marketing </v>
          </cell>
          <cell r="D427">
            <v>0</v>
          </cell>
          <cell r="E427">
            <v>0</v>
          </cell>
          <cell r="F427">
            <v>0</v>
          </cell>
          <cell r="G427">
            <v>0</v>
          </cell>
          <cell r="H427">
            <v>0</v>
          </cell>
        </row>
        <row r="428">
          <cell r="A428" t="str">
            <v>Exploration Expenses</v>
          </cell>
          <cell r="D428">
            <v>0</v>
          </cell>
          <cell r="E428">
            <v>0</v>
          </cell>
          <cell r="F428">
            <v>0</v>
          </cell>
          <cell r="G428">
            <v>0</v>
          </cell>
          <cell r="H428">
            <v>0</v>
          </cell>
        </row>
        <row r="430">
          <cell r="A430" t="str">
            <v>OPERATING INCOME (LOSS)</v>
          </cell>
          <cell r="D430">
            <v>7.7313303761711509</v>
          </cell>
          <cell r="E430">
            <v>15.10732386497558</v>
          </cell>
          <cell r="F430">
            <v>26.962121310876597</v>
          </cell>
          <cell r="G430">
            <v>24.466688032372481</v>
          </cell>
          <cell r="H430">
            <v>21.68364713322315</v>
          </cell>
        </row>
        <row r="432">
          <cell r="A432" t="str">
            <v>Other (Expense) and Income, Net</v>
          </cell>
          <cell r="D432">
            <v>0</v>
          </cell>
          <cell r="E432">
            <v>0</v>
          </cell>
          <cell r="F432">
            <v>0</v>
          </cell>
          <cell r="G432">
            <v>0</v>
          </cell>
          <cell r="H432">
            <v>0</v>
          </cell>
        </row>
        <row r="433">
          <cell r="A433" t="str">
            <v>Holding Gains (Losses)</v>
          </cell>
          <cell r="D433">
            <v>0</v>
          </cell>
          <cell r="E433">
            <v>0</v>
          </cell>
          <cell r="F433">
            <v>0</v>
          </cell>
          <cell r="G433">
            <v>0</v>
          </cell>
          <cell r="H433">
            <v>0</v>
          </cell>
        </row>
        <row r="435">
          <cell r="A435" t="str">
            <v>Financinal Expenses</v>
          </cell>
          <cell r="D435">
            <v>0</v>
          </cell>
          <cell r="E435">
            <v>0</v>
          </cell>
          <cell r="F435">
            <v>0</v>
          </cell>
          <cell r="G435">
            <v>0</v>
          </cell>
          <cell r="H435">
            <v>0</v>
          </cell>
        </row>
        <row r="436">
          <cell r="A436" t="str">
            <v>Financial Income and Other</v>
          </cell>
          <cell r="D436">
            <v>0</v>
          </cell>
          <cell r="E436">
            <v>0</v>
          </cell>
          <cell r="F436">
            <v>0</v>
          </cell>
          <cell r="G436">
            <v>0</v>
          </cell>
          <cell r="H436">
            <v>0</v>
          </cell>
        </row>
        <row r="437">
          <cell r="A437" t="str">
            <v>Total Financial Income (Expenses)</v>
          </cell>
          <cell r="D437">
            <v>0</v>
          </cell>
          <cell r="E437">
            <v>0</v>
          </cell>
          <cell r="F437">
            <v>0</v>
          </cell>
          <cell r="G437">
            <v>0</v>
          </cell>
          <cell r="H437">
            <v>0</v>
          </cell>
        </row>
        <row r="439">
          <cell r="A439" t="str">
            <v>Gain\(Loss) on Sale of Assets</v>
          </cell>
          <cell r="D439">
            <v>0</v>
          </cell>
          <cell r="E439">
            <v>0</v>
          </cell>
          <cell r="F439">
            <v>0</v>
          </cell>
          <cell r="G439">
            <v>0</v>
          </cell>
          <cell r="H439">
            <v>0</v>
          </cell>
        </row>
        <row r="440">
          <cell r="A440" t="str">
            <v>Foreign Income Tax</v>
          </cell>
          <cell r="D440">
            <v>0</v>
          </cell>
          <cell r="E440">
            <v>0</v>
          </cell>
          <cell r="F440">
            <v>0</v>
          </cell>
          <cell r="G440">
            <v>0</v>
          </cell>
          <cell r="H440">
            <v>6.657278120246497</v>
          </cell>
        </row>
        <row r="442">
          <cell r="A442" t="str">
            <v>NET INCOME (LOSS)</v>
          </cell>
          <cell r="D442">
            <v>7.7313303761711509</v>
          </cell>
          <cell r="E442">
            <v>15.10732386497558</v>
          </cell>
          <cell r="F442">
            <v>26.962121310876597</v>
          </cell>
          <cell r="G442">
            <v>24.466688032372481</v>
          </cell>
          <cell r="H442">
            <v>15.026369012976653</v>
          </cell>
        </row>
        <row r="444">
          <cell r="A444" t="str">
            <v>DD &amp; A</v>
          </cell>
          <cell r="D444">
            <v>22.935095890152329</v>
          </cell>
          <cell r="E444">
            <v>7.7765155241717148</v>
          </cell>
          <cell r="F444">
            <v>18.634126841972016</v>
          </cell>
          <cell r="G444">
            <v>17.75472991978463</v>
          </cell>
          <cell r="H444">
            <v>17.239600063334333</v>
          </cell>
        </row>
        <row r="445">
          <cell r="A445" t="str">
            <v>Exploration Expenses</v>
          </cell>
          <cell r="D445">
            <v>0</v>
          </cell>
          <cell r="E445">
            <v>0</v>
          </cell>
          <cell r="F445">
            <v>0</v>
          </cell>
          <cell r="G445">
            <v>0</v>
          </cell>
          <cell r="H445">
            <v>0</v>
          </cell>
        </row>
        <row r="447">
          <cell r="A447" t="str">
            <v>DISCRETIONARY CASH FLOW</v>
          </cell>
          <cell r="D447">
            <v>30.66642626632348</v>
          </cell>
          <cell r="E447">
            <v>22.883839389147294</v>
          </cell>
          <cell r="F447">
            <v>45.596248152848617</v>
          </cell>
          <cell r="G447">
            <v>42.221417952157111</v>
          </cell>
          <cell r="H447">
            <v>32.265969076310988</v>
          </cell>
        </row>
        <row r="449">
          <cell r="A449" t="str">
            <v>Program Spending</v>
          </cell>
          <cell r="D449">
            <v>-12.571958670415324</v>
          </cell>
          <cell r="E449">
            <v>-5.6839999999999993</v>
          </cell>
          <cell r="F449">
            <v>0</v>
          </cell>
          <cell r="G449">
            <v>0</v>
          </cell>
          <cell r="H449">
            <v>0</v>
          </cell>
        </row>
        <row r="450">
          <cell r="A450" t="str">
            <v>Changes in Assets/Liabilities</v>
          </cell>
          <cell r="D450">
            <v>-2.1</v>
          </cell>
          <cell r="E450">
            <v>-2</v>
          </cell>
          <cell r="F450">
            <v>0</v>
          </cell>
          <cell r="G450">
            <v>1</v>
          </cell>
          <cell r="H450">
            <v>1</v>
          </cell>
        </row>
        <row r="452">
          <cell r="A452" t="str">
            <v>NET CASH FLOW</v>
          </cell>
          <cell r="D452">
            <v>15.994467595908157</v>
          </cell>
          <cell r="E452">
            <v>15.199839389147293</v>
          </cell>
          <cell r="F452">
            <v>45.596248152848617</v>
          </cell>
          <cell r="G452">
            <v>43.221417952157111</v>
          </cell>
          <cell r="H452">
            <v>33.265969076310988</v>
          </cell>
        </row>
        <row r="456">
          <cell r="A456">
            <v>0</v>
          </cell>
          <cell r="G456">
            <v>36497.61243252315</v>
          </cell>
          <cell r="H456">
            <v>36497.61243252315</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ECUADOR</v>
          </cell>
          <cell r="B1">
            <v>1996</v>
          </cell>
          <cell r="C1">
            <v>1997</v>
          </cell>
          <cell r="D1">
            <v>1998</v>
          </cell>
          <cell r="E1">
            <v>1999</v>
          </cell>
        </row>
      </sheetData>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ECUADOR</v>
          </cell>
          <cell r="B1">
            <v>1996</v>
          </cell>
          <cell r="C1">
            <v>1997</v>
          </cell>
          <cell r="D1">
            <v>1998</v>
          </cell>
          <cell r="E1">
            <v>1999</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cell r="V1">
            <v>2016</v>
          </cell>
          <cell r="W1">
            <v>2017</v>
          </cell>
          <cell r="X1">
            <v>2018</v>
          </cell>
          <cell r="Y1">
            <v>2019</v>
          </cell>
          <cell r="Z1">
            <v>2020</v>
          </cell>
          <cell r="AA1">
            <v>2021</v>
          </cell>
          <cell r="AB1">
            <v>2022</v>
          </cell>
          <cell r="AC1">
            <v>2023</v>
          </cell>
          <cell r="AD1">
            <v>2024</v>
          </cell>
          <cell r="AE1">
            <v>2025</v>
          </cell>
          <cell r="AF1">
            <v>2026</v>
          </cell>
          <cell r="AG1">
            <v>2027</v>
          </cell>
          <cell r="AH1" t="str">
            <v>TOTAL</v>
          </cell>
        </row>
        <row r="2">
          <cell r="C2">
            <v>36497.61243252315</v>
          </cell>
          <cell r="D2">
            <v>36497.61243252315</v>
          </cell>
          <cell r="AH2" t="str">
            <v>1998-2011</v>
          </cell>
        </row>
        <row r="3">
          <cell r="E3" t="str">
            <v>PDP CASE</v>
          </cell>
        </row>
        <row r="4">
          <cell r="A4" t="str">
            <v>ROCE</v>
          </cell>
          <cell r="C4">
            <v>5.0227659234710537E-2</v>
          </cell>
          <cell r="D4">
            <v>2.4638282309861034E-2</v>
          </cell>
          <cell r="E4">
            <v>5.2762208988777176E-2</v>
          </cell>
          <cell r="F4">
            <v>0.10322627380951896</v>
          </cell>
          <cell r="G4">
            <v>0.10060289422899332</v>
          </cell>
          <cell r="H4">
            <v>6.8518519906574898E-2</v>
          </cell>
          <cell r="I4">
            <v>5.8481364543496991E-2</v>
          </cell>
          <cell r="J4">
            <v>4.6898946634801604E-2</v>
          </cell>
          <cell r="K4">
            <v>2.8824400588813418E-2</v>
          </cell>
          <cell r="L4">
            <v>3.8705665671226859E-2</v>
          </cell>
          <cell r="M4">
            <v>1.8946728969241104E-2</v>
          </cell>
          <cell r="N4">
            <v>1.3179310721036799E-2</v>
          </cell>
          <cell r="O4">
            <v>5.7432556587325937E-3</v>
          </cell>
        </row>
        <row r="5">
          <cell r="A5" t="str">
            <v>Operating Income- (MM$)</v>
          </cell>
          <cell r="C5">
            <v>16.294198610998308</v>
          </cell>
          <cell r="D5">
            <v>7.7313303761711509</v>
          </cell>
          <cell r="E5">
            <v>15.107323864975584</v>
          </cell>
          <cell r="F5">
            <v>26.962121310876601</v>
          </cell>
          <cell r="G5">
            <v>24.466688032372481</v>
          </cell>
          <cell r="H5">
            <v>21.68364713322315</v>
          </cell>
          <cell r="I5">
            <v>19.1000588776947</v>
          </cell>
          <cell r="J5">
            <v>16.523007884606319</v>
          </cell>
          <cell r="K5">
            <v>14.520159416891463</v>
          </cell>
          <cell r="L5">
            <v>12.663134390590491</v>
          </cell>
          <cell r="M5">
            <v>10.939105452752102</v>
          </cell>
          <cell r="N5">
            <v>9.3360657447892272</v>
          </cell>
          <cell r="O5">
            <v>7.5858259561455323</v>
          </cell>
          <cell r="P5">
            <v>8.4899248575059598</v>
          </cell>
          <cell r="Q5">
            <v>4.0907661391646197</v>
          </cell>
          <cell r="R5">
            <v>-6.8416436782103442</v>
          </cell>
          <cell r="S5">
            <v>-221.30428083986394</v>
          </cell>
          <cell r="T5">
            <v>0</v>
          </cell>
          <cell r="U5">
            <v>0</v>
          </cell>
          <cell r="V5">
            <v>0</v>
          </cell>
          <cell r="W5">
            <v>0</v>
          </cell>
          <cell r="X5">
            <v>0</v>
          </cell>
          <cell r="Y5">
            <v>0</v>
          </cell>
        </row>
        <row r="6">
          <cell r="A6" t="str">
            <v>Lifting Cost /EBO</v>
          </cell>
          <cell r="D6">
            <v>1.8956879999414025</v>
          </cell>
          <cell r="E6">
            <v>2.7445564980302271</v>
          </cell>
          <cell r="F6">
            <v>2.1801658420544077</v>
          </cell>
          <cell r="G6">
            <v>2.2427563219786708</v>
          </cell>
          <cell r="H6">
            <v>2.3930446573049662</v>
          </cell>
          <cell r="I6">
            <v>2.5542154940835791</v>
          </cell>
          <cell r="J6">
            <v>2.7743555954006709</v>
          </cell>
          <cell r="K6">
            <v>2.8959307603808155</v>
          </cell>
          <cell r="L6">
            <v>3.0239639421694209</v>
          </cell>
          <cell r="M6">
            <v>3.1586198701510413</v>
          </cell>
          <cell r="N6">
            <v>3.3000483586927762</v>
          </cell>
          <cell r="O6">
            <v>3.4957387954138195</v>
          </cell>
          <cell r="P6">
            <v>3.7251115985294256</v>
          </cell>
          <cell r="Q6">
            <v>3.9774910305539706</v>
          </cell>
          <cell r="R6">
            <v>4.1262498451605731</v>
          </cell>
          <cell r="S6" t="e">
            <v>#DIV/0!</v>
          </cell>
          <cell r="T6" t="e">
            <v>#DIV/0!</v>
          </cell>
          <cell r="U6" t="e">
            <v>#DIV/0!</v>
          </cell>
          <cell r="V6" t="e">
            <v>#DIV/0!</v>
          </cell>
          <cell r="W6">
            <v>0</v>
          </cell>
          <cell r="X6">
            <v>0</v>
          </cell>
        </row>
        <row r="7">
          <cell r="A7" t="str">
            <v>DDxA /EBO</v>
          </cell>
          <cell r="D7">
            <v>4.7270291241426632</v>
          </cell>
          <cell r="E7">
            <v>1.8714006380465267</v>
          </cell>
          <cell r="F7">
            <v>3.858045151874391</v>
          </cell>
          <cell r="G7">
            <v>3.9434797393328647</v>
          </cell>
          <cell r="H7">
            <v>4.0869570544055085</v>
          </cell>
          <cell r="I7">
            <v>4.2365890099490215</v>
          </cell>
          <cell r="J7">
            <v>4.392873476668365</v>
          </cell>
          <cell r="K7">
            <v>4.5563833400580398</v>
          </cell>
          <cell r="L7">
            <v>4.7277811950330122</v>
          </cell>
          <cell r="M7">
            <v>4.9078375522951996</v>
          </cell>
          <cell r="N7">
            <v>5.0974535937778738</v>
          </cell>
          <cell r="O7">
            <v>5.2962748598205005</v>
          </cell>
          <cell r="P7">
            <v>4.4575002647341533</v>
          </cell>
          <cell r="Q7">
            <v>5.8424492480006851</v>
          </cell>
          <cell r="R7">
            <v>2.0119353867575978</v>
          </cell>
          <cell r="S7" t="e">
            <v>#DIV/0!</v>
          </cell>
          <cell r="T7" t="e">
            <v>#DIV/0!</v>
          </cell>
          <cell r="U7" t="e">
            <v>#DIV/0!</v>
          </cell>
          <cell r="V7" t="e">
            <v>#DIV/0!</v>
          </cell>
          <cell r="W7">
            <v>0</v>
          </cell>
          <cell r="X7">
            <v>0</v>
          </cell>
        </row>
        <row r="8">
          <cell r="A8" t="str">
            <v>Net Exploratory Wells Drilled</v>
          </cell>
          <cell r="D8" t="str">
            <v>#</v>
          </cell>
          <cell r="E8">
            <v>0</v>
          </cell>
          <cell r="G8" t="str">
            <v>#</v>
          </cell>
          <cell r="H8" t="str">
            <v>#</v>
          </cell>
          <cell r="I8" t="str">
            <v>#</v>
          </cell>
        </row>
        <row r="9">
          <cell r="A9" t="str">
            <v>Net Development Wells Drilled</v>
          </cell>
          <cell r="D9">
            <v>15</v>
          </cell>
          <cell r="E9">
            <v>4</v>
          </cell>
          <cell r="F9">
            <v>0</v>
          </cell>
          <cell r="G9">
            <v>0</v>
          </cell>
          <cell r="H9">
            <v>0</v>
          </cell>
          <cell r="I9">
            <v>0</v>
          </cell>
          <cell r="J9">
            <v>0</v>
          </cell>
          <cell r="K9">
            <v>0</v>
          </cell>
          <cell r="L9">
            <v>0</v>
          </cell>
          <cell r="M9">
            <v>0</v>
          </cell>
          <cell r="N9">
            <v>0</v>
          </cell>
          <cell r="O9">
            <v>0</v>
          </cell>
          <cell r="P9">
            <v>0</v>
          </cell>
          <cell r="Q9">
            <v>0</v>
          </cell>
          <cell r="R9">
            <v>0</v>
          </cell>
        </row>
        <row r="11">
          <cell r="A11" t="str">
            <v>Net Income - (MM$)</v>
          </cell>
          <cell r="C11">
            <v>16.294198610998308</v>
          </cell>
          <cell r="D11">
            <v>7.7313303761711509</v>
          </cell>
          <cell r="E11">
            <v>15.107323864975584</v>
          </cell>
          <cell r="F11">
            <v>26.962121310876601</v>
          </cell>
          <cell r="G11">
            <v>24.466688032372481</v>
          </cell>
          <cell r="H11">
            <v>15.026369012976653</v>
          </cell>
          <cell r="I11">
            <v>11.738681689605524</v>
          </cell>
          <cell r="J11">
            <v>8.6241916591068115</v>
          </cell>
          <cell r="K11">
            <v>4.7598555453041111</v>
          </cell>
          <cell r="L11">
            <v>5.8948734377011824</v>
          </cell>
          <cell r="M11">
            <v>2.5979358749546932</v>
          </cell>
          <cell r="N11">
            <v>1.6292199101730489</v>
          </cell>
          <cell r="O11">
            <v>0.63421513703667021</v>
          </cell>
          <cell r="P11">
            <v>2.293256769525958</v>
          </cell>
          <cell r="Q11">
            <v>-1.4023906701735385</v>
          </cell>
          <cell r="R11">
            <v>-11.78328992925212</v>
          </cell>
          <cell r="S11">
            <v>-221.30428083986394</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126.06367195060693</v>
          </cell>
        </row>
        <row r="12">
          <cell r="A12" t="str">
            <v>Net Cash Flow (MM$)</v>
          </cell>
          <cell r="B12">
            <v>299.23423659489532</v>
          </cell>
          <cell r="C12">
            <v>20.762984617074327</v>
          </cell>
          <cell r="D12">
            <v>18.094467595908156</v>
          </cell>
          <cell r="E12">
            <v>17.1998393891473</v>
          </cell>
          <cell r="F12">
            <v>45.596248152848617</v>
          </cell>
          <cell r="G12">
            <v>42.221417952157111</v>
          </cell>
          <cell r="H12">
            <v>32.265969076310988</v>
          </cell>
          <cell r="I12">
            <v>28.493174720933229</v>
          </cell>
          <cell r="J12">
            <v>24.923106381726747</v>
          </cell>
          <cell r="K12">
            <v>20.632327180764712</v>
          </cell>
          <cell r="L12">
            <v>21.369756382007857</v>
          </cell>
          <cell r="M12">
            <v>17.703931753734189</v>
          </cell>
          <cell r="N12">
            <v>16.39502528166668</v>
          </cell>
          <cell r="O12">
            <v>14.838497712717878</v>
          </cell>
          <cell r="P12">
            <v>13.30113160277488</v>
          </cell>
          <cell r="Q12">
            <v>11.871311539672595</v>
          </cell>
          <cell r="R12">
            <v>-7.5775005315675266</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324.90620472237094</v>
          </cell>
        </row>
        <row r="13">
          <cell r="A13" t="str">
            <v>Program Spending (MM$)</v>
          </cell>
          <cell r="B13">
            <v>5.6839999999999993</v>
          </cell>
          <cell r="C13">
            <v>24.511213993923977</v>
          </cell>
          <cell r="D13">
            <v>12.571958670415324</v>
          </cell>
          <cell r="E13">
            <v>5.6839999999999993</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18.255958670415325</v>
          </cell>
        </row>
        <row r="14">
          <cell r="A14" t="str">
            <v>Net Production - Sales (MMBOE)</v>
          </cell>
          <cell r="C14">
            <v>4.9864946914999999</v>
          </cell>
          <cell r="D14">
            <v>4.8519049254455453</v>
          </cell>
          <cell r="E14">
            <v>4.1554519999999995</v>
          </cell>
          <cell r="F14">
            <v>4.8299400624999995</v>
          </cell>
          <cell r="G14">
            <v>4.5023002762499988</v>
          </cell>
          <cell r="H14">
            <v>4.2181994657249993</v>
          </cell>
          <cell r="I14">
            <v>3.9547128579104989</v>
          </cell>
          <cell r="J14">
            <v>3.7103082547647901</v>
          </cell>
          <cell r="K14">
            <v>3.483568095756056</v>
          </cell>
          <cell r="L14">
            <v>3.2731808655960055</v>
          </cell>
          <cell r="M14">
            <v>3.0779331462825259</v>
          </cell>
          <cell r="N14">
            <v>2.8967022651304326</v>
          </cell>
          <cell r="O14">
            <v>2.6819383343262917</v>
          </cell>
          <cell r="P14">
            <v>2.4695174827780821</v>
          </cell>
          <cell r="Q14">
            <v>2.2719413804730029</v>
          </cell>
          <cell r="R14">
            <v>2.0904197149504764</v>
          </cell>
          <cell r="S14">
            <v>0</v>
          </cell>
          <cell r="T14">
            <v>0</v>
          </cell>
          <cell r="U14">
            <v>0</v>
          </cell>
          <cell r="V14">
            <v>0</v>
          </cell>
          <cell r="W14">
            <v>58.833044597348966</v>
          </cell>
          <cell r="X14">
            <v>58.833044597348959</v>
          </cell>
          <cell r="Y14">
            <v>0</v>
          </cell>
          <cell r="Z14">
            <v>0</v>
          </cell>
          <cell r="AA14">
            <v>0</v>
          </cell>
          <cell r="AB14">
            <v>0</v>
          </cell>
          <cell r="AC14">
            <v>0</v>
          </cell>
          <cell r="AD14">
            <v>0</v>
          </cell>
          <cell r="AE14">
            <v>0</v>
          </cell>
          <cell r="AF14">
            <v>0</v>
          </cell>
          <cell r="AG14">
            <v>0</v>
          </cell>
          <cell r="AH14">
            <v>50.377599412938224</v>
          </cell>
        </row>
        <row r="15">
          <cell r="A15" t="str">
            <v>Net Reserve Additions (MMBOE)</v>
          </cell>
          <cell r="C15">
            <v>30.242800000000003</v>
          </cell>
          <cell r="D15">
            <v>31.712800000000001</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31.712800000000001</v>
          </cell>
        </row>
        <row r="16">
          <cell r="A16" t="str">
            <v>Net Reserves (MMBOE)</v>
          </cell>
          <cell r="C16">
            <v>78.386585308500003</v>
          </cell>
          <cell r="D16">
            <v>105.24748038305445</v>
          </cell>
          <cell r="E16">
            <v>65.163588000000004</v>
          </cell>
          <cell r="F16">
            <v>60.333647937500004</v>
          </cell>
          <cell r="G16">
            <v>55.831347661250007</v>
          </cell>
          <cell r="H16">
            <v>51.613148195525007</v>
          </cell>
          <cell r="I16">
            <v>47.658435337614506</v>
          </cell>
          <cell r="J16">
            <v>43.948127082849716</v>
          </cell>
          <cell r="K16">
            <v>40.46455898709366</v>
          </cell>
          <cell r="L16">
            <v>37.191378121497657</v>
          </cell>
          <cell r="M16">
            <v>34.113444975215131</v>
          </cell>
          <cell r="N16">
            <v>31.216742710084699</v>
          </cell>
          <cell r="O16">
            <v>28.534804375758405</v>
          </cell>
          <cell r="P16">
            <v>26.065286892980325</v>
          </cell>
          <cell r="Q16">
            <v>23.793345512507322</v>
          </cell>
          <cell r="R16">
            <v>21.702925797556844</v>
          </cell>
          <cell r="S16">
            <v>21.702925797556844</v>
          </cell>
          <cell r="T16">
            <v>21.702925797556844</v>
          </cell>
          <cell r="U16">
            <v>21.702925797556844</v>
          </cell>
          <cell r="V16">
            <v>21.702925797556844</v>
          </cell>
          <cell r="W16">
            <v>0</v>
          </cell>
          <cell r="X16">
            <v>0</v>
          </cell>
          <cell r="Y16">
            <v>0</v>
          </cell>
          <cell r="Z16">
            <v>0</v>
          </cell>
          <cell r="AA16">
            <v>0</v>
          </cell>
          <cell r="AB16">
            <v>0</v>
          </cell>
          <cell r="AC16">
            <v>0</v>
          </cell>
          <cell r="AD16">
            <v>0</v>
          </cell>
          <cell r="AE16">
            <v>0</v>
          </cell>
          <cell r="AF16">
            <v>0</v>
          </cell>
          <cell r="AG16">
            <v>0</v>
          </cell>
          <cell r="AH16" t="str">
            <v/>
          </cell>
        </row>
        <row r="17">
          <cell r="A17" t="str">
            <v>Net F&amp;D Cost per BOE</v>
          </cell>
          <cell r="C17">
            <v>0.81048097378298223</v>
          </cell>
          <cell r="D17">
            <v>0.39643168280364155</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t="str">
            <v/>
          </cell>
        </row>
        <row r="18">
          <cell r="A18" t="str">
            <v>Total NPV@ 12%, Disc to 1/1/yr</v>
          </cell>
          <cell r="B18">
            <v>0.12</v>
          </cell>
          <cell r="C18">
            <v>178.20270070844228</v>
          </cell>
          <cell r="D18">
            <v>177.57826109935655</v>
          </cell>
          <cell r="E18">
            <v>179.70751677961678</v>
          </cell>
          <cell r="F18">
            <v>183.04058904067466</v>
          </cell>
          <cell r="G18">
            <v>156.67343668353607</v>
          </cell>
          <cell r="H18">
            <v>130.71954605627386</v>
          </cell>
          <cell r="I18">
            <v>112.20396436213709</v>
          </cell>
          <cell r="J18">
            <v>95.465674881404325</v>
          </cell>
          <cell r="K18">
            <v>80.503063102542512</v>
          </cell>
          <cell r="L18">
            <v>68.293163863237012</v>
          </cell>
          <cell r="M18">
            <v>53.836401761897136</v>
          </cell>
          <cell r="N18">
            <v>41.530602314366554</v>
          </cell>
          <cell r="O18">
            <v>29.135547793523862</v>
          </cell>
          <cell r="P18">
            <v>16.903005953265776</v>
          </cell>
          <cell r="Q18">
            <v>4.8321671687163006</v>
          </cell>
          <cell r="R18">
            <v>-7.1715630030906947</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129.50661859150625</v>
          </cell>
          <cell r="AH18">
            <v>1508.6256415689907</v>
          </cell>
        </row>
        <row r="19">
          <cell r="AH19">
            <v>0</v>
          </cell>
        </row>
        <row r="20">
          <cell r="A20" t="str">
            <v>Gross Production- Sales MMBOE</v>
          </cell>
          <cell r="C20">
            <v>17.596712</v>
          </cell>
          <cell r="D20">
            <v>17.407950721451819</v>
          </cell>
          <cell r="E20">
            <v>14.6</v>
          </cell>
          <cell r="F20">
            <v>17.100249999999999</v>
          </cell>
          <cell r="G20">
            <v>15.882245000000001</v>
          </cell>
          <cell r="H20">
            <v>14.825840099999999</v>
          </cell>
          <cell r="I20">
            <v>13.845970298000001</v>
          </cell>
          <cell r="J20">
            <v>12.93694936704</v>
          </cell>
          <cell r="K20">
            <v>12.093516469074199</v>
          </cell>
          <cell r="L20">
            <v>11.310804272364592</v>
          </cell>
          <cell r="M20">
            <v>10.584309459638783</v>
          </cell>
          <cell r="N20">
            <v>9.9098654477133827</v>
          </cell>
          <cell r="O20">
            <v>9.1134475329546252</v>
          </cell>
          <cell r="P20">
            <v>8.3820787624208037</v>
          </cell>
          <cell r="Q20">
            <v>7.7103486702332384</v>
          </cell>
          <cell r="R20">
            <v>7.0933057534603412</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t="str">
            <v/>
          </cell>
        </row>
        <row r="21">
          <cell r="A21" t="str">
            <v>Gross Reserves- MMBOE</v>
          </cell>
          <cell r="C21">
            <v>325.49000000000007</v>
          </cell>
          <cell r="D21">
            <v>409.75000000000006</v>
          </cell>
          <cell r="E21">
            <v>247.56800000000001</v>
          </cell>
          <cell r="F21">
            <v>247.56800000000001</v>
          </cell>
          <cell r="G21">
            <v>247.56800000000001</v>
          </cell>
          <cell r="H21">
            <v>247.56800000000001</v>
          </cell>
          <cell r="I21">
            <v>247.56800000000001</v>
          </cell>
          <cell r="J21">
            <v>247.56800000000001</v>
          </cell>
          <cell r="K21">
            <v>247.56800000000001</v>
          </cell>
          <cell r="L21">
            <v>247.56800000000001</v>
          </cell>
          <cell r="M21">
            <v>247.56800000000001</v>
          </cell>
          <cell r="N21">
            <v>247.56800000000001</v>
          </cell>
          <cell r="O21">
            <v>247.56800000000001</v>
          </cell>
          <cell r="P21">
            <v>247.56800000000001</v>
          </cell>
          <cell r="Q21">
            <v>247.56800000000001</v>
          </cell>
          <cell r="R21">
            <v>247.56800000000001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row>
        <row r="22">
          <cell r="A22" t="str">
            <v>INCOME STATEMENT</v>
          </cell>
          <cell r="AH22" t="str">
            <v/>
          </cell>
        </row>
        <row r="23">
          <cell r="A23" t="str">
            <v>Oil Production - BBL/D</v>
          </cell>
          <cell r="C23">
            <v>13661.629291780822</v>
          </cell>
          <cell r="D23">
            <v>13292.890206700125</v>
          </cell>
          <cell r="E23">
            <v>11384.8</v>
          </cell>
          <cell r="F23">
            <v>13232.7125</v>
          </cell>
          <cell r="G23">
            <v>12335.069249999999</v>
          </cell>
          <cell r="H23">
            <v>11556.710864999999</v>
          </cell>
          <cell r="I23">
            <v>10834.829747699998</v>
          </cell>
          <cell r="J23">
            <v>10165.228095246001</v>
          </cell>
          <cell r="K23">
            <v>9544.022180153579</v>
          </cell>
          <cell r="L23">
            <v>8967.6188098520706</v>
          </cell>
          <cell r="M23">
            <v>8432.693551458975</v>
          </cell>
          <cell r="N23">
            <v>7936.1705893984454</v>
          </cell>
          <cell r="O23">
            <v>7347.7762584281963</v>
          </cell>
          <cell r="P23">
            <v>6765.8013226796775</v>
          </cell>
          <cell r="Q23">
            <v>6224.4969328027473</v>
          </cell>
          <cell r="R23">
            <v>5727.1773012341828</v>
          </cell>
          <cell r="S23">
            <v>0</v>
          </cell>
          <cell r="T23">
            <v>0</v>
          </cell>
          <cell r="U23">
            <v>0</v>
          </cell>
          <cell r="V23">
            <v>0</v>
          </cell>
          <cell r="W23">
            <v>161186.42355438074</v>
          </cell>
          <cell r="X23">
            <v>161186.42355438072</v>
          </cell>
          <cell r="Y23">
            <v>0</v>
          </cell>
          <cell r="Z23">
            <v>0</v>
          </cell>
          <cell r="AA23">
            <v>0</v>
          </cell>
          <cell r="AB23">
            <v>0</v>
          </cell>
          <cell r="AC23">
            <v>0</v>
          </cell>
          <cell r="AD23">
            <v>0</v>
          </cell>
          <cell r="AE23">
            <v>0</v>
          </cell>
          <cell r="AF23">
            <v>0</v>
          </cell>
          <cell r="AG23">
            <v>0</v>
          </cell>
        </row>
        <row r="24">
          <cell r="A24" t="str">
            <v>Gas Production - MCF/D</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t="str">
            <v/>
          </cell>
        </row>
        <row r="25">
          <cell r="A25" t="str">
            <v>Gas Purchased - MCF/D</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t="str">
            <v/>
          </cell>
        </row>
        <row r="26">
          <cell r="AH26" t="str">
            <v/>
          </cell>
        </row>
        <row r="27">
          <cell r="A27" t="str">
            <v>Gas Sales - Maxus (MCF/D)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t="str">
            <v/>
          </cell>
        </row>
        <row r="28">
          <cell r="A28" t="str">
            <v xml:space="preserve">                      - Purchased (MCF/D)</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t="str">
            <v/>
          </cell>
        </row>
        <row r="29">
          <cell r="A29" t="str">
            <v>NGL Sales - Maxus (BBL/D)</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t="str">
            <v/>
          </cell>
        </row>
        <row r="30">
          <cell r="A30" t="str">
            <v xml:space="preserve">                      - Purchased (BBL/D)</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t="str">
            <v/>
          </cell>
        </row>
        <row r="31">
          <cell r="A31" t="str">
            <v>BOE Sales - BOE/D</v>
          </cell>
          <cell r="C31">
            <v>13661.629291780822</v>
          </cell>
          <cell r="D31">
            <v>13292.890206700125</v>
          </cell>
          <cell r="E31">
            <v>11384.8</v>
          </cell>
          <cell r="F31">
            <v>13232.7125</v>
          </cell>
          <cell r="G31">
            <v>12335.069249999999</v>
          </cell>
          <cell r="H31">
            <v>11556.710864999999</v>
          </cell>
          <cell r="I31">
            <v>10834.829747699998</v>
          </cell>
          <cell r="J31">
            <v>10165.228095246001</v>
          </cell>
          <cell r="K31">
            <v>9544.022180153579</v>
          </cell>
          <cell r="L31">
            <v>8967.6188098520706</v>
          </cell>
          <cell r="M31">
            <v>8432.693551458975</v>
          </cell>
          <cell r="N31">
            <v>7936.1705893984454</v>
          </cell>
          <cell r="O31">
            <v>7347.7762584281963</v>
          </cell>
          <cell r="P31">
            <v>6765.8013226796775</v>
          </cell>
          <cell r="Q31">
            <v>6224.4969328027473</v>
          </cell>
          <cell r="R31">
            <v>5727.1773012341828</v>
          </cell>
          <cell r="S31">
            <v>0</v>
          </cell>
          <cell r="T31">
            <v>0</v>
          </cell>
          <cell r="U31">
            <v>0</v>
          </cell>
          <cell r="V31">
            <v>0</v>
          </cell>
          <cell r="W31">
            <v>161186.42355438074</v>
          </cell>
          <cell r="X31">
            <v>161186.42355438072</v>
          </cell>
          <cell r="Y31">
            <v>0</v>
          </cell>
          <cell r="Z31">
            <v>0</v>
          </cell>
          <cell r="AA31">
            <v>0</v>
          </cell>
          <cell r="AB31">
            <v>0</v>
          </cell>
          <cell r="AC31">
            <v>0</v>
          </cell>
          <cell r="AD31">
            <v>0</v>
          </cell>
          <cell r="AE31">
            <v>0</v>
          </cell>
          <cell r="AF31">
            <v>0</v>
          </cell>
          <cell r="AG31">
            <v>0</v>
          </cell>
          <cell r="AH31" t="str">
            <v/>
          </cell>
        </row>
        <row r="32">
          <cell r="AH32" t="str">
            <v/>
          </cell>
        </row>
        <row r="33">
          <cell r="A33" t="str">
            <v>Oil ($ / BBL)</v>
          </cell>
          <cell r="C33">
            <v>12.481069999999999</v>
          </cell>
          <cell r="D33">
            <v>8.2161800000000014</v>
          </cell>
          <cell r="E33">
            <v>8.2515000000000001</v>
          </cell>
          <cell r="F33">
            <v>11.6205</v>
          </cell>
          <cell r="G33">
            <v>11.6205</v>
          </cell>
          <cell r="H33">
            <v>11.6205</v>
          </cell>
          <cell r="I33">
            <v>11.6205</v>
          </cell>
          <cell r="J33">
            <v>11.6205</v>
          </cell>
          <cell r="K33">
            <v>11.6205</v>
          </cell>
          <cell r="L33">
            <v>11.6205</v>
          </cell>
          <cell r="M33">
            <v>11.6205</v>
          </cell>
          <cell r="N33">
            <v>11.6205</v>
          </cell>
          <cell r="O33">
            <v>11.6205</v>
          </cell>
          <cell r="P33">
            <v>11.6205</v>
          </cell>
          <cell r="Q33">
            <v>11.6205</v>
          </cell>
          <cell r="R33">
            <v>11.6205</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row>
        <row r="34">
          <cell r="A34" t="str">
            <v>Gas Sales - Maxus ($/MCF)</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t="str">
            <v/>
          </cell>
        </row>
        <row r="35">
          <cell r="A35" t="str">
            <v xml:space="preserve">                      - Purchased ($/MCF)</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t="str">
            <v/>
          </cell>
        </row>
        <row r="36">
          <cell r="A36" t="str">
            <v xml:space="preserve">   Total Gas Sales ($/MCF)</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t="str">
            <v/>
          </cell>
        </row>
        <row r="37">
          <cell r="AH37" t="str">
            <v/>
          </cell>
        </row>
        <row r="38">
          <cell r="A38" t="str">
            <v>NGL Sales - Maxus ($/BBL)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t="str">
            <v/>
          </cell>
        </row>
        <row r="39">
          <cell r="A39" t="str">
            <v xml:space="preserve">                      - Purchased ($/BBL)</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
          </cell>
        </row>
        <row r="40">
          <cell r="A40" t="str">
            <v xml:space="preserve">   Total NGL Sales ($/BBL)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t="str">
            <v/>
          </cell>
        </row>
        <row r="41">
          <cell r="AH41" t="str">
            <v/>
          </cell>
        </row>
        <row r="42">
          <cell r="A42" t="str">
            <v>TOTAL SALES ($/EBO)</v>
          </cell>
          <cell r="C42">
            <v>12.481069999999999</v>
          </cell>
          <cell r="D42">
            <v>8.2161800000000014</v>
          </cell>
          <cell r="E42">
            <v>8.2515000000000001</v>
          </cell>
          <cell r="F42">
            <v>11.6205</v>
          </cell>
          <cell r="G42">
            <v>11.6205</v>
          </cell>
          <cell r="H42">
            <v>11.6205</v>
          </cell>
          <cell r="I42">
            <v>11.6205</v>
          </cell>
          <cell r="J42">
            <v>11.6205</v>
          </cell>
          <cell r="K42">
            <v>11.6205</v>
          </cell>
          <cell r="L42">
            <v>11.6205</v>
          </cell>
          <cell r="M42">
            <v>11.6205</v>
          </cell>
          <cell r="N42">
            <v>11.6205</v>
          </cell>
          <cell r="O42">
            <v>11.6205</v>
          </cell>
          <cell r="P42">
            <v>11.6205</v>
          </cell>
          <cell r="Q42">
            <v>11.6205</v>
          </cell>
          <cell r="R42">
            <v>11.6205</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
          </cell>
        </row>
        <row r="43">
          <cell r="AH43" t="str">
            <v/>
          </cell>
        </row>
        <row r="44">
          <cell r="A44" t="str">
            <v>SALES REVENUES (MM$)</v>
          </cell>
          <cell r="AH44" t="str">
            <v/>
          </cell>
        </row>
        <row r="45">
          <cell r="A45" t="str">
            <v xml:space="preserve">   Oil</v>
          </cell>
          <cell r="C45">
            <v>62.236789299239902</v>
          </cell>
          <cell r="D45">
            <v>39.864124210347185</v>
          </cell>
          <cell r="E45">
            <v>34.288712177999997</v>
          </cell>
          <cell r="F45">
            <v>56.126318496281243</v>
          </cell>
          <cell r="G45">
            <v>52.31898036016311</v>
          </cell>
          <cell r="H45">
            <v>49.017586891457356</v>
          </cell>
          <cell r="I45">
            <v>45.955740765348949</v>
          </cell>
          <cell r="J45">
            <v>43.115637074494245</v>
          </cell>
          <cell r="K45">
            <v>40.480803056733251</v>
          </cell>
          <cell r="L45">
            <v>38.03599824865838</v>
          </cell>
          <cell r="M45">
            <v>35.767122126376094</v>
          </cell>
          <cell r="N45">
            <v>33.661128671948191</v>
          </cell>
          <cell r="O45">
            <v>31.165464414038674</v>
          </cell>
          <cell r="P45">
            <v>28.697027908622704</v>
          </cell>
          <cell r="Q45">
            <v>26.401094811786528</v>
          </cell>
          <cell r="R45">
            <v>5.9897397446092633</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row>
        <row r="46">
          <cell r="A46" t="str">
            <v xml:space="preserve">   Gas</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 xml:space="preserve">   NGL</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cell r="S48" t="str">
            <v xml:space="preserve">---------- </v>
          </cell>
          <cell r="T48" t="str">
            <v xml:space="preserve">---------- </v>
          </cell>
          <cell r="U48" t="str">
            <v xml:space="preserve">---------- </v>
          </cell>
          <cell r="V48" t="str">
            <v xml:space="preserve">---------- </v>
          </cell>
          <cell r="W48" t="str">
            <v xml:space="preserve">---------- </v>
          </cell>
          <cell r="X48" t="str">
            <v xml:space="preserve">---------- </v>
          </cell>
          <cell r="Y48" t="str">
            <v xml:space="preserve">---------- </v>
          </cell>
          <cell r="Z48" t="str">
            <v xml:space="preserve">---------- </v>
          </cell>
          <cell r="AA48" t="str">
            <v xml:space="preserve">---------- </v>
          </cell>
          <cell r="AB48" t="str">
            <v xml:space="preserve">---------- </v>
          </cell>
          <cell r="AC48" t="str">
            <v xml:space="preserve">---------- </v>
          </cell>
          <cell r="AD48" t="str">
            <v xml:space="preserve">---------- </v>
          </cell>
          <cell r="AE48" t="str">
            <v xml:space="preserve">---------- </v>
          </cell>
          <cell r="AF48" t="str">
            <v xml:space="preserve">---------- </v>
          </cell>
          <cell r="AG48" t="str">
            <v xml:space="preserve">---------- </v>
          </cell>
          <cell r="AH48" t="str">
            <v xml:space="preserve">---------- </v>
          </cell>
        </row>
        <row r="49">
          <cell r="A49" t="str">
            <v>TOTAL SALES REVENUES</v>
          </cell>
          <cell r="C49">
            <v>62.236789299239902</v>
          </cell>
          <cell r="D49">
            <v>39.864124210347185</v>
          </cell>
          <cell r="E49">
            <v>34.288712177999997</v>
          </cell>
          <cell r="F49">
            <v>56.126318496281243</v>
          </cell>
          <cell r="G49">
            <v>52.31898036016311</v>
          </cell>
          <cell r="H49">
            <v>49.017586891457356</v>
          </cell>
          <cell r="I49">
            <v>45.955740765348949</v>
          </cell>
          <cell r="J49">
            <v>43.115637074494245</v>
          </cell>
          <cell r="K49">
            <v>40.480803056733251</v>
          </cell>
          <cell r="L49">
            <v>38.03599824865838</v>
          </cell>
          <cell r="M49">
            <v>35.767122126376094</v>
          </cell>
          <cell r="N49">
            <v>33.661128671948191</v>
          </cell>
          <cell r="O49">
            <v>31.165464414038674</v>
          </cell>
          <cell r="P49">
            <v>28.697027908622704</v>
          </cell>
          <cell r="Q49">
            <v>26.401094811786528</v>
          </cell>
          <cell r="R49">
            <v>5.9897397446092633</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554.89573921425585</v>
          </cell>
        </row>
        <row r="50">
          <cell r="AH50" t="str">
            <v/>
          </cell>
        </row>
        <row r="51">
          <cell r="A51" t="str">
            <v>Production Costs (MM$)</v>
          </cell>
          <cell r="C51">
            <v>12.532019064241599</v>
          </cell>
          <cell r="D51">
            <v>6.7518285293037641</v>
          </cell>
          <cell r="E51">
            <v>8.2287104608310191</v>
          </cell>
          <cell r="F51">
            <v>7.2657150575703007</v>
          </cell>
          <cell r="G51">
            <v>6.8552482177317602</v>
          </cell>
          <cell r="H51">
            <v>6.8735679353951946</v>
          </cell>
          <cell r="I51">
            <v>6.8802834003780191</v>
          </cell>
          <cell r="J51">
            <v>7.072258822575737</v>
          </cell>
          <cell r="K51">
            <v>6.8657699332087416</v>
          </cell>
          <cell r="L51">
            <v>6.6742507272081397</v>
          </cell>
          <cell r="M51">
            <v>6.4965909676605502</v>
          </cell>
          <cell r="N51">
            <v>6.3317632763993306</v>
          </cell>
          <cell r="O51">
            <v>6.145436267313916</v>
          </cell>
          <cell r="P51">
            <v>5.966488864734532</v>
          </cell>
          <cell r="Q51">
            <v>5.8006768222093168</v>
          </cell>
          <cell r="R51">
            <v>5.386045228868821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94.208589282520293</v>
          </cell>
        </row>
        <row r="52">
          <cell r="A52" t="str">
            <v>Production Administration</v>
          </cell>
          <cell r="C52">
            <v>4.1999999999999993</v>
          </cell>
          <cell r="D52">
            <v>2.23</v>
          </cell>
          <cell r="E52">
            <v>2.9779999999999998</v>
          </cell>
          <cell r="F52">
            <v>3.0869999999999997</v>
          </cell>
          <cell r="G52">
            <v>3.0869999999999997</v>
          </cell>
          <cell r="H52">
            <v>3.0869999999999997</v>
          </cell>
          <cell r="I52">
            <v>3.0869999999999997</v>
          </cell>
          <cell r="J52">
            <v>3.0869999999999997</v>
          </cell>
          <cell r="K52">
            <v>3.0869999999999997</v>
          </cell>
          <cell r="L52">
            <v>3.0869999999999997</v>
          </cell>
          <cell r="M52">
            <v>3.0869999999999997</v>
          </cell>
          <cell r="N52">
            <v>3.0869999999999997</v>
          </cell>
          <cell r="O52">
            <v>3.0869999999999997</v>
          </cell>
          <cell r="P52">
            <v>3.0869999999999997</v>
          </cell>
          <cell r="Q52">
            <v>3.0869999999999997</v>
          </cell>
          <cell r="R52">
            <v>3.0869999999999997</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42.25200000000001</v>
          </cell>
        </row>
        <row r="53">
          <cell r="A53" t="str">
            <v>Taxes Other Than Income</v>
          </cell>
          <cell r="C53">
            <v>0.23057162400000003</v>
          </cell>
          <cell r="D53">
            <v>0.21586941471994209</v>
          </cell>
          <cell r="E53">
            <v>0.19816232802168315</v>
          </cell>
          <cell r="F53">
            <v>0.17735528586232976</v>
          </cell>
          <cell r="G53">
            <v>0.15531419027424215</v>
          </cell>
          <cell r="H53">
            <v>0.13377175950467826</v>
          </cell>
          <cell r="I53">
            <v>0.1339054559485299</v>
          </cell>
          <cell r="J53">
            <v>0.1344556446922566</v>
          </cell>
          <cell r="K53">
            <v>0.13540207117244318</v>
          </cell>
          <cell r="L53">
            <v>0.13673018655307592</v>
          </cell>
          <cell r="M53">
            <v>0.13842982718394906</v>
          </cell>
          <cell r="N53">
            <v>0.14049427926600017</v>
          </cell>
          <cell r="O53">
            <v>0.14291961489802149</v>
          </cell>
          <cell r="P53">
            <v>0.14573935313329178</v>
          </cell>
          <cell r="Q53">
            <v>0.14894964056645851</v>
          </cell>
          <cell r="R53">
            <v>0.15254879626619344</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2.1374990517969019</v>
          </cell>
        </row>
        <row r="54">
          <cell r="A54" t="str">
            <v>Gathering and Processing Costs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cell r="S55" t="str">
            <v xml:space="preserve">---------- </v>
          </cell>
          <cell r="T55" t="str">
            <v xml:space="preserve">---------- </v>
          </cell>
          <cell r="U55" t="str">
            <v xml:space="preserve">---------- </v>
          </cell>
          <cell r="V55" t="str">
            <v xml:space="preserve">---------- </v>
          </cell>
          <cell r="W55" t="str">
            <v xml:space="preserve">---------- </v>
          </cell>
          <cell r="X55" t="str">
            <v xml:space="preserve">---------- </v>
          </cell>
          <cell r="Y55" t="str">
            <v xml:space="preserve">---------- </v>
          </cell>
          <cell r="Z55" t="str">
            <v xml:space="preserve">---------- </v>
          </cell>
          <cell r="AA55" t="str">
            <v xml:space="preserve">---------- </v>
          </cell>
          <cell r="AB55" t="str">
            <v xml:space="preserve">---------- </v>
          </cell>
          <cell r="AC55" t="str">
            <v xml:space="preserve">---------- </v>
          </cell>
          <cell r="AD55" t="str">
            <v xml:space="preserve">---------- </v>
          </cell>
          <cell r="AE55" t="str">
            <v xml:space="preserve">---------- </v>
          </cell>
          <cell r="AF55" t="str">
            <v xml:space="preserve">---------- </v>
          </cell>
          <cell r="AG55" t="str">
            <v xml:space="preserve">---------- </v>
          </cell>
          <cell r="AH55" t="str">
            <v xml:space="preserve">---------- </v>
          </cell>
        </row>
        <row r="56">
          <cell r="A56" t="str">
            <v>TOTAL LIFTING COST</v>
          </cell>
          <cell r="B56">
            <v>52.228034091517756</v>
          </cell>
          <cell r="C56">
            <v>16.962590688241598</v>
          </cell>
          <cell r="D56">
            <v>9.1976979440237052</v>
          </cell>
          <cell r="E56">
            <v>11.404872788852702</v>
          </cell>
          <cell r="F56">
            <v>10.53007034343263</v>
          </cell>
          <cell r="G56">
            <v>10.097562408006</v>
          </cell>
          <cell r="H56">
            <v>10.094339694899872</v>
          </cell>
          <cell r="I56">
            <v>10.101188856326548</v>
          </cell>
          <cell r="J56">
            <v>10.293714467267993</v>
          </cell>
          <cell r="K56">
            <v>10.088172004381185</v>
          </cell>
          <cell r="L56">
            <v>9.8979809137612147</v>
          </cell>
          <cell r="M56">
            <v>9.7220207948444983</v>
          </cell>
          <cell r="N56">
            <v>9.5592575556653312</v>
          </cell>
          <cell r="O56">
            <v>9.3753558822119363</v>
          </cell>
          <cell r="P56">
            <v>9.1992282178678249</v>
          </cell>
          <cell r="Q56">
            <v>9.0366264627757751</v>
          </cell>
          <cell r="R56">
            <v>8.6255940251350136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138.5980883343172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cell r="S57" t="str">
            <v xml:space="preserve">---------- </v>
          </cell>
          <cell r="T57" t="str">
            <v xml:space="preserve">---------- </v>
          </cell>
          <cell r="U57" t="str">
            <v xml:space="preserve">---------- </v>
          </cell>
          <cell r="V57" t="str">
            <v xml:space="preserve">---------- </v>
          </cell>
          <cell r="W57" t="str">
            <v xml:space="preserve">---------- </v>
          </cell>
          <cell r="X57" t="str">
            <v xml:space="preserve">---------- </v>
          </cell>
          <cell r="Y57" t="str">
            <v xml:space="preserve">---------- </v>
          </cell>
          <cell r="Z57" t="str">
            <v xml:space="preserve">---------- </v>
          </cell>
          <cell r="AA57" t="str">
            <v xml:space="preserve">---------- </v>
          </cell>
          <cell r="AB57" t="str">
            <v xml:space="preserve">---------- </v>
          </cell>
          <cell r="AC57" t="str">
            <v xml:space="preserve">---------- </v>
          </cell>
          <cell r="AD57" t="str">
            <v xml:space="preserve">---------- </v>
          </cell>
          <cell r="AE57" t="str">
            <v xml:space="preserve">---------- </v>
          </cell>
          <cell r="AF57" t="str">
            <v xml:space="preserve">---------- </v>
          </cell>
          <cell r="AG57" t="str">
            <v xml:space="preserve">---------- </v>
          </cell>
          <cell r="AH57" t="str">
            <v xml:space="preserve">---------- </v>
          </cell>
        </row>
        <row r="58">
          <cell r="A58" t="str">
            <v>PRODUCTION CASH INCOME</v>
          </cell>
          <cell r="C58">
            <v>45.274198610998305</v>
          </cell>
          <cell r="D58">
            <v>30.66642626632348</v>
          </cell>
          <cell r="E58">
            <v>22.883839389147298</v>
          </cell>
          <cell r="F58">
            <v>45.596248152848617</v>
          </cell>
          <cell r="G58">
            <v>42.221417952157111</v>
          </cell>
          <cell r="H58">
            <v>38.923247196557483</v>
          </cell>
          <cell r="I58">
            <v>35.854551909022405</v>
          </cell>
          <cell r="J58">
            <v>32.821922607226256</v>
          </cell>
          <cell r="K58">
            <v>30.392631052352066</v>
          </cell>
          <cell r="L58">
            <v>28.138017334897164</v>
          </cell>
          <cell r="M58">
            <v>26.045101331531598</v>
          </cell>
          <cell r="N58">
            <v>24.101871116282858</v>
          </cell>
          <cell r="O58">
            <v>21.790108531826739</v>
          </cell>
          <cell r="P58">
            <v>19.497799690754881</v>
          </cell>
          <cell r="Q58">
            <v>17.364468349010753</v>
          </cell>
          <cell r="R58">
            <v>-2.6358542805257503</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416.29765087993866</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cell r="S59" t="str">
            <v xml:space="preserve">---------- </v>
          </cell>
          <cell r="T59" t="str">
            <v xml:space="preserve">---------- </v>
          </cell>
          <cell r="U59" t="str">
            <v xml:space="preserve">---------- </v>
          </cell>
          <cell r="V59" t="str">
            <v xml:space="preserve">---------- </v>
          </cell>
          <cell r="W59" t="str">
            <v xml:space="preserve">---------- </v>
          </cell>
          <cell r="X59" t="str">
            <v xml:space="preserve">---------- </v>
          </cell>
          <cell r="Y59" t="str">
            <v xml:space="preserve">---------- </v>
          </cell>
          <cell r="Z59" t="str">
            <v xml:space="preserve">---------- </v>
          </cell>
          <cell r="AA59" t="str">
            <v xml:space="preserve">---------- </v>
          </cell>
          <cell r="AB59" t="str">
            <v xml:space="preserve">---------- </v>
          </cell>
          <cell r="AC59" t="str">
            <v xml:space="preserve">---------- </v>
          </cell>
          <cell r="AD59" t="str">
            <v xml:space="preserve">---------- </v>
          </cell>
          <cell r="AE59" t="str">
            <v xml:space="preserve">---------- </v>
          </cell>
          <cell r="AF59" t="str">
            <v xml:space="preserve">---------- </v>
          </cell>
          <cell r="AG59" t="str">
            <v xml:space="preserve">---------- </v>
          </cell>
          <cell r="AH59" t="str">
            <v xml:space="preserve">---------- </v>
          </cell>
        </row>
        <row r="60">
          <cell r="A60" t="str">
            <v>GAS PURCHASING AND PROCESSING</v>
          </cell>
          <cell r="AH60" t="str">
            <v/>
          </cell>
        </row>
        <row r="61">
          <cell r="A61" t="str">
            <v xml:space="preserve">   Gas Revenue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A62" t="str">
            <v xml:space="preserve">   NGL Revenue</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row>
        <row r="63">
          <cell r="A63" t="str">
            <v xml:space="preserve">   Gas Purchase Costs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row>
        <row r="64">
          <cell r="A64" t="str">
            <v xml:space="preserve">   Operating Costs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L65" t="str">
            <v xml:space="preserve">---------- </v>
          </cell>
          <cell r="M65" t="str">
            <v xml:space="preserve">---------- </v>
          </cell>
          <cell r="N65" t="str">
            <v xml:space="preserve">---------- </v>
          </cell>
          <cell r="O65" t="str">
            <v xml:space="preserve">---------- </v>
          </cell>
          <cell r="P65" t="str">
            <v xml:space="preserve">---------- </v>
          </cell>
          <cell r="Q65" t="str">
            <v xml:space="preserve">---------- </v>
          </cell>
          <cell r="R65" t="str">
            <v xml:space="preserve">---------- </v>
          </cell>
          <cell r="S65" t="str">
            <v xml:space="preserve">---------- </v>
          </cell>
          <cell r="T65" t="str">
            <v xml:space="preserve">---------- </v>
          </cell>
          <cell r="U65" t="str">
            <v xml:space="preserve">---------- </v>
          </cell>
          <cell r="V65" t="str">
            <v xml:space="preserve">---------- </v>
          </cell>
          <cell r="W65" t="str">
            <v xml:space="preserve">---------- </v>
          </cell>
          <cell r="X65" t="str">
            <v xml:space="preserve">---------- </v>
          </cell>
          <cell r="Y65" t="str">
            <v xml:space="preserve">---------- </v>
          </cell>
          <cell r="Z65" t="str">
            <v xml:space="preserve">---------- </v>
          </cell>
          <cell r="AA65" t="str">
            <v xml:space="preserve">---------- </v>
          </cell>
          <cell r="AB65" t="str">
            <v xml:space="preserve">---------- </v>
          </cell>
          <cell r="AC65" t="str">
            <v xml:space="preserve">---------- </v>
          </cell>
          <cell r="AD65" t="str">
            <v xml:space="preserve">---------- </v>
          </cell>
          <cell r="AE65" t="str">
            <v xml:space="preserve">---------- </v>
          </cell>
          <cell r="AF65" t="str">
            <v xml:space="preserve">---------- </v>
          </cell>
          <cell r="AG65" t="str">
            <v xml:space="preserve">---------- </v>
          </cell>
          <cell r="AH65" t="str">
            <v xml:space="preserve">---------- </v>
          </cell>
        </row>
        <row r="66">
          <cell r="A66" t="str">
            <v>TOTAL GAS PURCHASING/PROCESSING</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L67" t="str">
            <v xml:space="preserve">---------- </v>
          </cell>
          <cell r="M67" t="str">
            <v xml:space="preserve">---------- </v>
          </cell>
          <cell r="N67" t="str">
            <v xml:space="preserve">---------- </v>
          </cell>
          <cell r="O67" t="str">
            <v xml:space="preserve">---------- </v>
          </cell>
          <cell r="P67" t="str">
            <v xml:space="preserve">---------- </v>
          </cell>
          <cell r="Q67" t="str">
            <v xml:space="preserve">---------- </v>
          </cell>
          <cell r="R67" t="str">
            <v xml:space="preserve">---------- </v>
          </cell>
          <cell r="S67" t="str">
            <v xml:space="preserve">---------- </v>
          </cell>
          <cell r="T67" t="str">
            <v xml:space="preserve">---------- </v>
          </cell>
          <cell r="U67" t="str">
            <v xml:space="preserve">---------- </v>
          </cell>
          <cell r="V67" t="str">
            <v xml:space="preserve">---------- </v>
          </cell>
          <cell r="W67" t="str">
            <v xml:space="preserve">---------- </v>
          </cell>
          <cell r="X67" t="str">
            <v xml:space="preserve">---------- </v>
          </cell>
          <cell r="Y67" t="str">
            <v xml:space="preserve">---------- </v>
          </cell>
          <cell r="Z67" t="str">
            <v xml:space="preserve">---------- </v>
          </cell>
          <cell r="AA67" t="str">
            <v xml:space="preserve">---------- </v>
          </cell>
          <cell r="AB67" t="str">
            <v xml:space="preserve">---------- </v>
          </cell>
          <cell r="AC67" t="str">
            <v xml:space="preserve">---------- </v>
          </cell>
          <cell r="AD67" t="str">
            <v xml:space="preserve">---------- </v>
          </cell>
          <cell r="AE67" t="str">
            <v xml:space="preserve">---------- </v>
          </cell>
          <cell r="AF67" t="str">
            <v xml:space="preserve">---------- </v>
          </cell>
          <cell r="AG67" t="str">
            <v xml:space="preserve">---------- </v>
          </cell>
          <cell r="AH67" t="str">
            <v xml:space="preserve">---------- </v>
          </cell>
        </row>
        <row r="68">
          <cell r="A68" t="str">
            <v>DIVISION CASH INCOME</v>
          </cell>
          <cell r="C68">
            <v>45.274198610998305</v>
          </cell>
          <cell r="D68">
            <v>30.66642626632348</v>
          </cell>
          <cell r="E68">
            <v>22.883839389147298</v>
          </cell>
          <cell r="F68">
            <v>45.596248152848617</v>
          </cell>
          <cell r="G68">
            <v>42.221417952157111</v>
          </cell>
          <cell r="H68">
            <v>38.923247196557483</v>
          </cell>
          <cell r="I68">
            <v>35.854551909022405</v>
          </cell>
          <cell r="J68">
            <v>32.821922607226256</v>
          </cell>
          <cell r="K68">
            <v>30.392631052352066</v>
          </cell>
          <cell r="L68">
            <v>28.138017334897164</v>
          </cell>
          <cell r="M68">
            <v>26.045101331531598</v>
          </cell>
          <cell r="N68">
            <v>24.101871116282858</v>
          </cell>
          <cell r="O68">
            <v>21.790108531826739</v>
          </cell>
          <cell r="P68">
            <v>19.497799690754881</v>
          </cell>
          <cell r="Q68">
            <v>17.364468349010753</v>
          </cell>
          <cell r="R68">
            <v>-2.6358542805257503</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416.29765087993866</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L69" t="str">
            <v xml:space="preserve">---------- </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row>
        <row r="70">
          <cell r="A70" t="str">
            <v>EXPLORATION COSTS</v>
          </cell>
          <cell r="AH70" t="str">
            <v/>
          </cell>
        </row>
        <row r="71">
          <cell r="A71" t="str">
            <v xml:space="preserve">   G &amp; G</v>
          </cell>
          <cell r="D71" t="str">
            <v/>
          </cell>
          <cell r="AH71">
            <v>0</v>
          </cell>
        </row>
        <row r="72">
          <cell r="A72" t="str">
            <v xml:space="preserve">   Lease Rentals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3">
          <cell r="A73" t="str">
            <v xml:space="preserve">   Other Exploratory Costs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A74" t="str">
            <v xml:space="preserve">   Exploration Administration</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row>
        <row r="75">
          <cell r="A75" t="str">
            <v xml:space="preserve">   Development Administration</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cell r="M76" t="str">
            <v xml:space="preserve">---------- </v>
          </cell>
          <cell r="N76" t="str">
            <v xml:space="preserve">---------- </v>
          </cell>
          <cell r="O76" t="str">
            <v xml:space="preserve">---------- </v>
          </cell>
          <cell r="P76" t="str">
            <v xml:space="preserve">---------- </v>
          </cell>
          <cell r="Q76" t="str">
            <v xml:space="preserve">---------- </v>
          </cell>
          <cell r="R76" t="str">
            <v xml:space="preserve">---------- </v>
          </cell>
          <cell r="S76" t="str">
            <v xml:space="preserve">---------- </v>
          </cell>
          <cell r="T76" t="str">
            <v xml:space="preserve">---------- </v>
          </cell>
          <cell r="U76" t="str">
            <v xml:space="preserve">---------- </v>
          </cell>
          <cell r="V76" t="str">
            <v xml:space="preserve">---------- </v>
          </cell>
          <cell r="W76" t="str">
            <v xml:space="preserve">---------- </v>
          </cell>
          <cell r="X76" t="str">
            <v xml:space="preserve">---------- </v>
          </cell>
          <cell r="Y76" t="str">
            <v xml:space="preserve">---------- </v>
          </cell>
          <cell r="Z76" t="str">
            <v xml:space="preserve">---------- </v>
          </cell>
          <cell r="AA76" t="str">
            <v xml:space="preserve">---------- </v>
          </cell>
          <cell r="AB76" t="str">
            <v xml:space="preserve">---------- </v>
          </cell>
          <cell r="AC76" t="str">
            <v xml:space="preserve">---------- </v>
          </cell>
          <cell r="AD76" t="str">
            <v xml:space="preserve">---------- </v>
          </cell>
          <cell r="AE76" t="str">
            <v xml:space="preserve">---------- </v>
          </cell>
          <cell r="AF76" t="str">
            <v xml:space="preserve">---------- </v>
          </cell>
          <cell r="AG76" t="str">
            <v xml:space="preserve">---------- </v>
          </cell>
          <cell r="AH76" t="str">
            <v xml:space="preserve">---------- </v>
          </cell>
        </row>
        <row r="77">
          <cell r="A77" t="str">
            <v>TOTAL EXPLORATION COSTS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L78" t="str">
            <v xml:space="preserve">---------- </v>
          </cell>
          <cell r="M78" t="str">
            <v xml:space="preserve">---------- </v>
          </cell>
          <cell r="N78" t="str">
            <v xml:space="preserve">---------- </v>
          </cell>
          <cell r="O78" t="str">
            <v xml:space="preserve">---------- </v>
          </cell>
          <cell r="P78" t="str">
            <v xml:space="preserve">---------- </v>
          </cell>
          <cell r="Q78" t="str">
            <v xml:space="preserve">---------- </v>
          </cell>
          <cell r="R78" t="str">
            <v xml:space="preserve">---------- </v>
          </cell>
          <cell r="S78" t="str">
            <v xml:space="preserve">---------- </v>
          </cell>
          <cell r="T78" t="str">
            <v xml:space="preserve">---------- </v>
          </cell>
          <cell r="U78" t="str">
            <v xml:space="preserve">---------- </v>
          </cell>
          <cell r="V78" t="str">
            <v xml:space="preserve">---------- </v>
          </cell>
          <cell r="W78" t="str">
            <v xml:space="preserve">---------- </v>
          </cell>
          <cell r="X78" t="str">
            <v xml:space="preserve">---------- </v>
          </cell>
          <cell r="Y78" t="str">
            <v xml:space="preserve">---------- </v>
          </cell>
          <cell r="Z78" t="str">
            <v xml:space="preserve">---------- </v>
          </cell>
          <cell r="AA78" t="str">
            <v xml:space="preserve">---------- </v>
          </cell>
          <cell r="AB78" t="str">
            <v xml:space="preserve">---------- </v>
          </cell>
          <cell r="AC78" t="str">
            <v xml:space="preserve">---------- </v>
          </cell>
          <cell r="AD78" t="str">
            <v xml:space="preserve">---------- </v>
          </cell>
          <cell r="AE78" t="str">
            <v xml:space="preserve">---------- </v>
          </cell>
          <cell r="AF78" t="str">
            <v xml:space="preserve">---------- </v>
          </cell>
          <cell r="AG78" t="str">
            <v xml:space="preserve">---------- </v>
          </cell>
          <cell r="AH78" t="str">
            <v xml:space="preserve">---------- </v>
          </cell>
        </row>
        <row r="79">
          <cell r="A79" t="str">
            <v>Other Expense/(Income)</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A80" t="str">
            <v>Interest Expense</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A81" t="str">
            <v>Administrative Expense</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cell r="M82" t="str">
            <v xml:space="preserve">---------- </v>
          </cell>
          <cell r="N82" t="str">
            <v xml:space="preserve">---------- </v>
          </cell>
          <cell r="O82" t="str">
            <v xml:space="preserve">---------- </v>
          </cell>
          <cell r="P82" t="str">
            <v xml:space="preserve">---------- </v>
          </cell>
          <cell r="Q82" t="str">
            <v xml:space="preserve">---------- </v>
          </cell>
          <cell r="R82" t="str">
            <v xml:space="preserve">---------- </v>
          </cell>
          <cell r="S82" t="str">
            <v xml:space="preserve">---------- </v>
          </cell>
          <cell r="T82" t="str">
            <v xml:space="preserve">---------- </v>
          </cell>
          <cell r="U82" t="str">
            <v xml:space="preserve">---------- </v>
          </cell>
          <cell r="V82" t="str">
            <v xml:space="preserve">---------- </v>
          </cell>
          <cell r="W82" t="str">
            <v xml:space="preserve">---------- </v>
          </cell>
          <cell r="X82" t="str">
            <v xml:space="preserve">---------- </v>
          </cell>
          <cell r="Y82" t="str">
            <v xml:space="preserve">---------- </v>
          </cell>
          <cell r="Z82" t="str">
            <v xml:space="preserve">---------- </v>
          </cell>
          <cell r="AA82" t="str">
            <v xml:space="preserve">---------- </v>
          </cell>
          <cell r="AB82" t="str">
            <v xml:space="preserve">---------- </v>
          </cell>
          <cell r="AC82" t="str">
            <v xml:space="preserve">---------- </v>
          </cell>
          <cell r="AD82" t="str">
            <v xml:space="preserve">---------- </v>
          </cell>
          <cell r="AE82" t="str">
            <v xml:space="preserve">---------- </v>
          </cell>
          <cell r="AF82" t="str">
            <v xml:space="preserve">---------- </v>
          </cell>
          <cell r="AG82" t="str">
            <v xml:space="preserve">---------- </v>
          </cell>
          <cell r="AH82" t="str">
            <v xml:space="preserve">---------- </v>
          </cell>
        </row>
        <row r="83">
          <cell r="A83" t="str">
            <v>NET OPERATING CASH INCOME</v>
          </cell>
          <cell r="C83">
            <v>45.274198610998305</v>
          </cell>
          <cell r="D83">
            <v>30.66642626632348</v>
          </cell>
          <cell r="E83">
            <v>22.883839389147298</v>
          </cell>
          <cell r="F83">
            <v>45.596248152848617</v>
          </cell>
          <cell r="G83">
            <v>42.221417952157111</v>
          </cell>
          <cell r="H83">
            <v>38.923247196557483</v>
          </cell>
          <cell r="I83">
            <v>35.854551909022405</v>
          </cell>
          <cell r="J83">
            <v>32.821922607226256</v>
          </cell>
          <cell r="K83">
            <v>30.392631052352066</v>
          </cell>
          <cell r="L83">
            <v>28.138017334897164</v>
          </cell>
          <cell r="M83">
            <v>26.045101331531598</v>
          </cell>
          <cell r="N83">
            <v>24.101871116282858</v>
          </cell>
          <cell r="O83">
            <v>21.790108531826739</v>
          </cell>
          <cell r="P83">
            <v>19.497799690754881</v>
          </cell>
          <cell r="Q83">
            <v>17.364468349010753</v>
          </cell>
          <cell r="R83">
            <v>-2.6358542805257503</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416.29765087993866</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cell r="V84" t="str">
            <v xml:space="preserve">---------- </v>
          </cell>
          <cell r="W84" t="str">
            <v xml:space="preserve">---------- </v>
          </cell>
          <cell r="X84" t="str">
            <v xml:space="preserve">---------- </v>
          </cell>
          <cell r="Y84" t="str">
            <v xml:space="preserve">---------- </v>
          </cell>
          <cell r="Z84" t="str">
            <v xml:space="preserve">---------- </v>
          </cell>
          <cell r="AA84" t="str">
            <v xml:space="preserve">---------- </v>
          </cell>
          <cell r="AB84" t="str">
            <v xml:space="preserve">---------- </v>
          </cell>
          <cell r="AC84" t="str">
            <v xml:space="preserve">---------- </v>
          </cell>
          <cell r="AD84" t="str">
            <v xml:space="preserve">---------- </v>
          </cell>
          <cell r="AE84" t="str">
            <v xml:space="preserve">---------- </v>
          </cell>
          <cell r="AF84" t="str">
            <v xml:space="preserve">---------- </v>
          </cell>
          <cell r="AG84" t="str">
            <v xml:space="preserve">---------- </v>
          </cell>
          <cell r="AH84" t="str">
            <v xml:space="preserve">---------- </v>
          </cell>
        </row>
        <row r="85">
          <cell r="A85" t="str">
            <v>DD&amp;A Expense</v>
          </cell>
          <cell r="C85">
            <v>28.979999999999997</v>
          </cell>
          <cell r="D85">
            <v>22.935095890152329</v>
          </cell>
          <cell r="E85">
            <v>7.7765155241717148</v>
          </cell>
          <cell r="F85">
            <v>18.634126841972016</v>
          </cell>
          <cell r="G85">
            <v>17.75472991978463</v>
          </cell>
          <cell r="H85">
            <v>17.239600063334333</v>
          </cell>
          <cell r="I85">
            <v>16.754493031327705</v>
          </cell>
          <cell r="J85">
            <v>16.298914722619937</v>
          </cell>
          <cell r="K85">
            <v>15.872471635460602</v>
          </cell>
          <cell r="L85">
            <v>15.474882944306673</v>
          </cell>
          <cell r="M85">
            <v>15.105995878779495</v>
          </cell>
          <cell r="N85">
            <v>14.765805371493631</v>
          </cell>
          <cell r="O85">
            <v>14.204282575681207</v>
          </cell>
          <cell r="P85">
            <v>11.007874833248922</v>
          </cell>
          <cell r="Q85">
            <v>13.273702209846133</v>
          </cell>
          <cell r="R85">
            <v>4.2057893976845939</v>
          </cell>
          <cell r="S85">
            <v>221.30428083986394</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217.09849144217938</v>
          </cell>
        </row>
        <row r="86">
          <cell r="A86" t="str">
            <v>Lease &amp; Well Impairment</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row>
        <row r="87">
          <cell r="A87" t="str">
            <v>Gas Purchasing and Processing DD&amp;A</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row>
        <row r="88">
          <cell r="A88" t="str">
            <v>Other (DD&amp;A)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row>
        <row r="89">
          <cell r="A89" t="str">
            <v>TOTAL DD&amp;A</v>
          </cell>
          <cell r="C89">
            <v>28.979999999999997</v>
          </cell>
          <cell r="D89">
            <v>22.935095890152329</v>
          </cell>
          <cell r="E89">
            <v>7.7765155241717148</v>
          </cell>
          <cell r="F89">
            <v>18.634126841972016</v>
          </cell>
          <cell r="G89">
            <v>17.75472991978463</v>
          </cell>
          <cell r="H89">
            <v>17.239600063334333</v>
          </cell>
          <cell r="I89">
            <v>16.754493031327705</v>
          </cell>
          <cell r="J89">
            <v>16.298914722619937</v>
          </cell>
          <cell r="K89">
            <v>15.872471635460602</v>
          </cell>
          <cell r="L89">
            <v>15.474882944306673</v>
          </cell>
          <cell r="M89">
            <v>15.105995878779495</v>
          </cell>
          <cell r="N89">
            <v>14.765805371493631</v>
          </cell>
          <cell r="O89">
            <v>14.204282575681207</v>
          </cell>
          <cell r="P89">
            <v>11.007874833248922</v>
          </cell>
          <cell r="Q89">
            <v>13.273702209846133</v>
          </cell>
          <cell r="R89">
            <v>4.2057893976845939</v>
          </cell>
          <cell r="S89">
            <v>221.30428083986394</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217.09849144217938</v>
          </cell>
        </row>
        <row r="90">
          <cell r="A90" t="str">
            <v>Dry Hole Expense</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row>
        <row r="91">
          <cell r="A91" t="str">
            <v>OPERATING INCOME</v>
          </cell>
          <cell r="C91">
            <v>16.294198610998308</v>
          </cell>
          <cell r="D91">
            <v>7.7313303761711509</v>
          </cell>
          <cell r="E91">
            <v>15.107323864975584</v>
          </cell>
          <cell r="F91">
            <v>26.962121310876601</v>
          </cell>
          <cell r="G91">
            <v>24.466688032372481</v>
          </cell>
          <cell r="H91">
            <v>21.68364713322315</v>
          </cell>
          <cell r="I91">
            <v>19.1000588776947</v>
          </cell>
          <cell r="J91">
            <v>16.523007884606319</v>
          </cell>
          <cell r="K91">
            <v>14.520159416891463</v>
          </cell>
          <cell r="L91">
            <v>12.663134390590491</v>
          </cell>
          <cell r="M91">
            <v>10.939105452752102</v>
          </cell>
          <cell r="N91">
            <v>9.3360657447892272</v>
          </cell>
          <cell r="O91">
            <v>7.5858259561455323</v>
          </cell>
          <cell r="P91">
            <v>8.4899248575059598</v>
          </cell>
          <cell r="Q91">
            <v>4.0907661391646197</v>
          </cell>
          <cell r="R91">
            <v>-6.8416436782103442</v>
          </cell>
          <cell r="S91">
            <v>-221.30428083986394</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-28.946765080314862</v>
          </cell>
        </row>
        <row r="93">
          <cell r="A93" t="str">
            <v>Gain (Loss) on Sale of Assets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row>
        <row r="94">
          <cell r="A94" t="str">
            <v>Other Noncash Income</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L95" t="str">
            <v xml:space="preserve">---------- </v>
          </cell>
          <cell r="M95" t="str">
            <v xml:space="preserve">---------- </v>
          </cell>
          <cell r="N95" t="str">
            <v xml:space="preserve">---------- </v>
          </cell>
          <cell r="O95" t="str">
            <v xml:space="preserve">---------- </v>
          </cell>
          <cell r="P95" t="str">
            <v xml:space="preserve">---------- </v>
          </cell>
          <cell r="Q95" t="str">
            <v xml:space="preserve">---------- </v>
          </cell>
          <cell r="R95" t="str">
            <v xml:space="preserve">---------- </v>
          </cell>
          <cell r="S95" t="str">
            <v xml:space="preserve">---------- </v>
          </cell>
          <cell r="T95" t="str">
            <v xml:space="preserve">---------- </v>
          </cell>
          <cell r="U95" t="str">
            <v xml:space="preserve">---------- </v>
          </cell>
          <cell r="V95" t="str">
            <v xml:space="preserve">---------- </v>
          </cell>
          <cell r="W95" t="str">
            <v xml:space="preserve">---------- </v>
          </cell>
          <cell r="X95" t="str">
            <v xml:space="preserve">---------- </v>
          </cell>
          <cell r="Y95" t="str">
            <v xml:space="preserve">---------- </v>
          </cell>
          <cell r="Z95" t="str">
            <v xml:space="preserve">---------- </v>
          </cell>
          <cell r="AA95" t="str">
            <v xml:space="preserve">---------- </v>
          </cell>
          <cell r="AB95" t="str">
            <v xml:space="preserve">---------- </v>
          </cell>
          <cell r="AC95" t="str">
            <v xml:space="preserve">---------- </v>
          </cell>
          <cell r="AD95" t="str">
            <v xml:space="preserve">---------- </v>
          </cell>
          <cell r="AE95" t="str">
            <v xml:space="preserve">---------- </v>
          </cell>
          <cell r="AF95" t="str">
            <v xml:space="preserve">---------- </v>
          </cell>
          <cell r="AG95" t="str">
            <v xml:space="preserve">---------- </v>
          </cell>
          <cell r="AH95" t="str">
            <v xml:space="preserve">---------- </v>
          </cell>
        </row>
        <row r="96">
          <cell r="A96" t="str">
            <v>NET INCOME (LOSS) BEFORE TAXES</v>
          </cell>
          <cell r="C96">
            <v>16.294198610998308</v>
          </cell>
          <cell r="D96">
            <v>7.7313303761711509</v>
          </cell>
          <cell r="E96">
            <v>15.107323864975584</v>
          </cell>
          <cell r="F96">
            <v>26.962121310876601</v>
          </cell>
          <cell r="G96">
            <v>24.466688032372481</v>
          </cell>
          <cell r="H96">
            <v>21.68364713322315</v>
          </cell>
          <cell r="I96">
            <v>19.1000588776947</v>
          </cell>
          <cell r="J96">
            <v>16.523007884606319</v>
          </cell>
          <cell r="K96">
            <v>14.520159416891463</v>
          </cell>
          <cell r="L96">
            <v>12.663134390590491</v>
          </cell>
          <cell r="M96">
            <v>10.939105452752102</v>
          </cell>
          <cell r="N96">
            <v>9.3360657447892272</v>
          </cell>
          <cell r="O96">
            <v>7.5858259561455323</v>
          </cell>
          <cell r="P96">
            <v>8.4899248575059598</v>
          </cell>
          <cell r="Q96">
            <v>4.0907661391646197</v>
          </cell>
          <cell r="R96">
            <v>-6.8416436782103442</v>
          </cell>
          <cell r="S96">
            <v>-221.30428083986394</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199.19915943775928</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L97" t="str">
            <v xml:space="preserve">---------- </v>
          </cell>
          <cell r="M97" t="str">
            <v xml:space="preserve">---------- </v>
          </cell>
          <cell r="N97" t="str">
            <v xml:space="preserve">---------- </v>
          </cell>
          <cell r="O97" t="str">
            <v xml:space="preserve">---------- </v>
          </cell>
          <cell r="P97" t="str">
            <v xml:space="preserve">---------- </v>
          </cell>
          <cell r="Q97" t="str">
            <v xml:space="preserve">---------- </v>
          </cell>
          <cell r="R97" t="str">
            <v xml:space="preserve">---------- </v>
          </cell>
          <cell r="S97" t="str">
            <v xml:space="preserve">---------- </v>
          </cell>
          <cell r="T97" t="str">
            <v xml:space="preserve">---------- </v>
          </cell>
          <cell r="U97" t="str">
            <v xml:space="preserve">---------- </v>
          </cell>
          <cell r="V97" t="str">
            <v xml:space="preserve">---------- </v>
          </cell>
          <cell r="W97" t="str">
            <v xml:space="preserve">---------- </v>
          </cell>
          <cell r="X97" t="str">
            <v xml:space="preserve">---------- </v>
          </cell>
          <cell r="Y97" t="str">
            <v xml:space="preserve">---------- </v>
          </cell>
          <cell r="Z97" t="str">
            <v xml:space="preserve">---------- </v>
          </cell>
          <cell r="AA97" t="str">
            <v xml:space="preserve">---------- </v>
          </cell>
          <cell r="AB97" t="str">
            <v xml:space="preserve">---------- </v>
          </cell>
          <cell r="AC97" t="str">
            <v xml:space="preserve">---------- </v>
          </cell>
          <cell r="AD97" t="str">
            <v xml:space="preserve">---------- </v>
          </cell>
          <cell r="AE97" t="str">
            <v xml:space="preserve">---------- </v>
          </cell>
          <cell r="AF97" t="str">
            <v xml:space="preserve">---------- </v>
          </cell>
          <cell r="AG97" t="str">
            <v xml:space="preserve">---------- </v>
          </cell>
          <cell r="AH97" t="str">
            <v xml:space="preserve">---------- </v>
          </cell>
        </row>
        <row r="98">
          <cell r="A98" t="str">
            <v>Current U.S. Income Taxes</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A99" t="str">
            <v>Current Foreign Income Taxes</v>
          </cell>
          <cell r="C99">
            <v>0</v>
          </cell>
          <cell r="D99">
            <v>0</v>
          </cell>
          <cell r="E99">
            <v>0</v>
          </cell>
          <cell r="F99">
            <v>0</v>
          </cell>
          <cell r="G99">
            <v>0</v>
          </cell>
          <cell r="H99">
            <v>6.657278120246497</v>
          </cell>
          <cell r="I99">
            <v>7.3613771880891745</v>
          </cell>
          <cell r="J99">
            <v>7.8988162254995071</v>
          </cell>
          <cell r="K99">
            <v>9.760303871587352</v>
          </cell>
          <cell r="L99">
            <v>6.7682609528893085</v>
          </cell>
          <cell r="M99">
            <v>8.3411695777974089</v>
          </cell>
          <cell r="N99">
            <v>7.7068458346161783</v>
          </cell>
          <cell r="O99">
            <v>6.9516108191088621</v>
          </cell>
          <cell r="P99">
            <v>6.1966680879800018</v>
          </cell>
          <cell r="Q99">
            <v>5.4931568093381582</v>
          </cell>
          <cell r="R99">
            <v>4.9416462510417762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73.135487487152446</v>
          </cell>
        </row>
        <row r="100">
          <cell r="A100" t="str">
            <v>Deferred U.S. Income Taxes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row>
        <row r="101">
          <cell r="A101" t="str">
            <v>Deferred Foreign Income Taxes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L102" t="str">
            <v xml:space="preserve">---------- </v>
          </cell>
          <cell r="M102" t="str">
            <v xml:space="preserve">---------- </v>
          </cell>
          <cell r="N102" t="str">
            <v xml:space="preserve">---------- </v>
          </cell>
          <cell r="O102" t="str">
            <v xml:space="preserve">---------- </v>
          </cell>
          <cell r="P102" t="str">
            <v xml:space="preserve">---------- </v>
          </cell>
          <cell r="Q102" t="str">
            <v xml:space="preserve">---------- </v>
          </cell>
          <cell r="R102" t="str">
            <v xml:space="preserve">---------- </v>
          </cell>
          <cell r="S102" t="str">
            <v xml:space="preserve">---------- </v>
          </cell>
          <cell r="T102" t="str">
            <v xml:space="preserve">---------- </v>
          </cell>
          <cell r="U102" t="str">
            <v xml:space="preserve">---------- </v>
          </cell>
          <cell r="V102" t="str">
            <v xml:space="preserve">---------- </v>
          </cell>
          <cell r="W102" t="str">
            <v xml:space="preserve">---------- </v>
          </cell>
          <cell r="X102" t="str">
            <v xml:space="preserve">---------- </v>
          </cell>
          <cell r="Y102" t="str">
            <v xml:space="preserve">---------- </v>
          </cell>
          <cell r="Z102" t="str">
            <v xml:space="preserve">---------- </v>
          </cell>
          <cell r="AA102" t="str">
            <v xml:space="preserve">---------- </v>
          </cell>
          <cell r="AB102" t="str">
            <v xml:space="preserve">---------- </v>
          </cell>
          <cell r="AC102" t="str">
            <v xml:space="preserve">---------- </v>
          </cell>
          <cell r="AD102" t="str">
            <v xml:space="preserve">---------- </v>
          </cell>
          <cell r="AE102" t="str">
            <v xml:space="preserve">---------- </v>
          </cell>
          <cell r="AF102" t="str">
            <v xml:space="preserve">---------- </v>
          </cell>
          <cell r="AG102" t="str">
            <v xml:space="preserve">---------- </v>
          </cell>
          <cell r="AH102" t="str">
            <v xml:space="preserve">---------- </v>
          </cell>
        </row>
        <row r="103">
          <cell r="A103" t="str">
            <v>NET INCOME (LOSS)</v>
          </cell>
          <cell r="C103">
            <v>16.294198610998308</v>
          </cell>
          <cell r="D103">
            <v>7.7313303761711509</v>
          </cell>
          <cell r="E103">
            <v>15.107323864975584</v>
          </cell>
          <cell r="F103">
            <v>26.962121310876601</v>
          </cell>
          <cell r="G103">
            <v>24.466688032372481</v>
          </cell>
          <cell r="H103">
            <v>15.026369012976653</v>
          </cell>
          <cell r="I103">
            <v>11.738681689605524</v>
          </cell>
          <cell r="J103">
            <v>8.6241916591068115</v>
          </cell>
          <cell r="K103">
            <v>4.7598555453041111</v>
          </cell>
          <cell r="L103">
            <v>5.8948734377011824</v>
          </cell>
          <cell r="M103">
            <v>2.5979358749546932</v>
          </cell>
          <cell r="N103">
            <v>1.6292199101730489</v>
          </cell>
          <cell r="O103">
            <v>0.63421513703667021</v>
          </cell>
          <cell r="P103">
            <v>2.293256769525958</v>
          </cell>
          <cell r="Q103">
            <v>-1.4023906701735385</v>
          </cell>
          <cell r="R103">
            <v>-11.78328992925212</v>
          </cell>
          <cell r="S103">
            <v>-221.30428083986394</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126.06367195060693</v>
          </cell>
        </row>
        <row r="104">
          <cell r="A104" t="str">
            <v>=</v>
          </cell>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L104" t="str">
            <v xml:space="preserve"> =========</v>
          </cell>
          <cell r="M104" t="str">
            <v xml:space="preserve"> =========</v>
          </cell>
          <cell r="N104" t="str">
            <v xml:space="preserve"> =========</v>
          </cell>
          <cell r="O104" t="str">
            <v xml:space="preserve"> =========</v>
          </cell>
          <cell r="P104" t="str">
            <v xml:space="preserve"> =========</v>
          </cell>
          <cell r="Q104" t="str">
            <v xml:space="preserve"> =========</v>
          </cell>
          <cell r="R104" t="str">
            <v xml:space="preserve"> =========</v>
          </cell>
          <cell r="S104" t="str">
            <v xml:space="preserve"> =========</v>
          </cell>
          <cell r="T104" t="str">
            <v xml:space="preserve"> =========</v>
          </cell>
          <cell r="U104" t="str">
            <v xml:space="preserve"> =========</v>
          </cell>
          <cell r="V104" t="str">
            <v xml:space="preserve"> =========</v>
          </cell>
          <cell r="W104" t="str">
            <v xml:space="preserve"> =========</v>
          </cell>
          <cell r="X104" t="str">
            <v xml:space="preserve"> =========</v>
          </cell>
          <cell r="Y104" t="str">
            <v xml:space="preserve"> =========</v>
          </cell>
          <cell r="Z104" t="str">
            <v xml:space="preserve"> =========</v>
          </cell>
          <cell r="AA104" t="str">
            <v xml:space="preserve"> =========</v>
          </cell>
          <cell r="AB104" t="str">
            <v xml:space="preserve"> =========</v>
          </cell>
          <cell r="AC104" t="str">
            <v xml:space="preserve"> =========</v>
          </cell>
          <cell r="AD104" t="str">
            <v xml:space="preserve"> =========</v>
          </cell>
          <cell r="AE104" t="str">
            <v xml:space="preserve"> =========</v>
          </cell>
          <cell r="AF104" t="str">
            <v xml:space="preserve"> =========</v>
          </cell>
          <cell r="AG104" t="str">
            <v xml:space="preserve"> =========</v>
          </cell>
          <cell r="AH104" t="str">
            <v xml:space="preserve"> =========</v>
          </cell>
        </row>
        <row r="105">
          <cell r="A105" t="str">
            <v>CASH FLOW STATEMENT</v>
          </cell>
        </row>
        <row r="106">
          <cell r="A106" t="str">
            <v>Cash Flow From Operations</v>
          </cell>
          <cell r="C106">
            <v>45.274198610998305</v>
          </cell>
          <cell r="D106">
            <v>30.66642626632348</v>
          </cell>
          <cell r="E106">
            <v>22.883839389147298</v>
          </cell>
          <cell r="F106">
            <v>45.596248152848617</v>
          </cell>
          <cell r="G106">
            <v>42.221417952157111</v>
          </cell>
          <cell r="H106">
            <v>32.265969076310988</v>
          </cell>
          <cell r="I106">
            <v>28.493174720933229</v>
          </cell>
          <cell r="J106">
            <v>24.923106381726747</v>
          </cell>
          <cell r="K106">
            <v>20.632327180764712</v>
          </cell>
          <cell r="L106">
            <v>21.369756382007857</v>
          </cell>
          <cell r="M106">
            <v>17.703931753734189</v>
          </cell>
          <cell r="N106">
            <v>16.39502528166668</v>
          </cell>
          <cell r="O106">
            <v>14.838497712717878</v>
          </cell>
          <cell r="P106">
            <v>13.30113160277488</v>
          </cell>
          <cell r="Q106">
            <v>11.871311539672595</v>
          </cell>
          <cell r="R106">
            <v>-7.5775005315675266</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343.16216339278628</v>
          </cell>
        </row>
        <row r="107">
          <cell r="AH107" t="str">
            <v/>
          </cell>
        </row>
        <row r="108">
          <cell r="A108" t="str">
            <v>Expenditures for PP&amp;E</v>
          </cell>
          <cell r="C108">
            <v>24.511213993923977</v>
          </cell>
          <cell r="D108">
            <v>12.571958670415324</v>
          </cell>
          <cell r="E108">
            <v>5.6839999999999993</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18.255958670415325</v>
          </cell>
        </row>
        <row r="109">
          <cell r="A109" t="str">
            <v>Proceeds from Asset Sales</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A110" t="str">
            <v>Debt Repayments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A111" t="str">
            <v>Other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N112" t="str">
            <v xml:space="preserve">---------- </v>
          </cell>
          <cell r="O112" t="str">
            <v xml:space="preserve">---------- </v>
          </cell>
          <cell r="P112" t="str">
            <v xml:space="preserve">---------- </v>
          </cell>
          <cell r="Q112" t="str">
            <v xml:space="preserve">---------- </v>
          </cell>
          <cell r="R112" t="str">
            <v xml:space="preserve">---------- </v>
          </cell>
          <cell r="S112" t="str">
            <v xml:space="preserve">---------- </v>
          </cell>
          <cell r="T112" t="str">
            <v xml:space="preserve">---------- </v>
          </cell>
          <cell r="U112" t="str">
            <v xml:space="preserve">---------- </v>
          </cell>
          <cell r="V112" t="str">
            <v xml:space="preserve">---------- </v>
          </cell>
          <cell r="W112" t="str">
            <v xml:space="preserve">---------- </v>
          </cell>
          <cell r="X112" t="str">
            <v xml:space="preserve">---------- </v>
          </cell>
          <cell r="Y112" t="str">
            <v xml:space="preserve">---------- </v>
          </cell>
          <cell r="Z112" t="str">
            <v xml:space="preserve">---------- </v>
          </cell>
          <cell r="AA112" t="str">
            <v xml:space="preserve">---------- </v>
          </cell>
          <cell r="AB112" t="str">
            <v xml:space="preserve">---------- </v>
          </cell>
          <cell r="AC112" t="str">
            <v xml:space="preserve">---------- </v>
          </cell>
          <cell r="AD112" t="str">
            <v xml:space="preserve">---------- </v>
          </cell>
          <cell r="AE112" t="str">
            <v xml:space="preserve">---------- </v>
          </cell>
          <cell r="AF112" t="str">
            <v xml:space="preserve">---------- </v>
          </cell>
          <cell r="AG112" t="str">
            <v xml:space="preserve">---------- </v>
          </cell>
          <cell r="AH112" t="str">
            <v xml:space="preserve">---------- </v>
          </cell>
        </row>
        <row r="113">
          <cell r="A113" t="str">
            <v>NET CASH FLOW</v>
          </cell>
          <cell r="C113">
            <v>20.762984617074327</v>
          </cell>
          <cell r="D113">
            <v>18.094467595908156</v>
          </cell>
          <cell r="E113">
            <v>17.1998393891473</v>
          </cell>
          <cell r="F113">
            <v>45.596248152848617</v>
          </cell>
          <cell r="G113">
            <v>42.221417952157111</v>
          </cell>
          <cell r="H113">
            <v>32.265969076310988</v>
          </cell>
          <cell r="I113">
            <v>28.493174720933229</v>
          </cell>
          <cell r="J113">
            <v>24.923106381726747</v>
          </cell>
          <cell r="K113">
            <v>20.632327180764712</v>
          </cell>
          <cell r="L113">
            <v>21.369756382007857</v>
          </cell>
          <cell r="M113">
            <v>17.703931753734189</v>
          </cell>
          <cell r="N113">
            <v>16.39502528166668</v>
          </cell>
          <cell r="O113">
            <v>14.838497712717878</v>
          </cell>
          <cell r="P113">
            <v>13.30113160277488</v>
          </cell>
          <cell r="Q113">
            <v>11.871311539672595</v>
          </cell>
          <cell r="R113">
            <v>-7.5775005315675266</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324.90620472237094</v>
          </cell>
        </row>
        <row r="115">
          <cell r="A115" t="str">
            <v>DISCOUNTED NET CASH FLOW</v>
          </cell>
          <cell r="C115">
            <v>20.762984617074327</v>
          </cell>
          <cell r="D115">
            <v>16.800291396779361</v>
          </cell>
          <cell r="E115">
            <v>13.766939620511573</v>
          </cell>
          <cell r="F115">
            <v>31.461841261697387</v>
          </cell>
          <cell r="G115">
            <v>25.11480740850276</v>
          </cell>
          <cell r="H115">
            <v>16.545647276870941</v>
          </cell>
          <cell r="I115">
            <v>12.59568817386466</v>
          </cell>
          <cell r="J115">
            <v>9.4978485738071576</v>
          </cell>
          <cell r="K115">
            <v>6.7781831088495226</v>
          </cell>
          <cell r="L115">
            <v>6.0521079071234709</v>
          </cell>
          <cell r="M115">
            <v>4.322339036089728</v>
          </cell>
          <cell r="N115">
            <v>3.450668217735791</v>
          </cell>
          <cell r="O115">
            <v>2.6922975623312468</v>
          </cell>
          <cell r="P115">
            <v>2.0804808617859223</v>
          </cell>
          <cell r="Q115">
            <v>1.6007217565735419</v>
          </cell>
          <cell r="R115">
            <v>-0.88081587168275299</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152.75986216252304</v>
          </cell>
        </row>
        <row r="116">
          <cell r="A116" t="str">
            <v>=</v>
          </cell>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L116" t="str">
            <v xml:space="preserve"> =========</v>
          </cell>
          <cell r="M116" t="str">
            <v xml:space="preserve"> =========</v>
          </cell>
          <cell r="N116" t="str">
            <v xml:space="preserve"> =========</v>
          </cell>
          <cell r="O116" t="str">
            <v xml:space="preserve"> =========</v>
          </cell>
          <cell r="P116" t="str">
            <v xml:space="preserve"> =========</v>
          </cell>
          <cell r="Q116" t="str">
            <v xml:space="preserve"> =========</v>
          </cell>
          <cell r="R116" t="str">
            <v xml:space="preserve"> =========</v>
          </cell>
          <cell r="S116" t="str">
            <v xml:space="preserve"> =========</v>
          </cell>
          <cell r="T116" t="str">
            <v xml:space="preserve"> =========</v>
          </cell>
          <cell r="U116" t="str">
            <v xml:space="preserve"> =========</v>
          </cell>
          <cell r="V116" t="str">
            <v xml:space="preserve"> =========</v>
          </cell>
          <cell r="W116" t="str">
            <v xml:space="preserve"> =========</v>
          </cell>
          <cell r="X116" t="str">
            <v xml:space="preserve"> =========</v>
          </cell>
          <cell r="Y116" t="str">
            <v xml:space="preserve"> =========</v>
          </cell>
          <cell r="Z116" t="str">
            <v xml:space="preserve"> =========</v>
          </cell>
          <cell r="AA116" t="str">
            <v xml:space="preserve"> =========</v>
          </cell>
          <cell r="AB116" t="str">
            <v xml:space="preserve"> =========</v>
          </cell>
          <cell r="AC116" t="str">
            <v xml:space="preserve"> =========</v>
          </cell>
          <cell r="AD116" t="str">
            <v xml:space="preserve"> =========</v>
          </cell>
          <cell r="AE116" t="str">
            <v xml:space="preserve"> =========</v>
          </cell>
          <cell r="AF116" t="str">
            <v xml:space="preserve"> =========</v>
          </cell>
          <cell r="AG116" t="str">
            <v xml:space="preserve"> =========</v>
          </cell>
          <cell r="AH116" t="str">
            <v>=</v>
          </cell>
        </row>
        <row r="117">
          <cell r="A117" t="str">
            <v>PROGRAM SPENDING</v>
          </cell>
          <cell r="AH117" t="str">
            <v/>
          </cell>
        </row>
        <row r="118">
          <cell r="A118" t="str">
            <v xml:space="preserve">   Capital Expenditures</v>
          </cell>
          <cell r="AH118" t="str">
            <v/>
          </cell>
        </row>
        <row r="119">
          <cell r="A119" t="str">
            <v xml:space="preserve">      Gross Exploratory Wells</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AH119">
            <v>0</v>
          </cell>
        </row>
        <row r="120">
          <cell r="A120" t="str">
            <v xml:space="preserve">      Development Wells</v>
          </cell>
          <cell r="C120">
            <v>10.335850000000001</v>
          </cell>
          <cell r="D120">
            <v>7.4466000000000001</v>
          </cell>
          <cell r="E120">
            <v>4.6339999999999995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12.0806</v>
          </cell>
        </row>
        <row r="121">
          <cell r="A121" t="str">
            <v xml:space="preserve">      Development Dry Holes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2">
          <cell r="A122" t="str">
            <v xml:space="preserve">      Production Equipment</v>
          </cell>
          <cell r="C122">
            <v>13.017199999999999</v>
          </cell>
          <cell r="D122">
            <v>2.9483999999999999</v>
          </cell>
          <cell r="E122">
            <v>1.05</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3.9984000000000002</v>
          </cell>
        </row>
        <row r="123">
          <cell r="A123" t="str">
            <v xml:space="preserve">      Gas Gathering</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row>
        <row r="124">
          <cell r="A124" t="str">
            <v xml:space="preserve">      Property Acquisitions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row>
        <row r="125">
          <cell r="A125" t="str">
            <v xml:space="preserve">      Lease Acquisitions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row>
        <row r="126">
          <cell r="A126" t="str">
            <v xml:space="preserve">      Gas Plant</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row>
        <row r="127">
          <cell r="A127" t="str">
            <v xml:space="preserve">      Other</v>
          </cell>
          <cell r="C127">
            <v>1.1581639939239785</v>
          </cell>
          <cell r="D127">
            <v>1.9769586704153255</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1.9769586704153255</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L128" t="str">
            <v xml:space="preserve">---------- </v>
          </cell>
          <cell r="M128" t="str">
            <v xml:space="preserve">---------- </v>
          </cell>
          <cell r="N128" t="str">
            <v xml:space="preserve">---------- </v>
          </cell>
          <cell r="O128" t="str">
            <v xml:space="preserve">---------- </v>
          </cell>
          <cell r="P128" t="str">
            <v xml:space="preserve">---------- </v>
          </cell>
          <cell r="Q128" t="str">
            <v xml:space="preserve">---------- </v>
          </cell>
          <cell r="R128" t="str">
            <v xml:space="preserve">---------- </v>
          </cell>
          <cell r="S128" t="str">
            <v xml:space="preserve">---------- </v>
          </cell>
          <cell r="T128" t="str">
            <v xml:space="preserve">---------- </v>
          </cell>
          <cell r="U128" t="str">
            <v xml:space="preserve">---------- </v>
          </cell>
          <cell r="V128" t="str">
            <v xml:space="preserve">---------- </v>
          </cell>
          <cell r="W128" t="str">
            <v xml:space="preserve">---------- </v>
          </cell>
          <cell r="X128" t="str">
            <v xml:space="preserve">---------- </v>
          </cell>
          <cell r="Y128" t="str">
            <v xml:space="preserve">---------- </v>
          </cell>
          <cell r="Z128" t="str">
            <v xml:space="preserve">---------- </v>
          </cell>
          <cell r="AA128" t="str">
            <v xml:space="preserve">---------- </v>
          </cell>
          <cell r="AB128" t="str">
            <v xml:space="preserve">---------- </v>
          </cell>
          <cell r="AC128" t="str">
            <v xml:space="preserve">---------- </v>
          </cell>
          <cell r="AD128" t="str">
            <v xml:space="preserve">---------- </v>
          </cell>
          <cell r="AE128" t="str">
            <v xml:space="preserve">---------- </v>
          </cell>
          <cell r="AF128" t="str">
            <v xml:space="preserve">---------- </v>
          </cell>
          <cell r="AG128" t="str">
            <v xml:space="preserve">---------- </v>
          </cell>
          <cell r="AH128" t="str">
            <v xml:space="preserve">---------- </v>
          </cell>
        </row>
        <row r="129">
          <cell r="C129">
            <v>24.511213993923977</v>
          </cell>
          <cell r="D129">
            <v>12.371958670415324</v>
          </cell>
          <cell r="E129">
            <v>5.6839999999999993</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18.055958670415322</v>
          </cell>
        </row>
        <row r="130">
          <cell r="A130" t="str">
            <v xml:space="preserve">   Capitalized Interest</v>
          </cell>
          <cell r="C130">
            <v>0</v>
          </cell>
          <cell r="D130">
            <v>0.2</v>
          </cell>
          <cell r="H130">
            <v>0</v>
          </cell>
          <cell r="AH130">
            <v>0.2</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L131" t="str">
            <v xml:space="preserve">---------- </v>
          </cell>
          <cell r="M131" t="str">
            <v xml:space="preserve">---------- </v>
          </cell>
          <cell r="N131" t="str">
            <v xml:space="preserve">---------- </v>
          </cell>
          <cell r="O131" t="str">
            <v xml:space="preserve">---------- </v>
          </cell>
          <cell r="P131" t="str">
            <v xml:space="preserve">---------- </v>
          </cell>
          <cell r="Q131" t="str">
            <v xml:space="preserve">---------- </v>
          </cell>
          <cell r="R131" t="str">
            <v xml:space="preserve">---------- </v>
          </cell>
          <cell r="S131" t="str">
            <v xml:space="preserve">---------- </v>
          </cell>
          <cell r="T131" t="str">
            <v xml:space="preserve">---------- </v>
          </cell>
          <cell r="U131" t="str">
            <v xml:space="preserve">---------- </v>
          </cell>
          <cell r="V131" t="str">
            <v xml:space="preserve">---------- </v>
          </cell>
          <cell r="W131" t="str">
            <v xml:space="preserve">---------- </v>
          </cell>
          <cell r="X131" t="str">
            <v xml:space="preserve">---------- </v>
          </cell>
          <cell r="Y131" t="str">
            <v xml:space="preserve">---------- </v>
          </cell>
          <cell r="Z131" t="str">
            <v xml:space="preserve">---------- </v>
          </cell>
          <cell r="AA131" t="str">
            <v xml:space="preserve">---------- </v>
          </cell>
          <cell r="AB131" t="str">
            <v xml:space="preserve">---------- </v>
          </cell>
          <cell r="AC131" t="str">
            <v xml:space="preserve">---------- </v>
          </cell>
          <cell r="AD131" t="str">
            <v xml:space="preserve">---------- </v>
          </cell>
          <cell r="AE131" t="str">
            <v xml:space="preserve">---------- </v>
          </cell>
          <cell r="AF131" t="str">
            <v xml:space="preserve">---------- </v>
          </cell>
          <cell r="AG131" t="str">
            <v xml:space="preserve">---------- </v>
          </cell>
          <cell r="AH131" t="str">
            <v xml:space="preserve">---------- </v>
          </cell>
        </row>
        <row r="132">
          <cell r="A132" t="str">
            <v xml:space="preserve">   TOTAL Capital Expenditures</v>
          </cell>
          <cell r="C132">
            <v>24.511213993923977</v>
          </cell>
          <cell r="D132">
            <v>12.571958670415324</v>
          </cell>
          <cell r="E132">
            <v>5.6839999999999993</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18.255958670415325</v>
          </cell>
        </row>
        <row r="133">
          <cell r="AH133" t="str">
            <v/>
          </cell>
        </row>
        <row r="134">
          <cell r="A134" t="str">
            <v xml:space="preserve">  EXPLORATION EXPENSES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L135" t="str">
            <v xml:space="preserve">---------- </v>
          </cell>
          <cell r="M135" t="str">
            <v xml:space="preserve">---------- </v>
          </cell>
          <cell r="N135" t="str">
            <v xml:space="preserve">---------- </v>
          </cell>
          <cell r="O135" t="str">
            <v xml:space="preserve">---------- </v>
          </cell>
          <cell r="P135" t="str">
            <v xml:space="preserve">---------- </v>
          </cell>
          <cell r="Q135" t="str">
            <v xml:space="preserve">---------- </v>
          </cell>
          <cell r="R135" t="str">
            <v xml:space="preserve">---------- </v>
          </cell>
          <cell r="S135" t="str">
            <v xml:space="preserve">---------- </v>
          </cell>
          <cell r="T135" t="str">
            <v xml:space="preserve">---------- </v>
          </cell>
          <cell r="U135" t="str">
            <v xml:space="preserve">---------- </v>
          </cell>
          <cell r="V135" t="str">
            <v xml:space="preserve">---------- </v>
          </cell>
          <cell r="W135" t="str">
            <v xml:space="preserve">---------- </v>
          </cell>
          <cell r="X135" t="str">
            <v xml:space="preserve">---------- </v>
          </cell>
          <cell r="Y135" t="str">
            <v xml:space="preserve">---------- </v>
          </cell>
          <cell r="Z135" t="str">
            <v xml:space="preserve">---------- </v>
          </cell>
          <cell r="AA135" t="str">
            <v xml:space="preserve">---------- </v>
          </cell>
          <cell r="AB135" t="str">
            <v xml:space="preserve">---------- </v>
          </cell>
          <cell r="AC135" t="str">
            <v xml:space="preserve">---------- </v>
          </cell>
          <cell r="AD135" t="str">
            <v xml:space="preserve">---------- </v>
          </cell>
          <cell r="AE135" t="str">
            <v xml:space="preserve">---------- </v>
          </cell>
          <cell r="AF135" t="str">
            <v xml:space="preserve">---------- </v>
          </cell>
          <cell r="AG135" t="str">
            <v xml:space="preserve">---------- </v>
          </cell>
          <cell r="AH135" t="str">
            <v xml:space="preserve">---------- </v>
          </cell>
        </row>
        <row r="136">
          <cell r="A136" t="str">
            <v>TOTAL PROGRAM EXPENDITURES</v>
          </cell>
          <cell r="C136">
            <v>24.511213993923977</v>
          </cell>
          <cell r="D136">
            <v>12.571958670415324</v>
          </cell>
          <cell r="E136">
            <v>5.6839999999999993</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18.255958670415325</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L137" t="str">
            <v xml:space="preserve"> =========</v>
          </cell>
          <cell r="M137" t="str">
            <v xml:space="preserve"> =========</v>
          </cell>
          <cell r="N137" t="str">
            <v xml:space="preserve"> =========</v>
          </cell>
          <cell r="O137" t="str">
            <v xml:space="preserve"> =========</v>
          </cell>
          <cell r="P137" t="str">
            <v xml:space="preserve"> =========</v>
          </cell>
          <cell r="Q137" t="str">
            <v xml:space="preserve"> =========</v>
          </cell>
          <cell r="R137" t="str">
            <v xml:space="preserve"> =========</v>
          </cell>
          <cell r="S137" t="str">
            <v xml:space="preserve"> =========</v>
          </cell>
          <cell r="T137" t="str">
            <v xml:space="preserve"> =========</v>
          </cell>
          <cell r="U137" t="str">
            <v xml:space="preserve"> =========</v>
          </cell>
          <cell r="V137" t="str">
            <v xml:space="preserve"> =========</v>
          </cell>
          <cell r="W137" t="str">
            <v xml:space="preserve"> =========</v>
          </cell>
          <cell r="X137" t="str">
            <v xml:space="preserve"> =========</v>
          </cell>
          <cell r="Y137" t="str">
            <v xml:space="preserve"> =========</v>
          </cell>
          <cell r="Z137" t="str">
            <v xml:space="preserve"> =========</v>
          </cell>
          <cell r="AA137" t="str">
            <v xml:space="preserve"> =========</v>
          </cell>
          <cell r="AB137" t="str">
            <v xml:space="preserve"> =========</v>
          </cell>
          <cell r="AC137" t="str">
            <v xml:space="preserve"> =========</v>
          </cell>
          <cell r="AD137" t="str">
            <v xml:space="preserve"> =========</v>
          </cell>
          <cell r="AE137" t="str">
            <v xml:space="preserve"> =========</v>
          </cell>
          <cell r="AF137" t="str">
            <v xml:space="preserve"> =========</v>
          </cell>
          <cell r="AG137" t="str">
            <v xml:space="preserve"> =========</v>
          </cell>
          <cell r="AH137" t="str">
            <v xml:space="preserve"> =========</v>
          </cell>
        </row>
        <row r="138">
          <cell r="A138" t="str">
            <v>NET RESERVE INFORMATION</v>
          </cell>
          <cell r="AH138" t="str">
            <v/>
          </cell>
        </row>
        <row r="139">
          <cell r="A139" t="str">
            <v>OIL  Reserves - Beginning of Year (MMB)</v>
          </cell>
          <cell r="C139">
            <v>53.130279999999999</v>
          </cell>
          <cell r="D139">
            <v>78.386585308500003</v>
          </cell>
          <cell r="E139">
            <v>69.319040000000001</v>
          </cell>
          <cell r="F139">
            <v>65.163588000000004</v>
          </cell>
          <cell r="G139">
            <v>60.333647937500004</v>
          </cell>
          <cell r="H139">
            <v>55.831347661250007</v>
          </cell>
          <cell r="I139">
            <v>51.613148195525007</v>
          </cell>
          <cell r="J139">
            <v>47.658435337614506</v>
          </cell>
          <cell r="K139">
            <v>43.948127082849716</v>
          </cell>
          <cell r="L139">
            <v>40.46455898709366</v>
          </cell>
          <cell r="M139">
            <v>37.191378121497657</v>
          </cell>
          <cell r="N139">
            <v>34.113444975215131</v>
          </cell>
          <cell r="O139">
            <v>31.216742710084699</v>
          </cell>
          <cell r="P139">
            <v>28.534804375758405</v>
          </cell>
          <cell r="Q139">
            <v>26.065286892980325</v>
          </cell>
          <cell r="R139">
            <v>23.793345512507322</v>
          </cell>
          <cell r="S139">
            <v>21.702925797556844</v>
          </cell>
          <cell r="T139">
            <v>21.702925797556844</v>
          </cell>
          <cell r="U139">
            <v>21.702925797556844</v>
          </cell>
          <cell r="V139">
            <v>21.702925797556844</v>
          </cell>
          <cell r="W139">
            <v>21.702925797556844</v>
          </cell>
          <cell r="X139">
            <v>0</v>
          </cell>
          <cell r="Y139">
            <v>0</v>
          </cell>
          <cell r="Z139">
            <v>0</v>
          </cell>
          <cell r="AA139">
            <v>0</v>
          </cell>
          <cell r="AB139">
            <v>0</v>
          </cell>
          <cell r="AC139">
            <v>0</v>
          </cell>
          <cell r="AD139">
            <v>0</v>
          </cell>
          <cell r="AE139">
            <v>0</v>
          </cell>
          <cell r="AF139">
            <v>0</v>
          </cell>
          <cell r="AG139">
            <v>0</v>
          </cell>
          <cell r="AH139" t="str">
            <v/>
          </cell>
        </row>
        <row r="140">
          <cell r="A140" t="str">
            <v xml:space="preserve">   Oil Production</v>
          </cell>
          <cell r="C140">
            <v>4.9864946914999999</v>
          </cell>
          <cell r="D140">
            <v>4.8519049254455453</v>
          </cell>
          <cell r="E140">
            <v>4.1554519999999995</v>
          </cell>
          <cell r="F140">
            <v>4.8299400624999995</v>
          </cell>
          <cell r="G140">
            <v>4.5023002762499988</v>
          </cell>
          <cell r="H140">
            <v>4.2181994657249993</v>
          </cell>
          <cell r="I140">
            <v>3.9547128579104989</v>
          </cell>
          <cell r="J140">
            <v>3.7103082547647901</v>
          </cell>
          <cell r="K140">
            <v>3.483568095756056</v>
          </cell>
          <cell r="L140">
            <v>3.2731808655960055</v>
          </cell>
          <cell r="M140">
            <v>3.0779331462825259</v>
          </cell>
          <cell r="N140">
            <v>2.8967022651304326</v>
          </cell>
          <cell r="O140">
            <v>2.6819383343262917</v>
          </cell>
          <cell r="P140">
            <v>2.4695174827780821</v>
          </cell>
          <cell r="Q140">
            <v>2.2719413804730029</v>
          </cell>
          <cell r="R140">
            <v>2.0904197149504764</v>
          </cell>
          <cell r="S140">
            <v>0</v>
          </cell>
          <cell r="T140">
            <v>0</v>
          </cell>
          <cell r="U140">
            <v>0</v>
          </cell>
          <cell r="V140">
            <v>0</v>
          </cell>
          <cell r="W140">
            <v>58.833044597348966</v>
          </cell>
          <cell r="X140">
            <v>58.833044597348959</v>
          </cell>
          <cell r="Y140">
            <v>0</v>
          </cell>
          <cell r="Z140">
            <v>0</v>
          </cell>
          <cell r="AA140">
            <v>0</v>
          </cell>
          <cell r="AB140">
            <v>0</v>
          </cell>
          <cell r="AC140">
            <v>0</v>
          </cell>
          <cell r="AD140">
            <v>0</v>
          </cell>
          <cell r="AE140">
            <v>0</v>
          </cell>
          <cell r="AF140">
            <v>0</v>
          </cell>
          <cell r="AG140">
            <v>0</v>
          </cell>
          <cell r="AH140">
            <v>50.377599412938224</v>
          </cell>
        </row>
        <row r="141">
          <cell r="A141" t="str">
            <v xml:space="preserve">   Oil Reserve Additions</v>
          </cell>
          <cell r="C141">
            <v>30.242800000000003</v>
          </cell>
          <cell r="D141">
            <v>31.712800000000001</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row>
        <row r="142">
          <cell r="A142" t="str">
            <v xml:space="preserve">   Oil Reserves Sold</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t="str">
            <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L143" t="str">
            <v xml:space="preserve">---------- </v>
          </cell>
          <cell r="M143" t="str">
            <v xml:space="preserve">---------- </v>
          </cell>
          <cell r="N143" t="str">
            <v xml:space="preserve">---------- </v>
          </cell>
          <cell r="O143" t="str">
            <v xml:space="preserve">---------- </v>
          </cell>
          <cell r="P143" t="str">
            <v xml:space="preserve">---------- </v>
          </cell>
          <cell r="Q143" t="str">
            <v xml:space="preserve">---------- </v>
          </cell>
          <cell r="R143" t="str">
            <v xml:space="preserve">---------- </v>
          </cell>
          <cell r="S143" t="str">
            <v xml:space="preserve">---------- </v>
          </cell>
          <cell r="T143" t="str">
            <v xml:space="preserve">---------- </v>
          </cell>
          <cell r="U143" t="str">
            <v xml:space="preserve">---------- </v>
          </cell>
          <cell r="V143" t="str">
            <v xml:space="preserve">---------- </v>
          </cell>
          <cell r="W143" t="str">
            <v xml:space="preserve">---------- </v>
          </cell>
          <cell r="X143" t="str">
            <v xml:space="preserve">---------- </v>
          </cell>
          <cell r="Y143" t="str">
            <v xml:space="preserve">---------- </v>
          </cell>
          <cell r="Z143" t="str">
            <v xml:space="preserve">---------- </v>
          </cell>
          <cell r="AA143" t="str">
            <v xml:space="preserve">---------- </v>
          </cell>
          <cell r="AB143" t="str">
            <v xml:space="preserve">---------- </v>
          </cell>
          <cell r="AC143" t="str">
            <v xml:space="preserve">---------- </v>
          </cell>
          <cell r="AD143" t="str">
            <v xml:space="preserve">---------- </v>
          </cell>
          <cell r="AE143" t="str">
            <v xml:space="preserve">---------- </v>
          </cell>
          <cell r="AF143" t="str">
            <v xml:space="preserve">---------- </v>
          </cell>
          <cell r="AG143" t="str">
            <v xml:space="preserve">---------- </v>
          </cell>
          <cell r="AH143" t="str">
            <v/>
          </cell>
        </row>
        <row r="144">
          <cell r="A144" t="str">
            <v>OIL Reserves - End of Year</v>
          </cell>
          <cell r="B144">
            <v>53.130279999999999</v>
          </cell>
          <cell r="C144">
            <v>78.386585308500003</v>
          </cell>
          <cell r="D144">
            <v>105.24748038305445</v>
          </cell>
          <cell r="E144">
            <v>65.163588000000004</v>
          </cell>
          <cell r="F144">
            <v>60.333647937500004</v>
          </cell>
          <cell r="G144">
            <v>55.831347661250007</v>
          </cell>
          <cell r="H144">
            <v>51.613148195525007</v>
          </cell>
          <cell r="I144">
            <v>47.658435337614506</v>
          </cell>
          <cell r="J144">
            <v>43.948127082849716</v>
          </cell>
          <cell r="K144">
            <v>40.46455898709366</v>
          </cell>
          <cell r="L144">
            <v>37.191378121497657</v>
          </cell>
          <cell r="M144">
            <v>34.113444975215131</v>
          </cell>
          <cell r="N144">
            <v>31.216742710084699</v>
          </cell>
          <cell r="O144">
            <v>28.534804375758405</v>
          </cell>
          <cell r="P144">
            <v>26.065286892980325</v>
          </cell>
          <cell r="Q144">
            <v>23.793345512507322</v>
          </cell>
          <cell r="R144">
            <v>21.702925797556844</v>
          </cell>
          <cell r="S144">
            <v>21.702925797556844</v>
          </cell>
          <cell r="T144">
            <v>21.702925797556844</v>
          </cell>
          <cell r="U144">
            <v>21.702925797556844</v>
          </cell>
          <cell r="V144">
            <v>21.702925797556844</v>
          </cell>
          <cell r="W144">
            <v>0</v>
          </cell>
          <cell r="X144">
            <v>0</v>
          </cell>
          <cell r="Y144">
            <v>0</v>
          </cell>
          <cell r="Z144">
            <v>0</v>
          </cell>
          <cell r="AA144">
            <v>0</v>
          </cell>
          <cell r="AB144">
            <v>0</v>
          </cell>
          <cell r="AC144">
            <v>0</v>
          </cell>
          <cell r="AD144">
            <v>0</v>
          </cell>
          <cell r="AE144">
            <v>0</v>
          </cell>
          <cell r="AF144">
            <v>0</v>
          </cell>
          <cell r="AG144">
            <v>0</v>
          </cell>
          <cell r="AH144" t="str">
            <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A146" t="str">
            <v>NGL Reserves - Beginning of Year</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row>
        <row r="147">
          <cell r="A147" t="str">
            <v xml:space="preserve">   NGL Production</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row>
        <row r="148">
          <cell r="A148" t="str">
            <v xml:space="preserve">   NGL Reserve Additions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row>
        <row r="149">
          <cell r="A149" t="str">
            <v xml:space="preserve">   NGL Reserves Sold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L150" t="str">
            <v xml:space="preserve">---------- </v>
          </cell>
          <cell r="M150" t="str">
            <v xml:space="preserve">---------- </v>
          </cell>
          <cell r="N150" t="str">
            <v xml:space="preserve">---------- </v>
          </cell>
          <cell r="O150" t="str">
            <v xml:space="preserve">---------- </v>
          </cell>
          <cell r="P150" t="str">
            <v xml:space="preserve">---------- </v>
          </cell>
          <cell r="Q150" t="str">
            <v xml:space="preserve">---------- </v>
          </cell>
          <cell r="R150" t="str">
            <v xml:space="preserve">---------- </v>
          </cell>
          <cell r="S150" t="str">
            <v xml:space="preserve">---------- </v>
          </cell>
          <cell r="T150" t="str">
            <v xml:space="preserve">---------- </v>
          </cell>
          <cell r="U150" t="str">
            <v xml:space="preserve">---------- </v>
          </cell>
          <cell r="V150" t="str">
            <v xml:space="preserve">---------- </v>
          </cell>
          <cell r="W150" t="str">
            <v xml:space="preserve">---------- </v>
          </cell>
          <cell r="X150" t="str">
            <v xml:space="preserve">---------- </v>
          </cell>
          <cell r="Y150" t="str">
            <v xml:space="preserve">---------- </v>
          </cell>
          <cell r="Z150" t="str">
            <v xml:space="preserve">---------- </v>
          </cell>
          <cell r="AA150" t="str">
            <v xml:space="preserve">---------- </v>
          </cell>
          <cell r="AB150" t="str">
            <v xml:space="preserve">---------- </v>
          </cell>
          <cell r="AC150" t="str">
            <v xml:space="preserve">---------- </v>
          </cell>
          <cell r="AD150" t="str">
            <v xml:space="preserve">---------- </v>
          </cell>
          <cell r="AE150" t="str">
            <v xml:space="preserve">---------- </v>
          </cell>
          <cell r="AF150" t="str">
            <v xml:space="preserve">---------- </v>
          </cell>
          <cell r="AG150" t="str">
            <v xml:space="preserve">---------- </v>
          </cell>
        </row>
        <row r="151">
          <cell r="A151" t="str">
            <v>NGL Reserves - End of Year</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L152" t="str">
            <v xml:space="preserve"> =========</v>
          </cell>
          <cell r="M152" t="str">
            <v xml:space="preserve"> =========</v>
          </cell>
          <cell r="N152" t="str">
            <v xml:space="preserve"> =========</v>
          </cell>
          <cell r="O152" t="str">
            <v xml:space="preserve"> =========</v>
          </cell>
          <cell r="P152" t="str">
            <v xml:space="preserve"> =========</v>
          </cell>
          <cell r="Q152" t="str">
            <v xml:space="preserve"> =========</v>
          </cell>
          <cell r="R152" t="str">
            <v xml:space="preserve"> =========</v>
          </cell>
          <cell r="S152" t="str">
            <v xml:space="preserve"> =========</v>
          </cell>
          <cell r="T152" t="str">
            <v xml:space="preserve"> =========</v>
          </cell>
          <cell r="U152" t="str">
            <v xml:space="preserve"> =========</v>
          </cell>
          <cell r="V152" t="str">
            <v xml:space="preserve"> =========</v>
          </cell>
          <cell r="W152" t="str">
            <v xml:space="preserve"> =========</v>
          </cell>
          <cell r="X152" t="str">
            <v xml:space="preserve"> =========</v>
          </cell>
          <cell r="Y152" t="str">
            <v xml:space="preserve"> =========</v>
          </cell>
          <cell r="Z152" t="str">
            <v xml:space="preserve"> =========</v>
          </cell>
          <cell r="AA152" t="str">
            <v xml:space="preserve"> =========</v>
          </cell>
          <cell r="AB152" t="str">
            <v xml:space="preserve"> =========</v>
          </cell>
          <cell r="AC152" t="str">
            <v xml:space="preserve"> =========</v>
          </cell>
          <cell r="AD152" t="str">
            <v xml:space="preserve"> =========</v>
          </cell>
          <cell r="AE152" t="str">
            <v xml:space="preserve"> =========</v>
          </cell>
          <cell r="AF152" t="str">
            <v xml:space="preserve"> =========</v>
          </cell>
          <cell r="AG152" t="str">
            <v xml:space="preserve"> =========</v>
          </cell>
        </row>
        <row r="153">
          <cell r="A153" t="str">
            <v>GAS Reserves - Beginning of Year</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row>
        <row r="154">
          <cell r="A154" t="str">
            <v xml:space="preserve">   Gas Production</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row>
        <row r="155">
          <cell r="A155" t="str">
            <v xml:space="preserve">   Gas Reserve Additions</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row>
        <row r="156">
          <cell r="A156" t="str">
            <v xml:space="preserve">   Gas Reserves Sold</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L157" t="str">
            <v xml:space="preserve">---------- </v>
          </cell>
          <cell r="M157" t="str">
            <v xml:space="preserve">---------- </v>
          </cell>
          <cell r="N157" t="str">
            <v xml:space="preserve">---------- </v>
          </cell>
          <cell r="O157" t="str">
            <v xml:space="preserve">---------- </v>
          </cell>
          <cell r="P157" t="str">
            <v xml:space="preserve">---------- </v>
          </cell>
          <cell r="Q157" t="str">
            <v xml:space="preserve">---------- </v>
          </cell>
          <cell r="R157" t="str">
            <v xml:space="preserve">---------- </v>
          </cell>
          <cell r="S157" t="str">
            <v xml:space="preserve">---------- </v>
          </cell>
          <cell r="T157" t="str">
            <v xml:space="preserve">---------- </v>
          </cell>
          <cell r="U157" t="str">
            <v xml:space="preserve">---------- </v>
          </cell>
          <cell r="V157" t="str">
            <v xml:space="preserve">---------- </v>
          </cell>
          <cell r="W157" t="str">
            <v xml:space="preserve">---------- </v>
          </cell>
          <cell r="X157" t="str">
            <v xml:space="preserve">---------- </v>
          </cell>
          <cell r="Y157" t="str">
            <v xml:space="preserve">---------- </v>
          </cell>
          <cell r="Z157" t="str">
            <v xml:space="preserve">---------- </v>
          </cell>
          <cell r="AA157" t="str">
            <v xml:space="preserve">---------- </v>
          </cell>
          <cell r="AB157" t="str">
            <v xml:space="preserve">---------- </v>
          </cell>
          <cell r="AC157" t="str">
            <v xml:space="preserve">---------- </v>
          </cell>
          <cell r="AD157" t="str">
            <v xml:space="preserve">---------- </v>
          </cell>
          <cell r="AE157" t="str">
            <v xml:space="preserve">---------- </v>
          </cell>
          <cell r="AF157" t="str">
            <v xml:space="preserve">---------- </v>
          </cell>
          <cell r="AG157" t="str">
            <v xml:space="preserve">---------- </v>
          </cell>
        </row>
        <row r="158">
          <cell r="A158" t="str">
            <v>GAS Reserves - End of Year</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t="str">
            <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L159" t="str">
            <v xml:space="preserve"> =========</v>
          </cell>
          <cell r="M159" t="str">
            <v xml:space="preserve"> =========</v>
          </cell>
          <cell r="N159" t="str">
            <v xml:space="preserve"> =========</v>
          </cell>
          <cell r="O159" t="str">
            <v xml:space="preserve"> =========</v>
          </cell>
          <cell r="P159" t="str">
            <v xml:space="preserve"> =========</v>
          </cell>
          <cell r="Q159" t="str">
            <v xml:space="preserve"> =========</v>
          </cell>
          <cell r="R159" t="str">
            <v xml:space="preserve"> =========</v>
          </cell>
          <cell r="S159" t="str">
            <v xml:space="preserve"> =========</v>
          </cell>
          <cell r="T159" t="str">
            <v xml:space="preserve"> =========</v>
          </cell>
          <cell r="U159" t="str">
            <v xml:space="preserve"> =========</v>
          </cell>
          <cell r="V159" t="str">
            <v xml:space="preserve"> =========</v>
          </cell>
          <cell r="W159" t="str">
            <v xml:space="preserve"> =========</v>
          </cell>
          <cell r="X159" t="str">
            <v xml:space="preserve"> =========</v>
          </cell>
          <cell r="Y159" t="str">
            <v xml:space="preserve"> =========</v>
          </cell>
          <cell r="Z159" t="str">
            <v xml:space="preserve"> =========</v>
          </cell>
          <cell r="AA159" t="str">
            <v xml:space="preserve"> =========</v>
          </cell>
          <cell r="AB159" t="str">
            <v xml:space="preserve"> =========</v>
          </cell>
          <cell r="AC159" t="str">
            <v xml:space="preserve"> =========</v>
          </cell>
          <cell r="AD159" t="str">
            <v xml:space="preserve"> =========</v>
          </cell>
          <cell r="AE159" t="str">
            <v xml:space="preserve"> =========</v>
          </cell>
          <cell r="AF159" t="str">
            <v xml:space="preserve"> =========</v>
          </cell>
          <cell r="AG159" t="str">
            <v xml:space="preserve"> =========</v>
          </cell>
          <cell r="AH159" t="str">
            <v/>
          </cell>
        </row>
        <row r="160">
          <cell r="A160" t="str">
            <v>BOE Reserves - Beginning of Year</v>
          </cell>
          <cell r="C160">
            <v>53.130279999999999</v>
          </cell>
          <cell r="D160">
            <v>78.386585308500003</v>
          </cell>
          <cell r="E160">
            <v>69.319040000000001</v>
          </cell>
          <cell r="F160">
            <v>65.163588000000004</v>
          </cell>
          <cell r="G160">
            <v>60.333647937500004</v>
          </cell>
          <cell r="H160">
            <v>55.831347661250007</v>
          </cell>
          <cell r="I160">
            <v>51.613148195525007</v>
          </cell>
          <cell r="J160">
            <v>47.658435337614506</v>
          </cell>
          <cell r="K160">
            <v>43.948127082849716</v>
          </cell>
          <cell r="L160">
            <v>40.46455898709366</v>
          </cell>
          <cell r="M160">
            <v>37.191378121497657</v>
          </cell>
          <cell r="N160">
            <v>34.113444975215131</v>
          </cell>
          <cell r="O160">
            <v>31.216742710084699</v>
          </cell>
          <cell r="P160">
            <v>28.534804375758405</v>
          </cell>
          <cell r="Q160">
            <v>26.065286892980325</v>
          </cell>
          <cell r="R160">
            <v>23.793345512507322</v>
          </cell>
          <cell r="S160">
            <v>21.702925797556844</v>
          </cell>
          <cell r="T160">
            <v>21.702925797556844</v>
          </cell>
          <cell r="U160">
            <v>21.702925797556844</v>
          </cell>
          <cell r="V160">
            <v>21.702925797556844</v>
          </cell>
          <cell r="W160">
            <v>21.702925797556844</v>
          </cell>
          <cell r="X160">
            <v>0</v>
          </cell>
          <cell r="Y160">
            <v>0</v>
          </cell>
          <cell r="Z160">
            <v>0</v>
          </cell>
          <cell r="AA160">
            <v>0</v>
          </cell>
          <cell r="AB160">
            <v>0</v>
          </cell>
          <cell r="AC160">
            <v>0</v>
          </cell>
          <cell r="AD160">
            <v>0</v>
          </cell>
          <cell r="AE160">
            <v>0</v>
          </cell>
          <cell r="AF160">
            <v>0</v>
          </cell>
          <cell r="AG160">
            <v>0</v>
          </cell>
          <cell r="AH160" t="str">
            <v/>
          </cell>
        </row>
        <row r="161">
          <cell r="A161" t="str">
            <v xml:space="preserve">   BOE Production</v>
          </cell>
          <cell r="C161">
            <v>4.9864946914999999</v>
          </cell>
          <cell r="D161">
            <v>4.8519049254455453</v>
          </cell>
          <cell r="E161">
            <v>4.1554519999999995</v>
          </cell>
          <cell r="F161">
            <v>4.8299400624999995</v>
          </cell>
          <cell r="G161">
            <v>4.5023002762499988</v>
          </cell>
          <cell r="H161">
            <v>4.2181994657249993</v>
          </cell>
          <cell r="I161">
            <v>3.9547128579104989</v>
          </cell>
          <cell r="J161">
            <v>3.7103082547647901</v>
          </cell>
          <cell r="K161">
            <v>3.483568095756056</v>
          </cell>
          <cell r="L161">
            <v>3.2731808655960055</v>
          </cell>
          <cell r="M161">
            <v>3.0779331462825259</v>
          </cell>
          <cell r="N161">
            <v>2.8967022651304326</v>
          </cell>
          <cell r="O161">
            <v>2.6819383343262917</v>
          </cell>
          <cell r="P161">
            <v>2.4695174827780821</v>
          </cell>
          <cell r="Q161">
            <v>2.2719413804730029</v>
          </cell>
          <cell r="R161">
            <v>2.0904197149504764</v>
          </cell>
          <cell r="S161">
            <v>0</v>
          </cell>
          <cell r="T161">
            <v>0</v>
          </cell>
          <cell r="U161">
            <v>0</v>
          </cell>
          <cell r="V161">
            <v>0</v>
          </cell>
          <cell r="W161">
            <v>58.833044597348966</v>
          </cell>
          <cell r="X161">
            <v>58.833044597348959</v>
          </cell>
          <cell r="Y161">
            <v>0</v>
          </cell>
          <cell r="Z161">
            <v>0</v>
          </cell>
          <cell r="AA161">
            <v>0</v>
          </cell>
          <cell r="AB161">
            <v>0</v>
          </cell>
          <cell r="AC161">
            <v>0</v>
          </cell>
          <cell r="AD161">
            <v>0</v>
          </cell>
          <cell r="AE161">
            <v>0</v>
          </cell>
          <cell r="AF161">
            <v>0</v>
          </cell>
          <cell r="AG161">
            <v>0</v>
          </cell>
        </row>
        <row r="162">
          <cell r="A162" t="str">
            <v xml:space="preserve">   BOE Reserve Additions</v>
          </cell>
          <cell r="C162">
            <v>30.242800000000003</v>
          </cell>
          <cell r="D162">
            <v>31.712800000000001</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row>
        <row r="163">
          <cell r="A163" t="str">
            <v xml:space="preserve">   BOE Reserves Sold</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L164" t="str">
            <v xml:space="preserve">---------- </v>
          </cell>
          <cell r="M164" t="str">
            <v xml:space="preserve">---------- </v>
          </cell>
          <cell r="N164" t="str">
            <v xml:space="preserve">---------- </v>
          </cell>
          <cell r="O164" t="str">
            <v xml:space="preserve">---------- </v>
          </cell>
          <cell r="P164" t="str">
            <v xml:space="preserve">---------- </v>
          </cell>
          <cell r="Q164" t="str">
            <v xml:space="preserve">---------- </v>
          </cell>
          <cell r="R164" t="str">
            <v xml:space="preserve">---------- </v>
          </cell>
          <cell r="S164" t="str">
            <v xml:space="preserve">---------- </v>
          </cell>
          <cell r="T164" t="str">
            <v xml:space="preserve">---------- </v>
          </cell>
          <cell r="U164" t="str">
            <v xml:space="preserve">---------- </v>
          </cell>
          <cell r="V164" t="str">
            <v xml:space="preserve">---------- </v>
          </cell>
          <cell r="W164" t="str">
            <v xml:space="preserve">---------- </v>
          </cell>
          <cell r="X164" t="str">
            <v xml:space="preserve">---------- </v>
          </cell>
          <cell r="Y164" t="str">
            <v xml:space="preserve">---------- </v>
          </cell>
          <cell r="Z164" t="str">
            <v xml:space="preserve">---------- </v>
          </cell>
          <cell r="AA164" t="str">
            <v xml:space="preserve">---------- </v>
          </cell>
          <cell r="AB164" t="str">
            <v xml:space="preserve">---------- </v>
          </cell>
          <cell r="AC164" t="str">
            <v xml:space="preserve">---------- </v>
          </cell>
          <cell r="AD164" t="str">
            <v xml:space="preserve">---------- </v>
          </cell>
          <cell r="AE164" t="str">
            <v xml:space="preserve">---------- </v>
          </cell>
          <cell r="AF164" t="str">
            <v xml:space="preserve">---------- </v>
          </cell>
          <cell r="AG164" t="str">
            <v xml:space="preserve">---------- </v>
          </cell>
        </row>
        <row r="165">
          <cell r="A165" t="str">
            <v>BOE Reserves - End of Year</v>
          </cell>
          <cell r="B165">
            <v>53.130279999999999</v>
          </cell>
          <cell r="C165">
            <v>78.386585308500003</v>
          </cell>
          <cell r="D165">
            <v>105.24748038305445</v>
          </cell>
          <cell r="E165">
            <v>65.163588000000004</v>
          </cell>
          <cell r="F165">
            <v>60.333647937500004</v>
          </cell>
          <cell r="G165">
            <v>55.831347661250007</v>
          </cell>
          <cell r="H165">
            <v>51.613148195525007</v>
          </cell>
          <cell r="I165">
            <v>47.658435337614506</v>
          </cell>
          <cell r="J165">
            <v>43.948127082849716</v>
          </cell>
          <cell r="K165">
            <v>40.46455898709366</v>
          </cell>
          <cell r="L165">
            <v>37.191378121497657</v>
          </cell>
          <cell r="M165">
            <v>34.113444975215131</v>
          </cell>
          <cell r="N165">
            <v>31.216742710084699</v>
          </cell>
          <cell r="O165">
            <v>28.534804375758405</v>
          </cell>
          <cell r="P165">
            <v>26.065286892980325</v>
          </cell>
          <cell r="Q165">
            <v>23.793345512507322</v>
          </cell>
          <cell r="R165">
            <v>21.702925797556844</v>
          </cell>
          <cell r="S165">
            <v>21.702925797556844</v>
          </cell>
          <cell r="T165">
            <v>21.702925797556844</v>
          </cell>
          <cell r="U165">
            <v>21.702925797556844</v>
          </cell>
          <cell r="V165">
            <v>21.702925797556844</v>
          </cell>
          <cell r="W165">
            <v>0</v>
          </cell>
          <cell r="X165">
            <v>0</v>
          </cell>
          <cell r="Y165">
            <v>0</v>
          </cell>
          <cell r="Z165">
            <v>0</v>
          </cell>
          <cell r="AA165">
            <v>0</v>
          </cell>
          <cell r="AB165">
            <v>0</v>
          </cell>
          <cell r="AC165">
            <v>0</v>
          </cell>
          <cell r="AD165">
            <v>0</v>
          </cell>
          <cell r="AE165">
            <v>0</v>
          </cell>
          <cell r="AF165">
            <v>0</v>
          </cell>
          <cell r="AG165">
            <v>0</v>
          </cell>
        </row>
        <row r="166">
          <cell r="A166" t="str">
            <v>=</v>
          </cell>
          <cell r="B166" t="str">
            <v xml:space="preserve"> =========</v>
          </cell>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L166" t="str">
            <v xml:space="preserve"> =========</v>
          </cell>
          <cell r="M166" t="str">
            <v xml:space="preserve"> =========</v>
          </cell>
          <cell r="N166" t="str">
            <v xml:space="preserve"> =========</v>
          </cell>
          <cell r="O166" t="str">
            <v xml:space="preserve"> =========</v>
          </cell>
          <cell r="P166" t="str">
            <v xml:space="preserve"> =========</v>
          </cell>
          <cell r="Q166" t="str">
            <v xml:space="preserve"> =========</v>
          </cell>
          <cell r="R166" t="str">
            <v xml:space="preserve"> =========</v>
          </cell>
          <cell r="S166" t="str">
            <v xml:space="preserve"> =========</v>
          </cell>
          <cell r="T166" t="str">
            <v xml:space="preserve"> =========</v>
          </cell>
          <cell r="U166" t="str">
            <v xml:space="preserve"> =========</v>
          </cell>
          <cell r="V166" t="str">
            <v xml:space="preserve"> =========</v>
          </cell>
          <cell r="W166" t="str">
            <v xml:space="preserve"> =========</v>
          </cell>
          <cell r="X166" t="str">
            <v xml:space="preserve"> =========</v>
          </cell>
          <cell r="Y166" t="str">
            <v xml:space="preserve"> =========</v>
          </cell>
          <cell r="Z166" t="str">
            <v xml:space="preserve"> =========</v>
          </cell>
          <cell r="AA166" t="str">
            <v xml:space="preserve"> =========</v>
          </cell>
          <cell r="AB166" t="str">
            <v xml:space="preserve"> =========</v>
          </cell>
          <cell r="AC166" t="str">
            <v xml:space="preserve"> =========</v>
          </cell>
          <cell r="AD166" t="str">
            <v xml:space="preserve"> =========</v>
          </cell>
          <cell r="AE166" t="str">
            <v xml:space="preserve"> =========</v>
          </cell>
          <cell r="AF166" t="str">
            <v xml:space="preserve"> =========</v>
          </cell>
          <cell r="AG166" t="str">
            <v xml:space="preserve"> =========</v>
          </cell>
        </row>
        <row r="167">
          <cell r="A167" t="str">
            <v>Book Basis of PP&amp;E</v>
          </cell>
          <cell r="C167">
            <v>299.8</v>
          </cell>
          <cell r="D167">
            <v>289.43686278026297</v>
          </cell>
          <cell r="E167">
            <v>287.34434725609128</v>
          </cell>
          <cell r="F167">
            <v>268.71022041411925</v>
          </cell>
          <cell r="G167">
            <v>250.95549049433461</v>
          </cell>
          <cell r="H167">
            <v>233.71589043100028</v>
          </cell>
          <cell r="I167">
            <v>216.96139739967256</v>
          </cell>
          <cell r="J167">
            <v>200.66248267705262</v>
          </cell>
          <cell r="K167">
            <v>184.79001104159201</v>
          </cell>
          <cell r="L167">
            <v>169.31512809728534</v>
          </cell>
          <cell r="M167">
            <v>154.20913221850583</v>
          </cell>
          <cell r="N167">
            <v>139.4433268470122</v>
          </cell>
          <cell r="O167">
            <v>125.239044271331</v>
          </cell>
          <cell r="P167">
            <v>114.23116943808208</v>
          </cell>
          <cell r="Q167">
            <v>100.95746722823594</v>
          </cell>
        </row>
        <row r="168">
          <cell r="A168" t="str">
            <v>Book Basis of Assets Sold</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row>
        <row r="169">
          <cell r="A169" t="str">
            <v>U.S. Tax Basis of PP&amp;E</v>
          </cell>
          <cell r="C169">
            <v>150</v>
          </cell>
          <cell r="D169">
            <v>164.62782616681844</v>
          </cell>
          <cell r="E169">
            <v>174.9528943030592</v>
          </cell>
          <cell r="F169">
            <v>177.54302142388082</v>
          </cell>
          <cell r="G169">
            <v>174.26524202007312</v>
          </cell>
          <cell r="H169">
            <v>171.01718921137123</v>
          </cell>
          <cell r="I169">
            <v>167.86215716282618</v>
          </cell>
          <cell r="J169">
            <v>164.79340920347647</v>
          </cell>
          <cell r="K169">
            <v>161.80470911496172</v>
          </cell>
          <cell r="L169">
            <v>158.89028369353196</v>
          </cell>
          <cell r="M169">
            <v>156.04478811798725</v>
          </cell>
          <cell r="N169">
            <v>153.26327391314101</v>
          </cell>
          <cell r="O169">
            <v>150.55757951660826</v>
          </cell>
          <cell r="P169">
            <v>147.92687773259601</v>
          </cell>
          <cell r="Q169">
            <v>145.36592780192345</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row>
        <row r="170">
          <cell r="A170" t="str">
            <v>Foreign Tax Basis of PP&amp;E</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row>
        <row r="171">
          <cell r="A171" t="str">
            <v>U.S. Taxis Basis of Assets Sold</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row>
        <row r="172">
          <cell r="A172" t="str">
            <v>TAX DD&amp;A</v>
          </cell>
          <cell r="C172">
            <v>0</v>
          </cell>
          <cell r="D172">
            <v>9.8833878271055244</v>
          </cell>
          <cell r="E172">
            <v>2.0468905341745507</v>
          </cell>
          <cell r="F172">
            <v>3.0938728791783703</v>
          </cell>
          <cell r="G172">
            <v>3.2777794038076968</v>
          </cell>
          <cell r="H172">
            <v>3.2480528087018734</v>
          </cell>
          <cell r="I172">
            <v>3.1550320485450416</v>
          </cell>
          <cell r="J172">
            <v>3.0687479593497065</v>
          </cell>
          <cell r="K172">
            <v>2.9887000885147597</v>
          </cell>
          <cell r="L172">
            <v>2.9144254214297587</v>
          </cell>
          <cell r="M172">
            <v>2.8454955755447107</v>
          </cell>
          <cell r="N172">
            <v>2.7815142048462471</v>
          </cell>
          <cell r="O172">
            <v>2.7056943965327442</v>
          </cell>
          <cell r="P172">
            <v>2.6307017840122362</v>
          </cell>
          <cell r="Q172">
            <v>2.5609499306725723</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row>
        <row r="173">
          <cell r="A173" t="str">
            <v>Tax Lease Expiration Expense</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row>
        <row r="174">
          <cell r="A174" t="str">
            <v>U.S. Taxable Income FTC</v>
          </cell>
          <cell r="C174">
            <v>0</v>
          </cell>
          <cell r="D174">
            <v>20.583038439217951</v>
          </cell>
          <cell r="E174">
            <v>20.836948854972743</v>
          </cell>
          <cell r="F174">
            <v>42.502375273670239</v>
          </cell>
          <cell r="G174">
            <v>38.943638548349405</v>
          </cell>
          <cell r="H174">
            <v>34.724154656391818</v>
          </cell>
          <cell r="I174">
            <v>31.647894547893191</v>
          </cell>
          <cell r="J174">
            <v>28.624772329948041</v>
          </cell>
          <cell r="K174">
            <v>26.009601839324819</v>
          </cell>
          <cell r="L174">
            <v>24.25669749162607</v>
          </cell>
          <cell r="M174">
            <v>22.008010102015824</v>
          </cell>
          <cell r="N174">
            <v>20.219378935062867</v>
          </cell>
          <cell r="O174">
            <v>18.091326875421295</v>
          </cell>
          <cell r="P174">
            <v>15.981859608459784</v>
          </cell>
          <cell r="Q174">
            <v>14.018781731289868</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U.S. Taxable Income FTD</v>
          </cell>
          <cell r="C175">
            <v>0</v>
          </cell>
          <cell r="D175">
            <v>20.583038439217951</v>
          </cell>
          <cell r="E175">
            <v>20.836948854972743</v>
          </cell>
          <cell r="F175">
            <v>42.502375273670239</v>
          </cell>
          <cell r="G175">
            <v>38.943638548349405</v>
          </cell>
          <cell r="H175">
            <v>29.017916267609113</v>
          </cell>
          <cell r="I175">
            <v>25.338142672388187</v>
          </cell>
          <cell r="J175">
            <v>21.854358422377036</v>
          </cell>
          <cell r="K175">
            <v>17.643627092249947</v>
          </cell>
          <cell r="L175">
            <v>18.455330960578092</v>
          </cell>
          <cell r="M175">
            <v>14.858436178189477</v>
          </cell>
          <cell r="N175">
            <v>13.613511076820432</v>
          </cell>
          <cell r="O175">
            <v>12.132803316185131</v>
          </cell>
          <cell r="P175">
            <v>10.67042981876264</v>
          </cell>
          <cell r="Q175">
            <v>9.3103616090000205</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row>
        <row r="176">
          <cell r="A176" t="str">
            <v>Foreign Taxes Paid</v>
          </cell>
          <cell r="C176">
            <v>0</v>
          </cell>
          <cell r="D176">
            <v>0</v>
          </cell>
          <cell r="E176">
            <v>0</v>
          </cell>
          <cell r="F176">
            <v>0</v>
          </cell>
          <cell r="G176">
            <v>0</v>
          </cell>
          <cell r="H176">
            <v>6.657278120246497</v>
          </cell>
          <cell r="I176">
            <v>7.3613771880891745</v>
          </cell>
          <cell r="J176">
            <v>7.8988162254995071</v>
          </cell>
          <cell r="K176">
            <v>9.760303871587352</v>
          </cell>
          <cell r="L176">
            <v>6.7682609528893085</v>
          </cell>
          <cell r="M176">
            <v>8.3411695777974089</v>
          </cell>
          <cell r="N176">
            <v>7.7068458346161783</v>
          </cell>
          <cell r="O176">
            <v>6.9516108191088621</v>
          </cell>
          <cell r="P176">
            <v>6.1966680879800018</v>
          </cell>
          <cell r="Q176">
            <v>5.4931568093381582</v>
          </cell>
          <cell r="R176">
            <v>4.9416462510417762</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row>
        <row r="177">
          <cell r="A177" t="str">
            <v>Deductible Royalty (Tax)</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row>
        <row r="178">
          <cell r="A178" t="str">
            <v>Debt Balance</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row>
        <row r="180">
          <cell r="A180" t="str">
            <v>Production from New Reserves MMBOE</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row>
        <row r="183">
          <cell r="A183" t="str">
            <v>BALANCE SHEET</v>
          </cell>
        </row>
        <row r="184">
          <cell r="A184" t="str">
            <v>CURRENT ASSETS</v>
          </cell>
        </row>
        <row r="186">
          <cell r="A186" t="str">
            <v>Cash</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row>
        <row r="187">
          <cell r="A187" t="str">
            <v>Trade Receivables</v>
          </cell>
          <cell r="C187">
            <v>20.558649999999997</v>
          </cell>
          <cell r="D187">
            <v>8.6280000000000001</v>
          </cell>
          <cell r="E187">
            <v>8.1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A188" t="str">
            <v>Other Receivables</v>
          </cell>
          <cell r="C188">
            <v>4.4000000000000004</v>
          </cell>
          <cell r="D188">
            <v>2.706</v>
          </cell>
          <cell r="E188">
            <v>5.75</v>
          </cell>
          <cell r="F188">
            <v>5.75</v>
          </cell>
          <cell r="G188">
            <v>5.05</v>
          </cell>
          <cell r="H188">
            <v>5.05</v>
          </cell>
          <cell r="I188">
            <v>3.9299999999999993</v>
          </cell>
          <cell r="J188">
            <v>3.9299999999999993</v>
          </cell>
          <cell r="K188">
            <v>3.258</v>
          </cell>
          <cell r="L188">
            <v>3.258</v>
          </cell>
          <cell r="M188">
            <v>2.8548</v>
          </cell>
          <cell r="N188">
            <v>2.6128799999999996</v>
          </cell>
          <cell r="O188">
            <v>2.4677280000000001</v>
          </cell>
          <cell r="P188">
            <v>2.3806368</v>
          </cell>
          <cell r="Q188">
            <v>2.3283820799999999</v>
          </cell>
          <cell r="R188">
            <v>2.2970292479999999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Inventories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row>
        <row r="190">
          <cell r="A190" t="str">
            <v>Total Current Assets</v>
          </cell>
          <cell r="C190">
            <v>24.958649999999999</v>
          </cell>
          <cell r="D190">
            <v>11.334</v>
          </cell>
          <cell r="E190">
            <v>13.85</v>
          </cell>
          <cell r="F190">
            <v>5.75</v>
          </cell>
          <cell r="G190">
            <v>5.05</v>
          </cell>
          <cell r="H190">
            <v>5.05</v>
          </cell>
          <cell r="I190">
            <v>3.9299999999999993</v>
          </cell>
          <cell r="J190">
            <v>3.9299999999999993</v>
          </cell>
          <cell r="K190">
            <v>3.258</v>
          </cell>
          <cell r="L190">
            <v>3.258</v>
          </cell>
          <cell r="M190">
            <v>2.8548</v>
          </cell>
          <cell r="N190">
            <v>2.6128799999999996</v>
          </cell>
          <cell r="O190">
            <v>2.4677280000000001</v>
          </cell>
          <cell r="P190">
            <v>2.3806368</v>
          </cell>
          <cell r="Q190">
            <v>2.3283820799999999</v>
          </cell>
          <cell r="R190">
            <v>2.2970292479999999</v>
          </cell>
        </row>
        <row r="192">
          <cell r="A192" t="str">
            <v>NONCURRENT ASSETS</v>
          </cell>
        </row>
        <row r="194">
          <cell r="A194" t="str">
            <v>Other Receivables</v>
          </cell>
          <cell r="C194">
            <v>0.1</v>
          </cell>
          <cell r="D194">
            <v>0.7</v>
          </cell>
          <cell r="E194">
            <v>1.7000000000000002</v>
          </cell>
          <cell r="F194">
            <v>0</v>
          </cell>
          <cell r="G194">
            <v>0</v>
          </cell>
          <cell r="H194">
            <v>0</v>
          </cell>
          <cell r="I194">
            <v>0</v>
          </cell>
          <cell r="J194">
            <v>0</v>
          </cell>
          <cell r="K194">
            <v>0</v>
          </cell>
          <cell r="L194">
            <v>0</v>
          </cell>
          <cell r="M194">
            <v>0</v>
          </cell>
          <cell r="N194">
            <v>0</v>
          </cell>
          <cell r="O194">
            <v>0</v>
          </cell>
          <cell r="P194">
            <v>0</v>
          </cell>
          <cell r="Q194">
            <v>0</v>
          </cell>
          <cell r="R194">
            <v>0</v>
          </cell>
        </row>
        <row r="195">
          <cell r="A195" t="str">
            <v>Intercompany Accounts</v>
          </cell>
          <cell r="C195">
            <v>-217.3</v>
          </cell>
          <cell r="D195">
            <v>32.738999999999997</v>
          </cell>
          <cell r="E195">
            <v>44.8</v>
          </cell>
          <cell r="F195">
            <v>82.6</v>
          </cell>
          <cell r="G195">
            <v>105.69999999999999</v>
          </cell>
          <cell r="H195">
            <v>123.55</v>
          </cell>
          <cell r="I195">
            <v>138.94999999999999</v>
          </cell>
          <cell r="J195">
            <v>149.1</v>
          </cell>
          <cell r="K195">
            <v>159.25</v>
          </cell>
          <cell r="L195">
            <v>166.25</v>
          </cell>
          <cell r="M195">
            <v>170.1</v>
          </cell>
          <cell r="N195">
            <v>175</v>
          </cell>
          <cell r="O195">
            <v>178.5</v>
          </cell>
          <cell r="P195">
            <v>180.95</v>
          </cell>
          <cell r="Q195">
            <v>180.95</v>
          </cell>
          <cell r="R195">
            <v>173.6</v>
          </cell>
        </row>
        <row r="196">
          <cell r="A196" t="str">
            <v>Investments</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A197" t="str">
            <v>Fixed Assets</v>
          </cell>
          <cell r="C197">
            <v>299.8</v>
          </cell>
          <cell r="D197">
            <v>307.77940000000007</v>
          </cell>
          <cell r="E197">
            <v>281.57849447582828</v>
          </cell>
          <cell r="F197">
            <v>262.94436763385625</v>
          </cell>
          <cell r="G197">
            <v>245.65063771407168</v>
          </cell>
          <cell r="H197">
            <v>228.41103765073734</v>
          </cell>
          <cell r="I197">
            <v>211.65654461940963</v>
          </cell>
          <cell r="J197">
            <v>195.35762989678966</v>
          </cell>
          <cell r="K197">
            <v>179.13515826132908</v>
          </cell>
          <cell r="L197">
            <v>163.31027531702239</v>
          </cell>
          <cell r="M197">
            <v>147.85427943824291</v>
          </cell>
          <cell r="N197">
            <v>132.3884740667493</v>
          </cell>
          <cell r="O197">
            <v>117.4841914910681</v>
          </cell>
          <cell r="P197">
            <v>105.77631665781919</v>
          </cell>
          <cell r="Q197">
            <v>92.152614447973036</v>
          </cell>
          <cell r="R197">
            <v>87.946825050288453</v>
          </cell>
        </row>
        <row r="198">
          <cell r="A198" t="str">
            <v>Total Noncurrent Assets</v>
          </cell>
          <cell r="C198">
            <v>82.6</v>
          </cell>
          <cell r="D198">
            <v>341.21840000000009</v>
          </cell>
          <cell r="E198">
            <v>328.07849447582828</v>
          </cell>
          <cell r="F198">
            <v>345.54436763385627</v>
          </cell>
          <cell r="G198">
            <v>351.35063771407169</v>
          </cell>
          <cell r="H198">
            <v>351.96103765073735</v>
          </cell>
          <cell r="I198">
            <v>350.60654461940965</v>
          </cell>
          <cell r="J198">
            <v>344.45762989678963</v>
          </cell>
          <cell r="K198">
            <v>338.38515826132908</v>
          </cell>
          <cell r="L198">
            <v>329.56027531702239</v>
          </cell>
          <cell r="M198">
            <v>317.95427943824291</v>
          </cell>
          <cell r="N198">
            <v>307.38847406674927</v>
          </cell>
          <cell r="O198">
            <v>295.98419149106809</v>
          </cell>
          <cell r="P198">
            <v>286.72631665781921</v>
          </cell>
          <cell r="Q198">
            <v>273.102614447973</v>
          </cell>
          <cell r="R198">
            <v>261.54682505028848</v>
          </cell>
        </row>
        <row r="200">
          <cell r="A200" t="str">
            <v>TOTAL ASSETS</v>
          </cell>
          <cell r="C200">
            <v>107.55865</v>
          </cell>
          <cell r="D200">
            <v>352.55240000000009</v>
          </cell>
          <cell r="E200">
            <v>341.9284944758283</v>
          </cell>
          <cell r="F200">
            <v>351.29436763385627</v>
          </cell>
          <cell r="G200">
            <v>356.40063771407171</v>
          </cell>
          <cell r="H200">
            <v>357.01103765073736</v>
          </cell>
          <cell r="I200">
            <v>354.53654461940965</v>
          </cell>
          <cell r="J200">
            <v>348.38762989678963</v>
          </cell>
          <cell r="K200">
            <v>341.64315826132906</v>
          </cell>
          <cell r="L200">
            <v>332.81827531702237</v>
          </cell>
          <cell r="M200">
            <v>320.80907943824292</v>
          </cell>
          <cell r="N200">
            <v>310.00135406674929</v>
          </cell>
          <cell r="O200">
            <v>298.45191949106811</v>
          </cell>
          <cell r="P200">
            <v>289.1069534578192</v>
          </cell>
          <cell r="Q200">
            <v>275.43099652797298</v>
          </cell>
          <cell r="R200">
            <v>263.84385429828848</v>
          </cell>
        </row>
        <row r="203">
          <cell r="A203" t="str">
            <v>CURRENT LIABILITIES</v>
          </cell>
        </row>
        <row r="205">
          <cell r="A205" t="str">
            <v>Accounts Payable</v>
          </cell>
          <cell r="C205">
            <v>4.5</v>
          </cell>
          <cell r="D205">
            <v>2.4999999999999996</v>
          </cell>
          <cell r="E205">
            <v>7.5</v>
          </cell>
          <cell r="F205">
            <v>7.2</v>
          </cell>
          <cell r="G205">
            <v>7.2</v>
          </cell>
          <cell r="H205">
            <v>7.2</v>
          </cell>
          <cell r="I205">
            <v>7.2</v>
          </cell>
          <cell r="J205">
            <v>7.2</v>
          </cell>
          <cell r="K205">
            <v>7.2</v>
          </cell>
          <cell r="L205">
            <v>7.2</v>
          </cell>
          <cell r="M205">
            <v>5.04</v>
          </cell>
          <cell r="N205">
            <v>3.5279999999999991</v>
          </cell>
          <cell r="O205">
            <v>2.4695999999999994</v>
          </cell>
          <cell r="P205">
            <v>1.7287199999999994</v>
          </cell>
          <cell r="Q205">
            <v>0.95799899999999971</v>
          </cell>
          <cell r="R205">
            <v>0</v>
          </cell>
        </row>
        <row r="206">
          <cell r="A206" t="str">
            <v>Loans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row>
        <row r="207">
          <cell r="A207" t="str">
            <v>Salaries and Social Security</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row>
        <row r="208">
          <cell r="A208" t="str">
            <v>Taxes Payable</v>
          </cell>
          <cell r="C208">
            <v>3</v>
          </cell>
          <cell r="D208">
            <v>3.0200000000000005</v>
          </cell>
          <cell r="E208">
            <v>2.9999999999999996</v>
          </cell>
          <cell r="F208">
            <v>0</v>
          </cell>
          <cell r="G208">
            <v>0</v>
          </cell>
          <cell r="H208">
            <v>6.657278120246497</v>
          </cell>
          <cell r="I208">
            <v>7.3613771880891745</v>
          </cell>
          <cell r="J208">
            <v>7.8988162254995071</v>
          </cell>
          <cell r="K208">
            <v>9.760303871587352</v>
          </cell>
          <cell r="L208">
            <v>6.7682609528893085</v>
          </cell>
          <cell r="M208">
            <v>8.3411695777974089</v>
          </cell>
          <cell r="N208">
            <v>7.7068458346161783</v>
          </cell>
          <cell r="O208">
            <v>6.9516108191088621</v>
          </cell>
          <cell r="P208">
            <v>6.1966680879800018</v>
          </cell>
          <cell r="Q208">
            <v>5.4931568093381582</v>
          </cell>
          <cell r="R208">
            <v>4.9416462510417762</v>
          </cell>
        </row>
        <row r="209">
          <cell r="A209" t="str">
            <v>Total Current Liabilities</v>
          </cell>
          <cell r="C209">
            <v>7.5</v>
          </cell>
          <cell r="D209">
            <v>5.52</v>
          </cell>
          <cell r="E209">
            <v>10.5</v>
          </cell>
          <cell r="F209">
            <v>7.2</v>
          </cell>
          <cell r="G209">
            <v>7.2</v>
          </cell>
          <cell r="H209">
            <v>13.857278120246498</v>
          </cell>
          <cell r="I209">
            <v>14.561377188089175</v>
          </cell>
          <cell r="J209">
            <v>15.098816225499508</v>
          </cell>
          <cell r="K209">
            <v>16.960303871587353</v>
          </cell>
          <cell r="L209">
            <v>13.96826095288931</v>
          </cell>
          <cell r="M209">
            <v>13.381169577797408</v>
          </cell>
          <cell r="N209">
            <v>11.234845834616177</v>
          </cell>
          <cell r="O209">
            <v>9.421210819108861</v>
          </cell>
          <cell r="P209">
            <v>7.9253880879800009</v>
          </cell>
          <cell r="Q209">
            <v>6.4511558093381582</v>
          </cell>
          <cell r="R209">
            <v>4.9416462510417762</v>
          </cell>
        </row>
        <row r="211">
          <cell r="A211" t="str">
            <v>NONCURRENT LIABILITIES</v>
          </cell>
        </row>
        <row r="213">
          <cell r="A213" t="str">
            <v>Accounts Payable</v>
          </cell>
          <cell r="C213">
            <v>0.7</v>
          </cell>
          <cell r="D213">
            <v>0.5</v>
          </cell>
          <cell r="E213">
            <v>0.3</v>
          </cell>
          <cell r="F213">
            <v>0.3</v>
          </cell>
          <cell r="G213">
            <v>0.3</v>
          </cell>
          <cell r="H213">
            <v>0.3</v>
          </cell>
          <cell r="I213">
            <v>0.3</v>
          </cell>
          <cell r="J213">
            <v>0.3</v>
          </cell>
          <cell r="K213">
            <v>0.3</v>
          </cell>
          <cell r="L213">
            <v>0.3</v>
          </cell>
          <cell r="M213">
            <v>0.21</v>
          </cell>
          <cell r="N213">
            <v>0.14699999999999999</v>
          </cell>
          <cell r="O213">
            <v>0.10289999999999999</v>
          </cell>
          <cell r="P213">
            <v>7.2029999999999983E-2</v>
          </cell>
          <cell r="Q213">
            <v>5.0420999999999987E-2</v>
          </cell>
          <cell r="R213">
            <v>0</v>
          </cell>
        </row>
        <row r="214">
          <cell r="A214" t="str">
            <v>Loans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row>
        <row r="215">
          <cell r="A215" t="str">
            <v>Reserves</v>
          </cell>
          <cell r="C215">
            <v>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row>
        <row r="216">
          <cell r="A216" t="str">
            <v>Total Noncurrent Liabilities</v>
          </cell>
          <cell r="C216">
            <v>0.79999999999999993</v>
          </cell>
          <cell r="D216">
            <v>0.5</v>
          </cell>
          <cell r="E216">
            <v>0.3</v>
          </cell>
          <cell r="F216">
            <v>0.3</v>
          </cell>
          <cell r="G216">
            <v>0.3</v>
          </cell>
          <cell r="H216">
            <v>0.3</v>
          </cell>
          <cell r="I216">
            <v>0.3</v>
          </cell>
          <cell r="J216">
            <v>0.3</v>
          </cell>
          <cell r="K216">
            <v>0.3</v>
          </cell>
          <cell r="L216">
            <v>0.3</v>
          </cell>
          <cell r="M216">
            <v>0.21</v>
          </cell>
          <cell r="N216">
            <v>0.14699999999999999</v>
          </cell>
          <cell r="O216">
            <v>0.10289999999999999</v>
          </cell>
          <cell r="P216">
            <v>7.2029999999999983E-2</v>
          </cell>
          <cell r="Q216">
            <v>5.0420999999999987E-2</v>
          </cell>
          <cell r="R216">
            <v>0</v>
          </cell>
        </row>
        <row r="218">
          <cell r="A218" t="str">
            <v>TOTAL LIABILITIES</v>
          </cell>
          <cell r="C218">
            <v>8.3000000000000007</v>
          </cell>
          <cell r="D218">
            <v>6.02</v>
          </cell>
          <cell r="E218">
            <v>10.8</v>
          </cell>
          <cell r="F218">
            <v>7.5</v>
          </cell>
          <cell r="G218">
            <v>7.5</v>
          </cell>
          <cell r="H218">
            <v>14.157278120246499</v>
          </cell>
          <cell r="I218">
            <v>14.861377188089175</v>
          </cell>
          <cell r="J218">
            <v>15.398816225499509</v>
          </cell>
          <cell r="K218">
            <v>17.260303871587354</v>
          </cell>
          <cell r="L218">
            <v>14.26826095288931</v>
          </cell>
          <cell r="M218">
            <v>13.591169577797409</v>
          </cell>
          <cell r="N218">
            <v>11.381845834616177</v>
          </cell>
          <cell r="O218">
            <v>9.524110819108861</v>
          </cell>
          <cell r="P218">
            <v>7.9974180879800008</v>
          </cell>
          <cell r="Q218">
            <v>6.5015768093381583</v>
          </cell>
          <cell r="R218">
            <v>4.9416462510417762</v>
          </cell>
        </row>
        <row r="219">
          <cell r="A219" t="str">
            <v>PREFERRED STOCK</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SHAREHOLDER'S EQUITY</v>
          </cell>
          <cell r="C220">
            <v>99.258650000000003</v>
          </cell>
          <cell r="D220">
            <v>346.53240000000011</v>
          </cell>
          <cell r="E220">
            <v>331.12849447582829</v>
          </cell>
          <cell r="F220">
            <v>343.79436763385627</v>
          </cell>
          <cell r="G220">
            <v>348.90063771407171</v>
          </cell>
          <cell r="H220">
            <v>342.85375953049089</v>
          </cell>
          <cell r="I220">
            <v>339.67516743132046</v>
          </cell>
          <cell r="J220">
            <v>332.98881367129013</v>
          </cell>
          <cell r="K220">
            <v>324.38285438974174</v>
          </cell>
          <cell r="L220">
            <v>318.55001436413306</v>
          </cell>
          <cell r="M220">
            <v>307.2179098604455</v>
          </cell>
          <cell r="N220">
            <v>298.61950823213311</v>
          </cell>
          <cell r="O220">
            <v>288.92780867195927</v>
          </cell>
          <cell r="P220">
            <v>281.10953536983919</v>
          </cell>
          <cell r="Q220">
            <v>268.92941971863485</v>
          </cell>
          <cell r="R220">
            <v>258.90220804724669</v>
          </cell>
        </row>
        <row r="222">
          <cell r="A222" t="str">
            <v>TOTAL LIABILITIES AND SHAREHOLDER'S EQUITY</v>
          </cell>
          <cell r="C222">
            <v>107.55865</v>
          </cell>
          <cell r="D222">
            <v>352.55240000000009</v>
          </cell>
          <cell r="E222">
            <v>341.9284944758283</v>
          </cell>
          <cell r="F222">
            <v>351.29436763385627</v>
          </cell>
          <cell r="G222">
            <v>356.40063771407171</v>
          </cell>
          <cell r="H222">
            <v>357.01103765073736</v>
          </cell>
          <cell r="I222">
            <v>354.53654461940965</v>
          </cell>
          <cell r="J222">
            <v>348.38762989678963</v>
          </cell>
          <cell r="K222">
            <v>341.64315826132906</v>
          </cell>
          <cell r="L222">
            <v>332.81827531702237</v>
          </cell>
          <cell r="M222">
            <v>320.80907943824292</v>
          </cell>
          <cell r="N222">
            <v>310.00135406674929</v>
          </cell>
          <cell r="O222">
            <v>298.45191949106811</v>
          </cell>
          <cell r="P222">
            <v>289.1069534578192</v>
          </cell>
          <cell r="Q222">
            <v>275.43099652797298</v>
          </cell>
          <cell r="R222">
            <v>263.84385429828848</v>
          </cell>
        </row>
        <row r="224">
          <cell r="A224" t="str">
            <v>NET WORKING CAPITAL</v>
          </cell>
          <cell r="C224">
            <v>17.458649999999999</v>
          </cell>
          <cell r="D224">
            <v>5.8140000000000001</v>
          </cell>
          <cell r="E224">
            <v>3.3499999999999996</v>
          </cell>
          <cell r="F224">
            <v>-1.4500000000000002</v>
          </cell>
          <cell r="G224">
            <v>-2.1500000000000004</v>
          </cell>
          <cell r="H224">
            <v>-8.8072781202464974</v>
          </cell>
        </row>
        <row r="225">
          <cell r="A225" t="str">
            <v>ROCE</v>
          </cell>
          <cell r="C225">
            <v>5.0227659234710537E-2</v>
          </cell>
          <cell r="D225">
            <v>2.4638282309861034E-2</v>
          </cell>
          <cell r="E225">
            <v>5.2762208988777176E-2</v>
          </cell>
          <cell r="F225">
            <v>0.10322627380951896</v>
          </cell>
          <cell r="G225">
            <v>0.10060289422899332</v>
          </cell>
          <cell r="H225">
            <v>6.8518519906574898E-2</v>
          </cell>
          <cell r="I225">
            <v>5.8481364543496991E-2</v>
          </cell>
          <cell r="J225">
            <v>4.6898946634801604E-2</v>
          </cell>
          <cell r="K225">
            <v>2.8824400588813418E-2</v>
          </cell>
          <cell r="L225">
            <v>3.8705665671226859E-2</v>
          </cell>
          <cell r="M225">
            <v>1.8946728969241104E-2</v>
          </cell>
          <cell r="N225">
            <v>1.3179310721036799E-2</v>
          </cell>
          <cell r="O225">
            <v>5.7432556587325937E-3</v>
          </cell>
          <cell r="P225">
            <v>2.2896040412508947E-2</v>
          </cell>
          <cell r="Q225">
            <v>-1.5939985449534622E-2</v>
          </cell>
          <cell r="R225">
            <v>-0.13813581382003215</v>
          </cell>
          <cell r="S225" t="e">
            <v>#DIV/0!</v>
          </cell>
          <cell r="T225" t="e">
            <v>#DIV/0!</v>
          </cell>
          <cell r="U225" t="e">
            <v>#DIV/0!</v>
          </cell>
          <cell r="V225" t="e">
            <v>#DIV/0!</v>
          </cell>
          <cell r="W225" t="e">
            <v>#DIV/0!</v>
          </cell>
          <cell r="X225" t="e">
            <v>#DIV/0!</v>
          </cell>
          <cell r="Y225" t="e">
            <v>#DIV/0!</v>
          </cell>
          <cell r="Z225" t="e">
            <v>#DIV/0!</v>
          </cell>
          <cell r="AA225" t="e">
            <v>#DIV/0!</v>
          </cell>
          <cell r="AB225" t="e">
            <v>#DIV/0!</v>
          </cell>
          <cell r="AC225" t="e">
            <v>#DIV/0!</v>
          </cell>
          <cell r="AD225" t="e">
            <v>#DIV/0!</v>
          </cell>
          <cell r="AE225" t="e">
            <v>#DIV/0!</v>
          </cell>
          <cell r="AF225" t="e">
            <v>#DIV/0!</v>
          </cell>
          <cell r="AG225" t="e">
            <v>#DIV/0!</v>
          </cell>
        </row>
        <row r="226">
          <cell r="A226" t="str">
            <v>CAPITAL EMPLOYED</v>
          </cell>
          <cell r="E226">
            <v>286.32849447582828</v>
          </cell>
          <cell r="F226">
            <v>261.19436763385625</v>
          </cell>
          <cell r="G226">
            <v>243.20063771407172</v>
          </cell>
          <cell r="H226">
            <v>219.30375953049085</v>
          </cell>
          <cell r="I226">
            <v>200.7251674313205</v>
          </cell>
          <cell r="J226">
            <v>183.88881367129014</v>
          </cell>
          <cell r="K226">
            <v>165.13285438974171</v>
          </cell>
          <cell r="L226">
            <v>152.30001436413306</v>
          </cell>
          <cell r="M226">
            <v>137.11790986044551</v>
          </cell>
          <cell r="N226">
            <v>123.61950823213311</v>
          </cell>
          <cell r="O226">
            <v>110.42780867195926</v>
          </cell>
          <cell r="P226">
            <v>100.15953536983922</v>
          </cell>
          <cell r="Q226">
            <v>87.97941971863483</v>
          </cell>
          <cell r="R226">
            <v>85.302208047246708</v>
          </cell>
        </row>
        <row r="228">
          <cell r="A228" t="str">
            <v>INPUT TEMPLATE</v>
          </cell>
          <cell r="C228">
            <v>1997</v>
          </cell>
          <cell r="D228">
            <v>1998</v>
          </cell>
          <cell r="E228">
            <v>1999</v>
          </cell>
          <cell r="F228">
            <v>2000</v>
          </cell>
          <cell r="G228">
            <v>2001</v>
          </cell>
          <cell r="H228">
            <v>2002</v>
          </cell>
          <cell r="I228">
            <v>2003</v>
          </cell>
          <cell r="J228">
            <v>2004</v>
          </cell>
          <cell r="K228">
            <v>2005</v>
          </cell>
          <cell r="L228">
            <v>2006</v>
          </cell>
          <cell r="M228">
            <v>2007</v>
          </cell>
          <cell r="N228">
            <v>2008</v>
          </cell>
          <cell r="O228">
            <v>2009</v>
          </cell>
          <cell r="P228">
            <v>2010</v>
          </cell>
          <cell r="Q228">
            <v>2011</v>
          </cell>
          <cell r="R228">
            <v>2012</v>
          </cell>
          <cell r="S228">
            <v>2013</v>
          </cell>
          <cell r="T228">
            <v>2014</v>
          </cell>
          <cell r="U228">
            <v>2015</v>
          </cell>
          <cell r="V228">
            <v>2016</v>
          </cell>
          <cell r="W228">
            <v>2017</v>
          </cell>
          <cell r="X228">
            <v>2018</v>
          </cell>
          <cell r="Y228">
            <v>2019</v>
          </cell>
          <cell r="Z228">
            <v>2020</v>
          </cell>
          <cell r="AA228">
            <v>2021</v>
          </cell>
          <cell r="AB228">
            <v>2022</v>
          </cell>
          <cell r="AC228">
            <v>2023</v>
          </cell>
          <cell r="AD228">
            <v>2024</v>
          </cell>
          <cell r="AE228">
            <v>2025</v>
          </cell>
          <cell r="AF228">
            <v>2026</v>
          </cell>
          <cell r="AG228">
            <v>2026</v>
          </cell>
        </row>
        <row r="229">
          <cell r="A229" t="str">
            <v>PRICES</v>
          </cell>
        </row>
        <row r="230">
          <cell r="A230" t="str">
            <v xml:space="preserve">   WTI</v>
          </cell>
          <cell r="C230">
            <v>19.5</v>
          </cell>
          <cell r="D230">
            <v>19.5</v>
          </cell>
          <cell r="E230">
            <v>19.5</v>
          </cell>
          <cell r="F230">
            <v>19.5</v>
          </cell>
          <cell r="G230">
            <v>19.5</v>
          </cell>
          <cell r="H230">
            <v>19.5</v>
          </cell>
          <cell r="I230">
            <v>19.5</v>
          </cell>
          <cell r="J230">
            <v>19.5</v>
          </cell>
          <cell r="K230">
            <v>19.5</v>
          </cell>
          <cell r="L230">
            <v>19.5</v>
          </cell>
          <cell r="M230">
            <v>19.5</v>
          </cell>
          <cell r="N230">
            <v>19.5</v>
          </cell>
          <cell r="O230">
            <v>19.5</v>
          </cell>
          <cell r="P230">
            <v>19.5</v>
          </cell>
          <cell r="Q230">
            <v>19.5</v>
          </cell>
          <cell r="R230">
            <v>19.5</v>
          </cell>
          <cell r="S230">
            <v>19.5</v>
          </cell>
          <cell r="T230">
            <v>19.5</v>
          </cell>
          <cell r="U230">
            <v>19.5</v>
          </cell>
          <cell r="V230">
            <v>19.5</v>
          </cell>
          <cell r="W230">
            <v>19.5</v>
          </cell>
          <cell r="X230">
            <v>19.5</v>
          </cell>
          <cell r="Y230">
            <v>19.5</v>
          </cell>
          <cell r="Z230">
            <v>19.5</v>
          </cell>
          <cell r="AA230">
            <v>19.5</v>
          </cell>
          <cell r="AB230">
            <v>19.5</v>
          </cell>
          <cell r="AC230">
            <v>19.5</v>
          </cell>
          <cell r="AD230">
            <v>19.5</v>
          </cell>
          <cell r="AE230">
            <v>19.5</v>
          </cell>
          <cell r="AF230">
            <v>19.5</v>
          </cell>
          <cell r="AG230">
            <v>19.5</v>
          </cell>
        </row>
        <row r="231">
          <cell r="A231" t="str">
            <v xml:space="preserve">   GAS (Henry Hub)</v>
          </cell>
          <cell r="C231">
            <v>2</v>
          </cell>
          <cell r="D231">
            <v>2</v>
          </cell>
          <cell r="E231">
            <v>2</v>
          </cell>
          <cell r="F231">
            <v>2</v>
          </cell>
          <cell r="G231">
            <v>2.0139999999999998</v>
          </cell>
          <cell r="H231">
            <v>2.028098</v>
          </cell>
          <cell r="I231">
            <v>2.042294686</v>
          </cell>
          <cell r="J231">
            <v>2.0565907488019999</v>
          </cell>
          <cell r="K231">
            <v>2.0709868840436099</v>
          </cell>
          <cell r="L231">
            <v>2.08548379223192</v>
          </cell>
          <cell r="M231">
            <v>2.1000821787775399</v>
          </cell>
          <cell r="N231">
            <v>2.1147827540289899</v>
          </cell>
          <cell r="O231">
            <v>2.1295862333071902</v>
          </cell>
          <cell r="P231">
            <v>2.1444933369403398</v>
          </cell>
          <cell r="Q231">
            <v>2.1595047902989202</v>
          </cell>
          <cell r="R231">
            <v>2.1746213238310101</v>
          </cell>
          <cell r="S231">
            <v>2.1898436730978301</v>
          </cell>
          <cell r="T231">
            <v>2.20517257880952</v>
          </cell>
          <cell r="U231">
            <v>2.2206087868611801</v>
          </cell>
          <cell r="V231">
            <v>2.2361530483692098</v>
          </cell>
          <cell r="W231">
            <v>2.2518061197077901</v>
          </cell>
          <cell r="X231">
            <v>2.2675687625457499</v>
          </cell>
          <cell r="Y231">
            <v>2.2834417438835701</v>
          </cell>
          <cell r="Z231">
            <v>2.2994258360907498</v>
          </cell>
          <cell r="AA231">
            <v>2.3155218169433902</v>
          </cell>
          <cell r="AB231">
            <v>2.33173046966199</v>
          </cell>
          <cell r="AC231">
            <v>2.3480525829496299</v>
          </cell>
          <cell r="AD231">
            <v>2.36448895103028</v>
          </cell>
          <cell r="AE231">
            <v>2.3810403736874899</v>
          </cell>
          <cell r="AF231">
            <v>2.3977076563033002</v>
          </cell>
          <cell r="AG231">
            <v>2.3977076563033002</v>
          </cell>
        </row>
        <row r="232">
          <cell r="A232" t="str">
            <v xml:space="preserve">   MCF per BOE</v>
          </cell>
          <cell r="C232">
            <v>6</v>
          </cell>
          <cell r="D232">
            <v>6</v>
          </cell>
          <cell r="E232">
            <v>6</v>
          </cell>
          <cell r="F232">
            <v>6</v>
          </cell>
          <cell r="G232">
            <v>6</v>
          </cell>
          <cell r="H232">
            <v>6</v>
          </cell>
          <cell r="I232">
            <v>6</v>
          </cell>
          <cell r="J232">
            <v>6</v>
          </cell>
          <cell r="K232">
            <v>6</v>
          </cell>
          <cell r="L232">
            <v>6</v>
          </cell>
          <cell r="M232">
            <v>6</v>
          </cell>
          <cell r="N232">
            <v>6</v>
          </cell>
          <cell r="O232">
            <v>6</v>
          </cell>
          <cell r="P232">
            <v>6</v>
          </cell>
          <cell r="Q232">
            <v>6</v>
          </cell>
          <cell r="R232">
            <v>6</v>
          </cell>
          <cell r="S232">
            <v>6</v>
          </cell>
          <cell r="T232">
            <v>6</v>
          </cell>
          <cell r="U232">
            <v>6</v>
          </cell>
          <cell r="V232">
            <v>6</v>
          </cell>
          <cell r="W232">
            <v>6</v>
          </cell>
          <cell r="X232">
            <v>6</v>
          </cell>
          <cell r="Y232">
            <v>6</v>
          </cell>
          <cell r="Z232">
            <v>6</v>
          </cell>
          <cell r="AA232">
            <v>6</v>
          </cell>
          <cell r="AB232">
            <v>6</v>
          </cell>
          <cell r="AC232">
            <v>6</v>
          </cell>
          <cell r="AD232">
            <v>6</v>
          </cell>
          <cell r="AE232">
            <v>6</v>
          </cell>
          <cell r="AF232">
            <v>6</v>
          </cell>
          <cell r="AG232">
            <v>6</v>
          </cell>
        </row>
        <row r="234">
          <cell r="A234" t="str">
            <v>INFLATION</v>
          </cell>
        </row>
        <row r="235">
          <cell r="A235" t="str">
            <v xml:space="preserve">   Inflation Rate</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A236" t="str">
            <v xml:space="preserve">   Inflation Factor</v>
          </cell>
          <cell r="C236">
            <v>1</v>
          </cell>
          <cell r="D236">
            <v>1</v>
          </cell>
          <cell r="E236">
            <v>1</v>
          </cell>
          <cell r="F236">
            <v>1</v>
          </cell>
          <cell r="G236">
            <v>1</v>
          </cell>
          <cell r="H236">
            <v>1</v>
          </cell>
          <cell r="I236">
            <v>1</v>
          </cell>
          <cell r="J236">
            <v>1</v>
          </cell>
          <cell r="K236">
            <v>1</v>
          </cell>
          <cell r="L236">
            <v>1</v>
          </cell>
          <cell r="M236">
            <v>1</v>
          </cell>
          <cell r="N236">
            <v>1</v>
          </cell>
          <cell r="O236">
            <v>1</v>
          </cell>
          <cell r="P236">
            <v>1</v>
          </cell>
          <cell r="Q236">
            <v>1</v>
          </cell>
          <cell r="R236">
            <v>1</v>
          </cell>
          <cell r="S236">
            <v>1</v>
          </cell>
          <cell r="T236">
            <v>1</v>
          </cell>
          <cell r="U236">
            <v>1</v>
          </cell>
          <cell r="V236">
            <v>1</v>
          </cell>
          <cell r="W236">
            <v>1</v>
          </cell>
          <cell r="X236">
            <v>1</v>
          </cell>
          <cell r="Y236">
            <v>1</v>
          </cell>
          <cell r="Z236">
            <v>1</v>
          </cell>
          <cell r="AA236">
            <v>1</v>
          </cell>
          <cell r="AB236">
            <v>1</v>
          </cell>
          <cell r="AC236">
            <v>1</v>
          </cell>
          <cell r="AD236">
            <v>1</v>
          </cell>
          <cell r="AE236">
            <v>1</v>
          </cell>
          <cell r="AF236">
            <v>1</v>
          </cell>
          <cell r="AG236">
            <v>1</v>
          </cell>
          <cell r="AH236">
            <v>1</v>
          </cell>
        </row>
        <row r="238">
          <cell r="A238" t="str">
            <v>COST OF DEBT, EQUITY</v>
          </cell>
        </row>
        <row r="239">
          <cell r="A239" t="str">
            <v xml:space="preserve">   Maxus Cost of Capital </v>
          </cell>
          <cell r="C239">
            <v>0.16</v>
          </cell>
          <cell r="D239">
            <v>0.16</v>
          </cell>
          <cell r="E239">
            <v>0.16</v>
          </cell>
          <cell r="F239">
            <v>0.16</v>
          </cell>
          <cell r="G239">
            <v>0.16</v>
          </cell>
          <cell r="H239">
            <v>0.16</v>
          </cell>
          <cell r="I239">
            <v>0.16</v>
          </cell>
          <cell r="J239">
            <v>0.16</v>
          </cell>
          <cell r="K239">
            <v>0.16</v>
          </cell>
          <cell r="L239">
            <v>0.16</v>
          </cell>
          <cell r="M239">
            <v>0.16</v>
          </cell>
          <cell r="N239">
            <v>0.16</v>
          </cell>
          <cell r="O239">
            <v>0.16</v>
          </cell>
          <cell r="P239">
            <v>0.16</v>
          </cell>
          <cell r="Q239">
            <v>0.16</v>
          </cell>
          <cell r="R239">
            <v>0.16</v>
          </cell>
          <cell r="S239">
            <v>0.16</v>
          </cell>
          <cell r="T239">
            <v>0.16</v>
          </cell>
          <cell r="U239">
            <v>0.16</v>
          </cell>
          <cell r="V239">
            <v>0.16</v>
          </cell>
          <cell r="W239">
            <v>0.16</v>
          </cell>
          <cell r="X239">
            <v>0.16</v>
          </cell>
          <cell r="Y239">
            <v>0.16</v>
          </cell>
          <cell r="Z239">
            <v>0.16</v>
          </cell>
          <cell r="AA239">
            <v>0.16</v>
          </cell>
          <cell r="AB239">
            <v>0.16</v>
          </cell>
          <cell r="AC239">
            <v>0.16</v>
          </cell>
          <cell r="AD239">
            <v>0.16</v>
          </cell>
          <cell r="AE239">
            <v>0.16</v>
          </cell>
          <cell r="AF239">
            <v>0.16</v>
          </cell>
          <cell r="AG239">
            <v>0.16</v>
          </cell>
        </row>
        <row r="240">
          <cell r="A240" t="str">
            <v xml:space="preserve">   Discount Factor </v>
          </cell>
          <cell r="C240">
            <v>1</v>
          </cell>
          <cell r="D240">
            <v>0.92847669088525941</v>
          </cell>
          <cell r="E240">
            <v>0.80041094041832705</v>
          </cell>
          <cell r="F240">
            <v>0.69000943139510951</v>
          </cell>
          <cell r="G240">
            <v>0.59483571671992208</v>
          </cell>
          <cell r="H240">
            <v>0.51278941096545017</v>
          </cell>
          <cell r="I240">
            <v>0.44205983703918117</v>
          </cell>
          <cell r="J240">
            <v>0.38108606641308723</v>
          </cell>
          <cell r="K240">
            <v>0.32852247104576487</v>
          </cell>
          <cell r="L240">
            <v>0.28320902676359044</v>
          </cell>
          <cell r="M240">
            <v>0.24414571272723312</v>
          </cell>
          <cell r="N240">
            <v>0.21047044200623546</v>
          </cell>
          <cell r="O240">
            <v>0.18144003621227198</v>
          </cell>
          <cell r="P240">
            <v>0.15641382432092413</v>
          </cell>
          <cell r="Q240">
            <v>0.13483950372493458</v>
          </cell>
          <cell r="R240">
            <v>0.11624095148701259</v>
          </cell>
          <cell r="S240">
            <v>0.1002077167991488</v>
          </cell>
          <cell r="T240">
            <v>8.6385962757886875E-2</v>
          </cell>
          <cell r="U240">
            <v>7.4470657549902494E-2</v>
          </cell>
          <cell r="V240">
            <v>6.4198842715433191E-2</v>
          </cell>
          <cell r="W240">
            <v>5.534382992709759E-2</v>
          </cell>
          <cell r="X240">
            <v>4.771019821301517E-2</v>
          </cell>
          <cell r="Y240">
            <v>4.1129481218116513E-2</v>
          </cell>
          <cell r="Z240">
            <v>3.5456449325962515E-2</v>
          </cell>
          <cell r="AA240">
            <v>3.0565904591347001E-2</v>
          </cell>
          <cell r="AB240">
            <v>2.6349917751161214E-2</v>
          </cell>
          <cell r="AC240">
            <v>2.2715446337207946E-2</v>
          </cell>
          <cell r="AD240">
            <v>1.9582281325179265E-2</v>
          </cell>
          <cell r="AE240">
            <v>1.6881277004464876E-2</v>
          </cell>
          <cell r="AF240">
            <v>1.4552825003849041E-2</v>
          </cell>
          <cell r="AG240">
            <v>1.2545538796421583E-2</v>
          </cell>
        </row>
        <row r="241">
          <cell r="A241" t="str">
            <v xml:space="preserve">   Treasury Yield</v>
          </cell>
          <cell r="C241">
            <v>4.3300000000000005E-2</v>
          </cell>
          <cell r="D241">
            <v>4.7199999999999999E-2</v>
          </cell>
          <cell r="E241">
            <v>5.0599999999999999E-2</v>
          </cell>
          <cell r="F241">
            <v>5.2700000000000004E-2</v>
          </cell>
          <cell r="G241">
            <v>5.5200000000000006E-2</v>
          </cell>
          <cell r="H241">
            <v>5.6800000000000003E-2</v>
          </cell>
          <cell r="I241">
            <v>5.8500000000000003E-2</v>
          </cell>
          <cell r="J241">
            <v>6.0200000000000004E-2</v>
          </cell>
          <cell r="K241">
            <v>6.1700000000000005E-2</v>
          </cell>
          <cell r="L241">
            <v>6.2899999999999998E-2</v>
          </cell>
          <cell r="M241">
            <v>6.4100000000000004E-2</v>
          </cell>
          <cell r="N241">
            <v>6.5100000000000005E-2</v>
          </cell>
          <cell r="O241">
            <v>6.59E-2</v>
          </cell>
          <cell r="P241">
            <v>6.6600000000000006E-2</v>
          </cell>
          <cell r="Q241">
            <v>6.7400000000000002E-2</v>
          </cell>
          <cell r="R241">
            <v>6.8000000000000005E-2</v>
          </cell>
          <cell r="S241">
            <v>6.83E-2</v>
          </cell>
          <cell r="T241">
            <v>6.8699999999999997E-2</v>
          </cell>
          <cell r="U241">
            <v>6.8900000000000003E-2</v>
          </cell>
          <cell r="V241">
            <v>6.8900000000000003E-2</v>
          </cell>
          <cell r="W241">
            <v>6.9000000000000006E-2</v>
          </cell>
          <cell r="X241">
            <v>6.9100000000000009E-2</v>
          </cell>
          <cell r="Y241">
            <v>6.9100000000000009E-2</v>
          </cell>
          <cell r="Z241">
            <v>6.8600000000000008E-2</v>
          </cell>
          <cell r="AA241">
            <v>6.8199999999999997E-2</v>
          </cell>
          <cell r="AB241">
            <v>6.8199999999999997E-2</v>
          </cell>
          <cell r="AC241">
            <v>6.7100000000000007E-2</v>
          </cell>
          <cell r="AD241">
            <v>6.5799999999999997E-2</v>
          </cell>
          <cell r="AE241">
            <v>6.5799999999999997E-2</v>
          </cell>
          <cell r="AF241">
            <v>6.5799999999999997E-2</v>
          </cell>
          <cell r="AG241">
            <v>6.5799999999999997E-2</v>
          </cell>
        </row>
        <row r="242">
          <cell r="A242" t="str">
            <v xml:space="preserve">   Prime Rate Spread</v>
          </cell>
          <cell r="C242">
            <v>4.9399999999999999E-2</v>
          </cell>
          <cell r="D242">
            <v>5.1200000000000002E-2</v>
          </cell>
          <cell r="E242">
            <v>4.5400000000000003E-2</v>
          </cell>
          <cell r="F242">
            <v>4.19E-2</v>
          </cell>
          <cell r="G242">
            <v>4.3299999999999998E-2</v>
          </cell>
          <cell r="H242">
            <v>4.6600000000000003E-2</v>
          </cell>
          <cell r="I242">
            <v>4.0600000000000004E-2</v>
          </cell>
          <cell r="J242">
            <v>4.4399999999999995E-2</v>
          </cell>
          <cell r="K242">
            <v>3.73E-2</v>
          </cell>
          <cell r="L242">
            <v>3.7300000000000014E-2</v>
          </cell>
          <cell r="M242">
            <v>3.5400000000000001E-2</v>
          </cell>
          <cell r="N242">
            <v>3.6400000000000002E-2</v>
          </cell>
          <cell r="O242">
            <v>3.3399999999999999E-2</v>
          </cell>
          <cell r="P242">
            <v>3.3100000000000004E-2</v>
          </cell>
          <cell r="Q242">
            <v>3.1E-2</v>
          </cell>
          <cell r="R242">
            <v>2.6999999999999996E-2</v>
          </cell>
          <cell r="S242">
            <v>2.8400000000000009E-2</v>
          </cell>
          <cell r="T242">
            <v>2.4000000000000007E-2</v>
          </cell>
          <cell r="U242">
            <v>1.9199999999999995E-2</v>
          </cell>
          <cell r="V242">
            <v>1.84E-2</v>
          </cell>
          <cell r="W242">
            <v>1.5299999999999994E-2</v>
          </cell>
          <cell r="X242">
            <v>1.419999999999999E-2</v>
          </cell>
          <cell r="Y242">
            <v>1.5599999999999989E-2</v>
          </cell>
          <cell r="Z242">
            <v>1.0200000000000001E-2</v>
          </cell>
          <cell r="AA242">
            <v>-1.1999999999999927E-3</v>
          </cell>
          <cell r="AB242">
            <v>-3.9999999999999758E-4</v>
          </cell>
          <cell r="AC242">
            <v>-1.5200000000000005E-2</v>
          </cell>
          <cell r="AD242">
            <v>1.2700000000000003E-2</v>
          </cell>
          <cell r="AE242">
            <v>-1.1399999999999993E-2</v>
          </cell>
          <cell r="AF242">
            <v>-1.1399999999999993E-2</v>
          </cell>
          <cell r="AG242">
            <v>-1.1399999999999993E-2</v>
          </cell>
        </row>
        <row r="243">
          <cell r="A243" t="str">
            <v xml:space="preserve">   Prime Rate</v>
          </cell>
          <cell r="C243">
            <v>9.2700000000000005E-2</v>
          </cell>
          <cell r="D243">
            <v>9.8400000000000001E-2</v>
          </cell>
          <cell r="E243">
            <v>9.6000000000000002E-2</v>
          </cell>
          <cell r="F243">
            <v>9.4600000000000004E-2</v>
          </cell>
          <cell r="G243">
            <v>9.8500000000000004E-2</v>
          </cell>
          <cell r="H243">
            <v>0.10340000000000001</v>
          </cell>
          <cell r="I243">
            <v>9.9100000000000008E-2</v>
          </cell>
          <cell r="J243">
            <v>0.1046</v>
          </cell>
          <cell r="K243">
            <v>9.9000000000000005E-2</v>
          </cell>
          <cell r="L243">
            <v>0.10020000000000001</v>
          </cell>
          <cell r="M243">
            <v>9.9500000000000005E-2</v>
          </cell>
          <cell r="N243">
            <v>0.10150000000000001</v>
          </cell>
          <cell r="O243">
            <v>9.9299999999999999E-2</v>
          </cell>
          <cell r="P243">
            <v>9.9700000000000011E-2</v>
          </cell>
          <cell r="Q243">
            <v>9.8400000000000001E-2</v>
          </cell>
          <cell r="R243">
            <v>9.5000000000000001E-2</v>
          </cell>
          <cell r="S243">
            <v>9.6700000000000008E-2</v>
          </cell>
          <cell r="T243">
            <v>9.2700000000000005E-2</v>
          </cell>
          <cell r="U243">
            <v>8.8099999999999998E-2</v>
          </cell>
          <cell r="V243">
            <v>8.7300000000000003E-2</v>
          </cell>
          <cell r="W243">
            <v>8.43E-2</v>
          </cell>
          <cell r="X243">
            <v>8.3299999999999999E-2</v>
          </cell>
          <cell r="Y243">
            <v>8.4699999999999998E-2</v>
          </cell>
          <cell r="Z243">
            <v>7.8800000000000009E-2</v>
          </cell>
          <cell r="AA243">
            <v>6.7000000000000004E-2</v>
          </cell>
          <cell r="AB243">
            <v>6.7799999999999999E-2</v>
          </cell>
          <cell r="AC243">
            <v>5.1900000000000002E-2</v>
          </cell>
          <cell r="AD243">
            <v>7.85E-2</v>
          </cell>
          <cell r="AE243">
            <v>5.4400000000000004E-2</v>
          </cell>
          <cell r="AF243">
            <v>5.4400000000000004E-2</v>
          </cell>
          <cell r="AG243">
            <v>5.4400000000000004E-2</v>
          </cell>
        </row>
        <row r="244">
          <cell r="A244" t="str">
            <v xml:space="preserve">   Horizon Premium</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row>
        <row r="245">
          <cell r="A245" t="str">
            <v xml:space="preserve">   LIBOR Spread</v>
          </cell>
          <cell r="C245">
            <v>1.1074999999999995E-2</v>
          </cell>
          <cell r="D245">
            <v>7.1750000000000008E-3</v>
          </cell>
          <cell r="E245">
            <v>3.7750000000000006E-3</v>
          </cell>
          <cell r="F245">
            <v>1.6749999999999959E-3</v>
          </cell>
          <cell r="G245">
            <v>-8.2500000000000628E-4</v>
          </cell>
          <cell r="H245">
            <v>-2.4250000000000035E-3</v>
          </cell>
          <cell r="I245">
            <v>-4.1250000000000037E-3</v>
          </cell>
          <cell r="J245">
            <v>-5.8250000000000038E-3</v>
          </cell>
          <cell r="K245">
            <v>-7.3250000000000051E-3</v>
          </cell>
          <cell r="L245">
            <v>-8.5249999999999979E-3</v>
          </cell>
          <cell r="M245">
            <v>-9.7250000000000045E-3</v>
          </cell>
          <cell r="N245">
            <v>-1.0725000000000005E-2</v>
          </cell>
          <cell r="O245">
            <v>-1.1525000000000001E-2</v>
          </cell>
          <cell r="P245">
            <v>-1.2225000000000007E-2</v>
          </cell>
          <cell r="Q245">
            <v>-1.3025000000000002E-2</v>
          </cell>
          <cell r="R245">
            <v>-1.3625000000000005E-2</v>
          </cell>
          <cell r="S245">
            <v>-1.3925E-2</v>
          </cell>
          <cell r="T245">
            <v>-1.4324999999999997E-2</v>
          </cell>
          <cell r="U245">
            <v>-1.4525000000000003E-2</v>
          </cell>
          <cell r="V245">
            <v>-1.4525000000000003E-2</v>
          </cell>
          <cell r="W245">
            <v>-1.4625000000000006E-2</v>
          </cell>
          <cell r="X245">
            <v>-1.4725000000000009E-2</v>
          </cell>
          <cell r="Y245">
            <v>-1.4725000000000009E-2</v>
          </cell>
          <cell r="Z245">
            <v>-1.4225000000000008E-2</v>
          </cell>
          <cell r="AA245">
            <v>-1.3824999999999997E-2</v>
          </cell>
          <cell r="AB245">
            <v>-1.3824999999999997E-2</v>
          </cell>
          <cell r="AC245">
            <v>-1.2725000000000007E-2</v>
          </cell>
          <cell r="AD245">
            <v>-1.1424999999999998E-2</v>
          </cell>
          <cell r="AE245">
            <v>-1.1424999999999998E-2</v>
          </cell>
          <cell r="AF245">
            <v>-6.5799999999999997E-2</v>
          </cell>
          <cell r="AG245">
            <v>-6.5799999999999997E-2</v>
          </cell>
        </row>
        <row r="246">
          <cell r="A246" t="str">
            <v xml:space="preserve">   LIBOR</v>
          </cell>
          <cell r="C246">
            <v>5.4375E-2</v>
          </cell>
          <cell r="D246">
            <v>5.4375E-2</v>
          </cell>
          <cell r="E246">
            <v>5.4375E-2</v>
          </cell>
          <cell r="F246">
            <v>5.4375E-2</v>
          </cell>
          <cell r="G246">
            <v>5.4375E-2</v>
          </cell>
          <cell r="H246">
            <v>5.4375E-2</v>
          </cell>
          <cell r="I246">
            <v>5.4375E-2</v>
          </cell>
          <cell r="J246">
            <v>5.4375E-2</v>
          </cell>
          <cell r="K246">
            <v>5.4375E-2</v>
          </cell>
          <cell r="L246">
            <v>5.4375E-2</v>
          </cell>
          <cell r="M246">
            <v>5.4375E-2</v>
          </cell>
          <cell r="N246">
            <v>5.4375E-2</v>
          </cell>
          <cell r="O246">
            <v>5.4375E-2</v>
          </cell>
          <cell r="P246">
            <v>5.4375E-2</v>
          </cell>
          <cell r="Q246">
            <v>5.4375E-2</v>
          </cell>
          <cell r="R246">
            <v>5.4375E-2</v>
          </cell>
          <cell r="S246">
            <v>5.4375E-2</v>
          </cell>
          <cell r="T246">
            <v>5.4375E-2</v>
          </cell>
          <cell r="U246">
            <v>5.4375E-2</v>
          </cell>
          <cell r="V246">
            <v>5.4375E-2</v>
          </cell>
          <cell r="W246">
            <v>5.4375E-2</v>
          </cell>
          <cell r="X246">
            <v>5.4375E-2</v>
          </cell>
          <cell r="Y246">
            <v>5.4375E-2</v>
          </cell>
          <cell r="Z246">
            <v>5.4375E-2</v>
          </cell>
          <cell r="AA246">
            <v>5.4375E-2</v>
          </cell>
          <cell r="AB246">
            <v>5.4375E-2</v>
          </cell>
          <cell r="AC246">
            <v>5.4375E-2</v>
          </cell>
          <cell r="AD246">
            <v>5.4375E-2</v>
          </cell>
          <cell r="AE246">
            <v>5.4375E-2</v>
          </cell>
          <cell r="AF246">
            <v>0</v>
          </cell>
          <cell r="AG246">
            <v>0</v>
          </cell>
        </row>
        <row r="247">
          <cell r="A247" t="str">
            <v xml:space="preserve">   Discount Period</v>
          </cell>
          <cell r="C247">
            <v>0</v>
          </cell>
          <cell r="D247">
            <v>0.5</v>
          </cell>
          <cell r="E247">
            <v>1.5</v>
          </cell>
          <cell r="F247">
            <v>2.5</v>
          </cell>
          <cell r="G247">
            <v>3.5</v>
          </cell>
          <cell r="H247">
            <v>4.5</v>
          </cell>
          <cell r="I247">
            <v>5.5</v>
          </cell>
          <cell r="J247">
            <v>6.5</v>
          </cell>
          <cell r="K247">
            <v>7.5</v>
          </cell>
          <cell r="L247">
            <v>8.5</v>
          </cell>
          <cell r="M247">
            <v>9.5</v>
          </cell>
          <cell r="N247">
            <v>10.5</v>
          </cell>
          <cell r="O247">
            <v>11.5</v>
          </cell>
          <cell r="P247">
            <v>12.5</v>
          </cell>
          <cell r="Q247">
            <v>13.5</v>
          </cell>
          <cell r="R247">
            <v>14.5</v>
          </cell>
          <cell r="S247">
            <v>15.5</v>
          </cell>
          <cell r="T247">
            <v>16.5</v>
          </cell>
          <cell r="U247">
            <v>17.5</v>
          </cell>
          <cell r="V247">
            <v>18.5</v>
          </cell>
          <cell r="W247">
            <v>19.5</v>
          </cell>
          <cell r="X247">
            <v>20.5</v>
          </cell>
          <cell r="Y247">
            <v>21.5</v>
          </cell>
          <cell r="Z247">
            <v>22.5</v>
          </cell>
          <cell r="AA247">
            <v>23.5</v>
          </cell>
          <cell r="AB247">
            <v>24.5</v>
          </cell>
          <cell r="AC247">
            <v>25.5</v>
          </cell>
          <cell r="AD247">
            <v>26.5</v>
          </cell>
          <cell r="AE247">
            <v>27.5</v>
          </cell>
          <cell r="AF247">
            <v>28.5</v>
          </cell>
          <cell r="AG247">
            <v>29.5</v>
          </cell>
        </row>
        <row r="248">
          <cell r="A248" t="str">
            <v>TAX INFO</v>
          </cell>
        </row>
        <row r="249">
          <cell r="A249" t="str">
            <v xml:space="preserve">  U.S. TAX RATE</v>
          </cell>
          <cell r="C249">
            <v>0.35</v>
          </cell>
          <cell r="D249">
            <v>0.35</v>
          </cell>
          <cell r="E249">
            <v>0.35</v>
          </cell>
          <cell r="F249">
            <v>0.35</v>
          </cell>
          <cell r="G249">
            <v>0.35</v>
          </cell>
          <cell r="H249">
            <v>0.35</v>
          </cell>
          <cell r="I249">
            <v>0.35</v>
          </cell>
          <cell r="J249">
            <v>0.35</v>
          </cell>
          <cell r="K249">
            <v>0.35</v>
          </cell>
          <cell r="L249">
            <v>0.35</v>
          </cell>
          <cell r="M249">
            <v>0.35</v>
          </cell>
          <cell r="N249">
            <v>0.35</v>
          </cell>
          <cell r="O249">
            <v>0.35</v>
          </cell>
          <cell r="P249">
            <v>0.35</v>
          </cell>
          <cell r="Q249">
            <v>0.35</v>
          </cell>
          <cell r="R249">
            <v>0.35</v>
          </cell>
          <cell r="S249">
            <v>0.35</v>
          </cell>
          <cell r="T249">
            <v>0.35</v>
          </cell>
          <cell r="U249">
            <v>0.35</v>
          </cell>
          <cell r="V249">
            <v>0.35</v>
          </cell>
          <cell r="W249">
            <v>0.35</v>
          </cell>
          <cell r="X249">
            <v>0.35</v>
          </cell>
          <cell r="Y249">
            <v>0.35</v>
          </cell>
          <cell r="Z249">
            <v>0.35</v>
          </cell>
          <cell r="AA249">
            <v>0.35</v>
          </cell>
          <cell r="AB249">
            <v>0.35</v>
          </cell>
          <cell r="AC249">
            <v>0.35</v>
          </cell>
          <cell r="AD249">
            <v>0.35</v>
          </cell>
          <cell r="AE249">
            <v>0.35</v>
          </cell>
          <cell r="AF249">
            <v>0.35</v>
          </cell>
          <cell r="AG249">
            <v>0.35</v>
          </cell>
        </row>
        <row r="250">
          <cell r="A250" t="str">
            <v xml:space="preserve">  MACRS14Y1 PCT</v>
          </cell>
          <cell r="C250">
            <v>3.5700000000000003E-2</v>
          </cell>
          <cell r="D250">
            <v>3.5700000000000003E-2</v>
          </cell>
          <cell r="E250">
            <v>3.5700000000000003E-2</v>
          </cell>
          <cell r="F250">
            <v>3.5700000000000003E-2</v>
          </cell>
          <cell r="G250">
            <v>3.5700000000000003E-2</v>
          </cell>
          <cell r="H250">
            <v>3.5700000000000003E-2</v>
          </cell>
          <cell r="I250">
            <v>3.5700000000000003E-2</v>
          </cell>
          <cell r="J250">
            <v>3.5700000000000003E-2</v>
          </cell>
          <cell r="K250">
            <v>3.5700000000000003E-2</v>
          </cell>
          <cell r="L250">
            <v>3.5700000000000003E-2</v>
          </cell>
          <cell r="M250">
            <v>3.5700000000000003E-2</v>
          </cell>
          <cell r="N250">
            <v>3.5700000000000003E-2</v>
          </cell>
          <cell r="O250">
            <v>3.5700000000000003E-2</v>
          </cell>
          <cell r="P250">
            <v>3.5700000000000003E-2</v>
          </cell>
          <cell r="Q250">
            <v>3.5700000000000003E-2</v>
          </cell>
          <cell r="R250">
            <v>3.5700000000000003E-2</v>
          </cell>
          <cell r="S250">
            <v>3.5700000000000003E-2</v>
          </cell>
          <cell r="T250">
            <v>3.5700000000000003E-2</v>
          </cell>
          <cell r="U250">
            <v>3.5700000000000003E-2</v>
          </cell>
          <cell r="V250">
            <v>3.5700000000000003E-2</v>
          </cell>
          <cell r="W250">
            <v>3.5700000000000003E-2</v>
          </cell>
          <cell r="X250">
            <v>3.5700000000000003E-2</v>
          </cell>
          <cell r="Y250">
            <v>3.5700000000000003E-2</v>
          </cell>
          <cell r="Z250">
            <v>3.5700000000000003E-2</v>
          </cell>
          <cell r="AA250">
            <v>3.5700000000000003E-2</v>
          </cell>
          <cell r="AB250">
            <v>3.5700000000000003E-2</v>
          </cell>
          <cell r="AC250">
            <v>3.5700000000000003E-2</v>
          </cell>
          <cell r="AD250">
            <v>3.5700000000000003E-2</v>
          </cell>
          <cell r="AE250">
            <v>3.5700000000000003E-2</v>
          </cell>
          <cell r="AF250">
            <v>3.5700000000000003E-2</v>
          </cell>
          <cell r="AG250">
            <v>3.5700000000000003E-2</v>
          </cell>
        </row>
        <row r="251">
          <cell r="A251" t="str">
            <v xml:space="preserve">  MACRS14Y2 PCT</v>
          </cell>
          <cell r="C251">
            <v>7.1400000000000005E-2</v>
          </cell>
          <cell r="D251">
            <v>7.1400000000000005E-2</v>
          </cell>
          <cell r="E251">
            <v>7.1400000000000005E-2</v>
          </cell>
          <cell r="F251">
            <v>7.1400000000000005E-2</v>
          </cell>
          <cell r="G251">
            <v>7.1400000000000005E-2</v>
          </cell>
          <cell r="H251">
            <v>7.1400000000000005E-2</v>
          </cell>
          <cell r="I251">
            <v>7.1400000000000005E-2</v>
          </cell>
          <cell r="J251">
            <v>7.1400000000000005E-2</v>
          </cell>
          <cell r="K251">
            <v>7.1400000000000005E-2</v>
          </cell>
          <cell r="L251">
            <v>7.1400000000000005E-2</v>
          </cell>
          <cell r="M251">
            <v>7.1400000000000005E-2</v>
          </cell>
          <cell r="N251">
            <v>7.1400000000000005E-2</v>
          </cell>
          <cell r="O251">
            <v>7.1400000000000005E-2</v>
          </cell>
          <cell r="P251">
            <v>7.1400000000000005E-2</v>
          </cell>
          <cell r="Q251">
            <v>7.1400000000000005E-2</v>
          </cell>
          <cell r="R251">
            <v>7.1400000000000005E-2</v>
          </cell>
          <cell r="S251">
            <v>7.1400000000000005E-2</v>
          </cell>
          <cell r="T251">
            <v>7.1400000000000005E-2</v>
          </cell>
          <cell r="U251">
            <v>7.1400000000000005E-2</v>
          </cell>
          <cell r="V251">
            <v>7.1400000000000005E-2</v>
          </cell>
          <cell r="W251">
            <v>7.1400000000000005E-2</v>
          </cell>
          <cell r="X251">
            <v>7.1400000000000005E-2</v>
          </cell>
          <cell r="Y251">
            <v>7.1400000000000005E-2</v>
          </cell>
          <cell r="Z251">
            <v>7.1400000000000005E-2</v>
          </cell>
          <cell r="AA251">
            <v>7.1400000000000005E-2</v>
          </cell>
          <cell r="AB251">
            <v>7.1400000000000005E-2</v>
          </cell>
          <cell r="AC251">
            <v>7.1400000000000005E-2</v>
          </cell>
          <cell r="AD251">
            <v>7.1400000000000005E-2</v>
          </cell>
          <cell r="AE251">
            <v>7.1400000000000005E-2</v>
          </cell>
          <cell r="AF251">
            <v>7.1400000000000005E-2</v>
          </cell>
          <cell r="AG251">
            <v>7.1400000000000005E-2</v>
          </cell>
        </row>
        <row r="252">
          <cell r="A252" t="str">
            <v xml:space="preserve">  MACRS14Y3 PCT</v>
          </cell>
          <cell r="C252">
            <v>7.1400000000000005E-2</v>
          </cell>
          <cell r="D252">
            <v>7.1400000000000005E-2</v>
          </cell>
          <cell r="E252">
            <v>7.1400000000000005E-2</v>
          </cell>
          <cell r="F252">
            <v>7.1400000000000005E-2</v>
          </cell>
          <cell r="G252">
            <v>7.1400000000000005E-2</v>
          </cell>
          <cell r="H252">
            <v>7.1400000000000005E-2</v>
          </cell>
          <cell r="I252">
            <v>7.1400000000000005E-2</v>
          </cell>
          <cell r="J252">
            <v>7.1400000000000005E-2</v>
          </cell>
          <cell r="K252">
            <v>7.1400000000000005E-2</v>
          </cell>
          <cell r="L252">
            <v>7.1400000000000005E-2</v>
          </cell>
          <cell r="M252">
            <v>7.1400000000000005E-2</v>
          </cell>
          <cell r="N252">
            <v>7.1400000000000005E-2</v>
          </cell>
          <cell r="O252">
            <v>7.1400000000000005E-2</v>
          </cell>
          <cell r="P252">
            <v>7.1400000000000005E-2</v>
          </cell>
          <cell r="Q252">
            <v>7.1400000000000005E-2</v>
          </cell>
          <cell r="R252">
            <v>7.1400000000000005E-2</v>
          </cell>
          <cell r="S252">
            <v>7.1400000000000005E-2</v>
          </cell>
          <cell r="T252">
            <v>7.1400000000000005E-2</v>
          </cell>
          <cell r="U252">
            <v>7.1400000000000005E-2</v>
          </cell>
          <cell r="V252">
            <v>7.1400000000000005E-2</v>
          </cell>
          <cell r="W252">
            <v>7.1400000000000005E-2</v>
          </cell>
          <cell r="X252">
            <v>7.1400000000000005E-2</v>
          </cell>
          <cell r="Y252">
            <v>7.1400000000000005E-2</v>
          </cell>
          <cell r="Z252">
            <v>7.1400000000000005E-2</v>
          </cell>
          <cell r="AA252">
            <v>7.1400000000000005E-2</v>
          </cell>
          <cell r="AB252">
            <v>7.1400000000000005E-2</v>
          </cell>
          <cell r="AC252">
            <v>7.1400000000000005E-2</v>
          </cell>
          <cell r="AD252">
            <v>7.1400000000000005E-2</v>
          </cell>
          <cell r="AE252">
            <v>7.1400000000000005E-2</v>
          </cell>
          <cell r="AF252">
            <v>7.1400000000000005E-2</v>
          </cell>
          <cell r="AG252">
            <v>7.1400000000000005E-2</v>
          </cell>
        </row>
        <row r="253">
          <cell r="A253" t="str">
            <v xml:space="preserve">  MACRS14Y4 PCT</v>
          </cell>
          <cell r="C253">
            <v>7.1400000000000005E-2</v>
          </cell>
          <cell r="D253">
            <v>7.1400000000000005E-2</v>
          </cell>
          <cell r="E253">
            <v>7.1400000000000005E-2</v>
          </cell>
          <cell r="F253">
            <v>7.1400000000000005E-2</v>
          </cell>
          <cell r="G253">
            <v>7.1400000000000005E-2</v>
          </cell>
          <cell r="H253">
            <v>7.1400000000000005E-2</v>
          </cell>
          <cell r="I253">
            <v>7.1400000000000005E-2</v>
          </cell>
          <cell r="J253">
            <v>7.1400000000000005E-2</v>
          </cell>
          <cell r="K253">
            <v>7.1400000000000005E-2</v>
          </cell>
          <cell r="L253">
            <v>7.1400000000000005E-2</v>
          </cell>
          <cell r="M253">
            <v>7.1400000000000005E-2</v>
          </cell>
          <cell r="N253">
            <v>7.1400000000000005E-2</v>
          </cell>
          <cell r="O253">
            <v>7.1400000000000005E-2</v>
          </cell>
          <cell r="P253">
            <v>7.1400000000000005E-2</v>
          </cell>
          <cell r="Q253">
            <v>7.1400000000000005E-2</v>
          </cell>
          <cell r="R253">
            <v>7.1400000000000005E-2</v>
          </cell>
          <cell r="S253">
            <v>7.1400000000000005E-2</v>
          </cell>
          <cell r="T253">
            <v>7.1400000000000005E-2</v>
          </cell>
          <cell r="U253">
            <v>7.1400000000000005E-2</v>
          </cell>
          <cell r="V253">
            <v>7.1400000000000005E-2</v>
          </cell>
          <cell r="W253">
            <v>7.1400000000000005E-2</v>
          </cell>
          <cell r="X253">
            <v>7.1400000000000005E-2</v>
          </cell>
          <cell r="Y253">
            <v>7.1400000000000005E-2</v>
          </cell>
          <cell r="Z253">
            <v>7.1400000000000005E-2</v>
          </cell>
          <cell r="AA253">
            <v>7.1400000000000005E-2</v>
          </cell>
          <cell r="AB253">
            <v>7.1400000000000005E-2</v>
          </cell>
          <cell r="AC253">
            <v>7.1400000000000005E-2</v>
          </cell>
          <cell r="AD253">
            <v>7.1400000000000005E-2</v>
          </cell>
          <cell r="AE253">
            <v>7.1400000000000005E-2</v>
          </cell>
          <cell r="AF253">
            <v>7.1400000000000005E-2</v>
          </cell>
          <cell r="AG253">
            <v>7.1400000000000005E-2</v>
          </cell>
        </row>
        <row r="254">
          <cell r="A254" t="str">
            <v xml:space="preserve">  MACRS14Y5 PCT</v>
          </cell>
          <cell r="C254">
            <v>7.1400000000000005E-2</v>
          </cell>
          <cell r="D254">
            <v>7.1400000000000005E-2</v>
          </cell>
          <cell r="E254">
            <v>7.1400000000000005E-2</v>
          </cell>
          <cell r="F254">
            <v>7.1400000000000005E-2</v>
          </cell>
          <cell r="G254">
            <v>7.1400000000000005E-2</v>
          </cell>
          <cell r="H254">
            <v>7.1400000000000005E-2</v>
          </cell>
          <cell r="I254">
            <v>7.1400000000000005E-2</v>
          </cell>
          <cell r="J254">
            <v>7.1400000000000005E-2</v>
          </cell>
          <cell r="K254">
            <v>7.1400000000000005E-2</v>
          </cell>
          <cell r="L254">
            <v>7.1400000000000005E-2</v>
          </cell>
          <cell r="M254">
            <v>7.1400000000000005E-2</v>
          </cell>
          <cell r="N254">
            <v>7.1400000000000005E-2</v>
          </cell>
          <cell r="O254">
            <v>7.1400000000000005E-2</v>
          </cell>
          <cell r="P254">
            <v>7.1400000000000005E-2</v>
          </cell>
          <cell r="Q254">
            <v>7.1400000000000005E-2</v>
          </cell>
          <cell r="R254">
            <v>7.1400000000000005E-2</v>
          </cell>
          <cell r="S254">
            <v>7.1400000000000005E-2</v>
          </cell>
          <cell r="T254">
            <v>7.1400000000000005E-2</v>
          </cell>
          <cell r="U254">
            <v>7.1400000000000005E-2</v>
          </cell>
          <cell r="V254">
            <v>7.1400000000000005E-2</v>
          </cell>
          <cell r="W254">
            <v>7.1400000000000005E-2</v>
          </cell>
          <cell r="X254">
            <v>7.1400000000000005E-2</v>
          </cell>
          <cell r="Y254">
            <v>7.1400000000000005E-2</v>
          </cell>
          <cell r="Z254">
            <v>7.1400000000000005E-2</v>
          </cell>
          <cell r="AA254">
            <v>7.1400000000000005E-2</v>
          </cell>
          <cell r="AB254">
            <v>7.1400000000000005E-2</v>
          </cell>
          <cell r="AC254">
            <v>7.1400000000000005E-2</v>
          </cell>
          <cell r="AD254">
            <v>7.1400000000000005E-2</v>
          </cell>
          <cell r="AE254">
            <v>7.1400000000000005E-2</v>
          </cell>
          <cell r="AF254">
            <v>7.1400000000000005E-2</v>
          </cell>
          <cell r="AG254">
            <v>7.1400000000000005E-2</v>
          </cell>
        </row>
        <row r="255">
          <cell r="A255" t="str">
            <v xml:space="preserve">  MACRS14Y6 PCT</v>
          </cell>
          <cell r="C255">
            <v>7.1400000000000005E-2</v>
          </cell>
          <cell r="D255">
            <v>7.1400000000000005E-2</v>
          </cell>
          <cell r="E255">
            <v>7.1400000000000005E-2</v>
          </cell>
          <cell r="F255">
            <v>7.1400000000000005E-2</v>
          </cell>
          <cell r="G255">
            <v>7.1400000000000005E-2</v>
          </cell>
          <cell r="H255">
            <v>7.1400000000000005E-2</v>
          </cell>
          <cell r="I255">
            <v>7.1400000000000005E-2</v>
          </cell>
          <cell r="J255">
            <v>7.1400000000000005E-2</v>
          </cell>
          <cell r="K255">
            <v>7.1400000000000005E-2</v>
          </cell>
          <cell r="L255">
            <v>7.1400000000000005E-2</v>
          </cell>
          <cell r="M255">
            <v>7.1400000000000005E-2</v>
          </cell>
          <cell r="N255">
            <v>7.1400000000000005E-2</v>
          </cell>
          <cell r="O255">
            <v>7.1400000000000005E-2</v>
          </cell>
          <cell r="P255">
            <v>7.1400000000000005E-2</v>
          </cell>
          <cell r="Q255">
            <v>7.1400000000000005E-2</v>
          </cell>
          <cell r="R255">
            <v>7.1400000000000005E-2</v>
          </cell>
          <cell r="S255">
            <v>7.1400000000000005E-2</v>
          </cell>
          <cell r="T255">
            <v>7.1400000000000005E-2</v>
          </cell>
          <cell r="U255">
            <v>7.1400000000000005E-2</v>
          </cell>
          <cell r="V255">
            <v>7.1400000000000005E-2</v>
          </cell>
          <cell r="W255">
            <v>7.1400000000000005E-2</v>
          </cell>
          <cell r="X255">
            <v>7.1400000000000005E-2</v>
          </cell>
          <cell r="Y255">
            <v>7.1400000000000005E-2</v>
          </cell>
          <cell r="Z255">
            <v>7.1400000000000005E-2</v>
          </cell>
          <cell r="AA255">
            <v>7.1400000000000005E-2</v>
          </cell>
          <cell r="AB255">
            <v>7.1400000000000005E-2</v>
          </cell>
          <cell r="AC255">
            <v>7.1400000000000005E-2</v>
          </cell>
          <cell r="AD255">
            <v>7.1400000000000005E-2</v>
          </cell>
          <cell r="AE255">
            <v>7.1400000000000005E-2</v>
          </cell>
          <cell r="AF255">
            <v>7.1400000000000005E-2</v>
          </cell>
          <cell r="AG255">
            <v>7.1400000000000005E-2</v>
          </cell>
        </row>
        <row r="256">
          <cell r="A256" t="str">
            <v xml:space="preserve">  MACRS14Y7 PCT</v>
          </cell>
          <cell r="C256">
            <v>7.1400000000000005E-2</v>
          </cell>
          <cell r="D256">
            <v>7.1400000000000005E-2</v>
          </cell>
          <cell r="E256">
            <v>7.1400000000000005E-2</v>
          </cell>
          <cell r="F256">
            <v>7.1400000000000005E-2</v>
          </cell>
          <cell r="G256">
            <v>7.1400000000000005E-2</v>
          </cell>
          <cell r="H256">
            <v>7.1400000000000005E-2</v>
          </cell>
          <cell r="I256">
            <v>7.1400000000000005E-2</v>
          </cell>
          <cell r="J256">
            <v>7.1400000000000005E-2</v>
          </cell>
          <cell r="K256">
            <v>7.1400000000000005E-2</v>
          </cell>
          <cell r="L256">
            <v>7.1400000000000005E-2</v>
          </cell>
          <cell r="M256">
            <v>7.1400000000000005E-2</v>
          </cell>
          <cell r="N256">
            <v>7.1400000000000005E-2</v>
          </cell>
          <cell r="O256">
            <v>7.1400000000000005E-2</v>
          </cell>
          <cell r="P256">
            <v>7.1400000000000005E-2</v>
          </cell>
          <cell r="Q256">
            <v>7.1400000000000005E-2</v>
          </cell>
          <cell r="R256">
            <v>7.1400000000000005E-2</v>
          </cell>
          <cell r="S256">
            <v>7.1400000000000005E-2</v>
          </cell>
          <cell r="T256">
            <v>7.1400000000000005E-2</v>
          </cell>
          <cell r="U256">
            <v>7.1400000000000005E-2</v>
          </cell>
          <cell r="V256">
            <v>7.1400000000000005E-2</v>
          </cell>
          <cell r="W256">
            <v>7.1400000000000005E-2</v>
          </cell>
          <cell r="X256">
            <v>7.1400000000000005E-2</v>
          </cell>
          <cell r="Y256">
            <v>7.1400000000000005E-2</v>
          </cell>
          <cell r="Z256">
            <v>7.1400000000000005E-2</v>
          </cell>
          <cell r="AA256">
            <v>7.1400000000000005E-2</v>
          </cell>
          <cell r="AB256">
            <v>7.1400000000000005E-2</v>
          </cell>
          <cell r="AC256">
            <v>7.1400000000000005E-2</v>
          </cell>
          <cell r="AD256">
            <v>7.1400000000000005E-2</v>
          </cell>
          <cell r="AE256">
            <v>7.1400000000000005E-2</v>
          </cell>
          <cell r="AF256">
            <v>7.1400000000000005E-2</v>
          </cell>
          <cell r="AG256">
            <v>7.1400000000000005E-2</v>
          </cell>
        </row>
        <row r="257">
          <cell r="A257" t="str">
            <v xml:space="preserve">  MACRS14Y8 PCT</v>
          </cell>
          <cell r="C257">
            <v>7.1400000000000005E-2</v>
          </cell>
          <cell r="D257">
            <v>7.1400000000000005E-2</v>
          </cell>
          <cell r="E257">
            <v>7.1400000000000005E-2</v>
          </cell>
          <cell r="F257">
            <v>7.1400000000000005E-2</v>
          </cell>
          <cell r="G257">
            <v>7.1400000000000005E-2</v>
          </cell>
          <cell r="H257">
            <v>7.1400000000000005E-2</v>
          </cell>
          <cell r="I257">
            <v>7.1400000000000005E-2</v>
          </cell>
          <cell r="J257">
            <v>7.1400000000000005E-2</v>
          </cell>
          <cell r="K257">
            <v>7.1400000000000005E-2</v>
          </cell>
          <cell r="L257">
            <v>7.1400000000000005E-2</v>
          </cell>
          <cell r="M257">
            <v>7.1400000000000005E-2</v>
          </cell>
          <cell r="N257">
            <v>7.1400000000000005E-2</v>
          </cell>
          <cell r="O257">
            <v>7.1400000000000005E-2</v>
          </cell>
          <cell r="P257">
            <v>7.1400000000000005E-2</v>
          </cell>
          <cell r="Q257">
            <v>7.1400000000000005E-2</v>
          </cell>
          <cell r="R257">
            <v>7.1400000000000005E-2</v>
          </cell>
          <cell r="S257">
            <v>7.1400000000000005E-2</v>
          </cell>
          <cell r="T257">
            <v>7.1400000000000005E-2</v>
          </cell>
          <cell r="U257">
            <v>7.1400000000000005E-2</v>
          </cell>
          <cell r="V257">
            <v>7.1400000000000005E-2</v>
          </cell>
          <cell r="W257">
            <v>7.1400000000000005E-2</v>
          </cell>
          <cell r="X257">
            <v>7.1400000000000005E-2</v>
          </cell>
          <cell r="Y257">
            <v>7.1400000000000005E-2</v>
          </cell>
          <cell r="Z257">
            <v>7.1400000000000005E-2</v>
          </cell>
          <cell r="AA257">
            <v>7.1400000000000005E-2</v>
          </cell>
          <cell r="AB257">
            <v>7.1400000000000005E-2</v>
          </cell>
          <cell r="AC257">
            <v>7.1400000000000005E-2</v>
          </cell>
          <cell r="AD257">
            <v>7.1400000000000005E-2</v>
          </cell>
          <cell r="AE257">
            <v>7.1400000000000005E-2</v>
          </cell>
          <cell r="AF257">
            <v>7.1400000000000005E-2</v>
          </cell>
          <cell r="AG257">
            <v>7.1400000000000005E-2</v>
          </cell>
        </row>
        <row r="258">
          <cell r="A258" t="str">
            <v xml:space="preserve">  MACRS14Y9 PCT</v>
          </cell>
          <cell r="C258">
            <v>7.1400000000000005E-2</v>
          </cell>
          <cell r="D258">
            <v>7.1400000000000005E-2</v>
          </cell>
          <cell r="E258">
            <v>7.1400000000000005E-2</v>
          </cell>
          <cell r="F258">
            <v>7.1400000000000005E-2</v>
          </cell>
          <cell r="G258">
            <v>7.1400000000000005E-2</v>
          </cell>
          <cell r="H258">
            <v>7.1400000000000005E-2</v>
          </cell>
          <cell r="I258">
            <v>7.1400000000000005E-2</v>
          </cell>
          <cell r="J258">
            <v>7.1400000000000005E-2</v>
          </cell>
          <cell r="K258">
            <v>7.1400000000000005E-2</v>
          </cell>
          <cell r="L258">
            <v>7.1400000000000005E-2</v>
          </cell>
          <cell r="M258">
            <v>7.1400000000000005E-2</v>
          </cell>
          <cell r="N258">
            <v>7.1400000000000005E-2</v>
          </cell>
          <cell r="O258">
            <v>7.1400000000000005E-2</v>
          </cell>
          <cell r="P258">
            <v>7.1400000000000005E-2</v>
          </cell>
          <cell r="Q258">
            <v>7.1400000000000005E-2</v>
          </cell>
          <cell r="R258">
            <v>7.1400000000000005E-2</v>
          </cell>
          <cell r="S258">
            <v>7.1400000000000005E-2</v>
          </cell>
          <cell r="T258">
            <v>7.1400000000000005E-2</v>
          </cell>
          <cell r="U258">
            <v>7.1400000000000005E-2</v>
          </cell>
          <cell r="V258">
            <v>7.1400000000000005E-2</v>
          </cell>
          <cell r="W258">
            <v>7.1400000000000005E-2</v>
          </cell>
          <cell r="X258">
            <v>7.1400000000000005E-2</v>
          </cell>
          <cell r="Y258">
            <v>7.1400000000000005E-2</v>
          </cell>
          <cell r="Z258">
            <v>7.1400000000000005E-2</v>
          </cell>
          <cell r="AA258">
            <v>7.1400000000000005E-2</v>
          </cell>
          <cell r="AB258">
            <v>7.1400000000000005E-2</v>
          </cell>
          <cell r="AC258">
            <v>7.1400000000000005E-2</v>
          </cell>
          <cell r="AD258">
            <v>7.1400000000000005E-2</v>
          </cell>
          <cell r="AE258">
            <v>7.1400000000000005E-2</v>
          </cell>
          <cell r="AF258">
            <v>7.1400000000000005E-2</v>
          </cell>
          <cell r="AG258">
            <v>7.1400000000000005E-2</v>
          </cell>
        </row>
        <row r="259">
          <cell r="A259" t="str">
            <v xml:space="preserve">  MACRS14Y10 PCT</v>
          </cell>
          <cell r="C259">
            <v>7.1400000000000005E-2</v>
          </cell>
          <cell r="D259">
            <v>7.1400000000000005E-2</v>
          </cell>
          <cell r="E259">
            <v>7.1400000000000005E-2</v>
          </cell>
          <cell r="F259">
            <v>7.1400000000000005E-2</v>
          </cell>
          <cell r="G259">
            <v>7.1400000000000005E-2</v>
          </cell>
          <cell r="H259">
            <v>7.1400000000000005E-2</v>
          </cell>
          <cell r="I259">
            <v>7.1400000000000005E-2</v>
          </cell>
          <cell r="J259">
            <v>7.1400000000000005E-2</v>
          </cell>
          <cell r="K259">
            <v>7.1400000000000005E-2</v>
          </cell>
          <cell r="L259">
            <v>7.1400000000000005E-2</v>
          </cell>
          <cell r="M259">
            <v>7.1400000000000005E-2</v>
          </cell>
          <cell r="N259">
            <v>7.1400000000000005E-2</v>
          </cell>
          <cell r="O259">
            <v>7.1400000000000005E-2</v>
          </cell>
          <cell r="P259">
            <v>7.1400000000000005E-2</v>
          </cell>
          <cell r="Q259">
            <v>7.1400000000000005E-2</v>
          </cell>
          <cell r="R259">
            <v>7.1400000000000005E-2</v>
          </cell>
          <cell r="S259">
            <v>7.1400000000000005E-2</v>
          </cell>
          <cell r="T259">
            <v>7.1400000000000005E-2</v>
          </cell>
          <cell r="U259">
            <v>7.1400000000000005E-2</v>
          </cell>
          <cell r="V259">
            <v>7.1400000000000005E-2</v>
          </cell>
          <cell r="W259">
            <v>7.1400000000000005E-2</v>
          </cell>
          <cell r="X259">
            <v>7.1400000000000005E-2</v>
          </cell>
          <cell r="Y259">
            <v>7.1400000000000005E-2</v>
          </cell>
          <cell r="Z259">
            <v>7.1400000000000005E-2</v>
          </cell>
          <cell r="AA259">
            <v>7.1400000000000005E-2</v>
          </cell>
          <cell r="AB259">
            <v>7.1400000000000005E-2</v>
          </cell>
          <cell r="AC259">
            <v>7.1400000000000005E-2</v>
          </cell>
          <cell r="AD259">
            <v>7.1400000000000005E-2</v>
          </cell>
          <cell r="AE259">
            <v>7.1400000000000005E-2</v>
          </cell>
          <cell r="AF259">
            <v>7.1400000000000005E-2</v>
          </cell>
          <cell r="AG259">
            <v>7.1400000000000005E-2</v>
          </cell>
        </row>
        <row r="260">
          <cell r="A260" t="str">
            <v xml:space="preserve">  MACRS14Y11 PCT</v>
          </cell>
          <cell r="C260">
            <v>7.1400000000000005E-2</v>
          </cell>
          <cell r="D260">
            <v>7.1400000000000005E-2</v>
          </cell>
          <cell r="E260">
            <v>7.1400000000000005E-2</v>
          </cell>
          <cell r="F260">
            <v>7.1400000000000005E-2</v>
          </cell>
          <cell r="G260">
            <v>7.1400000000000005E-2</v>
          </cell>
          <cell r="H260">
            <v>7.1400000000000005E-2</v>
          </cell>
          <cell r="I260">
            <v>7.1400000000000005E-2</v>
          </cell>
          <cell r="J260">
            <v>7.1400000000000005E-2</v>
          </cell>
          <cell r="K260">
            <v>7.1400000000000005E-2</v>
          </cell>
          <cell r="L260">
            <v>7.1400000000000005E-2</v>
          </cell>
          <cell r="M260">
            <v>7.1400000000000005E-2</v>
          </cell>
          <cell r="N260">
            <v>7.1400000000000005E-2</v>
          </cell>
          <cell r="O260">
            <v>7.1400000000000005E-2</v>
          </cell>
          <cell r="P260">
            <v>7.1400000000000005E-2</v>
          </cell>
          <cell r="Q260">
            <v>7.1400000000000005E-2</v>
          </cell>
          <cell r="R260">
            <v>7.1400000000000005E-2</v>
          </cell>
          <cell r="S260">
            <v>7.1400000000000005E-2</v>
          </cell>
          <cell r="T260">
            <v>7.1400000000000005E-2</v>
          </cell>
          <cell r="U260">
            <v>7.1400000000000005E-2</v>
          </cell>
          <cell r="V260">
            <v>7.1400000000000005E-2</v>
          </cell>
          <cell r="W260">
            <v>7.1400000000000005E-2</v>
          </cell>
          <cell r="X260">
            <v>7.1400000000000005E-2</v>
          </cell>
          <cell r="Y260">
            <v>7.1400000000000005E-2</v>
          </cell>
          <cell r="Z260">
            <v>7.1400000000000005E-2</v>
          </cell>
          <cell r="AA260">
            <v>7.1400000000000005E-2</v>
          </cell>
          <cell r="AB260">
            <v>7.1400000000000005E-2</v>
          </cell>
          <cell r="AC260">
            <v>7.1400000000000005E-2</v>
          </cell>
          <cell r="AD260">
            <v>7.1400000000000005E-2</v>
          </cell>
          <cell r="AE260">
            <v>7.1400000000000005E-2</v>
          </cell>
          <cell r="AF260">
            <v>7.1400000000000005E-2</v>
          </cell>
          <cell r="AG260">
            <v>7.1400000000000005E-2</v>
          </cell>
        </row>
        <row r="261">
          <cell r="A261" t="str">
            <v xml:space="preserve">  MACRS14Y12 PCT</v>
          </cell>
          <cell r="C261">
            <v>7.1400000000000005E-2</v>
          </cell>
          <cell r="D261">
            <v>7.1400000000000005E-2</v>
          </cell>
          <cell r="E261">
            <v>7.1400000000000005E-2</v>
          </cell>
          <cell r="F261">
            <v>7.1400000000000005E-2</v>
          </cell>
          <cell r="G261">
            <v>7.1400000000000005E-2</v>
          </cell>
          <cell r="H261">
            <v>7.1400000000000005E-2</v>
          </cell>
          <cell r="I261">
            <v>7.1400000000000005E-2</v>
          </cell>
          <cell r="J261">
            <v>7.1400000000000005E-2</v>
          </cell>
          <cell r="K261">
            <v>7.1400000000000005E-2</v>
          </cell>
          <cell r="L261">
            <v>7.1400000000000005E-2</v>
          </cell>
          <cell r="M261">
            <v>7.1400000000000005E-2</v>
          </cell>
          <cell r="N261">
            <v>7.1400000000000005E-2</v>
          </cell>
          <cell r="O261">
            <v>7.1400000000000005E-2</v>
          </cell>
          <cell r="P261">
            <v>7.1400000000000005E-2</v>
          </cell>
          <cell r="Q261">
            <v>7.1400000000000005E-2</v>
          </cell>
          <cell r="R261">
            <v>7.1400000000000005E-2</v>
          </cell>
          <cell r="S261">
            <v>7.1400000000000005E-2</v>
          </cell>
          <cell r="T261">
            <v>7.1400000000000005E-2</v>
          </cell>
          <cell r="U261">
            <v>7.1400000000000005E-2</v>
          </cell>
          <cell r="V261">
            <v>7.1400000000000005E-2</v>
          </cell>
          <cell r="W261">
            <v>7.1400000000000005E-2</v>
          </cell>
          <cell r="X261">
            <v>7.1400000000000005E-2</v>
          </cell>
          <cell r="Y261">
            <v>7.1400000000000005E-2</v>
          </cell>
          <cell r="Z261">
            <v>7.1400000000000005E-2</v>
          </cell>
          <cell r="AA261">
            <v>7.1400000000000005E-2</v>
          </cell>
          <cell r="AB261">
            <v>7.1400000000000005E-2</v>
          </cell>
          <cell r="AC261">
            <v>7.1400000000000005E-2</v>
          </cell>
          <cell r="AD261">
            <v>7.1400000000000005E-2</v>
          </cell>
          <cell r="AE261">
            <v>7.1400000000000005E-2</v>
          </cell>
          <cell r="AF261">
            <v>7.1400000000000005E-2</v>
          </cell>
          <cell r="AG261">
            <v>7.1400000000000005E-2</v>
          </cell>
        </row>
        <row r="262">
          <cell r="A262" t="str">
            <v xml:space="preserve">  MACRS14Y13 PCT</v>
          </cell>
          <cell r="C262">
            <v>7.1400000000000005E-2</v>
          </cell>
          <cell r="D262">
            <v>7.1400000000000005E-2</v>
          </cell>
          <cell r="E262">
            <v>7.1400000000000005E-2</v>
          </cell>
          <cell r="F262">
            <v>7.1400000000000005E-2</v>
          </cell>
          <cell r="G262">
            <v>7.1400000000000005E-2</v>
          </cell>
          <cell r="H262">
            <v>7.1400000000000005E-2</v>
          </cell>
          <cell r="I262">
            <v>7.1400000000000005E-2</v>
          </cell>
          <cell r="J262">
            <v>7.1400000000000005E-2</v>
          </cell>
          <cell r="K262">
            <v>7.1400000000000005E-2</v>
          </cell>
          <cell r="L262">
            <v>7.1400000000000005E-2</v>
          </cell>
          <cell r="M262">
            <v>7.1400000000000005E-2</v>
          </cell>
          <cell r="N262">
            <v>7.1400000000000005E-2</v>
          </cell>
          <cell r="O262">
            <v>7.1400000000000005E-2</v>
          </cell>
          <cell r="P262">
            <v>7.1400000000000005E-2</v>
          </cell>
          <cell r="Q262">
            <v>7.1400000000000005E-2</v>
          </cell>
          <cell r="R262">
            <v>7.1400000000000005E-2</v>
          </cell>
          <cell r="S262">
            <v>7.1400000000000005E-2</v>
          </cell>
          <cell r="T262">
            <v>7.1400000000000005E-2</v>
          </cell>
          <cell r="U262">
            <v>7.1400000000000005E-2</v>
          </cell>
          <cell r="V262">
            <v>7.1400000000000005E-2</v>
          </cell>
          <cell r="W262">
            <v>7.1400000000000005E-2</v>
          </cell>
          <cell r="X262">
            <v>7.1400000000000005E-2</v>
          </cell>
          <cell r="Y262">
            <v>7.1400000000000005E-2</v>
          </cell>
          <cell r="Z262">
            <v>7.1400000000000005E-2</v>
          </cell>
          <cell r="AA262">
            <v>7.1400000000000005E-2</v>
          </cell>
          <cell r="AB262">
            <v>7.1400000000000005E-2</v>
          </cell>
          <cell r="AC262">
            <v>7.1400000000000005E-2</v>
          </cell>
          <cell r="AD262">
            <v>7.1400000000000005E-2</v>
          </cell>
          <cell r="AE262">
            <v>7.1400000000000005E-2</v>
          </cell>
          <cell r="AF262">
            <v>7.1400000000000005E-2</v>
          </cell>
          <cell r="AG262">
            <v>7.1400000000000005E-2</v>
          </cell>
        </row>
        <row r="263">
          <cell r="A263" t="str">
            <v xml:space="preserve">  MACRS14Y14 PCT</v>
          </cell>
          <cell r="C263">
            <v>7.1400000000000005E-2</v>
          </cell>
          <cell r="D263">
            <v>7.1400000000000005E-2</v>
          </cell>
          <cell r="E263">
            <v>7.1400000000000005E-2</v>
          </cell>
          <cell r="F263">
            <v>7.1400000000000005E-2</v>
          </cell>
          <cell r="G263">
            <v>7.1400000000000005E-2</v>
          </cell>
          <cell r="H263">
            <v>7.1400000000000005E-2</v>
          </cell>
          <cell r="I263">
            <v>7.1400000000000005E-2</v>
          </cell>
          <cell r="J263">
            <v>7.1400000000000005E-2</v>
          </cell>
          <cell r="K263">
            <v>7.1400000000000005E-2</v>
          </cell>
          <cell r="L263">
            <v>7.1400000000000005E-2</v>
          </cell>
          <cell r="M263">
            <v>7.1400000000000005E-2</v>
          </cell>
          <cell r="N263">
            <v>7.1400000000000005E-2</v>
          </cell>
          <cell r="O263">
            <v>7.1400000000000005E-2</v>
          </cell>
          <cell r="P263">
            <v>7.1400000000000005E-2</v>
          </cell>
          <cell r="Q263">
            <v>7.1400000000000005E-2</v>
          </cell>
          <cell r="R263">
            <v>7.1400000000000005E-2</v>
          </cell>
          <cell r="S263">
            <v>7.1400000000000005E-2</v>
          </cell>
          <cell r="T263">
            <v>7.1400000000000005E-2</v>
          </cell>
          <cell r="U263">
            <v>7.1400000000000005E-2</v>
          </cell>
          <cell r="V263">
            <v>7.1400000000000005E-2</v>
          </cell>
          <cell r="W263">
            <v>7.1400000000000005E-2</v>
          </cell>
          <cell r="X263">
            <v>7.1400000000000005E-2</v>
          </cell>
          <cell r="Y263">
            <v>7.1400000000000005E-2</v>
          </cell>
          <cell r="Z263">
            <v>7.1400000000000005E-2</v>
          </cell>
          <cell r="AA263">
            <v>7.1400000000000005E-2</v>
          </cell>
          <cell r="AB263">
            <v>7.1400000000000005E-2</v>
          </cell>
          <cell r="AC263">
            <v>7.1400000000000005E-2</v>
          </cell>
          <cell r="AD263">
            <v>7.1400000000000005E-2</v>
          </cell>
          <cell r="AE263">
            <v>7.1400000000000005E-2</v>
          </cell>
          <cell r="AF263">
            <v>7.1400000000000005E-2</v>
          </cell>
          <cell r="AG263">
            <v>7.1400000000000005E-2</v>
          </cell>
        </row>
        <row r="264">
          <cell r="A264" t="str">
            <v xml:space="preserve">  MACRS14Y15 PCT</v>
          </cell>
          <cell r="C264">
            <v>3.5700000000000003E-2</v>
          </cell>
          <cell r="D264">
            <v>3.5700000000000003E-2</v>
          </cell>
          <cell r="E264">
            <v>3.5700000000000003E-2</v>
          </cell>
          <cell r="F264">
            <v>3.5700000000000003E-2</v>
          </cell>
          <cell r="G264">
            <v>3.5700000000000003E-2</v>
          </cell>
          <cell r="H264">
            <v>3.5700000000000003E-2</v>
          </cell>
          <cell r="I264">
            <v>3.5700000000000003E-2</v>
          </cell>
          <cell r="J264">
            <v>3.5700000000000003E-2</v>
          </cell>
          <cell r="K264">
            <v>3.5700000000000003E-2</v>
          </cell>
          <cell r="L264">
            <v>3.5700000000000003E-2</v>
          </cell>
          <cell r="M264">
            <v>3.5700000000000003E-2</v>
          </cell>
          <cell r="N264">
            <v>3.5700000000000003E-2</v>
          </cell>
          <cell r="O264">
            <v>3.5700000000000003E-2</v>
          </cell>
          <cell r="P264">
            <v>3.5700000000000003E-2</v>
          </cell>
          <cell r="Q264">
            <v>3.5700000000000003E-2</v>
          </cell>
          <cell r="R264">
            <v>3.5700000000000003E-2</v>
          </cell>
          <cell r="S264">
            <v>3.5700000000000003E-2</v>
          </cell>
          <cell r="T264">
            <v>3.5700000000000003E-2</v>
          </cell>
          <cell r="U264">
            <v>3.5700000000000003E-2</v>
          </cell>
          <cell r="V264">
            <v>3.5700000000000003E-2</v>
          </cell>
          <cell r="W264">
            <v>3.5700000000000003E-2</v>
          </cell>
          <cell r="X264">
            <v>3.5700000000000003E-2</v>
          </cell>
          <cell r="Y264">
            <v>3.5700000000000003E-2</v>
          </cell>
          <cell r="Z264">
            <v>3.5700000000000003E-2</v>
          </cell>
          <cell r="AA264">
            <v>3.5700000000000003E-2</v>
          </cell>
          <cell r="AB264">
            <v>3.5700000000000003E-2</v>
          </cell>
          <cell r="AC264">
            <v>3.5700000000000003E-2</v>
          </cell>
          <cell r="AD264">
            <v>3.5700000000000003E-2</v>
          </cell>
          <cell r="AE264">
            <v>3.5700000000000003E-2</v>
          </cell>
          <cell r="AF264">
            <v>3.5700000000000003E-2</v>
          </cell>
          <cell r="AG264">
            <v>3.5700000000000003E-2</v>
          </cell>
        </row>
        <row r="265">
          <cell r="A265" t="str">
            <v>OTHER</v>
          </cell>
        </row>
        <row r="266">
          <cell r="A266" t="str">
            <v xml:space="preserve">   Number of Days in Year</v>
          </cell>
          <cell r="C266">
            <v>365</v>
          </cell>
          <cell r="D266">
            <v>365</v>
          </cell>
          <cell r="E266">
            <v>365</v>
          </cell>
          <cell r="F266">
            <v>366</v>
          </cell>
          <cell r="G266">
            <v>365</v>
          </cell>
          <cell r="H266">
            <v>365</v>
          </cell>
          <cell r="I266">
            <v>365</v>
          </cell>
          <cell r="J266">
            <v>366</v>
          </cell>
          <cell r="K266">
            <v>365</v>
          </cell>
          <cell r="L266">
            <v>365</v>
          </cell>
          <cell r="M266">
            <v>365</v>
          </cell>
          <cell r="N266">
            <v>366</v>
          </cell>
          <cell r="O266">
            <v>365</v>
          </cell>
          <cell r="P266">
            <v>365</v>
          </cell>
          <cell r="Q266">
            <v>365</v>
          </cell>
          <cell r="R266">
            <v>366</v>
          </cell>
          <cell r="S266">
            <v>365</v>
          </cell>
          <cell r="T266">
            <v>365</v>
          </cell>
          <cell r="U266">
            <v>365</v>
          </cell>
          <cell r="V266">
            <v>366</v>
          </cell>
          <cell r="W266">
            <v>365</v>
          </cell>
          <cell r="X266">
            <v>365</v>
          </cell>
          <cell r="Y266">
            <v>365</v>
          </cell>
          <cell r="Z266">
            <v>366</v>
          </cell>
          <cell r="AA266">
            <v>365</v>
          </cell>
          <cell r="AB266">
            <v>365</v>
          </cell>
          <cell r="AC266">
            <v>365</v>
          </cell>
          <cell r="AD266">
            <v>366</v>
          </cell>
          <cell r="AE266">
            <v>365</v>
          </cell>
          <cell r="AF266">
            <v>365</v>
          </cell>
          <cell r="AG266">
            <v>365</v>
          </cell>
        </row>
        <row r="267">
          <cell r="A267" t="str">
            <v xml:space="preserve">   Liquidation</v>
          </cell>
          <cell r="C267">
            <v>1</v>
          </cell>
          <cell r="D267">
            <v>1</v>
          </cell>
          <cell r="E267">
            <v>1</v>
          </cell>
          <cell r="F267">
            <v>1</v>
          </cell>
          <cell r="G267">
            <v>1</v>
          </cell>
          <cell r="H267">
            <v>1</v>
          </cell>
          <cell r="I267">
            <v>1</v>
          </cell>
          <cell r="J267">
            <v>1</v>
          </cell>
          <cell r="K267">
            <v>1</v>
          </cell>
          <cell r="L267">
            <v>1</v>
          </cell>
          <cell r="M267">
            <v>1</v>
          </cell>
          <cell r="N267">
            <v>1</v>
          </cell>
          <cell r="O267">
            <v>1</v>
          </cell>
          <cell r="P267">
            <v>1</v>
          </cell>
          <cell r="Q267">
            <v>1</v>
          </cell>
          <cell r="R267">
            <v>1</v>
          </cell>
          <cell r="S267">
            <v>1</v>
          </cell>
          <cell r="T267">
            <v>1</v>
          </cell>
          <cell r="U267">
            <v>1</v>
          </cell>
          <cell r="V267">
            <v>1</v>
          </cell>
          <cell r="W267">
            <v>1</v>
          </cell>
          <cell r="X267">
            <v>1</v>
          </cell>
          <cell r="Y267">
            <v>1</v>
          </cell>
          <cell r="Z267">
            <v>1</v>
          </cell>
          <cell r="AA267">
            <v>1</v>
          </cell>
          <cell r="AB267">
            <v>1</v>
          </cell>
          <cell r="AC267">
            <v>1</v>
          </cell>
          <cell r="AD267">
            <v>1</v>
          </cell>
          <cell r="AE267">
            <v>1</v>
          </cell>
          <cell r="AF267">
            <v>1</v>
          </cell>
          <cell r="AG267">
            <v>1</v>
          </cell>
          <cell r="AH267">
            <v>1</v>
          </cell>
        </row>
        <row r="268">
          <cell r="A268" t="str">
            <v xml:space="preserve">   FASB (0 = FASB69) (1 = NO)</v>
          </cell>
          <cell r="C268">
            <v>1</v>
          </cell>
        </row>
        <row r="270">
          <cell r="A270" t="str">
            <v>INPUT PRICES</v>
          </cell>
          <cell r="C270">
            <v>1997</v>
          </cell>
          <cell r="D270">
            <v>1998</v>
          </cell>
          <cell r="E270">
            <v>1999</v>
          </cell>
          <cell r="F270">
            <v>2000</v>
          </cell>
          <cell r="G270">
            <v>2001</v>
          </cell>
          <cell r="H270">
            <v>2002</v>
          </cell>
          <cell r="I270">
            <v>2003</v>
          </cell>
          <cell r="J270">
            <v>2004</v>
          </cell>
          <cell r="K270">
            <v>2005</v>
          </cell>
          <cell r="L270">
            <v>2006</v>
          </cell>
          <cell r="M270">
            <v>2007</v>
          </cell>
          <cell r="N270">
            <v>2008</v>
          </cell>
          <cell r="O270">
            <v>2009</v>
          </cell>
          <cell r="P270">
            <v>2010</v>
          </cell>
          <cell r="Q270">
            <v>2011</v>
          </cell>
          <cell r="R270">
            <v>2012</v>
          </cell>
          <cell r="S270">
            <v>2013</v>
          </cell>
          <cell r="T270">
            <v>2014</v>
          </cell>
          <cell r="U270">
            <v>2015</v>
          </cell>
          <cell r="V270">
            <v>2016</v>
          </cell>
          <cell r="W270">
            <v>2017</v>
          </cell>
          <cell r="X270">
            <v>2018</v>
          </cell>
          <cell r="Y270">
            <v>2019</v>
          </cell>
          <cell r="Z270">
            <v>2020</v>
          </cell>
          <cell r="AA270">
            <v>2021</v>
          </cell>
          <cell r="AB270">
            <v>2022</v>
          </cell>
          <cell r="AC270">
            <v>2023</v>
          </cell>
          <cell r="AD270">
            <v>2024</v>
          </cell>
          <cell r="AE270">
            <v>2025</v>
          </cell>
          <cell r="AF270">
            <v>2026</v>
          </cell>
          <cell r="AG270">
            <v>2026</v>
          </cell>
        </row>
        <row r="271">
          <cell r="A271" t="str">
            <v xml:space="preserve">  WTI</v>
          </cell>
          <cell r="C271">
            <v>19.5</v>
          </cell>
          <cell r="D271">
            <v>19.5</v>
          </cell>
          <cell r="E271">
            <v>19.5</v>
          </cell>
          <cell r="F271">
            <v>19.5</v>
          </cell>
          <cell r="G271">
            <v>19.5</v>
          </cell>
          <cell r="H271">
            <v>19.5</v>
          </cell>
          <cell r="I271">
            <v>19.5</v>
          </cell>
          <cell r="J271">
            <v>19.5</v>
          </cell>
          <cell r="K271">
            <v>19.5</v>
          </cell>
          <cell r="L271">
            <v>19.5</v>
          </cell>
          <cell r="M271">
            <v>19.5</v>
          </cell>
          <cell r="N271">
            <v>19.5</v>
          </cell>
          <cell r="O271">
            <v>19.5</v>
          </cell>
          <cell r="P271">
            <v>19.5</v>
          </cell>
          <cell r="Q271">
            <v>19.5</v>
          </cell>
          <cell r="R271">
            <v>19.5</v>
          </cell>
          <cell r="S271">
            <v>19.5</v>
          </cell>
          <cell r="T271">
            <v>19.5</v>
          </cell>
          <cell r="U271">
            <v>19.5</v>
          </cell>
          <cell r="V271">
            <v>19.5</v>
          </cell>
          <cell r="W271">
            <v>19.5</v>
          </cell>
          <cell r="X271">
            <v>19.5</v>
          </cell>
          <cell r="Y271">
            <v>19.5</v>
          </cell>
          <cell r="Z271">
            <v>19.5</v>
          </cell>
          <cell r="AA271">
            <v>19.5</v>
          </cell>
          <cell r="AB271">
            <v>19.5</v>
          </cell>
          <cell r="AC271">
            <v>19.5</v>
          </cell>
          <cell r="AD271">
            <v>19.5</v>
          </cell>
          <cell r="AE271">
            <v>19.5</v>
          </cell>
          <cell r="AF271">
            <v>19.5</v>
          </cell>
          <cell r="AG271">
            <v>19.5</v>
          </cell>
          <cell r="AH271">
            <v>19.5</v>
          </cell>
        </row>
        <row r="272">
          <cell r="A272" t="str">
            <v xml:space="preserve">   GAS (Henry Hub)</v>
          </cell>
          <cell r="C272">
            <v>2</v>
          </cell>
          <cell r="D272">
            <v>2</v>
          </cell>
          <cell r="E272">
            <v>2</v>
          </cell>
          <cell r="F272">
            <v>2</v>
          </cell>
          <cell r="G272">
            <v>2.0139999999999998</v>
          </cell>
          <cell r="H272">
            <v>2.028098</v>
          </cell>
          <cell r="I272">
            <v>2.042294686</v>
          </cell>
          <cell r="J272">
            <v>2.0565907488019999</v>
          </cell>
          <cell r="K272">
            <v>2.0709868840436099</v>
          </cell>
          <cell r="L272">
            <v>2.08548379223192</v>
          </cell>
          <cell r="M272">
            <v>2.1000821787775399</v>
          </cell>
          <cell r="N272">
            <v>2.1147827540289899</v>
          </cell>
          <cell r="O272">
            <v>2.1295862333071902</v>
          </cell>
          <cell r="P272">
            <v>2.1444933369403398</v>
          </cell>
          <cell r="Q272">
            <v>2.1595047902989202</v>
          </cell>
          <cell r="R272">
            <v>2.1746213238310101</v>
          </cell>
          <cell r="S272">
            <v>2.1898436730978301</v>
          </cell>
          <cell r="T272">
            <v>2.20517257880952</v>
          </cell>
          <cell r="U272">
            <v>2.2206087868611801</v>
          </cell>
          <cell r="V272">
            <v>2.2361530483692098</v>
          </cell>
          <cell r="W272">
            <v>2.2518061197077901</v>
          </cell>
          <cell r="X272">
            <v>2.2675687625457499</v>
          </cell>
          <cell r="Y272">
            <v>2.2834417438835701</v>
          </cell>
          <cell r="Z272">
            <v>2.2994258360907498</v>
          </cell>
          <cell r="AA272">
            <v>2.3155218169433902</v>
          </cell>
          <cell r="AB272">
            <v>2.33173046966199</v>
          </cell>
          <cell r="AC272">
            <v>2.3480525829496299</v>
          </cell>
          <cell r="AD272">
            <v>2.36448895103028</v>
          </cell>
          <cell r="AE272">
            <v>2.3810403736874899</v>
          </cell>
          <cell r="AF272">
            <v>2.3977076563033002</v>
          </cell>
          <cell r="AG272">
            <v>2.3977076563033002</v>
          </cell>
          <cell r="AH272">
            <v>2.4144916098974201</v>
          </cell>
        </row>
        <row r="395">
          <cell r="A395" t="str">
            <v>ECUADOR</v>
          </cell>
        </row>
        <row r="396">
          <cell r="A396" t="str">
            <v>STATEMENT OF INCOME &amp; OPERATING CASH FLOWS</v>
          </cell>
        </row>
        <row r="397">
          <cell r="A397" t="str">
            <v>ARGENTINE GAAP</v>
          </cell>
        </row>
        <row r="398">
          <cell r="B398">
            <v>19.5</v>
          </cell>
          <cell r="C398" t="str">
            <v>PER BBL WTI</v>
          </cell>
        </row>
        <row r="400">
          <cell r="D400">
            <v>1998</v>
          </cell>
          <cell r="E400">
            <v>1999</v>
          </cell>
          <cell r="F400">
            <v>2000</v>
          </cell>
          <cell r="G400">
            <v>2001</v>
          </cell>
          <cell r="H400">
            <v>2002</v>
          </cell>
        </row>
        <row r="401">
          <cell r="A401" t="str">
            <v>Gross Oil Production (Bbl/D)</v>
          </cell>
          <cell r="D401">
            <v>77559</v>
          </cell>
          <cell r="E401">
            <v>98923</v>
          </cell>
          <cell r="F401">
            <v>101228</v>
          </cell>
          <cell r="G401">
            <v>100537</v>
          </cell>
          <cell r="H401">
            <v>100398</v>
          </cell>
        </row>
        <row r="402">
          <cell r="A402" t="str">
            <v>Gross Gas Production (Mcf/D)</v>
          </cell>
          <cell r="D402">
            <v>0</v>
          </cell>
          <cell r="E402">
            <v>0</v>
          </cell>
          <cell r="F402">
            <v>0</v>
          </cell>
          <cell r="G402">
            <v>0</v>
          </cell>
          <cell r="H402">
            <v>0</v>
          </cell>
        </row>
        <row r="404">
          <cell r="A404" t="str">
            <v>Net Oil Production (Bbl/D)</v>
          </cell>
          <cell r="D404">
            <v>13292.890206700125</v>
          </cell>
          <cell r="E404">
            <v>11384.8</v>
          </cell>
          <cell r="F404">
            <v>13232.7125</v>
          </cell>
          <cell r="G404">
            <v>12335.069249999999</v>
          </cell>
          <cell r="H404">
            <v>11556.710864999999</v>
          </cell>
        </row>
        <row r="405">
          <cell r="A405" t="str">
            <v>Net Gas Production (Mcf/D)</v>
          </cell>
          <cell r="D405">
            <v>0</v>
          </cell>
          <cell r="E405">
            <v>0</v>
          </cell>
          <cell r="F405">
            <v>0</v>
          </cell>
          <cell r="G405">
            <v>0</v>
          </cell>
          <cell r="H405">
            <v>0</v>
          </cell>
        </row>
        <row r="407">
          <cell r="A407" t="str">
            <v>$MM</v>
          </cell>
        </row>
        <row r="408">
          <cell r="A408" t="str">
            <v>Oil Sales</v>
          </cell>
          <cell r="D408">
            <v>39.864124210347185</v>
          </cell>
          <cell r="E408">
            <v>34.288712177999997</v>
          </cell>
          <cell r="F408">
            <v>56.126318496281243</v>
          </cell>
          <cell r="G408">
            <v>52.31898036016311</v>
          </cell>
          <cell r="H408">
            <v>49.017586891457356</v>
          </cell>
        </row>
        <row r="409">
          <cell r="A409" t="str">
            <v>Natural Gas Sales</v>
          </cell>
          <cell r="D409">
            <v>0</v>
          </cell>
          <cell r="E409">
            <v>0</v>
          </cell>
          <cell r="F409">
            <v>0</v>
          </cell>
          <cell r="G409">
            <v>0</v>
          </cell>
          <cell r="H409">
            <v>0</v>
          </cell>
        </row>
        <row r="410">
          <cell r="A410" t="str">
            <v>NGL, Helium, Sulfur Sales</v>
          </cell>
          <cell r="D410">
            <v>0</v>
          </cell>
          <cell r="E410">
            <v>0</v>
          </cell>
          <cell r="F410">
            <v>0</v>
          </cell>
          <cell r="G410">
            <v>0</v>
          </cell>
          <cell r="H410">
            <v>0</v>
          </cell>
        </row>
        <row r="411">
          <cell r="A411" t="str">
            <v>TOTAL SALES</v>
          </cell>
          <cell r="D411">
            <v>39.864124210347185</v>
          </cell>
          <cell r="E411">
            <v>34.288712177999997</v>
          </cell>
          <cell r="F411">
            <v>56.126318496281243</v>
          </cell>
          <cell r="G411">
            <v>52.31898036016311</v>
          </cell>
          <cell r="H411">
            <v>49.017586891457356</v>
          </cell>
        </row>
        <row r="413">
          <cell r="A413" t="str">
            <v>DD &amp; A On Reinvestment Assets</v>
          </cell>
          <cell r="D413">
            <v>0</v>
          </cell>
          <cell r="E413">
            <v>0</v>
          </cell>
          <cell r="F413">
            <v>0</v>
          </cell>
          <cell r="G413">
            <v>0</v>
          </cell>
          <cell r="H413">
            <v>0</v>
          </cell>
        </row>
        <row r="414">
          <cell r="A414" t="str">
            <v>DD&amp;A</v>
          </cell>
          <cell r="D414">
            <v>22.935095890152329</v>
          </cell>
          <cell r="E414">
            <v>7.7765155241717148</v>
          </cell>
          <cell r="F414">
            <v>18.634126841972016</v>
          </cell>
          <cell r="G414">
            <v>17.75472991978463</v>
          </cell>
          <cell r="H414">
            <v>17.239600063334333</v>
          </cell>
        </row>
        <row r="415">
          <cell r="A415" t="str">
            <v>Lifting Cost</v>
          </cell>
          <cell r="D415">
            <v>9.1976979440237052</v>
          </cell>
          <cell r="E415">
            <v>11.404872788852702</v>
          </cell>
          <cell r="F415">
            <v>10.53007034343263</v>
          </cell>
          <cell r="G415">
            <v>10.097562408006</v>
          </cell>
          <cell r="H415">
            <v>10.094339694899872</v>
          </cell>
        </row>
        <row r="416">
          <cell r="A416" t="str">
            <v>Gas Processing Cost</v>
          </cell>
          <cell r="D416">
            <v>0</v>
          </cell>
          <cell r="E416">
            <v>0</v>
          </cell>
          <cell r="F416">
            <v>0</v>
          </cell>
          <cell r="G416">
            <v>0</v>
          </cell>
          <cell r="H416">
            <v>0</v>
          </cell>
        </row>
        <row r="417">
          <cell r="A417" t="str">
            <v>Purchases</v>
          </cell>
          <cell r="D417">
            <v>0</v>
          </cell>
          <cell r="E417">
            <v>0</v>
          </cell>
          <cell r="F417">
            <v>0</v>
          </cell>
          <cell r="G417">
            <v>0</v>
          </cell>
          <cell r="H417">
            <v>0</v>
          </cell>
        </row>
        <row r="418">
          <cell r="A418" t="str">
            <v>Other Expenses</v>
          </cell>
          <cell r="D418">
            <v>0</v>
          </cell>
          <cell r="E418">
            <v>0</v>
          </cell>
          <cell r="F418">
            <v>0</v>
          </cell>
          <cell r="G418">
            <v>0</v>
          </cell>
          <cell r="H418">
            <v>0</v>
          </cell>
        </row>
        <row r="419">
          <cell r="A419" t="str">
            <v>TOTAL PRODUCTION COST</v>
          </cell>
          <cell r="D419">
            <v>32.132793834176034</v>
          </cell>
          <cell r="E419">
            <v>19.181388313024417</v>
          </cell>
          <cell r="F419">
            <v>29.164197185404646</v>
          </cell>
          <cell r="G419">
            <v>27.852292327790629</v>
          </cell>
          <cell r="H419">
            <v>27.333939758234205</v>
          </cell>
        </row>
        <row r="421">
          <cell r="A421" t="str">
            <v>GROSS PROFIT</v>
          </cell>
          <cell r="D421">
            <v>7.7313303761711509</v>
          </cell>
          <cell r="E421">
            <v>15.10732386497558</v>
          </cell>
          <cell r="F421">
            <v>26.962121310876597</v>
          </cell>
          <cell r="G421">
            <v>24.466688032372481</v>
          </cell>
          <cell r="H421">
            <v>21.68364713322315</v>
          </cell>
        </row>
        <row r="423">
          <cell r="A423" t="str">
            <v>Administrative - Department</v>
          </cell>
          <cell r="D423">
            <v>0</v>
          </cell>
          <cell r="E423">
            <v>0</v>
          </cell>
          <cell r="F423">
            <v>0</v>
          </cell>
          <cell r="G423">
            <v>0</v>
          </cell>
          <cell r="H423">
            <v>0</v>
          </cell>
        </row>
        <row r="424">
          <cell r="A424" t="str">
            <v>Administrative - DD&amp;A</v>
          </cell>
          <cell r="D424">
            <v>0</v>
          </cell>
          <cell r="E424">
            <v>0</v>
          </cell>
          <cell r="F424">
            <v>0</v>
          </cell>
          <cell r="G424">
            <v>0</v>
          </cell>
          <cell r="H424">
            <v>0</v>
          </cell>
        </row>
        <row r="425">
          <cell r="A425" t="str">
            <v>Total Administrative Expenses</v>
          </cell>
          <cell r="D425">
            <v>0</v>
          </cell>
          <cell r="E425">
            <v>0</v>
          </cell>
          <cell r="F425">
            <v>0</v>
          </cell>
          <cell r="G425">
            <v>0</v>
          </cell>
          <cell r="H425">
            <v>0</v>
          </cell>
        </row>
        <row r="427">
          <cell r="A427" t="str">
            <v xml:space="preserve">Selling Expenses - Marketing </v>
          </cell>
          <cell r="D427">
            <v>0</v>
          </cell>
          <cell r="E427">
            <v>0</v>
          </cell>
          <cell r="F427">
            <v>0</v>
          </cell>
          <cell r="G427">
            <v>0</v>
          </cell>
          <cell r="H427">
            <v>0</v>
          </cell>
        </row>
        <row r="428">
          <cell r="A428" t="str">
            <v>Exploration Expenses</v>
          </cell>
          <cell r="D428">
            <v>0</v>
          </cell>
          <cell r="E428">
            <v>0</v>
          </cell>
          <cell r="F428">
            <v>0</v>
          </cell>
          <cell r="G428">
            <v>0</v>
          </cell>
          <cell r="H428">
            <v>0</v>
          </cell>
        </row>
        <row r="430">
          <cell r="A430" t="str">
            <v>OPERATING INCOME (LOSS)</v>
          </cell>
          <cell r="D430">
            <v>7.7313303761711509</v>
          </cell>
          <cell r="E430">
            <v>15.10732386497558</v>
          </cell>
          <cell r="F430">
            <v>26.962121310876597</v>
          </cell>
          <cell r="G430">
            <v>24.466688032372481</v>
          </cell>
          <cell r="H430">
            <v>21.68364713322315</v>
          </cell>
        </row>
        <row r="432">
          <cell r="A432" t="str">
            <v>Other (Expense) and Income, Net</v>
          </cell>
          <cell r="D432">
            <v>0</v>
          </cell>
          <cell r="E432">
            <v>0</v>
          </cell>
          <cell r="F432">
            <v>0</v>
          </cell>
          <cell r="G432">
            <v>0</v>
          </cell>
          <cell r="H432">
            <v>0</v>
          </cell>
        </row>
        <row r="433">
          <cell r="A433" t="str">
            <v>Holding Gains (Losses)</v>
          </cell>
          <cell r="D433">
            <v>0</v>
          </cell>
          <cell r="E433">
            <v>0</v>
          </cell>
          <cell r="F433">
            <v>0</v>
          </cell>
          <cell r="G433">
            <v>0</v>
          </cell>
          <cell r="H433">
            <v>0</v>
          </cell>
        </row>
        <row r="435">
          <cell r="A435" t="str">
            <v>Financinal Expenses</v>
          </cell>
          <cell r="D435">
            <v>0</v>
          </cell>
          <cell r="E435">
            <v>0</v>
          </cell>
          <cell r="F435">
            <v>0</v>
          </cell>
          <cell r="G435">
            <v>0</v>
          </cell>
          <cell r="H435">
            <v>0</v>
          </cell>
        </row>
        <row r="436">
          <cell r="A436" t="str">
            <v>Financial Income and Other</v>
          </cell>
          <cell r="D436">
            <v>0</v>
          </cell>
          <cell r="E436">
            <v>0</v>
          </cell>
          <cell r="F436">
            <v>0</v>
          </cell>
          <cell r="G436">
            <v>0</v>
          </cell>
          <cell r="H436">
            <v>0</v>
          </cell>
        </row>
        <row r="437">
          <cell r="A437" t="str">
            <v>Total Financial Income (Expenses)</v>
          </cell>
          <cell r="D437">
            <v>0</v>
          </cell>
          <cell r="E437">
            <v>0</v>
          </cell>
          <cell r="F437">
            <v>0</v>
          </cell>
          <cell r="G437">
            <v>0</v>
          </cell>
          <cell r="H437">
            <v>0</v>
          </cell>
        </row>
        <row r="439">
          <cell r="A439" t="str">
            <v>Gain\(Loss) on Sale of Assets</v>
          </cell>
          <cell r="D439">
            <v>0</v>
          </cell>
          <cell r="E439">
            <v>0</v>
          </cell>
          <cell r="F439">
            <v>0</v>
          </cell>
          <cell r="G439">
            <v>0</v>
          </cell>
          <cell r="H439">
            <v>0</v>
          </cell>
        </row>
        <row r="440">
          <cell r="A440" t="str">
            <v>Foreign Income Tax</v>
          </cell>
          <cell r="D440">
            <v>0</v>
          </cell>
          <cell r="E440">
            <v>0</v>
          </cell>
          <cell r="F440">
            <v>0</v>
          </cell>
          <cell r="G440">
            <v>0</v>
          </cell>
          <cell r="H440">
            <v>6.657278120246497</v>
          </cell>
        </row>
        <row r="442">
          <cell r="A442" t="str">
            <v>NET INCOME (LOSS)</v>
          </cell>
          <cell r="D442">
            <v>7.7313303761711509</v>
          </cell>
          <cell r="E442">
            <v>15.10732386497558</v>
          </cell>
          <cell r="F442">
            <v>26.962121310876597</v>
          </cell>
          <cell r="G442">
            <v>24.466688032372481</v>
          </cell>
          <cell r="H442">
            <v>15.026369012976653</v>
          </cell>
        </row>
        <row r="444">
          <cell r="A444" t="str">
            <v>DD &amp; A</v>
          </cell>
          <cell r="D444">
            <v>22.935095890152329</v>
          </cell>
          <cell r="E444">
            <v>7.7765155241717148</v>
          </cell>
          <cell r="F444">
            <v>18.634126841972016</v>
          </cell>
          <cell r="G444">
            <v>17.75472991978463</v>
          </cell>
          <cell r="H444">
            <v>17.239600063334333</v>
          </cell>
        </row>
        <row r="445">
          <cell r="A445" t="str">
            <v>Exploration Expenses</v>
          </cell>
          <cell r="D445">
            <v>0</v>
          </cell>
          <cell r="E445">
            <v>0</v>
          </cell>
          <cell r="F445">
            <v>0</v>
          </cell>
          <cell r="G445">
            <v>0</v>
          </cell>
          <cell r="H445">
            <v>0</v>
          </cell>
        </row>
        <row r="447">
          <cell r="A447" t="str">
            <v>DISCRETIONARY CASH FLOW</v>
          </cell>
          <cell r="D447">
            <v>30.66642626632348</v>
          </cell>
          <cell r="E447">
            <v>22.883839389147294</v>
          </cell>
          <cell r="F447">
            <v>45.596248152848617</v>
          </cell>
          <cell r="G447">
            <v>42.221417952157111</v>
          </cell>
          <cell r="H447">
            <v>32.265969076310988</v>
          </cell>
        </row>
        <row r="449">
          <cell r="A449" t="str">
            <v>Program Spending</v>
          </cell>
          <cell r="D449">
            <v>-12.571958670415324</v>
          </cell>
          <cell r="E449">
            <v>-5.6839999999999993</v>
          </cell>
          <cell r="F449">
            <v>0</v>
          </cell>
          <cell r="G449">
            <v>0</v>
          </cell>
          <cell r="H449">
            <v>0</v>
          </cell>
        </row>
        <row r="450">
          <cell r="A450" t="str">
            <v>Changes in Assets/Liabilities</v>
          </cell>
          <cell r="D450">
            <v>-2.1</v>
          </cell>
          <cell r="E450">
            <v>-2</v>
          </cell>
          <cell r="F450">
            <v>0</v>
          </cell>
          <cell r="G450">
            <v>1</v>
          </cell>
          <cell r="H450">
            <v>1</v>
          </cell>
        </row>
        <row r="452">
          <cell r="A452" t="str">
            <v>NET CASH FLOW</v>
          </cell>
          <cell r="D452">
            <v>15.994467595908157</v>
          </cell>
          <cell r="E452">
            <v>15.199839389147293</v>
          </cell>
          <cell r="F452">
            <v>45.596248152848617</v>
          </cell>
          <cell r="G452">
            <v>43.221417952157111</v>
          </cell>
          <cell r="H452">
            <v>33.265969076310988</v>
          </cell>
        </row>
        <row r="456">
          <cell r="A456">
            <v>0</v>
          </cell>
          <cell r="G456">
            <v>36497.61243252315</v>
          </cell>
          <cell r="H456">
            <v>36497.61243252315</v>
          </cell>
        </row>
      </sheetData>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 CxC"/>
      <sheetName val="Detalle Anticipos"/>
      <sheetName val="V.G."/>
      <sheetName val="Insum.Ganad."/>
      <sheetName val="Analisis Anticipos"/>
      <sheetName val="CoberturaSeg"/>
      <sheetName val="Tildes"/>
      <sheetName val="XREF"/>
      <sheetName val="#REF"/>
      <sheetName val="Cobertura Seguros"/>
      <sheetName val="Tickmarks"/>
      <sheetName val="Detalle"/>
      <sheetName val="Seguros"/>
      <sheetName val="Ret.Fte."/>
      <sheetName val="imptos. anticipados"/>
      <sheetName val="Otros activos circul"/>
      <sheetName val="gtos pag x antici"/>
      <sheetName val="dctos x cobrar"/>
      <sheetName val="Nota"/>
      <sheetName val="Prést. emplea"/>
      <sheetName val="Otras CxC"/>
      <sheetName val="Gastos Anticipados"/>
      <sheetName val="Var. CxC prel"/>
      <sheetName val="Var. CxC fin"/>
      <sheetName val="Det Val a desc. Rol"/>
      <sheetName val="Det. Dep en Gar"/>
      <sheetName val="Gastos Diferidos"/>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 Varias."/>
      <sheetName val="Det.Rec"/>
      <sheetName val="Det. Rec. Prov. Locales {PPC}"/>
      <sheetName val="Det. Rec. Prov. Exterior {PPC}"/>
      <sheetName val="Det.Ant."/>
      <sheetName val="Det. 18-10"/>
      <sheetName val="Det. seguros"/>
      <sheetName val="Seguros Año Ant."/>
      <sheetName val="Calc. Seguros"/>
      <sheetName val="Límites"/>
      <sheetName val="Tickmarks"/>
      <sheetName val="XREF"/>
    </sheetNames>
    <sheetDataSet>
      <sheetData sheetId="0"/>
      <sheetData sheetId="1"/>
      <sheetData sheetId="2"/>
      <sheetData sheetId="3" refreshError="1"/>
      <sheetData sheetId="4"/>
      <sheetData sheetId="5" refreshError="1"/>
      <sheetData sheetId="6"/>
      <sheetData sheetId="7" refreshError="1"/>
      <sheetData sheetId="8"/>
      <sheetData sheetId="9" refreshError="1"/>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IVA"/>
      <sheetName val="Análisis Ret Fuente"/>
      <sheetName val="Tickmarks"/>
      <sheetName val="XREF"/>
      <sheetName val="AnálisisIVA"/>
      <sheetName val="Detalle de Gastos"/>
      <sheetName val="Tax Working"/>
    </sheetNames>
    <sheetDataSet>
      <sheetData sheetId="0"/>
      <sheetData sheetId="1" refreshError="1"/>
      <sheetData sheetId="2"/>
      <sheetData sheetId="3"/>
      <sheetData sheetId="4"/>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UTS"/>
      <sheetName val="CALCULOS"/>
      <sheetName val="Cta. Resultados"/>
      <sheetName val="Hoja1"/>
      <sheetName val="Compras y Contratos"/>
      <sheetName val="Staff Labor"/>
      <sheetName val="Maint. &amp; Repair"/>
      <sheetName val="Fuel &amp; Chemicals"/>
      <sheetName val="Direct Support"/>
      <sheetName val="Direct Labor Expenses"/>
      <sheetName val="Subcontract Fee Calc."/>
      <sheetName val="Operator Fee Calc."/>
      <sheetName val="Thruputs"/>
      <sheetName val="GAS Y ENERGIA I  COSTO MES 02"/>
      <sheetName val="2001"/>
      <sheetName val="Cta__Resultados"/>
      <sheetName val="Compras_y_Contratos"/>
      <sheetName val="Staff_Labor"/>
      <sheetName val="Maint__&amp;_Repair"/>
      <sheetName val="Fuel_&amp;_Chemicals"/>
      <sheetName val="Direct_Support"/>
      <sheetName val="Direct_Labor_Expenses"/>
      <sheetName val="Subcontract_Fee_Calc_"/>
      <sheetName val="Operator_Fee_Calc_"/>
      <sheetName val="GAS_Y_ENERGIA_I__COSTO_MES_02"/>
      <sheetName val="Cta__Resultados1"/>
      <sheetName val="Cta__Resultados2"/>
      <sheetName val="Cta__Resultados3"/>
      <sheetName val="Cta__Resultados4"/>
      <sheetName val="Cta__Resultados5"/>
      <sheetName val="Cta__Resultados6"/>
      <sheetName val="Cta__Resultados8"/>
      <sheetName val="Cta__Resultados7"/>
      <sheetName val="INPUTS"/>
      <sheetName val="impuestos trim"/>
    </sheetNames>
    <sheetDataSet>
      <sheetData sheetId="0" refreshError="1">
        <row r="1">
          <cell r="B1">
            <v>1</v>
          </cell>
        </row>
        <row r="17">
          <cell r="D17">
            <v>3.1E-2</v>
          </cell>
          <cell r="E17">
            <v>3.1E-2</v>
          </cell>
          <cell r="F17">
            <v>3.1E-2</v>
          </cell>
          <cell r="G17">
            <v>3.1E-2</v>
          </cell>
          <cell r="H17">
            <v>3.1E-2</v>
          </cell>
          <cell r="I17">
            <v>3.1E-2</v>
          </cell>
          <cell r="J17">
            <v>3.1E-2</v>
          </cell>
          <cell r="K17">
            <v>3.1E-2</v>
          </cell>
          <cell r="L17">
            <v>3.1E-2</v>
          </cell>
          <cell r="M17">
            <v>3.1E-2</v>
          </cell>
          <cell r="N17">
            <v>3.1E-2</v>
          </cell>
          <cell r="O17">
            <v>3.1E-2</v>
          </cell>
          <cell r="P17">
            <v>3.1E-2</v>
          </cell>
          <cell r="Q17">
            <v>3.1E-2</v>
          </cell>
          <cell r="R17">
            <v>3.1E-2</v>
          </cell>
          <cell r="S17">
            <v>3.1E-2</v>
          </cell>
          <cell r="T17">
            <v>3.1E-2</v>
          </cell>
          <cell r="U17">
            <v>3.1E-2</v>
          </cell>
          <cell r="V17">
            <v>3.1E-2</v>
          </cell>
          <cell r="W17">
            <v>3.1E-2</v>
          </cell>
          <cell r="X17">
            <v>3.1E-2</v>
          </cell>
          <cell r="Y17">
            <v>3.1E-2</v>
          </cell>
          <cell r="Z17">
            <v>3.1E-2</v>
          </cell>
          <cell r="AA17">
            <v>3.1E-2</v>
          </cell>
          <cell r="AB17">
            <v>3.1E-2</v>
          </cell>
          <cell r="AC17">
            <v>3.1E-2</v>
          </cell>
          <cell r="AD17">
            <v>3.1E-2</v>
          </cell>
          <cell r="AE17">
            <v>3.1E-2</v>
          </cell>
          <cell r="AF17">
            <v>3.1E-2</v>
          </cell>
          <cell r="AG17">
            <v>3.1E-2</v>
          </cell>
          <cell r="AH17">
            <v>3.1E-2</v>
          </cell>
          <cell r="AI17">
            <v>3.1E-2</v>
          </cell>
          <cell r="AJ17">
            <v>3.1E-2</v>
          </cell>
        </row>
        <row r="22">
          <cell r="B22">
            <v>2002</v>
          </cell>
        </row>
      </sheetData>
      <sheetData sheetId="1" refreshError="1">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row>
        <row r="25">
          <cell r="D25">
            <v>11.625</v>
          </cell>
          <cell r="E25">
            <v>13.3437175</v>
          </cell>
          <cell r="F25">
            <v>14.645240444444443</v>
          </cell>
          <cell r="G25">
            <v>15.099242898222219</v>
          </cell>
          <cell r="H25">
            <v>15.567319428067108</v>
          </cell>
          <cell r="I25">
            <v>16.049906330337187</v>
          </cell>
          <cell r="J25">
            <v>16.54745342657764</v>
          </cell>
          <cell r="K25">
            <v>17.060424482801544</v>
          </cell>
          <cell r="L25">
            <v>17.58929764176839</v>
          </cell>
          <cell r="M25">
            <v>18.134565868663206</v>
          </cell>
          <cell r="N25">
            <v>18.696737410591762</v>
          </cell>
          <cell r="O25">
            <v>19.276336270320108</v>
          </cell>
          <cell r="P25">
            <v>19.873902694700028</v>
          </cell>
          <cell r="Q25">
            <v>20.489993678235727</v>
          </cell>
          <cell r="R25">
            <v>21.125183482261033</v>
          </cell>
          <cell r="S25">
            <v>21.780064170211123</v>
          </cell>
          <cell r="T25">
            <v>22.455246159487668</v>
          </cell>
          <cell r="U25">
            <v>23.151358790431782</v>
          </cell>
          <cell r="V25">
            <v>23.869050912935165</v>
          </cell>
          <cell r="W25">
            <v>24.608991491236154</v>
          </cell>
          <cell r="X25">
            <v>25.371870227464473</v>
          </cell>
          <cell r="Y25">
            <v>26.158398204515869</v>
          </cell>
          <cell r="Z25">
            <v>26.96930854885586</v>
          </cell>
          <cell r="AA25">
            <v>27.805357113870389</v>
          </cell>
          <cell r="AB25">
            <v>28.66732318440037</v>
          </cell>
          <cell r="AC25">
            <v>29.556010203116781</v>
          </cell>
          <cell r="AD25">
            <v>30.472246519413396</v>
          </cell>
          <cell r="AE25">
            <v>31.416886161515208</v>
          </cell>
          <cell r="AF25">
            <v>32.390809632522178</v>
          </cell>
          <cell r="AG25">
            <v>33.394924731130359</v>
          </cell>
          <cell r="AH25">
            <v>34.430167397795401</v>
          </cell>
          <cell r="AI25">
            <v>35.497502587127052</v>
          </cell>
          <cell r="AJ25">
            <v>36.597925167327986</v>
          </cell>
        </row>
        <row r="44">
          <cell r="D44">
            <v>5.53071</v>
          </cell>
          <cell r="E44">
            <v>5.25822531805</v>
          </cell>
          <cell r="F44">
            <v>4.4438053080577768</v>
          </cell>
          <cell r="G44">
            <v>3.5315619214651952</v>
          </cell>
          <cell r="H44">
            <v>2.7004629011868015</v>
          </cell>
          <cell r="I44">
            <v>2.1620828817597224</v>
          </cell>
          <cell r="J44">
            <v>1.7323528992284132</v>
          </cell>
          <cell r="K44">
            <v>1.3938366802448861</v>
          </cell>
          <cell r="L44">
            <v>0.24730552484326357</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row>
        <row r="72">
          <cell r="D72">
            <v>16.976368800000003</v>
          </cell>
          <cell r="E72">
            <v>16.139984239404001</v>
          </cell>
          <cell r="F72">
            <v>13.640143450838398</v>
          </cell>
          <cell r="G72">
            <v>10.840036382097377</v>
          </cell>
          <cell r="H72">
            <v>8.288999810379698</v>
          </cell>
          <cell r="I72">
            <v>6.6364565086435254</v>
          </cell>
          <cell r="J72">
            <v>5.3174116359474235</v>
          </cell>
          <cell r="K72">
            <v>4.2783450100990397</v>
          </cell>
          <cell r="L72">
            <v>0.75909780046626996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81">
          <cell r="D81">
            <v>1.782518724</v>
          </cell>
          <cell r="E81">
            <v>1.6946983451374202</v>
          </cell>
          <cell r="F81">
            <v>1.4322150623380323</v>
          </cell>
          <cell r="G81">
            <v>1.1382038201202249</v>
          </cell>
          <cell r="H81">
            <v>0.87034498008986827</v>
          </cell>
          <cell r="I81">
            <v>0.69682793340757043</v>
          </cell>
          <cell r="J81">
            <v>0.55832822177447972</v>
          </cell>
          <cell r="K81">
            <v>0.44922622606039914</v>
          </cell>
          <cell r="L81">
            <v>7.9705269048958374E-2</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96">
          <cell r="D96">
            <v>11.227069084</v>
          </cell>
          <cell r="E96">
            <v>11.584003372571221</v>
          </cell>
          <cell r="F96">
            <v>9.6984414866345112</v>
          </cell>
          <cell r="G96">
            <v>7.2838248180137333</v>
          </cell>
          <cell r="H96">
            <v>5.7857231367330826</v>
          </cell>
          <cell r="I96">
            <v>4.6949347552753009</v>
          </cell>
          <cell r="J96">
            <v>3.6690131256330383</v>
          </cell>
          <cell r="K96">
            <v>2.7937155464649539</v>
          </cell>
          <cell r="L96">
            <v>-0.38898269646899852</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 sheetId="32"/>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s"/>
      <sheetName val="Mov. inventarios"/>
      <sheetName val="CMA_Calculations"/>
      <sheetName val="CMA_Selections"/>
      <sheetName val="Compras"/>
      <sheetName val="CMA_Calculations (2)"/>
      <sheetName val="CMA_Selections (2)"/>
      <sheetName val="Apt importaciones"/>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
      <sheetName val="Mayor"/>
      <sheetName val="MMAPT"/>
      <sheetName val="APTGastos"/>
      <sheetName val="Tickmarks"/>
    </sheetNames>
    <sheetDataSet>
      <sheetData sheetId="0"/>
      <sheetData sheetId="1" refreshError="1"/>
      <sheetData sheetId="2"/>
      <sheetData sheetId="3" refreshError="1"/>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ulos"/>
      <sheetName val="impuestos trim"/>
      <sheetName val="años"/>
      <sheetName val="Cta. Resultados"/>
      <sheetName val="Carátula"/>
      <sheetName val="Libro Reservas"/>
      <sheetName val="Ceiling 99 14-16"/>
      <sheetName val="Módulo1"/>
      <sheetName val="Módulo2"/>
      <sheetName val="Hoja1"/>
    </sheetNames>
    <sheetDataSet>
      <sheetData sheetId="0" refreshError="1">
        <row r="2">
          <cell r="B2">
            <v>3.1E-2</v>
          </cell>
        </row>
        <row r="22">
          <cell r="B22">
            <v>1</v>
          </cell>
        </row>
      </sheetData>
      <sheetData sheetId="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ulos"/>
      <sheetName val="impuestos trim"/>
      <sheetName val="años"/>
      <sheetName val="Cta. Resultados"/>
      <sheetName val="Carátula"/>
      <sheetName val="Libro Reservas"/>
      <sheetName val="Ceiling 99 14-16"/>
      <sheetName val="Módulo1"/>
      <sheetName val="Módulo2"/>
      <sheetName val="Hoja1"/>
    </sheetNames>
    <sheetDataSet>
      <sheetData sheetId="0" refreshError="1">
        <row r="2">
          <cell r="B2">
            <v>3.1E-2</v>
          </cell>
        </row>
        <row r="22">
          <cell r="B22">
            <v>1</v>
          </cell>
        </row>
      </sheetData>
      <sheetData sheetId="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 cobrar"/>
      <sheetName val="Clientes"/>
      <sheetName val="MAYAUX"/>
      <sheetName val="1134"/>
      <sheetName val="1137"/>
      <sheetName val="2132"/>
      <sheetName val="2149"/>
      <sheetName val="Inventarios"/>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de Resultados"/>
      <sheetName val="Liquidez"/>
      <sheetName val="Rentabilidad"/>
      <sheetName val="Endeudamiento"/>
      <sheetName val="Tickmarks"/>
      <sheetName val="Ayuda"/>
      <sheetName val="Vtas-Compras Unid."/>
      <sheetName val="Vtas-Costo US$"/>
      <sheetName val="2001-2000"/>
      <sheetName val="Marcas"/>
      <sheetName val="Escisión"/>
      <sheetName val="Otros Procedimientos Analíticos"/>
    </sheetNames>
    <sheetDataSet>
      <sheetData sheetId="0" refreshError="1">
        <row r="3">
          <cell r="E3">
            <v>0</v>
          </cell>
          <cell r="F3">
            <v>0</v>
          </cell>
        </row>
        <row r="7">
          <cell r="C7">
            <v>241</v>
          </cell>
          <cell r="D7">
            <v>0</v>
          </cell>
        </row>
        <row r="8">
          <cell r="C8">
            <v>2323</v>
          </cell>
          <cell r="D8">
            <v>0.18424451140766251</v>
          </cell>
          <cell r="G8" t="str">
            <v>{b}</v>
          </cell>
        </row>
        <row r="10">
          <cell r="C10">
            <v>3286</v>
          </cell>
          <cell r="D10">
            <v>-7.6688983566646385E-2</v>
          </cell>
          <cell r="G10">
            <v>0</v>
          </cell>
        </row>
        <row r="12">
          <cell r="C12">
            <v>1096</v>
          </cell>
          <cell r="D12">
            <v>0.41332116788321166</v>
          </cell>
          <cell r="G12" t="str">
            <v>{c}</v>
          </cell>
        </row>
        <row r="13">
          <cell r="C13">
            <v>94</v>
          </cell>
          <cell r="D13">
            <v>6.3829787234042548E-2</v>
          </cell>
          <cell r="G13" t="str">
            <v>{d}</v>
          </cell>
        </row>
        <row r="15">
          <cell r="C15">
            <v>4476</v>
          </cell>
          <cell r="D15">
            <v>4.6246648793565687E-2</v>
          </cell>
          <cell r="G15">
            <v>0</v>
          </cell>
        </row>
        <row r="17">
          <cell r="C17">
            <v>2336</v>
          </cell>
          <cell r="D17">
            <v>0.27482876712328769</v>
          </cell>
          <cell r="G17" t="str">
            <v>{b}</v>
          </cell>
        </row>
        <row r="18">
          <cell r="C18">
            <v>2956797</v>
          </cell>
          <cell r="D18">
            <v>0</v>
          </cell>
          <cell r="G18" t="str">
            <v>{c}</v>
          </cell>
        </row>
        <row r="19">
          <cell r="C19">
            <v>38958</v>
          </cell>
          <cell r="D19">
            <v>0</v>
          </cell>
          <cell r="G19" t="str">
            <v>{d}</v>
          </cell>
        </row>
        <row r="22">
          <cell r="C22">
            <v>6812</v>
          </cell>
          <cell r="D22">
            <v>0.12463300058719906</v>
          </cell>
          <cell r="G22">
            <v>0</v>
          </cell>
        </row>
        <row r="24">
          <cell r="C24">
            <v>1146</v>
          </cell>
          <cell r="D24">
            <v>0.20418848167539266</v>
          </cell>
          <cell r="G24" t="str">
            <v>{e}</v>
          </cell>
        </row>
        <row r="25">
          <cell r="C25">
            <v>223</v>
          </cell>
          <cell r="D25">
            <v>0.34080717488789236</v>
          </cell>
          <cell r="G25" t="str">
            <v>{f}</v>
          </cell>
        </row>
        <row r="26">
          <cell r="C26">
            <v>1076</v>
          </cell>
          <cell r="D26">
            <v>7.4349442379182153E-3</v>
          </cell>
          <cell r="G26" t="str">
            <v>{g}</v>
          </cell>
        </row>
        <row r="29">
          <cell r="C29">
            <v>2530</v>
          </cell>
          <cell r="D29">
            <v>0.13952569169960474</v>
          </cell>
          <cell r="G29">
            <v>0</v>
          </cell>
        </row>
        <row r="31">
          <cell r="C31">
            <v>2170</v>
          </cell>
          <cell r="D31">
            <v>0.85391705069124424</v>
          </cell>
          <cell r="G31" t="str">
            <v>{i}</v>
          </cell>
        </row>
        <row r="32">
          <cell r="C32">
            <v>122</v>
          </cell>
          <cell r="D32">
            <v>-0.95901639344262291</v>
          </cell>
        </row>
        <row r="33">
          <cell r="C33">
            <v>1990</v>
          </cell>
          <cell r="D33">
            <v>-0.62311557788944727</v>
          </cell>
        </row>
        <row r="35">
          <cell r="C35">
            <v>4282</v>
          </cell>
          <cell r="D35">
            <v>0.11583372255955161</v>
          </cell>
          <cell r="G35">
            <v>0</v>
          </cell>
        </row>
        <row r="37">
          <cell r="C37">
            <v>6812</v>
          </cell>
          <cell r="D37">
            <v>0.12463300058719906</v>
          </cell>
          <cell r="G37">
            <v>0</v>
          </cell>
        </row>
      </sheetData>
      <sheetData sheetId="1" refreshError="1">
        <row r="3">
          <cell r="F3">
            <v>0</v>
          </cell>
          <cell r="G3">
            <v>0</v>
          </cell>
        </row>
        <row r="6">
          <cell r="B6">
            <v>14089</v>
          </cell>
          <cell r="C6">
            <v>13245</v>
          </cell>
          <cell r="H6">
            <v>100</v>
          </cell>
        </row>
        <row r="7">
          <cell r="B7">
            <v>3110</v>
          </cell>
          <cell r="C7">
            <v>2188</v>
          </cell>
          <cell r="H7">
            <v>-0.82528127068166779</v>
          </cell>
        </row>
        <row r="9">
          <cell r="B9">
            <v>-2666</v>
          </cell>
          <cell r="C9">
            <v>-1847</v>
          </cell>
          <cell r="H9">
            <v>0</v>
          </cell>
        </row>
        <row r="11">
          <cell r="B11">
            <v>1520</v>
          </cell>
          <cell r="C11">
            <v>1526</v>
          </cell>
          <cell r="H11">
            <v>-1.4361350099272006E-2</v>
          </cell>
        </row>
        <row r="12">
          <cell r="B12">
            <v>302674</v>
          </cell>
          <cell r="C12">
            <v>160192</v>
          </cell>
          <cell r="H12">
            <v>-4.4905740309256516E-2</v>
          </cell>
        </row>
        <row r="13">
          <cell r="B13">
            <v>-253</v>
          </cell>
          <cell r="C13">
            <v>-208</v>
          </cell>
        </row>
        <row r="14">
          <cell r="B14">
            <v>-468</v>
          </cell>
          <cell r="C14">
            <v>-543</v>
          </cell>
        </row>
        <row r="16">
          <cell r="B16">
            <v>441</v>
          </cell>
          <cell r="C16">
            <v>252</v>
          </cell>
          <cell r="H16">
            <v>0</v>
          </cell>
        </row>
        <row r="18">
          <cell r="B18">
            <v>749</v>
          </cell>
          <cell r="C18">
            <v>917</v>
          </cell>
        </row>
        <row r="21">
          <cell r="B21">
            <v>-981551</v>
          </cell>
          <cell r="C21">
            <v>-63251</v>
          </cell>
          <cell r="H21">
            <v>0</v>
          </cell>
        </row>
        <row r="23">
          <cell r="B23">
            <v>749</v>
          </cell>
          <cell r="C23">
            <v>917</v>
          </cell>
        </row>
        <row r="25">
          <cell r="B25">
            <v>-776480</v>
          </cell>
          <cell r="C25">
            <v>-19663</v>
          </cell>
          <cell r="H25">
            <v>0</v>
          </cell>
        </row>
        <row r="30">
          <cell r="B30">
            <v>0</v>
          </cell>
          <cell r="C30">
            <v>0</v>
          </cell>
        </row>
        <row r="31">
          <cell r="B31">
            <v>542806</v>
          </cell>
          <cell r="C31">
            <v>-146000</v>
          </cell>
          <cell r="H31">
            <v>0</v>
          </cell>
        </row>
        <row r="32">
          <cell r="B32">
            <v>0</v>
          </cell>
          <cell r="C32">
            <v>0</v>
          </cell>
          <cell r="H32">
            <v>0</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Hoja4"/>
      <sheetName val="Hoja3"/>
      <sheetName val="Bal. Gral"/>
      <sheetName val="Est. Resultados"/>
      <sheetName val="Balance_General"/>
      <sheetName val="Estado_Resultados"/>
      <sheetName val="Liquidez"/>
      <sheetName val="Rentabilidad"/>
      <sheetName val="Apalancamiento"/>
      <sheetName val="Otros_Proc_Analític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C1">
            <v>1997</v>
          </cell>
        </row>
      </sheetData>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C1">
            <v>1997</v>
          </cell>
        </row>
      </sheetData>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IARIO"/>
      <sheetName val="NOV"/>
      <sheetName val="INGRESOS"/>
      <sheetName val="SALIDAS ATLAS"/>
      <sheetName val="SALIDAS MWD"/>
      <sheetName val="SALIDAS"/>
      <sheetName val="CLASIFY"/>
      <sheetName val="REXPORT"/>
      <sheetName val="REXPORT (2)"/>
    </sheetNames>
    <sheetDataSet>
      <sheetData sheetId="0" refreshError="1"/>
      <sheetData sheetId="1"/>
      <sheetData sheetId="2">
        <row r="1">
          <cell r="A1" t="str">
            <v>BAKER HUGHES INTERNATIONAL</v>
          </cell>
          <cell r="AS1" t="str">
            <v>BAKER HUGHES INTERNATIONAL</v>
          </cell>
        </row>
        <row r="2">
          <cell r="A2" t="str">
            <v>RESUMEN DE ACTIVOS FIJOS POR CUENTAS</v>
          </cell>
          <cell r="AS2" t="str">
            <v>RESUMEN DE ACTIVOS FIJOS POR CUENTAS</v>
          </cell>
        </row>
        <row r="3">
          <cell r="A3" t="str">
            <v xml:space="preserve">DEPRECIACION AL 31 DE OCTUBRE DEL 2001 </v>
          </cell>
          <cell r="AS3">
            <v>0</v>
          </cell>
        </row>
        <row r="4">
          <cell r="F4" t="str">
            <v xml:space="preserve">  FECHA DE</v>
          </cell>
          <cell r="I4" t="str">
            <v>%</v>
          </cell>
          <cell r="J4" t="str">
            <v>COSTO</v>
          </cell>
          <cell r="K4" t="str">
            <v>DEPREC</v>
          </cell>
          <cell r="L4" t="str">
            <v>DEPREC</v>
          </cell>
          <cell r="M4" t="str">
            <v>VALOR NETO</v>
          </cell>
          <cell r="N4" t="str">
            <v>DEPREC</v>
          </cell>
          <cell r="O4" t="str">
            <v>DEPREC</v>
          </cell>
          <cell r="P4" t="str">
            <v>VALOR NETO</v>
          </cell>
          <cell r="Q4" t="str">
            <v>DEPREC</v>
          </cell>
          <cell r="R4" t="str">
            <v>DEPREC</v>
          </cell>
          <cell r="S4" t="str">
            <v>VALOR NETO</v>
          </cell>
          <cell r="T4" t="str">
            <v>DEPREC</v>
          </cell>
          <cell r="U4" t="str">
            <v>DEPREC</v>
          </cell>
          <cell r="V4" t="str">
            <v>VALOR NETO</v>
          </cell>
          <cell r="W4" t="str">
            <v>DEPREC</v>
          </cell>
          <cell r="X4" t="str">
            <v>DEPREC</v>
          </cell>
          <cell r="Y4" t="str">
            <v>VALOR NETO</v>
          </cell>
          <cell r="Z4" t="str">
            <v>DEPREC</v>
          </cell>
          <cell r="AA4" t="str">
            <v>DEPREC</v>
          </cell>
          <cell r="AB4" t="str">
            <v>VALOR NETO</v>
          </cell>
          <cell r="AC4" t="str">
            <v>DEPREC</v>
          </cell>
          <cell r="AD4" t="str">
            <v>DEPREC</v>
          </cell>
          <cell r="AE4" t="str">
            <v>VALOR NETO</v>
          </cell>
          <cell r="AF4" t="str">
            <v>DEPREC</v>
          </cell>
          <cell r="AG4" t="str">
            <v>DEPREC</v>
          </cell>
          <cell r="AH4" t="str">
            <v>VALOR NETO</v>
          </cell>
          <cell r="AI4" t="str">
            <v>DEPREC</v>
          </cell>
          <cell r="AJ4" t="str">
            <v>DEPREC</v>
          </cell>
          <cell r="AK4" t="str">
            <v>VALOR NETO</v>
          </cell>
          <cell r="AL4" t="str">
            <v>DEPREC</v>
          </cell>
          <cell r="AM4" t="str">
            <v>DEPREC</v>
          </cell>
          <cell r="AN4" t="str">
            <v>VALOR NETO</v>
          </cell>
          <cell r="AO4" t="str">
            <v>DEPREC</v>
          </cell>
          <cell r="AP4" t="str">
            <v>DEPREC</v>
          </cell>
          <cell r="AQ4" t="str">
            <v>VALOR NETO</v>
          </cell>
          <cell r="AS4" t="str">
            <v>%</v>
          </cell>
          <cell r="AT4" t="str">
            <v>COSTO</v>
          </cell>
          <cell r="AU4" t="str">
            <v>COSTO</v>
          </cell>
          <cell r="AV4" t="str">
            <v>DEPREC</v>
          </cell>
          <cell r="AW4" t="str">
            <v>VALOR NETO</v>
          </cell>
        </row>
        <row r="5">
          <cell r="A5" t="str">
            <v>PLAQUETA</v>
          </cell>
          <cell r="B5" t="str">
            <v>NOMBRE DEL ACTIVO</v>
          </cell>
          <cell r="C5" t="str">
            <v>SERIE</v>
          </cell>
          <cell r="D5" t="str">
            <v>PART</v>
          </cell>
          <cell r="E5" t="str">
            <v>ubicac.</v>
          </cell>
          <cell r="F5" t="str">
            <v xml:space="preserve">   COMPRA</v>
          </cell>
          <cell r="I5" t="str">
            <v xml:space="preserve">DE </v>
          </cell>
          <cell r="J5" t="str">
            <v>DOLARES</v>
          </cell>
          <cell r="K5" t="str">
            <v>DOLARES</v>
          </cell>
          <cell r="L5" t="str">
            <v>ACUM.DOLAR</v>
          </cell>
          <cell r="M5" t="str">
            <v>DOLARES</v>
          </cell>
          <cell r="N5" t="str">
            <v>DOLARES</v>
          </cell>
          <cell r="O5" t="str">
            <v>ACUM.DOLAR</v>
          </cell>
          <cell r="P5" t="str">
            <v>DOLARES</v>
          </cell>
          <cell r="Q5" t="str">
            <v>DOLARES</v>
          </cell>
          <cell r="R5" t="str">
            <v>ACUM.DOLAR</v>
          </cell>
          <cell r="S5" t="str">
            <v>DOLARES</v>
          </cell>
          <cell r="T5" t="str">
            <v>DOLARES</v>
          </cell>
          <cell r="U5" t="str">
            <v>ACUM.DOLAR</v>
          </cell>
          <cell r="V5" t="str">
            <v>DOLARES</v>
          </cell>
          <cell r="W5" t="str">
            <v>DOLARES</v>
          </cell>
          <cell r="X5" t="str">
            <v>ACUM.DOLAR</v>
          </cell>
          <cell r="Y5" t="str">
            <v>DOLARES</v>
          </cell>
          <cell r="Z5" t="str">
            <v>DOLARES</v>
          </cell>
          <cell r="AA5" t="str">
            <v>ACUM.DOLAR</v>
          </cell>
          <cell r="AB5" t="str">
            <v>DOLARES</v>
          </cell>
          <cell r="AC5" t="str">
            <v>DOLARES</v>
          </cell>
          <cell r="AD5" t="str">
            <v>ACUM.DOLAR</v>
          </cell>
          <cell r="AE5" t="str">
            <v>DOLARES</v>
          </cell>
          <cell r="AF5" t="str">
            <v>DOLARES</v>
          </cell>
          <cell r="AG5" t="str">
            <v>ACUM.DOLAR</v>
          </cell>
          <cell r="AH5" t="str">
            <v>DOLARES</v>
          </cell>
          <cell r="AI5" t="str">
            <v>DOLARES</v>
          </cell>
          <cell r="AJ5" t="str">
            <v>ACUM.DOLAR</v>
          </cell>
          <cell r="AK5" t="str">
            <v>DOLARES</v>
          </cell>
          <cell r="AL5" t="str">
            <v>DOLARES</v>
          </cell>
          <cell r="AM5" t="str">
            <v>ACUM.DOLAR</v>
          </cell>
          <cell r="AN5" t="str">
            <v>DOLARES</v>
          </cell>
          <cell r="AO5" t="str">
            <v>DOLARES</v>
          </cell>
          <cell r="AP5" t="str">
            <v>ACUM.DOLAR</v>
          </cell>
          <cell r="AQ5" t="str">
            <v>DOLARES</v>
          </cell>
          <cell r="AS5" t="str">
            <v xml:space="preserve">DE </v>
          </cell>
          <cell r="AT5" t="str">
            <v>DOLARIZ</v>
          </cell>
          <cell r="AU5" t="str">
            <v>DOLARIZ</v>
          </cell>
          <cell r="AV5" t="str">
            <v>ACUM.DOLAR</v>
          </cell>
          <cell r="AW5" t="str">
            <v>DOLARIZ</v>
          </cell>
        </row>
        <row r="6">
          <cell r="D6" t="str">
            <v>NUMBER</v>
          </cell>
          <cell r="F6" t="str">
            <v>D</v>
          </cell>
          <cell r="G6" t="str">
            <v>M</v>
          </cell>
          <cell r="H6" t="str">
            <v>A</v>
          </cell>
          <cell r="I6" t="str">
            <v>DEPREC</v>
          </cell>
          <cell r="J6" t="str">
            <v>HISTORICO</v>
          </cell>
          <cell r="L6" t="str">
            <v>HISTORICO</v>
          </cell>
          <cell r="M6" t="str">
            <v>HISTORICO</v>
          </cell>
          <cell r="O6" t="str">
            <v>HISTORICO</v>
          </cell>
          <cell r="P6" t="str">
            <v>HISTORICO</v>
          </cell>
          <cell r="R6" t="str">
            <v>HISTORICO</v>
          </cell>
          <cell r="S6" t="str">
            <v>HISTORICO</v>
          </cell>
          <cell r="U6" t="str">
            <v>HISTORICO</v>
          </cell>
          <cell r="V6" t="str">
            <v>HISTORICO</v>
          </cell>
          <cell r="X6" t="str">
            <v>HISTORICO</v>
          </cell>
          <cell r="Y6" t="str">
            <v>HISTORICO</v>
          </cell>
          <cell r="AA6" t="str">
            <v>HISTORICO</v>
          </cell>
          <cell r="AB6" t="str">
            <v>HISTORICO</v>
          </cell>
          <cell r="AD6" t="str">
            <v>HISTORICO</v>
          </cell>
          <cell r="AE6" t="str">
            <v>HISTORICO</v>
          </cell>
          <cell r="AG6" t="str">
            <v>HISTORICO</v>
          </cell>
          <cell r="AH6" t="str">
            <v>HISTORICO</v>
          </cell>
          <cell r="AJ6" t="str">
            <v>HISTORICO</v>
          </cell>
          <cell r="AK6" t="str">
            <v>HISTORICO</v>
          </cell>
          <cell r="AM6" t="str">
            <v>HISTORICO</v>
          </cell>
          <cell r="AN6" t="str">
            <v>HISTORICO</v>
          </cell>
          <cell r="AP6" t="str">
            <v>HISTORICO</v>
          </cell>
          <cell r="AQ6" t="str">
            <v>HISTORICO</v>
          </cell>
          <cell r="AS6" t="str">
            <v>DEPREC</v>
          </cell>
          <cell r="AT6" t="str">
            <v>NEC-17</v>
          </cell>
          <cell r="AU6" t="str">
            <v>NEC-17</v>
          </cell>
          <cell r="AV6" t="str">
            <v>NEC-17</v>
          </cell>
          <cell r="AW6" t="str">
            <v>NEC-17</v>
          </cell>
        </row>
        <row r="7">
          <cell r="I7" t="str">
            <v>ANUAL</v>
          </cell>
          <cell r="K7">
            <v>36922</v>
          </cell>
          <cell r="L7">
            <v>36922</v>
          </cell>
          <cell r="M7">
            <v>36922</v>
          </cell>
          <cell r="N7">
            <v>36950</v>
          </cell>
          <cell r="O7">
            <v>36950</v>
          </cell>
          <cell r="P7">
            <v>36950</v>
          </cell>
          <cell r="Q7">
            <v>36981</v>
          </cell>
          <cell r="R7">
            <v>36981</v>
          </cell>
          <cell r="S7">
            <v>36981</v>
          </cell>
          <cell r="T7">
            <v>37011</v>
          </cell>
          <cell r="U7">
            <v>37011</v>
          </cell>
          <cell r="V7">
            <v>37011</v>
          </cell>
          <cell r="W7">
            <v>37042</v>
          </cell>
          <cell r="X7">
            <v>37042</v>
          </cell>
          <cell r="Y7">
            <v>37042</v>
          </cell>
          <cell r="Z7">
            <v>37072</v>
          </cell>
          <cell r="AA7">
            <v>37072</v>
          </cell>
          <cell r="AB7">
            <v>37072</v>
          </cell>
          <cell r="AC7">
            <v>37103</v>
          </cell>
          <cell r="AD7">
            <v>37103</v>
          </cell>
          <cell r="AE7">
            <v>37103</v>
          </cell>
          <cell r="AF7">
            <v>37133</v>
          </cell>
          <cell r="AG7">
            <v>37133</v>
          </cell>
          <cell r="AH7">
            <v>37133</v>
          </cell>
          <cell r="AI7">
            <v>37164</v>
          </cell>
          <cell r="AJ7">
            <v>37164</v>
          </cell>
          <cell r="AK7">
            <v>37164</v>
          </cell>
          <cell r="AL7">
            <v>37195</v>
          </cell>
          <cell r="AM7">
            <v>37195</v>
          </cell>
          <cell r="AN7">
            <v>37195</v>
          </cell>
          <cell r="AO7">
            <v>37225</v>
          </cell>
          <cell r="AP7">
            <v>37225</v>
          </cell>
          <cell r="AQ7">
            <v>37225</v>
          </cell>
          <cell r="AS7" t="str">
            <v>ANUAL</v>
          </cell>
          <cell r="AU7">
            <v>36922</v>
          </cell>
          <cell r="AV7">
            <v>36922</v>
          </cell>
          <cell r="AW7">
            <v>36922</v>
          </cell>
        </row>
        <row r="8">
          <cell r="B8" t="str">
            <v xml:space="preserve"> </v>
          </cell>
        </row>
        <row r="9">
          <cell r="B9" t="str">
            <v>TERRENOS</v>
          </cell>
          <cell r="J9" t="str">
            <v>CTA 150501</v>
          </cell>
        </row>
        <row r="10">
          <cell r="A10">
            <v>2</v>
          </cell>
          <cell r="B10" t="str">
            <v>TERRENO COCA</v>
          </cell>
          <cell r="E10" t="str">
            <v>COCA</v>
          </cell>
          <cell r="F10">
            <v>30</v>
          </cell>
          <cell r="G10">
            <v>12</v>
          </cell>
          <cell r="H10">
            <v>96</v>
          </cell>
          <cell r="J10">
            <v>22779.040000000001</v>
          </cell>
          <cell r="K10">
            <v>0</v>
          </cell>
          <cell r="L10">
            <v>0</v>
          </cell>
          <cell r="M10">
            <v>22779.040000000001</v>
          </cell>
          <cell r="N10">
            <v>0</v>
          </cell>
          <cell r="O10">
            <v>0</v>
          </cell>
          <cell r="P10">
            <v>22779.040000000001</v>
          </cell>
          <cell r="Q10">
            <v>0</v>
          </cell>
          <cell r="R10">
            <v>0</v>
          </cell>
          <cell r="S10">
            <v>22779.040000000001</v>
          </cell>
          <cell r="T10">
            <v>0</v>
          </cell>
          <cell r="U10">
            <v>0</v>
          </cell>
          <cell r="V10">
            <v>22779.040000000001</v>
          </cell>
          <cell r="W10">
            <v>0</v>
          </cell>
          <cell r="X10">
            <v>0</v>
          </cell>
          <cell r="Y10">
            <v>22779.040000000001</v>
          </cell>
          <cell r="Z10">
            <v>0</v>
          </cell>
          <cell r="AA10">
            <v>0</v>
          </cell>
          <cell r="AB10">
            <v>22779.040000000001</v>
          </cell>
          <cell r="AC10">
            <v>0</v>
          </cell>
          <cell r="AD10">
            <v>0</v>
          </cell>
          <cell r="AE10">
            <v>22779.040000000001</v>
          </cell>
          <cell r="AF10">
            <v>0</v>
          </cell>
          <cell r="AG10">
            <v>0</v>
          </cell>
          <cell r="AH10">
            <v>22779.040000000001</v>
          </cell>
          <cell r="AI10">
            <v>0</v>
          </cell>
          <cell r="AJ10">
            <v>0</v>
          </cell>
          <cell r="AK10">
            <v>22779.040000000001</v>
          </cell>
          <cell r="AL10">
            <v>0</v>
          </cell>
          <cell r="AM10">
            <v>0</v>
          </cell>
          <cell r="AN10">
            <v>22779.040000000001</v>
          </cell>
          <cell r="AO10">
            <v>0</v>
          </cell>
          <cell r="AP10">
            <v>0</v>
          </cell>
          <cell r="AQ10">
            <v>22779.040000000001</v>
          </cell>
          <cell r="AS10">
            <v>0</v>
          </cell>
          <cell r="AT10">
            <v>17648.221395046381</v>
          </cell>
          <cell r="AU10">
            <v>0</v>
          </cell>
          <cell r="AV10">
            <v>0</v>
          </cell>
          <cell r="AW10">
            <v>17648.221395046381</v>
          </cell>
        </row>
        <row r="11">
          <cell r="A11">
            <v>3</v>
          </cell>
          <cell r="B11" t="str">
            <v>TERRENO COCA</v>
          </cell>
          <cell r="E11" t="str">
            <v>COCA</v>
          </cell>
          <cell r="F11">
            <v>11</v>
          </cell>
          <cell r="G11">
            <v>9</v>
          </cell>
          <cell r="H11">
            <v>2000</v>
          </cell>
          <cell r="J11">
            <v>2000</v>
          </cell>
          <cell r="K11">
            <v>0</v>
          </cell>
          <cell r="L11">
            <v>0</v>
          </cell>
          <cell r="M11">
            <v>2000</v>
          </cell>
          <cell r="N11">
            <v>0</v>
          </cell>
          <cell r="O11">
            <v>0</v>
          </cell>
          <cell r="P11">
            <v>2000</v>
          </cell>
          <cell r="Q11">
            <v>0</v>
          </cell>
          <cell r="R11">
            <v>0</v>
          </cell>
          <cell r="S11">
            <v>2000</v>
          </cell>
          <cell r="T11">
            <v>0</v>
          </cell>
          <cell r="U11">
            <v>0</v>
          </cell>
          <cell r="V11">
            <v>2000</v>
          </cell>
          <cell r="W11">
            <v>0</v>
          </cell>
          <cell r="X11">
            <v>0</v>
          </cell>
          <cell r="Y11">
            <v>2000</v>
          </cell>
          <cell r="Z11">
            <v>0</v>
          </cell>
          <cell r="AA11">
            <v>0</v>
          </cell>
          <cell r="AB11">
            <v>2000</v>
          </cell>
          <cell r="AC11">
            <v>0</v>
          </cell>
          <cell r="AD11">
            <v>0</v>
          </cell>
          <cell r="AE11">
            <v>2000</v>
          </cell>
          <cell r="AF11">
            <v>0</v>
          </cell>
          <cell r="AG11">
            <v>0</v>
          </cell>
          <cell r="AH11">
            <v>2000</v>
          </cell>
          <cell r="AI11">
            <v>0</v>
          </cell>
          <cell r="AJ11">
            <v>0</v>
          </cell>
          <cell r="AK11">
            <v>2000</v>
          </cell>
          <cell r="AL11">
            <v>0</v>
          </cell>
          <cell r="AM11">
            <v>0</v>
          </cell>
          <cell r="AN11">
            <v>2000</v>
          </cell>
          <cell r="AO11">
            <v>0</v>
          </cell>
          <cell r="AP11">
            <v>0</v>
          </cell>
          <cell r="AQ11">
            <v>2000</v>
          </cell>
          <cell r="AT11">
            <v>2000</v>
          </cell>
          <cell r="AU11">
            <v>0</v>
          </cell>
          <cell r="AV11">
            <v>0</v>
          </cell>
          <cell r="AW11">
            <v>2000</v>
          </cell>
        </row>
        <row r="12">
          <cell r="I12">
            <v>0</v>
          </cell>
          <cell r="J12">
            <v>24779.040000000001</v>
          </cell>
          <cell r="K12">
            <v>0</v>
          </cell>
          <cell r="L12">
            <v>0</v>
          </cell>
          <cell r="M12">
            <v>24779.040000000001</v>
          </cell>
          <cell r="N12">
            <v>0</v>
          </cell>
          <cell r="O12">
            <v>0</v>
          </cell>
          <cell r="P12">
            <v>24779.040000000001</v>
          </cell>
          <cell r="Q12">
            <v>0</v>
          </cell>
          <cell r="R12">
            <v>0</v>
          </cell>
          <cell r="S12">
            <v>24779.040000000001</v>
          </cell>
          <cell r="T12">
            <v>0</v>
          </cell>
          <cell r="U12">
            <v>0</v>
          </cell>
          <cell r="V12">
            <v>24779.040000000001</v>
          </cell>
          <cell r="W12">
            <v>0</v>
          </cell>
          <cell r="X12">
            <v>0</v>
          </cell>
          <cell r="Y12">
            <v>24779.040000000001</v>
          </cell>
          <cell r="Z12">
            <v>0</v>
          </cell>
          <cell r="AA12">
            <v>0</v>
          </cell>
          <cell r="AB12">
            <v>24779.040000000001</v>
          </cell>
          <cell r="AC12">
            <v>0</v>
          </cell>
          <cell r="AD12">
            <v>0</v>
          </cell>
          <cell r="AE12">
            <v>24779.040000000001</v>
          </cell>
          <cell r="AF12">
            <v>0</v>
          </cell>
          <cell r="AG12">
            <v>0</v>
          </cell>
          <cell r="AH12">
            <v>24779.040000000001</v>
          </cell>
          <cell r="AI12">
            <v>0</v>
          </cell>
          <cell r="AJ12">
            <v>0</v>
          </cell>
          <cell r="AK12">
            <v>24779.040000000001</v>
          </cell>
          <cell r="AL12">
            <v>0</v>
          </cell>
          <cell r="AM12">
            <v>0</v>
          </cell>
          <cell r="AN12">
            <v>24779.040000000001</v>
          </cell>
          <cell r="AO12">
            <v>0</v>
          </cell>
          <cell r="AP12">
            <v>0</v>
          </cell>
          <cell r="AQ12">
            <v>24779.040000000001</v>
          </cell>
          <cell r="AS12">
            <v>0</v>
          </cell>
          <cell r="AT12">
            <v>19648.221395046381</v>
          </cell>
          <cell r="AU12">
            <v>0</v>
          </cell>
          <cell r="AV12">
            <v>0</v>
          </cell>
          <cell r="AW12">
            <v>19648.221395046381</v>
          </cell>
        </row>
        <row r="13">
          <cell r="B13" t="str">
            <v>101002 LAND</v>
          </cell>
          <cell r="J13">
            <v>24779.040000000001</v>
          </cell>
          <cell r="AT13">
            <v>39296.442790092762</v>
          </cell>
        </row>
        <row r="15">
          <cell r="B15" t="str">
            <v xml:space="preserve">EDIFICIOS </v>
          </cell>
          <cell r="J15" t="str">
            <v>CTA 151001</v>
          </cell>
        </row>
        <row r="16">
          <cell r="A16">
            <v>1</v>
          </cell>
          <cell r="B16" t="str">
            <v>BODEGA "EL COCA"</v>
          </cell>
          <cell r="E16" t="str">
            <v>COCA</v>
          </cell>
          <cell r="F16">
            <v>30</v>
          </cell>
          <cell r="G16">
            <v>11</v>
          </cell>
          <cell r="H16">
            <v>95</v>
          </cell>
          <cell r="I16">
            <v>0</v>
          </cell>
          <cell r="J16">
            <v>180546.53</v>
          </cell>
          <cell r="K16">
            <v>0</v>
          </cell>
          <cell r="L16">
            <v>180546.53</v>
          </cell>
          <cell r="M16">
            <v>0</v>
          </cell>
          <cell r="N16">
            <v>0</v>
          </cell>
          <cell r="O16">
            <v>180546.53</v>
          </cell>
          <cell r="P16">
            <v>0</v>
          </cell>
          <cell r="Q16">
            <v>0</v>
          </cell>
          <cell r="R16">
            <v>180546.53</v>
          </cell>
          <cell r="S16">
            <v>0</v>
          </cell>
          <cell r="T16">
            <v>0</v>
          </cell>
          <cell r="U16">
            <v>180546.53</v>
          </cell>
          <cell r="V16">
            <v>0</v>
          </cell>
          <cell r="W16">
            <v>0</v>
          </cell>
          <cell r="X16">
            <v>180546.53</v>
          </cell>
          <cell r="Y16">
            <v>0</v>
          </cell>
          <cell r="Z16">
            <v>0</v>
          </cell>
          <cell r="AA16">
            <v>180546.53</v>
          </cell>
          <cell r="AB16">
            <v>0</v>
          </cell>
          <cell r="AC16">
            <v>0</v>
          </cell>
          <cell r="AD16">
            <v>180546.53</v>
          </cell>
          <cell r="AE16">
            <v>0</v>
          </cell>
          <cell r="AF16">
            <v>0</v>
          </cell>
          <cell r="AG16">
            <v>180546.53</v>
          </cell>
          <cell r="AH16">
            <v>0</v>
          </cell>
          <cell r="AI16">
            <v>0</v>
          </cell>
          <cell r="AJ16">
            <v>180546.53</v>
          </cell>
          <cell r="AK16">
            <v>0</v>
          </cell>
          <cell r="AL16">
            <v>0</v>
          </cell>
          <cell r="AM16">
            <v>180546.53</v>
          </cell>
          <cell r="AN16">
            <v>0</v>
          </cell>
          <cell r="AO16">
            <v>0</v>
          </cell>
          <cell r="AP16">
            <v>180546.53</v>
          </cell>
          <cell r="AQ16">
            <v>0</v>
          </cell>
          <cell r="AS16">
            <v>0</v>
          </cell>
          <cell r="AT16">
            <v>16074.91</v>
          </cell>
          <cell r="AU16">
            <v>0</v>
          </cell>
          <cell r="AV16">
            <v>16074.91</v>
          </cell>
          <cell r="AW16">
            <v>0</v>
          </cell>
        </row>
        <row r="17">
          <cell r="AT17">
            <v>16114.33</v>
          </cell>
        </row>
        <row r="18">
          <cell r="J18">
            <v>180546.53</v>
          </cell>
          <cell r="K18">
            <v>0</v>
          </cell>
          <cell r="L18">
            <v>180546.53</v>
          </cell>
          <cell r="M18">
            <v>0</v>
          </cell>
          <cell r="N18">
            <v>0</v>
          </cell>
          <cell r="O18">
            <v>180546.53</v>
          </cell>
          <cell r="P18">
            <v>0</v>
          </cell>
          <cell r="Q18">
            <v>0</v>
          </cell>
          <cell r="R18">
            <v>180546.53</v>
          </cell>
          <cell r="S18">
            <v>0</v>
          </cell>
          <cell r="T18">
            <v>0</v>
          </cell>
          <cell r="U18">
            <v>180546.53</v>
          </cell>
          <cell r="V18">
            <v>0</v>
          </cell>
          <cell r="W18">
            <v>0</v>
          </cell>
          <cell r="X18">
            <v>180546.53</v>
          </cell>
          <cell r="Y18">
            <v>0</v>
          </cell>
          <cell r="Z18">
            <v>0</v>
          </cell>
          <cell r="AA18">
            <v>180546.53</v>
          </cell>
          <cell r="AB18">
            <v>0</v>
          </cell>
          <cell r="AC18">
            <v>0</v>
          </cell>
          <cell r="AD18">
            <v>180546.53</v>
          </cell>
          <cell r="AE18">
            <v>0</v>
          </cell>
          <cell r="AF18">
            <v>0</v>
          </cell>
          <cell r="AG18">
            <v>180546.53</v>
          </cell>
          <cell r="AH18">
            <v>0</v>
          </cell>
          <cell r="AI18">
            <v>0</v>
          </cell>
          <cell r="AJ18">
            <v>180546.53</v>
          </cell>
          <cell r="AK18">
            <v>0</v>
          </cell>
          <cell r="AL18">
            <v>0</v>
          </cell>
          <cell r="AM18">
            <v>180546.53</v>
          </cell>
          <cell r="AN18">
            <v>0</v>
          </cell>
          <cell r="AO18">
            <v>0</v>
          </cell>
          <cell r="AP18">
            <v>180546.53</v>
          </cell>
          <cell r="AQ18">
            <v>0</v>
          </cell>
          <cell r="AS18">
            <v>0.2</v>
          </cell>
          <cell r="AT18">
            <v>32189.239999999998</v>
          </cell>
          <cell r="AU18">
            <v>0</v>
          </cell>
          <cell r="AV18">
            <v>16074.91</v>
          </cell>
          <cell r="AW18">
            <v>0</v>
          </cell>
        </row>
        <row r="19">
          <cell r="B19" t="str">
            <v>101011 BUILDINGS AND IMPROVEMENTS</v>
          </cell>
          <cell r="J19">
            <v>180546.53</v>
          </cell>
          <cell r="AT19">
            <v>32189.239999999998</v>
          </cell>
        </row>
        <row r="21">
          <cell r="B21" t="str">
            <v>EQUIPO DE TRANSPORTE</v>
          </cell>
          <cell r="J21" t="str">
            <v>CTA 154005</v>
          </cell>
        </row>
        <row r="22">
          <cell r="A22">
            <v>87</v>
          </cell>
          <cell r="B22" t="str">
            <v xml:space="preserve">CHEVROLET BLAZER PLZ-117 </v>
          </cell>
          <cell r="C22" t="str">
            <v>Marteen</v>
          </cell>
          <cell r="E22" t="str">
            <v>QUITO</v>
          </cell>
          <cell r="F22">
            <v>30</v>
          </cell>
          <cell r="G22">
            <v>11</v>
          </cell>
          <cell r="H22">
            <v>95</v>
          </cell>
          <cell r="I22">
            <v>0.2</v>
          </cell>
          <cell r="J22">
            <v>14653.55</v>
          </cell>
          <cell r="K22">
            <v>0</v>
          </cell>
          <cell r="L22">
            <v>14653.55416666668</v>
          </cell>
          <cell r="M22">
            <v>-4.1666666802484542E-3</v>
          </cell>
          <cell r="N22">
            <v>0</v>
          </cell>
          <cell r="O22">
            <v>14653.55416666668</v>
          </cell>
          <cell r="P22">
            <v>-4.1666666802484542E-3</v>
          </cell>
          <cell r="Q22">
            <v>0</v>
          </cell>
          <cell r="R22">
            <v>14653.55416666668</v>
          </cell>
          <cell r="S22">
            <v>-4.1666666802484542E-3</v>
          </cell>
          <cell r="T22">
            <v>0</v>
          </cell>
          <cell r="U22">
            <v>14653.55416666668</v>
          </cell>
          <cell r="V22">
            <v>0</v>
          </cell>
          <cell r="W22">
            <v>0</v>
          </cell>
          <cell r="X22">
            <v>14653.55416666668</v>
          </cell>
          <cell r="Y22">
            <v>0</v>
          </cell>
          <cell r="Z22">
            <v>0</v>
          </cell>
          <cell r="AA22">
            <v>14653.55416666668</v>
          </cell>
          <cell r="AB22">
            <v>0</v>
          </cell>
          <cell r="AC22">
            <v>0</v>
          </cell>
          <cell r="AD22">
            <v>14653.55416666668</v>
          </cell>
          <cell r="AE22">
            <v>0</v>
          </cell>
          <cell r="AF22">
            <v>0</v>
          </cell>
          <cell r="AG22">
            <v>14653.55416666668</v>
          </cell>
          <cell r="AH22">
            <v>0</v>
          </cell>
          <cell r="AI22">
            <v>0</v>
          </cell>
          <cell r="AJ22">
            <v>14653.55416666668</v>
          </cell>
          <cell r="AK22">
            <v>0</v>
          </cell>
          <cell r="AL22">
            <v>0</v>
          </cell>
          <cell r="AM22">
            <v>14653.55416666668</v>
          </cell>
          <cell r="AN22">
            <v>0</v>
          </cell>
          <cell r="AO22">
            <v>0</v>
          </cell>
          <cell r="AP22">
            <v>14653.55416666668</v>
          </cell>
          <cell r="AQ22">
            <v>0</v>
          </cell>
          <cell r="AS22">
            <v>0.20008818622668173</v>
          </cell>
          <cell r="AT22">
            <v>11026.072197459725</v>
          </cell>
          <cell r="AU22">
            <v>0</v>
          </cell>
          <cell r="AV22">
            <v>11026.072197459729</v>
          </cell>
          <cell r="AW22">
            <v>0</v>
          </cell>
        </row>
        <row r="23">
          <cell r="A23">
            <v>88</v>
          </cell>
          <cell r="B23" t="str">
            <v xml:space="preserve">FORD COURIER PHX-083  </v>
          </cell>
          <cell r="C23" t="str">
            <v>Mensajero</v>
          </cell>
          <cell r="E23" t="str">
            <v>QUITO</v>
          </cell>
          <cell r="F23">
            <v>30</v>
          </cell>
          <cell r="G23">
            <v>12</v>
          </cell>
          <cell r="H23">
            <v>95</v>
          </cell>
          <cell r="I23">
            <v>0.2</v>
          </cell>
          <cell r="J23">
            <v>759.41</v>
          </cell>
          <cell r="K23">
            <v>0</v>
          </cell>
          <cell r="L23">
            <v>759.40916666666681</v>
          </cell>
          <cell r="M23">
            <v>8.3333333316204516E-4</v>
          </cell>
          <cell r="N23">
            <v>0</v>
          </cell>
          <cell r="O23">
            <v>759.40916666666681</v>
          </cell>
          <cell r="P23">
            <v>8.3333333316204516E-4</v>
          </cell>
          <cell r="Q23">
            <v>0</v>
          </cell>
          <cell r="R23">
            <v>759.40916666666681</v>
          </cell>
          <cell r="S23">
            <v>8.3333333316204516E-4</v>
          </cell>
          <cell r="T23">
            <v>0</v>
          </cell>
          <cell r="U23">
            <v>759.40916666666681</v>
          </cell>
          <cell r="V23">
            <v>0</v>
          </cell>
          <cell r="W23">
            <v>0</v>
          </cell>
          <cell r="X23">
            <v>759.40916666666681</v>
          </cell>
          <cell r="Y23">
            <v>0</v>
          </cell>
          <cell r="Z23">
            <v>0</v>
          </cell>
          <cell r="AA23">
            <v>759.40916666666681</v>
          </cell>
          <cell r="AB23">
            <v>0</v>
          </cell>
          <cell r="AC23">
            <v>0</v>
          </cell>
          <cell r="AD23">
            <v>759.40916666666681</v>
          </cell>
          <cell r="AE23">
            <v>0</v>
          </cell>
          <cell r="AF23">
            <v>0</v>
          </cell>
          <cell r="AG23">
            <v>759.40916666666681</v>
          </cell>
          <cell r="AH23">
            <v>0</v>
          </cell>
          <cell r="AI23">
            <v>0</v>
          </cell>
          <cell r="AJ23">
            <v>759.40916666666681</v>
          </cell>
          <cell r="AK23">
            <v>0</v>
          </cell>
          <cell r="AL23">
            <v>0</v>
          </cell>
          <cell r="AM23">
            <v>759.40916666666681</v>
          </cell>
          <cell r="AN23">
            <v>0</v>
          </cell>
          <cell r="AO23">
            <v>0</v>
          </cell>
          <cell r="AP23">
            <v>759.40916666666681</v>
          </cell>
          <cell r="AQ23">
            <v>0</v>
          </cell>
          <cell r="AS23">
            <v>0.20004335523239369</v>
          </cell>
          <cell r="AT23">
            <v>600.38779705819604</v>
          </cell>
          <cell r="AU23">
            <v>0</v>
          </cell>
          <cell r="AV23">
            <v>600.38779705819627</v>
          </cell>
          <cell r="AW23">
            <v>0</v>
          </cell>
        </row>
        <row r="24">
          <cell r="A24">
            <v>89</v>
          </cell>
          <cell r="B24" t="str">
            <v xml:space="preserve">MITSUBISHI MONTERO PTD-430 6G72 BJ 5350  VERDE </v>
          </cell>
          <cell r="C24" t="str">
            <v>Operaciones</v>
          </cell>
          <cell r="E24" t="str">
            <v>QUITO</v>
          </cell>
          <cell r="F24">
            <v>30</v>
          </cell>
          <cell r="G24">
            <v>12</v>
          </cell>
          <cell r="H24">
            <v>97</v>
          </cell>
          <cell r="I24">
            <v>0.2</v>
          </cell>
          <cell r="J24">
            <v>32272.73</v>
          </cell>
          <cell r="K24">
            <v>537.87883333333332</v>
          </cell>
          <cell r="L24">
            <v>19901.53266666667</v>
          </cell>
          <cell r="M24">
            <v>12371.19733333333</v>
          </cell>
          <cell r="N24">
            <v>537.87883333333332</v>
          </cell>
          <cell r="O24">
            <v>20439.411500000002</v>
          </cell>
          <cell r="P24">
            <v>11833.318499999998</v>
          </cell>
          <cell r="Q24">
            <v>537.87883333333332</v>
          </cell>
          <cell r="R24">
            <v>20977.290333333334</v>
          </cell>
          <cell r="S24">
            <v>11295.439666666665</v>
          </cell>
          <cell r="T24">
            <v>537.87883333333332</v>
          </cell>
          <cell r="U24">
            <v>21515.169166666667</v>
          </cell>
          <cell r="V24">
            <v>10757.560833333333</v>
          </cell>
          <cell r="W24">
            <v>537.87883333333332</v>
          </cell>
          <cell r="X24">
            <v>22053.047999999999</v>
          </cell>
          <cell r="Y24">
            <v>10219.682000000001</v>
          </cell>
          <cell r="Z24">
            <v>537.87883333333332</v>
          </cell>
          <cell r="AA24">
            <v>22590.926833333331</v>
          </cell>
          <cell r="AB24">
            <v>9681.8031666666684</v>
          </cell>
          <cell r="AC24">
            <v>537.87883333333332</v>
          </cell>
          <cell r="AD24">
            <v>23128.805666666663</v>
          </cell>
          <cell r="AE24">
            <v>9143.9243333333361</v>
          </cell>
          <cell r="AF24">
            <v>537.87883333333332</v>
          </cell>
          <cell r="AG24">
            <v>23666.684499999996</v>
          </cell>
          <cell r="AH24">
            <v>8606.0455000000038</v>
          </cell>
          <cell r="AI24">
            <v>537.87883333333332</v>
          </cell>
          <cell r="AJ24">
            <v>24204.563333333328</v>
          </cell>
          <cell r="AK24">
            <v>8068.1666666666715</v>
          </cell>
          <cell r="AL24">
            <v>537.87883333333332</v>
          </cell>
          <cell r="AM24">
            <v>24742.44216666666</v>
          </cell>
          <cell r="AN24">
            <v>7530.2878333333392</v>
          </cell>
          <cell r="AO24">
            <v>537.87883333333332</v>
          </cell>
          <cell r="AP24">
            <v>25280.320999999993</v>
          </cell>
          <cell r="AQ24">
            <v>6992.4090000000069</v>
          </cell>
          <cell r="AS24">
            <v>0.19999999817925904</v>
          </cell>
          <cell r="AT24">
            <v>30924.835045539559</v>
          </cell>
          <cell r="AU24">
            <v>515.41391273348313</v>
          </cell>
          <cell r="AV24">
            <v>19070.315052669444</v>
          </cell>
          <cell r="AW24">
            <v>11854.519992870115</v>
          </cell>
        </row>
        <row r="25">
          <cell r="A25">
            <v>90</v>
          </cell>
          <cell r="B25" t="str">
            <v>VEHICULO GRAN VITARA  PLATEADO</v>
          </cell>
          <cell r="C25" t="str">
            <v>Bianca</v>
          </cell>
          <cell r="F25">
            <v>30</v>
          </cell>
          <cell r="G25">
            <v>1</v>
          </cell>
          <cell r="H25">
            <v>2000</v>
          </cell>
          <cell r="I25">
            <v>0.2</v>
          </cell>
          <cell r="J25">
            <v>16750</v>
          </cell>
          <cell r="K25">
            <v>279.16666666666669</v>
          </cell>
          <cell r="L25">
            <v>3350</v>
          </cell>
          <cell r="M25">
            <v>13400</v>
          </cell>
          <cell r="N25">
            <v>279.16666666666669</v>
          </cell>
          <cell r="O25">
            <v>3629.1666666666665</v>
          </cell>
          <cell r="P25">
            <v>13120.833333333334</v>
          </cell>
          <cell r="Q25">
            <v>279.16666666666669</v>
          </cell>
          <cell r="R25">
            <v>3908.333333333333</v>
          </cell>
          <cell r="S25">
            <v>12841.666666666668</v>
          </cell>
          <cell r="T25">
            <v>279.16666666666669</v>
          </cell>
          <cell r="U25">
            <v>4187.5</v>
          </cell>
          <cell r="V25">
            <v>12562.5</v>
          </cell>
          <cell r="W25">
            <v>279.16666666666669</v>
          </cell>
          <cell r="X25">
            <v>4466.666666666667</v>
          </cell>
          <cell r="Y25">
            <v>12283.333333333332</v>
          </cell>
          <cell r="Z25">
            <v>279.16666666666669</v>
          </cell>
          <cell r="AA25">
            <v>4745.8333333333339</v>
          </cell>
          <cell r="AB25">
            <v>12004.166666666666</v>
          </cell>
          <cell r="AC25">
            <v>279.16666666666669</v>
          </cell>
          <cell r="AD25">
            <v>5025.0000000000009</v>
          </cell>
          <cell r="AE25">
            <v>11725</v>
          </cell>
          <cell r="AF25">
            <v>279.16666666666669</v>
          </cell>
          <cell r="AG25">
            <v>5304.1666666666679</v>
          </cell>
          <cell r="AH25">
            <v>11445.833333333332</v>
          </cell>
          <cell r="AI25">
            <v>279.16666666666669</v>
          </cell>
          <cell r="AJ25">
            <v>5583.3333333333348</v>
          </cell>
          <cell r="AK25">
            <v>11166.666666666664</v>
          </cell>
          <cell r="AL25">
            <v>279.16666666666669</v>
          </cell>
          <cell r="AM25">
            <v>5862.5000000000018</v>
          </cell>
          <cell r="AN25">
            <v>10887.499999999998</v>
          </cell>
          <cell r="AO25">
            <v>279.16666666666669</v>
          </cell>
          <cell r="AP25">
            <v>6141.6666666666688</v>
          </cell>
          <cell r="AQ25">
            <v>10608.333333333332</v>
          </cell>
          <cell r="AS25">
            <v>0.19961541121507956</v>
          </cell>
          <cell r="AT25">
            <v>15242.494009814867</v>
          </cell>
          <cell r="AU25">
            <v>253.55305914271514</v>
          </cell>
          <cell r="AV25">
            <v>3071.9471709645391</v>
          </cell>
          <cell r="AW25">
            <v>12170.546838850329</v>
          </cell>
        </row>
        <row r="27">
          <cell r="B27" t="str">
            <v xml:space="preserve"> </v>
          </cell>
          <cell r="J27" t="str">
            <v>-</v>
          </cell>
        </row>
        <row r="28">
          <cell r="I28">
            <v>0.8</v>
          </cell>
          <cell r="J28">
            <v>64435.69</v>
          </cell>
          <cell r="K28">
            <v>817.04549999999995</v>
          </cell>
          <cell r="L28">
            <v>38664.496000000014</v>
          </cell>
          <cell r="M28">
            <v>25771.193999999981</v>
          </cell>
          <cell r="N28">
            <v>817.04549999999995</v>
          </cell>
          <cell r="O28">
            <v>39481.541500000014</v>
          </cell>
          <cell r="P28">
            <v>24954.148499999985</v>
          </cell>
          <cell r="Q28">
            <v>817.04549999999995</v>
          </cell>
          <cell r="R28">
            <v>40298.587000000014</v>
          </cell>
          <cell r="S28">
            <v>24137.102999999988</v>
          </cell>
          <cell r="T28">
            <v>817.04549999999995</v>
          </cell>
          <cell r="U28">
            <v>41115.632500000014</v>
          </cell>
          <cell r="V28">
            <v>23320.060833333333</v>
          </cell>
          <cell r="W28">
            <v>817.04549999999995</v>
          </cell>
          <cell r="X28">
            <v>41932.678000000007</v>
          </cell>
          <cell r="Y28">
            <v>22503.015333333333</v>
          </cell>
          <cell r="Z28">
            <v>817.04549999999995</v>
          </cell>
          <cell r="AA28">
            <v>42749.723500000015</v>
          </cell>
          <cell r="AB28">
            <v>21685.969833333336</v>
          </cell>
          <cell r="AC28">
            <v>817.04549999999995</v>
          </cell>
          <cell r="AD28">
            <v>43566.769000000008</v>
          </cell>
          <cell r="AE28">
            <v>20868.924333333336</v>
          </cell>
          <cell r="AF28">
            <v>817.04549999999995</v>
          </cell>
          <cell r="AG28">
            <v>44383.814500000008</v>
          </cell>
          <cell r="AH28">
            <v>20051.878833333336</v>
          </cell>
          <cell r="AI28">
            <v>817.04549999999995</v>
          </cell>
          <cell r="AJ28">
            <v>45200.860000000008</v>
          </cell>
          <cell r="AK28">
            <v>19234.833333333336</v>
          </cell>
          <cell r="AL28">
            <v>817.04549999999995</v>
          </cell>
          <cell r="AM28">
            <v>46017.905500000008</v>
          </cell>
          <cell r="AN28">
            <v>18417.787833333336</v>
          </cell>
          <cell r="AO28">
            <v>817.04549999999995</v>
          </cell>
          <cell r="AP28">
            <v>46834.951000000008</v>
          </cell>
          <cell r="AQ28">
            <v>17600.742333333339</v>
          </cell>
          <cell r="AS28">
            <v>0.79974695085341396</v>
          </cell>
          <cell r="AT28">
            <v>57793.789049872343</v>
          </cell>
          <cell r="AU28">
            <v>768.96697187619827</v>
          </cell>
          <cell r="AV28">
            <v>33768.72221815191</v>
          </cell>
          <cell r="AW28">
            <v>24025.066831720444</v>
          </cell>
        </row>
        <row r="29">
          <cell r="B29" t="str">
            <v>EQUIPO MONTACARGA</v>
          </cell>
          <cell r="J29" t="str">
            <v>CTA 154020</v>
          </cell>
        </row>
        <row r="30">
          <cell r="A30">
            <v>91</v>
          </cell>
          <cell r="B30" t="str">
            <v>MONTACARGAS - CATERPILLAR MODELO DP45</v>
          </cell>
          <cell r="E30" t="str">
            <v>QUITO</v>
          </cell>
          <cell r="F30">
            <v>30</v>
          </cell>
          <cell r="G30">
            <v>11</v>
          </cell>
          <cell r="H30">
            <v>95</v>
          </cell>
          <cell r="I30">
            <v>0.2</v>
          </cell>
          <cell r="J30">
            <v>36386.870000000003</v>
          </cell>
          <cell r="K30">
            <v>0</v>
          </cell>
          <cell r="L30">
            <v>36386.870000000003</v>
          </cell>
          <cell r="M30">
            <v>0</v>
          </cell>
          <cell r="N30">
            <v>0</v>
          </cell>
          <cell r="O30">
            <v>36386.870000000003</v>
          </cell>
          <cell r="P30">
            <v>0</v>
          </cell>
          <cell r="Q30">
            <v>0</v>
          </cell>
          <cell r="R30">
            <v>36386.870000000003</v>
          </cell>
          <cell r="S30">
            <v>0</v>
          </cell>
          <cell r="T30">
            <v>0</v>
          </cell>
          <cell r="U30">
            <v>36386.870000000003</v>
          </cell>
          <cell r="V30">
            <v>0</v>
          </cell>
          <cell r="W30">
            <v>0</v>
          </cell>
          <cell r="X30">
            <v>36386.870000000003</v>
          </cell>
          <cell r="Y30">
            <v>0</v>
          </cell>
          <cell r="Z30">
            <v>0</v>
          </cell>
          <cell r="AA30">
            <v>36386.870000000003</v>
          </cell>
          <cell r="AB30">
            <v>0</v>
          </cell>
          <cell r="AC30">
            <v>0</v>
          </cell>
          <cell r="AD30">
            <v>36386.870000000003</v>
          </cell>
          <cell r="AE30">
            <v>0</v>
          </cell>
          <cell r="AF30">
            <v>0</v>
          </cell>
          <cell r="AG30">
            <v>36386.870000000003</v>
          </cell>
          <cell r="AH30">
            <v>0</v>
          </cell>
          <cell r="AI30">
            <v>0</v>
          </cell>
          <cell r="AJ30">
            <v>36386.870000000003</v>
          </cell>
          <cell r="AK30">
            <v>0</v>
          </cell>
          <cell r="AL30">
            <v>0</v>
          </cell>
          <cell r="AM30">
            <v>36386.870000000003</v>
          </cell>
          <cell r="AN30">
            <v>0</v>
          </cell>
          <cell r="AO30">
            <v>0</v>
          </cell>
          <cell r="AP30">
            <v>36386.870000000003</v>
          </cell>
          <cell r="AQ30">
            <v>0</v>
          </cell>
          <cell r="AS30">
            <v>1.0028256986726698</v>
          </cell>
          <cell r="AT30">
            <v>24029.27660703018</v>
          </cell>
          <cell r="AU30">
            <v>0</v>
          </cell>
          <cell r="AV30">
            <v>24029.276607030188</v>
          </cell>
          <cell r="AW30">
            <v>0</v>
          </cell>
        </row>
        <row r="31">
          <cell r="J31" t="str">
            <v>-</v>
          </cell>
        </row>
        <row r="32">
          <cell r="I32">
            <v>0.2</v>
          </cell>
          <cell r="J32">
            <v>36386.870000000003</v>
          </cell>
          <cell r="K32">
            <v>0</v>
          </cell>
          <cell r="L32">
            <v>36386.870000000003</v>
          </cell>
          <cell r="M32">
            <v>0</v>
          </cell>
          <cell r="N32">
            <v>0</v>
          </cell>
          <cell r="O32">
            <v>36386.870000000003</v>
          </cell>
          <cell r="P32">
            <v>0</v>
          </cell>
          <cell r="Q32">
            <v>0</v>
          </cell>
          <cell r="R32">
            <v>36386.870000000003</v>
          </cell>
          <cell r="S32">
            <v>0</v>
          </cell>
          <cell r="T32">
            <v>0</v>
          </cell>
          <cell r="U32">
            <v>36386.870000000003</v>
          </cell>
          <cell r="V32">
            <v>0</v>
          </cell>
          <cell r="W32">
            <v>0</v>
          </cell>
          <cell r="X32">
            <v>36386.870000000003</v>
          </cell>
          <cell r="Y32">
            <v>0</v>
          </cell>
          <cell r="Z32">
            <v>0</v>
          </cell>
          <cell r="AA32">
            <v>36386.870000000003</v>
          </cell>
          <cell r="AB32">
            <v>0</v>
          </cell>
          <cell r="AC32">
            <v>0</v>
          </cell>
          <cell r="AD32">
            <v>36386.870000000003</v>
          </cell>
          <cell r="AE32">
            <v>0</v>
          </cell>
          <cell r="AF32">
            <v>0</v>
          </cell>
          <cell r="AG32">
            <v>36386.870000000003</v>
          </cell>
          <cell r="AH32">
            <v>0</v>
          </cell>
          <cell r="AI32">
            <v>0</v>
          </cell>
          <cell r="AJ32">
            <v>36386.870000000003</v>
          </cell>
          <cell r="AK32">
            <v>0</v>
          </cell>
          <cell r="AL32">
            <v>0</v>
          </cell>
          <cell r="AM32">
            <v>36386.870000000003</v>
          </cell>
          <cell r="AN32">
            <v>0</v>
          </cell>
          <cell r="AO32">
            <v>0</v>
          </cell>
          <cell r="AP32">
            <v>36386.870000000003</v>
          </cell>
          <cell r="AQ32">
            <v>0</v>
          </cell>
          <cell r="AS32">
            <v>1.0028256986726698</v>
          </cell>
          <cell r="AT32">
            <v>24029.27660703018</v>
          </cell>
          <cell r="AU32">
            <v>0</v>
          </cell>
          <cell r="AV32">
            <v>24029.276607030188</v>
          </cell>
          <cell r="AW32">
            <v>0</v>
          </cell>
        </row>
        <row r="33">
          <cell r="B33" t="str">
            <v>EQUIPO DE TRANSPORTE TEMPORAL</v>
          </cell>
          <cell r="J33" t="str">
            <v>CTA 15892505</v>
          </cell>
        </row>
        <row r="34">
          <cell r="A34">
            <v>186</v>
          </cell>
          <cell r="B34" t="str">
            <v>GRAND CHEROKEE DORADO SOL</v>
          </cell>
          <cell r="C34" t="str">
            <v>Randle</v>
          </cell>
          <cell r="F34">
            <v>30</v>
          </cell>
          <cell r="G34">
            <v>11</v>
          </cell>
          <cell r="H34">
            <v>98</v>
          </cell>
          <cell r="I34">
            <v>0.2</v>
          </cell>
          <cell r="J34">
            <v>12296.12</v>
          </cell>
          <cell r="K34">
            <v>204.93533333333335</v>
          </cell>
          <cell r="L34">
            <v>5328.3186666666643</v>
          </cell>
          <cell r="M34">
            <v>6967.8013333333365</v>
          </cell>
          <cell r="N34">
            <v>204.93533333333335</v>
          </cell>
          <cell r="O34">
            <v>5533.2539999999972</v>
          </cell>
          <cell r="P34">
            <v>6762.8660000000036</v>
          </cell>
          <cell r="Q34">
            <v>204.93533333333335</v>
          </cell>
          <cell r="R34">
            <v>5738.1893333333301</v>
          </cell>
          <cell r="S34">
            <v>6557.9306666666707</v>
          </cell>
          <cell r="T34">
            <v>204.93533333333335</v>
          </cell>
          <cell r="U34">
            <v>5943.124666666663</v>
          </cell>
          <cell r="V34">
            <v>6352.9953333333378</v>
          </cell>
          <cell r="W34">
            <v>204.94</v>
          </cell>
          <cell r="X34">
            <v>6148.0646666666626</v>
          </cell>
          <cell r="Y34">
            <v>6148.0553333333382</v>
          </cell>
          <cell r="Z34">
            <v>204.93533333333335</v>
          </cell>
          <cell r="AA34">
            <v>6352.9999999999964</v>
          </cell>
          <cell r="AB34">
            <v>5943.1200000000044</v>
          </cell>
          <cell r="AC34">
            <v>204.93533333333335</v>
          </cell>
          <cell r="AD34">
            <v>6557.9353333333293</v>
          </cell>
          <cell r="AE34">
            <v>5738.1846666666715</v>
          </cell>
          <cell r="AF34">
            <v>204.93533333333335</v>
          </cell>
          <cell r="AG34">
            <v>6762.8706666666621</v>
          </cell>
          <cell r="AH34">
            <v>5533.2493333333387</v>
          </cell>
          <cell r="AI34">
            <v>204.93533333333335</v>
          </cell>
          <cell r="AJ34">
            <v>6967.805999999995</v>
          </cell>
          <cell r="AK34">
            <v>5328.3140000000058</v>
          </cell>
          <cell r="AL34">
            <v>204.93533333333335</v>
          </cell>
          <cell r="AM34">
            <v>7172.7413333333279</v>
          </cell>
          <cell r="AN34">
            <v>5123.3786666666729</v>
          </cell>
          <cell r="AO34">
            <v>204.93533333333335</v>
          </cell>
          <cell r="AP34">
            <v>7377.6766666666608</v>
          </cell>
          <cell r="AQ34">
            <v>4918.44333333334</v>
          </cell>
          <cell r="AS34">
            <v>0.19999999999608725</v>
          </cell>
          <cell r="AT34">
            <v>9991.3233101511214</v>
          </cell>
          <cell r="AU34">
            <v>166.52205516592755</v>
          </cell>
          <cell r="AV34">
            <v>4329.5734345095852</v>
          </cell>
          <cell r="AW34">
            <v>5661.7498756415362</v>
          </cell>
        </row>
        <row r="35">
          <cell r="A35">
            <v>187</v>
          </cell>
          <cell r="B35" t="str">
            <v>GRAND CHEROKEE AZUL GALAXIA</v>
          </cell>
          <cell r="C35" t="str">
            <v>Dieter</v>
          </cell>
          <cell r="F35">
            <v>30</v>
          </cell>
          <cell r="G35">
            <v>11</v>
          </cell>
          <cell r="H35">
            <v>98</v>
          </cell>
          <cell r="I35">
            <v>0.2</v>
          </cell>
          <cell r="J35">
            <v>14065.01</v>
          </cell>
          <cell r="K35">
            <v>234.41683333333336</v>
          </cell>
          <cell r="L35">
            <v>6094.8376666666682</v>
          </cell>
          <cell r="M35">
            <v>7970.1723333333321</v>
          </cell>
          <cell r="N35">
            <v>234.41683333333336</v>
          </cell>
          <cell r="O35">
            <v>6329.2545000000018</v>
          </cell>
          <cell r="P35">
            <v>7735.7554999999984</v>
          </cell>
          <cell r="Q35">
            <v>234.41683333333336</v>
          </cell>
          <cell r="R35">
            <v>6563.6713333333355</v>
          </cell>
          <cell r="S35">
            <v>7501.3386666666647</v>
          </cell>
          <cell r="T35">
            <v>234.41683333333336</v>
          </cell>
          <cell r="U35">
            <v>6798.0881666666692</v>
          </cell>
          <cell r="V35">
            <v>7266.9218333333311</v>
          </cell>
          <cell r="W35">
            <v>234.41683333333336</v>
          </cell>
          <cell r="X35">
            <v>7032.5050000000028</v>
          </cell>
          <cell r="Y35">
            <v>7032.5049999999974</v>
          </cell>
          <cell r="Z35">
            <v>234.41683333333336</v>
          </cell>
          <cell r="AA35">
            <v>7266.9218333333365</v>
          </cell>
          <cell r="AB35">
            <v>6798.0881666666637</v>
          </cell>
          <cell r="AC35">
            <v>234.41683333333336</v>
          </cell>
          <cell r="AD35">
            <v>7501.3386666666702</v>
          </cell>
          <cell r="AE35">
            <v>6563.67133333333</v>
          </cell>
          <cell r="AF35">
            <v>234.41683333333336</v>
          </cell>
          <cell r="AG35">
            <v>7735.7555000000038</v>
          </cell>
          <cell r="AH35">
            <v>6329.2544999999964</v>
          </cell>
          <cell r="AI35">
            <v>234.41683333333336</v>
          </cell>
          <cell r="AJ35">
            <v>7970.1723333333375</v>
          </cell>
          <cell r="AK35">
            <v>6094.8376666666627</v>
          </cell>
          <cell r="AL35">
            <v>234.41683333333336</v>
          </cell>
          <cell r="AM35">
            <v>8204.5891666666703</v>
          </cell>
          <cell r="AN35">
            <v>5860.4208333333299</v>
          </cell>
          <cell r="AO35">
            <v>234.41683333333336</v>
          </cell>
          <cell r="AP35">
            <v>8439.006000000003</v>
          </cell>
          <cell r="AQ35">
            <v>5626.0039999999972</v>
          </cell>
          <cell r="AS35">
            <v>0.2000000000220441</v>
          </cell>
          <cell r="AT35">
            <v>11428.652895622601</v>
          </cell>
          <cell r="AU35">
            <v>190.47754828137121</v>
          </cell>
          <cell r="AV35">
            <v>4952.4162540559792</v>
          </cell>
          <cell r="AW35">
            <v>6476.236641566622</v>
          </cell>
        </row>
        <row r="36">
          <cell r="B36" t="str">
            <v xml:space="preserve"> </v>
          </cell>
          <cell r="J36" t="str">
            <v>-</v>
          </cell>
        </row>
        <row r="37">
          <cell r="I37">
            <v>0.4</v>
          </cell>
          <cell r="J37">
            <v>26361.13</v>
          </cell>
          <cell r="K37">
            <v>439.35216666666668</v>
          </cell>
          <cell r="L37">
            <v>11423.156333333332</v>
          </cell>
          <cell r="M37">
            <v>14937.973666666669</v>
          </cell>
          <cell r="N37">
            <v>439.35216666666668</v>
          </cell>
          <cell r="O37">
            <v>11862.5085</v>
          </cell>
          <cell r="P37">
            <v>14498.621500000001</v>
          </cell>
          <cell r="Q37">
            <v>439.35216666666668</v>
          </cell>
          <cell r="R37">
            <v>12301.860666666666</v>
          </cell>
          <cell r="S37">
            <v>14059.269333333335</v>
          </cell>
          <cell r="T37">
            <v>439.35216666666668</v>
          </cell>
          <cell r="U37">
            <v>12741.212833333331</v>
          </cell>
          <cell r="V37">
            <v>13619.91716666667</v>
          </cell>
          <cell r="W37">
            <v>439.35683333333338</v>
          </cell>
          <cell r="X37">
            <v>13180.569666666666</v>
          </cell>
          <cell r="Y37">
            <v>13180.560333333335</v>
          </cell>
          <cell r="Z37">
            <v>439.35216666666668</v>
          </cell>
          <cell r="AA37">
            <v>13619.921833333334</v>
          </cell>
          <cell r="AB37">
            <v>12741.208166666667</v>
          </cell>
          <cell r="AC37">
            <v>439.35216666666668</v>
          </cell>
          <cell r="AD37">
            <v>14059.273999999999</v>
          </cell>
          <cell r="AE37">
            <v>12301.856000000002</v>
          </cell>
          <cell r="AF37">
            <v>439.35216666666668</v>
          </cell>
          <cell r="AG37">
            <v>14498.626166666665</v>
          </cell>
          <cell r="AH37">
            <v>11862.503833333336</v>
          </cell>
          <cell r="AI37">
            <v>439.35216666666668</v>
          </cell>
          <cell r="AJ37">
            <v>14937.978333333333</v>
          </cell>
          <cell r="AK37">
            <v>11423.151666666668</v>
          </cell>
          <cell r="AL37">
            <v>439.35216666666668</v>
          </cell>
          <cell r="AM37">
            <v>15377.330499999998</v>
          </cell>
          <cell r="AN37">
            <v>10983.799500000003</v>
          </cell>
          <cell r="AO37">
            <v>439.35216666666668</v>
          </cell>
          <cell r="AP37">
            <v>15816.682666666664</v>
          </cell>
          <cell r="AQ37">
            <v>10544.447333333337</v>
          </cell>
          <cell r="AS37">
            <v>0.40000000001813135</v>
          </cell>
          <cell r="AT37">
            <v>21419.976205773724</v>
          </cell>
          <cell r="AU37">
            <v>356.9996034472988</v>
          </cell>
          <cell r="AV37">
            <v>9281.9896885655653</v>
          </cell>
          <cell r="AW37">
            <v>12137.986517208159</v>
          </cell>
        </row>
        <row r="38">
          <cell r="B38" t="str">
            <v>101031 AUTOS, TRUCKS AND TRAILERS</v>
          </cell>
          <cell r="J38">
            <v>127183.69</v>
          </cell>
          <cell r="AT38">
            <v>103243.04186267624</v>
          </cell>
        </row>
        <row r="40">
          <cell r="B40" t="str">
            <v xml:space="preserve">MAQUINARIA Y EQUIPO </v>
          </cell>
          <cell r="J40" t="str">
            <v>CTA 152001</v>
          </cell>
        </row>
        <row r="41">
          <cell r="A41">
            <v>4</v>
          </cell>
          <cell r="B41" t="str">
            <v>COMPRESOR DE AIRE 5 HP TF211700</v>
          </cell>
          <cell r="E41" t="str">
            <v>COCA</v>
          </cell>
          <cell r="F41">
            <v>23</v>
          </cell>
          <cell r="G41">
            <v>12</v>
          </cell>
          <cell r="H41">
            <v>94</v>
          </cell>
          <cell r="I41">
            <v>0.2</v>
          </cell>
          <cell r="J41">
            <v>3333.9</v>
          </cell>
          <cell r="K41">
            <v>0</v>
          </cell>
          <cell r="L41">
            <v>3333.9040682870386</v>
          </cell>
          <cell r="M41">
            <v>0</v>
          </cell>
          <cell r="N41">
            <v>0</v>
          </cell>
          <cell r="O41">
            <v>3333.9040682870386</v>
          </cell>
          <cell r="P41">
            <v>0</v>
          </cell>
          <cell r="Q41">
            <v>0</v>
          </cell>
          <cell r="R41">
            <v>3333.9040682870386</v>
          </cell>
          <cell r="S41">
            <v>0</v>
          </cell>
          <cell r="T41">
            <v>0</v>
          </cell>
          <cell r="U41">
            <v>3333.9040682870386</v>
          </cell>
          <cell r="V41">
            <v>0</v>
          </cell>
          <cell r="W41">
            <v>0</v>
          </cell>
          <cell r="X41">
            <v>3333.9040682870386</v>
          </cell>
          <cell r="Y41">
            <v>0</v>
          </cell>
          <cell r="Z41">
            <v>0</v>
          </cell>
          <cell r="AA41">
            <v>3333.9040682870386</v>
          </cell>
          <cell r="AB41">
            <v>0</v>
          </cell>
          <cell r="AC41">
            <v>0</v>
          </cell>
          <cell r="AD41">
            <v>3333.9040682870386</v>
          </cell>
          <cell r="AE41">
            <v>0</v>
          </cell>
          <cell r="AF41">
            <v>0</v>
          </cell>
          <cell r="AG41">
            <v>3333.9040682870386</v>
          </cell>
          <cell r="AH41">
            <v>0</v>
          </cell>
          <cell r="AI41">
            <v>0</v>
          </cell>
          <cell r="AJ41">
            <v>3333.9040682870386</v>
          </cell>
          <cell r="AK41">
            <v>0</v>
          </cell>
          <cell r="AL41">
            <v>0</v>
          </cell>
          <cell r="AM41">
            <v>3333.9040682870386</v>
          </cell>
          <cell r="AN41">
            <v>0</v>
          </cell>
          <cell r="AO41">
            <v>0</v>
          </cell>
          <cell r="AP41">
            <v>3333.9040682870386</v>
          </cell>
          <cell r="AQ41">
            <v>-4.0682870385353453E-3</v>
          </cell>
          <cell r="AS41">
            <v>0.2</v>
          </cell>
          <cell r="AT41">
            <v>505.67</v>
          </cell>
          <cell r="AU41">
            <v>-48.382006172839496</v>
          </cell>
          <cell r="AV41">
            <v>1222.0358333333331</v>
          </cell>
          <cell r="AW41">
            <v>-716.36583333333306</v>
          </cell>
        </row>
        <row r="42">
          <cell r="A42">
            <v>5</v>
          </cell>
          <cell r="B42" t="str">
            <v>GENERADOR COMPLETO MARCA DETROIT DIESEL</v>
          </cell>
          <cell r="E42" t="str">
            <v>COCA</v>
          </cell>
          <cell r="F42">
            <v>30</v>
          </cell>
          <cell r="G42">
            <v>11</v>
          </cell>
          <cell r="H42">
            <v>95</v>
          </cell>
          <cell r="I42">
            <v>0.2</v>
          </cell>
          <cell r="J42">
            <v>18956.7</v>
          </cell>
          <cell r="K42">
            <v>0</v>
          </cell>
          <cell r="L42">
            <v>18956.7</v>
          </cell>
          <cell r="M42">
            <v>0</v>
          </cell>
          <cell r="N42">
            <v>0</v>
          </cell>
          <cell r="O42">
            <v>18956.7</v>
          </cell>
          <cell r="P42">
            <v>0</v>
          </cell>
          <cell r="Q42">
            <v>0</v>
          </cell>
          <cell r="R42">
            <v>18956.7</v>
          </cell>
          <cell r="S42">
            <v>0</v>
          </cell>
          <cell r="T42">
            <v>0</v>
          </cell>
          <cell r="U42">
            <v>18956.7</v>
          </cell>
          <cell r="V42">
            <v>0</v>
          </cell>
          <cell r="W42">
            <v>0</v>
          </cell>
          <cell r="X42">
            <v>18956.7</v>
          </cell>
          <cell r="Y42">
            <v>0</v>
          </cell>
          <cell r="Z42">
            <v>0</v>
          </cell>
          <cell r="AA42">
            <v>18956.7</v>
          </cell>
          <cell r="AB42">
            <v>0</v>
          </cell>
          <cell r="AC42">
            <v>0</v>
          </cell>
          <cell r="AD42">
            <v>18956.7</v>
          </cell>
          <cell r="AE42">
            <v>0</v>
          </cell>
          <cell r="AF42">
            <v>0</v>
          </cell>
          <cell r="AG42">
            <v>18956.7</v>
          </cell>
          <cell r="AH42">
            <v>0</v>
          </cell>
          <cell r="AI42">
            <v>0</v>
          </cell>
          <cell r="AJ42">
            <v>18956.7</v>
          </cell>
          <cell r="AK42">
            <v>0</v>
          </cell>
          <cell r="AL42">
            <v>0</v>
          </cell>
          <cell r="AM42">
            <v>18956.7</v>
          </cell>
          <cell r="AN42">
            <v>0</v>
          </cell>
          <cell r="AO42">
            <v>0</v>
          </cell>
          <cell r="AP42">
            <v>18956.7</v>
          </cell>
          <cell r="AQ42">
            <v>0</v>
          </cell>
          <cell r="AS42">
            <v>0.2</v>
          </cell>
          <cell r="AT42">
            <v>13007.761298345573</v>
          </cell>
          <cell r="AU42">
            <v>0</v>
          </cell>
          <cell r="AV42">
            <v>13007.761298345571</v>
          </cell>
          <cell r="AW42">
            <v>0</v>
          </cell>
        </row>
        <row r="43">
          <cell r="B43" t="str">
            <v xml:space="preserve"> </v>
          </cell>
          <cell r="J43" t="str">
            <v>-</v>
          </cell>
        </row>
        <row r="44">
          <cell r="J44">
            <v>22290.600000000002</v>
          </cell>
          <cell r="K44">
            <v>0</v>
          </cell>
          <cell r="L44">
            <v>22290.604068287041</v>
          </cell>
          <cell r="M44">
            <v>0</v>
          </cell>
          <cell r="N44">
            <v>0</v>
          </cell>
          <cell r="O44">
            <v>22290.604068287041</v>
          </cell>
          <cell r="P44">
            <v>0</v>
          </cell>
          <cell r="Q44">
            <v>0</v>
          </cell>
          <cell r="R44">
            <v>22290.604068287041</v>
          </cell>
          <cell r="S44">
            <v>0</v>
          </cell>
          <cell r="T44">
            <v>0</v>
          </cell>
          <cell r="U44">
            <v>22290.604068287041</v>
          </cell>
          <cell r="V44">
            <v>0</v>
          </cell>
          <cell r="W44">
            <v>0</v>
          </cell>
          <cell r="X44">
            <v>22290.604068287041</v>
          </cell>
          <cell r="Y44">
            <v>0</v>
          </cell>
          <cell r="Z44">
            <v>0</v>
          </cell>
          <cell r="AA44">
            <v>22290.604068287041</v>
          </cell>
          <cell r="AB44">
            <v>0</v>
          </cell>
          <cell r="AC44">
            <v>0</v>
          </cell>
          <cell r="AD44">
            <v>22290.604068287041</v>
          </cell>
          <cell r="AE44">
            <v>0</v>
          </cell>
          <cell r="AF44">
            <v>0</v>
          </cell>
          <cell r="AG44">
            <v>22290.604068287041</v>
          </cell>
          <cell r="AH44">
            <v>0</v>
          </cell>
          <cell r="AI44">
            <v>0</v>
          </cell>
          <cell r="AJ44">
            <v>22290.604068287041</v>
          </cell>
          <cell r="AK44">
            <v>0</v>
          </cell>
          <cell r="AL44">
            <v>0</v>
          </cell>
          <cell r="AM44">
            <v>22290.604068287041</v>
          </cell>
          <cell r="AN44">
            <v>0</v>
          </cell>
          <cell r="AO44">
            <v>0</v>
          </cell>
          <cell r="AP44">
            <v>22290.604068287041</v>
          </cell>
          <cell r="AQ44">
            <v>-4.0682870385353453E-3</v>
          </cell>
          <cell r="AS44">
            <v>0.4</v>
          </cell>
          <cell r="AT44">
            <v>13513.431298345573</v>
          </cell>
          <cell r="AU44">
            <v>-48.382006172839496</v>
          </cell>
          <cell r="AV44">
            <v>14229.797131678904</v>
          </cell>
          <cell r="AW44">
            <v>-716.36583333333306</v>
          </cell>
        </row>
        <row r="45">
          <cell r="B45" t="str">
            <v>101031 AUTOS, TRUCKS AND TRAILERS</v>
          </cell>
          <cell r="J45">
            <v>22290.600000000002</v>
          </cell>
          <cell r="AT45">
            <v>13513.431298345573</v>
          </cell>
        </row>
        <row r="47">
          <cell r="B47" t="str">
            <v>MUEBLES Y ENSERES</v>
          </cell>
          <cell r="J47" t="str">
            <v>CTA 152405</v>
          </cell>
        </row>
        <row r="48">
          <cell r="B48" t="str">
            <v xml:space="preserve"> </v>
          </cell>
        </row>
        <row r="49">
          <cell r="I49">
            <v>0</v>
          </cell>
          <cell r="J49">
            <v>0</v>
          </cell>
          <cell r="K49">
            <v>52.856166666666674</v>
          </cell>
          <cell r="L49">
            <v>1406.2979166666664</v>
          </cell>
          <cell r="M49">
            <v>4936.4420833333343</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0.98126727725870699</v>
          </cell>
          <cell r="AT49">
            <v>0</v>
          </cell>
          <cell r="AU49">
            <v>52.813539976431478</v>
          </cell>
          <cell r="AV49">
            <v>1484.2673609495087</v>
          </cell>
          <cell r="AW49">
            <v>4972.0104794963636</v>
          </cell>
        </row>
        <row r="50">
          <cell r="B50" t="str">
            <v>EQUIPO DE OFICINA</v>
          </cell>
          <cell r="J50" t="str">
            <v>CTA 152410</v>
          </cell>
        </row>
        <row r="51">
          <cell r="B51" t="str">
            <v xml:space="preserve"> </v>
          </cell>
          <cell r="J51" t="str">
            <v>-</v>
          </cell>
        </row>
        <row r="52">
          <cell r="I52">
            <v>0</v>
          </cell>
          <cell r="J52">
            <v>0</v>
          </cell>
          <cell r="K52">
            <v>17.881166666666665</v>
          </cell>
          <cell r="L52">
            <v>451.93266666666676</v>
          </cell>
          <cell r="M52">
            <v>1693.8073333333332</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0.19840996243199155</v>
          </cell>
          <cell r="AT52">
            <v>0</v>
          </cell>
          <cell r="AU52">
            <v>17.25814106626224</v>
          </cell>
          <cell r="AV52">
            <v>464.86515684643734</v>
          </cell>
          <cell r="AW52">
            <v>1627.7749614634754</v>
          </cell>
        </row>
        <row r="53">
          <cell r="B53" t="str">
            <v>CONTAINERS</v>
          </cell>
          <cell r="J53" t="str">
            <v>CTA 152490</v>
          </cell>
        </row>
        <row r="54">
          <cell r="B54" t="str">
            <v xml:space="preserve"> </v>
          </cell>
          <cell r="J54" t="str">
            <v>-</v>
          </cell>
        </row>
        <row r="55">
          <cell r="J55">
            <v>0</v>
          </cell>
          <cell r="K55">
            <v>36.666666666666664</v>
          </cell>
          <cell r="L55">
            <v>110</v>
          </cell>
          <cell r="M55">
            <v>2090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0.4</v>
          </cell>
          <cell r="AT55">
            <v>0</v>
          </cell>
          <cell r="AU55">
            <v>36.666666666666664</v>
          </cell>
          <cell r="AV55">
            <v>110</v>
          </cell>
          <cell r="AW55">
            <v>2090</v>
          </cell>
        </row>
        <row r="56">
          <cell r="B56" t="str">
            <v>OTROS EQUIPOS DE OFICINA</v>
          </cell>
          <cell r="J56" t="str">
            <v>CTA 152495</v>
          </cell>
        </row>
        <row r="57">
          <cell r="B57" t="str">
            <v xml:space="preserve"> </v>
          </cell>
          <cell r="J57" t="str">
            <v>-</v>
          </cell>
        </row>
        <row r="58">
          <cell r="I58">
            <v>0</v>
          </cell>
          <cell r="J58">
            <v>0</v>
          </cell>
          <cell r="K58">
            <v>4</v>
          </cell>
          <cell r="L58">
            <v>52</v>
          </cell>
          <cell r="M58">
            <v>428</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S58">
            <v>0.1</v>
          </cell>
          <cell r="AT58">
            <v>0</v>
          </cell>
          <cell r="AU58">
            <v>3.6464416555062136</v>
          </cell>
          <cell r="AV58">
            <v>47.403741521580784</v>
          </cell>
          <cell r="AW58">
            <v>390.16925713916487</v>
          </cell>
        </row>
        <row r="59">
          <cell r="B59" t="str">
            <v>EQUIPO DE TELECOMUNICACIONES</v>
          </cell>
          <cell r="J59" t="str">
            <v>CTA 152810</v>
          </cell>
        </row>
        <row r="60">
          <cell r="A60">
            <v>85</v>
          </cell>
          <cell r="B60" t="str">
            <v>CENTRAL TELEFONICA CON TELEFONOS</v>
          </cell>
          <cell r="E60" t="str">
            <v>QUITO</v>
          </cell>
          <cell r="F60">
            <v>30</v>
          </cell>
          <cell r="G60">
            <v>11</v>
          </cell>
          <cell r="H60">
            <v>95</v>
          </cell>
          <cell r="I60">
            <v>0.2</v>
          </cell>
          <cell r="J60">
            <v>5742.17</v>
          </cell>
          <cell r="K60">
            <v>0</v>
          </cell>
          <cell r="L60">
            <v>5742.17</v>
          </cell>
          <cell r="M60">
            <v>0</v>
          </cell>
          <cell r="N60">
            <v>0</v>
          </cell>
          <cell r="O60">
            <v>5742.17</v>
          </cell>
          <cell r="P60">
            <v>0</v>
          </cell>
          <cell r="Q60">
            <v>0</v>
          </cell>
          <cell r="R60">
            <v>5742.17</v>
          </cell>
          <cell r="S60">
            <v>0</v>
          </cell>
          <cell r="T60">
            <v>0</v>
          </cell>
          <cell r="U60">
            <v>5742.17</v>
          </cell>
          <cell r="V60">
            <v>0</v>
          </cell>
          <cell r="W60">
            <v>0</v>
          </cell>
          <cell r="X60">
            <v>5742.17</v>
          </cell>
          <cell r="Y60">
            <v>0</v>
          </cell>
          <cell r="Z60">
            <v>0</v>
          </cell>
          <cell r="AA60">
            <v>5742.17</v>
          </cell>
          <cell r="AB60">
            <v>0</v>
          </cell>
          <cell r="AC60">
            <v>0</v>
          </cell>
          <cell r="AD60">
            <v>5742.17</v>
          </cell>
          <cell r="AE60">
            <v>0</v>
          </cell>
          <cell r="AF60">
            <v>0</v>
          </cell>
          <cell r="AG60">
            <v>5742.17</v>
          </cell>
          <cell r="AH60">
            <v>0</v>
          </cell>
          <cell r="AI60">
            <v>0</v>
          </cell>
          <cell r="AJ60">
            <v>5742.17</v>
          </cell>
          <cell r="AK60">
            <v>0</v>
          </cell>
          <cell r="AL60">
            <v>0</v>
          </cell>
          <cell r="AM60">
            <v>5742.17</v>
          </cell>
          <cell r="AN60">
            <v>0</v>
          </cell>
          <cell r="AO60">
            <v>0</v>
          </cell>
          <cell r="AP60">
            <v>5742.17</v>
          </cell>
          <cell r="AQ60">
            <v>0</v>
          </cell>
          <cell r="AS60">
            <v>1.0028256811560559</v>
          </cell>
          <cell r="AT60">
            <v>4003.5027519856294</v>
          </cell>
          <cell r="AU60">
            <v>0</v>
          </cell>
          <cell r="AV60">
            <v>4003.5027519856299</v>
          </cell>
          <cell r="AW60">
            <v>0</v>
          </cell>
        </row>
        <row r="61">
          <cell r="B61" t="str">
            <v xml:space="preserve"> </v>
          </cell>
          <cell r="J61" t="str">
            <v>-</v>
          </cell>
        </row>
        <row r="62">
          <cell r="I62">
            <v>0.2</v>
          </cell>
          <cell r="J62">
            <v>5742.17</v>
          </cell>
          <cell r="K62">
            <v>4.2</v>
          </cell>
          <cell r="L62">
            <v>5784.17</v>
          </cell>
          <cell r="M62">
            <v>210</v>
          </cell>
          <cell r="N62">
            <v>0</v>
          </cell>
          <cell r="O62">
            <v>5742.17</v>
          </cell>
          <cell r="P62">
            <v>0</v>
          </cell>
          <cell r="Q62">
            <v>0</v>
          </cell>
          <cell r="R62">
            <v>5742.17</v>
          </cell>
          <cell r="S62">
            <v>0</v>
          </cell>
          <cell r="T62">
            <v>0</v>
          </cell>
          <cell r="U62">
            <v>5742.17</v>
          </cell>
          <cell r="V62">
            <v>0</v>
          </cell>
          <cell r="W62">
            <v>0</v>
          </cell>
          <cell r="X62">
            <v>5742.17</v>
          </cell>
          <cell r="Y62">
            <v>0</v>
          </cell>
          <cell r="Z62">
            <v>0</v>
          </cell>
          <cell r="AA62">
            <v>5742.17</v>
          </cell>
          <cell r="AB62">
            <v>0</v>
          </cell>
          <cell r="AC62">
            <v>0</v>
          </cell>
          <cell r="AD62">
            <v>5742.17</v>
          </cell>
          <cell r="AE62">
            <v>0</v>
          </cell>
          <cell r="AF62">
            <v>0</v>
          </cell>
          <cell r="AG62">
            <v>5742.17</v>
          </cell>
          <cell r="AH62">
            <v>0</v>
          </cell>
          <cell r="AI62">
            <v>0</v>
          </cell>
          <cell r="AJ62">
            <v>5742.17</v>
          </cell>
          <cell r="AK62">
            <v>0</v>
          </cell>
          <cell r="AL62">
            <v>0</v>
          </cell>
          <cell r="AM62">
            <v>5742.17</v>
          </cell>
          <cell r="AN62">
            <v>0</v>
          </cell>
          <cell r="AO62">
            <v>0</v>
          </cell>
          <cell r="AP62">
            <v>5742.17</v>
          </cell>
          <cell r="AQ62">
            <v>0</v>
          </cell>
          <cell r="AS62">
            <v>1.2028256811560558</v>
          </cell>
          <cell r="AT62">
            <v>4003.5027519856294</v>
          </cell>
          <cell r="AU62">
            <v>4.2</v>
          </cell>
          <cell r="AV62">
            <v>4045.5027519856299</v>
          </cell>
          <cell r="AW62">
            <v>210</v>
          </cell>
        </row>
        <row r="63">
          <cell r="B63" t="str">
            <v>101033 FUR. FIXTURES &amp; OFFICE</v>
          </cell>
          <cell r="J63">
            <v>5742.17</v>
          </cell>
          <cell r="AT63">
            <v>4003.5027519856294</v>
          </cell>
        </row>
        <row r="65">
          <cell r="B65" t="str">
            <v>EQUIPO DE COMPUTACION EN TRANSITO</v>
          </cell>
          <cell r="J65" t="str">
            <v>CTA 158815</v>
          </cell>
        </row>
        <row r="66">
          <cell r="B66" t="str">
            <v>EQUIPO  COMPUTACION  TRANSITO</v>
          </cell>
          <cell r="J66">
            <v>232.75</v>
          </cell>
          <cell r="K66">
            <v>0</v>
          </cell>
          <cell r="L66">
            <v>0</v>
          </cell>
          <cell r="M66">
            <v>881.04</v>
          </cell>
          <cell r="N66">
            <v>0</v>
          </cell>
          <cell r="O66">
            <v>0</v>
          </cell>
          <cell r="P66">
            <v>232.75</v>
          </cell>
          <cell r="Q66">
            <v>0</v>
          </cell>
          <cell r="R66">
            <v>0</v>
          </cell>
          <cell r="S66">
            <v>232.75</v>
          </cell>
          <cell r="T66">
            <v>0</v>
          </cell>
          <cell r="U66">
            <v>0</v>
          </cell>
          <cell r="V66">
            <v>232.75</v>
          </cell>
          <cell r="W66">
            <v>0</v>
          </cell>
          <cell r="X66">
            <v>0</v>
          </cell>
          <cell r="Y66">
            <v>0</v>
          </cell>
          <cell r="AB66">
            <v>232.75</v>
          </cell>
          <cell r="AE66">
            <v>232.75</v>
          </cell>
          <cell r="AH66">
            <v>232.75</v>
          </cell>
          <cell r="AK66">
            <v>232.75</v>
          </cell>
          <cell r="AN66">
            <v>232.75</v>
          </cell>
          <cell r="AQ66">
            <v>232.75</v>
          </cell>
          <cell r="AT66">
            <v>232.75</v>
          </cell>
        </row>
        <row r="67">
          <cell r="B67" t="str">
            <v>101034 COMPUTER EQUIPMENT</v>
          </cell>
          <cell r="J67">
            <v>232.75</v>
          </cell>
          <cell r="AT67">
            <v>232.75</v>
          </cell>
        </row>
        <row r="69">
          <cell r="B69" t="str">
            <v>DS  ESTABILIZADORES</v>
          </cell>
          <cell r="J69" t="str">
            <v>CTA 1520036</v>
          </cell>
        </row>
        <row r="70">
          <cell r="A70">
            <v>331</v>
          </cell>
          <cell r="B70" t="str">
            <v>UBH STABILIZER  9.75 PTA DTU 8.00N45L</v>
          </cell>
          <cell r="C70" t="str">
            <v>ZUBHBH8028</v>
          </cell>
          <cell r="D70" t="str">
            <v>045829201</v>
          </cell>
          <cell r="E70" t="str">
            <v>COCA</v>
          </cell>
          <cell r="F70">
            <v>31</v>
          </cell>
          <cell r="G70">
            <v>5</v>
          </cell>
          <cell r="H70">
            <v>2001</v>
          </cell>
          <cell r="I70">
            <v>0.25</v>
          </cell>
          <cell r="J70">
            <v>5964.43</v>
          </cell>
          <cell r="W70">
            <v>0</v>
          </cell>
          <cell r="X70">
            <v>0</v>
          </cell>
          <cell r="Y70">
            <v>5964.43</v>
          </cell>
          <cell r="Z70">
            <v>124.25895833333334</v>
          </cell>
          <cell r="AA70">
            <v>124.25895833333334</v>
          </cell>
          <cell r="AB70">
            <v>5840.1710416666665</v>
          </cell>
          <cell r="AC70">
            <v>124.25895833333334</v>
          </cell>
          <cell r="AD70">
            <v>248.51791666666668</v>
          </cell>
          <cell r="AE70">
            <v>5715.9120833333336</v>
          </cell>
          <cell r="AF70">
            <v>124.25895833333334</v>
          </cell>
          <cell r="AG70">
            <v>372.77687500000002</v>
          </cell>
          <cell r="AH70">
            <v>5591.6531250000007</v>
          </cell>
          <cell r="AI70">
            <v>124.25895833333334</v>
          </cell>
          <cell r="AJ70">
            <v>497.03583333333336</v>
          </cell>
          <cell r="AK70">
            <v>5467.3941666666669</v>
          </cell>
          <cell r="AL70">
            <v>124.25895833333334</v>
          </cell>
          <cell r="AM70">
            <v>621.2947916666667</v>
          </cell>
          <cell r="AN70">
            <v>5343.1352083333331</v>
          </cell>
          <cell r="AO70">
            <v>124.25895833333334</v>
          </cell>
          <cell r="AP70">
            <v>745.55375000000004</v>
          </cell>
          <cell r="AQ70">
            <v>5218.8762500000003</v>
          </cell>
          <cell r="AS70">
            <v>0.25</v>
          </cell>
          <cell r="AT70">
            <v>5964.43</v>
          </cell>
        </row>
        <row r="71">
          <cell r="A71">
            <v>332</v>
          </cell>
          <cell r="B71" t="str">
            <v>UBH STABILIZER  9.75 PTA DTU 8.00N45L</v>
          </cell>
          <cell r="C71" t="str">
            <v>ZUBHBH8022</v>
          </cell>
          <cell r="D71" t="str">
            <v>045829201</v>
          </cell>
          <cell r="E71" t="str">
            <v>COCA</v>
          </cell>
          <cell r="F71">
            <v>31</v>
          </cell>
          <cell r="G71">
            <v>5</v>
          </cell>
          <cell r="H71">
            <v>2001</v>
          </cell>
          <cell r="I71">
            <v>0.25</v>
          </cell>
          <cell r="J71">
            <v>5964.43</v>
          </cell>
          <cell r="W71">
            <v>0</v>
          </cell>
          <cell r="X71">
            <v>0</v>
          </cell>
          <cell r="Y71">
            <v>5964.43</v>
          </cell>
          <cell r="Z71">
            <v>124.25895833333334</v>
          </cell>
          <cell r="AA71">
            <v>124.25895833333334</v>
          </cell>
          <cell r="AB71">
            <v>5840.1710416666665</v>
          </cell>
          <cell r="AC71">
            <v>124.25895833333334</v>
          </cell>
          <cell r="AD71">
            <v>248.51791666666668</v>
          </cell>
          <cell r="AE71">
            <v>5715.9120833333336</v>
          </cell>
          <cell r="AF71">
            <v>124.25895833333334</v>
          </cell>
          <cell r="AG71">
            <v>372.77687500000002</v>
          </cell>
          <cell r="AH71">
            <v>5591.6531250000007</v>
          </cell>
          <cell r="AI71">
            <v>124.25895833333334</v>
          </cell>
          <cell r="AJ71">
            <v>497.03583333333336</v>
          </cell>
          <cell r="AK71">
            <v>5467.3941666666669</v>
          </cell>
          <cell r="AL71">
            <v>124.25895833333334</v>
          </cell>
          <cell r="AM71">
            <v>621.2947916666667</v>
          </cell>
          <cell r="AN71">
            <v>5343.1352083333331</v>
          </cell>
          <cell r="AO71">
            <v>124.25895833333334</v>
          </cell>
          <cell r="AP71">
            <v>745.55375000000004</v>
          </cell>
          <cell r="AQ71">
            <v>5218.8762500000003</v>
          </cell>
          <cell r="AS71">
            <v>0.25</v>
          </cell>
          <cell r="AT71">
            <v>5964.43</v>
          </cell>
        </row>
        <row r="72">
          <cell r="A72">
            <v>333</v>
          </cell>
          <cell r="B72" t="str">
            <v>UBH STABILIZER  9.75 PTA DTU 8.00N45L</v>
          </cell>
          <cell r="C72" t="str">
            <v>ZUBHBH8025</v>
          </cell>
          <cell r="D72" t="str">
            <v>045829201</v>
          </cell>
          <cell r="E72" t="str">
            <v>COCA</v>
          </cell>
          <cell r="F72">
            <v>31</v>
          </cell>
          <cell r="G72">
            <v>5</v>
          </cell>
          <cell r="H72">
            <v>2001</v>
          </cell>
          <cell r="I72">
            <v>0.25</v>
          </cell>
          <cell r="J72">
            <v>5964.43</v>
          </cell>
          <cell r="W72">
            <v>0</v>
          </cell>
          <cell r="X72">
            <v>0</v>
          </cell>
          <cell r="Y72">
            <v>5964.43</v>
          </cell>
          <cell r="Z72">
            <v>124.25895833333334</v>
          </cell>
          <cell r="AA72">
            <v>124.25895833333334</v>
          </cell>
          <cell r="AB72">
            <v>5840.1710416666665</v>
          </cell>
          <cell r="AC72">
            <v>124.25895833333334</v>
          </cell>
          <cell r="AD72">
            <v>248.51791666666668</v>
          </cell>
          <cell r="AE72">
            <v>5715.9120833333336</v>
          </cell>
          <cell r="AF72">
            <v>124.25895833333334</v>
          </cell>
          <cell r="AG72">
            <v>372.77687500000002</v>
          </cell>
          <cell r="AH72">
            <v>5591.6531250000007</v>
          </cell>
          <cell r="AI72">
            <v>124.25895833333334</v>
          </cell>
          <cell r="AJ72">
            <v>497.03583333333336</v>
          </cell>
          <cell r="AK72">
            <v>5467.3941666666669</v>
          </cell>
          <cell r="AL72">
            <v>124.25895833333334</v>
          </cell>
          <cell r="AM72">
            <v>621.2947916666667</v>
          </cell>
          <cell r="AN72">
            <v>5343.1352083333331</v>
          </cell>
          <cell r="AO72">
            <v>124.25895833333334</v>
          </cell>
          <cell r="AP72">
            <v>745.55375000000004</v>
          </cell>
          <cell r="AQ72">
            <v>5218.8762500000003</v>
          </cell>
          <cell r="AS72">
            <v>0.25</v>
          </cell>
          <cell r="AT72">
            <v>5964.43</v>
          </cell>
        </row>
        <row r="73">
          <cell r="A73">
            <v>334</v>
          </cell>
          <cell r="B73" t="str">
            <v>UBH STABILIZER  9.75 PTA DTU 8.00N45L</v>
          </cell>
          <cell r="C73" t="str">
            <v>ZUBHBH8023</v>
          </cell>
          <cell r="D73" t="str">
            <v>045829201</v>
          </cell>
          <cell r="E73" t="str">
            <v>COCA</v>
          </cell>
          <cell r="F73">
            <v>31</v>
          </cell>
          <cell r="G73">
            <v>5</v>
          </cell>
          <cell r="H73">
            <v>2001</v>
          </cell>
          <cell r="I73">
            <v>0.25</v>
          </cell>
          <cell r="J73">
            <v>5964.43</v>
          </cell>
          <cell r="W73">
            <v>0</v>
          </cell>
          <cell r="X73">
            <v>0</v>
          </cell>
          <cell r="Y73">
            <v>5964.43</v>
          </cell>
          <cell r="Z73">
            <v>124.25895833333334</v>
          </cell>
          <cell r="AA73">
            <v>124.25895833333334</v>
          </cell>
          <cell r="AB73">
            <v>5840.1710416666665</v>
          </cell>
          <cell r="AC73">
            <v>124.25895833333334</v>
          </cell>
          <cell r="AD73">
            <v>248.51791666666668</v>
          </cell>
          <cell r="AE73">
            <v>5715.9120833333336</v>
          </cell>
          <cell r="AF73">
            <v>124.25895833333334</v>
          </cell>
          <cell r="AG73">
            <v>372.77687500000002</v>
          </cell>
          <cell r="AH73">
            <v>5591.6531250000007</v>
          </cell>
          <cell r="AI73">
            <v>124.25895833333334</v>
          </cell>
          <cell r="AJ73">
            <v>497.03583333333336</v>
          </cell>
          <cell r="AK73">
            <v>5467.3941666666669</v>
          </cell>
          <cell r="AL73">
            <v>124.25895833333334</v>
          </cell>
          <cell r="AM73">
            <v>621.2947916666667</v>
          </cell>
          <cell r="AN73">
            <v>5343.1352083333331</v>
          </cell>
          <cell r="AO73">
            <v>124.25895833333334</v>
          </cell>
          <cell r="AP73">
            <v>745.55375000000004</v>
          </cell>
          <cell r="AQ73">
            <v>5218.8762500000003</v>
          </cell>
          <cell r="AS73">
            <v>0.25</v>
          </cell>
          <cell r="AT73">
            <v>5964.43</v>
          </cell>
        </row>
        <row r="74">
          <cell r="A74">
            <v>307</v>
          </cell>
          <cell r="B74" t="str">
            <v>UBH STABILIZER 9.75 PTA DTU 8"</v>
          </cell>
          <cell r="C74" t="str">
            <v>10018731</v>
          </cell>
          <cell r="D74" t="str">
            <v>045829201</v>
          </cell>
          <cell r="E74" t="str">
            <v>COCA</v>
          </cell>
          <cell r="F74">
            <v>30</v>
          </cell>
          <cell r="G74">
            <v>4</v>
          </cell>
          <cell r="H74">
            <v>2001</v>
          </cell>
          <cell r="I74">
            <v>0.25</v>
          </cell>
          <cell r="J74">
            <v>5788.43</v>
          </cell>
          <cell r="T74">
            <v>0</v>
          </cell>
          <cell r="U74">
            <v>0</v>
          </cell>
          <cell r="V74">
            <v>5788.43</v>
          </cell>
          <cell r="W74">
            <v>120.59229166666667</v>
          </cell>
          <cell r="X74">
            <v>120.59229166666667</v>
          </cell>
          <cell r="Y74">
            <v>5667.8377083333335</v>
          </cell>
          <cell r="Z74">
            <v>120.59229166666667</v>
          </cell>
          <cell r="AA74">
            <v>241.18458333333334</v>
          </cell>
          <cell r="AB74">
            <v>5547.2454166666666</v>
          </cell>
          <cell r="AC74">
            <v>120.59229166666667</v>
          </cell>
          <cell r="AD74">
            <v>361.77687500000002</v>
          </cell>
          <cell r="AE74">
            <v>5426.6531250000007</v>
          </cell>
          <cell r="AF74">
            <v>120.59229166666667</v>
          </cell>
          <cell r="AG74">
            <v>482.36916666666667</v>
          </cell>
          <cell r="AH74">
            <v>5306.0608333333339</v>
          </cell>
          <cell r="AI74">
            <v>120.59229166666667</v>
          </cell>
          <cell r="AJ74">
            <v>602.96145833333333</v>
          </cell>
          <cell r="AK74">
            <v>5185.4685416666671</v>
          </cell>
          <cell r="AL74">
            <v>120.59229166666667</v>
          </cell>
          <cell r="AM74">
            <v>723.55375000000004</v>
          </cell>
          <cell r="AN74">
            <v>5064.8762500000003</v>
          </cell>
          <cell r="AO74">
            <v>120.59229166666667</v>
          </cell>
          <cell r="AP74">
            <v>844.14604166666675</v>
          </cell>
          <cell r="AQ74">
            <v>4944.2839583333334</v>
          </cell>
          <cell r="AS74">
            <v>0.25</v>
          </cell>
          <cell r="AT74">
            <v>5788.43</v>
          </cell>
        </row>
        <row r="75">
          <cell r="A75">
            <v>308</v>
          </cell>
          <cell r="B75" t="str">
            <v>UBH STABILIZER 9.75 PTA DTU 8"</v>
          </cell>
          <cell r="C75" t="str">
            <v>10018732</v>
          </cell>
          <cell r="D75" t="str">
            <v>045829201</v>
          </cell>
          <cell r="E75" t="str">
            <v>COCA</v>
          </cell>
          <cell r="F75">
            <v>30</v>
          </cell>
          <cell r="G75">
            <v>4</v>
          </cell>
          <cell r="H75">
            <v>2001</v>
          </cell>
          <cell r="I75">
            <v>0.25</v>
          </cell>
          <cell r="J75">
            <v>5788.43</v>
          </cell>
          <cell r="T75">
            <v>0</v>
          </cell>
          <cell r="U75">
            <v>0</v>
          </cell>
          <cell r="V75">
            <v>5788.43</v>
          </cell>
          <cell r="W75">
            <v>120.59229166666667</v>
          </cell>
          <cell r="X75">
            <v>120.59229166666667</v>
          </cell>
          <cell r="Y75">
            <v>5667.8377083333335</v>
          </cell>
          <cell r="Z75">
            <v>120.59229166666667</v>
          </cell>
          <cell r="AA75">
            <v>241.18458333333334</v>
          </cell>
          <cell r="AB75">
            <v>5547.2454166666666</v>
          </cell>
          <cell r="AC75">
            <v>120.59229166666667</v>
          </cell>
          <cell r="AD75">
            <v>361.77687500000002</v>
          </cell>
          <cell r="AE75">
            <v>5426.6531250000007</v>
          </cell>
          <cell r="AF75">
            <v>120.59229166666667</v>
          </cell>
          <cell r="AG75">
            <v>482.36916666666667</v>
          </cell>
          <cell r="AH75">
            <v>5306.0608333333339</v>
          </cell>
          <cell r="AI75">
            <v>120.59229166666667</v>
          </cell>
          <cell r="AJ75">
            <v>602.96145833333333</v>
          </cell>
          <cell r="AK75">
            <v>5185.4685416666671</v>
          </cell>
          <cell r="AL75">
            <v>120.59229166666667</v>
          </cell>
          <cell r="AM75">
            <v>723.55375000000004</v>
          </cell>
          <cell r="AN75">
            <v>5064.8762500000003</v>
          </cell>
          <cell r="AO75">
            <v>120.59229166666667</v>
          </cell>
          <cell r="AP75">
            <v>844.14604166666675</v>
          </cell>
          <cell r="AQ75">
            <v>4944.2839583333334</v>
          </cell>
          <cell r="AS75">
            <v>0.25</v>
          </cell>
          <cell r="AT75">
            <v>5788.43</v>
          </cell>
        </row>
        <row r="76">
          <cell r="A76">
            <v>309</v>
          </cell>
          <cell r="B76" t="str">
            <v>UBH STABILIZER 9.75 PTA DTU 8"</v>
          </cell>
          <cell r="C76" t="str">
            <v>10018733</v>
          </cell>
          <cell r="D76" t="str">
            <v>045829201</v>
          </cell>
          <cell r="E76" t="str">
            <v>COCA</v>
          </cell>
          <cell r="F76">
            <v>30</v>
          </cell>
          <cell r="G76">
            <v>4</v>
          </cell>
          <cell r="H76">
            <v>2001</v>
          </cell>
          <cell r="I76">
            <v>0.25</v>
          </cell>
          <cell r="J76">
            <v>5788.43</v>
          </cell>
          <cell r="T76">
            <v>0</v>
          </cell>
          <cell r="U76">
            <v>0</v>
          </cell>
          <cell r="V76">
            <v>5788.43</v>
          </cell>
          <cell r="W76">
            <v>120.59229166666667</v>
          </cell>
          <cell r="X76">
            <v>120.59229166666667</v>
          </cell>
          <cell r="Y76">
            <v>5667.8377083333335</v>
          </cell>
          <cell r="Z76">
            <v>120.59229166666667</v>
          </cell>
          <cell r="AA76">
            <v>241.18458333333334</v>
          </cell>
          <cell r="AB76">
            <v>5547.2454166666666</v>
          </cell>
          <cell r="AC76">
            <v>120.59229166666667</v>
          </cell>
          <cell r="AD76">
            <v>361.77687500000002</v>
          </cell>
          <cell r="AE76">
            <v>5426.6531250000007</v>
          </cell>
          <cell r="AF76">
            <v>120.59229166666667</v>
          </cell>
          <cell r="AG76">
            <v>482.36916666666667</v>
          </cell>
          <cell r="AH76">
            <v>5306.0608333333339</v>
          </cell>
          <cell r="AI76">
            <v>120.59229166666667</v>
          </cell>
          <cell r="AJ76">
            <v>602.96145833333333</v>
          </cell>
          <cell r="AK76">
            <v>5185.4685416666671</v>
          </cell>
          <cell r="AL76">
            <v>120.59229166666667</v>
          </cell>
          <cell r="AM76">
            <v>723.55375000000004</v>
          </cell>
          <cell r="AN76">
            <v>5064.8762500000003</v>
          </cell>
          <cell r="AO76">
            <v>120.59229166666667</v>
          </cell>
          <cell r="AP76">
            <v>844.14604166666675</v>
          </cell>
          <cell r="AQ76">
            <v>4944.2839583333334</v>
          </cell>
          <cell r="AS76">
            <v>0.25</v>
          </cell>
          <cell r="AT76">
            <v>5788.43</v>
          </cell>
        </row>
        <row r="77">
          <cell r="A77">
            <v>310</v>
          </cell>
          <cell r="B77" t="str">
            <v>UBH STABILIZER 9.75 PTA DTU 8"</v>
          </cell>
          <cell r="C77" t="str">
            <v>10018734</v>
          </cell>
          <cell r="D77" t="str">
            <v>045829201</v>
          </cell>
          <cell r="E77" t="str">
            <v>COCA</v>
          </cell>
          <cell r="F77">
            <v>30</v>
          </cell>
          <cell r="G77">
            <v>4</v>
          </cell>
          <cell r="H77">
            <v>2001</v>
          </cell>
          <cell r="I77">
            <v>0.25</v>
          </cell>
          <cell r="J77">
            <v>5788.43</v>
          </cell>
          <cell r="T77">
            <v>0</v>
          </cell>
          <cell r="U77">
            <v>0</v>
          </cell>
          <cell r="V77">
            <v>5788.43</v>
          </cell>
          <cell r="W77">
            <v>120.59229166666667</v>
          </cell>
          <cell r="X77">
            <v>120.59229166666667</v>
          </cell>
          <cell r="Y77">
            <v>5667.8377083333335</v>
          </cell>
          <cell r="Z77">
            <v>120.59229166666667</v>
          </cell>
          <cell r="AA77">
            <v>241.18458333333334</v>
          </cell>
          <cell r="AB77">
            <v>5547.2454166666666</v>
          </cell>
          <cell r="AC77">
            <v>120.59229166666667</v>
          </cell>
          <cell r="AD77">
            <v>361.77687500000002</v>
          </cell>
          <cell r="AE77">
            <v>5426.6531250000007</v>
          </cell>
          <cell r="AF77">
            <v>120.59229166666667</v>
          </cell>
          <cell r="AG77">
            <v>482.36916666666667</v>
          </cell>
          <cell r="AH77">
            <v>5306.0608333333339</v>
          </cell>
          <cell r="AI77">
            <v>120.59229166666667</v>
          </cell>
          <cell r="AJ77">
            <v>602.96145833333333</v>
          </cell>
          <cell r="AK77">
            <v>5185.4685416666671</v>
          </cell>
          <cell r="AL77">
            <v>120.59229166666667</v>
          </cell>
          <cell r="AM77">
            <v>723.55375000000004</v>
          </cell>
          <cell r="AN77">
            <v>5064.8762500000003</v>
          </cell>
          <cell r="AO77">
            <v>120.59229166666667</v>
          </cell>
          <cell r="AP77">
            <v>844.14604166666675</v>
          </cell>
          <cell r="AQ77">
            <v>4944.2839583333334</v>
          </cell>
          <cell r="AS77">
            <v>0.25</v>
          </cell>
          <cell r="AT77">
            <v>5788.43</v>
          </cell>
        </row>
        <row r="78">
          <cell r="A78">
            <v>311</v>
          </cell>
          <cell r="B78" t="str">
            <v>UBH STABILIZER 9.75 PTA DTU 8"</v>
          </cell>
          <cell r="C78" t="str">
            <v>10018735</v>
          </cell>
          <cell r="D78" t="str">
            <v>045829201</v>
          </cell>
          <cell r="E78" t="str">
            <v>COCA</v>
          </cell>
          <cell r="F78">
            <v>30</v>
          </cell>
          <cell r="G78">
            <v>4</v>
          </cell>
          <cell r="H78">
            <v>2001</v>
          </cell>
          <cell r="I78">
            <v>0.25</v>
          </cell>
          <cell r="J78">
            <v>5788.43</v>
          </cell>
          <cell r="T78">
            <v>0</v>
          </cell>
          <cell r="U78">
            <v>0</v>
          </cell>
          <cell r="V78">
            <v>5788.43</v>
          </cell>
          <cell r="W78">
            <v>120.59229166666667</v>
          </cell>
          <cell r="X78">
            <v>120.59229166666667</v>
          </cell>
          <cell r="Y78">
            <v>5667.8377083333335</v>
          </cell>
          <cell r="Z78">
            <v>120.59229166666667</v>
          </cell>
          <cell r="AA78">
            <v>241.18458333333334</v>
          </cell>
          <cell r="AB78">
            <v>5547.2454166666666</v>
          </cell>
          <cell r="AC78">
            <v>120.59229166666667</v>
          </cell>
          <cell r="AD78">
            <v>361.77687500000002</v>
          </cell>
          <cell r="AE78">
            <v>5426.6531250000007</v>
          </cell>
          <cell r="AF78">
            <v>120.59229166666667</v>
          </cell>
          <cell r="AG78">
            <v>482.36916666666667</v>
          </cell>
          <cell r="AH78">
            <v>5306.0608333333339</v>
          </cell>
          <cell r="AI78">
            <v>120.59229166666667</v>
          </cell>
          <cell r="AJ78">
            <v>602.96145833333333</v>
          </cell>
          <cell r="AK78">
            <v>5185.4685416666671</v>
          </cell>
          <cell r="AL78">
            <v>120.59229166666667</v>
          </cell>
          <cell r="AM78">
            <v>723.55375000000004</v>
          </cell>
          <cell r="AN78">
            <v>5064.8762500000003</v>
          </cell>
          <cell r="AO78">
            <v>120.59229166666667</v>
          </cell>
          <cell r="AP78">
            <v>844.14604166666675</v>
          </cell>
          <cell r="AQ78">
            <v>4944.2839583333334</v>
          </cell>
          <cell r="AS78">
            <v>0.25</v>
          </cell>
          <cell r="AT78">
            <v>5788.43</v>
          </cell>
        </row>
        <row r="79">
          <cell r="A79">
            <v>205</v>
          </cell>
          <cell r="B79" t="str">
            <v>NORTRACK STRING STABILIZER W.B. 11 1/2 6 5/8</v>
          </cell>
          <cell r="C79" t="str">
            <v>0523</v>
          </cell>
          <cell r="D79" t="str">
            <v>GPS</v>
          </cell>
          <cell r="E79" t="str">
            <v>COCA</v>
          </cell>
          <cell r="F79">
            <v>30</v>
          </cell>
          <cell r="G79">
            <v>7</v>
          </cell>
          <cell r="H79">
            <v>2000</v>
          </cell>
          <cell r="I79">
            <v>0.25</v>
          </cell>
          <cell r="J79">
            <v>3995</v>
          </cell>
          <cell r="K79">
            <v>83.229166666666671</v>
          </cell>
          <cell r="L79">
            <v>499.375</v>
          </cell>
          <cell r="M79">
            <v>3495.625</v>
          </cell>
          <cell r="N79">
            <v>83.229166666666671</v>
          </cell>
          <cell r="O79">
            <v>582.60416666666663</v>
          </cell>
          <cell r="P79">
            <v>3412.3958333333335</v>
          </cell>
          <cell r="Q79">
            <v>83.229166666666671</v>
          </cell>
          <cell r="R79">
            <v>665.83333333333326</v>
          </cell>
          <cell r="S79">
            <v>3329.166666666667</v>
          </cell>
          <cell r="T79">
            <v>83.229166666666671</v>
          </cell>
          <cell r="U79">
            <v>749.06249999999989</v>
          </cell>
          <cell r="V79">
            <v>3245.9375</v>
          </cell>
          <cell r="W79">
            <v>83.229166666666671</v>
          </cell>
          <cell r="X79">
            <v>832.29166666666652</v>
          </cell>
          <cell r="Y79">
            <v>3162.7083333333335</v>
          </cell>
          <cell r="Z79">
            <v>83.229166666666671</v>
          </cell>
          <cell r="AA79">
            <v>915.52083333333314</v>
          </cell>
          <cell r="AB79">
            <v>3079.479166666667</v>
          </cell>
          <cell r="AC79">
            <v>83.229166666666671</v>
          </cell>
          <cell r="AD79">
            <v>998.74999999999977</v>
          </cell>
          <cell r="AE79">
            <v>2996.25</v>
          </cell>
          <cell r="AF79">
            <v>83.229166666666671</v>
          </cell>
          <cell r="AG79">
            <v>1081.9791666666665</v>
          </cell>
          <cell r="AH79">
            <v>2913.0208333333335</v>
          </cell>
          <cell r="AI79">
            <v>83.229166666666671</v>
          </cell>
          <cell r="AJ79">
            <v>1165.2083333333333</v>
          </cell>
          <cell r="AK79">
            <v>2829.791666666667</v>
          </cell>
          <cell r="AL79">
            <v>83.229166666666671</v>
          </cell>
          <cell r="AM79">
            <v>1248.4375</v>
          </cell>
          <cell r="AN79">
            <v>2746.5625</v>
          </cell>
          <cell r="AO79">
            <v>83.229166666666671</v>
          </cell>
          <cell r="AP79">
            <v>1331.6666666666667</v>
          </cell>
          <cell r="AQ79">
            <v>2663.333333333333</v>
          </cell>
          <cell r="AS79">
            <v>0.25</v>
          </cell>
          <cell r="AT79">
            <v>3995</v>
          </cell>
          <cell r="AU79">
            <v>83.229166666666671</v>
          </cell>
          <cell r="AV79">
            <v>499.375</v>
          </cell>
          <cell r="AW79">
            <v>3495.625</v>
          </cell>
        </row>
        <row r="80">
          <cell r="A80">
            <v>209</v>
          </cell>
          <cell r="B80" t="str">
            <v>INTEGRAL NEAR BIT STABILIZER</v>
          </cell>
          <cell r="C80" t="str">
            <v>1203</v>
          </cell>
          <cell r="D80" t="str">
            <v>GPS</v>
          </cell>
          <cell r="E80" t="str">
            <v>COCA</v>
          </cell>
          <cell r="F80">
            <v>30</v>
          </cell>
          <cell r="G80">
            <v>7</v>
          </cell>
          <cell r="H80">
            <v>2000</v>
          </cell>
          <cell r="I80">
            <v>0.25</v>
          </cell>
          <cell r="J80">
            <v>3995</v>
          </cell>
          <cell r="K80">
            <v>83.229166666666671</v>
          </cell>
          <cell r="L80">
            <v>499.375</v>
          </cell>
          <cell r="M80">
            <v>3495.625</v>
          </cell>
          <cell r="N80">
            <v>83.229166666666671</v>
          </cell>
          <cell r="O80">
            <v>582.60416666666663</v>
          </cell>
          <cell r="P80">
            <v>3412.3958333333335</v>
          </cell>
          <cell r="Q80">
            <v>83.229166666666671</v>
          </cell>
          <cell r="R80">
            <v>665.83333333333326</v>
          </cell>
          <cell r="S80">
            <v>3329.166666666667</v>
          </cell>
          <cell r="T80">
            <v>83.229166666666671</v>
          </cell>
          <cell r="U80">
            <v>749.06249999999989</v>
          </cell>
          <cell r="V80">
            <v>3245.9375</v>
          </cell>
          <cell r="W80">
            <v>83.229166666666671</v>
          </cell>
          <cell r="X80">
            <v>832.29166666666652</v>
          </cell>
          <cell r="Y80">
            <v>3162.7083333333335</v>
          </cell>
          <cell r="Z80">
            <v>83.229166666666671</v>
          </cell>
          <cell r="AA80">
            <v>915.52083333333314</v>
          </cell>
          <cell r="AB80">
            <v>3079.479166666667</v>
          </cell>
          <cell r="AC80">
            <v>83.229166666666671</v>
          </cell>
          <cell r="AD80">
            <v>998.74999999999977</v>
          </cell>
          <cell r="AE80">
            <v>2996.25</v>
          </cell>
          <cell r="AF80">
            <v>83.229166666666671</v>
          </cell>
          <cell r="AG80">
            <v>1081.9791666666665</v>
          </cell>
          <cell r="AH80">
            <v>2913.0208333333335</v>
          </cell>
          <cell r="AI80">
            <v>83.229166666666671</v>
          </cell>
          <cell r="AJ80">
            <v>1165.2083333333333</v>
          </cell>
          <cell r="AK80">
            <v>2829.791666666667</v>
          </cell>
          <cell r="AL80">
            <v>83.229166666666671</v>
          </cell>
          <cell r="AM80">
            <v>1248.4375</v>
          </cell>
          <cell r="AN80">
            <v>2746.5625</v>
          </cell>
          <cell r="AO80">
            <v>83.229166666666671</v>
          </cell>
          <cell r="AP80">
            <v>1331.6666666666667</v>
          </cell>
          <cell r="AQ80">
            <v>2663.333333333333</v>
          </cell>
          <cell r="AS80">
            <v>0.25</v>
          </cell>
          <cell r="AT80">
            <v>3995</v>
          </cell>
          <cell r="AU80">
            <v>83.229166666666671</v>
          </cell>
          <cell r="AV80">
            <v>499.375</v>
          </cell>
          <cell r="AW80">
            <v>3495.625</v>
          </cell>
        </row>
        <row r="81">
          <cell r="A81">
            <v>210</v>
          </cell>
          <cell r="B81" t="str">
            <v xml:space="preserve">ROTARY SUB 6 5/8"R </v>
          </cell>
          <cell r="C81" t="str">
            <v>8000-4</v>
          </cell>
          <cell r="D81" t="str">
            <v>GPS</v>
          </cell>
          <cell r="E81" t="str">
            <v>COCA</v>
          </cell>
          <cell r="F81">
            <v>30</v>
          </cell>
          <cell r="G81">
            <v>7</v>
          </cell>
          <cell r="H81">
            <v>2000</v>
          </cell>
          <cell r="I81">
            <v>0.25</v>
          </cell>
          <cell r="J81">
            <v>3995</v>
          </cell>
          <cell r="K81">
            <v>83.229166666666671</v>
          </cell>
          <cell r="L81">
            <v>499.375</v>
          </cell>
          <cell r="M81">
            <v>3495.625</v>
          </cell>
          <cell r="N81">
            <v>83.229166666666671</v>
          </cell>
          <cell r="O81">
            <v>582.60416666666663</v>
          </cell>
          <cell r="P81">
            <v>3412.3958333333335</v>
          </cell>
          <cell r="Q81">
            <v>83.229166666666671</v>
          </cell>
          <cell r="R81">
            <v>665.83333333333326</v>
          </cell>
          <cell r="S81">
            <v>3329.166666666667</v>
          </cell>
          <cell r="T81">
            <v>83.229166666666671</v>
          </cell>
          <cell r="U81">
            <v>749.06249999999989</v>
          </cell>
          <cell r="V81">
            <v>3245.9375</v>
          </cell>
          <cell r="W81">
            <v>83.229166666666671</v>
          </cell>
          <cell r="X81">
            <v>832.29166666666652</v>
          </cell>
          <cell r="Y81">
            <v>3162.7083333333335</v>
          </cell>
          <cell r="Z81">
            <v>83.229166666666671</v>
          </cell>
          <cell r="AA81">
            <v>915.52083333333314</v>
          </cell>
          <cell r="AB81">
            <v>3079.479166666667</v>
          </cell>
          <cell r="AC81">
            <v>83.229166666666671</v>
          </cell>
          <cell r="AD81">
            <v>998.74999999999977</v>
          </cell>
          <cell r="AE81">
            <v>2996.25</v>
          </cell>
          <cell r="AF81">
            <v>83.229166666666671</v>
          </cell>
          <cell r="AG81">
            <v>1081.9791666666665</v>
          </cell>
          <cell r="AH81">
            <v>2913.0208333333335</v>
          </cell>
          <cell r="AI81">
            <v>83.229166666666671</v>
          </cell>
          <cell r="AJ81">
            <v>1165.2083333333333</v>
          </cell>
          <cell r="AK81">
            <v>2829.791666666667</v>
          </cell>
          <cell r="AL81">
            <v>83.229166666666671</v>
          </cell>
          <cell r="AM81">
            <v>1248.4375</v>
          </cell>
          <cell r="AN81">
            <v>2746.5625</v>
          </cell>
          <cell r="AO81">
            <v>83.229166666666671</v>
          </cell>
          <cell r="AP81">
            <v>1331.6666666666667</v>
          </cell>
          <cell r="AQ81">
            <v>2663.333333333333</v>
          </cell>
          <cell r="AS81">
            <v>0.25</v>
          </cell>
          <cell r="AT81">
            <v>3995</v>
          </cell>
          <cell r="AU81">
            <v>83.229166666666671</v>
          </cell>
          <cell r="AV81">
            <v>499.375</v>
          </cell>
          <cell r="AW81">
            <v>3495.625</v>
          </cell>
        </row>
        <row r="82">
          <cell r="A82">
            <v>213</v>
          </cell>
          <cell r="B82" t="str">
            <v>ROTARY SUB X OVER 4 1/2" IF PIN XP</v>
          </cell>
          <cell r="C82" t="str">
            <v>1916</v>
          </cell>
          <cell r="D82" t="str">
            <v>GPS</v>
          </cell>
          <cell r="E82" t="str">
            <v>COCA</v>
          </cell>
          <cell r="F82">
            <v>30</v>
          </cell>
          <cell r="G82">
            <v>8</v>
          </cell>
          <cell r="H82">
            <v>2000</v>
          </cell>
          <cell r="I82">
            <v>0.25</v>
          </cell>
          <cell r="J82">
            <v>2131</v>
          </cell>
          <cell r="K82">
            <v>44.395833333333336</v>
          </cell>
          <cell r="L82">
            <v>221.97916666666669</v>
          </cell>
          <cell r="M82">
            <v>1909.0208333333333</v>
          </cell>
          <cell r="N82">
            <v>44.395833333333336</v>
          </cell>
          <cell r="O82">
            <v>266.375</v>
          </cell>
          <cell r="P82">
            <v>1864.625</v>
          </cell>
          <cell r="Q82">
            <v>44.395833333333336</v>
          </cell>
          <cell r="R82">
            <v>310.77083333333331</v>
          </cell>
          <cell r="S82">
            <v>1820.2291666666667</v>
          </cell>
          <cell r="T82">
            <v>44.395833333333336</v>
          </cell>
          <cell r="U82">
            <v>355.16666666666663</v>
          </cell>
          <cell r="V82">
            <v>1775.8333333333335</v>
          </cell>
          <cell r="W82">
            <v>44.395833333333336</v>
          </cell>
          <cell r="X82">
            <v>399.56249999999994</v>
          </cell>
          <cell r="Y82">
            <v>1731.4375</v>
          </cell>
          <cell r="Z82">
            <v>44.395833333333336</v>
          </cell>
          <cell r="AA82">
            <v>443.95833333333326</v>
          </cell>
          <cell r="AB82">
            <v>1687.0416666666667</v>
          </cell>
          <cell r="AC82">
            <v>44.395833333333336</v>
          </cell>
          <cell r="AD82">
            <v>488.35416666666657</v>
          </cell>
          <cell r="AE82">
            <v>1642.6458333333335</v>
          </cell>
          <cell r="AF82">
            <v>44.395833333333336</v>
          </cell>
          <cell r="AG82">
            <v>532.74999999999989</v>
          </cell>
          <cell r="AH82">
            <v>1598.25</v>
          </cell>
          <cell r="AI82">
            <v>44.395833333333336</v>
          </cell>
          <cell r="AJ82">
            <v>577.14583333333326</v>
          </cell>
          <cell r="AK82">
            <v>1553.8541666666667</v>
          </cell>
          <cell r="AL82">
            <v>44.395833333333336</v>
          </cell>
          <cell r="AM82">
            <v>621.54166666666663</v>
          </cell>
          <cell r="AN82">
            <v>1509.4583333333335</v>
          </cell>
          <cell r="AO82">
            <v>44.395833333333336</v>
          </cell>
          <cell r="AP82">
            <v>665.9375</v>
          </cell>
          <cell r="AQ82">
            <v>1465.0625</v>
          </cell>
          <cell r="AS82">
            <v>0.25</v>
          </cell>
          <cell r="AT82">
            <v>2131</v>
          </cell>
          <cell r="AU82">
            <v>44.395833333333336</v>
          </cell>
          <cell r="AV82">
            <v>221.97916666666669</v>
          </cell>
          <cell r="AW82">
            <v>1909.0208333333333</v>
          </cell>
        </row>
        <row r="83">
          <cell r="A83">
            <v>214</v>
          </cell>
          <cell r="B83" t="str">
            <v>ROTARY SUB OVER 4 1/2" IF PXP</v>
          </cell>
          <cell r="C83" t="str">
            <v>1914</v>
          </cell>
          <cell r="D83" t="str">
            <v>GPS</v>
          </cell>
          <cell r="E83" t="str">
            <v>COCA</v>
          </cell>
          <cell r="F83">
            <v>30</v>
          </cell>
          <cell r="G83">
            <v>8</v>
          </cell>
          <cell r="H83">
            <v>2000</v>
          </cell>
          <cell r="I83">
            <v>0.25</v>
          </cell>
          <cell r="J83">
            <v>2131</v>
          </cell>
          <cell r="K83">
            <v>44.395833333333336</v>
          </cell>
          <cell r="L83">
            <v>221.97916666666669</v>
          </cell>
          <cell r="M83">
            <v>1909.0208333333333</v>
          </cell>
          <cell r="N83">
            <v>44.395833333333336</v>
          </cell>
          <cell r="O83">
            <v>266.375</v>
          </cell>
          <cell r="P83">
            <v>1864.625</v>
          </cell>
          <cell r="Q83">
            <v>44.395833333333336</v>
          </cell>
          <cell r="R83">
            <v>310.77083333333331</v>
          </cell>
          <cell r="S83">
            <v>1820.2291666666667</v>
          </cell>
          <cell r="T83">
            <v>44.395833333333336</v>
          </cell>
          <cell r="U83">
            <v>355.16666666666663</v>
          </cell>
          <cell r="V83">
            <v>1775.8333333333335</v>
          </cell>
          <cell r="W83">
            <v>44.395833333333336</v>
          </cell>
          <cell r="X83">
            <v>399.56249999999994</v>
          </cell>
          <cell r="Y83">
            <v>1731.4375</v>
          </cell>
          <cell r="Z83">
            <v>44.395833333333336</v>
          </cell>
          <cell r="AA83">
            <v>443.95833333333326</v>
          </cell>
          <cell r="AB83">
            <v>1687.0416666666667</v>
          </cell>
          <cell r="AC83">
            <v>44.395833333333336</v>
          </cell>
          <cell r="AD83">
            <v>488.35416666666657</v>
          </cell>
          <cell r="AE83">
            <v>1642.6458333333335</v>
          </cell>
          <cell r="AF83">
            <v>44.395833333333336</v>
          </cell>
          <cell r="AG83">
            <v>532.74999999999989</v>
          </cell>
          <cell r="AH83">
            <v>1598.25</v>
          </cell>
          <cell r="AI83">
            <v>44.395833333333336</v>
          </cell>
          <cell r="AJ83">
            <v>577.14583333333326</v>
          </cell>
          <cell r="AK83">
            <v>1553.8541666666667</v>
          </cell>
          <cell r="AL83">
            <v>44.395833333333336</v>
          </cell>
          <cell r="AM83">
            <v>621.54166666666663</v>
          </cell>
          <cell r="AN83">
            <v>1509.4583333333335</v>
          </cell>
          <cell r="AO83">
            <v>44.395833333333336</v>
          </cell>
          <cell r="AP83">
            <v>665.9375</v>
          </cell>
          <cell r="AQ83">
            <v>1465.0625</v>
          </cell>
          <cell r="AS83">
            <v>0.25</v>
          </cell>
          <cell r="AT83">
            <v>2131</v>
          </cell>
          <cell r="AU83">
            <v>44.395833333333336</v>
          </cell>
          <cell r="AV83">
            <v>221.97916666666669</v>
          </cell>
          <cell r="AW83">
            <v>1909.0208333333333</v>
          </cell>
        </row>
        <row r="84">
          <cell r="A84">
            <v>215</v>
          </cell>
          <cell r="B84" t="str">
            <v>ROTARY SUB X-OVER 6 5/8" R PXP</v>
          </cell>
          <cell r="C84" t="str">
            <v>1944</v>
          </cell>
          <cell r="D84" t="str">
            <v>GPS</v>
          </cell>
          <cell r="E84" t="str">
            <v>COCA</v>
          </cell>
          <cell r="F84">
            <v>30</v>
          </cell>
          <cell r="G84">
            <v>9</v>
          </cell>
          <cell r="H84">
            <v>2000</v>
          </cell>
          <cell r="I84">
            <v>0.25</v>
          </cell>
          <cell r="J84">
            <v>885</v>
          </cell>
          <cell r="K84">
            <v>18.4375</v>
          </cell>
          <cell r="L84">
            <v>73.75</v>
          </cell>
          <cell r="M84">
            <v>811.25</v>
          </cell>
          <cell r="N84">
            <v>18.4375</v>
          </cell>
          <cell r="O84">
            <v>92.1875</v>
          </cell>
          <cell r="P84">
            <v>792.8125</v>
          </cell>
          <cell r="Q84">
            <v>18.4375</v>
          </cell>
          <cell r="R84">
            <v>110.625</v>
          </cell>
          <cell r="S84">
            <v>774.375</v>
          </cell>
          <cell r="T84">
            <v>18.4375</v>
          </cell>
          <cell r="U84">
            <v>129.0625</v>
          </cell>
          <cell r="V84">
            <v>755.9375</v>
          </cell>
          <cell r="W84">
            <v>18.4375</v>
          </cell>
          <cell r="X84">
            <v>147.5</v>
          </cell>
          <cell r="Y84">
            <v>737.5</v>
          </cell>
          <cell r="Z84">
            <v>18.4375</v>
          </cell>
          <cell r="AA84">
            <v>165.9375</v>
          </cell>
          <cell r="AB84">
            <v>719.0625</v>
          </cell>
          <cell r="AC84">
            <v>18.4375</v>
          </cell>
          <cell r="AD84">
            <v>184.375</v>
          </cell>
          <cell r="AE84">
            <v>700.625</v>
          </cell>
          <cell r="AF84">
            <v>18.4375</v>
          </cell>
          <cell r="AG84">
            <v>202.8125</v>
          </cell>
          <cell r="AH84">
            <v>682.1875</v>
          </cell>
          <cell r="AI84">
            <v>18.4375</v>
          </cell>
          <cell r="AJ84">
            <v>221.25</v>
          </cell>
          <cell r="AK84">
            <v>663.75</v>
          </cell>
          <cell r="AL84">
            <v>18.4375</v>
          </cell>
          <cell r="AM84">
            <v>239.6875</v>
          </cell>
          <cell r="AN84">
            <v>645.3125</v>
          </cell>
          <cell r="AO84">
            <v>18.4375</v>
          </cell>
          <cell r="AP84">
            <v>258.125</v>
          </cell>
          <cell r="AQ84">
            <v>626.875</v>
          </cell>
          <cell r="AS84">
            <v>0.25</v>
          </cell>
          <cell r="AT84">
            <v>885</v>
          </cell>
          <cell r="AU84">
            <v>18.4375</v>
          </cell>
          <cell r="AV84">
            <v>73.75</v>
          </cell>
          <cell r="AW84">
            <v>811.25</v>
          </cell>
        </row>
        <row r="85">
          <cell r="A85">
            <v>217</v>
          </cell>
          <cell r="B85" t="str">
            <v>ROTARY SUB ROTARY SUB X OVER BIT SUB 8" CONN 6 5/8" BX 4 1/2" R P</v>
          </cell>
          <cell r="C85" t="str">
            <v>8000-2</v>
          </cell>
          <cell r="D85" t="str">
            <v>GPS</v>
          </cell>
          <cell r="E85" t="str">
            <v>COCA</v>
          </cell>
          <cell r="F85">
            <v>30</v>
          </cell>
          <cell r="G85">
            <v>9</v>
          </cell>
          <cell r="H85">
            <v>2000</v>
          </cell>
          <cell r="I85">
            <v>0.25</v>
          </cell>
          <cell r="J85">
            <v>4305</v>
          </cell>
          <cell r="K85">
            <v>89.6875</v>
          </cell>
          <cell r="L85">
            <v>358.75</v>
          </cell>
          <cell r="M85">
            <v>3946.25</v>
          </cell>
          <cell r="N85">
            <v>89.6875</v>
          </cell>
          <cell r="O85">
            <v>448.4375</v>
          </cell>
          <cell r="P85">
            <v>3856.5625</v>
          </cell>
          <cell r="Q85">
            <v>89.6875</v>
          </cell>
          <cell r="R85">
            <v>538.125</v>
          </cell>
          <cell r="S85">
            <v>3766.875</v>
          </cell>
          <cell r="T85">
            <v>89.6875</v>
          </cell>
          <cell r="U85">
            <v>627.8125</v>
          </cell>
          <cell r="V85">
            <v>3677.1875</v>
          </cell>
          <cell r="W85">
            <v>89.6875</v>
          </cell>
          <cell r="X85">
            <v>717.5</v>
          </cell>
          <cell r="Y85">
            <v>3587.5</v>
          </cell>
          <cell r="Z85">
            <v>89.6875</v>
          </cell>
          <cell r="AA85">
            <v>807.1875</v>
          </cell>
          <cell r="AB85">
            <v>3497.8125</v>
          </cell>
          <cell r="AC85">
            <v>89.6875</v>
          </cell>
          <cell r="AD85">
            <v>896.875</v>
          </cell>
          <cell r="AE85">
            <v>3408.125</v>
          </cell>
          <cell r="AF85">
            <v>89.6875</v>
          </cell>
          <cell r="AG85">
            <v>986.5625</v>
          </cell>
          <cell r="AH85">
            <v>3318.4375</v>
          </cell>
          <cell r="AI85">
            <v>89.6875</v>
          </cell>
          <cell r="AJ85">
            <v>1076.25</v>
          </cell>
          <cell r="AK85">
            <v>3228.75</v>
          </cell>
          <cell r="AL85">
            <v>89.6875</v>
          </cell>
          <cell r="AM85">
            <v>1165.9375</v>
          </cell>
          <cell r="AN85">
            <v>3139.0625</v>
          </cell>
          <cell r="AO85">
            <v>89.6875</v>
          </cell>
          <cell r="AP85">
            <v>1255.625</v>
          </cell>
          <cell r="AQ85">
            <v>3049.375</v>
          </cell>
          <cell r="AS85">
            <v>0.25</v>
          </cell>
          <cell r="AT85">
            <v>4305</v>
          </cell>
          <cell r="AU85">
            <v>89.6875</v>
          </cell>
          <cell r="AV85">
            <v>358.75</v>
          </cell>
          <cell r="AW85">
            <v>3946.25</v>
          </cell>
        </row>
        <row r="86">
          <cell r="A86">
            <v>218</v>
          </cell>
          <cell r="B86" t="str">
            <v>ROTARY SUB ROTARY SUB X OVER 6 5/8 R BOX 4 1/2" R PIN</v>
          </cell>
          <cell r="C86" t="str">
            <v>8000-3</v>
          </cell>
          <cell r="D86" t="str">
            <v>GPS</v>
          </cell>
          <cell r="E86" t="str">
            <v>COCA</v>
          </cell>
          <cell r="F86">
            <v>30</v>
          </cell>
          <cell r="G86">
            <v>9</v>
          </cell>
          <cell r="H86">
            <v>2000</v>
          </cell>
          <cell r="I86">
            <v>0.25</v>
          </cell>
          <cell r="J86">
            <v>4305</v>
          </cell>
          <cell r="K86">
            <v>89.6875</v>
          </cell>
          <cell r="L86">
            <v>358.75</v>
          </cell>
          <cell r="M86">
            <v>3946.25</v>
          </cell>
          <cell r="N86">
            <v>89.6875</v>
          </cell>
          <cell r="O86">
            <v>448.4375</v>
          </cell>
          <cell r="P86">
            <v>3856.5625</v>
          </cell>
          <cell r="Q86">
            <v>89.6875</v>
          </cell>
          <cell r="R86">
            <v>538.125</v>
          </cell>
          <cell r="S86">
            <v>3766.875</v>
          </cell>
          <cell r="T86">
            <v>89.6875</v>
          </cell>
          <cell r="U86">
            <v>627.8125</v>
          </cell>
          <cell r="V86">
            <v>3677.1875</v>
          </cell>
          <cell r="W86">
            <v>89.6875</v>
          </cell>
          <cell r="X86">
            <v>717.5</v>
          </cell>
          <cell r="Y86">
            <v>3587.5</v>
          </cell>
          <cell r="Z86">
            <v>89.6875</v>
          </cell>
          <cell r="AA86">
            <v>807.1875</v>
          </cell>
          <cell r="AB86">
            <v>3497.8125</v>
          </cell>
          <cell r="AC86">
            <v>89.6875</v>
          </cell>
          <cell r="AD86">
            <v>896.875</v>
          </cell>
          <cell r="AE86">
            <v>3408.125</v>
          </cell>
          <cell r="AF86">
            <v>89.6875</v>
          </cell>
          <cell r="AG86">
            <v>986.5625</v>
          </cell>
          <cell r="AH86">
            <v>3318.4375</v>
          </cell>
          <cell r="AI86">
            <v>89.6875</v>
          </cell>
          <cell r="AJ86">
            <v>1076.25</v>
          </cell>
          <cell r="AK86">
            <v>3228.75</v>
          </cell>
          <cell r="AL86">
            <v>89.6875</v>
          </cell>
          <cell r="AM86">
            <v>1165.9375</v>
          </cell>
          <cell r="AN86">
            <v>3139.0625</v>
          </cell>
          <cell r="AO86">
            <v>89.6875</v>
          </cell>
          <cell r="AP86">
            <v>1255.625</v>
          </cell>
          <cell r="AQ86">
            <v>3049.375</v>
          </cell>
          <cell r="AS86">
            <v>0.25</v>
          </cell>
          <cell r="AT86">
            <v>4305</v>
          </cell>
          <cell r="AU86">
            <v>89.6875</v>
          </cell>
          <cell r="AV86">
            <v>358.75</v>
          </cell>
          <cell r="AW86">
            <v>3946.25</v>
          </cell>
        </row>
        <row r="87">
          <cell r="A87">
            <v>219</v>
          </cell>
          <cell r="B87" t="str">
            <v>STRING STABILIZER WELDING BLADES TIPO NORTRACK 6 5/8 REG P/B</v>
          </cell>
          <cell r="C87">
            <v>13193</v>
          </cell>
          <cell r="D87" t="str">
            <v>GPS</v>
          </cell>
          <cell r="E87" t="str">
            <v>COCA</v>
          </cell>
          <cell r="F87">
            <v>30</v>
          </cell>
          <cell r="G87">
            <v>10</v>
          </cell>
          <cell r="H87">
            <v>2000</v>
          </cell>
          <cell r="I87">
            <v>0.25</v>
          </cell>
          <cell r="J87">
            <v>3795.25</v>
          </cell>
          <cell r="K87">
            <v>79.067708333333329</v>
          </cell>
          <cell r="L87">
            <v>237.203125</v>
          </cell>
          <cell r="M87">
            <v>3558.046875</v>
          </cell>
          <cell r="N87">
            <v>79.067708333333329</v>
          </cell>
          <cell r="O87">
            <v>316.27083333333331</v>
          </cell>
          <cell r="P87">
            <v>3478.9791666666665</v>
          </cell>
          <cell r="Q87">
            <v>79.067708333333329</v>
          </cell>
          <cell r="R87">
            <v>395.33854166666663</v>
          </cell>
          <cell r="S87">
            <v>3399.9114583333335</v>
          </cell>
          <cell r="T87">
            <v>79.067708333333329</v>
          </cell>
          <cell r="U87">
            <v>474.40624999999994</v>
          </cell>
          <cell r="V87">
            <v>3320.84375</v>
          </cell>
          <cell r="W87">
            <v>79.067708333333329</v>
          </cell>
          <cell r="X87">
            <v>553.47395833333326</v>
          </cell>
          <cell r="Y87">
            <v>3241.776041666667</v>
          </cell>
          <cell r="Z87">
            <v>79.067708333333329</v>
          </cell>
          <cell r="AA87">
            <v>632.54166666666663</v>
          </cell>
          <cell r="AB87">
            <v>3162.7083333333335</v>
          </cell>
          <cell r="AC87">
            <v>79.067708333333329</v>
          </cell>
          <cell r="AD87">
            <v>711.609375</v>
          </cell>
          <cell r="AE87">
            <v>3083.640625</v>
          </cell>
          <cell r="AF87">
            <v>79.067708333333329</v>
          </cell>
          <cell r="AG87">
            <v>790.67708333333337</v>
          </cell>
          <cell r="AH87">
            <v>3004.5729166666665</v>
          </cell>
          <cell r="AI87">
            <v>79.067708333333329</v>
          </cell>
          <cell r="AJ87">
            <v>869.74479166666674</v>
          </cell>
          <cell r="AK87">
            <v>2925.505208333333</v>
          </cell>
          <cell r="AL87">
            <v>79.067708333333329</v>
          </cell>
          <cell r="AM87">
            <v>948.81250000000011</v>
          </cell>
          <cell r="AN87">
            <v>2846.4375</v>
          </cell>
          <cell r="AO87">
            <v>79.067708333333329</v>
          </cell>
          <cell r="AP87">
            <v>1027.8802083333335</v>
          </cell>
          <cell r="AQ87">
            <v>2767.3697916666665</v>
          </cell>
          <cell r="AS87">
            <v>0.25</v>
          </cell>
          <cell r="AT87">
            <v>3795.25</v>
          </cell>
          <cell r="AU87">
            <v>79.067708333333329</v>
          </cell>
          <cell r="AV87">
            <v>237.203125</v>
          </cell>
          <cell r="AW87">
            <v>3558.046875</v>
          </cell>
        </row>
        <row r="88">
          <cell r="A88">
            <v>220</v>
          </cell>
          <cell r="B88" t="str">
            <v>STRING STABILIZER WELDING BLADES TIPO NORTRACK</v>
          </cell>
          <cell r="C88">
            <v>13194</v>
          </cell>
          <cell r="D88" t="str">
            <v>GPS</v>
          </cell>
          <cell r="E88" t="str">
            <v>COCA</v>
          </cell>
          <cell r="F88">
            <v>30</v>
          </cell>
          <cell r="G88">
            <v>10</v>
          </cell>
          <cell r="H88">
            <v>2000</v>
          </cell>
          <cell r="I88">
            <v>0.25</v>
          </cell>
          <cell r="J88">
            <v>3795.25</v>
          </cell>
          <cell r="K88">
            <v>79.067708333333329</v>
          </cell>
          <cell r="L88">
            <v>237.203125</v>
          </cell>
          <cell r="M88">
            <v>3558.046875</v>
          </cell>
          <cell r="N88">
            <v>79.067708333333329</v>
          </cell>
          <cell r="O88">
            <v>316.27083333333331</v>
          </cell>
          <cell r="P88">
            <v>3478.9791666666665</v>
          </cell>
          <cell r="Q88">
            <v>79.067708333333329</v>
          </cell>
          <cell r="R88">
            <v>395.33854166666663</v>
          </cell>
          <cell r="S88">
            <v>3399.9114583333335</v>
          </cell>
          <cell r="T88">
            <v>79.067708333333329</v>
          </cell>
          <cell r="U88">
            <v>474.40624999999994</v>
          </cell>
          <cell r="V88">
            <v>3320.84375</v>
          </cell>
          <cell r="W88">
            <v>79.067708333333329</v>
          </cell>
          <cell r="X88">
            <v>553.47395833333326</v>
          </cell>
          <cell r="Y88">
            <v>3241.776041666667</v>
          </cell>
          <cell r="Z88">
            <v>79.067708333333329</v>
          </cell>
          <cell r="AA88">
            <v>632.54166666666663</v>
          </cell>
          <cell r="AB88">
            <v>3162.7083333333335</v>
          </cell>
          <cell r="AC88">
            <v>79.067708333333329</v>
          </cell>
          <cell r="AD88">
            <v>711.609375</v>
          </cell>
          <cell r="AE88">
            <v>3083.640625</v>
          </cell>
          <cell r="AF88">
            <v>79.067708333333329</v>
          </cell>
          <cell r="AG88">
            <v>790.67708333333337</v>
          </cell>
          <cell r="AH88">
            <v>3004.5729166666665</v>
          </cell>
          <cell r="AI88">
            <v>79.067708333333329</v>
          </cell>
          <cell r="AJ88">
            <v>869.74479166666674</v>
          </cell>
          <cell r="AK88">
            <v>2925.505208333333</v>
          </cell>
          <cell r="AL88">
            <v>79.067708333333329</v>
          </cell>
          <cell r="AM88">
            <v>948.81250000000011</v>
          </cell>
          <cell r="AN88">
            <v>2846.4375</v>
          </cell>
          <cell r="AO88">
            <v>79.067708333333329</v>
          </cell>
          <cell r="AP88">
            <v>1027.8802083333335</v>
          </cell>
          <cell r="AQ88">
            <v>2767.3697916666665</v>
          </cell>
          <cell r="AS88">
            <v>0.25</v>
          </cell>
          <cell r="AT88">
            <v>3795.25</v>
          </cell>
          <cell r="AU88">
            <v>79.067708333333329</v>
          </cell>
          <cell r="AV88">
            <v>237.203125</v>
          </cell>
          <cell r="AW88">
            <v>3558.046875</v>
          </cell>
        </row>
        <row r="89">
          <cell r="A89">
            <v>221</v>
          </cell>
          <cell r="B89" t="str">
            <v>ROTARY SUB</v>
          </cell>
          <cell r="C89">
            <v>1942</v>
          </cell>
          <cell r="D89" t="str">
            <v>GPS</v>
          </cell>
          <cell r="E89" t="str">
            <v>COCA</v>
          </cell>
          <cell r="F89">
            <v>30</v>
          </cell>
          <cell r="G89">
            <v>10</v>
          </cell>
          <cell r="H89">
            <v>2000</v>
          </cell>
          <cell r="I89">
            <v>0.25</v>
          </cell>
          <cell r="J89">
            <v>4460.25</v>
          </cell>
          <cell r="K89">
            <v>92.921875</v>
          </cell>
          <cell r="L89">
            <v>278.765625</v>
          </cell>
          <cell r="M89">
            <v>4181.484375</v>
          </cell>
          <cell r="N89">
            <v>92.921875</v>
          </cell>
          <cell r="O89">
            <v>371.6875</v>
          </cell>
          <cell r="P89">
            <v>4088.5625</v>
          </cell>
          <cell r="Q89">
            <v>92.921875</v>
          </cell>
          <cell r="R89">
            <v>464.609375</v>
          </cell>
          <cell r="S89">
            <v>3995.640625</v>
          </cell>
          <cell r="T89">
            <v>92.921875</v>
          </cell>
          <cell r="U89">
            <v>557.53125</v>
          </cell>
          <cell r="V89">
            <v>3902.71875</v>
          </cell>
          <cell r="W89">
            <v>92.921875</v>
          </cell>
          <cell r="X89">
            <v>650.453125</v>
          </cell>
          <cell r="Y89">
            <v>3809.796875</v>
          </cell>
          <cell r="Z89">
            <v>92.921875</v>
          </cell>
          <cell r="AA89">
            <v>743.375</v>
          </cell>
          <cell r="AB89">
            <v>3716.875</v>
          </cell>
          <cell r="AC89">
            <v>92.921875</v>
          </cell>
          <cell r="AD89">
            <v>836.296875</v>
          </cell>
          <cell r="AE89">
            <v>3623.953125</v>
          </cell>
          <cell r="AF89">
            <v>92.921875</v>
          </cell>
          <cell r="AG89">
            <v>929.21875</v>
          </cell>
          <cell r="AH89">
            <v>3531.03125</v>
          </cell>
          <cell r="AI89">
            <v>92.921875</v>
          </cell>
          <cell r="AJ89">
            <v>1022.140625</v>
          </cell>
          <cell r="AK89">
            <v>3438.109375</v>
          </cell>
          <cell r="AL89">
            <v>92.921875</v>
          </cell>
          <cell r="AM89">
            <v>1115.0625</v>
          </cell>
          <cell r="AN89">
            <v>3345.1875</v>
          </cell>
          <cell r="AO89">
            <v>92.921875</v>
          </cell>
          <cell r="AP89">
            <v>1207.984375</v>
          </cell>
          <cell r="AQ89">
            <v>3252.265625</v>
          </cell>
          <cell r="AS89">
            <v>0.25</v>
          </cell>
          <cell r="AT89">
            <v>4460.25</v>
          </cell>
          <cell r="AU89">
            <v>92.921875</v>
          </cell>
          <cell r="AV89">
            <v>278.765625</v>
          </cell>
          <cell r="AW89">
            <v>4181.484375</v>
          </cell>
        </row>
        <row r="90">
          <cell r="A90">
            <v>222</v>
          </cell>
          <cell r="B90" t="str">
            <v>ROTARY SUB</v>
          </cell>
          <cell r="C90">
            <v>1943</v>
          </cell>
          <cell r="D90" t="str">
            <v>GPS</v>
          </cell>
          <cell r="E90" t="str">
            <v>COCA</v>
          </cell>
          <cell r="F90">
            <v>30</v>
          </cell>
          <cell r="G90">
            <v>10</v>
          </cell>
          <cell r="H90">
            <v>2000</v>
          </cell>
          <cell r="I90">
            <v>0.25</v>
          </cell>
          <cell r="J90">
            <v>4460.25</v>
          </cell>
          <cell r="K90">
            <v>92.921875</v>
          </cell>
          <cell r="L90">
            <v>278.765625</v>
          </cell>
          <cell r="M90">
            <v>4181.484375</v>
          </cell>
          <cell r="N90">
            <v>92.921875</v>
          </cell>
          <cell r="O90">
            <v>371.6875</v>
          </cell>
          <cell r="P90">
            <v>4088.5625</v>
          </cell>
          <cell r="Q90">
            <v>92.921875</v>
          </cell>
          <cell r="R90">
            <v>464.609375</v>
          </cell>
          <cell r="S90">
            <v>3995.640625</v>
          </cell>
          <cell r="T90">
            <v>92.921875</v>
          </cell>
          <cell r="U90">
            <v>557.53125</v>
          </cell>
          <cell r="V90">
            <v>3902.71875</v>
          </cell>
          <cell r="W90">
            <v>92.921875</v>
          </cell>
          <cell r="X90">
            <v>650.453125</v>
          </cell>
          <cell r="Y90">
            <v>3809.796875</v>
          </cell>
          <cell r="Z90">
            <v>92.921875</v>
          </cell>
          <cell r="AA90">
            <v>743.375</v>
          </cell>
          <cell r="AB90">
            <v>3716.875</v>
          </cell>
          <cell r="AC90">
            <v>92.921875</v>
          </cell>
          <cell r="AD90">
            <v>836.296875</v>
          </cell>
          <cell r="AE90">
            <v>3623.953125</v>
          </cell>
          <cell r="AF90">
            <v>92.921875</v>
          </cell>
          <cell r="AG90">
            <v>929.21875</v>
          </cell>
          <cell r="AH90">
            <v>3531.03125</v>
          </cell>
          <cell r="AI90">
            <v>92.921875</v>
          </cell>
          <cell r="AJ90">
            <v>1022.140625</v>
          </cell>
          <cell r="AK90">
            <v>3438.109375</v>
          </cell>
          <cell r="AL90">
            <v>92.921875</v>
          </cell>
          <cell r="AM90">
            <v>1115.0625</v>
          </cell>
          <cell r="AN90">
            <v>3345.1875</v>
          </cell>
          <cell r="AO90">
            <v>92.921875</v>
          </cell>
          <cell r="AP90">
            <v>1207.984375</v>
          </cell>
          <cell r="AQ90">
            <v>3252.265625</v>
          </cell>
          <cell r="AS90">
            <v>0.25</v>
          </cell>
          <cell r="AT90">
            <v>4460.25</v>
          </cell>
          <cell r="AU90">
            <v>92.921875</v>
          </cell>
          <cell r="AV90">
            <v>278.765625</v>
          </cell>
          <cell r="AW90">
            <v>4181.484375</v>
          </cell>
        </row>
        <row r="91">
          <cell r="A91">
            <v>223</v>
          </cell>
          <cell r="B91" t="str">
            <v>NORTRACK STRING STAB W.B.9-3/4</v>
          </cell>
          <cell r="C91">
            <v>13192</v>
          </cell>
          <cell r="D91" t="str">
            <v>GPS</v>
          </cell>
          <cell r="E91" t="str">
            <v>COCA</v>
          </cell>
          <cell r="F91">
            <v>30</v>
          </cell>
          <cell r="G91">
            <v>10</v>
          </cell>
          <cell r="H91">
            <v>2000</v>
          </cell>
          <cell r="I91">
            <v>0.25</v>
          </cell>
          <cell r="J91">
            <v>4460.25</v>
          </cell>
          <cell r="K91">
            <v>92.921875</v>
          </cell>
          <cell r="L91">
            <v>278.765625</v>
          </cell>
          <cell r="M91">
            <v>4181.484375</v>
          </cell>
          <cell r="N91">
            <v>92.921875</v>
          </cell>
          <cell r="O91">
            <v>371.6875</v>
          </cell>
          <cell r="P91">
            <v>4088.5625</v>
          </cell>
          <cell r="Q91">
            <v>92.921875</v>
          </cell>
          <cell r="R91">
            <v>464.609375</v>
          </cell>
          <cell r="S91">
            <v>3995.640625</v>
          </cell>
          <cell r="T91">
            <v>92.921875</v>
          </cell>
          <cell r="U91">
            <v>557.53125</v>
          </cell>
          <cell r="V91">
            <v>3902.71875</v>
          </cell>
          <cell r="W91">
            <v>92.921875</v>
          </cell>
          <cell r="X91">
            <v>650.453125</v>
          </cell>
          <cell r="Y91">
            <v>3809.796875</v>
          </cell>
          <cell r="Z91">
            <v>92.921875</v>
          </cell>
          <cell r="AA91">
            <v>743.375</v>
          </cell>
          <cell r="AB91">
            <v>3716.875</v>
          </cell>
          <cell r="AC91">
            <v>92.921875</v>
          </cell>
          <cell r="AD91">
            <v>836.296875</v>
          </cell>
          <cell r="AE91">
            <v>3623.953125</v>
          </cell>
          <cell r="AF91">
            <v>92.921875</v>
          </cell>
          <cell r="AG91">
            <v>929.21875</v>
          </cell>
          <cell r="AH91">
            <v>3531.03125</v>
          </cell>
          <cell r="AI91">
            <v>92.921875</v>
          </cell>
          <cell r="AJ91">
            <v>1022.140625</v>
          </cell>
          <cell r="AK91">
            <v>3438.109375</v>
          </cell>
          <cell r="AL91">
            <v>92.921875</v>
          </cell>
          <cell r="AM91">
            <v>1115.0625</v>
          </cell>
          <cell r="AN91">
            <v>3345.1875</v>
          </cell>
          <cell r="AO91">
            <v>92.921875</v>
          </cell>
          <cell r="AP91">
            <v>1207.984375</v>
          </cell>
          <cell r="AQ91">
            <v>3252.265625</v>
          </cell>
          <cell r="AS91">
            <v>0.25</v>
          </cell>
          <cell r="AT91">
            <v>4460.25</v>
          </cell>
          <cell r="AU91">
            <v>92.921875</v>
          </cell>
          <cell r="AV91">
            <v>278.765625</v>
          </cell>
          <cell r="AW91">
            <v>4181.484375</v>
          </cell>
        </row>
        <row r="92">
          <cell r="A92">
            <v>224</v>
          </cell>
          <cell r="B92" t="str">
            <v>NORTRACK STRING STAB.W.B. 10-1/4</v>
          </cell>
          <cell r="C92">
            <v>13191</v>
          </cell>
          <cell r="D92" t="str">
            <v>GPS</v>
          </cell>
          <cell r="E92" t="str">
            <v>COCA</v>
          </cell>
          <cell r="F92">
            <v>30</v>
          </cell>
          <cell r="G92">
            <v>10</v>
          </cell>
          <cell r="H92">
            <v>2000</v>
          </cell>
          <cell r="I92">
            <v>0.25</v>
          </cell>
          <cell r="J92">
            <v>4460.25</v>
          </cell>
          <cell r="K92">
            <v>92.921875</v>
          </cell>
          <cell r="L92">
            <v>278.765625</v>
          </cell>
          <cell r="M92">
            <v>4181.484375</v>
          </cell>
          <cell r="N92">
            <v>92.921875</v>
          </cell>
          <cell r="O92">
            <v>371.6875</v>
          </cell>
          <cell r="P92">
            <v>4088.5625</v>
          </cell>
          <cell r="Q92">
            <v>92.921875</v>
          </cell>
          <cell r="R92">
            <v>464.609375</v>
          </cell>
          <cell r="S92">
            <v>3995.640625</v>
          </cell>
          <cell r="T92">
            <v>92.921875</v>
          </cell>
          <cell r="U92">
            <v>557.53125</v>
          </cell>
          <cell r="V92">
            <v>3902.71875</v>
          </cell>
          <cell r="W92">
            <v>92.921875</v>
          </cell>
          <cell r="X92">
            <v>650.453125</v>
          </cell>
          <cell r="Y92">
            <v>3809.796875</v>
          </cell>
          <cell r="Z92">
            <v>92.921875</v>
          </cell>
          <cell r="AA92">
            <v>743.375</v>
          </cell>
          <cell r="AB92">
            <v>3716.875</v>
          </cell>
          <cell r="AC92">
            <v>92.921875</v>
          </cell>
          <cell r="AD92">
            <v>836.296875</v>
          </cell>
          <cell r="AE92">
            <v>3623.953125</v>
          </cell>
          <cell r="AF92">
            <v>92.921875</v>
          </cell>
          <cell r="AG92">
            <v>929.21875</v>
          </cell>
          <cell r="AH92">
            <v>3531.03125</v>
          </cell>
          <cell r="AI92">
            <v>92.921875</v>
          </cell>
          <cell r="AJ92">
            <v>1022.140625</v>
          </cell>
          <cell r="AK92">
            <v>3438.109375</v>
          </cell>
          <cell r="AL92">
            <v>92.921875</v>
          </cell>
          <cell r="AM92">
            <v>1115.0625</v>
          </cell>
          <cell r="AN92">
            <v>3345.1875</v>
          </cell>
          <cell r="AO92">
            <v>92.921875</v>
          </cell>
          <cell r="AP92">
            <v>1207.984375</v>
          </cell>
          <cell r="AQ92">
            <v>3252.265625</v>
          </cell>
          <cell r="AS92">
            <v>0.25</v>
          </cell>
          <cell r="AT92">
            <v>4460.25</v>
          </cell>
          <cell r="AU92">
            <v>92.921875</v>
          </cell>
          <cell r="AV92">
            <v>278.765625</v>
          </cell>
          <cell r="AW92">
            <v>4181.484375</v>
          </cell>
        </row>
        <row r="93">
          <cell r="A93">
            <v>234</v>
          </cell>
          <cell r="B93" t="str">
            <v>INTEGRAL NEAR BIT STABILIZER No.0852 DE 8 3/8" OD. BLADES</v>
          </cell>
          <cell r="C93" t="str">
            <v xml:space="preserve">0852    </v>
          </cell>
          <cell r="D93" t="str">
            <v>GPS</v>
          </cell>
          <cell r="E93" t="str">
            <v>COCA</v>
          </cell>
          <cell r="F93">
            <v>27</v>
          </cell>
          <cell r="G93">
            <v>12</v>
          </cell>
          <cell r="H93">
            <v>2000</v>
          </cell>
          <cell r="I93">
            <v>0.25</v>
          </cell>
          <cell r="J93">
            <v>3200</v>
          </cell>
          <cell r="K93">
            <v>66.666666666666671</v>
          </cell>
          <cell r="L93">
            <v>66.666666666666671</v>
          </cell>
          <cell r="M93">
            <v>3133.3333333333335</v>
          </cell>
          <cell r="N93">
            <v>66.666666666666671</v>
          </cell>
          <cell r="O93">
            <v>133.33333333333334</v>
          </cell>
          <cell r="P93">
            <v>3066.6666666666665</v>
          </cell>
          <cell r="Q93">
            <v>66.666666666666671</v>
          </cell>
          <cell r="R93">
            <v>200</v>
          </cell>
          <cell r="S93">
            <v>3000</v>
          </cell>
          <cell r="T93">
            <v>66.666666666666671</v>
          </cell>
          <cell r="U93">
            <v>266.66666666666669</v>
          </cell>
          <cell r="V93">
            <v>2933.3333333333335</v>
          </cell>
          <cell r="W93">
            <v>66.666666666666671</v>
          </cell>
          <cell r="X93">
            <v>333.33333333333337</v>
          </cell>
          <cell r="Y93">
            <v>2866.6666666666665</v>
          </cell>
          <cell r="Z93">
            <v>66.666666666666671</v>
          </cell>
          <cell r="AA93">
            <v>400.00000000000006</v>
          </cell>
          <cell r="AB93">
            <v>2800</v>
          </cell>
          <cell r="AC93">
            <v>66.666666666666671</v>
          </cell>
          <cell r="AD93">
            <v>466.66666666666674</v>
          </cell>
          <cell r="AE93">
            <v>2733.333333333333</v>
          </cell>
          <cell r="AF93">
            <v>66.666666666666671</v>
          </cell>
          <cell r="AG93">
            <v>533.33333333333337</v>
          </cell>
          <cell r="AH93">
            <v>2666.6666666666665</v>
          </cell>
          <cell r="AI93">
            <v>66.666666666666671</v>
          </cell>
          <cell r="AJ93">
            <v>600</v>
          </cell>
          <cell r="AK93">
            <v>2600</v>
          </cell>
          <cell r="AL93">
            <v>66.666666666666671</v>
          </cell>
          <cell r="AM93">
            <v>666.66666666666663</v>
          </cell>
          <cell r="AN93">
            <v>2533.3333333333335</v>
          </cell>
          <cell r="AO93">
            <v>66.666666666666671</v>
          </cell>
          <cell r="AP93">
            <v>733.33333333333326</v>
          </cell>
          <cell r="AQ93">
            <v>2466.666666666667</v>
          </cell>
          <cell r="AS93">
            <v>0.25</v>
          </cell>
          <cell r="AT93">
            <v>3200</v>
          </cell>
          <cell r="AU93">
            <v>66.666666666666671</v>
          </cell>
          <cell r="AV93">
            <v>66.666666666666671</v>
          </cell>
          <cell r="AW93">
            <v>3133.3333333333335</v>
          </cell>
        </row>
        <row r="94">
          <cell r="A94">
            <v>237</v>
          </cell>
          <cell r="B94" t="str">
            <v>INTEGRAL STRING STABILIZER No.0710 DE 8 3/8" BLADESS CONN</v>
          </cell>
          <cell r="C94" t="str">
            <v xml:space="preserve">0710     </v>
          </cell>
          <cell r="D94" t="str">
            <v>GPS</v>
          </cell>
          <cell r="E94" t="str">
            <v>COCA</v>
          </cell>
          <cell r="F94">
            <v>27</v>
          </cell>
          <cell r="G94">
            <v>12</v>
          </cell>
          <cell r="H94">
            <v>2000</v>
          </cell>
          <cell r="I94">
            <v>0.25</v>
          </cell>
          <cell r="J94">
            <v>3200</v>
          </cell>
          <cell r="K94">
            <v>66.666666666666671</v>
          </cell>
          <cell r="L94">
            <v>66.666666666666671</v>
          </cell>
          <cell r="M94">
            <v>3133.3333333333335</v>
          </cell>
          <cell r="N94">
            <v>66.666666666666671</v>
          </cell>
          <cell r="O94">
            <v>133.33333333333334</v>
          </cell>
          <cell r="P94">
            <v>3066.6666666666665</v>
          </cell>
          <cell r="Q94">
            <v>66.666666666666671</v>
          </cell>
          <cell r="R94">
            <v>200</v>
          </cell>
          <cell r="S94">
            <v>3000</v>
          </cell>
          <cell r="T94">
            <v>66.666666666666671</v>
          </cell>
          <cell r="U94">
            <v>266.66666666666669</v>
          </cell>
          <cell r="V94">
            <v>2933.3333333333335</v>
          </cell>
          <cell r="W94">
            <v>66.666666666666671</v>
          </cell>
          <cell r="X94">
            <v>333.33333333333337</v>
          </cell>
          <cell r="Y94">
            <v>2866.6666666666665</v>
          </cell>
          <cell r="Z94">
            <v>66.666666666666671</v>
          </cell>
          <cell r="AA94">
            <v>400.00000000000006</v>
          </cell>
          <cell r="AB94">
            <v>2800</v>
          </cell>
          <cell r="AC94">
            <v>66.666666666666671</v>
          </cell>
          <cell r="AD94">
            <v>466.66666666666674</v>
          </cell>
          <cell r="AE94">
            <v>2733.333333333333</v>
          </cell>
          <cell r="AF94">
            <v>66.666666666666671</v>
          </cell>
          <cell r="AG94">
            <v>533.33333333333337</v>
          </cell>
          <cell r="AH94">
            <v>2666.6666666666665</v>
          </cell>
          <cell r="AI94">
            <v>66.666666666666671</v>
          </cell>
          <cell r="AJ94">
            <v>600</v>
          </cell>
          <cell r="AK94">
            <v>2600</v>
          </cell>
          <cell r="AL94">
            <v>66.666666666666671</v>
          </cell>
          <cell r="AM94">
            <v>666.66666666666663</v>
          </cell>
          <cell r="AN94">
            <v>2533.3333333333335</v>
          </cell>
          <cell r="AO94">
            <v>66.666666666666671</v>
          </cell>
          <cell r="AP94">
            <v>733.33333333333326</v>
          </cell>
          <cell r="AQ94">
            <v>2466.666666666667</v>
          </cell>
          <cell r="AS94">
            <v>0.25</v>
          </cell>
          <cell r="AT94">
            <v>3200</v>
          </cell>
          <cell r="AU94">
            <v>66.666666666666671</v>
          </cell>
          <cell r="AV94">
            <v>66.666666666666671</v>
          </cell>
          <cell r="AW94">
            <v>3133.3333333333335</v>
          </cell>
        </row>
        <row r="95">
          <cell r="A95">
            <v>238</v>
          </cell>
          <cell r="B95" t="str">
            <v>INTEGRAL STRING STABILIZER No.0708 DE 8 3/8" BLADESS CONN</v>
          </cell>
          <cell r="C95" t="str">
            <v xml:space="preserve">0708   </v>
          </cell>
          <cell r="D95" t="str">
            <v>GPS</v>
          </cell>
          <cell r="E95" t="str">
            <v>COCA</v>
          </cell>
          <cell r="F95">
            <v>27</v>
          </cell>
          <cell r="G95">
            <v>12</v>
          </cell>
          <cell r="H95">
            <v>2000</v>
          </cell>
          <cell r="I95">
            <v>0.25</v>
          </cell>
          <cell r="J95">
            <v>3200</v>
          </cell>
          <cell r="K95">
            <v>66.666666666666671</v>
          </cell>
          <cell r="L95">
            <v>66.666666666666671</v>
          </cell>
          <cell r="M95">
            <v>3133.3333333333335</v>
          </cell>
          <cell r="N95">
            <v>66.666666666666671</v>
          </cell>
          <cell r="O95">
            <v>133.33333333333334</v>
          </cell>
          <cell r="P95">
            <v>3066.6666666666665</v>
          </cell>
          <cell r="Q95">
            <v>66.666666666666671</v>
          </cell>
          <cell r="R95">
            <v>200</v>
          </cell>
          <cell r="S95">
            <v>3000</v>
          </cell>
          <cell r="T95">
            <v>66.666666666666671</v>
          </cell>
          <cell r="U95">
            <v>266.66666666666669</v>
          </cell>
          <cell r="V95">
            <v>2933.3333333333335</v>
          </cell>
          <cell r="W95">
            <v>66.666666666666671</v>
          </cell>
          <cell r="X95">
            <v>333.33333333333337</v>
          </cell>
          <cell r="Y95">
            <v>2866.6666666666665</v>
          </cell>
          <cell r="Z95">
            <v>66.666666666666671</v>
          </cell>
          <cell r="AA95">
            <v>400.00000000000006</v>
          </cell>
          <cell r="AB95">
            <v>2800</v>
          </cell>
          <cell r="AC95">
            <v>66.666666666666671</v>
          </cell>
          <cell r="AD95">
            <v>466.66666666666674</v>
          </cell>
          <cell r="AE95">
            <v>2733.333333333333</v>
          </cell>
          <cell r="AF95">
            <v>66.666666666666671</v>
          </cell>
          <cell r="AG95">
            <v>533.33333333333337</v>
          </cell>
          <cell r="AH95">
            <v>2666.6666666666665</v>
          </cell>
          <cell r="AI95">
            <v>66.666666666666671</v>
          </cell>
          <cell r="AJ95">
            <v>600</v>
          </cell>
          <cell r="AK95">
            <v>2600</v>
          </cell>
          <cell r="AL95">
            <v>66.666666666666671</v>
          </cell>
          <cell r="AM95">
            <v>666.66666666666663</v>
          </cell>
          <cell r="AN95">
            <v>2533.3333333333335</v>
          </cell>
          <cell r="AO95">
            <v>66.666666666666671</v>
          </cell>
          <cell r="AP95">
            <v>733.33333333333326</v>
          </cell>
          <cell r="AQ95">
            <v>2466.666666666667</v>
          </cell>
          <cell r="AS95">
            <v>0.25</v>
          </cell>
          <cell r="AT95">
            <v>3200</v>
          </cell>
          <cell r="AU95">
            <v>66.666666666666671</v>
          </cell>
          <cell r="AV95">
            <v>66.666666666666671</v>
          </cell>
          <cell r="AW95">
            <v>3133.3333333333335</v>
          </cell>
        </row>
        <row r="96">
          <cell r="A96">
            <v>241</v>
          </cell>
          <cell r="B96" t="str">
            <v xml:space="preserve">INTEGRAL STRING STABILIZER # 525; 8 1/2" OD BLADES; 6 1/2" </v>
          </cell>
          <cell r="C96" t="str">
            <v xml:space="preserve">525   </v>
          </cell>
          <cell r="D96" t="str">
            <v>GPS</v>
          </cell>
          <cell r="E96" t="str">
            <v>COCA</v>
          </cell>
          <cell r="F96">
            <v>30</v>
          </cell>
          <cell r="G96">
            <v>12</v>
          </cell>
          <cell r="H96">
            <v>2000</v>
          </cell>
          <cell r="I96">
            <v>0.25</v>
          </cell>
          <cell r="J96">
            <v>3200</v>
          </cell>
          <cell r="K96">
            <v>66.666666666666671</v>
          </cell>
          <cell r="L96">
            <v>66.666666666666671</v>
          </cell>
          <cell r="M96">
            <v>3133.3333333333335</v>
          </cell>
          <cell r="N96">
            <v>66.666666666666671</v>
          </cell>
          <cell r="O96">
            <v>133.33333333333334</v>
          </cell>
          <cell r="P96">
            <v>3066.6666666666665</v>
          </cell>
          <cell r="Q96">
            <v>66.666666666666671</v>
          </cell>
          <cell r="R96">
            <v>200</v>
          </cell>
          <cell r="S96">
            <v>3000</v>
          </cell>
          <cell r="T96">
            <v>66.666666666666671</v>
          </cell>
          <cell r="U96">
            <v>266.66666666666669</v>
          </cell>
          <cell r="V96">
            <v>2933.3333333333335</v>
          </cell>
          <cell r="W96">
            <v>66.666666666666671</v>
          </cell>
          <cell r="X96">
            <v>333.33333333333337</v>
          </cell>
          <cell r="Y96">
            <v>2866.6666666666665</v>
          </cell>
          <cell r="Z96">
            <v>66.666666666666671</v>
          </cell>
          <cell r="AA96">
            <v>400.00000000000006</v>
          </cell>
          <cell r="AB96">
            <v>2800</v>
          </cell>
          <cell r="AC96">
            <v>66.666666666666671</v>
          </cell>
          <cell r="AD96">
            <v>466.66666666666674</v>
          </cell>
          <cell r="AE96">
            <v>2733.333333333333</v>
          </cell>
          <cell r="AF96">
            <v>66.666666666666671</v>
          </cell>
          <cell r="AG96">
            <v>533.33333333333337</v>
          </cell>
          <cell r="AH96">
            <v>2666.6666666666665</v>
          </cell>
          <cell r="AI96">
            <v>66.666666666666671</v>
          </cell>
          <cell r="AJ96">
            <v>600</v>
          </cell>
          <cell r="AK96">
            <v>2600</v>
          </cell>
          <cell r="AL96">
            <v>66.666666666666671</v>
          </cell>
          <cell r="AM96">
            <v>666.66666666666663</v>
          </cell>
          <cell r="AN96">
            <v>2533.3333333333335</v>
          </cell>
          <cell r="AO96">
            <v>66.666666666666671</v>
          </cell>
          <cell r="AP96">
            <v>733.33333333333326</v>
          </cell>
          <cell r="AQ96">
            <v>2466.666666666667</v>
          </cell>
          <cell r="AS96">
            <v>0.25</v>
          </cell>
          <cell r="AT96">
            <v>3200</v>
          </cell>
          <cell r="AU96">
            <v>66.666666666666671</v>
          </cell>
          <cell r="AV96">
            <v>66.666666666666671</v>
          </cell>
          <cell r="AW96">
            <v>3133.3333333333335</v>
          </cell>
        </row>
        <row r="97">
          <cell r="A97">
            <v>242</v>
          </cell>
          <cell r="B97" t="str">
            <v>INTEGRAL STRING STABILIZER No. 0850 DE 8 1/2" OD BLADES</v>
          </cell>
          <cell r="C97" t="str">
            <v>0850</v>
          </cell>
          <cell r="D97" t="str">
            <v>GPS</v>
          </cell>
          <cell r="E97" t="str">
            <v>COCA</v>
          </cell>
          <cell r="F97">
            <v>30</v>
          </cell>
          <cell r="G97">
            <v>12</v>
          </cell>
          <cell r="H97">
            <v>2000</v>
          </cell>
          <cell r="I97">
            <v>0.25</v>
          </cell>
          <cell r="J97">
            <v>3200</v>
          </cell>
          <cell r="K97">
            <v>66.666666666666671</v>
          </cell>
          <cell r="L97">
            <v>66.666666666666671</v>
          </cell>
          <cell r="M97">
            <v>3133.3333333333335</v>
          </cell>
          <cell r="N97">
            <v>66.666666666666671</v>
          </cell>
          <cell r="O97">
            <v>133.33333333333334</v>
          </cell>
          <cell r="P97">
            <v>3066.6666666666665</v>
          </cell>
          <cell r="Q97">
            <v>66.666666666666671</v>
          </cell>
          <cell r="R97">
            <v>200</v>
          </cell>
          <cell r="S97">
            <v>3000</v>
          </cell>
          <cell r="T97">
            <v>66.666666666666671</v>
          </cell>
          <cell r="U97">
            <v>266.66666666666669</v>
          </cell>
          <cell r="V97">
            <v>2933.3333333333335</v>
          </cell>
          <cell r="W97">
            <v>66.666666666666671</v>
          </cell>
          <cell r="X97">
            <v>333.33333333333337</v>
          </cell>
          <cell r="Y97">
            <v>2866.6666666666665</v>
          </cell>
          <cell r="Z97">
            <v>66.666666666666671</v>
          </cell>
          <cell r="AA97">
            <v>400.00000000000006</v>
          </cell>
          <cell r="AB97">
            <v>2800</v>
          </cell>
          <cell r="AC97">
            <v>66.666666666666671</v>
          </cell>
          <cell r="AD97">
            <v>466.66666666666674</v>
          </cell>
          <cell r="AE97">
            <v>2733.333333333333</v>
          </cell>
          <cell r="AF97">
            <v>66.666666666666671</v>
          </cell>
          <cell r="AG97">
            <v>533.33333333333337</v>
          </cell>
          <cell r="AH97">
            <v>2666.6666666666665</v>
          </cell>
          <cell r="AI97">
            <v>66.666666666666671</v>
          </cell>
          <cell r="AJ97">
            <v>600</v>
          </cell>
          <cell r="AK97">
            <v>2600</v>
          </cell>
          <cell r="AL97">
            <v>66.666666666666671</v>
          </cell>
          <cell r="AM97">
            <v>666.66666666666663</v>
          </cell>
          <cell r="AN97">
            <v>2533.3333333333335</v>
          </cell>
          <cell r="AO97">
            <v>66.666666666666671</v>
          </cell>
          <cell r="AP97">
            <v>733.33333333333326</v>
          </cell>
          <cell r="AQ97">
            <v>2466.666666666667</v>
          </cell>
          <cell r="AS97">
            <v>0.25</v>
          </cell>
          <cell r="AT97">
            <v>3200</v>
          </cell>
          <cell r="AU97">
            <v>66.666666666666671</v>
          </cell>
          <cell r="AV97">
            <v>66.666666666666671</v>
          </cell>
          <cell r="AW97">
            <v>3133.3333333333335</v>
          </cell>
        </row>
        <row r="98">
          <cell r="A98">
            <v>243</v>
          </cell>
          <cell r="B98" t="str">
            <v>INTEGRAL STRING STABILIZER No. 0712 DE 8 3/8" OD BLADES</v>
          </cell>
          <cell r="C98" t="str">
            <v>0712</v>
          </cell>
          <cell r="D98" t="str">
            <v>GPS</v>
          </cell>
          <cell r="E98" t="str">
            <v>COCA</v>
          </cell>
          <cell r="F98">
            <v>30</v>
          </cell>
          <cell r="G98">
            <v>12</v>
          </cell>
          <cell r="H98">
            <v>2000</v>
          </cell>
          <cell r="I98">
            <v>0.25</v>
          </cell>
          <cell r="J98">
            <v>3200</v>
          </cell>
          <cell r="K98">
            <v>66.666666666666671</v>
          </cell>
          <cell r="L98">
            <v>66.666666666666671</v>
          </cell>
          <cell r="M98">
            <v>3133.3333333333335</v>
          </cell>
          <cell r="N98">
            <v>66.666666666666671</v>
          </cell>
          <cell r="O98">
            <v>133.33333333333334</v>
          </cell>
          <cell r="P98">
            <v>3066.6666666666665</v>
          </cell>
          <cell r="Q98">
            <v>66.666666666666671</v>
          </cell>
          <cell r="R98">
            <v>200</v>
          </cell>
          <cell r="S98">
            <v>3000</v>
          </cell>
          <cell r="T98">
            <v>66.666666666666671</v>
          </cell>
          <cell r="U98">
            <v>266.66666666666669</v>
          </cell>
          <cell r="V98">
            <v>2933.3333333333335</v>
          </cell>
          <cell r="W98">
            <v>66.666666666666671</v>
          </cell>
          <cell r="X98">
            <v>333.33333333333337</v>
          </cell>
          <cell r="Y98">
            <v>2866.6666666666665</v>
          </cell>
          <cell r="Z98">
            <v>66.666666666666671</v>
          </cell>
          <cell r="AA98">
            <v>400.00000000000006</v>
          </cell>
          <cell r="AB98">
            <v>2800</v>
          </cell>
          <cell r="AC98">
            <v>66.666666666666671</v>
          </cell>
          <cell r="AD98">
            <v>466.66666666666674</v>
          </cell>
          <cell r="AE98">
            <v>2733.333333333333</v>
          </cell>
          <cell r="AF98">
            <v>66.666666666666671</v>
          </cell>
          <cell r="AG98">
            <v>533.33333333333337</v>
          </cell>
          <cell r="AH98">
            <v>2666.6666666666665</v>
          </cell>
          <cell r="AI98">
            <v>66.666666666666671</v>
          </cell>
          <cell r="AJ98">
            <v>600</v>
          </cell>
          <cell r="AK98">
            <v>2600</v>
          </cell>
          <cell r="AL98">
            <v>66.666666666666671</v>
          </cell>
          <cell r="AM98">
            <v>666.66666666666663</v>
          </cell>
          <cell r="AN98">
            <v>2533.3333333333335</v>
          </cell>
          <cell r="AO98">
            <v>66.666666666666671</v>
          </cell>
          <cell r="AP98">
            <v>733.33333333333326</v>
          </cell>
          <cell r="AQ98">
            <v>2466.666666666667</v>
          </cell>
          <cell r="AS98">
            <v>0.25</v>
          </cell>
          <cell r="AT98">
            <v>3200</v>
          </cell>
          <cell r="AU98">
            <v>66.666666666666671</v>
          </cell>
          <cell r="AV98">
            <v>66.666666666666671</v>
          </cell>
          <cell r="AW98">
            <v>3133.3333333333335</v>
          </cell>
        </row>
        <row r="99">
          <cell r="A99">
            <v>244</v>
          </cell>
          <cell r="B99" t="str">
            <v>NORTRACK STRING STABILIZER No.0586 DE 8 1/4" OD-BLADES</v>
          </cell>
          <cell r="C99" t="str">
            <v xml:space="preserve">0586  </v>
          </cell>
          <cell r="D99" t="str">
            <v>GPS</v>
          </cell>
          <cell r="E99" t="str">
            <v>COCA</v>
          </cell>
          <cell r="F99">
            <v>30</v>
          </cell>
          <cell r="G99">
            <v>12</v>
          </cell>
          <cell r="H99">
            <v>2000</v>
          </cell>
          <cell r="I99">
            <v>0.25</v>
          </cell>
          <cell r="J99">
            <v>2995</v>
          </cell>
          <cell r="K99">
            <v>62.395833333333336</v>
          </cell>
          <cell r="L99">
            <v>62.395833333333336</v>
          </cell>
          <cell r="M99">
            <v>2932.6041666666665</v>
          </cell>
          <cell r="N99">
            <v>62.395833333333336</v>
          </cell>
          <cell r="O99">
            <v>124.79166666666667</v>
          </cell>
          <cell r="P99">
            <v>2870.2083333333335</v>
          </cell>
          <cell r="Q99">
            <v>62.395833333333336</v>
          </cell>
          <cell r="R99">
            <v>187.1875</v>
          </cell>
          <cell r="S99">
            <v>2807.8125</v>
          </cell>
          <cell r="T99">
            <v>62.395833333333336</v>
          </cell>
          <cell r="U99">
            <v>249.58333333333334</v>
          </cell>
          <cell r="V99">
            <v>2745.4166666666665</v>
          </cell>
          <cell r="W99">
            <v>62.395833333333336</v>
          </cell>
          <cell r="X99">
            <v>311.97916666666669</v>
          </cell>
          <cell r="Y99">
            <v>2683.0208333333335</v>
          </cell>
          <cell r="Z99">
            <v>62.395833333333336</v>
          </cell>
          <cell r="AA99">
            <v>374.375</v>
          </cell>
          <cell r="AB99">
            <v>2620.625</v>
          </cell>
          <cell r="AC99">
            <v>62.395833333333336</v>
          </cell>
          <cell r="AD99">
            <v>436.77083333333331</v>
          </cell>
          <cell r="AE99">
            <v>2558.2291666666665</v>
          </cell>
          <cell r="AF99">
            <v>62.395833333333336</v>
          </cell>
          <cell r="AG99">
            <v>499.16666666666663</v>
          </cell>
          <cell r="AH99">
            <v>2495.8333333333335</v>
          </cell>
          <cell r="AI99">
            <v>62.395833333333336</v>
          </cell>
          <cell r="AJ99">
            <v>561.5625</v>
          </cell>
          <cell r="AK99">
            <v>2433.4375</v>
          </cell>
          <cell r="AL99">
            <v>62.395833333333336</v>
          </cell>
          <cell r="AM99">
            <v>623.95833333333337</v>
          </cell>
          <cell r="AN99">
            <v>2371.0416666666665</v>
          </cell>
          <cell r="AO99">
            <v>62.395833333333336</v>
          </cell>
          <cell r="AP99">
            <v>686.35416666666674</v>
          </cell>
          <cell r="AQ99">
            <v>2308.645833333333</v>
          </cell>
          <cell r="AS99">
            <v>0.25</v>
          </cell>
          <cell r="AT99">
            <v>2995</v>
          </cell>
          <cell r="AU99">
            <v>62.395833333333336</v>
          </cell>
          <cell r="AV99">
            <v>62.395833333333336</v>
          </cell>
          <cell r="AW99">
            <v>2932.6041666666665</v>
          </cell>
        </row>
        <row r="100">
          <cell r="A100">
            <v>245</v>
          </cell>
          <cell r="B100" t="str">
            <v>NORTRACK STRING STABILIZER No.0587 DE 8" OD-BLADES</v>
          </cell>
          <cell r="C100" t="str">
            <v xml:space="preserve">0587     </v>
          </cell>
          <cell r="D100" t="str">
            <v>GPS</v>
          </cell>
          <cell r="E100" t="str">
            <v>COCA</v>
          </cell>
          <cell r="F100">
            <v>30</v>
          </cell>
          <cell r="G100">
            <v>12</v>
          </cell>
          <cell r="H100">
            <v>2000</v>
          </cell>
          <cell r="I100">
            <v>0.25</v>
          </cell>
          <cell r="J100">
            <v>2995</v>
          </cell>
          <cell r="K100">
            <v>62.395833333333336</v>
          </cell>
          <cell r="L100">
            <v>62.395833333333336</v>
          </cell>
          <cell r="M100">
            <v>2932.6041666666665</v>
          </cell>
          <cell r="N100">
            <v>62.395833333333336</v>
          </cell>
          <cell r="O100">
            <v>124.79166666666667</v>
          </cell>
          <cell r="P100">
            <v>2870.2083333333335</v>
          </cell>
          <cell r="Q100">
            <v>62.395833333333336</v>
          </cell>
          <cell r="R100">
            <v>187.1875</v>
          </cell>
          <cell r="S100">
            <v>2807.8125</v>
          </cell>
          <cell r="T100">
            <v>62.395833333333336</v>
          </cell>
          <cell r="U100">
            <v>249.58333333333334</v>
          </cell>
          <cell r="V100">
            <v>2745.4166666666665</v>
          </cell>
          <cell r="W100">
            <v>62.395833333333336</v>
          </cell>
          <cell r="X100">
            <v>311.97916666666669</v>
          </cell>
          <cell r="Y100">
            <v>2683.0208333333335</v>
          </cell>
          <cell r="Z100">
            <v>62.395833333333336</v>
          </cell>
          <cell r="AA100">
            <v>374.375</v>
          </cell>
          <cell r="AB100">
            <v>2620.625</v>
          </cell>
          <cell r="AC100">
            <v>62.395833333333336</v>
          </cell>
          <cell r="AD100">
            <v>436.77083333333331</v>
          </cell>
          <cell r="AE100">
            <v>2558.2291666666665</v>
          </cell>
          <cell r="AF100">
            <v>62.395833333333336</v>
          </cell>
          <cell r="AG100">
            <v>499.16666666666663</v>
          </cell>
          <cell r="AH100">
            <v>2495.8333333333335</v>
          </cell>
          <cell r="AI100">
            <v>62.395833333333336</v>
          </cell>
          <cell r="AJ100">
            <v>561.5625</v>
          </cell>
          <cell r="AK100">
            <v>2433.4375</v>
          </cell>
          <cell r="AL100">
            <v>62.395833333333336</v>
          </cell>
          <cell r="AM100">
            <v>623.95833333333337</v>
          </cell>
          <cell r="AN100">
            <v>2371.0416666666665</v>
          </cell>
          <cell r="AO100">
            <v>62.395833333333336</v>
          </cell>
          <cell r="AP100">
            <v>686.35416666666674</v>
          </cell>
          <cell r="AQ100">
            <v>2308.645833333333</v>
          </cell>
          <cell r="AS100">
            <v>0.25</v>
          </cell>
          <cell r="AT100">
            <v>2995</v>
          </cell>
          <cell r="AU100">
            <v>62.395833333333336</v>
          </cell>
          <cell r="AV100">
            <v>62.395833333333336</v>
          </cell>
          <cell r="AW100">
            <v>2932.6041666666665</v>
          </cell>
        </row>
        <row r="101">
          <cell r="A101">
            <v>246</v>
          </cell>
          <cell r="B101" t="str">
            <v>ROTARY SUB No.1939 DE 6 1/4" OD x 36" LONG.</v>
          </cell>
          <cell r="C101" t="str">
            <v>1939</v>
          </cell>
          <cell r="D101" t="str">
            <v>GPS</v>
          </cell>
          <cell r="E101" t="str">
            <v>COCA</v>
          </cell>
          <cell r="F101">
            <v>30</v>
          </cell>
          <cell r="G101">
            <v>12</v>
          </cell>
          <cell r="H101">
            <v>2000</v>
          </cell>
          <cell r="I101">
            <v>0.25</v>
          </cell>
          <cell r="J101">
            <v>870</v>
          </cell>
          <cell r="K101">
            <v>18.125</v>
          </cell>
          <cell r="L101">
            <v>18.125</v>
          </cell>
          <cell r="M101">
            <v>851.875</v>
          </cell>
          <cell r="N101">
            <v>18.125</v>
          </cell>
          <cell r="O101">
            <v>36.25</v>
          </cell>
          <cell r="P101">
            <v>833.75</v>
          </cell>
          <cell r="Q101">
            <v>18.125</v>
          </cell>
          <cell r="R101">
            <v>54.375</v>
          </cell>
          <cell r="S101">
            <v>815.625</v>
          </cell>
          <cell r="T101">
            <v>18.125</v>
          </cell>
          <cell r="U101">
            <v>72.5</v>
          </cell>
          <cell r="V101">
            <v>797.5</v>
          </cell>
          <cell r="W101">
            <v>18.125</v>
          </cell>
          <cell r="X101">
            <v>90.625</v>
          </cell>
          <cell r="Y101">
            <v>779.375</v>
          </cell>
          <cell r="Z101">
            <v>18.125</v>
          </cell>
          <cell r="AA101">
            <v>108.75</v>
          </cell>
          <cell r="AB101">
            <v>761.25</v>
          </cell>
          <cell r="AC101">
            <v>18.125</v>
          </cell>
          <cell r="AD101">
            <v>126.875</v>
          </cell>
          <cell r="AE101">
            <v>743.125</v>
          </cell>
          <cell r="AF101">
            <v>18.125</v>
          </cell>
          <cell r="AG101">
            <v>145</v>
          </cell>
          <cell r="AH101">
            <v>725</v>
          </cell>
          <cell r="AI101">
            <v>18.125</v>
          </cell>
          <cell r="AJ101">
            <v>163.125</v>
          </cell>
          <cell r="AK101">
            <v>706.875</v>
          </cell>
          <cell r="AL101">
            <v>18.125</v>
          </cell>
          <cell r="AM101">
            <v>181.25</v>
          </cell>
          <cell r="AN101">
            <v>688.75</v>
          </cell>
          <cell r="AO101">
            <v>18.125</v>
          </cell>
          <cell r="AP101">
            <v>199.375</v>
          </cell>
          <cell r="AQ101">
            <v>670.625</v>
          </cell>
          <cell r="AS101">
            <v>0.25</v>
          </cell>
          <cell r="AT101">
            <v>870</v>
          </cell>
          <cell r="AU101">
            <v>18.125</v>
          </cell>
          <cell r="AV101">
            <v>18.125</v>
          </cell>
          <cell r="AW101">
            <v>851.875</v>
          </cell>
        </row>
        <row r="102">
          <cell r="A102">
            <v>247</v>
          </cell>
          <cell r="B102" t="str">
            <v>ROTARY SUB No.1970 DE 6 1/2" OD x 46" LONG.</v>
          </cell>
          <cell r="C102" t="str">
            <v>1970</v>
          </cell>
          <cell r="D102" t="str">
            <v>GPS</v>
          </cell>
          <cell r="E102" t="str">
            <v>COCA</v>
          </cell>
          <cell r="F102">
            <v>30</v>
          </cell>
          <cell r="G102">
            <v>12</v>
          </cell>
          <cell r="H102">
            <v>2000</v>
          </cell>
          <cell r="I102">
            <v>0.25</v>
          </cell>
          <cell r="J102">
            <v>1084</v>
          </cell>
          <cell r="K102">
            <v>22.583333333333332</v>
          </cell>
          <cell r="L102">
            <v>22.583333333333332</v>
          </cell>
          <cell r="M102">
            <v>1061.4166666666667</v>
          </cell>
          <cell r="N102">
            <v>22.583333333333332</v>
          </cell>
          <cell r="O102">
            <v>45.166666666666664</v>
          </cell>
          <cell r="P102">
            <v>1038.8333333333333</v>
          </cell>
          <cell r="Q102">
            <v>22.583333333333332</v>
          </cell>
          <cell r="R102">
            <v>67.75</v>
          </cell>
          <cell r="S102">
            <v>1016.25</v>
          </cell>
          <cell r="T102">
            <v>22.583333333333332</v>
          </cell>
          <cell r="U102">
            <v>90.333333333333329</v>
          </cell>
          <cell r="V102">
            <v>993.66666666666663</v>
          </cell>
          <cell r="W102">
            <v>22.583333333333332</v>
          </cell>
          <cell r="X102">
            <v>112.91666666666666</v>
          </cell>
          <cell r="Y102">
            <v>971.08333333333337</v>
          </cell>
          <cell r="Z102">
            <v>22.583333333333332</v>
          </cell>
          <cell r="AA102">
            <v>135.5</v>
          </cell>
          <cell r="AB102">
            <v>948.5</v>
          </cell>
          <cell r="AC102">
            <v>22.583333333333332</v>
          </cell>
          <cell r="AD102">
            <v>158.08333333333334</v>
          </cell>
          <cell r="AE102">
            <v>925.91666666666663</v>
          </cell>
          <cell r="AF102">
            <v>22.583333333333332</v>
          </cell>
          <cell r="AG102">
            <v>180.66666666666669</v>
          </cell>
          <cell r="AH102">
            <v>903.33333333333326</v>
          </cell>
          <cell r="AI102">
            <v>22.583333333333332</v>
          </cell>
          <cell r="AJ102">
            <v>203.25000000000003</v>
          </cell>
          <cell r="AK102">
            <v>880.75</v>
          </cell>
          <cell r="AL102">
            <v>22.583333333333332</v>
          </cell>
          <cell r="AM102">
            <v>225.83333333333337</v>
          </cell>
          <cell r="AN102">
            <v>858.16666666666663</v>
          </cell>
          <cell r="AO102">
            <v>22.583333333333332</v>
          </cell>
          <cell r="AP102">
            <v>248.41666666666671</v>
          </cell>
          <cell r="AQ102">
            <v>835.58333333333326</v>
          </cell>
          <cell r="AS102">
            <v>0.25</v>
          </cell>
          <cell r="AT102">
            <v>1084</v>
          </cell>
          <cell r="AU102">
            <v>22.583333333333332</v>
          </cell>
          <cell r="AV102">
            <v>22.583333333333332</v>
          </cell>
          <cell r="AW102">
            <v>1061.4166666666667</v>
          </cell>
        </row>
        <row r="103">
          <cell r="A103">
            <v>248</v>
          </cell>
          <cell r="B103" t="str">
            <v>ROTARY SUB No.1971 DE 6 1/2" OD x 46" LONG.</v>
          </cell>
          <cell r="C103" t="str">
            <v xml:space="preserve">1971    </v>
          </cell>
          <cell r="D103" t="str">
            <v>GPS</v>
          </cell>
          <cell r="E103" t="str">
            <v>COCA</v>
          </cell>
          <cell r="F103">
            <v>30</v>
          </cell>
          <cell r="G103">
            <v>12</v>
          </cell>
          <cell r="H103">
            <v>2000</v>
          </cell>
          <cell r="I103">
            <v>0.25</v>
          </cell>
          <cell r="J103">
            <v>1084</v>
          </cell>
          <cell r="K103">
            <v>22.583333333333332</v>
          </cell>
          <cell r="L103">
            <v>22.583333333333332</v>
          </cell>
          <cell r="M103">
            <v>1061.4166666666667</v>
          </cell>
          <cell r="N103">
            <v>22.583333333333332</v>
          </cell>
          <cell r="O103">
            <v>45.166666666666664</v>
          </cell>
          <cell r="P103">
            <v>1038.8333333333333</v>
          </cell>
          <cell r="Q103">
            <v>22.583333333333332</v>
          </cell>
          <cell r="R103">
            <v>67.75</v>
          </cell>
          <cell r="S103">
            <v>1016.25</v>
          </cell>
          <cell r="T103">
            <v>22.583333333333332</v>
          </cell>
          <cell r="U103">
            <v>90.333333333333329</v>
          </cell>
          <cell r="V103">
            <v>993.66666666666663</v>
          </cell>
          <cell r="W103">
            <v>22.583333333333332</v>
          </cell>
          <cell r="X103">
            <v>112.91666666666666</v>
          </cell>
          <cell r="Y103">
            <v>971.08333333333337</v>
          </cell>
          <cell r="Z103">
            <v>22.583333333333332</v>
          </cell>
          <cell r="AA103">
            <v>135.5</v>
          </cell>
          <cell r="AB103">
            <v>948.5</v>
          </cell>
          <cell r="AC103">
            <v>22.583333333333332</v>
          </cell>
          <cell r="AD103">
            <v>158.08333333333334</v>
          </cell>
          <cell r="AE103">
            <v>925.91666666666663</v>
          </cell>
          <cell r="AF103">
            <v>22.583333333333332</v>
          </cell>
          <cell r="AG103">
            <v>180.66666666666669</v>
          </cell>
          <cell r="AH103">
            <v>903.33333333333326</v>
          </cell>
          <cell r="AI103">
            <v>22.583333333333332</v>
          </cell>
          <cell r="AJ103">
            <v>203.25000000000003</v>
          </cell>
          <cell r="AK103">
            <v>880.75</v>
          </cell>
          <cell r="AL103">
            <v>22.583333333333332</v>
          </cell>
          <cell r="AM103">
            <v>225.83333333333337</v>
          </cell>
          <cell r="AN103">
            <v>858.16666666666663</v>
          </cell>
          <cell r="AO103">
            <v>22.583333333333332</v>
          </cell>
          <cell r="AP103">
            <v>248.41666666666671</v>
          </cell>
          <cell r="AQ103">
            <v>835.58333333333326</v>
          </cell>
          <cell r="AS103">
            <v>0.25</v>
          </cell>
          <cell r="AT103">
            <v>1084</v>
          </cell>
          <cell r="AU103">
            <v>22.583333333333332</v>
          </cell>
          <cell r="AV103">
            <v>22.583333333333332</v>
          </cell>
          <cell r="AW103">
            <v>1061.4166666666667</v>
          </cell>
        </row>
        <row r="104">
          <cell r="A104">
            <v>250</v>
          </cell>
          <cell r="B104" t="str">
            <v>ROTARY SUB No. 2270 DE 9" OD x 2 7/8" ID x 20"</v>
          </cell>
          <cell r="C104" t="str">
            <v xml:space="preserve">2270  </v>
          </cell>
          <cell r="D104" t="str">
            <v>GPS</v>
          </cell>
          <cell r="E104" t="str">
            <v>COCA</v>
          </cell>
          <cell r="F104">
            <v>30</v>
          </cell>
          <cell r="G104">
            <v>12</v>
          </cell>
          <cell r="H104">
            <v>2000</v>
          </cell>
          <cell r="I104">
            <v>0.25</v>
          </cell>
          <cell r="J104">
            <v>1145</v>
          </cell>
          <cell r="K104">
            <v>23.854166666666668</v>
          </cell>
          <cell r="L104">
            <v>23.854166666666668</v>
          </cell>
          <cell r="M104">
            <v>1121.1458333333333</v>
          </cell>
          <cell r="N104">
            <v>23.854166666666668</v>
          </cell>
          <cell r="O104">
            <v>47.708333333333336</v>
          </cell>
          <cell r="P104">
            <v>1097.2916666666667</v>
          </cell>
          <cell r="Q104">
            <v>23.854166666666668</v>
          </cell>
          <cell r="R104">
            <v>71.5625</v>
          </cell>
          <cell r="S104">
            <v>1073.4375</v>
          </cell>
          <cell r="T104">
            <v>23.854166666666668</v>
          </cell>
          <cell r="U104">
            <v>95.416666666666671</v>
          </cell>
          <cell r="V104">
            <v>1049.5833333333333</v>
          </cell>
          <cell r="W104">
            <v>23.854166666666668</v>
          </cell>
          <cell r="X104">
            <v>119.27083333333334</v>
          </cell>
          <cell r="Y104">
            <v>1025.7291666666667</v>
          </cell>
          <cell r="Z104">
            <v>23.854166666666668</v>
          </cell>
          <cell r="AA104">
            <v>143.125</v>
          </cell>
          <cell r="AB104">
            <v>1001.875</v>
          </cell>
          <cell r="AC104">
            <v>23.854166666666668</v>
          </cell>
          <cell r="AD104">
            <v>166.97916666666666</v>
          </cell>
          <cell r="AE104">
            <v>978.02083333333337</v>
          </cell>
          <cell r="AF104">
            <v>23.854166666666668</v>
          </cell>
          <cell r="AG104">
            <v>190.83333333333331</v>
          </cell>
          <cell r="AH104">
            <v>954.16666666666674</v>
          </cell>
          <cell r="AI104">
            <v>23.854166666666668</v>
          </cell>
          <cell r="AJ104">
            <v>214.68749999999997</v>
          </cell>
          <cell r="AK104">
            <v>930.3125</v>
          </cell>
          <cell r="AL104">
            <v>23.854166666666668</v>
          </cell>
          <cell r="AM104">
            <v>238.54166666666663</v>
          </cell>
          <cell r="AN104">
            <v>906.45833333333337</v>
          </cell>
          <cell r="AO104">
            <v>23.854166666666668</v>
          </cell>
          <cell r="AP104">
            <v>262.39583333333331</v>
          </cell>
          <cell r="AQ104">
            <v>882.60416666666674</v>
          </cell>
          <cell r="AS104">
            <v>0.25</v>
          </cell>
          <cell r="AT104">
            <v>1145</v>
          </cell>
          <cell r="AU104">
            <v>23.854166666666668</v>
          </cell>
          <cell r="AV104">
            <v>23.854166666666668</v>
          </cell>
          <cell r="AW104">
            <v>1121.1458333333333</v>
          </cell>
        </row>
        <row r="105">
          <cell r="A105">
            <v>251</v>
          </cell>
          <cell r="B105" t="str">
            <v>ROTARY SUB  DE 9" OD x 20 3/4" LONG CONN 6 5/8"</v>
          </cell>
          <cell r="C105" t="str">
            <v>1150</v>
          </cell>
          <cell r="D105" t="str">
            <v>GPS</v>
          </cell>
          <cell r="E105" t="str">
            <v>COCA</v>
          </cell>
          <cell r="F105">
            <v>30</v>
          </cell>
          <cell r="G105">
            <v>12</v>
          </cell>
          <cell r="H105">
            <v>2000</v>
          </cell>
          <cell r="I105">
            <v>0.25</v>
          </cell>
          <cell r="J105">
            <v>1142.8499999999999</v>
          </cell>
          <cell r="K105">
            <v>23.809374999999999</v>
          </cell>
          <cell r="L105">
            <v>23.809374999999999</v>
          </cell>
          <cell r="M105">
            <v>1119.0406249999999</v>
          </cell>
          <cell r="N105">
            <v>23.809374999999999</v>
          </cell>
          <cell r="O105">
            <v>47.618749999999999</v>
          </cell>
          <cell r="P105">
            <v>1095.2312499999998</v>
          </cell>
          <cell r="Q105">
            <v>23.809374999999999</v>
          </cell>
          <cell r="R105">
            <v>71.428124999999994</v>
          </cell>
          <cell r="S105">
            <v>1071.421875</v>
          </cell>
          <cell r="T105">
            <v>23.809374999999999</v>
          </cell>
          <cell r="U105">
            <v>95.237499999999997</v>
          </cell>
          <cell r="V105">
            <v>1047.6125</v>
          </cell>
          <cell r="W105">
            <v>23.809374999999999</v>
          </cell>
          <cell r="X105">
            <v>119.046875</v>
          </cell>
          <cell r="Y105">
            <v>1023.8031249999999</v>
          </cell>
          <cell r="Z105">
            <v>23.809374999999999</v>
          </cell>
          <cell r="AA105">
            <v>142.85624999999999</v>
          </cell>
          <cell r="AB105">
            <v>999.99374999999986</v>
          </cell>
          <cell r="AC105">
            <v>23.809374999999999</v>
          </cell>
          <cell r="AD105">
            <v>166.66562499999998</v>
          </cell>
          <cell r="AE105">
            <v>976.18437499999993</v>
          </cell>
          <cell r="AF105">
            <v>23.809374999999999</v>
          </cell>
          <cell r="AG105">
            <v>190.47499999999997</v>
          </cell>
          <cell r="AH105">
            <v>952.375</v>
          </cell>
          <cell r="AI105">
            <v>23.809374999999999</v>
          </cell>
          <cell r="AJ105">
            <v>214.28437499999995</v>
          </cell>
          <cell r="AK105">
            <v>928.56562499999995</v>
          </cell>
          <cell r="AL105">
            <v>23.809374999999999</v>
          </cell>
          <cell r="AM105">
            <v>238.09374999999994</v>
          </cell>
          <cell r="AN105">
            <v>904.75624999999991</v>
          </cell>
          <cell r="AO105">
            <v>23.809374999999999</v>
          </cell>
          <cell r="AP105">
            <v>261.90312499999993</v>
          </cell>
          <cell r="AQ105">
            <v>880.94687499999998</v>
          </cell>
          <cell r="AS105">
            <v>0.25</v>
          </cell>
          <cell r="AT105">
            <v>1142.8499999999999</v>
          </cell>
          <cell r="AU105">
            <v>23.809374999999999</v>
          </cell>
          <cell r="AV105">
            <v>23.809374999999999</v>
          </cell>
          <cell r="AW105">
            <v>1119.0406249999999</v>
          </cell>
        </row>
        <row r="106">
          <cell r="A106">
            <v>306</v>
          </cell>
          <cell r="B106" t="str">
            <v>NORTRACK WELDED BLADES STRING STABILIZER 11 3/4 8"</v>
          </cell>
          <cell r="C106" t="str">
            <v>1202</v>
          </cell>
          <cell r="D106" t="str">
            <v>GPS</v>
          </cell>
          <cell r="E106" t="str">
            <v>COCA</v>
          </cell>
          <cell r="F106">
            <v>30</v>
          </cell>
          <cell r="G106">
            <v>4</v>
          </cell>
          <cell r="H106">
            <v>2001</v>
          </cell>
          <cell r="I106">
            <v>0.25</v>
          </cell>
          <cell r="J106">
            <v>4150</v>
          </cell>
          <cell r="T106">
            <v>0</v>
          </cell>
          <cell r="U106">
            <v>0</v>
          </cell>
          <cell r="V106">
            <v>4150</v>
          </cell>
          <cell r="W106">
            <v>86.458333333333329</v>
          </cell>
          <cell r="X106">
            <v>86.458333333333329</v>
          </cell>
          <cell r="Y106">
            <v>4063.5416666666665</v>
          </cell>
          <cell r="Z106">
            <v>86.458333333333329</v>
          </cell>
          <cell r="AA106">
            <v>172.91666666666666</v>
          </cell>
          <cell r="AB106">
            <v>3977.0833333333335</v>
          </cell>
          <cell r="AC106">
            <v>86.458333333333329</v>
          </cell>
          <cell r="AD106">
            <v>259.375</v>
          </cell>
          <cell r="AE106">
            <v>3890.625</v>
          </cell>
          <cell r="AF106">
            <v>86.458333333333329</v>
          </cell>
          <cell r="AG106">
            <v>345.83333333333331</v>
          </cell>
          <cell r="AH106">
            <v>3804.1666666666665</v>
          </cell>
          <cell r="AI106">
            <v>86.458333333333329</v>
          </cell>
          <cell r="AJ106">
            <v>432.29166666666663</v>
          </cell>
          <cell r="AK106">
            <v>3717.7083333333335</v>
          </cell>
          <cell r="AL106">
            <v>86.458333333333329</v>
          </cell>
          <cell r="AM106">
            <v>518.75</v>
          </cell>
          <cell r="AN106">
            <v>3631.25</v>
          </cell>
          <cell r="AO106">
            <v>86.458333333333329</v>
          </cell>
          <cell r="AP106">
            <v>605.20833333333337</v>
          </cell>
          <cell r="AQ106">
            <v>3544.7916666666665</v>
          </cell>
          <cell r="AS106">
            <v>0.25</v>
          </cell>
          <cell r="AT106">
            <v>4150</v>
          </cell>
        </row>
        <row r="107">
          <cell r="A107">
            <v>335</v>
          </cell>
          <cell r="B107" t="str">
            <v>9 3/4 NORTRACK IB STABILIZER</v>
          </cell>
          <cell r="C107" t="str">
            <v>13203</v>
          </cell>
          <cell r="D107" t="str">
            <v>GPS</v>
          </cell>
          <cell r="E107" t="str">
            <v>COCA</v>
          </cell>
          <cell r="F107">
            <v>31</v>
          </cell>
          <cell r="G107">
            <v>5</v>
          </cell>
          <cell r="H107">
            <v>2001</v>
          </cell>
          <cell r="I107">
            <v>0.25</v>
          </cell>
          <cell r="J107">
            <v>6574.66</v>
          </cell>
          <cell r="W107">
            <v>0</v>
          </cell>
          <cell r="X107">
            <v>0</v>
          </cell>
          <cell r="Y107">
            <v>6574.66</v>
          </cell>
          <cell r="Z107">
            <v>136.97208333333333</v>
          </cell>
          <cell r="AA107">
            <v>136.97208333333333</v>
          </cell>
          <cell r="AB107">
            <v>6437.6879166666668</v>
          </cell>
          <cell r="AC107">
            <v>136.97208333333333</v>
          </cell>
          <cell r="AD107">
            <v>273.94416666666666</v>
          </cell>
          <cell r="AE107">
            <v>6300.7158333333336</v>
          </cell>
          <cell r="AF107">
            <v>136.97208333333333</v>
          </cell>
          <cell r="AG107">
            <v>410.91624999999999</v>
          </cell>
          <cell r="AH107">
            <v>6163.7437499999996</v>
          </cell>
          <cell r="AI107">
            <v>136.97208333333333</v>
          </cell>
          <cell r="AJ107">
            <v>547.88833333333332</v>
          </cell>
          <cell r="AK107">
            <v>6026.7716666666665</v>
          </cell>
          <cell r="AL107">
            <v>136.97208333333333</v>
          </cell>
          <cell r="AM107">
            <v>684.86041666666665</v>
          </cell>
          <cell r="AN107">
            <v>5889.7995833333334</v>
          </cell>
          <cell r="AO107">
            <v>136.97208333333333</v>
          </cell>
          <cell r="AP107">
            <v>821.83249999999998</v>
          </cell>
          <cell r="AQ107">
            <v>5752.8274999999994</v>
          </cell>
          <cell r="AS107">
            <v>0.25</v>
          </cell>
          <cell r="AT107">
            <v>6574.66</v>
          </cell>
        </row>
        <row r="108">
          <cell r="A108">
            <v>336</v>
          </cell>
          <cell r="B108" t="str">
            <v>9 3/4 NORTRACK IB STABILIZER</v>
          </cell>
          <cell r="C108" t="str">
            <v>13204</v>
          </cell>
          <cell r="D108" t="str">
            <v>GPS</v>
          </cell>
          <cell r="E108" t="str">
            <v>COCA</v>
          </cell>
          <cell r="F108">
            <v>31</v>
          </cell>
          <cell r="G108">
            <v>5</v>
          </cell>
          <cell r="H108">
            <v>2001</v>
          </cell>
          <cell r="I108">
            <v>0.25</v>
          </cell>
          <cell r="J108">
            <v>6574.66</v>
          </cell>
          <cell r="W108">
            <v>0</v>
          </cell>
          <cell r="X108">
            <v>0</v>
          </cell>
          <cell r="Y108">
            <v>6574.66</v>
          </cell>
          <cell r="Z108">
            <v>136.97208333333333</v>
          </cell>
          <cell r="AA108">
            <v>136.97208333333333</v>
          </cell>
          <cell r="AB108">
            <v>6437.6879166666668</v>
          </cell>
          <cell r="AC108">
            <v>136.97208333333333</v>
          </cell>
          <cell r="AD108">
            <v>273.94416666666666</v>
          </cell>
          <cell r="AE108">
            <v>6300.7158333333336</v>
          </cell>
          <cell r="AF108">
            <v>136.97208333333333</v>
          </cell>
          <cell r="AG108">
            <v>410.91624999999999</v>
          </cell>
          <cell r="AH108">
            <v>6163.7437499999996</v>
          </cell>
          <cell r="AI108">
            <v>136.97208333333333</v>
          </cell>
          <cell r="AJ108">
            <v>547.88833333333332</v>
          </cell>
          <cell r="AK108">
            <v>6026.7716666666665</v>
          </cell>
          <cell r="AL108">
            <v>136.97208333333333</v>
          </cell>
          <cell r="AM108">
            <v>684.86041666666665</v>
          </cell>
          <cell r="AN108">
            <v>5889.7995833333334</v>
          </cell>
          <cell r="AO108">
            <v>136.97208333333333</v>
          </cell>
          <cell r="AP108">
            <v>821.83249999999998</v>
          </cell>
          <cell r="AQ108">
            <v>5752.8274999999994</v>
          </cell>
          <cell r="AS108">
            <v>0.25</v>
          </cell>
          <cell r="AT108">
            <v>6574.66</v>
          </cell>
        </row>
        <row r="109">
          <cell r="A109">
            <v>337</v>
          </cell>
          <cell r="B109" t="str">
            <v>9 1/2 NORTRACK IB STABILIZER</v>
          </cell>
          <cell r="C109" t="str">
            <v>13205</v>
          </cell>
          <cell r="D109" t="str">
            <v>GPS</v>
          </cell>
          <cell r="E109" t="str">
            <v>COCA</v>
          </cell>
          <cell r="F109">
            <v>31</v>
          </cell>
          <cell r="G109">
            <v>5</v>
          </cell>
          <cell r="H109">
            <v>2001</v>
          </cell>
          <cell r="I109">
            <v>0.25</v>
          </cell>
          <cell r="J109">
            <v>6574.66</v>
          </cell>
          <cell r="W109">
            <v>0</v>
          </cell>
          <cell r="X109">
            <v>0</v>
          </cell>
          <cell r="Y109">
            <v>6574.66</v>
          </cell>
          <cell r="Z109">
            <v>136.97208333333333</v>
          </cell>
          <cell r="AA109">
            <v>136.97208333333333</v>
          </cell>
          <cell r="AB109">
            <v>6437.6879166666668</v>
          </cell>
          <cell r="AC109">
            <v>136.97208333333333</v>
          </cell>
          <cell r="AD109">
            <v>273.94416666666666</v>
          </cell>
          <cell r="AE109">
            <v>6300.7158333333336</v>
          </cell>
          <cell r="AF109">
            <v>136.97208333333333</v>
          </cell>
          <cell r="AG109">
            <v>410.91624999999999</v>
          </cell>
          <cell r="AH109">
            <v>6163.7437499999996</v>
          </cell>
          <cell r="AI109">
            <v>136.97208333333333</v>
          </cell>
          <cell r="AJ109">
            <v>547.88833333333332</v>
          </cell>
          <cell r="AK109">
            <v>6026.7716666666665</v>
          </cell>
          <cell r="AL109">
            <v>136.97208333333333</v>
          </cell>
          <cell r="AM109">
            <v>684.86041666666665</v>
          </cell>
          <cell r="AN109">
            <v>5889.7995833333334</v>
          </cell>
          <cell r="AO109">
            <v>136.97208333333333</v>
          </cell>
          <cell r="AP109">
            <v>821.83249999999998</v>
          </cell>
          <cell r="AQ109">
            <v>5752.8274999999994</v>
          </cell>
          <cell r="AS109">
            <v>0.25</v>
          </cell>
          <cell r="AT109">
            <v>6574.66</v>
          </cell>
        </row>
        <row r="110">
          <cell r="A110">
            <v>338</v>
          </cell>
          <cell r="B110" t="str">
            <v>9 1/2 NORTRACK IB STABILIZER</v>
          </cell>
          <cell r="C110" t="str">
            <v>13206</v>
          </cell>
          <cell r="D110" t="str">
            <v>GPS</v>
          </cell>
          <cell r="E110" t="str">
            <v>COCA</v>
          </cell>
          <cell r="F110">
            <v>31</v>
          </cell>
          <cell r="G110">
            <v>5</v>
          </cell>
          <cell r="H110">
            <v>2001</v>
          </cell>
          <cell r="I110">
            <v>0.25</v>
          </cell>
          <cell r="J110">
            <v>6574.66</v>
          </cell>
          <cell r="W110">
            <v>0</v>
          </cell>
          <cell r="X110">
            <v>0</v>
          </cell>
          <cell r="Y110">
            <v>6574.66</v>
          </cell>
          <cell r="Z110">
            <v>136.97208333333333</v>
          </cell>
          <cell r="AA110">
            <v>136.97208333333333</v>
          </cell>
          <cell r="AB110">
            <v>6437.6879166666668</v>
          </cell>
          <cell r="AC110">
            <v>136.97208333333333</v>
          </cell>
          <cell r="AD110">
            <v>273.94416666666666</v>
          </cell>
          <cell r="AE110">
            <v>6300.7158333333336</v>
          </cell>
          <cell r="AF110">
            <v>136.97208333333333</v>
          </cell>
          <cell r="AG110">
            <v>410.91624999999999</v>
          </cell>
          <cell r="AH110">
            <v>6163.7437499999996</v>
          </cell>
          <cell r="AI110">
            <v>136.97208333333333</v>
          </cell>
          <cell r="AJ110">
            <v>547.88833333333332</v>
          </cell>
          <cell r="AK110">
            <v>6026.7716666666665</v>
          </cell>
          <cell r="AL110">
            <v>136.97208333333333</v>
          </cell>
          <cell r="AM110">
            <v>684.86041666666665</v>
          </cell>
          <cell r="AN110">
            <v>5889.7995833333334</v>
          </cell>
          <cell r="AO110">
            <v>136.97208333333333</v>
          </cell>
          <cell r="AP110">
            <v>821.83249999999998</v>
          </cell>
          <cell r="AQ110">
            <v>5752.8274999999994</v>
          </cell>
          <cell r="AS110">
            <v>0.25</v>
          </cell>
          <cell r="AT110">
            <v>6574.66</v>
          </cell>
        </row>
        <row r="111">
          <cell r="A111">
            <v>339</v>
          </cell>
          <cell r="B111" t="str">
            <v>9  3/8 NORTRACK IB STABILIZER</v>
          </cell>
          <cell r="C111" t="str">
            <v>13207</v>
          </cell>
          <cell r="D111" t="str">
            <v>GPS</v>
          </cell>
          <cell r="E111" t="str">
            <v>COCA</v>
          </cell>
          <cell r="F111">
            <v>31</v>
          </cell>
          <cell r="G111">
            <v>5</v>
          </cell>
          <cell r="H111">
            <v>2001</v>
          </cell>
          <cell r="I111">
            <v>0.25</v>
          </cell>
          <cell r="J111">
            <v>6574.66</v>
          </cell>
          <cell r="W111">
            <v>0</v>
          </cell>
          <cell r="X111">
            <v>0</v>
          </cell>
          <cell r="Y111">
            <v>6574.66</v>
          </cell>
          <cell r="Z111">
            <v>136.97208333333333</v>
          </cell>
          <cell r="AA111">
            <v>136.97208333333333</v>
          </cell>
          <cell r="AB111">
            <v>6437.6879166666668</v>
          </cell>
          <cell r="AC111">
            <v>136.97208333333333</v>
          </cell>
          <cell r="AD111">
            <v>273.94416666666666</v>
          </cell>
          <cell r="AE111">
            <v>6300.7158333333336</v>
          </cell>
          <cell r="AF111">
            <v>136.97208333333333</v>
          </cell>
          <cell r="AG111">
            <v>410.91624999999999</v>
          </cell>
          <cell r="AH111">
            <v>6163.7437499999996</v>
          </cell>
          <cell r="AI111">
            <v>136.97208333333333</v>
          </cell>
          <cell r="AJ111">
            <v>547.88833333333332</v>
          </cell>
          <cell r="AK111">
            <v>6026.7716666666665</v>
          </cell>
          <cell r="AL111">
            <v>136.97208333333333</v>
          </cell>
          <cell r="AM111">
            <v>684.86041666666665</v>
          </cell>
          <cell r="AN111">
            <v>5889.7995833333334</v>
          </cell>
          <cell r="AO111">
            <v>136.97208333333333</v>
          </cell>
          <cell r="AP111">
            <v>821.83249999999998</v>
          </cell>
          <cell r="AQ111">
            <v>5752.8274999999994</v>
          </cell>
          <cell r="AS111">
            <v>0.25</v>
          </cell>
          <cell r="AT111">
            <v>6574.66</v>
          </cell>
        </row>
        <row r="112">
          <cell r="A112">
            <v>340</v>
          </cell>
          <cell r="B112" t="str">
            <v>9  3/8 NORTRACK IB STABILIZER</v>
          </cell>
          <cell r="C112" t="str">
            <v>13208</v>
          </cell>
          <cell r="D112" t="str">
            <v>GPS</v>
          </cell>
          <cell r="E112" t="str">
            <v>COCA</v>
          </cell>
          <cell r="F112">
            <v>31</v>
          </cell>
          <cell r="G112">
            <v>5</v>
          </cell>
          <cell r="H112">
            <v>2001</v>
          </cell>
          <cell r="I112">
            <v>0.25</v>
          </cell>
          <cell r="J112">
            <v>6574.66</v>
          </cell>
          <cell r="W112">
            <v>0</v>
          </cell>
          <cell r="X112">
            <v>0</v>
          </cell>
          <cell r="Y112">
            <v>6574.66</v>
          </cell>
          <cell r="Z112">
            <v>136.97208333333333</v>
          </cell>
          <cell r="AA112">
            <v>136.97208333333333</v>
          </cell>
          <cell r="AB112">
            <v>6437.6879166666668</v>
          </cell>
          <cell r="AC112">
            <v>136.97208333333333</v>
          </cell>
          <cell r="AD112">
            <v>273.94416666666666</v>
          </cell>
          <cell r="AE112">
            <v>6300.7158333333336</v>
          </cell>
          <cell r="AF112">
            <v>136.97208333333333</v>
          </cell>
          <cell r="AG112">
            <v>410.91624999999999</v>
          </cell>
          <cell r="AH112">
            <v>6163.7437499999996</v>
          </cell>
          <cell r="AI112">
            <v>136.97208333333333</v>
          </cell>
          <cell r="AJ112">
            <v>547.88833333333332</v>
          </cell>
          <cell r="AK112">
            <v>6026.7716666666665</v>
          </cell>
          <cell r="AL112">
            <v>136.97208333333333</v>
          </cell>
          <cell r="AM112">
            <v>684.86041666666665</v>
          </cell>
          <cell r="AN112">
            <v>5889.7995833333334</v>
          </cell>
          <cell r="AO112">
            <v>136.97208333333333</v>
          </cell>
          <cell r="AP112">
            <v>821.83249999999998</v>
          </cell>
          <cell r="AQ112">
            <v>5752.8274999999994</v>
          </cell>
          <cell r="AS112">
            <v>0.25</v>
          </cell>
          <cell r="AT112">
            <v>6574.66</v>
          </cell>
        </row>
        <row r="113">
          <cell r="A113">
            <v>341</v>
          </cell>
          <cell r="B113" t="str">
            <v>9  1/8 NORTRACK IB STABILIZER</v>
          </cell>
          <cell r="C113" t="str">
            <v>13209</v>
          </cell>
          <cell r="D113" t="str">
            <v>GPS</v>
          </cell>
          <cell r="E113" t="str">
            <v>COCA</v>
          </cell>
          <cell r="F113">
            <v>31</v>
          </cell>
          <cell r="G113">
            <v>5</v>
          </cell>
          <cell r="H113">
            <v>2001</v>
          </cell>
          <cell r="I113">
            <v>0.25</v>
          </cell>
          <cell r="J113">
            <v>6574.66</v>
          </cell>
          <cell r="W113">
            <v>0</v>
          </cell>
          <cell r="X113">
            <v>0</v>
          </cell>
          <cell r="Y113">
            <v>6574.66</v>
          </cell>
          <cell r="Z113">
            <v>136.97208333333333</v>
          </cell>
          <cell r="AA113">
            <v>136.97208333333333</v>
          </cell>
          <cell r="AB113">
            <v>6437.6879166666668</v>
          </cell>
          <cell r="AC113">
            <v>136.97208333333333</v>
          </cell>
          <cell r="AD113">
            <v>273.94416666666666</v>
          </cell>
          <cell r="AE113">
            <v>6300.7158333333336</v>
          </cell>
          <cell r="AF113">
            <v>136.97208333333333</v>
          </cell>
          <cell r="AG113">
            <v>410.91624999999999</v>
          </cell>
          <cell r="AH113">
            <v>6163.7437499999996</v>
          </cell>
          <cell r="AI113">
            <v>136.97208333333333</v>
          </cell>
          <cell r="AJ113">
            <v>547.88833333333332</v>
          </cell>
          <cell r="AK113">
            <v>6026.7716666666665</v>
          </cell>
          <cell r="AL113">
            <v>136.97208333333333</v>
          </cell>
          <cell r="AM113">
            <v>684.86041666666665</v>
          </cell>
          <cell r="AN113">
            <v>5889.7995833333334</v>
          </cell>
          <cell r="AO113">
            <v>136.97208333333333</v>
          </cell>
          <cell r="AP113">
            <v>821.83249999999998</v>
          </cell>
          <cell r="AQ113">
            <v>5752.8274999999994</v>
          </cell>
          <cell r="AS113">
            <v>0.25</v>
          </cell>
          <cell r="AT113">
            <v>6574.66</v>
          </cell>
        </row>
        <row r="114">
          <cell r="A114">
            <v>342</v>
          </cell>
          <cell r="B114" t="str">
            <v>9  1/8 NORTRACK IB STABILIZER</v>
          </cell>
          <cell r="C114" t="str">
            <v>13210</v>
          </cell>
          <cell r="D114" t="str">
            <v>GPS</v>
          </cell>
          <cell r="E114" t="str">
            <v>COCA</v>
          </cell>
          <cell r="F114">
            <v>31</v>
          </cell>
          <cell r="G114">
            <v>5</v>
          </cell>
          <cell r="H114">
            <v>2001</v>
          </cell>
          <cell r="I114">
            <v>0.25</v>
          </cell>
          <cell r="J114">
            <v>6574.66</v>
          </cell>
          <cell r="W114">
            <v>0</v>
          </cell>
          <cell r="X114">
            <v>0</v>
          </cell>
          <cell r="Y114">
            <v>6574.66</v>
          </cell>
          <cell r="Z114">
            <v>136.97208333333333</v>
          </cell>
          <cell r="AA114">
            <v>136.97208333333333</v>
          </cell>
          <cell r="AB114">
            <v>6437.6879166666668</v>
          </cell>
          <cell r="AC114">
            <v>136.97208333333333</v>
          </cell>
          <cell r="AD114">
            <v>273.94416666666666</v>
          </cell>
          <cell r="AE114">
            <v>6300.7158333333336</v>
          </cell>
          <cell r="AF114">
            <v>136.97208333333333</v>
          </cell>
          <cell r="AG114">
            <v>410.91624999999999</v>
          </cell>
          <cell r="AH114">
            <v>6163.7437499999996</v>
          </cell>
          <cell r="AI114">
            <v>136.97208333333333</v>
          </cell>
          <cell r="AJ114">
            <v>547.88833333333332</v>
          </cell>
          <cell r="AK114">
            <v>6026.7716666666665</v>
          </cell>
          <cell r="AL114">
            <v>136.97208333333333</v>
          </cell>
          <cell r="AM114">
            <v>684.86041666666665</v>
          </cell>
          <cell r="AN114">
            <v>5889.7995833333334</v>
          </cell>
          <cell r="AO114">
            <v>136.97208333333333</v>
          </cell>
          <cell r="AP114">
            <v>821.83249999999998</v>
          </cell>
          <cell r="AQ114">
            <v>5752.8274999999994</v>
          </cell>
          <cell r="AS114">
            <v>0.25</v>
          </cell>
          <cell r="AT114">
            <v>6574.66</v>
          </cell>
        </row>
        <row r="115">
          <cell r="A115">
            <v>343</v>
          </cell>
          <cell r="B115" t="str">
            <v>14  1/2 NORTRACK IB STABILIZER</v>
          </cell>
          <cell r="C115" t="str">
            <v>13211</v>
          </cell>
          <cell r="D115" t="str">
            <v>GPS</v>
          </cell>
          <cell r="E115" t="str">
            <v>COCA</v>
          </cell>
          <cell r="F115">
            <v>31</v>
          </cell>
          <cell r="G115">
            <v>5</v>
          </cell>
          <cell r="H115">
            <v>2001</v>
          </cell>
          <cell r="I115">
            <v>0.25</v>
          </cell>
          <cell r="J115">
            <v>9163.7900000000009</v>
          </cell>
          <cell r="W115">
            <v>0</v>
          </cell>
          <cell r="X115">
            <v>0</v>
          </cell>
          <cell r="Y115">
            <v>9163.7900000000009</v>
          </cell>
          <cell r="Z115">
            <v>190.91229166666668</v>
          </cell>
          <cell r="AA115">
            <v>190.91229166666668</v>
          </cell>
          <cell r="AB115">
            <v>8972.8777083333334</v>
          </cell>
          <cell r="AC115">
            <v>190.91229166666668</v>
          </cell>
          <cell r="AD115">
            <v>381.82458333333335</v>
          </cell>
          <cell r="AE115">
            <v>8781.9654166666678</v>
          </cell>
          <cell r="AF115">
            <v>190.91229166666668</v>
          </cell>
          <cell r="AG115">
            <v>572.73687500000005</v>
          </cell>
          <cell r="AH115">
            <v>8591.0531250000004</v>
          </cell>
          <cell r="AI115">
            <v>190.91229166666668</v>
          </cell>
          <cell r="AJ115">
            <v>763.6491666666667</v>
          </cell>
          <cell r="AK115">
            <v>8400.1408333333347</v>
          </cell>
          <cell r="AL115">
            <v>190.91229166666668</v>
          </cell>
          <cell r="AM115">
            <v>954.56145833333335</v>
          </cell>
          <cell r="AN115">
            <v>8209.2285416666673</v>
          </cell>
          <cell r="AO115">
            <v>190.91229166666668</v>
          </cell>
          <cell r="AP115">
            <v>1145.4737500000001</v>
          </cell>
          <cell r="AQ115">
            <v>8018.3162500000008</v>
          </cell>
          <cell r="AS115">
            <v>0.25</v>
          </cell>
          <cell r="AT115">
            <v>9163.7900000000009</v>
          </cell>
        </row>
        <row r="116">
          <cell r="A116">
            <v>344</v>
          </cell>
          <cell r="B116" t="str">
            <v>14  1/2 NORTRACK IB STABILIZER</v>
          </cell>
          <cell r="C116" t="str">
            <v>13212</v>
          </cell>
          <cell r="D116" t="str">
            <v>GPS</v>
          </cell>
          <cell r="E116" t="str">
            <v>COCA</v>
          </cell>
          <cell r="F116">
            <v>31</v>
          </cell>
          <cell r="G116">
            <v>5</v>
          </cell>
          <cell r="H116">
            <v>2001</v>
          </cell>
          <cell r="I116">
            <v>0.25</v>
          </cell>
          <cell r="J116">
            <v>9163.7900000000009</v>
          </cell>
          <cell r="W116">
            <v>0</v>
          </cell>
          <cell r="X116">
            <v>0</v>
          </cell>
          <cell r="Y116">
            <v>9163.7900000000009</v>
          </cell>
          <cell r="Z116">
            <v>190.91229166666668</v>
          </cell>
          <cell r="AA116">
            <v>190.91229166666668</v>
          </cell>
          <cell r="AB116">
            <v>8972.8777083333334</v>
          </cell>
          <cell r="AC116">
            <v>190.91229166666668</v>
          </cell>
          <cell r="AD116">
            <v>381.82458333333335</v>
          </cell>
          <cell r="AE116">
            <v>8781.9654166666678</v>
          </cell>
          <cell r="AF116">
            <v>190.91229166666668</v>
          </cell>
          <cell r="AG116">
            <v>572.73687500000005</v>
          </cell>
          <cell r="AH116">
            <v>8591.0531250000004</v>
          </cell>
          <cell r="AI116">
            <v>190.91229166666668</v>
          </cell>
          <cell r="AJ116">
            <v>763.6491666666667</v>
          </cell>
          <cell r="AK116">
            <v>8400.1408333333347</v>
          </cell>
          <cell r="AL116">
            <v>190.91229166666668</v>
          </cell>
          <cell r="AM116">
            <v>954.56145833333335</v>
          </cell>
          <cell r="AN116">
            <v>8209.2285416666673</v>
          </cell>
          <cell r="AO116">
            <v>190.91229166666668</v>
          </cell>
          <cell r="AP116">
            <v>1145.4737500000001</v>
          </cell>
          <cell r="AQ116">
            <v>8018.3162500000008</v>
          </cell>
          <cell r="AS116">
            <v>0.25</v>
          </cell>
          <cell r="AT116">
            <v>9163.7900000000009</v>
          </cell>
        </row>
        <row r="117">
          <cell r="A117">
            <v>353</v>
          </cell>
          <cell r="B117" t="str">
            <v>INTEGRAL BLADE STRING STABILIZER 1957 16 3/4</v>
          </cell>
          <cell r="C117" t="str">
            <v>1957</v>
          </cell>
          <cell r="D117" t="str">
            <v>GPS</v>
          </cell>
          <cell r="E117" t="str">
            <v>COCA</v>
          </cell>
          <cell r="F117">
            <v>31</v>
          </cell>
          <cell r="G117">
            <v>5</v>
          </cell>
          <cell r="H117">
            <v>2001</v>
          </cell>
          <cell r="I117">
            <v>0.25</v>
          </cell>
          <cell r="J117">
            <v>7495</v>
          </cell>
          <cell r="W117">
            <v>0</v>
          </cell>
          <cell r="X117">
            <v>0</v>
          </cell>
          <cell r="Y117">
            <v>7495</v>
          </cell>
          <cell r="Z117">
            <v>156.14583333333334</v>
          </cell>
          <cell r="AA117">
            <v>156.14583333333334</v>
          </cell>
          <cell r="AB117">
            <v>7338.854166666667</v>
          </cell>
          <cell r="AC117">
            <v>156.14583333333334</v>
          </cell>
          <cell r="AD117">
            <v>312.29166666666669</v>
          </cell>
          <cell r="AE117">
            <v>7182.708333333333</v>
          </cell>
          <cell r="AF117">
            <v>156.14583333333334</v>
          </cell>
          <cell r="AG117">
            <v>468.4375</v>
          </cell>
          <cell r="AH117">
            <v>7026.5625</v>
          </cell>
          <cell r="AI117">
            <v>156.14583333333334</v>
          </cell>
          <cell r="AJ117">
            <v>624.58333333333337</v>
          </cell>
          <cell r="AK117">
            <v>6870.416666666667</v>
          </cell>
          <cell r="AL117">
            <v>156.14583333333334</v>
          </cell>
          <cell r="AM117">
            <v>780.72916666666674</v>
          </cell>
          <cell r="AN117">
            <v>6714.270833333333</v>
          </cell>
          <cell r="AO117">
            <v>156.14583333333334</v>
          </cell>
          <cell r="AP117">
            <v>936.87500000000011</v>
          </cell>
          <cell r="AQ117">
            <v>6558.125</v>
          </cell>
          <cell r="AS117">
            <v>0.25</v>
          </cell>
          <cell r="AT117">
            <v>7495</v>
          </cell>
        </row>
        <row r="118">
          <cell r="A118">
            <v>354</v>
          </cell>
          <cell r="B118" t="str">
            <v>INTEGRAL BLADE STRING STABILIZER 0307 17"</v>
          </cell>
          <cell r="C118" t="str">
            <v>0307</v>
          </cell>
          <cell r="D118" t="str">
            <v>GPS</v>
          </cell>
          <cell r="E118" t="str">
            <v>COCA</v>
          </cell>
          <cell r="F118">
            <v>31</v>
          </cell>
          <cell r="G118">
            <v>5</v>
          </cell>
          <cell r="H118">
            <v>2001</v>
          </cell>
          <cell r="I118">
            <v>0.25</v>
          </cell>
          <cell r="J118">
            <v>7495</v>
          </cell>
          <cell r="W118">
            <v>0</v>
          </cell>
          <cell r="X118">
            <v>0</v>
          </cell>
          <cell r="Y118">
            <v>7495</v>
          </cell>
          <cell r="Z118">
            <v>156.14583333333334</v>
          </cell>
          <cell r="AA118">
            <v>156.14583333333334</v>
          </cell>
          <cell r="AB118">
            <v>7338.854166666667</v>
          </cell>
          <cell r="AC118">
            <v>156.14583333333334</v>
          </cell>
          <cell r="AD118">
            <v>312.29166666666669</v>
          </cell>
          <cell r="AE118">
            <v>7182.708333333333</v>
          </cell>
          <cell r="AF118">
            <v>156.14583333333334</v>
          </cell>
          <cell r="AG118">
            <v>468.4375</v>
          </cell>
          <cell r="AH118">
            <v>7026.5625</v>
          </cell>
          <cell r="AI118">
            <v>156.14583333333334</v>
          </cell>
          <cell r="AJ118">
            <v>624.58333333333337</v>
          </cell>
          <cell r="AK118">
            <v>6870.416666666667</v>
          </cell>
          <cell r="AL118">
            <v>156.14583333333334</v>
          </cell>
          <cell r="AM118">
            <v>780.72916666666674</v>
          </cell>
          <cell r="AN118">
            <v>6714.270833333333</v>
          </cell>
          <cell r="AO118">
            <v>156.14583333333334</v>
          </cell>
          <cell r="AP118">
            <v>936.87500000000011</v>
          </cell>
          <cell r="AQ118">
            <v>6558.125</v>
          </cell>
          <cell r="AS118">
            <v>0.25</v>
          </cell>
          <cell r="AT118">
            <v>7495</v>
          </cell>
        </row>
        <row r="119">
          <cell r="A119">
            <v>303</v>
          </cell>
          <cell r="B119" t="str">
            <v>STABILIZER CLAMP ON 9.63 PTA 6 3/4"</v>
          </cell>
          <cell r="D119" t="str">
            <v>N045824045</v>
          </cell>
          <cell r="E119" t="str">
            <v>COCA</v>
          </cell>
          <cell r="F119">
            <v>30</v>
          </cell>
          <cell r="G119">
            <v>4</v>
          </cell>
          <cell r="H119">
            <v>2001</v>
          </cell>
          <cell r="I119">
            <v>0.25</v>
          </cell>
          <cell r="J119">
            <v>2938.22</v>
          </cell>
          <cell r="T119">
            <v>0</v>
          </cell>
          <cell r="U119">
            <v>0</v>
          </cell>
          <cell r="V119">
            <v>2938.22</v>
          </cell>
          <cell r="W119">
            <v>61.212916666666665</v>
          </cell>
          <cell r="X119">
            <v>61.212916666666665</v>
          </cell>
          <cell r="Y119">
            <v>2877.007083333333</v>
          </cell>
          <cell r="Z119">
            <v>61.212916666666665</v>
          </cell>
          <cell r="AA119">
            <v>122.42583333333333</v>
          </cell>
          <cell r="AB119">
            <v>2815.7941666666666</v>
          </cell>
          <cell r="AC119">
            <v>61.212916666666665</v>
          </cell>
          <cell r="AD119">
            <v>183.63874999999999</v>
          </cell>
          <cell r="AE119">
            <v>2754.5812499999997</v>
          </cell>
          <cell r="AF119">
            <v>61.212916666666665</v>
          </cell>
          <cell r="AG119">
            <v>244.85166666666666</v>
          </cell>
          <cell r="AH119">
            <v>2693.3683333333333</v>
          </cell>
          <cell r="AI119">
            <v>61.212916666666665</v>
          </cell>
          <cell r="AJ119">
            <v>306.0645833333333</v>
          </cell>
          <cell r="AK119">
            <v>2632.1554166666665</v>
          </cell>
          <cell r="AL119">
            <v>61.212916666666665</v>
          </cell>
          <cell r="AM119">
            <v>367.27749999999997</v>
          </cell>
          <cell r="AN119">
            <v>2570.9424999999997</v>
          </cell>
          <cell r="AO119">
            <v>61.212916666666665</v>
          </cell>
          <cell r="AP119">
            <v>428.49041666666665</v>
          </cell>
          <cell r="AQ119">
            <v>2509.7295833333333</v>
          </cell>
          <cell r="AS119">
            <v>0.25</v>
          </cell>
          <cell r="AT119">
            <v>2938.22</v>
          </cell>
        </row>
        <row r="120">
          <cell r="A120">
            <v>304</v>
          </cell>
          <cell r="B120" t="str">
            <v>STABILIZER CLAMP ON 8.25 PTA 6 3/4"</v>
          </cell>
          <cell r="D120" t="str">
            <v>N45824040</v>
          </cell>
          <cell r="E120" t="str">
            <v>COCA</v>
          </cell>
          <cell r="F120">
            <v>30</v>
          </cell>
          <cell r="G120">
            <v>4</v>
          </cell>
          <cell r="H120">
            <v>2001</v>
          </cell>
          <cell r="I120">
            <v>0.25</v>
          </cell>
          <cell r="J120">
            <v>2819.65</v>
          </cell>
          <cell r="T120">
            <v>0</v>
          </cell>
          <cell r="U120">
            <v>0</v>
          </cell>
          <cell r="V120">
            <v>2819.65</v>
          </cell>
          <cell r="W120">
            <v>58.742708333333333</v>
          </cell>
          <cell r="X120">
            <v>58.742708333333333</v>
          </cell>
          <cell r="Y120">
            <v>2760.9072916666669</v>
          </cell>
          <cell r="Z120">
            <v>58.742708333333333</v>
          </cell>
          <cell r="AA120">
            <v>117.48541666666667</v>
          </cell>
          <cell r="AB120">
            <v>2702.1645833333332</v>
          </cell>
          <cell r="AC120">
            <v>58.742708333333333</v>
          </cell>
          <cell r="AD120">
            <v>176.22812500000001</v>
          </cell>
          <cell r="AE120">
            <v>2643.421875</v>
          </cell>
          <cell r="AF120">
            <v>58.742708333333333</v>
          </cell>
          <cell r="AG120">
            <v>234.97083333333333</v>
          </cell>
          <cell r="AH120">
            <v>2584.6791666666668</v>
          </cell>
          <cell r="AI120">
            <v>58.742708333333333</v>
          </cell>
          <cell r="AJ120">
            <v>293.71354166666669</v>
          </cell>
          <cell r="AK120">
            <v>2525.9364583333336</v>
          </cell>
          <cell r="AL120">
            <v>58.742708333333333</v>
          </cell>
          <cell r="AM120">
            <v>352.45625000000001</v>
          </cell>
          <cell r="AN120">
            <v>2467.1937499999999</v>
          </cell>
          <cell r="AO120">
            <v>58.742708333333333</v>
          </cell>
          <cell r="AP120">
            <v>411.19895833333334</v>
          </cell>
          <cell r="AQ120">
            <v>2408.4510416666667</v>
          </cell>
          <cell r="AS120">
            <v>0.25</v>
          </cell>
          <cell r="AT120">
            <v>2819.65</v>
          </cell>
        </row>
        <row r="121">
          <cell r="B121" t="str">
            <v xml:space="preserve"> </v>
          </cell>
          <cell r="J121" t="str">
            <v>-</v>
          </cell>
        </row>
        <row r="122">
          <cell r="I122">
            <v>12.75</v>
          </cell>
          <cell r="J122">
            <v>230311.95000000004</v>
          </cell>
          <cell r="K122">
            <v>1701.8614583333338</v>
          </cell>
          <cell r="L122">
            <v>4958.5489583333347</v>
          </cell>
          <cell r="M122">
            <v>76730.801041666695</v>
          </cell>
          <cell r="N122">
            <v>1701.8614583333338</v>
          </cell>
          <cell r="O122">
            <v>6660.4104166666657</v>
          </cell>
          <cell r="P122">
            <v>75028.939583333311</v>
          </cell>
          <cell r="Q122">
            <v>1701.8614583333338</v>
          </cell>
          <cell r="R122">
            <v>8362.2718750000004</v>
          </cell>
          <cell r="S122">
            <v>73327.078125</v>
          </cell>
          <cell r="T122">
            <v>1701.8614583333338</v>
          </cell>
          <cell r="U122">
            <v>10064.133333333331</v>
          </cell>
          <cell r="V122">
            <v>110475.23666666666</v>
          </cell>
          <cell r="W122">
            <v>2511.2368750000005</v>
          </cell>
          <cell r="X122">
            <v>12575.370208333336</v>
          </cell>
          <cell r="Y122">
            <v>217736.57979166674</v>
          </cell>
          <cell r="Z122">
            <v>4798.1656249999969</v>
          </cell>
          <cell r="AA122">
            <v>17373.535833333339</v>
          </cell>
          <cell r="AB122">
            <v>212938.41416666668</v>
          </cell>
          <cell r="AC122">
            <v>4798.1656249999969</v>
          </cell>
          <cell r="AD122">
            <v>22171.701458333344</v>
          </cell>
          <cell r="AE122">
            <v>208140.2485416666</v>
          </cell>
          <cell r="AF122">
            <v>4798.1656249999969</v>
          </cell>
          <cell r="AG122">
            <v>26969.867083333313</v>
          </cell>
          <cell r="AH122">
            <v>203342.0829166667</v>
          </cell>
          <cell r="AI122">
            <v>4798.1656249999969</v>
          </cell>
          <cell r="AJ122">
            <v>31768.032708333321</v>
          </cell>
          <cell r="AK122">
            <v>198543.91729166667</v>
          </cell>
          <cell r="AL122">
            <v>4798.1656249999969</v>
          </cell>
          <cell r="AM122">
            <v>36566.198333333326</v>
          </cell>
          <cell r="AN122">
            <v>193745.75166666677</v>
          </cell>
          <cell r="AO122">
            <v>4798.1656249999969</v>
          </cell>
          <cell r="AP122">
            <v>41364.363958333313</v>
          </cell>
          <cell r="AQ122">
            <v>188947.58604166677</v>
          </cell>
          <cell r="AS122">
            <v>12.002062495423203</v>
          </cell>
          <cell r="AT122">
            <v>230311.95000000004</v>
          </cell>
          <cell r="AU122">
            <v>2634.5206084650372</v>
          </cell>
          <cell r="AV122">
            <v>18151.888546102371</v>
          </cell>
          <cell r="AW122">
            <v>108146.60904430073</v>
          </cell>
        </row>
        <row r="123">
          <cell r="B123" t="str">
            <v>DS OTROS EQUIPOS DS</v>
          </cell>
          <cell r="J123" t="str">
            <v>CTA 1520039</v>
          </cell>
        </row>
        <row r="124">
          <cell r="A124" t="str">
            <v>373-77</v>
          </cell>
          <cell r="B124" t="str">
            <v>SUB TOP  FB/5R NC50 6 3/4</v>
          </cell>
          <cell r="D124" t="str">
            <v>913006683</v>
          </cell>
          <cell r="E124" t="str">
            <v>COCA</v>
          </cell>
          <cell r="F124">
            <v>30</v>
          </cell>
          <cell r="G124">
            <v>7</v>
          </cell>
          <cell r="H124">
            <v>2001</v>
          </cell>
          <cell r="I124">
            <v>0.25</v>
          </cell>
          <cell r="J124">
            <v>1484.09</v>
          </cell>
          <cell r="AI124">
            <v>30.918541666666666</v>
          </cell>
          <cell r="AJ124">
            <v>92.755624999999995</v>
          </cell>
          <cell r="AK124">
            <v>1391.3343749999999</v>
          </cell>
          <cell r="AL124">
            <v>30.918541666666666</v>
          </cell>
          <cell r="AM124">
            <v>123.67416666666666</v>
          </cell>
          <cell r="AN124">
            <v>1360.4158333333332</v>
          </cell>
          <cell r="AO124">
            <v>30.918541666666666</v>
          </cell>
          <cell r="AP124">
            <v>154.59270833333332</v>
          </cell>
          <cell r="AQ124">
            <v>1329.4972916666666</v>
          </cell>
          <cell r="AS124">
            <v>0.25</v>
          </cell>
          <cell r="AT124">
            <v>1349.17</v>
          </cell>
        </row>
        <row r="125">
          <cell r="A125" t="str">
            <v>373-78</v>
          </cell>
          <cell r="B125" t="str">
            <v>SUB TOP  FB/5R NC50 6 3/4</v>
          </cell>
          <cell r="D125" t="str">
            <v>913006683</v>
          </cell>
          <cell r="E125" t="str">
            <v>COCA</v>
          </cell>
          <cell r="F125">
            <v>30</v>
          </cell>
          <cell r="G125">
            <v>7</v>
          </cell>
          <cell r="H125">
            <v>2001</v>
          </cell>
          <cell r="I125">
            <v>0.25</v>
          </cell>
          <cell r="J125">
            <v>1484.09</v>
          </cell>
          <cell r="AI125">
            <v>30.918541666666666</v>
          </cell>
          <cell r="AJ125">
            <v>92.755624999999995</v>
          </cell>
          <cell r="AK125">
            <v>1391.3343749999999</v>
          </cell>
          <cell r="AL125">
            <v>30.918541666666666</v>
          </cell>
          <cell r="AM125">
            <v>123.67416666666666</v>
          </cell>
          <cell r="AN125">
            <v>1360.4158333333332</v>
          </cell>
          <cell r="AO125">
            <v>30.918541666666666</v>
          </cell>
          <cell r="AP125">
            <v>154.59270833333332</v>
          </cell>
          <cell r="AQ125">
            <v>1329.4972916666666</v>
          </cell>
          <cell r="AS125">
            <v>0.25</v>
          </cell>
          <cell r="AT125">
            <v>1349.17</v>
          </cell>
        </row>
        <row r="126">
          <cell r="A126" t="str">
            <v>373-79</v>
          </cell>
          <cell r="B126" t="str">
            <v>SUB TOP  FB/5R NC50 6 3/4</v>
          </cell>
          <cell r="D126" t="str">
            <v>913006683</v>
          </cell>
          <cell r="E126" t="str">
            <v>COCA</v>
          </cell>
          <cell r="F126">
            <v>30</v>
          </cell>
          <cell r="G126">
            <v>7</v>
          </cell>
          <cell r="H126">
            <v>2001</v>
          </cell>
          <cell r="I126">
            <v>0.25</v>
          </cell>
          <cell r="J126">
            <v>1484.09</v>
          </cell>
          <cell r="AI126">
            <v>30.918541666666666</v>
          </cell>
          <cell r="AJ126">
            <v>92.755624999999995</v>
          </cell>
          <cell r="AK126">
            <v>1391.3343749999999</v>
          </cell>
          <cell r="AL126">
            <v>30.918541666666666</v>
          </cell>
          <cell r="AM126">
            <v>123.67416666666666</v>
          </cell>
          <cell r="AN126">
            <v>1360.4158333333332</v>
          </cell>
          <cell r="AO126">
            <v>30.918541666666666</v>
          </cell>
          <cell r="AP126">
            <v>154.59270833333332</v>
          </cell>
          <cell r="AQ126">
            <v>1329.4972916666666</v>
          </cell>
          <cell r="AS126">
            <v>0.25</v>
          </cell>
          <cell r="AT126">
            <v>1349.17</v>
          </cell>
        </row>
        <row r="127">
          <cell r="A127" t="str">
            <v>373-80</v>
          </cell>
          <cell r="B127" t="str">
            <v>SUB TOP  FB/5R NC50 6 3/4</v>
          </cell>
          <cell r="D127" t="str">
            <v>913006683</v>
          </cell>
          <cell r="E127" t="str">
            <v>COCA</v>
          </cell>
          <cell r="F127">
            <v>30</v>
          </cell>
          <cell r="G127">
            <v>7</v>
          </cell>
          <cell r="H127">
            <v>2001</v>
          </cell>
          <cell r="I127">
            <v>0.25</v>
          </cell>
          <cell r="J127">
            <v>1484.09</v>
          </cell>
          <cell r="AI127">
            <v>30.918541666666666</v>
          </cell>
          <cell r="AJ127">
            <v>92.755624999999995</v>
          </cell>
          <cell r="AK127">
            <v>1391.3343749999999</v>
          </cell>
          <cell r="AL127">
            <v>30.918541666666666</v>
          </cell>
          <cell r="AM127">
            <v>123.67416666666666</v>
          </cell>
          <cell r="AN127">
            <v>1360.4158333333332</v>
          </cell>
          <cell r="AO127">
            <v>30.918541666666666</v>
          </cell>
          <cell r="AP127">
            <v>154.59270833333332</v>
          </cell>
          <cell r="AQ127">
            <v>1329.4972916666666</v>
          </cell>
          <cell r="AS127">
            <v>0.25</v>
          </cell>
          <cell r="AT127">
            <v>1349.17</v>
          </cell>
        </row>
        <row r="128">
          <cell r="A128" t="str">
            <v>373-81</v>
          </cell>
          <cell r="B128" t="str">
            <v>SUB TOP  FB/5R NC50 6 3/4</v>
          </cell>
          <cell r="D128" t="str">
            <v>913006683</v>
          </cell>
          <cell r="E128" t="str">
            <v>COCA</v>
          </cell>
          <cell r="F128">
            <v>30</v>
          </cell>
          <cell r="G128">
            <v>7</v>
          </cell>
          <cell r="H128">
            <v>2001</v>
          </cell>
          <cell r="I128">
            <v>0.25</v>
          </cell>
          <cell r="J128">
            <v>1484.09</v>
          </cell>
          <cell r="AI128">
            <v>30.918541666666666</v>
          </cell>
          <cell r="AJ128">
            <v>92.755624999999995</v>
          </cell>
          <cell r="AK128">
            <v>1391.3343749999999</v>
          </cell>
          <cell r="AL128">
            <v>30.918541666666666</v>
          </cell>
          <cell r="AM128">
            <v>123.67416666666666</v>
          </cell>
          <cell r="AN128">
            <v>1360.4158333333332</v>
          </cell>
          <cell r="AO128">
            <v>30.918541666666666</v>
          </cell>
          <cell r="AP128">
            <v>154.59270833333332</v>
          </cell>
          <cell r="AQ128">
            <v>1329.4972916666666</v>
          </cell>
          <cell r="AS128">
            <v>0.25</v>
          </cell>
          <cell r="AT128">
            <v>1349.17</v>
          </cell>
        </row>
        <row r="129">
          <cell r="A129" t="str">
            <v>373-82</v>
          </cell>
          <cell r="B129" t="str">
            <v>SUB TOP  FB/5R NC50 6 3/4</v>
          </cell>
          <cell r="D129" t="str">
            <v>913006683</v>
          </cell>
          <cell r="E129" t="str">
            <v>COCA</v>
          </cell>
          <cell r="F129">
            <v>30</v>
          </cell>
          <cell r="G129">
            <v>7</v>
          </cell>
          <cell r="H129">
            <v>2001</v>
          </cell>
          <cell r="I129">
            <v>0.25</v>
          </cell>
          <cell r="J129">
            <v>1484.09</v>
          </cell>
          <cell r="AI129">
            <v>30.918541666666666</v>
          </cell>
          <cell r="AJ129">
            <v>92.755624999999995</v>
          </cell>
          <cell r="AK129">
            <v>1391.3343749999999</v>
          </cell>
          <cell r="AL129">
            <v>30.918541666666666</v>
          </cell>
          <cell r="AM129">
            <v>123.67416666666666</v>
          </cell>
          <cell r="AN129">
            <v>1360.4158333333332</v>
          </cell>
          <cell r="AO129">
            <v>30.918541666666666</v>
          </cell>
          <cell r="AP129">
            <v>154.59270833333332</v>
          </cell>
          <cell r="AQ129">
            <v>1329.4972916666666</v>
          </cell>
          <cell r="AS129">
            <v>0.25</v>
          </cell>
          <cell r="AT129">
            <v>1349.17</v>
          </cell>
        </row>
        <row r="130">
          <cell r="A130">
            <v>325</v>
          </cell>
          <cell r="B130" t="str">
            <v>TOP SUB  NDS 8"</v>
          </cell>
          <cell r="C130" t="str">
            <v>Z450022561419</v>
          </cell>
          <cell r="D130" t="str">
            <v>913006557</v>
          </cell>
          <cell r="E130" t="str">
            <v>COCA</v>
          </cell>
          <cell r="F130">
            <v>30</v>
          </cell>
          <cell r="G130">
            <v>4</v>
          </cell>
          <cell r="H130">
            <v>2001</v>
          </cell>
          <cell r="I130">
            <v>0.25</v>
          </cell>
          <cell r="J130">
            <v>2221.44</v>
          </cell>
          <cell r="T130">
            <v>0</v>
          </cell>
          <cell r="U130">
            <v>0</v>
          </cell>
          <cell r="V130">
            <v>2221.44</v>
          </cell>
          <cell r="W130">
            <v>46.28</v>
          </cell>
          <cell r="X130">
            <v>46.28</v>
          </cell>
          <cell r="Y130">
            <v>2175.16</v>
          </cell>
          <cell r="Z130">
            <v>46.28</v>
          </cell>
          <cell r="AA130">
            <v>92.56</v>
          </cell>
          <cell r="AB130">
            <v>2128.88</v>
          </cell>
          <cell r="AC130">
            <v>46.28</v>
          </cell>
          <cell r="AD130">
            <v>138.84</v>
          </cell>
          <cell r="AE130">
            <v>2082.6</v>
          </cell>
          <cell r="AF130">
            <v>46.28</v>
          </cell>
          <cell r="AG130">
            <v>185.12</v>
          </cell>
          <cell r="AH130">
            <v>2036.3200000000002</v>
          </cell>
          <cell r="AI130">
            <v>46.28</v>
          </cell>
          <cell r="AJ130">
            <v>231.4</v>
          </cell>
          <cell r="AK130">
            <v>1990.04</v>
          </cell>
          <cell r="AL130">
            <v>46.28</v>
          </cell>
          <cell r="AM130">
            <v>277.68</v>
          </cell>
          <cell r="AN130">
            <v>1943.76</v>
          </cell>
          <cell r="AO130">
            <v>46.28</v>
          </cell>
          <cell r="AP130">
            <v>323.96000000000004</v>
          </cell>
          <cell r="AQ130">
            <v>1897.48</v>
          </cell>
          <cell r="AS130">
            <v>0.25</v>
          </cell>
          <cell r="AT130">
            <v>2221.44</v>
          </cell>
        </row>
        <row r="131">
          <cell r="A131">
            <v>326</v>
          </cell>
          <cell r="B131" t="str">
            <v>TOP SUB  NDS 8"</v>
          </cell>
          <cell r="C131" t="str">
            <v>Z450022561420</v>
          </cell>
          <cell r="D131" t="str">
            <v>913006557</v>
          </cell>
          <cell r="E131" t="str">
            <v>COCA</v>
          </cell>
          <cell r="F131">
            <v>30</v>
          </cell>
          <cell r="G131">
            <v>4</v>
          </cell>
          <cell r="H131">
            <v>2001</v>
          </cell>
          <cell r="I131">
            <v>0.25</v>
          </cell>
          <cell r="J131">
            <v>2221.44</v>
          </cell>
          <cell r="T131">
            <v>0</v>
          </cell>
          <cell r="U131">
            <v>0</v>
          </cell>
          <cell r="V131">
            <v>2221.44</v>
          </cell>
          <cell r="W131">
            <v>46.28</v>
          </cell>
          <cell r="X131">
            <v>46.28</v>
          </cell>
          <cell r="Y131">
            <v>2175.16</v>
          </cell>
          <cell r="Z131">
            <v>46.28</v>
          </cell>
          <cell r="AA131">
            <v>92.56</v>
          </cell>
          <cell r="AB131">
            <v>2128.88</v>
          </cell>
          <cell r="AC131">
            <v>46.28</v>
          </cell>
          <cell r="AD131">
            <v>138.84</v>
          </cell>
          <cell r="AE131">
            <v>2082.6</v>
          </cell>
          <cell r="AF131">
            <v>46.28</v>
          </cell>
          <cell r="AG131">
            <v>185.12</v>
          </cell>
          <cell r="AH131">
            <v>2036.3200000000002</v>
          </cell>
          <cell r="AI131">
            <v>46.28</v>
          </cell>
          <cell r="AJ131">
            <v>231.4</v>
          </cell>
          <cell r="AK131">
            <v>1990.04</v>
          </cell>
          <cell r="AL131">
            <v>46.28</v>
          </cell>
          <cell r="AM131">
            <v>277.68</v>
          </cell>
          <cell r="AN131">
            <v>1943.76</v>
          </cell>
          <cell r="AO131">
            <v>46.28</v>
          </cell>
          <cell r="AP131">
            <v>323.96000000000004</v>
          </cell>
          <cell r="AQ131">
            <v>1897.48</v>
          </cell>
          <cell r="AS131">
            <v>0.25</v>
          </cell>
          <cell r="AT131">
            <v>2221.44</v>
          </cell>
        </row>
        <row r="132">
          <cell r="A132">
            <v>327</v>
          </cell>
          <cell r="B132" t="str">
            <v>TOP SUB  NDS 8"</v>
          </cell>
          <cell r="C132" t="str">
            <v>Z450022561421</v>
          </cell>
          <cell r="D132" t="str">
            <v>913006557</v>
          </cell>
          <cell r="E132" t="str">
            <v>COCA</v>
          </cell>
          <cell r="F132">
            <v>30</v>
          </cell>
          <cell r="G132">
            <v>4</v>
          </cell>
          <cell r="H132">
            <v>2001</v>
          </cell>
          <cell r="I132">
            <v>0.25</v>
          </cell>
          <cell r="J132">
            <v>2221.44</v>
          </cell>
          <cell r="T132">
            <v>0</v>
          </cell>
          <cell r="U132">
            <v>0</v>
          </cell>
          <cell r="V132">
            <v>2221.44</v>
          </cell>
          <cell r="W132">
            <v>46.28</v>
          </cell>
          <cell r="X132">
            <v>46.28</v>
          </cell>
          <cell r="Y132">
            <v>2175.16</v>
          </cell>
          <cell r="Z132">
            <v>46.28</v>
          </cell>
          <cell r="AA132">
            <v>92.56</v>
          </cell>
          <cell r="AB132">
            <v>2128.88</v>
          </cell>
          <cell r="AC132">
            <v>46.28</v>
          </cell>
          <cell r="AD132">
            <v>138.84</v>
          </cell>
          <cell r="AE132">
            <v>2082.6</v>
          </cell>
          <cell r="AF132">
            <v>46.28</v>
          </cell>
          <cell r="AG132">
            <v>185.12</v>
          </cell>
          <cell r="AH132">
            <v>2036.3200000000002</v>
          </cell>
          <cell r="AI132">
            <v>46.28</v>
          </cell>
          <cell r="AJ132">
            <v>231.4</v>
          </cell>
          <cell r="AK132">
            <v>1990.04</v>
          </cell>
          <cell r="AL132">
            <v>46.28</v>
          </cell>
          <cell r="AM132">
            <v>277.68</v>
          </cell>
          <cell r="AN132">
            <v>1943.76</v>
          </cell>
          <cell r="AO132">
            <v>46.28</v>
          </cell>
          <cell r="AP132">
            <v>323.96000000000004</v>
          </cell>
          <cell r="AQ132">
            <v>1897.48</v>
          </cell>
          <cell r="AS132">
            <v>0.25</v>
          </cell>
          <cell r="AT132">
            <v>2221.44</v>
          </cell>
        </row>
        <row r="133">
          <cell r="A133">
            <v>328</v>
          </cell>
          <cell r="B133" t="str">
            <v>TOP SUB  NDS 8"</v>
          </cell>
          <cell r="C133" t="str">
            <v>Z45002256149</v>
          </cell>
          <cell r="D133" t="str">
            <v>913006557</v>
          </cell>
          <cell r="E133" t="str">
            <v>COCA</v>
          </cell>
          <cell r="F133">
            <v>30</v>
          </cell>
          <cell r="G133">
            <v>4</v>
          </cell>
          <cell r="H133">
            <v>2001</v>
          </cell>
          <cell r="I133">
            <v>0.25</v>
          </cell>
          <cell r="J133">
            <v>2221.44</v>
          </cell>
          <cell r="T133">
            <v>0</v>
          </cell>
          <cell r="U133">
            <v>0</v>
          </cell>
          <cell r="V133">
            <v>2221.44</v>
          </cell>
          <cell r="W133">
            <v>46.28</v>
          </cell>
          <cell r="X133">
            <v>46.28</v>
          </cell>
          <cell r="Y133">
            <v>2175.16</v>
          </cell>
          <cell r="Z133">
            <v>46.28</v>
          </cell>
          <cell r="AA133">
            <v>92.56</v>
          </cell>
          <cell r="AB133">
            <v>2128.88</v>
          </cell>
          <cell r="AC133">
            <v>46.28</v>
          </cell>
          <cell r="AD133">
            <v>138.84</v>
          </cell>
          <cell r="AE133">
            <v>2082.6</v>
          </cell>
          <cell r="AF133">
            <v>46.28</v>
          </cell>
          <cell r="AG133">
            <v>185.12</v>
          </cell>
          <cell r="AH133">
            <v>2036.3200000000002</v>
          </cell>
          <cell r="AI133">
            <v>46.28</v>
          </cell>
          <cell r="AJ133">
            <v>231.4</v>
          </cell>
          <cell r="AK133">
            <v>1990.04</v>
          </cell>
          <cell r="AL133">
            <v>46.28</v>
          </cell>
          <cell r="AM133">
            <v>277.68</v>
          </cell>
          <cell r="AN133">
            <v>1943.76</v>
          </cell>
          <cell r="AO133">
            <v>46.28</v>
          </cell>
          <cell r="AP133">
            <v>323.96000000000004</v>
          </cell>
          <cell r="AQ133">
            <v>1897.48</v>
          </cell>
          <cell r="AS133">
            <v>0.25</v>
          </cell>
          <cell r="AT133">
            <v>2221.44</v>
          </cell>
        </row>
        <row r="134">
          <cell r="A134" t="str">
            <v>373-71</v>
          </cell>
          <cell r="B134" t="str">
            <v>MOT BY PASS VALVE ASSEMBLY</v>
          </cell>
          <cell r="D134" t="str">
            <v>913006460</v>
          </cell>
          <cell r="E134" t="str">
            <v>COCA</v>
          </cell>
          <cell r="F134">
            <v>30</v>
          </cell>
          <cell r="G134">
            <v>3</v>
          </cell>
          <cell r="H134">
            <v>2000</v>
          </cell>
          <cell r="I134">
            <v>0.25</v>
          </cell>
          <cell r="J134">
            <v>3204.5800000000004</v>
          </cell>
          <cell r="AI134">
            <v>66.762083333333337</v>
          </cell>
          <cell r="AJ134">
            <v>1201.7175</v>
          </cell>
          <cell r="AK134">
            <v>2002.8625000000004</v>
          </cell>
          <cell r="AL134">
            <v>66.762083333333337</v>
          </cell>
          <cell r="AM134">
            <v>1268.4795833333333</v>
          </cell>
          <cell r="AN134">
            <v>1936.1004166666671</v>
          </cell>
          <cell r="AO134">
            <v>66.762083333333337</v>
          </cell>
          <cell r="AP134">
            <v>1335.2416666666666</v>
          </cell>
          <cell r="AQ134">
            <v>1869.3383333333338</v>
          </cell>
          <cell r="AS134">
            <v>0.25</v>
          </cell>
          <cell r="AT134">
            <v>2393.09</v>
          </cell>
        </row>
        <row r="135">
          <cell r="A135" t="str">
            <v>373-72</v>
          </cell>
          <cell r="B135" t="str">
            <v>MOT BY PASS VALVE ASSEMBLY</v>
          </cell>
          <cell r="D135" t="str">
            <v>913006460</v>
          </cell>
          <cell r="E135" t="str">
            <v>COCA</v>
          </cell>
          <cell r="F135">
            <v>30</v>
          </cell>
          <cell r="G135">
            <v>3</v>
          </cell>
          <cell r="H135">
            <v>2000</v>
          </cell>
          <cell r="I135">
            <v>0.25</v>
          </cell>
          <cell r="J135">
            <v>3204.5800000000004</v>
          </cell>
          <cell r="AI135">
            <v>66.762083333333337</v>
          </cell>
          <cell r="AJ135">
            <v>1201.7175</v>
          </cell>
          <cell r="AK135">
            <v>2002.8625000000004</v>
          </cell>
          <cell r="AL135">
            <v>66.762083333333337</v>
          </cell>
          <cell r="AM135">
            <v>1268.4795833333333</v>
          </cell>
          <cell r="AN135">
            <v>1936.1004166666671</v>
          </cell>
          <cell r="AO135">
            <v>66.762083333333337</v>
          </cell>
          <cell r="AP135">
            <v>1335.2416666666666</v>
          </cell>
          <cell r="AQ135">
            <v>1869.3383333333338</v>
          </cell>
          <cell r="AS135">
            <v>0.25</v>
          </cell>
          <cell r="AT135">
            <v>2393.09</v>
          </cell>
        </row>
        <row r="136">
          <cell r="A136" t="str">
            <v>373-73</v>
          </cell>
          <cell r="B136" t="str">
            <v>MOT BY PASS VALVE ASSEMBLY</v>
          </cell>
          <cell r="D136" t="str">
            <v>913006460</v>
          </cell>
          <cell r="E136" t="str">
            <v>COCA</v>
          </cell>
          <cell r="F136">
            <v>30</v>
          </cell>
          <cell r="G136">
            <v>3</v>
          </cell>
          <cell r="H136">
            <v>2000</v>
          </cell>
          <cell r="I136">
            <v>0.25</v>
          </cell>
          <cell r="J136">
            <v>3204.57</v>
          </cell>
          <cell r="AI136">
            <v>66.761875000000003</v>
          </cell>
          <cell r="AJ136">
            <v>1201.7137500000001</v>
          </cell>
          <cell r="AK136">
            <v>2002.85625</v>
          </cell>
          <cell r="AL136">
            <v>66.761875000000003</v>
          </cell>
          <cell r="AM136">
            <v>1268.475625</v>
          </cell>
          <cell r="AN136">
            <v>1936.0943750000001</v>
          </cell>
          <cell r="AO136">
            <v>66.761875000000003</v>
          </cell>
          <cell r="AP136">
            <v>1335.2375</v>
          </cell>
          <cell r="AQ136">
            <v>1869.3325000000002</v>
          </cell>
          <cell r="AS136">
            <v>0.25</v>
          </cell>
          <cell r="AT136">
            <v>2393.08</v>
          </cell>
        </row>
        <row r="137">
          <cell r="A137" t="str">
            <v>373-74</v>
          </cell>
          <cell r="B137" t="str">
            <v>MOT BY PASS VALVE ASSEMBLY</v>
          </cell>
          <cell r="D137" t="str">
            <v>913006460</v>
          </cell>
          <cell r="E137" t="str">
            <v>COCA</v>
          </cell>
          <cell r="F137">
            <v>30</v>
          </cell>
          <cell r="G137">
            <v>3</v>
          </cell>
          <cell r="H137">
            <v>2000</v>
          </cell>
          <cell r="I137">
            <v>0.25</v>
          </cell>
          <cell r="J137">
            <v>3204.57</v>
          </cell>
          <cell r="AI137">
            <v>66.761875000000003</v>
          </cell>
          <cell r="AJ137">
            <v>1201.7137500000001</v>
          </cell>
          <cell r="AK137">
            <v>2002.85625</v>
          </cell>
          <cell r="AL137">
            <v>66.761875000000003</v>
          </cell>
          <cell r="AM137">
            <v>1268.475625</v>
          </cell>
          <cell r="AN137">
            <v>1936.0943750000001</v>
          </cell>
          <cell r="AO137">
            <v>66.761875000000003</v>
          </cell>
          <cell r="AP137">
            <v>1335.2375</v>
          </cell>
          <cell r="AQ137">
            <v>1869.3325000000002</v>
          </cell>
          <cell r="AS137">
            <v>0.25</v>
          </cell>
          <cell r="AT137">
            <v>2393.08</v>
          </cell>
        </row>
        <row r="138">
          <cell r="A138" t="str">
            <v>373-75</v>
          </cell>
          <cell r="B138" t="str">
            <v>MOT BY PASS VALVE ASSEMBLY</v>
          </cell>
          <cell r="D138" t="str">
            <v>913006460</v>
          </cell>
          <cell r="E138" t="str">
            <v>COCA</v>
          </cell>
          <cell r="F138">
            <v>30</v>
          </cell>
          <cell r="G138">
            <v>3</v>
          </cell>
          <cell r="H138">
            <v>2000</v>
          </cell>
          <cell r="I138">
            <v>0.25</v>
          </cell>
          <cell r="J138">
            <v>3204.57</v>
          </cell>
          <cell r="AI138">
            <v>66.761875000000003</v>
          </cell>
          <cell r="AJ138">
            <v>1201.7137500000001</v>
          </cell>
          <cell r="AK138">
            <v>2002.85625</v>
          </cell>
          <cell r="AL138">
            <v>66.761875000000003</v>
          </cell>
          <cell r="AM138">
            <v>1268.475625</v>
          </cell>
          <cell r="AN138">
            <v>1936.0943750000001</v>
          </cell>
          <cell r="AO138">
            <v>66.761875000000003</v>
          </cell>
          <cell r="AP138">
            <v>1335.2375</v>
          </cell>
          <cell r="AQ138">
            <v>1869.3325000000002</v>
          </cell>
          <cell r="AS138">
            <v>0.25</v>
          </cell>
          <cell r="AT138">
            <v>2393.08</v>
          </cell>
        </row>
        <row r="139">
          <cell r="A139" t="str">
            <v>373-76</v>
          </cell>
          <cell r="B139" t="str">
            <v>MOT BY PASS VALVE ASSEMBLY</v>
          </cell>
          <cell r="D139" t="str">
            <v>913006460</v>
          </cell>
          <cell r="E139" t="str">
            <v>COCA</v>
          </cell>
          <cell r="F139">
            <v>30</v>
          </cell>
          <cell r="G139">
            <v>3</v>
          </cell>
          <cell r="H139">
            <v>2000</v>
          </cell>
          <cell r="I139">
            <v>0.25</v>
          </cell>
          <cell r="J139">
            <v>3204.57</v>
          </cell>
          <cell r="AI139">
            <v>66.761875000000003</v>
          </cell>
          <cell r="AJ139">
            <v>1201.7137500000001</v>
          </cell>
          <cell r="AK139">
            <v>2002.85625</v>
          </cell>
          <cell r="AL139">
            <v>66.761875000000003</v>
          </cell>
          <cell r="AM139">
            <v>1268.475625</v>
          </cell>
          <cell r="AN139">
            <v>1936.0943750000001</v>
          </cell>
          <cell r="AO139">
            <v>66.761875000000003</v>
          </cell>
          <cell r="AP139">
            <v>1335.2375</v>
          </cell>
          <cell r="AQ139">
            <v>1869.3325000000002</v>
          </cell>
          <cell r="AS139">
            <v>0.25</v>
          </cell>
          <cell r="AT139">
            <v>2393.08</v>
          </cell>
        </row>
        <row r="140">
          <cell r="A140" t="str">
            <v>373-65</v>
          </cell>
          <cell r="B140" t="str">
            <v>UBH SLICK  8"</v>
          </cell>
          <cell r="D140" t="str">
            <v>913006067</v>
          </cell>
          <cell r="E140" t="str">
            <v>COCA</v>
          </cell>
          <cell r="F140">
            <v>30</v>
          </cell>
          <cell r="G140">
            <v>4</v>
          </cell>
          <cell r="H140">
            <v>2001</v>
          </cell>
          <cell r="I140">
            <v>0.25</v>
          </cell>
          <cell r="J140">
            <v>3440.49</v>
          </cell>
          <cell r="AI140">
            <v>71.676874999999995</v>
          </cell>
          <cell r="AJ140">
            <v>358.38437499999998</v>
          </cell>
          <cell r="AK140">
            <v>3082.1056249999997</v>
          </cell>
          <cell r="AL140">
            <v>71.676874999999995</v>
          </cell>
          <cell r="AM140">
            <v>430.06124999999997</v>
          </cell>
          <cell r="AN140">
            <v>3010.42875</v>
          </cell>
          <cell r="AO140">
            <v>71.676874999999995</v>
          </cell>
          <cell r="AP140">
            <v>501.73812499999997</v>
          </cell>
          <cell r="AQ140">
            <v>2938.7518749999999</v>
          </cell>
          <cell r="AS140">
            <v>0.25</v>
          </cell>
          <cell r="AT140">
            <v>3440.49</v>
          </cell>
        </row>
        <row r="141">
          <cell r="A141" t="str">
            <v>373-66</v>
          </cell>
          <cell r="B141" t="str">
            <v>UBH SLICK  8"</v>
          </cell>
          <cell r="D141" t="str">
            <v>913006067</v>
          </cell>
          <cell r="E141" t="str">
            <v>COCA</v>
          </cell>
          <cell r="F141">
            <v>30</v>
          </cell>
          <cell r="G141">
            <v>4</v>
          </cell>
          <cell r="H141">
            <v>2001</v>
          </cell>
          <cell r="I141">
            <v>0.25</v>
          </cell>
          <cell r="J141">
            <v>3440.49</v>
          </cell>
          <cell r="AI141">
            <v>71.676874999999995</v>
          </cell>
          <cell r="AJ141">
            <v>358.38437499999998</v>
          </cell>
          <cell r="AK141">
            <v>3082.1056249999997</v>
          </cell>
          <cell r="AL141">
            <v>71.676874999999995</v>
          </cell>
          <cell r="AM141">
            <v>430.06124999999997</v>
          </cell>
          <cell r="AN141">
            <v>3010.42875</v>
          </cell>
          <cell r="AO141">
            <v>71.676874999999995</v>
          </cell>
          <cell r="AP141">
            <v>501.73812499999997</v>
          </cell>
          <cell r="AQ141">
            <v>2938.7518749999999</v>
          </cell>
          <cell r="AS141">
            <v>0.25</v>
          </cell>
          <cell r="AT141">
            <v>3440.49</v>
          </cell>
        </row>
        <row r="142">
          <cell r="A142" t="str">
            <v>373-67</v>
          </cell>
          <cell r="B142" t="str">
            <v>UBH SLICK  8"</v>
          </cell>
          <cell r="D142" t="str">
            <v>913006067</v>
          </cell>
          <cell r="E142" t="str">
            <v>COCA</v>
          </cell>
          <cell r="F142">
            <v>30</v>
          </cell>
          <cell r="G142">
            <v>8</v>
          </cell>
          <cell r="H142">
            <v>2001</v>
          </cell>
          <cell r="I142">
            <v>0.25</v>
          </cell>
          <cell r="J142">
            <v>3440.5</v>
          </cell>
          <cell r="AI142">
            <v>71.677083333333329</v>
          </cell>
          <cell r="AJ142">
            <v>71.677083333333329</v>
          </cell>
          <cell r="AK142">
            <v>3368.8229166666665</v>
          </cell>
          <cell r="AL142">
            <v>71.677083333333329</v>
          </cell>
          <cell r="AM142">
            <v>143.35416666666666</v>
          </cell>
          <cell r="AN142">
            <v>3297.1458333333335</v>
          </cell>
          <cell r="AO142">
            <v>71.677083333333329</v>
          </cell>
          <cell r="AP142">
            <v>215.03125</v>
          </cell>
          <cell r="AQ142">
            <v>3225.46875</v>
          </cell>
          <cell r="AS142">
            <v>0.25</v>
          </cell>
          <cell r="AT142">
            <v>3440.5</v>
          </cell>
        </row>
        <row r="143">
          <cell r="A143" t="str">
            <v>373-68</v>
          </cell>
          <cell r="B143" t="str">
            <v>UBH SLICK  8"</v>
          </cell>
          <cell r="D143" t="str">
            <v>913006067</v>
          </cell>
          <cell r="E143" t="str">
            <v>COCA</v>
          </cell>
          <cell r="F143">
            <v>30</v>
          </cell>
          <cell r="G143">
            <v>8</v>
          </cell>
          <cell r="H143">
            <v>2001</v>
          </cell>
          <cell r="I143">
            <v>0.25</v>
          </cell>
          <cell r="J143">
            <v>3440.5</v>
          </cell>
          <cell r="AI143">
            <v>71.677083333333329</v>
          </cell>
          <cell r="AJ143">
            <v>71.677083333333329</v>
          </cell>
          <cell r="AK143">
            <v>3368.8229166666665</v>
          </cell>
          <cell r="AL143">
            <v>71.677083333333329</v>
          </cell>
          <cell r="AM143">
            <v>143.35416666666666</v>
          </cell>
          <cell r="AN143">
            <v>3297.1458333333335</v>
          </cell>
          <cell r="AO143">
            <v>71.677083333333329</v>
          </cell>
          <cell r="AP143">
            <v>215.03125</v>
          </cell>
          <cell r="AQ143">
            <v>3225.46875</v>
          </cell>
          <cell r="AS143">
            <v>0.25</v>
          </cell>
          <cell r="AT143">
            <v>3440.5</v>
          </cell>
        </row>
        <row r="144">
          <cell r="A144" t="str">
            <v>373-62</v>
          </cell>
          <cell r="B144" t="str">
            <v>TUBE,MEASURING,M64X4 BOX,4.75N D4-5S</v>
          </cell>
          <cell r="D144" t="str">
            <v>913005792</v>
          </cell>
          <cell r="E144" t="str">
            <v>COCA</v>
          </cell>
          <cell r="F144">
            <v>30</v>
          </cell>
          <cell r="G144">
            <v>5</v>
          </cell>
          <cell r="H144">
            <v>2001</v>
          </cell>
          <cell r="I144">
            <v>0.25</v>
          </cell>
          <cell r="J144">
            <v>445.38</v>
          </cell>
          <cell r="AI144">
            <v>9.2787500000000005</v>
          </cell>
          <cell r="AJ144">
            <v>37.115000000000002</v>
          </cell>
          <cell r="AK144">
            <v>408.26499999999999</v>
          </cell>
          <cell r="AL144">
            <v>9.2787500000000005</v>
          </cell>
          <cell r="AM144">
            <v>46.393750000000004</v>
          </cell>
          <cell r="AN144">
            <v>398.98624999999998</v>
          </cell>
          <cell r="AO144">
            <v>9.2787500000000005</v>
          </cell>
          <cell r="AP144">
            <v>55.672500000000007</v>
          </cell>
          <cell r="AQ144">
            <v>389.70749999999998</v>
          </cell>
          <cell r="AS144">
            <v>0.25</v>
          </cell>
          <cell r="AT144">
            <v>445.38</v>
          </cell>
        </row>
        <row r="145">
          <cell r="A145" t="str">
            <v>373-63</v>
          </cell>
          <cell r="B145" t="str">
            <v>TUBE,MEASURING,M64X4 BOX,4.75N D4-5S</v>
          </cell>
          <cell r="D145" t="str">
            <v>913005792</v>
          </cell>
          <cell r="E145" t="str">
            <v>COCA</v>
          </cell>
          <cell r="F145">
            <v>30</v>
          </cell>
          <cell r="G145">
            <v>5</v>
          </cell>
          <cell r="H145">
            <v>2001</v>
          </cell>
          <cell r="I145">
            <v>0.25</v>
          </cell>
          <cell r="J145">
            <v>445.38</v>
          </cell>
          <cell r="AI145">
            <v>9.2787500000000005</v>
          </cell>
          <cell r="AJ145">
            <v>37.115000000000002</v>
          </cell>
          <cell r="AK145">
            <v>408.26499999999999</v>
          </cell>
          <cell r="AL145">
            <v>9.2787500000000005</v>
          </cell>
          <cell r="AM145">
            <v>46.393750000000004</v>
          </cell>
          <cell r="AN145">
            <v>398.98624999999998</v>
          </cell>
          <cell r="AO145">
            <v>9.2787500000000005</v>
          </cell>
          <cell r="AP145">
            <v>55.672500000000007</v>
          </cell>
          <cell r="AQ145">
            <v>389.70749999999998</v>
          </cell>
          <cell r="AS145">
            <v>0.25</v>
          </cell>
          <cell r="AT145">
            <v>445.38</v>
          </cell>
        </row>
        <row r="146">
          <cell r="A146" t="str">
            <v>373-64</v>
          </cell>
          <cell r="B146" t="str">
            <v>TUBE,MEASURING,M64X4 BOX,4.75N D4-5S</v>
          </cell>
          <cell r="D146" t="str">
            <v>913005792</v>
          </cell>
          <cell r="E146" t="str">
            <v>COCA</v>
          </cell>
          <cell r="F146">
            <v>30</v>
          </cell>
          <cell r="G146">
            <v>5</v>
          </cell>
          <cell r="H146">
            <v>2001</v>
          </cell>
          <cell r="I146">
            <v>0.25</v>
          </cell>
          <cell r="J146">
            <v>445.38</v>
          </cell>
          <cell r="AI146">
            <v>9.2787500000000005</v>
          </cell>
          <cell r="AJ146">
            <v>37.115000000000002</v>
          </cell>
          <cell r="AK146">
            <v>408.26499999999999</v>
          </cell>
          <cell r="AL146">
            <v>9.2787500000000005</v>
          </cell>
          <cell r="AM146">
            <v>46.393750000000004</v>
          </cell>
          <cell r="AN146">
            <v>398.98624999999998</v>
          </cell>
          <cell r="AO146">
            <v>9.2787500000000005</v>
          </cell>
          <cell r="AP146">
            <v>55.672500000000007</v>
          </cell>
          <cell r="AQ146">
            <v>389.70749999999998</v>
          </cell>
          <cell r="AS146">
            <v>0.25</v>
          </cell>
          <cell r="AT146">
            <v>445.38</v>
          </cell>
        </row>
        <row r="147">
          <cell r="A147" t="str">
            <v>373-57</v>
          </cell>
          <cell r="B147" t="str">
            <v>UBH SLICK 6 3/4</v>
          </cell>
          <cell r="D147" t="str">
            <v>913005653</v>
          </cell>
          <cell r="E147" t="str">
            <v>COCA</v>
          </cell>
          <cell r="F147">
            <v>30</v>
          </cell>
          <cell r="G147">
            <v>5</v>
          </cell>
          <cell r="H147">
            <v>2001</v>
          </cell>
          <cell r="I147">
            <v>0.25</v>
          </cell>
          <cell r="J147">
            <v>1917.09</v>
          </cell>
          <cell r="AI147">
            <v>39.939374999999998</v>
          </cell>
          <cell r="AJ147">
            <v>159.75749999999999</v>
          </cell>
          <cell r="AK147">
            <v>1757.3325</v>
          </cell>
          <cell r="AL147">
            <v>39.939374999999998</v>
          </cell>
          <cell r="AM147">
            <v>199.69687499999998</v>
          </cell>
          <cell r="AN147">
            <v>1717.3931250000001</v>
          </cell>
          <cell r="AO147">
            <v>39.939374999999998</v>
          </cell>
          <cell r="AP147">
            <v>239.63624999999996</v>
          </cell>
          <cell r="AQ147">
            <v>1677.4537499999999</v>
          </cell>
          <cell r="AS147">
            <v>0.25</v>
          </cell>
          <cell r="AT147">
            <v>1917.09</v>
          </cell>
        </row>
        <row r="148">
          <cell r="A148" t="str">
            <v>373-58</v>
          </cell>
          <cell r="B148" t="str">
            <v>UBH SLICK 6 3/4</v>
          </cell>
          <cell r="D148" t="str">
            <v>913005653</v>
          </cell>
          <cell r="E148" t="str">
            <v>COCA</v>
          </cell>
          <cell r="F148">
            <v>30</v>
          </cell>
          <cell r="G148">
            <v>5</v>
          </cell>
          <cell r="H148">
            <v>2001</v>
          </cell>
          <cell r="I148">
            <v>0.25</v>
          </cell>
          <cell r="J148">
            <v>1917.09</v>
          </cell>
          <cell r="AI148">
            <v>39.939374999999998</v>
          </cell>
          <cell r="AJ148">
            <v>159.75749999999999</v>
          </cell>
          <cell r="AK148">
            <v>1757.3325</v>
          </cell>
          <cell r="AL148">
            <v>39.939374999999998</v>
          </cell>
          <cell r="AM148">
            <v>199.69687499999998</v>
          </cell>
          <cell r="AN148">
            <v>1717.3931250000001</v>
          </cell>
          <cell r="AO148">
            <v>39.939374999999998</v>
          </cell>
          <cell r="AP148">
            <v>239.63624999999996</v>
          </cell>
          <cell r="AQ148">
            <v>1677.4537499999999</v>
          </cell>
          <cell r="AS148">
            <v>0.25</v>
          </cell>
          <cell r="AT148">
            <v>1917.09</v>
          </cell>
        </row>
        <row r="149">
          <cell r="A149" t="str">
            <v>373-59</v>
          </cell>
          <cell r="B149" t="str">
            <v>UBH SLICK 6 3/4</v>
          </cell>
          <cell r="D149" t="str">
            <v>913005653</v>
          </cell>
          <cell r="E149" t="str">
            <v>COCA</v>
          </cell>
          <cell r="F149">
            <v>30</v>
          </cell>
          <cell r="G149">
            <v>7</v>
          </cell>
          <cell r="H149">
            <v>2001</v>
          </cell>
          <cell r="I149">
            <v>0.25</v>
          </cell>
          <cell r="J149">
            <v>1917.09</v>
          </cell>
          <cell r="AI149">
            <v>39.939374999999998</v>
          </cell>
          <cell r="AJ149">
            <v>79.878749999999997</v>
          </cell>
          <cell r="AK149">
            <v>1837.2112499999998</v>
          </cell>
          <cell r="AL149">
            <v>39.939374999999998</v>
          </cell>
          <cell r="AM149">
            <v>119.81812499999999</v>
          </cell>
          <cell r="AN149">
            <v>1797.2718749999999</v>
          </cell>
          <cell r="AO149">
            <v>39.939374999999998</v>
          </cell>
          <cell r="AP149">
            <v>159.75749999999999</v>
          </cell>
          <cell r="AQ149">
            <v>1757.3325</v>
          </cell>
          <cell r="AS149">
            <v>0.25</v>
          </cell>
          <cell r="AT149">
            <v>1917.09</v>
          </cell>
        </row>
        <row r="150">
          <cell r="A150" t="str">
            <v>373-60</v>
          </cell>
          <cell r="B150" t="str">
            <v>UBH SLICK 6 3/4</v>
          </cell>
          <cell r="D150" t="str">
            <v>913005653</v>
          </cell>
          <cell r="E150" t="str">
            <v>COCA</v>
          </cell>
          <cell r="F150">
            <v>30</v>
          </cell>
          <cell r="G150">
            <v>7</v>
          </cell>
          <cell r="H150">
            <v>2001</v>
          </cell>
          <cell r="I150">
            <v>0.25</v>
          </cell>
          <cell r="J150">
            <v>1917.09</v>
          </cell>
          <cell r="AI150">
            <v>39.939374999999998</v>
          </cell>
          <cell r="AJ150">
            <v>79.878749999999997</v>
          </cell>
          <cell r="AK150">
            <v>1837.2112499999998</v>
          </cell>
          <cell r="AL150">
            <v>39.939374999999998</v>
          </cell>
          <cell r="AM150">
            <v>119.81812499999999</v>
          </cell>
          <cell r="AN150">
            <v>1797.2718749999999</v>
          </cell>
          <cell r="AO150">
            <v>39.939374999999998</v>
          </cell>
          <cell r="AP150">
            <v>159.75749999999999</v>
          </cell>
          <cell r="AQ150">
            <v>1757.3325</v>
          </cell>
          <cell r="AS150">
            <v>0.25</v>
          </cell>
          <cell r="AT150">
            <v>1917.09</v>
          </cell>
        </row>
        <row r="151">
          <cell r="A151" t="str">
            <v>373-61</v>
          </cell>
          <cell r="B151" t="str">
            <v>UBH SLICK 6 3/4</v>
          </cell>
          <cell r="D151" t="str">
            <v>913005653</v>
          </cell>
          <cell r="E151" t="str">
            <v>COCA</v>
          </cell>
          <cell r="F151">
            <v>30</v>
          </cell>
          <cell r="G151">
            <v>7</v>
          </cell>
          <cell r="H151">
            <v>2001</v>
          </cell>
          <cell r="I151">
            <v>0.25</v>
          </cell>
          <cell r="J151">
            <v>1917.09</v>
          </cell>
          <cell r="AI151">
            <v>39.939374999999998</v>
          </cell>
          <cell r="AJ151">
            <v>79.878749999999997</v>
          </cell>
          <cell r="AK151">
            <v>1837.2112499999998</v>
          </cell>
          <cell r="AL151">
            <v>39.939374999999998</v>
          </cell>
          <cell r="AM151">
            <v>119.81812499999999</v>
          </cell>
          <cell r="AN151">
            <v>1797.2718749999999</v>
          </cell>
          <cell r="AO151">
            <v>39.939374999999998</v>
          </cell>
          <cell r="AP151">
            <v>159.75749999999999</v>
          </cell>
          <cell r="AQ151">
            <v>1757.3325</v>
          </cell>
          <cell r="AS151">
            <v>0.25</v>
          </cell>
          <cell r="AT151">
            <v>1917.09</v>
          </cell>
        </row>
        <row r="152">
          <cell r="A152" t="str">
            <v>373-53</v>
          </cell>
          <cell r="B152" t="str">
            <v>CSDP 6.50-5.00-2.81-10'-4.50IF BOX x 4.50IF PIN</v>
          </cell>
          <cell r="C152" t="str">
            <v>C5041</v>
          </cell>
          <cell r="D152" t="str">
            <v>913002499</v>
          </cell>
          <cell r="E152" t="str">
            <v>COCA</v>
          </cell>
          <cell r="F152">
            <v>30</v>
          </cell>
          <cell r="G152">
            <v>8</v>
          </cell>
          <cell r="H152">
            <v>2000</v>
          </cell>
          <cell r="I152">
            <v>0.25</v>
          </cell>
          <cell r="J152">
            <v>13792.83</v>
          </cell>
          <cell r="AI152">
            <v>287.35062499999998</v>
          </cell>
          <cell r="AJ152">
            <v>3735.5581249999996</v>
          </cell>
          <cell r="AK152">
            <v>10057.271875</v>
          </cell>
          <cell r="AL152">
            <v>287.35062499999998</v>
          </cell>
          <cell r="AM152">
            <v>4022.9087499999996</v>
          </cell>
          <cell r="AN152">
            <v>9769.9212499999994</v>
          </cell>
          <cell r="AO152">
            <v>287.35062499999998</v>
          </cell>
          <cell r="AP152">
            <v>4310.2593749999996</v>
          </cell>
          <cell r="AQ152">
            <v>9482.5706250000003</v>
          </cell>
          <cell r="AS152">
            <v>0.25</v>
          </cell>
          <cell r="AT152">
            <v>13792.83</v>
          </cell>
        </row>
        <row r="153">
          <cell r="A153" t="str">
            <v>373-54</v>
          </cell>
          <cell r="B153" t="str">
            <v>CSDP 6.50-5.00-2.81-10'-4.50IF BOX x 4.50IF PIN</v>
          </cell>
          <cell r="C153" t="str">
            <v>C5042</v>
          </cell>
          <cell r="D153" t="str">
            <v>913002499</v>
          </cell>
          <cell r="E153" t="str">
            <v>COCA</v>
          </cell>
          <cell r="F153">
            <v>30</v>
          </cell>
          <cell r="G153">
            <v>8</v>
          </cell>
          <cell r="H153">
            <v>2000</v>
          </cell>
          <cell r="I153">
            <v>0.25</v>
          </cell>
          <cell r="J153">
            <v>13792.83</v>
          </cell>
          <cell r="AI153">
            <v>287.35062499999998</v>
          </cell>
          <cell r="AJ153">
            <v>3735.5581249999996</v>
          </cell>
          <cell r="AK153">
            <v>10057.271875</v>
          </cell>
          <cell r="AL153">
            <v>287.35062499999998</v>
          </cell>
          <cell r="AM153">
            <v>4022.9087499999996</v>
          </cell>
          <cell r="AN153">
            <v>9769.9212499999994</v>
          </cell>
          <cell r="AO153">
            <v>287.35062499999998</v>
          </cell>
          <cell r="AP153">
            <v>4310.2593749999996</v>
          </cell>
          <cell r="AQ153">
            <v>9482.5706250000003</v>
          </cell>
          <cell r="AS153">
            <v>0.25</v>
          </cell>
          <cell r="AT153">
            <v>13792.83</v>
          </cell>
        </row>
        <row r="154">
          <cell r="A154" t="str">
            <v>373-49</v>
          </cell>
          <cell r="B154" t="str">
            <v>UBH_PROTECTION SLEEVE,9.50EC9.5</v>
          </cell>
          <cell r="D154" t="str">
            <v>902961003</v>
          </cell>
          <cell r="E154" t="str">
            <v>COCA</v>
          </cell>
          <cell r="F154">
            <v>30</v>
          </cell>
          <cell r="G154">
            <v>10</v>
          </cell>
          <cell r="H154">
            <v>2000</v>
          </cell>
          <cell r="I154">
            <v>0.25</v>
          </cell>
          <cell r="J154">
            <v>724.48</v>
          </cell>
          <cell r="AI154">
            <v>15.093333333333334</v>
          </cell>
          <cell r="AJ154">
            <v>166.02666666666667</v>
          </cell>
          <cell r="AK154">
            <v>558.45333333333338</v>
          </cell>
          <cell r="AL154">
            <v>15.093333333333334</v>
          </cell>
          <cell r="AM154">
            <v>181.12</v>
          </cell>
          <cell r="AN154">
            <v>543.36</v>
          </cell>
          <cell r="AO154">
            <v>15.093333333333334</v>
          </cell>
          <cell r="AP154">
            <v>196.21333333333334</v>
          </cell>
          <cell r="AQ154">
            <v>528.26666666666665</v>
          </cell>
          <cell r="AS154">
            <v>0.25</v>
          </cell>
          <cell r="AT154">
            <v>446.64</v>
          </cell>
        </row>
        <row r="155">
          <cell r="A155" t="str">
            <v>373-50</v>
          </cell>
          <cell r="B155" t="str">
            <v>UBH_PROTECTION SLEEVE,9.50EC9.5</v>
          </cell>
          <cell r="D155" t="str">
            <v>902961003</v>
          </cell>
          <cell r="E155" t="str">
            <v>COCA</v>
          </cell>
          <cell r="F155">
            <v>30</v>
          </cell>
          <cell r="G155">
            <v>10</v>
          </cell>
          <cell r="H155">
            <v>2000</v>
          </cell>
          <cell r="I155">
            <v>0.25</v>
          </cell>
          <cell r="J155">
            <v>724.48</v>
          </cell>
          <cell r="AI155">
            <v>15.093333333333334</v>
          </cell>
          <cell r="AJ155">
            <v>166.02666666666667</v>
          </cell>
          <cell r="AK155">
            <v>558.45333333333338</v>
          </cell>
          <cell r="AL155">
            <v>15.093333333333334</v>
          </cell>
          <cell r="AM155">
            <v>181.12</v>
          </cell>
          <cell r="AN155">
            <v>543.36</v>
          </cell>
          <cell r="AO155">
            <v>15.093333333333334</v>
          </cell>
          <cell r="AP155">
            <v>196.21333333333334</v>
          </cell>
          <cell r="AQ155">
            <v>528.26666666666665</v>
          </cell>
          <cell r="AS155">
            <v>0.25</v>
          </cell>
          <cell r="AT155">
            <v>446.64</v>
          </cell>
        </row>
        <row r="156">
          <cell r="A156" t="str">
            <v>373-51</v>
          </cell>
          <cell r="B156" t="str">
            <v>UBH_PROTECTION SLEEVE,9.50EC9.5</v>
          </cell>
          <cell r="D156" t="str">
            <v>902961003</v>
          </cell>
          <cell r="E156" t="str">
            <v>COCA</v>
          </cell>
          <cell r="F156">
            <v>30</v>
          </cell>
          <cell r="G156">
            <v>10</v>
          </cell>
          <cell r="H156">
            <v>2000</v>
          </cell>
          <cell r="I156">
            <v>0.25</v>
          </cell>
          <cell r="J156">
            <v>724.48</v>
          </cell>
          <cell r="AI156">
            <v>15.093333333333334</v>
          </cell>
          <cell r="AJ156">
            <v>166.02666666666667</v>
          </cell>
          <cell r="AK156">
            <v>558.45333333333338</v>
          </cell>
          <cell r="AL156">
            <v>15.093333333333334</v>
          </cell>
          <cell r="AM156">
            <v>181.12</v>
          </cell>
          <cell r="AN156">
            <v>543.36</v>
          </cell>
          <cell r="AO156">
            <v>15.093333333333334</v>
          </cell>
          <cell r="AP156">
            <v>196.21333333333334</v>
          </cell>
          <cell r="AQ156">
            <v>528.26666666666665</v>
          </cell>
          <cell r="AS156">
            <v>0.25</v>
          </cell>
          <cell r="AT156">
            <v>446.64</v>
          </cell>
        </row>
        <row r="157">
          <cell r="A157" t="str">
            <v>373-52</v>
          </cell>
          <cell r="B157" t="str">
            <v>UBH_PROTECTION SLEEVE,9.50EC9.5</v>
          </cell>
          <cell r="D157" t="str">
            <v>902961003</v>
          </cell>
          <cell r="E157" t="str">
            <v>COCA</v>
          </cell>
          <cell r="F157">
            <v>30</v>
          </cell>
          <cell r="G157">
            <v>10</v>
          </cell>
          <cell r="H157">
            <v>2000</v>
          </cell>
          <cell r="I157">
            <v>0.25</v>
          </cell>
          <cell r="J157">
            <v>724.48</v>
          </cell>
          <cell r="AI157">
            <v>15.093333333333334</v>
          </cell>
          <cell r="AJ157">
            <v>166.02666666666667</v>
          </cell>
          <cell r="AK157">
            <v>558.45333333333338</v>
          </cell>
          <cell r="AL157">
            <v>15.093333333333334</v>
          </cell>
          <cell r="AM157">
            <v>181.12</v>
          </cell>
          <cell r="AN157">
            <v>543.36</v>
          </cell>
          <cell r="AO157">
            <v>15.093333333333334</v>
          </cell>
          <cell r="AP157">
            <v>196.21333333333334</v>
          </cell>
          <cell r="AQ157">
            <v>528.26666666666665</v>
          </cell>
          <cell r="AS157">
            <v>0.25</v>
          </cell>
          <cell r="AT157">
            <v>446.64</v>
          </cell>
        </row>
        <row r="158">
          <cell r="A158" t="str">
            <v>373-40</v>
          </cell>
          <cell r="B158" t="str">
            <v>STB_SLV DTU 12.13T2A   8.00EC</v>
          </cell>
          <cell r="D158" t="str">
            <v>902952001</v>
          </cell>
          <cell r="E158" t="str">
            <v>COCA</v>
          </cell>
          <cell r="F158">
            <v>30</v>
          </cell>
          <cell r="G158">
            <v>3</v>
          </cell>
          <cell r="H158">
            <v>2000</v>
          </cell>
          <cell r="I158">
            <v>0.25</v>
          </cell>
          <cell r="J158">
            <v>4314.3999999999996</v>
          </cell>
          <cell r="AI158">
            <v>89.883333333333326</v>
          </cell>
          <cell r="AJ158">
            <v>1617.8999999999999</v>
          </cell>
          <cell r="AK158">
            <v>2696.5</v>
          </cell>
          <cell r="AL158">
            <v>89.883333333333326</v>
          </cell>
          <cell r="AM158">
            <v>1707.7833333333333</v>
          </cell>
          <cell r="AN158">
            <v>2606.6166666666663</v>
          </cell>
          <cell r="AO158">
            <v>89.883333333333326</v>
          </cell>
          <cell r="AP158">
            <v>1797.6666666666665</v>
          </cell>
          <cell r="AQ158">
            <v>2516.7333333333331</v>
          </cell>
          <cell r="AS158">
            <v>0.25</v>
          </cell>
          <cell r="AT158">
            <v>4230.76</v>
          </cell>
        </row>
        <row r="159">
          <cell r="A159" t="str">
            <v>373-41</v>
          </cell>
          <cell r="B159" t="str">
            <v>STB_SLV DTU 12.13T2A   8.00EC</v>
          </cell>
          <cell r="D159" t="str">
            <v>902952001</v>
          </cell>
          <cell r="E159" t="str">
            <v>COCA</v>
          </cell>
          <cell r="F159">
            <v>30</v>
          </cell>
          <cell r="G159">
            <v>3</v>
          </cell>
          <cell r="H159">
            <v>2000</v>
          </cell>
          <cell r="I159">
            <v>0.25</v>
          </cell>
          <cell r="J159">
            <v>4314.3999999999996</v>
          </cell>
          <cell r="AI159">
            <v>89.883333333333326</v>
          </cell>
          <cell r="AJ159">
            <v>1617.8999999999999</v>
          </cell>
          <cell r="AK159">
            <v>2696.5</v>
          </cell>
          <cell r="AL159">
            <v>89.883333333333326</v>
          </cell>
          <cell r="AM159">
            <v>1707.7833333333333</v>
          </cell>
          <cell r="AN159">
            <v>2606.6166666666663</v>
          </cell>
          <cell r="AO159">
            <v>89.883333333333326</v>
          </cell>
          <cell r="AP159">
            <v>1797.6666666666665</v>
          </cell>
          <cell r="AQ159">
            <v>2516.7333333333331</v>
          </cell>
          <cell r="AS159">
            <v>0.25</v>
          </cell>
          <cell r="AT159">
            <v>4230.76</v>
          </cell>
        </row>
        <row r="160">
          <cell r="A160" t="str">
            <v>373-42</v>
          </cell>
          <cell r="B160" t="str">
            <v>STB_SLV DTU 12.13T2A   8.00EC</v>
          </cell>
          <cell r="D160" t="str">
            <v>902952001</v>
          </cell>
          <cell r="E160" t="str">
            <v>COCA</v>
          </cell>
          <cell r="F160">
            <v>30</v>
          </cell>
          <cell r="G160">
            <v>3</v>
          </cell>
          <cell r="H160">
            <v>2000</v>
          </cell>
          <cell r="I160">
            <v>0.25</v>
          </cell>
          <cell r="J160">
            <v>4314.3999999999996</v>
          </cell>
          <cell r="AI160">
            <v>89.883333333333326</v>
          </cell>
          <cell r="AJ160">
            <v>1617.8999999999999</v>
          </cell>
          <cell r="AK160">
            <v>2696.5</v>
          </cell>
          <cell r="AL160">
            <v>89.883333333333326</v>
          </cell>
          <cell r="AM160">
            <v>1707.7833333333333</v>
          </cell>
          <cell r="AN160">
            <v>2606.6166666666663</v>
          </cell>
          <cell r="AO160">
            <v>89.883333333333326</v>
          </cell>
          <cell r="AP160">
            <v>1797.6666666666665</v>
          </cell>
          <cell r="AQ160">
            <v>2516.7333333333331</v>
          </cell>
          <cell r="AS160">
            <v>0.25</v>
          </cell>
          <cell r="AT160">
            <v>4230.76</v>
          </cell>
        </row>
        <row r="161">
          <cell r="A161" t="str">
            <v>373-43</v>
          </cell>
          <cell r="B161" t="str">
            <v>STB_SLV DTU 12.13T2A   8.00EC</v>
          </cell>
          <cell r="D161" t="str">
            <v>902952001</v>
          </cell>
          <cell r="E161" t="str">
            <v>COCA</v>
          </cell>
          <cell r="F161">
            <v>30</v>
          </cell>
          <cell r="G161">
            <v>4</v>
          </cell>
          <cell r="H161">
            <v>2000</v>
          </cell>
          <cell r="I161">
            <v>0.25</v>
          </cell>
          <cell r="J161">
            <v>4314.3999999999996</v>
          </cell>
          <cell r="AI161">
            <v>89.883333333333326</v>
          </cell>
          <cell r="AJ161">
            <v>1528.0166666666664</v>
          </cell>
          <cell r="AK161">
            <v>2786.3833333333332</v>
          </cell>
          <cell r="AL161">
            <v>89.883333333333326</v>
          </cell>
          <cell r="AM161">
            <v>1617.8999999999996</v>
          </cell>
          <cell r="AN161">
            <v>2696.5</v>
          </cell>
          <cell r="AO161">
            <v>89.883333333333326</v>
          </cell>
          <cell r="AP161">
            <v>1707.7833333333328</v>
          </cell>
          <cell r="AQ161">
            <v>2606.6166666666668</v>
          </cell>
          <cell r="AS161">
            <v>0.25</v>
          </cell>
          <cell r="AT161">
            <v>4230.76</v>
          </cell>
        </row>
        <row r="162">
          <cell r="A162" t="str">
            <v>373-44</v>
          </cell>
          <cell r="B162" t="str">
            <v>STB_SLV DTU 12.13T2A   8.00EC</v>
          </cell>
          <cell r="D162" t="str">
            <v>902952001</v>
          </cell>
          <cell r="E162" t="str">
            <v>COCA</v>
          </cell>
          <cell r="F162">
            <v>30</v>
          </cell>
          <cell r="G162">
            <v>4</v>
          </cell>
          <cell r="H162">
            <v>2000</v>
          </cell>
          <cell r="I162">
            <v>0.25</v>
          </cell>
          <cell r="J162">
            <v>4314.3999999999996</v>
          </cell>
          <cell r="AI162">
            <v>89.883333333333326</v>
          </cell>
          <cell r="AJ162">
            <v>1528.0166666666664</v>
          </cell>
          <cell r="AK162">
            <v>2786.3833333333332</v>
          </cell>
          <cell r="AL162">
            <v>89.883333333333326</v>
          </cell>
          <cell r="AM162">
            <v>1617.8999999999996</v>
          </cell>
          <cell r="AN162">
            <v>2696.5</v>
          </cell>
          <cell r="AO162">
            <v>89.883333333333326</v>
          </cell>
          <cell r="AP162">
            <v>1707.7833333333328</v>
          </cell>
          <cell r="AQ162">
            <v>2606.6166666666668</v>
          </cell>
          <cell r="AS162">
            <v>0.25</v>
          </cell>
          <cell r="AT162">
            <v>4230.7700000000004</v>
          </cell>
        </row>
        <row r="163">
          <cell r="A163" t="str">
            <v>373-45</v>
          </cell>
          <cell r="B163" t="str">
            <v>STB_SLV DTU 12.13T2A   8.00EC</v>
          </cell>
          <cell r="D163" t="str">
            <v>902952001</v>
          </cell>
          <cell r="E163" t="str">
            <v>COCA</v>
          </cell>
          <cell r="F163">
            <v>30</v>
          </cell>
          <cell r="G163">
            <v>4</v>
          </cell>
          <cell r="H163">
            <v>2000</v>
          </cell>
          <cell r="I163">
            <v>0.25</v>
          </cell>
          <cell r="J163">
            <v>4314.3999999999996</v>
          </cell>
          <cell r="AI163">
            <v>89.883333333333326</v>
          </cell>
          <cell r="AJ163">
            <v>1528.0166666666664</v>
          </cell>
          <cell r="AK163">
            <v>2786.3833333333332</v>
          </cell>
          <cell r="AL163">
            <v>89.883333333333326</v>
          </cell>
          <cell r="AM163">
            <v>1617.8999999999996</v>
          </cell>
          <cell r="AN163">
            <v>2696.5</v>
          </cell>
          <cell r="AO163">
            <v>89.883333333333326</v>
          </cell>
          <cell r="AP163">
            <v>1707.7833333333328</v>
          </cell>
          <cell r="AQ163">
            <v>2606.6166666666668</v>
          </cell>
          <cell r="AS163">
            <v>0.25</v>
          </cell>
          <cell r="AT163">
            <v>4230.76</v>
          </cell>
        </row>
        <row r="164">
          <cell r="A164" t="str">
            <v>373-46</v>
          </cell>
          <cell r="B164" t="str">
            <v>STB_SLV DTU 12.13T2A   8.00EC</v>
          </cell>
          <cell r="D164" t="str">
            <v>902952001</v>
          </cell>
          <cell r="E164" t="str">
            <v>COCA</v>
          </cell>
          <cell r="F164">
            <v>30</v>
          </cell>
          <cell r="G164">
            <v>4</v>
          </cell>
          <cell r="H164">
            <v>2000</v>
          </cell>
          <cell r="I164">
            <v>0.25</v>
          </cell>
          <cell r="J164">
            <v>4314.3999999999996</v>
          </cell>
          <cell r="AI164">
            <v>89.883333333333326</v>
          </cell>
          <cell r="AJ164">
            <v>1528.0166666666664</v>
          </cell>
          <cell r="AK164">
            <v>2786.3833333333332</v>
          </cell>
          <cell r="AL164">
            <v>89.883333333333326</v>
          </cell>
          <cell r="AM164">
            <v>1617.8999999999996</v>
          </cell>
          <cell r="AN164">
            <v>2696.5</v>
          </cell>
          <cell r="AO164">
            <v>89.883333333333326</v>
          </cell>
          <cell r="AP164">
            <v>1707.7833333333328</v>
          </cell>
          <cell r="AQ164">
            <v>2606.6166666666668</v>
          </cell>
          <cell r="AS164">
            <v>0.25</v>
          </cell>
          <cell r="AT164">
            <v>4230.7700000000004</v>
          </cell>
        </row>
        <row r="165">
          <cell r="A165" t="str">
            <v>373-47</v>
          </cell>
          <cell r="B165" t="str">
            <v>STB_SLV DTU 12.13T2A   8.00EC</v>
          </cell>
          <cell r="D165" t="str">
            <v>902952001</v>
          </cell>
          <cell r="E165" t="str">
            <v>COCA</v>
          </cell>
          <cell r="F165">
            <v>30</v>
          </cell>
          <cell r="G165">
            <v>4</v>
          </cell>
          <cell r="H165">
            <v>2000</v>
          </cell>
          <cell r="I165">
            <v>0.25</v>
          </cell>
          <cell r="J165">
            <v>4314.3999999999996</v>
          </cell>
          <cell r="AI165">
            <v>89.883333333333326</v>
          </cell>
          <cell r="AJ165">
            <v>1528.0166666666664</v>
          </cell>
          <cell r="AK165">
            <v>2786.3833333333332</v>
          </cell>
          <cell r="AL165">
            <v>89.883333333333326</v>
          </cell>
          <cell r="AM165">
            <v>1617.8999999999996</v>
          </cell>
          <cell r="AN165">
            <v>2696.5</v>
          </cell>
          <cell r="AO165">
            <v>89.883333333333326</v>
          </cell>
          <cell r="AP165">
            <v>1707.7833333333328</v>
          </cell>
          <cell r="AQ165">
            <v>2606.6166666666668</v>
          </cell>
          <cell r="AS165">
            <v>0.25</v>
          </cell>
          <cell r="AT165">
            <v>4230.7700000000004</v>
          </cell>
        </row>
        <row r="166">
          <cell r="A166" t="str">
            <v>373-48</v>
          </cell>
          <cell r="B166" t="str">
            <v>STB_SLV DTU 12.13T2A   8.00EC</v>
          </cell>
          <cell r="D166" t="str">
            <v>902952001</v>
          </cell>
          <cell r="E166" t="str">
            <v>COCA</v>
          </cell>
          <cell r="F166">
            <v>30</v>
          </cell>
          <cell r="G166">
            <v>4</v>
          </cell>
          <cell r="H166">
            <v>2000</v>
          </cell>
          <cell r="I166">
            <v>0.25</v>
          </cell>
          <cell r="J166">
            <v>4314.3999999999996</v>
          </cell>
          <cell r="AI166">
            <v>89.883333333333326</v>
          </cell>
          <cell r="AJ166">
            <v>1528.0166666666664</v>
          </cell>
          <cell r="AK166">
            <v>2786.3833333333332</v>
          </cell>
          <cell r="AL166">
            <v>89.883333333333326</v>
          </cell>
          <cell r="AM166">
            <v>1617.8999999999996</v>
          </cell>
          <cell r="AN166">
            <v>2696.5</v>
          </cell>
          <cell r="AO166">
            <v>89.883333333333326</v>
          </cell>
          <cell r="AP166">
            <v>1707.7833333333328</v>
          </cell>
          <cell r="AQ166">
            <v>2606.6166666666668</v>
          </cell>
          <cell r="AS166">
            <v>0.25</v>
          </cell>
          <cell r="AT166">
            <v>4230.76</v>
          </cell>
        </row>
        <row r="167">
          <cell r="A167" t="str">
            <v>373-29</v>
          </cell>
          <cell r="B167" t="str">
            <v>UBH_PROTECTION SLEEVE,8.00EC8</v>
          </cell>
          <cell r="D167" t="str">
            <v>902951003</v>
          </cell>
          <cell r="E167" t="str">
            <v>COCA</v>
          </cell>
          <cell r="F167">
            <v>30</v>
          </cell>
          <cell r="G167">
            <v>6</v>
          </cell>
          <cell r="H167">
            <v>2001</v>
          </cell>
          <cell r="I167">
            <v>0.25</v>
          </cell>
          <cell r="J167">
            <v>1086.79</v>
          </cell>
          <cell r="AI167">
            <v>22.641458333333333</v>
          </cell>
          <cell r="AJ167">
            <v>67.924374999999998</v>
          </cell>
          <cell r="AK167">
            <v>1018.8656249999999</v>
          </cell>
          <cell r="AL167">
            <v>22.641458333333333</v>
          </cell>
          <cell r="AM167">
            <v>90.56583333333333</v>
          </cell>
          <cell r="AN167">
            <v>996.22416666666663</v>
          </cell>
          <cell r="AO167">
            <v>22.641458333333333</v>
          </cell>
          <cell r="AP167">
            <v>113.20729166666666</v>
          </cell>
          <cell r="AQ167">
            <v>973.58270833333336</v>
          </cell>
          <cell r="AS167">
            <v>0.25</v>
          </cell>
          <cell r="AT167">
            <v>1086.79</v>
          </cell>
        </row>
        <row r="168">
          <cell r="A168" t="str">
            <v>373-30</v>
          </cell>
          <cell r="B168" t="str">
            <v>UBH_PROTECTION SLEEVE,8.00EC8</v>
          </cell>
          <cell r="D168" t="str">
            <v>902951003</v>
          </cell>
          <cell r="E168" t="str">
            <v>COCA</v>
          </cell>
          <cell r="F168">
            <v>30</v>
          </cell>
          <cell r="G168">
            <v>6</v>
          </cell>
          <cell r="H168">
            <v>2001</v>
          </cell>
          <cell r="I168">
            <v>0.25</v>
          </cell>
          <cell r="J168">
            <v>1086.79</v>
          </cell>
          <cell r="AI168">
            <v>22.641458333333333</v>
          </cell>
          <cell r="AJ168">
            <v>67.924374999999998</v>
          </cell>
          <cell r="AK168">
            <v>1018.8656249999999</v>
          </cell>
          <cell r="AL168">
            <v>22.641458333333333</v>
          </cell>
          <cell r="AM168">
            <v>90.56583333333333</v>
          </cell>
          <cell r="AN168">
            <v>996.22416666666663</v>
          </cell>
          <cell r="AO168">
            <v>22.641458333333333</v>
          </cell>
          <cell r="AP168">
            <v>113.20729166666666</v>
          </cell>
          <cell r="AQ168">
            <v>973.58270833333336</v>
          </cell>
          <cell r="AS168">
            <v>0.25</v>
          </cell>
          <cell r="AT168">
            <v>1086.79</v>
          </cell>
        </row>
        <row r="169">
          <cell r="A169" t="str">
            <v>373-31</v>
          </cell>
          <cell r="B169" t="str">
            <v>UBH_PROTECTION SLEEVE,8.00EC8</v>
          </cell>
          <cell r="D169" t="str">
            <v>902951003</v>
          </cell>
          <cell r="E169" t="str">
            <v>COCA</v>
          </cell>
          <cell r="F169">
            <v>30</v>
          </cell>
          <cell r="G169">
            <v>6</v>
          </cell>
          <cell r="H169">
            <v>2001</v>
          </cell>
          <cell r="I169">
            <v>0.25</v>
          </cell>
          <cell r="J169">
            <v>1086.79</v>
          </cell>
          <cell r="AI169">
            <v>22.641458333333333</v>
          </cell>
          <cell r="AJ169">
            <v>67.924374999999998</v>
          </cell>
          <cell r="AK169">
            <v>1018.8656249999999</v>
          </cell>
          <cell r="AL169">
            <v>22.641458333333333</v>
          </cell>
          <cell r="AM169">
            <v>90.56583333333333</v>
          </cell>
          <cell r="AN169">
            <v>996.22416666666663</v>
          </cell>
          <cell r="AO169">
            <v>22.641458333333333</v>
          </cell>
          <cell r="AP169">
            <v>113.20729166666666</v>
          </cell>
          <cell r="AQ169">
            <v>973.58270833333336</v>
          </cell>
          <cell r="AS169">
            <v>0.25</v>
          </cell>
          <cell r="AT169">
            <v>1086.79</v>
          </cell>
        </row>
        <row r="170">
          <cell r="A170" t="str">
            <v>373-32</v>
          </cell>
          <cell r="B170" t="str">
            <v>UBH_PROTECTION SLEEVE,8.00EC8</v>
          </cell>
          <cell r="D170" t="str">
            <v>902951003</v>
          </cell>
          <cell r="E170" t="str">
            <v>COCA</v>
          </cell>
          <cell r="F170">
            <v>30</v>
          </cell>
          <cell r="G170">
            <v>6</v>
          </cell>
          <cell r="H170">
            <v>2001</v>
          </cell>
          <cell r="I170">
            <v>0.25</v>
          </cell>
          <cell r="J170">
            <v>1086.79</v>
          </cell>
          <cell r="AI170">
            <v>22.641458333333333</v>
          </cell>
          <cell r="AJ170">
            <v>67.924374999999998</v>
          </cell>
          <cell r="AK170">
            <v>1018.8656249999999</v>
          </cell>
          <cell r="AL170">
            <v>22.641458333333333</v>
          </cell>
          <cell r="AM170">
            <v>90.56583333333333</v>
          </cell>
          <cell r="AN170">
            <v>996.22416666666663</v>
          </cell>
          <cell r="AO170">
            <v>22.641458333333333</v>
          </cell>
          <cell r="AP170">
            <v>113.20729166666666</v>
          </cell>
          <cell r="AQ170">
            <v>973.58270833333336</v>
          </cell>
          <cell r="AS170">
            <v>0.25</v>
          </cell>
          <cell r="AT170">
            <v>1086.79</v>
          </cell>
        </row>
        <row r="171">
          <cell r="A171" t="str">
            <v>373-33</v>
          </cell>
          <cell r="B171" t="str">
            <v>UBH_PROTECTION SLEEVE,8.00EC8</v>
          </cell>
          <cell r="D171" t="str">
            <v>902951003</v>
          </cell>
          <cell r="E171" t="str">
            <v>COCA</v>
          </cell>
          <cell r="F171">
            <v>30</v>
          </cell>
          <cell r="G171">
            <v>6</v>
          </cell>
          <cell r="H171">
            <v>2001</v>
          </cell>
          <cell r="I171">
            <v>0.25</v>
          </cell>
          <cell r="J171">
            <v>1086.79</v>
          </cell>
          <cell r="AI171">
            <v>22.641458333333333</v>
          </cell>
          <cell r="AJ171">
            <v>67.924374999999998</v>
          </cell>
          <cell r="AK171">
            <v>1018.8656249999999</v>
          </cell>
          <cell r="AL171">
            <v>22.641458333333333</v>
          </cell>
          <cell r="AM171">
            <v>90.56583333333333</v>
          </cell>
          <cell r="AN171">
            <v>996.22416666666663</v>
          </cell>
          <cell r="AO171">
            <v>22.641458333333333</v>
          </cell>
          <cell r="AP171">
            <v>113.20729166666666</v>
          </cell>
          <cell r="AQ171">
            <v>973.58270833333336</v>
          </cell>
          <cell r="AS171">
            <v>0.25</v>
          </cell>
          <cell r="AT171">
            <v>1086.79</v>
          </cell>
        </row>
        <row r="172">
          <cell r="A172" t="str">
            <v>373-34</v>
          </cell>
          <cell r="B172" t="str">
            <v>UBH_PROTECTION SLEEVE,8.00EC8</v>
          </cell>
          <cell r="D172" t="str">
            <v>902951003</v>
          </cell>
          <cell r="E172" t="str">
            <v>COCA</v>
          </cell>
          <cell r="F172">
            <v>30</v>
          </cell>
          <cell r="G172">
            <v>6</v>
          </cell>
          <cell r="H172">
            <v>2001</v>
          </cell>
          <cell r="I172">
            <v>0.25</v>
          </cell>
          <cell r="J172">
            <v>1086.79</v>
          </cell>
          <cell r="AI172">
            <v>22.641458333333333</v>
          </cell>
          <cell r="AJ172">
            <v>67.924374999999998</v>
          </cell>
          <cell r="AK172">
            <v>1018.8656249999999</v>
          </cell>
          <cell r="AL172">
            <v>22.641458333333333</v>
          </cell>
          <cell r="AM172">
            <v>90.56583333333333</v>
          </cell>
          <cell r="AN172">
            <v>996.22416666666663</v>
          </cell>
          <cell r="AO172">
            <v>22.641458333333333</v>
          </cell>
          <cell r="AP172">
            <v>113.20729166666666</v>
          </cell>
          <cell r="AQ172">
            <v>973.58270833333336</v>
          </cell>
          <cell r="AS172">
            <v>0.25</v>
          </cell>
          <cell r="AT172">
            <v>1086.79</v>
          </cell>
        </row>
        <row r="173">
          <cell r="A173" t="str">
            <v>373-35</v>
          </cell>
          <cell r="B173" t="str">
            <v>UBH_PROTECTION SLEEVE,8.00EC8</v>
          </cell>
          <cell r="D173" t="str">
            <v>902951003</v>
          </cell>
          <cell r="E173" t="str">
            <v>COCA</v>
          </cell>
          <cell r="F173">
            <v>30</v>
          </cell>
          <cell r="G173">
            <v>6</v>
          </cell>
          <cell r="H173">
            <v>2001</v>
          </cell>
          <cell r="I173">
            <v>0.25</v>
          </cell>
          <cell r="J173">
            <v>1086.79</v>
          </cell>
          <cell r="AI173">
            <v>22.641458333333333</v>
          </cell>
          <cell r="AJ173">
            <v>67.924374999999998</v>
          </cell>
          <cell r="AK173">
            <v>1018.8656249999999</v>
          </cell>
          <cell r="AL173">
            <v>22.641458333333333</v>
          </cell>
          <cell r="AM173">
            <v>90.56583333333333</v>
          </cell>
          <cell r="AN173">
            <v>996.22416666666663</v>
          </cell>
          <cell r="AO173">
            <v>22.641458333333333</v>
          </cell>
          <cell r="AP173">
            <v>113.20729166666666</v>
          </cell>
          <cell r="AQ173">
            <v>973.58270833333336</v>
          </cell>
          <cell r="AS173">
            <v>0.25</v>
          </cell>
          <cell r="AT173">
            <v>1086.79</v>
          </cell>
        </row>
        <row r="174">
          <cell r="A174" t="str">
            <v>373-36</v>
          </cell>
          <cell r="B174" t="str">
            <v>UBH_PROTECTION SLEEVE,8.00EC8</v>
          </cell>
          <cell r="D174" t="str">
            <v>902951003</v>
          </cell>
          <cell r="E174" t="str">
            <v>COCA</v>
          </cell>
          <cell r="F174">
            <v>30</v>
          </cell>
          <cell r="G174">
            <v>6</v>
          </cell>
          <cell r="H174">
            <v>2001</v>
          </cell>
          <cell r="I174">
            <v>0.25</v>
          </cell>
          <cell r="J174">
            <v>1086.79</v>
          </cell>
          <cell r="AI174">
            <v>22.641458333333333</v>
          </cell>
          <cell r="AJ174">
            <v>67.924374999999998</v>
          </cell>
          <cell r="AK174">
            <v>1018.8656249999999</v>
          </cell>
          <cell r="AL174">
            <v>22.641458333333333</v>
          </cell>
          <cell r="AM174">
            <v>90.56583333333333</v>
          </cell>
          <cell r="AN174">
            <v>996.22416666666663</v>
          </cell>
          <cell r="AO174">
            <v>22.641458333333333</v>
          </cell>
          <cell r="AP174">
            <v>113.20729166666666</v>
          </cell>
          <cell r="AQ174">
            <v>973.58270833333336</v>
          </cell>
          <cell r="AS174">
            <v>0.25</v>
          </cell>
          <cell r="AT174">
            <v>1086.79</v>
          </cell>
        </row>
        <row r="175">
          <cell r="A175" t="str">
            <v>373-37</v>
          </cell>
          <cell r="B175" t="str">
            <v>UBH_PROTECTION SLEEVE,8.00EC8</v>
          </cell>
          <cell r="D175" t="str">
            <v>902951003</v>
          </cell>
          <cell r="E175" t="str">
            <v>COCA</v>
          </cell>
          <cell r="F175">
            <v>30</v>
          </cell>
          <cell r="G175">
            <v>6</v>
          </cell>
          <cell r="H175">
            <v>2001</v>
          </cell>
          <cell r="I175">
            <v>0.25</v>
          </cell>
          <cell r="J175">
            <v>1086.79</v>
          </cell>
          <cell r="AI175">
            <v>22.641458333333333</v>
          </cell>
          <cell r="AJ175">
            <v>67.924374999999998</v>
          </cell>
          <cell r="AK175">
            <v>1018.8656249999999</v>
          </cell>
          <cell r="AL175">
            <v>22.641458333333333</v>
          </cell>
          <cell r="AM175">
            <v>90.56583333333333</v>
          </cell>
          <cell r="AN175">
            <v>996.22416666666663</v>
          </cell>
          <cell r="AO175">
            <v>22.641458333333333</v>
          </cell>
          <cell r="AP175">
            <v>113.20729166666666</v>
          </cell>
          <cell r="AQ175">
            <v>973.58270833333336</v>
          </cell>
          <cell r="AS175">
            <v>0.25</v>
          </cell>
          <cell r="AT175">
            <v>1086.79</v>
          </cell>
        </row>
        <row r="176">
          <cell r="A176" t="str">
            <v>373-38</v>
          </cell>
          <cell r="B176" t="str">
            <v>UBH_PROTECTION SLEEVE,8.00EC8</v>
          </cell>
          <cell r="D176" t="str">
            <v>902951003</v>
          </cell>
          <cell r="E176" t="str">
            <v>COCA</v>
          </cell>
          <cell r="F176">
            <v>30</v>
          </cell>
          <cell r="G176">
            <v>6</v>
          </cell>
          <cell r="H176">
            <v>2001</v>
          </cell>
          <cell r="I176">
            <v>0.25</v>
          </cell>
          <cell r="J176">
            <v>1086.79</v>
          </cell>
          <cell r="AI176">
            <v>22.641458333333333</v>
          </cell>
          <cell r="AJ176">
            <v>67.924374999999998</v>
          </cell>
          <cell r="AK176">
            <v>1018.8656249999999</v>
          </cell>
          <cell r="AL176">
            <v>22.641458333333333</v>
          </cell>
          <cell r="AM176">
            <v>90.56583333333333</v>
          </cell>
          <cell r="AN176">
            <v>996.22416666666663</v>
          </cell>
          <cell r="AO176">
            <v>22.641458333333333</v>
          </cell>
          <cell r="AP176">
            <v>113.20729166666666</v>
          </cell>
          <cell r="AQ176">
            <v>973.58270833333336</v>
          </cell>
          <cell r="AS176">
            <v>0.25</v>
          </cell>
          <cell r="AT176">
            <v>1086.79</v>
          </cell>
        </row>
        <row r="177">
          <cell r="A177" t="str">
            <v>373-39</v>
          </cell>
          <cell r="B177" t="str">
            <v>UBH_PROTECTION SLEEVE,8.00EC8</v>
          </cell>
          <cell r="D177" t="str">
            <v>902951003</v>
          </cell>
          <cell r="E177" t="str">
            <v>COCA</v>
          </cell>
          <cell r="F177">
            <v>30</v>
          </cell>
          <cell r="G177">
            <v>6</v>
          </cell>
          <cell r="H177">
            <v>2001</v>
          </cell>
          <cell r="I177">
            <v>0.25</v>
          </cell>
          <cell r="J177">
            <v>1086.79</v>
          </cell>
          <cell r="AI177">
            <v>22.641458333333333</v>
          </cell>
          <cell r="AJ177">
            <v>67.924374999999998</v>
          </cell>
          <cell r="AK177">
            <v>1018.8656249999999</v>
          </cell>
          <cell r="AL177">
            <v>22.641458333333333</v>
          </cell>
          <cell r="AM177">
            <v>90.56583333333333</v>
          </cell>
          <cell r="AN177">
            <v>996.22416666666663</v>
          </cell>
          <cell r="AO177">
            <v>22.641458333333333</v>
          </cell>
          <cell r="AP177">
            <v>113.20729166666666</v>
          </cell>
          <cell r="AQ177">
            <v>973.58270833333336</v>
          </cell>
          <cell r="AS177">
            <v>0.25</v>
          </cell>
          <cell r="AT177">
            <v>1086.79</v>
          </cell>
        </row>
        <row r="178">
          <cell r="A178" t="str">
            <v>373-26</v>
          </cell>
          <cell r="B178" t="str">
            <v>STB SLV LAT 9.75 T2A  6 3/4</v>
          </cell>
          <cell r="D178" t="str">
            <v>902942007</v>
          </cell>
          <cell r="E178" t="str">
            <v>COCA</v>
          </cell>
          <cell r="F178">
            <v>30</v>
          </cell>
          <cell r="G178">
            <v>5</v>
          </cell>
          <cell r="H178">
            <v>2001</v>
          </cell>
          <cell r="I178">
            <v>0.25</v>
          </cell>
          <cell r="J178">
            <v>2683.88</v>
          </cell>
          <cell r="AI178">
            <v>55.914166666666667</v>
          </cell>
          <cell r="AJ178">
            <v>223.65666666666667</v>
          </cell>
          <cell r="AK178">
            <v>2460.2233333333334</v>
          </cell>
          <cell r="AL178">
            <v>55.914166666666667</v>
          </cell>
          <cell r="AM178">
            <v>279.57083333333333</v>
          </cell>
          <cell r="AN178">
            <v>2404.3091666666669</v>
          </cell>
          <cell r="AO178">
            <v>55.914166666666667</v>
          </cell>
          <cell r="AP178">
            <v>335.48500000000001</v>
          </cell>
          <cell r="AQ178">
            <v>2348.395</v>
          </cell>
          <cell r="AS178">
            <v>0.25</v>
          </cell>
          <cell r="AT178">
            <v>2683.88</v>
          </cell>
        </row>
        <row r="179">
          <cell r="A179" t="str">
            <v>373-27</v>
          </cell>
          <cell r="B179" t="str">
            <v>STB SLV LAT 9.75 T2A  6 3/4</v>
          </cell>
          <cell r="D179" t="str">
            <v>902942007</v>
          </cell>
          <cell r="E179" t="str">
            <v>COCA</v>
          </cell>
          <cell r="F179">
            <v>30</v>
          </cell>
          <cell r="G179">
            <v>7</v>
          </cell>
          <cell r="H179">
            <v>2001</v>
          </cell>
          <cell r="I179">
            <v>0.25</v>
          </cell>
          <cell r="J179">
            <v>2683.88</v>
          </cell>
          <cell r="AI179">
            <v>55.914166666666667</v>
          </cell>
          <cell r="AJ179">
            <v>111.82833333333333</v>
          </cell>
          <cell r="AK179">
            <v>2572.0516666666667</v>
          </cell>
          <cell r="AL179">
            <v>55.914166666666667</v>
          </cell>
          <cell r="AM179">
            <v>167.74250000000001</v>
          </cell>
          <cell r="AN179">
            <v>2516.1375000000003</v>
          </cell>
          <cell r="AO179">
            <v>55.914166666666667</v>
          </cell>
          <cell r="AP179">
            <v>223.65666666666667</v>
          </cell>
          <cell r="AQ179">
            <v>2460.2233333333334</v>
          </cell>
          <cell r="AS179">
            <v>0.25</v>
          </cell>
          <cell r="AT179">
            <v>2683.88</v>
          </cell>
        </row>
        <row r="180">
          <cell r="A180" t="str">
            <v>373-28</v>
          </cell>
          <cell r="B180" t="str">
            <v>STB SLV LAT 9.75 T2A  6 3/4</v>
          </cell>
          <cell r="D180" t="str">
            <v>902942007</v>
          </cell>
          <cell r="E180" t="str">
            <v>COCA</v>
          </cell>
          <cell r="F180">
            <v>30</v>
          </cell>
          <cell r="G180">
            <v>7</v>
          </cell>
          <cell r="H180">
            <v>2001</v>
          </cell>
          <cell r="I180">
            <v>0.25</v>
          </cell>
          <cell r="J180">
            <v>2683.88</v>
          </cell>
          <cell r="AI180">
            <v>55.914166666666667</v>
          </cell>
          <cell r="AJ180">
            <v>111.82833333333333</v>
          </cell>
          <cell r="AK180">
            <v>2572.0516666666667</v>
          </cell>
          <cell r="AL180">
            <v>55.914166666666667</v>
          </cell>
          <cell r="AM180">
            <v>167.74250000000001</v>
          </cell>
          <cell r="AN180">
            <v>2516.1375000000003</v>
          </cell>
          <cell r="AO180">
            <v>55.914166666666667</v>
          </cell>
          <cell r="AP180">
            <v>223.65666666666667</v>
          </cell>
          <cell r="AQ180">
            <v>2460.2233333333334</v>
          </cell>
          <cell r="AS180">
            <v>0.25</v>
          </cell>
          <cell r="AT180">
            <v>2683.88</v>
          </cell>
        </row>
        <row r="181">
          <cell r="A181" t="str">
            <v>373-22</v>
          </cell>
          <cell r="B181" t="str">
            <v>STB SLB DTU2  8.38  T2A</v>
          </cell>
          <cell r="D181" t="str">
            <v>902942001</v>
          </cell>
          <cell r="E181" t="str">
            <v>COCA</v>
          </cell>
          <cell r="F181">
            <v>30</v>
          </cell>
          <cell r="G181">
            <v>6</v>
          </cell>
          <cell r="H181">
            <v>2000</v>
          </cell>
          <cell r="I181">
            <v>0.25</v>
          </cell>
          <cell r="J181">
            <v>6412.45</v>
          </cell>
          <cell r="AI181">
            <v>133.59270833333332</v>
          </cell>
          <cell r="AJ181">
            <v>2003.8906249999998</v>
          </cell>
          <cell r="AK181">
            <v>4408.5593749999998</v>
          </cell>
          <cell r="AL181">
            <v>133.59270833333332</v>
          </cell>
          <cell r="AM181">
            <v>2137.4833333333331</v>
          </cell>
          <cell r="AN181">
            <v>4274.9666666666672</v>
          </cell>
          <cell r="AO181">
            <v>133.59270833333332</v>
          </cell>
          <cell r="AP181">
            <v>2271.0760416666662</v>
          </cell>
          <cell r="AQ181">
            <v>4141.3739583333336</v>
          </cell>
          <cell r="AS181">
            <v>0.25</v>
          </cell>
          <cell r="AT181">
            <v>6412.45</v>
          </cell>
        </row>
        <row r="182">
          <cell r="A182" t="str">
            <v>373-23</v>
          </cell>
          <cell r="B182" t="str">
            <v>STB SLB DTU2  8.38  T2A</v>
          </cell>
          <cell r="D182" t="str">
            <v>902942001</v>
          </cell>
          <cell r="E182" t="str">
            <v>COCA</v>
          </cell>
          <cell r="F182">
            <v>30</v>
          </cell>
          <cell r="G182">
            <v>7</v>
          </cell>
          <cell r="H182">
            <v>2000</v>
          </cell>
          <cell r="I182">
            <v>0.25</v>
          </cell>
          <cell r="J182">
            <v>6412.45</v>
          </cell>
          <cell r="AI182">
            <v>133.59270833333332</v>
          </cell>
          <cell r="AJ182">
            <v>1870.2979166666664</v>
          </cell>
          <cell r="AK182">
            <v>4542.1520833333334</v>
          </cell>
          <cell r="AL182">
            <v>133.59270833333332</v>
          </cell>
          <cell r="AM182">
            <v>2003.8906249999998</v>
          </cell>
          <cell r="AN182">
            <v>4408.5593749999998</v>
          </cell>
          <cell r="AO182">
            <v>133.59270833333332</v>
          </cell>
          <cell r="AP182">
            <v>2137.4833333333331</v>
          </cell>
          <cell r="AQ182">
            <v>4274.9666666666672</v>
          </cell>
          <cell r="AS182">
            <v>0.25</v>
          </cell>
          <cell r="AT182">
            <v>6412.45</v>
          </cell>
        </row>
        <row r="183">
          <cell r="A183" t="str">
            <v>373-24</v>
          </cell>
          <cell r="B183" t="str">
            <v>STB SLB DTU2  8.38  T2A</v>
          </cell>
          <cell r="D183" t="str">
            <v>902942001</v>
          </cell>
          <cell r="E183" t="str">
            <v>COCA</v>
          </cell>
          <cell r="F183">
            <v>30</v>
          </cell>
          <cell r="G183">
            <v>7</v>
          </cell>
          <cell r="H183">
            <v>2000</v>
          </cell>
          <cell r="I183">
            <v>0.25</v>
          </cell>
          <cell r="J183">
            <v>6412.45</v>
          </cell>
          <cell r="AI183">
            <v>133.59270833333332</v>
          </cell>
          <cell r="AJ183">
            <v>1870.2979166666664</v>
          </cell>
          <cell r="AK183">
            <v>4542.1520833333334</v>
          </cell>
          <cell r="AL183">
            <v>133.59270833333332</v>
          </cell>
          <cell r="AM183">
            <v>2003.8906249999998</v>
          </cell>
          <cell r="AN183">
            <v>4408.5593749999998</v>
          </cell>
          <cell r="AO183">
            <v>133.59270833333332</v>
          </cell>
          <cell r="AP183">
            <v>2137.4833333333331</v>
          </cell>
          <cell r="AQ183">
            <v>4274.9666666666672</v>
          </cell>
          <cell r="AS183">
            <v>0.25</v>
          </cell>
          <cell r="AT183">
            <v>6412.45</v>
          </cell>
        </row>
        <row r="184">
          <cell r="A184" t="str">
            <v>373-25</v>
          </cell>
          <cell r="B184" t="str">
            <v>STB SLB DTU2  8.38  T2A</v>
          </cell>
          <cell r="D184" t="str">
            <v>902942001</v>
          </cell>
          <cell r="E184" t="str">
            <v>COCA</v>
          </cell>
          <cell r="F184">
            <v>30</v>
          </cell>
          <cell r="G184">
            <v>7</v>
          </cell>
          <cell r="H184">
            <v>2000</v>
          </cell>
          <cell r="I184">
            <v>0.25</v>
          </cell>
          <cell r="J184">
            <v>6412.45</v>
          </cell>
          <cell r="AI184">
            <v>133.59270833333332</v>
          </cell>
          <cell r="AJ184">
            <v>1870.2979166666664</v>
          </cell>
          <cell r="AK184">
            <v>4542.1520833333334</v>
          </cell>
          <cell r="AL184">
            <v>133.59270833333332</v>
          </cell>
          <cell r="AM184">
            <v>2003.8906249999998</v>
          </cell>
          <cell r="AN184">
            <v>4408.5593749999998</v>
          </cell>
          <cell r="AO184">
            <v>133.59270833333332</v>
          </cell>
          <cell r="AP184">
            <v>2137.4833333333331</v>
          </cell>
          <cell r="AQ184">
            <v>4274.9666666666672</v>
          </cell>
          <cell r="AS184">
            <v>0.25</v>
          </cell>
          <cell r="AT184">
            <v>6412.45</v>
          </cell>
        </row>
        <row r="185">
          <cell r="A185" t="str">
            <v>373-16</v>
          </cell>
          <cell r="B185" t="str">
            <v>UPER BEARING HOUSING  6 3/4</v>
          </cell>
          <cell r="D185" t="str">
            <v>902941003</v>
          </cell>
          <cell r="E185" t="str">
            <v>COCA</v>
          </cell>
          <cell r="F185">
            <v>30</v>
          </cell>
          <cell r="G185">
            <v>4</v>
          </cell>
          <cell r="H185">
            <v>2001</v>
          </cell>
          <cell r="I185">
            <v>0.25</v>
          </cell>
          <cell r="J185">
            <v>575.9</v>
          </cell>
          <cell r="AI185">
            <v>11.997916666666667</v>
          </cell>
          <cell r="AJ185">
            <v>59.989583333333336</v>
          </cell>
          <cell r="AK185">
            <v>515.91041666666661</v>
          </cell>
          <cell r="AL185">
            <v>11.997916666666667</v>
          </cell>
          <cell r="AM185">
            <v>71.987499999999997</v>
          </cell>
          <cell r="AN185">
            <v>503.91249999999997</v>
          </cell>
          <cell r="AO185">
            <v>11.997916666666667</v>
          </cell>
          <cell r="AP185">
            <v>83.985416666666666</v>
          </cell>
          <cell r="AQ185">
            <v>491.91458333333333</v>
          </cell>
          <cell r="AS185">
            <v>0.25</v>
          </cell>
          <cell r="AT185">
            <v>575.9</v>
          </cell>
        </row>
        <row r="186">
          <cell r="A186" t="str">
            <v>373-17</v>
          </cell>
          <cell r="B186" t="str">
            <v>UPER BEARING HOUSING  6 3/4</v>
          </cell>
          <cell r="D186" t="str">
            <v>902941003</v>
          </cell>
          <cell r="E186" t="str">
            <v>COCA</v>
          </cell>
          <cell r="F186">
            <v>30</v>
          </cell>
          <cell r="G186">
            <v>4</v>
          </cell>
          <cell r="H186">
            <v>2001</v>
          </cell>
          <cell r="I186">
            <v>0.25</v>
          </cell>
          <cell r="J186">
            <v>575.9</v>
          </cell>
          <cell r="AI186">
            <v>11.997916666666667</v>
          </cell>
          <cell r="AJ186">
            <v>59.989583333333336</v>
          </cell>
          <cell r="AK186">
            <v>515.91041666666661</v>
          </cell>
          <cell r="AL186">
            <v>11.997916666666667</v>
          </cell>
          <cell r="AM186">
            <v>71.987499999999997</v>
          </cell>
          <cell r="AN186">
            <v>503.91249999999997</v>
          </cell>
          <cell r="AO186">
            <v>11.997916666666667</v>
          </cell>
          <cell r="AP186">
            <v>83.985416666666666</v>
          </cell>
          <cell r="AQ186">
            <v>491.91458333333333</v>
          </cell>
          <cell r="AS186">
            <v>0.25</v>
          </cell>
          <cell r="AT186">
            <v>575.9</v>
          </cell>
        </row>
        <row r="187">
          <cell r="A187" t="str">
            <v>373-18</v>
          </cell>
          <cell r="B187" t="str">
            <v>UPER BEARING HOUSING  6 3/4</v>
          </cell>
          <cell r="D187" t="str">
            <v>902941003</v>
          </cell>
          <cell r="E187" t="str">
            <v>COCA</v>
          </cell>
          <cell r="F187">
            <v>30</v>
          </cell>
          <cell r="G187">
            <v>4</v>
          </cell>
          <cell r="H187">
            <v>2001</v>
          </cell>
          <cell r="I187">
            <v>0.25</v>
          </cell>
          <cell r="J187">
            <v>575.9</v>
          </cell>
          <cell r="AI187">
            <v>11.997916666666667</v>
          </cell>
          <cell r="AJ187">
            <v>59.989583333333336</v>
          </cell>
          <cell r="AK187">
            <v>515.91041666666661</v>
          </cell>
          <cell r="AL187">
            <v>11.997916666666667</v>
          </cell>
          <cell r="AM187">
            <v>71.987499999999997</v>
          </cell>
          <cell r="AN187">
            <v>503.91249999999997</v>
          </cell>
          <cell r="AO187">
            <v>11.997916666666667</v>
          </cell>
          <cell r="AP187">
            <v>83.985416666666666</v>
          </cell>
          <cell r="AQ187">
            <v>491.91458333333333</v>
          </cell>
          <cell r="AS187">
            <v>0.25</v>
          </cell>
          <cell r="AT187">
            <v>575.9</v>
          </cell>
        </row>
        <row r="188">
          <cell r="A188" t="str">
            <v>373-19</v>
          </cell>
          <cell r="B188" t="str">
            <v>UPER BEARING HOUSING  6 3/4</v>
          </cell>
          <cell r="D188" t="str">
            <v>902941003</v>
          </cell>
          <cell r="E188" t="str">
            <v>COCA</v>
          </cell>
          <cell r="F188">
            <v>30</v>
          </cell>
          <cell r="G188">
            <v>5</v>
          </cell>
          <cell r="H188">
            <v>2001</v>
          </cell>
          <cell r="I188">
            <v>0.25</v>
          </cell>
          <cell r="J188">
            <v>575.9</v>
          </cell>
          <cell r="AI188">
            <v>11.997916666666667</v>
          </cell>
          <cell r="AJ188">
            <v>47.991666666666667</v>
          </cell>
          <cell r="AK188">
            <v>527.9083333333333</v>
          </cell>
          <cell r="AL188">
            <v>11.997916666666667</v>
          </cell>
          <cell r="AM188">
            <v>59.989583333333336</v>
          </cell>
          <cell r="AN188">
            <v>515.91041666666661</v>
          </cell>
          <cell r="AO188">
            <v>11.997916666666667</v>
          </cell>
          <cell r="AP188">
            <v>71.987499999999997</v>
          </cell>
          <cell r="AQ188">
            <v>503.91249999999997</v>
          </cell>
          <cell r="AS188">
            <v>0.25</v>
          </cell>
          <cell r="AT188">
            <v>575.9</v>
          </cell>
        </row>
        <row r="189">
          <cell r="A189" t="str">
            <v>373-20</v>
          </cell>
          <cell r="B189" t="str">
            <v>UPER BEARING HOUSING  6 3/4</v>
          </cell>
          <cell r="D189" t="str">
            <v>902941003</v>
          </cell>
          <cell r="E189" t="str">
            <v>COCA</v>
          </cell>
          <cell r="F189">
            <v>30</v>
          </cell>
          <cell r="G189">
            <v>5</v>
          </cell>
          <cell r="H189">
            <v>2001</v>
          </cell>
          <cell r="I189">
            <v>0.25</v>
          </cell>
          <cell r="J189">
            <v>575.9</v>
          </cell>
          <cell r="AI189">
            <v>11.997916666666667</v>
          </cell>
          <cell r="AJ189">
            <v>47.991666666666667</v>
          </cell>
          <cell r="AK189">
            <v>527.9083333333333</v>
          </cell>
          <cell r="AL189">
            <v>11.997916666666667</v>
          </cell>
          <cell r="AM189">
            <v>59.989583333333336</v>
          </cell>
          <cell r="AN189">
            <v>515.91041666666661</v>
          </cell>
          <cell r="AO189">
            <v>11.997916666666667</v>
          </cell>
          <cell r="AP189">
            <v>71.987499999999997</v>
          </cell>
          <cell r="AQ189">
            <v>503.91249999999997</v>
          </cell>
          <cell r="AS189">
            <v>0.25</v>
          </cell>
          <cell r="AT189">
            <v>575.9</v>
          </cell>
        </row>
        <row r="190">
          <cell r="A190" t="str">
            <v>373-21</v>
          </cell>
          <cell r="B190" t="str">
            <v>UPER BEARING HOUSING  6 3/4</v>
          </cell>
          <cell r="D190" t="str">
            <v>902941003</v>
          </cell>
          <cell r="E190" t="str">
            <v>COCA</v>
          </cell>
          <cell r="F190">
            <v>30</v>
          </cell>
          <cell r="G190">
            <v>7</v>
          </cell>
          <cell r="H190">
            <v>2001</v>
          </cell>
          <cell r="I190">
            <v>0.25</v>
          </cell>
          <cell r="J190">
            <v>575.9</v>
          </cell>
          <cell r="AI190">
            <v>11.997916666666667</v>
          </cell>
          <cell r="AJ190">
            <v>23.995833333333334</v>
          </cell>
          <cell r="AK190">
            <v>551.9041666666667</v>
          </cell>
          <cell r="AL190">
            <v>11.997916666666667</v>
          </cell>
          <cell r="AM190">
            <v>35.993749999999999</v>
          </cell>
          <cell r="AN190">
            <v>539.90625</v>
          </cell>
          <cell r="AO190">
            <v>11.997916666666667</v>
          </cell>
          <cell r="AP190">
            <v>47.991666666666667</v>
          </cell>
          <cell r="AQ190">
            <v>527.9083333333333</v>
          </cell>
          <cell r="AS190">
            <v>0.25</v>
          </cell>
          <cell r="AT190">
            <v>575.9</v>
          </cell>
        </row>
        <row r="191">
          <cell r="A191" t="str">
            <v>373-13</v>
          </cell>
          <cell r="B191" t="str">
            <v>STB_STRING   8.13T2A  6.50T18+</v>
          </cell>
          <cell r="D191" t="str">
            <v>902072089</v>
          </cell>
          <cell r="E191" t="str">
            <v>COCA</v>
          </cell>
          <cell r="F191">
            <v>30</v>
          </cell>
          <cell r="G191">
            <v>7</v>
          </cell>
          <cell r="H191">
            <v>2001</v>
          </cell>
          <cell r="I191">
            <v>0.25</v>
          </cell>
          <cell r="J191">
            <v>2821.43</v>
          </cell>
          <cell r="AI191">
            <v>58.779791666666661</v>
          </cell>
          <cell r="AJ191">
            <v>117.55958333333332</v>
          </cell>
          <cell r="AK191">
            <v>2703.8704166666666</v>
          </cell>
          <cell r="AL191">
            <v>58.779791666666661</v>
          </cell>
          <cell r="AM191">
            <v>176.33937499999999</v>
          </cell>
          <cell r="AN191">
            <v>2645.0906249999998</v>
          </cell>
          <cell r="AO191">
            <v>58.779791666666661</v>
          </cell>
          <cell r="AP191">
            <v>235.11916666666664</v>
          </cell>
          <cell r="AQ191">
            <v>2586.310833333333</v>
          </cell>
          <cell r="AS191">
            <v>0.25</v>
          </cell>
          <cell r="AT191">
            <v>2821.43</v>
          </cell>
        </row>
        <row r="192">
          <cell r="A192" t="str">
            <v>373-14</v>
          </cell>
          <cell r="B192" t="str">
            <v>STB_STRING   8.13T2A  6.50T18+</v>
          </cell>
          <cell r="D192" t="str">
            <v>902072089</v>
          </cell>
          <cell r="E192" t="str">
            <v>COCA</v>
          </cell>
          <cell r="F192">
            <v>30</v>
          </cell>
          <cell r="G192">
            <v>7</v>
          </cell>
          <cell r="H192">
            <v>2001</v>
          </cell>
          <cell r="I192">
            <v>0.25</v>
          </cell>
          <cell r="J192">
            <v>2821.43</v>
          </cell>
          <cell r="AI192">
            <v>58.779791666666661</v>
          </cell>
          <cell r="AJ192">
            <v>117.55958333333332</v>
          </cell>
          <cell r="AK192">
            <v>2703.8704166666666</v>
          </cell>
          <cell r="AL192">
            <v>58.779791666666661</v>
          </cell>
          <cell r="AM192">
            <v>176.33937499999999</v>
          </cell>
          <cell r="AN192">
            <v>2645.0906249999998</v>
          </cell>
          <cell r="AO192">
            <v>58.779791666666661</v>
          </cell>
          <cell r="AP192">
            <v>235.11916666666664</v>
          </cell>
          <cell r="AQ192">
            <v>2586.310833333333</v>
          </cell>
          <cell r="AS192">
            <v>0.25</v>
          </cell>
          <cell r="AT192">
            <v>2821.43</v>
          </cell>
        </row>
        <row r="193">
          <cell r="A193" t="str">
            <v>373-15</v>
          </cell>
          <cell r="B193" t="str">
            <v>STB_STRING   8.13T2A  6.50T18+</v>
          </cell>
          <cell r="D193" t="str">
            <v>902072089</v>
          </cell>
          <cell r="E193" t="str">
            <v>COCA</v>
          </cell>
          <cell r="F193">
            <v>30</v>
          </cell>
          <cell r="G193">
            <v>7</v>
          </cell>
          <cell r="H193">
            <v>2001</v>
          </cell>
          <cell r="I193">
            <v>0.25</v>
          </cell>
          <cell r="J193">
            <v>2821.43</v>
          </cell>
          <cell r="AI193">
            <v>58.779791666666661</v>
          </cell>
          <cell r="AJ193">
            <v>117.55958333333332</v>
          </cell>
          <cell r="AK193">
            <v>2703.8704166666666</v>
          </cell>
          <cell r="AL193">
            <v>58.779791666666661</v>
          </cell>
          <cell r="AM193">
            <v>176.33937499999999</v>
          </cell>
          <cell r="AN193">
            <v>2645.0906249999998</v>
          </cell>
          <cell r="AO193">
            <v>58.779791666666661</v>
          </cell>
          <cell r="AP193">
            <v>235.11916666666664</v>
          </cell>
          <cell r="AQ193">
            <v>2586.310833333333</v>
          </cell>
          <cell r="AS193">
            <v>0.25</v>
          </cell>
          <cell r="AT193">
            <v>2821.43</v>
          </cell>
        </row>
        <row r="194">
          <cell r="A194" t="str">
            <v>373-12</v>
          </cell>
          <cell r="B194" t="str">
            <v>INTEGRAL STRING STB 9"</v>
          </cell>
          <cell r="D194" t="str">
            <v>902072087</v>
          </cell>
          <cell r="E194" t="str">
            <v>COCA</v>
          </cell>
          <cell r="F194">
            <v>30</v>
          </cell>
          <cell r="G194">
            <v>7</v>
          </cell>
          <cell r="H194">
            <v>2001</v>
          </cell>
          <cell r="I194">
            <v>0.25</v>
          </cell>
          <cell r="J194">
            <v>2820.6</v>
          </cell>
          <cell r="AI194">
            <v>58.762499999999996</v>
          </cell>
          <cell r="AJ194">
            <v>117.52499999999999</v>
          </cell>
          <cell r="AK194">
            <v>2703.0749999999998</v>
          </cell>
          <cell r="AL194">
            <v>58.762499999999996</v>
          </cell>
          <cell r="AM194">
            <v>176.28749999999999</v>
          </cell>
          <cell r="AN194">
            <v>2644.3125</v>
          </cell>
          <cell r="AO194">
            <v>58.762499999999996</v>
          </cell>
          <cell r="AP194">
            <v>235.04999999999998</v>
          </cell>
          <cell r="AQ194">
            <v>2585.5499999999997</v>
          </cell>
          <cell r="AS194">
            <v>0.25</v>
          </cell>
          <cell r="AT194">
            <v>2820.6</v>
          </cell>
        </row>
        <row r="195">
          <cell r="A195" t="str">
            <v>373-11</v>
          </cell>
          <cell r="B195" t="str">
            <v>STB  SLEEVE</v>
          </cell>
          <cell r="D195" t="str">
            <v>45828395</v>
          </cell>
          <cell r="E195" t="str">
            <v>COCA</v>
          </cell>
          <cell r="F195">
            <v>30</v>
          </cell>
          <cell r="G195">
            <v>6</v>
          </cell>
          <cell r="H195">
            <v>2000</v>
          </cell>
          <cell r="I195">
            <v>0.25</v>
          </cell>
          <cell r="J195">
            <v>12872.19</v>
          </cell>
          <cell r="AI195">
            <v>268.17062500000003</v>
          </cell>
          <cell r="AJ195">
            <v>4022.5593750000003</v>
          </cell>
          <cell r="AK195">
            <v>8849.6306249999998</v>
          </cell>
          <cell r="AL195">
            <v>268.17062500000003</v>
          </cell>
          <cell r="AM195">
            <v>4290.7300000000005</v>
          </cell>
          <cell r="AN195">
            <v>8581.4599999999991</v>
          </cell>
          <cell r="AO195">
            <v>268.17062500000003</v>
          </cell>
          <cell r="AP195">
            <v>4558.9006250000002</v>
          </cell>
          <cell r="AQ195">
            <v>8313.2893750000003</v>
          </cell>
          <cell r="AS195">
            <v>0.25</v>
          </cell>
          <cell r="AT195">
            <v>12872.19</v>
          </cell>
        </row>
        <row r="196">
          <cell r="A196" t="str">
            <v>373-4</v>
          </cell>
          <cell r="B196" t="str">
            <v>THREATED BODY STB 12</v>
          </cell>
          <cell r="D196" t="str">
            <v>45828385</v>
          </cell>
          <cell r="E196" t="str">
            <v>COCA</v>
          </cell>
          <cell r="F196">
            <v>30</v>
          </cell>
          <cell r="G196">
            <v>1</v>
          </cell>
          <cell r="H196">
            <v>2001</v>
          </cell>
          <cell r="I196">
            <v>0.25</v>
          </cell>
          <cell r="J196">
            <v>4493.01</v>
          </cell>
          <cell r="AI196">
            <v>93.604375000000005</v>
          </cell>
          <cell r="AJ196">
            <v>748.83500000000004</v>
          </cell>
          <cell r="AK196">
            <v>3744.1750000000002</v>
          </cell>
          <cell r="AL196">
            <v>93.604375000000005</v>
          </cell>
          <cell r="AM196">
            <v>842.43937500000004</v>
          </cell>
          <cell r="AN196">
            <v>3650.5706250000003</v>
          </cell>
          <cell r="AO196">
            <v>93.604375000000005</v>
          </cell>
          <cell r="AP196">
            <v>936.04375000000005</v>
          </cell>
          <cell r="AQ196">
            <v>3556.9662500000004</v>
          </cell>
          <cell r="AS196">
            <v>0.25</v>
          </cell>
          <cell r="AT196">
            <v>4090.72</v>
          </cell>
        </row>
        <row r="197">
          <cell r="A197" t="str">
            <v>373-5</v>
          </cell>
          <cell r="B197" t="str">
            <v>THREATED BODY STB 12</v>
          </cell>
          <cell r="D197" t="str">
            <v>45828385</v>
          </cell>
          <cell r="E197" t="str">
            <v>COCA</v>
          </cell>
          <cell r="F197">
            <v>30</v>
          </cell>
          <cell r="G197">
            <v>1</v>
          </cell>
          <cell r="H197">
            <v>2001</v>
          </cell>
          <cell r="I197">
            <v>0.25</v>
          </cell>
          <cell r="J197">
            <v>4493.01</v>
          </cell>
          <cell r="AI197">
            <v>93.604375000000005</v>
          </cell>
          <cell r="AJ197">
            <v>748.83500000000004</v>
          </cell>
          <cell r="AK197">
            <v>3744.1750000000002</v>
          </cell>
          <cell r="AL197">
            <v>93.604375000000005</v>
          </cell>
          <cell r="AM197">
            <v>842.43937500000004</v>
          </cell>
          <cell r="AN197">
            <v>3650.5706250000003</v>
          </cell>
          <cell r="AO197">
            <v>93.604375000000005</v>
          </cell>
          <cell r="AP197">
            <v>936.04375000000005</v>
          </cell>
          <cell r="AQ197">
            <v>3556.9662500000004</v>
          </cell>
          <cell r="AS197">
            <v>0.25</v>
          </cell>
          <cell r="AT197">
            <v>4090.72</v>
          </cell>
        </row>
        <row r="198">
          <cell r="A198" t="str">
            <v>373-6</v>
          </cell>
          <cell r="B198" t="str">
            <v>THREATED BODY STB 12</v>
          </cell>
          <cell r="D198" t="str">
            <v>45828385</v>
          </cell>
          <cell r="E198" t="str">
            <v>COCA</v>
          </cell>
          <cell r="F198">
            <v>30</v>
          </cell>
          <cell r="G198">
            <v>1</v>
          </cell>
          <cell r="H198">
            <v>2001</v>
          </cell>
          <cell r="I198">
            <v>0.25</v>
          </cell>
          <cell r="J198">
            <v>4493.01</v>
          </cell>
          <cell r="AI198">
            <v>93.604375000000005</v>
          </cell>
          <cell r="AJ198">
            <v>748.83500000000004</v>
          </cell>
          <cell r="AK198">
            <v>3744.1750000000002</v>
          </cell>
          <cell r="AL198">
            <v>93.604375000000005</v>
          </cell>
          <cell r="AM198">
            <v>842.43937500000004</v>
          </cell>
          <cell r="AN198">
            <v>3650.5706250000003</v>
          </cell>
          <cell r="AO198">
            <v>93.604375000000005</v>
          </cell>
          <cell r="AP198">
            <v>936.04375000000005</v>
          </cell>
          <cell r="AQ198">
            <v>3556.9662500000004</v>
          </cell>
          <cell r="AS198">
            <v>0.25</v>
          </cell>
          <cell r="AT198">
            <v>4090.72</v>
          </cell>
        </row>
        <row r="199">
          <cell r="A199" t="str">
            <v>373-7</v>
          </cell>
          <cell r="B199" t="str">
            <v>THREATED BODY STB 12</v>
          </cell>
          <cell r="D199" t="str">
            <v>45828385</v>
          </cell>
          <cell r="E199" t="str">
            <v>COCA</v>
          </cell>
          <cell r="F199">
            <v>30</v>
          </cell>
          <cell r="G199">
            <v>1</v>
          </cell>
          <cell r="H199">
            <v>2001</v>
          </cell>
          <cell r="I199">
            <v>0.25</v>
          </cell>
          <cell r="J199">
            <v>4493.01</v>
          </cell>
          <cell r="AI199">
            <v>93.604375000000005</v>
          </cell>
          <cell r="AJ199">
            <v>748.83500000000004</v>
          </cell>
          <cell r="AK199">
            <v>3744.1750000000002</v>
          </cell>
          <cell r="AL199">
            <v>93.604375000000005</v>
          </cell>
          <cell r="AM199">
            <v>842.43937500000004</v>
          </cell>
          <cell r="AN199">
            <v>3650.5706250000003</v>
          </cell>
          <cell r="AO199">
            <v>93.604375000000005</v>
          </cell>
          <cell r="AP199">
            <v>936.04375000000005</v>
          </cell>
          <cell r="AQ199">
            <v>3556.9662500000004</v>
          </cell>
          <cell r="AS199">
            <v>0.25</v>
          </cell>
          <cell r="AT199">
            <v>4090.72</v>
          </cell>
        </row>
        <row r="200">
          <cell r="A200" t="str">
            <v>373-8</v>
          </cell>
          <cell r="B200" t="str">
            <v>THREATED BODY STB 12</v>
          </cell>
          <cell r="D200" t="str">
            <v>45828385</v>
          </cell>
          <cell r="E200" t="str">
            <v>COCA</v>
          </cell>
          <cell r="F200">
            <v>30</v>
          </cell>
          <cell r="G200">
            <v>1</v>
          </cell>
          <cell r="H200">
            <v>2001</v>
          </cell>
          <cell r="I200">
            <v>0.25</v>
          </cell>
          <cell r="J200">
            <v>4493.01</v>
          </cell>
          <cell r="AI200">
            <v>93.604375000000005</v>
          </cell>
          <cell r="AJ200">
            <v>748.83500000000004</v>
          </cell>
          <cell r="AK200">
            <v>3744.1750000000002</v>
          </cell>
          <cell r="AL200">
            <v>93.604375000000005</v>
          </cell>
          <cell r="AM200">
            <v>842.43937500000004</v>
          </cell>
          <cell r="AN200">
            <v>3650.5706250000003</v>
          </cell>
          <cell r="AO200">
            <v>93.604375000000005</v>
          </cell>
          <cell r="AP200">
            <v>936.04375000000005</v>
          </cell>
          <cell r="AQ200">
            <v>3556.9662500000004</v>
          </cell>
          <cell r="AS200">
            <v>0.25</v>
          </cell>
          <cell r="AT200">
            <v>4090.72</v>
          </cell>
        </row>
        <row r="201">
          <cell r="A201" t="str">
            <v>373-9</v>
          </cell>
          <cell r="B201" t="str">
            <v>THREATED BODY STB 12</v>
          </cell>
          <cell r="D201" t="str">
            <v>45828385</v>
          </cell>
          <cell r="E201" t="str">
            <v>COCA</v>
          </cell>
          <cell r="F201">
            <v>30</v>
          </cell>
          <cell r="G201">
            <v>1</v>
          </cell>
          <cell r="H201">
            <v>2001</v>
          </cell>
          <cell r="I201">
            <v>0.25</v>
          </cell>
          <cell r="J201">
            <v>4493.01</v>
          </cell>
          <cell r="AI201">
            <v>93.604375000000005</v>
          </cell>
          <cell r="AJ201">
            <v>748.83500000000004</v>
          </cell>
          <cell r="AK201">
            <v>3744.1750000000002</v>
          </cell>
          <cell r="AL201">
            <v>93.604375000000005</v>
          </cell>
          <cell r="AM201">
            <v>842.43937500000004</v>
          </cell>
          <cell r="AN201">
            <v>3650.5706250000003</v>
          </cell>
          <cell r="AO201">
            <v>93.604375000000005</v>
          </cell>
          <cell r="AP201">
            <v>936.04375000000005</v>
          </cell>
          <cell r="AQ201">
            <v>3556.9662500000004</v>
          </cell>
          <cell r="AS201">
            <v>0.25</v>
          </cell>
          <cell r="AT201">
            <v>4090.72</v>
          </cell>
        </row>
        <row r="202">
          <cell r="A202" t="str">
            <v>373-10</v>
          </cell>
          <cell r="B202" t="str">
            <v>THREATED BODY STB 12</v>
          </cell>
          <cell r="D202" t="str">
            <v>45828385</v>
          </cell>
          <cell r="E202" t="str">
            <v>COCA</v>
          </cell>
          <cell r="F202">
            <v>30</v>
          </cell>
          <cell r="G202">
            <v>1</v>
          </cell>
          <cell r="H202">
            <v>2001</v>
          </cell>
          <cell r="I202">
            <v>0.25</v>
          </cell>
          <cell r="J202">
            <v>4493.01</v>
          </cell>
          <cell r="AI202">
            <v>93.604375000000005</v>
          </cell>
          <cell r="AJ202">
            <v>748.83500000000004</v>
          </cell>
          <cell r="AK202">
            <v>3744.1750000000002</v>
          </cell>
          <cell r="AL202">
            <v>93.604375000000005</v>
          </cell>
          <cell r="AM202">
            <v>842.43937500000004</v>
          </cell>
          <cell r="AN202">
            <v>3650.5706250000003</v>
          </cell>
          <cell r="AO202">
            <v>93.604375000000005</v>
          </cell>
          <cell r="AP202">
            <v>936.04375000000005</v>
          </cell>
          <cell r="AQ202">
            <v>3556.9662500000004</v>
          </cell>
          <cell r="AS202">
            <v>0.25</v>
          </cell>
          <cell r="AT202">
            <v>4090.72</v>
          </cell>
        </row>
        <row r="203">
          <cell r="A203" t="str">
            <v>373-3</v>
          </cell>
          <cell r="B203" t="str">
            <v>STB STHD BODY 8.63 6 3/4</v>
          </cell>
          <cell r="D203" t="str">
            <v>45828245</v>
          </cell>
          <cell r="E203" t="str">
            <v>COCA</v>
          </cell>
          <cell r="F203">
            <v>30</v>
          </cell>
          <cell r="G203">
            <v>9</v>
          </cell>
          <cell r="H203">
            <v>1999</v>
          </cell>
          <cell r="I203">
            <v>0.25</v>
          </cell>
          <cell r="J203">
            <v>1920.31</v>
          </cell>
          <cell r="AI203">
            <v>40.006458333333335</v>
          </cell>
          <cell r="AJ203">
            <v>880.1420833333334</v>
          </cell>
          <cell r="AK203">
            <v>1040.1679166666665</v>
          </cell>
          <cell r="AL203">
            <v>40.006458333333335</v>
          </cell>
          <cell r="AM203">
            <v>920.14854166666669</v>
          </cell>
          <cell r="AN203">
            <v>1000.1614583333333</v>
          </cell>
          <cell r="AO203">
            <v>40.006458333333335</v>
          </cell>
          <cell r="AP203">
            <v>960.15499999999997</v>
          </cell>
          <cell r="AQ203">
            <v>960.15499999999997</v>
          </cell>
          <cell r="AS203">
            <v>0.25</v>
          </cell>
          <cell r="AT203">
            <v>1410.78</v>
          </cell>
        </row>
        <row r="204">
          <cell r="A204" t="str">
            <v>373-1</v>
          </cell>
          <cell r="B204" t="str">
            <v>STB CLAMP 6 3/4</v>
          </cell>
          <cell r="D204" t="str">
            <v>45824030</v>
          </cell>
          <cell r="E204" t="str">
            <v>COCA</v>
          </cell>
          <cell r="F204">
            <v>30</v>
          </cell>
          <cell r="G204">
            <v>2</v>
          </cell>
          <cell r="H204">
            <v>2001</v>
          </cell>
          <cell r="I204">
            <v>0.25</v>
          </cell>
          <cell r="J204">
            <v>1569.67</v>
          </cell>
          <cell r="AI204">
            <v>32.701458333333335</v>
          </cell>
          <cell r="AJ204">
            <v>228.91020833333334</v>
          </cell>
          <cell r="AK204">
            <v>1340.7597916666668</v>
          </cell>
          <cell r="AL204">
            <v>32.701458333333335</v>
          </cell>
          <cell r="AM204">
            <v>261.61166666666668</v>
          </cell>
          <cell r="AN204">
            <v>1308.0583333333334</v>
          </cell>
          <cell r="AO204">
            <v>32.701458333333335</v>
          </cell>
          <cell r="AP204">
            <v>294.31312500000001</v>
          </cell>
          <cell r="AQ204">
            <v>1275.3568749999999</v>
          </cell>
          <cell r="AS204">
            <v>0.25</v>
          </cell>
          <cell r="AT204">
            <v>1569.67</v>
          </cell>
        </row>
        <row r="205">
          <cell r="A205" t="str">
            <v>373-2</v>
          </cell>
          <cell r="B205" t="str">
            <v>STB CLAMP 6 3/4</v>
          </cell>
          <cell r="D205" t="str">
            <v>45824030</v>
          </cell>
          <cell r="E205" t="str">
            <v>COCA</v>
          </cell>
          <cell r="F205">
            <v>30</v>
          </cell>
          <cell r="G205">
            <v>2</v>
          </cell>
          <cell r="H205">
            <v>2001</v>
          </cell>
          <cell r="I205">
            <v>0.25</v>
          </cell>
          <cell r="J205">
            <v>1569.67</v>
          </cell>
          <cell r="AI205">
            <v>32.701458333333335</v>
          </cell>
          <cell r="AJ205">
            <v>228.91020833333334</v>
          </cell>
          <cell r="AK205">
            <v>1340.7597916666668</v>
          </cell>
          <cell r="AL205">
            <v>32.701458333333335</v>
          </cell>
          <cell r="AM205">
            <v>261.61166666666668</v>
          </cell>
          <cell r="AN205">
            <v>1308.0583333333334</v>
          </cell>
          <cell r="AO205">
            <v>32.701458333333335</v>
          </cell>
          <cell r="AP205">
            <v>294.31312500000001</v>
          </cell>
          <cell r="AQ205">
            <v>1275.3568749999999</v>
          </cell>
          <cell r="AS205">
            <v>0.25</v>
          </cell>
          <cell r="AT205">
            <v>1569.67</v>
          </cell>
        </row>
        <row r="206">
          <cell r="A206">
            <v>120</v>
          </cell>
          <cell r="B206" t="str">
            <v>UBH SLICK  913005771</v>
          </cell>
          <cell r="D206">
            <v>913005771</v>
          </cell>
          <cell r="E206" t="str">
            <v>COCA</v>
          </cell>
          <cell r="F206">
            <v>30</v>
          </cell>
          <cell r="G206">
            <v>12</v>
          </cell>
          <cell r="H206">
            <v>99</v>
          </cell>
          <cell r="I206">
            <v>0.25</v>
          </cell>
          <cell r="J206">
            <v>2908.25</v>
          </cell>
          <cell r="K206">
            <v>60.588541666666664</v>
          </cell>
          <cell r="L206">
            <v>787.65104166666663</v>
          </cell>
          <cell r="M206">
            <v>2120.5989583333335</v>
          </cell>
          <cell r="N206">
            <v>60.588541666666664</v>
          </cell>
          <cell r="O206">
            <v>848.23958333333326</v>
          </cell>
          <cell r="P206">
            <v>2060.010416666667</v>
          </cell>
          <cell r="Q206">
            <v>60.588541666666664</v>
          </cell>
          <cell r="R206">
            <v>908.82812499999989</v>
          </cell>
          <cell r="S206">
            <v>1999.421875</v>
          </cell>
          <cell r="T206">
            <v>60.588541666666664</v>
          </cell>
          <cell r="U206">
            <v>969.41666666666652</v>
          </cell>
          <cell r="V206">
            <v>1938.8333333333335</v>
          </cell>
          <cell r="W206">
            <v>60.588541666666664</v>
          </cell>
          <cell r="X206">
            <v>1030.0052083333333</v>
          </cell>
          <cell r="Y206">
            <v>1878.2447916666667</v>
          </cell>
          <cell r="Z206">
            <v>60.588541666666664</v>
          </cell>
          <cell r="AA206">
            <v>1090.59375</v>
          </cell>
          <cell r="AB206">
            <v>1817.65625</v>
          </cell>
          <cell r="AC206">
            <v>60.588541666666664</v>
          </cell>
          <cell r="AD206">
            <v>1151.1822916666667</v>
          </cell>
          <cell r="AE206">
            <v>1757.0677083333333</v>
          </cell>
          <cell r="AF206">
            <v>60.588541666666664</v>
          </cell>
          <cell r="AG206">
            <v>1211.7708333333335</v>
          </cell>
          <cell r="AH206">
            <v>1696.4791666666665</v>
          </cell>
          <cell r="AI206">
            <v>60.588541666666664</v>
          </cell>
          <cell r="AJ206">
            <v>1272.3593750000002</v>
          </cell>
          <cell r="AK206">
            <v>1635.8906249999998</v>
          </cell>
          <cell r="AL206">
            <v>60.588541666666664</v>
          </cell>
          <cell r="AM206">
            <v>1332.947916666667</v>
          </cell>
          <cell r="AN206">
            <v>1575.302083333333</v>
          </cell>
          <cell r="AO206">
            <v>60.588541666666664</v>
          </cell>
          <cell r="AP206">
            <v>1393.5364583333337</v>
          </cell>
          <cell r="AQ206">
            <v>1514.7135416666663</v>
          </cell>
          <cell r="AS206">
            <v>0.25</v>
          </cell>
          <cell r="AT206">
            <v>2445.1476260735249</v>
          </cell>
          <cell r="AU206">
            <v>50.940575543198442</v>
          </cell>
          <cell r="AV206">
            <v>662.22748206157974</v>
          </cell>
          <cell r="AW206">
            <v>1782.920144011945</v>
          </cell>
        </row>
        <row r="207">
          <cell r="A207">
            <v>121</v>
          </cell>
          <cell r="B207" t="str">
            <v>UBH SLICK  913005771</v>
          </cell>
          <cell r="D207">
            <v>913005771</v>
          </cell>
          <cell r="E207" t="str">
            <v>COCA</v>
          </cell>
          <cell r="F207">
            <v>30</v>
          </cell>
          <cell r="G207">
            <v>12</v>
          </cell>
          <cell r="H207">
            <v>99</v>
          </cell>
          <cell r="I207">
            <v>0.25</v>
          </cell>
          <cell r="J207">
            <v>2908.25</v>
          </cell>
          <cell r="K207">
            <v>60.588541666666664</v>
          </cell>
          <cell r="L207">
            <v>787.65104166666663</v>
          </cell>
          <cell r="M207">
            <v>2120.5989583333335</v>
          </cell>
          <cell r="N207">
            <v>60.588541666666664</v>
          </cell>
          <cell r="O207">
            <v>848.23958333333326</v>
          </cell>
          <cell r="P207">
            <v>2060.010416666667</v>
          </cell>
          <cell r="Q207">
            <v>60.588541666666664</v>
          </cell>
          <cell r="R207">
            <v>908.82812499999989</v>
          </cell>
          <cell r="S207">
            <v>1999.421875</v>
          </cell>
          <cell r="T207">
            <v>60.588541666666664</v>
          </cell>
          <cell r="U207">
            <v>969.41666666666652</v>
          </cell>
          <cell r="V207">
            <v>1938.8333333333335</v>
          </cell>
          <cell r="W207">
            <v>60.588541666666664</v>
          </cell>
          <cell r="X207">
            <v>1030.0052083333333</v>
          </cell>
          <cell r="Y207">
            <v>1878.2447916666667</v>
          </cell>
          <cell r="Z207">
            <v>60.588541666666664</v>
          </cell>
          <cell r="AA207">
            <v>1090.59375</v>
          </cell>
          <cell r="AB207">
            <v>1817.65625</v>
          </cell>
          <cell r="AC207">
            <v>60.588541666666664</v>
          </cell>
          <cell r="AD207">
            <v>1151.1822916666667</v>
          </cell>
          <cell r="AE207">
            <v>1757.0677083333333</v>
          </cell>
          <cell r="AF207">
            <v>60.588541666666664</v>
          </cell>
          <cell r="AG207">
            <v>1211.7708333333335</v>
          </cell>
          <cell r="AH207">
            <v>1696.4791666666665</v>
          </cell>
          <cell r="AI207">
            <v>60.588541666666664</v>
          </cell>
          <cell r="AJ207">
            <v>1272.3593750000002</v>
          </cell>
          <cell r="AK207">
            <v>1635.8906249999998</v>
          </cell>
          <cell r="AL207">
            <v>60.588541666666664</v>
          </cell>
          <cell r="AM207">
            <v>1332.947916666667</v>
          </cell>
          <cell r="AN207">
            <v>1575.302083333333</v>
          </cell>
          <cell r="AO207">
            <v>60.588541666666664</v>
          </cell>
          <cell r="AP207">
            <v>1393.5364583333337</v>
          </cell>
          <cell r="AQ207">
            <v>1514.7135416666663</v>
          </cell>
          <cell r="AS207">
            <v>0.25</v>
          </cell>
          <cell r="AT207">
            <v>2445.1476260735249</v>
          </cell>
          <cell r="AU207">
            <v>50.940575543198442</v>
          </cell>
          <cell r="AV207">
            <v>662.22748206157974</v>
          </cell>
          <cell r="AW207">
            <v>1782.920144011945</v>
          </cell>
        </row>
        <row r="208">
          <cell r="A208">
            <v>118</v>
          </cell>
          <cell r="B208" t="str">
            <v>UBH   5 7/8" 902750095</v>
          </cell>
          <cell r="D208">
            <v>902750095</v>
          </cell>
          <cell r="E208" t="str">
            <v>COCA</v>
          </cell>
          <cell r="F208">
            <v>30</v>
          </cell>
          <cell r="G208">
            <v>12</v>
          </cell>
          <cell r="H208">
            <v>99</v>
          </cell>
          <cell r="I208">
            <v>0.25</v>
          </cell>
          <cell r="J208">
            <v>5009.3100000000004</v>
          </cell>
          <cell r="K208">
            <v>104.360625</v>
          </cell>
          <cell r="L208">
            <v>1356.6881250000001</v>
          </cell>
          <cell r="M208">
            <v>3652.6218750000003</v>
          </cell>
          <cell r="N208">
            <v>104.36062500000001</v>
          </cell>
          <cell r="O208">
            <v>1461.0487500000002</v>
          </cell>
          <cell r="P208">
            <v>3548.2612500000005</v>
          </cell>
          <cell r="Q208">
            <v>104.36062500000001</v>
          </cell>
          <cell r="R208">
            <v>1565.4093750000002</v>
          </cell>
          <cell r="S208">
            <v>3443.9006250000002</v>
          </cell>
          <cell r="T208">
            <v>104.36062500000001</v>
          </cell>
          <cell r="U208">
            <v>1669.7700000000002</v>
          </cell>
          <cell r="V208">
            <v>3339.54</v>
          </cell>
          <cell r="W208">
            <v>104.36062500000001</v>
          </cell>
          <cell r="X208">
            <v>1774.1306250000002</v>
          </cell>
          <cell r="Y208">
            <v>3235.1793750000002</v>
          </cell>
          <cell r="Z208">
            <v>104.36062500000001</v>
          </cell>
          <cell r="AA208">
            <v>1878.4912500000003</v>
          </cell>
          <cell r="AB208">
            <v>3130.8187500000004</v>
          </cell>
          <cell r="AC208">
            <v>104.36062500000001</v>
          </cell>
          <cell r="AD208">
            <v>1982.8518750000003</v>
          </cell>
          <cell r="AE208">
            <v>3026.4581250000001</v>
          </cell>
          <cell r="AF208">
            <v>104.36062500000001</v>
          </cell>
          <cell r="AG208">
            <v>2087.2125000000001</v>
          </cell>
          <cell r="AH208">
            <v>2922.0975000000003</v>
          </cell>
          <cell r="AI208">
            <v>104.36062500000001</v>
          </cell>
          <cell r="AJ208">
            <v>2191.5731249999999</v>
          </cell>
          <cell r="AK208">
            <v>2817.7368750000005</v>
          </cell>
          <cell r="AL208">
            <v>104.36062500000001</v>
          </cell>
          <cell r="AM208">
            <v>2295.9337499999997</v>
          </cell>
          <cell r="AN208">
            <v>2713.3762500000007</v>
          </cell>
          <cell r="AO208">
            <v>104.36062500000001</v>
          </cell>
          <cell r="AP208">
            <v>2400.2943749999995</v>
          </cell>
          <cell r="AQ208">
            <v>2609.0156250000009</v>
          </cell>
          <cell r="AS208">
            <v>0.25</v>
          </cell>
          <cell r="AT208">
            <v>4211.6433063311115</v>
          </cell>
          <cell r="AU208">
            <v>87.742568881898151</v>
          </cell>
          <cell r="AV208">
            <v>1140.6533954646761</v>
          </cell>
          <cell r="AW208">
            <v>3070.9899108664354</v>
          </cell>
        </row>
        <row r="209">
          <cell r="A209">
            <v>119</v>
          </cell>
          <cell r="B209" t="str">
            <v>UBH   5 7/8" 902750095</v>
          </cell>
          <cell r="D209">
            <v>902750095</v>
          </cell>
          <cell r="E209" t="str">
            <v>COCA</v>
          </cell>
          <cell r="F209">
            <v>30</v>
          </cell>
          <cell r="G209">
            <v>12</v>
          </cell>
          <cell r="H209">
            <v>99</v>
          </cell>
          <cell r="I209">
            <v>0.25</v>
          </cell>
          <cell r="J209">
            <v>5009.3100000000004</v>
          </cell>
          <cell r="K209">
            <v>104.360625</v>
          </cell>
          <cell r="L209">
            <v>1356.6881250000001</v>
          </cell>
          <cell r="M209">
            <v>3652.6218750000003</v>
          </cell>
          <cell r="N209">
            <v>104.36062500000001</v>
          </cell>
          <cell r="O209">
            <v>1461.0487500000002</v>
          </cell>
          <cell r="P209">
            <v>3548.2612500000005</v>
          </cell>
          <cell r="Q209">
            <v>104.36062500000001</v>
          </cell>
          <cell r="R209">
            <v>1565.4093750000002</v>
          </cell>
          <cell r="S209">
            <v>3443.9006250000002</v>
          </cell>
          <cell r="T209">
            <v>104.36062500000001</v>
          </cell>
          <cell r="U209">
            <v>1669.7700000000002</v>
          </cell>
          <cell r="V209">
            <v>3339.54</v>
          </cell>
          <cell r="W209">
            <v>104.36062500000001</v>
          </cell>
          <cell r="X209">
            <v>1774.1306250000002</v>
          </cell>
          <cell r="Y209">
            <v>3235.1793750000002</v>
          </cell>
          <cell r="Z209">
            <v>104.36062500000001</v>
          </cell>
          <cell r="AA209">
            <v>1878.4912500000003</v>
          </cell>
          <cell r="AB209">
            <v>3130.8187500000004</v>
          </cell>
          <cell r="AC209">
            <v>104.36062500000001</v>
          </cell>
          <cell r="AD209">
            <v>1982.8518750000003</v>
          </cell>
          <cell r="AE209">
            <v>3026.4581250000001</v>
          </cell>
          <cell r="AF209">
            <v>104.36062500000001</v>
          </cell>
          <cell r="AG209">
            <v>2087.2125000000001</v>
          </cell>
          <cell r="AH209">
            <v>2922.0975000000003</v>
          </cell>
          <cell r="AI209">
            <v>104.36062500000001</v>
          </cell>
          <cell r="AJ209">
            <v>2191.5731249999999</v>
          </cell>
          <cell r="AK209">
            <v>2817.7368750000005</v>
          </cell>
          <cell r="AL209">
            <v>104.36062500000001</v>
          </cell>
          <cell r="AM209">
            <v>2295.9337499999997</v>
          </cell>
          <cell r="AN209">
            <v>2713.3762500000007</v>
          </cell>
          <cell r="AO209">
            <v>104.36062500000001</v>
          </cell>
          <cell r="AP209">
            <v>2400.2943749999995</v>
          </cell>
          <cell r="AQ209">
            <v>2609.0156250000009</v>
          </cell>
          <cell r="AS209">
            <v>0.25</v>
          </cell>
          <cell r="AT209">
            <v>4211.6433063311115</v>
          </cell>
          <cell r="AU209">
            <v>87.742568881898151</v>
          </cell>
          <cell r="AV209">
            <v>1140.6533954646761</v>
          </cell>
          <cell r="AW209">
            <v>3070.9899108664354</v>
          </cell>
        </row>
        <row r="210">
          <cell r="A210">
            <v>396</v>
          </cell>
          <cell r="B210" t="str">
            <v>STB SLV LAT 9.75T2A  6.75</v>
          </cell>
          <cell r="C210" t="str">
            <v>N/A</v>
          </cell>
          <cell r="D210" t="str">
            <v>902942007</v>
          </cell>
          <cell r="E210" t="str">
            <v>COCA</v>
          </cell>
          <cell r="F210">
            <v>31</v>
          </cell>
          <cell r="G210">
            <v>10</v>
          </cell>
          <cell r="H210">
            <v>2001</v>
          </cell>
          <cell r="I210">
            <v>0.25</v>
          </cell>
          <cell r="J210">
            <v>2638.89</v>
          </cell>
          <cell r="AL210">
            <v>0</v>
          </cell>
          <cell r="AM210">
            <v>0</v>
          </cell>
          <cell r="AN210">
            <v>2638.89</v>
          </cell>
          <cell r="AO210">
            <v>54.976875</v>
          </cell>
          <cell r="AP210">
            <v>54.976875</v>
          </cell>
          <cell r="AQ210">
            <v>2583.913125</v>
          </cell>
          <cell r="AS210">
            <v>0.25</v>
          </cell>
          <cell r="AT210">
            <v>2638.89</v>
          </cell>
        </row>
        <row r="211">
          <cell r="A211">
            <v>397</v>
          </cell>
          <cell r="B211" t="str">
            <v>STB SLV LAT 9.75T2A  6.75</v>
          </cell>
          <cell r="C211" t="str">
            <v>N/A</v>
          </cell>
          <cell r="D211" t="str">
            <v>902942007</v>
          </cell>
          <cell r="E211" t="str">
            <v>COCA</v>
          </cell>
          <cell r="F211">
            <v>31</v>
          </cell>
          <cell r="G211">
            <v>10</v>
          </cell>
          <cell r="H211">
            <v>2001</v>
          </cell>
          <cell r="I211">
            <v>0.25</v>
          </cell>
          <cell r="J211">
            <v>2638.89</v>
          </cell>
          <cell r="AL211">
            <v>0</v>
          </cell>
          <cell r="AM211">
            <v>0</v>
          </cell>
          <cell r="AN211">
            <v>2638.89</v>
          </cell>
          <cell r="AO211">
            <v>54.976875</v>
          </cell>
          <cell r="AP211">
            <v>54.976875</v>
          </cell>
          <cell r="AQ211">
            <v>2583.913125</v>
          </cell>
          <cell r="AS211">
            <v>0.25</v>
          </cell>
          <cell r="AT211">
            <v>2638.89</v>
          </cell>
        </row>
        <row r="212">
          <cell r="A212">
            <v>398</v>
          </cell>
          <cell r="B212" t="str">
            <v>STB SLV LAT 9.75T2A  6.75</v>
          </cell>
          <cell r="C212" t="str">
            <v>N/A</v>
          </cell>
          <cell r="D212" t="str">
            <v>902942007</v>
          </cell>
          <cell r="E212" t="str">
            <v>COCA</v>
          </cell>
          <cell r="F212">
            <v>31</v>
          </cell>
          <cell r="G212">
            <v>10</v>
          </cell>
          <cell r="H212">
            <v>2001</v>
          </cell>
          <cell r="I212">
            <v>0.25</v>
          </cell>
          <cell r="J212">
            <v>2638.89</v>
          </cell>
          <cell r="AL212">
            <v>0</v>
          </cell>
          <cell r="AM212">
            <v>0</v>
          </cell>
          <cell r="AN212">
            <v>2638.89</v>
          </cell>
          <cell r="AO212">
            <v>54.976875</v>
          </cell>
          <cell r="AP212">
            <v>54.976875</v>
          </cell>
          <cell r="AQ212">
            <v>2583.913125</v>
          </cell>
          <cell r="AS212">
            <v>0.25</v>
          </cell>
          <cell r="AT212">
            <v>2638.89</v>
          </cell>
        </row>
        <row r="213">
          <cell r="A213">
            <v>399</v>
          </cell>
          <cell r="B213" t="str">
            <v>STB SLV LAT 9.75T2A  6.75</v>
          </cell>
          <cell r="C213" t="str">
            <v>N/A</v>
          </cell>
          <cell r="D213" t="str">
            <v>902942007</v>
          </cell>
          <cell r="E213" t="str">
            <v>COCA</v>
          </cell>
          <cell r="F213">
            <v>31</v>
          </cell>
          <cell r="G213">
            <v>10</v>
          </cell>
          <cell r="H213">
            <v>2001</v>
          </cell>
          <cell r="I213">
            <v>0.25</v>
          </cell>
          <cell r="J213">
            <v>2638.89</v>
          </cell>
          <cell r="AL213">
            <v>0</v>
          </cell>
          <cell r="AM213">
            <v>0</v>
          </cell>
          <cell r="AN213">
            <v>2638.89</v>
          </cell>
          <cell r="AO213">
            <v>54.976875</v>
          </cell>
          <cell r="AP213">
            <v>54.976875</v>
          </cell>
          <cell r="AQ213">
            <v>2583.913125</v>
          </cell>
          <cell r="AS213">
            <v>0.25</v>
          </cell>
          <cell r="AT213">
            <v>2638.89</v>
          </cell>
        </row>
        <row r="214">
          <cell r="A214">
            <v>400</v>
          </cell>
          <cell r="B214" t="str">
            <v>STB SLV LAT 9.75T2A  6.75</v>
          </cell>
          <cell r="C214" t="str">
            <v>N/A</v>
          </cell>
          <cell r="D214" t="str">
            <v>902942007</v>
          </cell>
          <cell r="E214" t="str">
            <v>COCA</v>
          </cell>
          <cell r="F214">
            <v>31</v>
          </cell>
          <cell r="G214">
            <v>10</v>
          </cell>
          <cell r="H214">
            <v>2001</v>
          </cell>
          <cell r="I214">
            <v>0.25</v>
          </cell>
          <cell r="J214">
            <v>2638.89</v>
          </cell>
          <cell r="AL214">
            <v>0</v>
          </cell>
          <cell r="AM214">
            <v>0</v>
          </cell>
          <cell r="AN214">
            <v>2638.89</v>
          </cell>
          <cell r="AO214">
            <v>54.976875</v>
          </cell>
          <cell r="AP214">
            <v>54.976875</v>
          </cell>
          <cell r="AQ214">
            <v>2583.913125</v>
          </cell>
          <cell r="AS214">
            <v>0.25</v>
          </cell>
          <cell r="AT214">
            <v>2638.89</v>
          </cell>
        </row>
        <row r="215">
          <cell r="B215" t="str">
            <v xml:space="preserve"> </v>
          </cell>
          <cell r="J215" t="str">
            <v>-</v>
          </cell>
        </row>
        <row r="216">
          <cell r="J216">
            <v>269823.39000000013</v>
          </cell>
          <cell r="K216">
            <v>329.89833333333331</v>
          </cell>
          <cell r="L216">
            <v>4288.6783333333333</v>
          </cell>
          <cell r="M216">
            <v>11546.441666666668</v>
          </cell>
          <cell r="N216">
            <v>329.89833333333337</v>
          </cell>
          <cell r="O216">
            <v>4618.5766666666668</v>
          </cell>
          <cell r="P216">
            <v>11216.543333333335</v>
          </cell>
          <cell r="Q216">
            <v>329.89833333333337</v>
          </cell>
          <cell r="R216">
            <v>4948.4750000000004</v>
          </cell>
          <cell r="S216">
            <v>10886.645</v>
          </cell>
          <cell r="T216">
            <v>329.89833333333337</v>
          </cell>
          <cell r="U216">
            <v>5278.3733333333339</v>
          </cell>
          <cell r="V216">
            <v>19442.506666666668</v>
          </cell>
          <cell r="W216">
            <v>515.01833333333332</v>
          </cell>
          <cell r="X216">
            <v>5793.3916666666673</v>
          </cell>
          <cell r="Y216">
            <v>18927.488333333331</v>
          </cell>
          <cell r="Z216">
            <v>515.01833333333332</v>
          </cell>
          <cell r="AA216">
            <v>6308.41</v>
          </cell>
          <cell r="AB216">
            <v>18412.47</v>
          </cell>
          <cell r="AC216">
            <v>515.01833333333332</v>
          </cell>
          <cell r="AD216">
            <v>6823.4283333333342</v>
          </cell>
          <cell r="AE216">
            <v>17897.451666666668</v>
          </cell>
          <cell r="AF216">
            <v>515.01833333333332</v>
          </cell>
          <cell r="AG216">
            <v>7338.4466666666667</v>
          </cell>
          <cell r="AH216">
            <v>17382.433333333334</v>
          </cell>
          <cell r="AI216">
            <v>5346.4362499999988</v>
          </cell>
          <cell r="AJ216">
            <v>59489.715208333349</v>
          </cell>
          <cell r="AK216">
            <v>197139.2247916667</v>
          </cell>
          <cell r="AL216">
            <v>5346.4362499999988</v>
          </cell>
          <cell r="AM216">
            <v>64836.151458333356</v>
          </cell>
          <cell r="AN216">
            <v>204987.2385416668</v>
          </cell>
          <cell r="AO216">
            <v>5621.3206250000003</v>
          </cell>
          <cell r="AP216">
            <v>70457.472083333283</v>
          </cell>
          <cell r="AQ216">
            <v>199365.91791666648</v>
          </cell>
          <cell r="AS216">
            <v>22.75</v>
          </cell>
          <cell r="AT216">
            <v>256433.74186480933</v>
          </cell>
          <cell r="AU216">
            <v>277.3662888501932</v>
          </cell>
          <cell r="AV216">
            <v>3605.7617550525115</v>
          </cell>
          <cell r="AW216">
            <v>9707.8201097567617</v>
          </cell>
        </row>
        <row r="217">
          <cell r="B217" t="str">
            <v>EQUIPO DRILLING SYSTEM TRANSITO</v>
          </cell>
          <cell r="J217" t="str">
            <v>CTA 15880508</v>
          </cell>
        </row>
        <row r="218">
          <cell r="B218" t="str">
            <v>EQUIPO DRILLING SYSTEM TRANSITO</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T218">
            <v>0</v>
          </cell>
        </row>
        <row r="219">
          <cell r="B219" t="str">
            <v xml:space="preserve"> </v>
          </cell>
          <cell r="J219" t="str">
            <v>-</v>
          </cell>
        </row>
        <row r="221">
          <cell r="B221" t="str">
            <v>D.S. MOTORES</v>
          </cell>
          <cell r="J221" t="str">
            <v>CTA 1520032</v>
          </cell>
        </row>
        <row r="222">
          <cell r="A222">
            <v>122</v>
          </cell>
          <cell r="B222" t="str">
            <v xml:space="preserve">MIXL 6 3-4 MOTOR TRINIDAD </v>
          </cell>
          <cell r="C222">
            <v>67208</v>
          </cell>
          <cell r="D222">
            <v>45735016</v>
          </cell>
          <cell r="E222" t="str">
            <v>COCA</v>
          </cell>
          <cell r="F222">
            <v>30</v>
          </cell>
          <cell r="G222">
            <v>3</v>
          </cell>
          <cell r="H222">
            <v>2000</v>
          </cell>
          <cell r="I222">
            <v>0.25</v>
          </cell>
          <cell r="J222">
            <v>18998.62</v>
          </cell>
          <cell r="K222">
            <v>395.80458333333331</v>
          </cell>
          <cell r="L222">
            <v>3958.0458333333336</v>
          </cell>
          <cell r="M222">
            <v>15040.574166666665</v>
          </cell>
          <cell r="N222">
            <v>395.80458333333331</v>
          </cell>
          <cell r="O222">
            <v>4353.8504166666671</v>
          </cell>
          <cell r="P222">
            <v>14644.769583333331</v>
          </cell>
          <cell r="Q222">
            <v>395.80458333333331</v>
          </cell>
          <cell r="R222">
            <v>4749.6550000000007</v>
          </cell>
          <cell r="S222">
            <v>14248.964999999998</v>
          </cell>
          <cell r="T222">
            <v>395.80458333333331</v>
          </cell>
          <cell r="U222">
            <v>5145.4595833333342</v>
          </cell>
          <cell r="V222">
            <v>13853.160416666666</v>
          </cell>
          <cell r="W222">
            <v>395.80458333333331</v>
          </cell>
          <cell r="X222">
            <v>5541.2641666666677</v>
          </cell>
          <cell r="Y222">
            <v>13457.355833333331</v>
          </cell>
          <cell r="Z222">
            <v>395.80458333333331</v>
          </cell>
          <cell r="AA222">
            <v>5937.0687500000013</v>
          </cell>
          <cell r="AB222">
            <v>13061.551249999997</v>
          </cell>
          <cell r="AC222">
            <v>395.80458333333331</v>
          </cell>
          <cell r="AD222">
            <v>6332.8733333333348</v>
          </cell>
          <cell r="AE222">
            <v>12665.746666666664</v>
          </cell>
          <cell r="AF222">
            <v>395.80458333333331</v>
          </cell>
          <cell r="AG222">
            <v>6728.6779166666684</v>
          </cell>
          <cell r="AH222">
            <v>12269.942083333332</v>
          </cell>
          <cell r="AI222">
            <v>395.80458333333331</v>
          </cell>
          <cell r="AJ222">
            <v>7124.4825000000019</v>
          </cell>
          <cell r="AK222">
            <v>11874.137499999997</v>
          </cell>
          <cell r="AL222">
            <v>395.80458333333331</v>
          </cell>
          <cell r="AM222">
            <v>7520.2870833333354</v>
          </cell>
          <cell r="AN222">
            <v>11478.332916666663</v>
          </cell>
          <cell r="AO222">
            <v>395.80458333333331</v>
          </cell>
          <cell r="AP222">
            <v>7916.091666666669</v>
          </cell>
          <cell r="AQ222">
            <v>11082.52833333333</v>
          </cell>
          <cell r="AS222">
            <v>0.25</v>
          </cell>
          <cell r="AT222">
            <v>18998.62</v>
          </cell>
          <cell r="AU222">
            <v>395.80458333333331</v>
          </cell>
          <cell r="AV222">
            <v>3958.0458333333336</v>
          </cell>
          <cell r="AW222">
            <v>15040.574166666665</v>
          </cell>
        </row>
        <row r="223">
          <cell r="A223">
            <v>266</v>
          </cell>
          <cell r="B223" t="str">
            <v>MOTOR 91507 6 3/4"</v>
          </cell>
          <cell r="C223" t="str">
            <v>91507</v>
          </cell>
          <cell r="E223" t="str">
            <v>COCA</v>
          </cell>
          <cell r="F223">
            <v>31</v>
          </cell>
          <cell r="G223">
            <v>1</v>
          </cell>
          <cell r="H223">
            <v>2001</v>
          </cell>
          <cell r="I223">
            <v>0.25</v>
          </cell>
          <cell r="J223">
            <v>40447.879999999997</v>
          </cell>
          <cell r="K223">
            <v>0</v>
          </cell>
          <cell r="L223">
            <v>0</v>
          </cell>
          <cell r="M223">
            <v>40447.879999999997</v>
          </cell>
          <cell r="N223">
            <v>842.66416666666657</v>
          </cell>
          <cell r="O223">
            <v>842.66416666666657</v>
          </cell>
          <cell r="P223">
            <v>39605.215833333328</v>
          </cell>
          <cell r="Q223">
            <v>842.66416666666657</v>
          </cell>
          <cell r="R223">
            <v>1685.3283333333331</v>
          </cell>
          <cell r="S223">
            <v>38762.551666666666</v>
          </cell>
          <cell r="T223">
            <v>842.66416666666657</v>
          </cell>
          <cell r="U223">
            <v>2527.9924999999998</v>
          </cell>
          <cell r="V223">
            <v>37919.887499999997</v>
          </cell>
          <cell r="W223">
            <v>842.66416666666657</v>
          </cell>
          <cell r="X223">
            <v>3370.6566666666663</v>
          </cell>
          <cell r="Y223">
            <v>37077.223333333328</v>
          </cell>
          <cell r="Z223">
            <v>842.66416666666657</v>
          </cell>
          <cell r="AA223">
            <v>4213.3208333333332</v>
          </cell>
          <cell r="AB223">
            <v>36234.559166666666</v>
          </cell>
          <cell r="AC223">
            <v>842.66416666666657</v>
          </cell>
          <cell r="AD223">
            <v>5055.9849999999997</v>
          </cell>
          <cell r="AE223">
            <v>35391.894999999997</v>
          </cell>
          <cell r="AF223">
            <v>842.66416666666657</v>
          </cell>
          <cell r="AG223">
            <v>5898.6491666666661</v>
          </cell>
          <cell r="AH223">
            <v>34549.230833333335</v>
          </cell>
          <cell r="AI223">
            <v>842.66416666666657</v>
          </cell>
          <cell r="AJ223">
            <v>6741.3133333333326</v>
          </cell>
          <cell r="AK223">
            <v>33706.566666666666</v>
          </cell>
          <cell r="AL223">
            <v>842.66416666666657</v>
          </cell>
          <cell r="AM223">
            <v>7583.9774999999991</v>
          </cell>
          <cell r="AN223">
            <v>32863.902499999997</v>
          </cell>
          <cell r="AO223">
            <v>842.66416666666657</v>
          </cell>
          <cell r="AP223">
            <v>8426.6416666666664</v>
          </cell>
          <cell r="AQ223">
            <v>32021.238333333331</v>
          </cell>
          <cell r="AS223">
            <v>0.25</v>
          </cell>
          <cell r="AT223">
            <v>40447.879999999997</v>
          </cell>
          <cell r="AU223">
            <v>0</v>
          </cell>
          <cell r="AV223">
            <v>0</v>
          </cell>
          <cell r="AW223">
            <v>40447.879999999997</v>
          </cell>
        </row>
        <row r="224">
          <cell r="A224">
            <v>363</v>
          </cell>
          <cell r="B224" t="str">
            <v>NAVI DRILL TOOL ASYY 4 3/4 475X05</v>
          </cell>
          <cell r="C224" t="str">
            <v>475X05</v>
          </cell>
          <cell r="D224" t="str">
            <v>913003389</v>
          </cell>
          <cell r="E224" t="str">
            <v>COCA</v>
          </cell>
          <cell r="F224">
            <v>30</v>
          </cell>
          <cell r="G224">
            <v>6</v>
          </cell>
          <cell r="H224">
            <v>2001</v>
          </cell>
          <cell r="I224">
            <v>0.25</v>
          </cell>
          <cell r="J224">
            <v>32311.1</v>
          </cell>
          <cell r="Z224">
            <v>0</v>
          </cell>
          <cell r="AA224">
            <v>0</v>
          </cell>
          <cell r="AB224">
            <v>32311.1</v>
          </cell>
          <cell r="AC224">
            <v>673.14791666666667</v>
          </cell>
          <cell r="AD224">
            <v>673.14791666666667</v>
          </cell>
          <cell r="AE224">
            <v>31637.952083333334</v>
          </cell>
          <cell r="AF224">
            <v>673.14791666666667</v>
          </cell>
          <cell r="AG224">
            <v>1346.2958333333333</v>
          </cell>
          <cell r="AH224">
            <v>30964.804166666665</v>
          </cell>
          <cell r="AI224">
            <v>673.14791666666667</v>
          </cell>
          <cell r="AJ224">
            <v>2019.4437499999999</v>
          </cell>
          <cell r="AK224">
            <v>30291.65625</v>
          </cell>
          <cell r="AL224">
            <v>673.14791666666667</v>
          </cell>
          <cell r="AM224">
            <v>2692.5916666666667</v>
          </cell>
          <cell r="AN224">
            <v>29618.508333333331</v>
          </cell>
          <cell r="AO224">
            <v>673.14791666666667</v>
          </cell>
          <cell r="AP224">
            <v>3365.7395833333335</v>
          </cell>
          <cell r="AQ224">
            <v>28945.360416666666</v>
          </cell>
          <cell r="AS224">
            <v>0.25</v>
          </cell>
          <cell r="AT224">
            <v>32311.1</v>
          </cell>
        </row>
        <row r="225">
          <cell r="A225">
            <v>364</v>
          </cell>
          <cell r="B225" t="str">
            <v>NAVI DRILL TOOL ASYY 4 3/4 475X07</v>
          </cell>
          <cell r="C225" t="str">
            <v>475X07</v>
          </cell>
          <cell r="D225" t="str">
            <v>913003389</v>
          </cell>
          <cell r="E225" t="str">
            <v>COCA</v>
          </cell>
          <cell r="F225">
            <v>30</v>
          </cell>
          <cell r="G225">
            <v>6</v>
          </cell>
          <cell r="H225">
            <v>2001</v>
          </cell>
          <cell r="I225">
            <v>0.25</v>
          </cell>
          <cell r="J225">
            <v>38512.83</v>
          </cell>
          <cell r="Z225">
            <v>0</v>
          </cell>
          <cell r="AA225">
            <v>0</v>
          </cell>
          <cell r="AB225">
            <v>38512.83</v>
          </cell>
          <cell r="AC225">
            <v>802.35062500000004</v>
          </cell>
          <cell r="AD225">
            <v>802.35062500000004</v>
          </cell>
          <cell r="AE225">
            <v>37710.479375000003</v>
          </cell>
          <cell r="AF225">
            <v>802.35062500000004</v>
          </cell>
          <cell r="AG225">
            <v>1604.7012500000001</v>
          </cell>
          <cell r="AH225">
            <v>36908.128750000003</v>
          </cell>
          <cell r="AI225">
            <v>802.35062500000004</v>
          </cell>
          <cell r="AJ225">
            <v>2407.0518750000001</v>
          </cell>
          <cell r="AK225">
            <v>36105.778125000004</v>
          </cell>
          <cell r="AL225">
            <v>802.35062500000004</v>
          </cell>
          <cell r="AM225">
            <v>3209.4025000000001</v>
          </cell>
          <cell r="AN225">
            <v>35303.427500000005</v>
          </cell>
          <cell r="AO225">
            <v>802.35062500000004</v>
          </cell>
          <cell r="AP225">
            <v>4011.7531250000002</v>
          </cell>
          <cell r="AQ225">
            <v>34501.076874999999</v>
          </cell>
          <cell r="AS225">
            <v>0.25</v>
          </cell>
          <cell r="AT225">
            <v>38512.83</v>
          </cell>
        </row>
        <row r="226">
          <cell r="A226">
            <v>366</v>
          </cell>
          <cell r="B226" t="str">
            <v xml:space="preserve">MOTOR M1XL 6 3/4 91501 </v>
          </cell>
          <cell r="C226" t="str">
            <v>91501</v>
          </cell>
          <cell r="E226" t="str">
            <v>COCA</v>
          </cell>
          <cell r="F226">
            <v>30</v>
          </cell>
          <cell r="G226">
            <v>6</v>
          </cell>
          <cell r="H226">
            <v>2001</v>
          </cell>
          <cell r="I226">
            <v>0.25</v>
          </cell>
          <cell r="J226">
            <v>43508.24</v>
          </cell>
          <cell r="Z226">
            <v>0</v>
          </cell>
          <cell r="AA226">
            <v>0</v>
          </cell>
          <cell r="AB226">
            <v>43508.24</v>
          </cell>
          <cell r="AC226">
            <v>906.42166666666662</v>
          </cell>
          <cell r="AD226">
            <v>906.42166666666662</v>
          </cell>
          <cell r="AE226">
            <v>42601.818333333329</v>
          </cell>
          <cell r="AF226">
            <v>906.42166666666662</v>
          </cell>
          <cell r="AG226">
            <v>1812.8433333333332</v>
          </cell>
          <cell r="AH226">
            <v>41695.396666666667</v>
          </cell>
          <cell r="AI226">
            <v>906.42166666666662</v>
          </cell>
          <cell r="AJ226">
            <v>2719.2649999999999</v>
          </cell>
          <cell r="AK226">
            <v>40788.974999999999</v>
          </cell>
          <cell r="AL226">
            <v>906.42166666666662</v>
          </cell>
          <cell r="AM226">
            <v>3625.6866666666665</v>
          </cell>
          <cell r="AN226">
            <v>39882.55333333333</v>
          </cell>
          <cell r="AO226">
            <v>906.42166666666662</v>
          </cell>
          <cell r="AP226">
            <v>4532.1083333333336</v>
          </cell>
          <cell r="AQ226">
            <v>38976.131666666668</v>
          </cell>
          <cell r="AS226">
            <v>0.25</v>
          </cell>
          <cell r="AT226">
            <v>43112.62</v>
          </cell>
        </row>
        <row r="227">
          <cell r="A227">
            <v>367</v>
          </cell>
          <cell r="B227" t="str">
            <v>MOTOR M1XL 4 3/4 212</v>
          </cell>
          <cell r="C227" t="str">
            <v>212</v>
          </cell>
          <cell r="E227" t="str">
            <v>COCA</v>
          </cell>
          <cell r="F227">
            <v>30</v>
          </cell>
          <cell r="G227">
            <v>6</v>
          </cell>
          <cell r="H227">
            <v>2001</v>
          </cell>
          <cell r="I227">
            <v>0.25</v>
          </cell>
          <cell r="J227">
            <v>37477.68</v>
          </cell>
          <cell r="Z227">
            <v>0</v>
          </cell>
          <cell r="AA227">
            <v>0</v>
          </cell>
          <cell r="AB227">
            <v>37477.68</v>
          </cell>
          <cell r="AC227">
            <v>780.78499999999997</v>
          </cell>
          <cell r="AD227">
            <v>780.78499999999997</v>
          </cell>
          <cell r="AE227">
            <v>36696.894999999997</v>
          </cell>
          <cell r="AF227">
            <v>780.78499999999997</v>
          </cell>
          <cell r="AG227">
            <v>1561.57</v>
          </cell>
          <cell r="AH227">
            <v>35916.11</v>
          </cell>
          <cell r="AI227">
            <v>780.78499999999997</v>
          </cell>
          <cell r="AJ227">
            <v>2342.355</v>
          </cell>
          <cell r="AK227">
            <v>35135.324999999997</v>
          </cell>
          <cell r="AL227">
            <v>780.78499999999997</v>
          </cell>
          <cell r="AM227">
            <v>3123.14</v>
          </cell>
          <cell r="AN227">
            <v>34354.54</v>
          </cell>
          <cell r="AO227">
            <v>780.78499999999997</v>
          </cell>
          <cell r="AP227">
            <v>3903.9249999999997</v>
          </cell>
          <cell r="AQ227">
            <v>33573.754999999997</v>
          </cell>
          <cell r="AS227">
            <v>0.25</v>
          </cell>
          <cell r="AT227">
            <v>37330.76</v>
          </cell>
        </row>
        <row r="228">
          <cell r="A228">
            <v>368</v>
          </cell>
          <cell r="B228" t="str">
            <v>MOTOR ADM  4 3/4  311</v>
          </cell>
          <cell r="C228" t="str">
            <v>311</v>
          </cell>
          <cell r="E228" t="str">
            <v>COCA</v>
          </cell>
          <cell r="F228">
            <v>31</v>
          </cell>
          <cell r="G228">
            <v>7</v>
          </cell>
          <cell r="H228">
            <v>2001</v>
          </cell>
          <cell r="I228">
            <v>0.25</v>
          </cell>
          <cell r="J228">
            <v>32296.16</v>
          </cell>
          <cell r="AC228">
            <v>0</v>
          </cell>
          <cell r="AD228">
            <v>0</v>
          </cell>
          <cell r="AE228">
            <v>32296.16</v>
          </cell>
          <cell r="AF228">
            <v>672.8366666666667</v>
          </cell>
          <cell r="AG228">
            <v>672.8366666666667</v>
          </cell>
          <cell r="AH228">
            <v>31623.323333333334</v>
          </cell>
          <cell r="AI228">
            <v>672.8366666666667</v>
          </cell>
          <cell r="AJ228">
            <v>1345.6733333333334</v>
          </cell>
          <cell r="AK228">
            <v>30950.486666666668</v>
          </cell>
          <cell r="AL228">
            <v>672.8366666666667</v>
          </cell>
          <cell r="AM228">
            <v>2018.5100000000002</v>
          </cell>
          <cell r="AN228">
            <v>30277.65</v>
          </cell>
          <cell r="AO228">
            <v>672.8366666666667</v>
          </cell>
          <cell r="AP228">
            <v>2691.3466666666668</v>
          </cell>
          <cell r="AQ228">
            <v>29604.813333333332</v>
          </cell>
          <cell r="AS228">
            <v>0.25</v>
          </cell>
          <cell r="AT228">
            <v>32296.16</v>
          </cell>
        </row>
        <row r="229">
          <cell r="A229">
            <v>369</v>
          </cell>
          <cell r="B229" t="str">
            <v>MOTOR ADM  4 3/4  312</v>
          </cell>
          <cell r="C229" t="str">
            <v>312</v>
          </cell>
          <cell r="E229" t="str">
            <v>COCA</v>
          </cell>
          <cell r="F229">
            <v>31</v>
          </cell>
          <cell r="G229">
            <v>7</v>
          </cell>
          <cell r="H229">
            <v>2001</v>
          </cell>
          <cell r="I229">
            <v>0.25</v>
          </cell>
          <cell r="J229">
            <v>32655.439999999999</v>
          </cell>
          <cell r="AC229">
            <v>0</v>
          </cell>
          <cell r="AD229">
            <v>0</v>
          </cell>
          <cell r="AE229">
            <v>32655.439999999999</v>
          </cell>
          <cell r="AF229">
            <v>680.3216666666666</v>
          </cell>
          <cell r="AG229">
            <v>680.3216666666666</v>
          </cell>
          <cell r="AH229">
            <v>31975.118333333332</v>
          </cell>
          <cell r="AI229">
            <v>680.3216666666666</v>
          </cell>
          <cell r="AJ229">
            <v>1360.6433333333332</v>
          </cell>
          <cell r="AK229">
            <v>31294.796666666665</v>
          </cell>
          <cell r="AL229">
            <v>680.3216666666666</v>
          </cell>
          <cell r="AM229">
            <v>2040.9649999999997</v>
          </cell>
          <cell r="AN229">
            <v>30614.474999999999</v>
          </cell>
          <cell r="AO229">
            <v>680.3216666666666</v>
          </cell>
          <cell r="AP229">
            <v>2721.2866666666664</v>
          </cell>
          <cell r="AQ229">
            <v>29934.153333333332</v>
          </cell>
          <cell r="AS229">
            <v>0.25</v>
          </cell>
          <cell r="AT229">
            <v>32655.439999999999</v>
          </cell>
        </row>
        <row r="230">
          <cell r="A230">
            <v>379</v>
          </cell>
          <cell r="B230" t="str">
            <v>MOTOR  M1XL  9 1/2" 9131</v>
          </cell>
          <cell r="C230" t="str">
            <v>9131</v>
          </cell>
          <cell r="E230" t="str">
            <v>COCA</v>
          </cell>
          <cell r="F230">
            <v>30</v>
          </cell>
          <cell r="G230">
            <v>9</v>
          </cell>
          <cell r="H230">
            <v>2001</v>
          </cell>
          <cell r="I230">
            <v>0.25</v>
          </cell>
          <cell r="J230">
            <v>66158.399999999994</v>
          </cell>
          <cell r="AI230">
            <v>0</v>
          </cell>
          <cell r="AJ230">
            <v>0</v>
          </cell>
          <cell r="AK230">
            <v>66158.399999999994</v>
          </cell>
          <cell r="AL230">
            <v>1378.3</v>
          </cell>
          <cell r="AM230">
            <v>1378.3</v>
          </cell>
          <cell r="AN230">
            <v>64780.099999999991</v>
          </cell>
          <cell r="AO230">
            <v>1378.3</v>
          </cell>
          <cell r="AP230">
            <v>2756.6</v>
          </cell>
          <cell r="AQ230">
            <v>63401.799999999996</v>
          </cell>
          <cell r="AS230">
            <v>0.25</v>
          </cell>
          <cell r="AT230">
            <v>63130.76</v>
          </cell>
        </row>
        <row r="231">
          <cell r="A231">
            <v>380</v>
          </cell>
          <cell r="B231" t="str">
            <v>MOTOR M1ADM 6 3/4  91510</v>
          </cell>
          <cell r="C231" t="str">
            <v>91510</v>
          </cell>
          <cell r="E231" t="str">
            <v>COCA</v>
          </cell>
          <cell r="F231">
            <v>30</v>
          </cell>
          <cell r="G231">
            <v>9</v>
          </cell>
          <cell r="H231">
            <v>2001</v>
          </cell>
          <cell r="I231">
            <v>0.25</v>
          </cell>
          <cell r="J231">
            <v>40701.129999999997</v>
          </cell>
          <cell r="AI231">
            <v>0</v>
          </cell>
          <cell r="AJ231">
            <v>0</v>
          </cell>
          <cell r="AK231">
            <v>40701.129999999997</v>
          </cell>
          <cell r="AL231">
            <v>847.94020833333332</v>
          </cell>
          <cell r="AM231">
            <v>847.94020833333332</v>
          </cell>
          <cell r="AN231">
            <v>39853.189791666664</v>
          </cell>
          <cell r="AO231">
            <v>847.94020833333332</v>
          </cell>
          <cell r="AP231">
            <v>1695.8804166666666</v>
          </cell>
          <cell r="AQ231">
            <v>39005.249583333331</v>
          </cell>
          <cell r="AS231">
            <v>0.25</v>
          </cell>
          <cell r="AT231">
            <v>40557.589999999997</v>
          </cell>
        </row>
        <row r="233">
          <cell r="J233">
            <v>383067.48</v>
          </cell>
          <cell r="K233">
            <v>395.80458333333331</v>
          </cell>
          <cell r="L233">
            <v>3958.0458333333336</v>
          </cell>
          <cell r="M233">
            <v>55488.454166666663</v>
          </cell>
          <cell r="N233">
            <v>1238.46875</v>
          </cell>
          <cell r="O233">
            <v>5196.5145833333336</v>
          </cell>
          <cell r="P233">
            <v>54249.985416666663</v>
          </cell>
          <cell r="Q233">
            <v>1238.46875</v>
          </cell>
          <cell r="R233">
            <v>6434.9833333333336</v>
          </cell>
          <cell r="S233">
            <v>53011.516666666663</v>
          </cell>
          <cell r="T233">
            <v>1238.46875</v>
          </cell>
          <cell r="U233">
            <v>7673.4520833333336</v>
          </cell>
          <cell r="V233">
            <v>51773.047916666663</v>
          </cell>
          <cell r="W233">
            <v>1238.46875</v>
          </cell>
          <cell r="X233">
            <v>8911.9208333333336</v>
          </cell>
          <cell r="Y233">
            <v>50534.579166666663</v>
          </cell>
          <cell r="Z233">
            <v>1238.46875</v>
          </cell>
          <cell r="AA233">
            <v>10150.389583333334</v>
          </cell>
          <cell r="AB233">
            <v>201105.96041666667</v>
          </cell>
          <cell r="AC233">
            <v>4401.1739583333338</v>
          </cell>
          <cell r="AD233">
            <v>14551.563541666668</v>
          </cell>
          <cell r="AE233">
            <v>261656.38645833332</v>
          </cell>
          <cell r="AF233">
            <v>5754.3322916666675</v>
          </cell>
          <cell r="AG233">
            <v>20305.895833333332</v>
          </cell>
          <cell r="AH233">
            <v>255902.05416666664</v>
          </cell>
          <cell r="AI233">
            <v>5754.3322916666675</v>
          </cell>
          <cell r="AJ233">
            <v>26060.228124999998</v>
          </cell>
          <cell r="AK233">
            <v>357007.25187499996</v>
          </cell>
          <cell r="AL233">
            <v>7980.5725000000011</v>
          </cell>
          <cell r="AM233">
            <v>34040.800625000003</v>
          </cell>
          <cell r="AN233">
            <v>349026.67937499995</v>
          </cell>
          <cell r="AO233">
            <v>7980.5725000000011</v>
          </cell>
          <cell r="AP233">
            <v>42021.373124999998</v>
          </cell>
          <cell r="AQ233">
            <v>341046.106875</v>
          </cell>
          <cell r="AT233">
            <v>379353.76</v>
          </cell>
          <cell r="AU233">
            <v>395.80458333333331</v>
          </cell>
          <cell r="AV233">
            <v>3958.0458333333336</v>
          </cell>
          <cell r="AW233">
            <v>55488.454166666663</v>
          </cell>
        </row>
        <row r="235">
          <cell r="B235" t="str">
            <v>EQUIPO DRILLING SYSTEMS INT. TEMPORAL</v>
          </cell>
          <cell r="J235" t="str">
            <v>CTA 15891005</v>
          </cell>
        </row>
        <row r="236">
          <cell r="A236">
            <v>102</v>
          </cell>
          <cell r="B236" t="str">
            <v>MTR 062675 6 3/4 " NAVI DRILL MOTOR XL</v>
          </cell>
          <cell r="C236" t="str">
            <v>062675</v>
          </cell>
          <cell r="E236" t="str">
            <v>COCA</v>
          </cell>
          <cell r="F236">
            <v>30</v>
          </cell>
          <cell r="G236">
            <v>5</v>
          </cell>
          <cell r="H236">
            <v>98</v>
          </cell>
          <cell r="I236">
            <v>0.25</v>
          </cell>
          <cell r="J236">
            <v>46008.57</v>
          </cell>
          <cell r="K236">
            <v>958.51187500000003</v>
          </cell>
          <cell r="L236">
            <v>30672.38</v>
          </cell>
          <cell r="M236">
            <v>15336.19</v>
          </cell>
          <cell r="N236">
            <v>958.51187500000003</v>
          </cell>
          <cell r="O236">
            <v>31630.891875000001</v>
          </cell>
          <cell r="P236">
            <v>14377.678124999999</v>
          </cell>
          <cell r="Q236">
            <v>958.51187500000003</v>
          </cell>
          <cell r="R236">
            <v>32589.403750000001</v>
          </cell>
          <cell r="S236">
            <v>13419.166249999998</v>
          </cell>
          <cell r="T236">
            <v>958.51187500000003</v>
          </cell>
          <cell r="U236">
            <v>33547.915625000001</v>
          </cell>
          <cell r="V236">
            <v>12460.654374999998</v>
          </cell>
          <cell r="W236">
            <v>958.51187500000003</v>
          </cell>
          <cell r="X236">
            <v>34506.427499999998</v>
          </cell>
          <cell r="Y236">
            <v>11502.142500000002</v>
          </cell>
          <cell r="Z236">
            <v>958.51187500000003</v>
          </cell>
          <cell r="AA236">
            <v>35464.939374999994</v>
          </cell>
          <cell r="AB236">
            <v>10543.630625000005</v>
          </cell>
          <cell r="AC236">
            <v>958.51187500000003</v>
          </cell>
          <cell r="AD236">
            <v>36423.451249999991</v>
          </cell>
          <cell r="AE236">
            <v>9585.1187500000087</v>
          </cell>
          <cell r="AF236">
            <v>958.51187500000003</v>
          </cell>
          <cell r="AG236">
            <v>37381.963124999987</v>
          </cell>
          <cell r="AH236">
            <v>8626.6068750000122</v>
          </cell>
          <cell r="AI236">
            <v>958.51187500000003</v>
          </cell>
          <cell r="AJ236">
            <v>38340.474999999984</v>
          </cell>
          <cell r="AK236">
            <v>7668.0950000000157</v>
          </cell>
          <cell r="AL236">
            <v>958.51187500000003</v>
          </cell>
          <cell r="AM236">
            <v>39298.986874999981</v>
          </cell>
          <cell r="AN236">
            <v>6709.5831250000192</v>
          </cell>
          <cell r="AO236">
            <v>958.51187500000003</v>
          </cell>
          <cell r="AP236">
            <v>40257.498749999977</v>
          </cell>
          <cell r="AQ236">
            <v>5751.0712500000227</v>
          </cell>
          <cell r="AS236">
            <v>0.25278250676104808</v>
          </cell>
          <cell r="AT236">
            <v>44258.835888489615</v>
          </cell>
          <cell r="AU236">
            <v>932.32162351818704</v>
          </cell>
          <cell r="AV236">
            <v>29196.5899121986</v>
          </cell>
          <cell r="AW236">
            <v>14917.145976291002</v>
          </cell>
        </row>
        <row r="237">
          <cell r="A237">
            <v>104</v>
          </cell>
          <cell r="B237" t="str">
            <v>MTR 88430 8" TL- ASSY NDS W/OPTIONS</v>
          </cell>
          <cell r="C237" t="str">
            <v>80430</v>
          </cell>
          <cell r="E237" t="str">
            <v>COCA</v>
          </cell>
          <cell r="F237">
            <v>30</v>
          </cell>
          <cell r="G237">
            <v>5</v>
          </cell>
          <cell r="H237">
            <v>98</v>
          </cell>
          <cell r="I237">
            <v>0.25</v>
          </cell>
          <cell r="J237">
            <v>70818.5</v>
          </cell>
          <cell r="K237">
            <v>1475.3854166666667</v>
          </cell>
          <cell r="L237">
            <v>47212.333333333321</v>
          </cell>
          <cell r="M237">
            <v>23606.166666666679</v>
          </cell>
          <cell r="N237">
            <v>1475.3854166666667</v>
          </cell>
          <cell r="O237">
            <v>48687.718749999985</v>
          </cell>
          <cell r="P237">
            <v>22130.781250000015</v>
          </cell>
          <cell r="Q237">
            <v>1475.3854166666667</v>
          </cell>
          <cell r="R237">
            <v>50163.10416666665</v>
          </cell>
          <cell r="S237">
            <v>20655.39583333335</v>
          </cell>
          <cell r="T237">
            <v>1475.3854166666667</v>
          </cell>
          <cell r="U237">
            <v>51638.489583333314</v>
          </cell>
          <cell r="V237">
            <v>19180.010416666686</v>
          </cell>
          <cell r="W237">
            <v>1475.3854166666667</v>
          </cell>
          <cell r="X237">
            <v>53113.874999999978</v>
          </cell>
          <cell r="Y237">
            <v>17704.625000000022</v>
          </cell>
          <cell r="Z237">
            <v>1475.3854166666667</v>
          </cell>
          <cell r="AA237">
            <v>54589.260416666642</v>
          </cell>
          <cell r="AB237">
            <v>16229.239583333358</v>
          </cell>
          <cell r="AC237">
            <v>1475.3854166666667</v>
          </cell>
          <cell r="AD237">
            <v>56064.645833333307</v>
          </cell>
          <cell r="AE237">
            <v>14753.854166666693</v>
          </cell>
          <cell r="AF237">
            <v>1475.3854166666667</v>
          </cell>
          <cell r="AG237">
            <v>57540.031249999971</v>
          </cell>
          <cell r="AH237">
            <v>13278.468750000029</v>
          </cell>
          <cell r="AI237">
            <v>1475.3854166666667</v>
          </cell>
          <cell r="AJ237">
            <v>59015.416666666635</v>
          </cell>
          <cell r="AK237">
            <v>11803.083333333365</v>
          </cell>
          <cell r="AL237">
            <v>1475.3854166666667</v>
          </cell>
          <cell r="AM237">
            <v>60490.802083333299</v>
          </cell>
          <cell r="AN237">
            <v>10327.697916666701</v>
          </cell>
          <cell r="AO237">
            <v>1475.3854166666667</v>
          </cell>
          <cell r="AP237">
            <v>61966.187499999964</v>
          </cell>
          <cell r="AQ237">
            <v>8852.3125000000364</v>
          </cell>
          <cell r="AS237">
            <v>0.25278250675185648</v>
          </cell>
          <cell r="AT237">
            <v>68125.236081318391</v>
          </cell>
          <cell r="AU237">
            <v>1435.0723291414738</v>
          </cell>
          <cell r="AV237">
            <v>45018.978815054805</v>
          </cell>
          <cell r="AW237">
            <v>22961.157266263566</v>
          </cell>
        </row>
        <row r="238">
          <cell r="A238">
            <v>105</v>
          </cell>
          <cell r="B238" t="str">
            <v>MTR 88324  8" TL-ASSY NDS W/OPTIONS</v>
          </cell>
          <cell r="C238">
            <v>88324</v>
          </cell>
          <cell r="E238" t="str">
            <v>COCA</v>
          </cell>
          <cell r="F238">
            <v>30</v>
          </cell>
          <cell r="G238">
            <v>5</v>
          </cell>
          <cell r="H238">
            <v>98</v>
          </cell>
          <cell r="I238">
            <v>0.25</v>
          </cell>
          <cell r="J238">
            <v>65025.43</v>
          </cell>
          <cell r="K238">
            <v>1354.6964583333333</v>
          </cell>
          <cell r="L238">
            <v>43350.286666666645</v>
          </cell>
          <cell r="M238">
            <v>21675.143333333355</v>
          </cell>
          <cell r="N238">
            <v>1354.6964583333333</v>
          </cell>
          <cell r="O238">
            <v>44704.983124999977</v>
          </cell>
          <cell r="P238">
            <v>20320.446875000023</v>
          </cell>
          <cell r="Q238">
            <v>1354.6964583333333</v>
          </cell>
          <cell r="R238">
            <v>46059.679583333309</v>
          </cell>
          <cell r="S238">
            <v>18965.750416666691</v>
          </cell>
          <cell r="T238">
            <v>1354.6964583333333</v>
          </cell>
          <cell r="U238">
            <v>47414.376041666641</v>
          </cell>
          <cell r="V238">
            <v>17611.053958333359</v>
          </cell>
          <cell r="W238">
            <v>1354.6964583333333</v>
          </cell>
          <cell r="X238">
            <v>48769.072499999973</v>
          </cell>
          <cell r="Y238">
            <v>16256.357500000027</v>
          </cell>
          <cell r="Z238">
            <v>1354.6964583333333</v>
          </cell>
          <cell r="AA238">
            <v>50123.768958333305</v>
          </cell>
          <cell r="AB238">
            <v>14901.661041666695</v>
          </cell>
          <cell r="AC238">
            <v>1354.6964583333333</v>
          </cell>
          <cell r="AD238">
            <v>51478.465416666637</v>
          </cell>
          <cell r="AE238">
            <v>13546.964583333363</v>
          </cell>
          <cell r="AF238">
            <v>1354.6964583333333</v>
          </cell>
          <cell r="AG238">
            <v>52833.161874999969</v>
          </cell>
          <cell r="AH238">
            <v>12192.268125000031</v>
          </cell>
          <cell r="AI238">
            <v>1354.6964583333333</v>
          </cell>
          <cell r="AJ238">
            <v>54187.858333333301</v>
          </cell>
          <cell r="AK238">
            <v>10837.571666666699</v>
          </cell>
          <cell r="AL238">
            <v>1354.6964583333333</v>
          </cell>
          <cell r="AM238">
            <v>55542.554791666633</v>
          </cell>
          <cell r="AN238">
            <v>9482.8752083333675</v>
          </cell>
          <cell r="AO238">
            <v>1354.6964583333333</v>
          </cell>
          <cell r="AP238">
            <v>56897.251249999965</v>
          </cell>
          <cell r="AQ238">
            <v>8128.1787500000355</v>
          </cell>
          <cell r="AS238">
            <v>0.25278250675496078</v>
          </cell>
          <cell r="AT238">
            <v>62552.47780923744</v>
          </cell>
          <cell r="AU238">
            <v>1317.6810120294249</v>
          </cell>
          <cell r="AV238">
            <v>41324.481616766599</v>
          </cell>
          <cell r="AW238">
            <v>21082.896192470806</v>
          </cell>
        </row>
        <row r="239">
          <cell r="A239">
            <v>106</v>
          </cell>
          <cell r="B239" t="str">
            <v>MTR 91503  6-3/4 M1XL MOTOR 1 AKO 8-3/8 UBHS</v>
          </cell>
          <cell r="C239">
            <v>91503</v>
          </cell>
          <cell r="D239">
            <v>913003351</v>
          </cell>
          <cell r="E239" t="str">
            <v>COCA</v>
          </cell>
          <cell r="F239">
            <v>30</v>
          </cell>
          <cell r="G239">
            <v>6</v>
          </cell>
          <cell r="H239">
            <v>98</v>
          </cell>
          <cell r="I239">
            <v>0.25</v>
          </cell>
          <cell r="J239">
            <v>49598.29</v>
          </cell>
          <cell r="K239">
            <v>1033.2977083333333</v>
          </cell>
          <cell r="L239">
            <v>32032.228958333308</v>
          </cell>
          <cell r="M239">
            <v>17566.061041666693</v>
          </cell>
          <cell r="N239">
            <v>1033.2977083333333</v>
          </cell>
          <cell r="O239">
            <v>33065.526666666643</v>
          </cell>
          <cell r="P239">
            <v>16532.763333333358</v>
          </cell>
          <cell r="Q239">
            <v>1033.2977083333333</v>
          </cell>
          <cell r="R239">
            <v>34098.824374999975</v>
          </cell>
          <cell r="S239">
            <v>15499.465625000026</v>
          </cell>
          <cell r="T239">
            <v>1033.2977083333333</v>
          </cell>
          <cell r="U239">
            <v>35132.122083333306</v>
          </cell>
          <cell r="V239">
            <v>14466.167916666695</v>
          </cell>
          <cell r="W239">
            <v>1033.2977083333333</v>
          </cell>
          <cell r="X239">
            <v>36165.419791666638</v>
          </cell>
          <cell r="Y239">
            <v>13432.870208333363</v>
          </cell>
          <cell r="Z239">
            <v>1033.2977083333333</v>
          </cell>
          <cell r="AA239">
            <v>37198.71749999997</v>
          </cell>
          <cell r="AB239">
            <v>12399.572500000031</v>
          </cell>
          <cell r="AC239">
            <v>1033.2977083333333</v>
          </cell>
          <cell r="AD239">
            <v>38232.015208333301</v>
          </cell>
          <cell r="AE239">
            <v>11366.274791666699</v>
          </cell>
          <cell r="AF239">
            <v>1033.2977083333333</v>
          </cell>
          <cell r="AG239">
            <v>39265.312916666633</v>
          </cell>
          <cell r="AH239">
            <v>10332.977083333368</v>
          </cell>
          <cell r="AI239">
            <v>1033.2977083333333</v>
          </cell>
          <cell r="AJ239">
            <v>40298.610624999965</v>
          </cell>
          <cell r="AK239">
            <v>9299.6793750000361</v>
          </cell>
          <cell r="AL239">
            <v>1033.2977083333333</v>
          </cell>
          <cell r="AM239">
            <v>41331.908333333296</v>
          </cell>
          <cell r="AN239">
            <v>8266.3816666667044</v>
          </cell>
          <cell r="AO239">
            <v>1033.2977083333333</v>
          </cell>
          <cell r="AP239">
            <v>42365.206041666628</v>
          </cell>
          <cell r="AQ239">
            <v>7233.0839583333727</v>
          </cell>
          <cell r="AS239">
            <v>0.25259140693089294</v>
          </cell>
          <cell r="AT239">
            <v>50838.724325332769</v>
          </cell>
          <cell r="AU239">
            <v>1070.1187419923012</v>
          </cell>
          <cell r="AV239">
            <v>32501.605711463602</v>
          </cell>
          <cell r="AW239">
            <v>18192.018613869124</v>
          </cell>
        </row>
        <row r="240">
          <cell r="A240">
            <v>107</v>
          </cell>
          <cell r="B240" t="str">
            <v>MOTOR  91505 TOOL ASSY W/OPTIONS</v>
          </cell>
          <cell r="C240">
            <v>91505</v>
          </cell>
          <cell r="D240">
            <v>913003351</v>
          </cell>
          <cell r="E240" t="str">
            <v>COCA</v>
          </cell>
          <cell r="F240">
            <v>30</v>
          </cell>
          <cell r="G240">
            <v>6</v>
          </cell>
          <cell r="H240">
            <v>98</v>
          </cell>
          <cell r="I240">
            <v>0.25</v>
          </cell>
          <cell r="J240">
            <v>49612.33</v>
          </cell>
          <cell r="K240">
            <v>1033.5902083333333</v>
          </cell>
          <cell r="L240">
            <v>32041.296458333356</v>
          </cell>
          <cell r="M240">
            <v>17571.033541666646</v>
          </cell>
          <cell r="N240">
            <v>1033.5902083333333</v>
          </cell>
          <cell r="O240">
            <v>33074.886666666687</v>
          </cell>
          <cell r="P240">
            <v>16537.443333333315</v>
          </cell>
          <cell r="Q240">
            <v>1033.5902083333333</v>
          </cell>
          <cell r="R240">
            <v>34108.476875000022</v>
          </cell>
          <cell r="S240">
            <v>15503.85312499998</v>
          </cell>
          <cell r="T240">
            <v>1033.5902083333333</v>
          </cell>
          <cell r="U240">
            <v>35142.067083333357</v>
          </cell>
          <cell r="V240">
            <v>14470.262916666645</v>
          </cell>
          <cell r="W240">
            <v>1033.5902083333333</v>
          </cell>
          <cell r="X240">
            <v>36175.657291666692</v>
          </cell>
          <cell r="Y240">
            <v>13436.67270833331</v>
          </cell>
          <cell r="Z240">
            <v>1033.5902083333333</v>
          </cell>
          <cell r="AA240">
            <v>37209.247500000027</v>
          </cell>
          <cell r="AB240">
            <v>12403.082499999975</v>
          </cell>
          <cell r="AC240">
            <v>1033.5902083333333</v>
          </cell>
          <cell r="AD240">
            <v>38242.837708333362</v>
          </cell>
          <cell r="AE240">
            <v>11369.49229166664</v>
          </cell>
          <cell r="AF240">
            <v>1033.5902083333333</v>
          </cell>
          <cell r="AG240">
            <v>39276.427916666697</v>
          </cell>
          <cell r="AH240">
            <v>10335.902083333305</v>
          </cell>
          <cell r="AI240">
            <v>1033.5902083333333</v>
          </cell>
          <cell r="AJ240">
            <v>40310.018125000031</v>
          </cell>
          <cell r="AK240">
            <v>9302.3118749999703</v>
          </cell>
          <cell r="AL240">
            <v>1033.5902083333333</v>
          </cell>
          <cell r="AM240">
            <v>41343.608333333366</v>
          </cell>
          <cell r="AN240">
            <v>8268.7216666666354</v>
          </cell>
          <cell r="AO240">
            <v>1033.5902083333333</v>
          </cell>
          <cell r="AP240">
            <v>42377.198541666701</v>
          </cell>
          <cell r="AQ240">
            <v>7235.1314583333005</v>
          </cell>
          <cell r="AS240">
            <v>0.25259140694132237</v>
          </cell>
          <cell r="AT240">
            <v>49517.363056987859</v>
          </cell>
          <cell r="AU240">
            <v>1042.3050335490686</v>
          </cell>
          <cell r="AV240">
            <v>31798.177486653705</v>
          </cell>
          <cell r="AW240">
            <v>17719.185570334153</v>
          </cell>
        </row>
        <row r="241">
          <cell r="A241">
            <v>108</v>
          </cell>
          <cell r="B241" t="str">
            <v>MOTOR 91506 TOOL ASSY W/OPTIONS</v>
          </cell>
          <cell r="C241">
            <v>91506</v>
          </cell>
          <cell r="D241">
            <v>913003351</v>
          </cell>
          <cell r="E241" t="str">
            <v>COCA</v>
          </cell>
          <cell r="F241">
            <v>30</v>
          </cell>
          <cell r="G241">
            <v>6</v>
          </cell>
          <cell r="H241">
            <v>98</v>
          </cell>
          <cell r="I241">
            <v>0.25</v>
          </cell>
          <cell r="J241">
            <v>53378.84</v>
          </cell>
          <cell r="K241">
            <v>1112.0591666666667</v>
          </cell>
          <cell r="L241">
            <v>34473.834166666653</v>
          </cell>
          <cell r="M241">
            <v>18905.005833333344</v>
          </cell>
          <cell r="N241">
            <v>1112.0591666666667</v>
          </cell>
          <cell r="O241">
            <v>35585.893333333319</v>
          </cell>
          <cell r="P241">
            <v>17792.946666666678</v>
          </cell>
          <cell r="Q241">
            <v>1112.0591666666667</v>
          </cell>
          <cell r="R241">
            <v>36697.952499999985</v>
          </cell>
          <cell r="S241">
            <v>16680.887500000012</v>
          </cell>
          <cell r="T241">
            <v>1112.0591666666667</v>
          </cell>
          <cell r="U241">
            <v>37810.011666666651</v>
          </cell>
          <cell r="V241">
            <v>15568.828333333346</v>
          </cell>
          <cell r="W241">
            <v>1112.0591666666667</v>
          </cell>
          <cell r="X241">
            <v>38922.070833333317</v>
          </cell>
          <cell r="Y241">
            <v>14456.76916666668</v>
          </cell>
          <cell r="Z241">
            <v>1112.0591666666667</v>
          </cell>
          <cell r="AA241">
            <v>40034.129999999983</v>
          </cell>
          <cell r="AB241">
            <v>13344.710000000014</v>
          </cell>
          <cell r="AC241">
            <v>1112.0591666666667</v>
          </cell>
          <cell r="AD241">
            <v>41146.189166666649</v>
          </cell>
          <cell r="AE241">
            <v>12232.650833333348</v>
          </cell>
          <cell r="AF241">
            <v>1112.0591666666667</v>
          </cell>
          <cell r="AG241">
            <v>42258.248333333315</v>
          </cell>
          <cell r="AH241">
            <v>11120.591666666682</v>
          </cell>
          <cell r="AI241">
            <v>1112.0591666666667</v>
          </cell>
          <cell r="AJ241">
            <v>43370.307499999981</v>
          </cell>
          <cell r="AK241">
            <v>10008.532500000016</v>
          </cell>
          <cell r="AL241">
            <v>1112.0591666666667</v>
          </cell>
          <cell r="AM241">
            <v>44482.366666666647</v>
          </cell>
          <cell r="AN241">
            <v>8896.4733333333497</v>
          </cell>
          <cell r="AO241">
            <v>1112.0591666666667</v>
          </cell>
          <cell r="AP241">
            <v>45594.425833333313</v>
          </cell>
          <cell r="AQ241">
            <v>7784.4141666666837</v>
          </cell>
          <cell r="AS241">
            <v>0.25259140692879711</v>
          </cell>
          <cell r="AT241">
            <v>53276.665033599631</v>
          </cell>
          <cell r="AU241">
            <v>1121.4356481092652</v>
          </cell>
          <cell r="AV241">
            <v>34212.259015742115</v>
          </cell>
          <cell r="AW241">
            <v>19064.406017857516</v>
          </cell>
        </row>
        <row r="242">
          <cell r="A242">
            <v>109</v>
          </cell>
          <cell r="B242" t="str">
            <v>MOTOR 92115  8" M1XL AKO MOTOR SET</v>
          </cell>
          <cell r="C242">
            <v>92115</v>
          </cell>
          <cell r="D242">
            <v>913003380</v>
          </cell>
          <cell r="E242" t="str">
            <v>COCA</v>
          </cell>
          <cell r="F242">
            <v>30</v>
          </cell>
          <cell r="G242">
            <v>6</v>
          </cell>
          <cell r="H242">
            <v>98</v>
          </cell>
          <cell r="I242">
            <v>0.25</v>
          </cell>
          <cell r="J242">
            <v>59991.4</v>
          </cell>
          <cell r="K242">
            <v>1249.8208333333334</v>
          </cell>
          <cell r="L242">
            <v>38744.445833333346</v>
          </cell>
          <cell r="M242">
            <v>21246.954166666656</v>
          </cell>
          <cell r="N242">
            <v>1249.8208333333334</v>
          </cell>
          <cell r="O242">
            <v>39994.266666666677</v>
          </cell>
          <cell r="P242">
            <v>19997.133333333324</v>
          </cell>
          <cell r="Q242">
            <v>1249.8208333333334</v>
          </cell>
          <cell r="R242">
            <v>41244.087500000009</v>
          </cell>
          <cell r="S242">
            <v>18747.312499999993</v>
          </cell>
          <cell r="T242">
            <v>1249.8208333333334</v>
          </cell>
          <cell r="U242">
            <v>42493.90833333334</v>
          </cell>
          <cell r="V242">
            <v>17497.491666666661</v>
          </cell>
          <cell r="W242">
            <v>1249.8208333333334</v>
          </cell>
          <cell r="X242">
            <v>43743.729166666672</v>
          </cell>
          <cell r="Y242">
            <v>16247.67083333333</v>
          </cell>
          <cell r="Z242">
            <v>1249.8208333333334</v>
          </cell>
          <cell r="AA242">
            <v>44993.55</v>
          </cell>
          <cell r="AB242">
            <v>14997.849999999999</v>
          </cell>
          <cell r="AC242">
            <v>1249.8208333333334</v>
          </cell>
          <cell r="AD242">
            <v>46243.370833333334</v>
          </cell>
          <cell r="AE242">
            <v>13748.029166666667</v>
          </cell>
          <cell r="AF242">
            <v>1249.8208333333334</v>
          </cell>
          <cell r="AG242">
            <v>47493.191666666666</v>
          </cell>
          <cell r="AH242">
            <v>12498.208333333336</v>
          </cell>
          <cell r="AI242">
            <v>1249.8208333333334</v>
          </cell>
          <cell r="AJ242">
            <v>48743.012499999997</v>
          </cell>
          <cell r="AK242">
            <v>11248.387500000004</v>
          </cell>
          <cell r="AL242">
            <v>1249.8208333333334</v>
          </cell>
          <cell r="AM242">
            <v>49992.833333333328</v>
          </cell>
          <cell r="AN242">
            <v>9998.566666666673</v>
          </cell>
          <cell r="AO242">
            <v>1249.8208333333334</v>
          </cell>
          <cell r="AP242">
            <v>51242.65416666666</v>
          </cell>
          <cell r="AQ242">
            <v>8748.7458333333416</v>
          </cell>
          <cell r="AS242">
            <v>0.25259140692441295</v>
          </cell>
          <cell r="AT242">
            <v>59876.569373854552</v>
          </cell>
          <cell r="AU242">
            <v>1260.3589083290949</v>
          </cell>
          <cell r="AV242">
            <v>38450.467932259926</v>
          </cell>
          <cell r="AW242">
            <v>21426.101441594627</v>
          </cell>
        </row>
        <row r="243">
          <cell r="A243">
            <v>110</v>
          </cell>
          <cell r="B243" t="str">
            <v>MOTOR MUD 9 1/2 M1XL  9.2803</v>
          </cell>
          <cell r="C243" t="str">
            <v>92803</v>
          </cell>
          <cell r="D243">
            <v>913003352</v>
          </cell>
          <cell r="E243" t="str">
            <v>COCA</v>
          </cell>
          <cell r="F243">
            <v>30</v>
          </cell>
          <cell r="G243">
            <v>8</v>
          </cell>
          <cell r="H243">
            <v>99</v>
          </cell>
          <cell r="I243">
            <v>0.25</v>
          </cell>
          <cell r="J243">
            <v>70689.350000000006</v>
          </cell>
          <cell r="K243">
            <v>1472.6947916666668</v>
          </cell>
          <cell r="L243">
            <v>25035.811458333344</v>
          </cell>
          <cell r="M243">
            <v>45653.538541666661</v>
          </cell>
          <cell r="N243">
            <v>1472.6947916666668</v>
          </cell>
          <cell r="O243">
            <v>26508.506250000013</v>
          </cell>
          <cell r="P243">
            <v>44180.843749999993</v>
          </cell>
          <cell r="Q243">
            <v>1472.6947916666668</v>
          </cell>
          <cell r="R243">
            <v>27981.201041666682</v>
          </cell>
          <cell r="S243">
            <v>42708.148958333324</v>
          </cell>
          <cell r="T243">
            <v>1472.6947916666668</v>
          </cell>
          <cell r="U243">
            <v>29453.89583333335</v>
          </cell>
          <cell r="V243">
            <v>41235.454166666656</v>
          </cell>
          <cell r="W243">
            <v>1472.6947916666668</v>
          </cell>
          <cell r="X243">
            <v>30926.590625000019</v>
          </cell>
          <cell r="Y243">
            <v>39762.759374999987</v>
          </cell>
          <cell r="Z243">
            <v>1472.6947916666668</v>
          </cell>
          <cell r="AA243">
            <v>32399.285416666688</v>
          </cell>
          <cell r="AB243">
            <v>38290.064583333318</v>
          </cell>
          <cell r="AC243">
            <v>1472.6947916666668</v>
          </cell>
          <cell r="AD243">
            <v>33871.980208333356</v>
          </cell>
          <cell r="AE243">
            <v>36817.36979166665</v>
          </cell>
          <cell r="AF243">
            <v>1472.6947916666668</v>
          </cell>
          <cell r="AG243">
            <v>35344.675000000025</v>
          </cell>
          <cell r="AH243">
            <v>35344.674999999981</v>
          </cell>
          <cell r="AI243">
            <v>1472.6947916666668</v>
          </cell>
          <cell r="AJ243">
            <v>36817.369791666693</v>
          </cell>
          <cell r="AK243">
            <v>33871.980208333312</v>
          </cell>
          <cell r="AL243">
            <v>1472.6947916666668</v>
          </cell>
          <cell r="AM243">
            <v>38290.064583333362</v>
          </cell>
          <cell r="AN243">
            <v>32399.285416666644</v>
          </cell>
          <cell r="AO243">
            <v>1472.6947916666668</v>
          </cell>
          <cell r="AP243">
            <v>39762.759375000031</v>
          </cell>
          <cell r="AQ243">
            <v>30926.590624999975</v>
          </cell>
          <cell r="AS243">
            <v>0.25054929869284542</v>
          </cell>
          <cell r="AT243">
            <v>79141.663318593404</v>
          </cell>
          <cell r="AU243">
            <v>1652.4073534882389</v>
          </cell>
          <cell r="AV243">
            <v>27917.03536045798</v>
          </cell>
          <cell r="AW243">
            <v>51224.627958135425</v>
          </cell>
        </row>
        <row r="244">
          <cell r="A244">
            <v>111</v>
          </cell>
          <cell r="B244" t="str">
            <v>MOTOR MUD 9 1/2 M1XL  9130</v>
          </cell>
          <cell r="C244">
            <v>9130</v>
          </cell>
          <cell r="E244" t="str">
            <v>COCA</v>
          </cell>
          <cell r="F244">
            <v>30</v>
          </cell>
          <cell r="G244">
            <v>8</v>
          </cell>
          <cell r="H244">
            <v>99</v>
          </cell>
          <cell r="I244">
            <v>0.25</v>
          </cell>
          <cell r="J244">
            <v>67592.25</v>
          </cell>
          <cell r="K244">
            <v>1408.171875</v>
          </cell>
          <cell r="L244">
            <v>23938.921875</v>
          </cell>
          <cell r="M244">
            <v>43653.328125</v>
          </cell>
          <cell r="N244">
            <v>1408.171875</v>
          </cell>
          <cell r="O244">
            <v>25347.09375</v>
          </cell>
          <cell r="P244">
            <v>42245.15625</v>
          </cell>
          <cell r="Q244">
            <v>1408.171875</v>
          </cell>
          <cell r="R244">
            <v>26755.265625</v>
          </cell>
          <cell r="S244">
            <v>40836.984375</v>
          </cell>
          <cell r="T244">
            <v>1408.171875</v>
          </cell>
          <cell r="U244">
            <v>28163.4375</v>
          </cell>
          <cell r="V244">
            <v>39428.8125</v>
          </cell>
          <cell r="W244">
            <v>1408.171875</v>
          </cell>
          <cell r="X244">
            <v>29571.609375</v>
          </cell>
          <cell r="Y244">
            <v>38020.640625</v>
          </cell>
          <cell r="Z244">
            <v>1408.171875</v>
          </cell>
          <cell r="AA244">
            <v>30979.78125</v>
          </cell>
          <cell r="AB244">
            <v>36612.46875</v>
          </cell>
          <cell r="AC244">
            <v>1408.171875</v>
          </cell>
          <cell r="AD244">
            <v>32387.953125</v>
          </cell>
          <cell r="AE244">
            <v>35204.296875</v>
          </cell>
          <cell r="AF244">
            <v>1408.171875</v>
          </cell>
          <cell r="AG244">
            <v>33796.125</v>
          </cell>
          <cell r="AH244">
            <v>33796.125</v>
          </cell>
          <cell r="AI244">
            <v>1408.171875</v>
          </cell>
          <cell r="AJ244">
            <v>35204.296875</v>
          </cell>
          <cell r="AK244">
            <v>32387.953125</v>
          </cell>
          <cell r="AL244">
            <v>1408.171875</v>
          </cell>
          <cell r="AM244">
            <v>36612.46875</v>
          </cell>
          <cell r="AN244">
            <v>30979.78125</v>
          </cell>
          <cell r="AO244">
            <v>1408.171875</v>
          </cell>
          <cell r="AP244">
            <v>38020.640625</v>
          </cell>
          <cell r="AQ244">
            <v>29571.609375</v>
          </cell>
          <cell r="AS244">
            <v>0.25054929869545312</v>
          </cell>
          <cell r="AT244">
            <v>75674.238339463351</v>
          </cell>
          <cell r="AU244">
            <v>1580.0106121054262</v>
          </cell>
          <cell r="AV244">
            <v>26693.909364195148</v>
          </cell>
          <cell r="AW244">
            <v>48980.328975268203</v>
          </cell>
        </row>
        <row r="245">
          <cell r="A245">
            <v>112</v>
          </cell>
          <cell r="B245" t="str">
            <v>MOTOR  16838 BHI TI 8.00  913003016</v>
          </cell>
          <cell r="C245">
            <v>16838</v>
          </cell>
          <cell r="D245">
            <v>913003016</v>
          </cell>
          <cell r="E245" t="str">
            <v>COCA</v>
          </cell>
          <cell r="F245">
            <v>30</v>
          </cell>
          <cell r="G245">
            <v>9</v>
          </cell>
          <cell r="H245">
            <v>99</v>
          </cell>
          <cell r="I245">
            <v>0.25</v>
          </cell>
          <cell r="J245">
            <v>10347.6</v>
          </cell>
          <cell r="K245">
            <v>215.57499999999999</v>
          </cell>
          <cell r="L245">
            <v>3449.2</v>
          </cell>
          <cell r="M245">
            <v>6898.4</v>
          </cell>
          <cell r="N245">
            <v>215.57500000000002</v>
          </cell>
          <cell r="O245">
            <v>3664.7749999999996</v>
          </cell>
          <cell r="P245">
            <v>6682.8250000000007</v>
          </cell>
          <cell r="Q245">
            <v>215.57500000000002</v>
          </cell>
          <cell r="R245">
            <v>3880.3499999999995</v>
          </cell>
          <cell r="S245">
            <v>6467.2500000000009</v>
          </cell>
          <cell r="T245">
            <v>215.57500000000002</v>
          </cell>
          <cell r="U245">
            <v>4095.9249999999993</v>
          </cell>
          <cell r="V245">
            <v>6251.6750000000011</v>
          </cell>
          <cell r="W245">
            <v>215.57500000000002</v>
          </cell>
          <cell r="X245">
            <v>4311.4999999999991</v>
          </cell>
          <cell r="Y245">
            <v>6036.1000000000013</v>
          </cell>
          <cell r="Z245">
            <v>215.57500000000002</v>
          </cell>
          <cell r="AA245">
            <v>4527.0749999999989</v>
          </cell>
          <cell r="AB245">
            <v>5820.5250000000015</v>
          </cell>
          <cell r="AC245">
            <v>215.57500000000002</v>
          </cell>
          <cell r="AD245">
            <v>4742.6499999999987</v>
          </cell>
          <cell r="AE245">
            <v>5604.9500000000016</v>
          </cell>
          <cell r="AF245">
            <v>215.57500000000002</v>
          </cell>
          <cell r="AG245">
            <v>4958.2249999999985</v>
          </cell>
          <cell r="AH245">
            <v>5389.3750000000018</v>
          </cell>
          <cell r="AI245">
            <v>215.57500000000002</v>
          </cell>
          <cell r="AJ245">
            <v>5173.7999999999984</v>
          </cell>
          <cell r="AK245">
            <v>5173.800000000002</v>
          </cell>
          <cell r="AL245">
            <v>215.57500000000002</v>
          </cell>
          <cell r="AM245">
            <v>5389.3749999999982</v>
          </cell>
          <cell r="AN245">
            <v>4958.2250000000022</v>
          </cell>
          <cell r="AO245">
            <v>215.57500000000002</v>
          </cell>
          <cell r="AP245">
            <v>5604.949999999998</v>
          </cell>
          <cell r="AQ245">
            <v>4742.6500000000024</v>
          </cell>
          <cell r="AS245">
            <v>0.25041784926322702</v>
          </cell>
          <cell r="AT245">
            <v>8924.333770511219</v>
          </cell>
          <cell r="AU245">
            <v>186.23437240988372</v>
          </cell>
          <cell r="AV245">
            <v>2964.83385339494</v>
          </cell>
          <cell r="AW245">
            <v>5959.499917116279</v>
          </cell>
        </row>
        <row r="246">
          <cell r="A246">
            <v>113</v>
          </cell>
          <cell r="B246" t="str">
            <v>NAVI DRILL ASSEMBLY BHI 9.5  13173</v>
          </cell>
          <cell r="C246">
            <v>13173</v>
          </cell>
          <cell r="D246" t="str">
            <v>1418-1</v>
          </cell>
          <cell r="E246" t="str">
            <v>COCA</v>
          </cell>
          <cell r="F246">
            <v>30</v>
          </cell>
          <cell r="G246">
            <v>9</v>
          </cell>
          <cell r="H246">
            <v>99</v>
          </cell>
          <cell r="I246">
            <v>0.25</v>
          </cell>
          <cell r="J246">
            <v>37023.85</v>
          </cell>
          <cell r="K246">
            <v>771.3302083333333</v>
          </cell>
          <cell r="L246">
            <v>12341.283333333329</v>
          </cell>
          <cell r="M246">
            <v>24682.566666666669</v>
          </cell>
          <cell r="N246">
            <v>771.3302083333333</v>
          </cell>
          <cell r="O246">
            <v>13112.613541666662</v>
          </cell>
          <cell r="P246">
            <v>23911.236458333336</v>
          </cell>
          <cell r="Q246">
            <v>771.3302083333333</v>
          </cell>
          <cell r="R246">
            <v>13883.943749999995</v>
          </cell>
          <cell r="S246">
            <v>23139.906250000004</v>
          </cell>
          <cell r="T246">
            <v>771.3302083333333</v>
          </cell>
          <cell r="U246">
            <v>14655.273958333328</v>
          </cell>
          <cell r="V246">
            <v>22368.576041666671</v>
          </cell>
          <cell r="W246">
            <v>771.3302083333333</v>
          </cell>
          <cell r="X246">
            <v>15426.604166666661</v>
          </cell>
          <cell r="Y246">
            <v>21597.245833333338</v>
          </cell>
          <cell r="Z246">
            <v>771.3302083333333</v>
          </cell>
          <cell r="AA246">
            <v>16197.934374999993</v>
          </cell>
          <cell r="AB246">
            <v>20825.915625000005</v>
          </cell>
          <cell r="AC246">
            <v>771.3302083333333</v>
          </cell>
          <cell r="AD246">
            <v>16969.264583333326</v>
          </cell>
          <cell r="AE246">
            <v>20054.585416666672</v>
          </cell>
          <cell r="AF246">
            <v>771.3302083333333</v>
          </cell>
          <cell r="AG246">
            <v>17740.594791666659</v>
          </cell>
          <cell r="AH246">
            <v>19283.255208333339</v>
          </cell>
          <cell r="AI246">
            <v>771.3302083333333</v>
          </cell>
          <cell r="AJ246">
            <v>18511.924999999992</v>
          </cell>
          <cell r="AK246">
            <v>18511.925000000007</v>
          </cell>
          <cell r="AL246">
            <v>771.3302083333333</v>
          </cell>
          <cell r="AM246">
            <v>19283.255208333325</v>
          </cell>
          <cell r="AN246">
            <v>17740.594791666674</v>
          </cell>
          <cell r="AO246">
            <v>771.3302083333333</v>
          </cell>
          <cell r="AP246">
            <v>20054.585416666658</v>
          </cell>
          <cell r="AQ246">
            <v>16969.264583333341</v>
          </cell>
          <cell r="AS246">
            <v>0.25041784925970484</v>
          </cell>
          <cell r="AT246">
            <v>31931.390337236389</v>
          </cell>
          <cell r="AU246">
            <v>666.34917434357146</v>
          </cell>
          <cell r="AV246">
            <v>10608.216758242104</v>
          </cell>
          <cell r="AW246">
            <v>21323.173578994283</v>
          </cell>
        </row>
        <row r="247">
          <cell r="A247">
            <v>114</v>
          </cell>
          <cell r="B247" t="str">
            <v>NAVI DRILL MACH MOTOR 9.5   5697</v>
          </cell>
          <cell r="C247">
            <v>5697</v>
          </cell>
          <cell r="D247">
            <v>913003027</v>
          </cell>
          <cell r="E247" t="str">
            <v>COCA</v>
          </cell>
          <cell r="F247">
            <v>30</v>
          </cell>
          <cell r="G247">
            <v>9</v>
          </cell>
          <cell r="H247">
            <v>99</v>
          </cell>
          <cell r="I247">
            <v>0.25</v>
          </cell>
          <cell r="J247">
            <v>7998.46</v>
          </cell>
          <cell r="K247">
            <v>166.63458333333332</v>
          </cell>
          <cell r="L247">
            <v>2666.1533333333332</v>
          </cell>
          <cell r="M247">
            <v>5332.3066666666673</v>
          </cell>
          <cell r="N247">
            <v>166.63458333333332</v>
          </cell>
          <cell r="O247">
            <v>2832.7879166666667</v>
          </cell>
          <cell r="P247">
            <v>5165.6720833333329</v>
          </cell>
          <cell r="Q247">
            <v>166.63458333333332</v>
          </cell>
          <cell r="R247">
            <v>2999.4225000000001</v>
          </cell>
          <cell r="S247">
            <v>4999.0375000000004</v>
          </cell>
          <cell r="T247">
            <v>166.63458333333332</v>
          </cell>
          <cell r="U247">
            <v>3166.0570833333336</v>
          </cell>
          <cell r="V247">
            <v>4832.402916666666</v>
          </cell>
          <cell r="W247">
            <v>166.63458333333332</v>
          </cell>
          <cell r="X247">
            <v>3332.6916666666671</v>
          </cell>
          <cell r="Y247">
            <v>4665.7683333333334</v>
          </cell>
          <cell r="Z247">
            <v>166.63458333333332</v>
          </cell>
          <cell r="AA247">
            <v>3499.3262500000005</v>
          </cell>
          <cell r="AB247">
            <v>4499.1337499999991</v>
          </cell>
          <cell r="AC247">
            <v>166.63458333333332</v>
          </cell>
          <cell r="AD247">
            <v>3665.960833333334</v>
          </cell>
          <cell r="AE247">
            <v>4332.4991666666665</v>
          </cell>
          <cell r="AF247">
            <v>166.63458333333332</v>
          </cell>
          <cell r="AG247">
            <v>3832.5954166666675</v>
          </cell>
          <cell r="AH247">
            <v>4165.8645833333321</v>
          </cell>
          <cell r="AI247">
            <v>166.63458333333332</v>
          </cell>
          <cell r="AJ247">
            <v>3999.2300000000009</v>
          </cell>
          <cell r="AK247">
            <v>3999.2299999999991</v>
          </cell>
          <cell r="AL247">
            <v>166.63458333333332</v>
          </cell>
          <cell r="AM247">
            <v>4165.8645833333339</v>
          </cell>
          <cell r="AN247">
            <v>3832.5954166666661</v>
          </cell>
          <cell r="AO247">
            <v>166.63458333333332</v>
          </cell>
          <cell r="AP247">
            <v>4332.4991666666674</v>
          </cell>
          <cell r="AQ247">
            <v>3665.9608333333326</v>
          </cell>
          <cell r="AS247">
            <v>0.25041784924979771</v>
          </cell>
          <cell r="AT247">
            <v>6898.3065423882135</v>
          </cell>
          <cell r="AU247">
            <v>143.95492398422209</v>
          </cell>
          <cell r="AV247">
            <v>2291.7489748931075</v>
          </cell>
          <cell r="AW247">
            <v>4606.557567495106</v>
          </cell>
        </row>
        <row r="248">
          <cell r="A248">
            <v>115</v>
          </cell>
          <cell r="B248" t="str">
            <v>MOTOR TL ASY NDS W/OPTIONS  89036</v>
          </cell>
          <cell r="C248">
            <v>89036</v>
          </cell>
          <cell r="D248">
            <v>913003380</v>
          </cell>
          <cell r="E248" t="str">
            <v>COCA</v>
          </cell>
          <cell r="F248">
            <v>30</v>
          </cell>
          <cell r="G248">
            <v>9</v>
          </cell>
          <cell r="H248">
            <v>99</v>
          </cell>
          <cell r="I248">
            <v>0.25</v>
          </cell>
          <cell r="J248">
            <v>39337.5</v>
          </cell>
          <cell r="K248">
            <v>819.53125</v>
          </cell>
          <cell r="L248">
            <v>13112.5</v>
          </cell>
          <cell r="M248">
            <v>26225</v>
          </cell>
          <cell r="N248">
            <v>819.53125</v>
          </cell>
          <cell r="O248">
            <v>13932.03125</v>
          </cell>
          <cell r="P248">
            <v>25405.46875</v>
          </cell>
          <cell r="Q248">
            <v>819.53125</v>
          </cell>
          <cell r="R248">
            <v>14751.5625</v>
          </cell>
          <cell r="S248">
            <v>24585.9375</v>
          </cell>
          <cell r="T248">
            <v>819.53125</v>
          </cell>
          <cell r="U248">
            <v>15571.09375</v>
          </cell>
          <cell r="V248">
            <v>23766.40625</v>
          </cell>
          <cell r="W248">
            <v>819.53125</v>
          </cell>
          <cell r="X248">
            <v>16390.625</v>
          </cell>
          <cell r="Y248">
            <v>22946.875</v>
          </cell>
          <cell r="Z248">
            <v>819.53125</v>
          </cell>
          <cell r="AA248">
            <v>17210.15625</v>
          </cell>
          <cell r="AB248">
            <v>22127.34375</v>
          </cell>
          <cell r="AC248">
            <v>819.53125</v>
          </cell>
          <cell r="AD248">
            <v>18029.6875</v>
          </cell>
          <cell r="AE248">
            <v>21307.8125</v>
          </cell>
          <cell r="AF248">
            <v>819.53125</v>
          </cell>
          <cell r="AG248">
            <v>18849.21875</v>
          </cell>
          <cell r="AH248">
            <v>20488.28125</v>
          </cell>
          <cell r="AI248">
            <v>819.53125</v>
          </cell>
          <cell r="AJ248">
            <v>19668.75</v>
          </cell>
          <cell r="AK248">
            <v>19668.75</v>
          </cell>
          <cell r="AL248">
            <v>819.53125</v>
          </cell>
          <cell r="AM248">
            <v>20488.28125</v>
          </cell>
          <cell r="AN248">
            <v>18849.21875</v>
          </cell>
          <cell r="AO248">
            <v>819.53125</v>
          </cell>
          <cell r="AP248">
            <v>21307.8125</v>
          </cell>
          <cell r="AQ248">
            <v>18029.6875</v>
          </cell>
          <cell r="AS248">
            <v>0.25041784925929528</v>
          </cell>
          <cell r="AT248">
            <v>33926.810072844492</v>
          </cell>
          <cell r="AU248">
            <v>707.98990088919265</v>
          </cell>
          <cell r="AV248">
            <v>11271.13324439033</v>
          </cell>
          <cell r="AW248">
            <v>22655.676828454161</v>
          </cell>
        </row>
        <row r="249">
          <cell r="A249">
            <v>116</v>
          </cell>
          <cell r="B249" t="str">
            <v>MOTOR M1XL WITH UBH 5 7/8"  ET 14894</v>
          </cell>
          <cell r="C249">
            <v>14894</v>
          </cell>
          <cell r="D249">
            <v>913003350</v>
          </cell>
          <cell r="E249" t="str">
            <v>COCA</v>
          </cell>
          <cell r="F249">
            <v>30</v>
          </cell>
          <cell r="G249">
            <v>12</v>
          </cell>
          <cell r="H249">
            <v>99</v>
          </cell>
          <cell r="I249">
            <v>0.25</v>
          </cell>
          <cell r="J249">
            <v>21139.16</v>
          </cell>
          <cell r="K249">
            <v>440.39916666666664</v>
          </cell>
          <cell r="L249">
            <v>5725.189166666667</v>
          </cell>
          <cell r="M249">
            <v>15413.970833333333</v>
          </cell>
          <cell r="N249">
            <v>440.39916666666664</v>
          </cell>
          <cell r="O249">
            <v>6165.588333333334</v>
          </cell>
          <cell r="P249">
            <v>14973.571666666667</v>
          </cell>
          <cell r="Q249">
            <v>440.39916666666664</v>
          </cell>
          <cell r="R249">
            <v>6605.9875000000011</v>
          </cell>
          <cell r="S249">
            <v>14533.172499999999</v>
          </cell>
          <cell r="T249">
            <v>440.39916666666664</v>
          </cell>
          <cell r="U249">
            <v>7046.3866666666681</v>
          </cell>
          <cell r="V249">
            <v>14092.773333333331</v>
          </cell>
          <cell r="W249">
            <v>440.39916666666664</v>
          </cell>
          <cell r="X249">
            <v>7486.7858333333352</v>
          </cell>
          <cell r="Y249">
            <v>13652.374166666665</v>
          </cell>
          <cell r="Z249">
            <v>440.39916666666664</v>
          </cell>
          <cell r="AA249">
            <v>7927.1850000000022</v>
          </cell>
          <cell r="AB249">
            <v>13211.974999999999</v>
          </cell>
          <cell r="AC249">
            <v>440.39916666666664</v>
          </cell>
          <cell r="AD249">
            <v>8367.5841666666693</v>
          </cell>
          <cell r="AE249">
            <v>12771.575833333331</v>
          </cell>
          <cell r="AF249">
            <v>440.39916666666664</v>
          </cell>
          <cell r="AG249">
            <v>8807.9833333333354</v>
          </cell>
          <cell r="AH249">
            <v>12331.176666666664</v>
          </cell>
          <cell r="AI249">
            <v>440.39916666666664</v>
          </cell>
          <cell r="AJ249">
            <v>9248.3825000000015</v>
          </cell>
          <cell r="AK249">
            <v>11890.777499999998</v>
          </cell>
          <cell r="AL249">
            <v>440.39916666666664</v>
          </cell>
          <cell r="AM249">
            <v>9688.7816666666677</v>
          </cell>
          <cell r="AN249">
            <v>11450.378333333332</v>
          </cell>
          <cell r="AO249">
            <v>440.39916666666664</v>
          </cell>
          <cell r="AP249">
            <v>10129.180833333334</v>
          </cell>
          <cell r="AQ249">
            <v>11009.979166666666</v>
          </cell>
          <cell r="AS249">
            <v>0.25</v>
          </cell>
          <cell r="AT249">
            <v>17773.016273508085</v>
          </cell>
          <cell r="AU249">
            <v>370.27117236475175</v>
          </cell>
          <cell r="AV249">
            <v>4813.5252407417729</v>
          </cell>
          <cell r="AW249">
            <v>12959.491032766313</v>
          </cell>
        </row>
        <row r="250">
          <cell r="A250">
            <v>201</v>
          </cell>
          <cell r="B250" t="str">
            <v>MOTOR FONDO</v>
          </cell>
          <cell r="C250" t="str">
            <v>92747</v>
          </cell>
          <cell r="D250">
            <v>913003352</v>
          </cell>
          <cell r="E250" t="str">
            <v>COCA</v>
          </cell>
          <cell r="F250">
            <v>29</v>
          </cell>
          <cell r="G250">
            <v>10</v>
          </cell>
          <cell r="H250">
            <v>2000</v>
          </cell>
          <cell r="I250">
            <v>0.25</v>
          </cell>
          <cell r="J250">
            <v>63179.479999999996</v>
          </cell>
          <cell r="K250">
            <v>1316.2391666666665</v>
          </cell>
          <cell r="L250">
            <v>3948.7174999999997</v>
          </cell>
          <cell r="M250">
            <v>59230.762499999997</v>
          </cell>
          <cell r="N250">
            <v>1316.2391666666665</v>
          </cell>
          <cell r="O250">
            <v>5264.956666666666</v>
          </cell>
          <cell r="P250">
            <v>57914.523333333331</v>
          </cell>
          <cell r="Q250">
            <v>1316.2391666666665</v>
          </cell>
          <cell r="R250">
            <v>6581.1958333333323</v>
          </cell>
          <cell r="S250">
            <v>56598.284166666665</v>
          </cell>
          <cell r="T250">
            <v>1316.2391666666665</v>
          </cell>
          <cell r="U250">
            <v>7897.4349999999986</v>
          </cell>
          <cell r="V250">
            <v>55282.044999999998</v>
          </cell>
          <cell r="W250">
            <v>1316.2391666666665</v>
          </cell>
          <cell r="X250">
            <v>9213.6741666666658</v>
          </cell>
          <cell r="Y250">
            <v>53965.805833333332</v>
          </cell>
          <cell r="Z250">
            <v>1316.2391666666665</v>
          </cell>
          <cell r="AA250">
            <v>10529.913333333332</v>
          </cell>
          <cell r="AB250">
            <v>52649.566666666666</v>
          </cell>
          <cell r="AC250">
            <v>1316.2391666666665</v>
          </cell>
          <cell r="AD250">
            <v>11846.152499999998</v>
          </cell>
          <cell r="AE250">
            <v>51333.327499999999</v>
          </cell>
          <cell r="AF250">
            <v>1316.2391666666665</v>
          </cell>
          <cell r="AG250">
            <v>13162.391666666665</v>
          </cell>
          <cell r="AH250">
            <v>50017.088333333333</v>
          </cell>
          <cell r="AI250">
            <v>1316.2391666666665</v>
          </cell>
          <cell r="AJ250">
            <v>14478.630833333331</v>
          </cell>
          <cell r="AK250">
            <v>48700.849166666667</v>
          </cell>
          <cell r="AL250">
            <v>1316.2391666666665</v>
          </cell>
          <cell r="AM250">
            <v>15794.869999999997</v>
          </cell>
          <cell r="AN250">
            <v>47384.61</v>
          </cell>
          <cell r="AO250">
            <v>1316.2391666666665</v>
          </cell>
          <cell r="AP250">
            <v>17111.109166666665</v>
          </cell>
          <cell r="AQ250">
            <v>46068.370833333334</v>
          </cell>
          <cell r="AS250">
            <v>0.25</v>
          </cell>
          <cell r="AT250">
            <v>63179.479999999996</v>
          </cell>
          <cell r="AU250">
            <v>1316.2391666666665</v>
          </cell>
          <cell r="AV250">
            <v>3948.7174999999997</v>
          </cell>
          <cell r="AW250">
            <v>59230.762499999997</v>
          </cell>
        </row>
        <row r="251">
          <cell r="A251">
            <v>258</v>
          </cell>
          <cell r="B251" t="str">
            <v>8" M1XL NAVI DRILL MOTOR SN 08.2793</v>
          </cell>
          <cell r="C251" t="str">
            <v>82793</v>
          </cell>
          <cell r="D251" t="str">
            <v>913003380</v>
          </cell>
          <cell r="E251" t="str">
            <v>COCA</v>
          </cell>
          <cell r="F251">
            <v>30</v>
          </cell>
          <cell r="G251">
            <v>12</v>
          </cell>
          <cell r="H251">
            <v>2000</v>
          </cell>
          <cell r="I251">
            <v>0.25</v>
          </cell>
          <cell r="J251">
            <v>36449.730000000003</v>
          </cell>
          <cell r="K251">
            <v>759.3693750000001</v>
          </cell>
          <cell r="L251">
            <v>759.3693750000001</v>
          </cell>
          <cell r="M251">
            <v>35690.360625000001</v>
          </cell>
          <cell r="N251">
            <v>759.3693750000001</v>
          </cell>
          <cell r="O251">
            <v>1518.7387500000002</v>
          </cell>
          <cell r="P251">
            <v>34930.991250000006</v>
          </cell>
          <cell r="Q251">
            <v>759.3693750000001</v>
          </cell>
          <cell r="R251">
            <v>2278.1081250000002</v>
          </cell>
          <cell r="S251">
            <v>34171.621875000004</v>
          </cell>
          <cell r="T251">
            <v>759.3693750000001</v>
          </cell>
          <cell r="U251">
            <v>3037.4775000000004</v>
          </cell>
          <cell r="V251">
            <v>33412.252500000002</v>
          </cell>
          <cell r="W251">
            <v>759.3693750000001</v>
          </cell>
          <cell r="X251">
            <v>3796.8468750000006</v>
          </cell>
          <cell r="Y251">
            <v>32652.883125000004</v>
          </cell>
          <cell r="Z251">
            <v>759.3693750000001</v>
          </cell>
          <cell r="AA251">
            <v>4556.2162500000004</v>
          </cell>
          <cell r="AB251">
            <v>31893.513750000002</v>
          </cell>
          <cell r="AC251">
            <v>759.3693750000001</v>
          </cell>
          <cell r="AD251">
            <v>5315.5856250000006</v>
          </cell>
          <cell r="AE251">
            <v>31134.144375000003</v>
          </cell>
          <cell r="AF251">
            <v>759.3693750000001</v>
          </cell>
          <cell r="AG251">
            <v>6074.9550000000008</v>
          </cell>
          <cell r="AH251">
            <v>30374.775000000001</v>
          </cell>
          <cell r="AI251">
            <v>759.3693750000001</v>
          </cell>
          <cell r="AJ251">
            <v>6834.3243750000011</v>
          </cell>
          <cell r="AK251">
            <v>29615.405625000003</v>
          </cell>
          <cell r="AL251">
            <v>759.3693750000001</v>
          </cell>
          <cell r="AM251">
            <v>7593.6937500000013</v>
          </cell>
          <cell r="AN251">
            <v>28856.036250000001</v>
          </cell>
          <cell r="AO251">
            <v>759.3693750000001</v>
          </cell>
          <cell r="AP251">
            <v>8353.0631250000006</v>
          </cell>
          <cell r="AQ251">
            <v>28096.666875000003</v>
          </cell>
          <cell r="AS251">
            <v>0.25</v>
          </cell>
          <cell r="AT251">
            <v>36449.730000000003</v>
          </cell>
          <cell r="AU251">
            <v>759.3693750000001</v>
          </cell>
          <cell r="AV251">
            <v>759.3693750000001</v>
          </cell>
          <cell r="AW251">
            <v>35690.360625000001</v>
          </cell>
        </row>
        <row r="253">
          <cell r="B253" t="str">
            <v xml:space="preserve"> </v>
          </cell>
          <cell r="J253" t="str">
            <v>-</v>
          </cell>
        </row>
        <row r="254">
          <cell r="J254">
            <v>748190.73999999987</v>
          </cell>
          <cell r="K254">
            <v>15587.307083333333</v>
          </cell>
          <cell r="L254">
            <v>349503.95145833335</v>
          </cell>
          <cell r="M254">
            <v>398686.7885416667</v>
          </cell>
          <cell r="N254">
            <v>15587.307083333333</v>
          </cell>
          <cell r="O254">
            <v>365091.25854166667</v>
          </cell>
          <cell r="P254">
            <v>383099.48145833338</v>
          </cell>
          <cell r="Q254">
            <v>15587.307083333333</v>
          </cell>
          <cell r="R254">
            <v>380678.56562499993</v>
          </cell>
          <cell r="S254">
            <v>367512.17437500006</v>
          </cell>
          <cell r="T254">
            <v>15587.307083333333</v>
          </cell>
          <cell r="U254">
            <v>396265.87270833325</v>
          </cell>
          <cell r="V254">
            <v>351924.86729166668</v>
          </cell>
          <cell r="W254">
            <v>15587.307083333333</v>
          </cell>
          <cell r="X254">
            <v>411853.17979166663</v>
          </cell>
          <cell r="Y254">
            <v>336337.56020833342</v>
          </cell>
          <cell r="Z254">
            <v>15587.307083333333</v>
          </cell>
          <cell r="AA254">
            <v>427440.48687499994</v>
          </cell>
          <cell r="AB254">
            <v>320750.25312500005</v>
          </cell>
          <cell r="AC254">
            <v>15587.307083333333</v>
          </cell>
          <cell r="AD254">
            <v>443027.79395833332</v>
          </cell>
          <cell r="AE254">
            <v>305162.94604166679</v>
          </cell>
          <cell r="AF254">
            <v>15587.307083333333</v>
          </cell>
          <cell r="AG254">
            <v>458615.10104166658</v>
          </cell>
          <cell r="AH254">
            <v>289575.63895833347</v>
          </cell>
          <cell r="AI254">
            <v>15587.307083333333</v>
          </cell>
          <cell r="AJ254">
            <v>474202.40812499996</v>
          </cell>
          <cell r="AK254">
            <v>273988.33187500009</v>
          </cell>
          <cell r="AL254">
            <v>15587.307083333333</v>
          </cell>
          <cell r="AM254">
            <v>489789.71520833322</v>
          </cell>
          <cell r="AN254">
            <v>258401.02479166677</v>
          </cell>
          <cell r="AO254">
            <v>15587.307083333333</v>
          </cell>
          <cell r="AP254">
            <v>505377.0222916666</v>
          </cell>
          <cell r="AQ254">
            <v>242813.71770833345</v>
          </cell>
          <cell r="AT254">
            <v>742344.84022336523</v>
          </cell>
          <cell r="AU254">
            <v>15562.119347920772</v>
          </cell>
          <cell r="AV254">
            <v>343771.05016145477</v>
          </cell>
          <cell r="AW254">
            <v>397993.39006191061</v>
          </cell>
        </row>
        <row r="255">
          <cell r="B255" t="str">
            <v>EQUIPO   TEMPORAL  ESTABILIZADORES</v>
          </cell>
          <cell r="J255" t="str">
            <v>CTA  15891010</v>
          </cell>
        </row>
        <row r="256">
          <cell r="A256">
            <v>124</v>
          </cell>
          <cell r="B256" t="str">
            <v>8" NON MAG DRILL COLLAR S/N  NM-800-0002-07</v>
          </cell>
          <cell r="C256" t="str">
            <v>800-0002-07</v>
          </cell>
          <cell r="E256" t="str">
            <v>COCA</v>
          </cell>
          <cell r="F256">
            <v>30</v>
          </cell>
          <cell r="G256">
            <v>5</v>
          </cell>
          <cell r="H256">
            <v>98</v>
          </cell>
          <cell r="I256">
            <v>0.25</v>
          </cell>
          <cell r="J256">
            <v>922.94</v>
          </cell>
          <cell r="K256">
            <v>19.227916666666669</v>
          </cell>
          <cell r="L256">
            <v>615.29333333333341</v>
          </cell>
          <cell r="M256">
            <v>307.64666666666665</v>
          </cell>
          <cell r="N256">
            <v>19.227916666666669</v>
          </cell>
          <cell r="O256">
            <v>634.52125000000012</v>
          </cell>
          <cell r="P256">
            <v>288.41874999999993</v>
          </cell>
          <cell r="Q256">
            <v>19.227916666666669</v>
          </cell>
          <cell r="R256">
            <v>653.74916666666684</v>
          </cell>
          <cell r="S256">
            <v>269.19083333333322</v>
          </cell>
          <cell r="T256">
            <v>19.227916666666669</v>
          </cell>
          <cell r="U256">
            <v>672.97708333333355</v>
          </cell>
          <cell r="V256">
            <v>249.9629166666665</v>
          </cell>
          <cell r="W256">
            <v>19.227916666666669</v>
          </cell>
          <cell r="X256">
            <v>692.20500000000027</v>
          </cell>
          <cell r="Y256">
            <v>230.73499999999979</v>
          </cell>
          <cell r="Z256">
            <v>19.227916666666669</v>
          </cell>
          <cell r="AA256">
            <v>711.43291666666698</v>
          </cell>
          <cell r="AB256">
            <v>211.50708333333307</v>
          </cell>
          <cell r="AC256">
            <v>19.227916666666669</v>
          </cell>
          <cell r="AD256">
            <v>730.6608333333337</v>
          </cell>
          <cell r="AE256">
            <v>192.27916666666636</v>
          </cell>
          <cell r="AF256">
            <v>19.227916666666669</v>
          </cell>
          <cell r="AG256">
            <v>749.88875000000041</v>
          </cell>
          <cell r="AH256">
            <v>173.05124999999964</v>
          </cell>
          <cell r="AI256">
            <v>19.227916666666669</v>
          </cell>
          <cell r="AJ256">
            <v>769.11666666666713</v>
          </cell>
          <cell r="AK256">
            <v>153.82333333333293</v>
          </cell>
          <cell r="AL256">
            <v>19.227916666666669</v>
          </cell>
          <cell r="AM256">
            <v>788.34458333333384</v>
          </cell>
          <cell r="AN256">
            <v>134.59541666666621</v>
          </cell>
          <cell r="AO256">
            <v>19.227916666666669</v>
          </cell>
          <cell r="AP256">
            <v>807.57250000000056</v>
          </cell>
          <cell r="AQ256">
            <v>115.3674999999995</v>
          </cell>
          <cell r="AS256">
            <v>0.25278250682972819</v>
          </cell>
          <cell r="AT256">
            <v>922.45128156987494</v>
          </cell>
          <cell r="AU256">
            <v>19.43162894862737</v>
          </cell>
          <cell r="AV256">
            <v>611.54521839183678</v>
          </cell>
          <cell r="AW256">
            <v>310.90606317803815</v>
          </cell>
        </row>
        <row r="257">
          <cell r="A257">
            <v>125</v>
          </cell>
          <cell r="B257" t="str">
            <v>8" NON MAG DRILL COLLAR S/N NM-800-0049-00</v>
          </cell>
          <cell r="C257" t="str">
            <v>800-0049-00</v>
          </cell>
          <cell r="E257" t="str">
            <v>COCA</v>
          </cell>
          <cell r="F257">
            <v>30</v>
          </cell>
          <cell r="G257">
            <v>5</v>
          </cell>
          <cell r="H257">
            <v>98</v>
          </cell>
          <cell r="I257">
            <v>0.25</v>
          </cell>
          <cell r="J257">
            <v>2015.56</v>
          </cell>
          <cell r="K257">
            <v>41.990833333333335</v>
          </cell>
          <cell r="L257">
            <v>1343.7066666666658</v>
          </cell>
          <cell r="M257">
            <v>671.85333333333415</v>
          </cell>
          <cell r="N257">
            <v>41.990833333333335</v>
          </cell>
          <cell r="O257">
            <v>1385.6974999999991</v>
          </cell>
          <cell r="P257">
            <v>629.86250000000086</v>
          </cell>
          <cell r="Q257">
            <v>41.990833333333335</v>
          </cell>
          <cell r="R257">
            <v>1427.6883333333324</v>
          </cell>
          <cell r="S257">
            <v>587.87166666666758</v>
          </cell>
          <cell r="T257">
            <v>41.990833333333335</v>
          </cell>
          <cell r="U257">
            <v>1469.6791666666657</v>
          </cell>
          <cell r="V257">
            <v>545.88083333333429</v>
          </cell>
          <cell r="W257">
            <v>41.990833333333335</v>
          </cell>
          <cell r="X257">
            <v>1511.6699999999989</v>
          </cell>
          <cell r="Y257">
            <v>503.89000000000101</v>
          </cell>
          <cell r="Z257">
            <v>41.990833333333335</v>
          </cell>
          <cell r="AA257">
            <v>1553.6608333333322</v>
          </cell>
          <cell r="AB257">
            <v>461.89916666666772</v>
          </cell>
          <cell r="AC257">
            <v>41.990833333333335</v>
          </cell>
          <cell r="AD257">
            <v>1595.6516666666655</v>
          </cell>
          <cell r="AE257">
            <v>419.90833333333444</v>
          </cell>
          <cell r="AF257">
            <v>41.990833333333335</v>
          </cell>
          <cell r="AG257">
            <v>1637.6424999999988</v>
          </cell>
          <cell r="AH257">
            <v>377.91750000000116</v>
          </cell>
          <cell r="AI257">
            <v>41.990833333333335</v>
          </cell>
          <cell r="AJ257">
            <v>1679.6333333333321</v>
          </cell>
          <cell r="AK257">
            <v>335.92666666666787</v>
          </cell>
          <cell r="AL257">
            <v>41.990833333333335</v>
          </cell>
          <cell r="AM257">
            <v>1721.6241666666654</v>
          </cell>
          <cell r="AN257">
            <v>293.93583333333459</v>
          </cell>
          <cell r="AO257">
            <v>41.990833333333335</v>
          </cell>
          <cell r="AP257">
            <v>1763.6149999999986</v>
          </cell>
          <cell r="AQ257">
            <v>251.9450000000013</v>
          </cell>
          <cell r="AS257">
            <v>0.25278250677704384</v>
          </cell>
          <cell r="AT257">
            <v>2014.4971159713525</v>
          </cell>
          <cell r="AU257">
            <v>42.435802572530307</v>
          </cell>
          <cell r="AV257">
            <v>1335.5242748108676</v>
          </cell>
          <cell r="AW257">
            <v>678.9728411604849</v>
          </cell>
        </row>
        <row r="258">
          <cell r="A258">
            <v>126</v>
          </cell>
          <cell r="B258" t="str">
            <v>NON  MAGNETIC DRILL ECC665948</v>
          </cell>
          <cell r="C258" t="str">
            <v>ECC665948</v>
          </cell>
          <cell r="E258" t="str">
            <v>COCA</v>
          </cell>
          <cell r="F258">
            <v>30</v>
          </cell>
          <cell r="G258">
            <v>5</v>
          </cell>
          <cell r="H258">
            <v>98</v>
          </cell>
          <cell r="I258">
            <v>0.25</v>
          </cell>
          <cell r="J258">
            <v>13563.88</v>
          </cell>
          <cell r="K258">
            <v>282.58083333333332</v>
          </cell>
          <cell r="L258">
            <v>9042.586666666668</v>
          </cell>
          <cell r="M258">
            <v>4521.2933333333312</v>
          </cell>
          <cell r="N258">
            <v>282.58083333333332</v>
          </cell>
          <cell r="O258">
            <v>9325.1675000000014</v>
          </cell>
          <cell r="P258">
            <v>4238.7124999999978</v>
          </cell>
          <cell r="Q258">
            <v>282.58083333333332</v>
          </cell>
          <cell r="R258">
            <v>9607.7483333333348</v>
          </cell>
          <cell r="S258">
            <v>3956.1316666666644</v>
          </cell>
          <cell r="T258">
            <v>282.58083333333332</v>
          </cell>
          <cell r="U258">
            <v>9890.3291666666682</v>
          </cell>
          <cell r="V258">
            <v>3673.550833333331</v>
          </cell>
          <cell r="W258">
            <v>282.58083333333332</v>
          </cell>
          <cell r="X258">
            <v>10172.910000000002</v>
          </cell>
          <cell r="Y258">
            <v>3390.9699999999975</v>
          </cell>
          <cell r="Z258">
            <v>282.58083333333332</v>
          </cell>
          <cell r="AA258">
            <v>10455.490833333335</v>
          </cell>
          <cell r="AB258">
            <v>3108.3891666666641</v>
          </cell>
          <cell r="AC258">
            <v>282.58083333333332</v>
          </cell>
          <cell r="AD258">
            <v>10738.071666666669</v>
          </cell>
          <cell r="AE258">
            <v>2825.8083333333307</v>
          </cell>
          <cell r="AF258">
            <v>282.58083333333332</v>
          </cell>
          <cell r="AG258">
            <v>11020.652500000002</v>
          </cell>
          <cell r="AH258">
            <v>2543.2274999999972</v>
          </cell>
          <cell r="AI258">
            <v>282.58083333333332</v>
          </cell>
          <cell r="AJ258">
            <v>11303.233333333335</v>
          </cell>
          <cell r="AK258">
            <v>2260.6466666666638</v>
          </cell>
          <cell r="AL258">
            <v>282.58083333333332</v>
          </cell>
          <cell r="AM258">
            <v>11585.814166666669</v>
          </cell>
          <cell r="AN258">
            <v>1978.0658333333304</v>
          </cell>
          <cell r="AO258">
            <v>282.58083333333332</v>
          </cell>
          <cell r="AP258">
            <v>11868.395000000002</v>
          </cell>
          <cell r="AQ258">
            <v>1695.4849999999969</v>
          </cell>
          <cell r="AS258">
            <v>0.25278250676611197</v>
          </cell>
          <cell r="AT258">
            <v>13556.718708217182</v>
          </cell>
          <cell r="AU258">
            <v>285.57511154884889</v>
          </cell>
          <cell r="AV258">
            <v>8987.5169234356017</v>
          </cell>
          <cell r="AW258">
            <v>4569.2017847815805</v>
          </cell>
        </row>
        <row r="259">
          <cell r="A259">
            <v>127</v>
          </cell>
          <cell r="B259" t="str">
            <v>NON MAGNETIC DRILL ECC665946</v>
          </cell>
          <cell r="C259" t="str">
            <v>ECC665946</v>
          </cell>
          <cell r="E259" t="str">
            <v>COCA</v>
          </cell>
          <cell r="F259">
            <v>30</v>
          </cell>
          <cell r="G259">
            <v>5</v>
          </cell>
          <cell r="H259">
            <v>98</v>
          </cell>
          <cell r="I259">
            <v>0.25</v>
          </cell>
          <cell r="J259">
            <v>13563.88</v>
          </cell>
          <cell r="K259">
            <v>282.58083333333332</v>
          </cell>
          <cell r="L259">
            <v>9042.586666666668</v>
          </cell>
          <cell r="M259">
            <v>4521.2933333333312</v>
          </cell>
          <cell r="N259">
            <v>282.58083333333332</v>
          </cell>
          <cell r="O259">
            <v>9325.1675000000014</v>
          </cell>
          <cell r="P259">
            <v>4238.7124999999978</v>
          </cell>
          <cell r="Q259">
            <v>282.58083333333332</v>
          </cell>
          <cell r="R259">
            <v>9607.7483333333348</v>
          </cell>
          <cell r="S259">
            <v>3956.1316666666644</v>
          </cell>
          <cell r="T259">
            <v>282.58083333333332</v>
          </cell>
          <cell r="U259">
            <v>9890.3291666666682</v>
          </cell>
          <cell r="V259">
            <v>3673.550833333331</v>
          </cell>
          <cell r="W259">
            <v>282.58083333333332</v>
          </cell>
          <cell r="X259">
            <v>10172.910000000002</v>
          </cell>
          <cell r="Y259">
            <v>3390.9699999999975</v>
          </cell>
          <cell r="Z259">
            <v>282.58083333333332</v>
          </cell>
          <cell r="AA259">
            <v>10455.490833333335</v>
          </cell>
          <cell r="AB259">
            <v>3108.3891666666641</v>
          </cell>
          <cell r="AC259">
            <v>282.58083333333332</v>
          </cell>
          <cell r="AD259">
            <v>10738.071666666669</v>
          </cell>
          <cell r="AE259">
            <v>2825.8083333333307</v>
          </cell>
          <cell r="AF259">
            <v>282.58083333333332</v>
          </cell>
          <cell r="AG259">
            <v>11020.652500000002</v>
          </cell>
          <cell r="AH259">
            <v>2543.2274999999972</v>
          </cell>
          <cell r="AI259">
            <v>282.58083333333332</v>
          </cell>
          <cell r="AJ259">
            <v>11303.233333333335</v>
          </cell>
          <cell r="AK259">
            <v>2260.6466666666638</v>
          </cell>
          <cell r="AL259">
            <v>282.58083333333332</v>
          </cell>
          <cell r="AM259">
            <v>11585.814166666669</v>
          </cell>
          <cell r="AN259">
            <v>1978.0658333333304</v>
          </cell>
          <cell r="AO259">
            <v>282.58083333333332</v>
          </cell>
          <cell r="AP259">
            <v>11868.395000000002</v>
          </cell>
          <cell r="AQ259">
            <v>1695.4849999999969</v>
          </cell>
          <cell r="AS259">
            <v>0.25278250676611197</v>
          </cell>
          <cell r="AT259">
            <v>13556.718708217182</v>
          </cell>
          <cell r="AU259">
            <v>285.57511154884889</v>
          </cell>
          <cell r="AV259">
            <v>8987.5169234356017</v>
          </cell>
          <cell r="AW259">
            <v>4569.2017847815805</v>
          </cell>
        </row>
        <row r="260">
          <cell r="A260">
            <v>128</v>
          </cell>
          <cell r="B260" t="str">
            <v>NON MAGNETIC DRILL ECC665947</v>
          </cell>
          <cell r="C260" t="str">
            <v>ECC665947</v>
          </cell>
          <cell r="E260" t="str">
            <v>COCA</v>
          </cell>
          <cell r="F260">
            <v>30</v>
          </cell>
          <cell r="G260">
            <v>5</v>
          </cell>
          <cell r="H260">
            <v>98</v>
          </cell>
          <cell r="I260">
            <v>0.25</v>
          </cell>
          <cell r="J260">
            <v>13563.88</v>
          </cell>
          <cell r="K260">
            <v>282.58083333333332</v>
          </cell>
          <cell r="L260">
            <v>9042.586666666668</v>
          </cell>
          <cell r="M260">
            <v>4521.2933333333312</v>
          </cell>
          <cell r="N260">
            <v>282.58083333333332</v>
          </cell>
          <cell r="O260">
            <v>9325.1675000000014</v>
          </cell>
          <cell r="P260">
            <v>4238.7124999999978</v>
          </cell>
          <cell r="Q260">
            <v>282.58083333333332</v>
          </cell>
          <cell r="R260">
            <v>9607.7483333333348</v>
          </cell>
          <cell r="S260">
            <v>3956.1316666666644</v>
          </cell>
          <cell r="T260">
            <v>282.58083333333332</v>
          </cell>
          <cell r="U260">
            <v>9890.3291666666682</v>
          </cell>
          <cell r="V260">
            <v>3673.550833333331</v>
          </cell>
          <cell r="W260">
            <v>282.58083333333332</v>
          </cell>
          <cell r="X260">
            <v>10172.910000000002</v>
          </cell>
          <cell r="Y260">
            <v>3390.9699999999975</v>
          </cell>
          <cell r="Z260">
            <v>282.58083333333332</v>
          </cell>
          <cell r="AA260">
            <v>10455.490833333335</v>
          </cell>
          <cell r="AB260">
            <v>3108.3891666666641</v>
          </cell>
          <cell r="AC260">
            <v>282.58083333333332</v>
          </cell>
          <cell r="AD260">
            <v>10738.071666666669</v>
          </cell>
          <cell r="AE260">
            <v>2825.8083333333307</v>
          </cell>
          <cell r="AF260">
            <v>282.58083333333332</v>
          </cell>
          <cell r="AG260">
            <v>11020.652500000002</v>
          </cell>
          <cell r="AH260">
            <v>2543.2274999999972</v>
          </cell>
          <cell r="AI260">
            <v>282.58083333333332</v>
          </cell>
          <cell r="AJ260">
            <v>11303.233333333335</v>
          </cell>
          <cell r="AK260">
            <v>2260.6466666666638</v>
          </cell>
          <cell r="AL260">
            <v>282.58083333333332</v>
          </cell>
          <cell r="AM260">
            <v>11585.814166666669</v>
          </cell>
          <cell r="AN260">
            <v>1978.0658333333304</v>
          </cell>
          <cell r="AO260">
            <v>282.58083333333332</v>
          </cell>
          <cell r="AP260">
            <v>11868.395000000002</v>
          </cell>
          <cell r="AQ260">
            <v>1695.4849999999969</v>
          </cell>
          <cell r="AS260">
            <v>0.25278250676611197</v>
          </cell>
          <cell r="AT260">
            <v>13556.718708217182</v>
          </cell>
          <cell r="AU260">
            <v>285.57511154884889</v>
          </cell>
          <cell r="AV260">
            <v>8987.5169234356017</v>
          </cell>
          <cell r="AW260">
            <v>4569.2017847815805</v>
          </cell>
        </row>
        <row r="261">
          <cell r="A261">
            <v>130</v>
          </cell>
          <cell r="B261" t="str">
            <v>NORTRAK STABILIZER 8 1/4 S/N 13202</v>
          </cell>
          <cell r="C261">
            <v>13202</v>
          </cell>
          <cell r="E261" t="str">
            <v>COCA</v>
          </cell>
          <cell r="F261">
            <v>30</v>
          </cell>
          <cell r="G261">
            <v>5</v>
          </cell>
          <cell r="H261">
            <v>98</v>
          </cell>
          <cell r="I261">
            <v>0.25</v>
          </cell>
          <cell r="J261">
            <v>27.55</v>
          </cell>
          <cell r="K261">
            <v>0.57395833333333335</v>
          </cell>
          <cell r="L261">
            <v>18.366666666666671</v>
          </cell>
          <cell r="M261">
            <v>9.18333333333333</v>
          </cell>
          <cell r="N261">
            <v>0.57395833333333335</v>
          </cell>
          <cell r="O261">
            <v>18.940625000000004</v>
          </cell>
          <cell r="P261">
            <v>8.6093749999999964</v>
          </cell>
          <cell r="Q261">
            <v>0.57395833333333335</v>
          </cell>
          <cell r="R261">
            <v>19.514583333333338</v>
          </cell>
          <cell r="S261">
            <v>8.0354166666666629</v>
          </cell>
          <cell r="T261">
            <v>0.57395833333333335</v>
          </cell>
          <cell r="U261">
            <v>20.088541666666671</v>
          </cell>
          <cell r="V261">
            <v>7.4614583333333293</v>
          </cell>
          <cell r="W261">
            <v>0.57395833333333335</v>
          </cell>
          <cell r="X261">
            <v>20.662500000000005</v>
          </cell>
          <cell r="Y261">
            <v>6.8874999999999957</v>
          </cell>
          <cell r="Z261">
            <v>0.57395833333333335</v>
          </cell>
          <cell r="AA261">
            <v>21.236458333333339</v>
          </cell>
          <cell r="AB261">
            <v>6.3135416666666622</v>
          </cell>
          <cell r="AC261">
            <v>0.57395833333333335</v>
          </cell>
          <cell r="AD261">
            <v>21.810416666666672</v>
          </cell>
          <cell r="AE261">
            <v>5.7395833333333286</v>
          </cell>
          <cell r="AF261">
            <v>0.57395833333333335</v>
          </cell>
          <cell r="AG261">
            <v>22.384375000000006</v>
          </cell>
          <cell r="AH261">
            <v>5.165624999999995</v>
          </cell>
          <cell r="AI261">
            <v>0.57395833333333335</v>
          </cell>
          <cell r="AJ261">
            <v>22.958333333333339</v>
          </cell>
          <cell r="AK261">
            <v>4.5916666666666615</v>
          </cell>
          <cell r="AL261">
            <v>0.57395833333333335</v>
          </cell>
          <cell r="AM261">
            <v>23.532291666666673</v>
          </cell>
          <cell r="AN261">
            <v>4.0177083333333279</v>
          </cell>
          <cell r="AO261">
            <v>0.57395833333333335</v>
          </cell>
          <cell r="AP261">
            <v>24.106250000000006</v>
          </cell>
          <cell r="AQ261">
            <v>3.4437499999999943</v>
          </cell>
          <cell r="AS261">
            <v>0.25278250084782489</v>
          </cell>
          <cell r="AT261">
            <v>27.530568364993599</v>
          </cell>
          <cell r="AU261">
            <v>0.57993716008875795</v>
          </cell>
          <cell r="AV261">
            <v>18.251573803573468</v>
          </cell>
          <cell r="AW261">
            <v>9.2789945614201308</v>
          </cell>
        </row>
        <row r="262">
          <cell r="A262">
            <v>131</v>
          </cell>
          <cell r="B262" t="str">
            <v>NORTRAK STABILIZER 8 1/4 S/N BHI 13201</v>
          </cell>
          <cell r="C262">
            <v>13201</v>
          </cell>
          <cell r="E262" t="str">
            <v>COCA</v>
          </cell>
          <cell r="F262">
            <v>30</v>
          </cell>
          <cell r="G262">
            <v>5</v>
          </cell>
          <cell r="H262">
            <v>98</v>
          </cell>
          <cell r="I262">
            <v>0.25</v>
          </cell>
          <cell r="J262">
            <v>27.55</v>
          </cell>
          <cell r="K262">
            <v>0.57395833333333335</v>
          </cell>
          <cell r="L262">
            <v>18.366666666666671</v>
          </cell>
          <cell r="M262">
            <v>9.18333333333333</v>
          </cell>
          <cell r="N262">
            <v>0.57395833333333335</v>
          </cell>
          <cell r="O262">
            <v>18.940625000000004</v>
          </cell>
          <cell r="P262">
            <v>8.6093749999999964</v>
          </cell>
          <cell r="Q262">
            <v>0.57395833333333335</v>
          </cell>
          <cell r="R262">
            <v>19.514583333333338</v>
          </cell>
          <cell r="S262">
            <v>8.0354166666666629</v>
          </cell>
          <cell r="T262">
            <v>0.57395833333333335</v>
          </cell>
          <cell r="U262">
            <v>20.088541666666671</v>
          </cell>
          <cell r="V262">
            <v>7.4614583333333293</v>
          </cell>
          <cell r="W262">
            <v>0.57395833333333335</v>
          </cell>
          <cell r="X262">
            <v>20.662500000000005</v>
          </cell>
          <cell r="Y262">
            <v>6.8874999999999957</v>
          </cell>
          <cell r="Z262">
            <v>0.57395833333333335</v>
          </cell>
          <cell r="AA262">
            <v>21.236458333333339</v>
          </cell>
          <cell r="AB262">
            <v>6.3135416666666622</v>
          </cell>
          <cell r="AC262">
            <v>0.57395833333333335</v>
          </cell>
          <cell r="AD262">
            <v>21.810416666666672</v>
          </cell>
          <cell r="AE262">
            <v>5.7395833333333286</v>
          </cell>
          <cell r="AF262">
            <v>0.57395833333333335</v>
          </cell>
          <cell r="AG262">
            <v>22.384375000000006</v>
          </cell>
          <cell r="AH262">
            <v>5.165624999999995</v>
          </cell>
          <cell r="AI262">
            <v>0.57395833333333335</v>
          </cell>
          <cell r="AJ262">
            <v>22.958333333333339</v>
          </cell>
          <cell r="AK262">
            <v>4.5916666666666615</v>
          </cell>
          <cell r="AL262">
            <v>0.57395833333333335</v>
          </cell>
          <cell r="AM262">
            <v>23.532291666666673</v>
          </cell>
          <cell r="AN262">
            <v>4.0177083333333279</v>
          </cell>
          <cell r="AO262">
            <v>0.57395833333333335</v>
          </cell>
          <cell r="AP262">
            <v>24.106250000000006</v>
          </cell>
          <cell r="AQ262">
            <v>3.4437499999999943</v>
          </cell>
          <cell r="AS262">
            <v>0.25278250084782489</v>
          </cell>
          <cell r="AT262">
            <v>27.530568364993599</v>
          </cell>
          <cell r="AU262">
            <v>0.57993716008875795</v>
          </cell>
          <cell r="AV262">
            <v>18.251573803573468</v>
          </cell>
          <cell r="AW262">
            <v>9.2789945614201308</v>
          </cell>
        </row>
        <row r="263">
          <cell r="A263">
            <v>132</v>
          </cell>
          <cell r="B263" t="str">
            <v>NON MAGNETIC PONNY COLLAR S/N  66105831</v>
          </cell>
          <cell r="C263">
            <v>66105831</v>
          </cell>
          <cell r="E263" t="str">
            <v>COCA</v>
          </cell>
          <cell r="F263">
            <v>30</v>
          </cell>
          <cell r="G263">
            <v>5</v>
          </cell>
          <cell r="H263">
            <v>98</v>
          </cell>
          <cell r="I263">
            <v>0.25</v>
          </cell>
          <cell r="J263">
            <v>6179.42</v>
          </cell>
          <cell r="K263">
            <v>128.73791666666668</v>
          </cell>
          <cell r="L263">
            <v>4119.613333333331</v>
          </cell>
          <cell r="M263">
            <v>2059.8066666666691</v>
          </cell>
          <cell r="N263">
            <v>128.73791666666668</v>
          </cell>
          <cell r="O263">
            <v>4248.3512499999979</v>
          </cell>
          <cell r="P263">
            <v>1931.0687500000022</v>
          </cell>
          <cell r="Q263">
            <v>128.73791666666668</v>
          </cell>
          <cell r="R263">
            <v>4377.0891666666648</v>
          </cell>
          <cell r="S263">
            <v>1802.3308333333352</v>
          </cell>
          <cell r="T263">
            <v>128.73791666666668</v>
          </cell>
          <cell r="U263">
            <v>4505.8270833333318</v>
          </cell>
          <cell r="V263">
            <v>1673.5929166666683</v>
          </cell>
          <cell r="W263">
            <v>128.73791666666668</v>
          </cell>
          <cell r="X263">
            <v>4634.5649999999987</v>
          </cell>
          <cell r="Y263">
            <v>1544.8550000000014</v>
          </cell>
          <cell r="Z263">
            <v>128.73791666666668</v>
          </cell>
          <cell r="AA263">
            <v>4763.3029166666656</v>
          </cell>
          <cell r="AB263">
            <v>1416.1170833333344</v>
          </cell>
          <cell r="AC263">
            <v>128.73791666666668</v>
          </cell>
          <cell r="AD263">
            <v>4892.0408333333326</v>
          </cell>
          <cell r="AE263">
            <v>1287.3791666666675</v>
          </cell>
          <cell r="AF263">
            <v>128.73791666666668</v>
          </cell>
          <cell r="AG263">
            <v>5020.7787499999995</v>
          </cell>
          <cell r="AH263">
            <v>1158.6412500000006</v>
          </cell>
          <cell r="AI263">
            <v>128.73791666666668</v>
          </cell>
          <cell r="AJ263">
            <v>5149.5166666666664</v>
          </cell>
          <cell r="AK263">
            <v>1029.9033333333336</v>
          </cell>
          <cell r="AL263">
            <v>128.73791666666668</v>
          </cell>
          <cell r="AM263">
            <v>5278.2545833333334</v>
          </cell>
          <cell r="AN263">
            <v>901.16541666666672</v>
          </cell>
          <cell r="AO263">
            <v>128.73791666666668</v>
          </cell>
          <cell r="AP263">
            <v>5406.9925000000003</v>
          </cell>
          <cell r="AQ263">
            <v>772.42749999999978</v>
          </cell>
          <cell r="AS263">
            <v>0.25278250675142455</v>
          </cell>
          <cell r="AT263">
            <v>6176.1689282924999</v>
          </cell>
          <cell r="AU263">
            <v>130.1022886511698</v>
          </cell>
          <cell r="AV263">
            <v>4094.5323098737808</v>
          </cell>
          <cell r="AW263">
            <v>2081.6366184187191</v>
          </cell>
        </row>
        <row r="264">
          <cell r="A264">
            <v>134</v>
          </cell>
          <cell r="B264" t="str">
            <v>NORTRAK STABILIZER 11 1/4 S/N BHI 13196</v>
          </cell>
          <cell r="C264" t="str">
            <v>BHI13196</v>
          </cell>
          <cell r="E264" t="str">
            <v>COCA</v>
          </cell>
          <cell r="F264">
            <v>30</v>
          </cell>
          <cell r="G264">
            <v>5</v>
          </cell>
          <cell r="H264">
            <v>98</v>
          </cell>
          <cell r="I264">
            <v>0.25</v>
          </cell>
          <cell r="J264">
            <v>4827.18</v>
          </cell>
          <cell r="K264">
            <v>100.56625</v>
          </cell>
          <cell r="L264">
            <v>3218.12</v>
          </cell>
          <cell r="M264">
            <v>1609.06</v>
          </cell>
          <cell r="N264">
            <v>100.56625000000001</v>
          </cell>
          <cell r="O264">
            <v>3318.6862499999997</v>
          </cell>
          <cell r="P264">
            <v>1508.4937500000005</v>
          </cell>
          <cell r="Q264">
            <v>100.56625000000001</v>
          </cell>
          <cell r="R264">
            <v>3419.2524999999996</v>
          </cell>
          <cell r="S264">
            <v>1407.9275000000007</v>
          </cell>
          <cell r="T264">
            <v>100.56625000000001</v>
          </cell>
          <cell r="U264">
            <v>3519.8187499999995</v>
          </cell>
          <cell r="V264">
            <v>1307.3612500000008</v>
          </cell>
          <cell r="W264">
            <v>100.56625000000001</v>
          </cell>
          <cell r="X264">
            <v>3620.3849999999993</v>
          </cell>
          <cell r="Y264">
            <v>1206.795000000001</v>
          </cell>
          <cell r="Z264">
            <v>100.56625000000001</v>
          </cell>
          <cell r="AA264">
            <v>3720.9512499999992</v>
          </cell>
          <cell r="AB264">
            <v>1106.2287500000011</v>
          </cell>
          <cell r="AC264">
            <v>100.56625000000001</v>
          </cell>
          <cell r="AD264">
            <v>3821.517499999999</v>
          </cell>
          <cell r="AE264">
            <v>1005.6625000000013</v>
          </cell>
          <cell r="AF264">
            <v>100.56625000000001</v>
          </cell>
          <cell r="AG264">
            <v>3922.0837499999989</v>
          </cell>
          <cell r="AH264">
            <v>905.09625000000142</v>
          </cell>
          <cell r="AI264">
            <v>100.56625000000001</v>
          </cell>
          <cell r="AJ264">
            <v>4022.6499999999987</v>
          </cell>
          <cell r="AK264">
            <v>804.53000000000156</v>
          </cell>
          <cell r="AL264">
            <v>100.56625000000001</v>
          </cell>
          <cell r="AM264">
            <v>4123.2162499999986</v>
          </cell>
          <cell r="AN264">
            <v>703.96375000000171</v>
          </cell>
          <cell r="AO264">
            <v>100.56625000000001</v>
          </cell>
          <cell r="AP264">
            <v>4223.7824999999984</v>
          </cell>
          <cell r="AQ264">
            <v>603.39750000000186</v>
          </cell>
          <cell r="AS264">
            <v>0.25278250687964127</v>
          </cell>
          <cell r="AT264">
            <v>4824.6276238198461</v>
          </cell>
          <cell r="AU264">
            <v>101.63178879249563</v>
          </cell>
          <cell r="AV264">
            <v>3198.5190031399161</v>
          </cell>
          <cell r="AW264">
            <v>1626.10862067993</v>
          </cell>
        </row>
        <row r="265">
          <cell r="A265">
            <v>135</v>
          </cell>
          <cell r="B265" t="str">
            <v>NORTRAK STABILIZER 11 1/4 S/N BHI 13190</v>
          </cell>
          <cell r="C265" t="str">
            <v>BHI13190</v>
          </cell>
          <cell r="E265" t="str">
            <v>COCA</v>
          </cell>
          <cell r="F265">
            <v>30</v>
          </cell>
          <cell r="G265">
            <v>5</v>
          </cell>
          <cell r="H265">
            <v>98</v>
          </cell>
          <cell r="I265">
            <v>0.25</v>
          </cell>
          <cell r="J265">
            <v>4827.18</v>
          </cell>
          <cell r="K265">
            <v>100.56625</v>
          </cell>
          <cell r="L265">
            <v>3218.12</v>
          </cell>
          <cell r="M265">
            <v>1609.06</v>
          </cell>
          <cell r="N265">
            <v>100.56625000000001</v>
          </cell>
          <cell r="O265">
            <v>3318.6862499999997</v>
          </cell>
          <cell r="P265">
            <v>1508.4937500000005</v>
          </cell>
          <cell r="Q265">
            <v>100.56625000000001</v>
          </cell>
          <cell r="R265">
            <v>3419.2524999999996</v>
          </cell>
          <cell r="S265">
            <v>1407.9275000000007</v>
          </cell>
          <cell r="T265">
            <v>100.56625000000001</v>
          </cell>
          <cell r="U265">
            <v>3519.8187499999995</v>
          </cell>
          <cell r="V265">
            <v>1307.3612500000008</v>
          </cell>
          <cell r="W265">
            <v>100.56625000000001</v>
          </cell>
          <cell r="X265">
            <v>3620.3849999999993</v>
          </cell>
          <cell r="Y265">
            <v>1206.795000000001</v>
          </cell>
          <cell r="Z265">
            <v>100.56625000000001</v>
          </cell>
          <cell r="AA265">
            <v>3720.9512499999992</v>
          </cell>
          <cell r="AB265">
            <v>1106.2287500000011</v>
          </cell>
          <cell r="AC265">
            <v>100.56625000000001</v>
          </cell>
          <cell r="AD265">
            <v>3821.517499999999</v>
          </cell>
          <cell r="AE265">
            <v>1005.6625000000013</v>
          </cell>
          <cell r="AF265">
            <v>100.56625000000001</v>
          </cell>
          <cell r="AG265">
            <v>3922.0837499999989</v>
          </cell>
          <cell r="AH265">
            <v>905.09625000000142</v>
          </cell>
          <cell r="AI265">
            <v>100.56625000000001</v>
          </cell>
          <cell r="AJ265">
            <v>4022.6499999999987</v>
          </cell>
          <cell r="AK265">
            <v>804.53000000000156</v>
          </cell>
          <cell r="AL265">
            <v>100.56625000000001</v>
          </cell>
          <cell r="AM265">
            <v>4123.2162499999986</v>
          </cell>
          <cell r="AN265">
            <v>703.96375000000171</v>
          </cell>
          <cell r="AO265">
            <v>100.56625000000001</v>
          </cell>
          <cell r="AP265">
            <v>4223.7824999999984</v>
          </cell>
          <cell r="AQ265">
            <v>603.39750000000186</v>
          </cell>
          <cell r="AS265">
            <v>0.25278250687964127</v>
          </cell>
          <cell r="AT265">
            <v>4824.6276238198461</v>
          </cell>
          <cell r="AU265">
            <v>101.63178879249563</v>
          </cell>
          <cell r="AV265">
            <v>3198.5190031399161</v>
          </cell>
          <cell r="AW265">
            <v>1626.10862067993</v>
          </cell>
        </row>
        <row r="266">
          <cell r="A266">
            <v>137</v>
          </cell>
          <cell r="B266" t="str">
            <v>STABILIZER THREADED 12 1/8" 902952001</v>
          </cell>
          <cell r="C266" t="str">
            <v>1001-3265</v>
          </cell>
          <cell r="D266">
            <v>902952001</v>
          </cell>
          <cell r="E266" t="str">
            <v>COCA</v>
          </cell>
          <cell r="F266">
            <v>31</v>
          </cell>
          <cell r="G266">
            <v>7</v>
          </cell>
          <cell r="H266">
            <v>98</v>
          </cell>
          <cell r="I266">
            <v>0.25</v>
          </cell>
          <cell r="J266">
            <v>8210.75</v>
          </cell>
          <cell r="K266">
            <v>171.05729166666666</v>
          </cell>
          <cell r="L266">
            <v>5131.7187500000009</v>
          </cell>
          <cell r="M266">
            <v>3079.0312499999991</v>
          </cell>
          <cell r="N266">
            <v>171.05729166666666</v>
          </cell>
          <cell r="O266">
            <v>5302.7760416666679</v>
          </cell>
          <cell r="P266">
            <v>2907.9739583333321</v>
          </cell>
          <cell r="Q266">
            <v>171.05729166666666</v>
          </cell>
          <cell r="R266">
            <v>5473.8333333333348</v>
          </cell>
          <cell r="S266">
            <v>2736.9166666666652</v>
          </cell>
          <cell r="T266">
            <v>171.05729166666666</v>
          </cell>
          <cell r="U266">
            <v>5644.8906250000018</v>
          </cell>
          <cell r="V266">
            <v>2565.8593749999982</v>
          </cell>
          <cell r="W266">
            <v>171.05729166666666</v>
          </cell>
          <cell r="X266">
            <v>5815.9479166666688</v>
          </cell>
          <cell r="Y266">
            <v>2394.8020833333312</v>
          </cell>
          <cell r="Z266">
            <v>171.05729166666666</v>
          </cell>
          <cell r="AA266">
            <v>5987.0052083333358</v>
          </cell>
          <cell r="AB266">
            <v>2223.7447916666642</v>
          </cell>
          <cell r="AC266">
            <v>171.05729166666666</v>
          </cell>
          <cell r="AD266">
            <v>6158.0625000000027</v>
          </cell>
          <cell r="AE266">
            <v>2052.6874999999973</v>
          </cell>
          <cell r="AF266">
            <v>171.05729166666666</v>
          </cell>
          <cell r="AG266">
            <v>6329.1197916666697</v>
          </cell>
          <cell r="AH266">
            <v>1881.6302083333303</v>
          </cell>
          <cell r="AI266">
            <v>171.05729166666666</v>
          </cell>
          <cell r="AJ266">
            <v>6500.1770833333367</v>
          </cell>
          <cell r="AK266">
            <v>1710.5729166666633</v>
          </cell>
          <cell r="AL266">
            <v>171.05729166666666</v>
          </cell>
          <cell r="AM266">
            <v>6671.2343750000036</v>
          </cell>
          <cell r="AN266">
            <v>1539.5156249999964</v>
          </cell>
          <cell r="AO266">
            <v>171.05729166666666</v>
          </cell>
          <cell r="AP266">
            <v>6842.2916666666706</v>
          </cell>
          <cell r="AQ266">
            <v>1368.4583333333294</v>
          </cell>
          <cell r="AS266">
            <v>0.25240859504072871</v>
          </cell>
          <cell r="AT266">
            <v>8123.6808826785245</v>
          </cell>
          <cell r="AU266">
            <v>170.87390651300942</v>
          </cell>
          <cell r="AV266">
            <v>5047.9505654443547</v>
          </cell>
          <cell r="AW266">
            <v>3075.7303172341699</v>
          </cell>
        </row>
        <row r="267">
          <cell r="B267" t="str">
            <v xml:space="preserve"> </v>
          </cell>
          <cell r="J267" t="str">
            <v>-</v>
          </cell>
        </row>
        <row r="268">
          <cell r="I268">
            <v>2.75</v>
          </cell>
          <cell r="J268">
            <v>67729.76999999999</v>
          </cell>
          <cell r="K268">
            <v>1411.036875</v>
          </cell>
          <cell r="L268">
            <v>44811.065416666665</v>
          </cell>
          <cell r="M268">
            <v>22918.704583333332</v>
          </cell>
          <cell r="N268">
            <v>1411.036875</v>
          </cell>
          <cell r="O268">
            <v>46222.10229166667</v>
          </cell>
          <cell r="P268">
            <v>21507.667708333331</v>
          </cell>
          <cell r="Q268">
            <v>1411.036875</v>
          </cell>
          <cell r="R268">
            <v>47633.139166666675</v>
          </cell>
          <cell r="S268">
            <v>20096.630833333329</v>
          </cell>
          <cell r="T268">
            <v>1411.036875</v>
          </cell>
          <cell r="U268">
            <v>49044.176041666666</v>
          </cell>
          <cell r="V268">
            <v>18685.593958333331</v>
          </cell>
          <cell r="W268">
            <v>1411.036875</v>
          </cell>
          <cell r="X268">
            <v>50455.212916666671</v>
          </cell>
          <cell r="Y268">
            <v>17274.55708333333</v>
          </cell>
          <cell r="Z268">
            <v>1411.036875</v>
          </cell>
          <cell r="AA268">
            <v>51866.249791666669</v>
          </cell>
          <cell r="AB268">
            <v>15863.520208333328</v>
          </cell>
          <cell r="AC268">
            <v>1411.036875</v>
          </cell>
          <cell r="AD268">
            <v>53277.286666666674</v>
          </cell>
          <cell r="AE268">
            <v>14452.483333333326</v>
          </cell>
          <cell r="AF268">
            <v>1411.036875</v>
          </cell>
          <cell r="AG268">
            <v>54688.323541666672</v>
          </cell>
          <cell r="AH268">
            <v>13041.446458333327</v>
          </cell>
          <cell r="AI268">
            <v>1411.036875</v>
          </cell>
          <cell r="AJ268">
            <v>56099.360416666685</v>
          </cell>
          <cell r="AK268">
            <v>11630.409583333327</v>
          </cell>
          <cell r="AL268">
            <v>1411.036875</v>
          </cell>
          <cell r="AM268">
            <v>57510.397291666683</v>
          </cell>
          <cell r="AN268">
            <v>10219.372708333325</v>
          </cell>
          <cell r="AO268">
            <v>1411.036875</v>
          </cell>
          <cell r="AP268">
            <v>58921.434166666673</v>
          </cell>
          <cell r="AQ268">
            <v>8808.3358333333254</v>
          </cell>
          <cell r="AS268">
            <v>3.5330161579525372</v>
          </cell>
          <cell r="AT268">
            <v>67611.27071753348</v>
          </cell>
          <cell r="AU268">
            <v>2689.7738458159861</v>
          </cell>
          <cell r="AV268">
            <v>48807.139980570959</v>
          </cell>
          <cell r="AW268">
            <v>79508.655179415131</v>
          </cell>
        </row>
        <row r="269">
          <cell r="B269" t="str">
            <v>101051 DRILLING SYSTEMS RENTAL</v>
          </cell>
          <cell r="J269">
            <v>1699123.3299999998</v>
          </cell>
          <cell r="AT269">
            <v>1676055.562805708</v>
          </cell>
        </row>
        <row r="271">
          <cell r="B271" t="str">
            <v>CORE BARRELS</v>
          </cell>
          <cell r="J271" t="str">
            <v>CTA 1520072</v>
          </cell>
        </row>
        <row r="272">
          <cell r="A272">
            <v>8</v>
          </cell>
          <cell r="B272" t="str">
            <v>CORE BARRELS 90'</v>
          </cell>
          <cell r="F272">
            <v>30</v>
          </cell>
          <cell r="G272">
            <v>9</v>
          </cell>
          <cell r="H272">
            <v>98</v>
          </cell>
          <cell r="I272">
            <v>0.25</v>
          </cell>
          <cell r="J272">
            <v>29538.19</v>
          </cell>
          <cell r="K272">
            <v>615.37895833333334</v>
          </cell>
          <cell r="L272">
            <v>17230.610833333329</v>
          </cell>
          <cell r="M272">
            <v>12307.57916666667</v>
          </cell>
          <cell r="N272">
            <v>615.37895833333334</v>
          </cell>
          <cell r="O272">
            <v>17845.989791666663</v>
          </cell>
          <cell r="P272">
            <v>11692.200208333335</v>
          </cell>
          <cell r="Q272">
            <v>615.37895833333334</v>
          </cell>
          <cell r="R272">
            <v>18461.368749999998</v>
          </cell>
          <cell r="S272">
            <v>11076.821250000001</v>
          </cell>
          <cell r="T272">
            <v>615.37895833333334</v>
          </cell>
          <cell r="U272">
            <v>19076.747708333332</v>
          </cell>
          <cell r="V272">
            <v>10461.442291666666</v>
          </cell>
          <cell r="W272">
            <v>615.37895833333334</v>
          </cell>
          <cell r="X272">
            <v>19692.126666666667</v>
          </cell>
          <cell r="Y272">
            <v>9846.0633333333317</v>
          </cell>
          <cell r="Z272">
            <v>615.37895833333334</v>
          </cell>
          <cell r="AA272">
            <v>20307.505625000002</v>
          </cell>
          <cell r="AB272">
            <v>9230.6843749999971</v>
          </cell>
          <cell r="AC272">
            <v>615.37895833333334</v>
          </cell>
          <cell r="AD272">
            <v>20922.884583333336</v>
          </cell>
          <cell r="AE272">
            <v>8615.3054166666625</v>
          </cell>
          <cell r="AF272">
            <v>615.37895833333334</v>
          </cell>
          <cell r="AG272">
            <v>21538.263541666671</v>
          </cell>
          <cell r="AH272">
            <v>7999.9264583333279</v>
          </cell>
          <cell r="AI272">
            <v>615.37895833333334</v>
          </cell>
          <cell r="AJ272">
            <v>22153.642500000005</v>
          </cell>
          <cell r="AK272">
            <v>7384.5474999999933</v>
          </cell>
          <cell r="AL272">
            <v>615.37895833333334</v>
          </cell>
          <cell r="AM272">
            <v>22769.02145833334</v>
          </cell>
          <cell r="AN272">
            <v>6769.1685416666587</v>
          </cell>
          <cell r="AO272">
            <v>615.37895833333334</v>
          </cell>
          <cell r="AP272">
            <v>23384.400416666675</v>
          </cell>
          <cell r="AQ272">
            <v>6153.7895833333241</v>
          </cell>
          <cell r="AS272">
            <v>0.25206249541774073</v>
          </cell>
          <cell r="AT272">
            <v>26163.928811474263</v>
          </cell>
          <cell r="AU272">
            <v>549.57876551269385</v>
          </cell>
          <cell r="AV272">
            <v>15484.843501220399</v>
          </cell>
          <cell r="AW272">
            <v>10991.575310253886</v>
          </cell>
        </row>
        <row r="273">
          <cell r="A273">
            <v>9</v>
          </cell>
          <cell r="B273" t="str">
            <v>ACCESORIOS CORE BARRELS 90'</v>
          </cell>
          <cell r="F273">
            <v>30</v>
          </cell>
          <cell r="G273">
            <v>9</v>
          </cell>
          <cell r="H273">
            <v>98</v>
          </cell>
          <cell r="I273">
            <v>0.25</v>
          </cell>
          <cell r="J273">
            <v>7871.06</v>
          </cell>
          <cell r="K273">
            <v>163.98041666666668</v>
          </cell>
          <cell r="L273">
            <v>4591.3999999999996</v>
          </cell>
          <cell r="M273">
            <v>3279.66</v>
          </cell>
          <cell r="N273">
            <v>163.98041666666668</v>
          </cell>
          <cell r="O273">
            <v>4755.380416666666</v>
          </cell>
          <cell r="P273">
            <v>3115.6795833333344</v>
          </cell>
          <cell r="Q273">
            <v>163.98041666666668</v>
          </cell>
          <cell r="R273">
            <v>4919.3608333333323</v>
          </cell>
          <cell r="S273">
            <v>2951.6991666666681</v>
          </cell>
          <cell r="T273">
            <v>163.98041666666668</v>
          </cell>
          <cell r="U273">
            <v>5083.3412499999986</v>
          </cell>
          <cell r="V273">
            <v>2787.7187500000018</v>
          </cell>
          <cell r="W273">
            <v>163.98041666666668</v>
          </cell>
          <cell r="X273">
            <v>5247.3216666666649</v>
          </cell>
          <cell r="Y273">
            <v>2623.7383333333355</v>
          </cell>
          <cell r="Z273">
            <v>163.98041666666668</v>
          </cell>
          <cell r="AA273">
            <v>5411.3020833333312</v>
          </cell>
          <cell r="AB273">
            <v>2459.7579166666692</v>
          </cell>
          <cell r="AC273">
            <v>163.98041666666668</v>
          </cell>
          <cell r="AD273">
            <v>5575.2824999999975</v>
          </cell>
          <cell r="AE273">
            <v>2295.7775000000029</v>
          </cell>
          <cell r="AF273">
            <v>163.98041666666668</v>
          </cell>
          <cell r="AG273">
            <v>5739.2629166666638</v>
          </cell>
          <cell r="AH273">
            <v>2131.7970833333366</v>
          </cell>
          <cell r="AI273">
            <v>163.98041666666668</v>
          </cell>
          <cell r="AJ273">
            <v>5903.2433333333302</v>
          </cell>
          <cell r="AK273">
            <v>1967.8166666666702</v>
          </cell>
          <cell r="AL273">
            <v>163.98041666666668</v>
          </cell>
          <cell r="AM273">
            <v>6067.2237499999965</v>
          </cell>
          <cell r="AN273">
            <v>1803.8362500000039</v>
          </cell>
          <cell r="AO273">
            <v>163.98041666666668</v>
          </cell>
          <cell r="AP273">
            <v>6231.2041666666628</v>
          </cell>
          <cell r="AQ273">
            <v>1639.8558333333376</v>
          </cell>
          <cell r="AS273">
            <v>0.25173202657235338</v>
          </cell>
          <cell r="AT273">
            <v>5878.0061906503233</v>
          </cell>
          <cell r="AU273">
            <v>123.30686754810372</v>
          </cell>
          <cell r="AV273">
            <v>3724.3588396882496</v>
          </cell>
          <cell r="AW273">
            <v>2466.1373509620757</v>
          </cell>
        </row>
        <row r="274">
          <cell r="A274" t="str">
            <v>381-1</v>
          </cell>
          <cell r="B274" t="str">
            <v>CORE BIT 6 1/8 X 4 3/4</v>
          </cell>
          <cell r="D274" t="str">
            <v>008905002</v>
          </cell>
          <cell r="F274">
            <v>30</v>
          </cell>
          <cell r="G274">
            <v>4</v>
          </cell>
          <cell r="H274">
            <v>2000</v>
          </cell>
          <cell r="I274">
            <v>0.25</v>
          </cell>
          <cell r="J274">
            <v>16273.34</v>
          </cell>
          <cell r="AI274">
            <v>339.02791666666667</v>
          </cell>
          <cell r="AJ274">
            <v>5763.4745833333336</v>
          </cell>
          <cell r="AK274">
            <v>10509.865416666667</v>
          </cell>
          <cell r="AL274">
            <v>339.02791666666667</v>
          </cell>
          <cell r="AM274">
            <v>6102.5025000000005</v>
          </cell>
          <cell r="AN274">
            <v>10170.8375</v>
          </cell>
          <cell r="AO274">
            <v>339.02791666666667</v>
          </cell>
          <cell r="AP274">
            <v>6441.5304166666674</v>
          </cell>
          <cell r="AQ274">
            <v>9831.8095833333318</v>
          </cell>
          <cell r="AS274">
            <v>0.25</v>
          </cell>
          <cell r="AT274">
            <v>15348.13</v>
          </cell>
        </row>
        <row r="275">
          <cell r="A275" t="str">
            <v>381-2</v>
          </cell>
          <cell r="B275" t="str">
            <v>CORE BIT 6 1/8 X 4 3/4</v>
          </cell>
          <cell r="D275" t="str">
            <v>8905002</v>
          </cell>
          <cell r="F275">
            <v>30</v>
          </cell>
          <cell r="G275">
            <v>8</v>
          </cell>
          <cell r="H275">
            <v>2000</v>
          </cell>
          <cell r="I275">
            <v>0.25</v>
          </cell>
          <cell r="J275">
            <v>16375.48</v>
          </cell>
          <cell r="AI275">
            <v>341.15583333333331</v>
          </cell>
          <cell r="AJ275">
            <v>4093.87</v>
          </cell>
          <cell r="AK275">
            <v>12281.61</v>
          </cell>
          <cell r="AL275">
            <v>341.15583333333331</v>
          </cell>
          <cell r="AM275">
            <v>4435.0258333333331</v>
          </cell>
          <cell r="AN275">
            <v>11940.454166666666</v>
          </cell>
          <cell r="AO275">
            <v>341.15583333333331</v>
          </cell>
          <cell r="AP275">
            <v>4776.1816666666664</v>
          </cell>
          <cell r="AQ275">
            <v>11599.298333333332</v>
          </cell>
          <cell r="AS275">
            <v>0.25</v>
          </cell>
          <cell r="AT275">
            <v>16375.48</v>
          </cell>
        </row>
        <row r="276">
          <cell r="A276" t="str">
            <v>381-3</v>
          </cell>
          <cell r="B276" t="str">
            <v>CORE BIT 7/8" X 5 1/4</v>
          </cell>
          <cell r="D276" t="str">
            <v>400476</v>
          </cell>
          <cell r="F276">
            <v>30</v>
          </cell>
          <cell r="G276">
            <v>12</v>
          </cell>
          <cell r="H276">
            <v>1999</v>
          </cell>
          <cell r="I276">
            <v>0.25</v>
          </cell>
          <cell r="J276">
            <v>16033.58</v>
          </cell>
          <cell r="AI276">
            <v>334.03291666666667</v>
          </cell>
          <cell r="AJ276">
            <v>7014.6912499999999</v>
          </cell>
          <cell r="AK276">
            <v>9018.8887500000001</v>
          </cell>
          <cell r="AL276">
            <v>334.03291666666667</v>
          </cell>
          <cell r="AM276">
            <v>7348.7241666666669</v>
          </cell>
          <cell r="AN276">
            <v>8684.8558333333331</v>
          </cell>
          <cell r="AO276">
            <v>334.03291666666667</v>
          </cell>
          <cell r="AP276">
            <v>7682.7570833333339</v>
          </cell>
          <cell r="AQ276">
            <v>8350.8229166666661</v>
          </cell>
          <cell r="AS276">
            <v>0.25</v>
          </cell>
          <cell r="AT276">
            <v>14127.27</v>
          </cell>
        </row>
        <row r="277">
          <cell r="A277" t="str">
            <v>381-4</v>
          </cell>
          <cell r="B277" t="str">
            <v>COMPAC CORE BIT 9 7/8 X 5 1/4</v>
          </cell>
          <cell r="D277" t="str">
            <v>401632</v>
          </cell>
          <cell r="F277">
            <v>30</v>
          </cell>
          <cell r="G277">
            <v>2</v>
          </cell>
          <cell r="H277">
            <v>2000</v>
          </cell>
          <cell r="I277">
            <v>0.25</v>
          </cell>
          <cell r="J277">
            <v>14237.35</v>
          </cell>
          <cell r="AI277">
            <v>296.61145833333336</v>
          </cell>
          <cell r="AJ277">
            <v>5635.6177083333341</v>
          </cell>
          <cell r="AK277">
            <v>8601.7322916666672</v>
          </cell>
          <cell r="AL277">
            <v>296.61145833333336</v>
          </cell>
          <cell r="AM277">
            <v>5932.2291666666679</v>
          </cell>
          <cell r="AN277">
            <v>8305.1208333333325</v>
          </cell>
          <cell r="AO277">
            <v>296.61145833333336</v>
          </cell>
          <cell r="AP277">
            <v>6228.8406250000016</v>
          </cell>
          <cell r="AQ277">
            <v>8008.5093749999987</v>
          </cell>
          <cell r="AS277">
            <v>0.25</v>
          </cell>
          <cell r="AT277">
            <v>13143.46</v>
          </cell>
        </row>
        <row r="278">
          <cell r="A278" t="str">
            <v>381-5</v>
          </cell>
          <cell r="B278" t="str">
            <v>CORE BIT 7 /8 X 5 1/4</v>
          </cell>
          <cell r="D278" t="str">
            <v>402058</v>
          </cell>
          <cell r="F278">
            <v>30</v>
          </cell>
          <cell r="G278">
            <v>3</v>
          </cell>
          <cell r="H278">
            <v>2000</v>
          </cell>
          <cell r="I278">
            <v>0.25</v>
          </cell>
          <cell r="J278">
            <v>12673.32</v>
          </cell>
          <cell r="AI278">
            <v>264.02749999999997</v>
          </cell>
          <cell r="AJ278">
            <v>4224.4399999999996</v>
          </cell>
          <cell r="AK278">
            <v>8448.880000000001</v>
          </cell>
          <cell r="AL278">
            <v>264.02749999999997</v>
          </cell>
          <cell r="AM278">
            <v>4488.4674999999997</v>
          </cell>
          <cell r="AN278">
            <v>8184.8525</v>
          </cell>
          <cell r="AO278">
            <v>264.02749999999997</v>
          </cell>
          <cell r="AP278">
            <v>4752.4949999999999</v>
          </cell>
          <cell r="AQ278">
            <v>7920.8249999999998</v>
          </cell>
          <cell r="AS278">
            <v>0.25</v>
          </cell>
          <cell r="AT278">
            <v>12673.32</v>
          </cell>
        </row>
        <row r="279">
          <cell r="A279" t="str">
            <v>381-6</v>
          </cell>
          <cell r="B279" t="str">
            <v xml:space="preserve">COMPAC CORE BIT </v>
          </cell>
          <cell r="D279" t="str">
            <v>318513</v>
          </cell>
          <cell r="F279">
            <v>30</v>
          </cell>
          <cell r="G279">
            <v>6</v>
          </cell>
          <cell r="H279">
            <v>2000</v>
          </cell>
          <cell r="I279">
            <v>0.25</v>
          </cell>
          <cell r="J279">
            <v>16609.52</v>
          </cell>
          <cell r="AI279">
            <v>346.03166666666669</v>
          </cell>
          <cell r="AJ279">
            <v>5190.4750000000004</v>
          </cell>
          <cell r="AK279">
            <v>11419.045</v>
          </cell>
          <cell r="AL279">
            <v>346.03166666666669</v>
          </cell>
          <cell r="AM279">
            <v>5536.5066666666671</v>
          </cell>
          <cell r="AN279">
            <v>11073.013333333332</v>
          </cell>
          <cell r="AO279">
            <v>346.03166666666669</v>
          </cell>
          <cell r="AP279">
            <v>5882.5383333333339</v>
          </cell>
          <cell r="AQ279">
            <v>10726.981666666667</v>
          </cell>
          <cell r="AS279">
            <v>0.25</v>
          </cell>
          <cell r="AT279">
            <v>16609.52</v>
          </cell>
        </row>
        <row r="280">
          <cell r="B280" t="str">
            <v xml:space="preserve"> </v>
          </cell>
          <cell r="J280" t="str">
            <v>-</v>
          </cell>
        </row>
        <row r="281">
          <cell r="I281">
            <v>2</v>
          </cell>
          <cell r="J281">
            <v>129611.84000000001</v>
          </cell>
          <cell r="K281">
            <v>779.359375</v>
          </cell>
          <cell r="L281">
            <v>21822.01083333333</v>
          </cell>
          <cell r="M281">
            <v>15587.23916666667</v>
          </cell>
          <cell r="N281">
            <v>779.359375</v>
          </cell>
          <cell r="O281">
            <v>22601.37020833333</v>
          </cell>
          <cell r="P281">
            <v>14807.87979166667</v>
          </cell>
          <cell r="Q281">
            <v>779.359375</v>
          </cell>
          <cell r="R281">
            <v>23380.72958333333</v>
          </cell>
          <cell r="S281">
            <v>14028.52041666667</v>
          </cell>
          <cell r="T281">
            <v>779.359375</v>
          </cell>
          <cell r="U281">
            <v>24160.08895833333</v>
          </cell>
          <cell r="V281">
            <v>13249.161041666668</v>
          </cell>
          <cell r="W281">
            <v>779.359375</v>
          </cell>
          <cell r="X281">
            <v>24939.448333333334</v>
          </cell>
          <cell r="Y281">
            <v>12469.801666666666</v>
          </cell>
          <cell r="Z281">
            <v>779.359375</v>
          </cell>
          <cell r="AA281">
            <v>25718.807708333334</v>
          </cell>
          <cell r="AB281">
            <v>11690.442291666666</v>
          </cell>
          <cell r="AC281">
            <v>779.359375</v>
          </cell>
          <cell r="AD281">
            <v>26498.167083333334</v>
          </cell>
          <cell r="AE281">
            <v>10911.082916666666</v>
          </cell>
          <cell r="AF281">
            <v>779.359375</v>
          </cell>
          <cell r="AG281">
            <v>27277.526458333334</v>
          </cell>
          <cell r="AH281">
            <v>10131.723541666664</v>
          </cell>
          <cell r="AI281">
            <v>2700.2466666666669</v>
          </cell>
          <cell r="AJ281">
            <v>59979.454375000008</v>
          </cell>
          <cell r="AK281">
            <v>69632.385624999995</v>
          </cell>
          <cell r="AL281">
            <v>2700.2466666666669</v>
          </cell>
          <cell r="AM281">
            <v>62679.701041666674</v>
          </cell>
          <cell r="AN281">
            <v>66932.138958333322</v>
          </cell>
          <cell r="AO281">
            <v>2700.2466666666669</v>
          </cell>
          <cell r="AP281">
            <v>65379.947708333333</v>
          </cell>
          <cell r="AQ281">
            <v>64231.892291666656</v>
          </cell>
          <cell r="AS281">
            <v>0.50379452199009411</v>
          </cell>
          <cell r="AT281">
            <v>120319.11500212458</v>
          </cell>
          <cell r="AU281">
            <v>672.88563306079755</v>
          </cell>
          <cell r="AV281">
            <v>18584.222340908625</v>
          </cell>
          <cell r="AW281">
            <v>13457.712661215961</v>
          </cell>
        </row>
        <row r="282">
          <cell r="B282" t="str">
            <v>OTROS EQUIPOS CORE</v>
          </cell>
          <cell r="J282" t="str">
            <v>CTA 1520079</v>
          </cell>
        </row>
        <row r="283">
          <cell r="B283" t="str">
            <v xml:space="preserve"> </v>
          </cell>
          <cell r="J283" t="str">
            <v>-</v>
          </cell>
        </row>
        <row r="284">
          <cell r="I284">
            <v>0</v>
          </cell>
          <cell r="J284">
            <v>0</v>
          </cell>
          <cell r="K284">
            <v>52.623333333333335</v>
          </cell>
          <cell r="L284">
            <v>1473.4533333333334</v>
          </cell>
          <cell r="M284">
            <v>1052.4666666666667</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S284">
            <v>0.25206249537694336</v>
          </cell>
          <cell r="AT284">
            <v>0</v>
          </cell>
          <cell r="AU284">
            <v>46.659273232747104</v>
          </cell>
          <cell r="AV284">
            <v>1288.133807597972</v>
          </cell>
          <cell r="AW284">
            <v>933.18546465494182</v>
          </cell>
        </row>
        <row r="285">
          <cell r="B285" t="str">
            <v>101052 CORE EQUIPMENT</v>
          </cell>
          <cell r="J285">
            <v>129611.84000000001</v>
          </cell>
          <cell r="AT285">
            <v>120319.11500212458</v>
          </cell>
        </row>
        <row r="287">
          <cell r="B287" t="str">
            <v>MAQUINARIA Y EQUIPO MWD</v>
          </cell>
          <cell r="J287" t="str">
            <v>CTA 1520052</v>
          </cell>
        </row>
        <row r="288">
          <cell r="A288">
            <v>6</v>
          </cell>
          <cell r="B288" t="str">
            <v>CONTAINER SHIPPING  59999</v>
          </cell>
          <cell r="E288" t="str">
            <v>COCA</v>
          </cell>
          <cell r="F288">
            <v>30</v>
          </cell>
          <cell r="G288">
            <v>8</v>
          </cell>
          <cell r="H288">
            <v>98</v>
          </cell>
          <cell r="I288">
            <v>0.25</v>
          </cell>
          <cell r="J288">
            <v>11529.48</v>
          </cell>
          <cell r="K288">
            <v>240.19749999999999</v>
          </cell>
          <cell r="L288">
            <v>6965.7275</v>
          </cell>
          <cell r="M288">
            <v>4563.7524999999996</v>
          </cell>
          <cell r="N288">
            <v>240.19749999999999</v>
          </cell>
          <cell r="O288">
            <v>7205.9250000000002</v>
          </cell>
          <cell r="P288">
            <v>4323.5549999999994</v>
          </cell>
          <cell r="Q288">
            <v>240.19749999999999</v>
          </cell>
          <cell r="R288">
            <v>7446.1225000000004</v>
          </cell>
          <cell r="S288">
            <v>4083.3574999999992</v>
          </cell>
          <cell r="T288">
            <v>240.19749999999999</v>
          </cell>
          <cell r="U288">
            <v>7686.3200000000006</v>
          </cell>
          <cell r="V288">
            <v>3843.1599999999989</v>
          </cell>
          <cell r="W288">
            <v>240.19749999999999</v>
          </cell>
          <cell r="X288">
            <v>7926.5175000000008</v>
          </cell>
          <cell r="Y288">
            <v>3602.9624999999987</v>
          </cell>
          <cell r="Z288">
            <v>240.19749999999999</v>
          </cell>
          <cell r="AA288">
            <v>8166.7150000000011</v>
          </cell>
          <cell r="AB288">
            <v>3362.7649999999985</v>
          </cell>
          <cell r="AC288">
            <v>240.19749999999999</v>
          </cell>
          <cell r="AD288">
            <v>8406.9125000000004</v>
          </cell>
          <cell r="AE288">
            <v>3122.5674999999992</v>
          </cell>
          <cell r="AF288">
            <v>240.19749999999999</v>
          </cell>
          <cell r="AG288">
            <v>8647.11</v>
          </cell>
          <cell r="AH288">
            <v>2882.369999999999</v>
          </cell>
          <cell r="AI288">
            <v>240.19749999999999</v>
          </cell>
          <cell r="AJ288">
            <v>8887.3075000000008</v>
          </cell>
          <cell r="AK288">
            <v>2642.1724999999988</v>
          </cell>
          <cell r="AL288">
            <v>240.19749999999999</v>
          </cell>
          <cell r="AM288">
            <v>9127.505000000001</v>
          </cell>
          <cell r="AN288">
            <v>2401.9749999999985</v>
          </cell>
          <cell r="AO288">
            <v>240.19749999999999</v>
          </cell>
          <cell r="AP288">
            <v>9367.7025000000012</v>
          </cell>
          <cell r="AQ288">
            <v>2161.7774999999983</v>
          </cell>
          <cell r="AS288">
            <v>0.25223270716306384</v>
          </cell>
          <cell r="AT288">
            <v>11766.655692164084</v>
          </cell>
          <cell r="AU288">
            <v>247.32795162418512</v>
          </cell>
          <cell r="AV288">
            <v>7065.1346113045702</v>
          </cell>
          <cell r="AW288">
            <v>4699.231080859513</v>
          </cell>
        </row>
        <row r="289">
          <cell r="A289">
            <v>7</v>
          </cell>
          <cell r="B289" t="str">
            <v>CONTAINER SHIPPING 59999</v>
          </cell>
          <cell r="E289" t="str">
            <v>COCA</v>
          </cell>
          <cell r="F289">
            <v>30</v>
          </cell>
          <cell r="G289">
            <v>8</v>
          </cell>
          <cell r="H289">
            <v>98</v>
          </cell>
          <cell r="I289">
            <v>0.25</v>
          </cell>
          <cell r="J289">
            <v>11529.47</v>
          </cell>
          <cell r="K289">
            <v>240.19729166666664</v>
          </cell>
          <cell r="L289">
            <v>6965.7214583333316</v>
          </cell>
          <cell r="M289">
            <v>4563.7485416666677</v>
          </cell>
          <cell r="N289">
            <v>240.19729166666664</v>
          </cell>
          <cell r="O289">
            <v>7205.918749999998</v>
          </cell>
          <cell r="P289">
            <v>4323.5512500000013</v>
          </cell>
          <cell r="Q289">
            <v>240.19729166666664</v>
          </cell>
          <cell r="R289">
            <v>7446.1160416666644</v>
          </cell>
          <cell r="S289">
            <v>4083.353958333335</v>
          </cell>
          <cell r="T289">
            <v>240.19729166666664</v>
          </cell>
          <cell r="U289">
            <v>7686.3133333333308</v>
          </cell>
          <cell r="V289">
            <v>3843.1566666666686</v>
          </cell>
          <cell r="W289">
            <v>240.19729166666664</v>
          </cell>
          <cell r="X289">
            <v>7926.5106249999972</v>
          </cell>
          <cell r="Y289">
            <v>3602.9593750000022</v>
          </cell>
          <cell r="Z289">
            <v>240.19729166666664</v>
          </cell>
          <cell r="AA289">
            <v>8166.7079166666636</v>
          </cell>
          <cell r="AB289">
            <v>3362.7620833333358</v>
          </cell>
          <cell r="AC289">
            <v>240.19729166666664</v>
          </cell>
          <cell r="AD289">
            <v>8406.9052083333299</v>
          </cell>
          <cell r="AE289">
            <v>3122.5647916666694</v>
          </cell>
          <cell r="AF289">
            <v>240.19729166666664</v>
          </cell>
          <cell r="AG289">
            <v>8647.1024999999972</v>
          </cell>
          <cell r="AH289">
            <v>2882.3675000000021</v>
          </cell>
          <cell r="AI289">
            <v>240.19729166666664</v>
          </cell>
          <cell r="AJ289">
            <v>8887.2997916666645</v>
          </cell>
          <cell r="AK289">
            <v>2642.1702083333348</v>
          </cell>
          <cell r="AL289">
            <v>240.19729166666664</v>
          </cell>
          <cell r="AM289">
            <v>9127.4970833333318</v>
          </cell>
          <cell r="AN289">
            <v>2401.9729166666675</v>
          </cell>
          <cell r="AO289">
            <v>240.19729166666664</v>
          </cell>
          <cell r="AP289">
            <v>9367.6943749999991</v>
          </cell>
          <cell r="AQ289">
            <v>2161.7756250000002</v>
          </cell>
          <cell r="AS289">
            <v>0.25223270716306384</v>
          </cell>
          <cell r="AT289">
            <v>11766.655692164084</v>
          </cell>
          <cell r="AU289">
            <v>247.32795162418512</v>
          </cell>
          <cell r="AV289">
            <v>7065.1346113045702</v>
          </cell>
          <cell r="AW289">
            <v>4699.231080859513</v>
          </cell>
        </row>
        <row r="290">
          <cell r="B290" t="str">
            <v xml:space="preserve"> </v>
          </cell>
          <cell r="J290" t="str">
            <v>-</v>
          </cell>
        </row>
        <row r="291">
          <cell r="I291">
            <v>0.5</v>
          </cell>
          <cell r="J291">
            <v>23058.949999999997</v>
          </cell>
          <cell r="K291">
            <v>480.39479166666661</v>
          </cell>
          <cell r="L291">
            <v>13931.448958333331</v>
          </cell>
          <cell r="M291">
            <v>9127.5010416666664</v>
          </cell>
          <cell r="N291">
            <v>480.39479166666661</v>
          </cell>
          <cell r="O291">
            <v>14411.843749999998</v>
          </cell>
          <cell r="P291">
            <v>8647.1062500000007</v>
          </cell>
          <cell r="Q291">
            <v>480.39479166666661</v>
          </cell>
          <cell r="R291">
            <v>14892.238541666666</v>
          </cell>
          <cell r="S291">
            <v>8166.7114583333341</v>
          </cell>
          <cell r="T291">
            <v>480.39479166666661</v>
          </cell>
          <cell r="U291">
            <v>15372.633333333331</v>
          </cell>
          <cell r="V291">
            <v>7686.3166666666675</v>
          </cell>
          <cell r="W291">
            <v>480.39479166666661</v>
          </cell>
          <cell r="X291">
            <v>15853.028124999997</v>
          </cell>
          <cell r="Y291">
            <v>7205.9218750000009</v>
          </cell>
          <cell r="Z291">
            <v>480.39479166666661</v>
          </cell>
          <cell r="AA291">
            <v>16333.422916666665</v>
          </cell>
          <cell r="AB291">
            <v>6725.5270833333343</v>
          </cell>
          <cell r="AC291">
            <v>480.39479166666661</v>
          </cell>
          <cell r="AD291">
            <v>16813.817708333328</v>
          </cell>
          <cell r="AE291">
            <v>6245.1322916666686</v>
          </cell>
          <cell r="AF291">
            <v>480.39479166666661</v>
          </cell>
          <cell r="AG291">
            <v>17294.212499999998</v>
          </cell>
          <cell r="AH291">
            <v>5764.7375000000011</v>
          </cell>
          <cell r="AI291">
            <v>480.39479166666661</v>
          </cell>
          <cell r="AJ291">
            <v>17774.607291666667</v>
          </cell>
          <cell r="AK291">
            <v>5284.3427083333336</v>
          </cell>
          <cell r="AL291">
            <v>480.39479166666661</v>
          </cell>
          <cell r="AM291">
            <v>18255.002083333333</v>
          </cell>
          <cell r="AN291">
            <v>4803.9479166666661</v>
          </cell>
          <cell r="AS291">
            <v>0.50446541432612768</v>
          </cell>
          <cell r="AT291">
            <v>23533.311384328168</v>
          </cell>
          <cell r="AU291">
            <v>494.65590324837024</v>
          </cell>
          <cell r="AV291">
            <v>14134.849222609142</v>
          </cell>
          <cell r="AW291">
            <v>9398.462161719026</v>
          </cell>
        </row>
        <row r="292">
          <cell r="B292" t="str">
            <v>EQUIPO CABINA MWD</v>
          </cell>
          <cell r="J292" t="str">
            <v>CTA 1520053</v>
          </cell>
        </row>
        <row r="293">
          <cell r="A293">
            <v>365</v>
          </cell>
          <cell r="B293" t="str">
            <v>KIT CABINA MSS3 MSB30091</v>
          </cell>
          <cell r="C293" t="str">
            <v>MSB30091</v>
          </cell>
          <cell r="D293" t="str">
            <v>74323</v>
          </cell>
          <cell r="E293" t="str">
            <v>COCA</v>
          </cell>
          <cell r="F293">
            <v>30</v>
          </cell>
          <cell r="G293">
            <v>6</v>
          </cell>
          <cell r="H293">
            <v>2001</v>
          </cell>
          <cell r="I293">
            <v>0.25</v>
          </cell>
          <cell r="J293">
            <v>147452.22</v>
          </cell>
          <cell r="Z293">
            <v>0</v>
          </cell>
          <cell r="AA293">
            <v>0</v>
          </cell>
          <cell r="AB293">
            <v>147452.22</v>
          </cell>
          <cell r="AC293">
            <v>3071.9212499999999</v>
          </cell>
          <cell r="AD293">
            <v>3071.9212499999999</v>
          </cell>
          <cell r="AE293">
            <v>144380.29874999999</v>
          </cell>
          <cell r="AF293">
            <v>3071.9212499999999</v>
          </cell>
          <cell r="AG293">
            <v>6143.8424999999997</v>
          </cell>
          <cell r="AH293">
            <v>141308.3775</v>
          </cell>
          <cell r="AI293">
            <v>3071.9212499999999</v>
          </cell>
          <cell r="AJ293">
            <v>9215.7637500000001</v>
          </cell>
          <cell r="AK293">
            <v>138236.45624999999</v>
          </cell>
          <cell r="AL293">
            <v>3071.9212499999999</v>
          </cell>
          <cell r="AM293">
            <v>12287.684999999999</v>
          </cell>
          <cell r="AN293">
            <v>135164.535</v>
          </cell>
          <cell r="AS293">
            <v>0.25</v>
          </cell>
          <cell r="AT293">
            <v>147452.22</v>
          </cell>
        </row>
        <row r="294">
          <cell r="B294" t="str">
            <v xml:space="preserve"> </v>
          </cell>
          <cell r="J294" t="str">
            <v>-</v>
          </cell>
        </row>
        <row r="295">
          <cell r="I295">
            <v>0</v>
          </cell>
          <cell r="J295">
            <v>147452.22</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147452.22</v>
          </cell>
          <cell r="AC295">
            <v>3071.9212499999999</v>
          </cell>
          <cell r="AD295">
            <v>3071.9212499999999</v>
          </cell>
          <cell r="AE295">
            <v>144380.29874999999</v>
          </cell>
          <cell r="AF295">
            <v>3071.9212499999999</v>
          </cell>
          <cell r="AG295">
            <v>6143.8424999999997</v>
          </cell>
          <cell r="AH295">
            <v>141308.3775</v>
          </cell>
          <cell r="AI295">
            <v>3071.9212499999999</v>
          </cell>
          <cell r="AJ295">
            <v>9215.7637500000001</v>
          </cell>
          <cell r="AK295">
            <v>138236.45624999999</v>
          </cell>
          <cell r="AL295">
            <v>3071.9212499999999</v>
          </cell>
          <cell r="AM295">
            <v>12287.684999999999</v>
          </cell>
          <cell r="AN295">
            <v>135164.535</v>
          </cell>
          <cell r="AT295">
            <v>147452.22</v>
          </cell>
          <cell r="AU295">
            <v>0</v>
          </cell>
          <cell r="AV295">
            <v>0</v>
          </cell>
          <cell r="AW295">
            <v>0</v>
          </cell>
        </row>
        <row r="296">
          <cell r="B296" t="str">
            <v>ACCESORIOS CABINA MWD</v>
          </cell>
          <cell r="J296" t="str">
            <v>CTA 1520054</v>
          </cell>
        </row>
        <row r="297">
          <cell r="A297">
            <v>10</v>
          </cell>
          <cell r="B297" t="str">
            <v>PRINTER THERMAL MODEL SR-295 76934-00</v>
          </cell>
          <cell r="C297" t="str">
            <v>76934-00</v>
          </cell>
          <cell r="E297" t="str">
            <v>COCA</v>
          </cell>
          <cell r="F297">
            <v>30</v>
          </cell>
          <cell r="G297">
            <v>8</v>
          </cell>
          <cell r="H297">
            <v>98</v>
          </cell>
          <cell r="I297">
            <v>0.25</v>
          </cell>
          <cell r="J297">
            <v>12384.2</v>
          </cell>
          <cell r="K297">
            <v>258.00416666666666</v>
          </cell>
          <cell r="L297">
            <v>7482.1208333333325</v>
          </cell>
          <cell r="M297">
            <v>4902.0791666666682</v>
          </cell>
          <cell r="N297">
            <v>258.00416666666666</v>
          </cell>
          <cell r="O297">
            <v>7740.1249999999991</v>
          </cell>
          <cell r="P297">
            <v>4644.0750000000016</v>
          </cell>
          <cell r="Q297">
            <v>258.00416666666666</v>
          </cell>
          <cell r="R297">
            <v>7998.1291666666657</v>
          </cell>
          <cell r="S297">
            <v>4386.070833333335</v>
          </cell>
          <cell r="T297">
            <v>258.00416666666666</v>
          </cell>
          <cell r="U297">
            <v>8256.1333333333332</v>
          </cell>
          <cell r="V297">
            <v>4128.0666666666675</v>
          </cell>
          <cell r="W297">
            <v>258.00416666666666</v>
          </cell>
          <cell r="X297">
            <v>8514.1375000000007</v>
          </cell>
          <cell r="Y297">
            <v>3870.0625</v>
          </cell>
          <cell r="Z297">
            <v>258.00416666666666</v>
          </cell>
          <cell r="AA297">
            <v>8772.1416666666682</v>
          </cell>
          <cell r="AB297">
            <v>3612.0583333333325</v>
          </cell>
          <cell r="AC297">
            <v>258.00416666666666</v>
          </cell>
          <cell r="AD297">
            <v>9030.1458333333358</v>
          </cell>
          <cell r="AE297">
            <v>3354.054166666665</v>
          </cell>
          <cell r="AF297">
            <v>258.00416666666666</v>
          </cell>
          <cell r="AG297">
            <v>9288.1500000000033</v>
          </cell>
          <cell r="AH297">
            <v>3096.0499999999975</v>
          </cell>
          <cell r="AI297">
            <v>258.00416666666666</v>
          </cell>
          <cell r="AJ297">
            <v>9546.1541666666708</v>
          </cell>
          <cell r="AK297">
            <v>2838.0458333333299</v>
          </cell>
          <cell r="AL297">
            <v>258.00416666666666</v>
          </cell>
          <cell r="AM297">
            <v>9804.1583333333383</v>
          </cell>
          <cell r="AN297">
            <v>2580.0416666666624</v>
          </cell>
          <cell r="AS297">
            <v>0.25223270719930069</v>
          </cell>
          <cell r="AT297">
            <v>12638.96728796607</v>
          </cell>
          <cell r="AU297">
            <v>265.66341127059042</v>
          </cell>
          <cell r="AV297">
            <v>7453.5424738248503</v>
          </cell>
          <cell r="AW297">
            <v>5047.6048141412157</v>
          </cell>
        </row>
        <row r="298">
          <cell r="A298">
            <v>11</v>
          </cell>
          <cell r="B298" t="str">
            <v>AIR COND. -DUO THERM 59016  95613-00</v>
          </cell>
          <cell r="C298" t="str">
            <v>95613-00</v>
          </cell>
          <cell r="E298" t="str">
            <v>COCA</v>
          </cell>
          <cell r="F298">
            <v>30</v>
          </cell>
          <cell r="G298">
            <v>8</v>
          </cell>
          <cell r="H298">
            <v>98</v>
          </cell>
          <cell r="I298">
            <v>0.25</v>
          </cell>
          <cell r="J298">
            <v>6974.62</v>
          </cell>
          <cell r="K298">
            <v>145.30458333333334</v>
          </cell>
          <cell r="L298">
            <v>4213.832916666669</v>
          </cell>
          <cell r="M298">
            <v>2760.7870833333309</v>
          </cell>
          <cell r="N298">
            <v>145.30458333333334</v>
          </cell>
          <cell r="O298">
            <v>4359.1375000000025</v>
          </cell>
          <cell r="P298">
            <v>2615.4824999999973</v>
          </cell>
          <cell r="Q298">
            <v>145.30458333333334</v>
          </cell>
          <cell r="R298">
            <v>4504.4420833333361</v>
          </cell>
          <cell r="S298">
            <v>2470.1779166666638</v>
          </cell>
          <cell r="T298">
            <v>145.30458333333334</v>
          </cell>
          <cell r="U298">
            <v>4649.7466666666696</v>
          </cell>
          <cell r="V298">
            <v>2324.8733333333303</v>
          </cell>
          <cell r="W298">
            <v>145.30458333333334</v>
          </cell>
          <cell r="X298">
            <v>4795.0512500000032</v>
          </cell>
          <cell r="Y298">
            <v>2179.5687499999967</v>
          </cell>
          <cell r="Z298">
            <v>145.30458333333334</v>
          </cell>
          <cell r="AA298">
            <v>4940.3558333333367</v>
          </cell>
          <cell r="AB298">
            <v>2034.2641666666632</v>
          </cell>
          <cell r="AC298">
            <v>145.30458333333334</v>
          </cell>
          <cell r="AD298">
            <v>5085.6604166666702</v>
          </cell>
          <cell r="AE298">
            <v>1888.9595833333296</v>
          </cell>
          <cell r="AF298">
            <v>145.30458333333334</v>
          </cell>
          <cell r="AG298">
            <v>5230.9650000000038</v>
          </cell>
          <cell r="AH298">
            <v>1743.6549999999961</v>
          </cell>
          <cell r="AI298">
            <v>145.30458333333334</v>
          </cell>
          <cell r="AJ298">
            <v>5376.2695833333373</v>
          </cell>
          <cell r="AK298">
            <v>1598.3504166666626</v>
          </cell>
          <cell r="AL298">
            <v>145.30458333333334</v>
          </cell>
          <cell r="AM298">
            <v>5521.5741666666709</v>
          </cell>
          <cell r="AN298">
            <v>1453.045833333329</v>
          </cell>
          <cell r="AS298">
            <v>0.25223270723876245</v>
          </cell>
          <cell r="AT298">
            <v>7118.105072969779</v>
          </cell>
          <cell r="AU298">
            <v>149.61824274709468</v>
          </cell>
          <cell r="AV298">
            <v>4275.3584607749817</v>
          </cell>
          <cell r="AW298">
            <v>2842.7466121947973</v>
          </cell>
        </row>
        <row r="299">
          <cell r="A299">
            <v>12</v>
          </cell>
          <cell r="B299" t="str">
            <v>JUNTION BOX ASSY 74005-101</v>
          </cell>
          <cell r="C299" t="str">
            <v>74005-101</v>
          </cell>
          <cell r="E299" t="str">
            <v>COCA</v>
          </cell>
          <cell r="F299">
            <v>30</v>
          </cell>
          <cell r="G299">
            <v>8</v>
          </cell>
          <cell r="H299">
            <v>98</v>
          </cell>
          <cell r="I299">
            <v>0.25</v>
          </cell>
          <cell r="J299">
            <v>3199.19</v>
          </cell>
          <cell r="K299">
            <v>66.649791666666673</v>
          </cell>
          <cell r="L299">
            <v>1932.8439583333343</v>
          </cell>
          <cell r="M299">
            <v>1266.3460416666658</v>
          </cell>
          <cell r="N299">
            <v>66.649791666666673</v>
          </cell>
          <cell r="O299">
            <v>1999.493750000001</v>
          </cell>
          <cell r="P299">
            <v>1199.6962499999991</v>
          </cell>
          <cell r="Q299">
            <v>66.649791666666673</v>
          </cell>
          <cell r="R299">
            <v>2066.1435416666677</v>
          </cell>
          <cell r="S299">
            <v>1133.0464583333323</v>
          </cell>
          <cell r="T299">
            <v>66.649791666666673</v>
          </cell>
          <cell r="U299">
            <v>2132.7933333333344</v>
          </cell>
          <cell r="V299">
            <v>1066.3966666666656</v>
          </cell>
          <cell r="W299">
            <v>66.649791666666673</v>
          </cell>
          <cell r="X299">
            <v>2199.4431250000011</v>
          </cell>
          <cell r="Y299">
            <v>999.74687499999891</v>
          </cell>
          <cell r="Z299">
            <v>66.649791666666673</v>
          </cell>
          <cell r="AA299">
            <v>2266.0929166666679</v>
          </cell>
          <cell r="AB299">
            <v>933.09708333333219</v>
          </cell>
          <cell r="AC299">
            <v>66.649791666666673</v>
          </cell>
          <cell r="AD299">
            <v>2332.7427083333346</v>
          </cell>
          <cell r="AE299">
            <v>866.44729166666548</v>
          </cell>
          <cell r="AF299">
            <v>66.649791666666673</v>
          </cell>
          <cell r="AG299">
            <v>2399.3925000000013</v>
          </cell>
          <cell r="AH299">
            <v>799.79749999999876</v>
          </cell>
          <cell r="AI299">
            <v>66.649791666666673</v>
          </cell>
          <cell r="AJ299">
            <v>2466.042291666668</v>
          </cell>
          <cell r="AK299">
            <v>733.14770833333205</v>
          </cell>
          <cell r="AL299">
            <v>66.649791666666673</v>
          </cell>
          <cell r="AM299">
            <v>2532.6920833333347</v>
          </cell>
          <cell r="AN299">
            <v>666.49791666666533</v>
          </cell>
          <cell r="AS299">
            <v>0.25223270717546536</v>
          </cell>
          <cell r="AT299">
            <v>3216.0476074781227</v>
          </cell>
          <cell r="AU299">
            <v>67.599366203282102</v>
          </cell>
          <cell r="AV299">
            <v>1931.6596496157617</v>
          </cell>
          <cell r="AW299">
            <v>1284.387957862361</v>
          </cell>
        </row>
        <row r="300">
          <cell r="A300">
            <v>13</v>
          </cell>
          <cell r="B300" t="str">
            <v>MONITOR 17" COLOR MITSIBHIS 67519</v>
          </cell>
          <cell r="C300">
            <v>67519</v>
          </cell>
          <cell r="E300" t="str">
            <v>COCA</v>
          </cell>
          <cell r="F300">
            <v>30</v>
          </cell>
          <cell r="G300">
            <v>8</v>
          </cell>
          <cell r="H300">
            <v>98</v>
          </cell>
          <cell r="I300">
            <v>0.25</v>
          </cell>
          <cell r="J300">
            <v>1153.49</v>
          </cell>
          <cell r="K300">
            <v>24.031041666666667</v>
          </cell>
          <cell r="L300">
            <v>696.90020833333324</v>
          </cell>
          <cell r="M300">
            <v>456.58979166666677</v>
          </cell>
          <cell r="N300">
            <v>24.031041666666667</v>
          </cell>
          <cell r="O300">
            <v>720.93124999999986</v>
          </cell>
          <cell r="P300">
            <v>432.55875000000015</v>
          </cell>
          <cell r="Q300">
            <v>24.031041666666667</v>
          </cell>
          <cell r="R300">
            <v>744.96229166666649</v>
          </cell>
          <cell r="S300">
            <v>408.52770833333352</v>
          </cell>
          <cell r="T300">
            <v>24.031041666666667</v>
          </cell>
          <cell r="U300">
            <v>768.99333333333311</v>
          </cell>
          <cell r="V300">
            <v>384.4966666666669</v>
          </cell>
          <cell r="W300">
            <v>24.031041666666667</v>
          </cell>
          <cell r="X300">
            <v>793.02437499999974</v>
          </cell>
          <cell r="Y300">
            <v>360.46562500000027</v>
          </cell>
          <cell r="Z300">
            <v>24.031041666666667</v>
          </cell>
          <cell r="AA300">
            <v>817.05541666666636</v>
          </cell>
          <cell r="AB300">
            <v>336.43458333333365</v>
          </cell>
          <cell r="AC300">
            <v>24.031041666666667</v>
          </cell>
          <cell r="AD300">
            <v>841.08645833333298</v>
          </cell>
          <cell r="AE300">
            <v>312.40354166666702</v>
          </cell>
          <cell r="AF300">
            <v>24.031041666666667</v>
          </cell>
          <cell r="AG300">
            <v>865.11749999999961</v>
          </cell>
          <cell r="AH300">
            <v>288.3725000000004</v>
          </cell>
          <cell r="AI300">
            <v>24.031041666666667</v>
          </cell>
          <cell r="AJ300">
            <v>889.14854166666623</v>
          </cell>
          <cell r="AK300">
            <v>264.34145833333378</v>
          </cell>
          <cell r="AL300">
            <v>24.031041666666667</v>
          </cell>
          <cell r="AM300">
            <v>913.17958333333286</v>
          </cell>
          <cell r="AN300">
            <v>240.31041666666715</v>
          </cell>
          <cell r="AS300">
            <v>0.2522327073057728</v>
          </cell>
          <cell r="AT300">
            <v>1159.5610787700307</v>
          </cell>
          <cell r="AU300">
            <v>24.373269182047274</v>
          </cell>
          <cell r="AV300">
            <v>696.46896431113237</v>
          </cell>
          <cell r="AW300">
            <v>463.09211445889832</v>
          </cell>
        </row>
        <row r="301">
          <cell r="A301">
            <v>14</v>
          </cell>
          <cell r="B301" t="str">
            <v>PRINTER LASER JET 110 V HP  65834-002</v>
          </cell>
          <cell r="C301" t="str">
            <v>65834-002</v>
          </cell>
          <cell r="E301" t="str">
            <v>COCA</v>
          </cell>
          <cell r="F301">
            <v>30</v>
          </cell>
          <cell r="G301">
            <v>8</v>
          </cell>
          <cell r="H301">
            <v>98</v>
          </cell>
          <cell r="I301">
            <v>0.25</v>
          </cell>
          <cell r="J301">
            <v>1566.17</v>
          </cell>
          <cell r="K301">
            <v>32.628541666666671</v>
          </cell>
          <cell r="L301">
            <v>946.22770833333379</v>
          </cell>
          <cell r="M301">
            <v>619.94229166666628</v>
          </cell>
          <cell r="N301">
            <v>32.628541666666671</v>
          </cell>
          <cell r="O301">
            <v>978.8562500000005</v>
          </cell>
          <cell r="P301">
            <v>587.31374999999957</v>
          </cell>
          <cell r="Q301">
            <v>32.628541666666671</v>
          </cell>
          <cell r="R301">
            <v>1011.4847916666672</v>
          </cell>
          <cell r="S301">
            <v>554.68520833333287</v>
          </cell>
          <cell r="T301">
            <v>32.628541666666671</v>
          </cell>
          <cell r="U301">
            <v>1044.1133333333339</v>
          </cell>
          <cell r="V301">
            <v>522.05666666666616</v>
          </cell>
          <cell r="W301">
            <v>32.628541666666671</v>
          </cell>
          <cell r="X301">
            <v>1076.7418750000006</v>
          </cell>
          <cell r="Y301">
            <v>489.42812499999945</v>
          </cell>
          <cell r="Z301">
            <v>32.628541666666671</v>
          </cell>
          <cell r="AA301">
            <v>1109.3704166666673</v>
          </cell>
          <cell r="AB301">
            <v>456.79958333333275</v>
          </cell>
          <cell r="AC301">
            <v>32.628541666666671</v>
          </cell>
          <cell r="AD301">
            <v>1141.998958333334</v>
          </cell>
          <cell r="AE301">
            <v>424.17104166666604</v>
          </cell>
          <cell r="AF301">
            <v>32.628541666666671</v>
          </cell>
          <cell r="AG301">
            <v>1174.6275000000007</v>
          </cell>
          <cell r="AH301">
            <v>391.54249999999934</v>
          </cell>
          <cell r="AI301">
            <v>32.628541666666671</v>
          </cell>
          <cell r="AJ301">
            <v>1207.2560416666674</v>
          </cell>
          <cell r="AK301">
            <v>358.91395833333263</v>
          </cell>
          <cell r="AL301">
            <v>32.628541666666671</v>
          </cell>
          <cell r="AM301">
            <v>1239.8845833333341</v>
          </cell>
          <cell r="AN301">
            <v>326.28541666666592</v>
          </cell>
          <cell r="AS301">
            <v>0.25223270698693556</v>
          </cell>
          <cell r="AT301">
            <v>1574.4152528474206</v>
          </cell>
          <cell r="AU301">
            <v>33.093251762268793</v>
          </cell>
          <cell r="AV301">
            <v>945.64346936431332</v>
          </cell>
          <cell r="AW301">
            <v>628.77178348310724</v>
          </cell>
        </row>
        <row r="302">
          <cell r="A302">
            <v>15</v>
          </cell>
          <cell r="B302" t="str">
            <v>ENCODER NAMUR 125 PPR  65976</v>
          </cell>
          <cell r="C302">
            <v>65976</v>
          </cell>
          <cell r="E302" t="str">
            <v>COCA</v>
          </cell>
          <cell r="F302">
            <v>30</v>
          </cell>
          <cell r="G302">
            <v>8</v>
          </cell>
          <cell r="H302">
            <v>98</v>
          </cell>
          <cell r="I302">
            <v>0.25</v>
          </cell>
          <cell r="J302">
            <v>1246.2</v>
          </cell>
          <cell r="K302">
            <v>25.962499999999999</v>
          </cell>
          <cell r="L302">
            <v>752.91250000000002</v>
          </cell>
          <cell r="M302">
            <v>493.28750000000002</v>
          </cell>
          <cell r="N302">
            <v>25.962500000000002</v>
          </cell>
          <cell r="O302">
            <v>778.875</v>
          </cell>
          <cell r="P302">
            <v>467.32500000000005</v>
          </cell>
          <cell r="Q302">
            <v>25.962500000000002</v>
          </cell>
          <cell r="R302">
            <v>804.83749999999998</v>
          </cell>
          <cell r="S302">
            <v>441.36250000000007</v>
          </cell>
          <cell r="T302">
            <v>25.962500000000002</v>
          </cell>
          <cell r="U302">
            <v>830.8</v>
          </cell>
          <cell r="V302">
            <v>415.40000000000009</v>
          </cell>
          <cell r="W302">
            <v>25.962500000000002</v>
          </cell>
          <cell r="X302">
            <v>856.76249999999993</v>
          </cell>
          <cell r="Y302">
            <v>389.43750000000011</v>
          </cell>
          <cell r="Z302">
            <v>25.962500000000002</v>
          </cell>
          <cell r="AA302">
            <v>882.72499999999991</v>
          </cell>
          <cell r="AB302">
            <v>363.47500000000014</v>
          </cell>
          <cell r="AC302">
            <v>25.962500000000002</v>
          </cell>
          <cell r="AD302">
            <v>908.68749999999989</v>
          </cell>
          <cell r="AE302">
            <v>337.51250000000016</v>
          </cell>
          <cell r="AF302">
            <v>25.962500000000002</v>
          </cell>
          <cell r="AG302">
            <v>934.64999999999986</v>
          </cell>
          <cell r="AH302">
            <v>311.55000000000018</v>
          </cell>
          <cell r="AI302">
            <v>25.962500000000002</v>
          </cell>
          <cell r="AJ302">
            <v>960.61249999999984</v>
          </cell>
          <cell r="AK302">
            <v>285.5875000000002</v>
          </cell>
          <cell r="AL302">
            <v>25.962500000000002</v>
          </cell>
          <cell r="AM302">
            <v>986.57499999999982</v>
          </cell>
          <cell r="AN302">
            <v>259.62500000000023</v>
          </cell>
          <cell r="AS302">
            <v>0.25223270705595691</v>
          </cell>
          <cell r="AT302">
            <v>1252.7664445814119</v>
          </cell>
          <cell r="AU302">
            <v>26.332389302136331</v>
          </cell>
          <cell r="AV302">
            <v>752.45104784082162</v>
          </cell>
          <cell r="AW302">
            <v>500.31539674059024</v>
          </cell>
        </row>
        <row r="303">
          <cell r="A303">
            <v>16</v>
          </cell>
          <cell r="B303" t="str">
            <v>SENSOR ASSY LINE TENSION  100 K 67322-101 (HOOKLOED)</v>
          </cell>
          <cell r="C303" t="str">
            <v>67322-101</v>
          </cell>
          <cell r="E303" t="str">
            <v>COCA</v>
          </cell>
          <cell r="F303">
            <v>30</v>
          </cell>
          <cell r="G303">
            <v>8</v>
          </cell>
          <cell r="H303">
            <v>98</v>
          </cell>
          <cell r="I303">
            <v>0.25</v>
          </cell>
          <cell r="J303">
            <v>6326.09</v>
          </cell>
          <cell r="K303">
            <v>131.79354166666667</v>
          </cell>
          <cell r="L303">
            <v>3822.0127083333364</v>
          </cell>
          <cell r="M303">
            <v>2504.0772916666638</v>
          </cell>
          <cell r="N303">
            <v>131.79354166666667</v>
          </cell>
          <cell r="O303">
            <v>3953.8062500000033</v>
          </cell>
          <cell r="P303">
            <v>2372.2837499999969</v>
          </cell>
          <cell r="Q303">
            <v>131.79354166666667</v>
          </cell>
          <cell r="R303">
            <v>4085.5997916666702</v>
          </cell>
          <cell r="S303">
            <v>2240.49020833333</v>
          </cell>
          <cell r="T303">
            <v>131.79354166666667</v>
          </cell>
          <cell r="U303">
            <v>4217.3933333333371</v>
          </cell>
          <cell r="V303">
            <v>2108.6966666666631</v>
          </cell>
          <cell r="W303">
            <v>131.79354166666667</v>
          </cell>
          <cell r="X303">
            <v>4349.186875000004</v>
          </cell>
          <cell r="Y303">
            <v>1976.9031249999962</v>
          </cell>
          <cell r="Z303">
            <v>131.79354166666667</v>
          </cell>
          <cell r="AA303">
            <v>4480.9804166666709</v>
          </cell>
          <cell r="AB303">
            <v>1845.1095833333293</v>
          </cell>
          <cell r="AC303">
            <v>131.79354166666667</v>
          </cell>
          <cell r="AD303">
            <v>4612.7739583333378</v>
          </cell>
          <cell r="AE303">
            <v>1713.3160416666624</v>
          </cell>
          <cell r="AF303">
            <v>131.79354166666667</v>
          </cell>
          <cell r="AG303">
            <v>4744.5675000000047</v>
          </cell>
          <cell r="AH303">
            <v>1581.5224999999955</v>
          </cell>
          <cell r="AI303">
            <v>131.79354166666667</v>
          </cell>
          <cell r="AJ303">
            <v>4876.3610416666716</v>
          </cell>
          <cell r="AK303">
            <v>1449.7289583333286</v>
          </cell>
          <cell r="AL303">
            <v>131.79354166666667</v>
          </cell>
          <cell r="AM303">
            <v>5008.1545833333385</v>
          </cell>
          <cell r="AN303">
            <v>1317.9354166666617</v>
          </cell>
          <cell r="AS303">
            <v>0.25223270715259538</v>
          </cell>
          <cell r="AT303">
            <v>6359.4161737434306</v>
          </cell>
          <cell r="AU303">
            <v>133.67106311777545</v>
          </cell>
          <cell r="AV303">
            <v>3819.665974505695</v>
          </cell>
          <cell r="AW303">
            <v>2539.7501992377356</v>
          </cell>
        </row>
        <row r="304">
          <cell r="A304">
            <v>17</v>
          </cell>
          <cell r="B304" t="str">
            <v>ACCESORIOS CABINA MWD</v>
          </cell>
          <cell r="E304" t="str">
            <v>COCA</v>
          </cell>
          <cell r="F304">
            <v>30</v>
          </cell>
          <cell r="G304">
            <v>8</v>
          </cell>
          <cell r="H304">
            <v>98</v>
          </cell>
          <cell r="I304">
            <v>0.25</v>
          </cell>
          <cell r="J304">
            <v>5627.62</v>
          </cell>
          <cell r="K304">
            <v>117.24208333333333</v>
          </cell>
          <cell r="L304">
            <v>3400.020416666669</v>
          </cell>
          <cell r="M304">
            <v>2227.5995833333309</v>
          </cell>
          <cell r="N304">
            <v>117.24208333333333</v>
          </cell>
          <cell r="O304">
            <v>3517.2625000000025</v>
          </cell>
          <cell r="P304">
            <v>2110.3574999999973</v>
          </cell>
          <cell r="Q304">
            <v>117.24208333333333</v>
          </cell>
          <cell r="R304">
            <v>3634.5045833333361</v>
          </cell>
          <cell r="S304">
            <v>1993.1154166666638</v>
          </cell>
          <cell r="T304">
            <v>117.24208333333333</v>
          </cell>
          <cell r="U304">
            <v>3751.7466666666696</v>
          </cell>
          <cell r="V304">
            <v>1875.8733333333303</v>
          </cell>
          <cell r="W304">
            <v>117.24208333333333</v>
          </cell>
          <cell r="X304">
            <v>3868.9887500000032</v>
          </cell>
          <cell r="Y304">
            <v>1758.6312499999967</v>
          </cell>
          <cell r="Z304">
            <v>117.24208333333333</v>
          </cell>
          <cell r="AA304">
            <v>3986.2308333333367</v>
          </cell>
          <cell r="AB304">
            <v>1641.3891666666632</v>
          </cell>
          <cell r="AC304">
            <v>117.24208333333333</v>
          </cell>
          <cell r="AD304">
            <v>4103.4729166666702</v>
          </cell>
          <cell r="AE304">
            <v>1524.1470833333296</v>
          </cell>
          <cell r="AF304">
            <v>117.24208333333333</v>
          </cell>
          <cell r="AG304">
            <v>4220.7150000000038</v>
          </cell>
          <cell r="AH304">
            <v>1406.9049999999961</v>
          </cell>
          <cell r="AI304">
            <v>117.24208333333333</v>
          </cell>
          <cell r="AJ304">
            <v>4337.9570833333373</v>
          </cell>
          <cell r="AK304">
            <v>1289.6629166666626</v>
          </cell>
          <cell r="AL304">
            <v>117.24208333333333</v>
          </cell>
          <cell r="AM304">
            <v>4455.1991666666709</v>
          </cell>
          <cell r="AN304">
            <v>1172.420833333329</v>
          </cell>
          <cell r="AS304">
            <v>0.25223270727791525</v>
          </cell>
          <cell r="AT304">
            <v>5657.2705552943899</v>
          </cell>
          <cell r="AU304">
            <v>118.91238899712823</v>
          </cell>
          <cell r="AV304">
            <v>3396.9951643489499</v>
          </cell>
          <cell r="AW304">
            <v>2259.3353909454358</v>
          </cell>
        </row>
        <row r="305">
          <cell r="A305">
            <v>280</v>
          </cell>
          <cell r="B305" t="str">
            <v>KELLY HEIGHT WIRE LINE</v>
          </cell>
          <cell r="D305" t="str">
            <v>74094-101</v>
          </cell>
          <cell r="E305" t="str">
            <v>COCA</v>
          </cell>
          <cell r="F305">
            <v>30</v>
          </cell>
          <cell r="G305">
            <v>9</v>
          </cell>
          <cell r="H305">
            <v>1998</v>
          </cell>
          <cell r="I305">
            <v>0.25</v>
          </cell>
          <cell r="J305">
            <v>2638.49</v>
          </cell>
          <cell r="K305">
            <v>0</v>
          </cell>
          <cell r="L305">
            <v>1539.12</v>
          </cell>
          <cell r="M305">
            <v>1099.3699999999999</v>
          </cell>
          <cell r="N305">
            <v>54.96854166666666</v>
          </cell>
          <cell r="O305">
            <v>1594.0885416666665</v>
          </cell>
          <cell r="P305">
            <v>1044.4014583333333</v>
          </cell>
          <cell r="Q305">
            <v>54.96854166666666</v>
          </cell>
          <cell r="R305">
            <v>1649.0570833333331</v>
          </cell>
          <cell r="S305">
            <v>989.43291666666664</v>
          </cell>
          <cell r="T305">
            <v>54.96854166666666</v>
          </cell>
          <cell r="U305">
            <v>1704.0256249999998</v>
          </cell>
          <cell r="V305">
            <v>934.46437500000002</v>
          </cell>
          <cell r="W305">
            <v>54.96854166666666</v>
          </cell>
          <cell r="X305">
            <v>1758.9941666666664</v>
          </cell>
          <cell r="Y305">
            <v>879.49583333333339</v>
          </cell>
          <cell r="Z305">
            <v>54.96854166666666</v>
          </cell>
          <cell r="AA305">
            <v>1813.962708333333</v>
          </cell>
          <cell r="AB305">
            <v>824.52729166666677</v>
          </cell>
          <cell r="AC305">
            <v>54.96854166666666</v>
          </cell>
          <cell r="AD305">
            <v>1868.9312499999996</v>
          </cell>
          <cell r="AE305">
            <v>769.55875000000015</v>
          </cell>
          <cell r="AF305">
            <v>54.96854166666666</v>
          </cell>
          <cell r="AG305">
            <v>1923.8997916666663</v>
          </cell>
          <cell r="AH305">
            <v>714.59020833333352</v>
          </cell>
          <cell r="AI305">
            <v>54.96854166666666</v>
          </cell>
          <cell r="AJ305">
            <v>1978.8683333333329</v>
          </cell>
          <cell r="AK305">
            <v>659.6216666666669</v>
          </cell>
          <cell r="AL305">
            <v>54.96854166666666</v>
          </cell>
          <cell r="AM305">
            <v>2033.8368749999995</v>
          </cell>
          <cell r="AN305">
            <v>604.65312500000027</v>
          </cell>
          <cell r="AS305">
            <v>0.25</v>
          </cell>
          <cell r="AT305">
            <v>2445.39</v>
          </cell>
          <cell r="AV305">
            <v>1426.48</v>
          </cell>
          <cell r="AW305">
            <v>1018.91</v>
          </cell>
        </row>
        <row r="306">
          <cell r="A306">
            <v>282</v>
          </cell>
          <cell r="B306" t="str">
            <v>TRADSDUCER PRESSURE 5K WECO</v>
          </cell>
          <cell r="D306" t="str">
            <v>67314-405</v>
          </cell>
          <cell r="E306" t="str">
            <v>COCA</v>
          </cell>
          <cell r="F306">
            <v>30</v>
          </cell>
          <cell r="G306">
            <v>11</v>
          </cell>
          <cell r="H306">
            <v>1998</v>
          </cell>
          <cell r="I306">
            <v>0.25</v>
          </cell>
          <cell r="J306">
            <v>1895.79</v>
          </cell>
          <cell r="K306">
            <v>0</v>
          </cell>
          <cell r="L306">
            <v>1026.8900000000001</v>
          </cell>
          <cell r="M306">
            <v>868.9</v>
          </cell>
          <cell r="N306">
            <v>39.495624999999997</v>
          </cell>
          <cell r="O306">
            <v>1066.3856250000001</v>
          </cell>
          <cell r="P306">
            <v>829.40437499999985</v>
          </cell>
          <cell r="Q306">
            <v>39.495624999999997</v>
          </cell>
          <cell r="R306">
            <v>1105.8812500000001</v>
          </cell>
          <cell r="S306">
            <v>789.90874999999983</v>
          </cell>
          <cell r="T306">
            <v>39.495624999999997</v>
          </cell>
          <cell r="U306">
            <v>1145.3768750000002</v>
          </cell>
          <cell r="V306">
            <v>750.41312499999981</v>
          </cell>
          <cell r="W306">
            <v>39.495624999999997</v>
          </cell>
          <cell r="X306">
            <v>1184.8725000000002</v>
          </cell>
          <cell r="Y306">
            <v>710.91749999999979</v>
          </cell>
          <cell r="Z306">
            <v>39.495624999999997</v>
          </cell>
          <cell r="AA306">
            <v>1224.3681250000002</v>
          </cell>
          <cell r="AB306">
            <v>671.42187499999977</v>
          </cell>
          <cell r="AC306">
            <v>39.495624999999997</v>
          </cell>
          <cell r="AD306">
            <v>1263.8637500000002</v>
          </cell>
          <cell r="AE306">
            <v>631.92624999999975</v>
          </cell>
          <cell r="AF306">
            <v>39.495624999999997</v>
          </cell>
          <cell r="AG306">
            <v>1303.3593750000002</v>
          </cell>
          <cell r="AH306">
            <v>592.43062499999974</v>
          </cell>
          <cell r="AI306">
            <v>39.495624999999997</v>
          </cell>
          <cell r="AJ306">
            <v>1342.8550000000002</v>
          </cell>
          <cell r="AK306">
            <v>552.93499999999972</v>
          </cell>
          <cell r="AL306">
            <v>39.495624999999997</v>
          </cell>
          <cell r="AM306">
            <v>1382.3506250000003</v>
          </cell>
          <cell r="AN306">
            <v>513.4393749999997</v>
          </cell>
          <cell r="AS306">
            <v>0.25</v>
          </cell>
          <cell r="AT306">
            <v>1038.0899999999999</v>
          </cell>
          <cell r="AV306">
            <v>562.29999999999995</v>
          </cell>
          <cell r="AW306">
            <v>475.79</v>
          </cell>
        </row>
        <row r="307">
          <cell r="A307">
            <v>283</v>
          </cell>
          <cell r="B307" t="str">
            <v>JUNCTION BOX ASSY</v>
          </cell>
          <cell r="D307" t="str">
            <v>74002-101</v>
          </cell>
          <cell r="E307" t="str">
            <v>COCA</v>
          </cell>
          <cell r="F307">
            <v>30</v>
          </cell>
          <cell r="G307">
            <v>12</v>
          </cell>
          <cell r="H307">
            <v>1998</v>
          </cell>
          <cell r="I307">
            <v>0.25</v>
          </cell>
          <cell r="J307">
            <v>4471.04</v>
          </cell>
          <cell r="K307">
            <v>0</v>
          </cell>
          <cell r="L307">
            <v>2328.67</v>
          </cell>
          <cell r="M307">
            <v>2142.37</v>
          </cell>
          <cell r="N307">
            <v>93.146666666666661</v>
          </cell>
          <cell r="O307">
            <v>2421.8166666666666</v>
          </cell>
          <cell r="P307">
            <v>2049.2233333333334</v>
          </cell>
          <cell r="Q307">
            <v>93.146666666666661</v>
          </cell>
          <cell r="R307">
            <v>2514.9633333333331</v>
          </cell>
          <cell r="S307">
            <v>1956.0766666666668</v>
          </cell>
          <cell r="T307">
            <v>93.146666666666661</v>
          </cell>
          <cell r="U307">
            <v>2608.1099999999997</v>
          </cell>
          <cell r="V307">
            <v>1862.9300000000003</v>
          </cell>
          <cell r="W307">
            <v>93.146666666666661</v>
          </cell>
          <cell r="X307">
            <v>2701.2566666666662</v>
          </cell>
          <cell r="Y307">
            <v>1769.7833333333338</v>
          </cell>
          <cell r="Z307">
            <v>93.146666666666661</v>
          </cell>
          <cell r="AA307">
            <v>2794.4033333333327</v>
          </cell>
          <cell r="AB307">
            <v>1676.6366666666672</v>
          </cell>
          <cell r="AC307">
            <v>93.146666666666661</v>
          </cell>
          <cell r="AD307">
            <v>2887.5499999999993</v>
          </cell>
          <cell r="AE307">
            <v>1583.4900000000007</v>
          </cell>
          <cell r="AF307">
            <v>93.146666666666661</v>
          </cell>
          <cell r="AG307">
            <v>2980.6966666666658</v>
          </cell>
          <cell r="AH307">
            <v>1490.3433333333342</v>
          </cell>
          <cell r="AI307">
            <v>93.146666666666661</v>
          </cell>
          <cell r="AJ307">
            <v>3073.8433333333323</v>
          </cell>
          <cell r="AK307">
            <v>1397.1966666666676</v>
          </cell>
          <cell r="AL307">
            <v>93.146666666666661</v>
          </cell>
          <cell r="AM307">
            <v>3166.9899999999989</v>
          </cell>
          <cell r="AN307">
            <v>1304.0500000000011</v>
          </cell>
          <cell r="AS307">
            <v>0.25</v>
          </cell>
          <cell r="AT307">
            <v>3409.99</v>
          </cell>
          <cell r="AV307">
            <v>1776.04</v>
          </cell>
          <cell r="AW307">
            <v>1633.95</v>
          </cell>
        </row>
        <row r="308">
          <cell r="A308">
            <v>284</v>
          </cell>
          <cell r="B308" t="str">
            <v>MWD JUNCTION BOX ASSY</v>
          </cell>
          <cell r="D308" t="str">
            <v>74005-101</v>
          </cell>
          <cell r="E308" t="str">
            <v>COCA</v>
          </cell>
          <cell r="F308">
            <v>30</v>
          </cell>
          <cell r="G308">
            <v>10</v>
          </cell>
          <cell r="H308">
            <v>1999</v>
          </cell>
          <cell r="I308">
            <v>0.25</v>
          </cell>
          <cell r="J308">
            <v>3264.25</v>
          </cell>
          <cell r="K308">
            <v>0</v>
          </cell>
          <cell r="L308">
            <v>1020.08</v>
          </cell>
          <cell r="M308">
            <v>2244.17</v>
          </cell>
          <cell r="N308">
            <v>68.005208333333329</v>
          </cell>
          <cell r="O308">
            <v>1088.0852083333334</v>
          </cell>
          <cell r="P308">
            <v>2176.1647916666666</v>
          </cell>
          <cell r="Q308">
            <v>68.005208333333329</v>
          </cell>
          <cell r="R308">
            <v>1156.0904166666667</v>
          </cell>
          <cell r="S308">
            <v>2108.1595833333331</v>
          </cell>
          <cell r="T308">
            <v>68.005208333333329</v>
          </cell>
          <cell r="U308">
            <v>1224.0956249999999</v>
          </cell>
          <cell r="V308">
            <v>2040.1543750000001</v>
          </cell>
          <cell r="W308">
            <v>68.005208333333329</v>
          </cell>
          <cell r="X308">
            <v>1292.1008333333332</v>
          </cell>
          <cell r="Y308">
            <v>1972.1491666666668</v>
          </cell>
          <cell r="Z308">
            <v>68.005208333333329</v>
          </cell>
          <cell r="AA308">
            <v>1360.1060416666664</v>
          </cell>
          <cell r="AB308">
            <v>1904.1439583333336</v>
          </cell>
          <cell r="AC308">
            <v>68.005208333333329</v>
          </cell>
          <cell r="AD308">
            <v>1428.1112499999997</v>
          </cell>
          <cell r="AE308">
            <v>1836.1387500000003</v>
          </cell>
          <cell r="AF308">
            <v>68.005208333333329</v>
          </cell>
          <cell r="AG308">
            <v>1496.116458333333</v>
          </cell>
          <cell r="AH308">
            <v>1768.133541666667</v>
          </cell>
          <cell r="AI308">
            <v>68.005208333333329</v>
          </cell>
          <cell r="AJ308">
            <v>1564.1216666666662</v>
          </cell>
          <cell r="AK308">
            <v>1700.1283333333338</v>
          </cell>
          <cell r="AL308">
            <v>68.005208333333329</v>
          </cell>
          <cell r="AM308">
            <v>1632.1268749999995</v>
          </cell>
          <cell r="AN308">
            <v>1632.1231250000005</v>
          </cell>
          <cell r="AS308">
            <v>0.25</v>
          </cell>
          <cell r="AT308">
            <v>2451.6999999999998</v>
          </cell>
          <cell r="AV308">
            <v>766.16</v>
          </cell>
          <cell r="AW308">
            <v>1685.54</v>
          </cell>
        </row>
        <row r="309">
          <cell r="A309">
            <v>286</v>
          </cell>
          <cell r="B309" t="str">
            <v>MODULE ASSY POWER/COMM</v>
          </cell>
          <cell r="C309" t="str">
            <v>10004342</v>
          </cell>
          <cell r="D309" t="str">
            <v>N74066-101</v>
          </cell>
          <cell r="E309" t="str">
            <v>COCA</v>
          </cell>
          <cell r="F309">
            <v>27</v>
          </cell>
          <cell r="G309">
            <v>7</v>
          </cell>
          <cell r="H309">
            <v>2000</v>
          </cell>
          <cell r="I309">
            <v>0.25</v>
          </cell>
          <cell r="J309">
            <v>8525.59</v>
          </cell>
          <cell r="K309">
            <v>0</v>
          </cell>
          <cell r="L309">
            <v>1065.7</v>
          </cell>
          <cell r="M309">
            <v>7459.89</v>
          </cell>
          <cell r="N309">
            <v>177.61645833333333</v>
          </cell>
          <cell r="O309">
            <v>1243.3164583333335</v>
          </cell>
          <cell r="P309">
            <v>7282.2735416666665</v>
          </cell>
          <cell r="Q309">
            <v>177.61645833333333</v>
          </cell>
          <cell r="R309">
            <v>1420.9329166666669</v>
          </cell>
          <cell r="S309">
            <v>7104.6570833333335</v>
          </cell>
          <cell r="T309">
            <v>177.61645833333333</v>
          </cell>
          <cell r="U309">
            <v>1598.5493750000003</v>
          </cell>
          <cell r="V309">
            <v>6927.0406249999996</v>
          </cell>
          <cell r="W309">
            <v>177.61645833333333</v>
          </cell>
          <cell r="X309">
            <v>1776.1658333333337</v>
          </cell>
          <cell r="Y309">
            <v>6749.4241666666667</v>
          </cell>
          <cell r="Z309">
            <v>177.61645833333333</v>
          </cell>
          <cell r="AA309">
            <v>1953.7822916666671</v>
          </cell>
          <cell r="AB309">
            <v>6571.8077083333328</v>
          </cell>
          <cell r="AC309">
            <v>0</v>
          </cell>
          <cell r="AD309">
            <v>1953.7822916666671</v>
          </cell>
          <cell r="AE309">
            <v>6571.8077083333328</v>
          </cell>
          <cell r="AF309">
            <v>0</v>
          </cell>
          <cell r="AG309">
            <v>1953.7822916666671</v>
          </cell>
          <cell r="AH309">
            <v>6571.8077083333328</v>
          </cell>
          <cell r="AI309">
            <v>0</v>
          </cell>
          <cell r="AJ309">
            <v>1953.7822916666671</v>
          </cell>
          <cell r="AK309">
            <v>6571.8077083333328</v>
          </cell>
          <cell r="AL309">
            <v>0</v>
          </cell>
          <cell r="AM309">
            <v>1953.7822916666671</v>
          </cell>
          <cell r="AN309">
            <v>6571.8077083333328</v>
          </cell>
          <cell r="AS309">
            <v>0.25</v>
          </cell>
          <cell r="AT309">
            <v>8525.59</v>
          </cell>
          <cell r="AV309">
            <v>1065.7</v>
          </cell>
          <cell r="AW309">
            <v>7459.89</v>
          </cell>
        </row>
        <row r="310">
          <cell r="A310" t="str">
            <v>286(a)</v>
          </cell>
          <cell r="B310" t="str">
            <v>MODULE ASSY POWER/COMM</v>
          </cell>
          <cell r="C310" t="str">
            <v>10004346</v>
          </cell>
          <cell r="D310" t="str">
            <v>N74066-101</v>
          </cell>
          <cell r="E310" t="str">
            <v>COCA</v>
          </cell>
          <cell r="F310">
            <v>27</v>
          </cell>
          <cell r="G310">
            <v>7</v>
          </cell>
          <cell r="H310">
            <v>2000</v>
          </cell>
          <cell r="I310">
            <v>0.25</v>
          </cell>
          <cell r="J310">
            <v>8525.6</v>
          </cell>
          <cell r="K310">
            <v>0</v>
          </cell>
          <cell r="L310">
            <v>1065.7</v>
          </cell>
          <cell r="M310">
            <v>7459.9</v>
          </cell>
          <cell r="N310">
            <v>177.61666666666667</v>
          </cell>
          <cell r="O310">
            <v>1243.3166666666666</v>
          </cell>
          <cell r="P310">
            <v>7282.2833333333338</v>
          </cell>
          <cell r="Q310">
            <v>177.61666666666667</v>
          </cell>
          <cell r="R310">
            <v>1420.9333333333334</v>
          </cell>
          <cell r="S310">
            <v>7104.666666666667</v>
          </cell>
          <cell r="T310">
            <v>177.61666666666667</v>
          </cell>
          <cell r="U310">
            <v>1598.5500000000002</v>
          </cell>
          <cell r="V310">
            <v>6927.05</v>
          </cell>
          <cell r="W310">
            <v>177.61666666666667</v>
          </cell>
          <cell r="X310">
            <v>1776.166666666667</v>
          </cell>
          <cell r="Y310">
            <v>6749.4333333333334</v>
          </cell>
          <cell r="Z310">
            <v>177.61666666666667</v>
          </cell>
          <cell r="AA310">
            <v>1953.7833333333338</v>
          </cell>
          <cell r="AB310">
            <v>6571.8166666666666</v>
          </cell>
          <cell r="AC310">
            <v>0</v>
          </cell>
          <cell r="AD310">
            <v>1953.7833333333338</v>
          </cell>
          <cell r="AE310">
            <v>6571.8166666666666</v>
          </cell>
          <cell r="AF310">
            <v>0</v>
          </cell>
          <cell r="AG310">
            <v>1953.7833333333338</v>
          </cell>
          <cell r="AH310">
            <v>6571.8166666666666</v>
          </cell>
          <cell r="AI310">
            <v>0</v>
          </cell>
          <cell r="AJ310">
            <v>1953.7833333333338</v>
          </cell>
          <cell r="AK310">
            <v>6571.8166666666666</v>
          </cell>
          <cell r="AL310">
            <v>0</v>
          </cell>
          <cell r="AM310">
            <v>1953.7833333333338</v>
          </cell>
          <cell r="AN310">
            <v>6571.8166666666666</v>
          </cell>
          <cell r="AS310">
            <v>0.25</v>
          </cell>
          <cell r="AT310">
            <v>8525.6</v>
          </cell>
          <cell r="AV310">
            <v>1065.7</v>
          </cell>
          <cell r="AW310">
            <v>7459.9</v>
          </cell>
        </row>
        <row r="311">
          <cell r="A311">
            <v>291</v>
          </cell>
          <cell r="B311" t="str">
            <v>ENCORDER NAMUR 50 PPR IP66M</v>
          </cell>
          <cell r="D311" t="str">
            <v>N65976-3012</v>
          </cell>
          <cell r="E311" t="str">
            <v>COCA</v>
          </cell>
          <cell r="F311">
            <v>26</v>
          </cell>
          <cell r="G311">
            <v>9</v>
          </cell>
          <cell r="H311">
            <v>2000</v>
          </cell>
          <cell r="I311">
            <v>0.25</v>
          </cell>
          <cell r="J311">
            <v>1853.06</v>
          </cell>
          <cell r="K311">
            <v>0</v>
          </cell>
          <cell r="L311">
            <v>154.41999999999999</v>
          </cell>
          <cell r="M311">
            <v>1698.64</v>
          </cell>
          <cell r="N311">
            <v>38.605416666666663</v>
          </cell>
          <cell r="O311">
            <v>193.02541666666664</v>
          </cell>
          <cell r="P311">
            <v>1660.0345833333333</v>
          </cell>
          <cell r="Q311">
            <v>38.605416666666663</v>
          </cell>
          <cell r="R311">
            <v>231.6308333333333</v>
          </cell>
          <cell r="S311">
            <v>1621.4291666666666</v>
          </cell>
          <cell r="T311">
            <v>38.605416666666663</v>
          </cell>
          <cell r="U311">
            <v>270.23624999999998</v>
          </cell>
          <cell r="V311">
            <v>1582.82375</v>
          </cell>
          <cell r="W311">
            <v>38.605416666666663</v>
          </cell>
          <cell r="X311">
            <v>308.84166666666664</v>
          </cell>
          <cell r="Y311">
            <v>1544.2183333333332</v>
          </cell>
          <cell r="Z311">
            <v>38.605416666666663</v>
          </cell>
          <cell r="AA311">
            <v>347.4470833333333</v>
          </cell>
          <cell r="AB311">
            <v>1505.6129166666667</v>
          </cell>
          <cell r="AC311">
            <v>38.605416666666663</v>
          </cell>
          <cell r="AD311">
            <v>386.05249999999995</v>
          </cell>
          <cell r="AE311">
            <v>1467.0074999999999</v>
          </cell>
          <cell r="AF311">
            <v>38.605416666666663</v>
          </cell>
          <cell r="AG311">
            <v>424.65791666666661</v>
          </cell>
          <cell r="AH311">
            <v>1428.4020833333334</v>
          </cell>
          <cell r="AI311">
            <v>38.605416666666663</v>
          </cell>
          <cell r="AJ311">
            <v>463.26333333333326</v>
          </cell>
          <cell r="AK311">
            <v>1389.7966666666666</v>
          </cell>
          <cell r="AL311">
            <v>38.605416666666663</v>
          </cell>
          <cell r="AM311">
            <v>501.86874999999992</v>
          </cell>
          <cell r="AN311">
            <v>1351.1912500000001</v>
          </cell>
          <cell r="AS311">
            <v>0.25</v>
          </cell>
          <cell r="AT311">
            <v>1853.06</v>
          </cell>
          <cell r="AV311">
            <v>154.41999999999999</v>
          </cell>
          <cell r="AW311">
            <v>1698.64</v>
          </cell>
        </row>
        <row r="312">
          <cell r="A312" t="str">
            <v>291(a)</v>
          </cell>
          <cell r="B312" t="str">
            <v>ENCORDER NAMUR 50 PPR IP66M</v>
          </cell>
          <cell r="D312" t="str">
            <v>N65976-3012</v>
          </cell>
          <cell r="E312" t="str">
            <v>COCA</v>
          </cell>
          <cell r="F312">
            <v>26</v>
          </cell>
          <cell r="G312">
            <v>9</v>
          </cell>
          <cell r="H312">
            <v>2000</v>
          </cell>
          <cell r="I312">
            <v>0.25</v>
          </cell>
          <cell r="J312">
            <v>1853.06</v>
          </cell>
          <cell r="K312">
            <v>0</v>
          </cell>
          <cell r="L312">
            <v>154.41999999999999</v>
          </cell>
          <cell r="M312">
            <v>1698.64</v>
          </cell>
          <cell r="N312">
            <v>38.605416666666663</v>
          </cell>
          <cell r="O312">
            <v>193.02541666666664</v>
          </cell>
          <cell r="P312">
            <v>1660.0345833333333</v>
          </cell>
          <cell r="Q312">
            <v>38.605416666666663</v>
          </cell>
          <cell r="R312">
            <v>231.6308333333333</v>
          </cell>
          <cell r="S312">
            <v>1621.4291666666666</v>
          </cell>
          <cell r="T312">
            <v>38.605416666666663</v>
          </cell>
          <cell r="U312">
            <v>270.23624999999998</v>
          </cell>
          <cell r="V312">
            <v>1582.82375</v>
          </cell>
          <cell r="W312">
            <v>38.605416666666663</v>
          </cell>
          <cell r="X312">
            <v>308.84166666666664</v>
          </cell>
          <cell r="Y312">
            <v>1544.2183333333332</v>
          </cell>
          <cell r="Z312">
            <v>38.605416666666663</v>
          </cell>
          <cell r="AA312">
            <v>347.4470833333333</v>
          </cell>
          <cell r="AB312">
            <v>1505.6129166666667</v>
          </cell>
          <cell r="AC312">
            <v>38.605416666666663</v>
          </cell>
          <cell r="AD312">
            <v>386.05249999999995</v>
          </cell>
          <cell r="AE312">
            <v>1467.0074999999999</v>
          </cell>
          <cell r="AF312">
            <v>38.605416666666663</v>
          </cell>
          <cell r="AG312">
            <v>424.65791666666661</v>
          </cell>
          <cell r="AH312">
            <v>1428.4020833333334</v>
          </cell>
          <cell r="AI312">
            <v>38.605416666666663</v>
          </cell>
          <cell r="AJ312">
            <v>463.26333333333326</v>
          </cell>
          <cell r="AK312">
            <v>1389.7966666666666</v>
          </cell>
          <cell r="AL312">
            <v>38.605416666666663</v>
          </cell>
          <cell r="AM312">
            <v>501.86874999999992</v>
          </cell>
          <cell r="AN312">
            <v>1351.1912500000001</v>
          </cell>
          <cell r="AS312">
            <v>0.25</v>
          </cell>
          <cell r="AT312">
            <v>1853.06</v>
          </cell>
          <cell r="AV312">
            <v>154.41999999999999</v>
          </cell>
          <cell r="AW312">
            <v>1698.64</v>
          </cell>
        </row>
        <row r="313">
          <cell r="A313" t="str">
            <v>291(b)</v>
          </cell>
          <cell r="B313" t="str">
            <v>ENCORDER NAMUR 50 PPR IP66M</v>
          </cell>
          <cell r="D313" t="str">
            <v>N65976-3012</v>
          </cell>
          <cell r="E313" t="str">
            <v>COCA</v>
          </cell>
          <cell r="F313">
            <v>26</v>
          </cell>
          <cell r="G313">
            <v>9</v>
          </cell>
          <cell r="H313">
            <v>2000</v>
          </cell>
          <cell r="I313">
            <v>0.25</v>
          </cell>
          <cell r="J313">
            <v>1853.07</v>
          </cell>
          <cell r="K313">
            <v>0</v>
          </cell>
          <cell r="L313">
            <v>154.41999999999999</v>
          </cell>
          <cell r="M313">
            <v>1698.65</v>
          </cell>
          <cell r="N313">
            <v>38.605624999999996</v>
          </cell>
          <cell r="O313">
            <v>193.02562499999999</v>
          </cell>
          <cell r="P313">
            <v>1660.0443749999999</v>
          </cell>
          <cell r="Q313">
            <v>38.605624999999996</v>
          </cell>
          <cell r="R313">
            <v>231.63124999999999</v>
          </cell>
          <cell r="S313">
            <v>1621.43875</v>
          </cell>
          <cell r="T313">
            <v>38.605624999999996</v>
          </cell>
          <cell r="U313">
            <v>270.236875</v>
          </cell>
          <cell r="V313">
            <v>1582.8331249999999</v>
          </cell>
          <cell r="W313">
            <v>38.605624999999996</v>
          </cell>
          <cell r="X313">
            <v>308.84249999999997</v>
          </cell>
          <cell r="Y313">
            <v>1544.2275</v>
          </cell>
          <cell r="Z313">
            <v>38.605624999999996</v>
          </cell>
          <cell r="AA313">
            <v>347.44812499999995</v>
          </cell>
          <cell r="AB313">
            <v>1505.621875</v>
          </cell>
          <cell r="AC313">
            <v>38.605624999999996</v>
          </cell>
          <cell r="AD313">
            <v>386.05374999999992</v>
          </cell>
          <cell r="AE313">
            <v>1467.0162500000001</v>
          </cell>
          <cell r="AF313">
            <v>38.605624999999996</v>
          </cell>
          <cell r="AG313">
            <v>424.6593749999999</v>
          </cell>
          <cell r="AH313">
            <v>1428.410625</v>
          </cell>
          <cell r="AI313">
            <v>38.605624999999996</v>
          </cell>
          <cell r="AJ313">
            <v>463.26499999999987</v>
          </cell>
          <cell r="AK313">
            <v>1389.8050000000001</v>
          </cell>
          <cell r="AL313">
            <v>38.605624999999996</v>
          </cell>
          <cell r="AM313">
            <v>501.87062499999985</v>
          </cell>
          <cell r="AN313">
            <v>1351.1993750000001</v>
          </cell>
          <cell r="AS313">
            <v>0.25</v>
          </cell>
          <cell r="AT313">
            <v>1853.07</v>
          </cell>
          <cell r="AV313">
            <v>154.41999999999999</v>
          </cell>
          <cell r="AW313">
            <v>1698.65</v>
          </cell>
        </row>
        <row r="314">
          <cell r="A314" t="str">
            <v>291 (c)</v>
          </cell>
          <cell r="B314" t="str">
            <v>ENCORDER NAMUR 50 PPR IP66M</v>
          </cell>
          <cell r="D314" t="str">
            <v>N65976-3012</v>
          </cell>
          <cell r="E314" t="str">
            <v>COCA</v>
          </cell>
          <cell r="F314">
            <v>26</v>
          </cell>
          <cell r="G314">
            <v>9</v>
          </cell>
          <cell r="H314">
            <v>2000</v>
          </cell>
          <cell r="I314">
            <v>0.25</v>
          </cell>
          <cell r="J314">
            <v>1853.07</v>
          </cell>
          <cell r="K314">
            <v>0</v>
          </cell>
          <cell r="L314">
            <v>154.43</v>
          </cell>
          <cell r="M314">
            <v>1698.64</v>
          </cell>
          <cell r="N314">
            <v>38.605624999999996</v>
          </cell>
          <cell r="O314">
            <v>193.03562500000001</v>
          </cell>
          <cell r="P314">
            <v>1660.034375</v>
          </cell>
          <cell r="Q314">
            <v>38.605624999999996</v>
          </cell>
          <cell r="R314">
            <v>231.64125000000001</v>
          </cell>
          <cell r="S314">
            <v>1621.42875</v>
          </cell>
          <cell r="T314">
            <v>38.605624999999996</v>
          </cell>
          <cell r="U314">
            <v>270.24687499999999</v>
          </cell>
          <cell r="V314">
            <v>1582.8231249999999</v>
          </cell>
          <cell r="W314">
            <v>38.605624999999996</v>
          </cell>
          <cell r="X314">
            <v>308.85249999999996</v>
          </cell>
          <cell r="Y314">
            <v>1544.2175</v>
          </cell>
          <cell r="Z314">
            <v>38.605624999999996</v>
          </cell>
          <cell r="AA314">
            <v>347.45812499999994</v>
          </cell>
          <cell r="AB314">
            <v>1505.6118750000001</v>
          </cell>
          <cell r="AC314">
            <v>38.605624999999996</v>
          </cell>
          <cell r="AD314">
            <v>386.06374999999991</v>
          </cell>
          <cell r="AE314">
            <v>1467.0062499999999</v>
          </cell>
          <cell r="AF314">
            <v>38.605624999999996</v>
          </cell>
          <cell r="AG314">
            <v>424.66937499999989</v>
          </cell>
          <cell r="AH314">
            <v>1428.400625</v>
          </cell>
          <cell r="AI314">
            <v>38.605624999999996</v>
          </cell>
          <cell r="AJ314">
            <v>463.27499999999986</v>
          </cell>
          <cell r="AK314">
            <v>1389.7950000000001</v>
          </cell>
          <cell r="AL314">
            <v>38.605624999999996</v>
          </cell>
          <cell r="AM314">
            <v>501.88062499999984</v>
          </cell>
          <cell r="AN314">
            <v>1351.1893750000002</v>
          </cell>
          <cell r="AS314">
            <v>0.25</v>
          </cell>
          <cell r="AT314">
            <v>1853.07</v>
          </cell>
          <cell r="AV314">
            <v>154.43</v>
          </cell>
          <cell r="AW314">
            <v>1698.64</v>
          </cell>
        </row>
        <row r="315">
          <cell r="A315">
            <v>294</v>
          </cell>
          <cell r="B315" t="str">
            <v>DRILLERS DISPLAY NAVITRAK Z18684</v>
          </cell>
          <cell r="C315" t="str">
            <v>Z18684</v>
          </cell>
          <cell r="D315" t="str">
            <v>N721-501-001</v>
          </cell>
          <cell r="E315" t="str">
            <v>COCA</v>
          </cell>
          <cell r="F315">
            <v>26</v>
          </cell>
          <cell r="G315">
            <v>9</v>
          </cell>
          <cell r="H315">
            <v>2000</v>
          </cell>
          <cell r="I315">
            <v>0.25</v>
          </cell>
          <cell r="J315">
            <v>4467.1400000000003</v>
          </cell>
          <cell r="K315">
            <v>0</v>
          </cell>
          <cell r="L315">
            <v>372.26</v>
          </cell>
          <cell r="M315">
            <v>4094.88</v>
          </cell>
          <cell r="N315">
            <v>93.065416666666678</v>
          </cell>
          <cell r="O315">
            <v>465.32541666666668</v>
          </cell>
          <cell r="P315">
            <v>4001.8145833333338</v>
          </cell>
          <cell r="Q315">
            <v>93.065416666666678</v>
          </cell>
          <cell r="R315">
            <v>558.39083333333338</v>
          </cell>
          <cell r="S315">
            <v>3908.749166666667</v>
          </cell>
          <cell r="T315">
            <v>93.065416666666678</v>
          </cell>
          <cell r="U315">
            <v>651.45625000000007</v>
          </cell>
          <cell r="V315">
            <v>3815.6837500000001</v>
          </cell>
          <cell r="W315">
            <v>93.065416666666678</v>
          </cell>
          <cell r="X315">
            <v>744.52166666666676</v>
          </cell>
          <cell r="Y315">
            <v>3722.6183333333338</v>
          </cell>
          <cell r="Z315">
            <v>93.065416666666678</v>
          </cell>
          <cell r="AA315">
            <v>837.58708333333345</v>
          </cell>
          <cell r="AB315">
            <v>3629.552916666667</v>
          </cell>
          <cell r="AC315">
            <v>93.065416666666678</v>
          </cell>
          <cell r="AD315">
            <v>930.65250000000015</v>
          </cell>
          <cell r="AE315">
            <v>3536.4875000000002</v>
          </cell>
          <cell r="AF315">
            <v>93.065416666666678</v>
          </cell>
          <cell r="AG315">
            <v>1023.7179166666668</v>
          </cell>
          <cell r="AH315">
            <v>3443.4220833333334</v>
          </cell>
          <cell r="AI315">
            <v>93.065416666666678</v>
          </cell>
          <cell r="AJ315">
            <v>1116.7833333333335</v>
          </cell>
          <cell r="AK315">
            <v>3350.3566666666666</v>
          </cell>
          <cell r="AL315">
            <v>93.065416666666678</v>
          </cell>
          <cell r="AM315">
            <v>1209.8487500000001</v>
          </cell>
          <cell r="AN315">
            <v>3257.2912500000002</v>
          </cell>
          <cell r="AS315">
            <v>0.25</v>
          </cell>
          <cell r="AT315">
            <v>4467.1400000000003</v>
          </cell>
          <cell r="AV315">
            <v>372.26</v>
          </cell>
          <cell r="AW315">
            <v>4094.88</v>
          </cell>
        </row>
        <row r="316">
          <cell r="A316">
            <v>300</v>
          </cell>
          <cell r="B316" t="str">
            <v>PC ASSY RACKKMOUT</v>
          </cell>
          <cell r="D316" t="str">
            <v>N74370</v>
          </cell>
          <cell r="E316" t="str">
            <v>COCA</v>
          </cell>
          <cell r="F316">
            <v>26</v>
          </cell>
          <cell r="G316">
            <v>9</v>
          </cell>
          <cell r="H316">
            <v>2000</v>
          </cell>
          <cell r="I316">
            <v>0.25</v>
          </cell>
          <cell r="J316">
            <v>13696.0345</v>
          </cell>
          <cell r="K316">
            <v>0</v>
          </cell>
          <cell r="L316">
            <v>1141.33</v>
          </cell>
          <cell r="M316">
            <v>12554.7045</v>
          </cell>
          <cell r="N316">
            <v>285.33405208333335</v>
          </cell>
          <cell r="O316">
            <v>1426.6640520833332</v>
          </cell>
          <cell r="P316">
            <v>12269.370447916666</v>
          </cell>
          <cell r="Q316">
            <v>285.33405208333335</v>
          </cell>
          <cell r="R316">
            <v>1711.9981041666665</v>
          </cell>
          <cell r="S316">
            <v>11984.036395833333</v>
          </cell>
          <cell r="T316">
            <v>285.33405208333335</v>
          </cell>
          <cell r="U316">
            <v>1997.3321562499998</v>
          </cell>
          <cell r="V316">
            <v>11698.702343749999</v>
          </cell>
          <cell r="W316">
            <v>285.33405208333335</v>
          </cell>
          <cell r="X316">
            <v>2282.6662083333331</v>
          </cell>
          <cell r="Y316">
            <v>11413.368291666666</v>
          </cell>
          <cell r="Z316">
            <v>285.33405208333335</v>
          </cell>
          <cell r="AA316">
            <v>2568.0002604166666</v>
          </cell>
          <cell r="AB316">
            <v>11128.034239583332</v>
          </cell>
          <cell r="AC316">
            <v>285.33405208333335</v>
          </cell>
          <cell r="AD316">
            <v>2853.3343125000001</v>
          </cell>
          <cell r="AE316">
            <v>10842.700187499999</v>
          </cell>
          <cell r="AF316">
            <v>285.33405208333335</v>
          </cell>
          <cell r="AG316">
            <v>3138.6683645833336</v>
          </cell>
          <cell r="AH316">
            <v>10557.366135416665</v>
          </cell>
          <cell r="AI316">
            <v>285.33405208333335</v>
          </cell>
          <cell r="AJ316">
            <v>3424.0024166666672</v>
          </cell>
          <cell r="AK316">
            <v>10272.032083333332</v>
          </cell>
          <cell r="AL316">
            <v>285.33405208333335</v>
          </cell>
          <cell r="AM316">
            <v>3709.3364687500007</v>
          </cell>
          <cell r="AN316">
            <v>9986.6980312499982</v>
          </cell>
          <cell r="AS316">
            <v>0.25</v>
          </cell>
          <cell r="AT316">
            <v>13696.03</v>
          </cell>
          <cell r="AV316">
            <v>1141.33</v>
          </cell>
          <cell r="AW316">
            <v>12554.7</v>
          </cell>
        </row>
        <row r="317">
          <cell r="A317">
            <v>301</v>
          </cell>
          <cell r="B317" t="str">
            <v>PC ASSY RACKKMOUT</v>
          </cell>
          <cell r="D317" t="str">
            <v>N74370</v>
          </cell>
          <cell r="E317" t="str">
            <v>COCA</v>
          </cell>
          <cell r="F317">
            <v>26</v>
          </cell>
          <cell r="G317">
            <v>9</v>
          </cell>
          <cell r="H317">
            <v>2000</v>
          </cell>
          <cell r="I317">
            <v>0.25</v>
          </cell>
          <cell r="J317">
            <v>13696.0345</v>
          </cell>
          <cell r="K317">
            <v>0</v>
          </cell>
          <cell r="L317">
            <v>1141.3399999999999</v>
          </cell>
          <cell r="M317">
            <v>12554.6945</v>
          </cell>
          <cell r="N317">
            <v>285.33405208333335</v>
          </cell>
          <cell r="O317">
            <v>1426.6740520833332</v>
          </cell>
          <cell r="P317">
            <v>12269.360447916666</v>
          </cell>
          <cell r="Q317">
            <v>285.33405208333335</v>
          </cell>
          <cell r="R317">
            <v>1712.0081041666665</v>
          </cell>
          <cell r="S317">
            <v>11984.026395833333</v>
          </cell>
          <cell r="T317">
            <v>285.33405208333335</v>
          </cell>
          <cell r="U317">
            <v>1997.3421562499998</v>
          </cell>
          <cell r="V317">
            <v>11698.692343750001</v>
          </cell>
          <cell r="W317">
            <v>285.33405208333335</v>
          </cell>
          <cell r="X317">
            <v>2282.6762083333333</v>
          </cell>
          <cell r="Y317">
            <v>11413.358291666667</v>
          </cell>
          <cell r="Z317">
            <v>285.33405208333335</v>
          </cell>
          <cell r="AA317">
            <v>2568.0102604166668</v>
          </cell>
          <cell r="AB317">
            <v>11128.024239583334</v>
          </cell>
          <cell r="AC317">
            <v>285.33405208333335</v>
          </cell>
          <cell r="AD317">
            <v>2853.3443125000003</v>
          </cell>
          <cell r="AE317">
            <v>10842.6901875</v>
          </cell>
          <cell r="AF317">
            <v>285.33405208333335</v>
          </cell>
          <cell r="AG317">
            <v>3138.6783645833339</v>
          </cell>
          <cell r="AH317">
            <v>10557.356135416667</v>
          </cell>
          <cell r="AI317">
            <v>285.33405208333335</v>
          </cell>
          <cell r="AJ317">
            <v>3424.0124166666674</v>
          </cell>
          <cell r="AK317">
            <v>10272.022083333333</v>
          </cell>
          <cell r="AL317">
            <v>285.33405208333335</v>
          </cell>
          <cell r="AM317">
            <v>3709.3464687500009</v>
          </cell>
          <cell r="AN317">
            <v>9986.6880312499998</v>
          </cell>
          <cell r="AS317">
            <v>0.25</v>
          </cell>
          <cell r="AT317">
            <v>13696.04</v>
          </cell>
          <cell r="AV317">
            <v>1141.3399999999999</v>
          </cell>
          <cell r="AW317">
            <v>12554.7</v>
          </cell>
        </row>
        <row r="318">
          <cell r="A318">
            <v>347</v>
          </cell>
          <cell r="B318" t="str">
            <v>POWER SUPPLY, UPS, 3100VA (DRILLBYTE)</v>
          </cell>
          <cell r="C318" t="str">
            <v>Z31295</v>
          </cell>
          <cell r="D318" t="str">
            <v>65683</v>
          </cell>
          <cell r="E318" t="str">
            <v>COCA</v>
          </cell>
          <cell r="F318">
            <v>31</v>
          </cell>
          <cell r="G318">
            <v>5</v>
          </cell>
          <cell r="H318">
            <v>2001</v>
          </cell>
          <cell r="I318">
            <v>0.25</v>
          </cell>
          <cell r="J318">
            <v>13409.1</v>
          </cell>
          <cell r="W318">
            <v>0</v>
          </cell>
          <cell r="X318">
            <v>0</v>
          </cell>
          <cell r="Y318">
            <v>13409.1</v>
          </cell>
          <cell r="Z318">
            <v>279.35624999999999</v>
          </cell>
          <cell r="AA318">
            <v>279.35624999999999</v>
          </cell>
          <cell r="AB318">
            <v>13129.74375</v>
          </cell>
          <cell r="AC318">
            <v>279.35624999999999</v>
          </cell>
          <cell r="AD318">
            <v>558.71249999999998</v>
          </cell>
          <cell r="AE318">
            <v>12850.387500000001</v>
          </cell>
          <cell r="AF318">
            <v>279.35624999999999</v>
          </cell>
          <cell r="AG318">
            <v>838.06874999999991</v>
          </cell>
          <cell r="AH318">
            <v>12571.03125</v>
          </cell>
          <cell r="AI318">
            <v>279.35624999999999</v>
          </cell>
          <cell r="AJ318">
            <v>1117.425</v>
          </cell>
          <cell r="AK318">
            <v>12291.675000000001</v>
          </cell>
          <cell r="AL318">
            <v>279.35624999999999</v>
          </cell>
          <cell r="AM318">
            <v>1396.78125</v>
          </cell>
          <cell r="AN318">
            <v>12012.31875</v>
          </cell>
          <cell r="AS318">
            <v>0.25</v>
          </cell>
          <cell r="AT318">
            <v>13409.1</v>
          </cell>
        </row>
        <row r="319">
          <cell r="B319" t="str">
            <v xml:space="preserve"> </v>
          </cell>
          <cell r="J319" t="str">
            <v>-</v>
          </cell>
        </row>
        <row r="320">
          <cell r="I320">
            <v>3.75</v>
          </cell>
          <cell r="J320">
            <v>120478.90900000001</v>
          </cell>
          <cell r="K320">
            <v>801.61625000000004</v>
          </cell>
          <cell r="L320">
            <v>34565.651249999995</v>
          </cell>
          <cell r="M320">
            <v>72504.157749999998</v>
          </cell>
          <cell r="N320">
            <v>2230.6210208333337</v>
          </cell>
          <cell r="O320">
            <v>36796.272270833339</v>
          </cell>
          <cell r="P320">
            <v>70273.536729166663</v>
          </cell>
          <cell r="Q320">
            <v>2230.6210208333337</v>
          </cell>
          <cell r="R320">
            <v>39026.893291666674</v>
          </cell>
          <cell r="S320">
            <v>68042.915708333327</v>
          </cell>
          <cell r="T320">
            <v>2230.6210208333337</v>
          </cell>
          <cell r="U320">
            <v>41257.514312500025</v>
          </cell>
          <cell r="V320">
            <v>65812.294687499991</v>
          </cell>
          <cell r="W320">
            <v>2230.6210208333337</v>
          </cell>
          <cell r="X320">
            <v>43488.135333333346</v>
          </cell>
          <cell r="Y320">
            <v>76990.773666666661</v>
          </cell>
          <cell r="Z320">
            <v>2509.9772708333335</v>
          </cell>
          <cell r="AA320">
            <v>45998.112604166679</v>
          </cell>
          <cell r="AB320">
            <v>74480.796395833313</v>
          </cell>
          <cell r="AC320">
            <v>2154.7441458333333</v>
          </cell>
          <cell r="AD320">
            <v>48152.856750000014</v>
          </cell>
          <cell r="AE320">
            <v>72326.052249999979</v>
          </cell>
          <cell r="AF320">
            <v>2154.7441458333333</v>
          </cell>
          <cell r="AG320">
            <v>50307.600895833348</v>
          </cell>
          <cell r="AH320">
            <v>70171.308104166645</v>
          </cell>
          <cell r="AI320">
            <v>2154.7441458333333</v>
          </cell>
          <cell r="AJ320">
            <v>52462.345041666696</v>
          </cell>
          <cell r="AK320">
            <v>68016.56395833331</v>
          </cell>
          <cell r="AL320">
            <v>2154.7441458333333</v>
          </cell>
          <cell r="AM320">
            <v>54617.089187500031</v>
          </cell>
          <cell r="AN320">
            <v>65861.819812499991</v>
          </cell>
          <cell r="AS320">
            <v>10.752232707277916</v>
          </cell>
          <cell r="AT320">
            <v>118053.47947365066</v>
          </cell>
          <cell r="AU320">
            <v>819.2633825823234</v>
          </cell>
          <cell r="AV320">
            <v>33206.785204586493</v>
          </cell>
          <cell r="AW320">
            <v>71298.834269064144</v>
          </cell>
        </row>
        <row r="321">
          <cell r="B321" t="str">
            <v>CABINA MWD</v>
          </cell>
          <cell r="J321" t="str">
            <v>CTA 1520055</v>
          </cell>
        </row>
        <row r="322">
          <cell r="A322">
            <v>18</v>
          </cell>
          <cell r="B322" t="str">
            <v>CABINA MWC CON  VEHICULO</v>
          </cell>
          <cell r="F322">
            <v>30</v>
          </cell>
          <cell r="G322">
            <v>11</v>
          </cell>
          <cell r="H322">
            <v>98</v>
          </cell>
          <cell r="I322">
            <v>0.25</v>
          </cell>
          <cell r="J322">
            <v>8458.86</v>
          </cell>
          <cell r="K322">
            <v>176.22624999999999</v>
          </cell>
          <cell r="L322">
            <v>4581.8825000000006</v>
          </cell>
          <cell r="M322">
            <v>3876.9775</v>
          </cell>
          <cell r="N322">
            <v>176.22625000000002</v>
          </cell>
          <cell r="O322">
            <v>4758.1087500000003</v>
          </cell>
          <cell r="P322">
            <v>3700.7512500000003</v>
          </cell>
          <cell r="Q322">
            <v>176.22625000000002</v>
          </cell>
          <cell r="R322">
            <v>4934.335</v>
          </cell>
          <cell r="S322">
            <v>3524.5250000000005</v>
          </cell>
          <cell r="T322">
            <v>176.22625000000002</v>
          </cell>
          <cell r="U322">
            <v>5110.5612499999997</v>
          </cell>
          <cell r="V322">
            <v>3348.2987500000008</v>
          </cell>
          <cell r="W322">
            <v>176.22625000000002</v>
          </cell>
          <cell r="X322">
            <v>5286.7874999999995</v>
          </cell>
          <cell r="Y322">
            <v>3172.0725000000011</v>
          </cell>
          <cell r="Z322">
            <v>176.22625000000002</v>
          </cell>
          <cell r="AA322">
            <v>5463.0137499999992</v>
          </cell>
          <cell r="AB322">
            <v>2995.8462500000014</v>
          </cell>
          <cell r="AC322">
            <v>176.22625000000002</v>
          </cell>
          <cell r="AD322">
            <v>5639.2399999999989</v>
          </cell>
          <cell r="AE322">
            <v>2819.6200000000017</v>
          </cell>
          <cell r="AF322">
            <v>176.22625000000002</v>
          </cell>
          <cell r="AG322">
            <v>5815.4662499999986</v>
          </cell>
          <cell r="AH322">
            <v>2643.393750000002</v>
          </cell>
          <cell r="AI322">
            <v>176.22625000000002</v>
          </cell>
          <cell r="AJ322">
            <v>5991.6924999999983</v>
          </cell>
          <cell r="AK322">
            <v>2467.1675000000023</v>
          </cell>
          <cell r="AL322">
            <v>176.22625000000002</v>
          </cell>
          <cell r="AM322">
            <v>6167.918749999998</v>
          </cell>
          <cell r="AN322">
            <v>2290.9412500000026</v>
          </cell>
          <cell r="AS322">
            <v>0.25</v>
          </cell>
          <cell r="AT322">
            <v>7022.6207122097539</v>
          </cell>
          <cell r="AU322">
            <v>138.65380353034598</v>
          </cell>
          <cell r="AV322">
            <v>3702.2094274814503</v>
          </cell>
          <cell r="AW322">
            <v>3327.6912847283033</v>
          </cell>
        </row>
        <row r="323">
          <cell r="B323" t="str">
            <v xml:space="preserve"> </v>
          </cell>
          <cell r="J323" t="str">
            <v>-</v>
          </cell>
        </row>
        <row r="324">
          <cell r="I324">
            <v>0.25</v>
          </cell>
          <cell r="J324">
            <v>8458.86</v>
          </cell>
          <cell r="K324">
            <v>176.22624999999999</v>
          </cell>
          <cell r="L324">
            <v>4581.8825000000006</v>
          </cell>
          <cell r="M324">
            <v>3876.9775</v>
          </cell>
          <cell r="N324">
            <v>176.22625000000002</v>
          </cell>
          <cell r="O324">
            <v>4758.1087500000003</v>
          </cell>
          <cell r="P324">
            <v>3700.7512500000003</v>
          </cell>
          <cell r="Q324">
            <v>176.22625000000002</v>
          </cell>
          <cell r="R324">
            <v>4934.335</v>
          </cell>
          <cell r="S324">
            <v>3524.5250000000005</v>
          </cell>
          <cell r="T324">
            <v>176.22625000000002</v>
          </cell>
          <cell r="U324">
            <v>5110.5612499999997</v>
          </cell>
          <cell r="V324">
            <v>3348.2987500000008</v>
          </cell>
          <cell r="W324">
            <v>176.22625000000002</v>
          </cell>
          <cell r="X324">
            <v>5286.7874999999995</v>
          </cell>
          <cell r="Y324">
            <v>3172.0725000000011</v>
          </cell>
          <cell r="Z324">
            <v>176.22625000000002</v>
          </cell>
          <cell r="AA324">
            <v>5463.0137499999992</v>
          </cell>
          <cell r="AB324">
            <v>2995.8462500000014</v>
          </cell>
          <cell r="AC324">
            <v>176.22625000000002</v>
          </cell>
          <cell r="AD324">
            <v>5639.2399999999989</v>
          </cell>
          <cell r="AE324">
            <v>2819.6200000000017</v>
          </cell>
          <cell r="AF324">
            <v>176.22625000000002</v>
          </cell>
          <cell r="AG324">
            <v>5815.4662499999986</v>
          </cell>
          <cell r="AH324">
            <v>2643.393750000002</v>
          </cell>
          <cell r="AI324">
            <v>176.22625000000002</v>
          </cell>
          <cell r="AJ324">
            <v>5991.6924999999983</v>
          </cell>
          <cell r="AK324">
            <v>2467.1675000000023</v>
          </cell>
          <cell r="AL324">
            <v>176.22625000000002</v>
          </cell>
          <cell r="AM324">
            <v>6167.918749999998</v>
          </cell>
          <cell r="AN324">
            <v>2290.9412500000026</v>
          </cell>
          <cell r="AS324">
            <v>0.25</v>
          </cell>
          <cell r="AT324">
            <v>7022.6207122097539</v>
          </cell>
          <cell r="AU324">
            <v>138.65380353034598</v>
          </cell>
          <cell r="AV324">
            <v>3694.9294274814506</v>
          </cell>
          <cell r="AW324">
            <v>3327.6912847283033</v>
          </cell>
        </row>
        <row r="325">
          <cell r="B325" t="str">
            <v xml:space="preserve">EQUIPO DE PROCESAMIENTO DE DATOS </v>
          </cell>
          <cell r="J325" t="str">
            <v>CTA 152805</v>
          </cell>
        </row>
        <row r="327">
          <cell r="B327" t="str">
            <v xml:space="preserve"> </v>
          </cell>
          <cell r="J327" t="str">
            <v>-</v>
          </cell>
          <cell r="AU327">
            <v>0</v>
          </cell>
        </row>
        <row r="328">
          <cell r="B328" t="str">
            <v xml:space="preserve"> </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AS328">
            <v>0</v>
          </cell>
          <cell r="AT328">
            <v>0</v>
          </cell>
          <cell r="AU328">
            <v>0</v>
          </cell>
          <cell r="AV328">
            <v>0</v>
          </cell>
          <cell r="AW328">
            <v>0</v>
          </cell>
        </row>
        <row r="329">
          <cell r="B329" t="str">
            <v>PLANTA Y EQUIPO TRANSITO MWD</v>
          </cell>
          <cell r="J329" t="str">
            <v>CTA 15880505</v>
          </cell>
        </row>
        <row r="330">
          <cell r="B330" t="str">
            <v>PLANTA Y EQUIPO TRANSITO MWD</v>
          </cell>
          <cell r="J330">
            <v>0</v>
          </cell>
          <cell r="K330">
            <v>0</v>
          </cell>
          <cell r="L330">
            <v>0</v>
          </cell>
          <cell r="M330">
            <v>273130.03999999998</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E330">
            <v>0</v>
          </cell>
          <cell r="AH330">
            <v>0</v>
          </cell>
          <cell r="AK330">
            <v>0</v>
          </cell>
          <cell r="AT330">
            <v>0</v>
          </cell>
          <cell r="AW330">
            <v>0</v>
          </cell>
        </row>
        <row r="331">
          <cell r="B331" t="str">
            <v xml:space="preserve"> </v>
          </cell>
          <cell r="J331" t="str">
            <v>-</v>
          </cell>
        </row>
        <row r="332">
          <cell r="B332" t="str">
            <v>EQUIPO CONTAINER MWD</v>
          </cell>
          <cell r="J332" t="str">
            <v>CTA 15892005</v>
          </cell>
        </row>
        <row r="333">
          <cell r="A333">
            <v>138</v>
          </cell>
          <cell r="B333" t="str">
            <v>ACCESORIOS CONTAINER MWD</v>
          </cell>
          <cell r="F333">
            <v>30</v>
          </cell>
          <cell r="G333">
            <v>7</v>
          </cell>
          <cell r="H333">
            <v>98</v>
          </cell>
          <cell r="I333">
            <v>0.25</v>
          </cell>
          <cell r="J333">
            <v>30238.2</v>
          </cell>
          <cell r="K333">
            <v>629.96249999999998</v>
          </cell>
          <cell r="L333">
            <v>18898.865000000002</v>
          </cell>
          <cell r="M333">
            <v>11339.334999999999</v>
          </cell>
          <cell r="N333">
            <v>629.96249999999998</v>
          </cell>
          <cell r="O333">
            <v>19528.827500000003</v>
          </cell>
          <cell r="P333">
            <v>10709.372499999998</v>
          </cell>
          <cell r="Q333">
            <v>629.96249999999998</v>
          </cell>
          <cell r="R333">
            <v>20158.790000000005</v>
          </cell>
          <cell r="S333">
            <v>10079.409999999996</v>
          </cell>
          <cell r="T333">
            <v>629.96249999999998</v>
          </cell>
          <cell r="U333">
            <v>20788.752500000006</v>
          </cell>
          <cell r="V333">
            <v>9449.4474999999948</v>
          </cell>
          <cell r="W333">
            <v>629.96249999999998</v>
          </cell>
          <cell r="X333">
            <v>21418.715000000007</v>
          </cell>
          <cell r="Y333">
            <v>8819.4849999999933</v>
          </cell>
          <cell r="Z333">
            <v>629.96249999999998</v>
          </cell>
          <cell r="AA333">
            <v>22048.677500000009</v>
          </cell>
          <cell r="AB333">
            <v>8189.5224999999919</v>
          </cell>
          <cell r="AC333">
            <v>629.96249999999998</v>
          </cell>
          <cell r="AD333">
            <v>22678.64000000001</v>
          </cell>
          <cell r="AE333">
            <v>7559.5599999999904</v>
          </cell>
          <cell r="AF333">
            <v>629.96249999999998</v>
          </cell>
          <cell r="AG333">
            <v>23308.602500000012</v>
          </cell>
          <cell r="AH333">
            <v>6929.5974999999889</v>
          </cell>
          <cell r="AI333">
            <v>629.96249999999998</v>
          </cell>
          <cell r="AJ333">
            <v>23938.565000000013</v>
          </cell>
          <cell r="AK333">
            <v>6299.6349999999875</v>
          </cell>
          <cell r="AL333">
            <v>629.96249999999998</v>
          </cell>
          <cell r="AM333">
            <v>24568.527500000015</v>
          </cell>
          <cell r="AN333">
            <v>5669.672499999986</v>
          </cell>
          <cell r="AS333">
            <v>0.25</v>
          </cell>
          <cell r="AT333">
            <v>30238.2</v>
          </cell>
          <cell r="AU333">
            <v>673.30891961377711</v>
          </cell>
          <cell r="AV333">
            <v>19420.837286179602</v>
          </cell>
          <cell r="AW333">
            <v>10772.942713820437</v>
          </cell>
        </row>
        <row r="334">
          <cell r="A334">
            <v>139</v>
          </cell>
          <cell r="B334" t="str">
            <v>ACCESORIOS CONTAINER MWD</v>
          </cell>
          <cell r="F334">
            <v>30</v>
          </cell>
          <cell r="G334">
            <v>12</v>
          </cell>
          <cell r="H334">
            <v>98</v>
          </cell>
          <cell r="I334">
            <v>0.25</v>
          </cell>
          <cell r="J334">
            <v>7838.08</v>
          </cell>
          <cell r="K334">
            <v>163.29333333333332</v>
          </cell>
          <cell r="L334">
            <v>4082.3333333333335</v>
          </cell>
          <cell r="M334">
            <v>3755.7466666666664</v>
          </cell>
          <cell r="N334">
            <v>163.29333333333332</v>
          </cell>
          <cell r="O334">
            <v>4245.626666666667</v>
          </cell>
          <cell r="P334">
            <v>3592.4533333333329</v>
          </cell>
          <cell r="Q334">
            <v>163.29333333333332</v>
          </cell>
          <cell r="R334">
            <v>4408.92</v>
          </cell>
          <cell r="S334">
            <v>3429.16</v>
          </cell>
          <cell r="T334">
            <v>163.29333333333332</v>
          </cell>
          <cell r="U334">
            <v>4572.2133333333331</v>
          </cell>
          <cell r="V334">
            <v>3265.8666666666668</v>
          </cell>
          <cell r="W334">
            <v>163.29333333333332</v>
          </cell>
          <cell r="X334">
            <v>4735.5066666666662</v>
          </cell>
          <cell r="Y334">
            <v>3102.5733333333337</v>
          </cell>
          <cell r="Z334">
            <v>163.29333333333332</v>
          </cell>
          <cell r="AA334">
            <v>4898.7999999999993</v>
          </cell>
          <cell r="AB334">
            <v>2939.2800000000007</v>
          </cell>
          <cell r="AC334">
            <v>163.29333333333332</v>
          </cell>
          <cell r="AD334">
            <v>5062.0933333333323</v>
          </cell>
          <cell r="AE334">
            <v>2775.9866666666676</v>
          </cell>
          <cell r="AF334">
            <v>163.29333333333332</v>
          </cell>
          <cell r="AG334">
            <v>5225.3866666666654</v>
          </cell>
          <cell r="AH334">
            <v>2612.6933333333345</v>
          </cell>
          <cell r="AI334">
            <v>163.29333333333332</v>
          </cell>
          <cell r="AJ334">
            <v>5388.6799999999985</v>
          </cell>
          <cell r="AK334">
            <v>2449.4000000000015</v>
          </cell>
          <cell r="AL334">
            <v>163.29333333333332</v>
          </cell>
          <cell r="AM334">
            <v>5551.9733333333315</v>
          </cell>
          <cell r="AN334">
            <v>2286.1066666666684</v>
          </cell>
          <cell r="AS334">
            <v>0.25157456919815335</v>
          </cell>
          <cell r="AT334">
            <v>7398.8487784209656</v>
          </cell>
          <cell r="AU334">
            <v>155.11351616612814</v>
          </cell>
          <cell r="AV334">
            <v>3831.2379066000199</v>
          </cell>
          <cell r="AW334">
            <v>3567.6108718209457</v>
          </cell>
        </row>
        <row r="335">
          <cell r="B335" t="str">
            <v xml:space="preserve"> </v>
          </cell>
          <cell r="J335" t="str">
            <v>-</v>
          </cell>
        </row>
        <row r="336">
          <cell r="I336">
            <v>0.5</v>
          </cell>
          <cell r="J336">
            <v>38076.28</v>
          </cell>
          <cell r="K336">
            <v>793.25583333333327</v>
          </cell>
          <cell r="L336">
            <v>22981.198333333334</v>
          </cell>
          <cell r="M336">
            <v>15095.081666666665</v>
          </cell>
          <cell r="N336">
            <v>793.25583333333327</v>
          </cell>
          <cell r="O336">
            <v>23774.45416666667</v>
          </cell>
          <cell r="P336">
            <v>14301.825833333331</v>
          </cell>
          <cell r="Q336">
            <v>793.25583333333327</v>
          </cell>
          <cell r="R336">
            <v>24567.710000000006</v>
          </cell>
          <cell r="S336">
            <v>13508.569999999996</v>
          </cell>
          <cell r="T336">
            <v>793.25583333333327</v>
          </cell>
          <cell r="U336">
            <v>25360.965833333339</v>
          </cell>
          <cell r="V336">
            <v>12715.314166666662</v>
          </cell>
          <cell r="W336">
            <v>793.25583333333327</v>
          </cell>
          <cell r="X336">
            <v>26154.221666666672</v>
          </cell>
          <cell r="Y336">
            <v>11922.058333333327</v>
          </cell>
          <cell r="Z336">
            <v>793.25583333333327</v>
          </cell>
          <cell r="AA336">
            <v>26947.477500000008</v>
          </cell>
          <cell r="AB336">
            <v>11128.802499999993</v>
          </cell>
          <cell r="AC336">
            <v>793.25583333333327</v>
          </cell>
          <cell r="AD336">
            <v>27740.733333333344</v>
          </cell>
          <cell r="AE336">
            <v>10335.546666666658</v>
          </cell>
          <cell r="AF336">
            <v>793.25583333333327</v>
          </cell>
          <cell r="AG336">
            <v>28533.989166666677</v>
          </cell>
          <cell r="AH336">
            <v>9542.2908333333235</v>
          </cell>
          <cell r="AI336">
            <v>793.25583333333327</v>
          </cell>
          <cell r="AJ336">
            <v>29327.24500000001</v>
          </cell>
          <cell r="AK336">
            <v>8749.0349999999889</v>
          </cell>
          <cell r="AL336">
            <v>793.25583333333327</v>
          </cell>
          <cell r="AM336">
            <v>30120.500833333346</v>
          </cell>
          <cell r="AN336">
            <v>7955.7791666666544</v>
          </cell>
          <cell r="AS336">
            <v>0.50157456919815335</v>
          </cell>
          <cell r="AT336">
            <v>37637.048778420969</v>
          </cell>
          <cell r="AU336">
            <v>828.4224357799053</v>
          </cell>
          <cell r="AV336">
            <v>23296.495192779585</v>
          </cell>
          <cell r="AW336">
            <v>14340.553585641383</v>
          </cell>
        </row>
        <row r="337">
          <cell r="B337" t="str">
            <v>CABINA MSB 19235</v>
          </cell>
          <cell r="J337" t="str">
            <v>CTA 15892015</v>
          </cell>
        </row>
        <row r="338">
          <cell r="A338">
            <v>178</v>
          </cell>
          <cell r="B338" t="str">
            <v>CABINA MSS 3 COPPER BASED  MSB 19235 CAB 9828</v>
          </cell>
          <cell r="C338">
            <v>74323</v>
          </cell>
          <cell r="F338">
            <v>30</v>
          </cell>
          <cell r="G338">
            <v>9</v>
          </cell>
          <cell r="H338">
            <v>99</v>
          </cell>
          <cell r="I338">
            <v>0.25</v>
          </cell>
          <cell r="J338">
            <v>105379.82</v>
          </cell>
          <cell r="K338">
            <v>2195.4129166666667</v>
          </cell>
          <cell r="L338">
            <v>35126.606666666674</v>
          </cell>
          <cell r="M338">
            <v>70253.213333333333</v>
          </cell>
          <cell r="N338">
            <v>2195.4129166666667</v>
          </cell>
          <cell r="O338">
            <v>37322.019583333342</v>
          </cell>
          <cell r="P338">
            <v>68057.800416666665</v>
          </cell>
          <cell r="Q338">
            <v>2195.4129166666667</v>
          </cell>
          <cell r="R338">
            <v>39517.43250000001</v>
          </cell>
          <cell r="S338">
            <v>65862.387499999997</v>
          </cell>
          <cell r="T338">
            <v>2195.4129166666667</v>
          </cell>
          <cell r="U338">
            <v>41712.845416666678</v>
          </cell>
          <cell r="V338">
            <v>63666.974583333329</v>
          </cell>
          <cell r="W338">
            <v>2195.4129166666667</v>
          </cell>
          <cell r="X338">
            <v>43908.258333333346</v>
          </cell>
          <cell r="Y338">
            <v>61471.561666666661</v>
          </cell>
          <cell r="Z338">
            <v>2195.4129166666667</v>
          </cell>
          <cell r="AA338">
            <v>46103.671250000014</v>
          </cell>
          <cell r="AB338">
            <v>59276.148749999993</v>
          </cell>
          <cell r="AC338">
            <v>2195.4129166666667</v>
          </cell>
          <cell r="AD338">
            <v>48299.084166666682</v>
          </cell>
          <cell r="AE338">
            <v>57080.735833333325</v>
          </cell>
          <cell r="AF338">
            <v>2195.4129166666667</v>
          </cell>
          <cell r="AG338">
            <v>50494.49708333335</v>
          </cell>
          <cell r="AH338">
            <v>54885.322916666657</v>
          </cell>
          <cell r="AI338">
            <v>2195.4129166666667</v>
          </cell>
          <cell r="AJ338">
            <v>52689.910000000018</v>
          </cell>
          <cell r="AK338">
            <v>52689.909999999989</v>
          </cell>
          <cell r="AL338">
            <v>2195.4129166666667</v>
          </cell>
          <cell r="AM338">
            <v>54885.322916666686</v>
          </cell>
          <cell r="AN338">
            <v>50494.497083333321</v>
          </cell>
          <cell r="AS338">
            <v>0.25041784925877925</v>
          </cell>
          <cell r="AT338">
            <v>90885.319245036357</v>
          </cell>
          <cell r="AU338">
            <v>1896.6088478782951</v>
          </cell>
          <cell r="AV338">
            <v>30193.836112930909</v>
          </cell>
          <cell r="AW338">
            <v>60691.483132105452</v>
          </cell>
        </row>
        <row r="339">
          <cell r="A339">
            <v>179</v>
          </cell>
          <cell r="B339" t="str">
            <v>CAB 9828 CABINA ASSY MSB 19235</v>
          </cell>
          <cell r="C339" t="str">
            <v>78900-401</v>
          </cell>
          <cell r="F339">
            <v>30</v>
          </cell>
          <cell r="G339">
            <v>9</v>
          </cell>
          <cell r="H339">
            <v>99</v>
          </cell>
          <cell r="I339">
            <v>0.25</v>
          </cell>
          <cell r="J339">
            <v>91333.33</v>
          </cell>
          <cell r="K339">
            <v>1902.7777083333333</v>
          </cell>
          <cell r="L339">
            <v>30444.443333333344</v>
          </cell>
          <cell r="M339">
            <v>60888.886666666658</v>
          </cell>
          <cell r="N339">
            <v>1902.7777083333333</v>
          </cell>
          <cell r="O339">
            <v>32347.221041666679</v>
          </cell>
          <cell r="P339">
            <v>58986.108958333323</v>
          </cell>
          <cell r="Q339">
            <v>1902.7777083333333</v>
          </cell>
          <cell r="R339">
            <v>34249.998750000013</v>
          </cell>
          <cell r="S339">
            <v>57083.331249999988</v>
          </cell>
          <cell r="T339">
            <v>1902.7777083333333</v>
          </cell>
          <cell r="U339">
            <v>36152.776458333348</v>
          </cell>
          <cell r="V339">
            <v>55180.553541666653</v>
          </cell>
          <cell r="W339">
            <v>1902.7777083333333</v>
          </cell>
          <cell r="X339">
            <v>38055.554166666683</v>
          </cell>
          <cell r="Y339">
            <v>53277.775833333319</v>
          </cell>
          <cell r="Z339">
            <v>1902.7777083333333</v>
          </cell>
          <cell r="AA339">
            <v>39958.331875000018</v>
          </cell>
          <cell r="AB339">
            <v>51374.998124999984</v>
          </cell>
          <cell r="AC339">
            <v>1902.7777083333333</v>
          </cell>
          <cell r="AD339">
            <v>41861.109583333353</v>
          </cell>
          <cell r="AE339">
            <v>49472.220416666649</v>
          </cell>
          <cell r="AF339">
            <v>1902.7777083333333</v>
          </cell>
          <cell r="AG339">
            <v>43763.887291666688</v>
          </cell>
          <cell r="AH339">
            <v>47569.442708333314</v>
          </cell>
          <cell r="AI339">
            <v>1902.7777083333333</v>
          </cell>
          <cell r="AJ339">
            <v>45666.665000000023</v>
          </cell>
          <cell r="AK339">
            <v>45666.664999999979</v>
          </cell>
          <cell r="AL339">
            <v>1902.7777083333333</v>
          </cell>
          <cell r="AM339">
            <v>47569.442708333358</v>
          </cell>
          <cell r="AN339">
            <v>43763.887291666644</v>
          </cell>
          <cell r="AS339">
            <v>0.25041784925907246</v>
          </cell>
          <cell r="AT339">
            <v>78770.854662028418</v>
          </cell>
          <cell r="AU339">
            <v>1643.802334063678</v>
          </cell>
          <cell r="AV339">
            <v>26169.179971990718</v>
          </cell>
          <cell r="AW339">
            <v>52601.674690037704</v>
          </cell>
        </row>
        <row r="340">
          <cell r="A340">
            <v>180</v>
          </cell>
          <cell r="B340" t="str">
            <v>KIT MSS 3 COPPER BASED SURFACE SYSTEM  19234</v>
          </cell>
          <cell r="C340" t="str">
            <v>MSB19234</v>
          </cell>
          <cell r="F340">
            <v>30</v>
          </cell>
          <cell r="G340">
            <v>9</v>
          </cell>
          <cell r="H340">
            <v>99</v>
          </cell>
          <cell r="I340">
            <v>0.25</v>
          </cell>
          <cell r="J340">
            <v>67310.460000000006</v>
          </cell>
          <cell r="K340">
            <v>1402.3012500000002</v>
          </cell>
          <cell r="L340">
            <v>22436.82</v>
          </cell>
          <cell r="M340">
            <v>44873.64</v>
          </cell>
          <cell r="N340">
            <v>1402.3012500000002</v>
          </cell>
          <cell r="O340">
            <v>23839.12125</v>
          </cell>
          <cell r="P340">
            <v>43471.33875000001</v>
          </cell>
          <cell r="Q340">
            <v>1402.3012500000002</v>
          </cell>
          <cell r="R340">
            <v>25241.422500000001</v>
          </cell>
          <cell r="S340">
            <v>42069.037500000006</v>
          </cell>
          <cell r="T340">
            <v>1402.3012500000002</v>
          </cell>
          <cell r="U340">
            <v>26643.723750000001</v>
          </cell>
          <cell r="V340">
            <v>40666.736250000002</v>
          </cell>
          <cell r="W340">
            <v>1402.3012500000002</v>
          </cell>
          <cell r="X340">
            <v>28046.025000000001</v>
          </cell>
          <cell r="Y340">
            <v>39264.435000000005</v>
          </cell>
          <cell r="Z340">
            <v>1402.3012500000002</v>
          </cell>
          <cell r="AA340">
            <v>29448.326250000002</v>
          </cell>
          <cell r="AB340">
            <v>37862.133750000008</v>
          </cell>
          <cell r="AC340">
            <v>1402.3012500000002</v>
          </cell>
          <cell r="AD340">
            <v>30850.627500000002</v>
          </cell>
          <cell r="AE340">
            <v>36459.832500000004</v>
          </cell>
          <cell r="AF340">
            <v>1402.3012500000002</v>
          </cell>
          <cell r="AG340">
            <v>32252.928750000003</v>
          </cell>
          <cell r="AH340">
            <v>35057.53125</v>
          </cell>
          <cell r="AI340">
            <v>1402.3012500000002</v>
          </cell>
          <cell r="AJ340">
            <v>33655.230000000003</v>
          </cell>
          <cell r="AK340">
            <v>33655.230000000003</v>
          </cell>
          <cell r="AL340">
            <v>1402.3012500000002</v>
          </cell>
          <cell r="AM340">
            <v>35057.53125</v>
          </cell>
          <cell r="AN340">
            <v>32252.928750000006</v>
          </cell>
          <cell r="AS340">
            <v>0.25041784926021382</v>
          </cell>
          <cell r="AT340">
            <v>58052.21870137228</v>
          </cell>
          <cell r="AU340">
            <v>1211.442645998434</v>
          </cell>
          <cell r="AV340">
            <v>19286.054029422387</v>
          </cell>
          <cell r="AW340">
            <v>38766.164671949897</v>
          </cell>
        </row>
        <row r="341">
          <cell r="A341">
            <v>181</v>
          </cell>
          <cell r="B341" t="str">
            <v>ADITION KIT MSS 3 COPER SYSTEM 19234</v>
          </cell>
          <cell r="C341" t="str">
            <v>MSB19234</v>
          </cell>
          <cell r="F341">
            <v>30</v>
          </cell>
          <cell r="G341">
            <v>10</v>
          </cell>
          <cell r="H341">
            <v>99</v>
          </cell>
          <cell r="I341">
            <v>0.25</v>
          </cell>
          <cell r="J341">
            <v>27428.67</v>
          </cell>
          <cell r="K341">
            <v>571.43062499999996</v>
          </cell>
          <cell r="L341">
            <v>8571.4593749999985</v>
          </cell>
          <cell r="M341">
            <v>18857.210625</v>
          </cell>
          <cell r="N341">
            <v>571.43062499999996</v>
          </cell>
          <cell r="O341">
            <v>9142.89</v>
          </cell>
          <cell r="P341">
            <v>18285.78</v>
          </cell>
          <cell r="Q341">
            <v>571.43062499999996</v>
          </cell>
          <cell r="R341">
            <v>9714.3206250000003</v>
          </cell>
          <cell r="S341">
            <v>17714.349374999998</v>
          </cell>
          <cell r="T341">
            <v>571.43062499999996</v>
          </cell>
          <cell r="U341">
            <v>10285.751250000001</v>
          </cell>
          <cell r="V341">
            <v>17142.918749999997</v>
          </cell>
          <cell r="W341">
            <v>571.43062499999996</v>
          </cell>
          <cell r="X341">
            <v>10857.181875000002</v>
          </cell>
          <cell r="Y341">
            <v>16571.488124999996</v>
          </cell>
          <cell r="Z341">
            <v>571.43062499999996</v>
          </cell>
          <cell r="AA341">
            <v>11428.612500000003</v>
          </cell>
          <cell r="AB341">
            <v>16000.057499999995</v>
          </cell>
          <cell r="AC341">
            <v>571.43062499999996</v>
          </cell>
          <cell r="AD341">
            <v>12000.043125000004</v>
          </cell>
          <cell r="AE341">
            <v>15428.626874999994</v>
          </cell>
          <cell r="AF341">
            <v>571.43062499999996</v>
          </cell>
          <cell r="AG341">
            <v>12571.473750000005</v>
          </cell>
          <cell r="AH341">
            <v>14857.196249999994</v>
          </cell>
          <cell r="AI341">
            <v>571.43062499999996</v>
          </cell>
          <cell r="AJ341">
            <v>13142.904375000006</v>
          </cell>
          <cell r="AK341">
            <v>14285.765624999993</v>
          </cell>
          <cell r="AL341">
            <v>571.43062499999996</v>
          </cell>
          <cell r="AM341">
            <v>13714.335000000006</v>
          </cell>
          <cell r="AN341">
            <v>13714.334999999992</v>
          </cell>
          <cell r="AS341">
            <v>0.25028312974018879</v>
          </cell>
          <cell r="AT341">
            <v>23620.812920970355</v>
          </cell>
          <cell r="AU341">
            <v>492.65758207232921</v>
          </cell>
          <cell r="AV341">
            <v>7363.1127125834919</v>
          </cell>
          <cell r="AW341">
            <v>16257.700208386863</v>
          </cell>
        </row>
        <row r="342">
          <cell r="A342">
            <v>370</v>
          </cell>
          <cell r="B342" t="str">
            <v>CABINA MWD CAB 9795 &amp;  MSB 18237</v>
          </cell>
          <cell r="C342" t="str">
            <v>CAB 9795 &amp; MSB 18237</v>
          </cell>
          <cell r="E342" t="str">
            <v>COCA</v>
          </cell>
          <cell r="F342">
            <v>31</v>
          </cell>
          <cell r="G342">
            <v>7</v>
          </cell>
          <cell r="H342">
            <v>2001</v>
          </cell>
          <cell r="I342">
            <v>0.25</v>
          </cell>
          <cell r="J342">
            <v>172679.49</v>
          </cell>
          <cell r="AC342">
            <v>0</v>
          </cell>
          <cell r="AD342">
            <v>0</v>
          </cell>
          <cell r="AE342">
            <v>172679.49</v>
          </cell>
          <cell r="AF342">
            <v>3597.4893749999997</v>
          </cell>
          <cell r="AG342">
            <v>3597.4893749999997</v>
          </cell>
          <cell r="AH342">
            <v>169082.00062499999</v>
          </cell>
          <cell r="AI342">
            <v>3597.4893749999997</v>
          </cell>
          <cell r="AJ342">
            <v>7194.9787499999993</v>
          </cell>
          <cell r="AK342">
            <v>165484.51124999998</v>
          </cell>
          <cell r="AL342">
            <v>3597.4893749999997</v>
          </cell>
          <cell r="AM342">
            <v>10792.468124999999</v>
          </cell>
          <cell r="AN342">
            <v>161887.02187499998</v>
          </cell>
          <cell r="AS342">
            <v>0.24971687025981101</v>
          </cell>
          <cell r="AT342">
            <v>172679.49</v>
          </cell>
        </row>
        <row r="343">
          <cell r="B343" t="str">
            <v xml:space="preserve"> </v>
          </cell>
          <cell r="J343" t="str">
            <v>-</v>
          </cell>
        </row>
        <row r="344">
          <cell r="I344">
            <v>1.25</v>
          </cell>
          <cell r="J344">
            <v>464131.77</v>
          </cell>
          <cell r="K344">
            <v>6071.9225000000006</v>
          </cell>
          <cell r="L344">
            <v>96579.32937500003</v>
          </cell>
          <cell r="M344">
            <v>194872.950625</v>
          </cell>
          <cell r="N344">
            <v>6071.9225000000006</v>
          </cell>
          <cell r="O344">
            <v>102651.25187500002</v>
          </cell>
          <cell r="P344">
            <v>188801.02812499998</v>
          </cell>
          <cell r="Q344">
            <v>6071.9225000000006</v>
          </cell>
          <cell r="R344">
            <v>108723.17437500003</v>
          </cell>
          <cell r="S344">
            <v>182729.10562499997</v>
          </cell>
          <cell r="T344">
            <v>6071.9225000000006</v>
          </cell>
          <cell r="U344">
            <v>114795.09687500003</v>
          </cell>
          <cell r="V344">
            <v>176657.18312499998</v>
          </cell>
          <cell r="W344">
            <v>6071.9225000000006</v>
          </cell>
          <cell r="X344">
            <v>120867.01937500003</v>
          </cell>
          <cell r="Y344">
            <v>170585.260625</v>
          </cell>
          <cell r="Z344">
            <v>6071.9225000000006</v>
          </cell>
          <cell r="AA344">
            <v>126938.94187500003</v>
          </cell>
          <cell r="AB344">
            <v>164513.33812499998</v>
          </cell>
          <cell r="AC344">
            <v>6071.9225000000006</v>
          </cell>
          <cell r="AD344">
            <v>133010.86437500003</v>
          </cell>
          <cell r="AE344">
            <v>331120.90562499996</v>
          </cell>
          <cell r="AF344">
            <v>9669.4118749999998</v>
          </cell>
          <cell r="AG344">
            <v>142680.27625000005</v>
          </cell>
          <cell r="AH344">
            <v>321451.49374999997</v>
          </cell>
          <cell r="AI344">
            <v>9669.4118749999998</v>
          </cell>
          <cell r="AJ344">
            <v>152349.68812500007</v>
          </cell>
          <cell r="AK344">
            <v>311782.08187499992</v>
          </cell>
          <cell r="AL344">
            <v>9669.4118749999998</v>
          </cell>
          <cell r="AM344">
            <v>162019.10000000009</v>
          </cell>
          <cell r="AN344">
            <v>302112.66999999993</v>
          </cell>
          <cell r="AS344">
            <v>1.0015366775182544</v>
          </cell>
          <cell r="AT344">
            <v>424008.69552940736</v>
          </cell>
          <cell r="AU344">
            <v>5244.5114100127366</v>
          </cell>
          <cell r="AV344">
            <v>83012.182826927499</v>
          </cell>
          <cell r="AW344">
            <v>168317.02270247991</v>
          </cell>
        </row>
        <row r="345">
          <cell r="B345" t="str">
            <v>MWD HERRAMIENTAS MWD</v>
          </cell>
          <cell r="J345" t="str">
            <v>CTA 1520056</v>
          </cell>
        </row>
        <row r="346">
          <cell r="A346">
            <v>259</v>
          </cell>
          <cell r="B346" t="str">
            <v>UBH-STB 5.88T2A LAT 4.75N45S N902750095</v>
          </cell>
          <cell r="D346" t="str">
            <v>N902750095</v>
          </cell>
          <cell r="F346">
            <v>30</v>
          </cell>
          <cell r="G346">
            <v>12</v>
          </cell>
          <cell r="H346">
            <v>2000</v>
          </cell>
          <cell r="I346">
            <v>0.25</v>
          </cell>
          <cell r="J346">
            <v>11102.54</v>
          </cell>
          <cell r="K346">
            <v>231.30291666666668</v>
          </cell>
          <cell r="L346">
            <v>231.30291666666668</v>
          </cell>
          <cell r="M346">
            <v>10871.237083333333</v>
          </cell>
          <cell r="N346">
            <v>231.30291666666668</v>
          </cell>
          <cell r="O346">
            <v>462.60583333333335</v>
          </cell>
          <cell r="P346">
            <v>10639.934166666668</v>
          </cell>
          <cell r="Q346">
            <v>231.30291666666668</v>
          </cell>
          <cell r="R346">
            <v>693.90875000000005</v>
          </cell>
          <cell r="S346">
            <v>10408.63125</v>
          </cell>
          <cell r="T346">
            <v>231.30291666666668</v>
          </cell>
          <cell r="U346">
            <v>925.2116666666667</v>
          </cell>
          <cell r="V346">
            <v>10177.328333333335</v>
          </cell>
          <cell r="W346">
            <v>231.30291666666668</v>
          </cell>
          <cell r="X346">
            <v>1156.5145833333333</v>
          </cell>
          <cell r="Y346">
            <v>9946.0254166666673</v>
          </cell>
          <cell r="Z346">
            <v>231.30291666666668</v>
          </cell>
          <cell r="AA346">
            <v>1387.8175000000001</v>
          </cell>
          <cell r="AB346">
            <v>9714.7224999999999</v>
          </cell>
          <cell r="AC346">
            <v>231.30291666666668</v>
          </cell>
          <cell r="AD346">
            <v>1619.1204166666669</v>
          </cell>
          <cell r="AE346">
            <v>9483.4195833333342</v>
          </cell>
          <cell r="AF346">
            <v>231.30291666666668</v>
          </cell>
          <cell r="AG346">
            <v>1850.4233333333336</v>
          </cell>
          <cell r="AH346">
            <v>9252.1166666666668</v>
          </cell>
          <cell r="AI346">
            <v>231.30291666666668</v>
          </cell>
          <cell r="AJ346">
            <v>2081.7262500000002</v>
          </cell>
          <cell r="AK346">
            <v>9020.8137500000012</v>
          </cell>
          <cell r="AL346">
            <v>231.30291666666668</v>
          </cell>
          <cell r="AM346">
            <v>2313.0291666666667</v>
          </cell>
          <cell r="AN346">
            <v>8789.5108333333337</v>
          </cell>
          <cell r="AS346">
            <v>0.25</v>
          </cell>
          <cell r="AT346">
            <v>11102.54</v>
          </cell>
          <cell r="AU346">
            <v>231.30291666666668</v>
          </cell>
          <cell r="AV346">
            <v>231.30291666666668</v>
          </cell>
          <cell r="AW346">
            <v>10871.237083333333</v>
          </cell>
        </row>
        <row r="347">
          <cell r="A347">
            <v>261</v>
          </cell>
          <cell r="B347" t="str">
            <v>UBH-STB 5.88T2A LAT 4.75N45S N902750095</v>
          </cell>
          <cell r="D347" t="str">
            <v>N902750095</v>
          </cell>
          <cell r="F347">
            <v>30</v>
          </cell>
          <cell r="G347">
            <v>12</v>
          </cell>
          <cell r="H347">
            <v>2000</v>
          </cell>
          <cell r="I347">
            <v>0.25</v>
          </cell>
          <cell r="J347">
            <v>11102.54</v>
          </cell>
          <cell r="K347">
            <v>231.30291666666668</v>
          </cell>
          <cell r="L347">
            <v>231.30291666666668</v>
          </cell>
          <cell r="M347">
            <v>10871.237083333333</v>
          </cell>
          <cell r="N347">
            <v>231.30291666666668</v>
          </cell>
          <cell r="O347">
            <v>462.60583333333335</v>
          </cell>
          <cell r="P347">
            <v>10639.934166666668</v>
          </cell>
          <cell r="Q347">
            <v>231.30291666666668</v>
          </cell>
          <cell r="R347">
            <v>693.90875000000005</v>
          </cell>
          <cell r="S347">
            <v>10408.63125</v>
          </cell>
          <cell r="T347">
            <v>231.30291666666668</v>
          </cell>
          <cell r="U347">
            <v>925.2116666666667</v>
          </cell>
          <cell r="V347">
            <v>10177.328333333335</v>
          </cell>
          <cell r="W347">
            <v>231.30291666666668</v>
          </cell>
          <cell r="X347">
            <v>1156.5145833333333</v>
          </cell>
          <cell r="Y347">
            <v>9946.0254166666673</v>
          </cell>
          <cell r="Z347">
            <v>231.30291666666668</v>
          </cell>
          <cell r="AA347">
            <v>1387.8175000000001</v>
          </cell>
          <cell r="AB347">
            <v>9714.7224999999999</v>
          </cell>
          <cell r="AC347">
            <v>231.30291666666668</v>
          </cell>
          <cell r="AD347">
            <v>1619.1204166666669</v>
          </cell>
          <cell r="AE347">
            <v>9483.4195833333342</v>
          </cell>
          <cell r="AF347">
            <v>231.30291666666668</v>
          </cell>
          <cell r="AG347">
            <v>1850.4233333333336</v>
          </cell>
          <cell r="AH347">
            <v>9252.1166666666668</v>
          </cell>
          <cell r="AI347">
            <v>231.30291666666668</v>
          </cell>
          <cell r="AJ347">
            <v>2081.7262500000002</v>
          </cell>
          <cell r="AK347">
            <v>9020.8137500000012</v>
          </cell>
          <cell r="AL347">
            <v>231.30291666666668</v>
          </cell>
          <cell r="AM347">
            <v>2313.0291666666667</v>
          </cell>
          <cell r="AN347">
            <v>8789.5108333333337</v>
          </cell>
          <cell r="AS347">
            <v>0.25</v>
          </cell>
          <cell r="AT347">
            <v>11102.54</v>
          </cell>
          <cell r="AU347">
            <v>231.30291666666668</v>
          </cell>
          <cell r="AV347">
            <v>231.30291666666668</v>
          </cell>
          <cell r="AW347">
            <v>10871.237083333333</v>
          </cell>
        </row>
        <row r="348">
          <cell r="A348">
            <v>260</v>
          </cell>
          <cell r="B348" t="str">
            <v>UBH-STB 5.88T2A LAT 4.75N45S N902750095</v>
          </cell>
          <cell r="C348" t="str">
            <v>10009900</v>
          </cell>
          <cell r="D348" t="str">
            <v>N74058-101</v>
          </cell>
          <cell r="F348">
            <v>30</v>
          </cell>
          <cell r="G348">
            <v>12</v>
          </cell>
          <cell r="H348">
            <v>2000</v>
          </cell>
          <cell r="I348">
            <v>0.25</v>
          </cell>
          <cell r="J348">
            <v>11102.54</v>
          </cell>
          <cell r="K348">
            <v>231.30291666666668</v>
          </cell>
          <cell r="L348">
            <v>231.30291666666668</v>
          </cell>
          <cell r="M348">
            <v>10871.237083333333</v>
          </cell>
          <cell r="N348">
            <v>231.30291666666668</v>
          </cell>
          <cell r="O348">
            <v>462.60583333333335</v>
          </cell>
          <cell r="P348">
            <v>10639.934166666668</v>
          </cell>
          <cell r="Q348">
            <v>231.30291666666668</v>
          </cell>
          <cell r="R348">
            <v>693.90875000000005</v>
          </cell>
          <cell r="S348">
            <v>10408.63125</v>
          </cell>
          <cell r="T348">
            <v>231.30291666666668</v>
          </cell>
          <cell r="U348">
            <v>925.2116666666667</v>
          </cell>
          <cell r="V348">
            <v>10177.328333333335</v>
          </cell>
          <cell r="W348">
            <v>231.30291666666668</v>
          </cell>
          <cell r="X348">
            <v>1156.5145833333333</v>
          </cell>
          <cell r="Y348">
            <v>9946.0254166666673</v>
          </cell>
          <cell r="Z348">
            <v>231.30291666666668</v>
          </cell>
          <cell r="AA348">
            <v>1387.8175000000001</v>
          </cell>
          <cell r="AB348">
            <v>9714.7224999999999</v>
          </cell>
          <cell r="AC348">
            <v>231.30291666666668</v>
          </cell>
          <cell r="AD348">
            <v>1619.1204166666669</v>
          </cell>
          <cell r="AE348">
            <v>9483.4195833333342</v>
          </cell>
          <cell r="AF348">
            <v>231.30291666666668</v>
          </cell>
          <cell r="AG348">
            <v>1850.4233333333336</v>
          </cell>
          <cell r="AH348">
            <v>9252.1166666666668</v>
          </cell>
          <cell r="AI348">
            <v>231.30291666666668</v>
          </cell>
          <cell r="AJ348">
            <v>2081.7262500000002</v>
          </cell>
          <cell r="AK348">
            <v>9020.8137500000012</v>
          </cell>
          <cell r="AL348">
            <v>231.30291666666668</v>
          </cell>
          <cell r="AM348">
            <v>2313.0291666666667</v>
          </cell>
          <cell r="AN348">
            <v>8789.5108333333337</v>
          </cell>
          <cell r="AS348">
            <v>0.25</v>
          </cell>
          <cell r="AT348">
            <v>11102.54</v>
          </cell>
          <cell r="AU348">
            <v>231.30291666666668</v>
          </cell>
          <cell r="AV348">
            <v>231.30291666666668</v>
          </cell>
          <cell r="AW348">
            <v>10871.237083333333</v>
          </cell>
        </row>
        <row r="349">
          <cell r="A349">
            <v>262</v>
          </cell>
          <cell r="B349" t="str">
            <v>POD ASSY-POWER COMM N74058-101</v>
          </cell>
          <cell r="D349" t="str">
            <v>N74058-101</v>
          </cell>
          <cell r="F349">
            <v>30</v>
          </cell>
          <cell r="G349">
            <v>12</v>
          </cell>
          <cell r="H349">
            <v>2000</v>
          </cell>
          <cell r="I349">
            <v>0.25</v>
          </cell>
          <cell r="J349">
            <v>11295</v>
          </cell>
          <cell r="K349">
            <v>235.3125</v>
          </cell>
          <cell r="L349">
            <v>235.3125</v>
          </cell>
          <cell r="M349">
            <v>11059.6875</v>
          </cell>
          <cell r="N349">
            <v>235.3125</v>
          </cell>
          <cell r="O349">
            <v>470.625</v>
          </cell>
          <cell r="P349">
            <v>10824.375</v>
          </cell>
          <cell r="Q349">
            <v>235.3125</v>
          </cell>
          <cell r="R349">
            <v>705.9375</v>
          </cell>
          <cell r="S349">
            <v>10589.0625</v>
          </cell>
          <cell r="T349">
            <v>235.3125</v>
          </cell>
          <cell r="U349">
            <v>941.25</v>
          </cell>
          <cell r="V349">
            <v>10353.75</v>
          </cell>
          <cell r="W349">
            <v>235.3125</v>
          </cell>
          <cell r="X349">
            <v>1176.5625</v>
          </cell>
          <cell r="Y349">
            <v>10118.4375</v>
          </cell>
          <cell r="Z349">
            <v>235.3125</v>
          </cell>
          <cell r="AA349">
            <v>1411.875</v>
          </cell>
          <cell r="AB349">
            <v>9883.125</v>
          </cell>
          <cell r="AC349">
            <v>235.3125</v>
          </cell>
          <cell r="AD349">
            <v>1647.1875</v>
          </cell>
          <cell r="AE349">
            <v>9647.8125</v>
          </cell>
          <cell r="AF349">
            <v>235.3125</v>
          </cell>
          <cell r="AG349">
            <v>1882.5</v>
          </cell>
          <cell r="AH349">
            <v>9412.5</v>
          </cell>
          <cell r="AI349">
            <v>235.3125</v>
          </cell>
          <cell r="AJ349">
            <v>2117.8125</v>
          </cell>
          <cell r="AK349">
            <v>9177.1875</v>
          </cell>
          <cell r="AL349">
            <v>235.3125</v>
          </cell>
          <cell r="AM349">
            <v>2353.125</v>
          </cell>
          <cell r="AN349">
            <v>8941.875</v>
          </cell>
          <cell r="AS349">
            <v>0.25</v>
          </cell>
          <cell r="AT349">
            <v>11295</v>
          </cell>
          <cell r="AU349">
            <v>235.3125</v>
          </cell>
          <cell r="AV349">
            <v>235.3125</v>
          </cell>
          <cell r="AW349">
            <v>11059.6875</v>
          </cell>
        </row>
        <row r="350">
          <cell r="A350">
            <v>252</v>
          </cell>
          <cell r="B350" t="str">
            <v>SUB UPPER-6.75, STL, 4.5 IF BOX No. ZUPE252</v>
          </cell>
          <cell r="C350" t="str">
            <v xml:space="preserve">ZUPE252  </v>
          </cell>
          <cell r="D350" t="str">
            <v>N55035-301</v>
          </cell>
          <cell r="F350">
            <v>30</v>
          </cell>
          <cell r="G350">
            <v>12</v>
          </cell>
          <cell r="H350">
            <v>2000</v>
          </cell>
          <cell r="I350">
            <v>0.25</v>
          </cell>
          <cell r="J350">
            <v>6893.73</v>
          </cell>
          <cell r="K350">
            <v>143.61937499999999</v>
          </cell>
          <cell r="L350">
            <v>143.61937499999999</v>
          </cell>
          <cell r="M350">
            <v>6750.1106249999993</v>
          </cell>
          <cell r="N350">
            <v>143.61937499999999</v>
          </cell>
          <cell r="O350">
            <v>287.23874999999998</v>
          </cell>
          <cell r="P350">
            <v>6606.4912499999991</v>
          </cell>
          <cell r="Q350">
            <v>143.61937499999999</v>
          </cell>
          <cell r="R350">
            <v>430.85812499999997</v>
          </cell>
          <cell r="S350">
            <v>6462.8718749999998</v>
          </cell>
          <cell r="T350">
            <v>143.61937499999999</v>
          </cell>
          <cell r="U350">
            <v>574.47749999999996</v>
          </cell>
          <cell r="V350">
            <v>6319.2524999999996</v>
          </cell>
          <cell r="W350">
            <v>143.61937499999999</v>
          </cell>
          <cell r="X350">
            <v>718.09687499999995</v>
          </cell>
          <cell r="Y350">
            <v>6175.6331249999994</v>
          </cell>
          <cell r="Z350">
            <v>143.61937499999999</v>
          </cell>
          <cell r="AA350">
            <v>861.71624999999995</v>
          </cell>
          <cell r="AB350">
            <v>6032.0137500000001</v>
          </cell>
          <cell r="AC350">
            <v>143.61937499999999</v>
          </cell>
          <cell r="AD350">
            <v>1005.3356249999999</v>
          </cell>
          <cell r="AE350">
            <v>5888.3943749999999</v>
          </cell>
          <cell r="AF350">
            <v>143.61937499999999</v>
          </cell>
          <cell r="AG350">
            <v>1148.9549999999999</v>
          </cell>
          <cell r="AH350">
            <v>5744.7749999999996</v>
          </cell>
          <cell r="AI350">
            <v>143.61937499999999</v>
          </cell>
          <cell r="AJ350">
            <v>1292.5743749999999</v>
          </cell>
          <cell r="AK350">
            <v>5601.1556249999994</v>
          </cell>
          <cell r="AL350">
            <v>143.61937499999999</v>
          </cell>
          <cell r="AM350">
            <v>1436.1937499999999</v>
          </cell>
          <cell r="AN350">
            <v>5457.5362499999992</v>
          </cell>
          <cell r="AS350">
            <v>0.25</v>
          </cell>
          <cell r="AT350">
            <v>6893.73</v>
          </cell>
          <cell r="AU350">
            <v>143.61937499999999</v>
          </cell>
          <cell r="AV350">
            <v>143.61937499999999</v>
          </cell>
          <cell r="AW350">
            <v>6750.1106249999993</v>
          </cell>
        </row>
        <row r="351">
          <cell r="A351">
            <v>254</v>
          </cell>
          <cell r="B351" t="str">
            <v>SUPPORT ROD ASSY, SENSOR &amp; GAMMA No. ZSRB1214</v>
          </cell>
          <cell r="C351" t="str">
            <v>ZSRB1214</v>
          </cell>
          <cell r="D351" t="str">
            <v>N54123-101</v>
          </cell>
          <cell r="F351">
            <v>30</v>
          </cell>
          <cell r="G351">
            <v>12</v>
          </cell>
          <cell r="H351">
            <v>2000</v>
          </cell>
          <cell r="I351">
            <v>0.25</v>
          </cell>
          <cell r="J351">
            <v>6274.2</v>
          </cell>
          <cell r="K351">
            <v>130.71250000000001</v>
          </cell>
          <cell r="L351">
            <v>130.71250000000001</v>
          </cell>
          <cell r="M351">
            <v>6143.4875000000002</v>
          </cell>
          <cell r="N351">
            <v>130.71250000000001</v>
          </cell>
          <cell r="O351">
            <v>261.42500000000001</v>
          </cell>
          <cell r="P351">
            <v>6012.7749999999996</v>
          </cell>
          <cell r="Q351">
            <v>130.71250000000001</v>
          </cell>
          <cell r="R351">
            <v>392.13750000000005</v>
          </cell>
          <cell r="S351">
            <v>5882.0625</v>
          </cell>
          <cell r="T351">
            <v>130.71250000000001</v>
          </cell>
          <cell r="U351">
            <v>522.85</v>
          </cell>
          <cell r="V351">
            <v>5751.3499999999995</v>
          </cell>
          <cell r="W351">
            <v>130.71250000000001</v>
          </cell>
          <cell r="X351">
            <v>653.5625</v>
          </cell>
          <cell r="Y351">
            <v>5620.6374999999998</v>
          </cell>
          <cell r="Z351">
            <v>130.71250000000001</v>
          </cell>
          <cell r="AA351">
            <v>784.27499999999998</v>
          </cell>
          <cell r="AB351">
            <v>5489.9250000000002</v>
          </cell>
          <cell r="AC351">
            <v>130.71250000000001</v>
          </cell>
          <cell r="AD351">
            <v>914.98749999999995</v>
          </cell>
          <cell r="AE351">
            <v>5359.2124999999996</v>
          </cell>
          <cell r="AF351">
            <v>130.71250000000001</v>
          </cell>
          <cell r="AG351">
            <v>1045.7</v>
          </cell>
          <cell r="AH351">
            <v>5228.5</v>
          </cell>
          <cell r="AI351">
            <v>130.71250000000001</v>
          </cell>
          <cell r="AJ351">
            <v>1176.4125000000001</v>
          </cell>
          <cell r="AK351">
            <v>5097.7874999999995</v>
          </cell>
          <cell r="AL351">
            <v>130.71250000000001</v>
          </cell>
          <cell r="AM351">
            <v>1307.1250000000002</v>
          </cell>
          <cell r="AN351">
            <v>4967.0749999999998</v>
          </cell>
          <cell r="AS351">
            <v>0.25</v>
          </cell>
          <cell r="AT351">
            <v>6274.2</v>
          </cell>
          <cell r="AU351">
            <v>130.71250000000001</v>
          </cell>
          <cell r="AV351">
            <v>130.71250000000001</v>
          </cell>
          <cell r="AW351">
            <v>6143.4875000000002</v>
          </cell>
        </row>
        <row r="352">
          <cell r="A352" t="str">
            <v>277(a)</v>
          </cell>
          <cell r="B352" t="str">
            <v>SUPPORT ROD ASSY SENSOR &amp; GAMMA</v>
          </cell>
          <cell r="C352" t="str">
            <v>10012435</v>
          </cell>
          <cell r="D352" t="str">
            <v>N54123-101</v>
          </cell>
          <cell r="E352" t="str">
            <v>COCA</v>
          </cell>
          <cell r="F352">
            <v>20</v>
          </cell>
          <cell r="G352">
            <v>12</v>
          </cell>
          <cell r="H352">
            <v>2000</v>
          </cell>
          <cell r="I352">
            <v>0.25</v>
          </cell>
          <cell r="J352">
            <v>5228.2</v>
          </cell>
          <cell r="K352">
            <v>0</v>
          </cell>
          <cell r="L352">
            <v>108.91</v>
          </cell>
          <cell r="M352">
            <v>5119.29</v>
          </cell>
          <cell r="N352">
            <v>108.92083333333333</v>
          </cell>
          <cell r="O352">
            <v>217.83083333333332</v>
          </cell>
          <cell r="P352">
            <v>5010.3691666666664</v>
          </cell>
          <cell r="Q352">
            <v>108.92083333333333</v>
          </cell>
          <cell r="R352">
            <v>326.75166666666667</v>
          </cell>
          <cell r="S352">
            <v>4901.4483333333328</v>
          </cell>
          <cell r="T352">
            <v>108.92083333333333</v>
          </cell>
          <cell r="U352">
            <v>435.67250000000001</v>
          </cell>
          <cell r="V352">
            <v>4792.5275000000001</v>
          </cell>
          <cell r="W352">
            <v>108.92083333333333</v>
          </cell>
          <cell r="X352">
            <v>544.59333333333336</v>
          </cell>
          <cell r="Y352">
            <v>4683.6066666666666</v>
          </cell>
          <cell r="Z352">
            <v>108.92083333333333</v>
          </cell>
          <cell r="AA352">
            <v>653.51416666666671</v>
          </cell>
          <cell r="AB352">
            <v>4574.685833333333</v>
          </cell>
          <cell r="AC352">
            <v>108.92083333333333</v>
          </cell>
          <cell r="AD352">
            <v>762.43500000000006</v>
          </cell>
          <cell r="AE352">
            <v>4465.7649999999994</v>
          </cell>
          <cell r="AF352">
            <v>108.92083333333333</v>
          </cell>
          <cell r="AG352">
            <v>871.35583333333341</v>
          </cell>
          <cell r="AH352">
            <v>4356.8441666666668</v>
          </cell>
          <cell r="AI352">
            <v>108.92083333333333</v>
          </cell>
          <cell r="AJ352">
            <v>980.27666666666676</v>
          </cell>
          <cell r="AK352">
            <v>4247.9233333333332</v>
          </cell>
          <cell r="AL352">
            <v>108.92083333333333</v>
          </cell>
          <cell r="AM352">
            <v>1089.1975</v>
          </cell>
          <cell r="AN352">
            <v>4139.0024999999996</v>
          </cell>
          <cell r="AS352">
            <v>0.25</v>
          </cell>
          <cell r="AT352">
            <v>5228.2</v>
          </cell>
          <cell r="AV352">
            <v>108.92</v>
          </cell>
          <cell r="AW352">
            <v>5119.28</v>
          </cell>
        </row>
        <row r="353">
          <cell r="A353">
            <v>255</v>
          </cell>
          <cell r="B353" t="str">
            <v>SUB ASSEMBLY, COBERTER DRILL COLLAR 6.75" No.10013265</v>
          </cell>
          <cell r="C353" t="str">
            <v>10013265</v>
          </cell>
          <cell r="D353" t="str">
            <v>N52052-101</v>
          </cell>
          <cell r="E353" t="str">
            <v>COCA</v>
          </cell>
          <cell r="F353">
            <v>30</v>
          </cell>
          <cell r="G353">
            <v>12</v>
          </cell>
          <cell r="H353">
            <v>2000</v>
          </cell>
          <cell r="I353">
            <v>0.25</v>
          </cell>
          <cell r="J353">
            <v>27972.02</v>
          </cell>
          <cell r="K353">
            <v>582.75041666666664</v>
          </cell>
          <cell r="L353">
            <v>582.75041666666664</v>
          </cell>
          <cell r="M353">
            <v>27389.269583333335</v>
          </cell>
          <cell r="N353">
            <v>582.75041666666664</v>
          </cell>
          <cell r="O353">
            <v>1165.5008333333333</v>
          </cell>
          <cell r="P353">
            <v>26806.519166666669</v>
          </cell>
          <cell r="Q353">
            <v>582.75041666666664</v>
          </cell>
          <cell r="R353">
            <v>1748.2512499999998</v>
          </cell>
          <cell r="S353">
            <v>26223.768749999999</v>
          </cell>
          <cell r="T353">
            <v>582.75041666666664</v>
          </cell>
          <cell r="U353">
            <v>2331.0016666666666</v>
          </cell>
          <cell r="V353">
            <v>25641.018333333333</v>
          </cell>
          <cell r="W353">
            <v>582.75041666666664</v>
          </cell>
          <cell r="X353">
            <v>2913.7520833333333</v>
          </cell>
          <cell r="Y353">
            <v>25058.267916666668</v>
          </cell>
          <cell r="Z353">
            <v>582.75041666666664</v>
          </cell>
          <cell r="AA353">
            <v>3496.5025000000001</v>
          </cell>
          <cell r="AB353">
            <v>24475.517500000002</v>
          </cell>
          <cell r="AC353">
            <v>582.75041666666664</v>
          </cell>
          <cell r="AD353">
            <v>4079.2529166666668</v>
          </cell>
          <cell r="AE353">
            <v>23892.767083333332</v>
          </cell>
          <cell r="AF353">
            <v>582.75041666666664</v>
          </cell>
          <cell r="AG353">
            <v>4662.0033333333331</v>
          </cell>
          <cell r="AH353">
            <v>23310.016666666666</v>
          </cell>
          <cell r="AI353">
            <v>582.75041666666664</v>
          </cell>
          <cell r="AJ353">
            <v>5244.7537499999999</v>
          </cell>
          <cell r="AK353">
            <v>22727.266250000001</v>
          </cell>
          <cell r="AL353">
            <v>582.75041666666664</v>
          </cell>
          <cell r="AM353">
            <v>5827.5041666666666</v>
          </cell>
          <cell r="AN353">
            <v>22144.515833333335</v>
          </cell>
          <cell r="AS353">
            <v>0.25</v>
          </cell>
          <cell r="AT353">
            <v>27972.02</v>
          </cell>
          <cell r="AU353">
            <v>582.75041666666664</v>
          </cell>
          <cell r="AV353">
            <v>582.75041666666664</v>
          </cell>
          <cell r="AW353">
            <v>27389.269583333335</v>
          </cell>
        </row>
        <row r="354">
          <cell r="A354">
            <v>256</v>
          </cell>
          <cell r="B354" t="str">
            <v>SUB ASSEMBLY, COBERTER DRILL COLLAR 6.75" No.10013266</v>
          </cell>
          <cell r="C354" t="str">
            <v>10013266</v>
          </cell>
          <cell r="D354" t="str">
            <v>N52052-101</v>
          </cell>
          <cell r="E354" t="str">
            <v>COCA</v>
          </cell>
          <cell r="F354">
            <v>30</v>
          </cell>
          <cell r="G354">
            <v>12</v>
          </cell>
          <cell r="H354">
            <v>2000</v>
          </cell>
          <cell r="I354">
            <v>0.25</v>
          </cell>
          <cell r="J354">
            <v>27972.02</v>
          </cell>
          <cell r="K354">
            <v>582.75041666666664</v>
          </cell>
          <cell r="L354">
            <v>582.75041666666664</v>
          </cell>
          <cell r="M354">
            <v>27389.269583333335</v>
          </cell>
          <cell r="N354">
            <v>582.75041666666664</v>
          </cell>
          <cell r="O354">
            <v>1165.5008333333333</v>
          </cell>
          <cell r="P354">
            <v>26806.519166666669</v>
          </cell>
          <cell r="Q354">
            <v>582.75041666666664</v>
          </cell>
          <cell r="R354">
            <v>1748.2512499999998</v>
          </cell>
          <cell r="S354">
            <v>26223.768749999999</v>
          </cell>
          <cell r="T354">
            <v>582.75041666666664</v>
          </cell>
          <cell r="U354">
            <v>2331.0016666666666</v>
          </cell>
          <cell r="V354">
            <v>25641.018333333333</v>
          </cell>
          <cell r="W354">
            <v>582.75041666666664</v>
          </cell>
          <cell r="X354">
            <v>2913.7520833333333</v>
          </cell>
          <cell r="Y354">
            <v>25058.267916666668</v>
          </cell>
          <cell r="Z354">
            <v>582.75041666666664</v>
          </cell>
          <cell r="AA354">
            <v>3496.5025000000001</v>
          </cell>
          <cell r="AB354">
            <v>24475.517500000002</v>
          </cell>
          <cell r="AC354">
            <v>582.75041666666664</v>
          </cell>
          <cell r="AD354">
            <v>4079.2529166666668</v>
          </cell>
          <cell r="AE354">
            <v>23892.767083333332</v>
          </cell>
          <cell r="AF354">
            <v>582.75041666666664</v>
          </cell>
          <cell r="AG354">
            <v>4662.0033333333331</v>
          </cell>
          <cell r="AH354">
            <v>23310.016666666666</v>
          </cell>
          <cell r="AI354">
            <v>582.75041666666664</v>
          </cell>
          <cell r="AJ354">
            <v>5244.7537499999999</v>
          </cell>
          <cell r="AK354">
            <v>22727.266250000001</v>
          </cell>
          <cell r="AL354">
            <v>582.75041666666664</v>
          </cell>
          <cell r="AM354">
            <v>5827.5041666666666</v>
          </cell>
          <cell r="AN354">
            <v>22144.515833333335</v>
          </cell>
          <cell r="AS354">
            <v>0.25</v>
          </cell>
          <cell r="AT354">
            <v>27972.02</v>
          </cell>
          <cell r="AU354">
            <v>582.75041666666664</v>
          </cell>
          <cell r="AV354">
            <v>582.75041666666664</v>
          </cell>
          <cell r="AW354">
            <v>27389.269583333335</v>
          </cell>
        </row>
        <row r="355">
          <cell r="A355">
            <v>265</v>
          </cell>
          <cell r="B355" t="str">
            <v>SUB ADAPTER PIN/PIN MOD TOOL</v>
          </cell>
          <cell r="C355" t="str">
            <v>ZPPS10272</v>
          </cell>
          <cell r="D355" t="str">
            <v>N51763</v>
          </cell>
          <cell r="E355" t="str">
            <v>COCA</v>
          </cell>
          <cell r="F355">
            <v>31</v>
          </cell>
          <cell r="G355">
            <v>1</v>
          </cell>
          <cell r="H355">
            <v>2001</v>
          </cell>
          <cell r="I355">
            <v>0.25</v>
          </cell>
          <cell r="J355">
            <v>7798.97</v>
          </cell>
          <cell r="K355">
            <v>0</v>
          </cell>
          <cell r="L355">
            <v>0</v>
          </cell>
          <cell r="M355">
            <v>7798.97</v>
          </cell>
          <cell r="N355">
            <v>162.47854166666667</v>
          </cell>
          <cell r="O355">
            <v>162.47854166666667</v>
          </cell>
          <cell r="P355">
            <v>7636.4914583333339</v>
          </cell>
          <cell r="Q355">
            <v>162.47854166666667</v>
          </cell>
          <cell r="R355">
            <v>324.95708333333334</v>
          </cell>
          <cell r="S355">
            <v>7474.0129166666666</v>
          </cell>
          <cell r="T355">
            <v>162.47854166666667</v>
          </cell>
          <cell r="U355">
            <v>487.43562500000002</v>
          </cell>
          <cell r="V355">
            <v>7311.5343750000002</v>
          </cell>
          <cell r="W355">
            <v>162.47854166666667</v>
          </cell>
          <cell r="X355">
            <v>649.91416666666669</v>
          </cell>
          <cell r="Y355">
            <v>7149.0558333333338</v>
          </cell>
          <cell r="Z355">
            <v>162.47854166666667</v>
          </cell>
          <cell r="AA355">
            <v>812.3927083333333</v>
          </cell>
          <cell r="AB355">
            <v>6986.5772916666665</v>
          </cell>
          <cell r="AC355">
            <v>162.47854166666667</v>
          </cell>
          <cell r="AD355">
            <v>974.87124999999992</v>
          </cell>
          <cell r="AE355">
            <v>6824.0987500000001</v>
          </cell>
          <cell r="AF355">
            <v>162.47854166666667</v>
          </cell>
          <cell r="AG355">
            <v>1137.3497916666665</v>
          </cell>
          <cell r="AH355">
            <v>6661.6202083333337</v>
          </cell>
          <cell r="AI355">
            <v>162.47854166666667</v>
          </cell>
          <cell r="AJ355">
            <v>1299.8283333333331</v>
          </cell>
          <cell r="AK355">
            <v>6499.1416666666673</v>
          </cell>
          <cell r="AL355">
            <v>162.47854166666667</v>
          </cell>
          <cell r="AM355">
            <v>1462.3068749999998</v>
          </cell>
          <cell r="AN355">
            <v>6336.6631250000009</v>
          </cell>
          <cell r="AS355">
            <v>0.25</v>
          </cell>
          <cell r="AT355">
            <v>7798.97</v>
          </cell>
          <cell r="AU355">
            <v>0</v>
          </cell>
          <cell r="AV355">
            <v>0</v>
          </cell>
          <cell r="AW355">
            <v>7798.97</v>
          </cell>
        </row>
        <row r="356">
          <cell r="A356">
            <v>153</v>
          </cell>
          <cell r="B356" t="str">
            <v>KIT TRANSMITTER XMA 1206 DE 7.75"</v>
          </cell>
          <cell r="C356" t="str">
            <v>XMA 1206</v>
          </cell>
          <cell r="D356" t="str">
            <v>82399-304</v>
          </cell>
          <cell r="E356" t="str">
            <v>COCA</v>
          </cell>
          <cell r="F356">
            <v>30</v>
          </cell>
          <cell r="G356">
            <v>10</v>
          </cell>
          <cell r="H356">
            <v>99</v>
          </cell>
          <cell r="I356">
            <v>0.25</v>
          </cell>
          <cell r="J356">
            <v>2042.93</v>
          </cell>
          <cell r="K356">
            <v>0</v>
          </cell>
          <cell r="L356">
            <v>553.29354166666656</v>
          </cell>
          <cell r="M356">
            <v>1489.6364583333334</v>
          </cell>
          <cell r="N356">
            <v>0</v>
          </cell>
          <cell r="O356">
            <v>553.29354166666656</v>
          </cell>
          <cell r="P356">
            <v>1489.6364583333334</v>
          </cell>
          <cell r="Q356">
            <v>170.24</v>
          </cell>
          <cell r="R356">
            <v>723.53354166666657</v>
          </cell>
          <cell r="S356">
            <v>1319.3964583333336</v>
          </cell>
          <cell r="T356">
            <v>42.56</v>
          </cell>
          <cell r="U356">
            <v>766.09354166666662</v>
          </cell>
          <cell r="V356">
            <v>1276.8364583333334</v>
          </cell>
          <cell r="W356">
            <v>42.561041666666668</v>
          </cell>
          <cell r="X356">
            <v>808.65458333333333</v>
          </cell>
          <cell r="Y356">
            <v>1234.2754166666668</v>
          </cell>
          <cell r="Z356">
            <v>42.561041666666668</v>
          </cell>
          <cell r="AA356">
            <v>851.21562500000005</v>
          </cell>
          <cell r="AB356">
            <v>1191.714375</v>
          </cell>
          <cell r="AC356">
            <v>0</v>
          </cell>
          <cell r="AD356">
            <v>851.21562500000005</v>
          </cell>
          <cell r="AE356">
            <v>1191.714375</v>
          </cell>
          <cell r="AF356">
            <v>0</v>
          </cell>
          <cell r="AG356">
            <v>851.21562500000005</v>
          </cell>
          <cell r="AH356">
            <v>1191.714375</v>
          </cell>
          <cell r="AI356">
            <v>0</v>
          </cell>
          <cell r="AJ356">
            <v>851.21562500000005</v>
          </cell>
          <cell r="AK356">
            <v>1191.714375</v>
          </cell>
          <cell r="AL356">
            <v>0</v>
          </cell>
          <cell r="AM356">
            <v>851.21562500000005</v>
          </cell>
          <cell r="AN356">
            <v>1191.714375</v>
          </cell>
          <cell r="AS356">
            <v>0.25028312976877232</v>
          </cell>
          <cell r="AT356">
            <v>1754.9072132732288</v>
          </cell>
          <cell r="AU356">
            <v>0</v>
          </cell>
          <cell r="AV356">
            <v>473.83817638042586</v>
          </cell>
          <cell r="AW356">
            <v>1281.0690368928028</v>
          </cell>
        </row>
        <row r="357">
          <cell r="A357">
            <v>174</v>
          </cell>
          <cell r="B357" t="str">
            <v>KIT TRANSMITTER ASSEMBLY 7.75" XMA1167</v>
          </cell>
          <cell r="C357" t="str">
            <v>XMA1167</v>
          </cell>
          <cell r="D357" t="str">
            <v>82399-100</v>
          </cell>
          <cell r="F357">
            <v>30</v>
          </cell>
          <cell r="G357">
            <v>3</v>
          </cell>
          <cell r="H357">
            <v>2000</v>
          </cell>
          <cell r="I357">
            <v>0.25</v>
          </cell>
          <cell r="J357">
            <v>60814.14</v>
          </cell>
          <cell r="K357">
            <v>9670.7689583333322</v>
          </cell>
          <cell r="L357">
            <v>96707.689583333311</v>
          </cell>
          <cell r="M357">
            <v>367489.22041666665</v>
          </cell>
          <cell r="N357">
            <v>1266.9612500000001</v>
          </cell>
          <cell r="O357">
            <v>97974.650833333304</v>
          </cell>
          <cell r="P357">
            <v>-37160.510833333305</v>
          </cell>
          <cell r="Q357">
            <v>1266.9612500000001</v>
          </cell>
          <cell r="R357">
            <v>15203.535</v>
          </cell>
          <cell r="S357">
            <v>45610.604999999996</v>
          </cell>
          <cell r="T357">
            <v>1266.9612500000001</v>
          </cell>
          <cell r="U357">
            <v>16470.49625</v>
          </cell>
          <cell r="V357">
            <v>44343.643750000003</v>
          </cell>
          <cell r="W357">
            <v>1266.9612500000001</v>
          </cell>
          <cell r="X357">
            <v>17737.4575</v>
          </cell>
          <cell r="Y357">
            <v>43076.682499999995</v>
          </cell>
          <cell r="Z357">
            <v>1266.9612500000001</v>
          </cell>
          <cell r="AA357">
            <v>19004.418750000001</v>
          </cell>
          <cell r="AB357">
            <v>41809.721250000002</v>
          </cell>
          <cell r="AC357">
            <v>0</v>
          </cell>
          <cell r="AD357">
            <v>19004.418750000001</v>
          </cell>
          <cell r="AE357">
            <v>41809.721250000002</v>
          </cell>
          <cell r="AF357">
            <v>0</v>
          </cell>
          <cell r="AG357">
            <v>19004.418750000001</v>
          </cell>
          <cell r="AH357">
            <v>41809.721250000002</v>
          </cell>
          <cell r="AI357">
            <v>0</v>
          </cell>
          <cell r="AJ357">
            <v>19004.418750000001</v>
          </cell>
          <cell r="AK357">
            <v>41809.721250000002</v>
          </cell>
          <cell r="AL357">
            <v>0</v>
          </cell>
          <cell r="AM357">
            <v>19004.418750000001</v>
          </cell>
          <cell r="AN357">
            <v>41809.721250000002</v>
          </cell>
          <cell r="AS357">
            <v>0.25</v>
          </cell>
          <cell r="AT357">
            <v>39937.857662133327</v>
          </cell>
          <cell r="AU357">
            <v>6350.9873608333328</v>
          </cell>
          <cell r="AV357">
            <v>63509.873608333321</v>
          </cell>
          <cell r="AW357">
            <v>241337.51971166665</v>
          </cell>
        </row>
        <row r="358">
          <cell r="A358">
            <v>174</v>
          </cell>
          <cell r="B358" t="str">
            <v>KIT TRANSMITTER ASSEMBLY 7.75" XMA1202</v>
          </cell>
          <cell r="C358" t="str">
            <v>XMA1202</v>
          </cell>
          <cell r="D358" t="str">
            <v>82399-100</v>
          </cell>
          <cell r="F358">
            <v>30</v>
          </cell>
          <cell r="G358">
            <v>3</v>
          </cell>
          <cell r="H358">
            <v>2000</v>
          </cell>
          <cell r="I358">
            <v>0.25</v>
          </cell>
          <cell r="J358">
            <v>60814.14</v>
          </cell>
          <cell r="R358">
            <v>15203.535</v>
          </cell>
          <cell r="S358">
            <v>45610.604999999996</v>
          </cell>
          <cell r="T358">
            <v>1266.9612500000001</v>
          </cell>
          <cell r="U358">
            <v>16470.49625</v>
          </cell>
          <cell r="V358">
            <v>44343.643750000003</v>
          </cell>
          <cell r="W358">
            <v>1266.9612500000001</v>
          </cell>
          <cell r="X358">
            <v>17737.4575</v>
          </cell>
          <cell r="Y358">
            <v>43076.682499999995</v>
          </cell>
          <cell r="Z358">
            <v>1266.9612500000001</v>
          </cell>
          <cell r="AA358">
            <v>19004.418750000001</v>
          </cell>
          <cell r="AB358">
            <v>41809.721250000002</v>
          </cell>
          <cell r="AC358">
            <v>0</v>
          </cell>
          <cell r="AD358">
            <v>19004.418750000001</v>
          </cell>
          <cell r="AE358">
            <v>41809.721250000002</v>
          </cell>
          <cell r="AF358">
            <v>0</v>
          </cell>
          <cell r="AG358">
            <v>19004.418750000001</v>
          </cell>
          <cell r="AH358">
            <v>41809.721250000002</v>
          </cell>
          <cell r="AI358">
            <v>0</v>
          </cell>
          <cell r="AJ358">
            <v>19004.418750000001</v>
          </cell>
          <cell r="AK358">
            <v>41809.721250000002</v>
          </cell>
          <cell r="AL358">
            <v>0</v>
          </cell>
          <cell r="AM358">
            <v>19004.418750000001</v>
          </cell>
          <cell r="AN358">
            <v>41809.721250000002</v>
          </cell>
          <cell r="AS358">
            <v>0.25</v>
          </cell>
          <cell r="AT358">
            <v>39937.857662133327</v>
          </cell>
        </row>
        <row r="359">
          <cell r="A359">
            <v>174</v>
          </cell>
          <cell r="B359" t="str">
            <v>KIT TRANSMITTER ASSEMBLY 7.75" XMA1128</v>
          </cell>
          <cell r="C359" t="str">
            <v>XMA1128</v>
          </cell>
          <cell r="D359" t="str">
            <v>82399-100</v>
          </cell>
          <cell r="F359">
            <v>30</v>
          </cell>
          <cell r="G359">
            <v>3</v>
          </cell>
          <cell r="H359">
            <v>2000</v>
          </cell>
          <cell r="I359">
            <v>0.25</v>
          </cell>
          <cell r="J359">
            <v>60814.13</v>
          </cell>
          <cell r="R359">
            <v>15203.532499999999</v>
          </cell>
          <cell r="S359">
            <v>45610.597499999996</v>
          </cell>
          <cell r="T359">
            <v>1266.9610416666667</v>
          </cell>
          <cell r="U359">
            <v>16470.493541666667</v>
          </cell>
          <cell r="V359">
            <v>44343.636458333334</v>
          </cell>
          <cell r="W359">
            <v>1266.9610416666667</v>
          </cell>
          <cell r="X359">
            <v>17737.454583333332</v>
          </cell>
          <cell r="Y359">
            <v>43076.675416666665</v>
          </cell>
          <cell r="Z359">
            <v>1266.9610416666667</v>
          </cell>
          <cell r="AA359">
            <v>19004.415624999998</v>
          </cell>
          <cell r="AB359">
            <v>41809.714374999996</v>
          </cell>
          <cell r="AC359">
            <v>0</v>
          </cell>
          <cell r="AD359">
            <v>19004.415624999998</v>
          </cell>
          <cell r="AE359">
            <v>41809.714374999996</v>
          </cell>
          <cell r="AF359">
            <v>0</v>
          </cell>
          <cell r="AG359">
            <v>19004.415624999998</v>
          </cell>
          <cell r="AH359">
            <v>41809.714374999996</v>
          </cell>
          <cell r="AI359">
            <v>0</v>
          </cell>
          <cell r="AJ359">
            <v>19004.415624999998</v>
          </cell>
          <cell r="AK359">
            <v>41809.714374999996</v>
          </cell>
          <cell r="AL359">
            <v>0</v>
          </cell>
          <cell r="AM359">
            <v>19004.415624999998</v>
          </cell>
          <cell r="AN359">
            <v>41809.714374999996</v>
          </cell>
          <cell r="AS359">
            <v>0.25</v>
          </cell>
          <cell r="AT359">
            <v>39937.857662133327</v>
          </cell>
        </row>
        <row r="360">
          <cell r="A360">
            <v>174</v>
          </cell>
          <cell r="B360" t="str">
            <v>CONNECTOR ASSEMBLY</v>
          </cell>
          <cell r="C360" t="str">
            <v>CNA1283</v>
          </cell>
          <cell r="D360" t="str">
            <v>82398</v>
          </cell>
          <cell r="F360">
            <v>30</v>
          </cell>
          <cell r="G360">
            <v>3</v>
          </cell>
          <cell r="H360">
            <v>2000</v>
          </cell>
          <cell r="I360">
            <v>0.25</v>
          </cell>
          <cell r="J360">
            <v>6690.97</v>
          </cell>
          <cell r="R360">
            <v>1672.7425000000001</v>
          </cell>
          <cell r="S360">
            <v>5018.2275</v>
          </cell>
          <cell r="T360">
            <v>139.39520833333333</v>
          </cell>
          <cell r="U360">
            <v>1812.1377083333334</v>
          </cell>
          <cell r="V360">
            <v>4878.8322916666666</v>
          </cell>
          <cell r="W360">
            <v>139.39520833333333</v>
          </cell>
          <cell r="X360">
            <v>1951.5329166666668</v>
          </cell>
          <cell r="Y360">
            <v>4739.4370833333332</v>
          </cell>
          <cell r="Z360">
            <v>139.39520833333333</v>
          </cell>
          <cell r="AA360">
            <v>2090.9281249999999</v>
          </cell>
          <cell r="AB360">
            <v>4600.0418750000008</v>
          </cell>
          <cell r="AC360">
            <v>0</v>
          </cell>
          <cell r="AD360">
            <v>2090.9281249999999</v>
          </cell>
          <cell r="AE360">
            <v>4600.0418750000008</v>
          </cell>
          <cell r="AF360">
            <v>278.79000000000002</v>
          </cell>
          <cell r="AG360">
            <v>2369.7181249999999</v>
          </cell>
          <cell r="AH360">
            <v>4321.2518749999999</v>
          </cell>
          <cell r="AI360">
            <v>139.39520833333333</v>
          </cell>
          <cell r="AJ360">
            <v>2509.1133333333332</v>
          </cell>
          <cell r="AK360">
            <v>4181.8566666666666</v>
          </cell>
          <cell r="AL360">
            <v>139.39520833333333</v>
          </cell>
          <cell r="AM360">
            <v>2648.5085416666666</v>
          </cell>
          <cell r="AN360">
            <v>4042.4614583333337</v>
          </cell>
          <cell r="AS360">
            <v>0.25</v>
          </cell>
          <cell r="AT360">
            <v>4394.0956345333334</v>
          </cell>
        </row>
        <row r="361">
          <cell r="A361">
            <v>174</v>
          </cell>
          <cell r="B361" t="str">
            <v>CONNECTOR ASSEMBLY</v>
          </cell>
          <cell r="C361" t="str">
            <v>CNA887</v>
          </cell>
          <cell r="D361" t="str">
            <v>82398</v>
          </cell>
          <cell r="F361">
            <v>30</v>
          </cell>
          <cell r="G361">
            <v>3</v>
          </cell>
          <cell r="H361">
            <v>2000</v>
          </cell>
          <cell r="I361">
            <v>0.25</v>
          </cell>
          <cell r="J361">
            <v>6690.97</v>
          </cell>
          <cell r="R361">
            <v>1672.7425000000001</v>
          </cell>
          <cell r="S361">
            <v>5018.2275</v>
          </cell>
          <cell r="T361">
            <v>139.39520833333333</v>
          </cell>
          <cell r="U361">
            <v>1812.1377083333334</v>
          </cell>
          <cell r="V361">
            <v>4878.8322916666666</v>
          </cell>
          <cell r="W361">
            <v>139.39520833333333</v>
          </cell>
          <cell r="X361">
            <v>1951.5329166666668</v>
          </cell>
          <cell r="Y361">
            <v>4739.4370833333332</v>
          </cell>
          <cell r="Z361">
            <v>139.39520833333333</v>
          </cell>
          <cell r="AA361">
            <v>2090.9281249999999</v>
          </cell>
          <cell r="AB361">
            <v>4600.0418750000008</v>
          </cell>
          <cell r="AC361">
            <v>139.39520833333333</v>
          </cell>
          <cell r="AD361">
            <v>2230.3233333333333</v>
          </cell>
          <cell r="AE361">
            <v>4460.6466666666674</v>
          </cell>
          <cell r="AF361">
            <v>139.39520833333333</v>
          </cell>
          <cell r="AG361">
            <v>2369.7185416666666</v>
          </cell>
          <cell r="AH361">
            <v>4321.2514583333341</v>
          </cell>
          <cell r="AI361">
            <v>139.39520833333333</v>
          </cell>
          <cell r="AJ361">
            <v>2509.11375</v>
          </cell>
          <cell r="AK361">
            <v>4181.8562500000007</v>
          </cell>
          <cell r="AL361">
            <v>139.39520833333333</v>
          </cell>
          <cell r="AM361">
            <v>2648.5089583333333</v>
          </cell>
          <cell r="AN361">
            <v>4042.4610416666669</v>
          </cell>
          <cell r="AS361">
            <v>0.25</v>
          </cell>
          <cell r="AT361">
            <v>4394.0956345333334</v>
          </cell>
        </row>
        <row r="362">
          <cell r="A362">
            <v>348</v>
          </cell>
          <cell r="B362" t="str">
            <v>CONNECTOR ASSEMBLY</v>
          </cell>
          <cell r="C362" t="str">
            <v>CNA284</v>
          </cell>
          <cell r="D362" t="str">
            <v>82398</v>
          </cell>
          <cell r="E362" t="str">
            <v>COCA</v>
          </cell>
          <cell r="F362">
            <v>31</v>
          </cell>
          <cell r="G362">
            <v>5</v>
          </cell>
          <cell r="H362">
            <v>2001</v>
          </cell>
          <cell r="I362">
            <v>0.25</v>
          </cell>
          <cell r="J362">
            <v>8823.7800000000007</v>
          </cell>
          <cell r="W362">
            <v>0</v>
          </cell>
          <cell r="X362">
            <v>0</v>
          </cell>
          <cell r="Y362">
            <v>8823.7800000000007</v>
          </cell>
          <cell r="Z362">
            <v>183.82875000000001</v>
          </cell>
          <cell r="AA362">
            <v>183.82875000000001</v>
          </cell>
          <cell r="AB362">
            <v>8639.9512500000001</v>
          </cell>
          <cell r="AC362">
            <v>183.82875000000001</v>
          </cell>
          <cell r="AD362">
            <v>367.65750000000003</v>
          </cell>
          <cell r="AE362">
            <v>8456.1225000000013</v>
          </cell>
          <cell r="AF362">
            <v>183.82875000000001</v>
          </cell>
          <cell r="AG362">
            <v>551.48625000000004</v>
          </cell>
          <cell r="AH362">
            <v>8272.2937500000007</v>
          </cell>
          <cell r="AI362">
            <v>183.82875000000001</v>
          </cell>
          <cell r="AJ362">
            <v>735.31500000000005</v>
          </cell>
          <cell r="AK362">
            <v>8088.4650000000001</v>
          </cell>
          <cell r="AL362">
            <v>183.82875000000001</v>
          </cell>
          <cell r="AM362">
            <v>919.14375000000007</v>
          </cell>
          <cell r="AN362">
            <v>7904.6362500000005</v>
          </cell>
          <cell r="AS362">
            <v>0.25</v>
          </cell>
          <cell r="AT362">
            <v>8823.7800000000007</v>
          </cell>
        </row>
        <row r="363">
          <cell r="A363">
            <v>349</v>
          </cell>
          <cell r="B363" t="str">
            <v xml:space="preserve">CONNECTOR ASSEMBLY 7 3/4 </v>
          </cell>
          <cell r="C363" t="str">
            <v>CNA1205</v>
          </cell>
          <cell r="D363" t="str">
            <v>82398</v>
          </cell>
          <cell r="E363" t="str">
            <v>COCA</v>
          </cell>
          <cell r="F363">
            <v>31</v>
          </cell>
          <cell r="G363">
            <v>5</v>
          </cell>
          <cell r="H363">
            <v>2001</v>
          </cell>
          <cell r="I363">
            <v>0.25</v>
          </cell>
          <cell r="J363">
            <v>8199.1200000000008</v>
          </cell>
          <cell r="W363">
            <v>0</v>
          </cell>
          <cell r="X363">
            <v>0</v>
          </cell>
          <cell r="Y363">
            <v>8199.1200000000008</v>
          </cell>
          <cell r="Z363">
            <v>170.81500000000003</v>
          </cell>
          <cell r="AA363">
            <v>170.81500000000003</v>
          </cell>
          <cell r="AB363">
            <v>8028.3050000000012</v>
          </cell>
          <cell r="AC363">
            <v>170.81500000000003</v>
          </cell>
          <cell r="AD363">
            <v>341.63000000000005</v>
          </cell>
          <cell r="AE363">
            <v>7857.4900000000007</v>
          </cell>
          <cell r="AF363">
            <v>170.81500000000003</v>
          </cell>
          <cell r="AG363">
            <v>512.44500000000005</v>
          </cell>
          <cell r="AH363">
            <v>7686.6750000000011</v>
          </cell>
          <cell r="AI363">
            <v>170.81500000000003</v>
          </cell>
          <cell r="AJ363">
            <v>683.2600000000001</v>
          </cell>
          <cell r="AK363">
            <v>7515.8600000000006</v>
          </cell>
          <cell r="AL363">
            <v>170.81500000000003</v>
          </cell>
          <cell r="AM363">
            <v>854.07500000000016</v>
          </cell>
          <cell r="AN363">
            <v>7345.045000000001</v>
          </cell>
          <cell r="AS363">
            <v>0.25</v>
          </cell>
          <cell r="AT363">
            <v>8199.1200000000008</v>
          </cell>
        </row>
        <row r="364">
          <cell r="A364" t="str">
            <v>374-103</v>
          </cell>
          <cell r="B364" t="str">
            <v xml:space="preserve">CONNECTOR ASSEMBLY </v>
          </cell>
          <cell r="C364" t="str">
            <v>CNA898</v>
          </cell>
          <cell r="D364" t="str">
            <v>82398</v>
          </cell>
          <cell r="E364" t="str">
            <v>COCA</v>
          </cell>
          <cell r="F364">
            <v>30</v>
          </cell>
          <cell r="G364">
            <v>6</v>
          </cell>
          <cell r="H364">
            <v>2001</v>
          </cell>
          <cell r="I364">
            <v>0.25</v>
          </cell>
          <cell r="J364">
            <v>6779.09</v>
          </cell>
          <cell r="AI364">
            <v>141.23104166666667</v>
          </cell>
          <cell r="AJ364">
            <v>423.69312500000001</v>
          </cell>
          <cell r="AK364">
            <v>6355.3968750000004</v>
          </cell>
          <cell r="AL364">
            <v>141.23104166666667</v>
          </cell>
          <cell r="AM364">
            <v>564.92416666666668</v>
          </cell>
          <cell r="AN364">
            <v>6214.1658333333335</v>
          </cell>
          <cell r="AS364">
            <v>0.25</v>
          </cell>
          <cell r="AT364">
            <v>6689.93</v>
          </cell>
        </row>
        <row r="365">
          <cell r="A365" t="str">
            <v>374-104</v>
          </cell>
          <cell r="B365" t="str">
            <v xml:space="preserve">CONNECTOR ASSEMBLY </v>
          </cell>
          <cell r="D365" t="str">
            <v>82398</v>
          </cell>
          <cell r="E365" t="str">
            <v>COCA</v>
          </cell>
          <cell r="F365">
            <v>30</v>
          </cell>
          <cell r="G365">
            <v>7</v>
          </cell>
          <cell r="H365">
            <v>2001</v>
          </cell>
          <cell r="I365">
            <v>0.25</v>
          </cell>
          <cell r="J365">
            <v>6779.09</v>
          </cell>
          <cell r="AI365">
            <v>141.23104166666667</v>
          </cell>
          <cell r="AJ365">
            <v>282.46208333333334</v>
          </cell>
          <cell r="AK365">
            <v>6496.6279166666664</v>
          </cell>
          <cell r="AL365">
            <v>141.23104166666667</v>
          </cell>
          <cell r="AM365">
            <v>423.69312500000001</v>
          </cell>
          <cell r="AN365">
            <v>6355.3968750000004</v>
          </cell>
          <cell r="AS365">
            <v>0.25</v>
          </cell>
          <cell r="AT365">
            <v>6689.93</v>
          </cell>
        </row>
        <row r="366">
          <cell r="A366" t="str">
            <v>374-105</v>
          </cell>
          <cell r="B366" t="str">
            <v xml:space="preserve">CONNECTOR ASSEMBLY </v>
          </cell>
          <cell r="C366" t="str">
            <v>CNA1361</v>
          </cell>
          <cell r="D366" t="str">
            <v>82398</v>
          </cell>
          <cell r="E366" t="str">
            <v>COCA</v>
          </cell>
          <cell r="F366">
            <v>30</v>
          </cell>
          <cell r="G366">
            <v>7</v>
          </cell>
          <cell r="H366">
            <v>2001</v>
          </cell>
          <cell r="I366">
            <v>0.25</v>
          </cell>
          <cell r="J366">
            <v>6779.09</v>
          </cell>
          <cell r="AI366">
            <v>141.23104166666667</v>
          </cell>
          <cell r="AJ366">
            <v>282.46208333333334</v>
          </cell>
          <cell r="AK366">
            <v>6496.6279166666664</v>
          </cell>
          <cell r="AL366">
            <v>141.23104166666667</v>
          </cell>
          <cell r="AM366">
            <v>423.69312500000001</v>
          </cell>
          <cell r="AN366">
            <v>6355.3968750000004</v>
          </cell>
          <cell r="AS366">
            <v>0.25</v>
          </cell>
          <cell r="AT366">
            <v>6689.93</v>
          </cell>
        </row>
        <row r="367">
          <cell r="A367" t="str">
            <v>374-106</v>
          </cell>
          <cell r="B367" t="str">
            <v xml:space="preserve">CONNECTOR ASSEMBLY </v>
          </cell>
          <cell r="C367" t="str">
            <v>CNA1283</v>
          </cell>
          <cell r="D367" t="str">
            <v>82398</v>
          </cell>
          <cell r="E367" t="str">
            <v>COCA</v>
          </cell>
          <cell r="F367">
            <v>30</v>
          </cell>
          <cell r="G367">
            <v>7</v>
          </cell>
          <cell r="H367">
            <v>2001</v>
          </cell>
          <cell r="I367">
            <v>0.25</v>
          </cell>
          <cell r="J367">
            <v>6779.09</v>
          </cell>
          <cell r="AI367">
            <v>141.23104166666667</v>
          </cell>
          <cell r="AJ367">
            <v>282.46208333333334</v>
          </cell>
          <cell r="AK367">
            <v>6496.6279166666664</v>
          </cell>
          <cell r="AL367">
            <v>141.23104166666667</v>
          </cell>
          <cell r="AM367">
            <v>423.69312500000001</v>
          </cell>
          <cell r="AN367">
            <v>6355.3968750000004</v>
          </cell>
          <cell r="AS367">
            <v>0.25</v>
          </cell>
          <cell r="AT367">
            <v>6689.93</v>
          </cell>
        </row>
        <row r="368">
          <cell r="A368" t="str">
            <v>374-36</v>
          </cell>
          <cell r="B368" t="str">
            <v>ADAPTER SUPPORT ROD ASSY</v>
          </cell>
          <cell r="D368" t="str">
            <v>81270-101</v>
          </cell>
          <cell r="E368" t="str">
            <v>COCA</v>
          </cell>
          <cell r="F368">
            <v>30</v>
          </cell>
          <cell r="G368">
            <v>12</v>
          </cell>
          <cell r="H368">
            <v>1999</v>
          </cell>
          <cell r="I368">
            <v>0.25</v>
          </cell>
          <cell r="J368">
            <v>1627.75</v>
          </cell>
          <cell r="AI368">
            <v>33.911458333333336</v>
          </cell>
          <cell r="AJ368">
            <v>712.140625</v>
          </cell>
          <cell r="AK368">
            <v>915.609375</v>
          </cell>
          <cell r="AL368">
            <v>33.911458333333336</v>
          </cell>
          <cell r="AM368">
            <v>746.05208333333337</v>
          </cell>
          <cell r="AN368">
            <v>881.69791666666663</v>
          </cell>
          <cell r="AS368">
            <v>0.25</v>
          </cell>
          <cell r="AT368">
            <v>1097.6600000000001</v>
          </cell>
        </row>
        <row r="369">
          <cell r="A369" t="str">
            <v>374-37</v>
          </cell>
          <cell r="B369" t="str">
            <v>ADAPTER SUPPORT ROD ASSY</v>
          </cell>
          <cell r="D369" t="str">
            <v>81270-101</v>
          </cell>
          <cell r="E369" t="str">
            <v>COCA</v>
          </cell>
          <cell r="F369">
            <v>30</v>
          </cell>
          <cell r="G369">
            <v>12</v>
          </cell>
          <cell r="H369">
            <v>1999</v>
          </cell>
          <cell r="I369">
            <v>0.25</v>
          </cell>
          <cell r="J369">
            <v>1627.75</v>
          </cell>
          <cell r="AI369">
            <v>33.911458333333336</v>
          </cell>
          <cell r="AJ369">
            <v>712.140625</v>
          </cell>
          <cell r="AK369">
            <v>915.609375</v>
          </cell>
          <cell r="AL369">
            <v>33.911458333333336</v>
          </cell>
          <cell r="AM369">
            <v>746.05208333333337</v>
          </cell>
          <cell r="AN369">
            <v>881.69791666666663</v>
          </cell>
          <cell r="AS369">
            <v>0.25</v>
          </cell>
          <cell r="AT369">
            <v>1097.6600000000001</v>
          </cell>
        </row>
        <row r="370">
          <cell r="A370" t="str">
            <v>374-38</v>
          </cell>
          <cell r="B370" t="str">
            <v>ADAPTER SUPPORT ROD ASSY</v>
          </cell>
          <cell r="D370" t="str">
            <v>81270-101</v>
          </cell>
          <cell r="E370" t="str">
            <v>COCA</v>
          </cell>
          <cell r="F370">
            <v>30</v>
          </cell>
          <cell r="G370">
            <v>12</v>
          </cell>
          <cell r="H370">
            <v>1999</v>
          </cell>
          <cell r="I370">
            <v>0.25</v>
          </cell>
          <cell r="J370">
            <v>1627.75</v>
          </cell>
          <cell r="AI370">
            <v>33.911458333333336</v>
          </cell>
          <cell r="AJ370">
            <v>712.140625</v>
          </cell>
          <cell r="AK370">
            <v>915.609375</v>
          </cell>
          <cell r="AL370">
            <v>33.911458333333336</v>
          </cell>
          <cell r="AM370">
            <v>746.05208333333337</v>
          </cell>
          <cell r="AN370">
            <v>881.69791666666663</v>
          </cell>
          <cell r="AS370">
            <v>0.25</v>
          </cell>
          <cell r="AT370">
            <v>1097.6600000000001</v>
          </cell>
        </row>
        <row r="371">
          <cell r="A371" t="str">
            <v>374-34</v>
          </cell>
          <cell r="B371" t="str">
            <v>4 1/2IF LFT</v>
          </cell>
          <cell r="D371" t="str">
            <v>81222-004</v>
          </cell>
          <cell r="E371" t="str">
            <v>COCA</v>
          </cell>
          <cell r="F371">
            <v>30</v>
          </cell>
          <cell r="G371">
            <v>7</v>
          </cell>
          <cell r="H371">
            <v>2001</v>
          </cell>
          <cell r="I371">
            <v>0.25</v>
          </cell>
          <cell r="J371">
            <v>313.56</v>
          </cell>
          <cell r="AI371">
            <v>6.5324999999999998</v>
          </cell>
          <cell r="AJ371">
            <v>13.065</v>
          </cell>
          <cell r="AK371">
            <v>300.495</v>
          </cell>
          <cell r="AL371">
            <v>6.5324999999999998</v>
          </cell>
          <cell r="AM371">
            <v>19.5975</v>
          </cell>
          <cell r="AN371">
            <v>293.96249999999998</v>
          </cell>
          <cell r="AS371">
            <v>0.25</v>
          </cell>
          <cell r="AT371">
            <v>291.62</v>
          </cell>
        </row>
        <row r="372">
          <cell r="A372" t="str">
            <v>374-35</v>
          </cell>
          <cell r="B372" t="str">
            <v>4 1/2IF LFT</v>
          </cell>
          <cell r="D372" t="str">
            <v>81222-004</v>
          </cell>
          <cell r="E372" t="str">
            <v>COCA</v>
          </cell>
          <cell r="F372">
            <v>30</v>
          </cell>
          <cell r="G372">
            <v>7</v>
          </cell>
          <cell r="H372">
            <v>2001</v>
          </cell>
          <cell r="I372">
            <v>0.25</v>
          </cell>
          <cell r="J372">
            <v>313.56</v>
          </cell>
          <cell r="AI372">
            <v>6.5324999999999998</v>
          </cell>
          <cell r="AJ372">
            <v>13.065</v>
          </cell>
          <cell r="AK372">
            <v>300.495</v>
          </cell>
          <cell r="AL372">
            <v>6.5324999999999998</v>
          </cell>
          <cell r="AM372">
            <v>19.5975</v>
          </cell>
          <cell r="AN372">
            <v>293.96249999999998</v>
          </cell>
          <cell r="AS372">
            <v>0.25</v>
          </cell>
          <cell r="AT372">
            <v>291.62</v>
          </cell>
        </row>
        <row r="373">
          <cell r="A373" t="str">
            <v>374-102</v>
          </cell>
          <cell r="B373" t="str">
            <v>8 1/4 SAVER SUB</v>
          </cell>
          <cell r="C373" t="str">
            <v>10030798 o 10030799</v>
          </cell>
          <cell r="D373" t="str">
            <v>80697</v>
          </cell>
          <cell r="E373" t="str">
            <v>COCA</v>
          </cell>
          <cell r="F373">
            <v>30</v>
          </cell>
          <cell r="G373">
            <v>7</v>
          </cell>
          <cell r="H373">
            <v>2001</v>
          </cell>
          <cell r="I373">
            <v>0.25</v>
          </cell>
          <cell r="J373">
            <v>2419.5700000000002</v>
          </cell>
          <cell r="AI373">
            <v>50.407708333333339</v>
          </cell>
          <cell r="AJ373">
            <v>100.81541666666668</v>
          </cell>
          <cell r="AK373">
            <v>2318.7545833333334</v>
          </cell>
          <cell r="AL373">
            <v>50.407708333333339</v>
          </cell>
          <cell r="AM373">
            <v>151.22312500000001</v>
          </cell>
          <cell r="AN373">
            <v>2268.3468750000002</v>
          </cell>
          <cell r="AS373">
            <v>0.25</v>
          </cell>
          <cell r="AT373">
            <v>2275</v>
          </cell>
        </row>
        <row r="374">
          <cell r="A374" t="str">
            <v>374-101</v>
          </cell>
          <cell r="B374" t="str">
            <v>TORQUE WRENCH 200-400</v>
          </cell>
          <cell r="D374" t="str">
            <v>790-500-261</v>
          </cell>
          <cell r="E374" t="str">
            <v>COCA</v>
          </cell>
          <cell r="F374">
            <v>30</v>
          </cell>
          <cell r="G374">
            <v>6</v>
          </cell>
          <cell r="H374">
            <v>2001</v>
          </cell>
          <cell r="I374">
            <v>0.25</v>
          </cell>
          <cell r="J374">
            <v>898.34</v>
          </cell>
          <cell r="AI374">
            <v>18.715416666666666</v>
          </cell>
          <cell r="AJ374">
            <v>56.146249999999995</v>
          </cell>
          <cell r="AK374">
            <v>842.19375000000002</v>
          </cell>
          <cell r="AL374">
            <v>18.715416666666666</v>
          </cell>
          <cell r="AM374">
            <v>74.861666666666665</v>
          </cell>
          <cell r="AN374">
            <v>823.47833333333335</v>
          </cell>
          <cell r="AS374">
            <v>0.25</v>
          </cell>
          <cell r="AT374">
            <v>898.34</v>
          </cell>
        </row>
        <row r="375">
          <cell r="A375" t="str">
            <v>374-99</v>
          </cell>
          <cell r="B375" t="str">
            <v>POD ASSY ENCLOSURE</v>
          </cell>
          <cell r="C375" t="str">
            <v>N/A</v>
          </cell>
          <cell r="D375" t="str">
            <v>74056-101</v>
          </cell>
          <cell r="E375" t="str">
            <v>COCA</v>
          </cell>
          <cell r="F375">
            <v>30</v>
          </cell>
          <cell r="G375">
            <v>3</v>
          </cell>
          <cell r="H375">
            <v>2001</v>
          </cell>
          <cell r="I375">
            <v>0.25</v>
          </cell>
          <cell r="J375">
            <v>9742.25</v>
          </cell>
          <cell r="AI375">
            <v>202.96354166666666</v>
          </cell>
          <cell r="AJ375">
            <v>1217.78125</v>
          </cell>
          <cell r="AK375">
            <v>8524.46875</v>
          </cell>
          <cell r="AL375">
            <v>202.96354166666666</v>
          </cell>
          <cell r="AM375">
            <v>1420.7447916666667</v>
          </cell>
          <cell r="AN375">
            <v>8321.5052083333339</v>
          </cell>
          <cell r="AS375">
            <v>0.25</v>
          </cell>
          <cell r="AT375">
            <v>9742.25</v>
          </cell>
        </row>
        <row r="376">
          <cell r="A376" t="str">
            <v>374-100</v>
          </cell>
          <cell r="B376" t="str">
            <v>POD ASSY ENCLOSURE</v>
          </cell>
          <cell r="C376" t="str">
            <v>N/A</v>
          </cell>
          <cell r="D376" t="str">
            <v>74056-101</v>
          </cell>
          <cell r="E376" t="str">
            <v>COCA</v>
          </cell>
          <cell r="F376">
            <v>30</v>
          </cell>
          <cell r="G376">
            <v>3</v>
          </cell>
          <cell r="H376">
            <v>2001</v>
          </cell>
          <cell r="I376">
            <v>0.25</v>
          </cell>
          <cell r="J376">
            <v>9742.25</v>
          </cell>
          <cell r="AI376">
            <v>202.96354166666666</v>
          </cell>
          <cell r="AJ376">
            <v>1217.78125</v>
          </cell>
          <cell r="AK376">
            <v>8524.46875</v>
          </cell>
          <cell r="AL376">
            <v>202.96354166666666</v>
          </cell>
          <cell r="AM376">
            <v>1420.7447916666667</v>
          </cell>
          <cell r="AN376">
            <v>8321.5052083333339</v>
          </cell>
          <cell r="AS376">
            <v>0.25</v>
          </cell>
          <cell r="AT376">
            <v>9742.25</v>
          </cell>
        </row>
        <row r="377">
          <cell r="A377" t="str">
            <v>374-98</v>
          </cell>
          <cell r="B377" t="str">
            <v>SPANNER TORQUE WR ADPTOR 3/16</v>
          </cell>
          <cell r="D377" t="str">
            <v>707-500-186</v>
          </cell>
          <cell r="E377" t="str">
            <v>COCA</v>
          </cell>
          <cell r="F377">
            <v>30</v>
          </cell>
          <cell r="G377">
            <v>6</v>
          </cell>
          <cell r="H377">
            <v>2001</v>
          </cell>
          <cell r="I377">
            <v>0.25</v>
          </cell>
          <cell r="J377">
            <v>251.39</v>
          </cell>
          <cell r="AI377">
            <v>5.2372916666666667</v>
          </cell>
          <cell r="AJ377">
            <v>15.711874999999999</v>
          </cell>
          <cell r="AK377">
            <v>235.67812499999999</v>
          </cell>
          <cell r="AL377">
            <v>5.2372916666666667</v>
          </cell>
          <cell r="AM377">
            <v>20.949166666666667</v>
          </cell>
          <cell r="AN377">
            <v>230.44083333333333</v>
          </cell>
          <cell r="AS377">
            <v>0.25</v>
          </cell>
          <cell r="AT377">
            <v>251.39</v>
          </cell>
        </row>
        <row r="378">
          <cell r="A378" t="str">
            <v>374-97</v>
          </cell>
          <cell r="B378" t="str">
            <v>PLIERS INSTALL/REM RTNR</v>
          </cell>
          <cell r="D378" t="str">
            <v>707-500-037</v>
          </cell>
          <cell r="E378" t="str">
            <v>COCA</v>
          </cell>
          <cell r="F378">
            <v>30</v>
          </cell>
          <cell r="G378">
            <v>6</v>
          </cell>
          <cell r="H378">
            <v>2001</v>
          </cell>
          <cell r="I378">
            <v>0.25</v>
          </cell>
          <cell r="J378">
            <v>281.82</v>
          </cell>
          <cell r="AI378">
            <v>5.8712499999999999</v>
          </cell>
          <cell r="AJ378">
            <v>17.61375</v>
          </cell>
          <cell r="AK378">
            <v>264.20625000000001</v>
          </cell>
          <cell r="AL378">
            <v>5.8712499999999999</v>
          </cell>
          <cell r="AM378">
            <v>23.484999999999999</v>
          </cell>
          <cell r="AN378">
            <v>258.33499999999998</v>
          </cell>
          <cell r="AS378">
            <v>0.25</v>
          </cell>
          <cell r="AT378">
            <v>281.82</v>
          </cell>
        </row>
        <row r="379">
          <cell r="A379" t="str">
            <v>374-33</v>
          </cell>
          <cell r="B379" t="str">
            <v>SUB LIT 6 3/4 LFT 6259</v>
          </cell>
          <cell r="D379" t="str">
            <v>69935-002</v>
          </cell>
          <cell r="E379" t="str">
            <v>COCA</v>
          </cell>
          <cell r="F379">
            <v>30</v>
          </cell>
          <cell r="G379">
            <v>7</v>
          </cell>
          <cell r="H379">
            <v>2001</v>
          </cell>
          <cell r="I379">
            <v>0.25</v>
          </cell>
          <cell r="J379">
            <v>471.83</v>
          </cell>
          <cell r="AI379">
            <v>9.8297916666666669</v>
          </cell>
          <cell r="AJ379">
            <v>19.659583333333334</v>
          </cell>
          <cell r="AK379">
            <v>452.17041666666665</v>
          </cell>
          <cell r="AL379">
            <v>9.8297916666666669</v>
          </cell>
          <cell r="AM379">
            <v>29.489375000000003</v>
          </cell>
          <cell r="AN379">
            <v>442.34062499999999</v>
          </cell>
          <cell r="AS379">
            <v>0.25</v>
          </cell>
          <cell r="AT379">
            <v>405.73</v>
          </cell>
        </row>
        <row r="380">
          <cell r="A380" t="str">
            <v>374-96</v>
          </cell>
          <cell r="B380" t="str">
            <v>MONITOR 17" MITSUBISHI</v>
          </cell>
          <cell r="C380" t="str">
            <v>N/A</v>
          </cell>
          <cell r="D380" t="str">
            <v>68519</v>
          </cell>
          <cell r="E380" t="str">
            <v>COCA</v>
          </cell>
          <cell r="F380">
            <v>30</v>
          </cell>
          <cell r="G380">
            <v>6</v>
          </cell>
          <cell r="H380">
            <v>2001</v>
          </cell>
          <cell r="I380">
            <v>0.25</v>
          </cell>
          <cell r="J380">
            <v>1324.83</v>
          </cell>
          <cell r="AI380">
            <v>27.600624999999997</v>
          </cell>
          <cell r="AJ380">
            <v>82.801874999999995</v>
          </cell>
          <cell r="AK380">
            <v>1242.0281249999998</v>
          </cell>
          <cell r="AL380">
            <v>27.600624999999997</v>
          </cell>
          <cell r="AM380">
            <v>110.40249999999999</v>
          </cell>
          <cell r="AN380">
            <v>1214.4275</v>
          </cell>
          <cell r="AS380">
            <v>0.25</v>
          </cell>
          <cell r="AT380">
            <v>1324.83</v>
          </cell>
        </row>
        <row r="381">
          <cell r="A381" t="str">
            <v>374-95</v>
          </cell>
          <cell r="B381" t="str">
            <v>SENSOR ASSY LINE TENSION 100K</v>
          </cell>
          <cell r="C381" t="str">
            <v>N/A</v>
          </cell>
          <cell r="D381" t="str">
            <v>67322-101</v>
          </cell>
          <cell r="E381" t="str">
            <v>COCA</v>
          </cell>
          <cell r="F381">
            <v>30</v>
          </cell>
          <cell r="G381">
            <v>8</v>
          </cell>
          <cell r="H381">
            <v>2001</v>
          </cell>
          <cell r="I381">
            <v>0.25</v>
          </cell>
          <cell r="J381">
            <v>6393.81</v>
          </cell>
          <cell r="AI381">
            <v>133.204375</v>
          </cell>
          <cell r="AJ381">
            <v>133.204375</v>
          </cell>
          <cell r="AK381">
            <v>6260.6056250000001</v>
          </cell>
          <cell r="AL381">
            <v>133.204375</v>
          </cell>
          <cell r="AM381">
            <v>266.40875</v>
          </cell>
          <cell r="AN381">
            <v>6127.4012500000008</v>
          </cell>
          <cell r="AS381">
            <v>0.25</v>
          </cell>
          <cell r="AT381">
            <v>6393.81</v>
          </cell>
        </row>
        <row r="382">
          <cell r="A382" t="str">
            <v>374-94</v>
          </cell>
          <cell r="B382" t="str">
            <v>TEXT BOX CLICK -UP/UPU</v>
          </cell>
          <cell r="C382" t="str">
            <v>N/A</v>
          </cell>
          <cell r="D382" t="str">
            <v>60731</v>
          </cell>
          <cell r="E382" t="str">
            <v>COCA</v>
          </cell>
          <cell r="F382">
            <v>30</v>
          </cell>
          <cell r="G382">
            <v>7</v>
          </cell>
          <cell r="H382">
            <v>2001</v>
          </cell>
          <cell r="I382">
            <v>0.25</v>
          </cell>
          <cell r="J382">
            <v>1826.33</v>
          </cell>
          <cell r="AI382">
            <v>38.048541666666665</v>
          </cell>
          <cell r="AJ382">
            <v>76.09708333333333</v>
          </cell>
          <cell r="AK382">
            <v>1750.2329166666666</v>
          </cell>
          <cell r="AL382">
            <v>38.048541666666665</v>
          </cell>
          <cell r="AM382">
            <v>114.145625</v>
          </cell>
          <cell r="AN382">
            <v>1712.1843749999998</v>
          </cell>
          <cell r="AS382">
            <v>0.25</v>
          </cell>
          <cell r="AT382">
            <v>1826.33</v>
          </cell>
        </row>
        <row r="383">
          <cell r="A383" t="str">
            <v>374-93</v>
          </cell>
          <cell r="B383" t="str">
            <v>PLATE, CLAMP MVA CNTRL</v>
          </cell>
          <cell r="D383" t="str">
            <v>60730</v>
          </cell>
          <cell r="E383" t="str">
            <v>COCA</v>
          </cell>
          <cell r="F383">
            <v>30</v>
          </cell>
          <cell r="G383">
            <v>7</v>
          </cell>
          <cell r="H383">
            <v>2001</v>
          </cell>
          <cell r="I383">
            <v>0.25</v>
          </cell>
          <cell r="J383">
            <v>168.31</v>
          </cell>
          <cell r="AI383">
            <v>3.5064583333333332</v>
          </cell>
          <cell r="AJ383">
            <v>7.0129166666666665</v>
          </cell>
          <cell r="AK383">
            <v>161.29708333333335</v>
          </cell>
          <cell r="AL383">
            <v>3.5064583333333332</v>
          </cell>
          <cell r="AM383">
            <v>10.519375</v>
          </cell>
          <cell r="AN383">
            <v>157.79062500000001</v>
          </cell>
          <cell r="AS383">
            <v>0.25</v>
          </cell>
          <cell r="AT383">
            <v>168.31</v>
          </cell>
        </row>
        <row r="384">
          <cell r="A384" t="str">
            <v>374-92</v>
          </cell>
          <cell r="B384" t="str">
            <v>TOOL REMOVAL INTERNALS 6 3/4</v>
          </cell>
          <cell r="C384" t="str">
            <v>N/A</v>
          </cell>
          <cell r="D384" t="str">
            <v>60494-634</v>
          </cell>
          <cell r="E384" t="str">
            <v>COCA</v>
          </cell>
          <cell r="F384">
            <v>30</v>
          </cell>
          <cell r="G384">
            <v>6</v>
          </cell>
          <cell r="H384">
            <v>2001</v>
          </cell>
          <cell r="I384">
            <v>0.25</v>
          </cell>
          <cell r="J384">
            <v>1198.1600000000001</v>
          </cell>
          <cell r="AI384">
            <v>24.96166666666667</v>
          </cell>
          <cell r="AJ384">
            <v>74.885000000000005</v>
          </cell>
          <cell r="AK384">
            <v>1123.2750000000001</v>
          </cell>
          <cell r="AL384">
            <v>24.96166666666667</v>
          </cell>
          <cell r="AM384">
            <v>99.846666666666678</v>
          </cell>
          <cell r="AN384">
            <v>1098.3133333333335</v>
          </cell>
          <cell r="AS384">
            <v>0.25</v>
          </cell>
          <cell r="AT384">
            <v>1198.1600000000001</v>
          </cell>
        </row>
        <row r="385">
          <cell r="A385" t="str">
            <v>374-91</v>
          </cell>
          <cell r="B385" t="str">
            <v>TOOL REMOVAL INTERNALS 4 3/4</v>
          </cell>
          <cell r="C385" t="str">
            <v>N/A</v>
          </cell>
          <cell r="D385" t="str">
            <v>60494-434</v>
          </cell>
          <cell r="E385" t="str">
            <v>COCA</v>
          </cell>
          <cell r="F385">
            <v>30</v>
          </cell>
          <cell r="G385">
            <v>6</v>
          </cell>
          <cell r="H385">
            <v>2001</v>
          </cell>
          <cell r="I385">
            <v>0.25</v>
          </cell>
          <cell r="J385">
            <v>1125.6300000000001</v>
          </cell>
          <cell r="AI385">
            <v>23.450625000000002</v>
          </cell>
          <cell r="AJ385">
            <v>70.351875000000007</v>
          </cell>
          <cell r="AK385">
            <v>1055.278125</v>
          </cell>
          <cell r="AL385">
            <v>23.450625000000002</v>
          </cell>
          <cell r="AM385">
            <v>93.802500000000009</v>
          </cell>
          <cell r="AN385">
            <v>1031.8275000000001</v>
          </cell>
          <cell r="AS385">
            <v>0.25</v>
          </cell>
          <cell r="AT385">
            <v>1125.6300000000001</v>
          </cell>
        </row>
        <row r="386">
          <cell r="A386" t="str">
            <v>374-90</v>
          </cell>
          <cell r="B386" t="str">
            <v>CENTRALIZER SUPPORT TOOL</v>
          </cell>
          <cell r="D386" t="str">
            <v>60395</v>
          </cell>
          <cell r="E386" t="str">
            <v>COCA</v>
          </cell>
          <cell r="F386">
            <v>30</v>
          </cell>
          <cell r="G386">
            <v>6</v>
          </cell>
          <cell r="H386">
            <v>2001</v>
          </cell>
          <cell r="I386">
            <v>0.25</v>
          </cell>
          <cell r="J386">
            <v>281.39999999999998</v>
          </cell>
          <cell r="AI386">
            <v>5.8624999999999998</v>
          </cell>
          <cell r="AJ386">
            <v>17.587499999999999</v>
          </cell>
          <cell r="AK386">
            <v>263.8125</v>
          </cell>
          <cell r="AL386">
            <v>5.8624999999999998</v>
          </cell>
          <cell r="AM386">
            <v>23.45</v>
          </cell>
          <cell r="AN386">
            <v>257.95</v>
          </cell>
          <cell r="AS386">
            <v>0.25</v>
          </cell>
          <cell r="AT386">
            <v>281.39999999999998</v>
          </cell>
        </row>
        <row r="387">
          <cell r="A387" t="str">
            <v>374-89</v>
          </cell>
          <cell r="B387" t="str">
            <v>RAM 9 1/2 MVA REMOVAL</v>
          </cell>
          <cell r="D387" t="str">
            <v>60390</v>
          </cell>
          <cell r="E387" t="str">
            <v>COCA</v>
          </cell>
          <cell r="F387">
            <v>30</v>
          </cell>
          <cell r="G387">
            <v>6</v>
          </cell>
          <cell r="H387">
            <v>2001</v>
          </cell>
          <cell r="I387">
            <v>0.25</v>
          </cell>
          <cell r="J387">
            <v>247.14</v>
          </cell>
          <cell r="AI387">
            <v>5.1487499999999997</v>
          </cell>
          <cell r="AJ387">
            <v>15.446249999999999</v>
          </cell>
          <cell r="AK387">
            <v>231.69374999999999</v>
          </cell>
          <cell r="AL387">
            <v>5.1487499999999997</v>
          </cell>
          <cell r="AM387">
            <v>20.594999999999999</v>
          </cell>
          <cell r="AN387">
            <v>226.54499999999999</v>
          </cell>
          <cell r="AS387">
            <v>0.25</v>
          </cell>
          <cell r="AT387">
            <v>247.14</v>
          </cell>
        </row>
        <row r="388">
          <cell r="A388">
            <v>376</v>
          </cell>
          <cell r="B388" t="str">
            <v>RAM 8" MVA REMOVAL</v>
          </cell>
          <cell r="C388" t="str">
            <v>N/A</v>
          </cell>
          <cell r="D388" t="str">
            <v>60380</v>
          </cell>
          <cell r="E388" t="str">
            <v>COCA</v>
          </cell>
          <cell r="F388">
            <v>30</v>
          </cell>
          <cell r="G388">
            <v>9</v>
          </cell>
          <cell r="H388">
            <v>2001</v>
          </cell>
          <cell r="I388">
            <v>0.25</v>
          </cell>
          <cell r="J388">
            <v>166.54</v>
          </cell>
          <cell r="AI388">
            <v>0</v>
          </cell>
          <cell r="AJ388">
            <v>0</v>
          </cell>
          <cell r="AK388">
            <v>166.54</v>
          </cell>
          <cell r="AL388">
            <v>0</v>
          </cell>
          <cell r="AM388">
            <v>0</v>
          </cell>
          <cell r="AN388">
            <v>166.54</v>
          </cell>
          <cell r="AS388">
            <v>0.25</v>
          </cell>
          <cell r="AT388">
            <v>166.54</v>
          </cell>
        </row>
        <row r="389">
          <cell r="A389">
            <v>377</v>
          </cell>
          <cell r="B389" t="str">
            <v>MOTOR SPIN UPU ALTERNADOR 230v</v>
          </cell>
          <cell r="C389" t="str">
            <v>N/A</v>
          </cell>
          <cell r="D389" t="str">
            <v>60365-101</v>
          </cell>
          <cell r="E389" t="str">
            <v>COCA</v>
          </cell>
          <cell r="F389">
            <v>30</v>
          </cell>
          <cell r="G389">
            <v>9</v>
          </cell>
          <cell r="H389">
            <v>2001</v>
          </cell>
          <cell r="I389">
            <v>0.25</v>
          </cell>
          <cell r="J389">
            <v>10465.99</v>
          </cell>
          <cell r="AI389">
            <v>0</v>
          </cell>
          <cell r="AJ389">
            <v>0</v>
          </cell>
          <cell r="AK389">
            <v>10465.99</v>
          </cell>
          <cell r="AL389">
            <v>0</v>
          </cell>
          <cell r="AM389">
            <v>0</v>
          </cell>
          <cell r="AN389">
            <v>10465.99</v>
          </cell>
          <cell r="AS389">
            <v>0.25</v>
          </cell>
          <cell r="AT389">
            <v>10465.99</v>
          </cell>
        </row>
        <row r="390">
          <cell r="A390" t="str">
            <v>374-88</v>
          </cell>
          <cell r="B390" t="str">
            <v>KIT VACUUMOIL FILL CAT 12"</v>
          </cell>
          <cell r="C390" t="str">
            <v>N/A</v>
          </cell>
          <cell r="D390" t="str">
            <v>60364</v>
          </cell>
          <cell r="E390" t="str">
            <v>COCA</v>
          </cell>
          <cell r="F390">
            <v>30</v>
          </cell>
          <cell r="G390">
            <v>7</v>
          </cell>
          <cell r="H390">
            <v>2001</v>
          </cell>
          <cell r="I390">
            <v>0.25</v>
          </cell>
          <cell r="J390">
            <v>10784.33</v>
          </cell>
          <cell r="AI390">
            <v>224.67354166666667</v>
          </cell>
          <cell r="AJ390">
            <v>449.34708333333333</v>
          </cell>
          <cell r="AK390">
            <v>10334.982916666666</v>
          </cell>
          <cell r="AL390">
            <v>224.67354166666667</v>
          </cell>
          <cell r="AM390">
            <v>674.020625</v>
          </cell>
          <cell r="AN390">
            <v>10110.309375000001</v>
          </cell>
          <cell r="AS390">
            <v>0.25</v>
          </cell>
          <cell r="AT390">
            <v>10784.33</v>
          </cell>
        </row>
        <row r="391">
          <cell r="A391" t="str">
            <v>374-87</v>
          </cell>
          <cell r="B391" t="str">
            <v>WRENCH ASSY PIPE W/ TORQUE MVA</v>
          </cell>
          <cell r="C391" t="str">
            <v>N/A</v>
          </cell>
          <cell r="D391" t="str">
            <v>60360</v>
          </cell>
          <cell r="E391" t="str">
            <v>COCA</v>
          </cell>
          <cell r="F391">
            <v>30</v>
          </cell>
          <cell r="G391">
            <v>7</v>
          </cell>
          <cell r="H391">
            <v>2001</v>
          </cell>
          <cell r="I391">
            <v>0.25</v>
          </cell>
          <cell r="J391">
            <v>525.98</v>
          </cell>
          <cell r="AI391">
            <v>10.957916666666668</v>
          </cell>
          <cell r="AJ391">
            <v>21.915833333333335</v>
          </cell>
          <cell r="AK391">
            <v>504.06416666666667</v>
          </cell>
          <cell r="AL391">
            <v>10.957916666666668</v>
          </cell>
          <cell r="AM391">
            <v>32.873750000000001</v>
          </cell>
          <cell r="AN391">
            <v>493.10625000000005</v>
          </cell>
          <cell r="AS391">
            <v>0.25</v>
          </cell>
          <cell r="AT391">
            <v>525.98</v>
          </cell>
        </row>
        <row r="392">
          <cell r="A392" t="str">
            <v>374-86</v>
          </cell>
          <cell r="B392" t="str">
            <v>INSTALLER TURBINE CARRIER UPU</v>
          </cell>
          <cell r="C392" t="str">
            <v>N/A</v>
          </cell>
          <cell r="D392" t="str">
            <v>60356</v>
          </cell>
          <cell r="E392" t="str">
            <v>COCA</v>
          </cell>
          <cell r="F392">
            <v>30</v>
          </cell>
          <cell r="G392">
            <v>6</v>
          </cell>
          <cell r="H392">
            <v>2001</v>
          </cell>
          <cell r="I392">
            <v>0.25</v>
          </cell>
          <cell r="J392">
            <v>317.60000000000002</v>
          </cell>
          <cell r="AI392">
            <v>6.6166666666666671</v>
          </cell>
          <cell r="AJ392">
            <v>19.850000000000001</v>
          </cell>
          <cell r="AK392">
            <v>297.75</v>
          </cell>
          <cell r="AL392">
            <v>6.6166666666666671</v>
          </cell>
          <cell r="AM392">
            <v>26.466666666666669</v>
          </cell>
          <cell r="AN392">
            <v>291.13333333333333</v>
          </cell>
          <cell r="AS392">
            <v>0.25</v>
          </cell>
          <cell r="AT392">
            <v>317.60000000000002</v>
          </cell>
        </row>
        <row r="393">
          <cell r="A393" t="str">
            <v>374-85</v>
          </cell>
          <cell r="B393" t="str">
            <v>INSTALLER ASSY UPU ASSY</v>
          </cell>
          <cell r="C393" t="str">
            <v>N/A</v>
          </cell>
          <cell r="D393" t="str">
            <v>60350</v>
          </cell>
          <cell r="E393" t="str">
            <v>COCA</v>
          </cell>
          <cell r="F393">
            <v>30</v>
          </cell>
          <cell r="G393">
            <v>6</v>
          </cell>
          <cell r="H393">
            <v>2001</v>
          </cell>
          <cell r="I393">
            <v>0.25</v>
          </cell>
          <cell r="J393">
            <v>319.08999999999997</v>
          </cell>
          <cell r="AI393">
            <v>6.6477083333333331</v>
          </cell>
          <cell r="AJ393">
            <v>19.943124999999998</v>
          </cell>
          <cell r="AK393">
            <v>299.14687499999997</v>
          </cell>
          <cell r="AL393">
            <v>6.6477083333333331</v>
          </cell>
          <cell r="AM393">
            <v>26.590833333333332</v>
          </cell>
          <cell r="AN393">
            <v>292.49916666666667</v>
          </cell>
          <cell r="AS393">
            <v>0.25</v>
          </cell>
          <cell r="AT393">
            <v>319.08999999999997</v>
          </cell>
        </row>
        <row r="394">
          <cell r="A394" t="str">
            <v>374-84</v>
          </cell>
          <cell r="B394" t="str">
            <v>INSTALL TOOL GUIDE MVA</v>
          </cell>
          <cell r="C394" t="str">
            <v>N/A</v>
          </cell>
          <cell r="D394" t="str">
            <v>60291-001</v>
          </cell>
          <cell r="E394" t="str">
            <v>COCA</v>
          </cell>
          <cell r="F394">
            <v>30</v>
          </cell>
          <cell r="G394">
            <v>6</v>
          </cell>
          <cell r="H394">
            <v>2001</v>
          </cell>
          <cell r="I394">
            <v>0.25</v>
          </cell>
          <cell r="J394">
            <v>199.66</v>
          </cell>
          <cell r="AI394">
            <v>4.159583333333333</v>
          </cell>
          <cell r="AJ394">
            <v>12.478749999999998</v>
          </cell>
          <cell r="AK394">
            <v>187.18125000000001</v>
          </cell>
          <cell r="AL394">
            <v>4.159583333333333</v>
          </cell>
          <cell r="AM394">
            <v>16.638333333333332</v>
          </cell>
          <cell r="AN394">
            <v>183.02166666666668</v>
          </cell>
          <cell r="AS394">
            <v>0.25</v>
          </cell>
          <cell r="AT394">
            <v>199.66</v>
          </cell>
        </row>
        <row r="395">
          <cell r="A395" t="str">
            <v>374-76</v>
          </cell>
          <cell r="B395" t="str">
            <v>SUSP ASSY LWR  W/HELICAL 6 3/4</v>
          </cell>
          <cell r="C395" t="str">
            <v>10010579</v>
          </cell>
          <cell r="D395" t="str">
            <v>55880-102</v>
          </cell>
          <cell r="E395" t="str">
            <v>COCA</v>
          </cell>
          <cell r="F395">
            <v>30</v>
          </cell>
          <cell r="G395">
            <v>8</v>
          </cell>
          <cell r="H395">
            <v>2001</v>
          </cell>
          <cell r="I395">
            <v>0.25</v>
          </cell>
          <cell r="J395">
            <v>4682.1899999999996</v>
          </cell>
          <cell r="AI395">
            <v>97.545624999999987</v>
          </cell>
          <cell r="AJ395">
            <v>97.545624999999987</v>
          </cell>
          <cell r="AK395">
            <v>4584.6443749999999</v>
          </cell>
          <cell r="AL395">
            <v>97.545624999999987</v>
          </cell>
          <cell r="AM395">
            <v>195.09124999999997</v>
          </cell>
          <cell r="AN395">
            <v>4487.0987499999992</v>
          </cell>
          <cell r="AS395">
            <v>0.25</v>
          </cell>
          <cell r="AT395">
            <v>4682.1899999999996</v>
          </cell>
        </row>
        <row r="396">
          <cell r="A396" t="str">
            <v>374-77</v>
          </cell>
          <cell r="B396" t="str">
            <v>SUSP ASSY LWR  W/HELICAL 6 3/4</v>
          </cell>
          <cell r="C396" t="str">
            <v>10010581</v>
          </cell>
          <cell r="D396" t="str">
            <v>55880-102</v>
          </cell>
          <cell r="E396" t="str">
            <v>COCA</v>
          </cell>
          <cell r="F396">
            <v>30</v>
          </cell>
          <cell r="G396">
            <v>8</v>
          </cell>
          <cell r="H396">
            <v>2001</v>
          </cell>
          <cell r="I396">
            <v>0.25</v>
          </cell>
          <cell r="J396">
            <v>4682.1899999999996</v>
          </cell>
          <cell r="AI396">
            <v>97.545624999999987</v>
          </cell>
          <cell r="AJ396">
            <v>97.545624999999987</v>
          </cell>
          <cell r="AK396">
            <v>4584.6443749999999</v>
          </cell>
          <cell r="AL396">
            <v>97.545624999999987</v>
          </cell>
          <cell r="AM396">
            <v>195.09124999999997</v>
          </cell>
          <cell r="AN396">
            <v>4487.0987499999992</v>
          </cell>
          <cell r="AS396">
            <v>0.25</v>
          </cell>
          <cell r="AT396">
            <v>4682.1899999999996</v>
          </cell>
        </row>
        <row r="397">
          <cell r="A397" t="str">
            <v>374-78</v>
          </cell>
          <cell r="B397" t="str">
            <v>SUSP ASSY LWR  W/HELICAL 6 3/4</v>
          </cell>
          <cell r="C397" t="str">
            <v>LSAB724</v>
          </cell>
          <cell r="D397" t="str">
            <v>55880-102</v>
          </cell>
          <cell r="E397" t="str">
            <v>COCA</v>
          </cell>
          <cell r="F397">
            <v>30</v>
          </cell>
          <cell r="G397">
            <v>8</v>
          </cell>
          <cell r="H397">
            <v>2001</v>
          </cell>
          <cell r="I397">
            <v>0.25</v>
          </cell>
          <cell r="J397">
            <v>4682.1899999999996</v>
          </cell>
          <cell r="AI397">
            <v>97.545624999999987</v>
          </cell>
          <cell r="AJ397">
            <v>97.545624999999987</v>
          </cell>
          <cell r="AK397">
            <v>4584.6443749999999</v>
          </cell>
          <cell r="AL397">
            <v>97.545624999999987</v>
          </cell>
          <cell r="AM397">
            <v>195.09124999999997</v>
          </cell>
          <cell r="AN397">
            <v>4487.0987499999992</v>
          </cell>
          <cell r="AS397">
            <v>0.25</v>
          </cell>
          <cell r="AT397">
            <v>4682.1899999999996</v>
          </cell>
        </row>
        <row r="398">
          <cell r="A398" t="str">
            <v>374-79</v>
          </cell>
          <cell r="B398" t="str">
            <v>SUSP ASSY LWR  W/HELICAL 6 3/4</v>
          </cell>
          <cell r="C398" t="str">
            <v>LSA313</v>
          </cell>
          <cell r="D398" t="str">
            <v>55880-102</v>
          </cell>
          <cell r="E398" t="str">
            <v>COCA</v>
          </cell>
          <cell r="F398">
            <v>30</v>
          </cell>
          <cell r="G398">
            <v>8</v>
          </cell>
          <cell r="H398">
            <v>2001</v>
          </cell>
          <cell r="I398">
            <v>0.25</v>
          </cell>
          <cell r="J398">
            <v>4682.1899999999996</v>
          </cell>
          <cell r="AI398">
            <v>97.545624999999987</v>
          </cell>
          <cell r="AJ398">
            <v>97.545624999999987</v>
          </cell>
          <cell r="AK398">
            <v>4584.6443749999999</v>
          </cell>
          <cell r="AL398">
            <v>97.545624999999987</v>
          </cell>
          <cell r="AM398">
            <v>195.09124999999997</v>
          </cell>
          <cell r="AN398">
            <v>4487.0987499999992</v>
          </cell>
          <cell r="AS398">
            <v>0.25</v>
          </cell>
          <cell r="AT398">
            <v>4682.1899999999996</v>
          </cell>
        </row>
        <row r="399">
          <cell r="A399" t="str">
            <v>374-80</v>
          </cell>
          <cell r="B399" t="str">
            <v>SUSP ASSY LWR  W/HELICAL 6 3/4</v>
          </cell>
          <cell r="C399" t="str">
            <v>LSA304</v>
          </cell>
          <cell r="D399" t="str">
            <v>55880-102</v>
          </cell>
          <cell r="E399" t="str">
            <v>COCA</v>
          </cell>
          <cell r="F399">
            <v>30</v>
          </cell>
          <cell r="G399">
            <v>8</v>
          </cell>
          <cell r="H399">
            <v>2001</v>
          </cell>
          <cell r="I399">
            <v>0.25</v>
          </cell>
          <cell r="J399">
            <v>4682.1899999999996</v>
          </cell>
          <cell r="AI399">
            <v>97.545624999999987</v>
          </cell>
          <cell r="AJ399">
            <v>97.545624999999987</v>
          </cell>
          <cell r="AK399">
            <v>4584.6443749999999</v>
          </cell>
          <cell r="AL399">
            <v>97.545624999999987</v>
          </cell>
          <cell r="AM399">
            <v>195.09124999999997</v>
          </cell>
          <cell r="AN399">
            <v>4487.0987499999992</v>
          </cell>
          <cell r="AS399">
            <v>0.25</v>
          </cell>
          <cell r="AT399">
            <v>4682.1899999999996</v>
          </cell>
        </row>
        <row r="400">
          <cell r="A400" t="str">
            <v>374-81</v>
          </cell>
          <cell r="B400" t="str">
            <v>SUSP ASSY LWR  W/HELICAL 6 3/4</v>
          </cell>
          <cell r="C400" t="str">
            <v>LSA979</v>
          </cell>
          <cell r="D400" t="str">
            <v>55880-102</v>
          </cell>
          <cell r="E400" t="str">
            <v>COCA</v>
          </cell>
          <cell r="F400">
            <v>30</v>
          </cell>
          <cell r="G400">
            <v>8</v>
          </cell>
          <cell r="H400">
            <v>2001</v>
          </cell>
          <cell r="I400">
            <v>0.25</v>
          </cell>
          <cell r="J400">
            <v>4682.1899999999996</v>
          </cell>
          <cell r="AI400">
            <v>97.545624999999987</v>
          </cell>
          <cell r="AJ400">
            <v>97.545624999999987</v>
          </cell>
          <cell r="AK400">
            <v>4584.6443749999999</v>
          </cell>
          <cell r="AL400">
            <v>97.545624999999987</v>
          </cell>
          <cell r="AM400">
            <v>195.09124999999997</v>
          </cell>
          <cell r="AN400">
            <v>4487.0987499999992</v>
          </cell>
          <cell r="AS400">
            <v>0.25</v>
          </cell>
          <cell r="AT400">
            <v>4682.1899999999996</v>
          </cell>
        </row>
        <row r="401">
          <cell r="A401" t="str">
            <v>374-82</v>
          </cell>
          <cell r="B401" t="str">
            <v>SUSP ASSY LWR  W/HELICAL 6 3/4</v>
          </cell>
          <cell r="C401" t="str">
            <v>LSA851</v>
          </cell>
          <cell r="D401" t="str">
            <v>55880-102</v>
          </cell>
          <cell r="E401" t="str">
            <v>COCA</v>
          </cell>
          <cell r="F401">
            <v>30</v>
          </cell>
          <cell r="G401">
            <v>8</v>
          </cell>
          <cell r="H401">
            <v>2001</v>
          </cell>
          <cell r="I401">
            <v>0.25</v>
          </cell>
          <cell r="J401">
            <v>4682.1899999999996</v>
          </cell>
          <cell r="AI401">
            <v>97.545624999999987</v>
          </cell>
          <cell r="AJ401">
            <v>97.545624999999987</v>
          </cell>
          <cell r="AK401">
            <v>4584.6443749999999</v>
          </cell>
          <cell r="AL401">
            <v>97.545624999999987</v>
          </cell>
          <cell r="AM401">
            <v>195.09124999999997</v>
          </cell>
          <cell r="AN401">
            <v>4487.0987499999992</v>
          </cell>
          <cell r="AS401">
            <v>0.25</v>
          </cell>
          <cell r="AT401">
            <v>4682.1899999999996</v>
          </cell>
        </row>
        <row r="402">
          <cell r="A402" t="str">
            <v>374-83</v>
          </cell>
          <cell r="B402" t="str">
            <v>SUSP ASSY LWR  W/HELICAL 6 3/4</v>
          </cell>
          <cell r="C402" t="str">
            <v>LSA462</v>
          </cell>
          <cell r="D402" t="str">
            <v>55880-102</v>
          </cell>
          <cell r="E402" t="str">
            <v>COCA</v>
          </cell>
          <cell r="F402">
            <v>30</v>
          </cell>
          <cell r="G402">
            <v>8</v>
          </cell>
          <cell r="H402">
            <v>2001</v>
          </cell>
          <cell r="I402">
            <v>0.25</v>
          </cell>
          <cell r="J402">
            <v>4682.1899999999996</v>
          </cell>
          <cell r="AI402">
            <v>97.545624999999987</v>
          </cell>
          <cell r="AJ402">
            <v>97.545624999999987</v>
          </cell>
          <cell r="AK402">
            <v>4584.6443749999999</v>
          </cell>
          <cell r="AL402">
            <v>97.545624999999987</v>
          </cell>
          <cell r="AM402">
            <v>195.09124999999997</v>
          </cell>
          <cell r="AN402">
            <v>4487.0987499999992</v>
          </cell>
          <cell r="AS402">
            <v>0.25</v>
          </cell>
          <cell r="AT402">
            <v>4682.1899999999996</v>
          </cell>
        </row>
        <row r="403">
          <cell r="A403" t="str">
            <v>374-74</v>
          </cell>
          <cell r="B403" t="str">
            <v>SUPPORT ROD SENSOR</v>
          </cell>
          <cell r="C403" t="str">
            <v>N/A</v>
          </cell>
          <cell r="D403" t="str">
            <v>55546-001</v>
          </cell>
          <cell r="E403" t="str">
            <v>COCA</v>
          </cell>
          <cell r="F403">
            <v>30</v>
          </cell>
          <cell r="G403">
            <v>5</v>
          </cell>
          <cell r="H403">
            <v>2001</v>
          </cell>
          <cell r="I403">
            <v>0.25</v>
          </cell>
          <cell r="J403">
            <v>1778.97</v>
          </cell>
          <cell r="AI403">
            <v>37.061875000000001</v>
          </cell>
          <cell r="AJ403">
            <v>148.2475</v>
          </cell>
          <cell r="AK403">
            <v>1630.7225000000001</v>
          </cell>
          <cell r="AL403">
            <v>37.061875000000001</v>
          </cell>
          <cell r="AM403">
            <v>185.30937499999999</v>
          </cell>
          <cell r="AN403">
            <v>1593.660625</v>
          </cell>
          <cell r="AS403">
            <v>0.25</v>
          </cell>
          <cell r="AT403">
            <v>1778.97</v>
          </cell>
        </row>
        <row r="404">
          <cell r="A404" t="str">
            <v>374-75</v>
          </cell>
          <cell r="B404" t="str">
            <v>SUPPORT ROD SENSOR</v>
          </cell>
          <cell r="C404" t="str">
            <v>N/A</v>
          </cell>
          <cell r="D404" t="str">
            <v>55546-001</v>
          </cell>
          <cell r="E404" t="str">
            <v>COCA</v>
          </cell>
          <cell r="F404">
            <v>30</v>
          </cell>
          <cell r="G404">
            <v>5</v>
          </cell>
          <cell r="H404">
            <v>2001</v>
          </cell>
          <cell r="I404">
            <v>0.25</v>
          </cell>
          <cell r="J404">
            <v>1778.97</v>
          </cell>
          <cell r="AI404">
            <v>37.061875000000001</v>
          </cell>
          <cell r="AJ404">
            <v>148.2475</v>
          </cell>
          <cell r="AK404">
            <v>1630.7225000000001</v>
          </cell>
          <cell r="AL404">
            <v>37.061875000000001</v>
          </cell>
          <cell r="AM404">
            <v>185.30937499999999</v>
          </cell>
          <cell r="AN404">
            <v>1593.660625</v>
          </cell>
          <cell r="AS404">
            <v>0.25</v>
          </cell>
          <cell r="AT404">
            <v>1778.97</v>
          </cell>
        </row>
        <row r="405">
          <cell r="A405">
            <v>345</v>
          </cell>
          <cell r="B405" t="str">
            <v>CONNECTOR ASSY 6 3/4 CNAB259</v>
          </cell>
          <cell r="C405" t="str">
            <v>CNAB259</v>
          </cell>
          <cell r="D405" t="str">
            <v>55050</v>
          </cell>
          <cell r="E405" t="str">
            <v>COCA</v>
          </cell>
          <cell r="F405">
            <v>31</v>
          </cell>
          <cell r="G405">
            <v>5</v>
          </cell>
          <cell r="H405">
            <v>2001</v>
          </cell>
          <cell r="I405">
            <v>0.25</v>
          </cell>
          <cell r="J405">
            <v>7259.32</v>
          </cell>
          <cell r="W405">
            <v>0</v>
          </cell>
          <cell r="X405">
            <v>0</v>
          </cell>
          <cell r="Y405">
            <v>7259.32</v>
          </cell>
          <cell r="Z405">
            <v>151.23583333333332</v>
          </cell>
          <cell r="AA405">
            <v>151.23583333333332</v>
          </cell>
          <cell r="AB405">
            <v>7108.0841666666665</v>
          </cell>
          <cell r="AC405">
            <v>151.23583333333332</v>
          </cell>
          <cell r="AD405">
            <v>302.47166666666664</v>
          </cell>
          <cell r="AE405">
            <v>6956.8483333333334</v>
          </cell>
          <cell r="AF405">
            <v>151.23583333333332</v>
          </cell>
          <cell r="AG405">
            <v>453.70749999999998</v>
          </cell>
          <cell r="AH405">
            <v>6805.6124999999993</v>
          </cell>
          <cell r="AI405">
            <v>151.23583333333332</v>
          </cell>
          <cell r="AJ405">
            <v>604.94333333333327</v>
          </cell>
          <cell r="AK405">
            <v>6654.3766666666661</v>
          </cell>
          <cell r="AL405">
            <v>151.23583333333332</v>
          </cell>
          <cell r="AM405">
            <v>756.17916666666656</v>
          </cell>
          <cell r="AN405">
            <v>6503.1408333333329</v>
          </cell>
          <cell r="AS405">
            <v>0.25</v>
          </cell>
          <cell r="AT405">
            <v>7259.32</v>
          </cell>
        </row>
        <row r="406">
          <cell r="A406">
            <v>346</v>
          </cell>
          <cell r="B406" t="str">
            <v>CONNECTOR ASSY 6 3/4 CNA885</v>
          </cell>
          <cell r="C406" t="str">
            <v>CNA885</v>
          </cell>
          <cell r="D406" t="str">
            <v>55050</v>
          </cell>
          <cell r="E406" t="str">
            <v>COCA</v>
          </cell>
          <cell r="F406">
            <v>31</v>
          </cell>
          <cell r="G406">
            <v>5</v>
          </cell>
          <cell r="H406">
            <v>2001</v>
          </cell>
          <cell r="I406">
            <v>0.25</v>
          </cell>
          <cell r="J406">
            <v>7259.32</v>
          </cell>
          <cell r="W406">
            <v>0</v>
          </cell>
          <cell r="X406">
            <v>0</v>
          </cell>
          <cell r="Y406">
            <v>7259.32</v>
          </cell>
          <cell r="Z406">
            <v>151.23583333333332</v>
          </cell>
          <cell r="AA406">
            <v>151.23583333333332</v>
          </cell>
          <cell r="AB406">
            <v>7108.0841666666665</v>
          </cell>
          <cell r="AC406">
            <v>0</v>
          </cell>
          <cell r="AD406">
            <v>151.23583333333332</v>
          </cell>
          <cell r="AE406">
            <v>7108.0841666666665</v>
          </cell>
          <cell r="AF406">
            <v>302.47000000000003</v>
          </cell>
          <cell r="AG406">
            <v>453.70583333333332</v>
          </cell>
          <cell r="AH406">
            <v>6805.6141666666663</v>
          </cell>
          <cell r="AI406">
            <v>151.23583333333332</v>
          </cell>
          <cell r="AJ406">
            <v>604.94166666666661</v>
          </cell>
          <cell r="AK406">
            <v>6654.3783333333331</v>
          </cell>
          <cell r="AL406">
            <v>151.23583333333332</v>
          </cell>
          <cell r="AM406">
            <v>756.1774999999999</v>
          </cell>
          <cell r="AN406">
            <v>6503.1424999999999</v>
          </cell>
          <cell r="AS406">
            <v>0.25</v>
          </cell>
          <cell r="AT406">
            <v>7259.32</v>
          </cell>
        </row>
        <row r="407">
          <cell r="A407">
            <v>350</v>
          </cell>
          <cell r="B407" t="str">
            <v>CONNECTOR ASSY 6 3/4 DHA</v>
          </cell>
          <cell r="C407" t="str">
            <v>CNAB896</v>
          </cell>
          <cell r="D407" t="str">
            <v>55050</v>
          </cell>
          <cell r="E407" t="str">
            <v>COCA</v>
          </cell>
          <cell r="F407">
            <v>31</v>
          </cell>
          <cell r="G407">
            <v>5</v>
          </cell>
          <cell r="H407">
            <v>2001</v>
          </cell>
          <cell r="I407">
            <v>0.25</v>
          </cell>
          <cell r="J407">
            <v>8094.58</v>
          </cell>
          <cell r="W407">
            <v>0</v>
          </cell>
          <cell r="X407">
            <v>0</v>
          </cell>
          <cell r="Y407">
            <v>8094.58</v>
          </cell>
          <cell r="Z407">
            <v>168.63708333333332</v>
          </cell>
          <cell r="AA407">
            <v>168.63708333333332</v>
          </cell>
          <cell r="AB407">
            <v>7925.9429166666669</v>
          </cell>
          <cell r="AC407">
            <v>168.63708333333332</v>
          </cell>
          <cell r="AD407">
            <v>337.27416666666664</v>
          </cell>
          <cell r="AE407">
            <v>7757.3058333333329</v>
          </cell>
          <cell r="AF407">
            <v>168.63708333333332</v>
          </cell>
          <cell r="AG407">
            <v>505.91125</v>
          </cell>
          <cell r="AH407">
            <v>7588.6687499999998</v>
          </cell>
          <cell r="AI407">
            <v>168.63708333333332</v>
          </cell>
          <cell r="AJ407">
            <v>674.54833333333329</v>
          </cell>
          <cell r="AK407">
            <v>7420.0316666666668</v>
          </cell>
          <cell r="AL407">
            <v>168.63708333333332</v>
          </cell>
          <cell r="AM407">
            <v>843.18541666666658</v>
          </cell>
          <cell r="AN407">
            <v>7251.3945833333337</v>
          </cell>
          <cell r="AS407">
            <v>0.25</v>
          </cell>
          <cell r="AT407">
            <v>8094.58</v>
          </cell>
        </row>
        <row r="408">
          <cell r="A408">
            <v>351</v>
          </cell>
          <cell r="B408" t="str">
            <v>CONNECTOR ASSY 6 3/4 DHA</v>
          </cell>
          <cell r="C408" t="str">
            <v>CNAB782</v>
          </cell>
          <cell r="D408" t="str">
            <v>55050</v>
          </cell>
          <cell r="E408" t="str">
            <v>COCA</v>
          </cell>
          <cell r="F408">
            <v>31</v>
          </cell>
          <cell r="G408">
            <v>5</v>
          </cell>
          <cell r="H408">
            <v>2001</v>
          </cell>
          <cell r="I408">
            <v>0.25</v>
          </cell>
          <cell r="J408">
            <v>8875.3799999999992</v>
          </cell>
          <cell r="W408">
            <v>0</v>
          </cell>
          <cell r="X408">
            <v>0</v>
          </cell>
          <cell r="Y408">
            <v>8875.3799999999992</v>
          </cell>
          <cell r="Z408">
            <v>184.90374999999997</v>
          </cell>
          <cell r="AA408">
            <v>184.90374999999997</v>
          </cell>
          <cell r="AB408">
            <v>8690.4762499999997</v>
          </cell>
          <cell r="AC408">
            <v>184.90374999999997</v>
          </cell>
          <cell r="AD408">
            <v>369.80749999999995</v>
          </cell>
          <cell r="AE408">
            <v>8505.5724999999984</v>
          </cell>
          <cell r="AF408">
            <v>184.90374999999997</v>
          </cell>
          <cell r="AG408">
            <v>554.71124999999995</v>
          </cell>
          <cell r="AH408">
            <v>8320.6687499999989</v>
          </cell>
          <cell r="AI408">
            <v>184.90374999999997</v>
          </cell>
          <cell r="AJ408">
            <v>739.6149999999999</v>
          </cell>
          <cell r="AK408">
            <v>8135.7649999999994</v>
          </cell>
          <cell r="AL408">
            <v>184.90374999999997</v>
          </cell>
          <cell r="AM408">
            <v>924.51874999999984</v>
          </cell>
          <cell r="AN408">
            <v>7950.861249999999</v>
          </cell>
          <cell r="AS408">
            <v>0.25</v>
          </cell>
          <cell r="AT408">
            <v>8875.3799999999992</v>
          </cell>
        </row>
        <row r="409">
          <cell r="A409" t="str">
            <v>374-68</v>
          </cell>
          <cell r="B409" t="str">
            <v>CONNECTOR ASSY 6 3/4</v>
          </cell>
          <cell r="C409" t="str">
            <v>CNAB632</v>
          </cell>
          <cell r="D409" t="str">
            <v>55050</v>
          </cell>
          <cell r="E409" t="str">
            <v>COCA</v>
          </cell>
          <cell r="F409">
            <v>30</v>
          </cell>
          <cell r="G409">
            <v>6</v>
          </cell>
          <cell r="H409">
            <v>2001</v>
          </cell>
          <cell r="I409">
            <v>0.25</v>
          </cell>
          <cell r="J409">
            <v>8081.82</v>
          </cell>
          <cell r="AI409">
            <v>168.37125</v>
          </cell>
          <cell r="AJ409">
            <v>505.11374999999998</v>
          </cell>
          <cell r="AK409">
            <v>7576.7062499999993</v>
          </cell>
          <cell r="AL409">
            <v>168.37125</v>
          </cell>
          <cell r="AM409">
            <v>673.48500000000001</v>
          </cell>
          <cell r="AN409">
            <v>7408.335</v>
          </cell>
          <cell r="AS409">
            <v>0.25</v>
          </cell>
          <cell r="AT409">
            <v>8081.82</v>
          </cell>
        </row>
        <row r="410">
          <cell r="A410" t="str">
            <v>374-69</v>
          </cell>
          <cell r="B410" t="str">
            <v>CONNECTOR ASSY 6 3/4</v>
          </cell>
          <cell r="C410" t="str">
            <v>CNAB576</v>
          </cell>
          <cell r="D410" t="str">
            <v>55050</v>
          </cell>
          <cell r="E410" t="str">
            <v>COCA</v>
          </cell>
          <cell r="F410">
            <v>30</v>
          </cell>
          <cell r="G410">
            <v>6</v>
          </cell>
          <cell r="H410">
            <v>2001</v>
          </cell>
          <cell r="I410">
            <v>0.25</v>
          </cell>
          <cell r="J410">
            <v>8081.82</v>
          </cell>
          <cell r="AI410">
            <v>168.37125</v>
          </cell>
          <cell r="AJ410">
            <v>505.11374999999998</v>
          </cell>
          <cell r="AK410">
            <v>7576.7062499999993</v>
          </cell>
          <cell r="AL410">
            <v>168.37125</v>
          </cell>
          <cell r="AM410">
            <v>673.48500000000001</v>
          </cell>
          <cell r="AN410">
            <v>7408.335</v>
          </cell>
          <cell r="AS410">
            <v>0.25</v>
          </cell>
          <cell r="AT410">
            <v>8081.82</v>
          </cell>
        </row>
        <row r="411">
          <cell r="A411" t="str">
            <v>374-70</v>
          </cell>
          <cell r="B411" t="str">
            <v>CONNECTOR ASSY 6 3/4</v>
          </cell>
          <cell r="C411" t="str">
            <v>CNAB795</v>
          </cell>
          <cell r="D411" t="str">
            <v>55050</v>
          </cell>
          <cell r="E411" t="str">
            <v>COCA</v>
          </cell>
          <cell r="F411">
            <v>30</v>
          </cell>
          <cell r="G411">
            <v>6</v>
          </cell>
          <cell r="H411">
            <v>2001</v>
          </cell>
          <cell r="I411">
            <v>0.25</v>
          </cell>
          <cell r="J411">
            <v>8081.82</v>
          </cell>
          <cell r="AI411">
            <v>168.37125</v>
          </cell>
          <cell r="AJ411">
            <v>505.11374999999998</v>
          </cell>
          <cell r="AK411">
            <v>7576.7062499999993</v>
          </cell>
          <cell r="AL411">
            <v>168.37125</v>
          </cell>
          <cell r="AM411">
            <v>673.48500000000001</v>
          </cell>
          <cell r="AN411">
            <v>7408.335</v>
          </cell>
          <cell r="AS411">
            <v>0.25</v>
          </cell>
          <cell r="AT411">
            <v>8081.82</v>
          </cell>
        </row>
        <row r="412">
          <cell r="A412" t="str">
            <v>374-71</v>
          </cell>
          <cell r="B412" t="str">
            <v>CONNECTOR ASSY 6 3/4</v>
          </cell>
          <cell r="C412" t="str">
            <v>CNAB10015232</v>
          </cell>
          <cell r="D412" t="str">
            <v>55050</v>
          </cell>
          <cell r="E412" t="str">
            <v>COCA</v>
          </cell>
          <cell r="F412">
            <v>30</v>
          </cell>
          <cell r="G412">
            <v>8</v>
          </cell>
          <cell r="H412">
            <v>2001</v>
          </cell>
          <cell r="I412">
            <v>0.25</v>
          </cell>
          <cell r="J412">
            <v>8081.82</v>
          </cell>
          <cell r="AI412">
            <v>168.37125</v>
          </cell>
          <cell r="AJ412">
            <v>168.37125</v>
          </cell>
          <cell r="AK412">
            <v>7913.4487499999996</v>
          </cell>
          <cell r="AL412">
            <v>168.37125</v>
          </cell>
          <cell r="AM412">
            <v>336.74250000000001</v>
          </cell>
          <cell r="AN412">
            <v>7745.0774999999994</v>
          </cell>
          <cell r="AS412">
            <v>0.25</v>
          </cell>
          <cell r="AT412">
            <v>8081.82</v>
          </cell>
        </row>
        <row r="413">
          <cell r="A413" t="str">
            <v>374-72</v>
          </cell>
          <cell r="B413" t="str">
            <v>CONNECTOR ASSY 6 3/4</v>
          </cell>
          <cell r="C413" t="str">
            <v>CNAB617</v>
          </cell>
          <cell r="D413" t="str">
            <v>55050</v>
          </cell>
          <cell r="E413" t="str">
            <v>COCA</v>
          </cell>
          <cell r="F413">
            <v>30</v>
          </cell>
          <cell r="G413">
            <v>8</v>
          </cell>
          <cell r="H413">
            <v>2001</v>
          </cell>
          <cell r="I413">
            <v>0.25</v>
          </cell>
          <cell r="J413">
            <v>8081.82</v>
          </cell>
          <cell r="AI413">
            <v>168.37125</v>
          </cell>
          <cell r="AJ413">
            <v>168.37125</v>
          </cell>
          <cell r="AK413">
            <v>7913.4487499999996</v>
          </cell>
          <cell r="AL413">
            <v>168.37125</v>
          </cell>
          <cell r="AM413">
            <v>336.74250000000001</v>
          </cell>
          <cell r="AN413">
            <v>7745.0774999999994</v>
          </cell>
          <cell r="AS413">
            <v>0.25</v>
          </cell>
          <cell r="AT413">
            <v>8081.82</v>
          </cell>
        </row>
        <row r="414">
          <cell r="A414" t="str">
            <v>374-73</v>
          </cell>
          <cell r="B414" t="str">
            <v>CONNECTOR ASSY 6 3/4</v>
          </cell>
          <cell r="D414" t="str">
            <v>55050</v>
          </cell>
          <cell r="E414" t="str">
            <v>COCA</v>
          </cell>
          <cell r="F414">
            <v>30</v>
          </cell>
          <cell r="G414">
            <v>8</v>
          </cell>
          <cell r="H414">
            <v>2001</v>
          </cell>
          <cell r="I414">
            <v>0.25</v>
          </cell>
          <cell r="J414">
            <v>8081.82</v>
          </cell>
          <cell r="AI414">
            <v>168.37125</v>
          </cell>
          <cell r="AJ414">
            <v>168.37125</v>
          </cell>
          <cell r="AK414">
            <v>7913.4487499999996</v>
          </cell>
          <cell r="AL414">
            <v>168.37125</v>
          </cell>
          <cell r="AM414">
            <v>336.74250000000001</v>
          </cell>
          <cell r="AN414">
            <v>7745.0774999999994</v>
          </cell>
          <cell r="AS414">
            <v>0.25</v>
          </cell>
          <cell r="AT414">
            <v>8081.82</v>
          </cell>
        </row>
        <row r="415">
          <cell r="A415" t="str">
            <v>374-29</v>
          </cell>
          <cell r="B415" t="str">
            <v>LINER TOOL JOINT</v>
          </cell>
          <cell r="C415" t="str">
            <v>N/A</v>
          </cell>
          <cell r="D415" t="str">
            <v>54667-001</v>
          </cell>
          <cell r="E415" t="str">
            <v>COCA</v>
          </cell>
          <cell r="F415">
            <v>30</v>
          </cell>
          <cell r="G415">
            <v>9</v>
          </cell>
          <cell r="H415">
            <v>2001</v>
          </cell>
          <cell r="I415">
            <v>0.25</v>
          </cell>
          <cell r="J415">
            <v>148.85</v>
          </cell>
          <cell r="AI415">
            <v>3.1010416666666667</v>
          </cell>
          <cell r="AJ415">
            <v>3.1010416666666667</v>
          </cell>
          <cell r="AK415">
            <v>145.74895833333332</v>
          </cell>
          <cell r="AL415">
            <v>3.1010416666666667</v>
          </cell>
          <cell r="AM415">
            <v>6.2020833333333334</v>
          </cell>
          <cell r="AN415">
            <v>142.64791666666667</v>
          </cell>
          <cell r="AS415">
            <v>0.25</v>
          </cell>
          <cell r="AT415">
            <v>119</v>
          </cell>
        </row>
        <row r="416">
          <cell r="A416" t="str">
            <v>374-30</v>
          </cell>
          <cell r="B416" t="str">
            <v>LINER TOOL JOINT</v>
          </cell>
          <cell r="C416" t="str">
            <v>N/A</v>
          </cell>
          <cell r="D416" t="str">
            <v>54667-001</v>
          </cell>
          <cell r="E416" t="str">
            <v>COCA</v>
          </cell>
          <cell r="F416">
            <v>30</v>
          </cell>
          <cell r="G416">
            <v>9</v>
          </cell>
          <cell r="H416">
            <v>2001</v>
          </cell>
          <cell r="I416">
            <v>0.25</v>
          </cell>
          <cell r="J416">
            <v>148.85</v>
          </cell>
          <cell r="AI416">
            <v>3.1010416666666667</v>
          </cell>
          <cell r="AJ416">
            <v>3.1010416666666667</v>
          </cell>
          <cell r="AK416">
            <v>145.74895833333332</v>
          </cell>
          <cell r="AL416">
            <v>3.1010416666666667</v>
          </cell>
          <cell r="AM416">
            <v>6.2020833333333334</v>
          </cell>
          <cell r="AN416">
            <v>142.64791666666667</v>
          </cell>
          <cell r="AS416">
            <v>0.25</v>
          </cell>
          <cell r="AT416">
            <v>119</v>
          </cell>
        </row>
        <row r="417">
          <cell r="A417" t="str">
            <v>374-31</v>
          </cell>
          <cell r="B417" t="str">
            <v>LINER TOOL JOINT</v>
          </cell>
          <cell r="C417" t="str">
            <v>N/A</v>
          </cell>
          <cell r="D417" t="str">
            <v>54667-001</v>
          </cell>
          <cell r="E417" t="str">
            <v>COCA</v>
          </cell>
          <cell r="F417">
            <v>30</v>
          </cell>
          <cell r="G417">
            <v>9</v>
          </cell>
          <cell r="H417">
            <v>2001</v>
          </cell>
          <cell r="I417">
            <v>0.25</v>
          </cell>
          <cell r="J417">
            <v>148.85</v>
          </cell>
          <cell r="AI417">
            <v>3.1010416666666667</v>
          </cell>
          <cell r="AJ417">
            <v>3.1010416666666667</v>
          </cell>
          <cell r="AK417">
            <v>145.74895833333332</v>
          </cell>
          <cell r="AL417">
            <v>3.1010416666666667</v>
          </cell>
          <cell r="AM417">
            <v>6.2020833333333334</v>
          </cell>
          <cell r="AN417">
            <v>142.64791666666667</v>
          </cell>
          <cell r="AS417">
            <v>0.25</v>
          </cell>
          <cell r="AT417">
            <v>119</v>
          </cell>
        </row>
        <row r="418">
          <cell r="A418" t="str">
            <v>374-32</v>
          </cell>
          <cell r="B418" t="str">
            <v>LINER TOOL JOINT</v>
          </cell>
          <cell r="C418" t="str">
            <v>N/A</v>
          </cell>
          <cell r="D418" t="str">
            <v>54667-001</v>
          </cell>
          <cell r="E418" t="str">
            <v>COCA</v>
          </cell>
          <cell r="F418">
            <v>30</v>
          </cell>
          <cell r="G418">
            <v>9</v>
          </cell>
          <cell r="H418">
            <v>2001</v>
          </cell>
          <cell r="I418">
            <v>0.25</v>
          </cell>
          <cell r="J418">
            <v>148.85</v>
          </cell>
          <cell r="AI418">
            <v>3.1010416666666667</v>
          </cell>
          <cell r="AJ418">
            <v>3.1010416666666667</v>
          </cell>
          <cell r="AK418">
            <v>145.74895833333332</v>
          </cell>
          <cell r="AL418">
            <v>3.1010416666666667</v>
          </cell>
          <cell r="AM418">
            <v>6.2020833333333334</v>
          </cell>
          <cell r="AN418">
            <v>142.64791666666667</v>
          </cell>
          <cell r="AS418">
            <v>0.25</v>
          </cell>
          <cell r="AT418">
            <v>119</v>
          </cell>
        </row>
        <row r="419">
          <cell r="A419" t="str">
            <v>374-26</v>
          </cell>
          <cell r="B419" t="str">
            <v>SUSP ASSY LWR W/HELICAL LSA</v>
          </cell>
          <cell r="C419" t="str">
            <v>LSA959</v>
          </cell>
          <cell r="D419" t="str">
            <v>54181-102</v>
          </cell>
          <cell r="E419" t="str">
            <v>COCA</v>
          </cell>
          <cell r="F419">
            <v>30</v>
          </cell>
          <cell r="G419">
            <v>7</v>
          </cell>
          <cell r="H419">
            <v>2001</v>
          </cell>
          <cell r="I419">
            <v>0.25</v>
          </cell>
          <cell r="J419">
            <v>3257.07</v>
          </cell>
          <cell r="AI419">
            <v>67.855625000000003</v>
          </cell>
          <cell r="AJ419">
            <v>135.71125000000001</v>
          </cell>
          <cell r="AK419">
            <v>3121.3587500000003</v>
          </cell>
          <cell r="AL419">
            <v>67.855625000000003</v>
          </cell>
          <cell r="AM419">
            <v>203.56687500000001</v>
          </cell>
          <cell r="AN419">
            <v>3053.5031250000002</v>
          </cell>
          <cell r="AS419">
            <v>0.25</v>
          </cell>
          <cell r="AT419">
            <v>2288.85</v>
          </cell>
        </row>
        <row r="420">
          <cell r="A420" t="str">
            <v>374-27</v>
          </cell>
          <cell r="B420" t="str">
            <v>SUSP ASSY LWR W/HELICAL LSA</v>
          </cell>
          <cell r="C420" t="str">
            <v>LSA10032824</v>
          </cell>
          <cell r="D420" t="str">
            <v>54181-102</v>
          </cell>
          <cell r="E420" t="str">
            <v>COCA</v>
          </cell>
          <cell r="F420">
            <v>30</v>
          </cell>
          <cell r="G420">
            <v>7</v>
          </cell>
          <cell r="H420">
            <v>2001</v>
          </cell>
          <cell r="I420">
            <v>0.25</v>
          </cell>
          <cell r="J420">
            <v>3257.07</v>
          </cell>
          <cell r="AI420">
            <v>67.855625000000003</v>
          </cell>
          <cell r="AJ420">
            <v>135.71125000000001</v>
          </cell>
          <cell r="AK420">
            <v>3121.3587500000003</v>
          </cell>
          <cell r="AL420">
            <v>67.855625000000003</v>
          </cell>
          <cell r="AM420">
            <v>203.56687500000001</v>
          </cell>
          <cell r="AN420">
            <v>3053.5031250000002</v>
          </cell>
          <cell r="AS420">
            <v>0.25</v>
          </cell>
          <cell r="AT420">
            <v>2288.85</v>
          </cell>
        </row>
        <row r="421">
          <cell r="A421" t="str">
            <v>374-61</v>
          </cell>
          <cell r="B421" t="str">
            <v>SUSP ASSY LWR HELICAL 7 3/4</v>
          </cell>
          <cell r="C421" t="str">
            <v>LSA904</v>
          </cell>
          <cell r="D421" t="str">
            <v>54181-102</v>
          </cell>
          <cell r="E421" t="str">
            <v>COCA</v>
          </cell>
          <cell r="F421">
            <v>30</v>
          </cell>
          <cell r="G421">
            <v>1</v>
          </cell>
          <cell r="H421">
            <v>2001</v>
          </cell>
          <cell r="I421">
            <v>0.25</v>
          </cell>
          <cell r="J421">
            <v>4631.57</v>
          </cell>
          <cell r="AI421">
            <v>96.491041666666661</v>
          </cell>
          <cell r="AJ421">
            <v>771.92833333333328</v>
          </cell>
          <cell r="AK421">
            <v>3859.6416666666664</v>
          </cell>
          <cell r="AL421">
            <v>96.491041666666661</v>
          </cell>
          <cell r="AM421">
            <v>868.41937499999995</v>
          </cell>
          <cell r="AN421">
            <v>3763.1506249999998</v>
          </cell>
          <cell r="AS421">
            <v>0.25</v>
          </cell>
          <cell r="AT421">
            <v>4631.57</v>
          </cell>
        </row>
        <row r="422">
          <cell r="A422" t="str">
            <v>374-62</v>
          </cell>
          <cell r="B422" t="str">
            <v>SUSP ASSY LWR HELICAL 7 3/4</v>
          </cell>
          <cell r="D422" t="str">
            <v>54181-102</v>
          </cell>
          <cell r="E422" t="str">
            <v>COCA</v>
          </cell>
          <cell r="F422">
            <v>30</v>
          </cell>
          <cell r="G422">
            <v>6</v>
          </cell>
          <cell r="H422">
            <v>2001</v>
          </cell>
          <cell r="I422">
            <v>0.25</v>
          </cell>
          <cell r="J422">
            <v>4631.57</v>
          </cell>
          <cell r="AI422">
            <v>96.491041666666661</v>
          </cell>
          <cell r="AJ422">
            <v>289.47312499999998</v>
          </cell>
          <cell r="AK422">
            <v>4342.0968749999993</v>
          </cell>
          <cell r="AL422">
            <v>96.491041666666661</v>
          </cell>
          <cell r="AM422">
            <v>385.96416666666664</v>
          </cell>
          <cell r="AN422">
            <v>4245.6058333333331</v>
          </cell>
          <cell r="AS422">
            <v>0.25</v>
          </cell>
          <cell r="AT422">
            <v>4631.57</v>
          </cell>
        </row>
        <row r="423">
          <cell r="A423" t="str">
            <v>374-63</v>
          </cell>
          <cell r="B423" t="str">
            <v>SUSP ASSY LWR HELICAL 7 3/4</v>
          </cell>
          <cell r="C423" t="str">
            <v>LSA814</v>
          </cell>
          <cell r="D423" t="str">
            <v>54181-102</v>
          </cell>
          <cell r="E423" t="str">
            <v>COCA</v>
          </cell>
          <cell r="F423">
            <v>30</v>
          </cell>
          <cell r="G423">
            <v>7</v>
          </cell>
          <cell r="H423">
            <v>2001</v>
          </cell>
          <cell r="I423">
            <v>0.25</v>
          </cell>
          <cell r="J423">
            <v>4631.57</v>
          </cell>
          <cell r="AI423">
            <v>96.491041666666661</v>
          </cell>
          <cell r="AJ423">
            <v>192.98208333333332</v>
          </cell>
          <cell r="AK423">
            <v>4438.5879166666664</v>
          </cell>
          <cell r="AL423">
            <v>96.491041666666661</v>
          </cell>
          <cell r="AM423">
            <v>289.47312499999998</v>
          </cell>
          <cell r="AN423">
            <v>4342.0968749999993</v>
          </cell>
          <cell r="AS423">
            <v>0.25</v>
          </cell>
          <cell r="AT423">
            <v>4631.57</v>
          </cell>
        </row>
        <row r="424">
          <cell r="A424" t="str">
            <v>374-64</v>
          </cell>
          <cell r="B424" t="str">
            <v>SUSP ASSY LWR HELICAL 7 3/4</v>
          </cell>
          <cell r="C424" t="str">
            <v>LSA802</v>
          </cell>
          <cell r="D424" t="str">
            <v>54181-102</v>
          </cell>
          <cell r="E424" t="str">
            <v>COCA</v>
          </cell>
          <cell r="F424">
            <v>30</v>
          </cell>
          <cell r="G424">
            <v>7</v>
          </cell>
          <cell r="H424">
            <v>2001</v>
          </cell>
          <cell r="I424">
            <v>0.25</v>
          </cell>
          <cell r="J424">
            <v>4631.57</v>
          </cell>
          <cell r="AI424">
            <v>96.491041666666661</v>
          </cell>
          <cell r="AJ424">
            <v>192.98208333333332</v>
          </cell>
          <cell r="AK424">
            <v>4438.5879166666664</v>
          </cell>
          <cell r="AL424">
            <v>96.491041666666661</v>
          </cell>
          <cell r="AM424">
            <v>289.47312499999998</v>
          </cell>
          <cell r="AN424">
            <v>4342.0968749999993</v>
          </cell>
          <cell r="AS424">
            <v>0.25</v>
          </cell>
          <cell r="AT424">
            <v>4631.57</v>
          </cell>
        </row>
        <row r="425">
          <cell r="A425" t="str">
            <v>374-65</v>
          </cell>
          <cell r="B425" t="str">
            <v>SUSP ASSY LWR HELICAL 7 3/4</v>
          </cell>
          <cell r="C425" t="str">
            <v>LSA759</v>
          </cell>
          <cell r="D425" t="str">
            <v>54181-102</v>
          </cell>
          <cell r="E425" t="str">
            <v>COCA</v>
          </cell>
          <cell r="F425">
            <v>30</v>
          </cell>
          <cell r="G425">
            <v>7</v>
          </cell>
          <cell r="H425">
            <v>2001</v>
          </cell>
          <cell r="I425">
            <v>0.25</v>
          </cell>
          <cell r="J425">
            <v>4631.57</v>
          </cell>
          <cell r="AI425">
            <v>96.491041666666661</v>
          </cell>
          <cell r="AJ425">
            <v>192.98208333333332</v>
          </cell>
          <cell r="AK425">
            <v>4438.5879166666664</v>
          </cell>
          <cell r="AL425">
            <v>96.491041666666661</v>
          </cell>
          <cell r="AM425">
            <v>289.47312499999998</v>
          </cell>
          <cell r="AN425">
            <v>4342.0968749999993</v>
          </cell>
          <cell r="AS425">
            <v>0.25</v>
          </cell>
          <cell r="AT425">
            <v>4631.57</v>
          </cell>
        </row>
        <row r="426">
          <cell r="A426" t="str">
            <v>374-66</v>
          </cell>
          <cell r="B426" t="str">
            <v>SUSP ASSY LWR HELICAL 7 3/4</v>
          </cell>
          <cell r="D426" t="str">
            <v>54181-102</v>
          </cell>
          <cell r="E426" t="str">
            <v>COCA</v>
          </cell>
          <cell r="F426">
            <v>30</v>
          </cell>
          <cell r="G426">
            <v>9</v>
          </cell>
          <cell r="H426">
            <v>2001</v>
          </cell>
          <cell r="I426">
            <v>0.25</v>
          </cell>
          <cell r="J426">
            <v>4631.57</v>
          </cell>
          <cell r="AI426">
            <v>96.491041666666661</v>
          </cell>
          <cell r="AJ426">
            <v>96.491041666666661</v>
          </cell>
          <cell r="AK426">
            <v>4535.0789583333335</v>
          </cell>
          <cell r="AL426">
            <v>96.491041666666661</v>
          </cell>
          <cell r="AM426">
            <v>192.98208333333332</v>
          </cell>
          <cell r="AN426">
            <v>4438.5879166666664</v>
          </cell>
          <cell r="AS426">
            <v>0.25</v>
          </cell>
          <cell r="AT426">
            <v>4631.57</v>
          </cell>
        </row>
        <row r="427">
          <cell r="A427" t="str">
            <v>374-67</v>
          </cell>
          <cell r="B427" t="str">
            <v>SUSP ASSY LWR HELICAL 7 3/4</v>
          </cell>
          <cell r="D427" t="str">
            <v>54181-102</v>
          </cell>
          <cell r="E427" t="str">
            <v>COCA</v>
          </cell>
          <cell r="F427">
            <v>30</v>
          </cell>
          <cell r="G427">
            <v>9</v>
          </cell>
          <cell r="H427">
            <v>2001</v>
          </cell>
          <cell r="I427">
            <v>0.25</v>
          </cell>
          <cell r="J427">
            <v>4631.57</v>
          </cell>
          <cell r="AI427">
            <v>96.491041666666661</v>
          </cell>
          <cell r="AJ427">
            <v>96.491041666666661</v>
          </cell>
          <cell r="AK427">
            <v>4535.0789583333335</v>
          </cell>
          <cell r="AL427">
            <v>96.491041666666661</v>
          </cell>
          <cell r="AM427">
            <v>192.98208333333332</v>
          </cell>
          <cell r="AN427">
            <v>4438.5879166666664</v>
          </cell>
          <cell r="AS427">
            <v>0.25</v>
          </cell>
          <cell r="AT427">
            <v>4631.57</v>
          </cell>
        </row>
        <row r="428">
          <cell r="A428" t="str">
            <v>374-39</v>
          </cell>
          <cell r="B428" t="str">
            <v>USP ASSY LOWER</v>
          </cell>
          <cell r="C428" t="str">
            <v>LSA 157</v>
          </cell>
          <cell r="D428" t="str">
            <v>54181-101</v>
          </cell>
          <cell r="E428" t="str">
            <v>COCA</v>
          </cell>
          <cell r="F428">
            <v>30</v>
          </cell>
          <cell r="G428">
            <v>12</v>
          </cell>
          <cell r="H428">
            <v>1999</v>
          </cell>
          <cell r="I428">
            <v>0.25</v>
          </cell>
          <cell r="J428">
            <v>5315.41</v>
          </cell>
          <cell r="AI428">
            <v>110.73770833333333</v>
          </cell>
          <cell r="AJ428">
            <v>2325.4918749999997</v>
          </cell>
          <cell r="AK428">
            <v>2989.9181250000001</v>
          </cell>
          <cell r="AL428">
            <v>110.73770833333333</v>
          </cell>
          <cell r="AM428">
            <v>2436.2295833333328</v>
          </cell>
          <cell r="AN428">
            <v>2879.180416666667</v>
          </cell>
          <cell r="AS428">
            <v>0.25</v>
          </cell>
          <cell r="AT428">
            <v>3679.32</v>
          </cell>
        </row>
        <row r="429">
          <cell r="A429">
            <v>271</v>
          </cell>
          <cell r="B429" t="str">
            <v>SUPPORT ROD ASSY  54123-101</v>
          </cell>
          <cell r="C429" t="str">
            <v>SRB 492</v>
          </cell>
          <cell r="D429" t="str">
            <v>54123-101</v>
          </cell>
          <cell r="E429" t="str">
            <v>COCA</v>
          </cell>
          <cell r="F429">
            <v>30</v>
          </cell>
          <cell r="G429">
            <v>12</v>
          </cell>
          <cell r="H429">
            <v>1999</v>
          </cell>
          <cell r="I429">
            <v>0.25</v>
          </cell>
          <cell r="J429">
            <v>5797.88</v>
          </cell>
          <cell r="K429">
            <v>0</v>
          </cell>
          <cell r="L429">
            <v>1570.26</v>
          </cell>
          <cell r="M429">
            <v>4227.62</v>
          </cell>
          <cell r="N429">
            <v>120.78916666666667</v>
          </cell>
          <cell r="O429">
            <v>1691.0491666666667</v>
          </cell>
          <cell r="P429">
            <v>4106.8308333333334</v>
          </cell>
          <cell r="Q429">
            <v>120.78916666666667</v>
          </cell>
          <cell r="R429">
            <v>1811.8383333333334</v>
          </cell>
          <cell r="S429">
            <v>3986.041666666667</v>
          </cell>
          <cell r="T429">
            <v>120.78916666666667</v>
          </cell>
          <cell r="U429">
            <v>1932.6275000000001</v>
          </cell>
          <cell r="V429">
            <v>3865.2525000000001</v>
          </cell>
          <cell r="W429">
            <v>120.78916666666667</v>
          </cell>
          <cell r="X429">
            <v>2053.4166666666665</v>
          </cell>
          <cell r="Y429">
            <v>3744.4633333333336</v>
          </cell>
          <cell r="Z429">
            <v>120.78916666666667</v>
          </cell>
          <cell r="AA429">
            <v>2174.205833333333</v>
          </cell>
          <cell r="AB429">
            <v>3623.6741666666671</v>
          </cell>
          <cell r="AC429">
            <v>120.78916666666667</v>
          </cell>
          <cell r="AD429">
            <v>2294.9949999999994</v>
          </cell>
          <cell r="AE429">
            <v>3502.8850000000007</v>
          </cell>
          <cell r="AF429">
            <v>120.78916666666667</v>
          </cell>
          <cell r="AG429">
            <v>2415.7841666666659</v>
          </cell>
          <cell r="AH429">
            <v>3382.0958333333342</v>
          </cell>
          <cell r="AI429">
            <v>120.78916666666667</v>
          </cell>
          <cell r="AJ429">
            <v>2536.5733333333324</v>
          </cell>
          <cell r="AK429">
            <v>3261.3066666666678</v>
          </cell>
          <cell r="AL429">
            <v>120.78916666666667</v>
          </cell>
          <cell r="AM429">
            <v>2657.3624999999988</v>
          </cell>
          <cell r="AN429">
            <v>3140.5175000000013</v>
          </cell>
          <cell r="AS429">
            <v>0.25</v>
          </cell>
          <cell r="AT429">
            <v>4013.28</v>
          </cell>
          <cell r="AV429">
            <v>1086.93</v>
          </cell>
          <cell r="AW429">
            <v>2926.35</v>
          </cell>
        </row>
        <row r="430">
          <cell r="A430" t="str">
            <v>374-18</v>
          </cell>
          <cell r="B430" t="str">
            <v>SUPPORT ROD ASSY</v>
          </cell>
          <cell r="C430" t="str">
            <v>SRB1255</v>
          </cell>
          <cell r="D430" t="str">
            <v>54123-101</v>
          </cell>
          <cell r="E430" t="str">
            <v>COCA</v>
          </cell>
          <cell r="F430">
            <v>30</v>
          </cell>
          <cell r="G430">
            <v>6</v>
          </cell>
          <cell r="H430">
            <v>2001</v>
          </cell>
          <cell r="I430">
            <v>0.25</v>
          </cell>
          <cell r="J430">
            <v>4717.9799999999996</v>
          </cell>
          <cell r="AI430">
            <v>98.291249999999991</v>
          </cell>
          <cell r="AJ430">
            <v>294.87374999999997</v>
          </cell>
          <cell r="AK430">
            <v>4423.1062499999998</v>
          </cell>
          <cell r="AL430">
            <v>98.291249999999991</v>
          </cell>
          <cell r="AM430">
            <v>393.16499999999996</v>
          </cell>
          <cell r="AN430">
            <v>4324.8149999999996</v>
          </cell>
          <cell r="AS430">
            <v>0.25</v>
          </cell>
          <cell r="AT430">
            <v>4687.47</v>
          </cell>
        </row>
        <row r="431">
          <cell r="A431" t="str">
            <v>374-19</v>
          </cell>
          <cell r="B431" t="str">
            <v>SUPPORT ROD ASSY</v>
          </cell>
          <cell r="C431" t="str">
            <v>SRB2059</v>
          </cell>
          <cell r="D431" t="str">
            <v>54123-101</v>
          </cell>
          <cell r="E431" t="str">
            <v>COCA</v>
          </cell>
          <cell r="F431">
            <v>30</v>
          </cell>
          <cell r="G431">
            <v>6</v>
          </cell>
          <cell r="H431">
            <v>2001</v>
          </cell>
          <cell r="I431">
            <v>0.25</v>
          </cell>
          <cell r="J431">
            <v>4717.9799999999996</v>
          </cell>
          <cell r="AI431">
            <v>98.291249999999991</v>
          </cell>
          <cell r="AJ431">
            <v>294.87374999999997</v>
          </cell>
          <cell r="AK431">
            <v>4423.1062499999998</v>
          </cell>
          <cell r="AL431">
            <v>98.291249999999991</v>
          </cell>
          <cell r="AM431">
            <v>393.16499999999996</v>
          </cell>
          <cell r="AN431">
            <v>4324.8149999999996</v>
          </cell>
          <cell r="AS431">
            <v>0.25</v>
          </cell>
          <cell r="AT431">
            <v>4687.47</v>
          </cell>
        </row>
        <row r="432">
          <cell r="A432" t="str">
            <v>374-20</v>
          </cell>
          <cell r="B432" t="str">
            <v>SUPPORT ROD ASSY</v>
          </cell>
          <cell r="C432" t="str">
            <v>SRB1003</v>
          </cell>
          <cell r="D432" t="str">
            <v>54123-101</v>
          </cell>
          <cell r="E432" t="str">
            <v>COCA</v>
          </cell>
          <cell r="F432">
            <v>30</v>
          </cell>
          <cell r="G432">
            <v>7</v>
          </cell>
          <cell r="H432">
            <v>2001</v>
          </cell>
          <cell r="I432">
            <v>0.25</v>
          </cell>
          <cell r="J432">
            <v>4717.9799999999996</v>
          </cell>
          <cell r="AI432">
            <v>98.291249999999991</v>
          </cell>
          <cell r="AJ432">
            <v>196.58249999999998</v>
          </cell>
          <cell r="AK432">
            <v>4521.3974999999991</v>
          </cell>
          <cell r="AL432">
            <v>98.291249999999991</v>
          </cell>
          <cell r="AM432">
            <v>294.87374999999997</v>
          </cell>
          <cell r="AN432">
            <v>4423.1062499999998</v>
          </cell>
          <cell r="AS432">
            <v>0.25</v>
          </cell>
          <cell r="AT432">
            <v>4687.47</v>
          </cell>
        </row>
        <row r="433">
          <cell r="A433" t="str">
            <v>374-21</v>
          </cell>
          <cell r="B433" t="str">
            <v>SUPPORT ROD ASSY</v>
          </cell>
          <cell r="C433" t="str">
            <v>SRB2099</v>
          </cell>
          <cell r="D433" t="str">
            <v>54123-101</v>
          </cell>
          <cell r="E433" t="str">
            <v>COCA</v>
          </cell>
          <cell r="F433">
            <v>30</v>
          </cell>
          <cell r="G433">
            <v>7</v>
          </cell>
          <cell r="H433">
            <v>2001</v>
          </cell>
          <cell r="I433">
            <v>0.25</v>
          </cell>
          <cell r="J433">
            <v>4717.9799999999996</v>
          </cell>
          <cell r="AI433">
            <v>98.291249999999991</v>
          </cell>
          <cell r="AJ433">
            <v>196.58249999999998</v>
          </cell>
          <cell r="AK433">
            <v>4521.3974999999991</v>
          </cell>
          <cell r="AL433">
            <v>98.291249999999991</v>
          </cell>
          <cell r="AM433">
            <v>294.87374999999997</v>
          </cell>
          <cell r="AN433">
            <v>4423.1062499999998</v>
          </cell>
          <cell r="AS433">
            <v>0.25</v>
          </cell>
          <cell r="AT433">
            <v>4687.47</v>
          </cell>
        </row>
        <row r="434">
          <cell r="A434" t="str">
            <v>374-22</v>
          </cell>
          <cell r="B434" t="str">
            <v>SUPPORT ROD ASSY</v>
          </cell>
          <cell r="C434" t="str">
            <v>SRB76</v>
          </cell>
          <cell r="D434" t="str">
            <v>54123-101</v>
          </cell>
          <cell r="E434" t="str">
            <v>COCA</v>
          </cell>
          <cell r="F434">
            <v>30</v>
          </cell>
          <cell r="G434">
            <v>7</v>
          </cell>
          <cell r="H434">
            <v>2001</v>
          </cell>
          <cell r="I434">
            <v>0.25</v>
          </cell>
          <cell r="J434">
            <v>4717.9799999999996</v>
          </cell>
          <cell r="AI434">
            <v>98.291249999999991</v>
          </cell>
          <cell r="AJ434">
            <v>196.58249999999998</v>
          </cell>
          <cell r="AK434">
            <v>4521.3974999999991</v>
          </cell>
          <cell r="AL434">
            <v>98.291249999999991</v>
          </cell>
          <cell r="AM434">
            <v>294.87374999999997</v>
          </cell>
          <cell r="AN434">
            <v>4423.1062499999998</v>
          </cell>
          <cell r="AS434">
            <v>0.25</v>
          </cell>
          <cell r="AT434">
            <v>4687.47</v>
          </cell>
        </row>
        <row r="435">
          <cell r="A435" t="str">
            <v>374-23</v>
          </cell>
          <cell r="B435" t="str">
            <v>SUPPORT ROD ASSY</v>
          </cell>
          <cell r="C435" t="str">
            <v>SRB1921</v>
          </cell>
          <cell r="D435" t="str">
            <v>54123-101</v>
          </cell>
          <cell r="E435" t="str">
            <v>COCA</v>
          </cell>
          <cell r="F435">
            <v>30</v>
          </cell>
          <cell r="G435">
            <v>8</v>
          </cell>
          <cell r="H435">
            <v>2001</v>
          </cell>
          <cell r="I435">
            <v>0.25</v>
          </cell>
          <cell r="J435">
            <v>4717.9799999999996</v>
          </cell>
          <cell r="AI435">
            <v>98.291249999999991</v>
          </cell>
          <cell r="AJ435">
            <v>98.291249999999991</v>
          </cell>
          <cell r="AK435">
            <v>4619.6887499999993</v>
          </cell>
          <cell r="AL435">
            <v>98.291249999999991</v>
          </cell>
          <cell r="AM435">
            <v>196.58249999999998</v>
          </cell>
          <cell r="AN435">
            <v>4521.3974999999991</v>
          </cell>
          <cell r="AS435">
            <v>0.25</v>
          </cell>
          <cell r="AT435">
            <v>4687.47</v>
          </cell>
        </row>
        <row r="436">
          <cell r="A436" t="str">
            <v>374-24</v>
          </cell>
          <cell r="B436" t="str">
            <v>SUPPORT ROD ASSY</v>
          </cell>
          <cell r="C436" t="str">
            <v>SRB1870</v>
          </cell>
          <cell r="D436" t="str">
            <v>54123-101</v>
          </cell>
          <cell r="E436" t="str">
            <v>COCA</v>
          </cell>
          <cell r="F436">
            <v>30</v>
          </cell>
          <cell r="G436">
            <v>8</v>
          </cell>
          <cell r="H436">
            <v>2001</v>
          </cell>
          <cell r="I436">
            <v>0.25</v>
          </cell>
          <cell r="J436">
            <v>4717.9799999999996</v>
          </cell>
          <cell r="AI436">
            <v>98.291249999999991</v>
          </cell>
          <cell r="AJ436">
            <v>98.291249999999991</v>
          </cell>
          <cell r="AK436">
            <v>4619.6887499999993</v>
          </cell>
          <cell r="AL436">
            <v>98.291249999999991</v>
          </cell>
          <cell r="AM436">
            <v>196.58249999999998</v>
          </cell>
          <cell r="AN436">
            <v>4521.3974999999991</v>
          </cell>
          <cell r="AS436">
            <v>0.25</v>
          </cell>
          <cell r="AT436">
            <v>4687.47</v>
          </cell>
        </row>
        <row r="437">
          <cell r="A437" t="str">
            <v>374-25</v>
          </cell>
          <cell r="B437" t="str">
            <v>SUPPORT ROD ASSY</v>
          </cell>
          <cell r="C437" t="str">
            <v>SRB1296</v>
          </cell>
          <cell r="D437" t="str">
            <v>54123-101</v>
          </cell>
          <cell r="E437" t="str">
            <v>COCA</v>
          </cell>
          <cell r="F437">
            <v>30</v>
          </cell>
          <cell r="G437">
            <v>8</v>
          </cell>
          <cell r="H437">
            <v>2001</v>
          </cell>
          <cell r="I437">
            <v>0.25</v>
          </cell>
          <cell r="J437">
            <v>4717.9799999999996</v>
          </cell>
          <cell r="AI437">
            <v>98.291249999999991</v>
          </cell>
          <cell r="AJ437">
            <v>98.291249999999991</v>
          </cell>
          <cell r="AK437">
            <v>4619.6887499999993</v>
          </cell>
          <cell r="AL437">
            <v>98.291249999999991</v>
          </cell>
          <cell r="AM437">
            <v>196.58249999999998</v>
          </cell>
          <cell r="AN437">
            <v>4521.3974999999991</v>
          </cell>
          <cell r="AS437">
            <v>0.25</v>
          </cell>
          <cell r="AT437">
            <v>4687.47</v>
          </cell>
        </row>
        <row r="438">
          <cell r="A438" t="str">
            <v>374-59</v>
          </cell>
          <cell r="B438" t="str">
            <v>SUPPORT ROD ASSY SENSOR &amp; GAMMA</v>
          </cell>
          <cell r="C438" t="str">
            <v>10022005</v>
          </cell>
          <cell r="D438" t="str">
            <v>54123-101</v>
          </cell>
          <cell r="E438" t="str">
            <v>COCA</v>
          </cell>
          <cell r="F438">
            <v>30</v>
          </cell>
          <cell r="G438">
            <v>4</v>
          </cell>
          <cell r="H438">
            <v>2001</v>
          </cell>
          <cell r="I438">
            <v>0.25</v>
          </cell>
          <cell r="J438">
            <v>5058.2299999999996</v>
          </cell>
          <cell r="AI438">
            <v>105.37979166666666</v>
          </cell>
          <cell r="AJ438">
            <v>526.89895833333333</v>
          </cell>
          <cell r="AK438">
            <v>4531.3310416666664</v>
          </cell>
          <cell r="AL438">
            <v>105.37979166666666</v>
          </cell>
          <cell r="AM438">
            <v>632.27874999999995</v>
          </cell>
          <cell r="AN438">
            <v>4425.9512500000001</v>
          </cell>
          <cell r="AS438">
            <v>0.25</v>
          </cell>
          <cell r="AT438">
            <v>5058.2299999999996</v>
          </cell>
        </row>
        <row r="439">
          <cell r="A439" t="str">
            <v>374-60</v>
          </cell>
          <cell r="B439" t="str">
            <v>SUPPORT ROD ASSY SENSOR &amp; GAMMA</v>
          </cell>
          <cell r="C439" t="str">
            <v>10022004</v>
          </cell>
          <cell r="D439" t="str">
            <v>54123-101</v>
          </cell>
          <cell r="E439" t="str">
            <v>COCA</v>
          </cell>
          <cell r="F439">
            <v>30</v>
          </cell>
          <cell r="G439">
            <v>4</v>
          </cell>
          <cell r="H439">
            <v>2001</v>
          </cell>
          <cell r="I439">
            <v>0.25</v>
          </cell>
          <cell r="J439">
            <v>5058.2299999999996</v>
          </cell>
          <cell r="AI439">
            <v>105.37979166666666</v>
          </cell>
          <cell r="AJ439">
            <v>526.89895833333333</v>
          </cell>
          <cell r="AK439">
            <v>4531.3310416666664</v>
          </cell>
          <cell r="AL439">
            <v>105.37979166666666</v>
          </cell>
          <cell r="AM439">
            <v>632.27874999999995</v>
          </cell>
          <cell r="AN439">
            <v>4425.9512500000001</v>
          </cell>
          <cell r="AS439">
            <v>0.25</v>
          </cell>
          <cell r="AT439">
            <v>5058.2299999999996</v>
          </cell>
        </row>
        <row r="440">
          <cell r="A440" t="str">
            <v>374-16</v>
          </cell>
          <cell r="B440" t="str">
            <v>SUB SAVER NON MAG 8 1/4 LWS</v>
          </cell>
          <cell r="C440" t="str">
            <v>10030800</v>
          </cell>
          <cell r="D440" t="str">
            <v>54107-101</v>
          </cell>
          <cell r="E440" t="str">
            <v>COCA</v>
          </cell>
          <cell r="F440">
            <v>30</v>
          </cell>
          <cell r="G440">
            <v>7</v>
          </cell>
          <cell r="H440">
            <v>2001</v>
          </cell>
          <cell r="I440">
            <v>0.25</v>
          </cell>
          <cell r="J440">
            <v>1407.54</v>
          </cell>
          <cell r="AI440">
            <v>29.32375</v>
          </cell>
          <cell r="AJ440">
            <v>58.647500000000001</v>
          </cell>
          <cell r="AK440">
            <v>1348.8924999999999</v>
          </cell>
          <cell r="AL440">
            <v>29.32375</v>
          </cell>
          <cell r="AM440">
            <v>87.971249999999998</v>
          </cell>
          <cell r="AN440">
            <v>1319.5687499999999</v>
          </cell>
          <cell r="AS440">
            <v>0.25</v>
          </cell>
          <cell r="AT440">
            <v>1210.44</v>
          </cell>
        </row>
        <row r="441">
          <cell r="A441" t="str">
            <v>374-17</v>
          </cell>
          <cell r="B441" t="str">
            <v>SUB SAVER NON MAG 8 1/4 LWS</v>
          </cell>
          <cell r="C441" t="str">
            <v>10030801</v>
          </cell>
          <cell r="D441" t="str">
            <v>54107-101</v>
          </cell>
          <cell r="E441" t="str">
            <v>COCA</v>
          </cell>
          <cell r="F441">
            <v>30</v>
          </cell>
          <cell r="G441">
            <v>7</v>
          </cell>
          <cell r="H441">
            <v>2001</v>
          </cell>
          <cell r="I441">
            <v>0.25</v>
          </cell>
          <cell r="J441">
            <v>1407.54</v>
          </cell>
          <cell r="AI441">
            <v>29.32375</v>
          </cell>
          <cell r="AJ441">
            <v>58.647500000000001</v>
          </cell>
          <cell r="AK441">
            <v>1348.8924999999999</v>
          </cell>
          <cell r="AL441">
            <v>29.32375</v>
          </cell>
          <cell r="AM441">
            <v>87.971249999999998</v>
          </cell>
          <cell r="AN441">
            <v>1319.5687499999999</v>
          </cell>
          <cell r="AS441">
            <v>0.25</v>
          </cell>
          <cell r="AT441">
            <v>1210.44</v>
          </cell>
        </row>
        <row r="442">
          <cell r="A442" t="str">
            <v>374-58</v>
          </cell>
          <cell r="B442" t="str">
            <v>SUB,NMAG 6-3/4 SRIG (BOX/PIN) 6.75 x 3.50 SRIG TO MPR SUB</v>
          </cell>
          <cell r="C442" t="str">
            <v>10002220</v>
          </cell>
          <cell r="D442" t="str">
            <v>53484-001</v>
          </cell>
          <cell r="E442" t="str">
            <v>COCA</v>
          </cell>
          <cell r="F442">
            <v>30</v>
          </cell>
          <cell r="G442">
            <v>8</v>
          </cell>
          <cell r="H442">
            <v>2001</v>
          </cell>
          <cell r="I442">
            <v>0.25</v>
          </cell>
          <cell r="J442">
            <v>9386.75</v>
          </cell>
          <cell r="AI442">
            <v>195.55729166666666</v>
          </cell>
          <cell r="AJ442">
            <v>195.55729166666666</v>
          </cell>
          <cell r="AK442">
            <v>9191.1927083333339</v>
          </cell>
          <cell r="AL442">
            <v>195.55729166666666</v>
          </cell>
          <cell r="AM442">
            <v>391.11458333333331</v>
          </cell>
          <cell r="AN442">
            <v>8995.6354166666661</v>
          </cell>
          <cell r="AS442">
            <v>0.25</v>
          </cell>
          <cell r="AT442">
            <v>9386.75</v>
          </cell>
        </row>
        <row r="443">
          <cell r="A443" t="str">
            <v>374-57</v>
          </cell>
          <cell r="B443" t="str">
            <v>SUB LOWER 6 3/4 LWS 10262</v>
          </cell>
          <cell r="C443" t="str">
            <v>10262</v>
          </cell>
          <cell r="D443" t="str">
            <v>52339-001</v>
          </cell>
          <cell r="E443" t="str">
            <v>COCA</v>
          </cell>
          <cell r="F443">
            <v>30</v>
          </cell>
          <cell r="G443">
            <v>7</v>
          </cell>
          <cell r="H443">
            <v>2001</v>
          </cell>
          <cell r="I443">
            <v>0.25</v>
          </cell>
          <cell r="J443">
            <v>4934.01</v>
          </cell>
          <cell r="AI443">
            <v>102.791875</v>
          </cell>
          <cell r="AJ443">
            <v>205.58375000000001</v>
          </cell>
          <cell r="AK443">
            <v>4728.4262500000004</v>
          </cell>
          <cell r="AL443">
            <v>102.791875</v>
          </cell>
          <cell r="AM443">
            <v>308.37562500000001</v>
          </cell>
          <cell r="AN443">
            <v>4625.6343750000005</v>
          </cell>
          <cell r="AS443">
            <v>0.25</v>
          </cell>
          <cell r="AT443">
            <v>4934.01</v>
          </cell>
        </row>
        <row r="444">
          <cell r="A444" t="str">
            <v>374-13</v>
          </cell>
          <cell r="B444" t="str">
            <v>RGT 2002 ELECTRICAL ASSY LW</v>
          </cell>
          <cell r="C444" t="str">
            <v>N/A</v>
          </cell>
          <cell r="D444" t="str">
            <v>52305-101</v>
          </cell>
          <cell r="E444" t="str">
            <v>COCA</v>
          </cell>
          <cell r="F444">
            <v>30</v>
          </cell>
          <cell r="G444">
            <v>10</v>
          </cell>
          <cell r="H444">
            <v>2000</v>
          </cell>
          <cell r="I444">
            <v>0.25</v>
          </cell>
          <cell r="J444">
            <v>3771.22</v>
          </cell>
          <cell r="AI444">
            <v>78.567083333333329</v>
          </cell>
          <cell r="AJ444">
            <v>864.23791666666659</v>
          </cell>
          <cell r="AK444">
            <v>2906.9820833333333</v>
          </cell>
          <cell r="AL444">
            <v>78.567083333333329</v>
          </cell>
          <cell r="AM444">
            <v>942.80499999999995</v>
          </cell>
          <cell r="AN444">
            <v>2828.415</v>
          </cell>
          <cell r="AS444">
            <v>0.25</v>
          </cell>
          <cell r="AT444">
            <v>3593.5</v>
          </cell>
        </row>
        <row r="445">
          <cell r="A445" t="str">
            <v>374-14</v>
          </cell>
          <cell r="B445" t="str">
            <v>RGT 2002 ELECTRICAL ASSY LW</v>
          </cell>
          <cell r="C445" t="str">
            <v>N/A</v>
          </cell>
          <cell r="D445" t="str">
            <v>52305-101</v>
          </cell>
          <cell r="E445" t="str">
            <v>COCA</v>
          </cell>
          <cell r="F445">
            <v>30</v>
          </cell>
          <cell r="G445">
            <v>10</v>
          </cell>
          <cell r="H445">
            <v>2000</v>
          </cell>
          <cell r="I445">
            <v>0.25</v>
          </cell>
          <cell r="J445">
            <v>3771.22</v>
          </cell>
          <cell r="AI445">
            <v>78.567083333333329</v>
          </cell>
          <cell r="AJ445">
            <v>864.23791666666659</v>
          </cell>
          <cell r="AK445">
            <v>2906.9820833333333</v>
          </cell>
          <cell r="AL445">
            <v>78.567083333333329</v>
          </cell>
          <cell r="AM445">
            <v>942.80499999999995</v>
          </cell>
          <cell r="AN445">
            <v>2828.415</v>
          </cell>
          <cell r="AS445">
            <v>0.25</v>
          </cell>
          <cell r="AT445">
            <v>3593.5</v>
          </cell>
        </row>
        <row r="446">
          <cell r="A446" t="str">
            <v>374-56</v>
          </cell>
          <cell r="B446" t="str">
            <v>ELECTRICAL ASSY LW COVER COIL</v>
          </cell>
          <cell r="C446" t="str">
            <v>RGT 5126</v>
          </cell>
          <cell r="D446" t="str">
            <v>52305-101</v>
          </cell>
          <cell r="E446" t="str">
            <v>COCA</v>
          </cell>
          <cell r="F446">
            <v>30</v>
          </cell>
          <cell r="G446">
            <v>3</v>
          </cell>
          <cell r="H446">
            <v>2001</v>
          </cell>
          <cell r="I446">
            <v>0.25</v>
          </cell>
          <cell r="J446">
            <v>7596.74</v>
          </cell>
          <cell r="AI446">
            <v>158.26541666666665</v>
          </cell>
          <cell r="AJ446">
            <v>949.59249999999997</v>
          </cell>
          <cell r="AK446">
            <v>6647.1475</v>
          </cell>
          <cell r="AL446">
            <v>158.26541666666665</v>
          </cell>
          <cell r="AM446">
            <v>1107.8579166666666</v>
          </cell>
          <cell r="AN446">
            <v>6488.882083333333</v>
          </cell>
          <cell r="AS446">
            <v>0.25</v>
          </cell>
          <cell r="AT446">
            <v>7596.74</v>
          </cell>
        </row>
        <row r="447">
          <cell r="A447" t="str">
            <v>374-9</v>
          </cell>
          <cell r="B447" t="str">
            <v>CONNECTOR ASSY DATA DUMP</v>
          </cell>
          <cell r="C447" t="str">
            <v>N/A</v>
          </cell>
          <cell r="D447" t="str">
            <v>52025-101</v>
          </cell>
          <cell r="E447" t="str">
            <v>COCA</v>
          </cell>
          <cell r="F447">
            <v>30</v>
          </cell>
          <cell r="G447">
            <v>12</v>
          </cell>
          <cell r="H447">
            <v>2000</v>
          </cell>
          <cell r="I447">
            <v>0.25</v>
          </cell>
          <cell r="J447">
            <v>349.63</v>
          </cell>
          <cell r="AI447">
            <v>7.2839583333333335</v>
          </cell>
          <cell r="AJ447">
            <v>65.555625000000006</v>
          </cell>
          <cell r="AK447">
            <v>284.07437499999997</v>
          </cell>
          <cell r="AL447">
            <v>7.2839583333333335</v>
          </cell>
          <cell r="AM447">
            <v>72.839583333333337</v>
          </cell>
          <cell r="AN447">
            <v>276.79041666666666</v>
          </cell>
          <cell r="AS447">
            <v>0.25</v>
          </cell>
          <cell r="AT447">
            <v>349.63</v>
          </cell>
        </row>
        <row r="448">
          <cell r="A448" t="str">
            <v>374-10</v>
          </cell>
          <cell r="B448" t="str">
            <v>CONNECTOR ASSY DATA DUMP</v>
          </cell>
          <cell r="C448" t="str">
            <v>N/A</v>
          </cell>
          <cell r="D448" t="str">
            <v>52025-101</v>
          </cell>
          <cell r="E448" t="str">
            <v>COCA</v>
          </cell>
          <cell r="F448">
            <v>30</v>
          </cell>
          <cell r="G448">
            <v>12</v>
          </cell>
          <cell r="H448">
            <v>2000</v>
          </cell>
          <cell r="I448">
            <v>0.25</v>
          </cell>
          <cell r="J448">
            <v>349.63</v>
          </cell>
          <cell r="AI448">
            <v>7.2839583333333335</v>
          </cell>
          <cell r="AJ448">
            <v>65.555625000000006</v>
          </cell>
          <cell r="AK448">
            <v>284.07437499999997</v>
          </cell>
          <cell r="AL448">
            <v>7.2839583333333335</v>
          </cell>
          <cell r="AM448">
            <v>72.839583333333337</v>
          </cell>
          <cell r="AN448">
            <v>276.79041666666666</v>
          </cell>
          <cell r="AS448">
            <v>0.25</v>
          </cell>
          <cell r="AT448">
            <v>349.63</v>
          </cell>
        </row>
        <row r="449">
          <cell r="A449" t="str">
            <v>374-11</v>
          </cell>
          <cell r="B449" t="str">
            <v>CONNECTOR ASSY DATA DUMP</v>
          </cell>
          <cell r="C449" t="str">
            <v>N/A</v>
          </cell>
          <cell r="D449" t="str">
            <v>52025-101</v>
          </cell>
          <cell r="E449" t="str">
            <v>COCA</v>
          </cell>
          <cell r="F449">
            <v>30</v>
          </cell>
          <cell r="G449">
            <v>12</v>
          </cell>
          <cell r="H449">
            <v>2000</v>
          </cell>
          <cell r="I449">
            <v>0.25</v>
          </cell>
          <cell r="J449">
            <v>349.63</v>
          </cell>
          <cell r="AI449">
            <v>7.2839583333333335</v>
          </cell>
          <cell r="AJ449">
            <v>65.555625000000006</v>
          </cell>
          <cell r="AK449">
            <v>284.07437499999997</v>
          </cell>
          <cell r="AL449">
            <v>7.2839583333333335</v>
          </cell>
          <cell r="AM449">
            <v>72.839583333333337</v>
          </cell>
          <cell r="AN449">
            <v>276.79041666666666</v>
          </cell>
          <cell r="AS449">
            <v>0.25</v>
          </cell>
          <cell r="AT449">
            <v>349.63</v>
          </cell>
        </row>
        <row r="450">
          <cell r="A450" t="str">
            <v>374-12</v>
          </cell>
          <cell r="B450" t="str">
            <v>CONNECTOR ASSY DATA DUMP</v>
          </cell>
          <cell r="C450" t="str">
            <v>N/A</v>
          </cell>
          <cell r="D450" t="str">
            <v>52025-101</v>
          </cell>
          <cell r="E450" t="str">
            <v>COCA</v>
          </cell>
          <cell r="F450">
            <v>30</v>
          </cell>
          <cell r="G450">
            <v>12</v>
          </cell>
          <cell r="H450">
            <v>2000</v>
          </cell>
          <cell r="I450">
            <v>0.25</v>
          </cell>
          <cell r="J450">
            <v>349.63</v>
          </cell>
          <cell r="AI450">
            <v>7.2839583333333335</v>
          </cell>
          <cell r="AJ450">
            <v>65.555625000000006</v>
          </cell>
          <cell r="AK450">
            <v>284.07437499999997</v>
          </cell>
          <cell r="AL450">
            <v>7.2839583333333335</v>
          </cell>
          <cell r="AM450">
            <v>72.839583333333337</v>
          </cell>
          <cell r="AN450">
            <v>276.79041666666666</v>
          </cell>
          <cell r="AS450">
            <v>0.25</v>
          </cell>
          <cell r="AT450">
            <v>349.63</v>
          </cell>
        </row>
        <row r="451">
          <cell r="A451" t="str">
            <v>374-42</v>
          </cell>
          <cell r="B451" t="str">
            <v>CONNECTOR ASSY,DATADUMP-6.75</v>
          </cell>
          <cell r="C451" t="str">
            <v>N/A</v>
          </cell>
          <cell r="D451" t="str">
            <v>52025-101</v>
          </cell>
          <cell r="E451" t="str">
            <v>COCA</v>
          </cell>
          <cell r="F451">
            <v>30</v>
          </cell>
          <cell r="G451">
            <v>1</v>
          </cell>
          <cell r="H451">
            <v>2001</v>
          </cell>
          <cell r="I451">
            <v>0.25</v>
          </cell>
          <cell r="J451">
            <v>571.07000000000005</v>
          </cell>
          <cell r="AI451">
            <v>11.897291666666668</v>
          </cell>
          <cell r="AJ451">
            <v>95.178333333333342</v>
          </cell>
          <cell r="AK451">
            <v>475.89166666666671</v>
          </cell>
          <cell r="AL451">
            <v>11.897291666666668</v>
          </cell>
          <cell r="AM451">
            <v>107.075625</v>
          </cell>
          <cell r="AN451">
            <v>463.99437500000005</v>
          </cell>
          <cell r="AS451">
            <v>0.25</v>
          </cell>
          <cell r="AT451">
            <v>571.07000000000005</v>
          </cell>
        </row>
        <row r="452">
          <cell r="A452" t="str">
            <v>374-43</v>
          </cell>
          <cell r="B452" t="str">
            <v>CONNECTOR ASSY,DATADUMP-6.75</v>
          </cell>
          <cell r="C452" t="str">
            <v>N/A</v>
          </cell>
          <cell r="D452" t="str">
            <v>52025-101</v>
          </cell>
          <cell r="E452" t="str">
            <v>COCA</v>
          </cell>
          <cell r="F452">
            <v>30</v>
          </cell>
          <cell r="G452">
            <v>1</v>
          </cell>
          <cell r="H452">
            <v>2001</v>
          </cell>
          <cell r="I452">
            <v>0.25</v>
          </cell>
          <cell r="J452">
            <v>571.07000000000005</v>
          </cell>
          <cell r="AI452">
            <v>11.897291666666668</v>
          </cell>
          <cell r="AJ452">
            <v>95.178333333333342</v>
          </cell>
          <cell r="AK452">
            <v>475.89166666666671</v>
          </cell>
          <cell r="AL452">
            <v>11.897291666666668</v>
          </cell>
          <cell r="AM452">
            <v>107.075625</v>
          </cell>
          <cell r="AN452">
            <v>463.99437500000005</v>
          </cell>
          <cell r="AS452">
            <v>0.25</v>
          </cell>
          <cell r="AT452">
            <v>571.07000000000005</v>
          </cell>
        </row>
        <row r="453">
          <cell r="A453" t="str">
            <v>374-44</v>
          </cell>
          <cell r="B453" t="str">
            <v>CONNECTOR ASSY,DATADUMP-6.75</v>
          </cell>
          <cell r="C453" t="str">
            <v>N/A</v>
          </cell>
          <cell r="D453" t="str">
            <v>52025-101</v>
          </cell>
          <cell r="E453" t="str">
            <v>COCA</v>
          </cell>
          <cell r="F453">
            <v>30</v>
          </cell>
          <cell r="G453">
            <v>1</v>
          </cell>
          <cell r="H453">
            <v>2001</v>
          </cell>
          <cell r="I453">
            <v>0.25</v>
          </cell>
          <cell r="J453">
            <v>571.07000000000005</v>
          </cell>
          <cell r="AI453">
            <v>11.897291666666668</v>
          </cell>
          <cell r="AJ453">
            <v>95.178333333333342</v>
          </cell>
          <cell r="AK453">
            <v>475.89166666666671</v>
          </cell>
          <cell r="AL453">
            <v>11.897291666666668</v>
          </cell>
          <cell r="AM453">
            <v>107.075625</v>
          </cell>
          <cell r="AN453">
            <v>463.99437500000005</v>
          </cell>
          <cell r="AS453">
            <v>0.25</v>
          </cell>
          <cell r="AT453">
            <v>571.07000000000005</v>
          </cell>
        </row>
        <row r="454">
          <cell r="A454" t="str">
            <v>374-45</v>
          </cell>
          <cell r="B454" t="str">
            <v>CONNECTOR ASSY,DATADUMP-6.75</v>
          </cell>
          <cell r="C454" t="str">
            <v>N/A</v>
          </cell>
          <cell r="D454" t="str">
            <v>52025-101</v>
          </cell>
          <cell r="E454" t="str">
            <v>COCA</v>
          </cell>
          <cell r="F454">
            <v>30</v>
          </cell>
          <cell r="G454">
            <v>1</v>
          </cell>
          <cell r="H454">
            <v>2001</v>
          </cell>
          <cell r="I454">
            <v>0.25</v>
          </cell>
          <cell r="J454">
            <v>571.07000000000005</v>
          </cell>
          <cell r="AI454">
            <v>11.897291666666668</v>
          </cell>
          <cell r="AJ454">
            <v>95.178333333333342</v>
          </cell>
          <cell r="AK454">
            <v>475.89166666666671</v>
          </cell>
          <cell r="AL454">
            <v>11.897291666666668</v>
          </cell>
          <cell r="AM454">
            <v>107.075625</v>
          </cell>
          <cell r="AN454">
            <v>463.99437500000005</v>
          </cell>
          <cell r="AS454">
            <v>0.25</v>
          </cell>
          <cell r="AT454">
            <v>571.07000000000005</v>
          </cell>
        </row>
        <row r="455">
          <cell r="A455" t="str">
            <v>374-46</v>
          </cell>
          <cell r="B455" t="str">
            <v>CONNECTOR ASSY,DATADUMP-6.75</v>
          </cell>
          <cell r="C455" t="str">
            <v>N/A</v>
          </cell>
          <cell r="D455" t="str">
            <v>52025-101</v>
          </cell>
          <cell r="E455" t="str">
            <v>COCA</v>
          </cell>
          <cell r="F455">
            <v>30</v>
          </cell>
          <cell r="G455">
            <v>1</v>
          </cell>
          <cell r="H455">
            <v>2001</v>
          </cell>
          <cell r="I455">
            <v>0.25</v>
          </cell>
          <cell r="J455">
            <v>571.07000000000005</v>
          </cell>
          <cell r="AI455">
            <v>11.897291666666668</v>
          </cell>
          <cell r="AJ455">
            <v>95.178333333333342</v>
          </cell>
          <cell r="AK455">
            <v>475.89166666666671</v>
          </cell>
          <cell r="AL455">
            <v>11.897291666666668</v>
          </cell>
          <cell r="AM455">
            <v>107.075625</v>
          </cell>
          <cell r="AN455">
            <v>463.99437500000005</v>
          </cell>
          <cell r="AS455">
            <v>0.25</v>
          </cell>
          <cell r="AT455">
            <v>571.07000000000005</v>
          </cell>
        </row>
        <row r="456">
          <cell r="A456" t="str">
            <v>374-47</v>
          </cell>
          <cell r="B456" t="str">
            <v>CONNECTOR ASSY,DATADUMP-6.75</v>
          </cell>
          <cell r="C456" t="str">
            <v>N/A</v>
          </cell>
          <cell r="D456" t="str">
            <v>52025-101</v>
          </cell>
          <cell r="E456" t="str">
            <v>COCA</v>
          </cell>
          <cell r="F456">
            <v>30</v>
          </cell>
          <cell r="G456">
            <v>1</v>
          </cell>
          <cell r="H456">
            <v>2001</v>
          </cell>
          <cell r="I456">
            <v>0.25</v>
          </cell>
          <cell r="J456">
            <v>571.07000000000005</v>
          </cell>
          <cell r="AI456">
            <v>11.897291666666668</v>
          </cell>
          <cell r="AJ456">
            <v>95.178333333333342</v>
          </cell>
          <cell r="AK456">
            <v>475.89166666666671</v>
          </cell>
          <cell r="AL456">
            <v>11.897291666666668</v>
          </cell>
          <cell r="AM456">
            <v>107.075625</v>
          </cell>
          <cell r="AN456">
            <v>463.99437500000005</v>
          </cell>
          <cell r="AS456">
            <v>0.25</v>
          </cell>
          <cell r="AT456">
            <v>571.07000000000005</v>
          </cell>
        </row>
        <row r="457">
          <cell r="A457" t="str">
            <v>374-48</v>
          </cell>
          <cell r="B457" t="str">
            <v>CONNECTOR ASSY,DATADUMP-6.75</v>
          </cell>
          <cell r="C457" t="str">
            <v>N/A</v>
          </cell>
          <cell r="D457" t="str">
            <v>52025-101</v>
          </cell>
          <cell r="E457" t="str">
            <v>COCA</v>
          </cell>
          <cell r="F457">
            <v>30</v>
          </cell>
          <cell r="G457">
            <v>1</v>
          </cell>
          <cell r="H457">
            <v>2001</v>
          </cell>
          <cell r="I457">
            <v>0.25</v>
          </cell>
          <cell r="J457">
            <v>571.07000000000005</v>
          </cell>
          <cell r="AI457">
            <v>11.897291666666668</v>
          </cell>
          <cell r="AJ457">
            <v>95.178333333333342</v>
          </cell>
          <cell r="AK457">
            <v>475.89166666666671</v>
          </cell>
          <cell r="AL457">
            <v>11.897291666666668</v>
          </cell>
          <cell r="AM457">
            <v>107.075625</v>
          </cell>
          <cell r="AN457">
            <v>463.99437500000005</v>
          </cell>
          <cell r="AS457">
            <v>0.25</v>
          </cell>
          <cell r="AT457">
            <v>571.07000000000005</v>
          </cell>
        </row>
        <row r="458">
          <cell r="A458" t="str">
            <v>374-49</v>
          </cell>
          <cell r="B458" t="str">
            <v>CONNECTOR ASSY,DATADUMP-6.75</v>
          </cell>
          <cell r="C458" t="str">
            <v>N/A</v>
          </cell>
          <cell r="D458" t="str">
            <v>52025-101</v>
          </cell>
          <cell r="E458" t="str">
            <v>COCA</v>
          </cell>
          <cell r="F458">
            <v>30</v>
          </cell>
          <cell r="G458">
            <v>1</v>
          </cell>
          <cell r="H458">
            <v>2001</v>
          </cell>
          <cell r="I458">
            <v>0.25</v>
          </cell>
          <cell r="J458">
            <v>571.07000000000005</v>
          </cell>
          <cell r="AI458">
            <v>11.897291666666668</v>
          </cell>
          <cell r="AJ458">
            <v>95.178333333333342</v>
          </cell>
          <cell r="AK458">
            <v>475.89166666666671</v>
          </cell>
          <cell r="AL458">
            <v>11.897291666666668</v>
          </cell>
          <cell r="AM458">
            <v>107.075625</v>
          </cell>
          <cell r="AN458">
            <v>463.99437500000005</v>
          </cell>
          <cell r="AS458">
            <v>0.25</v>
          </cell>
          <cell r="AT458">
            <v>571.07000000000005</v>
          </cell>
        </row>
        <row r="459">
          <cell r="A459" t="str">
            <v>374-50</v>
          </cell>
          <cell r="B459" t="str">
            <v>CONNECTOR ASSY,DATADUMP-6.75</v>
          </cell>
          <cell r="C459" t="str">
            <v>N/A</v>
          </cell>
          <cell r="D459" t="str">
            <v>52025-101</v>
          </cell>
          <cell r="E459" t="str">
            <v>COCA</v>
          </cell>
          <cell r="F459">
            <v>30</v>
          </cell>
          <cell r="G459">
            <v>1</v>
          </cell>
          <cell r="H459">
            <v>2001</v>
          </cell>
          <cell r="I459">
            <v>0.25</v>
          </cell>
          <cell r="J459">
            <v>571.07000000000005</v>
          </cell>
          <cell r="AI459">
            <v>11.897291666666668</v>
          </cell>
          <cell r="AJ459">
            <v>95.178333333333342</v>
          </cell>
          <cell r="AK459">
            <v>475.89166666666671</v>
          </cell>
          <cell r="AL459">
            <v>11.897291666666668</v>
          </cell>
          <cell r="AM459">
            <v>107.075625</v>
          </cell>
          <cell r="AN459">
            <v>463.99437500000005</v>
          </cell>
          <cell r="AS459">
            <v>0.25</v>
          </cell>
          <cell r="AT459">
            <v>571.07000000000005</v>
          </cell>
        </row>
        <row r="460">
          <cell r="A460" t="str">
            <v>374-51</v>
          </cell>
          <cell r="B460" t="str">
            <v>CONNECTOR ASSY,DATADUMP-6.75</v>
          </cell>
          <cell r="C460" t="str">
            <v>N/A</v>
          </cell>
          <cell r="D460" t="str">
            <v>52025-101</v>
          </cell>
          <cell r="E460" t="str">
            <v>COCA</v>
          </cell>
          <cell r="F460">
            <v>30</v>
          </cell>
          <cell r="G460">
            <v>1</v>
          </cell>
          <cell r="H460">
            <v>2001</v>
          </cell>
          <cell r="I460">
            <v>0.25</v>
          </cell>
          <cell r="J460">
            <v>571.07000000000005</v>
          </cell>
          <cell r="AI460">
            <v>11.897291666666668</v>
          </cell>
          <cell r="AJ460">
            <v>95.178333333333342</v>
          </cell>
          <cell r="AK460">
            <v>475.89166666666671</v>
          </cell>
          <cell r="AL460">
            <v>11.897291666666668</v>
          </cell>
          <cell r="AM460">
            <v>107.075625</v>
          </cell>
          <cell r="AN460">
            <v>463.99437500000005</v>
          </cell>
          <cell r="AS460">
            <v>0.25</v>
          </cell>
          <cell r="AT460">
            <v>571.07000000000005</v>
          </cell>
        </row>
        <row r="461">
          <cell r="A461" t="str">
            <v>374-52</v>
          </cell>
          <cell r="B461" t="str">
            <v>CONNECTOR ASSY,DATADUMP-6.75</v>
          </cell>
          <cell r="C461" t="str">
            <v>N/A</v>
          </cell>
          <cell r="D461" t="str">
            <v>52025-101</v>
          </cell>
          <cell r="E461" t="str">
            <v>COCA</v>
          </cell>
          <cell r="F461">
            <v>30</v>
          </cell>
          <cell r="G461">
            <v>1</v>
          </cell>
          <cell r="H461">
            <v>2001</v>
          </cell>
          <cell r="I461">
            <v>0.25</v>
          </cell>
          <cell r="J461">
            <v>571.07000000000005</v>
          </cell>
          <cell r="AI461">
            <v>11.897291666666668</v>
          </cell>
          <cell r="AJ461">
            <v>95.178333333333342</v>
          </cell>
          <cell r="AK461">
            <v>475.89166666666671</v>
          </cell>
          <cell r="AL461">
            <v>11.897291666666668</v>
          </cell>
          <cell r="AM461">
            <v>107.075625</v>
          </cell>
          <cell r="AN461">
            <v>463.99437500000005</v>
          </cell>
          <cell r="AS461">
            <v>0.25</v>
          </cell>
          <cell r="AT461">
            <v>571.07000000000005</v>
          </cell>
        </row>
        <row r="462">
          <cell r="A462" t="str">
            <v>374-53</v>
          </cell>
          <cell r="B462" t="str">
            <v>CONNECTOR ASSY,DATADUMP-6.75</v>
          </cell>
          <cell r="C462" t="str">
            <v>N/A</v>
          </cell>
          <cell r="D462" t="str">
            <v>52025-101</v>
          </cell>
          <cell r="E462" t="str">
            <v>COCA</v>
          </cell>
          <cell r="F462">
            <v>30</v>
          </cell>
          <cell r="G462">
            <v>1</v>
          </cell>
          <cell r="H462">
            <v>2001</v>
          </cell>
          <cell r="I462">
            <v>0.25</v>
          </cell>
          <cell r="J462">
            <v>571.07000000000005</v>
          </cell>
          <cell r="AI462">
            <v>11.897291666666668</v>
          </cell>
          <cell r="AJ462">
            <v>95.178333333333342</v>
          </cell>
          <cell r="AK462">
            <v>475.89166666666671</v>
          </cell>
          <cell r="AL462">
            <v>11.897291666666668</v>
          </cell>
          <cell r="AM462">
            <v>107.075625</v>
          </cell>
          <cell r="AN462">
            <v>463.99437500000005</v>
          </cell>
          <cell r="AS462">
            <v>0.25</v>
          </cell>
          <cell r="AT462">
            <v>571.07000000000005</v>
          </cell>
        </row>
        <row r="463">
          <cell r="A463" t="str">
            <v>374-54</v>
          </cell>
          <cell r="B463" t="str">
            <v>CONNECTOR ASSY,DATADUMP-6.75</v>
          </cell>
          <cell r="C463" t="str">
            <v>N/A</v>
          </cell>
          <cell r="D463" t="str">
            <v>52025-101</v>
          </cell>
          <cell r="E463" t="str">
            <v>COCA</v>
          </cell>
          <cell r="F463">
            <v>30</v>
          </cell>
          <cell r="G463">
            <v>1</v>
          </cell>
          <cell r="H463">
            <v>2001</v>
          </cell>
          <cell r="I463">
            <v>0.25</v>
          </cell>
          <cell r="J463">
            <v>571.07000000000005</v>
          </cell>
          <cell r="AI463">
            <v>11.897291666666668</v>
          </cell>
          <cell r="AJ463">
            <v>95.178333333333342</v>
          </cell>
          <cell r="AK463">
            <v>475.89166666666671</v>
          </cell>
          <cell r="AL463">
            <v>11.897291666666668</v>
          </cell>
          <cell r="AM463">
            <v>107.075625</v>
          </cell>
          <cell r="AN463">
            <v>463.99437500000005</v>
          </cell>
          <cell r="AS463">
            <v>0.25</v>
          </cell>
          <cell r="AT463">
            <v>571.07000000000005</v>
          </cell>
        </row>
        <row r="464">
          <cell r="A464" t="str">
            <v>374-55</v>
          </cell>
          <cell r="B464" t="str">
            <v>CONNECTOR ASSY,DATADUMP-6.75</v>
          </cell>
          <cell r="C464" t="str">
            <v>N/A</v>
          </cell>
          <cell r="D464" t="str">
            <v>52025-101</v>
          </cell>
          <cell r="E464" t="str">
            <v>COCA</v>
          </cell>
          <cell r="F464">
            <v>30</v>
          </cell>
          <cell r="G464">
            <v>1</v>
          </cell>
          <cell r="H464">
            <v>2001</v>
          </cell>
          <cell r="I464">
            <v>0.25</v>
          </cell>
          <cell r="J464">
            <v>571.07000000000005</v>
          </cell>
          <cell r="AI464">
            <v>11.897291666666668</v>
          </cell>
          <cell r="AJ464">
            <v>95.178333333333342</v>
          </cell>
          <cell r="AK464">
            <v>475.89166666666671</v>
          </cell>
          <cell r="AL464">
            <v>11.897291666666668</v>
          </cell>
          <cell r="AM464">
            <v>107.075625</v>
          </cell>
          <cell r="AN464">
            <v>463.99437500000005</v>
          </cell>
          <cell r="AS464">
            <v>0.25</v>
          </cell>
          <cell r="AT464">
            <v>571.07000000000005</v>
          </cell>
        </row>
        <row r="465">
          <cell r="A465" t="str">
            <v>374-41</v>
          </cell>
          <cell r="B465" t="str">
            <v>SUSPENSION VALVE BODY ASSY</v>
          </cell>
          <cell r="C465" t="str">
            <v>N/A</v>
          </cell>
          <cell r="D465" t="str">
            <v>51670-101</v>
          </cell>
          <cell r="E465" t="str">
            <v>COCA</v>
          </cell>
          <cell r="F465">
            <v>30</v>
          </cell>
          <cell r="G465">
            <v>7</v>
          </cell>
          <cell r="H465">
            <v>2001</v>
          </cell>
          <cell r="I465">
            <v>0.25</v>
          </cell>
          <cell r="J465">
            <v>7191.56</v>
          </cell>
          <cell r="AI465">
            <v>149.82416666666668</v>
          </cell>
          <cell r="AJ465">
            <v>299.64833333333337</v>
          </cell>
          <cell r="AK465">
            <v>6891.9116666666669</v>
          </cell>
          <cell r="AL465">
            <v>149.82416666666668</v>
          </cell>
          <cell r="AM465">
            <v>449.47250000000008</v>
          </cell>
          <cell r="AN465">
            <v>6742.0875000000005</v>
          </cell>
          <cell r="AS465">
            <v>0.25</v>
          </cell>
          <cell r="AT465">
            <v>7191.56</v>
          </cell>
        </row>
        <row r="466">
          <cell r="A466">
            <v>174</v>
          </cell>
          <cell r="B466" t="str">
            <v>MTC ASSY 2X0 MEM DDS 7.75 (II)</v>
          </cell>
          <cell r="C466" t="str">
            <v>SNB1630</v>
          </cell>
          <cell r="D466" t="str">
            <v>51300-410</v>
          </cell>
          <cell r="F466">
            <v>30</v>
          </cell>
          <cell r="G466">
            <v>3</v>
          </cell>
          <cell r="H466">
            <v>2000</v>
          </cell>
          <cell r="I466">
            <v>0.25</v>
          </cell>
          <cell r="J466">
            <v>71444.05</v>
          </cell>
          <cell r="R466">
            <v>17861.012500000001</v>
          </cell>
          <cell r="S466">
            <v>53583.037500000006</v>
          </cell>
          <cell r="T466">
            <v>1488.4177083333334</v>
          </cell>
          <cell r="U466">
            <v>19349.430208333335</v>
          </cell>
          <cell r="V466">
            <v>52094.619791666672</v>
          </cell>
          <cell r="W466">
            <v>1488.4177083333334</v>
          </cell>
          <cell r="X466">
            <v>20837.847916666669</v>
          </cell>
          <cell r="Y466">
            <v>50606.202083333337</v>
          </cell>
          <cell r="Z466">
            <v>1488.4177083333334</v>
          </cell>
          <cell r="AA466">
            <v>22326.265625000004</v>
          </cell>
          <cell r="AB466">
            <v>49117.784375000003</v>
          </cell>
          <cell r="AC466">
            <v>0</v>
          </cell>
          <cell r="AD466">
            <v>22326.265625000004</v>
          </cell>
          <cell r="AE466">
            <v>49117.784375000003</v>
          </cell>
          <cell r="AF466">
            <v>0</v>
          </cell>
          <cell r="AG466">
            <v>22326.265625000004</v>
          </cell>
          <cell r="AH466">
            <v>49117.784375000003</v>
          </cell>
          <cell r="AI466">
            <v>0</v>
          </cell>
          <cell r="AJ466">
            <v>22326.265625000004</v>
          </cell>
          <cell r="AK466">
            <v>49117.784375000003</v>
          </cell>
          <cell r="AL466">
            <v>0</v>
          </cell>
          <cell r="AM466">
            <v>22326.265625000004</v>
          </cell>
          <cell r="AN466">
            <v>49117.784375000003</v>
          </cell>
          <cell r="AS466">
            <v>0.25</v>
          </cell>
          <cell r="AT466">
            <v>46918.734287600004</v>
          </cell>
        </row>
        <row r="467">
          <cell r="A467">
            <v>174</v>
          </cell>
          <cell r="B467" t="str">
            <v>MTC ASSY 2X0 MEM DDS 7.75 (II)</v>
          </cell>
          <cell r="C467" t="str">
            <v>SNB1478</v>
          </cell>
          <cell r="D467" t="str">
            <v>51300-410</v>
          </cell>
          <cell r="F467">
            <v>30</v>
          </cell>
          <cell r="G467">
            <v>3</v>
          </cell>
          <cell r="H467">
            <v>2000</v>
          </cell>
          <cell r="I467">
            <v>0.25</v>
          </cell>
          <cell r="J467">
            <v>71444.05</v>
          </cell>
          <cell r="R467">
            <v>17861.012500000001</v>
          </cell>
          <cell r="S467">
            <v>53583.037500000006</v>
          </cell>
          <cell r="T467">
            <v>1488.4177083333334</v>
          </cell>
          <cell r="U467">
            <v>19349.430208333335</v>
          </cell>
          <cell r="V467">
            <v>52094.619791666672</v>
          </cell>
          <cell r="W467">
            <v>1488.4177083333334</v>
          </cell>
          <cell r="X467">
            <v>20837.847916666669</v>
          </cell>
          <cell r="Y467">
            <v>50606.202083333337</v>
          </cell>
          <cell r="Z467">
            <v>1488.4177083333334</v>
          </cell>
          <cell r="AA467">
            <v>22326.265625000004</v>
          </cell>
          <cell r="AB467">
            <v>49117.784375000003</v>
          </cell>
          <cell r="AC467">
            <v>0</v>
          </cell>
          <cell r="AD467">
            <v>22326.265625000004</v>
          </cell>
          <cell r="AE467">
            <v>49117.784375000003</v>
          </cell>
          <cell r="AF467">
            <v>0</v>
          </cell>
          <cell r="AG467">
            <v>22326.265625000004</v>
          </cell>
          <cell r="AH467">
            <v>49117.784375000003</v>
          </cell>
          <cell r="AI467">
            <v>0</v>
          </cell>
          <cell r="AJ467">
            <v>22326.265625000004</v>
          </cell>
          <cell r="AK467">
            <v>49117.784375000003</v>
          </cell>
          <cell r="AL467">
            <v>0</v>
          </cell>
          <cell r="AM467">
            <v>22326.265625000004</v>
          </cell>
          <cell r="AN467">
            <v>49117.784375000003</v>
          </cell>
          <cell r="AS467">
            <v>0.25</v>
          </cell>
          <cell r="AT467">
            <v>46918.734287600004</v>
          </cell>
        </row>
        <row r="468">
          <cell r="A468">
            <v>174</v>
          </cell>
          <cell r="B468" t="str">
            <v>MTC ASSY 2x2 MEM 7.75 &amp; LARGER</v>
          </cell>
          <cell r="C468" t="str">
            <v>SNB1636</v>
          </cell>
          <cell r="D468" t="str">
            <v>51300-407</v>
          </cell>
          <cell r="F468">
            <v>30</v>
          </cell>
          <cell r="G468">
            <v>3</v>
          </cell>
          <cell r="H468">
            <v>2000</v>
          </cell>
          <cell r="I468">
            <v>0.25</v>
          </cell>
          <cell r="J468">
            <v>104839.98</v>
          </cell>
          <cell r="R468">
            <v>26209.994999999999</v>
          </cell>
          <cell r="S468">
            <v>78629.985000000001</v>
          </cell>
          <cell r="T468">
            <v>2184.1662499999998</v>
          </cell>
          <cell r="U468">
            <v>28394.161249999997</v>
          </cell>
          <cell r="V468">
            <v>76445.818750000006</v>
          </cell>
          <cell r="W468">
            <v>2184.1662499999998</v>
          </cell>
          <cell r="X468">
            <v>30578.327499999996</v>
          </cell>
          <cell r="Y468">
            <v>74261.652499999997</v>
          </cell>
          <cell r="Z468">
            <v>2184.1662499999998</v>
          </cell>
          <cell r="AA468">
            <v>32762.493749999994</v>
          </cell>
          <cell r="AB468">
            <v>72077.486250000002</v>
          </cell>
          <cell r="AC468">
            <v>0</v>
          </cell>
          <cell r="AD468">
            <v>32762.493749999994</v>
          </cell>
          <cell r="AE468">
            <v>72077.486250000002</v>
          </cell>
          <cell r="AF468">
            <v>0</v>
          </cell>
          <cell r="AG468">
            <v>32762.493749999994</v>
          </cell>
          <cell r="AH468">
            <v>72077.486250000002</v>
          </cell>
          <cell r="AI468">
            <v>0</v>
          </cell>
          <cell r="AJ468">
            <v>32762.493749999994</v>
          </cell>
          <cell r="AK468">
            <v>72077.486250000002</v>
          </cell>
          <cell r="AL468">
            <v>0</v>
          </cell>
          <cell r="AM468">
            <v>32762.493749999994</v>
          </cell>
          <cell r="AN468">
            <v>72077.486250000002</v>
          </cell>
          <cell r="AS468">
            <v>0.25</v>
          </cell>
          <cell r="AT468">
            <v>68850.511748400007</v>
          </cell>
        </row>
        <row r="469">
          <cell r="A469" t="str">
            <v>374-40</v>
          </cell>
          <cell r="B469" t="str">
            <v>TEST J1G UPU SELENOID</v>
          </cell>
          <cell r="D469" t="str">
            <v>49686</v>
          </cell>
          <cell r="E469" t="str">
            <v>COCA</v>
          </cell>
          <cell r="F469">
            <v>30</v>
          </cell>
          <cell r="G469">
            <v>6</v>
          </cell>
          <cell r="H469">
            <v>2001</v>
          </cell>
          <cell r="I469">
            <v>0.25</v>
          </cell>
          <cell r="J469">
            <v>181.48</v>
          </cell>
          <cell r="AI469">
            <v>3.7808333333333333</v>
          </cell>
          <cell r="AJ469">
            <v>11.342499999999999</v>
          </cell>
          <cell r="AK469">
            <v>170.13749999999999</v>
          </cell>
          <cell r="AL469">
            <v>3.7808333333333333</v>
          </cell>
          <cell r="AM469">
            <v>15.123333333333333</v>
          </cell>
          <cell r="AN469">
            <v>166.35666666666665</v>
          </cell>
          <cell r="AS469">
            <v>0.25</v>
          </cell>
          <cell r="AT469">
            <v>181.48</v>
          </cell>
        </row>
        <row r="470">
          <cell r="A470" t="str">
            <v>374-108</v>
          </cell>
          <cell r="B470" t="str">
            <v>BATTERY ASSY  BAT 101</v>
          </cell>
          <cell r="C470" t="str">
            <v>BAT101</v>
          </cell>
          <cell r="D470" t="str">
            <v>33128-101</v>
          </cell>
          <cell r="E470" t="str">
            <v>COCA</v>
          </cell>
          <cell r="F470">
            <v>30</v>
          </cell>
          <cell r="G470">
            <v>5</v>
          </cell>
          <cell r="H470">
            <v>2000</v>
          </cell>
          <cell r="I470">
            <v>0.25</v>
          </cell>
          <cell r="J470">
            <v>5354.92</v>
          </cell>
          <cell r="AI470">
            <v>111.56083333333333</v>
          </cell>
          <cell r="AJ470">
            <v>1784.9733333333334</v>
          </cell>
          <cell r="AK470">
            <v>3569.9466666666667</v>
          </cell>
          <cell r="AL470">
            <v>111.56083333333333</v>
          </cell>
          <cell r="AM470">
            <v>1896.5341666666668</v>
          </cell>
          <cell r="AN470">
            <v>3458.3858333333333</v>
          </cell>
          <cell r="AS470">
            <v>0.25</v>
          </cell>
          <cell r="AT470">
            <v>5354.92</v>
          </cell>
        </row>
        <row r="471">
          <cell r="A471" t="str">
            <v>374-5</v>
          </cell>
          <cell r="B471" t="str">
            <v>CABLE ASSY SIGNAL SENSORS</v>
          </cell>
          <cell r="D471" t="str">
            <v>25468-101</v>
          </cell>
          <cell r="E471" t="str">
            <v>COCA</v>
          </cell>
          <cell r="F471">
            <v>30</v>
          </cell>
          <cell r="G471">
            <v>12</v>
          </cell>
          <cell r="H471">
            <v>1999</v>
          </cell>
          <cell r="I471">
            <v>0.25</v>
          </cell>
          <cell r="J471">
            <v>1563.93</v>
          </cell>
          <cell r="AI471">
            <v>32.581875000000004</v>
          </cell>
          <cell r="AJ471">
            <v>684.21937500000013</v>
          </cell>
          <cell r="AK471">
            <v>879.71062499999994</v>
          </cell>
          <cell r="AL471">
            <v>32.581875000000004</v>
          </cell>
          <cell r="AM471">
            <v>716.8012500000001</v>
          </cell>
          <cell r="AN471">
            <v>847.12874999999997</v>
          </cell>
          <cell r="AS471">
            <v>0.25</v>
          </cell>
          <cell r="AT471">
            <v>1391.8</v>
          </cell>
        </row>
        <row r="472">
          <cell r="A472" t="str">
            <v>374-6</v>
          </cell>
          <cell r="B472" t="str">
            <v>CABLE ASSY SIGNAL SENSORS</v>
          </cell>
          <cell r="D472" t="str">
            <v>25468-101</v>
          </cell>
          <cell r="E472" t="str">
            <v>COCA</v>
          </cell>
          <cell r="F472">
            <v>30</v>
          </cell>
          <cell r="G472">
            <v>12</v>
          </cell>
          <cell r="H472">
            <v>1999</v>
          </cell>
          <cell r="I472">
            <v>0.25</v>
          </cell>
          <cell r="J472">
            <v>1563.93</v>
          </cell>
          <cell r="AI472">
            <v>32.581875000000004</v>
          </cell>
          <cell r="AJ472">
            <v>684.21937500000013</v>
          </cell>
          <cell r="AK472">
            <v>879.71062499999994</v>
          </cell>
          <cell r="AL472">
            <v>32.581875000000004</v>
          </cell>
          <cell r="AM472">
            <v>716.8012500000001</v>
          </cell>
          <cell r="AN472">
            <v>847.12874999999997</v>
          </cell>
          <cell r="AS472">
            <v>0.25</v>
          </cell>
          <cell r="AT472">
            <v>1391.8</v>
          </cell>
        </row>
        <row r="473">
          <cell r="A473" t="str">
            <v>374-7</v>
          </cell>
          <cell r="B473" t="str">
            <v>CABLE ASSY SIGNAL SENSORS</v>
          </cell>
          <cell r="D473" t="str">
            <v>25468-101</v>
          </cell>
          <cell r="E473" t="str">
            <v>COCA</v>
          </cell>
          <cell r="F473">
            <v>30</v>
          </cell>
          <cell r="G473">
            <v>12</v>
          </cell>
          <cell r="H473">
            <v>1999</v>
          </cell>
          <cell r="I473">
            <v>0.25</v>
          </cell>
          <cell r="J473">
            <v>1563.93</v>
          </cell>
          <cell r="AI473">
            <v>32.581875000000004</v>
          </cell>
          <cell r="AJ473">
            <v>684.21937500000013</v>
          </cell>
          <cell r="AK473">
            <v>879.71062499999994</v>
          </cell>
          <cell r="AL473">
            <v>32.581875000000004</v>
          </cell>
          <cell r="AM473">
            <v>716.8012500000001</v>
          </cell>
          <cell r="AN473">
            <v>847.12874999999997</v>
          </cell>
          <cell r="AS473">
            <v>0.25</v>
          </cell>
          <cell r="AT473">
            <v>1391.8</v>
          </cell>
        </row>
        <row r="474">
          <cell r="A474" t="str">
            <v>374-8</v>
          </cell>
          <cell r="B474" t="str">
            <v>CABLE ASSY SIGNAL SENSORS</v>
          </cell>
          <cell r="D474" t="str">
            <v>25468-101</v>
          </cell>
          <cell r="E474" t="str">
            <v>COCA</v>
          </cell>
          <cell r="F474">
            <v>30</v>
          </cell>
          <cell r="G474">
            <v>12</v>
          </cell>
          <cell r="H474">
            <v>1999</v>
          </cell>
          <cell r="I474">
            <v>0.25</v>
          </cell>
          <cell r="J474">
            <v>1563.93</v>
          </cell>
          <cell r="AI474">
            <v>32.581875000000004</v>
          </cell>
          <cell r="AJ474">
            <v>684.21937500000013</v>
          </cell>
          <cell r="AK474">
            <v>879.71062499999994</v>
          </cell>
          <cell r="AL474">
            <v>32.581875000000004</v>
          </cell>
          <cell r="AM474">
            <v>716.8012500000001</v>
          </cell>
          <cell r="AN474">
            <v>847.12874999999997</v>
          </cell>
          <cell r="AS474">
            <v>0.25</v>
          </cell>
          <cell r="AT474">
            <v>1391.8</v>
          </cell>
        </row>
        <row r="475">
          <cell r="A475" t="str">
            <v>374-4</v>
          </cell>
          <cell r="B475" t="str">
            <v>CABLE ASSY ADAPTER SENSORS</v>
          </cell>
          <cell r="D475" t="str">
            <v>25467-101</v>
          </cell>
          <cell r="E475" t="str">
            <v>COCA</v>
          </cell>
          <cell r="F475">
            <v>30</v>
          </cell>
          <cell r="G475">
            <v>12</v>
          </cell>
          <cell r="H475">
            <v>1999</v>
          </cell>
          <cell r="I475">
            <v>0.25</v>
          </cell>
          <cell r="J475">
            <v>739.54</v>
          </cell>
          <cell r="AI475">
            <v>15.407083333333333</v>
          </cell>
          <cell r="AJ475">
            <v>323.54874999999998</v>
          </cell>
          <cell r="AK475">
            <v>415.99124999999998</v>
          </cell>
          <cell r="AL475">
            <v>15.407083333333333</v>
          </cell>
          <cell r="AM475">
            <v>338.95583333333332</v>
          </cell>
          <cell r="AN475">
            <v>400.58416666666665</v>
          </cell>
          <cell r="AS475">
            <v>0.25</v>
          </cell>
          <cell r="AT475">
            <v>699.53</v>
          </cell>
        </row>
        <row r="476">
          <cell r="A476" t="str">
            <v>374-3</v>
          </cell>
          <cell r="B476" t="str">
            <v>RECTIFIER BRIDGE AC/DC</v>
          </cell>
          <cell r="C476" t="str">
            <v>N/A</v>
          </cell>
          <cell r="D476" t="str">
            <v>10066975</v>
          </cell>
          <cell r="E476" t="str">
            <v>COCA</v>
          </cell>
          <cell r="F476">
            <v>30</v>
          </cell>
          <cell r="G476">
            <v>6</v>
          </cell>
          <cell r="H476">
            <v>2001</v>
          </cell>
          <cell r="I476">
            <v>0.25</v>
          </cell>
          <cell r="J476">
            <v>892.97</v>
          </cell>
          <cell r="AI476">
            <v>18.603541666666668</v>
          </cell>
          <cell r="AJ476">
            <v>55.810625000000002</v>
          </cell>
          <cell r="AK476">
            <v>837.15937500000007</v>
          </cell>
          <cell r="AL476">
            <v>18.603541666666668</v>
          </cell>
          <cell r="AM476">
            <v>74.414166666666674</v>
          </cell>
          <cell r="AN476">
            <v>818.55583333333334</v>
          </cell>
          <cell r="AS476">
            <v>0.25</v>
          </cell>
          <cell r="AT476">
            <v>892.97</v>
          </cell>
        </row>
        <row r="477">
          <cell r="A477" t="str">
            <v>374-2</v>
          </cell>
          <cell r="B477" t="str">
            <v>LOAD BOX PROGRAMABLE</v>
          </cell>
          <cell r="C477" t="str">
            <v>N/A</v>
          </cell>
          <cell r="D477" t="str">
            <v>10066974</v>
          </cell>
          <cell r="E477" t="str">
            <v>COCA</v>
          </cell>
          <cell r="F477">
            <v>30</v>
          </cell>
          <cell r="G477">
            <v>6</v>
          </cell>
          <cell r="H477">
            <v>2001</v>
          </cell>
          <cell r="I477">
            <v>0.25</v>
          </cell>
          <cell r="J477">
            <v>5994.01</v>
          </cell>
          <cell r="AI477">
            <v>124.87520833333333</v>
          </cell>
          <cell r="AJ477">
            <v>374.62562500000001</v>
          </cell>
          <cell r="AK477">
            <v>5619.3843750000005</v>
          </cell>
          <cell r="AL477">
            <v>124.87520833333333</v>
          </cell>
          <cell r="AM477">
            <v>499.50083333333333</v>
          </cell>
          <cell r="AN477">
            <v>5494.5091666666667</v>
          </cell>
          <cell r="AS477">
            <v>0.25</v>
          </cell>
          <cell r="AT477">
            <v>5994.01</v>
          </cell>
        </row>
        <row r="478">
          <cell r="A478" t="str">
            <v>374-1</v>
          </cell>
          <cell r="B478" t="str">
            <v>CYLINDER HYDR 25 TON 14.25</v>
          </cell>
          <cell r="C478" t="str">
            <v>N/A</v>
          </cell>
          <cell r="D478" t="str">
            <v>10008543</v>
          </cell>
          <cell r="E478" t="str">
            <v>COCA</v>
          </cell>
          <cell r="F478">
            <v>30</v>
          </cell>
          <cell r="G478">
            <v>6</v>
          </cell>
          <cell r="H478">
            <v>2001</v>
          </cell>
          <cell r="I478">
            <v>0.25</v>
          </cell>
          <cell r="J478">
            <v>1215.9000000000001</v>
          </cell>
          <cell r="AI478">
            <v>25.331250000000001</v>
          </cell>
          <cell r="AJ478">
            <v>75.993750000000006</v>
          </cell>
          <cell r="AK478">
            <v>1139.90625</v>
          </cell>
          <cell r="AL478">
            <v>25.331250000000001</v>
          </cell>
          <cell r="AM478">
            <v>101.325</v>
          </cell>
          <cell r="AN478">
            <v>1114.575</v>
          </cell>
          <cell r="AS478">
            <v>0.25</v>
          </cell>
          <cell r="AT478">
            <v>1215.9000000000001</v>
          </cell>
        </row>
        <row r="479">
          <cell r="A479">
            <v>176</v>
          </cell>
          <cell r="B479" t="str">
            <v>CABINA KIT MSS 3, P&amp;F  MSB18184</v>
          </cell>
          <cell r="C479" t="str">
            <v>MSB18184</v>
          </cell>
          <cell r="D479" t="str">
            <v>74318</v>
          </cell>
          <cell r="F479">
            <v>18</v>
          </cell>
          <cell r="G479">
            <v>5</v>
          </cell>
          <cell r="H479">
            <v>2000</v>
          </cell>
          <cell r="I479">
            <v>0.25</v>
          </cell>
          <cell r="J479">
            <v>138350.24</v>
          </cell>
          <cell r="K479">
            <v>2882.2966666666666</v>
          </cell>
          <cell r="L479">
            <v>23058.373333333329</v>
          </cell>
          <cell r="M479">
            <v>115291.86666666667</v>
          </cell>
          <cell r="N479">
            <v>2882.2966666666666</v>
          </cell>
          <cell r="O479">
            <v>25940.669999999995</v>
          </cell>
          <cell r="P479">
            <v>112409.56999999999</v>
          </cell>
          <cell r="Q479">
            <v>2882.2966666666666</v>
          </cell>
          <cell r="R479">
            <v>28822.96666666666</v>
          </cell>
          <cell r="S479">
            <v>109527.27333333333</v>
          </cell>
          <cell r="T479">
            <v>2882.2966666666666</v>
          </cell>
          <cell r="U479">
            <v>31705.263333333325</v>
          </cell>
          <cell r="V479">
            <v>106644.97666666667</v>
          </cell>
          <cell r="W479">
            <v>2882.2966666666666</v>
          </cell>
          <cell r="X479">
            <v>34587.55999999999</v>
          </cell>
          <cell r="Y479">
            <v>103762.68</v>
          </cell>
          <cell r="Z479">
            <v>2882.2966666666666</v>
          </cell>
          <cell r="AA479">
            <v>37469.856666666659</v>
          </cell>
          <cell r="AB479">
            <v>100880.38333333333</v>
          </cell>
          <cell r="AC479">
            <v>2882.2966666666666</v>
          </cell>
          <cell r="AD479">
            <v>40352.153333333328</v>
          </cell>
          <cell r="AE479">
            <v>97998.08666666667</v>
          </cell>
          <cell r="AF479">
            <v>2882.2966666666666</v>
          </cell>
          <cell r="AG479">
            <v>43234.45</v>
          </cell>
          <cell r="AH479">
            <v>95115.79</v>
          </cell>
          <cell r="AI479">
            <v>2882.2966666666666</v>
          </cell>
          <cell r="AJ479">
            <v>46116.746666666666</v>
          </cell>
          <cell r="AK479">
            <v>92233.493333333317</v>
          </cell>
          <cell r="AL479">
            <v>2882.2966666666666</v>
          </cell>
          <cell r="AM479">
            <v>48999.043333333335</v>
          </cell>
          <cell r="AN479">
            <v>89351.196666666656</v>
          </cell>
          <cell r="AS479">
            <v>0.25</v>
          </cell>
          <cell r="AT479">
            <v>138350.24</v>
          </cell>
          <cell r="AU479">
            <v>2882.2966666666666</v>
          </cell>
          <cell r="AV479">
            <v>23058.373333333329</v>
          </cell>
          <cell r="AW479">
            <v>115291.86666666667</v>
          </cell>
        </row>
        <row r="480">
          <cell r="A480" t="str">
            <v>177-a</v>
          </cell>
          <cell r="B480" t="str">
            <v>KIT SUPPORT MULTIPROPAGATION</v>
          </cell>
          <cell r="C480" t="str">
            <v>MSK107</v>
          </cell>
          <cell r="D480" t="str">
            <v>704-500-095</v>
          </cell>
          <cell r="F480">
            <v>18</v>
          </cell>
          <cell r="G480">
            <v>5</v>
          </cell>
          <cell r="H480">
            <v>2000</v>
          </cell>
          <cell r="I480">
            <v>0.25</v>
          </cell>
          <cell r="J480">
            <v>64441.440000000002</v>
          </cell>
          <cell r="AI480">
            <v>1342.53</v>
          </cell>
          <cell r="AJ480">
            <v>21480.48</v>
          </cell>
          <cell r="AK480">
            <v>42960.960000000006</v>
          </cell>
          <cell r="AL480">
            <v>0</v>
          </cell>
          <cell r="AM480">
            <v>21480.48</v>
          </cell>
          <cell r="AN480">
            <v>42960.960000000006</v>
          </cell>
          <cell r="AS480">
            <v>0.25</v>
          </cell>
          <cell r="AT480">
            <v>64441.440000000002</v>
          </cell>
        </row>
        <row r="481">
          <cell r="A481" t="str">
            <v>177-b</v>
          </cell>
          <cell r="B481" t="str">
            <v>SURFACE EQUIPMENT ASSY</v>
          </cell>
          <cell r="C481" t="str">
            <v>NSG846</v>
          </cell>
          <cell r="D481" t="str">
            <v>702-500-298</v>
          </cell>
          <cell r="F481">
            <v>18</v>
          </cell>
          <cell r="G481">
            <v>5</v>
          </cell>
          <cell r="H481">
            <v>2000</v>
          </cell>
          <cell r="I481">
            <v>0.25</v>
          </cell>
          <cell r="J481">
            <v>86428.06</v>
          </cell>
          <cell r="AI481">
            <v>1800.5845833333333</v>
          </cell>
          <cell r="AJ481">
            <v>28809.353333333333</v>
          </cell>
          <cell r="AK481">
            <v>57618.706666666665</v>
          </cell>
          <cell r="AL481">
            <v>0</v>
          </cell>
          <cell r="AM481">
            <v>28809.353333333333</v>
          </cell>
          <cell r="AN481">
            <v>57618.706666666665</v>
          </cell>
          <cell r="AS481">
            <v>0.25</v>
          </cell>
          <cell r="AT481">
            <v>86428.06</v>
          </cell>
        </row>
        <row r="482">
          <cell r="A482" t="str">
            <v>177-c</v>
          </cell>
          <cell r="B482" t="str">
            <v>SUB ALIGMENT 4 3/4 MPR</v>
          </cell>
          <cell r="C482" t="str">
            <v>SUB768</v>
          </cell>
          <cell r="D482" t="str">
            <v>703-500-915</v>
          </cell>
          <cell r="F482">
            <v>18</v>
          </cell>
          <cell r="G482">
            <v>5</v>
          </cell>
          <cell r="H482">
            <v>2000</v>
          </cell>
          <cell r="I482">
            <v>0.25</v>
          </cell>
          <cell r="J482">
            <v>2667.55</v>
          </cell>
          <cell r="AI482">
            <v>55.573958333333337</v>
          </cell>
          <cell r="AJ482">
            <v>889.18333333333339</v>
          </cell>
          <cell r="AK482">
            <v>1778.3666666666668</v>
          </cell>
          <cell r="AL482">
            <v>0</v>
          </cell>
          <cell r="AM482">
            <v>889.18333333333339</v>
          </cell>
          <cell r="AN482">
            <v>1778.3666666666668</v>
          </cell>
          <cell r="AS482">
            <v>0.25</v>
          </cell>
          <cell r="AT482">
            <v>2667.55</v>
          </cell>
        </row>
        <row r="483">
          <cell r="A483" t="str">
            <v>177-d</v>
          </cell>
          <cell r="B483" t="str">
            <v>SUB ALIGMENT 4 3/4 MPR</v>
          </cell>
          <cell r="C483" t="str">
            <v>SUB5329</v>
          </cell>
          <cell r="D483" t="str">
            <v>703-500-915</v>
          </cell>
          <cell r="F483">
            <v>18</v>
          </cell>
          <cell r="G483">
            <v>5</v>
          </cell>
          <cell r="H483">
            <v>2000</v>
          </cell>
          <cell r="I483">
            <v>0.25</v>
          </cell>
          <cell r="J483">
            <v>2667.55</v>
          </cell>
          <cell r="AI483">
            <v>55.573958333333337</v>
          </cell>
          <cell r="AJ483">
            <v>889.18333333333339</v>
          </cell>
          <cell r="AK483">
            <v>1778.3666666666668</v>
          </cell>
          <cell r="AL483">
            <v>0</v>
          </cell>
          <cell r="AM483">
            <v>889.18333333333339</v>
          </cell>
          <cell r="AN483">
            <v>1778.3666666666668</v>
          </cell>
          <cell r="AS483">
            <v>0.25</v>
          </cell>
          <cell r="AT483">
            <v>2667.55</v>
          </cell>
        </row>
        <row r="484">
          <cell r="A484" t="str">
            <v>177-e</v>
          </cell>
          <cell r="B484" t="str">
            <v>SUB SPRCR/DAM 4 3/4 PROBE INST</v>
          </cell>
          <cell r="C484" t="str">
            <v>SUB8783</v>
          </cell>
          <cell r="D484" t="str">
            <v>703-501-022</v>
          </cell>
          <cell r="F484">
            <v>18</v>
          </cell>
          <cell r="G484">
            <v>5</v>
          </cell>
          <cell r="H484">
            <v>2000</v>
          </cell>
          <cell r="I484">
            <v>0.25</v>
          </cell>
          <cell r="J484">
            <v>951.53</v>
          </cell>
          <cell r="AI484">
            <v>19.823541666666667</v>
          </cell>
          <cell r="AJ484">
            <v>317.17666666666668</v>
          </cell>
          <cell r="AK484">
            <v>634.35333333333324</v>
          </cell>
          <cell r="AL484">
            <v>0</v>
          </cell>
          <cell r="AM484">
            <v>317.17666666666668</v>
          </cell>
          <cell r="AN484">
            <v>634.35333333333324</v>
          </cell>
          <cell r="AS484">
            <v>0.25</v>
          </cell>
          <cell r="AT484">
            <v>951.53</v>
          </cell>
        </row>
        <row r="485">
          <cell r="A485" t="str">
            <v>177-f</v>
          </cell>
          <cell r="B485" t="str">
            <v>SUB LIFT 4 3/4 OD</v>
          </cell>
          <cell r="C485" t="str">
            <v>10003113</v>
          </cell>
          <cell r="D485" t="str">
            <v>703-501-072</v>
          </cell>
          <cell r="F485">
            <v>18</v>
          </cell>
          <cell r="G485">
            <v>5</v>
          </cell>
          <cell r="H485">
            <v>2000</v>
          </cell>
          <cell r="I485">
            <v>0.25</v>
          </cell>
          <cell r="J485">
            <v>708.5</v>
          </cell>
          <cell r="AI485">
            <v>14.760416666666666</v>
          </cell>
          <cell r="AJ485">
            <v>236.16666666666666</v>
          </cell>
          <cell r="AK485">
            <v>472.33333333333337</v>
          </cell>
          <cell r="AL485">
            <v>0</v>
          </cell>
          <cell r="AM485">
            <v>236.16666666666666</v>
          </cell>
          <cell r="AN485">
            <v>472.33333333333337</v>
          </cell>
          <cell r="AS485">
            <v>0.25</v>
          </cell>
          <cell r="AT485">
            <v>708.5</v>
          </cell>
        </row>
        <row r="486">
          <cell r="A486" t="str">
            <v>177-g</v>
          </cell>
          <cell r="B486" t="str">
            <v>TANDEM ASSY 18.0 SPACER</v>
          </cell>
          <cell r="D486" t="str">
            <v>33040-103</v>
          </cell>
          <cell r="F486">
            <v>18</v>
          </cell>
          <cell r="G486">
            <v>5</v>
          </cell>
          <cell r="H486">
            <v>2000</v>
          </cell>
          <cell r="I486">
            <v>0.25</v>
          </cell>
          <cell r="J486">
            <v>7774.93</v>
          </cell>
          <cell r="AI486">
            <v>161.97770833333334</v>
          </cell>
          <cell r="AJ486">
            <v>2591.6433333333334</v>
          </cell>
          <cell r="AK486">
            <v>5183.2866666666669</v>
          </cell>
          <cell r="AL486">
            <v>0</v>
          </cell>
          <cell r="AM486">
            <v>2591.6433333333334</v>
          </cell>
          <cell r="AN486">
            <v>5183.2866666666669</v>
          </cell>
          <cell r="AS486">
            <v>0.25</v>
          </cell>
          <cell r="AT486">
            <v>7774.93</v>
          </cell>
        </row>
        <row r="487">
          <cell r="A487" t="str">
            <v>177-h</v>
          </cell>
          <cell r="B487" t="str">
            <v>TANDEM ASSY 12.0 SPACER</v>
          </cell>
          <cell r="D487" t="str">
            <v>33040-102</v>
          </cell>
          <cell r="F487">
            <v>18</v>
          </cell>
          <cell r="G487">
            <v>5</v>
          </cell>
          <cell r="H487">
            <v>2000</v>
          </cell>
          <cell r="I487">
            <v>0.25</v>
          </cell>
          <cell r="J487">
            <v>7569.99</v>
          </cell>
          <cell r="AI487">
            <v>157.708125</v>
          </cell>
          <cell r="AJ487">
            <v>2523.33</v>
          </cell>
          <cell r="AK487">
            <v>5046.66</v>
          </cell>
          <cell r="AL487">
            <v>0</v>
          </cell>
          <cell r="AM487">
            <v>2523.33</v>
          </cell>
          <cell r="AN487">
            <v>5046.66</v>
          </cell>
          <cell r="AS487">
            <v>0.25</v>
          </cell>
          <cell r="AT487">
            <v>7569.99</v>
          </cell>
        </row>
        <row r="488">
          <cell r="A488">
            <v>382</v>
          </cell>
          <cell r="B488" t="str">
            <v>SENSOR ASSY, LINE TENSION 100k</v>
          </cell>
          <cell r="C488" t="str">
            <v>N/A</v>
          </cell>
          <cell r="D488" t="str">
            <v>67322-101</v>
          </cell>
          <cell r="E488" t="str">
            <v>COCA</v>
          </cell>
          <cell r="F488">
            <v>31</v>
          </cell>
          <cell r="G488">
            <v>10</v>
          </cell>
          <cell r="H488">
            <v>2001</v>
          </cell>
          <cell r="I488">
            <v>0.25</v>
          </cell>
          <cell r="J488">
            <v>6229.01</v>
          </cell>
          <cell r="AL488">
            <v>0</v>
          </cell>
          <cell r="AM488">
            <v>0</v>
          </cell>
          <cell r="AN488">
            <v>6229.01</v>
          </cell>
          <cell r="AS488">
            <v>0.25</v>
          </cell>
          <cell r="AT488">
            <v>6229.01</v>
          </cell>
        </row>
        <row r="489">
          <cell r="A489">
            <v>383</v>
          </cell>
          <cell r="B489" t="str">
            <v>SENSOR ASSY, LINE TENSION 100k</v>
          </cell>
          <cell r="C489" t="str">
            <v>N/A</v>
          </cell>
          <cell r="D489" t="str">
            <v>67322-101</v>
          </cell>
          <cell r="E489" t="str">
            <v>COCA</v>
          </cell>
          <cell r="F489">
            <v>31</v>
          </cell>
          <cell r="G489">
            <v>10</v>
          </cell>
          <cell r="H489">
            <v>2001</v>
          </cell>
          <cell r="I489">
            <v>0.25</v>
          </cell>
          <cell r="J489">
            <v>6229.01</v>
          </cell>
          <cell r="AL489">
            <v>0</v>
          </cell>
          <cell r="AM489">
            <v>0</v>
          </cell>
          <cell r="AN489">
            <v>6229.01</v>
          </cell>
          <cell r="AS489">
            <v>0.25</v>
          </cell>
          <cell r="AT489">
            <v>6229.01</v>
          </cell>
        </row>
        <row r="490">
          <cell r="A490">
            <v>384</v>
          </cell>
          <cell r="B490" t="str">
            <v>CONNECTOR ASSY 6 3/4</v>
          </cell>
          <cell r="C490" t="str">
            <v>CNAB819</v>
          </cell>
          <cell r="D490" t="str">
            <v>55050</v>
          </cell>
          <cell r="E490" t="str">
            <v>COCA</v>
          </cell>
          <cell r="F490">
            <v>31</v>
          </cell>
          <cell r="G490">
            <v>10</v>
          </cell>
          <cell r="H490">
            <v>2001</v>
          </cell>
          <cell r="I490">
            <v>0.25</v>
          </cell>
          <cell r="J490">
            <v>7746.6</v>
          </cell>
          <cell r="AL490">
            <v>0</v>
          </cell>
          <cell r="AM490">
            <v>0</v>
          </cell>
          <cell r="AN490">
            <v>7746.6</v>
          </cell>
          <cell r="AS490">
            <v>0.25</v>
          </cell>
          <cell r="AT490">
            <v>7746.6</v>
          </cell>
        </row>
        <row r="491">
          <cell r="A491">
            <v>385</v>
          </cell>
          <cell r="B491" t="str">
            <v>CONNECTOR ASSY 6 3/4</v>
          </cell>
          <cell r="C491" t="str">
            <v>10015232</v>
          </cell>
          <cell r="D491" t="str">
            <v>55050</v>
          </cell>
          <cell r="E491" t="str">
            <v>COCA</v>
          </cell>
          <cell r="F491">
            <v>31</v>
          </cell>
          <cell r="G491">
            <v>10</v>
          </cell>
          <cell r="H491">
            <v>2001</v>
          </cell>
          <cell r="I491">
            <v>0.25</v>
          </cell>
          <cell r="J491">
            <v>7746.6</v>
          </cell>
          <cell r="AL491">
            <v>0</v>
          </cell>
          <cell r="AM491">
            <v>0</v>
          </cell>
          <cell r="AN491">
            <v>7746.6</v>
          </cell>
          <cell r="AS491">
            <v>0.25</v>
          </cell>
          <cell r="AT491">
            <v>7746.6</v>
          </cell>
        </row>
        <row r="492">
          <cell r="A492">
            <v>386</v>
          </cell>
          <cell r="B492" t="str">
            <v>CONNECTOR ASSEMBLY</v>
          </cell>
          <cell r="C492" t="str">
            <v>CNA1064</v>
          </cell>
          <cell r="D492" t="str">
            <v>82398</v>
          </cell>
          <cell r="E492" t="str">
            <v>COCA</v>
          </cell>
          <cell r="F492">
            <v>31</v>
          </cell>
          <cell r="G492">
            <v>10</v>
          </cell>
          <cell r="H492">
            <v>2001</v>
          </cell>
          <cell r="I492">
            <v>0.25</v>
          </cell>
          <cell r="J492">
            <v>5183.0679076250417</v>
          </cell>
          <cell r="AL492">
            <v>0</v>
          </cell>
          <cell r="AM492">
            <v>0</v>
          </cell>
          <cell r="AN492">
            <v>5183.0679076250417</v>
          </cell>
          <cell r="AS492">
            <v>0.25</v>
          </cell>
          <cell r="AT492">
            <v>5183.0679076250417</v>
          </cell>
        </row>
        <row r="493">
          <cell r="A493">
            <v>387</v>
          </cell>
          <cell r="B493" t="str">
            <v>SUSP ASSY LWR W/HELICAL 7 3/4</v>
          </cell>
          <cell r="C493" t="str">
            <v>LSA949</v>
          </cell>
          <cell r="D493" t="str">
            <v>54181-102</v>
          </cell>
          <cell r="E493" t="str">
            <v>COCA</v>
          </cell>
          <cell r="F493">
            <v>31</v>
          </cell>
          <cell r="G493">
            <v>10</v>
          </cell>
          <cell r="H493">
            <v>2001</v>
          </cell>
          <cell r="I493">
            <v>0.25</v>
          </cell>
          <cell r="J493">
            <v>3325.5526230172013</v>
          </cell>
          <cell r="AL493">
            <v>0</v>
          </cell>
          <cell r="AM493">
            <v>0</v>
          </cell>
          <cell r="AN493">
            <v>3325.5526230172013</v>
          </cell>
          <cell r="AS493">
            <v>0.25</v>
          </cell>
          <cell r="AT493">
            <v>3325.5526230172013</v>
          </cell>
        </row>
        <row r="494">
          <cell r="A494">
            <v>388</v>
          </cell>
          <cell r="B494" t="str">
            <v>SUSP ASSY LWR W/HELICAL 7 3/4</v>
          </cell>
          <cell r="C494" t="str">
            <v>LSA900</v>
          </cell>
          <cell r="D494" t="str">
            <v>54181-102</v>
          </cell>
          <cell r="E494" t="str">
            <v>COCA</v>
          </cell>
          <cell r="F494">
            <v>31</v>
          </cell>
          <cell r="G494">
            <v>10</v>
          </cell>
          <cell r="H494">
            <v>2001</v>
          </cell>
          <cell r="I494">
            <v>0.25</v>
          </cell>
          <cell r="J494">
            <v>3325.5526230172013</v>
          </cell>
          <cell r="AL494">
            <v>0</v>
          </cell>
          <cell r="AM494">
            <v>0</v>
          </cell>
          <cell r="AN494">
            <v>3325.5526230172013</v>
          </cell>
          <cell r="AS494">
            <v>0.25</v>
          </cell>
          <cell r="AT494">
            <v>3325.5526230172013</v>
          </cell>
        </row>
        <row r="495">
          <cell r="A495">
            <v>389</v>
          </cell>
          <cell r="B495" t="str">
            <v>ELECTRICAL ASSY LW COVER COIL</v>
          </cell>
          <cell r="C495" t="str">
            <v>RGT20085</v>
          </cell>
          <cell r="D495" t="str">
            <v>52305-101</v>
          </cell>
          <cell r="E495" t="str">
            <v>COCA</v>
          </cell>
          <cell r="F495">
            <v>31</v>
          </cell>
          <cell r="G495">
            <v>10</v>
          </cell>
          <cell r="H495">
            <v>2001</v>
          </cell>
          <cell r="I495">
            <v>0.25</v>
          </cell>
          <cell r="J495">
            <v>4976.0573195712605</v>
          </cell>
          <cell r="AL495">
            <v>0</v>
          </cell>
          <cell r="AM495">
            <v>0</v>
          </cell>
          <cell r="AN495">
            <v>4976.0573195712605</v>
          </cell>
          <cell r="AS495">
            <v>0.25</v>
          </cell>
          <cell r="AT495">
            <v>4976.0573195712605</v>
          </cell>
        </row>
        <row r="496">
          <cell r="A496">
            <v>390</v>
          </cell>
          <cell r="B496" t="str">
            <v>SUPPORT ROD ASSY, SENSOR &amp; GAMMA</v>
          </cell>
          <cell r="C496" t="str">
            <v>SRB2059</v>
          </cell>
          <cell r="D496" t="str">
            <v>54123-101</v>
          </cell>
          <cell r="E496" t="str">
            <v>COCA</v>
          </cell>
          <cell r="F496">
            <v>31</v>
          </cell>
          <cell r="G496">
            <v>10</v>
          </cell>
          <cell r="H496">
            <v>2001</v>
          </cell>
          <cell r="I496">
            <v>0.25</v>
          </cell>
          <cell r="J496">
            <v>3309.5610028118663</v>
          </cell>
          <cell r="AL496">
            <v>0</v>
          </cell>
          <cell r="AM496">
            <v>0</v>
          </cell>
          <cell r="AN496">
            <v>3309.5610028118663</v>
          </cell>
          <cell r="AS496">
            <v>0.25</v>
          </cell>
          <cell r="AT496">
            <v>3309.5610028118663</v>
          </cell>
        </row>
        <row r="497">
          <cell r="A497">
            <v>391</v>
          </cell>
          <cell r="B497" t="str">
            <v>SUPPORT ROD ASSY, SENSOR &amp; GAMMA</v>
          </cell>
          <cell r="C497" t="str">
            <v>SRB419</v>
          </cell>
          <cell r="D497" t="str">
            <v>54123-101</v>
          </cell>
          <cell r="E497" t="str">
            <v>COCA</v>
          </cell>
          <cell r="F497">
            <v>31</v>
          </cell>
          <cell r="G497">
            <v>10</v>
          </cell>
          <cell r="H497">
            <v>2001</v>
          </cell>
          <cell r="I497">
            <v>0.25</v>
          </cell>
          <cell r="J497">
            <v>3309.5610028118663</v>
          </cell>
          <cell r="AL497">
            <v>0</v>
          </cell>
          <cell r="AM497">
            <v>0</v>
          </cell>
          <cell r="AN497">
            <v>3309.5610028118663</v>
          </cell>
          <cell r="AS497">
            <v>0.25</v>
          </cell>
          <cell r="AT497">
            <v>3309.5610028118663</v>
          </cell>
        </row>
        <row r="498">
          <cell r="A498">
            <v>392</v>
          </cell>
          <cell r="B498" t="str">
            <v>CONNECTOR ASSEMBLY</v>
          </cell>
          <cell r="C498" t="str">
            <v>CNA1150</v>
          </cell>
          <cell r="D498" t="str">
            <v>82398</v>
          </cell>
          <cell r="E498" t="str">
            <v>COCA</v>
          </cell>
          <cell r="F498">
            <v>31</v>
          </cell>
          <cell r="G498">
            <v>10</v>
          </cell>
          <cell r="H498">
            <v>2001</v>
          </cell>
          <cell r="I498">
            <v>0.25</v>
          </cell>
          <cell r="J498">
            <v>7729.8</v>
          </cell>
          <cell r="AL498">
            <v>0</v>
          </cell>
          <cell r="AM498">
            <v>0</v>
          </cell>
          <cell r="AN498">
            <v>7729.8</v>
          </cell>
          <cell r="AS498">
            <v>0.25</v>
          </cell>
          <cell r="AT498">
            <v>7729.8</v>
          </cell>
        </row>
        <row r="499">
          <cell r="A499">
            <v>393</v>
          </cell>
          <cell r="B499" t="str">
            <v>CONNECTOR ASSEMBLY</v>
          </cell>
          <cell r="C499" t="str">
            <v>CNAB953</v>
          </cell>
          <cell r="D499" t="str">
            <v>82398</v>
          </cell>
          <cell r="E499" t="str">
            <v>COCA</v>
          </cell>
          <cell r="F499">
            <v>31</v>
          </cell>
          <cell r="G499">
            <v>10</v>
          </cell>
          <cell r="H499">
            <v>2001</v>
          </cell>
          <cell r="I499">
            <v>0.25</v>
          </cell>
          <cell r="J499">
            <v>7729.8</v>
          </cell>
          <cell r="AL499">
            <v>0</v>
          </cell>
          <cell r="AM499">
            <v>0</v>
          </cell>
          <cell r="AN499">
            <v>7729.8</v>
          </cell>
          <cell r="AS499">
            <v>0.25</v>
          </cell>
          <cell r="AT499">
            <v>7729.8</v>
          </cell>
        </row>
        <row r="500">
          <cell r="A500">
            <v>394</v>
          </cell>
          <cell r="B500" t="str">
            <v>CONNECTOR ASSEMBLY</v>
          </cell>
          <cell r="C500" t="str">
            <v>CNA1295</v>
          </cell>
          <cell r="D500" t="str">
            <v>82398</v>
          </cell>
          <cell r="E500" t="str">
            <v>COCA</v>
          </cell>
          <cell r="F500">
            <v>31</v>
          </cell>
          <cell r="G500">
            <v>10</v>
          </cell>
          <cell r="H500">
            <v>2001</v>
          </cell>
          <cell r="I500">
            <v>0.25</v>
          </cell>
          <cell r="J500">
            <v>7740.78</v>
          </cell>
          <cell r="AL500">
            <v>0</v>
          </cell>
          <cell r="AM500">
            <v>0</v>
          </cell>
          <cell r="AN500">
            <v>7740.78</v>
          </cell>
          <cell r="AS500">
            <v>0.25</v>
          </cell>
          <cell r="AT500">
            <v>7740.78</v>
          </cell>
        </row>
        <row r="501">
          <cell r="A501">
            <v>395</v>
          </cell>
          <cell r="B501" t="str">
            <v>CONNECTOR ASSEMBLY</v>
          </cell>
          <cell r="C501" t="str">
            <v>CNA410</v>
          </cell>
          <cell r="D501" t="str">
            <v>82398</v>
          </cell>
          <cell r="E501" t="str">
            <v>COCA</v>
          </cell>
          <cell r="F501">
            <v>31</v>
          </cell>
          <cell r="G501">
            <v>10</v>
          </cell>
          <cell r="H501">
            <v>2001</v>
          </cell>
          <cell r="I501">
            <v>0.25</v>
          </cell>
          <cell r="J501">
            <v>7740.79</v>
          </cell>
          <cell r="AL501">
            <v>0</v>
          </cell>
          <cell r="AM501">
            <v>0</v>
          </cell>
          <cell r="AN501">
            <v>7740.79</v>
          </cell>
          <cell r="AS501">
            <v>0.25</v>
          </cell>
          <cell r="AT501">
            <v>7740.79</v>
          </cell>
        </row>
        <row r="502">
          <cell r="B502" t="str">
            <v xml:space="preserve"> </v>
          </cell>
          <cell r="J502" t="str">
            <v>-</v>
          </cell>
        </row>
        <row r="503">
          <cell r="J503">
            <v>1364014.252478854</v>
          </cell>
          <cell r="K503">
            <v>14922.119583333333</v>
          </cell>
          <cell r="L503">
            <v>124367.58041666663</v>
          </cell>
          <cell r="M503">
            <v>612762.13958333328</v>
          </cell>
          <cell r="N503">
            <v>6910.5004166666677</v>
          </cell>
          <cell r="O503">
            <v>131278.08083333328</v>
          </cell>
          <cell r="P503">
            <v>202468.8691666667</v>
          </cell>
          <cell r="Q503">
            <v>7080.7404166666674</v>
          </cell>
          <cell r="R503">
            <v>150005.31666666665</v>
          </cell>
          <cell r="S503">
            <v>566479.92333333322</v>
          </cell>
          <cell r="T503">
            <v>14926.774791666667</v>
          </cell>
          <cell r="U503">
            <v>164932.09145833334</v>
          </cell>
          <cell r="V503">
            <v>551553.1485416668</v>
          </cell>
          <cell r="W503">
            <v>14926.775833333337</v>
          </cell>
          <cell r="X503">
            <v>179858.86729166665</v>
          </cell>
          <cell r="Y503">
            <v>585137.87270833342</v>
          </cell>
          <cell r="Z503">
            <v>15937.432083333333</v>
          </cell>
          <cell r="AA503">
            <v>195796.299375</v>
          </cell>
          <cell r="AB503">
            <v>569200.44062500005</v>
          </cell>
          <cell r="AC503">
            <v>6642.3547916666666</v>
          </cell>
          <cell r="AD503">
            <v>202438.65416666667</v>
          </cell>
          <cell r="AE503">
            <v>562558.08583333332</v>
          </cell>
          <cell r="AF503">
            <v>7223.6147916666669</v>
          </cell>
          <cell r="AG503">
            <v>209662.2689583333</v>
          </cell>
          <cell r="AH503">
            <v>555334.47104166669</v>
          </cell>
          <cell r="AI503">
            <v>17475.970000000005</v>
          </cell>
          <cell r="AJ503">
            <v>301934.00770833326</v>
          </cell>
          <cell r="AK503">
            <v>979758.50229166658</v>
          </cell>
          <cell r="AL503">
            <v>13867.437708333331</v>
          </cell>
          <cell r="AM503">
            <v>315801.44541666668</v>
          </cell>
          <cell r="AN503">
            <v>1048212.8070621885</v>
          </cell>
          <cell r="AT503">
            <v>1202063.3042711942</v>
          </cell>
          <cell r="AU503">
            <v>11602.337985833334</v>
          </cell>
          <cell r="AV503">
            <v>90606.989076380414</v>
          </cell>
          <cell r="AW503">
            <v>485100.59145689278</v>
          </cell>
        </row>
        <row r="506">
          <cell r="B506" t="str">
            <v>MWD TOOLS</v>
          </cell>
          <cell r="J506" t="str">
            <v>CTA 15892090</v>
          </cell>
        </row>
        <row r="507">
          <cell r="A507">
            <v>171</v>
          </cell>
          <cell r="B507" t="str">
            <v>TER 10901 PC PROPANEL MSS 67325-301</v>
          </cell>
          <cell r="C507">
            <v>10901</v>
          </cell>
          <cell r="D507" t="str">
            <v>67325-301</v>
          </cell>
          <cell r="F507">
            <v>30</v>
          </cell>
          <cell r="G507">
            <v>12</v>
          </cell>
          <cell r="H507">
            <v>99</v>
          </cell>
          <cell r="I507">
            <v>0.25</v>
          </cell>
          <cell r="J507">
            <v>33275.35</v>
          </cell>
          <cell r="K507">
            <v>693.2364583333333</v>
          </cell>
          <cell r="L507">
            <v>9012.0739583333307</v>
          </cell>
          <cell r="M507">
            <v>24263.276041666668</v>
          </cell>
          <cell r="N507">
            <v>693.2364583333333</v>
          </cell>
          <cell r="O507">
            <v>9705.3104166666635</v>
          </cell>
          <cell r="P507">
            <v>23570.039583333335</v>
          </cell>
          <cell r="Q507">
            <v>693.2364583333333</v>
          </cell>
          <cell r="R507">
            <v>10398.546874999996</v>
          </cell>
          <cell r="S507">
            <v>22876.803125000002</v>
          </cell>
          <cell r="T507">
            <v>693.2364583333333</v>
          </cell>
          <cell r="U507">
            <v>11091.783333333329</v>
          </cell>
          <cell r="V507">
            <v>22183.566666666669</v>
          </cell>
          <cell r="W507">
            <v>693.2364583333333</v>
          </cell>
          <cell r="X507">
            <v>11785.019791666662</v>
          </cell>
          <cell r="Y507">
            <v>21490.330208333336</v>
          </cell>
          <cell r="Z507">
            <v>693.2364583333333</v>
          </cell>
          <cell r="AA507">
            <v>12478.256249999995</v>
          </cell>
          <cell r="AB507">
            <v>20797.093750000004</v>
          </cell>
          <cell r="AC507">
            <v>693.2364583333333</v>
          </cell>
          <cell r="AD507">
            <v>13171.492708333328</v>
          </cell>
          <cell r="AE507">
            <v>20103.857291666671</v>
          </cell>
          <cell r="AF507">
            <v>693.2364583333333</v>
          </cell>
          <cell r="AG507">
            <v>13864.729166666661</v>
          </cell>
          <cell r="AH507">
            <v>19410.620833333338</v>
          </cell>
          <cell r="AI507">
            <v>693.2364583333333</v>
          </cell>
          <cell r="AJ507">
            <v>14557.965624999993</v>
          </cell>
          <cell r="AK507">
            <v>18717.384375000005</v>
          </cell>
          <cell r="AL507">
            <v>693.2364583333333</v>
          </cell>
          <cell r="AM507">
            <v>15251.202083333326</v>
          </cell>
          <cell r="AN507">
            <v>18024.147916666672</v>
          </cell>
          <cell r="AS507">
            <v>0.25</v>
          </cell>
          <cell r="AT507">
            <v>27890.30382273551</v>
          </cell>
          <cell r="AU507">
            <v>581.04799630698983</v>
          </cell>
          <cell r="AV507">
            <v>7553.6239519908695</v>
          </cell>
          <cell r="AW507">
            <v>20336.67987074464</v>
          </cell>
        </row>
        <row r="508">
          <cell r="A508">
            <v>157</v>
          </cell>
          <cell r="B508" t="str">
            <v>CONNECTOR ASSY CAN B788</v>
          </cell>
          <cell r="C508" t="str">
            <v>CNBB788</v>
          </cell>
          <cell r="D508">
            <v>55050</v>
          </cell>
          <cell r="F508">
            <v>30</v>
          </cell>
          <cell r="G508">
            <v>10</v>
          </cell>
          <cell r="H508">
            <v>99</v>
          </cell>
          <cell r="I508">
            <v>0.25</v>
          </cell>
          <cell r="J508">
            <v>4604.5200000000004</v>
          </cell>
          <cell r="K508">
            <v>95.927499999999995</v>
          </cell>
          <cell r="L508">
            <v>1438.9124999999999</v>
          </cell>
          <cell r="M508">
            <v>3165.6075000000005</v>
          </cell>
          <cell r="N508">
            <v>95.927500000000009</v>
          </cell>
          <cell r="O508">
            <v>1534.84</v>
          </cell>
          <cell r="P508">
            <v>3069.6800000000003</v>
          </cell>
          <cell r="Q508">
            <v>95.927500000000009</v>
          </cell>
          <cell r="R508">
            <v>1630.7674999999999</v>
          </cell>
          <cell r="S508">
            <v>2973.7525000000005</v>
          </cell>
          <cell r="T508">
            <v>95.927500000000009</v>
          </cell>
          <cell r="U508">
            <v>1726.6949999999999</v>
          </cell>
          <cell r="V508">
            <v>2877.8250000000007</v>
          </cell>
          <cell r="W508">
            <v>95.927500000000009</v>
          </cell>
          <cell r="X508">
            <v>1822.6224999999999</v>
          </cell>
          <cell r="Y508">
            <v>2781.8975000000005</v>
          </cell>
          <cell r="Z508">
            <v>95.927500000000009</v>
          </cell>
          <cell r="AA508">
            <v>1918.55</v>
          </cell>
          <cell r="AB508">
            <v>2685.9700000000003</v>
          </cell>
          <cell r="AC508">
            <v>0</v>
          </cell>
          <cell r="AD508">
            <v>1918.55</v>
          </cell>
          <cell r="AE508">
            <v>2685.9700000000003</v>
          </cell>
          <cell r="AF508">
            <v>191.86</v>
          </cell>
          <cell r="AG508">
            <v>2110.41</v>
          </cell>
          <cell r="AH508">
            <v>2494.1100000000006</v>
          </cell>
          <cell r="AI508">
            <v>95.927500000000009</v>
          </cell>
          <cell r="AJ508">
            <v>2206.3374999999996</v>
          </cell>
          <cell r="AK508">
            <v>2398.1825000000008</v>
          </cell>
          <cell r="AL508">
            <v>95.927500000000009</v>
          </cell>
          <cell r="AM508">
            <v>2302.2649999999994</v>
          </cell>
          <cell r="AN508">
            <v>2302.255000000001</v>
          </cell>
          <cell r="AS508">
            <v>0.2502831297339228</v>
          </cell>
          <cell r="AT508">
            <v>3955.3554850010396</v>
          </cell>
          <cell r="AU508">
            <v>82.496562499691521</v>
          </cell>
          <cell r="AV508">
            <v>1232.9689225112197</v>
          </cell>
          <cell r="AW508">
            <v>2722.3865624898199</v>
          </cell>
        </row>
        <row r="509">
          <cell r="A509">
            <v>169</v>
          </cell>
          <cell r="B509" t="str">
            <v>DHA 171 7.75 DIR SSDS MWD TOOLS 54300-101</v>
          </cell>
          <cell r="C509">
            <v>7030</v>
          </cell>
          <cell r="D509" t="str">
            <v>54300-101</v>
          </cell>
          <cell r="F509">
            <v>30</v>
          </cell>
          <cell r="G509">
            <v>12</v>
          </cell>
          <cell r="H509">
            <v>99</v>
          </cell>
          <cell r="I509">
            <v>0.25</v>
          </cell>
          <cell r="J509">
            <v>5836.83</v>
          </cell>
          <cell r="K509">
            <v>121.60062499999999</v>
          </cell>
          <cell r="L509">
            <v>1580.8081250000002</v>
          </cell>
          <cell r="M509">
            <v>4256.0218749999995</v>
          </cell>
          <cell r="N509">
            <v>121.60062499999999</v>
          </cell>
          <cell r="O509">
            <v>1702.4087500000003</v>
          </cell>
          <cell r="P509">
            <v>4134.4212499999994</v>
          </cell>
          <cell r="Q509">
            <v>121.60062499999999</v>
          </cell>
          <cell r="R509">
            <v>1824.0093750000003</v>
          </cell>
          <cell r="S509">
            <v>4012.8206249999994</v>
          </cell>
          <cell r="T509">
            <v>121.60062499999999</v>
          </cell>
          <cell r="U509">
            <v>1945.6100000000004</v>
          </cell>
          <cell r="V509">
            <v>3891.2199999999993</v>
          </cell>
          <cell r="W509">
            <v>121.60062499999999</v>
          </cell>
          <cell r="X509">
            <v>2067.2106250000002</v>
          </cell>
          <cell r="Y509">
            <v>3769.6193749999998</v>
          </cell>
          <cell r="Z509">
            <v>121.60062499999999</v>
          </cell>
          <cell r="AA509">
            <v>2188.8112500000002</v>
          </cell>
          <cell r="AB509">
            <v>3648.0187499999997</v>
          </cell>
          <cell r="AC509">
            <v>121.60062499999999</v>
          </cell>
          <cell r="AD509">
            <v>2310.4118750000002</v>
          </cell>
          <cell r="AE509">
            <v>3526.4181249999997</v>
          </cell>
          <cell r="AF509">
            <v>121.60062499999999</v>
          </cell>
          <cell r="AG509">
            <v>2432.0125000000003</v>
          </cell>
          <cell r="AH509">
            <v>3404.8174999999997</v>
          </cell>
          <cell r="AI509">
            <v>121.60062499999999</v>
          </cell>
          <cell r="AJ509">
            <v>2553.6131250000003</v>
          </cell>
          <cell r="AK509">
            <v>3283.2168749999996</v>
          </cell>
          <cell r="AL509">
            <v>121.60062499999999</v>
          </cell>
          <cell r="AM509">
            <v>2675.2137500000003</v>
          </cell>
          <cell r="AN509">
            <v>3161.6162499999996</v>
          </cell>
          <cell r="AS509">
            <v>0.25</v>
          </cell>
          <cell r="AT509">
            <v>4892.2371661871121</v>
          </cell>
          <cell r="AU509">
            <v>101.92160762889816</v>
          </cell>
          <cell r="AV509">
            <v>1324.9808991756761</v>
          </cell>
          <cell r="AW509">
            <v>3567.2562670114357</v>
          </cell>
        </row>
        <row r="510">
          <cell r="A510" t="str">
            <v>374-15</v>
          </cell>
          <cell r="B510" t="str">
            <v>LWS 7155 SAVER SUB</v>
          </cell>
          <cell r="D510" t="str">
            <v>54042-201</v>
          </cell>
          <cell r="E510" t="str">
            <v>COCA</v>
          </cell>
          <cell r="F510">
            <v>30</v>
          </cell>
          <cell r="G510">
            <v>7</v>
          </cell>
          <cell r="H510">
            <v>2001</v>
          </cell>
          <cell r="I510">
            <v>0.25</v>
          </cell>
          <cell r="J510">
            <v>271.05</v>
          </cell>
          <cell r="AI510">
            <v>5.6468750000000005</v>
          </cell>
          <cell r="AJ510">
            <v>11.293750000000001</v>
          </cell>
          <cell r="AK510">
            <v>259.75625000000002</v>
          </cell>
          <cell r="AL510">
            <v>5.6468750000000005</v>
          </cell>
          <cell r="AM510">
            <v>16.940625000000001</v>
          </cell>
          <cell r="AN510">
            <v>254.109375</v>
          </cell>
          <cell r="AS510">
            <v>0.25</v>
          </cell>
          <cell r="AT510">
            <v>227.09</v>
          </cell>
        </row>
        <row r="511">
          <cell r="A511">
            <v>172</v>
          </cell>
          <cell r="B511" t="str">
            <v>MSD 10950 KIT MSS HAZ DIRECTIONAL 74371</v>
          </cell>
          <cell r="C511">
            <v>10950</v>
          </cell>
          <cell r="D511">
            <v>74371</v>
          </cell>
          <cell r="F511">
            <v>30</v>
          </cell>
          <cell r="G511">
            <v>12</v>
          </cell>
          <cell r="H511">
            <v>99</v>
          </cell>
          <cell r="I511">
            <v>0.25</v>
          </cell>
          <cell r="J511">
            <v>48665.74</v>
          </cell>
          <cell r="K511">
            <v>1013.8695833333333</v>
          </cell>
          <cell r="L511">
            <v>13180.304583333333</v>
          </cell>
          <cell r="M511">
            <v>35485.435416666667</v>
          </cell>
          <cell r="N511">
            <v>1013.8695833333333</v>
          </cell>
          <cell r="O511">
            <v>14194.174166666666</v>
          </cell>
          <cell r="P511">
            <v>34471.565833333334</v>
          </cell>
          <cell r="Q511">
            <v>1013.8695833333333</v>
          </cell>
          <cell r="R511">
            <v>15208.043749999999</v>
          </cell>
          <cell r="S511">
            <v>33457.696250000001</v>
          </cell>
          <cell r="T511">
            <v>1013.8695833333333</v>
          </cell>
          <cell r="U511">
            <v>16221.913333333332</v>
          </cell>
          <cell r="V511">
            <v>32443.826666666668</v>
          </cell>
          <cell r="W511">
            <v>1013.8695833333333</v>
          </cell>
          <cell r="X511">
            <v>17235.782916666667</v>
          </cell>
          <cell r="Y511">
            <v>31429.957083333331</v>
          </cell>
          <cell r="Z511">
            <v>1013.8695833333333</v>
          </cell>
          <cell r="AA511">
            <v>18249.6525</v>
          </cell>
          <cell r="AB511">
            <v>30416.087499999998</v>
          </cell>
          <cell r="AC511">
            <v>1013.8695833333333</v>
          </cell>
          <cell r="AD511">
            <v>19263.522083333333</v>
          </cell>
          <cell r="AE511">
            <v>29402.217916666665</v>
          </cell>
          <cell r="AF511">
            <v>1013.8695833333333</v>
          </cell>
          <cell r="AG511">
            <v>20277.391666666666</v>
          </cell>
          <cell r="AH511">
            <v>28388.348333333332</v>
          </cell>
          <cell r="AI511">
            <v>1013.8695833333333</v>
          </cell>
          <cell r="AJ511">
            <v>21291.26125</v>
          </cell>
          <cell r="AK511">
            <v>27374.478749999998</v>
          </cell>
          <cell r="AL511">
            <v>1013.8695833333333</v>
          </cell>
          <cell r="AM511">
            <v>22305.130833333333</v>
          </cell>
          <cell r="AN511">
            <v>26360.609166666665</v>
          </cell>
          <cell r="AS511">
            <v>0.25</v>
          </cell>
          <cell r="AT511">
            <v>40790.022962849136</v>
          </cell>
          <cell r="AU511">
            <v>849.79214505935704</v>
          </cell>
          <cell r="AV511">
            <v>11047.297885771639</v>
          </cell>
          <cell r="AW511">
            <v>29742.725077077499</v>
          </cell>
        </row>
        <row r="512">
          <cell r="A512">
            <v>173</v>
          </cell>
          <cell r="B512" t="str">
            <v>MSD 11353 KIT MSS HAZ DIRECTIONAL 74371</v>
          </cell>
          <cell r="C512">
            <v>11353</v>
          </cell>
          <cell r="D512">
            <v>74371</v>
          </cell>
          <cell r="F512">
            <v>30</v>
          </cell>
          <cell r="G512">
            <v>12</v>
          </cell>
          <cell r="H512">
            <v>99</v>
          </cell>
          <cell r="I512">
            <v>0.25</v>
          </cell>
          <cell r="J512">
            <v>48665.74</v>
          </cell>
          <cell r="K512">
            <v>1013.8695833333333</v>
          </cell>
          <cell r="L512">
            <v>13180.304583333333</v>
          </cell>
          <cell r="M512">
            <v>35485.435416666667</v>
          </cell>
          <cell r="N512">
            <v>1013.8695833333333</v>
          </cell>
          <cell r="O512">
            <v>14194.174166666666</v>
          </cell>
          <cell r="P512">
            <v>34471.565833333334</v>
          </cell>
          <cell r="Q512">
            <v>1013.8695833333333</v>
          </cell>
          <cell r="R512">
            <v>15208.043749999999</v>
          </cell>
          <cell r="S512">
            <v>33457.696250000001</v>
          </cell>
          <cell r="T512">
            <v>1013.8695833333333</v>
          </cell>
          <cell r="U512">
            <v>16221.913333333332</v>
          </cell>
          <cell r="V512">
            <v>32443.826666666668</v>
          </cell>
          <cell r="W512">
            <v>1013.8695833333333</v>
          </cell>
          <cell r="X512">
            <v>17235.782916666667</v>
          </cell>
          <cell r="Y512">
            <v>31429.957083333331</v>
          </cell>
          <cell r="Z512">
            <v>1013.8695833333333</v>
          </cell>
          <cell r="AA512">
            <v>18249.6525</v>
          </cell>
          <cell r="AB512">
            <v>30416.087499999998</v>
          </cell>
          <cell r="AC512">
            <v>1013.8695833333333</v>
          </cell>
          <cell r="AD512">
            <v>19263.522083333333</v>
          </cell>
          <cell r="AE512">
            <v>29402.217916666665</v>
          </cell>
          <cell r="AF512">
            <v>1013.8695833333333</v>
          </cell>
          <cell r="AG512">
            <v>20277.391666666666</v>
          </cell>
          <cell r="AH512">
            <v>28388.348333333332</v>
          </cell>
          <cell r="AI512">
            <v>1013.8695833333333</v>
          </cell>
          <cell r="AJ512">
            <v>21291.26125</v>
          </cell>
          <cell r="AK512">
            <v>27374.478749999998</v>
          </cell>
          <cell r="AL512">
            <v>1013.8695833333333</v>
          </cell>
          <cell r="AM512">
            <v>22305.130833333333</v>
          </cell>
          <cell r="AN512">
            <v>26360.609166666665</v>
          </cell>
          <cell r="AS512">
            <v>0.25</v>
          </cell>
          <cell r="AT512">
            <v>40790.022962849136</v>
          </cell>
          <cell r="AU512">
            <v>849.79214505935704</v>
          </cell>
          <cell r="AV512">
            <v>11047.297885771639</v>
          </cell>
          <cell r="AW512">
            <v>29742.725077077499</v>
          </cell>
        </row>
        <row r="513">
          <cell r="A513">
            <v>150</v>
          </cell>
          <cell r="B513" t="str">
            <v>SUSPENSION ASSY  LSA 715</v>
          </cell>
          <cell r="C513" t="str">
            <v>LSA715</v>
          </cell>
          <cell r="D513">
            <v>54092</v>
          </cell>
          <cell r="F513">
            <v>30</v>
          </cell>
          <cell r="G513">
            <v>10</v>
          </cell>
          <cell r="H513">
            <v>99</v>
          </cell>
          <cell r="I513">
            <v>0.25</v>
          </cell>
          <cell r="J513">
            <v>3124.31</v>
          </cell>
          <cell r="K513">
            <v>65.08979166666667</v>
          </cell>
          <cell r="L513">
            <v>976.34687499999995</v>
          </cell>
          <cell r="M513">
            <v>2147.9631250000002</v>
          </cell>
          <cell r="N513">
            <v>65.08979166666667</v>
          </cell>
          <cell r="O513">
            <v>1041.4366666666667</v>
          </cell>
          <cell r="P513">
            <v>2082.873333333333</v>
          </cell>
          <cell r="Q513">
            <v>65.08979166666667</v>
          </cell>
          <cell r="R513">
            <v>1106.5264583333335</v>
          </cell>
          <cell r="S513">
            <v>2017.7835416666665</v>
          </cell>
          <cell r="T513">
            <v>65.08979166666667</v>
          </cell>
          <cell r="U513">
            <v>1171.6162500000003</v>
          </cell>
          <cell r="V513">
            <v>1952.6937499999997</v>
          </cell>
          <cell r="W513">
            <v>65.08979166666667</v>
          </cell>
          <cell r="X513">
            <v>1236.706041666667</v>
          </cell>
          <cell r="Y513">
            <v>1887.6039583333329</v>
          </cell>
          <cell r="Z513">
            <v>65.08979166666667</v>
          </cell>
          <cell r="AA513">
            <v>1301.7958333333338</v>
          </cell>
          <cell r="AB513">
            <v>1822.5141666666661</v>
          </cell>
          <cell r="AC513">
            <v>0</v>
          </cell>
          <cell r="AD513">
            <v>1301.7958333333338</v>
          </cell>
          <cell r="AE513">
            <v>1822.5141666666661</v>
          </cell>
          <cell r="AF513">
            <v>0</v>
          </cell>
          <cell r="AG513">
            <v>1301.7958333333338</v>
          </cell>
          <cell r="AH513">
            <v>1822.5141666666661</v>
          </cell>
          <cell r="AI513">
            <v>0</v>
          </cell>
          <cell r="AJ513">
            <v>1301.7958333333338</v>
          </cell>
          <cell r="AK513">
            <v>1822.5141666666661</v>
          </cell>
          <cell r="AL513">
            <v>0</v>
          </cell>
          <cell r="AM513">
            <v>1301.7958333333338</v>
          </cell>
          <cell r="AN513">
            <v>1822.5141666666661</v>
          </cell>
          <cell r="AS513">
            <v>0.25028312975984074</v>
          </cell>
          <cell r="AT513">
            <v>2683.8351560398742</v>
          </cell>
          <cell r="AU513">
            <v>55.976555217762517</v>
          </cell>
          <cell r="AV513">
            <v>836.6088338537113</v>
          </cell>
          <cell r="AW513">
            <v>1847.2263221861629</v>
          </cell>
        </row>
        <row r="514">
          <cell r="B514" t="str">
            <v xml:space="preserve"> </v>
          </cell>
          <cell r="J514" t="str">
            <v>-</v>
          </cell>
        </row>
        <row r="515">
          <cell r="J515">
            <v>144443.53999999998</v>
          </cell>
          <cell r="K515">
            <v>3003.5935416666666</v>
          </cell>
          <cell r="L515">
            <v>39368.750625000001</v>
          </cell>
          <cell r="M515">
            <v>104803.73937499999</v>
          </cell>
          <cell r="N515">
            <v>3003.5935416666666</v>
          </cell>
          <cell r="O515">
            <v>42372.344166666662</v>
          </cell>
          <cell r="P515">
            <v>101800.14583333333</v>
          </cell>
          <cell r="Q515">
            <v>3003.5935416666666</v>
          </cell>
          <cell r="R515">
            <v>45375.937708333324</v>
          </cell>
          <cell r="S515">
            <v>98796.552291666667</v>
          </cell>
          <cell r="T515">
            <v>3003.5935416666666</v>
          </cell>
          <cell r="U515">
            <v>48379.531249999993</v>
          </cell>
          <cell r="V515">
            <v>95792.95875000002</v>
          </cell>
          <cell r="W515">
            <v>3003.5935416666666</v>
          </cell>
          <cell r="X515">
            <v>51383.124791666662</v>
          </cell>
          <cell r="Y515">
            <v>92789.365208333329</v>
          </cell>
          <cell r="Z515">
            <v>3003.5935416666666</v>
          </cell>
          <cell r="AA515">
            <v>54386.718333333323</v>
          </cell>
          <cell r="AB515">
            <v>89785.771666666653</v>
          </cell>
          <cell r="AC515">
            <v>2842.5762499999996</v>
          </cell>
          <cell r="AD515">
            <v>57229.294583333336</v>
          </cell>
          <cell r="AE515">
            <v>86943.195416666655</v>
          </cell>
          <cell r="AF515">
            <v>3034.4362499999997</v>
          </cell>
          <cell r="AG515">
            <v>60263.730833333335</v>
          </cell>
          <cell r="AH515">
            <v>83908.759166666656</v>
          </cell>
          <cell r="AI515">
            <v>2944.1506249999998</v>
          </cell>
          <cell r="AJ515">
            <v>63213.528333333321</v>
          </cell>
          <cell r="AK515">
            <v>81230.011666666658</v>
          </cell>
          <cell r="AL515">
            <v>2944.1506249999998</v>
          </cell>
          <cell r="AM515">
            <v>66157.67895833333</v>
          </cell>
          <cell r="AN515">
            <v>78285.861041666663</v>
          </cell>
          <cell r="AT515">
            <v>121228.8675556618</v>
          </cell>
          <cell r="AU515">
            <v>2521.0270117720561</v>
          </cell>
          <cell r="AV515">
            <v>33042.778379074749</v>
          </cell>
          <cell r="AW515">
            <v>87958.999176587051</v>
          </cell>
        </row>
        <row r="517">
          <cell r="B517" t="str">
            <v>ACTIVOS LOCALES EN TRANSITO</v>
          </cell>
          <cell r="J517" t="str">
            <v>CTA 158990</v>
          </cell>
        </row>
        <row r="518">
          <cell r="B518" t="str">
            <v>ACTIVOS LOCALES EN TRANSITO</v>
          </cell>
          <cell r="J518">
            <v>0.01</v>
          </cell>
          <cell r="K518">
            <v>0</v>
          </cell>
          <cell r="L518">
            <v>0</v>
          </cell>
          <cell r="M518">
            <v>273130.03999999998</v>
          </cell>
          <cell r="N518">
            <v>0</v>
          </cell>
          <cell r="O518">
            <v>0</v>
          </cell>
          <cell r="P518">
            <v>0.01</v>
          </cell>
          <cell r="Q518">
            <v>0</v>
          </cell>
          <cell r="R518">
            <v>0</v>
          </cell>
          <cell r="S518">
            <v>0.01</v>
          </cell>
          <cell r="T518">
            <v>0</v>
          </cell>
          <cell r="U518">
            <v>0</v>
          </cell>
          <cell r="V518">
            <v>0.01</v>
          </cell>
          <cell r="AE518">
            <v>0.01</v>
          </cell>
          <cell r="AT518">
            <v>0.01</v>
          </cell>
          <cell r="AW518">
            <v>0</v>
          </cell>
        </row>
        <row r="519">
          <cell r="B519" t="str">
            <v>101053 MWD TOOLS</v>
          </cell>
          <cell r="J519">
            <v>2310114.7914788541</v>
          </cell>
          <cell r="AT519">
            <v>2080999.5577048729</v>
          </cell>
        </row>
        <row r="521">
          <cell r="B521" t="str">
            <v>SURVEY MAQUINARIA Y EQUIPO</v>
          </cell>
          <cell r="J521" t="str">
            <v>CTA 152006</v>
          </cell>
        </row>
        <row r="522">
          <cell r="A522" t="str">
            <v>375-1</v>
          </cell>
          <cell r="B522" t="str">
            <v>EMS INTERFACE BOXES</v>
          </cell>
          <cell r="D522" t="str">
            <v>001</v>
          </cell>
          <cell r="E522" t="str">
            <v>COCA</v>
          </cell>
          <cell r="F522">
            <v>30</v>
          </cell>
          <cell r="G522">
            <v>12</v>
          </cell>
          <cell r="H522">
            <v>1999</v>
          </cell>
          <cell r="I522">
            <v>0.25</v>
          </cell>
          <cell r="J522">
            <v>856.71</v>
          </cell>
          <cell r="AI522">
            <v>17.848125</v>
          </cell>
          <cell r="AJ522">
            <v>374.81062500000002</v>
          </cell>
          <cell r="AK522">
            <v>481.89937500000002</v>
          </cell>
          <cell r="AL522">
            <v>17.848125</v>
          </cell>
          <cell r="AM522">
            <v>392.65875</v>
          </cell>
          <cell r="AN522">
            <v>464.05125000000004</v>
          </cell>
          <cell r="AS522">
            <v>0.25</v>
          </cell>
          <cell r="AT522">
            <v>718.49</v>
          </cell>
        </row>
        <row r="523">
          <cell r="A523" t="str">
            <v>375-2</v>
          </cell>
          <cell r="B523" t="str">
            <v>EMS INTERFACE BOXES</v>
          </cell>
          <cell r="D523" t="str">
            <v>001</v>
          </cell>
          <cell r="E523" t="str">
            <v>COCA</v>
          </cell>
          <cell r="F523">
            <v>30</v>
          </cell>
          <cell r="G523">
            <v>12</v>
          </cell>
          <cell r="H523">
            <v>1999</v>
          </cell>
          <cell r="I523">
            <v>0.25</v>
          </cell>
          <cell r="J523">
            <v>856.71</v>
          </cell>
          <cell r="AI523">
            <v>17.848125</v>
          </cell>
          <cell r="AJ523">
            <v>374.81062500000002</v>
          </cell>
          <cell r="AK523">
            <v>481.89937500000002</v>
          </cell>
          <cell r="AL523">
            <v>17.848125</v>
          </cell>
          <cell r="AM523">
            <v>392.65875</v>
          </cell>
          <cell r="AN523">
            <v>464.05125000000004</v>
          </cell>
          <cell r="AS523">
            <v>0.25</v>
          </cell>
          <cell r="AT523">
            <v>718.49</v>
          </cell>
        </row>
        <row r="524">
          <cell r="A524" t="str">
            <v>375-3</v>
          </cell>
          <cell r="B524" t="str">
            <v>FAIRING,GAMMA SUB-MACHINING</v>
          </cell>
          <cell r="C524" t="str">
            <v>55098</v>
          </cell>
          <cell r="D524" t="str">
            <v>002</v>
          </cell>
          <cell r="E524" t="str">
            <v>COCA</v>
          </cell>
          <cell r="F524">
            <v>30</v>
          </cell>
          <cell r="G524">
            <v>12</v>
          </cell>
          <cell r="H524">
            <v>1999</v>
          </cell>
          <cell r="I524">
            <v>0.25</v>
          </cell>
          <cell r="J524">
            <v>197.23</v>
          </cell>
          <cell r="AI524">
            <v>4.1089583333333328</v>
          </cell>
          <cell r="AJ524">
            <v>86.288124999999994</v>
          </cell>
          <cell r="AK524">
            <v>110.941875</v>
          </cell>
          <cell r="AL524">
            <v>4.1089583333333328</v>
          </cell>
          <cell r="AM524">
            <v>90.397083333333327</v>
          </cell>
          <cell r="AN524">
            <v>106.83291666666666</v>
          </cell>
          <cell r="AS524">
            <v>0.25</v>
          </cell>
          <cell r="AT524">
            <v>132.29</v>
          </cell>
        </row>
        <row r="525">
          <cell r="A525" t="str">
            <v>375-4</v>
          </cell>
          <cell r="B525" t="str">
            <v>FAIRING,GAMMA SUB-MACHINING</v>
          </cell>
          <cell r="C525" t="str">
            <v>55098</v>
          </cell>
          <cell r="D525" t="str">
            <v>002</v>
          </cell>
          <cell r="E525" t="str">
            <v>COCA</v>
          </cell>
          <cell r="F525">
            <v>30</v>
          </cell>
          <cell r="G525">
            <v>12</v>
          </cell>
          <cell r="H525">
            <v>1999</v>
          </cell>
          <cell r="I525">
            <v>0.25</v>
          </cell>
          <cell r="J525">
            <v>197.23</v>
          </cell>
          <cell r="AI525">
            <v>4.1089583333333328</v>
          </cell>
          <cell r="AJ525">
            <v>86.288124999999994</v>
          </cell>
          <cell r="AK525">
            <v>110.941875</v>
          </cell>
          <cell r="AL525">
            <v>4.1089583333333328</v>
          </cell>
          <cell r="AM525">
            <v>90.397083333333327</v>
          </cell>
          <cell r="AN525">
            <v>106.83291666666666</v>
          </cell>
          <cell r="AS525">
            <v>0.25</v>
          </cell>
          <cell r="AT525">
            <v>132.29</v>
          </cell>
        </row>
        <row r="526">
          <cell r="A526" t="str">
            <v>375-5</v>
          </cell>
          <cell r="B526" t="str">
            <v>FAIRING,GAMMA SUB-MACHINING</v>
          </cell>
          <cell r="C526" t="str">
            <v>55098</v>
          </cell>
          <cell r="D526" t="str">
            <v>002</v>
          </cell>
          <cell r="E526" t="str">
            <v>COCA</v>
          </cell>
          <cell r="F526">
            <v>30</v>
          </cell>
          <cell r="G526">
            <v>12</v>
          </cell>
          <cell r="H526">
            <v>1999</v>
          </cell>
          <cell r="I526">
            <v>0.25</v>
          </cell>
          <cell r="J526">
            <v>197.23</v>
          </cell>
          <cell r="AI526">
            <v>4.1089583333333328</v>
          </cell>
          <cell r="AJ526">
            <v>86.288124999999994</v>
          </cell>
          <cell r="AK526">
            <v>110.941875</v>
          </cell>
          <cell r="AL526">
            <v>4.1089583333333328</v>
          </cell>
          <cell r="AM526">
            <v>90.397083333333327</v>
          </cell>
          <cell r="AN526">
            <v>106.83291666666666</v>
          </cell>
          <cell r="AS526">
            <v>0.25</v>
          </cell>
          <cell r="AT526">
            <v>132.29</v>
          </cell>
        </row>
        <row r="527">
          <cell r="A527" t="str">
            <v>375-6</v>
          </cell>
          <cell r="B527" t="str">
            <v>SHOCK ASSY DROP</v>
          </cell>
          <cell r="D527" t="str">
            <v>702-007-322</v>
          </cell>
          <cell r="E527" t="str">
            <v>COCA</v>
          </cell>
          <cell r="F527">
            <v>30</v>
          </cell>
          <cell r="G527">
            <v>5</v>
          </cell>
          <cell r="H527">
            <v>2000</v>
          </cell>
          <cell r="I527">
            <v>0.25</v>
          </cell>
          <cell r="J527">
            <v>3421.39</v>
          </cell>
          <cell r="AI527">
            <v>71.278958333333335</v>
          </cell>
          <cell r="AJ527">
            <v>1140.4633333333334</v>
          </cell>
          <cell r="AK527">
            <v>2280.9266666666663</v>
          </cell>
          <cell r="AL527">
            <v>71.278958333333335</v>
          </cell>
          <cell r="AM527">
            <v>1211.7422916666667</v>
          </cell>
          <cell r="AN527">
            <v>2209.647708333333</v>
          </cell>
          <cell r="AS527">
            <v>0.25</v>
          </cell>
          <cell r="AT527">
            <v>3165.62</v>
          </cell>
        </row>
        <row r="528">
          <cell r="A528" t="str">
            <v>375-7</v>
          </cell>
          <cell r="B528" t="str">
            <v>SHOCK ASSY DROP</v>
          </cell>
          <cell r="D528" t="str">
            <v>702-007-322</v>
          </cell>
          <cell r="E528" t="str">
            <v>COCA</v>
          </cell>
          <cell r="F528">
            <v>30</v>
          </cell>
          <cell r="G528">
            <v>5</v>
          </cell>
          <cell r="H528">
            <v>2000</v>
          </cell>
          <cell r="I528">
            <v>0.25</v>
          </cell>
          <cell r="J528">
            <v>3421.39</v>
          </cell>
          <cell r="AI528">
            <v>71.278958333333335</v>
          </cell>
          <cell r="AJ528">
            <v>1140.4633333333334</v>
          </cell>
          <cell r="AK528">
            <v>2280.9266666666663</v>
          </cell>
          <cell r="AL528">
            <v>71.278958333333335</v>
          </cell>
          <cell r="AM528">
            <v>1211.7422916666667</v>
          </cell>
          <cell r="AN528">
            <v>2209.647708333333</v>
          </cell>
          <cell r="AS528">
            <v>0.25</v>
          </cell>
          <cell r="AT528">
            <v>3165.62</v>
          </cell>
        </row>
        <row r="529">
          <cell r="A529" t="str">
            <v>375-8</v>
          </cell>
          <cell r="B529" t="str">
            <v>BARREL PLESSURE EMS</v>
          </cell>
          <cell r="D529" t="str">
            <v>738-000-004</v>
          </cell>
          <cell r="E529" t="str">
            <v>COCA</v>
          </cell>
          <cell r="F529">
            <v>30</v>
          </cell>
          <cell r="G529">
            <v>5</v>
          </cell>
          <cell r="H529">
            <v>2000</v>
          </cell>
          <cell r="I529">
            <v>0.25</v>
          </cell>
          <cell r="J529">
            <v>4107.7</v>
          </cell>
          <cell r="AI529">
            <v>85.577083333333334</v>
          </cell>
          <cell r="AJ529">
            <v>1369.2333333333333</v>
          </cell>
          <cell r="AK529">
            <v>2738.4666666666662</v>
          </cell>
          <cell r="AL529">
            <v>85.577083333333334</v>
          </cell>
          <cell r="AM529">
            <v>1454.8104166666667</v>
          </cell>
          <cell r="AN529">
            <v>2652.8895833333331</v>
          </cell>
          <cell r="AS529">
            <v>0.25</v>
          </cell>
          <cell r="AT529">
            <v>4107.7</v>
          </cell>
        </row>
        <row r="530">
          <cell r="A530" t="str">
            <v>375-9</v>
          </cell>
          <cell r="B530" t="str">
            <v>EMS BATTERY SLEEVES</v>
          </cell>
          <cell r="D530" t="str">
            <v>873-703-018</v>
          </cell>
          <cell r="E530" t="str">
            <v>COCA</v>
          </cell>
          <cell r="F530">
            <v>30</v>
          </cell>
          <cell r="G530">
            <v>12</v>
          </cell>
          <cell r="H530">
            <v>1999</v>
          </cell>
          <cell r="I530">
            <v>0.25</v>
          </cell>
          <cell r="J530">
            <v>172.13</v>
          </cell>
          <cell r="AI530">
            <v>3.5860416666666666</v>
          </cell>
          <cell r="AJ530">
            <v>75.306874999999991</v>
          </cell>
          <cell r="AK530">
            <v>96.823125000000005</v>
          </cell>
          <cell r="AL530">
            <v>3.5860416666666666</v>
          </cell>
          <cell r="AM530">
            <v>78.89291666666665</v>
          </cell>
          <cell r="AN530">
            <v>93.237083333333345</v>
          </cell>
          <cell r="AS530">
            <v>0.25</v>
          </cell>
          <cell r="AT530">
            <v>147.94999999999999</v>
          </cell>
        </row>
        <row r="531">
          <cell r="A531" t="str">
            <v>375-10</v>
          </cell>
          <cell r="B531" t="str">
            <v>EMS BATTERY SLEEVES</v>
          </cell>
          <cell r="D531" t="str">
            <v>873-703-018</v>
          </cell>
          <cell r="E531" t="str">
            <v>COCA</v>
          </cell>
          <cell r="F531">
            <v>30</v>
          </cell>
          <cell r="G531">
            <v>12</v>
          </cell>
          <cell r="H531">
            <v>1999</v>
          </cell>
          <cell r="I531">
            <v>0.25</v>
          </cell>
          <cell r="J531">
            <v>172.13</v>
          </cell>
          <cell r="AI531">
            <v>3.5860416666666666</v>
          </cell>
          <cell r="AJ531">
            <v>75.306874999999991</v>
          </cell>
          <cell r="AK531">
            <v>96.823125000000005</v>
          </cell>
          <cell r="AL531">
            <v>3.5860416666666666</v>
          </cell>
          <cell r="AM531">
            <v>78.89291666666665</v>
          </cell>
          <cell r="AN531">
            <v>93.237083333333345</v>
          </cell>
          <cell r="AS531">
            <v>0.25</v>
          </cell>
          <cell r="AT531">
            <v>147.94999999999999</v>
          </cell>
        </row>
        <row r="532">
          <cell r="A532" t="str">
            <v>375-11</v>
          </cell>
          <cell r="B532" t="str">
            <v>EMS BATTERY SLEEVES</v>
          </cell>
          <cell r="D532" t="str">
            <v>873-703-018</v>
          </cell>
          <cell r="E532" t="str">
            <v>COCA</v>
          </cell>
          <cell r="F532">
            <v>30</v>
          </cell>
          <cell r="G532">
            <v>12</v>
          </cell>
          <cell r="H532">
            <v>1999</v>
          </cell>
          <cell r="I532">
            <v>0.25</v>
          </cell>
          <cell r="J532">
            <v>172.13</v>
          </cell>
          <cell r="AI532">
            <v>3.5860416666666666</v>
          </cell>
          <cell r="AJ532">
            <v>75.306874999999991</v>
          </cell>
          <cell r="AK532">
            <v>96.823125000000005</v>
          </cell>
          <cell r="AL532">
            <v>3.5860416666666666</v>
          </cell>
          <cell r="AM532">
            <v>78.89291666666665</v>
          </cell>
          <cell r="AN532">
            <v>93.237083333333345</v>
          </cell>
          <cell r="AS532">
            <v>0.25</v>
          </cell>
          <cell r="AT532">
            <v>147.94999999999999</v>
          </cell>
        </row>
        <row r="533">
          <cell r="A533" t="str">
            <v>375-12</v>
          </cell>
          <cell r="B533" t="str">
            <v>SPACER BARS</v>
          </cell>
          <cell r="D533" t="str">
            <v>34-415</v>
          </cell>
          <cell r="E533" t="str">
            <v>COCA</v>
          </cell>
          <cell r="F533">
            <v>30</v>
          </cell>
          <cell r="G533">
            <v>12</v>
          </cell>
          <cell r="H533">
            <v>1999</v>
          </cell>
          <cell r="I533">
            <v>0.25</v>
          </cell>
          <cell r="J533">
            <v>140.83000000000001</v>
          </cell>
          <cell r="AI533">
            <v>2.9339583333333334</v>
          </cell>
          <cell r="AJ533">
            <v>61.613125000000004</v>
          </cell>
          <cell r="AK533">
            <v>79.216875000000016</v>
          </cell>
          <cell r="AL533">
            <v>2.9339583333333334</v>
          </cell>
          <cell r="AM533">
            <v>64.547083333333333</v>
          </cell>
          <cell r="AN533">
            <v>76.282916666666679</v>
          </cell>
          <cell r="AS533">
            <v>0.25</v>
          </cell>
          <cell r="AT533">
            <v>120.31</v>
          </cell>
        </row>
        <row r="534">
          <cell r="A534" t="str">
            <v>375-13</v>
          </cell>
          <cell r="B534" t="str">
            <v>SPACER BARS</v>
          </cell>
          <cell r="D534" t="str">
            <v>34-415</v>
          </cell>
          <cell r="E534" t="str">
            <v>COCA</v>
          </cell>
          <cell r="F534">
            <v>30</v>
          </cell>
          <cell r="G534">
            <v>12</v>
          </cell>
          <cell r="H534">
            <v>1999</v>
          </cell>
          <cell r="I534">
            <v>0.25</v>
          </cell>
          <cell r="J534">
            <v>140.83000000000001</v>
          </cell>
          <cell r="AI534">
            <v>2.9339583333333334</v>
          </cell>
          <cell r="AJ534">
            <v>61.613125000000004</v>
          </cell>
          <cell r="AK534">
            <v>79.216875000000016</v>
          </cell>
          <cell r="AL534">
            <v>2.9339583333333334</v>
          </cell>
          <cell r="AM534">
            <v>64.547083333333333</v>
          </cell>
          <cell r="AN534">
            <v>76.282916666666679</v>
          </cell>
          <cell r="AS534">
            <v>0.25</v>
          </cell>
          <cell r="AT534">
            <v>120.31</v>
          </cell>
        </row>
        <row r="535">
          <cell r="A535" t="str">
            <v>375-14</v>
          </cell>
          <cell r="B535" t="str">
            <v>SPACER BARS</v>
          </cell>
          <cell r="D535" t="str">
            <v>34-416</v>
          </cell>
          <cell r="E535" t="str">
            <v>COCA</v>
          </cell>
          <cell r="F535">
            <v>30</v>
          </cell>
          <cell r="G535">
            <v>12</v>
          </cell>
          <cell r="H535">
            <v>1999</v>
          </cell>
          <cell r="I535">
            <v>0.25</v>
          </cell>
          <cell r="J535">
            <v>164.3</v>
          </cell>
          <cell r="AI535">
            <v>3.4229166666666671</v>
          </cell>
          <cell r="AJ535">
            <v>71.881250000000009</v>
          </cell>
          <cell r="AK535">
            <v>92.418750000000003</v>
          </cell>
          <cell r="AL535">
            <v>3.4229166666666671</v>
          </cell>
          <cell r="AM535">
            <v>75.304166666666674</v>
          </cell>
          <cell r="AN535">
            <v>88.995833333333337</v>
          </cell>
          <cell r="AS535">
            <v>0.25</v>
          </cell>
          <cell r="AT535">
            <v>137.79</v>
          </cell>
        </row>
        <row r="536">
          <cell r="A536" t="str">
            <v>375-15</v>
          </cell>
          <cell r="B536" t="str">
            <v>BRASS SINKER BAR</v>
          </cell>
          <cell r="C536" t="str">
            <v>8907007</v>
          </cell>
          <cell r="D536" t="str">
            <v>34-619</v>
          </cell>
          <cell r="E536" t="str">
            <v>COCA</v>
          </cell>
          <cell r="F536">
            <v>30</v>
          </cell>
          <cell r="G536">
            <v>12</v>
          </cell>
          <cell r="H536">
            <v>1999</v>
          </cell>
          <cell r="I536">
            <v>0.25</v>
          </cell>
          <cell r="J536">
            <v>222.98</v>
          </cell>
          <cell r="AI536">
            <v>4.6454166666666667</v>
          </cell>
          <cell r="AJ536">
            <v>97.553750000000008</v>
          </cell>
          <cell r="AK536">
            <v>125.42624999999998</v>
          </cell>
          <cell r="AL536">
            <v>4.6454166666666667</v>
          </cell>
          <cell r="AM536">
            <v>102.19916666666667</v>
          </cell>
          <cell r="AN536">
            <v>120.78083333333332</v>
          </cell>
          <cell r="AS536">
            <v>0.25</v>
          </cell>
          <cell r="AT536">
            <v>187</v>
          </cell>
        </row>
        <row r="537">
          <cell r="A537" t="str">
            <v>375-16</v>
          </cell>
          <cell r="B537" t="str">
            <v>BALL BEARING SWIVEL JOINT</v>
          </cell>
          <cell r="D537" t="str">
            <v>41-0319</v>
          </cell>
          <cell r="E537" t="str">
            <v>COCA</v>
          </cell>
          <cell r="F537">
            <v>30</v>
          </cell>
          <cell r="G537">
            <v>12</v>
          </cell>
          <cell r="H537">
            <v>1999</v>
          </cell>
          <cell r="I537">
            <v>0.25</v>
          </cell>
          <cell r="J537">
            <v>860.63</v>
          </cell>
          <cell r="AI537">
            <v>17.929791666666667</v>
          </cell>
          <cell r="AJ537">
            <v>376.52562499999999</v>
          </cell>
          <cell r="AK537">
            <v>484.104375</v>
          </cell>
          <cell r="AL537">
            <v>17.929791666666667</v>
          </cell>
          <cell r="AM537">
            <v>394.45541666666668</v>
          </cell>
          <cell r="AN537">
            <v>466.17458333333332</v>
          </cell>
          <cell r="AS537">
            <v>0.25</v>
          </cell>
          <cell r="AT537">
            <v>721.78</v>
          </cell>
        </row>
        <row r="538">
          <cell r="A538" t="str">
            <v>375-17</v>
          </cell>
          <cell r="B538" t="str">
            <v>BATTERY EMS</v>
          </cell>
          <cell r="C538" t="str">
            <v>08907007</v>
          </cell>
          <cell r="D538" t="str">
            <v>AB75</v>
          </cell>
          <cell r="E538" t="str">
            <v>COCA</v>
          </cell>
          <cell r="F538">
            <v>30</v>
          </cell>
          <cell r="G538">
            <v>12</v>
          </cell>
          <cell r="H538">
            <v>1999</v>
          </cell>
          <cell r="I538">
            <v>0.25</v>
          </cell>
          <cell r="J538">
            <v>353.32</v>
          </cell>
          <cell r="AI538">
            <v>7.3608333333333329</v>
          </cell>
          <cell r="AJ538">
            <v>154.57749999999999</v>
          </cell>
          <cell r="AK538">
            <v>198.74250000000001</v>
          </cell>
          <cell r="AL538">
            <v>7.3608333333333329</v>
          </cell>
          <cell r="AM538">
            <v>161.93833333333333</v>
          </cell>
          <cell r="AN538">
            <v>191.38166666666666</v>
          </cell>
          <cell r="AS538">
            <v>0.25</v>
          </cell>
          <cell r="AT538">
            <v>353.32</v>
          </cell>
        </row>
        <row r="539">
          <cell r="A539" t="str">
            <v>375-18</v>
          </cell>
          <cell r="B539" t="str">
            <v>BATTERY</v>
          </cell>
          <cell r="D539" t="str">
            <v>AB92 MS</v>
          </cell>
          <cell r="E539" t="str">
            <v>COCA</v>
          </cell>
          <cell r="F539">
            <v>30</v>
          </cell>
          <cell r="G539">
            <v>12</v>
          </cell>
          <cell r="H539">
            <v>1999</v>
          </cell>
          <cell r="I539">
            <v>0.25</v>
          </cell>
          <cell r="J539">
            <v>353.32</v>
          </cell>
          <cell r="AI539">
            <v>7.3608333333333329</v>
          </cell>
          <cell r="AJ539">
            <v>154.57749999999999</v>
          </cell>
          <cell r="AK539">
            <v>198.74250000000001</v>
          </cell>
          <cell r="AL539">
            <v>7.3608333333333329</v>
          </cell>
          <cell r="AM539">
            <v>161.93833333333333</v>
          </cell>
          <cell r="AN539">
            <v>191.38166666666666</v>
          </cell>
          <cell r="AS539">
            <v>0.25</v>
          </cell>
          <cell r="AT539">
            <v>353.32</v>
          </cell>
        </row>
        <row r="540">
          <cell r="A540" t="str">
            <v>375-19</v>
          </cell>
          <cell r="B540" t="str">
            <v>EMS BATTERY SLEEVES</v>
          </cell>
          <cell r="C540" t="str">
            <v>8907007</v>
          </cell>
          <cell r="D540" t="str">
            <v>HLD002</v>
          </cell>
          <cell r="E540" t="str">
            <v>COCA</v>
          </cell>
          <cell r="F540">
            <v>30</v>
          </cell>
          <cell r="G540">
            <v>12</v>
          </cell>
          <cell r="H540">
            <v>1999</v>
          </cell>
          <cell r="I540">
            <v>0.25</v>
          </cell>
          <cell r="J540">
            <v>353.32</v>
          </cell>
          <cell r="AI540">
            <v>7.3608333333333329</v>
          </cell>
          <cell r="AJ540">
            <v>154.57749999999999</v>
          </cell>
          <cell r="AK540">
            <v>198.74250000000001</v>
          </cell>
          <cell r="AL540">
            <v>7.3608333333333329</v>
          </cell>
          <cell r="AM540">
            <v>161.93833333333333</v>
          </cell>
          <cell r="AN540">
            <v>191.38166666666666</v>
          </cell>
          <cell r="AS540">
            <v>0.25</v>
          </cell>
          <cell r="AT540">
            <v>353.32</v>
          </cell>
        </row>
        <row r="541">
          <cell r="A541" t="str">
            <v>375-20</v>
          </cell>
          <cell r="B541" t="str">
            <v>INSTALL TOOL CNTRLZR</v>
          </cell>
          <cell r="C541" t="str">
            <v>N/A</v>
          </cell>
          <cell r="D541" t="str">
            <v>60292-434</v>
          </cell>
          <cell r="E541" t="str">
            <v>COCA</v>
          </cell>
          <cell r="F541">
            <v>30</v>
          </cell>
          <cell r="G541">
            <v>12</v>
          </cell>
          <cell r="H541">
            <v>1999</v>
          </cell>
          <cell r="I541">
            <v>0.25</v>
          </cell>
          <cell r="J541">
            <v>307.39</v>
          </cell>
          <cell r="AI541">
            <v>6.4039583333333328</v>
          </cell>
          <cell r="AJ541">
            <v>134.483125</v>
          </cell>
          <cell r="AK541">
            <v>172.90687499999999</v>
          </cell>
          <cell r="AL541">
            <v>6.4039583333333328</v>
          </cell>
          <cell r="AM541">
            <v>140.88708333333332</v>
          </cell>
          <cell r="AN541">
            <v>166.50291666666666</v>
          </cell>
          <cell r="AS541">
            <v>0.25</v>
          </cell>
          <cell r="AT541">
            <v>307.39</v>
          </cell>
        </row>
        <row r="542">
          <cell r="A542" t="str">
            <v>375-21</v>
          </cell>
          <cell r="B542" t="str">
            <v>INSTALLER RESTRICTOR MVA ASSY</v>
          </cell>
          <cell r="D542" t="str">
            <v>60351</v>
          </cell>
          <cell r="E542" t="str">
            <v>COCA</v>
          </cell>
          <cell r="F542">
            <v>30</v>
          </cell>
          <cell r="G542">
            <v>6</v>
          </cell>
          <cell r="H542">
            <v>2001</v>
          </cell>
          <cell r="I542">
            <v>0.25</v>
          </cell>
          <cell r="J542">
            <v>205.13</v>
          </cell>
          <cell r="AI542">
            <v>4.2735416666666666</v>
          </cell>
          <cell r="AJ542">
            <v>12.820625</v>
          </cell>
          <cell r="AK542">
            <v>192.30937499999999</v>
          </cell>
          <cell r="AL542">
            <v>4.2735416666666666</v>
          </cell>
          <cell r="AM542">
            <v>17.094166666666666</v>
          </cell>
          <cell r="AN542">
            <v>188.03583333333333</v>
          </cell>
          <cell r="AS542">
            <v>0.25</v>
          </cell>
          <cell r="AT542">
            <v>205.13</v>
          </cell>
        </row>
        <row r="543">
          <cell r="A543" t="str">
            <v>375-22</v>
          </cell>
          <cell r="B543" t="str">
            <v>DRIVER LWR CARRIER BRG</v>
          </cell>
          <cell r="D543" t="str">
            <v>60353</v>
          </cell>
          <cell r="E543" t="str">
            <v>COCA</v>
          </cell>
          <cell r="F543">
            <v>30</v>
          </cell>
          <cell r="G543">
            <v>6</v>
          </cell>
          <cell r="H543">
            <v>2001</v>
          </cell>
          <cell r="I543">
            <v>0.25</v>
          </cell>
          <cell r="J543">
            <v>125.21</v>
          </cell>
          <cell r="AI543">
            <v>2.6085416666666665</v>
          </cell>
          <cell r="AJ543">
            <v>7.8256249999999996</v>
          </cell>
          <cell r="AK543">
            <v>117.38437499999999</v>
          </cell>
          <cell r="AL543">
            <v>2.6085416666666665</v>
          </cell>
          <cell r="AM543">
            <v>10.434166666666666</v>
          </cell>
          <cell r="AN543">
            <v>114.77583333333332</v>
          </cell>
          <cell r="AS543">
            <v>0.25</v>
          </cell>
          <cell r="AT543">
            <v>125.21</v>
          </cell>
        </row>
        <row r="544">
          <cell r="A544" t="str">
            <v>375-23</v>
          </cell>
          <cell r="B544" t="str">
            <v>INSTALLER ROTOR SHAFT UPU</v>
          </cell>
          <cell r="D544" t="str">
            <v>60355</v>
          </cell>
          <cell r="E544" t="str">
            <v>COCA</v>
          </cell>
          <cell r="F544">
            <v>30</v>
          </cell>
          <cell r="G544">
            <v>6</v>
          </cell>
          <cell r="H544">
            <v>2001</v>
          </cell>
          <cell r="I544">
            <v>0.25</v>
          </cell>
          <cell r="J544">
            <v>161.52000000000001</v>
          </cell>
          <cell r="AI544">
            <v>3.3650000000000002</v>
          </cell>
          <cell r="AJ544">
            <v>10.095000000000001</v>
          </cell>
          <cell r="AK544">
            <v>151.42500000000001</v>
          </cell>
          <cell r="AL544">
            <v>3.3650000000000002</v>
          </cell>
          <cell r="AM544">
            <v>13.46</v>
          </cell>
          <cell r="AN544">
            <v>148.06</v>
          </cell>
          <cell r="AS544">
            <v>0.25</v>
          </cell>
          <cell r="AT544">
            <v>161.52000000000001</v>
          </cell>
        </row>
        <row r="545">
          <cell r="A545" t="str">
            <v>375-24</v>
          </cell>
          <cell r="B545" t="str">
            <v>RAM 4 3/4 MVA REMOVAL</v>
          </cell>
          <cell r="D545" t="str">
            <v>60378</v>
          </cell>
          <cell r="E545" t="str">
            <v>COCA</v>
          </cell>
          <cell r="F545">
            <v>30</v>
          </cell>
          <cell r="G545">
            <v>6</v>
          </cell>
          <cell r="H545">
            <v>2001</v>
          </cell>
          <cell r="I545">
            <v>0.25</v>
          </cell>
          <cell r="J545">
            <v>433.12</v>
          </cell>
          <cell r="AI545">
            <v>9.0233333333333334</v>
          </cell>
          <cell r="AJ545">
            <v>27.07</v>
          </cell>
          <cell r="AK545">
            <v>406.05</v>
          </cell>
          <cell r="AL545">
            <v>9.0233333333333334</v>
          </cell>
          <cell r="AM545">
            <v>36.093333333333334</v>
          </cell>
          <cell r="AN545">
            <v>397.02666666666664</v>
          </cell>
          <cell r="AS545">
            <v>0.25</v>
          </cell>
          <cell r="AT545">
            <v>433.12</v>
          </cell>
        </row>
        <row r="546">
          <cell r="A546" t="str">
            <v>375-25</v>
          </cell>
          <cell r="B546" t="str">
            <v>JUCTION BOX ASSY CODE</v>
          </cell>
          <cell r="D546" t="str">
            <v>74005-101</v>
          </cell>
          <cell r="E546" t="str">
            <v>COCA</v>
          </cell>
          <cell r="F546">
            <v>30</v>
          </cell>
          <cell r="G546">
            <v>7</v>
          </cell>
          <cell r="H546">
            <v>2001</v>
          </cell>
          <cell r="I546">
            <v>0.25</v>
          </cell>
          <cell r="J546">
            <v>4326.6400000000003</v>
          </cell>
          <cell r="AI546">
            <v>90.138333333333335</v>
          </cell>
          <cell r="AJ546">
            <v>180.27666666666667</v>
          </cell>
          <cell r="AK546">
            <v>4146.3633333333337</v>
          </cell>
          <cell r="AL546">
            <v>90.138333333333335</v>
          </cell>
          <cell r="AM546">
            <v>270.41500000000002</v>
          </cell>
          <cell r="AN546">
            <v>4056.2250000000004</v>
          </cell>
          <cell r="AS546">
            <v>0.25</v>
          </cell>
          <cell r="AT546">
            <v>4326.6400000000003</v>
          </cell>
        </row>
        <row r="547">
          <cell r="A547" t="str">
            <v>375-26</v>
          </cell>
          <cell r="B547" t="str">
            <v>CABLE ASEMBLY CALIBRATION</v>
          </cell>
          <cell r="D547" t="str">
            <v>74006-101</v>
          </cell>
          <cell r="E547" t="str">
            <v>COCA</v>
          </cell>
          <cell r="F547">
            <v>30</v>
          </cell>
          <cell r="G547">
            <v>11</v>
          </cell>
          <cell r="H547">
            <v>2000</v>
          </cell>
          <cell r="I547">
            <v>0.25</v>
          </cell>
          <cell r="J547">
            <v>652.86</v>
          </cell>
          <cell r="AI547">
            <v>13.60125</v>
          </cell>
          <cell r="AJ547">
            <v>136.01249999999999</v>
          </cell>
          <cell r="AK547">
            <v>516.84750000000008</v>
          </cell>
          <cell r="AL547">
            <v>13.60125</v>
          </cell>
          <cell r="AM547">
            <v>149.61374999999998</v>
          </cell>
          <cell r="AN547">
            <v>503.24625000000003</v>
          </cell>
          <cell r="AS547">
            <v>0.25</v>
          </cell>
          <cell r="AT547">
            <v>652.86</v>
          </cell>
        </row>
        <row r="548">
          <cell r="A548" t="str">
            <v>375-27</v>
          </cell>
          <cell r="B548" t="str">
            <v>POD ASSY POWER COMM</v>
          </cell>
          <cell r="C548" t="str">
            <v>POD10041</v>
          </cell>
          <cell r="D548" t="str">
            <v>74058-101</v>
          </cell>
          <cell r="E548" t="str">
            <v>COCA</v>
          </cell>
          <cell r="F548">
            <v>30</v>
          </cell>
          <cell r="G548">
            <v>11</v>
          </cell>
          <cell r="H548">
            <v>2000</v>
          </cell>
          <cell r="I548">
            <v>0.25</v>
          </cell>
          <cell r="J548">
            <v>23886.240000000002</v>
          </cell>
          <cell r="AI548">
            <v>497.63000000000005</v>
          </cell>
          <cell r="AJ548">
            <v>4976.3</v>
          </cell>
          <cell r="AK548">
            <v>18909.940000000002</v>
          </cell>
          <cell r="AL548">
            <v>497.63000000000005</v>
          </cell>
          <cell r="AM548">
            <v>5473.93</v>
          </cell>
          <cell r="AN548">
            <v>18412.310000000001</v>
          </cell>
          <cell r="AS548">
            <v>0.25</v>
          </cell>
          <cell r="AT548">
            <v>23886.240000000002</v>
          </cell>
        </row>
        <row r="549">
          <cell r="A549" t="str">
            <v>375-28</v>
          </cell>
          <cell r="B549" t="str">
            <v>CABLE ASSY AC POWER</v>
          </cell>
          <cell r="D549" t="str">
            <v>74100-201</v>
          </cell>
          <cell r="E549" t="str">
            <v>COCA</v>
          </cell>
          <cell r="F549">
            <v>30</v>
          </cell>
          <cell r="G549">
            <v>11</v>
          </cell>
          <cell r="H549">
            <v>2000</v>
          </cell>
          <cell r="I549">
            <v>0.25</v>
          </cell>
          <cell r="J549">
            <v>417.86</v>
          </cell>
          <cell r="AI549">
            <v>8.7054166666666664</v>
          </cell>
          <cell r="AJ549">
            <v>87.05416666666666</v>
          </cell>
          <cell r="AK549">
            <v>330.80583333333334</v>
          </cell>
          <cell r="AL549">
            <v>8.7054166666666664</v>
          </cell>
          <cell r="AM549">
            <v>95.759583333333325</v>
          </cell>
          <cell r="AN549">
            <v>322.10041666666666</v>
          </cell>
          <cell r="AS549">
            <v>0.25</v>
          </cell>
          <cell r="AT549">
            <v>417.86</v>
          </cell>
        </row>
        <row r="550">
          <cell r="A550" t="str">
            <v>375-29</v>
          </cell>
          <cell r="B550" t="str">
            <v>CABLE ASSY M30</v>
          </cell>
          <cell r="D550" t="str">
            <v>74103-101</v>
          </cell>
          <cell r="E550" t="str">
            <v>COCA</v>
          </cell>
          <cell r="F550">
            <v>30</v>
          </cell>
          <cell r="G550">
            <v>10</v>
          </cell>
          <cell r="H550">
            <v>2000</v>
          </cell>
          <cell r="I550">
            <v>0.25</v>
          </cell>
          <cell r="J550">
            <v>877.26</v>
          </cell>
          <cell r="AI550">
            <v>18.276250000000001</v>
          </cell>
          <cell r="AJ550">
            <v>201.03875000000002</v>
          </cell>
          <cell r="AK550">
            <v>676.22124999999994</v>
          </cell>
          <cell r="AL550">
            <v>18.276250000000001</v>
          </cell>
          <cell r="AM550">
            <v>219.31500000000003</v>
          </cell>
          <cell r="AN550">
            <v>657.94499999999994</v>
          </cell>
          <cell r="AS550">
            <v>0.25</v>
          </cell>
          <cell r="AT550">
            <v>877.26</v>
          </cell>
        </row>
        <row r="551">
          <cell r="A551" t="str">
            <v>375-30</v>
          </cell>
          <cell r="B551" t="str">
            <v>CABLE ASSY MPR</v>
          </cell>
          <cell r="D551" t="str">
            <v>74105-101</v>
          </cell>
          <cell r="E551" t="str">
            <v>COCA</v>
          </cell>
          <cell r="F551">
            <v>30</v>
          </cell>
          <cell r="G551">
            <v>10</v>
          </cell>
          <cell r="H551">
            <v>2000</v>
          </cell>
          <cell r="I551">
            <v>0.25</v>
          </cell>
          <cell r="J551">
            <v>1633.33</v>
          </cell>
          <cell r="AI551">
            <v>34.027708333333329</v>
          </cell>
          <cell r="AJ551">
            <v>374.30479166666663</v>
          </cell>
          <cell r="AK551">
            <v>1259.0252083333332</v>
          </cell>
          <cell r="AL551">
            <v>34.027708333333329</v>
          </cell>
          <cell r="AM551">
            <v>408.33249999999998</v>
          </cell>
          <cell r="AN551">
            <v>1224.9974999999999</v>
          </cell>
          <cell r="AS551">
            <v>0.25</v>
          </cell>
          <cell r="AT551">
            <v>1633.33</v>
          </cell>
        </row>
        <row r="552">
          <cell r="A552" t="str">
            <v>375-31</v>
          </cell>
          <cell r="B552" t="str">
            <v>PRINTER THERMAL MODEL ST-295</v>
          </cell>
          <cell r="D552" t="str">
            <v>76934-001</v>
          </cell>
          <cell r="E552" t="str">
            <v>COCA</v>
          </cell>
          <cell r="F552">
            <v>30</v>
          </cell>
          <cell r="G552">
            <v>12</v>
          </cell>
          <cell r="H552">
            <v>2000</v>
          </cell>
          <cell r="I552">
            <v>0.25</v>
          </cell>
          <cell r="J552">
            <v>14531.09</v>
          </cell>
          <cell r="AI552">
            <v>302.73104166666667</v>
          </cell>
          <cell r="AJ552">
            <v>2724.5793750000003</v>
          </cell>
          <cell r="AK552">
            <v>11806.510624999999</v>
          </cell>
          <cell r="AL552">
            <v>302.73104166666667</v>
          </cell>
          <cell r="AM552">
            <v>3027.3104166666672</v>
          </cell>
          <cell r="AN552">
            <v>11503.779583333333</v>
          </cell>
          <cell r="AS552">
            <v>0.25</v>
          </cell>
          <cell r="AT552">
            <v>14531.09</v>
          </cell>
        </row>
        <row r="553">
          <cell r="A553" t="str">
            <v>375-32</v>
          </cell>
          <cell r="B553" t="str">
            <v>OVER SHOT</v>
          </cell>
          <cell r="D553" t="str">
            <v>18-162</v>
          </cell>
          <cell r="E553" t="str">
            <v>COCA</v>
          </cell>
          <cell r="F553">
            <v>30</v>
          </cell>
          <cell r="G553">
            <v>5</v>
          </cell>
          <cell r="H553">
            <v>2000</v>
          </cell>
          <cell r="I553">
            <v>0.25</v>
          </cell>
          <cell r="J553">
            <v>867.14</v>
          </cell>
          <cell r="AI553">
            <v>18.065416666666668</v>
          </cell>
          <cell r="AJ553">
            <v>289.04666666666668</v>
          </cell>
          <cell r="AK553">
            <v>578.09333333333325</v>
          </cell>
          <cell r="AL553">
            <v>18.065416666666668</v>
          </cell>
          <cell r="AM553">
            <v>307.11208333333337</v>
          </cell>
          <cell r="AN553">
            <v>560.02791666666667</v>
          </cell>
          <cell r="AS553">
            <v>0.25</v>
          </cell>
          <cell r="AT553">
            <v>867.14</v>
          </cell>
        </row>
        <row r="554">
          <cell r="A554" t="str">
            <v>375-33</v>
          </cell>
          <cell r="B554" t="str">
            <v>CAMERA SECTION ASSEMBLY</v>
          </cell>
          <cell r="D554" t="str">
            <v>34-018</v>
          </cell>
          <cell r="E554" t="str">
            <v>COCA</v>
          </cell>
          <cell r="F554">
            <v>30</v>
          </cell>
          <cell r="G554">
            <v>5</v>
          </cell>
          <cell r="H554">
            <v>2000</v>
          </cell>
          <cell r="I554">
            <v>0.25</v>
          </cell>
          <cell r="J554">
            <v>5162.3</v>
          </cell>
          <cell r="AI554">
            <v>107.54791666666667</v>
          </cell>
          <cell r="AJ554">
            <v>1720.7666666666667</v>
          </cell>
          <cell r="AK554">
            <v>3441.5333333333338</v>
          </cell>
          <cell r="AL554">
            <v>107.54791666666667</v>
          </cell>
          <cell r="AM554">
            <v>1828.3145833333333</v>
          </cell>
          <cell r="AN554">
            <v>3333.9854166666669</v>
          </cell>
          <cell r="AS554">
            <v>0.25</v>
          </cell>
          <cell r="AT554">
            <v>5162.3</v>
          </cell>
        </row>
        <row r="555">
          <cell r="A555" t="str">
            <v>375-34</v>
          </cell>
          <cell r="B555" t="str">
            <v>SWIVEL JOINT ASSY 1 5/8</v>
          </cell>
          <cell r="D555" t="str">
            <v>34-0400</v>
          </cell>
          <cell r="E555" t="str">
            <v>COCA</v>
          </cell>
          <cell r="F555">
            <v>30</v>
          </cell>
          <cell r="G555">
            <v>5</v>
          </cell>
          <cell r="H555">
            <v>2000</v>
          </cell>
          <cell r="I555">
            <v>0.25</v>
          </cell>
          <cell r="J555">
            <v>901.46</v>
          </cell>
          <cell r="AI555">
            <v>18.780416666666667</v>
          </cell>
          <cell r="AJ555">
            <v>300.48666666666668</v>
          </cell>
          <cell r="AK555">
            <v>600.97333333333336</v>
          </cell>
          <cell r="AL555">
            <v>18.780416666666667</v>
          </cell>
          <cell r="AM555">
            <v>319.26708333333335</v>
          </cell>
          <cell r="AN555">
            <v>582.19291666666663</v>
          </cell>
          <cell r="AS555">
            <v>0.25</v>
          </cell>
          <cell r="AT555">
            <v>901.46</v>
          </cell>
        </row>
        <row r="556">
          <cell r="A556" t="str">
            <v>375-35</v>
          </cell>
          <cell r="B556" t="str">
            <v>BARREL ASEMBLY INSTRUMENT</v>
          </cell>
          <cell r="D556" t="str">
            <v>34-0412</v>
          </cell>
          <cell r="E556" t="str">
            <v>COCA</v>
          </cell>
          <cell r="F556">
            <v>30</v>
          </cell>
          <cell r="G556">
            <v>5</v>
          </cell>
          <cell r="H556">
            <v>2000</v>
          </cell>
          <cell r="I556">
            <v>0.25</v>
          </cell>
          <cell r="J556">
            <v>2765.05</v>
          </cell>
          <cell r="AI556">
            <v>57.605208333333337</v>
          </cell>
          <cell r="AJ556">
            <v>921.68333333333339</v>
          </cell>
          <cell r="AK556">
            <v>1843.3666666666668</v>
          </cell>
          <cell r="AL556">
            <v>57.605208333333337</v>
          </cell>
          <cell r="AM556">
            <v>979.28854166666679</v>
          </cell>
          <cell r="AN556">
            <v>1785.7614583333334</v>
          </cell>
          <cell r="AS556">
            <v>0.25</v>
          </cell>
          <cell r="AT556">
            <v>2765.05</v>
          </cell>
        </row>
        <row r="557">
          <cell r="A557" t="str">
            <v>375-36</v>
          </cell>
          <cell r="B557" t="str">
            <v>BAR SPACER ALUMINUN</v>
          </cell>
          <cell r="D557" t="str">
            <v>34-417</v>
          </cell>
          <cell r="E557" t="str">
            <v>COCA</v>
          </cell>
          <cell r="F557">
            <v>30</v>
          </cell>
          <cell r="G557">
            <v>5</v>
          </cell>
          <cell r="H557">
            <v>2000</v>
          </cell>
          <cell r="I557">
            <v>0.25</v>
          </cell>
          <cell r="J557">
            <v>276.85000000000002</v>
          </cell>
          <cell r="AI557">
            <v>5.7677083333333341</v>
          </cell>
          <cell r="AJ557">
            <v>92.283333333333346</v>
          </cell>
          <cell r="AK557">
            <v>184.56666666666666</v>
          </cell>
          <cell r="AL557">
            <v>5.7677083333333341</v>
          </cell>
          <cell r="AM557">
            <v>98.051041666666677</v>
          </cell>
          <cell r="AN557">
            <v>178.79895833333336</v>
          </cell>
          <cell r="AS557">
            <v>0.25</v>
          </cell>
          <cell r="AT557">
            <v>276.85000000000002</v>
          </cell>
        </row>
        <row r="558">
          <cell r="A558" t="str">
            <v>375-37</v>
          </cell>
          <cell r="B558" t="str">
            <v>BAR SPACER 1 3/4 OD X 36.0</v>
          </cell>
          <cell r="D558" t="str">
            <v>34-489</v>
          </cell>
          <cell r="E558" t="str">
            <v>COCA</v>
          </cell>
          <cell r="F558">
            <v>30</v>
          </cell>
          <cell r="G558">
            <v>5</v>
          </cell>
          <cell r="H558">
            <v>2000</v>
          </cell>
          <cell r="I558">
            <v>0.25</v>
          </cell>
          <cell r="J558">
            <v>423.78</v>
          </cell>
          <cell r="AI558">
            <v>8.8287499999999994</v>
          </cell>
          <cell r="AJ558">
            <v>141.26</v>
          </cell>
          <cell r="AK558">
            <v>282.52</v>
          </cell>
          <cell r="AL558">
            <v>8.8287499999999994</v>
          </cell>
          <cell r="AM558">
            <v>150.08875</v>
          </cell>
          <cell r="AN558">
            <v>273.69124999999997</v>
          </cell>
          <cell r="AS558">
            <v>0.25</v>
          </cell>
          <cell r="AT558">
            <v>423.78</v>
          </cell>
        </row>
        <row r="559">
          <cell r="A559" t="str">
            <v>375-38</v>
          </cell>
          <cell r="B559" t="str">
            <v>ANGLE UNIT ASSEMBLY 10 DEGREE</v>
          </cell>
          <cell r="D559" t="str">
            <v>39-053</v>
          </cell>
          <cell r="E559" t="str">
            <v>COCA</v>
          </cell>
          <cell r="F559">
            <v>30</v>
          </cell>
          <cell r="G559">
            <v>5</v>
          </cell>
          <cell r="H559">
            <v>2000</v>
          </cell>
          <cell r="I559">
            <v>0.25</v>
          </cell>
          <cell r="J559">
            <v>2638.33</v>
          </cell>
          <cell r="AI559">
            <v>54.965208333333329</v>
          </cell>
          <cell r="AJ559">
            <v>879.44333333333327</v>
          </cell>
          <cell r="AK559">
            <v>1758.8866666666668</v>
          </cell>
          <cell r="AL559">
            <v>54.965208333333329</v>
          </cell>
          <cell r="AM559">
            <v>934.40854166666657</v>
          </cell>
          <cell r="AN559">
            <v>1703.9214583333332</v>
          </cell>
          <cell r="AS559">
            <v>0.25</v>
          </cell>
          <cell r="AT559">
            <v>2638.33</v>
          </cell>
        </row>
        <row r="560">
          <cell r="A560" t="str">
            <v>375-39</v>
          </cell>
          <cell r="B560" t="str">
            <v>ANGLE UNIT ASSEMBLY 20</v>
          </cell>
          <cell r="D560" t="str">
            <v>39-054</v>
          </cell>
          <cell r="E560" t="str">
            <v>COCA</v>
          </cell>
          <cell r="F560">
            <v>30</v>
          </cell>
          <cell r="G560">
            <v>5</v>
          </cell>
          <cell r="H560">
            <v>2000</v>
          </cell>
          <cell r="I560">
            <v>0.25</v>
          </cell>
          <cell r="J560">
            <v>3298.99</v>
          </cell>
          <cell r="AI560">
            <v>68.728958333333324</v>
          </cell>
          <cell r="AJ560">
            <v>1099.6633333333332</v>
          </cell>
          <cell r="AK560">
            <v>2199.3266666666668</v>
          </cell>
          <cell r="AL560">
            <v>68.728958333333324</v>
          </cell>
          <cell r="AM560">
            <v>1168.3922916666666</v>
          </cell>
          <cell r="AN560">
            <v>2130.5977083333332</v>
          </cell>
          <cell r="AS560">
            <v>0.25</v>
          </cell>
          <cell r="AT560">
            <v>3298.99</v>
          </cell>
        </row>
        <row r="561">
          <cell r="A561" t="str">
            <v>375-40</v>
          </cell>
          <cell r="B561" t="str">
            <v>ANGLE UNIT ASSEMBLY 120</v>
          </cell>
          <cell r="D561" t="str">
            <v>71-019</v>
          </cell>
          <cell r="E561" t="str">
            <v>COCA</v>
          </cell>
          <cell r="F561">
            <v>30</v>
          </cell>
          <cell r="G561">
            <v>5</v>
          </cell>
          <cell r="H561">
            <v>2000</v>
          </cell>
          <cell r="I561">
            <v>0.25</v>
          </cell>
          <cell r="J561">
            <v>3990.99</v>
          </cell>
          <cell r="AI561">
            <v>83.145624999999995</v>
          </cell>
          <cell r="AJ561">
            <v>1330.33</v>
          </cell>
          <cell r="AK561">
            <v>2660.66</v>
          </cell>
          <cell r="AL561">
            <v>83.145624999999995</v>
          </cell>
          <cell r="AM561">
            <v>1413.475625</v>
          </cell>
          <cell r="AN561">
            <v>2577.5143749999997</v>
          </cell>
          <cell r="AS561">
            <v>0.25</v>
          </cell>
          <cell r="AT561">
            <v>3990.99</v>
          </cell>
        </row>
        <row r="562">
          <cell r="B562" t="str">
            <v xml:space="preserve"> </v>
          </cell>
          <cell r="J562" t="str">
            <v>-</v>
          </cell>
        </row>
        <row r="563">
          <cell r="J563">
            <v>84244.050000000032</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1755.0843750000004</v>
          </cell>
          <cell r="AJ563">
            <v>21664.309583333335</v>
          </cell>
          <cell r="AK563">
            <v>62579.740416666667</v>
          </cell>
          <cell r="AL563">
            <v>1755.0843750000004</v>
          </cell>
          <cell r="AM563">
            <v>23419.39395833333</v>
          </cell>
          <cell r="AN563">
            <v>60824.656041666669</v>
          </cell>
          <cell r="AT563">
            <v>82946.330000000031</v>
          </cell>
          <cell r="AU563">
            <v>0</v>
          </cell>
          <cell r="AV563">
            <v>0</v>
          </cell>
          <cell r="AW563">
            <v>0</v>
          </cell>
        </row>
        <row r="565">
          <cell r="B565" t="str">
            <v>EQUIPO SURVEY I.T.</v>
          </cell>
          <cell r="J565" t="str">
            <v>CTA 15890505</v>
          </cell>
        </row>
        <row r="566">
          <cell r="A566">
            <v>101</v>
          </cell>
          <cell r="B566" t="str">
            <v>EQ. INT TEMPORAL SINGLE SHOT 90482 SI</v>
          </cell>
          <cell r="E566" t="str">
            <v>QUITO</v>
          </cell>
          <cell r="F566">
            <v>28</v>
          </cell>
          <cell r="G566">
            <v>2</v>
          </cell>
          <cell r="H566">
            <v>96</v>
          </cell>
          <cell r="I566">
            <v>0.25</v>
          </cell>
          <cell r="J566">
            <v>37767.01</v>
          </cell>
          <cell r="K566">
            <v>0</v>
          </cell>
          <cell r="L566">
            <v>37767.011458333327</v>
          </cell>
          <cell r="M566">
            <v>-1.4583333249902353E-3</v>
          </cell>
          <cell r="N566">
            <v>0</v>
          </cell>
          <cell r="O566">
            <v>37767.011458333327</v>
          </cell>
          <cell r="P566">
            <v>-1.4583333249902353E-3</v>
          </cell>
          <cell r="Q566">
            <v>0</v>
          </cell>
          <cell r="R566">
            <v>37767.011458333327</v>
          </cell>
          <cell r="S566">
            <v>-1.4583333249902353E-3</v>
          </cell>
          <cell r="T566">
            <v>0</v>
          </cell>
          <cell r="U566">
            <v>37767.011458333327</v>
          </cell>
          <cell r="V566">
            <v>0</v>
          </cell>
          <cell r="W566">
            <v>0</v>
          </cell>
          <cell r="X566">
            <v>37767.011458333327</v>
          </cell>
          <cell r="Y566">
            <v>0</v>
          </cell>
          <cell r="Z566">
            <v>0</v>
          </cell>
          <cell r="AA566">
            <v>37767.011458333327</v>
          </cell>
          <cell r="AB566">
            <v>0</v>
          </cell>
          <cell r="AC566">
            <v>0</v>
          </cell>
          <cell r="AD566">
            <v>37767.011458333327</v>
          </cell>
          <cell r="AE566">
            <v>0</v>
          </cell>
          <cell r="AF566">
            <v>0</v>
          </cell>
          <cell r="AG566">
            <v>37767.011458333327</v>
          </cell>
          <cell r="AH566">
            <v>0</v>
          </cell>
          <cell r="AI566">
            <v>0</v>
          </cell>
          <cell r="AJ566">
            <v>37767.011458333327</v>
          </cell>
          <cell r="AK566">
            <v>0</v>
          </cell>
          <cell r="AL566">
            <v>0</v>
          </cell>
          <cell r="AM566">
            <v>37767.011458333327</v>
          </cell>
          <cell r="AN566">
            <v>0</v>
          </cell>
          <cell r="AS566">
            <v>0</v>
          </cell>
          <cell r="AT566">
            <v>4467.08</v>
          </cell>
          <cell r="AU566">
            <v>0</v>
          </cell>
          <cell r="AV566">
            <v>4467.08</v>
          </cell>
          <cell r="AW566">
            <v>0</v>
          </cell>
        </row>
        <row r="567">
          <cell r="B567" t="str">
            <v xml:space="preserve"> </v>
          </cell>
          <cell r="J567" t="str">
            <v>-</v>
          </cell>
        </row>
        <row r="568">
          <cell r="I568">
            <v>0.25</v>
          </cell>
          <cell r="J568">
            <v>37767.01</v>
          </cell>
          <cell r="K568">
            <v>0</v>
          </cell>
          <cell r="L568">
            <v>37767.011458333327</v>
          </cell>
          <cell r="M568">
            <v>-1.4583333249902353E-3</v>
          </cell>
          <cell r="N568">
            <v>0</v>
          </cell>
          <cell r="O568">
            <v>37767.011458333327</v>
          </cell>
          <cell r="P568">
            <v>-1.4583333249902353E-3</v>
          </cell>
          <cell r="Q568">
            <v>0</v>
          </cell>
          <cell r="R568">
            <v>37767.011458333327</v>
          </cell>
          <cell r="S568">
            <v>-1.4583333249902353E-3</v>
          </cell>
          <cell r="T568">
            <v>0</v>
          </cell>
          <cell r="U568">
            <v>37767.011458333327</v>
          </cell>
          <cell r="V568">
            <v>0</v>
          </cell>
          <cell r="W568">
            <v>0</v>
          </cell>
          <cell r="X568">
            <v>37767.011458333327</v>
          </cell>
          <cell r="Y568">
            <v>0</v>
          </cell>
          <cell r="Z568">
            <v>0</v>
          </cell>
          <cell r="AA568">
            <v>37767.011458333327</v>
          </cell>
          <cell r="AB568">
            <v>0</v>
          </cell>
          <cell r="AC568">
            <v>0</v>
          </cell>
          <cell r="AD568">
            <v>37767.011458333327</v>
          </cell>
          <cell r="AE568">
            <v>0</v>
          </cell>
          <cell r="AF568">
            <v>0</v>
          </cell>
          <cell r="AG568">
            <v>37767.011458333327</v>
          </cell>
          <cell r="AH568">
            <v>0</v>
          </cell>
          <cell r="AI568">
            <v>0</v>
          </cell>
          <cell r="AJ568">
            <v>37767.011458333327</v>
          </cell>
          <cell r="AK568">
            <v>0</v>
          </cell>
          <cell r="AL568">
            <v>0</v>
          </cell>
          <cell r="AM568">
            <v>37767.011458333327</v>
          </cell>
          <cell r="AN568">
            <v>0</v>
          </cell>
          <cell r="AS568">
            <v>0</v>
          </cell>
          <cell r="AT568">
            <v>4467.08</v>
          </cell>
          <cell r="AU568">
            <v>0</v>
          </cell>
          <cell r="AV568">
            <v>4467.08</v>
          </cell>
          <cell r="AW568">
            <v>0</v>
          </cell>
        </row>
        <row r="569">
          <cell r="B569" t="str">
            <v>101054 SURVEY RENTAL TOOLS</v>
          </cell>
          <cell r="J569">
            <v>122011.06000000003</v>
          </cell>
          <cell r="AT569">
            <v>87413.410000000033</v>
          </cell>
        </row>
        <row r="571">
          <cell r="B571" t="str">
            <v>CABINA MUD LOGGING UNIT 623</v>
          </cell>
          <cell r="J571" t="str">
            <v>CTA 15891505</v>
          </cell>
        </row>
        <row r="572">
          <cell r="A572">
            <v>184</v>
          </cell>
          <cell r="B572" t="str">
            <v>UNIDAD PERFILAJE #78 MUD LOGGIN</v>
          </cell>
          <cell r="F572">
            <v>18</v>
          </cell>
          <cell r="G572">
            <v>5</v>
          </cell>
          <cell r="H572">
            <v>2000</v>
          </cell>
          <cell r="I572">
            <v>0.25</v>
          </cell>
          <cell r="J572">
            <v>11811.84</v>
          </cell>
          <cell r="K572">
            <v>246.08</v>
          </cell>
          <cell r="L572">
            <v>1968.64</v>
          </cell>
          <cell r="M572">
            <v>9843.2000000000007</v>
          </cell>
          <cell r="N572">
            <v>246.08</v>
          </cell>
          <cell r="O572">
            <v>2214.7200000000003</v>
          </cell>
          <cell r="P572">
            <v>9597.119999999999</v>
          </cell>
          <cell r="Q572">
            <v>246.08</v>
          </cell>
          <cell r="R572">
            <v>2460.8000000000002</v>
          </cell>
          <cell r="S572">
            <v>9351.0400000000009</v>
          </cell>
          <cell r="T572">
            <v>246.08</v>
          </cell>
          <cell r="U572">
            <v>2706.88</v>
          </cell>
          <cell r="V572">
            <v>9104.9599999999991</v>
          </cell>
          <cell r="W572">
            <v>246.08</v>
          </cell>
          <cell r="X572">
            <v>2952.96</v>
          </cell>
          <cell r="Y572">
            <v>8858.880000000001</v>
          </cell>
          <cell r="Z572">
            <v>246.08</v>
          </cell>
          <cell r="AA572">
            <v>3199.04</v>
          </cell>
          <cell r="AB572">
            <v>8612.7999999999993</v>
          </cell>
          <cell r="AC572">
            <v>246.08</v>
          </cell>
          <cell r="AD572">
            <v>3445.12</v>
          </cell>
          <cell r="AE572">
            <v>8366.7200000000012</v>
          </cell>
          <cell r="AF572">
            <v>246.08</v>
          </cell>
          <cell r="AG572">
            <v>3691.2</v>
          </cell>
          <cell r="AH572">
            <v>8120.64</v>
          </cell>
          <cell r="AI572">
            <v>246.08</v>
          </cell>
          <cell r="AJ572">
            <v>3937.2799999999997</v>
          </cell>
          <cell r="AK572">
            <v>7874.56</v>
          </cell>
          <cell r="AL572">
            <v>246.08</v>
          </cell>
          <cell r="AM572">
            <v>4183.3599999999997</v>
          </cell>
          <cell r="AN572">
            <v>7628.4800000000005</v>
          </cell>
          <cell r="AS572">
            <v>0.25</v>
          </cell>
          <cell r="AT572">
            <v>10807.42</v>
          </cell>
          <cell r="AU572">
            <v>225.15458333333333</v>
          </cell>
          <cell r="AV572">
            <v>1862.6766666666701</v>
          </cell>
          <cell r="AW572">
            <v>9006.1833333333325</v>
          </cell>
        </row>
        <row r="573">
          <cell r="A573">
            <v>185</v>
          </cell>
          <cell r="B573" t="str">
            <v>COMPONENTES DE CABINA (LIQ-124)</v>
          </cell>
          <cell r="F573">
            <v>22</v>
          </cell>
          <cell r="G573">
            <v>5</v>
          </cell>
          <cell r="H573">
            <v>2000</v>
          </cell>
          <cell r="I573">
            <v>0.25</v>
          </cell>
          <cell r="J573">
            <v>46184.97</v>
          </cell>
          <cell r="K573">
            <v>962.18687499999999</v>
          </cell>
          <cell r="L573">
            <v>7697.4950000000008</v>
          </cell>
          <cell r="M573">
            <v>38487.474999999999</v>
          </cell>
          <cell r="N573">
            <v>962.18687499999999</v>
          </cell>
          <cell r="O573">
            <v>8659.6818750000002</v>
          </cell>
          <cell r="P573">
            <v>37525.288124999999</v>
          </cell>
          <cell r="Q573">
            <v>962.18687499999999</v>
          </cell>
          <cell r="R573">
            <v>9621.8687499999996</v>
          </cell>
          <cell r="S573">
            <v>36563.10125</v>
          </cell>
          <cell r="T573">
            <v>962.18687499999999</v>
          </cell>
          <cell r="U573">
            <v>10584.055624999999</v>
          </cell>
          <cell r="V573">
            <v>35600.914375</v>
          </cell>
          <cell r="W573">
            <v>962.18687499999999</v>
          </cell>
          <cell r="X573">
            <v>11546.242499999998</v>
          </cell>
          <cell r="Y573">
            <v>34638.727500000001</v>
          </cell>
          <cell r="Z573">
            <v>962.18687499999999</v>
          </cell>
          <cell r="AA573">
            <v>12508.429374999998</v>
          </cell>
          <cell r="AB573">
            <v>33676.540625000001</v>
          </cell>
          <cell r="AC573">
            <v>962.18687499999999</v>
          </cell>
          <cell r="AD573">
            <v>13470.616249999997</v>
          </cell>
          <cell r="AE573">
            <v>32714.353750000002</v>
          </cell>
          <cell r="AF573">
            <v>962.18687499999999</v>
          </cell>
          <cell r="AG573">
            <v>14432.803124999997</v>
          </cell>
          <cell r="AH573">
            <v>31752.166875000003</v>
          </cell>
          <cell r="AI573">
            <v>962.18687499999999</v>
          </cell>
          <cell r="AJ573">
            <v>15394.989999999996</v>
          </cell>
          <cell r="AK573">
            <v>30789.980000000003</v>
          </cell>
          <cell r="AL573">
            <v>962.18687499999999</v>
          </cell>
          <cell r="AM573">
            <v>16357.176874999996</v>
          </cell>
          <cell r="AN573">
            <v>29827.793125000004</v>
          </cell>
          <cell r="AS573">
            <v>0.25</v>
          </cell>
          <cell r="AT573">
            <v>46184.97</v>
          </cell>
          <cell r="AU573">
            <v>962.18687499999999</v>
          </cell>
          <cell r="AV573">
            <v>7758.9349999999995</v>
          </cell>
          <cell r="AW573">
            <v>38487.474999999999</v>
          </cell>
        </row>
        <row r="574">
          <cell r="B574" t="str">
            <v xml:space="preserve"> </v>
          </cell>
          <cell r="J574" t="str">
            <v>-</v>
          </cell>
        </row>
        <row r="575">
          <cell r="I575">
            <v>0.5</v>
          </cell>
          <cell r="J575">
            <v>57996.81</v>
          </cell>
          <cell r="K575">
            <v>1303.7093749999999</v>
          </cell>
          <cell r="L575">
            <v>10525.1175</v>
          </cell>
          <cell r="M575">
            <v>52052.932499999995</v>
          </cell>
          <cell r="N575">
            <v>1208.266875</v>
          </cell>
          <cell r="O575">
            <v>10874.401875</v>
          </cell>
          <cell r="P575">
            <v>47122.408125000002</v>
          </cell>
          <cell r="Q575">
            <v>1208.266875</v>
          </cell>
          <cell r="R575">
            <v>12082.668750000001</v>
          </cell>
          <cell r="S575">
            <v>45914.141250000001</v>
          </cell>
          <cell r="T575">
            <v>1208.266875</v>
          </cell>
          <cell r="U575">
            <v>13290.935624999998</v>
          </cell>
          <cell r="V575">
            <v>44705.874374999999</v>
          </cell>
          <cell r="W575">
            <v>1208.266875</v>
          </cell>
          <cell r="X575">
            <v>14499.202499999999</v>
          </cell>
          <cell r="Y575">
            <v>43497.607499999998</v>
          </cell>
          <cell r="Z575">
            <v>1208.266875</v>
          </cell>
          <cell r="AA575">
            <v>15707.469374999997</v>
          </cell>
          <cell r="AB575">
            <v>42289.340624999997</v>
          </cell>
          <cell r="AC575">
            <v>1208.266875</v>
          </cell>
          <cell r="AD575">
            <v>16915.736249999998</v>
          </cell>
          <cell r="AE575">
            <v>41081.073750000003</v>
          </cell>
          <cell r="AF575">
            <v>1208.266875</v>
          </cell>
          <cell r="AG575">
            <v>18124.003124999996</v>
          </cell>
          <cell r="AH575">
            <v>39872.806875000002</v>
          </cell>
          <cell r="AI575">
            <v>1208.266875</v>
          </cell>
          <cell r="AJ575">
            <v>19332.269999999997</v>
          </cell>
          <cell r="AK575">
            <v>38664.54</v>
          </cell>
          <cell r="AL575">
            <v>1208.266875</v>
          </cell>
          <cell r="AM575">
            <v>20540.536874999994</v>
          </cell>
          <cell r="AN575">
            <v>37456.273125000007</v>
          </cell>
          <cell r="AS575">
            <v>0.75</v>
          </cell>
          <cell r="AT575">
            <v>56992.39</v>
          </cell>
          <cell r="AU575">
            <v>1280.994375</v>
          </cell>
          <cell r="AV575">
            <v>10341.607916666668</v>
          </cell>
          <cell r="AW575">
            <v>51146.122083333335</v>
          </cell>
        </row>
        <row r="576">
          <cell r="B576" t="str">
            <v>101055 MUDLOGGING EQUIPMENT</v>
          </cell>
          <cell r="J576">
            <v>57996.81</v>
          </cell>
          <cell r="AT576">
            <v>56992.39</v>
          </cell>
        </row>
        <row r="577">
          <cell r="J577" t="str">
            <v>CTA 15880503</v>
          </cell>
        </row>
        <row r="578">
          <cell r="B578" t="str">
            <v>EQUIPO TRANSITO PERFORACION</v>
          </cell>
          <cell r="J578">
            <v>0</v>
          </cell>
          <cell r="K578">
            <v>0</v>
          </cell>
          <cell r="L578">
            <v>0</v>
          </cell>
          <cell r="M578">
            <v>233.2</v>
          </cell>
          <cell r="N578">
            <v>0</v>
          </cell>
          <cell r="O578">
            <v>0</v>
          </cell>
          <cell r="P578">
            <v>0</v>
          </cell>
          <cell r="Q578">
            <v>0</v>
          </cell>
          <cell r="R578">
            <v>0</v>
          </cell>
          <cell r="S578">
            <v>0</v>
          </cell>
          <cell r="T578">
            <v>0</v>
          </cell>
          <cell r="U578">
            <v>0</v>
          </cell>
          <cell r="V578">
            <v>0</v>
          </cell>
          <cell r="W578">
            <v>0</v>
          </cell>
          <cell r="X578">
            <v>0</v>
          </cell>
          <cell r="Y578">
            <v>0</v>
          </cell>
          <cell r="AT578">
            <v>0</v>
          </cell>
        </row>
        <row r="579">
          <cell r="B579" t="str">
            <v>101059 CIP-RENTAL TOOLS</v>
          </cell>
          <cell r="J579">
            <v>0</v>
          </cell>
          <cell r="AT579">
            <v>0</v>
          </cell>
        </row>
        <row r="581">
          <cell r="B581" t="str">
            <v>PLANTA Y EQUIPO TRANSITO B.ATLAS</v>
          </cell>
          <cell r="J581">
            <v>0.01</v>
          </cell>
          <cell r="K581">
            <v>0</v>
          </cell>
          <cell r="L581">
            <v>0</v>
          </cell>
          <cell r="M581">
            <v>0.01</v>
          </cell>
          <cell r="N581">
            <v>0</v>
          </cell>
          <cell r="O581">
            <v>0</v>
          </cell>
          <cell r="P581">
            <v>0.01</v>
          </cell>
          <cell r="Q581">
            <v>0</v>
          </cell>
          <cell r="R581">
            <v>0</v>
          </cell>
          <cell r="S581">
            <v>0.01</v>
          </cell>
          <cell r="T581">
            <v>0</v>
          </cell>
          <cell r="U581">
            <v>0</v>
          </cell>
          <cell r="V581">
            <v>0.01</v>
          </cell>
          <cell r="W581">
            <v>0</v>
          </cell>
          <cell r="X581">
            <v>0</v>
          </cell>
          <cell r="Y581">
            <v>0.01</v>
          </cell>
          <cell r="AT581">
            <v>0.01</v>
          </cell>
        </row>
        <row r="582">
          <cell r="B582" t="str">
            <v>EQUIPO TRANSITO LODOS</v>
          </cell>
          <cell r="J582">
            <v>0</v>
          </cell>
          <cell r="K582">
            <v>0</v>
          </cell>
          <cell r="L582">
            <v>0</v>
          </cell>
          <cell r="M582">
            <v>0</v>
          </cell>
          <cell r="N582">
            <v>0</v>
          </cell>
          <cell r="O582">
            <v>0</v>
          </cell>
          <cell r="P582">
            <v>0</v>
          </cell>
          <cell r="Q582">
            <v>0</v>
          </cell>
          <cell r="R582">
            <v>0</v>
          </cell>
          <cell r="S582">
            <v>0</v>
          </cell>
          <cell r="T582">
            <v>0</v>
          </cell>
          <cell r="U582">
            <v>0</v>
          </cell>
          <cell r="V582">
            <v>0</v>
          </cell>
          <cell r="AT582">
            <v>0</v>
          </cell>
        </row>
        <row r="584">
          <cell r="B584" t="str">
            <v>TOTAL ACTIVO POR CUENTAS</v>
          </cell>
          <cell r="J584">
            <v>4679632.611478853</v>
          </cell>
          <cell r="K584">
            <v>49182.730833333335</v>
          </cell>
          <cell r="L584">
            <v>1112599.7815682872</v>
          </cell>
          <cell r="M584">
            <v>2269327.1515000002</v>
          </cell>
          <cell r="N584">
            <v>43179.110770833337</v>
          </cell>
          <cell r="O584">
            <v>1151384.2259224539</v>
          </cell>
          <cell r="P584">
            <v>1261490.7371458332</v>
          </cell>
          <cell r="Q584">
            <v>43349.350770833342</v>
          </cell>
          <cell r="R584">
            <v>1206380.0721099535</v>
          </cell>
          <cell r="S584">
            <v>1589233.1809583334</v>
          </cell>
          <cell r="T584">
            <v>51195.385145833337</v>
          </cell>
          <cell r="U584">
            <v>1257575.457255787</v>
          </cell>
          <cell r="V584">
            <v>1585773.5806041667</v>
          </cell>
          <cell r="W584">
            <v>52189.88627083334</v>
          </cell>
          <cell r="X584">
            <v>1309765.3435266202</v>
          </cell>
          <cell r="Y584">
            <v>1705044.1143333334</v>
          </cell>
          <cell r="Z584">
            <v>55766.822854166669</v>
          </cell>
          <cell r="AA584">
            <v>1365532.1663807873</v>
          </cell>
          <cell r="AB584">
            <v>1948772.1114791667</v>
          </cell>
          <cell r="AC584">
            <v>52190.121604166663</v>
          </cell>
          <cell r="AD584">
            <v>1417722.2879849542</v>
          </cell>
          <cell r="AE584">
            <v>2134213.0898750001</v>
          </cell>
          <cell r="AF584">
            <v>57913.889312500003</v>
          </cell>
          <cell r="AG584">
            <v>1475636.1772974539</v>
          </cell>
          <cell r="AH584">
            <v>2076299.1905625004</v>
          </cell>
          <cell r="AI584">
            <v>76583.348479166671</v>
          </cell>
          <cell r="AJ584">
            <v>1723736.6801516204</v>
          </cell>
          <cell r="AK584">
            <v>2860379.7377083334</v>
          </cell>
          <cell r="AL584">
            <v>75201.056395833322</v>
          </cell>
          <cell r="AM584">
            <v>1798937.736547454</v>
          </cell>
          <cell r="AN584">
            <v>2880694.8737913552</v>
          </cell>
          <cell r="AR584">
            <v>0</v>
          </cell>
          <cell r="AS584">
            <v>61.030374662196849</v>
          </cell>
          <cell r="AT584">
            <v>4194610.2228207598</v>
          </cell>
          <cell r="AU584">
            <v>46401.165246953467</v>
          </cell>
          <cell r="AV584">
            <v>837506.67432825628</v>
          </cell>
          <cell r="AW584">
            <v>1620508.9670171076</v>
          </cell>
        </row>
        <row r="585">
          <cell r="V585">
            <v>3422057.1542230658</v>
          </cell>
        </row>
        <row r="586">
          <cell r="B586" t="str">
            <v>CENTRO COSTO 3  BAKER ATLAS</v>
          </cell>
          <cell r="J586" t="str">
            <v>CTA 158950</v>
          </cell>
        </row>
        <row r="587">
          <cell r="A587">
            <v>188</v>
          </cell>
          <cell r="B587" t="str">
            <v>CAMION AUTOPROPULSADO DE SONDEO</v>
          </cell>
          <cell r="E587" t="str">
            <v>COCA</v>
          </cell>
          <cell r="F587">
            <v>30</v>
          </cell>
          <cell r="G587">
            <v>6</v>
          </cell>
          <cell r="H587">
            <v>2000</v>
          </cell>
          <cell r="I587">
            <v>0.2</v>
          </cell>
          <cell r="J587">
            <v>54491.28</v>
          </cell>
          <cell r="K587">
            <v>908.1880000000001</v>
          </cell>
          <cell r="L587">
            <v>6357.3160000000007</v>
          </cell>
          <cell r="M587">
            <v>48133.964</v>
          </cell>
          <cell r="N587">
            <v>908.1880000000001</v>
          </cell>
          <cell r="O587">
            <v>7265.5040000000008</v>
          </cell>
          <cell r="P587">
            <v>47225.775999999998</v>
          </cell>
          <cell r="Q587">
            <v>908.1880000000001</v>
          </cell>
          <cell r="R587">
            <v>8173.6920000000009</v>
          </cell>
          <cell r="S587">
            <v>46317.587999999996</v>
          </cell>
          <cell r="T587">
            <v>908.1880000000001</v>
          </cell>
          <cell r="U587">
            <v>9081.880000000001</v>
          </cell>
          <cell r="V587">
            <v>45409.399999999994</v>
          </cell>
          <cell r="W587">
            <v>908.1880000000001</v>
          </cell>
          <cell r="X587">
            <v>9990.0680000000011</v>
          </cell>
          <cell r="Y587">
            <v>44501.212</v>
          </cell>
          <cell r="Z587">
            <v>908.1880000000001</v>
          </cell>
          <cell r="AA587">
            <v>10898.256000000001</v>
          </cell>
          <cell r="AB587">
            <v>43593.023999999998</v>
          </cell>
          <cell r="AC587">
            <v>908.1880000000001</v>
          </cell>
          <cell r="AD587">
            <v>11806.444000000001</v>
          </cell>
          <cell r="AE587">
            <v>42684.835999999996</v>
          </cell>
          <cell r="AF587">
            <v>908.1880000000001</v>
          </cell>
          <cell r="AG587">
            <v>12714.632000000001</v>
          </cell>
          <cell r="AH587">
            <v>41776.648000000001</v>
          </cell>
          <cell r="AI587">
            <v>908.1880000000001</v>
          </cell>
          <cell r="AJ587">
            <v>13622.820000000002</v>
          </cell>
          <cell r="AK587">
            <v>40868.46</v>
          </cell>
          <cell r="AL587">
            <v>908.1880000000001</v>
          </cell>
          <cell r="AM587">
            <v>14531.008000000002</v>
          </cell>
          <cell r="AN587">
            <v>39960.271999999997</v>
          </cell>
          <cell r="AS587">
            <v>0.2</v>
          </cell>
          <cell r="AT587">
            <v>54491.28</v>
          </cell>
          <cell r="AU587">
            <v>908.1880000000001</v>
          </cell>
          <cell r="AV587">
            <v>6357.3160000000007</v>
          </cell>
          <cell r="AW587">
            <v>48133.964</v>
          </cell>
        </row>
        <row r="588">
          <cell r="A588">
            <v>190</v>
          </cell>
          <cell r="B588" t="str">
            <v>EQUIPO ADICIONAL UNIDAD PERFILAJE LIQ.218</v>
          </cell>
          <cell r="E588" t="str">
            <v>COCA</v>
          </cell>
          <cell r="F588">
            <v>28</v>
          </cell>
          <cell r="G588">
            <v>9</v>
          </cell>
          <cell r="H588">
            <v>2000</v>
          </cell>
          <cell r="I588">
            <v>0.2</v>
          </cell>
          <cell r="J588">
            <v>113708.32</v>
          </cell>
          <cell r="K588">
            <v>1895.1386666666669</v>
          </cell>
          <cell r="L588">
            <v>7580.5546666666678</v>
          </cell>
          <cell r="M588">
            <v>106127.76533333334</v>
          </cell>
          <cell r="N588">
            <v>1895.1386666666669</v>
          </cell>
          <cell r="O588">
            <v>9475.6933333333345</v>
          </cell>
          <cell r="P588">
            <v>104232.62666666668</v>
          </cell>
          <cell r="Q588">
            <v>1895.1386666666669</v>
          </cell>
          <cell r="R588">
            <v>11370.832000000002</v>
          </cell>
          <cell r="S588">
            <v>102337.48800000001</v>
          </cell>
          <cell r="T588">
            <v>1895.1386666666669</v>
          </cell>
          <cell r="U588">
            <v>13265.97066666667</v>
          </cell>
          <cell r="V588">
            <v>100442.34933333333</v>
          </cell>
          <cell r="W588">
            <v>1895.1386666666669</v>
          </cell>
          <cell r="X588">
            <v>15161.109333333337</v>
          </cell>
          <cell r="Y588">
            <v>98547.210666666666</v>
          </cell>
          <cell r="Z588">
            <v>1895.1386666666669</v>
          </cell>
          <cell r="AA588">
            <v>17056.248000000003</v>
          </cell>
          <cell r="AB588">
            <v>96652.072</v>
          </cell>
          <cell r="AC588">
            <v>1895.1386666666669</v>
          </cell>
          <cell r="AD588">
            <v>18951.386666666669</v>
          </cell>
          <cell r="AE588">
            <v>94756.933333333334</v>
          </cell>
          <cell r="AF588">
            <v>1895.1386666666669</v>
          </cell>
          <cell r="AG588">
            <v>20846.525333333335</v>
          </cell>
          <cell r="AH588">
            <v>92861.794666666668</v>
          </cell>
          <cell r="AI588">
            <v>1895.1386666666669</v>
          </cell>
          <cell r="AJ588">
            <v>22741.664000000001</v>
          </cell>
          <cell r="AK588">
            <v>90966.656000000003</v>
          </cell>
          <cell r="AL588">
            <v>1895.1386666666669</v>
          </cell>
          <cell r="AM588">
            <v>24636.802666666666</v>
          </cell>
          <cell r="AN588">
            <v>89071.517333333337</v>
          </cell>
          <cell r="AS588">
            <v>0.2</v>
          </cell>
          <cell r="AT588">
            <v>113708.32</v>
          </cell>
          <cell r="AU588">
            <v>1895.1386666666669</v>
          </cell>
          <cell r="AV588">
            <v>7580.5546666666678</v>
          </cell>
          <cell r="AW588">
            <v>106127.76533333334</v>
          </cell>
        </row>
        <row r="589">
          <cell r="A589">
            <v>192</v>
          </cell>
          <cell r="B589" t="str">
            <v>CAMION PERFILAJE #3876 LIQ.217</v>
          </cell>
          <cell r="C589">
            <v>3876</v>
          </cell>
          <cell r="E589" t="str">
            <v>COCA</v>
          </cell>
          <cell r="F589">
            <v>28</v>
          </cell>
          <cell r="G589">
            <v>9</v>
          </cell>
          <cell r="H589">
            <v>2000</v>
          </cell>
          <cell r="I589">
            <v>0.2</v>
          </cell>
          <cell r="J589">
            <v>78685.59</v>
          </cell>
          <cell r="K589">
            <v>1311.4265</v>
          </cell>
          <cell r="L589">
            <v>5245.7060000000001</v>
          </cell>
          <cell r="M589">
            <v>73439.883999999991</v>
          </cell>
          <cell r="N589">
            <v>1311.4265</v>
          </cell>
          <cell r="O589">
            <v>6557.1324999999997</v>
          </cell>
          <cell r="P589">
            <v>72128.45749999999</v>
          </cell>
          <cell r="Q589">
            <v>1311.4265</v>
          </cell>
          <cell r="R589">
            <v>7868.5589999999993</v>
          </cell>
          <cell r="S589">
            <v>70817.031000000003</v>
          </cell>
          <cell r="T589">
            <v>1311.4265</v>
          </cell>
          <cell r="U589">
            <v>9179.9854999999989</v>
          </cell>
          <cell r="V589">
            <v>69505.604500000001</v>
          </cell>
          <cell r="W589">
            <v>1311.4265</v>
          </cell>
          <cell r="X589">
            <v>10491.411999999998</v>
          </cell>
          <cell r="Y589">
            <v>68194.178</v>
          </cell>
          <cell r="Z589">
            <v>1311.4265</v>
          </cell>
          <cell r="AA589">
            <v>11802.838499999998</v>
          </cell>
          <cell r="AB589">
            <v>66882.751499999998</v>
          </cell>
          <cell r="AC589">
            <v>1311.4265</v>
          </cell>
          <cell r="AD589">
            <v>13114.264999999998</v>
          </cell>
          <cell r="AE589">
            <v>65571.324999999997</v>
          </cell>
          <cell r="AF589">
            <v>1311.4265</v>
          </cell>
          <cell r="AG589">
            <v>14425.691499999997</v>
          </cell>
          <cell r="AH589">
            <v>64259.898499999996</v>
          </cell>
          <cell r="AI589">
            <v>1311.4265</v>
          </cell>
          <cell r="AJ589">
            <v>15737.117999999997</v>
          </cell>
          <cell r="AK589">
            <v>62948.472000000002</v>
          </cell>
          <cell r="AL589">
            <v>1311.4265</v>
          </cell>
          <cell r="AM589">
            <v>17048.544499999996</v>
          </cell>
          <cell r="AN589">
            <v>61637.0455</v>
          </cell>
          <cell r="AS589">
            <v>0.2</v>
          </cell>
          <cell r="AT589">
            <v>78685.59</v>
          </cell>
          <cell r="AU589">
            <v>1311.4265</v>
          </cell>
          <cell r="AV589">
            <v>5245.7060000000001</v>
          </cell>
          <cell r="AW589">
            <v>73439.883999999991</v>
          </cell>
        </row>
        <row r="590">
          <cell r="A590">
            <v>193</v>
          </cell>
          <cell r="B590" t="str">
            <v>FUENTE RADIOACTIVA LIQ.216</v>
          </cell>
          <cell r="C590">
            <v>4817</v>
          </cell>
          <cell r="D590" t="str">
            <v>13745-000</v>
          </cell>
          <cell r="E590" t="str">
            <v>COCA</v>
          </cell>
          <cell r="F590">
            <v>28</v>
          </cell>
          <cell r="G590">
            <v>9</v>
          </cell>
          <cell r="H590">
            <v>2000</v>
          </cell>
          <cell r="I590">
            <v>0.2</v>
          </cell>
          <cell r="J590">
            <v>1998.76</v>
          </cell>
          <cell r="K590">
            <v>33.312666666666665</v>
          </cell>
          <cell r="L590">
            <v>133.25066666666666</v>
          </cell>
          <cell r="M590">
            <v>1865.5093333333334</v>
          </cell>
          <cell r="N590">
            <v>33.312666666666665</v>
          </cell>
          <cell r="O590">
            <v>166.56333333333333</v>
          </cell>
          <cell r="P590">
            <v>1832.1966666666667</v>
          </cell>
          <cell r="Q590">
            <v>33.312666666666665</v>
          </cell>
          <cell r="R590">
            <v>199.876</v>
          </cell>
          <cell r="S590">
            <v>1798.884</v>
          </cell>
          <cell r="T590">
            <v>33.312666666666665</v>
          </cell>
          <cell r="U590">
            <v>233.18866666666668</v>
          </cell>
          <cell r="V590">
            <v>1765.5713333333333</v>
          </cell>
          <cell r="W590">
            <v>33.312666666666665</v>
          </cell>
          <cell r="X590">
            <v>266.50133333333332</v>
          </cell>
          <cell r="Y590">
            <v>1732.2586666666666</v>
          </cell>
          <cell r="Z590">
            <v>33.312666666666665</v>
          </cell>
          <cell r="AA590">
            <v>299.81399999999996</v>
          </cell>
          <cell r="AB590">
            <v>1698.9459999999999</v>
          </cell>
          <cell r="AC590">
            <v>33.312666666666665</v>
          </cell>
          <cell r="AD590">
            <v>333.12666666666661</v>
          </cell>
          <cell r="AE590">
            <v>1665.6333333333334</v>
          </cell>
          <cell r="AF590">
            <v>33.312666666666665</v>
          </cell>
          <cell r="AG590">
            <v>366.43933333333325</v>
          </cell>
          <cell r="AH590">
            <v>1632.3206666666667</v>
          </cell>
          <cell r="AI590">
            <v>33.312666666666665</v>
          </cell>
          <cell r="AJ590">
            <v>399.7519999999999</v>
          </cell>
          <cell r="AK590">
            <v>1599.008</v>
          </cell>
          <cell r="AL590">
            <v>33.312666666666665</v>
          </cell>
          <cell r="AM590">
            <v>433.06466666666654</v>
          </cell>
          <cell r="AN590">
            <v>1565.6953333333336</v>
          </cell>
          <cell r="AS590">
            <v>0.2</v>
          </cell>
          <cell r="AT590">
            <v>1998.76</v>
          </cell>
          <cell r="AU590">
            <v>33.312666666666665</v>
          </cell>
          <cell r="AV590">
            <v>133.25066666666666</v>
          </cell>
          <cell r="AW590">
            <v>1865.5093333333334</v>
          </cell>
        </row>
        <row r="591">
          <cell r="A591">
            <v>199</v>
          </cell>
          <cell r="B591" t="str">
            <v>TOMADOR DE MUESTRAS 1812XA</v>
          </cell>
          <cell r="C591" t="str">
            <v>1812XA</v>
          </cell>
          <cell r="E591" t="str">
            <v>COCA</v>
          </cell>
          <cell r="F591">
            <v>29</v>
          </cell>
          <cell r="G591">
            <v>10</v>
          </cell>
          <cell r="H591">
            <v>2000</v>
          </cell>
          <cell r="I591">
            <v>0.2</v>
          </cell>
          <cell r="J591">
            <v>3795.97</v>
          </cell>
          <cell r="K591">
            <v>63.266166666666663</v>
          </cell>
          <cell r="L591">
            <v>189.79849999999999</v>
          </cell>
          <cell r="M591">
            <v>3606.1714999999999</v>
          </cell>
          <cell r="N591">
            <v>63.266166666666663</v>
          </cell>
          <cell r="O591">
            <v>253.06466666666665</v>
          </cell>
          <cell r="P591">
            <v>3542.9053333333331</v>
          </cell>
          <cell r="Q591">
            <v>63.266166666666663</v>
          </cell>
          <cell r="R591">
            <v>316.33083333333332</v>
          </cell>
          <cell r="S591">
            <v>3479.6391666666664</v>
          </cell>
          <cell r="T591">
            <v>63.266166666666663</v>
          </cell>
          <cell r="U591">
            <v>379.59699999999998</v>
          </cell>
          <cell r="V591">
            <v>3416.3729999999996</v>
          </cell>
          <cell r="W591">
            <v>63.266166666666663</v>
          </cell>
          <cell r="X591">
            <v>442.86316666666664</v>
          </cell>
          <cell r="Y591">
            <v>3353.1068333333333</v>
          </cell>
          <cell r="Z591">
            <v>63.266166666666663</v>
          </cell>
          <cell r="AA591">
            <v>506.12933333333331</v>
          </cell>
          <cell r="AB591">
            <v>3289.8406666666665</v>
          </cell>
          <cell r="AC591">
            <v>63.266166666666663</v>
          </cell>
          <cell r="AD591">
            <v>569.39549999999997</v>
          </cell>
          <cell r="AE591">
            <v>3226.5744999999997</v>
          </cell>
          <cell r="AF591">
            <v>63.266166666666663</v>
          </cell>
          <cell r="AG591">
            <v>632.66166666666663</v>
          </cell>
          <cell r="AH591">
            <v>3163.3083333333334</v>
          </cell>
          <cell r="AI591">
            <v>63.266166666666663</v>
          </cell>
          <cell r="AJ591">
            <v>695.9278333333333</v>
          </cell>
          <cell r="AK591">
            <v>3100.0421666666666</v>
          </cell>
          <cell r="AL591">
            <v>63.266166666666663</v>
          </cell>
          <cell r="AM591">
            <v>759.19399999999996</v>
          </cell>
          <cell r="AN591">
            <v>3036.7759999999998</v>
          </cell>
          <cell r="AS591">
            <v>0.2</v>
          </cell>
          <cell r="AT591">
            <v>3795.97</v>
          </cell>
          <cell r="AU591">
            <v>63.266166666666663</v>
          </cell>
          <cell r="AV591">
            <v>189.79849999999999</v>
          </cell>
          <cell r="AW591">
            <v>3606.1714999999999</v>
          </cell>
        </row>
        <row r="592">
          <cell r="A592">
            <v>200</v>
          </cell>
          <cell r="B592" t="str">
            <v>TOMADOR DE MUESTRAS 1812XA</v>
          </cell>
          <cell r="C592" t="str">
            <v>1812XA</v>
          </cell>
          <cell r="E592" t="str">
            <v>COCA</v>
          </cell>
          <cell r="F592">
            <v>29</v>
          </cell>
          <cell r="G592">
            <v>10</v>
          </cell>
          <cell r="H592">
            <v>2000</v>
          </cell>
          <cell r="I592">
            <v>0.2</v>
          </cell>
          <cell r="J592">
            <v>3795.97</v>
          </cell>
          <cell r="K592">
            <v>63.266166666666663</v>
          </cell>
          <cell r="L592">
            <v>189.79849999999999</v>
          </cell>
          <cell r="M592">
            <v>3606.1714999999999</v>
          </cell>
          <cell r="N592">
            <v>63.266166666666663</v>
          </cell>
          <cell r="O592">
            <v>253.06466666666665</v>
          </cell>
          <cell r="P592">
            <v>3542.9053333333331</v>
          </cell>
          <cell r="Q592">
            <v>63.266166666666663</v>
          </cell>
          <cell r="R592">
            <v>316.33083333333332</v>
          </cell>
          <cell r="S592">
            <v>3479.6391666666664</v>
          </cell>
          <cell r="T592">
            <v>63.266166666666663</v>
          </cell>
          <cell r="U592">
            <v>379.59699999999998</v>
          </cell>
          <cell r="V592">
            <v>3416.3729999999996</v>
          </cell>
          <cell r="W592">
            <v>63.266166666666663</v>
          </cell>
          <cell r="X592">
            <v>442.86316666666664</v>
          </cell>
          <cell r="Y592">
            <v>3353.1068333333333</v>
          </cell>
          <cell r="Z592">
            <v>63.266166666666663</v>
          </cell>
          <cell r="AA592">
            <v>506.12933333333331</v>
          </cell>
          <cell r="AB592">
            <v>3289.8406666666665</v>
          </cell>
          <cell r="AC592">
            <v>63.266166666666663</v>
          </cell>
          <cell r="AD592">
            <v>569.39549999999997</v>
          </cell>
          <cell r="AE592">
            <v>3226.5744999999997</v>
          </cell>
          <cell r="AF592">
            <v>63.266166666666663</v>
          </cell>
          <cell r="AG592">
            <v>632.66166666666663</v>
          </cell>
          <cell r="AH592">
            <v>3163.3083333333334</v>
          </cell>
          <cell r="AI592">
            <v>63.266166666666663</v>
          </cell>
          <cell r="AJ592">
            <v>695.9278333333333</v>
          </cell>
          <cell r="AK592">
            <v>3100.0421666666666</v>
          </cell>
          <cell r="AL592">
            <v>63.266166666666663</v>
          </cell>
          <cell r="AM592">
            <v>759.19399999999996</v>
          </cell>
          <cell r="AN592">
            <v>3036.7759999999998</v>
          </cell>
          <cell r="AS592">
            <v>0.2</v>
          </cell>
          <cell r="AT592">
            <v>3795.97</v>
          </cell>
          <cell r="AU592">
            <v>63.266166666666663</v>
          </cell>
          <cell r="AV592">
            <v>189.79849999999999</v>
          </cell>
          <cell r="AW592">
            <v>3606.1714999999999</v>
          </cell>
        </row>
        <row r="593">
          <cell r="A593">
            <v>228</v>
          </cell>
          <cell r="B593" t="str">
            <v>HERRAMIENTA TOMA MUESTRAS</v>
          </cell>
          <cell r="E593" t="str">
            <v>COCA</v>
          </cell>
          <cell r="F593">
            <v>30</v>
          </cell>
          <cell r="G593">
            <v>11</v>
          </cell>
          <cell r="H593">
            <v>2000</v>
          </cell>
          <cell r="I593">
            <v>0.2</v>
          </cell>
          <cell r="J593">
            <v>4810.8500000000004</v>
          </cell>
          <cell r="K593">
            <v>80.180833333333339</v>
          </cell>
          <cell r="L593">
            <v>160.36166666666668</v>
          </cell>
          <cell r="M593">
            <v>4650.4883333333337</v>
          </cell>
          <cell r="N593">
            <v>80.180833333333339</v>
          </cell>
          <cell r="O593">
            <v>240.54250000000002</v>
          </cell>
          <cell r="P593">
            <v>4570.3075000000008</v>
          </cell>
          <cell r="Q593">
            <v>80.180833333333339</v>
          </cell>
          <cell r="R593">
            <v>320.72333333333336</v>
          </cell>
          <cell r="S593">
            <v>4490.126666666667</v>
          </cell>
          <cell r="T593">
            <v>80.180833333333339</v>
          </cell>
          <cell r="U593">
            <v>400.9041666666667</v>
          </cell>
          <cell r="V593">
            <v>4409.9458333333332</v>
          </cell>
          <cell r="W593">
            <v>80.180833333333339</v>
          </cell>
          <cell r="X593">
            <v>481.08500000000004</v>
          </cell>
          <cell r="Y593">
            <v>4329.7650000000003</v>
          </cell>
          <cell r="Z593">
            <v>80.180833333333339</v>
          </cell>
          <cell r="AA593">
            <v>561.26583333333338</v>
          </cell>
          <cell r="AB593">
            <v>4249.5841666666674</v>
          </cell>
          <cell r="AC593">
            <v>80.180833333333339</v>
          </cell>
          <cell r="AD593">
            <v>641.44666666666672</v>
          </cell>
          <cell r="AE593">
            <v>4169.4033333333336</v>
          </cell>
          <cell r="AF593">
            <v>80.180833333333339</v>
          </cell>
          <cell r="AG593">
            <v>721.62750000000005</v>
          </cell>
          <cell r="AH593">
            <v>4089.2225000000003</v>
          </cell>
          <cell r="AI593">
            <v>80.180833333333339</v>
          </cell>
          <cell r="AJ593">
            <v>801.80833333333339</v>
          </cell>
          <cell r="AK593">
            <v>4009.041666666667</v>
          </cell>
          <cell r="AL593">
            <v>80.180833333333339</v>
          </cell>
          <cell r="AM593">
            <v>881.98916666666673</v>
          </cell>
          <cell r="AN593">
            <v>3928.8608333333336</v>
          </cell>
          <cell r="AS593">
            <v>0.2</v>
          </cell>
          <cell r="AT593">
            <v>4810.8500000000004</v>
          </cell>
          <cell r="AU593">
            <v>80.180833333333339</v>
          </cell>
          <cell r="AV593">
            <v>160.36166666666668</v>
          </cell>
          <cell r="AW593">
            <v>4650.4883333333337</v>
          </cell>
        </row>
        <row r="594">
          <cell r="A594">
            <v>372</v>
          </cell>
          <cell r="B594" t="str">
            <v>GENERADOR STAMFORD CON MOTOR</v>
          </cell>
          <cell r="C594" t="str">
            <v>13622/01</v>
          </cell>
          <cell r="E594" t="str">
            <v>COCA</v>
          </cell>
          <cell r="F594">
            <v>30</v>
          </cell>
          <cell r="G594">
            <v>9</v>
          </cell>
          <cell r="H594">
            <v>2001</v>
          </cell>
          <cell r="I594">
            <v>0.1</v>
          </cell>
          <cell r="J594">
            <v>8190.41</v>
          </cell>
          <cell r="AI594">
            <v>0</v>
          </cell>
          <cell r="AJ594">
            <v>0</v>
          </cell>
          <cell r="AK594">
            <v>8190.41</v>
          </cell>
          <cell r="AL594">
            <v>68.253416666666666</v>
          </cell>
          <cell r="AM594">
            <v>68.253416666666666</v>
          </cell>
          <cell r="AN594">
            <v>8122.1565833333334</v>
          </cell>
          <cell r="AS594">
            <v>0.1</v>
          </cell>
          <cell r="AT594">
            <v>8190.41</v>
          </cell>
        </row>
        <row r="595">
          <cell r="A595">
            <v>401</v>
          </cell>
          <cell r="B595" t="str">
            <v>FREE POINT INDICADOR</v>
          </cell>
          <cell r="C595" t="str">
            <v>2501XA-155962</v>
          </cell>
          <cell r="E595" t="str">
            <v>COCA</v>
          </cell>
          <cell r="F595">
            <v>30</v>
          </cell>
          <cell r="G595">
            <v>6</v>
          </cell>
          <cell r="H595">
            <v>2001</v>
          </cell>
          <cell r="I595">
            <v>0.2</v>
          </cell>
          <cell r="J595">
            <v>19677</v>
          </cell>
          <cell r="AL595">
            <v>1311.8</v>
          </cell>
          <cell r="AM595">
            <v>1311.8</v>
          </cell>
          <cell r="AN595">
            <v>18365.2</v>
          </cell>
          <cell r="AS595">
            <v>0.2</v>
          </cell>
          <cell r="AT595">
            <v>19677</v>
          </cell>
        </row>
        <row r="596">
          <cell r="A596" t="str">
            <v>402-1</v>
          </cell>
          <cell r="B596" t="str">
            <v>INSTMT WST COMMON REMOTE</v>
          </cell>
          <cell r="C596" t="str">
            <v>3514XA</v>
          </cell>
          <cell r="E596" t="str">
            <v>COCA</v>
          </cell>
          <cell r="F596">
            <v>30</v>
          </cell>
          <cell r="G596">
            <v>6</v>
          </cell>
          <cell r="H596">
            <v>2001</v>
          </cell>
          <cell r="I596">
            <v>0.2</v>
          </cell>
          <cell r="J596">
            <v>3680.25</v>
          </cell>
          <cell r="AL596">
            <v>245.35000000000002</v>
          </cell>
          <cell r="AM596">
            <v>245.35000000000002</v>
          </cell>
          <cell r="AN596">
            <v>3434.9</v>
          </cell>
          <cell r="AS596">
            <v>0.2</v>
          </cell>
          <cell r="AT596">
            <v>3680.25</v>
          </cell>
        </row>
        <row r="597">
          <cell r="A597" t="str">
            <v>402-2</v>
          </cell>
          <cell r="B597" t="str">
            <v>SIMPHOR FOR PCL 5 1/2 DIA 7´7´" LG</v>
          </cell>
          <cell r="C597" t="str">
            <v>368735</v>
          </cell>
          <cell r="E597" t="str">
            <v>COCA</v>
          </cell>
          <cell r="F597">
            <v>30</v>
          </cell>
          <cell r="G597">
            <v>6</v>
          </cell>
          <cell r="H597">
            <v>2001</v>
          </cell>
          <cell r="I597">
            <v>0.2</v>
          </cell>
          <cell r="J597">
            <v>450.15</v>
          </cell>
          <cell r="AL597">
            <v>30.01</v>
          </cell>
          <cell r="AM597">
            <v>30.01</v>
          </cell>
          <cell r="AN597">
            <v>420.14</v>
          </cell>
          <cell r="AS597">
            <v>0.2</v>
          </cell>
          <cell r="AT597">
            <v>450.15</v>
          </cell>
        </row>
        <row r="598">
          <cell r="A598" t="str">
            <v>402-3</v>
          </cell>
          <cell r="B598" t="str">
            <v>SIDE ENTRY SUB FOR PCL 5 1/2 DIA 2´8"LG</v>
          </cell>
          <cell r="C598" t="str">
            <v>29807</v>
          </cell>
          <cell r="E598" t="str">
            <v>COCA</v>
          </cell>
          <cell r="F598">
            <v>30</v>
          </cell>
          <cell r="G598">
            <v>6</v>
          </cell>
          <cell r="H598">
            <v>2001</v>
          </cell>
          <cell r="I598">
            <v>0.2</v>
          </cell>
          <cell r="J598">
            <v>580.26</v>
          </cell>
          <cell r="AL598">
            <v>38.684000000000005</v>
          </cell>
          <cell r="AM598">
            <v>38.684000000000005</v>
          </cell>
          <cell r="AN598">
            <v>541.57600000000002</v>
          </cell>
          <cell r="AS598">
            <v>0.2</v>
          </cell>
          <cell r="AT598">
            <v>580.26</v>
          </cell>
        </row>
        <row r="599">
          <cell r="A599" t="str">
            <v>402-4</v>
          </cell>
          <cell r="B599" t="str">
            <v>INSTMT 4-ARM CCL</v>
          </cell>
          <cell r="C599" t="str">
            <v>2346XA</v>
          </cell>
          <cell r="E599" t="str">
            <v>COCA</v>
          </cell>
          <cell r="F599">
            <v>30</v>
          </cell>
          <cell r="G599">
            <v>6</v>
          </cell>
          <cell r="H599">
            <v>2001</v>
          </cell>
          <cell r="I599">
            <v>0.2</v>
          </cell>
          <cell r="J599">
            <v>3278.35</v>
          </cell>
          <cell r="AL599">
            <v>218.5566666666667</v>
          </cell>
          <cell r="AM599">
            <v>218.5566666666667</v>
          </cell>
          <cell r="AN599">
            <v>3059.7933333333331</v>
          </cell>
          <cell r="AS599">
            <v>0.2</v>
          </cell>
          <cell r="AT599">
            <v>3278.35</v>
          </cell>
        </row>
        <row r="600">
          <cell r="A600" t="str">
            <v>402-5</v>
          </cell>
          <cell r="B600" t="str">
            <v>ASSORTED ACCESSORIES FOR PIPE CONVEYED</v>
          </cell>
          <cell r="C600" t="str">
            <v>N/A</v>
          </cell>
          <cell r="E600" t="str">
            <v>COCA</v>
          </cell>
          <cell r="F600">
            <v>30</v>
          </cell>
          <cell r="G600">
            <v>6</v>
          </cell>
          <cell r="H600">
            <v>2001</v>
          </cell>
          <cell r="I600">
            <v>0.2</v>
          </cell>
          <cell r="J600">
            <v>598.51</v>
          </cell>
          <cell r="AL600">
            <v>39.900666666666666</v>
          </cell>
          <cell r="AM600">
            <v>39.900666666666666</v>
          </cell>
          <cell r="AN600">
            <v>558.60933333333332</v>
          </cell>
          <cell r="AS600">
            <v>0.2</v>
          </cell>
          <cell r="AT600">
            <v>598.51</v>
          </cell>
        </row>
        <row r="601">
          <cell r="A601" t="str">
            <v>403-1</v>
          </cell>
          <cell r="B601" t="str">
            <v>ASSET 179522 HDRILL MANDREL</v>
          </cell>
          <cell r="C601" t="str">
            <v>1515MA</v>
          </cell>
          <cell r="E601" t="str">
            <v>COCA</v>
          </cell>
          <cell r="F601">
            <v>31</v>
          </cell>
          <cell r="G601">
            <v>8</v>
          </cell>
          <cell r="H601">
            <v>2001</v>
          </cell>
          <cell r="I601">
            <v>0.2</v>
          </cell>
          <cell r="J601">
            <v>35000</v>
          </cell>
          <cell r="AL601">
            <v>1166.6666666666667</v>
          </cell>
          <cell r="AM601">
            <v>1166.6666666666667</v>
          </cell>
          <cell r="AN601">
            <v>33833.333333333336</v>
          </cell>
          <cell r="AS601">
            <v>0.2</v>
          </cell>
          <cell r="AT601">
            <v>35000</v>
          </cell>
        </row>
        <row r="602">
          <cell r="A602" t="str">
            <v>403-2</v>
          </cell>
          <cell r="B602" t="str">
            <v>ASSET 179460 HDRILL ELECTRONIC</v>
          </cell>
          <cell r="C602" t="str">
            <v>1515EA</v>
          </cell>
          <cell r="E602" t="str">
            <v>COCA</v>
          </cell>
          <cell r="F602">
            <v>31</v>
          </cell>
          <cell r="G602">
            <v>8</v>
          </cell>
          <cell r="H602">
            <v>2001</v>
          </cell>
          <cell r="I602">
            <v>0.2</v>
          </cell>
          <cell r="J602">
            <v>10500</v>
          </cell>
          <cell r="AL602">
            <v>350</v>
          </cell>
          <cell r="AM602">
            <v>350</v>
          </cell>
          <cell r="AN602">
            <v>10150</v>
          </cell>
          <cell r="AS602">
            <v>0.2</v>
          </cell>
          <cell r="AT602">
            <v>10500</v>
          </cell>
        </row>
        <row r="603">
          <cell r="A603" t="str">
            <v>404-1</v>
          </cell>
          <cell r="B603" t="str">
            <v>120273 / SWIVEL</v>
          </cell>
          <cell r="C603" t="str">
            <v>3944XA</v>
          </cell>
          <cell r="E603" t="str">
            <v>COCA</v>
          </cell>
          <cell r="F603">
            <v>31</v>
          </cell>
          <cell r="G603">
            <v>8</v>
          </cell>
          <cell r="H603">
            <v>2001</v>
          </cell>
          <cell r="I603">
            <v>0.2</v>
          </cell>
          <cell r="J603">
            <v>1300</v>
          </cell>
          <cell r="AL603">
            <v>43.333333333333336</v>
          </cell>
          <cell r="AM603">
            <v>43.333333333333336</v>
          </cell>
          <cell r="AN603">
            <v>1256.6666666666667</v>
          </cell>
          <cell r="AS603">
            <v>0.2</v>
          </cell>
          <cell r="AT603">
            <v>1300</v>
          </cell>
        </row>
        <row r="604">
          <cell r="A604" t="str">
            <v>404-2</v>
          </cell>
          <cell r="B604" t="str">
            <v>117645 / SLAM ADAPTER</v>
          </cell>
          <cell r="C604" t="str">
            <v>3516XA</v>
          </cell>
          <cell r="E604" t="str">
            <v>COCA</v>
          </cell>
          <cell r="F604">
            <v>31</v>
          </cell>
          <cell r="G604">
            <v>8</v>
          </cell>
          <cell r="H604">
            <v>2001</v>
          </cell>
          <cell r="I604">
            <v>0.2</v>
          </cell>
          <cell r="J604">
            <v>3200</v>
          </cell>
          <cell r="AL604">
            <v>106.66666666666667</v>
          </cell>
          <cell r="AM604">
            <v>106.66666666666667</v>
          </cell>
          <cell r="AN604">
            <v>3093.3333333333335</v>
          </cell>
          <cell r="AS604">
            <v>0.2</v>
          </cell>
          <cell r="AT604">
            <v>3200</v>
          </cell>
        </row>
        <row r="605">
          <cell r="A605" t="str">
            <v>404-3</v>
          </cell>
          <cell r="B605" t="str">
            <v>042942 / MICROLATEROLOG</v>
          </cell>
          <cell r="C605" t="str">
            <v>3104XA</v>
          </cell>
          <cell r="E605" t="str">
            <v>COCA</v>
          </cell>
          <cell r="F605">
            <v>31</v>
          </cell>
          <cell r="G605">
            <v>8</v>
          </cell>
          <cell r="H605">
            <v>2001</v>
          </cell>
          <cell r="I605">
            <v>0.2</v>
          </cell>
          <cell r="J605">
            <v>4700</v>
          </cell>
          <cell r="AL605">
            <v>156.66666666666666</v>
          </cell>
          <cell r="AM605">
            <v>156.66666666666666</v>
          </cell>
          <cell r="AN605">
            <v>4543.333333333333</v>
          </cell>
          <cell r="AS605">
            <v>0.2</v>
          </cell>
          <cell r="AT605">
            <v>4700</v>
          </cell>
        </row>
        <row r="606">
          <cell r="A606" t="str">
            <v>404-4</v>
          </cell>
          <cell r="B606" t="str">
            <v>179279 / ORIENTACION</v>
          </cell>
          <cell r="C606" t="str">
            <v>4401XB</v>
          </cell>
          <cell r="E606" t="str">
            <v>COCA</v>
          </cell>
          <cell r="F606">
            <v>31</v>
          </cell>
          <cell r="G606">
            <v>8</v>
          </cell>
          <cell r="H606">
            <v>2001</v>
          </cell>
          <cell r="I606">
            <v>0.2</v>
          </cell>
          <cell r="J606">
            <v>62000</v>
          </cell>
          <cell r="AL606">
            <v>2066.6666666666665</v>
          </cell>
          <cell r="AM606">
            <v>2066.6666666666665</v>
          </cell>
          <cell r="AN606">
            <v>59933.333333333336</v>
          </cell>
          <cell r="AS606">
            <v>0.2</v>
          </cell>
          <cell r="AT606">
            <v>62000</v>
          </cell>
        </row>
        <row r="607">
          <cell r="A607" t="str">
            <v>404-5</v>
          </cell>
          <cell r="B607" t="str">
            <v>188393 / XMAC</v>
          </cell>
          <cell r="C607" t="str">
            <v>1678MA</v>
          </cell>
          <cell r="E607" t="str">
            <v>COCA</v>
          </cell>
          <cell r="F607">
            <v>31</v>
          </cell>
          <cell r="G607">
            <v>8</v>
          </cell>
          <cell r="H607">
            <v>2001</v>
          </cell>
          <cell r="I607">
            <v>0.2</v>
          </cell>
          <cell r="J607">
            <v>56000</v>
          </cell>
          <cell r="AL607">
            <v>1866.6666666666667</v>
          </cell>
          <cell r="AM607">
            <v>1866.6666666666667</v>
          </cell>
          <cell r="AN607">
            <v>54133.333333333336</v>
          </cell>
          <cell r="AS607">
            <v>0.2</v>
          </cell>
          <cell r="AT607">
            <v>56000</v>
          </cell>
        </row>
        <row r="608">
          <cell r="A608" t="str">
            <v>404-6</v>
          </cell>
          <cell r="B608" t="str">
            <v>151430 / XMAC</v>
          </cell>
          <cell r="C608" t="str">
            <v>1668BA</v>
          </cell>
          <cell r="E608" t="str">
            <v>COCA</v>
          </cell>
          <cell r="F608">
            <v>31</v>
          </cell>
          <cell r="G608">
            <v>8</v>
          </cell>
          <cell r="H608">
            <v>2001</v>
          </cell>
          <cell r="I608">
            <v>0.2</v>
          </cell>
          <cell r="J608">
            <v>3600</v>
          </cell>
          <cell r="AL608">
            <v>120</v>
          </cell>
          <cell r="AM608">
            <v>120</v>
          </cell>
          <cell r="AN608">
            <v>3480</v>
          </cell>
          <cell r="AS608">
            <v>0.2</v>
          </cell>
          <cell r="AT608">
            <v>3600</v>
          </cell>
        </row>
        <row r="609">
          <cell r="A609" t="str">
            <v>404-7</v>
          </cell>
          <cell r="B609" t="str">
            <v>167231 / XMAC</v>
          </cell>
          <cell r="C609" t="str">
            <v>1668FA</v>
          </cell>
          <cell r="E609" t="str">
            <v>COCA</v>
          </cell>
          <cell r="F609">
            <v>31</v>
          </cell>
          <cell r="G609">
            <v>8</v>
          </cell>
          <cell r="H609">
            <v>2001</v>
          </cell>
          <cell r="I609">
            <v>0.2</v>
          </cell>
          <cell r="J609">
            <v>1900</v>
          </cell>
          <cell r="AL609">
            <v>63.333333333333336</v>
          </cell>
          <cell r="AM609">
            <v>63.333333333333336</v>
          </cell>
          <cell r="AN609">
            <v>1836.6666666666667</v>
          </cell>
          <cell r="AS609">
            <v>0.2</v>
          </cell>
          <cell r="AT609">
            <v>1900</v>
          </cell>
        </row>
        <row r="610">
          <cell r="A610" t="str">
            <v>404-8</v>
          </cell>
          <cell r="B610" t="str">
            <v>121719 / XMAC</v>
          </cell>
          <cell r="C610" t="str">
            <v>1668PA</v>
          </cell>
          <cell r="E610" t="str">
            <v>COCA</v>
          </cell>
          <cell r="F610">
            <v>31</v>
          </cell>
          <cell r="G610">
            <v>8</v>
          </cell>
          <cell r="H610">
            <v>2001</v>
          </cell>
          <cell r="I610">
            <v>0.2</v>
          </cell>
          <cell r="J610">
            <v>1900</v>
          </cell>
          <cell r="AL610">
            <v>63.333333333333336</v>
          </cell>
          <cell r="AM610">
            <v>63.333333333333336</v>
          </cell>
          <cell r="AN610">
            <v>1836.6666666666667</v>
          </cell>
          <cell r="AS610">
            <v>0.2</v>
          </cell>
          <cell r="AT610">
            <v>1900</v>
          </cell>
        </row>
        <row r="611">
          <cell r="A611" t="str">
            <v>404-9</v>
          </cell>
          <cell r="B611" t="str">
            <v>120131 / PCM</v>
          </cell>
          <cell r="C611" t="str">
            <v>3508XA</v>
          </cell>
          <cell r="E611" t="str">
            <v>COCA</v>
          </cell>
          <cell r="F611">
            <v>31</v>
          </cell>
          <cell r="G611">
            <v>8</v>
          </cell>
          <cell r="H611">
            <v>2001</v>
          </cell>
          <cell r="I611">
            <v>0.2</v>
          </cell>
          <cell r="J611">
            <v>1600</v>
          </cell>
          <cell r="AL611">
            <v>53.333333333333336</v>
          </cell>
          <cell r="AM611">
            <v>53.333333333333336</v>
          </cell>
          <cell r="AN611">
            <v>1546.6666666666667</v>
          </cell>
          <cell r="AS611">
            <v>0.2</v>
          </cell>
          <cell r="AT611">
            <v>1600</v>
          </cell>
        </row>
        <row r="612">
          <cell r="A612" t="str">
            <v>404-10</v>
          </cell>
          <cell r="B612" t="str">
            <v>117913 / 4-ARM DIPLOG</v>
          </cell>
          <cell r="C612" t="str">
            <v>1016EA</v>
          </cell>
          <cell r="E612" t="str">
            <v>COCA</v>
          </cell>
          <cell r="F612">
            <v>31</v>
          </cell>
          <cell r="G612">
            <v>8</v>
          </cell>
          <cell r="H612">
            <v>2001</v>
          </cell>
          <cell r="I612">
            <v>0.2</v>
          </cell>
          <cell r="J612">
            <v>3200</v>
          </cell>
          <cell r="AL612">
            <v>106.66666666666667</v>
          </cell>
          <cell r="AM612">
            <v>106.66666666666667</v>
          </cell>
          <cell r="AN612">
            <v>3093.3333333333335</v>
          </cell>
          <cell r="AS612">
            <v>0.2</v>
          </cell>
          <cell r="AT612">
            <v>3200</v>
          </cell>
        </row>
        <row r="613">
          <cell r="A613" t="str">
            <v>404-11</v>
          </cell>
          <cell r="B613" t="str">
            <v>112916 / 4-ARM DIPLOG</v>
          </cell>
          <cell r="C613" t="str">
            <v>1016MA</v>
          </cell>
          <cell r="E613" t="str">
            <v>COCA</v>
          </cell>
          <cell r="F613">
            <v>31</v>
          </cell>
          <cell r="G613">
            <v>8</v>
          </cell>
          <cell r="H613">
            <v>2001</v>
          </cell>
          <cell r="I613">
            <v>0.2</v>
          </cell>
          <cell r="J613">
            <v>6200</v>
          </cell>
          <cell r="AL613">
            <v>206.66666666666666</v>
          </cell>
          <cell r="AM613">
            <v>206.66666666666666</v>
          </cell>
          <cell r="AN613">
            <v>5993.333333333333</v>
          </cell>
          <cell r="AS613">
            <v>0.2</v>
          </cell>
          <cell r="AT613">
            <v>6200</v>
          </cell>
        </row>
        <row r="614">
          <cell r="A614" t="str">
            <v>404-12</v>
          </cell>
          <cell r="B614" t="str">
            <v>185370 / CORGUN PFC</v>
          </cell>
          <cell r="C614" t="str">
            <v>0736XA</v>
          </cell>
          <cell r="E614" t="str">
            <v>COCA</v>
          </cell>
          <cell r="F614">
            <v>31</v>
          </cell>
          <cell r="G614">
            <v>8</v>
          </cell>
          <cell r="H614">
            <v>2001</v>
          </cell>
          <cell r="I614">
            <v>0.2</v>
          </cell>
          <cell r="J614">
            <v>10500</v>
          </cell>
          <cell r="AL614">
            <v>350</v>
          </cell>
          <cell r="AM614">
            <v>350</v>
          </cell>
          <cell r="AN614">
            <v>10150</v>
          </cell>
          <cell r="AS614">
            <v>0.2</v>
          </cell>
          <cell r="AT614">
            <v>10500</v>
          </cell>
        </row>
        <row r="615">
          <cell r="A615" t="str">
            <v>404-13</v>
          </cell>
          <cell r="B615" t="str">
            <v>121954 / ACOUSTIC ELECTRONIC FOR SBT</v>
          </cell>
          <cell r="C615" t="str">
            <v>1633 EA</v>
          </cell>
          <cell r="E615" t="str">
            <v>COCA</v>
          </cell>
          <cell r="F615">
            <v>31</v>
          </cell>
          <cell r="G615">
            <v>8</v>
          </cell>
          <cell r="H615">
            <v>2001</v>
          </cell>
          <cell r="I615">
            <v>0.2</v>
          </cell>
          <cell r="J615">
            <v>3300</v>
          </cell>
          <cell r="AL615">
            <v>110</v>
          </cell>
          <cell r="AM615">
            <v>110</v>
          </cell>
          <cell r="AN615">
            <v>3190</v>
          </cell>
          <cell r="AS615">
            <v>0.2</v>
          </cell>
          <cell r="AT615">
            <v>3300</v>
          </cell>
        </row>
        <row r="616">
          <cell r="A616" t="str">
            <v>404-14</v>
          </cell>
          <cell r="B616" t="str">
            <v>172566 / SEGMENT DOND TOOL</v>
          </cell>
          <cell r="C616" t="str">
            <v>1424XA</v>
          </cell>
          <cell r="E616" t="str">
            <v>COCA</v>
          </cell>
          <cell r="F616">
            <v>31</v>
          </cell>
          <cell r="G616">
            <v>8</v>
          </cell>
          <cell r="H616">
            <v>2001</v>
          </cell>
          <cell r="I616">
            <v>0.2</v>
          </cell>
          <cell r="J616">
            <v>1800</v>
          </cell>
          <cell r="AL616">
            <v>60</v>
          </cell>
          <cell r="AM616">
            <v>60</v>
          </cell>
          <cell r="AN616">
            <v>1740</v>
          </cell>
          <cell r="AS616">
            <v>0.2</v>
          </cell>
          <cell r="AT616">
            <v>1800</v>
          </cell>
        </row>
        <row r="617">
          <cell r="A617" t="str">
            <v>404-15</v>
          </cell>
          <cell r="B617" t="str">
            <v>177877 / SEGEMENT BOND TOOL</v>
          </cell>
          <cell r="C617" t="str">
            <v>1424PA</v>
          </cell>
          <cell r="E617" t="str">
            <v>COCA</v>
          </cell>
          <cell r="F617">
            <v>31</v>
          </cell>
          <cell r="G617">
            <v>8</v>
          </cell>
          <cell r="H617">
            <v>2001</v>
          </cell>
          <cell r="I617">
            <v>0.2</v>
          </cell>
          <cell r="J617">
            <v>1100</v>
          </cell>
          <cell r="AL617">
            <v>36.666666666666664</v>
          </cell>
          <cell r="AM617">
            <v>36.666666666666664</v>
          </cell>
          <cell r="AN617">
            <v>1063.3333333333333</v>
          </cell>
          <cell r="AS617">
            <v>0.2</v>
          </cell>
          <cell r="AT617">
            <v>1100</v>
          </cell>
        </row>
        <row r="618">
          <cell r="A618" t="str">
            <v>404-16</v>
          </cell>
          <cell r="B618" t="str">
            <v>151076 / KNUCLE JOINT</v>
          </cell>
          <cell r="C618" t="str">
            <v>3923XA</v>
          </cell>
          <cell r="E618" t="str">
            <v>COCA</v>
          </cell>
          <cell r="F618">
            <v>31</v>
          </cell>
          <cell r="G618">
            <v>8</v>
          </cell>
          <cell r="H618">
            <v>2001</v>
          </cell>
          <cell r="I618">
            <v>0.2</v>
          </cell>
          <cell r="J618">
            <v>1100</v>
          </cell>
          <cell r="AL618">
            <v>36.666666666666664</v>
          </cell>
          <cell r="AM618">
            <v>36.666666666666664</v>
          </cell>
          <cell r="AN618">
            <v>1063.3333333333333</v>
          </cell>
          <cell r="AS618">
            <v>0.2</v>
          </cell>
          <cell r="AT618">
            <v>1100</v>
          </cell>
        </row>
        <row r="619">
          <cell r="A619" t="str">
            <v>404-17</v>
          </cell>
          <cell r="B619" t="str">
            <v>060236 / CORGUN PFC</v>
          </cell>
          <cell r="C619" t="str">
            <v>1812XA</v>
          </cell>
          <cell r="E619" t="str">
            <v>COCA</v>
          </cell>
          <cell r="F619">
            <v>31</v>
          </cell>
          <cell r="G619">
            <v>8</v>
          </cell>
          <cell r="H619">
            <v>2001</v>
          </cell>
          <cell r="I619">
            <v>0.2</v>
          </cell>
          <cell r="J619">
            <v>2500</v>
          </cell>
          <cell r="AL619">
            <v>83.333333333333329</v>
          </cell>
          <cell r="AM619">
            <v>83.333333333333329</v>
          </cell>
          <cell r="AN619">
            <v>2416.6666666666665</v>
          </cell>
          <cell r="AS619">
            <v>0.2</v>
          </cell>
          <cell r="AT619">
            <v>2500</v>
          </cell>
        </row>
        <row r="620">
          <cell r="A620" t="str">
            <v>404-18</v>
          </cell>
          <cell r="B620" t="str">
            <v>055596 / CORGUN PFC</v>
          </cell>
          <cell r="C620" t="str">
            <v>1812XA</v>
          </cell>
          <cell r="E620" t="str">
            <v>COCA</v>
          </cell>
          <cell r="F620">
            <v>31</v>
          </cell>
          <cell r="G620">
            <v>8</v>
          </cell>
          <cell r="H620">
            <v>2001</v>
          </cell>
          <cell r="I620">
            <v>0.2</v>
          </cell>
          <cell r="J620">
            <v>2500</v>
          </cell>
          <cell r="AL620">
            <v>83.333333333333329</v>
          </cell>
          <cell r="AM620">
            <v>83.333333333333329</v>
          </cell>
          <cell r="AN620">
            <v>2416.6666666666665</v>
          </cell>
          <cell r="AS620">
            <v>0.2</v>
          </cell>
          <cell r="AT620">
            <v>2500</v>
          </cell>
        </row>
        <row r="621">
          <cell r="A621" t="str">
            <v>405-1</v>
          </cell>
          <cell r="B621" t="str">
            <v>ASSET 121998. ELECTRONICA RCOR</v>
          </cell>
          <cell r="C621" t="str">
            <v>1823EB</v>
          </cell>
          <cell r="E621" t="str">
            <v>COCA</v>
          </cell>
          <cell r="F621">
            <v>31</v>
          </cell>
          <cell r="G621">
            <v>8</v>
          </cell>
          <cell r="H621">
            <v>2001</v>
          </cell>
          <cell r="I621">
            <v>0.2</v>
          </cell>
          <cell r="J621">
            <v>4700</v>
          </cell>
          <cell r="AL621">
            <v>156.66666666666666</v>
          </cell>
          <cell r="AM621">
            <v>156.66666666666666</v>
          </cell>
          <cell r="AN621">
            <v>4543.333333333333</v>
          </cell>
          <cell r="AS621">
            <v>0.2</v>
          </cell>
          <cell r="AT621">
            <v>4700</v>
          </cell>
        </row>
        <row r="622">
          <cell r="A622" t="str">
            <v>405-2</v>
          </cell>
          <cell r="B622" t="str">
            <v>ASSET 120704. MANDRELL RCOR</v>
          </cell>
          <cell r="C622" t="str">
            <v>1323MB</v>
          </cell>
          <cell r="E622" t="str">
            <v>COCA</v>
          </cell>
          <cell r="F622">
            <v>31</v>
          </cell>
          <cell r="G622">
            <v>8</v>
          </cell>
          <cell r="H622">
            <v>2001</v>
          </cell>
          <cell r="I622">
            <v>0.2</v>
          </cell>
          <cell r="J622">
            <v>15500</v>
          </cell>
          <cell r="AL622">
            <v>516.66666666666663</v>
          </cell>
          <cell r="AM622">
            <v>516.66666666666663</v>
          </cell>
          <cell r="AN622">
            <v>14983.333333333334</v>
          </cell>
          <cell r="AS622">
            <v>0.2</v>
          </cell>
          <cell r="AT622">
            <v>15500</v>
          </cell>
        </row>
        <row r="623">
          <cell r="A623" t="str">
            <v>405-3</v>
          </cell>
          <cell r="B623" t="str">
            <v>ASSET  120706 HIDRAULICA RCOR</v>
          </cell>
          <cell r="C623" t="str">
            <v>1823PB</v>
          </cell>
          <cell r="E623" t="str">
            <v>COCA</v>
          </cell>
          <cell r="F623">
            <v>31</v>
          </cell>
          <cell r="G623">
            <v>8</v>
          </cell>
          <cell r="H623">
            <v>2001</v>
          </cell>
          <cell r="I623">
            <v>0.2</v>
          </cell>
          <cell r="J623">
            <v>7600</v>
          </cell>
          <cell r="AL623">
            <v>253.33333333333334</v>
          </cell>
          <cell r="AM623">
            <v>253.33333333333334</v>
          </cell>
          <cell r="AN623">
            <v>7346.666666666667</v>
          </cell>
          <cell r="AS623">
            <v>0.2</v>
          </cell>
          <cell r="AT623">
            <v>7600</v>
          </cell>
        </row>
        <row r="624">
          <cell r="A624" t="str">
            <v>405-4</v>
          </cell>
          <cell r="B624" t="str">
            <v>ASSET 178086 FUENTE DE MOTOR RCOR</v>
          </cell>
          <cell r="C624" t="str">
            <v>2090XA</v>
          </cell>
          <cell r="E624" t="str">
            <v>COCA</v>
          </cell>
          <cell r="F624">
            <v>31</v>
          </cell>
          <cell r="G624">
            <v>8</v>
          </cell>
          <cell r="H624">
            <v>2001</v>
          </cell>
          <cell r="I624">
            <v>0.2</v>
          </cell>
          <cell r="J624">
            <v>1800</v>
          </cell>
          <cell r="AL624">
            <v>60</v>
          </cell>
          <cell r="AM624">
            <v>60</v>
          </cell>
          <cell r="AN624">
            <v>1740</v>
          </cell>
          <cell r="AS624">
            <v>0.2</v>
          </cell>
          <cell r="AT624">
            <v>1800</v>
          </cell>
        </row>
        <row r="625">
          <cell r="A625" t="str">
            <v>405-5</v>
          </cell>
          <cell r="B625" t="str">
            <v>ASSET 150275 FUENTE AC</v>
          </cell>
          <cell r="C625" t="str">
            <v>2061XB</v>
          </cell>
          <cell r="E625" t="str">
            <v>COCA</v>
          </cell>
          <cell r="F625">
            <v>31</v>
          </cell>
          <cell r="G625">
            <v>8</v>
          </cell>
          <cell r="H625">
            <v>2001</v>
          </cell>
          <cell r="I625">
            <v>0.2</v>
          </cell>
          <cell r="J625">
            <v>450</v>
          </cell>
          <cell r="AL625">
            <v>15</v>
          </cell>
          <cell r="AM625">
            <v>15</v>
          </cell>
          <cell r="AN625">
            <v>435</v>
          </cell>
          <cell r="AS625">
            <v>0.2</v>
          </cell>
          <cell r="AT625">
            <v>450</v>
          </cell>
        </row>
        <row r="626">
          <cell r="A626" t="str">
            <v>405-6</v>
          </cell>
          <cell r="B626" t="str">
            <v>ASSET 177999 PANEL DE COMUNICACIONES RCOR</v>
          </cell>
          <cell r="C626" t="str">
            <v>1824XA</v>
          </cell>
          <cell r="E626" t="str">
            <v>COCA</v>
          </cell>
          <cell r="F626">
            <v>31</v>
          </cell>
          <cell r="G626">
            <v>8</v>
          </cell>
          <cell r="H626">
            <v>2001</v>
          </cell>
          <cell r="I626">
            <v>0.2</v>
          </cell>
          <cell r="J626">
            <v>3100</v>
          </cell>
          <cell r="AL626">
            <v>103.33333333333333</v>
          </cell>
          <cell r="AM626">
            <v>103.33333333333333</v>
          </cell>
          <cell r="AN626">
            <v>2996.6666666666665</v>
          </cell>
          <cell r="AS626">
            <v>0.2</v>
          </cell>
          <cell r="AT626">
            <v>3100</v>
          </cell>
        </row>
        <row r="627">
          <cell r="A627">
            <v>407</v>
          </cell>
          <cell r="B627" t="str">
            <v>SUB ADAPTOR CON REPUESTOS</v>
          </cell>
          <cell r="C627" t="str">
            <v>3954XA-730</v>
          </cell>
          <cell r="E627" t="str">
            <v>COCA</v>
          </cell>
          <cell r="F627">
            <v>30</v>
          </cell>
          <cell r="G627">
            <v>9</v>
          </cell>
          <cell r="H627">
            <v>2001</v>
          </cell>
          <cell r="I627">
            <v>0.2</v>
          </cell>
          <cell r="J627">
            <v>322.3</v>
          </cell>
          <cell r="AL627">
            <v>5.371666666666667</v>
          </cell>
          <cell r="AM627">
            <v>5.371666666666667</v>
          </cell>
          <cell r="AN627">
            <v>316.92833333333334</v>
          </cell>
          <cell r="AS627">
            <v>0.2</v>
          </cell>
          <cell r="AT627">
            <v>322.3</v>
          </cell>
        </row>
        <row r="628">
          <cell r="A628">
            <v>408</v>
          </cell>
          <cell r="B628" t="str">
            <v>ASSET 188610 ELECTRONICS DIGITAL VERTILOG</v>
          </cell>
          <cell r="C628" t="str">
            <v>2937EA</v>
          </cell>
          <cell r="E628" t="str">
            <v>COCA</v>
          </cell>
          <cell r="F628">
            <v>31</v>
          </cell>
          <cell r="G628">
            <v>10</v>
          </cell>
          <cell r="H628">
            <v>2001</v>
          </cell>
          <cell r="I628">
            <v>0.2</v>
          </cell>
          <cell r="J628">
            <v>51274.01</v>
          </cell>
          <cell r="AL628">
            <v>0</v>
          </cell>
          <cell r="AM628">
            <v>0</v>
          </cell>
          <cell r="AN628">
            <v>51274.01</v>
          </cell>
          <cell r="AS628">
            <v>0.2</v>
          </cell>
          <cell r="AT628">
            <v>51274.01</v>
          </cell>
        </row>
        <row r="629">
          <cell r="A629">
            <v>409</v>
          </cell>
          <cell r="B629" t="str">
            <v>ISOLATOR PANEL /  SISMICA COMPONENTS</v>
          </cell>
          <cell r="C629" t="str">
            <v>N/A</v>
          </cell>
          <cell r="E629" t="str">
            <v>COCA</v>
          </cell>
          <cell r="F629">
            <v>31</v>
          </cell>
          <cell r="G629">
            <v>8</v>
          </cell>
          <cell r="H629">
            <v>2001</v>
          </cell>
          <cell r="I629">
            <v>0.2</v>
          </cell>
          <cell r="J629">
            <v>25219.01</v>
          </cell>
          <cell r="AL629">
            <v>840.63366666666661</v>
          </cell>
          <cell r="AM629">
            <v>840.63366666666661</v>
          </cell>
          <cell r="AN629">
            <v>24378.376333333334</v>
          </cell>
          <cell r="AS629">
            <v>0.2</v>
          </cell>
          <cell r="AT629">
            <v>25219.01</v>
          </cell>
        </row>
        <row r="630">
          <cell r="A630">
            <v>410</v>
          </cell>
          <cell r="B630" t="str">
            <v>HERRAMIENTAS PARA MEDICIONDE PARAMETROS GEOF.</v>
          </cell>
          <cell r="C630" t="str">
            <v>N/A</v>
          </cell>
          <cell r="E630" t="str">
            <v>COCA</v>
          </cell>
          <cell r="F630">
            <v>31</v>
          </cell>
          <cell r="G630">
            <v>8</v>
          </cell>
          <cell r="H630">
            <v>2001</v>
          </cell>
          <cell r="I630">
            <v>0.2</v>
          </cell>
          <cell r="J630">
            <v>18730</v>
          </cell>
          <cell r="AL630">
            <v>624.33333333333337</v>
          </cell>
          <cell r="AM630">
            <v>624.33333333333337</v>
          </cell>
          <cell r="AN630">
            <v>18105.666666666668</v>
          </cell>
          <cell r="AS630">
            <v>0.2</v>
          </cell>
          <cell r="AT630">
            <v>18730</v>
          </cell>
        </row>
        <row r="631">
          <cell r="A631" t="str">
            <v>411-1</v>
          </cell>
          <cell r="B631" t="str">
            <v>1025MA STAR 5" OD MECH MANDREL</v>
          </cell>
          <cell r="C631">
            <v>130785000</v>
          </cell>
          <cell r="E631" t="str">
            <v>COCA</v>
          </cell>
          <cell r="F631">
            <v>31</v>
          </cell>
          <cell r="G631">
            <v>8</v>
          </cell>
          <cell r="H631">
            <v>2001</v>
          </cell>
          <cell r="I631">
            <v>0.2</v>
          </cell>
          <cell r="J631">
            <v>244986.01</v>
          </cell>
          <cell r="AL631">
            <v>8166.2003333333341</v>
          </cell>
          <cell r="AM631">
            <v>8166.2003333333341</v>
          </cell>
          <cell r="AN631">
            <v>236819.80966666667</v>
          </cell>
          <cell r="AS631">
            <v>0.2</v>
          </cell>
          <cell r="AT631">
            <v>244986.01</v>
          </cell>
        </row>
        <row r="632">
          <cell r="A632" t="str">
            <v>411-2</v>
          </cell>
          <cell r="B632" t="str">
            <v>1022PA STAR II POWER SUPPLY</v>
          </cell>
          <cell r="C632">
            <v>130597000</v>
          </cell>
          <cell r="E632" t="str">
            <v>COCA</v>
          </cell>
          <cell r="F632">
            <v>31</v>
          </cell>
          <cell r="G632">
            <v>8</v>
          </cell>
          <cell r="H632">
            <v>2001</v>
          </cell>
          <cell r="I632">
            <v>0.2</v>
          </cell>
          <cell r="J632">
            <v>45799.55</v>
          </cell>
          <cell r="AL632">
            <v>1526.6516666666669</v>
          </cell>
          <cell r="AM632">
            <v>1526.6516666666669</v>
          </cell>
          <cell r="AN632">
            <v>44272.898333333338</v>
          </cell>
          <cell r="AS632">
            <v>0.2</v>
          </cell>
          <cell r="AT632">
            <v>45799.55</v>
          </cell>
        </row>
        <row r="633">
          <cell r="A633" t="str">
            <v>411-3</v>
          </cell>
          <cell r="B633" t="str">
            <v>1022 EA STAR II RESISTIVITY ELECNS</v>
          </cell>
          <cell r="C633">
            <v>130584000</v>
          </cell>
          <cell r="E633" t="str">
            <v>COCA</v>
          </cell>
          <cell r="F633">
            <v>31</v>
          </cell>
          <cell r="G633">
            <v>8</v>
          </cell>
          <cell r="H633">
            <v>2001</v>
          </cell>
          <cell r="I633">
            <v>0.2</v>
          </cell>
          <cell r="J633">
            <v>66263.97</v>
          </cell>
          <cell r="AL633">
            <v>2208.7990000000004</v>
          </cell>
          <cell r="AM633">
            <v>2208.7990000000004</v>
          </cell>
          <cell r="AN633">
            <v>64055.171000000002</v>
          </cell>
          <cell r="AS633">
            <v>0.2</v>
          </cell>
          <cell r="AT633">
            <v>66263.97</v>
          </cell>
        </row>
        <row r="634">
          <cell r="A634" t="str">
            <v>411-4</v>
          </cell>
          <cell r="B634" t="str">
            <v>CALIPR ASSY 8 "-DIA 5.0 DIA SLIM STAR</v>
          </cell>
          <cell r="C634" t="str">
            <v>140497-000</v>
          </cell>
          <cell r="E634" t="str">
            <v>COCA</v>
          </cell>
          <cell r="F634">
            <v>31</v>
          </cell>
          <cell r="G634">
            <v>8</v>
          </cell>
          <cell r="H634">
            <v>2001</v>
          </cell>
          <cell r="I634">
            <v>0.2</v>
          </cell>
          <cell r="J634">
            <v>902.26</v>
          </cell>
          <cell r="AL634">
            <v>30.075333333333333</v>
          </cell>
          <cell r="AM634">
            <v>30.075333333333333</v>
          </cell>
          <cell r="AN634">
            <v>872.18466666666666</v>
          </cell>
          <cell r="AS634">
            <v>0.2</v>
          </cell>
          <cell r="AT634">
            <v>902.26</v>
          </cell>
        </row>
        <row r="635">
          <cell r="A635" t="str">
            <v>411-5</v>
          </cell>
          <cell r="B635" t="str">
            <v>CALBTR ASSY FOR 14" DIA CALIPER 1025MA</v>
          </cell>
          <cell r="C635" t="str">
            <v>193211-000</v>
          </cell>
          <cell r="E635" t="str">
            <v>COCA</v>
          </cell>
          <cell r="F635">
            <v>31</v>
          </cell>
          <cell r="G635">
            <v>8</v>
          </cell>
          <cell r="H635">
            <v>2001</v>
          </cell>
          <cell r="I635">
            <v>0.2</v>
          </cell>
          <cell r="J635">
            <v>871.41</v>
          </cell>
          <cell r="AL635">
            <v>29.047000000000001</v>
          </cell>
          <cell r="AM635">
            <v>29.047000000000001</v>
          </cell>
          <cell r="AN635">
            <v>842.36299999999994</v>
          </cell>
          <cell r="AS635">
            <v>0.2</v>
          </cell>
          <cell r="AT635">
            <v>871.41</v>
          </cell>
        </row>
        <row r="636">
          <cell r="A636" t="str">
            <v>412-1</v>
          </cell>
          <cell r="B636" t="str">
            <v>MANDREL 5 1/2) MODELO 2939MA. SERIAL 150594</v>
          </cell>
          <cell r="C636" t="str">
            <v>150594</v>
          </cell>
          <cell r="D636" t="str">
            <v>2939MA</v>
          </cell>
          <cell r="E636" t="str">
            <v>COCA</v>
          </cell>
          <cell r="F636">
            <v>31</v>
          </cell>
          <cell r="G636">
            <v>8</v>
          </cell>
          <cell r="H636">
            <v>2001</v>
          </cell>
          <cell r="I636">
            <v>0.2</v>
          </cell>
          <cell r="J636">
            <v>2500</v>
          </cell>
          <cell r="AL636">
            <v>83.333333333333329</v>
          </cell>
          <cell r="AM636">
            <v>83.333333333333329</v>
          </cell>
          <cell r="AN636">
            <v>2416.6666666666665</v>
          </cell>
          <cell r="AS636">
            <v>0.2</v>
          </cell>
          <cell r="AT636">
            <v>2500</v>
          </cell>
        </row>
        <row r="637">
          <cell r="A637" t="str">
            <v>412-2</v>
          </cell>
          <cell r="B637" t="str">
            <v>ELECTRONICA MODELO 2937EA SERIAL186039</v>
          </cell>
          <cell r="C637" t="str">
            <v xml:space="preserve"> 2937EA </v>
          </cell>
          <cell r="D637" t="str">
            <v>186039</v>
          </cell>
          <cell r="E637" t="str">
            <v>COCA</v>
          </cell>
          <cell r="F637">
            <v>31</v>
          </cell>
          <cell r="G637">
            <v>8</v>
          </cell>
          <cell r="H637">
            <v>2001</v>
          </cell>
          <cell r="I637">
            <v>0.2</v>
          </cell>
          <cell r="J637">
            <v>9000</v>
          </cell>
          <cell r="AL637">
            <v>300</v>
          </cell>
          <cell r="AM637">
            <v>300</v>
          </cell>
          <cell r="AN637">
            <v>8700</v>
          </cell>
          <cell r="AS637">
            <v>0.2</v>
          </cell>
          <cell r="AT637">
            <v>9000</v>
          </cell>
        </row>
        <row r="638">
          <cell r="A638" t="str">
            <v>412-3</v>
          </cell>
          <cell r="B638" t="str">
            <v>186041 (ELECTRONICA INTERNA) LOWER</v>
          </cell>
          <cell r="C638" t="str">
            <v>2989EA</v>
          </cell>
          <cell r="D638" t="str">
            <v>186041</v>
          </cell>
          <cell r="E638" t="str">
            <v>COCA</v>
          </cell>
          <cell r="F638">
            <v>31</v>
          </cell>
          <cell r="G638">
            <v>8</v>
          </cell>
          <cell r="H638">
            <v>2001</v>
          </cell>
          <cell r="I638">
            <v>0.2</v>
          </cell>
          <cell r="J638">
            <v>5800</v>
          </cell>
          <cell r="AL638">
            <v>193.33333333333334</v>
          </cell>
          <cell r="AM638">
            <v>193.33333333333334</v>
          </cell>
          <cell r="AN638">
            <v>5606.666666666667</v>
          </cell>
          <cell r="AS638">
            <v>0.2</v>
          </cell>
          <cell r="AT638">
            <v>5800</v>
          </cell>
        </row>
        <row r="639">
          <cell r="A639" t="str">
            <v>412-4</v>
          </cell>
          <cell r="B639" t="str">
            <v>186043 (ELECTRONICA INTERNA UPPER) 2990EA. MODELO 186043</v>
          </cell>
          <cell r="C639" t="str">
            <v>2990EA</v>
          </cell>
          <cell r="D639" t="str">
            <v>186043</v>
          </cell>
          <cell r="E639" t="str">
            <v>COCA</v>
          </cell>
          <cell r="F639">
            <v>31</v>
          </cell>
          <cell r="G639">
            <v>8</v>
          </cell>
          <cell r="H639">
            <v>2001</v>
          </cell>
          <cell r="I639">
            <v>0.2</v>
          </cell>
          <cell r="J639">
            <v>5800</v>
          </cell>
          <cell r="AL639">
            <v>193.33333333333334</v>
          </cell>
          <cell r="AM639">
            <v>193.33333333333334</v>
          </cell>
          <cell r="AN639">
            <v>5606.666666666667</v>
          </cell>
          <cell r="AS639">
            <v>0.2</v>
          </cell>
          <cell r="AT639">
            <v>5800</v>
          </cell>
        </row>
        <row r="640">
          <cell r="A640" t="str">
            <v>412-5</v>
          </cell>
          <cell r="B640" t="str">
            <v>116592 ELECTRONICA 2932EA. MODELO 116592</v>
          </cell>
          <cell r="C640" t="str">
            <v>2932EA</v>
          </cell>
          <cell r="D640" t="str">
            <v>116592</v>
          </cell>
          <cell r="E640" t="str">
            <v>COCA</v>
          </cell>
          <cell r="F640">
            <v>31</v>
          </cell>
          <cell r="G640">
            <v>8</v>
          </cell>
          <cell r="H640">
            <v>2001</v>
          </cell>
          <cell r="I640">
            <v>0.2</v>
          </cell>
          <cell r="J640">
            <v>1600</v>
          </cell>
          <cell r="AL640">
            <v>53.333333333333336</v>
          </cell>
          <cell r="AM640">
            <v>53.333333333333336</v>
          </cell>
          <cell r="AN640">
            <v>1546.6666666666667</v>
          </cell>
          <cell r="AS640">
            <v>0.2</v>
          </cell>
          <cell r="AT640">
            <v>1600</v>
          </cell>
        </row>
        <row r="641">
          <cell r="A641" t="str">
            <v>412-6</v>
          </cell>
          <cell r="B641" t="str">
            <v>155966 MANDREL 8" MODELO 2935MA SERIAL 155966</v>
          </cell>
          <cell r="C641" t="str">
            <v>2935MA</v>
          </cell>
          <cell r="D641" t="str">
            <v>155966</v>
          </cell>
          <cell r="E641" t="str">
            <v>COCA</v>
          </cell>
          <cell r="F641">
            <v>31</v>
          </cell>
          <cell r="G641">
            <v>8</v>
          </cell>
          <cell r="H641">
            <v>2001</v>
          </cell>
          <cell r="I641">
            <v>0.2</v>
          </cell>
          <cell r="J641">
            <v>2000</v>
          </cell>
          <cell r="AL641">
            <v>66.666666666666671</v>
          </cell>
          <cell r="AM641">
            <v>66.666666666666671</v>
          </cell>
          <cell r="AN641">
            <v>1933.3333333333333</v>
          </cell>
          <cell r="AS641">
            <v>0.2</v>
          </cell>
          <cell r="AT641">
            <v>2000</v>
          </cell>
        </row>
        <row r="642">
          <cell r="A642" t="str">
            <v>413-1</v>
          </cell>
          <cell r="B642" t="str">
            <v>INSTMT8250EA PWR-SY PCM PROD TLMY 1-11/1</v>
          </cell>
          <cell r="C642" t="str">
            <v>Z188940</v>
          </cell>
          <cell r="E642" t="str">
            <v>COCA</v>
          </cell>
          <cell r="F642">
            <v>31</v>
          </cell>
          <cell r="G642">
            <v>8</v>
          </cell>
          <cell r="H642">
            <v>2001</v>
          </cell>
          <cell r="I642">
            <v>0.2</v>
          </cell>
          <cell r="J642">
            <v>500</v>
          </cell>
          <cell r="AL642">
            <v>16.666666666666668</v>
          </cell>
          <cell r="AM642">
            <v>16.666666666666668</v>
          </cell>
          <cell r="AN642">
            <v>483.33333333333331</v>
          </cell>
          <cell r="AS642">
            <v>0.2</v>
          </cell>
          <cell r="AT642">
            <v>500</v>
          </cell>
        </row>
        <row r="643">
          <cell r="A643" t="str">
            <v>413-2</v>
          </cell>
          <cell r="B643" t="str">
            <v>INSTMT8248EA PCM TLMY ELECNS W/CCL 1-11/</v>
          </cell>
          <cell r="C643" t="str">
            <v>Z166300</v>
          </cell>
          <cell r="E643" t="str">
            <v>COCA</v>
          </cell>
          <cell r="F643">
            <v>31</v>
          </cell>
          <cell r="G643">
            <v>8</v>
          </cell>
          <cell r="H643">
            <v>2001</v>
          </cell>
          <cell r="I643">
            <v>0.2</v>
          </cell>
          <cell r="J643">
            <v>500</v>
          </cell>
          <cell r="AL643">
            <v>16.666666666666668</v>
          </cell>
          <cell r="AM643">
            <v>16.666666666666668</v>
          </cell>
          <cell r="AN643">
            <v>483.33333333333331</v>
          </cell>
          <cell r="AS643">
            <v>0.2</v>
          </cell>
          <cell r="AT643">
            <v>500</v>
          </cell>
        </row>
        <row r="644">
          <cell r="A644" t="str">
            <v>413-3</v>
          </cell>
          <cell r="B644" t="str">
            <v>INSTMT8262XA GAMMA RAY PCM 1.70"OD</v>
          </cell>
          <cell r="C644" t="str">
            <v>Z151218</v>
          </cell>
          <cell r="E644" t="str">
            <v>COCA</v>
          </cell>
          <cell r="F644">
            <v>31</v>
          </cell>
          <cell r="G644">
            <v>8</v>
          </cell>
          <cell r="H644">
            <v>2001</v>
          </cell>
          <cell r="I644">
            <v>0.2</v>
          </cell>
          <cell r="J644">
            <v>450</v>
          </cell>
          <cell r="AL644">
            <v>15</v>
          </cell>
          <cell r="AM644">
            <v>15</v>
          </cell>
          <cell r="AN644">
            <v>435</v>
          </cell>
          <cell r="AS644">
            <v>0.2</v>
          </cell>
          <cell r="AT644">
            <v>450</v>
          </cell>
        </row>
        <row r="645">
          <cell r="A645" t="str">
            <v>413-4</v>
          </cell>
          <cell r="B645" t="str">
            <v>INSTMT8260XA 1.69" H/S CENTRLZR COMBINAT</v>
          </cell>
          <cell r="C645" t="str">
            <v>Z189649</v>
          </cell>
          <cell r="E645" t="str">
            <v>COCA</v>
          </cell>
          <cell r="F645">
            <v>31</v>
          </cell>
          <cell r="G645">
            <v>8</v>
          </cell>
          <cell r="H645">
            <v>2001</v>
          </cell>
          <cell r="I645">
            <v>0.2</v>
          </cell>
          <cell r="J645">
            <v>350</v>
          </cell>
          <cell r="AL645">
            <v>11.666666666666666</v>
          </cell>
          <cell r="AM645">
            <v>11.666666666666666</v>
          </cell>
          <cell r="AN645">
            <v>338.33333333333331</v>
          </cell>
          <cell r="AS645">
            <v>0.2</v>
          </cell>
          <cell r="AT645">
            <v>350</v>
          </cell>
        </row>
        <row r="646">
          <cell r="A646" t="str">
            <v>413-5</v>
          </cell>
          <cell r="B646" t="str">
            <v>INSTMT8228XA  WATER HOLDUP INDCTR 1.70-OD</v>
          </cell>
          <cell r="C646" t="str">
            <v>Z151420</v>
          </cell>
          <cell r="E646" t="str">
            <v>COCA</v>
          </cell>
          <cell r="F646">
            <v>31</v>
          </cell>
          <cell r="G646">
            <v>8</v>
          </cell>
          <cell r="H646">
            <v>2001</v>
          </cell>
          <cell r="I646">
            <v>0.2</v>
          </cell>
          <cell r="J646">
            <v>460</v>
          </cell>
          <cell r="AL646">
            <v>15.333333333333334</v>
          </cell>
          <cell r="AM646">
            <v>15.333333333333334</v>
          </cell>
          <cell r="AN646">
            <v>444.66666666666669</v>
          </cell>
          <cell r="AS646">
            <v>0.2</v>
          </cell>
          <cell r="AT646">
            <v>460</v>
          </cell>
        </row>
        <row r="647">
          <cell r="A647" t="str">
            <v>413-6</v>
          </cell>
          <cell r="B647" t="str">
            <v>INSTMT8258XA 1.69" SPINNER COMBINATION I</v>
          </cell>
          <cell r="C647" t="str">
            <v>Z178555</v>
          </cell>
          <cell r="E647" t="str">
            <v>COCA</v>
          </cell>
          <cell r="F647">
            <v>31</v>
          </cell>
          <cell r="G647">
            <v>8</v>
          </cell>
          <cell r="H647">
            <v>2001</v>
          </cell>
          <cell r="I647">
            <v>0.2</v>
          </cell>
          <cell r="J647">
            <v>241.23</v>
          </cell>
          <cell r="AL647">
            <v>8.0410000000000004</v>
          </cell>
          <cell r="AM647">
            <v>8.0410000000000004</v>
          </cell>
          <cell r="AN647">
            <v>233.18899999999999</v>
          </cell>
          <cell r="AS647">
            <v>0.2</v>
          </cell>
          <cell r="AT647">
            <v>241.23</v>
          </cell>
        </row>
        <row r="648">
          <cell r="B648" t="str">
            <v>TOTAL  CENTRO DE COSTO 3</v>
          </cell>
          <cell r="J648">
            <v>1028361.4200000002</v>
          </cell>
          <cell r="K648">
            <v>4354.7790000000005</v>
          </cell>
          <cell r="L648">
            <v>19856.786000000004</v>
          </cell>
          <cell r="M648">
            <v>241429.954</v>
          </cell>
          <cell r="N648">
            <v>4354.7790000000005</v>
          </cell>
          <cell r="O648">
            <v>24211.564999999999</v>
          </cell>
          <cell r="P648">
            <v>237075.17499999996</v>
          </cell>
          <cell r="Q648">
            <v>4354.7790000000005</v>
          </cell>
          <cell r="R648">
            <v>28566.344000000005</v>
          </cell>
          <cell r="S648">
            <v>232720.39600000001</v>
          </cell>
          <cell r="T648">
            <v>4354.7790000000005</v>
          </cell>
          <cell r="U648">
            <v>32921.123000000007</v>
          </cell>
          <cell r="V648">
            <v>228365.617</v>
          </cell>
          <cell r="W648">
            <v>4354.7790000000005</v>
          </cell>
          <cell r="X648">
            <v>37275.902000000009</v>
          </cell>
          <cell r="Y648">
            <v>224010.83800000002</v>
          </cell>
          <cell r="Z648">
            <v>4354.7790000000005</v>
          </cell>
          <cell r="AA648">
            <v>41630.68099999999</v>
          </cell>
          <cell r="AB648">
            <v>219656.05899999995</v>
          </cell>
          <cell r="AC648">
            <v>4354.7790000000005</v>
          </cell>
          <cell r="AD648">
            <v>45985.459999999992</v>
          </cell>
          <cell r="AE648">
            <v>215301.27999999994</v>
          </cell>
          <cell r="AF648">
            <v>4354.7790000000005</v>
          </cell>
          <cell r="AG648">
            <v>50340.239000000009</v>
          </cell>
          <cell r="AH648">
            <v>210946.50099999996</v>
          </cell>
          <cell r="AI648">
            <v>4354.7790000000005</v>
          </cell>
          <cell r="AJ648">
            <v>54695.018000000004</v>
          </cell>
          <cell r="AK648">
            <v>214782.13200000004</v>
          </cell>
          <cell r="AL648">
            <v>28946.820083333336</v>
          </cell>
          <cell r="AM648">
            <v>83641.838083333321</v>
          </cell>
          <cell r="AN648">
            <v>944719.58191666659</v>
          </cell>
          <cell r="AR648">
            <v>0</v>
          </cell>
          <cell r="AT648">
            <v>1028361.4200000002</v>
          </cell>
          <cell r="AU648">
            <v>4354.7790000000005</v>
          </cell>
          <cell r="AV648">
            <v>19856.786000000004</v>
          </cell>
          <cell r="AW648">
            <v>241429.954</v>
          </cell>
        </row>
        <row r="650">
          <cell r="B650" t="str">
            <v>CENTRO DE COSTOS  2  HUGHES CHRISTENSEN</v>
          </cell>
          <cell r="J650" t="str">
            <v>CTA 154005 C.C.2</v>
          </cell>
        </row>
        <row r="651">
          <cell r="A651">
            <v>194</v>
          </cell>
          <cell r="B651" t="str">
            <v>VEHICULO FORD EXPLORER</v>
          </cell>
          <cell r="F651">
            <v>30</v>
          </cell>
          <cell r="G651">
            <v>3</v>
          </cell>
          <cell r="H651">
            <v>2000</v>
          </cell>
          <cell r="I651">
            <v>0.2</v>
          </cell>
          <cell r="J651">
            <v>24642.85</v>
          </cell>
          <cell r="K651">
            <v>410.71416666666664</v>
          </cell>
          <cell r="L651">
            <v>4107.1416666666664</v>
          </cell>
          <cell r="M651">
            <v>20535.708333333332</v>
          </cell>
          <cell r="N651">
            <v>410.71416666666664</v>
          </cell>
          <cell r="O651">
            <v>4517.8558333333331</v>
          </cell>
          <cell r="P651">
            <v>20124.994166666664</v>
          </cell>
          <cell r="Q651">
            <v>410.71416666666664</v>
          </cell>
          <cell r="R651">
            <v>4928.57</v>
          </cell>
          <cell r="S651">
            <v>19714.28</v>
          </cell>
          <cell r="T651">
            <v>410.71416666666664</v>
          </cell>
          <cell r="U651">
            <v>5339.2841666666664</v>
          </cell>
          <cell r="V651">
            <v>19303.565833333334</v>
          </cell>
          <cell r="W651">
            <v>410.71416666666664</v>
          </cell>
          <cell r="X651">
            <v>5749.998333333333</v>
          </cell>
          <cell r="Y651">
            <v>18892.851666666666</v>
          </cell>
          <cell r="Z651">
            <v>410.71416666666664</v>
          </cell>
          <cell r="AA651">
            <v>6160.7124999999996</v>
          </cell>
          <cell r="AB651">
            <v>18482.137499999997</v>
          </cell>
          <cell r="AC651">
            <v>410.71416666666664</v>
          </cell>
          <cell r="AD651">
            <v>6571.4266666666663</v>
          </cell>
          <cell r="AE651">
            <v>18071.423333333332</v>
          </cell>
          <cell r="AF651">
            <v>410.71416666666664</v>
          </cell>
          <cell r="AG651">
            <v>6982.1408333333329</v>
          </cell>
          <cell r="AH651">
            <v>17660.709166666667</v>
          </cell>
          <cell r="AI651">
            <v>410.71416666666664</v>
          </cell>
          <cell r="AJ651">
            <v>7392.8549999999996</v>
          </cell>
          <cell r="AK651">
            <v>17249.994999999999</v>
          </cell>
          <cell r="AL651">
            <v>410.71416666666664</v>
          </cell>
          <cell r="AM651">
            <v>7803.5691666666662</v>
          </cell>
          <cell r="AN651">
            <v>16839.280833333331</v>
          </cell>
          <cell r="AS651">
            <v>0.2</v>
          </cell>
          <cell r="AT651">
            <v>24642.85</v>
          </cell>
          <cell r="AU651">
            <v>513.39270833333296</v>
          </cell>
          <cell r="AV651">
            <v>5031.5170833333304</v>
          </cell>
          <cell r="AW651">
            <v>19508.922916666666</v>
          </cell>
        </row>
        <row r="652">
          <cell r="A652">
            <v>267</v>
          </cell>
          <cell r="B652" t="str">
            <v xml:space="preserve">CHEVROLET GRAN VITARA AZUL 5P MODELO2001 </v>
          </cell>
          <cell r="F652">
            <v>28</v>
          </cell>
          <cell r="G652">
            <v>2</v>
          </cell>
          <cell r="H652">
            <v>2001</v>
          </cell>
          <cell r="I652">
            <v>0.2</v>
          </cell>
          <cell r="J652">
            <v>21341</v>
          </cell>
          <cell r="N652">
            <v>0</v>
          </cell>
          <cell r="O652">
            <v>0</v>
          </cell>
          <cell r="P652">
            <v>21341</v>
          </cell>
          <cell r="Q652">
            <v>355.68333333333334</v>
          </cell>
          <cell r="R652">
            <v>355.68333333333334</v>
          </cell>
          <cell r="S652">
            <v>20985.316666666666</v>
          </cell>
          <cell r="T652">
            <v>355.68333333333334</v>
          </cell>
          <cell r="U652">
            <v>711.36666666666667</v>
          </cell>
          <cell r="V652">
            <v>20629.633333333335</v>
          </cell>
          <cell r="W652">
            <v>355.68333333333334</v>
          </cell>
          <cell r="X652">
            <v>1067.05</v>
          </cell>
          <cell r="Y652">
            <v>20273.95</v>
          </cell>
          <cell r="Z652">
            <v>355.68333333333334</v>
          </cell>
          <cell r="AA652">
            <v>1422.7333333333333</v>
          </cell>
          <cell r="AB652">
            <v>19918.266666666666</v>
          </cell>
          <cell r="AC652">
            <v>355.68333333333334</v>
          </cell>
          <cell r="AD652">
            <v>1778.4166666666667</v>
          </cell>
          <cell r="AE652">
            <v>19562.583333333332</v>
          </cell>
          <cell r="AF652">
            <v>355.68333333333334</v>
          </cell>
          <cell r="AG652">
            <v>2134.1</v>
          </cell>
          <cell r="AH652">
            <v>19206.900000000001</v>
          </cell>
          <cell r="AI652">
            <v>355.68333333333334</v>
          </cell>
          <cell r="AJ652">
            <v>2489.7833333333333</v>
          </cell>
          <cell r="AK652">
            <v>18851.216666666667</v>
          </cell>
          <cell r="AL652">
            <v>355.68333333333334</v>
          </cell>
          <cell r="AM652">
            <v>2845.4666666666667</v>
          </cell>
          <cell r="AN652">
            <v>18495.533333333333</v>
          </cell>
          <cell r="AS652">
            <v>0.2</v>
          </cell>
          <cell r="AT652">
            <v>21341</v>
          </cell>
        </row>
        <row r="653">
          <cell r="A653">
            <v>371</v>
          </cell>
          <cell r="B653" t="str">
            <v xml:space="preserve">CHEVROLET GRAN VITARA ROJO 5P MODELO2001 </v>
          </cell>
          <cell r="F653">
            <v>30</v>
          </cell>
          <cell r="G653">
            <v>8</v>
          </cell>
          <cell r="H653">
            <v>2001</v>
          </cell>
          <cell r="I653">
            <v>0.2</v>
          </cell>
          <cell r="J653">
            <v>19113.16</v>
          </cell>
          <cell r="AF653">
            <v>0</v>
          </cell>
          <cell r="AG653">
            <v>0</v>
          </cell>
          <cell r="AH653">
            <v>19113.16</v>
          </cell>
          <cell r="AI653">
            <v>318.55266666666665</v>
          </cell>
          <cell r="AJ653">
            <v>318.55266666666665</v>
          </cell>
          <cell r="AK653">
            <v>18794.607333333333</v>
          </cell>
          <cell r="AL653">
            <v>318.55266666666665</v>
          </cell>
          <cell r="AM653">
            <v>637.10533333333331</v>
          </cell>
          <cell r="AN653">
            <v>18476.054666666667</v>
          </cell>
          <cell r="AS653">
            <v>0.2</v>
          </cell>
          <cell r="AT653">
            <v>19113.16</v>
          </cell>
        </row>
        <row r="654">
          <cell r="B654" t="str">
            <v>TOTAL  CENTRO DE COSTO 2</v>
          </cell>
          <cell r="J654">
            <v>65097.009999999995</v>
          </cell>
          <cell r="K654">
            <v>410.71416666666664</v>
          </cell>
          <cell r="L654">
            <v>4107.1416666666664</v>
          </cell>
          <cell r="M654">
            <v>20535.708333333332</v>
          </cell>
          <cell r="N654">
            <v>410.71416666666664</v>
          </cell>
          <cell r="O654">
            <v>4517.8558333333331</v>
          </cell>
          <cell r="P654">
            <v>41465.994166666664</v>
          </cell>
          <cell r="Q654">
            <v>766.39750000000004</v>
          </cell>
          <cell r="R654">
            <v>5284.2533333333331</v>
          </cell>
          <cell r="S654">
            <v>40699.596666666665</v>
          </cell>
          <cell r="T654">
            <v>766.39750000000004</v>
          </cell>
          <cell r="U654">
            <v>6050.6508333333331</v>
          </cell>
          <cell r="V654">
            <v>39933.199166666673</v>
          </cell>
          <cell r="W654">
            <v>766.39750000000004</v>
          </cell>
          <cell r="X654">
            <v>6817.0483333333332</v>
          </cell>
          <cell r="Y654">
            <v>39166.801666666666</v>
          </cell>
          <cell r="Z654">
            <v>766.39750000000004</v>
          </cell>
          <cell r="AA654">
            <v>7583.4458333333332</v>
          </cell>
          <cell r="AB654">
            <v>38400.40416666666</v>
          </cell>
          <cell r="AC654">
            <v>766.39750000000004</v>
          </cell>
          <cell r="AD654">
            <v>8349.8433333333323</v>
          </cell>
          <cell r="AE654">
            <v>37634.006666666668</v>
          </cell>
          <cell r="AF654">
            <v>766.39750000000004</v>
          </cell>
          <cell r="AG654">
            <v>9116.2408333333333</v>
          </cell>
          <cell r="AH654">
            <v>55980.769166666665</v>
          </cell>
          <cell r="AI654">
            <v>1084.9501666666667</v>
          </cell>
          <cell r="AJ654">
            <v>10201.190999999999</v>
          </cell>
          <cell r="AK654">
            <v>54895.819000000003</v>
          </cell>
          <cell r="AL654">
            <v>1084.9501666666667</v>
          </cell>
          <cell r="AM654">
            <v>11286.141166666666</v>
          </cell>
          <cell r="AN654">
            <v>53810.868833333327</v>
          </cell>
          <cell r="AS654">
            <v>0.2</v>
          </cell>
          <cell r="AT654">
            <v>65097.009999999995</v>
          </cell>
          <cell r="AU654">
            <v>513.3927083333333</v>
          </cell>
          <cell r="AV654">
            <v>5133.9270833333321</v>
          </cell>
          <cell r="AW654">
            <v>19508.922916666666</v>
          </cell>
        </row>
        <row r="656">
          <cell r="B656" t="str">
            <v>TOTAL GENERAL</v>
          </cell>
          <cell r="I656">
            <v>0</v>
          </cell>
          <cell r="J656">
            <v>5773091.0414788527</v>
          </cell>
          <cell r="K656">
            <v>91766.628416666659</v>
          </cell>
          <cell r="L656">
            <v>1351124.021693287</v>
          </cell>
          <cell r="M656">
            <v>4329211.4703749986</v>
          </cell>
          <cell r="N656">
            <v>47944.603937500004</v>
          </cell>
          <cell r="O656">
            <v>1180113.6467557871</v>
          </cell>
          <cell r="P656">
            <v>1540031.9063124999</v>
          </cell>
          <cell r="Q656">
            <v>48470.527270833343</v>
          </cell>
          <cell r="R656">
            <v>1240230.669443287</v>
          </cell>
          <cell r="S656">
            <v>1862653.1736250001</v>
          </cell>
          <cell r="T656">
            <v>56316.561645833339</v>
          </cell>
          <cell r="U656">
            <v>1296547.2310891203</v>
          </cell>
          <cell r="V656">
            <v>1854072.3967708335</v>
          </cell>
          <cell r="W656">
            <v>57311.062770833341</v>
          </cell>
          <cell r="X656">
            <v>1353858.2938599535</v>
          </cell>
          <cell r="Y656">
            <v>1968221.7540000002</v>
          </cell>
          <cell r="Z656">
            <v>60887.99935416667</v>
          </cell>
          <cell r="AA656">
            <v>1414746.2932141207</v>
          </cell>
          <cell r="AB656">
            <v>2206828.5746458336</v>
          </cell>
          <cell r="AC656">
            <v>57311.298104166664</v>
          </cell>
          <cell r="AD656">
            <v>1472057.5913182874</v>
          </cell>
          <cell r="AE656">
            <v>2387148.3765416667</v>
          </cell>
          <cell r="AF656">
            <v>63035.065812500005</v>
          </cell>
          <cell r="AG656">
            <v>1535092.6571307871</v>
          </cell>
          <cell r="AH656">
            <v>2343226.4607291669</v>
          </cell>
          <cell r="AI656">
            <v>82023.077645833328</v>
          </cell>
          <cell r="AJ656">
            <v>1788632.8891516204</v>
          </cell>
          <cell r="AK656">
            <v>3130057.6887083338</v>
          </cell>
          <cell r="AL656">
            <v>105232.82664583332</v>
          </cell>
          <cell r="AM656">
            <v>1893865.7157974541</v>
          </cell>
          <cell r="AN656">
            <v>3879225.324541355</v>
          </cell>
          <cell r="AS656">
            <v>62.830374662196853</v>
          </cell>
          <cell r="AT656">
            <v>5288068.6528207595</v>
          </cell>
          <cell r="AU656">
            <v>86601.038534808002</v>
          </cell>
          <cell r="AV656">
            <v>1050351.810606108</v>
          </cell>
          <cell r="AW656">
            <v>3844933.5614893823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row r="2">
          <cell r="I2" t="str">
            <v>Adjusted</v>
          </cell>
        </row>
        <row r="4">
          <cell r="I4">
            <v>358843</v>
          </cell>
        </row>
        <row r="5">
          <cell r="I5">
            <v>46909</v>
          </cell>
        </row>
        <row r="6">
          <cell r="I6">
            <v>91640</v>
          </cell>
        </row>
        <row r="7">
          <cell r="I7">
            <v>3989</v>
          </cell>
        </row>
        <row r="8">
          <cell r="I8">
            <v>32173</v>
          </cell>
        </row>
        <row r="9">
          <cell r="I9">
            <v>1200</v>
          </cell>
        </row>
        <row r="10">
          <cell r="I10">
            <v>300</v>
          </cell>
        </row>
        <row r="11">
          <cell r="I11">
            <v>6844</v>
          </cell>
        </row>
        <row r="12">
          <cell r="I12">
            <v>27057</v>
          </cell>
        </row>
        <row r="13">
          <cell r="I13">
            <v>32173</v>
          </cell>
        </row>
        <row r="14">
          <cell r="I14">
            <v>23452</v>
          </cell>
        </row>
        <row r="15">
          <cell r="I15">
            <v>172</v>
          </cell>
        </row>
        <row r="16">
          <cell r="I16">
            <v>129420</v>
          </cell>
        </row>
        <row r="17">
          <cell r="I17">
            <v>2088</v>
          </cell>
        </row>
        <row r="18">
          <cell r="I18">
            <v>504</v>
          </cell>
        </row>
        <row r="19">
          <cell r="I19">
            <v>2265</v>
          </cell>
        </row>
        <row r="20">
          <cell r="I20">
            <v>81000</v>
          </cell>
        </row>
        <row r="21">
          <cell r="I21">
            <v>54000</v>
          </cell>
        </row>
        <row r="22">
          <cell r="I22">
            <v>12793</v>
          </cell>
        </row>
        <row r="23">
          <cell r="I23">
            <v>705</v>
          </cell>
        </row>
        <row r="24">
          <cell r="I24">
            <v>33014</v>
          </cell>
        </row>
        <row r="25">
          <cell r="I25">
            <v>238100</v>
          </cell>
        </row>
        <row r="26">
          <cell r="I26">
            <v>188600</v>
          </cell>
        </row>
        <row r="27">
          <cell r="I27">
            <v>77693</v>
          </cell>
        </row>
        <row r="28">
          <cell r="I28">
            <v>611989</v>
          </cell>
        </row>
        <row r="29">
          <cell r="I29">
            <v>77708</v>
          </cell>
        </row>
        <row r="30">
          <cell r="I30">
            <v>72547</v>
          </cell>
        </row>
        <row r="31">
          <cell r="I31">
            <v>26696</v>
          </cell>
        </row>
        <row r="32">
          <cell r="I32">
            <v>53201</v>
          </cell>
        </row>
        <row r="33">
          <cell r="I33">
            <v>8231</v>
          </cell>
        </row>
        <row r="34">
          <cell r="I34">
            <v>1083</v>
          </cell>
        </row>
        <row r="35">
          <cell r="I35">
            <v>25008</v>
          </cell>
        </row>
        <row r="36">
          <cell r="I36">
            <v>32696</v>
          </cell>
        </row>
        <row r="37">
          <cell r="I37">
            <v>52210</v>
          </cell>
        </row>
        <row r="38">
          <cell r="I38">
            <v>35369</v>
          </cell>
        </row>
        <row r="39">
          <cell r="I39">
            <v>196</v>
          </cell>
        </row>
        <row r="40">
          <cell r="I40">
            <v>199164</v>
          </cell>
        </row>
        <row r="41">
          <cell r="I41">
            <v>7105</v>
          </cell>
        </row>
        <row r="42">
          <cell r="I42">
            <v>1995</v>
          </cell>
        </row>
        <row r="43">
          <cell r="I43">
            <v>9130</v>
          </cell>
        </row>
        <row r="44">
          <cell r="I44">
            <v>25200</v>
          </cell>
        </row>
        <row r="45">
          <cell r="I45">
            <v>9609</v>
          </cell>
        </row>
        <row r="46">
          <cell r="I46">
            <v>52919</v>
          </cell>
        </row>
        <row r="47">
          <cell r="I47">
            <v>96</v>
          </cell>
        </row>
        <row r="48">
          <cell r="I48">
            <v>2813</v>
          </cell>
        </row>
        <row r="49">
          <cell r="I49">
            <v>205596</v>
          </cell>
        </row>
        <row r="50">
          <cell r="I50">
            <v>41000</v>
          </cell>
        </row>
        <row r="51">
          <cell r="I51">
            <v>67460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139537</v>
          </cell>
        </row>
        <row r="75">
          <cell r="I75">
            <v>244313</v>
          </cell>
        </row>
        <row r="76">
          <cell r="I76">
            <v>131024</v>
          </cell>
        </row>
        <row r="77">
          <cell r="I77">
            <v>26791</v>
          </cell>
        </row>
        <row r="78">
          <cell r="I78">
            <v>85545</v>
          </cell>
        </row>
        <row r="79">
          <cell r="I79">
            <v>135682</v>
          </cell>
        </row>
        <row r="80">
          <cell r="I80">
            <v>71167</v>
          </cell>
        </row>
        <row r="81">
          <cell r="I81">
            <v>83375</v>
          </cell>
        </row>
        <row r="82">
          <cell r="I82">
            <v>1744</v>
          </cell>
        </row>
        <row r="83">
          <cell r="I83">
            <v>83483</v>
          </cell>
        </row>
        <row r="84">
          <cell r="I84">
            <v>67902</v>
          </cell>
        </row>
        <row r="85">
          <cell r="I85">
            <v>134966</v>
          </cell>
        </row>
        <row r="86">
          <cell r="I86">
            <v>5076</v>
          </cell>
        </row>
        <row r="87">
          <cell r="I87">
            <v>5557</v>
          </cell>
        </row>
        <row r="88">
          <cell r="I88">
            <v>15979</v>
          </cell>
        </row>
        <row r="89">
          <cell r="I89">
            <v>117517</v>
          </cell>
        </row>
        <row r="90">
          <cell r="I90">
            <v>4309</v>
          </cell>
        </row>
        <row r="91">
          <cell r="I91">
            <v>0</v>
          </cell>
        </row>
        <row r="92">
          <cell r="I92">
            <v>212916</v>
          </cell>
        </row>
        <row r="93">
          <cell r="I93">
            <v>102400</v>
          </cell>
        </row>
        <row r="94">
          <cell r="I94">
            <v>76238</v>
          </cell>
        </row>
        <row r="95">
          <cell r="I95">
            <v>20563</v>
          </cell>
        </row>
        <row r="96">
          <cell r="I96">
            <v>66620</v>
          </cell>
        </row>
        <row r="97">
          <cell r="I97">
            <v>28283</v>
          </cell>
        </row>
        <row r="98">
          <cell r="I98">
            <v>27320</v>
          </cell>
        </row>
        <row r="99">
          <cell r="I99">
            <v>6550</v>
          </cell>
        </row>
        <row r="100">
          <cell r="I100">
            <v>2355</v>
          </cell>
        </row>
        <row r="101">
          <cell r="I101">
            <v>1453</v>
          </cell>
        </row>
        <row r="102">
          <cell r="I102">
            <v>0</v>
          </cell>
        </row>
        <row r="103">
          <cell r="I103">
            <v>17375</v>
          </cell>
        </row>
        <row r="104">
          <cell r="I104">
            <v>110914</v>
          </cell>
        </row>
        <row r="105">
          <cell r="I105">
            <v>20580</v>
          </cell>
        </row>
        <row r="106">
          <cell r="I106">
            <v>21697</v>
          </cell>
        </row>
        <row r="107">
          <cell r="I107">
            <v>5133186</v>
          </cell>
        </row>
        <row r="109">
          <cell r="I109">
            <v>342266</v>
          </cell>
        </row>
        <row r="110">
          <cell r="I110">
            <v>46109</v>
          </cell>
        </row>
        <row r="111">
          <cell r="I111">
            <v>91922</v>
          </cell>
        </row>
        <row r="112">
          <cell r="I112">
            <v>6009</v>
          </cell>
        </row>
        <row r="113">
          <cell r="I113">
            <v>33063</v>
          </cell>
        </row>
        <row r="114">
          <cell r="I114">
            <v>1636</v>
          </cell>
        </row>
        <row r="115">
          <cell r="I115">
            <v>409</v>
          </cell>
        </row>
        <row r="116">
          <cell r="I116">
            <v>9585</v>
          </cell>
        </row>
        <row r="117">
          <cell r="I117">
            <v>19644</v>
          </cell>
        </row>
        <row r="118">
          <cell r="I118">
            <v>30476</v>
          </cell>
        </row>
        <row r="119">
          <cell r="I119">
            <v>23929</v>
          </cell>
        </row>
        <row r="120">
          <cell r="I120">
            <v>48</v>
          </cell>
        </row>
        <row r="121">
          <cell r="I121">
            <v>188090</v>
          </cell>
        </row>
        <row r="122">
          <cell r="I122">
            <v>2929</v>
          </cell>
        </row>
        <row r="123">
          <cell r="I123">
            <v>707</v>
          </cell>
        </row>
        <row r="124">
          <cell r="I124">
            <v>2955</v>
          </cell>
        </row>
        <row r="125">
          <cell r="I125">
            <v>20700</v>
          </cell>
        </row>
        <row r="126">
          <cell r="I126">
            <v>0</v>
          </cell>
        </row>
        <row r="127">
          <cell r="I127">
            <v>27829</v>
          </cell>
        </row>
        <row r="128">
          <cell r="I128">
            <v>1246</v>
          </cell>
        </row>
        <row r="129">
          <cell r="I129">
            <v>17569</v>
          </cell>
        </row>
        <row r="130">
          <cell r="I130">
            <v>215003</v>
          </cell>
        </row>
        <row r="131">
          <cell r="I131">
            <v>63500</v>
          </cell>
        </row>
        <row r="132">
          <cell r="I132">
            <v>49471</v>
          </cell>
        </row>
        <row r="133">
          <cell r="I133">
            <v>18820</v>
          </cell>
        </row>
        <row r="134">
          <cell r="I134">
            <v>37294</v>
          </cell>
        </row>
        <row r="135">
          <cell r="I135">
            <v>359802</v>
          </cell>
        </row>
        <row r="136">
          <cell r="I136">
            <v>67403</v>
          </cell>
        </row>
        <row r="137">
          <cell r="I137">
            <v>39855</v>
          </cell>
        </row>
        <row r="138">
          <cell r="I138">
            <v>182289</v>
          </cell>
        </row>
        <row r="139">
          <cell r="I139">
            <v>92115</v>
          </cell>
        </row>
        <row r="140">
          <cell r="I140">
            <v>3575</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19175</v>
          </cell>
        </row>
        <row r="152">
          <cell r="I152">
            <v>54895</v>
          </cell>
        </row>
        <row r="153">
          <cell r="I153">
            <v>8047</v>
          </cell>
        </row>
        <row r="154">
          <cell r="I154">
            <v>234934</v>
          </cell>
        </row>
        <row r="155">
          <cell r="I155">
            <v>20729</v>
          </cell>
        </row>
        <row r="156">
          <cell r="I156">
            <v>221</v>
          </cell>
        </row>
        <row r="157">
          <cell r="I157">
            <v>22835</v>
          </cell>
        </row>
        <row r="158">
          <cell r="I158">
            <v>10789</v>
          </cell>
        </row>
        <row r="159">
          <cell r="I159">
            <v>2087</v>
          </cell>
        </row>
        <row r="160">
          <cell r="I160">
            <v>155246</v>
          </cell>
        </row>
        <row r="161">
          <cell r="I161">
            <v>0</v>
          </cell>
        </row>
        <row r="162">
          <cell r="I162">
            <v>0</v>
          </cell>
        </row>
        <row r="163">
          <cell r="I163">
            <v>0</v>
          </cell>
        </row>
        <row r="164">
          <cell r="I164">
            <v>32195</v>
          </cell>
        </row>
        <row r="165">
          <cell r="I165">
            <v>57345</v>
          </cell>
        </row>
        <row r="166">
          <cell r="I166">
            <v>55045</v>
          </cell>
        </row>
        <row r="167">
          <cell r="I167">
            <v>32045</v>
          </cell>
        </row>
        <row r="168">
          <cell r="I168">
            <v>0</v>
          </cell>
        </row>
        <row r="169">
          <cell r="I169">
            <v>0</v>
          </cell>
        </row>
        <row r="170">
          <cell r="I170">
            <v>0</v>
          </cell>
        </row>
        <row r="171">
          <cell r="I171">
            <v>0</v>
          </cell>
        </row>
        <row r="172">
          <cell r="I172">
            <v>0</v>
          </cell>
        </row>
        <row r="173">
          <cell r="I173">
            <v>53751</v>
          </cell>
        </row>
        <row r="174">
          <cell r="I174">
            <v>0</v>
          </cell>
        </row>
        <row r="175">
          <cell r="I175">
            <v>504084</v>
          </cell>
        </row>
        <row r="176">
          <cell r="I176">
            <v>18961</v>
          </cell>
        </row>
        <row r="177">
          <cell r="I177">
            <v>0</v>
          </cell>
        </row>
        <row r="178">
          <cell r="I178">
            <v>67609</v>
          </cell>
        </row>
        <row r="179">
          <cell r="I179">
            <v>2880</v>
          </cell>
        </row>
        <row r="180">
          <cell r="I180">
            <v>0</v>
          </cell>
        </row>
        <row r="181">
          <cell r="I181">
            <v>0</v>
          </cell>
        </row>
        <row r="182">
          <cell r="I182">
            <v>0</v>
          </cell>
        </row>
        <row r="183">
          <cell r="I183">
            <v>0</v>
          </cell>
        </row>
        <row r="184">
          <cell r="I184">
            <v>5941</v>
          </cell>
        </row>
        <row r="185">
          <cell r="I185">
            <v>1235</v>
          </cell>
        </row>
        <row r="186">
          <cell r="I186">
            <v>163701</v>
          </cell>
        </row>
        <row r="187">
          <cell r="I187">
            <v>28296</v>
          </cell>
        </row>
        <row r="188">
          <cell r="I188">
            <v>0</v>
          </cell>
        </row>
        <row r="189">
          <cell r="I189">
            <v>280</v>
          </cell>
        </row>
        <row r="190">
          <cell r="I190">
            <v>200</v>
          </cell>
        </row>
        <row r="191">
          <cell r="I191">
            <v>153</v>
          </cell>
        </row>
        <row r="192">
          <cell r="I192">
            <v>0</v>
          </cell>
        </row>
        <row r="193">
          <cell r="I193">
            <v>0</v>
          </cell>
        </row>
        <row r="194">
          <cell r="I194">
            <v>0</v>
          </cell>
        </row>
        <row r="195">
          <cell r="I195">
            <v>0</v>
          </cell>
        </row>
        <row r="196">
          <cell r="I196">
            <v>0</v>
          </cell>
        </row>
        <row r="197">
          <cell r="I197">
            <v>0</v>
          </cell>
        </row>
        <row r="198">
          <cell r="I198">
            <v>0</v>
          </cell>
        </row>
        <row r="199">
          <cell r="I199">
            <v>2550</v>
          </cell>
        </row>
        <row r="200">
          <cell r="I200">
            <v>1200</v>
          </cell>
        </row>
        <row r="201">
          <cell r="I201">
            <v>8260</v>
          </cell>
        </row>
        <row r="202">
          <cell r="I202">
            <v>7000</v>
          </cell>
        </row>
        <row r="203">
          <cell r="I203">
            <v>3300</v>
          </cell>
        </row>
        <row r="204">
          <cell r="I204">
            <v>310</v>
          </cell>
        </row>
        <row r="205">
          <cell r="I205">
            <v>4500</v>
          </cell>
        </row>
        <row r="206">
          <cell r="I206">
            <v>0</v>
          </cell>
        </row>
        <row r="207">
          <cell r="I207">
            <v>0</v>
          </cell>
        </row>
        <row r="208">
          <cell r="I208">
            <v>0</v>
          </cell>
        </row>
        <row r="209">
          <cell r="I209">
            <v>0</v>
          </cell>
        </row>
        <row r="210">
          <cell r="I210">
            <v>-667431</v>
          </cell>
        </row>
        <row r="211">
          <cell r="I211">
            <v>332744</v>
          </cell>
        </row>
        <row r="212">
          <cell r="I212">
            <v>1144830</v>
          </cell>
        </row>
        <row r="213">
          <cell r="I213">
            <v>656995</v>
          </cell>
        </row>
        <row r="214">
          <cell r="I214">
            <v>220913</v>
          </cell>
        </row>
        <row r="215">
          <cell r="I215">
            <v>0</v>
          </cell>
        </row>
        <row r="216">
          <cell r="I216">
            <v>163692</v>
          </cell>
        </row>
        <row r="217">
          <cell r="I217">
            <v>2150</v>
          </cell>
        </row>
        <row r="218">
          <cell r="I218">
            <v>0</v>
          </cell>
        </row>
        <row r="219">
          <cell r="I219">
            <v>0</v>
          </cell>
        </row>
        <row r="220">
          <cell r="I220">
            <v>0</v>
          </cell>
        </row>
        <row r="221">
          <cell r="I221">
            <v>0</v>
          </cell>
        </row>
        <row r="222">
          <cell r="I222">
            <v>3231</v>
          </cell>
        </row>
        <row r="223">
          <cell r="I223">
            <v>675</v>
          </cell>
        </row>
        <row r="224">
          <cell r="I224">
            <v>675</v>
          </cell>
        </row>
        <row r="225">
          <cell r="I225">
            <v>675</v>
          </cell>
        </row>
        <row r="226">
          <cell r="I226">
            <v>675</v>
          </cell>
        </row>
        <row r="227">
          <cell r="I227">
            <v>0</v>
          </cell>
        </row>
        <row r="228">
          <cell r="I228">
            <v>0</v>
          </cell>
        </row>
        <row r="229">
          <cell r="I229">
            <v>0</v>
          </cell>
        </row>
        <row r="230">
          <cell r="I230">
            <v>0</v>
          </cell>
        </row>
        <row r="231">
          <cell r="I231">
            <v>0</v>
          </cell>
        </row>
        <row r="232">
          <cell r="I232">
            <v>21657</v>
          </cell>
        </row>
        <row r="233">
          <cell r="I233">
            <v>46838</v>
          </cell>
        </row>
        <row r="234">
          <cell r="I234">
            <v>46228</v>
          </cell>
        </row>
        <row r="235">
          <cell r="I235">
            <v>0</v>
          </cell>
        </row>
        <row r="236">
          <cell r="I236">
            <v>1966</v>
          </cell>
        </row>
        <row r="237">
          <cell r="I237">
            <v>1966</v>
          </cell>
        </row>
        <row r="238">
          <cell r="I238">
            <v>91032</v>
          </cell>
        </row>
        <row r="239">
          <cell r="I239">
            <v>43716</v>
          </cell>
        </row>
        <row r="240">
          <cell r="I240">
            <v>62147</v>
          </cell>
        </row>
        <row r="241">
          <cell r="I241">
            <v>36552</v>
          </cell>
        </row>
        <row r="242">
          <cell r="I242">
            <v>13825</v>
          </cell>
        </row>
        <row r="243">
          <cell r="I243">
            <v>13825</v>
          </cell>
        </row>
        <row r="244">
          <cell r="I244">
            <v>13825</v>
          </cell>
        </row>
        <row r="245">
          <cell r="I245">
            <v>0</v>
          </cell>
        </row>
        <row r="246">
          <cell r="I246">
            <v>13825</v>
          </cell>
        </row>
        <row r="247">
          <cell r="I247">
            <v>13825</v>
          </cell>
        </row>
        <row r="248">
          <cell r="I248">
            <v>13825</v>
          </cell>
        </row>
        <row r="249">
          <cell r="I249">
            <v>2625</v>
          </cell>
        </row>
        <row r="250">
          <cell r="I250">
            <v>13973</v>
          </cell>
        </row>
        <row r="251">
          <cell r="I251">
            <v>27519</v>
          </cell>
        </row>
        <row r="252">
          <cell r="I252">
            <v>2122</v>
          </cell>
        </row>
        <row r="253">
          <cell r="I253">
            <v>4342</v>
          </cell>
        </row>
        <row r="254">
          <cell r="I254">
            <v>0</v>
          </cell>
        </row>
        <row r="255">
          <cell r="I255">
            <v>5769</v>
          </cell>
        </row>
        <row r="256">
          <cell r="I256">
            <v>13215</v>
          </cell>
        </row>
        <row r="257">
          <cell r="I257">
            <v>0</v>
          </cell>
        </row>
        <row r="258">
          <cell r="I258">
            <v>28987</v>
          </cell>
        </row>
        <row r="259">
          <cell r="I259">
            <v>62909</v>
          </cell>
        </row>
        <row r="260">
          <cell r="I260">
            <v>4239</v>
          </cell>
        </row>
        <row r="261">
          <cell r="I261">
            <v>5028</v>
          </cell>
        </row>
        <row r="262">
          <cell r="I262">
            <v>1793</v>
          </cell>
        </row>
        <row r="263">
          <cell r="I263">
            <v>16013</v>
          </cell>
        </row>
        <row r="264">
          <cell r="I264">
            <v>9409</v>
          </cell>
        </row>
        <row r="265">
          <cell r="I265">
            <v>23586</v>
          </cell>
        </row>
        <row r="266">
          <cell r="I266">
            <v>2222</v>
          </cell>
        </row>
        <row r="267">
          <cell r="I267">
            <v>6327</v>
          </cell>
        </row>
        <row r="268">
          <cell r="I268">
            <v>2534</v>
          </cell>
        </row>
        <row r="269">
          <cell r="I269">
            <v>8638</v>
          </cell>
        </row>
        <row r="270">
          <cell r="I270">
            <v>2140</v>
          </cell>
        </row>
        <row r="271">
          <cell r="I271">
            <v>135111</v>
          </cell>
        </row>
        <row r="272">
          <cell r="I272">
            <v>8395</v>
          </cell>
        </row>
        <row r="273">
          <cell r="I273">
            <v>7953</v>
          </cell>
        </row>
        <row r="274">
          <cell r="I274">
            <v>96086</v>
          </cell>
        </row>
        <row r="275">
          <cell r="I275">
            <v>49850</v>
          </cell>
        </row>
        <row r="276">
          <cell r="I276">
            <v>4301591</v>
          </cell>
        </row>
        <row r="277">
          <cell r="I277">
            <v>0</v>
          </cell>
        </row>
        <row r="278">
          <cell r="I278">
            <v>0</v>
          </cell>
        </row>
        <row r="279">
          <cell r="I279">
            <v>12495</v>
          </cell>
        </row>
        <row r="280">
          <cell r="I280">
            <v>26749</v>
          </cell>
        </row>
        <row r="281">
          <cell r="I281">
            <v>19503</v>
          </cell>
        </row>
        <row r="282">
          <cell r="I282">
            <v>38451</v>
          </cell>
        </row>
        <row r="283">
          <cell r="I283">
            <v>55700</v>
          </cell>
        </row>
        <row r="284">
          <cell r="I284">
            <v>717553</v>
          </cell>
        </row>
        <row r="285">
          <cell r="I285">
            <v>92516</v>
          </cell>
        </row>
        <row r="286">
          <cell r="I286">
            <v>14737</v>
          </cell>
        </row>
        <row r="287">
          <cell r="I287">
            <v>12342</v>
          </cell>
        </row>
        <row r="288">
          <cell r="I288">
            <v>4141</v>
          </cell>
        </row>
        <row r="289">
          <cell r="I289">
            <v>3600</v>
          </cell>
        </row>
        <row r="290">
          <cell r="I290">
            <v>1850</v>
          </cell>
        </row>
        <row r="291">
          <cell r="I291">
            <v>11741</v>
          </cell>
        </row>
        <row r="292">
          <cell r="I292">
            <v>4800</v>
          </cell>
        </row>
        <row r="293">
          <cell r="I293">
            <v>1700</v>
          </cell>
        </row>
        <row r="294">
          <cell r="I294">
            <v>3166</v>
          </cell>
        </row>
        <row r="295">
          <cell r="I295">
            <v>5000</v>
          </cell>
        </row>
        <row r="296">
          <cell r="I296">
            <v>541</v>
          </cell>
        </row>
        <row r="297">
          <cell r="I297">
            <v>0</v>
          </cell>
        </row>
        <row r="298">
          <cell r="I298">
            <v>93123</v>
          </cell>
        </row>
        <row r="299">
          <cell r="I299">
            <v>21829</v>
          </cell>
        </row>
        <row r="300">
          <cell r="I300">
            <v>15357</v>
          </cell>
        </row>
        <row r="301">
          <cell r="I301">
            <v>16159</v>
          </cell>
        </row>
        <row r="302">
          <cell r="I302">
            <v>4220</v>
          </cell>
        </row>
        <row r="303">
          <cell r="I303">
            <v>3532</v>
          </cell>
        </row>
        <row r="304">
          <cell r="I304">
            <v>382</v>
          </cell>
        </row>
        <row r="305">
          <cell r="I305">
            <v>5636</v>
          </cell>
        </row>
        <row r="306">
          <cell r="I306">
            <v>5045</v>
          </cell>
        </row>
        <row r="307">
          <cell r="I307">
            <v>6719</v>
          </cell>
        </row>
        <row r="308">
          <cell r="I308">
            <v>7198</v>
          </cell>
        </row>
        <row r="309">
          <cell r="I309">
            <v>2114</v>
          </cell>
        </row>
        <row r="310">
          <cell r="I310">
            <v>1153</v>
          </cell>
        </row>
        <row r="311">
          <cell r="I311">
            <v>87</v>
          </cell>
        </row>
        <row r="312">
          <cell r="I312">
            <v>2389165</v>
          </cell>
        </row>
        <row r="313">
          <cell r="I313">
            <v>620878</v>
          </cell>
        </row>
        <row r="314">
          <cell r="I314">
            <v>584778</v>
          </cell>
        </row>
        <row r="315">
          <cell r="I315">
            <v>559587</v>
          </cell>
        </row>
        <row r="316">
          <cell r="I316">
            <v>1372980</v>
          </cell>
        </row>
        <row r="317">
          <cell r="I317">
            <v>312008</v>
          </cell>
        </row>
        <row r="318">
          <cell r="I318">
            <v>279094</v>
          </cell>
        </row>
        <row r="319">
          <cell r="I319">
            <v>27014</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39534</v>
          </cell>
        </row>
        <row r="329">
          <cell r="I329">
            <v>36939</v>
          </cell>
        </row>
        <row r="330">
          <cell r="I330">
            <v>18760</v>
          </cell>
        </row>
        <row r="331">
          <cell r="I331">
            <v>68085</v>
          </cell>
        </row>
        <row r="332">
          <cell r="I332">
            <v>82481</v>
          </cell>
        </row>
        <row r="333">
          <cell r="I333">
            <v>15006</v>
          </cell>
        </row>
        <row r="334">
          <cell r="I334">
            <v>14941</v>
          </cell>
        </row>
        <row r="335">
          <cell r="I335">
            <v>-35</v>
          </cell>
        </row>
        <row r="336">
          <cell r="I336">
            <v>-7</v>
          </cell>
        </row>
        <row r="337">
          <cell r="I337">
            <v>-6</v>
          </cell>
        </row>
        <row r="338">
          <cell r="I338">
            <v>-101</v>
          </cell>
        </row>
        <row r="339">
          <cell r="I339">
            <v>-156</v>
          </cell>
        </row>
        <row r="340">
          <cell r="I340">
            <v>5</v>
          </cell>
        </row>
        <row r="341">
          <cell r="I341">
            <v>-33</v>
          </cell>
        </row>
        <row r="342">
          <cell r="I342">
            <v>0</v>
          </cell>
        </row>
        <row r="343">
          <cell r="I343">
            <v>6179</v>
          </cell>
        </row>
        <row r="344">
          <cell r="I344">
            <v>-346</v>
          </cell>
        </row>
        <row r="345">
          <cell r="I345">
            <v>-251</v>
          </cell>
        </row>
        <row r="346">
          <cell r="I346">
            <v>-39</v>
          </cell>
        </row>
        <row r="347">
          <cell r="I347">
            <v>1682479</v>
          </cell>
        </row>
        <row r="348">
          <cell r="I348">
            <v>801959</v>
          </cell>
        </row>
        <row r="349">
          <cell r="I349">
            <v>146684</v>
          </cell>
        </row>
        <row r="350">
          <cell r="I350">
            <v>138447</v>
          </cell>
        </row>
        <row r="351">
          <cell r="I351">
            <v>27319</v>
          </cell>
        </row>
        <row r="352">
          <cell r="I352">
            <v>57183</v>
          </cell>
        </row>
        <row r="353">
          <cell r="I353">
            <v>6426</v>
          </cell>
        </row>
        <row r="354">
          <cell r="I354">
            <v>78930</v>
          </cell>
        </row>
        <row r="355">
          <cell r="I355">
            <v>34996</v>
          </cell>
        </row>
        <row r="356">
          <cell r="I356">
            <v>21798</v>
          </cell>
        </row>
        <row r="357">
          <cell r="I357">
            <v>20536</v>
          </cell>
        </row>
        <row r="358">
          <cell r="I358">
            <v>34250</v>
          </cell>
        </row>
        <row r="359">
          <cell r="I359">
            <v>12994</v>
          </cell>
        </row>
        <row r="360">
          <cell r="I360">
            <v>141885</v>
          </cell>
        </row>
        <row r="361">
          <cell r="I361">
            <v>40149</v>
          </cell>
        </row>
        <row r="362">
          <cell r="I362">
            <v>5114</v>
          </cell>
        </row>
        <row r="363">
          <cell r="I363">
            <v>24000</v>
          </cell>
        </row>
        <row r="364">
          <cell r="I364">
            <v>17698</v>
          </cell>
        </row>
        <row r="365">
          <cell r="I365">
            <v>74685</v>
          </cell>
        </row>
        <row r="366">
          <cell r="I366">
            <v>21716430</v>
          </cell>
        </row>
        <row r="368">
          <cell r="I368">
            <v>0</v>
          </cell>
        </row>
        <row r="370">
          <cell r="I370">
            <v>0</v>
          </cell>
        </row>
        <row r="371">
          <cell r="I371">
            <v>26849616</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7-Ingreso de datos"/>
      <sheetName val="E7'-Caso en evaluación"/>
      <sheetName val="Calculations"/>
      <sheetName val="Output"/>
      <sheetName val="Output_Reservas"/>
      <sheetName val="A2-Income"/>
      <sheetName val="A3-Consolidación"/>
    </sheetNames>
    <sheetDataSet>
      <sheetData sheetId="0"/>
      <sheetData sheetId="1" refreshError="1"/>
      <sheetData sheetId="2" refreshError="1">
        <row r="4">
          <cell r="H4">
            <v>0.5</v>
          </cell>
        </row>
        <row r="5">
          <cell r="H5">
            <v>0.5</v>
          </cell>
        </row>
        <row r="9">
          <cell r="H9">
            <v>6</v>
          </cell>
        </row>
        <row r="10">
          <cell r="H10">
            <v>35.31</v>
          </cell>
        </row>
      </sheetData>
      <sheetData sheetId="3" refreshError="1"/>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7-Ingreso de datos"/>
      <sheetName val="E7'-Caso en evaluación"/>
      <sheetName val="Calculations"/>
      <sheetName val="Output"/>
      <sheetName val="Output_Reservas"/>
      <sheetName val="A2-Income"/>
      <sheetName val="A3-Consolidación"/>
    </sheetNames>
    <sheetDataSet>
      <sheetData sheetId="0"/>
      <sheetData sheetId="1" refreshError="1"/>
      <sheetData sheetId="2" refreshError="1">
        <row r="4">
          <cell r="H4">
            <v>0.5</v>
          </cell>
        </row>
        <row r="5">
          <cell r="H5">
            <v>0.5</v>
          </cell>
        </row>
        <row r="9">
          <cell r="H9">
            <v>6</v>
          </cell>
        </row>
        <row r="10">
          <cell r="H10">
            <v>35.31</v>
          </cell>
        </row>
      </sheetData>
      <sheetData sheetId="3" refreshError="1"/>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 Nacionales"/>
      <sheetName val="Proveed. Exterior"/>
      <sheetName val="Confirmaciones"/>
      <sheetName val="CxP Relacionadas"/>
      <sheetName val="Pasivos no registrados"/>
      <sheetName val="XREF"/>
      <sheetName val="Tickmarks"/>
      <sheetName val="Nota"/>
      <sheetName val="Fondo acumulado"/>
      <sheetName val="Grupos liquidad"/>
      <sheetName val="veh x adj final"/>
      <sheetName val="veh x adj prel"/>
      <sheetName val="ADJ RUMEN OCT 2003"/>
      <sheetName val="Prov nacion"/>
      <sheetName val="Prov. exterior"/>
      <sheetName val="prov Relacionadas"/>
      <sheetName val="MMA"/>
      <sheetName val="Sheet1"/>
      <sheetName val="Detalle Proveedores"/>
      <sheetName val="Resumen confirmaciones"/>
      <sheetName val="Pagos posteriores"/>
      <sheetName val="Mayor bco."/>
      <sheetName val="Pasivos no reg."/>
      <sheetName val="Pas. no reg. imp."/>
      <sheetName val="#REF"/>
      <sheetName val="Detalle"/>
      <sheetName val="MMA Mayor"/>
      <sheetName val="Pagos posterior"/>
      <sheetName val="Detalle Final"/>
      <sheetName val="Detalle-pp"/>
      <sheetName val="Anexo 11"/>
      <sheetName val="Hoja 1"/>
      <sheetName val="Det. CxP"/>
      <sheetName val="Mov. Benef. Soc."/>
      <sheetName val="Cálculo Benef. Sociales"/>
      <sheetName val="Cal.Ben-soc"/>
      <sheetName val="Aportes IESS"/>
      <sheetName val="Marcas Estándar"/>
      <sheetName val="Análisis Cta. Varios por liqui "/>
      <sheetName val="Pagos Posteriores Final"/>
      <sheetName val="Cta Pagar Muller"/>
      <sheetName val="Pagos Posteriores (Rev.Abril)"/>
      <sheetName val="Tickmark"/>
      <sheetName val="Detalle Proveed. "/>
      <sheetName val="Busq. Pas.Impor"/>
      <sheetName val="Busqueda Pasivos Compras"/>
      <sheetName val="Pasivosnoregis"/>
      <sheetName val="Gtos. Provisionados "/>
      <sheetName val="Listado CxP"/>
      <sheetName val="Det. total por Prov."/>
      <sheetName val="Prueba Desemb."/>
      <sheetName val="Fact. No Pag."/>
      <sheetName val="Listado cuentas por pagar"/>
      <sheetName val="Detalle total por Proveedor"/>
      <sheetName val="Cías. Relac. Final"/>
      <sheetName val="Ing. Diferidos"/>
      <sheetName val="Pagos Post. Relacionadas"/>
      <sheetName val="Mov. Provisiones"/>
      <sheetName val="Variación Relac. "/>
      <sheetName val="Variaciones Prov. Ext"/>
      <sheetName val="Pagos post. Prov. Ext."/>
      <sheetName val="Variación Proveed. Loc."/>
      <sheetName val="Pagos Post. Prov. Locales"/>
      <sheetName val="Prov. del Exterior Preliminar"/>
      <sheetName val="Cías. Relacionadas Preliminar"/>
      <sheetName val="Prueba de desembolsos"/>
      <sheetName val="Pas No Reg"/>
      <sheetName val="Busq Pas No Reg"/>
      <sheetName val="CxP Cronix"/>
      <sheetName val="MMA APT Desemsolsos"/>
      <sheetName val="Pruebas de desembolsos"/>
      <sheetName val="Logiciel"/>
      <sheetName val="Variaciones Prov. Ext dic 07"/>
      <sheetName val="Variación Proveed. Locales"/>
      <sheetName val="Prov. del Exterior"/>
      <sheetName val="Cías. Relacionadas"/>
      <sheetName val="Prov. Locales"/>
      <sheetName val="Pivot Reemb"/>
      <sheetName val="Reembolsos"/>
      <sheetName val="Otros gastos"/>
      <sheetName val="Reembolsos Preliminar"/>
      <sheetName val="Conclina Preliminar"/>
      <sheetName val="Cías. Relacionadas Final"/>
      <sheetName val="Nota EEFF"/>
      <sheetName val="QIA"/>
      <sheetName val="Pago posteriores Prel"/>
      <sheetName val="Provisión"/>
      <sheetName val="Prov Locales Final"/>
      <sheetName val="Prov Ext. Final"/>
      <sheetName val="MMA Bancos"/>
      <sheetName val="Límite"/>
      <sheetName val="Imp. Liq."/>
      <sheetName val="Rev. Fact. No Pag"/>
      <sheetName val="Mov. Prov."/>
      <sheetName val="Mallinckkort"/>
      <sheetName val="Prov Locales"/>
      <sheetName val="Mov. Prov"/>
      <sheetName val="Asientos"/>
      <sheetName val="Listado"/>
      <sheetName val="Prov Exterior Final"/>
      <sheetName val="Bus. Pas No Reg"/>
      <sheetName val="Oblig. Terceros"/>
      <sheetName val="Obligaciones Terceros Final"/>
      <sheetName val="Pasivos no reg. (import)"/>
      <sheetName val="Detalle Imp. Liq enero"/>
      <sheetName val="Imp. transito Liq."/>
      <sheetName val="Rev. Fact."/>
      <sheetName val="MMA pagos post"/>
      <sheetName val="APT pagos"/>
      <sheetName val="APT mov prov"/>
      <sheetName val="Proveed. locales"/>
      <sheetName val="Proveedores exterior"/>
      <sheetName val="Detalle Facturas ADC&amp;HAS"/>
      <sheetName val="Proveedores Locales"/>
      <sheetName val="Proveedores del Exterior"/>
      <sheetName val="Base de Cartera 31-Dic"/>
      <sheetName val="Base de Cartera 31-Oct."/>
      <sheetName val="Proveedores Final"/>
      <sheetName val="Proveedores Prel."/>
      <sheetName val="MMA PNR"/>
      <sheetName val="Selección PNR"/>
      <sheetName val="Proveedores"/>
      <sheetName val="Notas a los EEFF"/>
      <sheetName val="Detalle Proveedores Locales Pre"/>
      <sheetName val="Detalle Proveedores Exterior Pr"/>
      <sheetName val="Análisis Pasivos no Registrados"/>
      <sheetName val="APT Pasivos no Registrados"/>
      <sheetName val="CXP proveedores"/>
      <sheetName val="Detalle de Cuentas por Pagar"/>
      <sheetName val="Acreed. Varios"/>
      <sheetName val="Nota a los EEFF"/>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sheetData sheetId="103"/>
      <sheetData sheetId="104"/>
      <sheetData sheetId="105" refreshError="1"/>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Grup1"/>
      <sheetName val="ConG1"/>
      <sheetName val="ConG2"/>
      <sheetName val="ConG3"/>
      <sheetName val="Obli"/>
      <sheetName val="Anexos"/>
      <sheetName val="ConcIFC"/>
      <sheetName val="Linea"/>
      <sheetName val="AnexPron"/>
      <sheetName val="Lineas01"/>
      <sheetName val="Flujo"/>
      <sheetName val="Lineas00"/>
      <sheetName val="IndDupont"/>
    </sheetNames>
    <sheetDataSet>
      <sheetData sheetId="0" refreshError="1"/>
      <sheetData sheetId="1">
        <row r="8">
          <cell r="A8" t="str">
            <v>BALANCES GENERALES CONSOLIDADOS</v>
          </cell>
        </row>
        <row r="9">
          <cell r="A9">
            <v>0</v>
          </cell>
        </row>
        <row r="10">
          <cell r="A10" t="str">
            <v>(Expresados en miles de dólares)</v>
          </cell>
        </row>
        <row r="15">
          <cell r="A15" t="str">
            <v>ACTIVOS</v>
          </cell>
          <cell r="D15" t="str">
            <v>NOTAS</v>
          </cell>
          <cell r="F15">
            <v>0</v>
          </cell>
        </row>
        <row r="19">
          <cell r="A19" t="str">
            <v>ACTIVOS CORRIENTES:</v>
          </cell>
        </row>
        <row r="20">
          <cell r="A20" t="str">
            <v>Caja y equivalentes a caja</v>
          </cell>
          <cell r="D20">
            <v>8</v>
          </cell>
          <cell r="F20">
            <v>7051328</v>
          </cell>
        </row>
        <row r="21">
          <cell r="A21" t="str">
            <v>Inversiones temporales</v>
          </cell>
          <cell r="D21">
            <v>2</v>
          </cell>
          <cell r="F21">
            <v>1944890</v>
          </cell>
        </row>
        <row r="22">
          <cell r="A22" t="str">
            <v>Cuentas por cobrar comerciales</v>
          </cell>
          <cell r="D22">
            <v>3</v>
          </cell>
          <cell r="F22">
            <v>6102475</v>
          </cell>
        </row>
        <row r="23">
          <cell r="A23" t="str">
            <v>Inventarios</v>
          </cell>
          <cell r="D23">
            <v>4</v>
          </cell>
          <cell r="F23">
            <v>64120898</v>
          </cell>
        </row>
        <row r="24">
          <cell r="A24" t="str">
            <v>Gastos anticipados y otras</v>
          </cell>
        </row>
        <row r="25">
          <cell r="A25" t="str">
            <v xml:space="preserve">  cuentas por cobrar</v>
          </cell>
          <cell r="D25">
            <v>5</v>
          </cell>
          <cell r="F25">
            <v>124511571</v>
          </cell>
        </row>
        <row r="26">
          <cell r="A26" t="str">
            <v>Total activos corrientes</v>
          </cell>
          <cell r="F26">
            <v>203731162</v>
          </cell>
        </row>
        <row r="29">
          <cell r="A29" t="str">
            <v>INVERSIONES</v>
          </cell>
          <cell r="D29">
            <v>6</v>
          </cell>
          <cell r="F29">
            <v>321916</v>
          </cell>
        </row>
        <row r="32">
          <cell r="A32" t="str">
            <v>PROPIEDADES:</v>
          </cell>
        </row>
        <row r="33">
          <cell r="A33" t="str">
            <v>Terrenos y mejoras</v>
          </cell>
          <cell r="F33">
            <v>4466254</v>
          </cell>
        </row>
        <row r="34">
          <cell r="A34" t="str">
            <v>Edificios, galpones e instalaciones</v>
          </cell>
          <cell r="F34">
            <v>44804057</v>
          </cell>
        </row>
        <row r="35">
          <cell r="A35" t="str">
            <v>Maquinaria y equipo</v>
          </cell>
          <cell r="F35">
            <v>43561097</v>
          </cell>
        </row>
        <row r="36">
          <cell r="A36" t="str">
            <v>Vehículos</v>
          </cell>
          <cell r="F36">
            <v>6604975</v>
          </cell>
        </row>
        <row r="37">
          <cell r="A37" t="str">
            <v>Muebles y enseres</v>
          </cell>
          <cell r="F37">
            <v>5219211</v>
          </cell>
        </row>
        <row r="38">
          <cell r="A38" t="str">
            <v>Construcciones en proceso</v>
          </cell>
          <cell r="F38">
            <v>11834971</v>
          </cell>
        </row>
        <row r="39">
          <cell r="A39" t="str">
            <v>Activos en transito</v>
          </cell>
          <cell r="F39">
            <v>1367876</v>
          </cell>
        </row>
        <row r="40">
          <cell r="A40" t="str">
            <v>Total</v>
          </cell>
          <cell r="F40">
            <v>117858441</v>
          </cell>
        </row>
        <row r="41">
          <cell r="A41" t="str">
            <v>Menos depreciación acumulada</v>
          </cell>
          <cell r="F41">
            <v>-49612309</v>
          </cell>
        </row>
        <row r="42">
          <cell r="A42" t="str">
            <v>Propiedades al costo, neto</v>
          </cell>
          <cell r="F42">
            <v>68246132</v>
          </cell>
        </row>
        <row r="45">
          <cell r="A45" t="str">
            <v>OTROS ACTIVOS</v>
          </cell>
          <cell r="D45">
            <v>7</v>
          </cell>
          <cell r="F45">
            <v>3876501</v>
          </cell>
        </row>
        <row r="47">
          <cell r="A47" t="str">
            <v>TOTAL</v>
          </cell>
          <cell r="F47">
            <v>276175711</v>
          </cell>
        </row>
        <row r="66">
          <cell r="D66" t="str">
            <v>NOTAS</v>
          </cell>
          <cell r="F66">
            <v>0</v>
          </cell>
        </row>
        <row r="68">
          <cell r="A68" t="str">
            <v>PASIVOS</v>
          </cell>
        </row>
        <row r="70">
          <cell r="A70" t="str">
            <v>PASIVOS CORRIENTES:</v>
          </cell>
        </row>
        <row r="71">
          <cell r="A71" t="str">
            <v>Obligaciones por pagar a bancos y otros</v>
          </cell>
          <cell r="D71">
            <v>8</v>
          </cell>
          <cell r="F71">
            <v>13263779</v>
          </cell>
        </row>
        <row r="72">
          <cell r="A72" t="str">
            <v>Cuentas por pagar</v>
          </cell>
          <cell r="D72">
            <v>9</v>
          </cell>
          <cell r="F72">
            <v>7290350</v>
          </cell>
        </row>
        <row r="73">
          <cell r="A73" t="str">
            <v xml:space="preserve">Gastos acumulados y otras </v>
          </cell>
        </row>
        <row r="74">
          <cell r="A74" t="str">
            <v xml:space="preserve">  cuentas por pagar</v>
          </cell>
          <cell r="D74">
            <v>10</v>
          </cell>
          <cell r="F74">
            <v>13546581</v>
          </cell>
        </row>
        <row r="75">
          <cell r="A75" t="str">
            <v>Total pasivos corrientes</v>
          </cell>
          <cell r="F75">
            <v>34100710</v>
          </cell>
        </row>
        <row r="79">
          <cell r="A79" t="str">
            <v>OBLIGACIONES A LARGO PLAZO</v>
          </cell>
          <cell r="F79">
            <v>5066667</v>
          </cell>
        </row>
        <row r="83">
          <cell r="A83" t="str">
            <v>RESERVA JUBILACION PATRONAL Y OTRAS</v>
          </cell>
          <cell r="F83">
            <v>6289790</v>
          </cell>
        </row>
        <row r="86">
          <cell r="A86" t="str">
            <v>PATRIMONIO DE LOS ACCIONISTAS:</v>
          </cell>
        </row>
        <row r="87">
          <cell r="A87" t="str">
            <v xml:space="preserve">Capital </v>
          </cell>
          <cell r="F87">
            <v>4791264</v>
          </cell>
        </row>
        <row r="88">
          <cell r="A88" t="str">
            <v>Acciones en Tesorería</v>
          </cell>
          <cell r="F88">
            <v>-103328</v>
          </cell>
        </row>
        <row r="89">
          <cell r="A89" t="str">
            <v>Aportes para futura capitalización</v>
          </cell>
          <cell r="F89">
            <v>5501208</v>
          </cell>
        </row>
        <row r="90">
          <cell r="A90" t="str">
            <v>Reserva por revalorización del patrimonio</v>
          </cell>
          <cell r="F90">
            <v>48660615</v>
          </cell>
        </row>
        <row r="91">
          <cell r="A91" t="str">
            <v>Reserva para compra de acciones propias</v>
          </cell>
          <cell r="F91">
            <v>103328</v>
          </cell>
        </row>
        <row r="92">
          <cell r="A92" t="str">
            <v>Reserva legal</v>
          </cell>
          <cell r="F92">
            <v>655568</v>
          </cell>
        </row>
        <row r="93">
          <cell r="A93" t="str">
            <v>Utilidades retenidas</v>
          </cell>
          <cell r="F93">
            <v>35855311</v>
          </cell>
        </row>
        <row r="94">
          <cell r="A94" t="str">
            <v>Utilidad Reexpresion por exposicion a inflacion</v>
          </cell>
          <cell r="F94">
            <v>0</v>
          </cell>
        </row>
        <row r="95">
          <cell r="A95" t="str">
            <v>Patrimonio de los accionistas</v>
          </cell>
          <cell r="F95">
            <v>95463966</v>
          </cell>
        </row>
        <row r="97">
          <cell r="A97" t="str">
            <v xml:space="preserve">TOTAL </v>
          </cell>
          <cell r="F97">
            <v>140921133</v>
          </cell>
        </row>
        <row r="107">
          <cell r="A107" t="str">
            <v>ESTADOS CONSOLIDADOS DE RESULTADOS</v>
          </cell>
        </row>
        <row r="108">
          <cell r="A108" t="str">
            <v>POR LOS PERIODOS TERMINADOS EL 31 DE DICIEMBRE DEL 2001 Y 2000</v>
          </cell>
        </row>
        <row r="109">
          <cell r="A109" t="str">
            <v>(Expresados en dólares)</v>
          </cell>
        </row>
        <row r="112">
          <cell r="F112" t="str">
            <v>CAMBIADO 21-DIC 18:00</v>
          </cell>
        </row>
        <row r="113">
          <cell r="C113" t="str">
            <v>%</v>
          </cell>
          <cell r="E113" t="str">
            <v>%</v>
          </cell>
          <cell r="G113" t="str">
            <v>%</v>
          </cell>
        </row>
        <row r="114">
          <cell r="C114" t="str">
            <v>VAR.</v>
          </cell>
          <cell r="D114">
            <v>0</v>
          </cell>
          <cell r="E114" t="str">
            <v>VENTAS</v>
          </cell>
          <cell r="F114">
            <v>35399</v>
          </cell>
          <cell r="G114" t="str">
            <v>VENTAS</v>
          </cell>
        </row>
        <row r="119">
          <cell r="A119" t="str">
            <v>VENTAS NETAS</v>
          </cell>
          <cell r="C119">
            <v>37.200000000000003</v>
          </cell>
          <cell r="D119">
            <v>199592525</v>
          </cell>
          <cell r="E119">
            <v>100</v>
          </cell>
          <cell r="F119">
            <v>145428024</v>
          </cell>
          <cell r="G119">
            <v>100</v>
          </cell>
        </row>
        <row r="120">
          <cell r="A120" t="str">
            <v>COSTO DE VENTAS</v>
          </cell>
          <cell r="C120">
            <v>39.4</v>
          </cell>
          <cell r="D120">
            <v>152406262</v>
          </cell>
          <cell r="E120">
            <v>76.400000000000006</v>
          </cell>
          <cell r="F120">
            <v>109337454</v>
          </cell>
          <cell r="G120">
            <v>75.2</v>
          </cell>
        </row>
        <row r="122">
          <cell r="A122" t="str">
            <v>MARGEN BRUTO</v>
          </cell>
          <cell r="C122">
            <v>30.7</v>
          </cell>
          <cell r="D122">
            <v>47186263</v>
          </cell>
          <cell r="E122">
            <v>23.6</v>
          </cell>
          <cell r="F122">
            <v>36090570</v>
          </cell>
          <cell r="G122">
            <v>24.8</v>
          </cell>
        </row>
        <row r="124">
          <cell r="A124" t="str">
            <v>GASTOS DE OPERACION:</v>
          </cell>
        </row>
        <row r="125">
          <cell r="A125" t="str">
            <v>Administración</v>
          </cell>
          <cell r="C125">
            <v>27.2</v>
          </cell>
          <cell r="D125">
            <v>7803405</v>
          </cell>
          <cell r="E125">
            <v>3.9</v>
          </cell>
          <cell r="F125">
            <v>6134430</v>
          </cell>
          <cell r="G125">
            <v>4.2</v>
          </cell>
        </row>
        <row r="126">
          <cell r="A126" t="str">
            <v>Ventas</v>
          </cell>
          <cell r="C126">
            <v>77.7</v>
          </cell>
          <cell r="D126">
            <v>16928639</v>
          </cell>
          <cell r="E126">
            <v>8.5</v>
          </cell>
          <cell r="F126">
            <v>9528910</v>
          </cell>
          <cell r="G126">
            <v>6.6</v>
          </cell>
        </row>
        <row r="128">
          <cell r="A128" t="str">
            <v>Total</v>
          </cell>
          <cell r="C128">
            <v>57.9</v>
          </cell>
          <cell r="D128">
            <v>24732044</v>
          </cell>
          <cell r="E128">
            <v>12.4</v>
          </cell>
          <cell r="F128">
            <v>15663340</v>
          </cell>
          <cell r="G128">
            <v>10.8</v>
          </cell>
        </row>
        <row r="130">
          <cell r="A130" t="str">
            <v>UTILIDAD DE OPERACIONES</v>
          </cell>
          <cell r="C130">
            <v>9.9</v>
          </cell>
          <cell r="D130">
            <v>22454219</v>
          </cell>
          <cell r="E130">
            <v>11.3</v>
          </cell>
          <cell r="F130">
            <v>20427230</v>
          </cell>
          <cell r="G130">
            <v>14</v>
          </cell>
        </row>
        <row r="132">
          <cell r="A132" t="str">
            <v>OTROS GASTOS (INGRESOS):</v>
          </cell>
        </row>
        <row r="133">
          <cell r="A133" t="str">
            <v>Intereses pagados</v>
          </cell>
          <cell r="C133">
            <v>-31.8</v>
          </cell>
          <cell r="D133">
            <v>2476658</v>
          </cell>
          <cell r="E133">
            <v>1.2</v>
          </cell>
          <cell r="F133">
            <v>3629397</v>
          </cell>
          <cell r="G133">
            <v>2.5</v>
          </cell>
        </row>
        <row r="134">
          <cell r="A134" t="str">
            <v>Ingresos financieros</v>
          </cell>
          <cell r="C134">
            <v>-55.3</v>
          </cell>
          <cell r="D134">
            <v>-711030</v>
          </cell>
          <cell r="E134">
            <v>-0.4</v>
          </cell>
          <cell r="F134">
            <v>-1592296</v>
          </cell>
          <cell r="G134">
            <v>-1.1000000000000001</v>
          </cell>
        </row>
        <row r="135">
          <cell r="A135" t="str">
            <v>Diferencia en cambio</v>
          </cell>
          <cell r="C135">
            <v>-92.6</v>
          </cell>
          <cell r="D135">
            <v>99950</v>
          </cell>
          <cell r="E135">
            <v>0.1</v>
          </cell>
          <cell r="F135">
            <v>1354537</v>
          </cell>
          <cell r="G135">
            <v>0.9</v>
          </cell>
        </row>
        <row r="136">
          <cell r="A136" t="str">
            <v>Gastos financieros, neto</v>
          </cell>
          <cell r="C136">
            <v>-45</v>
          </cell>
          <cell r="D136">
            <v>1865578</v>
          </cell>
          <cell r="E136">
            <v>0.9</v>
          </cell>
          <cell r="F136">
            <v>3391638</v>
          </cell>
          <cell r="G136">
            <v>2.2999999999999998</v>
          </cell>
        </row>
        <row r="137">
          <cell r="A137" t="str">
            <v>Otros,neto</v>
          </cell>
          <cell r="C137">
            <v>595.4</v>
          </cell>
          <cell r="D137">
            <v>-5282347</v>
          </cell>
          <cell r="E137">
            <v>-2.6</v>
          </cell>
          <cell r="F137">
            <v>-759605</v>
          </cell>
          <cell r="G137">
            <v>-0.5</v>
          </cell>
        </row>
        <row r="139">
          <cell r="A139" t="str">
            <v>Total</v>
          </cell>
          <cell r="C139">
            <v>-229.8</v>
          </cell>
          <cell r="D139">
            <v>-3416769</v>
          </cell>
          <cell r="E139">
            <v>-1.7</v>
          </cell>
          <cell r="F139">
            <v>2632033</v>
          </cell>
          <cell r="G139">
            <v>1.8</v>
          </cell>
        </row>
        <row r="141">
          <cell r="A141" t="str">
            <v>UTILIDAD ANTES DE IMPUESTO A</v>
          </cell>
        </row>
        <row r="142">
          <cell r="A142" t="str">
            <v xml:space="preserve">  LA RENTA</v>
          </cell>
          <cell r="C142">
            <v>45.4</v>
          </cell>
          <cell r="D142">
            <v>25870988</v>
          </cell>
          <cell r="E142">
            <v>13</v>
          </cell>
          <cell r="F142">
            <v>17795197</v>
          </cell>
          <cell r="G142">
            <v>12.2</v>
          </cell>
        </row>
        <row r="144">
          <cell r="A144" t="str">
            <v>PARTICIPACION TRABAJADORES Y EJECUTIVOS</v>
          </cell>
          <cell r="C144">
            <v>169.4</v>
          </cell>
          <cell r="D144">
            <v>2498064</v>
          </cell>
          <cell r="E144">
            <v>1.3</v>
          </cell>
          <cell r="F144">
            <v>927355</v>
          </cell>
          <cell r="G144">
            <v>0.6</v>
          </cell>
        </row>
        <row r="145">
          <cell r="A145" t="str">
            <v>IMPUESTO A LA RENTA</v>
          </cell>
          <cell r="C145">
            <v>-14</v>
          </cell>
          <cell r="D145">
            <v>2415085</v>
          </cell>
          <cell r="E145">
            <v>1.2</v>
          </cell>
          <cell r="F145">
            <v>2808083</v>
          </cell>
          <cell r="G145">
            <v>1.9</v>
          </cell>
        </row>
        <row r="147">
          <cell r="A147" t="str">
            <v>UTILIDAD NETA</v>
          </cell>
          <cell r="C147">
            <v>49.1</v>
          </cell>
          <cell r="D147">
            <v>20957839</v>
          </cell>
          <cell r="E147">
            <v>10.5</v>
          </cell>
          <cell r="F147">
            <v>14059759</v>
          </cell>
          <cell r="G147">
            <v>9.6999999999999993</v>
          </cell>
        </row>
        <row r="149">
          <cell r="A149" t="str">
            <v xml:space="preserve">Resultado del periodo por Ajuste al REI  de la Diferencia en cambio </v>
          </cell>
          <cell r="F149">
            <v>-1452222</v>
          </cell>
        </row>
        <row r="151">
          <cell r="A151" t="str">
            <v>Resultado por exposicion inflacion</v>
          </cell>
          <cell r="F151">
            <v>3020408</v>
          </cell>
        </row>
        <row r="153">
          <cell r="A153" t="str">
            <v>Utilidad Neta del Grupo :</v>
          </cell>
          <cell r="D153">
            <v>20957839</v>
          </cell>
          <cell r="F153">
            <v>15627945</v>
          </cell>
        </row>
        <row r="169">
          <cell r="A169" t="str">
            <v>ESTADOS CONSOLIDADOS DE CAMBIOS EN EL  PATRIMONIO DE LOS ACCIONISTAS</v>
          </cell>
        </row>
        <row r="170">
          <cell r="A170">
            <v>0</v>
          </cell>
        </row>
        <row r="171">
          <cell r="A171" t="str">
            <v>(Expresados en dólares)</v>
          </cell>
        </row>
        <row r="173">
          <cell r="D173">
            <v>0</v>
          </cell>
          <cell r="E173">
            <v>0</v>
          </cell>
        </row>
        <row r="174">
          <cell r="A174" t="str">
            <v>CAPITAL SOCIAL:</v>
          </cell>
        </row>
        <row r="175">
          <cell r="A175" t="str">
            <v>Saldos al comienzo del año</v>
          </cell>
          <cell r="D175">
            <v>4791</v>
          </cell>
          <cell r="E175">
            <v>4791264</v>
          </cell>
        </row>
        <row r="176">
          <cell r="A176" t="str">
            <v>Reestablecimiento de la eliminación de compañías relacionadas</v>
          </cell>
        </row>
        <row r="177">
          <cell r="A177" t="str">
            <v>Disminución capital</v>
          </cell>
          <cell r="D177">
            <v>0</v>
          </cell>
          <cell r="E177">
            <v>0</v>
          </cell>
        </row>
        <row r="178">
          <cell r="A178" t="str">
            <v>Capitalización</v>
          </cell>
          <cell r="D178">
            <v>0</v>
          </cell>
          <cell r="E178">
            <v>0</v>
          </cell>
        </row>
        <row r="179">
          <cell r="A179" t="str">
            <v>Eliminación Cias.Relac.</v>
          </cell>
          <cell r="D179">
            <v>0</v>
          </cell>
        </row>
        <row r="180">
          <cell r="A180" t="str">
            <v>Saldos al final del período</v>
          </cell>
          <cell r="D180">
            <v>4791</v>
          </cell>
          <cell r="E180">
            <v>4791264</v>
          </cell>
        </row>
        <row r="181">
          <cell r="E181">
            <v>0</v>
          </cell>
        </row>
        <row r="182">
          <cell r="A182" t="str">
            <v>APORTES FUTURA CAPITALIZACION:</v>
          </cell>
        </row>
        <row r="183">
          <cell r="A183" t="str">
            <v>Saldos al comienzo del año</v>
          </cell>
          <cell r="D183">
            <v>5631</v>
          </cell>
          <cell r="E183">
            <v>5630834</v>
          </cell>
        </row>
        <row r="184">
          <cell r="A184" t="str">
            <v>Reestablecimiento de la eliminación de compañías relacionadas</v>
          </cell>
        </row>
        <row r="185">
          <cell r="A185" t="str">
            <v>Nuevos aportes en el período</v>
          </cell>
        </row>
        <row r="186">
          <cell r="A186" t="str">
            <v>Capitalización</v>
          </cell>
          <cell r="D186">
            <v>0</v>
          </cell>
          <cell r="E186">
            <v>0</v>
          </cell>
        </row>
        <row r="187">
          <cell r="A187" t="str">
            <v>Devolución Aportes</v>
          </cell>
          <cell r="D187">
            <v>-130</v>
          </cell>
          <cell r="E187">
            <v>-129626</v>
          </cell>
        </row>
        <row r="188">
          <cell r="A188" t="str">
            <v>Saldos al final del período</v>
          </cell>
          <cell r="D188">
            <v>5501</v>
          </cell>
          <cell r="E188">
            <v>5501208</v>
          </cell>
        </row>
        <row r="189">
          <cell r="E189">
            <v>0</v>
          </cell>
        </row>
        <row r="190">
          <cell r="A190" t="str">
            <v>ACCIONES EN TESORERIA:</v>
          </cell>
        </row>
        <row r="191">
          <cell r="A191" t="str">
            <v>Saldos al comienzo del año</v>
          </cell>
          <cell r="D191">
            <v>0</v>
          </cell>
          <cell r="E191">
            <v>0</v>
          </cell>
        </row>
        <row r="192">
          <cell r="A192" t="str">
            <v xml:space="preserve">Adquisición de Acciones </v>
          </cell>
          <cell r="D192">
            <v>-103</v>
          </cell>
          <cell r="E192">
            <v>-103328</v>
          </cell>
        </row>
        <row r="193">
          <cell r="A193" t="str">
            <v>Saldos al final del período</v>
          </cell>
          <cell r="D193">
            <v>-103</v>
          </cell>
          <cell r="E193">
            <v>-103328</v>
          </cell>
        </row>
        <row r="194">
          <cell r="E194">
            <v>0</v>
          </cell>
        </row>
        <row r="195">
          <cell r="A195" t="str">
            <v>RESERVA LEGAL:</v>
          </cell>
        </row>
        <row r="196">
          <cell r="A196" t="str">
            <v>Saldos al comienzo del año</v>
          </cell>
          <cell r="D196">
            <v>129</v>
          </cell>
          <cell r="E196">
            <v>129083</v>
          </cell>
        </row>
        <row r="197">
          <cell r="A197" t="str">
            <v>Capitalización</v>
          </cell>
          <cell r="D197">
            <v>0</v>
          </cell>
          <cell r="E197">
            <v>0</v>
          </cell>
        </row>
        <row r="198">
          <cell r="A198" t="str">
            <v>Reestablecimiento de la eliminación de compañías relacionadas</v>
          </cell>
          <cell r="D198">
            <v>0</v>
          </cell>
        </row>
        <row r="199">
          <cell r="A199" t="str">
            <v>Transferencia de utilidades retenidas</v>
          </cell>
          <cell r="D199">
            <v>522</v>
          </cell>
          <cell r="E199">
            <v>522391</v>
          </cell>
        </row>
        <row r="200">
          <cell r="A200" t="str">
            <v>Saldos al final del período</v>
          </cell>
          <cell r="D200">
            <v>651</v>
          </cell>
          <cell r="E200">
            <v>651474</v>
          </cell>
        </row>
        <row r="201">
          <cell r="E201">
            <v>-4094</v>
          </cell>
        </row>
        <row r="202">
          <cell r="A202" t="str">
            <v>UTILIDADES RETENIDAS:</v>
          </cell>
        </row>
        <row r="203">
          <cell r="A203" t="str">
            <v>Saldos al comienzo del año</v>
          </cell>
          <cell r="D203">
            <v>25920</v>
          </cell>
          <cell r="E203">
            <v>25919820</v>
          </cell>
        </row>
        <row r="204">
          <cell r="A204" t="str">
            <v>REI</v>
          </cell>
          <cell r="D204">
            <v>0</v>
          </cell>
        </row>
        <row r="205">
          <cell r="A205" t="str">
            <v>Reestablecimiento de la eliminación de compañías relacionadas</v>
          </cell>
          <cell r="D205">
            <v>0</v>
          </cell>
        </row>
        <row r="206">
          <cell r="A206" t="str">
            <v>Utilidad del ejercicio</v>
          </cell>
          <cell r="D206">
            <v>16958</v>
          </cell>
          <cell r="E206">
            <v>16957694</v>
          </cell>
        </row>
        <row r="207">
          <cell r="A207" t="str">
            <v>Capitalización</v>
          </cell>
          <cell r="D207">
            <v>0</v>
          </cell>
          <cell r="E207">
            <v>0</v>
          </cell>
        </row>
        <row r="208">
          <cell r="A208" t="str">
            <v>Transferencia a reserva legal</v>
          </cell>
          <cell r="D208">
            <v>-522</v>
          </cell>
          <cell r="E208">
            <v>-522391</v>
          </cell>
        </row>
        <row r="209">
          <cell r="A209" t="str">
            <v>Dividendos en efectivo</v>
          </cell>
          <cell r="D209">
            <v>-4020</v>
          </cell>
          <cell r="E209">
            <v>-4020000</v>
          </cell>
        </row>
        <row r="210">
          <cell r="A210" t="str">
            <v xml:space="preserve">Efecto de la corrección monetaria </v>
          </cell>
          <cell r="D210">
            <v>-19</v>
          </cell>
          <cell r="E210">
            <v>-19123</v>
          </cell>
        </row>
        <row r="211">
          <cell r="A211" t="str">
            <v>Transferencia a aportes futura capitalización</v>
          </cell>
          <cell r="D211">
            <v>0</v>
          </cell>
          <cell r="E211">
            <v>0</v>
          </cell>
        </row>
        <row r="212">
          <cell r="A212" t="str">
            <v>Pérdida por fusión avextido</v>
          </cell>
          <cell r="D212">
            <v>-608</v>
          </cell>
          <cell r="E212">
            <v>-608350</v>
          </cell>
        </row>
        <row r="213">
          <cell r="A213" t="str">
            <v>Compra acciones propias</v>
          </cell>
          <cell r="D213">
            <v>-1848</v>
          </cell>
          <cell r="E213">
            <v>-1848240</v>
          </cell>
        </row>
        <row r="214">
          <cell r="A214" t="str">
            <v>Saldos al final del período</v>
          </cell>
          <cell r="D214">
            <v>35859</v>
          </cell>
          <cell r="E214">
            <v>35859410</v>
          </cell>
        </row>
        <row r="215">
          <cell r="E215">
            <v>-4099</v>
          </cell>
        </row>
        <row r="216">
          <cell r="A216" t="str">
            <v>RESERVA POR REVALORIZACION DEL PATRIMONIO:</v>
          </cell>
        </row>
        <row r="217">
          <cell r="A217" t="str">
            <v>Saldos al comienzo del año</v>
          </cell>
          <cell r="D217">
            <v>47683</v>
          </cell>
          <cell r="E217">
            <v>47683453</v>
          </cell>
          <cell r="F217">
            <v>0</v>
          </cell>
        </row>
        <row r="218">
          <cell r="A218" t="str">
            <v>Disminucion por transferencia de Bioway a India Efecto Conversion</v>
          </cell>
          <cell r="D218">
            <v>0</v>
          </cell>
        </row>
        <row r="219">
          <cell r="A219" t="str">
            <v>Reestablecimiento de la eliminación de compañías relacionadas</v>
          </cell>
          <cell r="D219">
            <v>0</v>
          </cell>
        </row>
        <row r="220">
          <cell r="A220" t="str">
            <v>Capitalización</v>
          </cell>
          <cell r="D220">
            <v>0</v>
          </cell>
        </row>
        <row r="221">
          <cell r="A221" t="str">
            <v>Inclusión Avéxtico</v>
          </cell>
          <cell r="D221">
            <v>953</v>
          </cell>
          <cell r="E221">
            <v>952584</v>
          </cell>
        </row>
        <row r="222">
          <cell r="A222" t="str">
            <v>Efecto Corrección monetaria</v>
          </cell>
          <cell r="D222">
            <v>25</v>
          </cell>
          <cell r="E222">
            <v>24576</v>
          </cell>
        </row>
        <row r="223">
          <cell r="A223" t="str">
            <v>Fusión Avéxtico</v>
          </cell>
          <cell r="D223">
            <v>0</v>
          </cell>
          <cell r="E223">
            <v>0</v>
          </cell>
        </row>
        <row r="224">
          <cell r="A224" t="str">
            <v>Compensación con la Cuenta R.Monetaria</v>
          </cell>
          <cell r="D224">
            <v>0</v>
          </cell>
          <cell r="E224">
            <v>0</v>
          </cell>
        </row>
        <row r="225">
          <cell r="A225" t="str">
            <v>Saldos al final del período</v>
          </cell>
          <cell r="D225">
            <v>48661</v>
          </cell>
          <cell r="E225">
            <v>48660613</v>
          </cell>
        </row>
        <row r="226">
          <cell r="E226">
            <v>2</v>
          </cell>
        </row>
        <row r="237">
          <cell r="A237" t="str">
            <v>ESTADOS CONSOLIDADOS DE CAMBIOS EN EL  PATRIMONIO DE LOS ACCIONISTAS   (Continuación ...)</v>
          </cell>
        </row>
        <row r="238">
          <cell r="A238">
            <v>0</v>
          </cell>
        </row>
        <row r="239">
          <cell r="A239" t="str">
            <v>(Expresados en dólares)</v>
          </cell>
        </row>
        <row r="241">
          <cell r="D241">
            <v>0</v>
          </cell>
          <cell r="E241">
            <v>0</v>
          </cell>
        </row>
        <row r="242">
          <cell r="A242" t="str">
            <v>REEXPRESION MONETARIA :</v>
          </cell>
        </row>
        <row r="243">
          <cell r="A243" t="str">
            <v>Saldo al comienzo del año</v>
          </cell>
          <cell r="D243">
            <v>0</v>
          </cell>
          <cell r="E243">
            <v>0</v>
          </cell>
        </row>
        <row r="244">
          <cell r="A244" t="str">
            <v>Efectos de la corrección monetaria</v>
          </cell>
          <cell r="D244">
            <v>0</v>
          </cell>
          <cell r="E244">
            <v>0</v>
          </cell>
        </row>
        <row r="245">
          <cell r="A245" t="str">
            <v>Compensación</v>
          </cell>
          <cell r="D245">
            <v>0</v>
          </cell>
          <cell r="E245">
            <v>0</v>
          </cell>
        </row>
        <row r="246">
          <cell r="A246" t="str">
            <v>Saldos al fin del año</v>
          </cell>
          <cell r="D246">
            <v>0</v>
          </cell>
          <cell r="E246">
            <v>0</v>
          </cell>
        </row>
        <row r="249">
          <cell r="A249" t="str">
            <v>PATRIMONIO TOTAL:</v>
          </cell>
        </row>
        <row r="250">
          <cell r="A250" t="str">
            <v>Saldos al comienzo del año</v>
          </cell>
          <cell r="D250">
            <v>84055</v>
          </cell>
          <cell r="E250">
            <v>84055033</v>
          </cell>
        </row>
        <row r="251">
          <cell r="A251" t="str">
            <v>Utilidad neta del período</v>
          </cell>
          <cell r="D251">
            <v>16958</v>
          </cell>
          <cell r="E251">
            <v>16957846</v>
          </cell>
        </row>
        <row r="252">
          <cell r="A252" t="str">
            <v>Efectos de la corrección monetaria</v>
          </cell>
          <cell r="D252">
            <v>19</v>
          </cell>
          <cell r="E252">
            <v>19366</v>
          </cell>
        </row>
        <row r="253">
          <cell r="A253" t="str">
            <v>Dividendos en efectivo</v>
          </cell>
          <cell r="D253">
            <v>-4020</v>
          </cell>
          <cell r="E253">
            <v>-4020000</v>
          </cell>
        </row>
        <row r="254">
          <cell r="A254" t="str">
            <v>Aportes futuras capitalizaciones en el período</v>
          </cell>
          <cell r="D254">
            <v>0</v>
          </cell>
          <cell r="E254">
            <v>0</v>
          </cell>
        </row>
        <row r="255">
          <cell r="A255" t="str">
            <v>Capitalización directa</v>
          </cell>
          <cell r="D255">
            <v>0</v>
          </cell>
          <cell r="E255">
            <v>0</v>
          </cell>
        </row>
        <row r="256">
          <cell r="A256" t="str">
            <v>Fusión Avéxtico</v>
          </cell>
          <cell r="D256">
            <v>331</v>
          </cell>
          <cell r="E256">
            <v>330752</v>
          </cell>
        </row>
        <row r="257">
          <cell r="A257" t="str">
            <v>Acciones en Tesorería</v>
          </cell>
          <cell r="D257">
            <v>-1848</v>
          </cell>
          <cell r="E257">
            <v>-1848240</v>
          </cell>
        </row>
        <row r="258">
          <cell r="A258" t="str">
            <v>Devolución de aportes</v>
          </cell>
          <cell r="D258">
            <v>-130</v>
          </cell>
          <cell r="E258">
            <v>-129626</v>
          </cell>
        </row>
        <row r="259">
          <cell r="A259" t="str">
            <v>Utilidad en inventarios año anterior</v>
          </cell>
          <cell r="D259">
            <v>99</v>
          </cell>
          <cell r="E259">
            <v>98837</v>
          </cell>
        </row>
        <row r="260">
          <cell r="D260">
            <v>0</v>
          </cell>
        </row>
        <row r="263">
          <cell r="E263" t="str">
            <v xml:space="preserve">  </v>
          </cell>
        </row>
        <row r="264">
          <cell r="A264" t="str">
            <v>Saldos al final del período</v>
          </cell>
          <cell r="D264">
            <v>95464</v>
          </cell>
          <cell r="E264">
            <v>95463968</v>
          </cell>
        </row>
        <row r="365">
          <cell r="A365" t="str">
            <v>2. INVERSIONES TEMPORALES</v>
          </cell>
        </row>
        <row r="367">
          <cell r="A367" t="str">
            <v xml:space="preserve">    Un resumen de inversiones temporales  por clasificacion principal, es como sigue:</v>
          </cell>
        </row>
        <row r="369">
          <cell r="B369" t="str">
            <v>Cotizac.</v>
          </cell>
          <cell r="F369">
            <v>0</v>
          </cell>
          <cell r="G369">
            <v>0</v>
          </cell>
        </row>
        <row r="371">
          <cell r="B371" t="str">
            <v>Citibank</v>
          </cell>
          <cell r="F371">
            <v>0</v>
          </cell>
          <cell r="G371">
            <v>0</v>
          </cell>
        </row>
        <row r="372">
          <cell r="B372" t="str">
            <v>Jersey Bank</v>
          </cell>
          <cell r="F372">
            <v>157</v>
          </cell>
          <cell r="G372">
            <v>157168</v>
          </cell>
        </row>
        <row r="373">
          <cell r="B373" t="str">
            <v>Banco Pacifico</v>
          </cell>
          <cell r="F373">
            <v>0</v>
          </cell>
          <cell r="G373">
            <v>0</v>
          </cell>
        </row>
        <row r="374">
          <cell r="B374" t="str">
            <v>Produbank</v>
          </cell>
          <cell r="F374">
            <v>0</v>
          </cell>
          <cell r="G374">
            <v>0</v>
          </cell>
        </row>
        <row r="375">
          <cell r="B375" t="str">
            <v>Banco del Pichincha</v>
          </cell>
          <cell r="F375">
            <v>390</v>
          </cell>
          <cell r="G375">
            <v>390000</v>
          </cell>
        </row>
        <row r="376">
          <cell r="B376" t="str">
            <v>Bancomex</v>
          </cell>
          <cell r="F376">
            <v>0</v>
          </cell>
          <cell r="G376">
            <v>0</v>
          </cell>
        </row>
        <row r="377">
          <cell r="B377" t="str">
            <v>Lloyds Bank</v>
          </cell>
          <cell r="F377">
            <v>746</v>
          </cell>
          <cell r="G377">
            <v>745642</v>
          </cell>
        </row>
        <row r="378">
          <cell r="B378" t="str">
            <v>Aserval</v>
          </cell>
          <cell r="F378">
            <v>78</v>
          </cell>
          <cell r="G378">
            <v>77896</v>
          </cell>
        </row>
        <row r="379">
          <cell r="B379" t="str">
            <v>ABN AMBRO BANK</v>
          </cell>
          <cell r="F379">
            <v>0</v>
          </cell>
          <cell r="G379">
            <v>0</v>
          </cell>
        </row>
        <row r="380">
          <cell r="B380" t="str">
            <v>Otros depósitos moneda extranjera y sucres</v>
          </cell>
          <cell r="F380">
            <v>574</v>
          </cell>
          <cell r="G380">
            <v>574184</v>
          </cell>
        </row>
        <row r="381">
          <cell r="B381" t="str">
            <v>Total</v>
          </cell>
          <cell r="F381">
            <v>1945</v>
          </cell>
          <cell r="G381">
            <v>1944890</v>
          </cell>
          <cell r="H381">
            <v>-13445891</v>
          </cell>
        </row>
        <row r="382">
          <cell r="H382">
            <v>-15390781</v>
          </cell>
        </row>
        <row r="387">
          <cell r="A387" t="str">
            <v xml:space="preserve"> </v>
          </cell>
        </row>
        <row r="390">
          <cell r="A390" t="str">
            <v>3. CUENTAS POR COBRAR COMERCIALES</v>
          </cell>
        </row>
        <row r="392">
          <cell r="A392" t="str">
            <v xml:space="preserve">   Un resumen de cuentas por cobrar comerciales por clasificacion principal, es como sigue:</v>
          </cell>
        </row>
        <row r="393">
          <cell r="F393">
            <v>0</v>
          </cell>
          <cell r="G393">
            <v>0</v>
          </cell>
        </row>
        <row r="394">
          <cell r="B394" t="str">
            <v>Línea de Pollos. Pavos</v>
          </cell>
          <cell r="F394">
            <v>10639</v>
          </cell>
          <cell r="G394">
            <v>10638794</v>
          </cell>
        </row>
        <row r="395">
          <cell r="B395" t="str">
            <v>Alimento Prodirecto</v>
          </cell>
          <cell r="F395">
            <v>1898</v>
          </cell>
          <cell r="G395">
            <v>1897654</v>
          </cell>
        </row>
        <row r="396">
          <cell r="B396" t="str">
            <v>Alimento Balanceado</v>
          </cell>
          <cell r="F396">
            <v>613</v>
          </cell>
          <cell r="G396">
            <v>613417</v>
          </cell>
        </row>
        <row r="397">
          <cell r="B397" t="str">
            <v>Semillas e Insumos</v>
          </cell>
          <cell r="F397">
            <v>78</v>
          </cell>
          <cell r="G397">
            <v>78332</v>
          </cell>
        </row>
        <row r="398">
          <cell r="B398" t="str">
            <v>Línea de Pollos bb</v>
          </cell>
          <cell r="F398">
            <v>0</v>
          </cell>
          <cell r="G398">
            <v>0</v>
          </cell>
        </row>
        <row r="399">
          <cell r="B399" t="str">
            <v>Aves en Pie</v>
          </cell>
          <cell r="F399">
            <v>4789</v>
          </cell>
          <cell r="G399">
            <v>4789050</v>
          </cell>
        </row>
        <row r="400">
          <cell r="B400" t="str">
            <v>Ganado</v>
          </cell>
          <cell r="F400">
            <v>0</v>
          </cell>
          <cell r="G400">
            <v>0</v>
          </cell>
        </row>
        <row r="401">
          <cell r="B401" t="str">
            <v>Soya</v>
          </cell>
          <cell r="F401">
            <v>0</v>
          </cell>
          <cell r="G401">
            <v>0</v>
          </cell>
        </row>
        <row r="402">
          <cell r="B402" t="str">
            <v>Materias Primas y Otros</v>
          </cell>
          <cell r="F402">
            <v>897</v>
          </cell>
          <cell r="G402">
            <v>898396</v>
          </cell>
        </row>
        <row r="403">
          <cell r="B403" t="str">
            <v>Subproductos y otros</v>
          </cell>
          <cell r="F403">
            <v>703</v>
          </cell>
          <cell r="G403">
            <v>703468</v>
          </cell>
        </row>
        <row r="404">
          <cell r="B404" t="str">
            <v>Integrados</v>
          </cell>
          <cell r="F404">
            <v>1</v>
          </cell>
          <cell r="G404">
            <v>1264</v>
          </cell>
        </row>
        <row r="405">
          <cell r="B405" t="str">
            <v>Cartera Colombia</v>
          </cell>
          <cell r="F405">
            <v>288</v>
          </cell>
          <cell r="G405">
            <v>288318</v>
          </cell>
        </row>
        <row r="406">
          <cell r="B406" t="str">
            <v>Cheques Protestados</v>
          </cell>
          <cell r="F406">
            <v>0</v>
          </cell>
          <cell r="G406">
            <v>0</v>
          </cell>
        </row>
        <row r="407">
          <cell r="B407" t="str">
            <v>Cerdos</v>
          </cell>
          <cell r="F407">
            <v>0</v>
          </cell>
          <cell r="G407">
            <v>0</v>
          </cell>
        </row>
        <row r="408">
          <cell r="B408" t="str">
            <v>Provisión para cuentas dudosas</v>
          </cell>
          <cell r="F408">
            <v>10</v>
          </cell>
          <cell r="G408">
            <v>10238</v>
          </cell>
        </row>
        <row r="410">
          <cell r="B410" t="str">
            <v>Total</v>
          </cell>
          <cell r="F410">
            <v>19916</v>
          </cell>
          <cell r="G410">
            <v>19918931</v>
          </cell>
          <cell r="H410">
            <v>6102475</v>
          </cell>
        </row>
        <row r="411">
          <cell r="H411">
            <v>13816456</v>
          </cell>
        </row>
        <row r="413">
          <cell r="A413" t="str">
            <v>El movimiento de la provisión para cuentas dudosas fue como sigue:</v>
          </cell>
        </row>
        <row r="415">
          <cell r="B415" t="str">
            <v>Saldo al comienzo del año</v>
          </cell>
          <cell r="G415">
            <v>474916</v>
          </cell>
        </row>
        <row r="416">
          <cell r="B416" t="str">
            <v>Provisión del Año</v>
          </cell>
          <cell r="G416">
            <v>116333</v>
          </cell>
        </row>
        <row r="418">
          <cell r="B418" t="str">
            <v>Saldo al fin del año</v>
          </cell>
          <cell r="G418">
            <v>591249</v>
          </cell>
        </row>
        <row r="421">
          <cell r="A421" t="str">
            <v>4. INVENTARIOS</v>
          </cell>
        </row>
        <row r="423">
          <cell r="A423" t="str">
            <v xml:space="preserve">   Un resumen de inventarios por clasificacion principal, es como sigue:</v>
          </cell>
        </row>
        <row r="425">
          <cell r="F425">
            <v>0</v>
          </cell>
          <cell r="G425">
            <v>0</v>
          </cell>
        </row>
        <row r="428">
          <cell r="B428" t="str">
            <v>Productos terminados, aves</v>
          </cell>
          <cell r="F428">
            <v>1409</v>
          </cell>
          <cell r="G428">
            <v>1409463</v>
          </cell>
        </row>
        <row r="429">
          <cell r="B429" t="str">
            <v>Productos terminados, embutidos</v>
          </cell>
          <cell r="F429">
            <v>170</v>
          </cell>
          <cell r="G429">
            <v>170415</v>
          </cell>
        </row>
        <row r="430">
          <cell r="B430" t="str">
            <v>Productos terminados, cerdos</v>
          </cell>
          <cell r="F430">
            <v>140</v>
          </cell>
          <cell r="G430">
            <v>139514</v>
          </cell>
        </row>
        <row r="431">
          <cell r="B431" t="str">
            <v>Productos terminados, alimentos</v>
          </cell>
          <cell r="F431">
            <v>565</v>
          </cell>
          <cell r="G431">
            <v>564769</v>
          </cell>
        </row>
        <row r="432">
          <cell r="B432" t="str">
            <v>Productos terminados, otros</v>
          </cell>
          <cell r="F432">
            <v>60</v>
          </cell>
          <cell r="G432">
            <v>60106</v>
          </cell>
        </row>
        <row r="433">
          <cell r="B433" t="str">
            <v>Productos proceso, aves</v>
          </cell>
          <cell r="F433">
            <v>3110</v>
          </cell>
          <cell r="G433">
            <v>3110439</v>
          </cell>
        </row>
        <row r="434">
          <cell r="B434" t="str">
            <v>Productos proceso, embutidos</v>
          </cell>
          <cell r="F434">
            <v>0</v>
          </cell>
          <cell r="G434">
            <v>0</v>
          </cell>
        </row>
        <row r="435">
          <cell r="B435" t="str">
            <v>Productos proceso, cerdos</v>
          </cell>
          <cell r="F435">
            <v>3271</v>
          </cell>
          <cell r="G435">
            <v>3271215</v>
          </cell>
        </row>
        <row r="436">
          <cell r="B436" t="str">
            <v>Productos proceso, alimentos</v>
          </cell>
          <cell r="F436">
            <v>60</v>
          </cell>
          <cell r="G436">
            <v>59859</v>
          </cell>
        </row>
        <row r="437">
          <cell r="B437" t="str">
            <v>Productos proceso, PBB</v>
          </cell>
          <cell r="F437">
            <v>481</v>
          </cell>
          <cell r="G437">
            <v>480535</v>
          </cell>
        </row>
        <row r="438">
          <cell r="B438" t="str">
            <v>Productos proceso, ganado</v>
          </cell>
          <cell r="F438">
            <v>329</v>
          </cell>
          <cell r="G438">
            <v>328680</v>
          </cell>
        </row>
        <row r="439">
          <cell r="B439" t="str">
            <v>Productos en proceso, otros</v>
          </cell>
          <cell r="F439">
            <v>0</v>
          </cell>
          <cell r="G439">
            <v>0</v>
          </cell>
        </row>
        <row r="440">
          <cell r="B440" t="str">
            <v>Materias primas y materiales</v>
          </cell>
          <cell r="F440">
            <v>0</v>
          </cell>
          <cell r="G440">
            <v>0</v>
          </cell>
          <cell r="H440">
            <v>0</v>
          </cell>
        </row>
        <row r="441">
          <cell r="B441" t="str">
            <v>Inventarios Colombia</v>
          </cell>
          <cell r="F441">
            <v>35</v>
          </cell>
          <cell r="G441">
            <v>34515</v>
          </cell>
          <cell r="H441">
            <v>0</v>
          </cell>
        </row>
        <row r="442">
          <cell r="B442" t="str">
            <v>Aves de postura</v>
          </cell>
          <cell r="F442">
            <v>5852</v>
          </cell>
          <cell r="G442">
            <v>5852451</v>
          </cell>
        </row>
        <row r="443">
          <cell r="B443" t="str">
            <v>Pollonas en crianza</v>
          </cell>
          <cell r="F443">
            <v>690</v>
          </cell>
          <cell r="G443">
            <v>689992</v>
          </cell>
        </row>
        <row r="444">
          <cell r="B444" t="str">
            <v>Reproductoras en crianza y producción</v>
          </cell>
          <cell r="F444">
            <v>4554</v>
          </cell>
          <cell r="G444">
            <v>4553646</v>
          </cell>
        </row>
        <row r="445">
          <cell r="B445" t="str">
            <v>Importaciones en tránsito</v>
          </cell>
          <cell r="F445">
            <v>29514</v>
          </cell>
          <cell r="G445">
            <v>29512589</v>
          </cell>
          <cell r="H445">
            <v>0</v>
          </cell>
        </row>
        <row r="446">
          <cell r="B446" t="str">
            <v>Otros</v>
          </cell>
          <cell r="F446">
            <v>13883</v>
          </cell>
          <cell r="G446">
            <v>13882710</v>
          </cell>
        </row>
        <row r="448">
          <cell r="B448" t="str">
            <v>Total</v>
          </cell>
          <cell r="F448">
            <v>64121</v>
          </cell>
          <cell r="G448">
            <v>64120898</v>
          </cell>
          <cell r="H448">
            <v>-13977106</v>
          </cell>
        </row>
        <row r="454">
          <cell r="A454" t="str">
            <v>5. GASTOS ANTICIPADOS Y OTRAS CUENTAS POR COBRAR</v>
          </cell>
        </row>
        <row r="456">
          <cell r="A456" t="str">
            <v xml:space="preserve">   Un resumen de pagos anticipados y otras cuentas por cobrar por clasificacion principal, es como sigue:</v>
          </cell>
        </row>
        <row r="458">
          <cell r="F458">
            <v>0</v>
          </cell>
          <cell r="G458">
            <v>0</v>
          </cell>
        </row>
        <row r="459">
          <cell r="B459" t="str">
            <v>Cuentas por cobrar Agroindustria</v>
          </cell>
          <cell r="F459">
            <v>20501</v>
          </cell>
          <cell r="G459">
            <v>20500503</v>
          </cell>
        </row>
        <row r="460">
          <cell r="B460" t="str">
            <v>Transportistas</v>
          </cell>
          <cell r="F460">
            <v>144</v>
          </cell>
          <cell r="G460">
            <v>144251</v>
          </cell>
        </row>
        <row r="461">
          <cell r="B461" t="str">
            <v>Anticipo a proveedores</v>
          </cell>
          <cell r="F461">
            <v>0</v>
          </cell>
          <cell r="G461">
            <v>0</v>
          </cell>
        </row>
        <row r="462">
          <cell r="B462" t="str">
            <v>Fondos en garantía</v>
          </cell>
          <cell r="F462">
            <v>67</v>
          </cell>
          <cell r="G462">
            <v>67000</v>
          </cell>
        </row>
        <row r="463">
          <cell r="B463" t="str">
            <v>Empleados  y Accionistas</v>
          </cell>
          <cell r="F463">
            <v>14918</v>
          </cell>
          <cell r="G463">
            <v>14917976</v>
          </cell>
        </row>
        <row r="464">
          <cell r="B464" t="str">
            <v>Crédito Tributario IVA</v>
          </cell>
          <cell r="F464">
            <v>27639</v>
          </cell>
          <cell r="G464">
            <v>27638716</v>
          </cell>
        </row>
        <row r="465">
          <cell r="B465" t="str">
            <v>Pagos anticipados</v>
          </cell>
          <cell r="F465">
            <v>59672</v>
          </cell>
          <cell r="G465">
            <v>59671904</v>
          </cell>
        </row>
        <row r="466">
          <cell r="B466" t="str">
            <v>Compañías no consolidadas</v>
          </cell>
          <cell r="F466">
            <v>-300</v>
          </cell>
          <cell r="G466">
            <v>-299603</v>
          </cell>
        </row>
        <row r="467">
          <cell r="B467" t="str">
            <v>Macosa - Proinacopa</v>
          </cell>
          <cell r="F467">
            <v>205</v>
          </cell>
          <cell r="G467">
            <v>204783</v>
          </cell>
        </row>
        <row r="468">
          <cell r="B468" t="str">
            <v>Corporación Aduanera</v>
          </cell>
          <cell r="F468">
            <v>124</v>
          </cell>
          <cell r="G468">
            <v>124384</v>
          </cell>
        </row>
        <row r="469">
          <cell r="B469" t="str">
            <v>Arancel maíz y Premios importac.</v>
          </cell>
          <cell r="F469">
            <v>226</v>
          </cell>
          <cell r="G469">
            <v>226191</v>
          </cell>
        </row>
        <row r="470">
          <cell r="B470" t="str">
            <v>Inlandes</v>
          </cell>
          <cell r="F470">
            <v>115</v>
          </cell>
          <cell r="G470">
            <v>114654</v>
          </cell>
        </row>
        <row r="471">
          <cell r="B471" t="str">
            <v>Servicios Bancarios</v>
          </cell>
          <cell r="F471">
            <v>387</v>
          </cell>
          <cell r="G471">
            <v>387416</v>
          </cell>
        </row>
        <row r="472">
          <cell r="B472" t="str">
            <v>Otras cuentas por cobrar</v>
          </cell>
          <cell r="F472">
            <v>810</v>
          </cell>
          <cell r="G472">
            <v>813396</v>
          </cell>
        </row>
        <row r="474">
          <cell r="A474" t="str">
            <v xml:space="preserve"> </v>
          </cell>
          <cell r="B474" t="str">
            <v>Total</v>
          </cell>
          <cell r="F474">
            <v>124508</v>
          </cell>
          <cell r="G474">
            <v>124511571</v>
          </cell>
          <cell r="H474">
            <v>191274891</v>
          </cell>
        </row>
        <row r="475">
          <cell r="H475">
            <v>-66763320</v>
          </cell>
        </row>
        <row r="476">
          <cell r="A476" t="str">
            <v>6. INVERSIONES</v>
          </cell>
        </row>
        <row r="478">
          <cell r="A478" t="str">
            <v xml:space="preserve">     Un resumen de inversiones, por Compañia, es como sigue:</v>
          </cell>
        </row>
        <row r="479">
          <cell r="A479" t="str">
            <v xml:space="preserve">     </v>
          </cell>
          <cell r="F479">
            <v>0</v>
          </cell>
          <cell r="G479">
            <v>0</v>
          </cell>
        </row>
        <row r="482">
          <cell r="B482" t="str">
            <v>Marin Products Overseas</v>
          </cell>
          <cell r="F482">
            <v>600</v>
          </cell>
          <cell r="G482">
            <v>600000</v>
          </cell>
        </row>
        <row r="483">
          <cell r="B483" t="str">
            <v>India</v>
          </cell>
          <cell r="F483">
            <v>194</v>
          </cell>
          <cell r="G483">
            <v>193951</v>
          </cell>
        </row>
        <row r="484">
          <cell r="B484" t="str">
            <v>Marsh Manag. Service Caiman Limited</v>
          </cell>
          <cell r="F484">
            <v>0</v>
          </cell>
          <cell r="G484">
            <v>0</v>
          </cell>
        </row>
        <row r="485">
          <cell r="B485" t="str">
            <v>Avéxtico</v>
          </cell>
          <cell r="F485">
            <v>0</v>
          </cell>
          <cell r="G485">
            <v>0</v>
          </cell>
        </row>
        <row r="486">
          <cell r="B486" t="str">
            <v>Binaria Sistemas</v>
          </cell>
          <cell r="F486">
            <v>73</v>
          </cell>
          <cell r="G486">
            <v>73045</v>
          </cell>
        </row>
        <row r="487">
          <cell r="B487" t="str">
            <v>Otras</v>
          </cell>
          <cell r="F487">
            <v>-545</v>
          </cell>
          <cell r="G487">
            <v>-545080</v>
          </cell>
        </row>
        <row r="489">
          <cell r="B489" t="str">
            <v>Total</v>
          </cell>
          <cell r="F489">
            <v>322</v>
          </cell>
          <cell r="G489">
            <v>321916</v>
          </cell>
          <cell r="H489">
            <v>321916</v>
          </cell>
        </row>
        <row r="490">
          <cell r="H490">
            <v>0</v>
          </cell>
        </row>
        <row r="493">
          <cell r="A493" t="str">
            <v>7. OTROS ACTIVOS</v>
          </cell>
        </row>
        <row r="494">
          <cell r="A494" t="str">
            <v xml:space="preserve">   Un resumen de otros activos por clasificacion principal, es como sigue:</v>
          </cell>
        </row>
        <row r="496">
          <cell r="B496" t="str">
            <v xml:space="preserve"> </v>
          </cell>
          <cell r="F496">
            <v>0</v>
          </cell>
          <cell r="G496">
            <v>0</v>
          </cell>
        </row>
        <row r="497">
          <cell r="B497" t="str">
            <v>Plantaciones e invernaderos</v>
          </cell>
          <cell r="F497">
            <v>0</v>
          </cell>
          <cell r="G497">
            <v>0</v>
          </cell>
        </row>
        <row r="498">
          <cell r="B498" t="str">
            <v>Cerdos en reproducción</v>
          </cell>
          <cell r="F498">
            <v>2416</v>
          </cell>
          <cell r="G498">
            <v>2416439</v>
          </cell>
        </row>
        <row r="499">
          <cell r="B499" t="str">
            <v>Gastos de constitución</v>
          </cell>
          <cell r="F499">
            <v>0</v>
          </cell>
          <cell r="G499">
            <v>0</v>
          </cell>
        </row>
        <row r="500">
          <cell r="B500" t="str">
            <v>Gastos preoperacionales</v>
          </cell>
          <cell r="F500">
            <v>574</v>
          </cell>
          <cell r="G500">
            <v>574997</v>
          </cell>
        </row>
        <row r="501">
          <cell r="B501" t="str">
            <v>Equipo avícola y otros</v>
          </cell>
          <cell r="F501">
            <v>885</v>
          </cell>
          <cell r="G501">
            <v>885065</v>
          </cell>
        </row>
        <row r="502">
          <cell r="B502" t="str">
            <v>Cuentas en participacion</v>
          </cell>
        </row>
        <row r="504">
          <cell r="B504" t="str">
            <v>Total</v>
          </cell>
          <cell r="F504">
            <v>3875</v>
          </cell>
          <cell r="G504">
            <v>3876501</v>
          </cell>
          <cell r="H504">
            <v>3876501</v>
          </cell>
        </row>
        <row r="505">
          <cell r="H505">
            <v>0</v>
          </cell>
        </row>
        <row r="515">
          <cell r="A515" t="str">
            <v>8. OBLIGACIONES POR PAGAR A BANCOS Y OTROS</v>
          </cell>
        </row>
        <row r="517">
          <cell r="A517" t="str">
            <v xml:space="preserve">     El endeudamiento por banco es como sigue:</v>
          </cell>
        </row>
        <row r="519">
          <cell r="H519">
            <v>0</v>
          </cell>
        </row>
        <row r="520">
          <cell r="F520" t="str">
            <v>PRESTAMOS Y</v>
          </cell>
          <cell r="G520" t="str">
            <v>PRESTAMOS Y</v>
          </cell>
        </row>
        <row r="521">
          <cell r="F521" t="str">
            <v>CARTAS CREDITO</v>
          </cell>
          <cell r="G521" t="str">
            <v>CARTAS CREDITO</v>
          </cell>
          <cell r="H521" t="str">
            <v>SOBREGIROS</v>
          </cell>
        </row>
        <row r="522">
          <cell r="A522" t="str">
            <v>PICHINCHA MIAMI</v>
          </cell>
          <cell r="F522">
            <v>0</v>
          </cell>
          <cell r="G522">
            <v>0</v>
          </cell>
          <cell r="H522">
            <v>0</v>
          </cell>
        </row>
        <row r="523">
          <cell r="A523" t="str">
            <v>CAF</v>
          </cell>
          <cell r="F523">
            <v>933</v>
          </cell>
          <cell r="G523">
            <v>933333</v>
          </cell>
          <cell r="H523">
            <v>0</v>
          </cell>
        </row>
        <row r="524">
          <cell r="A524" t="str">
            <v>DANPARK</v>
          </cell>
          <cell r="F524">
            <v>700</v>
          </cell>
          <cell r="G524">
            <v>700000</v>
          </cell>
          <cell r="H524">
            <v>0</v>
          </cell>
        </row>
        <row r="525">
          <cell r="A525" t="str">
            <v>CARGUIL</v>
          </cell>
          <cell r="F525">
            <v>4893</v>
          </cell>
          <cell r="G525">
            <v>4892824</v>
          </cell>
          <cell r="H525">
            <v>0</v>
          </cell>
        </row>
        <row r="526">
          <cell r="A526" t="str">
            <v>PRODUBANCO</v>
          </cell>
          <cell r="F526">
            <v>1000</v>
          </cell>
          <cell r="G526">
            <v>1000000</v>
          </cell>
          <cell r="H526">
            <v>0</v>
          </cell>
        </row>
        <row r="527">
          <cell r="A527" t="str">
            <v>SOCIOS</v>
          </cell>
          <cell r="F527">
            <v>5615</v>
          </cell>
          <cell r="G527">
            <v>5615414</v>
          </cell>
        </row>
        <row r="528">
          <cell r="A528" t="str">
            <v>OTROS</v>
          </cell>
          <cell r="F528">
            <v>122</v>
          </cell>
          <cell r="G528">
            <v>122208</v>
          </cell>
          <cell r="H528">
            <v>0</v>
          </cell>
        </row>
        <row r="529">
          <cell r="A529" t="str">
            <v xml:space="preserve">     Totales</v>
          </cell>
          <cell r="F529">
            <v>13263</v>
          </cell>
          <cell r="G529">
            <v>13263779</v>
          </cell>
          <cell r="H529">
            <v>0</v>
          </cell>
        </row>
        <row r="530">
          <cell r="G530">
            <v>13263779</v>
          </cell>
          <cell r="H530">
            <v>14445137</v>
          </cell>
        </row>
        <row r="533">
          <cell r="A533" t="str">
            <v xml:space="preserve">     Debido a que los sobregiros tienen el caracter de contables solamente, se adoptó la práctica de disminuirlos</v>
          </cell>
        </row>
        <row r="534">
          <cell r="A534" t="str">
            <v xml:space="preserve">     tanto de los pasivos (obligaciones por pagar a bancos y otros), como de los activos (caja y equivalentes de </v>
          </cell>
        </row>
        <row r="535">
          <cell r="A535" t="str">
            <v xml:space="preserve">     caja), con lo cual la información financiera se presenta con una mejor razonabilidad.  Los montos contratados </v>
          </cell>
        </row>
        <row r="536">
          <cell r="A536" t="str">
            <v xml:space="preserve">     en dólares incluídas cartas de crédito ascienden a US$ 1.9  millones .</v>
          </cell>
        </row>
        <row r="548">
          <cell r="A548" t="str">
            <v>9. CUENTAS POR PAGAR</v>
          </cell>
        </row>
        <row r="550">
          <cell r="A550" t="str">
            <v xml:space="preserve">   Un resumen de cuentas por pagar por clasificacion principal, es como sigue:</v>
          </cell>
        </row>
        <row r="552">
          <cell r="F552">
            <v>0</v>
          </cell>
          <cell r="G552">
            <v>0</v>
          </cell>
        </row>
        <row r="555">
          <cell r="B555" t="str">
            <v>Proveedores locales</v>
          </cell>
          <cell r="F555">
            <v>5711</v>
          </cell>
          <cell r="G555">
            <v>5710748</v>
          </cell>
        </row>
        <row r="556">
          <cell r="B556" t="str">
            <v>Proveedores del exterior</v>
          </cell>
          <cell r="F556">
            <v>1213</v>
          </cell>
          <cell r="G556">
            <v>1212511</v>
          </cell>
        </row>
        <row r="557">
          <cell r="B557" t="str">
            <v>Integrados</v>
          </cell>
          <cell r="F557">
            <v>0</v>
          </cell>
          <cell r="G557">
            <v>0</v>
          </cell>
          <cell r="H557" t="str">
            <v>CxP Socios</v>
          </cell>
        </row>
        <row r="558">
          <cell r="B558" t="str">
            <v>Retenciones en la fuente</v>
          </cell>
          <cell r="F558">
            <v>367</v>
          </cell>
          <cell r="G558">
            <v>367091</v>
          </cell>
          <cell r="H558" t="str">
            <v>Pronaca</v>
          </cell>
        </row>
        <row r="559">
          <cell r="B559" t="str">
            <v>Cuentas por pagar Socios</v>
          </cell>
          <cell r="F559">
            <v>0</v>
          </cell>
          <cell r="G559">
            <v>0</v>
          </cell>
          <cell r="H559" t="str">
            <v>Golden</v>
          </cell>
        </row>
        <row r="560">
          <cell r="B560" t="str">
            <v xml:space="preserve">Otras cuentas por pagar </v>
          </cell>
          <cell r="F560">
            <v>0</v>
          </cell>
          <cell r="G560">
            <v>0</v>
          </cell>
        </row>
        <row r="562">
          <cell r="B562" t="str">
            <v>Total</v>
          </cell>
          <cell r="F562">
            <v>7291</v>
          </cell>
          <cell r="G562">
            <v>7290350</v>
          </cell>
          <cell r="H562">
            <v>6629716</v>
          </cell>
        </row>
        <row r="563">
          <cell r="H563">
            <v>660634</v>
          </cell>
        </row>
        <row r="566">
          <cell r="H566" t="str">
            <v xml:space="preserve"> </v>
          </cell>
        </row>
        <row r="569">
          <cell r="A569" t="str">
            <v>10. GASTOS ACUMULADOS Y OTRAS CUENTAS POR PAGAR</v>
          </cell>
        </row>
        <row r="571">
          <cell r="A571" t="str">
            <v xml:space="preserve">   Un resumen de gastos acumulados y otras cuentas por pagar por clasificacion principal, es como sigue:</v>
          </cell>
        </row>
        <row r="572">
          <cell r="A572" t="str">
            <v xml:space="preserve"> </v>
          </cell>
        </row>
        <row r="573">
          <cell r="F573">
            <v>0</v>
          </cell>
          <cell r="G573">
            <v>0</v>
          </cell>
        </row>
        <row r="576">
          <cell r="B576" t="str">
            <v>Dividendos</v>
          </cell>
          <cell r="F576">
            <v>0</v>
          </cell>
          <cell r="G576">
            <v>0</v>
          </cell>
        </row>
        <row r="577">
          <cell r="B577" t="str">
            <v>Participación empleados y ejecutivos</v>
          </cell>
          <cell r="F577">
            <v>2481</v>
          </cell>
          <cell r="G577">
            <v>2480171</v>
          </cell>
        </row>
        <row r="578">
          <cell r="B578" t="str">
            <v>Impuesto a la renta de la compañía</v>
          </cell>
          <cell r="F578">
            <v>-99</v>
          </cell>
          <cell r="G578">
            <v>-99103</v>
          </cell>
        </row>
        <row r="579">
          <cell r="B579" t="str">
            <v>Intereses</v>
          </cell>
          <cell r="F579">
            <v>33</v>
          </cell>
          <cell r="G579">
            <v>32929</v>
          </cell>
        </row>
        <row r="580">
          <cell r="B580" t="str">
            <v>Servicios por pagar</v>
          </cell>
          <cell r="F580">
            <v>0</v>
          </cell>
          <cell r="G580">
            <v>143</v>
          </cell>
        </row>
        <row r="581">
          <cell r="B581" t="str">
            <v>Beneficios sociales</v>
          </cell>
          <cell r="F581">
            <v>840</v>
          </cell>
          <cell r="G581">
            <v>840104</v>
          </cell>
        </row>
        <row r="582">
          <cell r="B582" t="str">
            <v>Provisiones por Pagar</v>
          </cell>
          <cell r="F582">
            <v>1414</v>
          </cell>
          <cell r="G582">
            <v>1414425</v>
          </cell>
        </row>
        <row r="583">
          <cell r="B583" t="str">
            <v>Otros</v>
          </cell>
          <cell r="F583">
            <v>8877</v>
          </cell>
          <cell r="G583">
            <v>8877912</v>
          </cell>
        </row>
        <row r="586">
          <cell r="B586" t="str">
            <v>Total</v>
          </cell>
          <cell r="F586">
            <v>13546</v>
          </cell>
          <cell r="G586">
            <v>13546581</v>
          </cell>
          <cell r="H586">
            <v>13716341</v>
          </cell>
        </row>
        <row r="587">
          <cell r="H587">
            <v>-169760</v>
          </cell>
        </row>
        <row r="589">
          <cell r="G589">
            <v>3298</v>
          </cell>
        </row>
        <row r="591">
          <cell r="A591" t="str">
            <v>13. GASTOS FINANCIEROS, NETO</v>
          </cell>
        </row>
        <row r="593">
          <cell r="A593" t="str">
            <v xml:space="preserve">   Un resumen del movimiento financiero neto, es como sigue:</v>
          </cell>
        </row>
        <row r="594">
          <cell r="E594">
            <v>0</v>
          </cell>
          <cell r="F594">
            <v>-365</v>
          </cell>
          <cell r="H594">
            <v>0</v>
          </cell>
        </row>
        <row r="596">
          <cell r="B596" t="str">
            <v>Intereses pagados</v>
          </cell>
          <cell r="E596">
            <v>2477</v>
          </cell>
          <cell r="F596">
            <v>3629</v>
          </cell>
          <cell r="H596">
            <v>2476658</v>
          </cell>
        </row>
        <row r="597">
          <cell r="B597" t="str">
            <v>Intereses ganados</v>
          </cell>
          <cell r="E597">
            <v>-711</v>
          </cell>
          <cell r="F597">
            <v>-1592</v>
          </cell>
          <cell r="H597">
            <v>-711030</v>
          </cell>
        </row>
        <row r="598">
          <cell r="B598" t="str">
            <v>Diferencia en cambio</v>
          </cell>
          <cell r="E598">
            <v>100</v>
          </cell>
          <cell r="F598">
            <v>1355</v>
          </cell>
          <cell r="H598">
            <v>99950</v>
          </cell>
        </row>
        <row r="600">
          <cell r="B600" t="str">
            <v>Total</v>
          </cell>
          <cell r="E600">
            <v>1866</v>
          </cell>
          <cell r="F600">
            <v>3392</v>
          </cell>
          <cell r="H600">
            <v>1865578</v>
          </cell>
        </row>
        <row r="604">
          <cell r="A604" t="str">
            <v>12. OTROS, NETO</v>
          </cell>
        </row>
        <row r="605">
          <cell r="A605" t="str">
            <v xml:space="preserve">   Un resumen de otros (gastos) e ingresos neto por clasificacion principal, es como sigue:</v>
          </cell>
        </row>
        <row r="607">
          <cell r="E607">
            <v>0</v>
          </cell>
          <cell r="F607">
            <v>-365</v>
          </cell>
          <cell r="H607">
            <v>0</v>
          </cell>
        </row>
        <row r="608">
          <cell r="B608" t="str">
            <v>Utilidad en venta de activos fijos</v>
          </cell>
          <cell r="E608">
            <v>34</v>
          </cell>
          <cell r="F608">
            <v>82</v>
          </cell>
          <cell r="H608">
            <v>33931</v>
          </cell>
        </row>
        <row r="609">
          <cell r="B609" t="str">
            <v>Venta Fundas</v>
          </cell>
          <cell r="E609">
            <v>150</v>
          </cell>
          <cell r="F609">
            <v>152</v>
          </cell>
          <cell r="H609">
            <v>149989</v>
          </cell>
        </row>
        <row r="610">
          <cell r="B610" t="str">
            <v>Venta de abono</v>
          </cell>
          <cell r="E610">
            <v>371</v>
          </cell>
          <cell r="F610">
            <v>192</v>
          </cell>
          <cell r="H610">
            <v>371091</v>
          </cell>
        </row>
        <row r="611">
          <cell r="B611" t="str">
            <v>Precio Transf.Embutidos</v>
          </cell>
          <cell r="E611">
            <v>994</v>
          </cell>
          <cell r="H611">
            <v>994354</v>
          </cell>
        </row>
        <row r="612">
          <cell r="B612" t="str">
            <v>Drawvack</v>
          </cell>
          <cell r="E612">
            <v>354</v>
          </cell>
          <cell r="H612">
            <v>354266</v>
          </cell>
        </row>
        <row r="613">
          <cell r="B613" t="str">
            <v>Venta Otros Subproductos</v>
          </cell>
          <cell r="E613">
            <v>208</v>
          </cell>
          <cell r="H613">
            <v>208002</v>
          </cell>
        </row>
        <row r="614">
          <cell r="B614" t="str">
            <v>Devolución Seguros</v>
          </cell>
          <cell r="E614">
            <v>149</v>
          </cell>
          <cell r="H614">
            <v>149424</v>
          </cell>
        </row>
        <row r="615">
          <cell r="B615" t="str">
            <v>Arriendos</v>
          </cell>
          <cell r="E615">
            <v>85</v>
          </cell>
          <cell r="H615">
            <v>84532</v>
          </cell>
        </row>
        <row r="616">
          <cell r="B616" t="str">
            <v>Diferencial cambiario</v>
          </cell>
          <cell r="E616">
            <v>-100</v>
          </cell>
          <cell r="H616">
            <v>-99950</v>
          </cell>
        </row>
        <row r="617">
          <cell r="B617" t="str">
            <v>Depreciación Act. Duran</v>
          </cell>
          <cell r="E617">
            <v>-201</v>
          </cell>
          <cell r="H617">
            <v>-200666</v>
          </cell>
        </row>
        <row r="618">
          <cell r="B618" t="str">
            <v>Liquidación Granjas</v>
          </cell>
          <cell r="E618">
            <v>-303</v>
          </cell>
          <cell r="H618">
            <v>-303164</v>
          </cell>
        </row>
        <row r="619">
          <cell r="B619" t="str">
            <v>Dividendos</v>
          </cell>
          <cell r="E619">
            <v>17</v>
          </cell>
          <cell r="H619">
            <v>17374</v>
          </cell>
        </row>
        <row r="620">
          <cell r="B620" t="str">
            <v>Mantenimiento Equipos</v>
          </cell>
          <cell r="E620">
            <v>0</v>
          </cell>
        </row>
        <row r="621">
          <cell r="B621" t="str">
            <v>Otros</v>
          </cell>
          <cell r="E621">
            <v>-477</v>
          </cell>
          <cell r="F621">
            <v>332</v>
          </cell>
          <cell r="H621">
            <v>-476836</v>
          </cell>
        </row>
        <row r="622">
          <cell r="B622" t="str">
            <v>Total</v>
          </cell>
          <cell r="E622">
            <v>1281</v>
          </cell>
          <cell r="F622">
            <v>758</v>
          </cell>
          <cell r="H622">
            <v>1282347</v>
          </cell>
        </row>
        <row r="624">
          <cell r="A624" t="str">
            <v>15. PROVISION PARA JUBILACION</v>
          </cell>
        </row>
        <row r="626">
          <cell r="A626" t="str">
            <v xml:space="preserve">     El movimiento de la provisión para jubilación fue como sigue:</v>
          </cell>
        </row>
        <row r="628">
          <cell r="G628" t="str">
            <v>(en dólares)</v>
          </cell>
        </row>
        <row r="629">
          <cell r="F629">
            <v>0</v>
          </cell>
        </row>
        <row r="630">
          <cell r="B630" t="str">
            <v>Saldo al comienzo del año</v>
          </cell>
          <cell r="F630">
            <v>1107</v>
          </cell>
          <cell r="G630">
            <v>1106654</v>
          </cell>
        </row>
        <row r="631">
          <cell r="B631" t="str">
            <v>Provisión del año</v>
          </cell>
          <cell r="F631">
            <v>1982</v>
          </cell>
          <cell r="G631">
            <v>1983136</v>
          </cell>
        </row>
        <row r="632">
          <cell r="B632" t="str">
            <v>Provisión mantenimiento</v>
          </cell>
          <cell r="F632">
            <v>3200</v>
          </cell>
          <cell r="G632">
            <v>3200000</v>
          </cell>
        </row>
        <row r="634">
          <cell r="B634" t="str">
            <v>Saldo al fin del año</v>
          </cell>
          <cell r="F634">
            <v>6289</v>
          </cell>
          <cell r="G634">
            <v>6289790</v>
          </cell>
        </row>
        <row r="636">
          <cell r="A636" t="str">
            <v>16, PARTICIPACION TRABAJADORES:</v>
          </cell>
        </row>
        <row r="637">
          <cell r="A637" t="str">
            <v xml:space="preserve">De conformidad con disposiciones legales, los trabajadores tienen derecho a participar en las utilidades anuales de la empresa en un 15% de la </v>
          </cell>
        </row>
        <row r="638">
          <cell r="A638" t="str">
            <v xml:space="preserve">utilidad neta considerada para efectos del cálculo del impuesto a la renta.  El movimiento de la provisión para participación a trabajadores fue </v>
          </cell>
        </row>
        <row r="639">
          <cell r="A639" t="str">
            <v>como sigue:</v>
          </cell>
        </row>
        <row r="640">
          <cell r="F640">
            <v>0</v>
          </cell>
          <cell r="G640">
            <v>35429</v>
          </cell>
        </row>
        <row r="641">
          <cell r="F641" t="str">
            <v>(en miles de U.S. dólares)</v>
          </cell>
        </row>
        <row r="643">
          <cell r="B643" t="str">
            <v>Saldo al comienzo del año</v>
          </cell>
          <cell r="F643">
            <v>927</v>
          </cell>
        </row>
        <row r="644">
          <cell r="B644" t="str">
            <v xml:space="preserve">Provisión del año </v>
          </cell>
          <cell r="F644">
            <v>2498</v>
          </cell>
        </row>
        <row r="645">
          <cell r="B645" t="str">
            <v>Pagos efectuados</v>
          </cell>
          <cell r="F645">
            <v>-927</v>
          </cell>
        </row>
        <row r="647">
          <cell r="B647" t="str">
            <v>Saldo al fin del año</v>
          </cell>
          <cell r="F647">
            <v>2498</v>
          </cell>
        </row>
        <row r="648">
          <cell r="F648">
            <v>-18</v>
          </cell>
        </row>
        <row r="651">
          <cell r="A651" t="str">
            <v>17, IMPUESTO A L ARENTA</v>
          </cell>
        </row>
        <row r="653">
          <cell r="A653" t="str">
            <v>De conformidad con disposiciones legales, para el año 2000, la provisión para el impuesto a la renta se calcula a la tarifa del 25% sobre las utilidades</v>
          </cell>
        </row>
        <row r="654">
          <cell r="A654" t="str">
            <v xml:space="preserve">gravables.  A partir del año 2001, la tarifa para el impuesto a la renta, se establece en el 25% sobre las utilidades sujetas a distribución y del 15% sobre las </v>
          </cell>
        </row>
        <row r="655">
          <cell r="A655" t="str">
            <v xml:space="preserve">utilidades sujetas a capitalización.  Los dividendos en efectivo que se declaren o distribuyan a favor de accionistas nacionales o extranjeros no se </v>
          </cell>
        </row>
        <row r="656">
          <cell r="A656" t="str">
            <v>encuentran sujetos a retención adicional alguna.  Una reconciliación entre la utilidad según estados financieros y la utilidad gravable, es como sigue:</v>
          </cell>
        </row>
        <row r="658">
          <cell r="F658" t="str">
            <v>… Diciembre 31,…</v>
          </cell>
        </row>
        <row r="659">
          <cell r="F659">
            <v>2001</v>
          </cell>
          <cell r="G659">
            <v>2000</v>
          </cell>
        </row>
        <row r="660">
          <cell r="F660" t="str">
            <v>(en miles de U.S. dólares)</v>
          </cell>
        </row>
        <row r="662">
          <cell r="B662" t="str">
            <v xml:space="preserve">Utilidad según estados financieros, neta de participación a </v>
          </cell>
        </row>
        <row r="663">
          <cell r="B663" t="str">
            <v xml:space="preserve">  trabajadores</v>
          </cell>
        </row>
        <row r="666">
          <cell r="A666" t="str">
            <v xml:space="preserve">  </v>
          </cell>
          <cell r="B666" t="str">
            <v>Amortización de pérdidas tributarias</v>
          </cell>
        </row>
        <row r="667">
          <cell r="B667" t="str">
            <v>Gastos no deducibles</v>
          </cell>
        </row>
        <row r="668">
          <cell r="B668" t="str">
            <v>Ingresos exentos</v>
          </cell>
        </row>
        <row r="669">
          <cell r="B669" t="str">
            <v>Utilidad gravable</v>
          </cell>
        </row>
        <row r="671">
          <cell r="B671" t="str">
            <v>Impuesto a la renta cargado a resultados</v>
          </cell>
        </row>
        <row r="673">
          <cell r="B673" t="str">
            <v>El movimiento de la provisión para impuesto a la renta fue como sigue:</v>
          </cell>
        </row>
        <row r="675">
          <cell r="F675" t="str">
            <v>… Diciembre 31,…</v>
          </cell>
        </row>
        <row r="676">
          <cell r="F676">
            <v>2001</v>
          </cell>
          <cell r="G676">
            <v>2000</v>
          </cell>
        </row>
        <row r="677">
          <cell r="F677" t="str">
            <v>(en miles de U.S. dólares)</v>
          </cell>
        </row>
        <row r="679">
          <cell r="B679" t="str">
            <v>Saldo al comienzo del año</v>
          </cell>
          <cell r="F679">
            <v>116</v>
          </cell>
          <cell r="G679">
            <v>-11</v>
          </cell>
        </row>
        <row r="680">
          <cell r="B680" t="str">
            <v>Provisión del año</v>
          </cell>
          <cell r="F680">
            <v>283</v>
          </cell>
          <cell r="G680">
            <v>158</v>
          </cell>
        </row>
        <row r="681">
          <cell r="B681" t="str">
            <v>Reclamos al Fisco</v>
          </cell>
          <cell r="F681">
            <v>15</v>
          </cell>
          <cell r="G681">
            <v>8</v>
          </cell>
        </row>
        <row r="682">
          <cell r="B682" t="str">
            <v>Pagos efectuados</v>
          </cell>
          <cell r="F682">
            <v>-30</v>
          </cell>
          <cell r="G682">
            <v>-41</v>
          </cell>
        </row>
        <row r="684">
          <cell r="A684" t="str">
            <v xml:space="preserve">   </v>
          </cell>
          <cell r="B684" t="str">
            <v xml:space="preserve">Saldo al fin del año         </v>
          </cell>
          <cell r="F684">
            <v>384</v>
          </cell>
          <cell r="G684">
            <v>116</v>
          </cell>
        </row>
        <row r="689">
          <cell r="A689" t="str">
            <v>12. CONCILIACION DE LAS UTILIDADES NETAS</v>
          </cell>
        </row>
        <row r="691">
          <cell r="A691" t="str">
            <v xml:space="preserve">     Un resumen de las utilidades netas que presenta el Consol y las Contabilidades, es como sigue:</v>
          </cell>
        </row>
        <row r="692">
          <cell r="F692">
            <v>0</v>
          </cell>
          <cell r="G692">
            <v>0</v>
          </cell>
        </row>
        <row r="693">
          <cell r="A693" t="str">
            <v xml:space="preserve"> </v>
          </cell>
          <cell r="B693" t="str">
            <v>Utilidad según informes financieros</v>
          </cell>
          <cell r="F693">
            <v>16958</v>
          </cell>
          <cell r="G693">
            <v>16957839</v>
          </cell>
        </row>
        <row r="695">
          <cell r="B695" t="str">
            <v>Provisión para la linea de embutidos por gastos de publicidad</v>
          </cell>
          <cell r="F695">
            <v>0</v>
          </cell>
          <cell r="G695">
            <v>0</v>
          </cell>
          <cell r="H695" t="str">
            <v>Gasto</v>
          </cell>
        </row>
        <row r="697">
          <cell r="B697" t="str">
            <v>Resultado del ajuste al REI  de la Diferencia en cambio diferida y que esta afectada a resultados :</v>
          </cell>
        </row>
        <row r="698">
          <cell r="B698" t="str">
            <v xml:space="preserve">    pero que no se reporta para las lineas</v>
          </cell>
          <cell r="H698" t="str">
            <v>Gasto</v>
          </cell>
        </row>
        <row r="700">
          <cell r="B700" t="str">
            <v>Valor resumen de los ajustes por efecto de la dolarización ( NEC 17 )</v>
          </cell>
        </row>
        <row r="701">
          <cell r="B701" t="str">
            <v xml:space="preserve">    saldo de la cuenta del REI y que no se afecta a resultados de la linea</v>
          </cell>
          <cell r="F701">
            <v>0</v>
          </cell>
          <cell r="G701">
            <v>0</v>
          </cell>
          <cell r="H701" t="str">
            <v>Ingreso</v>
          </cell>
        </row>
        <row r="703">
          <cell r="B703" t="str">
            <v>Provision de la cuenta por cobrar por DRAW BACK</v>
          </cell>
          <cell r="F703">
            <v>0</v>
          </cell>
          <cell r="G703">
            <v>0</v>
          </cell>
        </row>
        <row r="705">
          <cell r="B705" t="str">
            <v>Eliminación de utilidad en inventarios incluida en utilidades retenidas</v>
          </cell>
          <cell r="F705">
            <v>0</v>
          </cell>
          <cell r="G705">
            <v>0</v>
          </cell>
        </row>
        <row r="707">
          <cell r="B707" t="str">
            <v>Eliminación de utilidades incluidas en inventarios</v>
          </cell>
        </row>
        <row r="708">
          <cell r="B708" t="str">
            <v xml:space="preserve">  adquiridos entre compañías relacionadas </v>
          </cell>
          <cell r="F708">
            <v>0</v>
          </cell>
          <cell r="G708">
            <v>0</v>
          </cell>
        </row>
        <row r="709">
          <cell r="B709" t="str">
            <v>Total</v>
          </cell>
          <cell r="F709">
            <v>16958</v>
          </cell>
          <cell r="G709">
            <v>16957839</v>
          </cell>
        </row>
        <row r="710">
          <cell r="G710" t="str">
            <v xml:space="preserve"> </v>
          </cell>
          <cell r="H710">
            <v>-4000000</v>
          </cell>
        </row>
        <row r="714">
          <cell r="A714" t="str">
            <v>GRUPO CORPORATIVO PRONACA</v>
          </cell>
        </row>
        <row r="715">
          <cell r="A715" t="str">
            <v>ASIENTOS DE ELIMINACION</v>
          </cell>
        </row>
        <row r="716">
          <cell r="A716">
            <v>0</v>
          </cell>
        </row>
        <row r="717">
          <cell r="A717" t="str">
            <v>(Expresados en miles de dólares)</v>
          </cell>
        </row>
        <row r="718">
          <cell r="A718" t="str">
            <v>Codigo</v>
          </cell>
          <cell r="B718" t="str">
            <v>Cuentas</v>
          </cell>
          <cell r="F718" t="str">
            <v>Débitos</v>
          </cell>
          <cell r="G718" t="str">
            <v>Créditos</v>
          </cell>
          <cell r="H718" t="str">
            <v>Total</v>
          </cell>
          <cell r="K718" t="str">
            <v>CodCta</v>
          </cell>
          <cell r="L718" t="str">
            <v>Cuentas</v>
          </cell>
          <cell r="P718" t="str">
            <v>Débitos</v>
          </cell>
          <cell r="Q718" t="str">
            <v>Créditos</v>
          </cell>
          <cell r="R718" t="str">
            <v>Total1</v>
          </cell>
          <cell r="T718" t="str">
            <v>CodCta</v>
          </cell>
          <cell r="U718" t="str">
            <v>Cuentas</v>
          </cell>
          <cell r="Y718" t="str">
            <v>Débitos</v>
          </cell>
          <cell r="Z718" t="str">
            <v>Créditos</v>
          </cell>
          <cell r="AA718" t="str">
            <v>Total2</v>
          </cell>
        </row>
        <row r="721">
          <cell r="L721" t="str">
            <v>Eliminación de la inversión de Pronaca en Proinacopa</v>
          </cell>
          <cell r="AA721">
            <v>0</v>
          </cell>
        </row>
        <row r="722">
          <cell r="B722" t="str">
            <v>Eliminación de la utilidad en inventarios del año 2000</v>
          </cell>
          <cell r="K722">
            <v>31</v>
          </cell>
          <cell r="L722" t="str">
            <v>Capital</v>
          </cell>
          <cell r="P722">
            <v>200</v>
          </cell>
          <cell r="R722">
            <v>200</v>
          </cell>
          <cell r="AA722">
            <v>0</v>
          </cell>
        </row>
        <row r="723">
          <cell r="A723">
            <v>36</v>
          </cell>
          <cell r="B723" t="str">
            <v>Utilidades Retenidas</v>
          </cell>
          <cell r="F723">
            <v>0</v>
          </cell>
          <cell r="H723">
            <v>0</v>
          </cell>
          <cell r="K723">
            <v>13</v>
          </cell>
          <cell r="L723" t="str">
            <v>Inversiones</v>
          </cell>
          <cell r="Q723">
            <v>1063</v>
          </cell>
          <cell r="R723">
            <v>-1063</v>
          </cell>
          <cell r="AA723">
            <v>0</v>
          </cell>
        </row>
        <row r="724">
          <cell r="A724">
            <v>410201</v>
          </cell>
          <cell r="B724" t="str">
            <v>Costo de Ventas</v>
          </cell>
          <cell r="G724">
            <v>0</v>
          </cell>
          <cell r="H724">
            <v>0</v>
          </cell>
          <cell r="K724">
            <v>34</v>
          </cell>
          <cell r="L724" t="str">
            <v>Reserva por revalorización del patrimonio</v>
          </cell>
          <cell r="P724">
            <v>863</v>
          </cell>
          <cell r="R724">
            <v>863</v>
          </cell>
        </row>
        <row r="726">
          <cell r="L726" t="str">
            <v>Eliminación de la inversión de Pronaca en Pronaca Colombia</v>
          </cell>
        </row>
        <row r="727">
          <cell r="K727">
            <v>31</v>
          </cell>
          <cell r="L727" t="str">
            <v>Capital</v>
          </cell>
          <cell r="P727">
            <v>64993</v>
          </cell>
          <cell r="R727">
            <v>64993</v>
          </cell>
          <cell r="AA727">
            <v>0</v>
          </cell>
        </row>
        <row r="728">
          <cell r="B728" t="str">
            <v>Eliminación de la utilidad inmersa en inventarios  (CONSOL 2 Y 3 )</v>
          </cell>
          <cell r="K728">
            <v>32</v>
          </cell>
          <cell r="L728" t="str">
            <v>Aportes para futura capitalización</v>
          </cell>
          <cell r="P728">
            <v>193011</v>
          </cell>
          <cell r="R728">
            <v>193011</v>
          </cell>
          <cell r="AA728">
            <v>0</v>
          </cell>
        </row>
        <row r="729">
          <cell r="A729">
            <v>410101</v>
          </cell>
          <cell r="B729" t="str">
            <v>Ventas</v>
          </cell>
          <cell r="F729">
            <v>29952395</v>
          </cell>
          <cell r="H729">
            <v>29952395</v>
          </cell>
          <cell r="K729">
            <v>13</v>
          </cell>
          <cell r="L729" t="str">
            <v>Inversiones</v>
          </cell>
          <cell r="Q729">
            <v>124650</v>
          </cell>
          <cell r="R729">
            <v>-124650</v>
          </cell>
          <cell r="AA729">
            <v>0</v>
          </cell>
        </row>
        <row r="730">
          <cell r="A730">
            <v>410201</v>
          </cell>
          <cell r="B730" t="str">
            <v>Costo de Ventas</v>
          </cell>
          <cell r="G730">
            <v>29952395</v>
          </cell>
          <cell r="H730">
            <v>-29952395</v>
          </cell>
          <cell r="K730">
            <v>34</v>
          </cell>
          <cell r="L730" t="str">
            <v>Reserva por revalorización del patrimonio</v>
          </cell>
          <cell r="Q730">
            <v>133354</v>
          </cell>
          <cell r="R730">
            <v>-133354</v>
          </cell>
          <cell r="AA730">
            <v>0</v>
          </cell>
        </row>
        <row r="731">
          <cell r="A731">
            <v>110501</v>
          </cell>
          <cell r="B731" t="str">
            <v>Productos terminados</v>
          </cell>
          <cell r="G731">
            <v>0</v>
          </cell>
          <cell r="H731">
            <v>0</v>
          </cell>
          <cell r="AA731">
            <v>0</v>
          </cell>
        </row>
        <row r="732">
          <cell r="A732">
            <v>110502</v>
          </cell>
          <cell r="B732" t="str">
            <v>Productos en proceso</v>
          </cell>
          <cell r="G732">
            <v>0</v>
          </cell>
          <cell r="H732">
            <v>0</v>
          </cell>
        </row>
        <row r="733">
          <cell r="A733">
            <v>110503</v>
          </cell>
          <cell r="B733" t="str">
            <v>Materias primas y materiales</v>
          </cell>
          <cell r="G733">
            <v>0</v>
          </cell>
          <cell r="H733">
            <v>0</v>
          </cell>
          <cell r="L733" t="str">
            <v>Neteo cuentas por cobrar y por pagar de relacionadas</v>
          </cell>
        </row>
        <row r="734">
          <cell r="A734">
            <v>110504</v>
          </cell>
          <cell r="B734" t="str">
            <v>Aves de postura</v>
          </cell>
          <cell r="G734">
            <v>0</v>
          </cell>
          <cell r="H734">
            <v>0</v>
          </cell>
          <cell r="K734">
            <v>110401</v>
          </cell>
          <cell r="L734" t="str">
            <v>Cias.Relac. Consold. Grupo PRONACA</v>
          </cell>
          <cell r="Q734">
            <v>-814375</v>
          </cell>
          <cell r="R734">
            <v>814375</v>
          </cell>
          <cell r="AA734">
            <v>0</v>
          </cell>
        </row>
        <row r="735">
          <cell r="A735">
            <v>110505</v>
          </cell>
          <cell r="B735" t="str">
            <v>Pollonas en crianza</v>
          </cell>
          <cell r="K735">
            <v>110601</v>
          </cell>
          <cell r="L735" t="str">
            <v>Cias.Relac. Consold. Grupo PRONACA</v>
          </cell>
          <cell r="Q735">
            <v>-289762</v>
          </cell>
          <cell r="R735">
            <v>289762</v>
          </cell>
          <cell r="AA735">
            <v>0</v>
          </cell>
        </row>
        <row r="736">
          <cell r="K736">
            <v>210401</v>
          </cell>
          <cell r="L736" t="str">
            <v>Cias.Relac. Consold. Grupo PRONACA</v>
          </cell>
          <cell r="P736">
            <v>7605390</v>
          </cell>
          <cell r="R736">
            <v>7605390</v>
          </cell>
        </row>
        <row r="737">
          <cell r="K737">
            <v>210506</v>
          </cell>
          <cell r="L737" t="str">
            <v>Otras cuentas por cobrar</v>
          </cell>
          <cell r="P737">
            <v>-8709527</v>
          </cell>
          <cell r="R737">
            <v>-8709527</v>
          </cell>
        </row>
        <row r="738">
          <cell r="R738">
            <v>0</v>
          </cell>
        </row>
        <row r="739">
          <cell r="B739" t="str">
            <v>Eliminación del pasivo por obligaciones con Infold ( Capital e Intereses)</v>
          </cell>
        </row>
        <row r="740">
          <cell r="A740">
            <v>2101</v>
          </cell>
          <cell r="B740" t="str">
            <v>O ligaciones por pagar a bancos y otros</v>
          </cell>
          <cell r="F740">
            <v>10185333</v>
          </cell>
          <cell r="H740">
            <v>10185333</v>
          </cell>
          <cell r="AA740">
            <v>0</v>
          </cell>
        </row>
        <row r="741">
          <cell r="A741">
            <v>2202</v>
          </cell>
          <cell r="B741" t="str">
            <v>O ligaciones por pagar a bancos y otros</v>
          </cell>
          <cell r="F741">
            <v>17382366</v>
          </cell>
          <cell r="H741">
            <v>17382366</v>
          </cell>
        </row>
        <row r="742">
          <cell r="A742">
            <v>210503</v>
          </cell>
          <cell r="B742" t="str">
            <v>Intereses por Pagar</v>
          </cell>
          <cell r="F742">
            <v>817439</v>
          </cell>
          <cell r="H742">
            <v>817439</v>
          </cell>
          <cell r="L742" t="str">
            <v>Neteo cuentas por cobrar y por pagar Grupo Agroindustrial</v>
          </cell>
          <cell r="AA742">
            <v>0</v>
          </cell>
        </row>
        <row r="743">
          <cell r="A743">
            <v>2202</v>
          </cell>
          <cell r="B743" t="str">
            <v>O ligaciones por pagar a largo plazo</v>
          </cell>
          <cell r="G743">
            <v>17382366</v>
          </cell>
          <cell r="H743">
            <v>-17382366</v>
          </cell>
          <cell r="K743">
            <v>110402</v>
          </cell>
          <cell r="L743" t="str">
            <v>Cias.Relac. Consold. Grupo INDAVES</v>
          </cell>
          <cell r="Q743">
            <v>0</v>
          </cell>
          <cell r="R743">
            <v>0</v>
          </cell>
        </row>
        <row r="744">
          <cell r="A744">
            <v>1103</v>
          </cell>
          <cell r="B744" t="str">
            <v>Inversiones Temporales</v>
          </cell>
          <cell r="G744">
            <v>10185333</v>
          </cell>
          <cell r="H744">
            <v>-10185333</v>
          </cell>
          <cell r="K744">
            <v>110403</v>
          </cell>
          <cell r="L744" t="str">
            <v>Cias.Relac. Consold. INDIA</v>
          </cell>
          <cell r="Q744">
            <v>0</v>
          </cell>
          <cell r="R744">
            <v>0</v>
          </cell>
        </row>
        <row r="745">
          <cell r="A745">
            <v>110401</v>
          </cell>
          <cell r="B745" t="str">
            <v>Cias.Relac. Consold. Grupo PRONACA</v>
          </cell>
          <cell r="G745">
            <v>817439</v>
          </cell>
          <cell r="H745">
            <v>-817439</v>
          </cell>
          <cell r="K745">
            <v>110404</v>
          </cell>
          <cell r="L745" t="str">
            <v>Cias.Relac. Consold. Grupo AGROINDUSTRIAL***</v>
          </cell>
          <cell r="Q745">
            <v>5597305</v>
          </cell>
          <cell r="R745">
            <v>-5597305</v>
          </cell>
        </row>
        <row r="746">
          <cell r="K746">
            <v>110602</v>
          </cell>
          <cell r="L746" t="str">
            <v>Cias.Relac. Consold. Grupo INDAVES</v>
          </cell>
          <cell r="Q746">
            <v>12356205</v>
          </cell>
          <cell r="R746">
            <v>-12356205</v>
          </cell>
        </row>
        <row r="747">
          <cell r="C747" t="str">
            <v>Pronaca</v>
          </cell>
          <cell r="K747">
            <v>110603</v>
          </cell>
          <cell r="L747" t="str">
            <v>Cias.Relac. Consold. INDIA</v>
          </cell>
          <cell r="Q747">
            <v>2548884</v>
          </cell>
          <cell r="R747">
            <v>-2548884</v>
          </cell>
          <cell r="AA747">
            <v>0</v>
          </cell>
        </row>
        <row r="748">
          <cell r="B748" t="str">
            <v>Capital corto plazo :</v>
          </cell>
          <cell r="C748">
            <v>10185333</v>
          </cell>
          <cell r="K748">
            <v>110604</v>
          </cell>
          <cell r="L748" t="str">
            <v>Cias.Relac. Consold. Grupo AGROINDUSTRIAL***</v>
          </cell>
          <cell r="P748">
            <v>20500503</v>
          </cell>
          <cell r="Q748">
            <v>-660634</v>
          </cell>
          <cell r="R748">
            <v>21161137</v>
          </cell>
          <cell r="AA748">
            <v>0</v>
          </cell>
        </row>
        <row r="749">
          <cell r="B749" t="str">
            <v>Capital largo plazo :</v>
          </cell>
          <cell r="C749">
            <v>17382366</v>
          </cell>
          <cell r="K749">
            <v>210402</v>
          </cell>
          <cell r="L749" t="str">
            <v>Cias.Relac. Consold. Grupo INDAVES</v>
          </cell>
          <cell r="P749">
            <v>0</v>
          </cell>
          <cell r="R749">
            <v>0</v>
          </cell>
          <cell r="AA749">
            <v>0</v>
          </cell>
        </row>
        <row r="750">
          <cell r="B750" t="str">
            <v>Interes</v>
          </cell>
          <cell r="C750">
            <v>817439</v>
          </cell>
          <cell r="K750">
            <v>210403</v>
          </cell>
          <cell r="L750" t="str">
            <v>Cias.Relac. Consold.  INDIA</v>
          </cell>
          <cell r="P750">
            <v>0</v>
          </cell>
          <cell r="R750">
            <v>0</v>
          </cell>
          <cell r="AA750">
            <v>0</v>
          </cell>
        </row>
        <row r="751">
          <cell r="C751">
            <v>28385138</v>
          </cell>
          <cell r="K751">
            <v>210404</v>
          </cell>
          <cell r="L751" t="str">
            <v>Cias.Relac. Consold. Grupo AGROINDUSTRIAL***</v>
          </cell>
          <cell r="P751">
            <v>1891</v>
          </cell>
          <cell r="R751">
            <v>1891</v>
          </cell>
          <cell r="AA751">
            <v>0</v>
          </cell>
        </row>
        <row r="752">
          <cell r="K752">
            <v>210404</v>
          </cell>
          <cell r="L752" t="str">
            <v>Cias.Relac. Consold. Grupo AGROINDUSTRIAL***</v>
          </cell>
          <cell r="R752">
            <v>660634</v>
          </cell>
          <cell r="AA752">
            <v>0</v>
          </cell>
        </row>
        <row r="753">
          <cell r="AA753">
            <v>0</v>
          </cell>
        </row>
        <row r="754">
          <cell r="L754" t="str">
            <v>Eliminación de Cuentas por cobrar Colombia</v>
          </cell>
        </row>
        <row r="756">
          <cell r="K756">
            <v>110405</v>
          </cell>
          <cell r="L756" t="str">
            <v>Clientes Exportación</v>
          </cell>
          <cell r="AA756">
            <v>0</v>
          </cell>
        </row>
        <row r="757">
          <cell r="AA757">
            <v>0</v>
          </cell>
        </row>
        <row r="758">
          <cell r="AA758">
            <v>0</v>
          </cell>
        </row>
        <row r="759">
          <cell r="AA759">
            <v>0</v>
          </cell>
        </row>
        <row r="760">
          <cell r="B760" t="str">
            <v>Eliminación de las ventas desde Ecuador a Colombia</v>
          </cell>
          <cell r="AA760">
            <v>0</v>
          </cell>
        </row>
        <row r="761">
          <cell r="A761">
            <v>410101</v>
          </cell>
          <cell r="B761" t="str">
            <v>Ventas</v>
          </cell>
          <cell r="F761">
            <v>6085285</v>
          </cell>
          <cell r="H761">
            <v>6085285</v>
          </cell>
          <cell r="AA761">
            <v>0</v>
          </cell>
        </row>
        <row r="762">
          <cell r="A762">
            <v>410201</v>
          </cell>
          <cell r="B762" t="str">
            <v>Costo de ventas</v>
          </cell>
          <cell r="G762">
            <v>6085285</v>
          </cell>
          <cell r="H762">
            <v>-6085285</v>
          </cell>
          <cell r="AA762">
            <v>0</v>
          </cell>
        </row>
        <row r="763">
          <cell r="A763">
            <v>110501</v>
          </cell>
          <cell r="B763" t="str">
            <v>Productos Terminados</v>
          </cell>
          <cell r="G763">
            <v>0</v>
          </cell>
          <cell r="H763">
            <v>0</v>
          </cell>
          <cell r="AA763">
            <v>0</v>
          </cell>
        </row>
        <row r="764">
          <cell r="AA764">
            <v>0</v>
          </cell>
        </row>
        <row r="765">
          <cell r="AA765">
            <v>0</v>
          </cell>
        </row>
        <row r="766">
          <cell r="AA766">
            <v>0</v>
          </cell>
        </row>
        <row r="767">
          <cell r="B767" t="str">
            <v>Provisión para la linea de embutidos por gastos de publicidad</v>
          </cell>
          <cell r="AA767">
            <v>0</v>
          </cell>
        </row>
        <row r="768">
          <cell r="A768">
            <v>41020202</v>
          </cell>
          <cell r="B768" t="str">
            <v>Gastos de Ventas</v>
          </cell>
          <cell r="F768">
            <v>0</v>
          </cell>
          <cell r="H768">
            <v>0</v>
          </cell>
          <cell r="AA768">
            <v>0</v>
          </cell>
        </row>
        <row r="769">
          <cell r="A769">
            <v>210410</v>
          </cell>
          <cell r="B769" t="str">
            <v>Otras cuentas por pagar</v>
          </cell>
          <cell r="G769">
            <v>0</v>
          </cell>
          <cell r="H769">
            <v>0</v>
          </cell>
          <cell r="AA769">
            <v>0</v>
          </cell>
        </row>
        <row r="770">
          <cell r="AA770">
            <v>0</v>
          </cell>
        </row>
        <row r="771">
          <cell r="AA771">
            <v>0</v>
          </cell>
        </row>
        <row r="772">
          <cell r="AA772">
            <v>0</v>
          </cell>
        </row>
        <row r="773">
          <cell r="AA773">
            <v>0</v>
          </cell>
        </row>
        <row r="774">
          <cell r="AA774">
            <v>0</v>
          </cell>
        </row>
        <row r="775">
          <cell r="B775" t="str">
            <v>Reclasificar el valor de integrados a una sola cuenta.</v>
          </cell>
          <cell r="AA775">
            <v>0</v>
          </cell>
        </row>
        <row r="776">
          <cell r="A776">
            <v>210407</v>
          </cell>
          <cell r="B776" t="str">
            <v>Integrados (SI EL VALOR  NETO ES ACREEDOR)</v>
          </cell>
          <cell r="F776">
            <v>0</v>
          </cell>
          <cell r="H776">
            <v>0</v>
          </cell>
          <cell r="AA776">
            <v>0</v>
          </cell>
        </row>
        <row r="777">
          <cell r="A777">
            <v>110406</v>
          </cell>
          <cell r="B777" t="str">
            <v>Integrados (SI EL VALOR NETO ES DEUDOR)</v>
          </cell>
          <cell r="G777">
            <v>0</v>
          </cell>
          <cell r="H777">
            <v>0</v>
          </cell>
          <cell r="AA777">
            <v>0</v>
          </cell>
        </row>
        <row r="778">
          <cell r="AA778">
            <v>0</v>
          </cell>
        </row>
        <row r="779">
          <cell r="AA779">
            <v>0</v>
          </cell>
        </row>
        <row r="780">
          <cell r="AA780">
            <v>0</v>
          </cell>
        </row>
        <row r="781">
          <cell r="AA781">
            <v>0</v>
          </cell>
        </row>
        <row r="782">
          <cell r="AA782">
            <v>0</v>
          </cell>
        </row>
        <row r="783">
          <cell r="AA783">
            <v>0</v>
          </cell>
        </row>
        <row r="784">
          <cell r="AA784">
            <v>0</v>
          </cell>
        </row>
        <row r="785">
          <cell r="AA785">
            <v>0</v>
          </cell>
        </row>
        <row r="786">
          <cell r="AA786">
            <v>0</v>
          </cell>
        </row>
        <row r="787">
          <cell r="B787" t="str">
            <v>Eliminar la deuda de Infold con Golden</v>
          </cell>
          <cell r="AA787">
            <v>0</v>
          </cell>
        </row>
        <row r="788">
          <cell r="A788">
            <v>110610</v>
          </cell>
          <cell r="B788" t="str">
            <v>Otras cuentas por cobrar</v>
          </cell>
          <cell r="G788">
            <v>90000</v>
          </cell>
          <cell r="H788">
            <v>-90000</v>
          </cell>
          <cell r="AA788">
            <v>0</v>
          </cell>
        </row>
        <row r="789">
          <cell r="A789">
            <v>210410</v>
          </cell>
          <cell r="B789" t="str">
            <v>Otras cuentas por pagar</v>
          </cell>
          <cell r="F789">
            <v>90000</v>
          </cell>
          <cell r="H789">
            <v>90000</v>
          </cell>
          <cell r="AA789">
            <v>0</v>
          </cell>
        </row>
        <row r="790">
          <cell r="AA790">
            <v>0</v>
          </cell>
        </row>
        <row r="791">
          <cell r="AA791">
            <v>0</v>
          </cell>
        </row>
        <row r="792">
          <cell r="A792">
            <v>110610</v>
          </cell>
          <cell r="B792" t="str">
            <v>Otras cuentas por cobrar</v>
          </cell>
          <cell r="G792">
            <v>1750000</v>
          </cell>
          <cell r="H792">
            <v>-1750000</v>
          </cell>
          <cell r="AA792">
            <v>0</v>
          </cell>
        </row>
        <row r="793">
          <cell r="A793">
            <v>210410</v>
          </cell>
          <cell r="B793" t="str">
            <v>Otras cuentas por pagar</v>
          </cell>
          <cell r="F793">
            <v>1750000</v>
          </cell>
          <cell r="H793">
            <v>1750000</v>
          </cell>
          <cell r="AA793">
            <v>0</v>
          </cell>
        </row>
        <row r="794">
          <cell r="AA794">
            <v>0</v>
          </cell>
        </row>
        <row r="795">
          <cell r="A795">
            <v>110608</v>
          </cell>
          <cell r="B795" t="str">
            <v>Retenciones en la fuente</v>
          </cell>
          <cell r="G795">
            <v>2197236</v>
          </cell>
          <cell r="H795">
            <v>-2197236</v>
          </cell>
          <cell r="AA795">
            <v>0</v>
          </cell>
        </row>
        <row r="796">
          <cell r="A796">
            <v>210502</v>
          </cell>
          <cell r="B796" t="str">
            <v>Impuesto a la renta de la Compañía</v>
          </cell>
          <cell r="F796">
            <v>2197236</v>
          </cell>
          <cell r="H796">
            <v>2197236</v>
          </cell>
          <cell r="AA796">
            <v>0</v>
          </cell>
        </row>
        <row r="797">
          <cell r="B797" t="str">
            <v>PRONACA</v>
          </cell>
          <cell r="C797">
            <v>1032030</v>
          </cell>
          <cell r="AA797">
            <v>0</v>
          </cell>
        </row>
        <row r="798">
          <cell r="B798" t="str">
            <v>INCA</v>
          </cell>
          <cell r="C798">
            <v>473068</v>
          </cell>
          <cell r="AA798">
            <v>0</v>
          </cell>
        </row>
        <row r="799">
          <cell r="B799" t="str">
            <v>PUELLARO PIANGO Y ALCHIPICHI</v>
          </cell>
          <cell r="C799">
            <v>692138</v>
          </cell>
          <cell r="H799" t="str">
            <v>BIEN</v>
          </cell>
          <cell r="R799" t="str">
            <v>ERROR</v>
          </cell>
          <cell r="AA799" t="str">
            <v>BIEN</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row r="1">
          <cell r="O1" t="str">
            <v>% Diff &gt;</v>
          </cell>
          <cell r="P1" t="str">
            <v>% Diff &gt;</v>
          </cell>
        </row>
        <row r="2">
          <cell r="F2">
            <v>2003</v>
          </cell>
          <cell r="H2" t="str">
            <v>AJE</v>
          </cell>
          <cell r="I2" t="str">
            <v>Saldos Ajustados</v>
          </cell>
          <cell r="J2" t="str">
            <v>RJE</v>
          </cell>
          <cell r="K2" t="str">
            <v>Final</v>
          </cell>
          <cell r="P2">
            <v>0</v>
          </cell>
        </row>
        <row r="3">
          <cell r="P3" t="str">
            <v xml:space="preserve"> </v>
          </cell>
        </row>
        <row r="4">
          <cell r="F4">
            <v>22617</v>
          </cell>
          <cell r="H4">
            <v>0</v>
          </cell>
          <cell r="I4">
            <v>22617</v>
          </cell>
          <cell r="J4">
            <v>0</v>
          </cell>
          <cell r="K4">
            <v>22617</v>
          </cell>
          <cell r="P4">
            <v>-0.38560504909741011</v>
          </cell>
        </row>
        <row r="5">
          <cell r="F5">
            <v>8884</v>
          </cell>
          <cell r="H5">
            <v>0</v>
          </cell>
          <cell r="I5">
            <v>8884</v>
          </cell>
          <cell r="J5">
            <v>0</v>
          </cell>
          <cell r="K5">
            <v>8884</v>
          </cell>
          <cell r="P5">
            <v>-0.41348206373058993</v>
          </cell>
        </row>
        <row r="6">
          <cell r="F6">
            <v>180726</v>
          </cell>
          <cell r="H6">
            <v>0</v>
          </cell>
          <cell r="I6">
            <v>180726</v>
          </cell>
          <cell r="J6">
            <v>0</v>
          </cell>
          <cell r="K6">
            <v>180726</v>
          </cell>
          <cell r="P6">
            <v>-0.13568450686368952</v>
          </cell>
        </row>
        <row r="7">
          <cell r="F7">
            <v>24001</v>
          </cell>
          <cell r="H7">
            <v>0</v>
          </cell>
          <cell r="I7">
            <v>24001</v>
          </cell>
          <cell r="J7">
            <v>0</v>
          </cell>
          <cell r="K7">
            <v>24001</v>
          </cell>
          <cell r="P7">
            <v>-0.24929090444315527</v>
          </cell>
        </row>
        <row r="8">
          <cell r="F8">
            <v>31926</v>
          </cell>
          <cell r="H8">
            <v>0</v>
          </cell>
          <cell r="I8">
            <v>31926</v>
          </cell>
          <cell r="J8">
            <v>0</v>
          </cell>
          <cell r="K8">
            <v>31926</v>
          </cell>
          <cell r="P8">
            <v>-0.49216196045395944</v>
          </cell>
        </row>
        <row r="9">
          <cell r="F9">
            <v>20684</v>
          </cell>
          <cell r="H9">
            <v>0</v>
          </cell>
          <cell r="I9">
            <v>20684</v>
          </cell>
          <cell r="J9">
            <v>0</v>
          </cell>
          <cell r="K9">
            <v>20684</v>
          </cell>
          <cell r="P9">
            <v>0.21947672216583089</v>
          </cell>
        </row>
        <row r="10">
          <cell r="F10">
            <v>258814</v>
          </cell>
          <cell r="H10">
            <v>0</v>
          </cell>
          <cell r="I10">
            <v>258814</v>
          </cell>
          <cell r="J10">
            <v>0</v>
          </cell>
          <cell r="K10">
            <v>258814</v>
          </cell>
          <cell r="P10">
            <v>0.33400546377000129</v>
          </cell>
        </row>
        <row r="11">
          <cell r="F11">
            <v>15191</v>
          </cell>
          <cell r="H11">
            <v>0</v>
          </cell>
          <cell r="I11">
            <v>15191</v>
          </cell>
          <cell r="J11">
            <v>0</v>
          </cell>
          <cell r="K11">
            <v>15191</v>
          </cell>
          <cell r="P11">
            <v>-0.79715054299093357</v>
          </cell>
        </row>
        <row r="12">
          <cell r="F12">
            <v>255606</v>
          </cell>
          <cell r="H12">
            <v>0</v>
          </cell>
          <cell r="I12">
            <v>255606</v>
          </cell>
          <cell r="J12">
            <v>0</v>
          </cell>
          <cell r="K12">
            <v>255606</v>
          </cell>
          <cell r="P12">
            <v>-0.37733089660217983</v>
          </cell>
        </row>
        <row r="13">
          <cell r="F13">
            <v>44247</v>
          </cell>
          <cell r="H13">
            <v>0</v>
          </cell>
          <cell r="I13">
            <v>44247</v>
          </cell>
          <cell r="J13">
            <v>0</v>
          </cell>
          <cell r="K13">
            <v>44247</v>
          </cell>
          <cell r="P13">
            <v>-0.37733089660217983</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862696</v>
          </cell>
          <cell r="H17">
            <v>0</v>
          </cell>
          <cell r="I17">
            <v>862696</v>
          </cell>
          <cell r="J17">
            <v>0</v>
          </cell>
          <cell r="K17">
            <v>862696</v>
          </cell>
        </row>
        <row r="18">
          <cell r="F18">
            <v>862696</v>
          </cell>
          <cell r="H18">
            <v>0</v>
          </cell>
          <cell r="I18">
            <v>862696</v>
          </cell>
          <cell r="J18">
            <v>0</v>
          </cell>
          <cell r="K18">
            <v>862696</v>
          </cell>
        </row>
      </sheetData>
      <sheetData sheetId="1" refreshError="1">
        <row r="1">
          <cell r="F1" t="str">
            <v>31-Ago-04</v>
          </cell>
          <cell r="G1" t="str">
            <v>AJE</v>
          </cell>
          <cell r="H1" t="str">
            <v>Adjusted</v>
          </cell>
          <cell r="I1" t="str">
            <v>RJE</v>
          </cell>
          <cell r="J1" t="str">
            <v>Final</v>
          </cell>
          <cell r="K1" t="str">
            <v>31-Dic-03</v>
          </cell>
        </row>
        <row r="3">
          <cell r="F3">
            <v>1937096</v>
          </cell>
          <cell r="G3">
            <v>0</v>
          </cell>
          <cell r="H3">
            <v>1937096</v>
          </cell>
          <cell r="I3">
            <v>0</v>
          </cell>
          <cell r="J3">
            <v>1937096</v>
          </cell>
          <cell r="K3">
            <v>3308601</v>
          </cell>
        </row>
        <row r="4">
          <cell r="F4">
            <v>1937096</v>
          </cell>
          <cell r="G4">
            <v>0</v>
          </cell>
          <cell r="H4">
            <v>1937096</v>
          </cell>
          <cell r="I4">
            <v>0</v>
          </cell>
          <cell r="J4">
            <v>1937096</v>
          </cell>
          <cell r="K4">
            <v>3308601</v>
          </cell>
        </row>
        <row r="5">
          <cell r="F5">
            <v>1937096</v>
          </cell>
          <cell r="G5">
            <v>0</v>
          </cell>
          <cell r="H5">
            <v>1937096</v>
          </cell>
          <cell r="I5">
            <v>0</v>
          </cell>
          <cell r="J5">
            <v>1937096</v>
          </cell>
          <cell r="K5">
            <v>3308601</v>
          </cell>
        </row>
        <row r="6">
          <cell r="F6">
            <v>812693</v>
          </cell>
          <cell r="G6">
            <v>0</v>
          </cell>
          <cell r="H6">
            <v>812693</v>
          </cell>
          <cell r="I6">
            <v>0</v>
          </cell>
          <cell r="J6">
            <v>812693</v>
          </cell>
          <cell r="K6">
            <v>0</v>
          </cell>
        </row>
        <row r="7">
          <cell r="F7">
            <v>20712871</v>
          </cell>
          <cell r="G7">
            <v>0</v>
          </cell>
          <cell r="H7">
            <v>20712871</v>
          </cell>
          <cell r="I7">
            <v>0</v>
          </cell>
          <cell r="J7">
            <v>20712871</v>
          </cell>
          <cell r="K7">
            <v>14048688</v>
          </cell>
        </row>
        <row r="8">
          <cell r="F8">
            <v>20712871</v>
          </cell>
          <cell r="G8">
            <v>0</v>
          </cell>
          <cell r="H8">
            <v>20712871</v>
          </cell>
          <cell r="I8">
            <v>0</v>
          </cell>
          <cell r="J8">
            <v>20712871</v>
          </cell>
          <cell r="K8">
            <v>14048688</v>
          </cell>
        </row>
        <row r="9">
          <cell r="F9">
            <v>20509</v>
          </cell>
          <cell r="G9">
            <v>0</v>
          </cell>
          <cell r="H9">
            <v>20509</v>
          </cell>
          <cell r="I9">
            <v>0</v>
          </cell>
          <cell r="J9">
            <v>20509</v>
          </cell>
          <cell r="K9">
            <v>15374</v>
          </cell>
        </row>
        <row r="10">
          <cell r="F10">
            <v>10180</v>
          </cell>
          <cell r="G10">
            <v>0</v>
          </cell>
          <cell r="H10">
            <v>10180</v>
          </cell>
          <cell r="I10">
            <v>0</v>
          </cell>
          <cell r="J10">
            <v>10180</v>
          </cell>
          <cell r="K10">
            <v>50185</v>
          </cell>
        </row>
        <row r="11">
          <cell r="F11">
            <v>10156989</v>
          </cell>
          <cell r="G11">
            <v>0</v>
          </cell>
          <cell r="H11">
            <v>10156989</v>
          </cell>
          <cell r="I11">
            <v>0</v>
          </cell>
          <cell r="J11">
            <v>10156989</v>
          </cell>
          <cell r="K11">
            <v>16312017</v>
          </cell>
        </row>
        <row r="12">
          <cell r="F12">
            <v>10156989</v>
          </cell>
          <cell r="G12">
            <v>0</v>
          </cell>
          <cell r="H12">
            <v>10156989</v>
          </cell>
          <cell r="I12">
            <v>0</v>
          </cell>
          <cell r="J12">
            <v>10156989</v>
          </cell>
          <cell r="K12">
            <v>16312017</v>
          </cell>
        </row>
        <row r="13">
          <cell r="F13">
            <v>0</v>
          </cell>
          <cell r="G13">
            <v>0</v>
          </cell>
          <cell r="H13">
            <v>0</v>
          </cell>
          <cell r="I13">
            <v>0</v>
          </cell>
          <cell r="J13">
            <v>0</v>
          </cell>
          <cell r="K13">
            <v>15294</v>
          </cell>
        </row>
        <row r="14">
          <cell r="F14">
            <v>0</v>
          </cell>
          <cell r="G14">
            <v>0</v>
          </cell>
          <cell r="H14">
            <v>0</v>
          </cell>
          <cell r="I14">
            <v>0</v>
          </cell>
          <cell r="J14">
            <v>0</v>
          </cell>
          <cell r="K14">
            <v>725</v>
          </cell>
        </row>
        <row r="15">
          <cell r="F15">
            <v>0</v>
          </cell>
          <cell r="G15">
            <v>0</v>
          </cell>
          <cell r="H15">
            <v>0</v>
          </cell>
          <cell r="I15">
            <v>0</v>
          </cell>
          <cell r="J15">
            <v>0</v>
          </cell>
          <cell r="K15">
            <v>5535</v>
          </cell>
        </row>
        <row r="16">
          <cell r="F16">
            <v>862696</v>
          </cell>
          <cell r="G16">
            <v>0</v>
          </cell>
          <cell r="H16">
            <v>862696</v>
          </cell>
          <cell r="I16">
            <v>0</v>
          </cell>
          <cell r="J16">
            <v>862696</v>
          </cell>
          <cell r="K16">
            <v>557329</v>
          </cell>
        </row>
        <row r="17">
          <cell r="F17">
            <v>862696</v>
          </cell>
          <cell r="G17">
            <v>0</v>
          </cell>
          <cell r="H17">
            <v>862696</v>
          </cell>
          <cell r="I17">
            <v>0</v>
          </cell>
          <cell r="J17">
            <v>862696</v>
          </cell>
          <cell r="K17">
            <v>557329</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row r="57">
          <cell r="K57">
            <v>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0</v>
          </cell>
        </row>
        <row r="83">
          <cell r="K83">
            <v>0</v>
          </cell>
        </row>
        <row r="84">
          <cell r="K84">
            <v>0</v>
          </cell>
        </row>
        <row r="85">
          <cell r="K85">
            <v>0</v>
          </cell>
        </row>
        <row r="86">
          <cell r="K86">
            <v>0</v>
          </cell>
        </row>
        <row r="87">
          <cell r="K87">
            <v>0</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row r="188">
          <cell r="K188">
            <v>0</v>
          </cell>
        </row>
        <row r="189">
          <cell r="K189">
            <v>0</v>
          </cell>
        </row>
        <row r="190">
          <cell r="K190">
            <v>0</v>
          </cell>
        </row>
        <row r="191">
          <cell r="K191">
            <v>0</v>
          </cell>
        </row>
        <row r="192">
          <cell r="K192">
            <v>0</v>
          </cell>
        </row>
        <row r="193">
          <cell r="K193">
            <v>0</v>
          </cell>
        </row>
        <row r="194">
          <cell r="K194">
            <v>0</v>
          </cell>
        </row>
        <row r="195">
          <cell r="K195">
            <v>0</v>
          </cell>
        </row>
        <row r="196">
          <cell r="K196">
            <v>0</v>
          </cell>
        </row>
        <row r="197">
          <cell r="K197">
            <v>0</v>
          </cell>
        </row>
        <row r="198">
          <cell r="K198">
            <v>0</v>
          </cell>
        </row>
        <row r="199">
          <cell r="K199">
            <v>0</v>
          </cell>
        </row>
        <row r="200">
          <cell r="K200">
            <v>0</v>
          </cell>
        </row>
        <row r="201">
          <cell r="K201">
            <v>0</v>
          </cell>
        </row>
        <row r="202">
          <cell r="K202">
            <v>0</v>
          </cell>
        </row>
        <row r="203">
          <cell r="K203">
            <v>0</v>
          </cell>
        </row>
        <row r="204">
          <cell r="K204">
            <v>0</v>
          </cell>
        </row>
        <row r="205">
          <cell r="K205">
            <v>0</v>
          </cell>
        </row>
        <row r="206">
          <cell r="K206">
            <v>0</v>
          </cell>
        </row>
        <row r="207">
          <cell r="K207">
            <v>0</v>
          </cell>
        </row>
        <row r="208">
          <cell r="K208">
            <v>0</v>
          </cell>
        </row>
        <row r="209">
          <cell r="K209">
            <v>0</v>
          </cell>
        </row>
        <row r="210">
          <cell r="K210">
            <v>0</v>
          </cell>
        </row>
        <row r="211">
          <cell r="K211">
            <v>0</v>
          </cell>
        </row>
        <row r="212">
          <cell r="K212">
            <v>0</v>
          </cell>
        </row>
        <row r="213">
          <cell r="K213">
            <v>0</v>
          </cell>
        </row>
        <row r="214">
          <cell r="K214">
            <v>0</v>
          </cell>
        </row>
        <row r="215">
          <cell r="K215">
            <v>0</v>
          </cell>
        </row>
        <row r="216">
          <cell r="K216">
            <v>0</v>
          </cell>
        </row>
        <row r="217">
          <cell r="K217">
            <v>0</v>
          </cell>
        </row>
        <row r="218">
          <cell r="K218">
            <v>0</v>
          </cell>
        </row>
        <row r="219">
          <cell r="K219">
            <v>0</v>
          </cell>
        </row>
        <row r="220">
          <cell r="K220">
            <v>0</v>
          </cell>
        </row>
        <row r="221">
          <cell r="K221">
            <v>0</v>
          </cell>
        </row>
        <row r="222">
          <cell r="K222">
            <v>0</v>
          </cell>
        </row>
        <row r="223">
          <cell r="K223">
            <v>0</v>
          </cell>
        </row>
        <row r="224">
          <cell r="K224">
            <v>0</v>
          </cell>
        </row>
        <row r="225">
          <cell r="K225">
            <v>0</v>
          </cell>
        </row>
        <row r="226">
          <cell r="K226">
            <v>0</v>
          </cell>
        </row>
        <row r="227">
          <cell r="K227">
            <v>0</v>
          </cell>
        </row>
        <row r="228">
          <cell r="K228">
            <v>0</v>
          </cell>
        </row>
        <row r="229">
          <cell r="K229">
            <v>0</v>
          </cell>
        </row>
        <row r="230">
          <cell r="K230">
            <v>0</v>
          </cell>
        </row>
        <row r="231">
          <cell r="K231">
            <v>0</v>
          </cell>
        </row>
        <row r="232">
          <cell r="K232">
            <v>0</v>
          </cell>
        </row>
        <row r="233">
          <cell r="K233">
            <v>0</v>
          </cell>
        </row>
        <row r="234">
          <cell r="K234">
            <v>0</v>
          </cell>
        </row>
        <row r="235">
          <cell r="K235">
            <v>0</v>
          </cell>
        </row>
        <row r="236">
          <cell r="K236">
            <v>0</v>
          </cell>
        </row>
        <row r="237">
          <cell r="K237">
            <v>0</v>
          </cell>
        </row>
        <row r="238">
          <cell r="K238">
            <v>0</v>
          </cell>
        </row>
        <row r="239">
          <cell r="K239">
            <v>0</v>
          </cell>
        </row>
        <row r="240">
          <cell r="K240">
            <v>0</v>
          </cell>
        </row>
        <row r="241">
          <cell r="K241">
            <v>0</v>
          </cell>
        </row>
        <row r="242">
          <cell r="K242">
            <v>0</v>
          </cell>
        </row>
        <row r="243">
          <cell r="K243">
            <v>0</v>
          </cell>
        </row>
        <row r="244">
          <cell r="K244">
            <v>0</v>
          </cell>
        </row>
        <row r="245">
          <cell r="K245">
            <v>0</v>
          </cell>
        </row>
        <row r="246">
          <cell r="K246">
            <v>0</v>
          </cell>
        </row>
        <row r="247">
          <cell r="K247">
            <v>0</v>
          </cell>
        </row>
        <row r="248">
          <cell r="K248">
            <v>0</v>
          </cell>
        </row>
        <row r="249">
          <cell r="K249">
            <v>0</v>
          </cell>
        </row>
        <row r="250">
          <cell r="K250">
            <v>0</v>
          </cell>
        </row>
        <row r="251">
          <cell r="K251">
            <v>0</v>
          </cell>
        </row>
        <row r="252">
          <cell r="K252">
            <v>0</v>
          </cell>
        </row>
        <row r="253">
          <cell r="K253">
            <v>0</v>
          </cell>
        </row>
        <row r="254">
          <cell r="K254">
            <v>0</v>
          </cell>
        </row>
        <row r="255">
          <cell r="K255">
            <v>0</v>
          </cell>
        </row>
        <row r="256">
          <cell r="K256">
            <v>0</v>
          </cell>
        </row>
        <row r="257">
          <cell r="K257">
            <v>0</v>
          </cell>
        </row>
        <row r="258">
          <cell r="K258">
            <v>0</v>
          </cell>
        </row>
        <row r="259">
          <cell r="K259">
            <v>0</v>
          </cell>
        </row>
        <row r="260">
          <cell r="K260">
            <v>0</v>
          </cell>
        </row>
        <row r="261">
          <cell r="K261">
            <v>0</v>
          </cell>
        </row>
        <row r="262">
          <cell r="K262">
            <v>0</v>
          </cell>
        </row>
        <row r="263">
          <cell r="K263">
            <v>0</v>
          </cell>
        </row>
        <row r="264">
          <cell r="K264">
            <v>0</v>
          </cell>
        </row>
        <row r="265">
          <cell r="K265">
            <v>0</v>
          </cell>
        </row>
        <row r="266">
          <cell r="K266">
            <v>0</v>
          </cell>
        </row>
        <row r="267">
          <cell r="K267">
            <v>0</v>
          </cell>
        </row>
        <row r="268">
          <cell r="K268">
            <v>0</v>
          </cell>
        </row>
        <row r="269">
          <cell r="K269">
            <v>0</v>
          </cell>
        </row>
        <row r="270">
          <cell r="K270">
            <v>0</v>
          </cell>
        </row>
        <row r="271">
          <cell r="K271">
            <v>0</v>
          </cell>
        </row>
        <row r="272">
          <cell r="K272">
            <v>0</v>
          </cell>
        </row>
        <row r="273">
          <cell r="K273">
            <v>0</v>
          </cell>
        </row>
        <row r="274">
          <cell r="K274">
            <v>0</v>
          </cell>
        </row>
        <row r="275">
          <cell r="K275">
            <v>0</v>
          </cell>
        </row>
        <row r="276">
          <cell r="K276">
            <v>0</v>
          </cell>
        </row>
        <row r="277">
          <cell r="K277">
            <v>0</v>
          </cell>
        </row>
        <row r="278">
          <cell r="K278">
            <v>0</v>
          </cell>
        </row>
        <row r="279">
          <cell r="K279">
            <v>0</v>
          </cell>
        </row>
        <row r="280">
          <cell r="K280">
            <v>0</v>
          </cell>
        </row>
        <row r="281">
          <cell r="K281">
            <v>0</v>
          </cell>
        </row>
        <row r="282">
          <cell r="K282">
            <v>0</v>
          </cell>
        </row>
        <row r="283">
          <cell r="K283">
            <v>0</v>
          </cell>
        </row>
        <row r="284">
          <cell r="K284">
            <v>0</v>
          </cell>
        </row>
        <row r="285">
          <cell r="K285">
            <v>0</v>
          </cell>
        </row>
        <row r="286">
          <cell r="K286">
            <v>0</v>
          </cell>
        </row>
        <row r="287">
          <cell r="K287">
            <v>0</v>
          </cell>
        </row>
        <row r="288">
          <cell r="K288">
            <v>0</v>
          </cell>
        </row>
        <row r="289">
          <cell r="K289">
            <v>0</v>
          </cell>
        </row>
        <row r="290">
          <cell r="K290">
            <v>0</v>
          </cell>
        </row>
        <row r="291">
          <cell r="K291">
            <v>0</v>
          </cell>
        </row>
        <row r="292">
          <cell r="K292">
            <v>0</v>
          </cell>
        </row>
        <row r="293">
          <cell r="K293">
            <v>0</v>
          </cell>
        </row>
        <row r="294">
          <cell r="K294">
            <v>0</v>
          </cell>
        </row>
        <row r="295">
          <cell r="K295">
            <v>0</v>
          </cell>
        </row>
        <row r="296">
          <cell r="K296">
            <v>0</v>
          </cell>
        </row>
        <row r="297">
          <cell r="K297">
            <v>0</v>
          </cell>
        </row>
        <row r="298">
          <cell r="K298">
            <v>0</v>
          </cell>
        </row>
        <row r="299">
          <cell r="K299">
            <v>0</v>
          </cell>
        </row>
        <row r="300">
          <cell r="K300">
            <v>0</v>
          </cell>
        </row>
        <row r="301">
          <cell r="K301">
            <v>0</v>
          </cell>
        </row>
        <row r="302">
          <cell r="K302">
            <v>0</v>
          </cell>
        </row>
        <row r="303">
          <cell r="K303">
            <v>0</v>
          </cell>
        </row>
        <row r="304">
          <cell r="K304">
            <v>0</v>
          </cell>
        </row>
        <row r="305">
          <cell r="K305">
            <v>0</v>
          </cell>
        </row>
        <row r="306">
          <cell r="K306">
            <v>0</v>
          </cell>
        </row>
        <row r="307">
          <cell r="K307">
            <v>0</v>
          </cell>
        </row>
        <row r="308">
          <cell r="K308">
            <v>0</v>
          </cell>
        </row>
        <row r="309">
          <cell r="K309">
            <v>0</v>
          </cell>
        </row>
        <row r="310">
          <cell r="K310">
            <v>0</v>
          </cell>
        </row>
        <row r="311">
          <cell r="K311">
            <v>0</v>
          </cell>
        </row>
        <row r="312">
          <cell r="K312">
            <v>0</v>
          </cell>
        </row>
        <row r="313">
          <cell r="K313">
            <v>0</v>
          </cell>
        </row>
        <row r="314">
          <cell r="K314">
            <v>0</v>
          </cell>
        </row>
        <row r="315">
          <cell r="K315">
            <v>0</v>
          </cell>
        </row>
        <row r="316">
          <cell r="K316">
            <v>0</v>
          </cell>
        </row>
        <row r="317">
          <cell r="K317">
            <v>0</v>
          </cell>
        </row>
        <row r="318">
          <cell r="K318">
            <v>0</v>
          </cell>
        </row>
        <row r="319">
          <cell r="K319">
            <v>0</v>
          </cell>
        </row>
        <row r="320">
          <cell r="K320">
            <v>0</v>
          </cell>
        </row>
        <row r="321">
          <cell r="K321">
            <v>0</v>
          </cell>
        </row>
        <row r="322">
          <cell r="K322">
            <v>0</v>
          </cell>
        </row>
        <row r="323">
          <cell r="K323">
            <v>0</v>
          </cell>
        </row>
        <row r="324">
          <cell r="K324">
            <v>0</v>
          </cell>
        </row>
        <row r="325">
          <cell r="K325">
            <v>0</v>
          </cell>
        </row>
        <row r="326">
          <cell r="K326">
            <v>0</v>
          </cell>
        </row>
        <row r="327">
          <cell r="K327">
            <v>0</v>
          </cell>
        </row>
        <row r="328">
          <cell r="K328">
            <v>0</v>
          </cell>
        </row>
        <row r="329">
          <cell r="K329">
            <v>0</v>
          </cell>
        </row>
        <row r="330">
          <cell r="K330">
            <v>0</v>
          </cell>
        </row>
        <row r="331">
          <cell r="K331">
            <v>0</v>
          </cell>
        </row>
        <row r="332">
          <cell r="K332">
            <v>0</v>
          </cell>
        </row>
        <row r="333">
          <cell r="K333">
            <v>0</v>
          </cell>
        </row>
        <row r="334">
          <cell r="K334">
            <v>0</v>
          </cell>
        </row>
        <row r="335">
          <cell r="K335">
            <v>0</v>
          </cell>
        </row>
        <row r="336">
          <cell r="K336">
            <v>0</v>
          </cell>
        </row>
        <row r="337">
          <cell r="K337">
            <v>0</v>
          </cell>
        </row>
        <row r="338">
          <cell r="K338">
            <v>0</v>
          </cell>
        </row>
        <row r="339">
          <cell r="K339">
            <v>0</v>
          </cell>
        </row>
        <row r="340">
          <cell r="K340">
            <v>0</v>
          </cell>
        </row>
        <row r="341">
          <cell r="K341">
            <v>0</v>
          </cell>
        </row>
        <row r="342">
          <cell r="K342">
            <v>0</v>
          </cell>
        </row>
        <row r="343">
          <cell r="K343">
            <v>0</v>
          </cell>
        </row>
        <row r="344">
          <cell r="K344">
            <v>0</v>
          </cell>
        </row>
        <row r="345">
          <cell r="K345">
            <v>0</v>
          </cell>
        </row>
        <row r="346">
          <cell r="K346">
            <v>0</v>
          </cell>
        </row>
        <row r="347">
          <cell r="K347">
            <v>0</v>
          </cell>
        </row>
        <row r="348">
          <cell r="K348">
            <v>0</v>
          </cell>
        </row>
        <row r="349">
          <cell r="K349">
            <v>0</v>
          </cell>
        </row>
        <row r="350">
          <cell r="K350">
            <v>0</v>
          </cell>
        </row>
        <row r="351">
          <cell r="K351">
            <v>0</v>
          </cell>
        </row>
        <row r="352">
          <cell r="K352">
            <v>0</v>
          </cell>
        </row>
        <row r="353">
          <cell r="K353">
            <v>0</v>
          </cell>
        </row>
        <row r="354">
          <cell r="K354">
            <v>0</v>
          </cell>
        </row>
        <row r="355">
          <cell r="K355">
            <v>0</v>
          </cell>
        </row>
        <row r="356">
          <cell r="K356">
            <v>0</v>
          </cell>
        </row>
        <row r="357">
          <cell r="K357">
            <v>0</v>
          </cell>
        </row>
        <row r="358">
          <cell r="K358">
            <v>0</v>
          </cell>
        </row>
        <row r="359">
          <cell r="K359">
            <v>0</v>
          </cell>
        </row>
        <row r="360">
          <cell r="K360">
            <v>0</v>
          </cell>
        </row>
        <row r="361">
          <cell r="K361">
            <v>0</v>
          </cell>
        </row>
        <row r="362">
          <cell r="K362">
            <v>0</v>
          </cell>
        </row>
        <row r="363">
          <cell r="K363">
            <v>0</v>
          </cell>
        </row>
        <row r="364">
          <cell r="K364">
            <v>0</v>
          </cell>
        </row>
        <row r="365">
          <cell r="K365">
            <v>0</v>
          </cell>
        </row>
        <row r="366">
          <cell r="K366">
            <v>0</v>
          </cell>
        </row>
        <row r="367">
          <cell r="K367">
            <v>0</v>
          </cell>
        </row>
        <row r="368">
          <cell r="K368">
            <v>0</v>
          </cell>
        </row>
        <row r="369">
          <cell r="K369">
            <v>0</v>
          </cell>
        </row>
        <row r="370">
          <cell r="K370">
            <v>0</v>
          </cell>
        </row>
        <row r="371">
          <cell r="K371">
            <v>0</v>
          </cell>
        </row>
        <row r="372">
          <cell r="K372">
            <v>0</v>
          </cell>
        </row>
        <row r="373">
          <cell r="K373">
            <v>0</v>
          </cell>
        </row>
        <row r="374">
          <cell r="K374">
            <v>0</v>
          </cell>
        </row>
        <row r="375">
          <cell r="K375">
            <v>0</v>
          </cell>
        </row>
        <row r="376">
          <cell r="K376">
            <v>0</v>
          </cell>
        </row>
        <row r="377">
          <cell r="K377">
            <v>0</v>
          </cell>
        </row>
        <row r="378">
          <cell r="K378">
            <v>0</v>
          </cell>
        </row>
        <row r="379">
          <cell r="K379">
            <v>0</v>
          </cell>
        </row>
        <row r="380">
          <cell r="K380">
            <v>0</v>
          </cell>
        </row>
        <row r="381">
          <cell r="K381">
            <v>0</v>
          </cell>
        </row>
        <row r="382">
          <cell r="K382">
            <v>0</v>
          </cell>
        </row>
        <row r="383">
          <cell r="K383">
            <v>0</v>
          </cell>
        </row>
        <row r="384">
          <cell r="K384">
            <v>0</v>
          </cell>
        </row>
        <row r="385">
          <cell r="K385">
            <v>0</v>
          </cell>
        </row>
        <row r="386">
          <cell r="K386">
            <v>0</v>
          </cell>
        </row>
        <row r="387">
          <cell r="K387">
            <v>0</v>
          </cell>
        </row>
        <row r="388">
          <cell r="K388">
            <v>0</v>
          </cell>
        </row>
        <row r="389">
          <cell r="K389">
            <v>0</v>
          </cell>
        </row>
        <row r="390">
          <cell r="K390">
            <v>0</v>
          </cell>
        </row>
        <row r="391">
          <cell r="K391">
            <v>0</v>
          </cell>
        </row>
        <row r="392">
          <cell r="K392">
            <v>0</v>
          </cell>
        </row>
        <row r="393">
          <cell r="K393">
            <v>0</v>
          </cell>
        </row>
        <row r="394">
          <cell r="K394">
            <v>0</v>
          </cell>
        </row>
        <row r="395">
          <cell r="K395">
            <v>0</v>
          </cell>
        </row>
        <row r="396">
          <cell r="K396">
            <v>0</v>
          </cell>
        </row>
        <row r="397">
          <cell r="K397">
            <v>0</v>
          </cell>
        </row>
        <row r="398">
          <cell r="K398">
            <v>0</v>
          </cell>
        </row>
        <row r="399">
          <cell r="K399">
            <v>0</v>
          </cell>
        </row>
        <row r="400">
          <cell r="K400">
            <v>0</v>
          </cell>
        </row>
        <row r="401">
          <cell r="K401">
            <v>0</v>
          </cell>
        </row>
        <row r="402">
          <cell r="K402">
            <v>0</v>
          </cell>
        </row>
        <row r="403">
          <cell r="K403">
            <v>0</v>
          </cell>
        </row>
        <row r="404">
          <cell r="K404">
            <v>0</v>
          </cell>
        </row>
        <row r="405">
          <cell r="K405">
            <v>0</v>
          </cell>
        </row>
        <row r="406">
          <cell r="K406">
            <v>0</v>
          </cell>
        </row>
        <row r="407">
          <cell r="K407">
            <v>0</v>
          </cell>
        </row>
        <row r="408">
          <cell r="K408">
            <v>0</v>
          </cell>
        </row>
        <row r="409">
          <cell r="K409">
            <v>0</v>
          </cell>
        </row>
        <row r="410">
          <cell r="K410">
            <v>0</v>
          </cell>
        </row>
        <row r="411">
          <cell r="K411">
            <v>0</v>
          </cell>
        </row>
        <row r="412">
          <cell r="K412">
            <v>0</v>
          </cell>
        </row>
        <row r="413">
          <cell r="K413">
            <v>0</v>
          </cell>
        </row>
        <row r="414">
          <cell r="K414">
            <v>0</v>
          </cell>
        </row>
        <row r="415">
          <cell r="K415">
            <v>0</v>
          </cell>
        </row>
        <row r="416">
          <cell r="K416">
            <v>0</v>
          </cell>
        </row>
        <row r="417">
          <cell r="K417">
            <v>0</v>
          </cell>
        </row>
        <row r="418">
          <cell r="K418">
            <v>0</v>
          </cell>
        </row>
        <row r="419">
          <cell r="K419">
            <v>0</v>
          </cell>
        </row>
        <row r="420">
          <cell r="K420">
            <v>0</v>
          </cell>
        </row>
        <row r="421">
          <cell r="K421">
            <v>0</v>
          </cell>
        </row>
        <row r="422">
          <cell r="K422">
            <v>0</v>
          </cell>
        </row>
        <row r="423">
          <cell r="K423">
            <v>0</v>
          </cell>
        </row>
        <row r="424">
          <cell r="K424">
            <v>0</v>
          </cell>
        </row>
        <row r="425">
          <cell r="K425">
            <v>0</v>
          </cell>
        </row>
        <row r="426">
          <cell r="K426">
            <v>0</v>
          </cell>
        </row>
        <row r="427">
          <cell r="K427">
            <v>0</v>
          </cell>
        </row>
        <row r="428">
          <cell r="K428">
            <v>0</v>
          </cell>
        </row>
        <row r="429">
          <cell r="K429">
            <v>0</v>
          </cell>
        </row>
        <row r="430">
          <cell r="K430">
            <v>0</v>
          </cell>
        </row>
        <row r="431">
          <cell r="K431">
            <v>0</v>
          </cell>
        </row>
        <row r="432">
          <cell r="K432">
            <v>0</v>
          </cell>
        </row>
        <row r="433">
          <cell r="K433">
            <v>0</v>
          </cell>
        </row>
        <row r="434">
          <cell r="K434">
            <v>0</v>
          </cell>
        </row>
        <row r="435">
          <cell r="K435">
            <v>0</v>
          </cell>
        </row>
      </sheetData>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Proveed. Loc."/>
      <sheetName val="Preveed.Ext."/>
      <sheetName val="B.P.N.Importaciones"/>
      <sheetName val="Tickmarks"/>
      <sheetName val="1.1.10.03."/>
    </sheetNames>
    <sheetDataSet>
      <sheetData sheetId="0"/>
      <sheetData sheetId="1" refreshError="1">
        <row r="63">
          <cell r="D63">
            <v>3217658</v>
          </cell>
        </row>
      </sheetData>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 Data"/>
      <sheetName val="CMA_Calculations"/>
      <sheetName val="CMA_Selections"/>
      <sheetName val="Tickmarks"/>
      <sheetName val="CMA_SampleDesign"/>
      <sheetName val="DialogInsert"/>
    </sheetNames>
    <sheetDataSet>
      <sheetData sheetId="0" refreshError="1"/>
      <sheetData sheetId="1" refreshError="1"/>
      <sheetData sheetId="2">
        <row r="28">
          <cell r="F28">
            <v>5</v>
          </cell>
        </row>
      </sheetData>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RVS"/>
      <sheetName val="SUDAREA"/>
      <sheetName val="BOGI CAP"/>
      <sheetName val="Tivacuno"/>
      <sheetName val="TOTALB16&amp;TIVAC"/>
      <sheetName val="Sheet3"/>
    </sheetNames>
    <sheetDataSet>
      <sheetData sheetId="0"/>
      <sheetData sheetId="1">
        <row r="1">
          <cell r="A1" t="str">
            <v>SUD AREA</v>
          </cell>
        </row>
        <row r="2">
          <cell r="C2" t="str">
            <v>Totales/ratios</v>
          </cell>
        </row>
        <row r="3">
          <cell r="B3" t="str">
            <v>Days</v>
          </cell>
          <cell r="D3">
            <v>365</v>
          </cell>
          <cell r="E3">
            <v>365</v>
          </cell>
          <cell r="F3">
            <v>365</v>
          </cell>
          <cell r="G3">
            <v>365</v>
          </cell>
          <cell r="H3">
            <v>365</v>
          </cell>
          <cell r="I3">
            <v>365</v>
          </cell>
          <cell r="J3">
            <v>365</v>
          </cell>
          <cell r="K3">
            <v>365</v>
          </cell>
          <cell r="L3">
            <v>365</v>
          </cell>
          <cell r="M3">
            <v>365</v>
          </cell>
          <cell r="N3">
            <v>365</v>
          </cell>
          <cell r="O3">
            <v>365</v>
          </cell>
          <cell r="P3">
            <v>365</v>
          </cell>
          <cell r="Q3">
            <v>365</v>
          </cell>
          <cell r="R3">
            <v>365</v>
          </cell>
          <cell r="S3">
            <v>365</v>
          </cell>
          <cell r="T3">
            <v>365</v>
          </cell>
          <cell r="U3">
            <v>365</v>
          </cell>
        </row>
        <row r="4">
          <cell r="B4" t="str">
            <v>Years</v>
          </cell>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row>
        <row r="5">
          <cell r="A5" t="str">
            <v>PDP</v>
          </cell>
          <cell r="B5" t="str">
            <v>Daily Production (bbls)</v>
          </cell>
          <cell r="C5">
            <v>0.95861977897011863</v>
          </cell>
          <cell r="D5">
            <v>34250</v>
          </cell>
          <cell r="E5">
            <v>32832.727429726561</v>
          </cell>
          <cell r="F5">
            <v>31474.101911670627</v>
          </cell>
          <cell r="G5">
            <v>30171.696617848684</v>
          </cell>
          <cell r="H5">
            <v>28923.185142955583</v>
          </cell>
          <cell r="I5">
            <v>27726.337348851899</v>
          </cell>
          <cell r="J5">
            <v>26579.015381007353</v>
          </cell>
          <cell r="K5">
            <v>25479.169849784652</v>
          </cell>
          <cell r="L5">
            <v>24424.836169742674</v>
          </cell>
          <cell r="M5">
            <v>23414.131050420081</v>
          </cell>
          <cell r="N5">
            <v>22445.24913233109</v>
          </cell>
          <cell r="O5">
            <v>21516.459762164475</v>
          </cell>
          <cell r="P5">
            <v>20626.103901425562</v>
          </cell>
        </row>
        <row r="6">
          <cell r="B6" t="str">
            <v>NP (kbbls)</v>
          </cell>
          <cell r="C6">
            <v>127699.99999974418</v>
          </cell>
          <cell r="D6">
            <v>12501.25</v>
          </cell>
          <cell r="E6">
            <v>11983.945511850196</v>
          </cell>
          <cell r="F6">
            <v>11488.047197759779</v>
          </cell>
          <cell r="G6">
            <v>11012.669265514769</v>
          </cell>
          <cell r="H6">
            <v>10556.962577178787</v>
          </cell>
          <cell r="I6">
            <v>10120.113132330944</v>
          </cell>
          <cell r="J6">
            <v>9701.3406140676852</v>
          </cell>
          <cell r="K6">
            <v>9299.8969951713971</v>
          </cell>
          <cell r="L6">
            <v>8915.0652019560766</v>
          </cell>
          <cell r="M6">
            <v>8546.1578334033311</v>
          </cell>
          <cell r="N6">
            <v>8192.5159333008487</v>
          </cell>
          <cell r="O6">
            <v>7853.5078131900336</v>
          </cell>
          <cell r="P6">
            <v>7528.5279240203308</v>
          </cell>
          <cell r="Q6">
            <v>0</v>
          </cell>
          <cell r="R6">
            <v>0</v>
          </cell>
          <cell r="S6">
            <v>0</v>
          </cell>
          <cell r="T6">
            <v>0</v>
          </cell>
          <cell r="U6">
            <v>0</v>
          </cell>
          <cell r="V6">
            <v>0</v>
          </cell>
          <cell r="W6">
            <v>0</v>
          </cell>
          <cell r="X6">
            <v>0</v>
          </cell>
        </row>
        <row r="7">
          <cell r="B7" t="str">
            <v>Remaining Reserves</v>
          </cell>
          <cell r="C7">
            <v>127739</v>
          </cell>
          <cell r="D7">
            <v>115237.75</v>
          </cell>
          <cell r="E7">
            <v>103253.80448814981</v>
          </cell>
          <cell r="F7">
            <v>91765.757290390029</v>
          </cell>
          <cell r="G7">
            <v>80753.088024875266</v>
          </cell>
          <cell r="H7">
            <v>70196.125447696482</v>
          </cell>
          <cell r="I7">
            <v>60076.012315365537</v>
          </cell>
          <cell r="J7">
            <v>50374.671701297848</v>
          </cell>
          <cell r="K7">
            <v>41074.774706126453</v>
          </cell>
          <cell r="L7">
            <v>32159.709504170376</v>
          </cell>
          <cell r="M7">
            <v>23613.551670767047</v>
          </cell>
          <cell r="N7">
            <v>15421.035737466198</v>
          </cell>
          <cell r="O7">
            <v>7567.5279242761644</v>
          </cell>
          <cell r="P7">
            <v>39.000000255833584</v>
          </cell>
          <cell r="Q7">
            <v>39.000000255833584</v>
          </cell>
          <cell r="R7">
            <v>39.000000255833584</v>
          </cell>
          <cell r="S7">
            <v>39.000000255833584</v>
          </cell>
          <cell r="T7">
            <v>39.000000255833584</v>
          </cell>
          <cell r="U7">
            <v>39.000000255833584</v>
          </cell>
          <cell r="V7">
            <v>39.000000255833584</v>
          </cell>
          <cell r="W7">
            <v>39.000000255833584</v>
          </cell>
          <cell r="X7">
            <v>39.000000255833584</v>
          </cell>
        </row>
        <row r="8">
          <cell r="A8" t="str">
            <v>PUD Only</v>
          </cell>
          <cell r="B8" t="str">
            <v>Daily Production (bbls)</v>
          </cell>
          <cell r="C8">
            <v>0.98924663710927485</v>
          </cell>
          <cell r="D8">
            <v>6800</v>
          </cell>
          <cell r="E8">
            <v>34000</v>
          </cell>
          <cell r="F8">
            <v>48000</v>
          </cell>
          <cell r="G8">
            <v>47483.838581245196</v>
          </cell>
          <cell r="H8">
            <v>46973.227633536451</v>
          </cell>
          <cell r="I8">
            <v>46468.107470644398</v>
          </cell>
          <cell r="J8">
            <v>45968.419048167343</v>
          </cell>
          <cell r="K8">
            <v>45474.103956629478</v>
          </cell>
          <cell r="L8">
            <v>44985.10441465328</v>
          </cell>
          <cell r="M8">
            <v>44501.363262205348</v>
          </cell>
          <cell r="N8">
            <v>44022.823953914871</v>
          </cell>
          <cell r="O8">
            <v>43549.430552463913</v>
          </cell>
          <cell r="P8">
            <v>43081.127722048834</v>
          </cell>
          <cell r="Q8">
            <v>42617.860721911966</v>
          </cell>
          <cell r="R8">
            <v>42159.575399942863</v>
          </cell>
          <cell r="S8">
            <v>41706.218186348386</v>
          </cell>
          <cell r="T8">
            <v>41257.736087390818</v>
          </cell>
          <cell r="U8">
            <v>40814.076679193335</v>
          </cell>
        </row>
        <row r="9">
          <cell r="B9" t="str">
            <v>NP (kbbls)</v>
          </cell>
          <cell r="C9">
            <v>273699.99998965824</v>
          </cell>
          <cell r="D9">
            <v>2482</v>
          </cell>
          <cell r="E9">
            <v>12410</v>
          </cell>
          <cell r="F9">
            <v>17520</v>
          </cell>
          <cell r="G9">
            <v>17331.601082154499</v>
          </cell>
          <cell r="H9">
            <v>17145.228086240804</v>
          </cell>
          <cell r="I9">
            <v>16960.859226785204</v>
          </cell>
          <cell r="J9">
            <v>16778.47295258108</v>
          </cell>
          <cell r="K9">
            <v>16598.047944169761</v>
          </cell>
          <cell r="L9">
            <v>16419.563111348445</v>
          </cell>
          <cell r="M9">
            <v>16242.997590704952</v>
          </cell>
          <cell r="N9">
            <v>16068.330743178929</v>
          </cell>
          <cell r="O9">
            <v>15895.542151649328</v>
          </cell>
          <cell r="P9">
            <v>15724.611618547826</v>
          </cell>
          <cell r="Q9">
            <v>15555.519163497867</v>
          </cell>
          <cell r="R9">
            <v>15388.245020979146</v>
          </cell>
          <cell r="S9">
            <v>15222.76963801716</v>
          </cell>
          <cell r="T9">
            <v>15059.073671897648</v>
          </cell>
          <cell r="U9">
            <v>14897.137987905568</v>
          </cell>
          <cell r="V9">
            <v>0</v>
          </cell>
          <cell r="W9">
            <v>0</v>
          </cell>
          <cell r="X9">
            <v>0</v>
          </cell>
        </row>
        <row r="10">
          <cell r="B10" t="str">
            <v>Remaining Reserves</v>
          </cell>
          <cell r="C10">
            <v>273790</v>
          </cell>
          <cell r="D10">
            <v>271308</v>
          </cell>
          <cell r="E10">
            <v>258898</v>
          </cell>
          <cell r="F10">
            <v>241378</v>
          </cell>
          <cell r="G10">
            <v>224046.39891784551</v>
          </cell>
          <cell r="H10">
            <v>206901.17083160472</v>
          </cell>
          <cell r="I10">
            <v>189940.31160481952</v>
          </cell>
          <cell r="J10">
            <v>173161.83865223845</v>
          </cell>
          <cell r="K10">
            <v>156563.7907080687</v>
          </cell>
          <cell r="L10">
            <v>140144.22759672024</v>
          </cell>
          <cell r="M10">
            <v>123901.23000601529</v>
          </cell>
          <cell r="N10">
            <v>107832.89926283636</v>
          </cell>
          <cell r="O10">
            <v>91937.357111187041</v>
          </cell>
          <cell r="P10">
            <v>76212.745492639209</v>
          </cell>
          <cell r="Q10">
            <v>60657.22632914134</v>
          </cell>
          <cell r="R10">
            <v>45268.981308162198</v>
          </cell>
          <cell r="S10">
            <v>30046.211670145036</v>
          </cell>
          <cell r="T10">
            <v>14987.137998247388</v>
          </cell>
          <cell r="U10">
            <v>90.000010341820598</v>
          </cell>
          <cell r="V10">
            <v>90.000010341820598</v>
          </cell>
          <cell r="W10">
            <v>90.000010341820598</v>
          </cell>
          <cell r="X10">
            <v>90.000010341820598</v>
          </cell>
        </row>
        <row r="11">
          <cell r="A11" t="str">
            <v>P2 Only</v>
          </cell>
          <cell r="B11" t="str">
            <v>Daily Production (bbls)</v>
          </cell>
          <cell r="C11">
            <v>0.8</v>
          </cell>
          <cell r="I11">
            <v>0</v>
          </cell>
          <cell r="J11">
            <v>0</v>
          </cell>
          <cell r="K11">
            <v>0</v>
          </cell>
          <cell r="L11">
            <v>0</v>
          </cell>
          <cell r="M11">
            <v>0</v>
          </cell>
          <cell r="N11">
            <v>0</v>
          </cell>
          <cell r="O11">
            <v>3000</v>
          </cell>
          <cell r="P11">
            <v>3000</v>
          </cell>
          <cell r="Q11">
            <v>16500</v>
          </cell>
          <cell r="R11">
            <v>16500</v>
          </cell>
          <cell r="S11">
            <v>16500</v>
          </cell>
          <cell r="T11">
            <v>16500</v>
          </cell>
          <cell r="U11">
            <v>16500</v>
          </cell>
        </row>
        <row r="12">
          <cell r="B12" t="str">
            <v>NP (kbbls)</v>
          </cell>
          <cell r="C12">
            <v>32302.5</v>
          </cell>
          <cell r="D12">
            <v>0</v>
          </cell>
          <cell r="E12">
            <v>0</v>
          </cell>
          <cell r="F12">
            <v>0</v>
          </cell>
          <cell r="G12">
            <v>0</v>
          </cell>
          <cell r="H12">
            <v>0</v>
          </cell>
          <cell r="I12">
            <v>0</v>
          </cell>
          <cell r="J12">
            <v>0</v>
          </cell>
          <cell r="K12">
            <v>0</v>
          </cell>
          <cell r="L12">
            <v>0</v>
          </cell>
          <cell r="M12">
            <v>0</v>
          </cell>
          <cell r="N12">
            <v>0</v>
          </cell>
          <cell r="O12">
            <v>1095</v>
          </cell>
          <cell r="P12">
            <v>1095</v>
          </cell>
          <cell r="Q12">
            <v>6022.5</v>
          </cell>
          <cell r="R12">
            <v>6022.5</v>
          </cell>
          <cell r="S12">
            <v>6022.5</v>
          </cell>
          <cell r="T12">
            <v>6022.5</v>
          </cell>
          <cell r="U12">
            <v>6022.5</v>
          </cell>
          <cell r="V12">
            <v>0</v>
          </cell>
          <cell r="W12">
            <v>0</v>
          </cell>
          <cell r="X12">
            <v>0</v>
          </cell>
        </row>
        <row r="13">
          <cell r="B13" t="str">
            <v>Remaining Reserves</v>
          </cell>
          <cell r="C13">
            <v>32522</v>
          </cell>
          <cell r="D13">
            <v>32522</v>
          </cell>
          <cell r="E13">
            <v>32522</v>
          </cell>
          <cell r="F13">
            <v>32522</v>
          </cell>
          <cell r="G13">
            <v>32522</v>
          </cell>
          <cell r="H13">
            <v>32522</v>
          </cell>
          <cell r="I13">
            <v>32522</v>
          </cell>
          <cell r="J13">
            <v>32522</v>
          </cell>
          <cell r="K13">
            <v>32522</v>
          </cell>
          <cell r="L13">
            <v>32522</v>
          </cell>
          <cell r="M13">
            <v>32522</v>
          </cell>
          <cell r="N13">
            <v>32522</v>
          </cell>
          <cell r="O13">
            <v>31427</v>
          </cell>
          <cell r="P13">
            <v>30332</v>
          </cell>
          <cell r="Q13">
            <v>24309.5</v>
          </cell>
          <cell r="R13">
            <v>18287</v>
          </cell>
          <cell r="S13">
            <v>12264.5</v>
          </cell>
          <cell r="T13">
            <v>6242</v>
          </cell>
          <cell r="U13">
            <v>219.5</v>
          </cell>
          <cell r="V13">
            <v>219.5</v>
          </cell>
          <cell r="W13">
            <v>219.5</v>
          </cell>
          <cell r="X13">
            <v>219.5</v>
          </cell>
        </row>
        <row r="14">
          <cell r="A14" t="str">
            <v>P3 Only</v>
          </cell>
          <cell r="B14" t="str">
            <v>Daily Production (bbls)</v>
          </cell>
          <cell r="M14">
            <v>0</v>
          </cell>
          <cell r="N14">
            <v>0</v>
          </cell>
          <cell r="O14">
            <v>0</v>
          </cell>
          <cell r="P14">
            <v>0</v>
          </cell>
          <cell r="Q14">
            <v>6000</v>
          </cell>
          <cell r="R14">
            <v>7000</v>
          </cell>
          <cell r="S14">
            <v>7000</v>
          </cell>
          <cell r="T14">
            <v>8000</v>
          </cell>
          <cell r="U14">
            <v>8000</v>
          </cell>
          <cell r="V14">
            <v>0</v>
          </cell>
        </row>
        <row r="15">
          <cell r="B15" t="str">
            <v>NP (kbbls)</v>
          </cell>
          <cell r="C15">
            <v>13140</v>
          </cell>
          <cell r="D15">
            <v>0</v>
          </cell>
          <cell r="E15">
            <v>0</v>
          </cell>
          <cell r="F15">
            <v>0</v>
          </cell>
          <cell r="G15">
            <v>0</v>
          </cell>
          <cell r="H15">
            <v>0</v>
          </cell>
          <cell r="I15">
            <v>0</v>
          </cell>
          <cell r="J15">
            <v>0</v>
          </cell>
          <cell r="K15">
            <v>0</v>
          </cell>
          <cell r="L15">
            <v>0</v>
          </cell>
          <cell r="M15">
            <v>0</v>
          </cell>
          <cell r="N15">
            <v>0</v>
          </cell>
          <cell r="O15">
            <v>0</v>
          </cell>
          <cell r="P15">
            <v>0</v>
          </cell>
          <cell r="Q15">
            <v>2190</v>
          </cell>
          <cell r="R15">
            <v>2555</v>
          </cell>
          <cell r="S15">
            <v>2555</v>
          </cell>
          <cell r="T15">
            <v>2920</v>
          </cell>
          <cell r="U15">
            <v>2920</v>
          </cell>
          <cell r="V15">
            <v>0</v>
          </cell>
          <cell r="W15">
            <v>0</v>
          </cell>
          <cell r="X15">
            <v>0</v>
          </cell>
        </row>
        <row r="16">
          <cell r="B16" t="str">
            <v>Remaining Reserves</v>
          </cell>
          <cell r="C16">
            <v>28400</v>
          </cell>
          <cell r="D16">
            <v>28400</v>
          </cell>
          <cell r="E16">
            <v>28400</v>
          </cell>
          <cell r="F16">
            <v>28400</v>
          </cell>
          <cell r="G16">
            <v>28400</v>
          </cell>
          <cell r="H16">
            <v>28400</v>
          </cell>
          <cell r="I16">
            <v>28400</v>
          </cell>
          <cell r="J16">
            <v>28400</v>
          </cell>
          <cell r="K16">
            <v>28400</v>
          </cell>
          <cell r="L16">
            <v>28400</v>
          </cell>
          <cell r="M16">
            <v>28400</v>
          </cell>
          <cell r="N16">
            <v>28400</v>
          </cell>
          <cell r="O16">
            <v>28400</v>
          </cell>
          <cell r="P16">
            <v>28400</v>
          </cell>
          <cell r="Q16">
            <v>26210</v>
          </cell>
          <cell r="R16">
            <v>23655</v>
          </cell>
          <cell r="S16">
            <v>21100</v>
          </cell>
          <cell r="T16">
            <v>18180</v>
          </cell>
          <cell r="U16">
            <v>15260</v>
          </cell>
          <cell r="V16">
            <v>15260</v>
          </cell>
          <cell r="W16">
            <v>15260</v>
          </cell>
          <cell r="X16">
            <v>15260</v>
          </cell>
        </row>
        <row r="17">
          <cell r="A17" t="str">
            <v>E Only</v>
          </cell>
          <cell r="B17" t="str">
            <v>Daily Production (bbls)</v>
          </cell>
        </row>
        <row r="18">
          <cell r="B18" t="str">
            <v>NP (kbbls)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row>
        <row r="19">
          <cell r="B19" t="str">
            <v>Remaining Reserves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row>
        <row r="21">
          <cell r="A21" t="str">
            <v>TOTAL DAILY PRODUCTION</v>
          </cell>
          <cell r="C21">
            <v>446842.49998940242</v>
          </cell>
          <cell r="D21">
            <v>41050</v>
          </cell>
          <cell r="E21">
            <v>66832.727429726569</v>
          </cell>
          <cell r="F21">
            <v>79474.10191167063</v>
          </cell>
          <cell r="G21">
            <v>77655.53519909388</v>
          </cell>
          <cell r="H21">
            <v>75896.412776492041</v>
          </cell>
          <cell r="I21">
            <v>74194.444819496304</v>
          </cell>
          <cell r="J21">
            <v>72547.434429174697</v>
          </cell>
          <cell r="K21">
            <v>70953.27380641413</v>
          </cell>
          <cell r="L21">
            <v>69409.940584395954</v>
          </cell>
          <cell r="M21">
            <v>67915.494312625437</v>
          </cell>
          <cell r="N21">
            <v>66468.07308624596</v>
          </cell>
          <cell r="O21">
            <v>68065.890314628385</v>
          </cell>
          <cell r="P21">
            <v>66707.231623474392</v>
          </cell>
          <cell r="Q21">
            <v>65117.860721911966</v>
          </cell>
          <cell r="R21">
            <v>65659.575399942871</v>
          </cell>
          <cell r="S21">
            <v>65206.218186348386</v>
          </cell>
          <cell r="T21">
            <v>65757.736087390818</v>
          </cell>
          <cell r="U21">
            <v>65314.076679193335</v>
          </cell>
          <cell r="V21">
            <v>0</v>
          </cell>
          <cell r="W21">
            <v>0</v>
          </cell>
          <cell r="X21">
            <v>0</v>
          </cell>
        </row>
        <row r="22">
          <cell r="A22" t="str">
            <v>TOTAL NP PRODUCTION</v>
          </cell>
          <cell r="D22">
            <v>14983.25</v>
          </cell>
          <cell r="E22">
            <v>24393.945511850194</v>
          </cell>
          <cell r="F22">
            <v>29008.047197759777</v>
          </cell>
          <cell r="G22">
            <v>28344.27034766927</v>
          </cell>
          <cell r="H22">
            <v>27702.190663419591</v>
          </cell>
          <cell r="I22">
            <v>27080.972359116146</v>
          </cell>
          <cell r="J22">
            <v>26479.813566648765</v>
          </cell>
          <cell r="K22">
            <v>25897.944939341156</v>
          </cell>
          <cell r="L22">
            <v>25334.628313304522</v>
          </cell>
          <cell r="M22">
            <v>24789.155424108285</v>
          </cell>
          <cell r="N22">
            <v>24260.846676479778</v>
          </cell>
          <cell r="O22">
            <v>24844.04996483936</v>
          </cell>
          <cell r="P22">
            <v>24348.139542568155</v>
          </cell>
          <cell r="Q22">
            <v>23768.019163497869</v>
          </cell>
          <cell r="R22">
            <v>23965.745020979146</v>
          </cell>
          <cell r="S22">
            <v>23800.269638017162</v>
          </cell>
          <cell r="T22">
            <v>24001.573671897648</v>
          </cell>
          <cell r="U22">
            <v>23839.637987905568</v>
          </cell>
          <cell r="V22">
            <v>0</v>
          </cell>
          <cell r="W22">
            <v>0</v>
          </cell>
          <cell r="X22">
            <v>0</v>
          </cell>
        </row>
        <row r="23">
          <cell r="A23" t="str">
            <v>INITIAL RESERVES</v>
          </cell>
          <cell r="C23">
            <v>462451</v>
          </cell>
        </row>
        <row r="24">
          <cell r="A24" t="str">
            <v>TOTAL RESERVE ADDITION</v>
          </cell>
        </row>
        <row r="25">
          <cell r="A25" t="str">
            <v>TOTAL DEVELOPED RESERVES</v>
          </cell>
        </row>
        <row r="26">
          <cell r="A26" t="str">
            <v>TOTAL REMAINING RESERVES</v>
          </cell>
        </row>
        <row r="28">
          <cell r="A28" t="str">
            <v>PDP</v>
          </cell>
          <cell r="B28" t="str">
            <v>Development wells</v>
          </cell>
          <cell r="C28">
            <v>0</v>
          </cell>
        </row>
        <row r="29">
          <cell r="B29" t="str">
            <v>Horizontal</v>
          </cell>
          <cell r="C29">
            <v>2.7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B30" t="str">
            <v>Directional</v>
          </cell>
          <cell r="C30">
            <v>1.7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row>
        <row r="31">
          <cell r="B31" t="str">
            <v>Exploration wells (direct.)</v>
          </cell>
          <cell r="C31">
            <v>1.7</v>
          </cell>
        </row>
        <row r="32">
          <cell r="B32" t="str">
            <v>Injector wells (direct.)</v>
          </cell>
          <cell r="C32">
            <v>1.7</v>
          </cell>
        </row>
        <row r="33">
          <cell r="B33" t="str">
            <v>Cum. Wells</v>
          </cell>
        </row>
        <row r="34">
          <cell r="B34" t="str">
            <v>Develop. Drilling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B35" t="str">
            <v>Injector driling</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Recomp. &amp; NT</v>
          </cell>
        </row>
        <row r="37">
          <cell r="B37" t="str">
            <v>Exploration drilling</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B38" t="str">
            <v>G&amp;G</v>
          </cell>
        </row>
        <row r="39">
          <cell r="B39" t="str">
            <v>Develop. Facilities</v>
          </cell>
        </row>
        <row r="40">
          <cell r="B40" t="str">
            <v>Injector facilities</v>
          </cell>
        </row>
        <row r="41">
          <cell r="B41" t="str">
            <v>Exploration Facilities</v>
          </cell>
        </row>
        <row r="42">
          <cell r="B42" t="str">
            <v>Other Capital</v>
          </cell>
        </row>
        <row r="43">
          <cell r="B43" t="str">
            <v>TOTAL CAPITAL</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Finding &amp; Develop.</v>
          </cell>
          <cell r="C44">
            <v>0</v>
          </cell>
        </row>
        <row r="45">
          <cell r="A45" t="str">
            <v>PUD</v>
          </cell>
          <cell r="B45" t="str">
            <v>Development wells</v>
          </cell>
          <cell r="C45">
            <v>114</v>
          </cell>
          <cell r="D45">
            <v>6</v>
          </cell>
          <cell r="E45">
            <v>12</v>
          </cell>
          <cell r="F45">
            <v>12</v>
          </cell>
          <cell r="G45">
            <v>13</v>
          </cell>
          <cell r="H45">
            <v>12</v>
          </cell>
          <cell r="I45">
            <v>8</v>
          </cell>
          <cell r="J45">
            <v>8</v>
          </cell>
          <cell r="K45">
            <v>8</v>
          </cell>
          <cell r="L45">
            <v>10</v>
          </cell>
          <cell r="M45">
            <v>10</v>
          </cell>
          <cell r="N45">
            <v>10</v>
          </cell>
          <cell r="O45">
            <v>5</v>
          </cell>
        </row>
        <row r="46">
          <cell r="B46" t="str">
            <v>Horizontal</v>
          </cell>
          <cell r="C46">
            <v>2.7</v>
          </cell>
          <cell r="D46">
            <v>4.8000000000000007</v>
          </cell>
          <cell r="E46">
            <v>9.6000000000000014</v>
          </cell>
          <cell r="F46">
            <v>9.6000000000000014</v>
          </cell>
          <cell r="G46">
            <v>10.4</v>
          </cell>
          <cell r="H46">
            <v>9.6000000000000014</v>
          </cell>
          <cell r="I46">
            <v>6.4</v>
          </cell>
          <cell r="J46">
            <v>6.4</v>
          </cell>
          <cell r="K46">
            <v>6.4</v>
          </cell>
          <cell r="L46">
            <v>8</v>
          </cell>
          <cell r="M46">
            <v>8</v>
          </cell>
          <cell r="N46">
            <v>8</v>
          </cell>
          <cell r="O46">
            <v>4</v>
          </cell>
          <cell r="P46">
            <v>0</v>
          </cell>
          <cell r="Q46">
            <v>0</v>
          </cell>
          <cell r="R46">
            <v>0</v>
          </cell>
          <cell r="S46">
            <v>0</v>
          </cell>
          <cell r="T46">
            <v>0</v>
          </cell>
          <cell r="U46">
            <v>0</v>
          </cell>
          <cell r="V46">
            <v>0</v>
          </cell>
          <cell r="W46">
            <v>0</v>
          </cell>
          <cell r="X46">
            <v>0</v>
          </cell>
        </row>
        <row r="47">
          <cell r="B47" t="str">
            <v>Directional</v>
          </cell>
          <cell r="C47">
            <v>1.7</v>
          </cell>
          <cell r="D47">
            <v>1.1999999999999993</v>
          </cell>
          <cell r="E47">
            <v>2.3999999999999986</v>
          </cell>
          <cell r="F47">
            <v>2.3999999999999986</v>
          </cell>
          <cell r="G47">
            <v>2.5999999999999996</v>
          </cell>
          <cell r="H47">
            <v>2.3999999999999986</v>
          </cell>
          <cell r="I47">
            <v>1.5999999999999996</v>
          </cell>
          <cell r="J47">
            <v>1.5999999999999996</v>
          </cell>
          <cell r="K47">
            <v>1.5999999999999996</v>
          </cell>
          <cell r="L47">
            <v>2</v>
          </cell>
          <cell r="M47">
            <v>2</v>
          </cell>
          <cell r="N47">
            <v>2</v>
          </cell>
          <cell r="O47">
            <v>1</v>
          </cell>
          <cell r="P47">
            <v>0</v>
          </cell>
          <cell r="Q47">
            <v>0</v>
          </cell>
          <cell r="R47">
            <v>0</v>
          </cell>
          <cell r="S47">
            <v>0</v>
          </cell>
          <cell r="T47">
            <v>0</v>
          </cell>
          <cell r="U47">
            <v>0</v>
          </cell>
          <cell r="V47">
            <v>0</v>
          </cell>
          <cell r="W47">
            <v>0</v>
          </cell>
          <cell r="X47">
            <v>0</v>
          </cell>
        </row>
        <row r="48">
          <cell r="B48" t="str">
            <v>Exploration wells (direct.)</v>
          </cell>
          <cell r="C48">
            <v>1.7</v>
          </cell>
        </row>
        <row r="49">
          <cell r="B49" t="str">
            <v>Injector wells (direct.)</v>
          </cell>
          <cell r="C49">
            <v>1.7</v>
          </cell>
        </row>
        <row r="50">
          <cell r="B50" t="str">
            <v>Cum. Wells</v>
          </cell>
        </row>
        <row r="51">
          <cell r="B51" t="str">
            <v>Develop. Drilling</v>
          </cell>
          <cell r="D51">
            <v>15.000000000000002</v>
          </cell>
          <cell r="E51">
            <v>30.000000000000004</v>
          </cell>
          <cell r="F51">
            <v>30.000000000000004</v>
          </cell>
          <cell r="G51">
            <v>32.5</v>
          </cell>
          <cell r="H51">
            <v>30.000000000000004</v>
          </cell>
          <cell r="I51">
            <v>20</v>
          </cell>
          <cell r="J51">
            <v>20</v>
          </cell>
          <cell r="K51">
            <v>20</v>
          </cell>
          <cell r="L51">
            <v>25</v>
          </cell>
          <cell r="M51">
            <v>25</v>
          </cell>
          <cell r="N51">
            <v>25</v>
          </cell>
          <cell r="O51">
            <v>12.5</v>
          </cell>
          <cell r="P51">
            <v>0</v>
          </cell>
          <cell r="Q51">
            <v>0</v>
          </cell>
          <cell r="R51">
            <v>0</v>
          </cell>
          <cell r="S51">
            <v>0</v>
          </cell>
          <cell r="T51">
            <v>0</v>
          </cell>
          <cell r="U51">
            <v>0</v>
          </cell>
          <cell r="V51">
            <v>0</v>
          </cell>
          <cell r="W51">
            <v>0</v>
          </cell>
          <cell r="X51">
            <v>0</v>
          </cell>
        </row>
        <row r="52">
          <cell r="B52" t="str">
            <v>Injector driling</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row>
        <row r="53">
          <cell r="B53" t="str">
            <v>Recomp. &amp; NT</v>
          </cell>
        </row>
        <row r="54">
          <cell r="B54" t="str">
            <v>Exploration drilling</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row>
        <row r="55">
          <cell r="B55" t="str">
            <v>G&amp;G</v>
          </cell>
        </row>
        <row r="56">
          <cell r="B56" t="str">
            <v>Develop. Facilities</v>
          </cell>
        </row>
        <row r="57">
          <cell r="B57" t="str">
            <v>Injector facilities</v>
          </cell>
        </row>
        <row r="58">
          <cell r="B58" t="str">
            <v>Exploration Facilities</v>
          </cell>
        </row>
        <row r="59">
          <cell r="B59" t="str">
            <v>Other Capital</v>
          </cell>
        </row>
        <row r="60">
          <cell r="B60" t="str">
            <v>TOTAL CAPITAL</v>
          </cell>
          <cell r="C60">
            <v>285</v>
          </cell>
          <cell r="D60">
            <v>15.000000000000002</v>
          </cell>
          <cell r="E60">
            <v>30.000000000000004</v>
          </cell>
          <cell r="F60">
            <v>30.000000000000004</v>
          </cell>
          <cell r="G60">
            <v>32.5</v>
          </cell>
          <cell r="H60">
            <v>30.000000000000004</v>
          </cell>
          <cell r="I60">
            <v>20</v>
          </cell>
          <cell r="J60">
            <v>20</v>
          </cell>
          <cell r="K60">
            <v>20</v>
          </cell>
          <cell r="L60">
            <v>25</v>
          </cell>
          <cell r="M60">
            <v>25</v>
          </cell>
          <cell r="N60">
            <v>25</v>
          </cell>
          <cell r="O60">
            <v>12.5</v>
          </cell>
          <cell r="P60">
            <v>0</v>
          </cell>
          <cell r="Q60">
            <v>0</v>
          </cell>
          <cell r="R60">
            <v>0</v>
          </cell>
          <cell r="S60">
            <v>0</v>
          </cell>
          <cell r="T60">
            <v>0</v>
          </cell>
          <cell r="U60">
            <v>0</v>
          </cell>
          <cell r="V60">
            <v>0</v>
          </cell>
          <cell r="W60">
            <v>0</v>
          </cell>
          <cell r="X60">
            <v>0</v>
          </cell>
        </row>
        <row r="61">
          <cell r="B61" t="str">
            <v>Finding &amp; Develop.</v>
          </cell>
          <cell r="C61">
            <v>1.041286079688596E-3</v>
          </cell>
        </row>
        <row r="62">
          <cell r="A62" t="str">
            <v>P2</v>
          </cell>
          <cell r="B62" t="str">
            <v>Development wells</v>
          </cell>
          <cell r="C62">
            <v>24</v>
          </cell>
          <cell r="I62">
            <v>2</v>
          </cell>
          <cell r="J62">
            <v>2</v>
          </cell>
          <cell r="K62">
            <v>2</v>
          </cell>
          <cell r="L62">
            <v>2</v>
          </cell>
          <cell r="M62">
            <v>2</v>
          </cell>
          <cell r="N62">
            <v>2</v>
          </cell>
          <cell r="O62">
            <v>4</v>
          </cell>
          <cell r="P62">
            <v>4</v>
          </cell>
          <cell r="Q62">
            <v>2</v>
          </cell>
          <cell r="R62">
            <v>2</v>
          </cell>
        </row>
        <row r="63">
          <cell r="B63" t="str">
            <v>Horizontal</v>
          </cell>
          <cell r="C63">
            <v>2.7</v>
          </cell>
          <cell r="D63">
            <v>0</v>
          </cell>
          <cell r="E63">
            <v>0</v>
          </cell>
          <cell r="F63">
            <v>0</v>
          </cell>
          <cell r="G63">
            <v>0</v>
          </cell>
          <cell r="H63">
            <v>0</v>
          </cell>
          <cell r="I63">
            <v>1.6</v>
          </cell>
          <cell r="J63">
            <v>1.6</v>
          </cell>
          <cell r="K63">
            <v>1.6</v>
          </cell>
          <cell r="L63">
            <v>1.6</v>
          </cell>
          <cell r="M63">
            <v>1.6</v>
          </cell>
          <cell r="N63">
            <v>1.6</v>
          </cell>
          <cell r="O63">
            <v>3.2</v>
          </cell>
          <cell r="P63">
            <v>3.2</v>
          </cell>
          <cell r="Q63">
            <v>1.6</v>
          </cell>
          <cell r="R63">
            <v>1.6</v>
          </cell>
          <cell r="S63">
            <v>0</v>
          </cell>
          <cell r="T63">
            <v>0</v>
          </cell>
          <cell r="U63">
            <v>0</v>
          </cell>
          <cell r="V63">
            <v>0</v>
          </cell>
          <cell r="W63">
            <v>0</v>
          </cell>
          <cell r="X63">
            <v>0</v>
          </cell>
        </row>
        <row r="64">
          <cell r="B64" t="str">
            <v>Directional</v>
          </cell>
          <cell r="C64">
            <v>1.7</v>
          </cell>
          <cell r="D64">
            <v>0</v>
          </cell>
          <cell r="E64">
            <v>0</v>
          </cell>
          <cell r="F64">
            <v>0</v>
          </cell>
          <cell r="G64">
            <v>0</v>
          </cell>
          <cell r="H64">
            <v>0</v>
          </cell>
          <cell r="I64">
            <v>0.39999999999999991</v>
          </cell>
          <cell r="J64">
            <v>0.39999999999999991</v>
          </cell>
          <cell r="K64">
            <v>0.39999999999999991</v>
          </cell>
          <cell r="L64">
            <v>0.39999999999999991</v>
          </cell>
          <cell r="M64">
            <v>0.39999999999999991</v>
          </cell>
          <cell r="N64">
            <v>0.39999999999999991</v>
          </cell>
          <cell r="O64">
            <v>0.79999999999999982</v>
          </cell>
          <cell r="P64">
            <v>0.79999999999999982</v>
          </cell>
          <cell r="Q64">
            <v>0.39999999999999991</v>
          </cell>
          <cell r="R64">
            <v>0.39999999999999991</v>
          </cell>
          <cell r="S64">
            <v>0</v>
          </cell>
          <cell r="T64">
            <v>0</v>
          </cell>
          <cell r="U64">
            <v>0</v>
          </cell>
          <cell r="V64">
            <v>0</v>
          </cell>
          <cell r="W64">
            <v>0</v>
          </cell>
          <cell r="X64">
            <v>0</v>
          </cell>
        </row>
        <row r="65">
          <cell r="B65" t="str">
            <v>Exploration wells (direct.)</v>
          </cell>
          <cell r="C65">
            <v>1.7</v>
          </cell>
        </row>
        <row r="66">
          <cell r="B66" t="str">
            <v>Injector wells (direct.)</v>
          </cell>
          <cell r="C66">
            <v>1.7</v>
          </cell>
        </row>
        <row r="67">
          <cell r="B67" t="str">
            <v>Cum. Wells</v>
          </cell>
        </row>
        <row r="68">
          <cell r="B68" t="str">
            <v>Develop. Drilling</v>
          </cell>
          <cell r="D68">
            <v>0</v>
          </cell>
          <cell r="E68">
            <v>0</v>
          </cell>
          <cell r="F68">
            <v>0</v>
          </cell>
          <cell r="G68">
            <v>0</v>
          </cell>
          <cell r="H68">
            <v>0</v>
          </cell>
          <cell r="I68">
            <v>5</v>
          </cell>
          <cell r="J68">
            <v>5</v>
          </cell>
          <cell r="K68">
            <v>5</v>
          </cell>
          <cell r="L68">
            <v>5</v>
          </cell>
          <cell r="M68">
            <v>5</v>
          </cell>
          <cell r="N68">
            <v>5</v>
          </cell>
          <cell r="O68">
            <v>10</v>
          </cell>
          <cell r="P68">
            <v>10</v>
          </cell>
          <cell r="Q68">
            <v>5</v>
          </cell>
          <cell r="R68">
            <v>5</v>
          </cell>
          <cell r="S68">
            <v>0</v>
          </cell>
          <cell r="T68">
            <v>0</v>
          </cell>
          <cell r="U68">
            <v>0</v>
          </cell>
          <cell r="V68">
            <v>0</v>
          </cell>
          <cell r="W68">
            <v>0</v>
          </cell>
          <cell r="X68">
            <v>0</v>
          </cell>
        </row>
        <row r="69">
          <cell r="B69" t="str">
            <v>Injector driling</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B70" t="str">
            <v>Recomp. &amp; NT</v>
          </cell>
        </row>
        <row r="71">
          <cell r="B71" t="str">
            <v>Exploration drilling</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row>
        <row r="72">
          <cell r="B72" t="str">
            <v>G&amp;G</v>
          </cell>
        </row>
        <row r="73">
          <cell r="B73" t="str">
            <v>Develop. Facilities</v>
          </cell>
        </row>
        <row r="74">
          <cell r="B74" t="str">
            <v>Injector facilities</v>
          </cell>
        </row>
        <row r="75">
          <cell r="B75" t="str">
            <v>Exploration Facilities</v>
          </cell>
        </row>
        <row r="76">
          <cell r="B76" t="str">
            <v>Other Capital</v>
          </cell>
        </row>
        <row r="77">
          <cell r="B77" t="str">
            <v>TOTAL CAPITAL</v>
          </cell>
          <cell r="C77">
            <v>60</v>
          </cell>
          <cell r="D77">
            <v>0</v>
          </cell>
          <cell r="E77">
            <v>0</v>
          </cell>
          <cell r="F77">
            <v>0</v>
          </cell>
          <cell r="G77">
            <v>0</v>
          </cell>
          <cell r="H77">
            <v>0</v>
          </cell>
          <cell r="I77">
            <v>5</v>
          </cell>
          <cell r="J77">
            <v>5</v>
          </cell>
          <cell r="K77">
            <v>5</v>
          </cell>
          <cell r="L77">
            <v>5</v>
          </cell>
          <cell r="M77">
            <v>5</v>
          </cell>
          <cell r="N77">
            <v>5</v>
          </cell>
          <cell r="O77">
            <v>10</v>
          </cell>
          <cell r="P77">
            <v>10</v>
          </cell>
          <cell r="Q77">
            <v>5</v>
          </cell>
          <cell r="R77">
            <v>5</v>
          </cell>
          <cell r="S77">
            <v>0</v>
          </cell>
          <cell r="T77">
            <v>0</v>
          </cell>
          <cell r="U77">
            <v>0</v>
          </cell>
          <cell r="V77">
            <v>0</v>
          </cell>
          <cell r="W77">
            <v>0</v>
          </cell>
          <cell r="X77">
            <v>0</v>
          </cell>
        </row>
        <row r="78">
          <cell r="B78" t="str">
            <v>Finding &amp; Develop.</v>
          </cell>
          <cell r="C78">
            <v>1.8574413745066172E-3</v>
          </cell>
        </row>
        <row r="79">
          <cell r="A79" t="str">
            <v>P3</v>
          </cell>
          <cell r="B79" t="str">
            <v>Development wells</v>
          </cell>
          <cell r="C79">
            <v>26</v>
          </cell>
          <cell r="M79">
            <v>1</v>
          </cell>
          <cell r="N79">
            <v>1</v>
          </cell>
          <cell r="O79">
            <v>6</v>
          </cell>
          <cell r="P79">
            <v>6</v>
          </cell>
          <cell r="Q79">
            <v>6</v>
          </cell>
          <cell r="R79">
            <v>6</v>
          </cell>
        </row>
        <row r="80">
          <cell r="B80" t="str">
            <v>Horizontal</v>
          </cell>
          <cell r="C80">
            <v>2.7</v>
          </cell>
          <cell r="D80">
            <v>0</v>
          </cell>
          <cell r="E80">
            <v>0</v>
          </cell>
          <cell r="F80">
            <v>0</v>
          </cell>
          <cell r="G80">
            <v>0</v>
          </cell>
          <cell r="H80">
            <v>0</v>
          </cell>
          <cell r="I80">
            <v>0</v>
          </cell>
          <cell r="J80">
            <v>0</v>
          </cell>
          <cell r="K80">
            <v>0</v>
          </cell>
          <cell r="L80">
            <v>0</v>
          </cell>
          <cell r="M80">
            <v>0.8</v>
          </cell>
          <cell r="N80">
            <v>0.8</v>
          </cell>
          <cell r="O80">
            <v>4.8000000000000007</v>
          </cell>
          <cell r="P80">
            <v>4.8000000000000007</v>
          </cell>
          <cell r="Q80">
            <v>4.8000000000000007</v>
          </cell>
          <cell r="R80">
            <v>4.8000000000000007</v>
          </cell>
          <cell r="S80">
            <v>0</v>
          </cell>
          <cell r="T80">
            <v>0</v>
          </cell>
          <cell r="U80">
            <v>0</v>
          </cell>
          <cell r="V80">
            <v>0</v>
          </cell>
          <cell r="W80">
            <v>0</v>
          </cell>
          <cell r="X80">
            <v>0</v>
          </cell>
        </row>
        <row r="81">
          <cell r="B81" t="str">
            <v>Directional</v>
          </cell>
          <cell r="C81">
            <v>1.7</v>
          </cell>
          <cell r="D81">
            <v>0</v>
          </cell>
          <cell r="E81">
            <v>0</v>
          </cell>
          <cell r="F81">
            <v>0</v>
          </cell>
          <cell r="G81">
            <v>0</v>
          </cell>
          <cell r="H81">
            <v>0</v>
          </cell>
          <cell r="I81">
            <v>0</v>
          </cell>
          <cell r="J81">
            <v>0</v>
          </cell>
          <cell r="K81">
            <v>0</v>
          </cell>
          <cell r="L81">
            <v>0</v>
          </cell>
          <cell r="M81">
            <v>0.19999999999999996</v>
          </cell>
          <cell r="N81">
            <v>0.19999999999999996</v>
          </cell>
          <cell r="O81">
            <v>1.1999999999999993</v>
          </cell>
          <cell r="P81">
            <v>1.1999999999999993</v>
          </cell>
          <cell r="Q81">
            <v>1.1999999999999993</v>
          </cell>
          <cell r="R81">
            <v>1.1999999999999993</v>
          </cell>
          <cell r="S81">
            <v>0</v>
          </cell>
          <cell r="T81">
            <v>0</v>
          </cell>
          <cell r="U81">
            <v>0</v>
          </cell>
          <cell r="V81">
            <v>0</v>
          </cell>
          <cell r="W81">
            <v>0</v>
          </cell>
          <cell r="X81">
            <v>0</v>
          </cell>
        </row>
        <row r="82">
          <cell r="B82" t="str">
            <v>Exploration wells (direct.)</v>
          </cell>
          <cell r="C82">
            <v>1.7</v>
          </cell>
        </row>
        <row r="83">
          <cell r="B83" t="str">
            <v>Injector wells (direct.)</v>
          </cell>
          <cell r="C83">
            <v>1.7</v>
          </cell>
        </row>
        <row r="84">
          <cell r="B84" t="str">
            <v>Cum. Wells</v>
          </cell>
        </row>
        <row r="85">
          <cell r="B85" t="str">
            <v>Develop. Drilling</v>
          </cell>
          <cell r="D85">
            <v>0</v>
          </cell>
          <cell r="E85">
            <v>0</v>
          </cell>
          <cell r="F85">
            <v>0</v>
          </cell>
          <cell r="G85">
            <v>0</v>
          </cell>
          <cell r="H85">
            <v>0</v>
          </cell>
          <cell r="I85">
            <v>0</v>
          </cell>
          <cell r="J85">
            <v>0</v>
          </cell>
          <cell r="K85">
            <v>0</v>
          </cell>
          <cell r="L85">
            <v>0</v>
          </cell>
          <cell r="M85">
            <v>2.5</v>
          </cell>
          <cell r="N85">
            <v>2.5</v>
          </cell>
          <cell r="O85">
            <v>15.000000000000002</v>
          </cell>
          <cell r="P85">
            <v>15.000000000000002</v>
          </cell>
          <cell r="Q85">
            <v>15.000000000000002</v>
          </cell>
          <cell r="R85">
            <v>15.000000000000002</v>
          </cell>
          <cell r="S85">
            <v>0</v>
          </cell>
          <cell r="T85">
            <v>0</v>
          </cell>
          <cell r="U85">
            <v>0</v>
          </cell>
          <cell r="V85">
            <v>0</v>
          </cell>
          <cell r="W85">
            <v>0</v>
          </cell>
          <cell r="X85">
            <v>0</v>
          </cell>
        </row>
        <row r="86">
          <cell r="B86" t="str">
            <v>Injector driling</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B87" t="str">
            <v>Recomp. &amp; NT</v>
          </cell>
        </row>
        <row r="88">
          <cell r="B88" t="str">
            <v>Exploration drilling</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B89" t="str">
            <v>G&amp;G</v>
          </cell>
        </row>
        <row r="90">
          <cell r="B90" t="str">
            <v>Develop. Facilities</v>
          </cell>
        </row>
        <row r="91">
          <cell r="B91" t="str">
            <v>Injector facilities</v>
          </cell>
        </row>
        <row r="92">
          <cell r="B92" t="str">
            <v>Exploration Facilities</v>
          </cell>
        </row>
        <row r="93">
          <cell r="B93" t="str">
            <v>Other Capital</v>
          </cell>
        </row>
        <row r="94">
          <cell r="B94" t="str">
            <v>TOTAL CAPITAL</v>
          </cell>
          <cell r="C94">
            <v>65</v>
          </cell>
          <cell r="D94">
            <v>0</v>
          </cell>
          <cell r="E94">
            <v>0</v>
          </cell>
          <cell r="F94">
            <v>0</v>
          </cell>
          <cell r="G94">
            <v>0</v>
          </cell>
          <cell r="H94">
            <v>0</v>
          </cell>
          <cell r="I94">
            <v>0</v>
          </cell>
          <cell r="J94">
            <v>0</v>
          </cell>
          <cell r="K94">
            <v>0</v>
          </cell>
          <cell r="L94">
            <v>0</v>
          </cell>
          <cell r="M94">
            <v>2.5</v>
          </cell>
          <cell r="N94">
            <v>2.5</v>
          </cell>
          <cell r="O94">
            <v>15.000000000000002</v>
          </cell>
          <cell r="P94">
            <v>15.000000000000002</v>
          </cell>
          <cell r="Q94">
            <v>15.000000000000002</v>
          </cell>
          <cell r="R94">
            <v>15.000000000000002</v>
          </cell>
          <cell r="S94">
            <v>0</v>
          </cell>
          <cell r="T94">
            <v>0</v>
          </cell>
          <cell r="U94">
            <v>0</v>
          </cell>
          <cell r="V94">
            <v>0</v>
          </cell>
          <cell r="W94">
            <v>0</v>
          </cell>
          <cell r="X94">
            <v>0</v>
          </cell>
        </row>
        <row r="95">
          <cell r="B95" t="str">
            <v>Finding &amp; Develop.</v>
          </cell>
          <cell r="C95">
            <v>4.9467275494672752E-3</v>
          </cell>
        </row>
        <row r="96">
          <cell r="A96" t="str">
            <v>E</v>
          </cell>
          <cell r="B96" t="str">
            <v>Development wells</v>
          </cell>
        </row>
        <row r="97">
          <cell r="B97" t="str">
            <v>Horizontal</v>
          </cell>
          <cell r="C97">
            <v>2.7</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row>
        <row r="98">
          <cell r="B98" t="str">
            <v>Directional</v>
          </cell>
          <cell r="C98">
            <v>1.7</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B99" t="str">
            <v>Exploration wells (direct.)</v>
          </cell>
          <cell r="C99">
            <v>1.7</v>
          </cell>
        </row>
        <row r="100">
          <cell r="B100" t="str">
            <v>Injector wells (direct.)</v>
          </cell>
          <cell r="C100">
            <v>1.7</v>
          </cell>
        </row>
        <row r="101">
          <cell r="B101" t="str">
            <v>Cum. Wells</v>
          </cell>
        </row>
        <row r="102">
          <cell r="B102" t="str">
            <v>Develop. Drilling</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B103" t="str">
            <v>Injector driling</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B104" t="str">
            <v>Recomp. &amp; NT</v>
          </cell>
        </row>
        <row r="105">
          <cell r="B105" t="str">
            <v>Exploration drilling</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B106" t="str">
            <v>G&amp;G</v>
          </cell>
        </row>
        <row r="107">
          <cell r="B107" t="str">
            <v>Develop. Facilities</v>
          </cell>
        </row>
        <row r="108">
          <cell r="B108" t="str">
            <v>Injector facilities</v>
          </cell>
        </row>
        <row r="109">
          <cell r="B109" t="str">
            <v>Exploration Facilities</v>
          </cell>
        </row>
        <row r="110">
          <cell r="B110" t="str">
            <v>Other Capital</v>
          </cell>
        </row>
        <row r="111">
          <cell r="B111" t="str">
            <v>TOTAL CAPITAL</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B112" t="str">
            <v>Finding &amp; Develop.</v>
          </cell>
          <cell r="C112" t="e">
            <v>#DIV/0!</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RVS"/>
      <sheetName val="SUDAREA"/>
      <sheetName val="BOGI CAP"/>
      <sheetName val="Tivacuno"/>
      <sheetName val="TOTALB16&amp;TIVAC"/>
      <sheetName val="Sheet3"/>
    </sheetNames>
    <sheetDataSet>
      <sheetData sheetId="0"/>
      <sheetData sheetId="1">
        <row r="1">
          <cell r="A1" t="str">
            <v>SUD AREA</v>
          </cell>
        </row>
        <row r="2">
          <cell r="C2" t="str">
            <v>Totales/ratios</v>
          </cell>
        </row>
        <row r="3">
          <cell r="B3" t="str">
            <v>Days</v>
          </cell>
          <cell r="D3">
            <v>365</v>
          </cell>
          <cell r="E3">
            <v>365</v>
          </cell>
          <cell r="F3">
            <v>365</v>
          </cell>
          <cell r="G3">
            <v>365</v>
          </cell>
          <cell r="H3">
            <v>365</v>
          </cell>
          <cell r="I3">
            <v>365</v>
          </cell>
          <cell r="J3">
            <v>365</v>
          </cell>
          <cell r="K3">
            <v>365</v>
          </cell>
          <cell r="L3">
            <v>365</v>
          </cell>
          <cell r="M3">
            <v>365</v>
          </cell>
          <cell r="N3">
            <v>365</v>
          </cell>
          <cell r="O3">
            <v>365</v>
          </cell>
          <cell r="P3">
            <v>365</v>
          </cell>
          <cell r="Q3">
            <v>365</v>
          </cell>
          <cell r="R3">
            <v>365</v>
          </cell>
          <cell r="S3">
            <v>365</v>
          </cell>
          <cell r="T3">
            <v>365</v>
          </cell>
          <cell r="U3">
            <v>365</v>
          </cell>
        </row>
        <row r="4">
          <cell r="B4" t="str">
            <v>Years</v>
          </cell>
          <cell r="D4">
            <v>2000</v>
          </cell>
          <cell r="E4">
            <v>2001</v>
          </cell>
          <cell r="F4">
            <v>2002</v>
          </cell>
          <cell r="G4">
            <v>2003</v>
          </cell>
          <cell r="H4">
            <v>2004</v>
          </cell>
          <cell r="I4">
            <v>2005</v>
          </cell>
          <cell r="J4">
            <v>2006</v>
          </cell>
          <cell r="K4">
            <v>2007</v>
          </cell>
          <cell r="L4">
            <v>2008</v>
          </cell>
          <cell r="M4">
            <v>2009</v>
          </cell>
          <cell r="N4">
            <v>2010</v>
          </cell>
          <cell r="O4">
            <v>2011</v>
          </cell>
          <cell r="P4">
            <v>2012</v>
          </cell>
          <cell r="Q4">
            <v>2013</v>
          </cell>
          <cell r="R4">
            <v>2014</v>
          </cell>
          <cell r="S4">
            <v>2015</v>
          </cell>
          <cell r="T4">
            <v>2016</v>
          </cell>
          <cell r="U4">
            <v>2017</v>
          </cell>
          <cell r="V4">
            <v>2018</v>
          </cell>
          <cell r="W4">
            <v>2019</v>
          </cell>
          <cell r="X4">
            <v>2020</v>
          </cell>
        </row>
        <row r="5">
          <cell r="A5" t="str">
            <v>PDP</v>
          </cell>
          <cell r="B5" t="str">
            <v>Daily Production (bbls)</v>
          </cell>
          <cell r="C5">
            <v>0.95861977897011863</v>
          </cell>
          <cell r="D5">
            <v>34250</v>
          </cell>
          <cell r="E5">
            <v>32832.727429726561</v>
          </cell>
          <cell r="F5">
            <v>31474.101911670627</v>
          </cell>
          <cell r="G5">
            <v>30171.696617848684</v>
          </cell>
          <cell r="H5">
            <v>28923.185142955583</v>
          </cell>
          <cell r="I5">
            <v>27726.337348851899</v>
          </cell>
          <cell r="J5">
            <v>26579.015381007353</v>
          </cell>
          <cell r="K5">
            <v>25479.169849784652</v>
          </cell>
          <cell r="L5">
            <v>24424.836169742674</v>
          </cell>
          <cell r="M5">
            <v>23414.131050420081</v>
          </cell>
          <cell r="N5">
            <v>22445.24913233109</v>
          </cell>
          <cell r="O5">
            <v>21516.459762164475</v>
          </cell>
          <cell r="P5">
            <v>20626.103901425562</v>
          </cell>
        </row>
        <row r="6">
          <cell r="B6" t="str">
            <v>NP (kbbls)</v>
          </cell>
          <cell r="C6">
            <v>127699.99999974418</v>
          </cell>
          <cell r="D6">
            <v>12501.25</v>
          </cell>
          <cell r="E6">
            <v>11983.945511850196</v>
          </cell>
          <cell r="F6">
            <v>11488.047197759779</v>
          </cell>
          <cell r="G6">
            <v>11012.669265514769</v>
          </cell>
          <cell r="H6">
            <v>10556.962577178787</v>
          </cell>
          <cell r="I6">
            <v>10120.113132330944</v>
          </cell>
          <cell r="J6">
            <v>9701.3406140676852</v>
          </cell>
          <cell r="K6">
            <v>9299.8969951713971</v>
          </cell>
          <cell r="L6">
            <v>8915.0652019560766</v>
          </cell>
          <cell r="M6">
            <v>8546.1578334033311</v>
          </cell>
          <cell r="N6">
            <v>8192.5159333008487</v>
          </cell>
          <cell r="O6">
            <v>7853.5078131900336</v>
          </cell>
          <cell r="P6">
            <v>7528.5279240203308</v>
          </cell>
          <cell r="Q6">
            <v>0</v>
          </cell>
          <cell r="R6">
            <v>0</v>
          </cell>
          <cell r="S6">
            <v>0</v>
          </cell>
          <cell r="T6">
            <v>0</v>
          </cell>
          <cell r="U6">
            <v>0</v>
          </cell>
          <cell r="V6">
            <v>0</v>
          </cell>
          <cell r="W6">
            <v>0</v>
          </cell>
          <cell r="X6">
            <v>0</v>
          </cell>
        </row>
        <row r="7">
          <cell r="B7" t="str">
            <v>Remaining Reserves</v>
          </cell>
          <cell r="C7">
            <v>127739</v>
          </cell>
          <cell r="D7">
            <v>115237.75</v>
          </cell>
          <cell r="E7">
            <v>103253.80448814981</v>
          </cell>
          <cell r="F7">
            <v>91765.757290390029</v>
          </cell>
          <cell r="G7">
            <v>80753.088024875266</v>
          </cell>
          <cell r="H7">
            <v>70196.125447696482</v>
          </cell>
          <cell r="I7">
            <v>60076.012315365537</v>
          </cell>
          <cell r="J7">
            <v>50374.671701297848</v>
          </cell>
          <cell r="K7">
            <v>41074.774706126453</v>
          </cell>
          <cell r="L7">
            <v>32159.709504170376</v>
          </cell>
          <cell r="M7">
            <v>23613.551670767047</v>
          </cell>
          <cell r="N7">
            <v>15421.035737466198</v>
          </cell>
          <cell r="O7">
            <v>7567.5279242761644</v>
          </cell>
          <cell r="P7">
            <v>39.000000255833584</v>
          </cell>
          <cell r="Q7">
            <v>39.000000255833584</v>
          </cell>
          <cell r="R7">
            <v>39.000000255833584</v>
          </cell>
          <cell r="S7">
            <v>39.000000255833584</v>
          </cell>
          <cell r="T7">
            <v>39.000000255833584</v>
          </cell>
          <cell r="U7">
            <v>39.000000255833584</v>
          </cell>
          <cell r="V7">
            <v>39.000000255833584</v>
          </cell>
          <cell r="W7">
            <v>39.000000255833584</v>
          </cell>
          <cell r="X7">
            <v>39.000000255833584</v>
          </cell>
        </row>
        <row r="8">
          <cell r="A8" t="str">
            <v>PUD Only</v>
          </cell>
          <cell r="B8" t="str">
            <v>Daily Production (bbls)</v>
          </cell>
          <cell r="C8">
            <v>0.98924663710927485</v>
          </cell>
          <cell r="D8">
            <v>6800</v>
          </cell>
          <cell r="E8">
            <v>34000</v>
          </cell>
          <cell r="F8">
            <v>48000</v>
          </cell>
          <cell r="G8">
            <v>47483.838581245196</v>
          </cell>
          <cell r="H8">
            <v>46973.227633536451</v>
          </cell>
          <cell r="I8">
            <v>46468.107470644398</v>
          </cell>
          <cell r="J8">
            <v>45968.419048167343</v>
          </cell>
          <cell r="K8">
            <v>45474.103956629478</v>
          </cell>
          <cell r="L8">
            <v>44985.10441465328</v>
          </cell>
          <cell r="M8">
            <v>44501.363262205348</v>
          </cell>
          <cell r="N8">
            <v>44022.823953914871</v>
          </cell>
          <cell r="O8">
            <v>43549.430552463913</v>
          </cell>
          <cell r="P8">
            <v>43081.127722048834</v>
          </cell>
          <cell r="Q8">
            <v>42617.860721911966</v>
          </cell>
          <cell r="R8">
            <v>42159.575399942863</v>
          </cell>
          <cell r="S8">
            <v>41706.218186348386</v>
          </cell>
          <cell r="T8">
            <v>41257.736087390818</v>
          </cell>
          <cell r="U8">
            <v>40814.076679193335</v>
          </cell>
        </row>
        <row r="9">
          <cell r="B9" t="str">
            <v>NP (kbbls)</v>
          </cell>
          <cell r="C9">
            <v>273699.99998965824</v>
          </cell>
          <cell r="D9">
            <v>2482</v>
          </cell>
          <cell r="E9">
            <v>12410</v>
          </cell>
          <cell r="F9">
            <v>17520</v>
          </cell>
          <cell r="G9">
            <v>17331.601082154499</v>
          </cell>
          <cell r="H9">
            <v>17145.228086240804</v>
          </cell>
          <cell r="I9">
            <v>16960.859226785204</v>
          </cell>
          <cell r="J9">
            <v>16778.47295258108</v>
          </cell>
          <cell r="K9">
            <v>16598.047944169761</v>
          </cell>
          <cell r="L9">
            <v>16419.563111348445</v>
          </cell>
          <cell r="M9">
            <v>16242.997590704952</v>
          </cell>
          <cell r="N9">
            <v>16068.330743178929</v>
          </cell>
          <cell r="O9">
            <v>15895.542151649328</v>
          </cell>
          <cell r="P9">
            <v>15724.611618547826</v>
          </cell>
          <cell r="Q9">
            <v>15555.519163497867</v>
          </cell>
          <cell r="R9">
            <v>15388.245020979146</v>
          </cell>
          <cell r="S9">
            <v>15222.76963801716</v>
          </cell>
          <cell r="T9">
            <v>15059.073671897648</v>
          </cell>
          <cell r="U9">
            <v>14897.137987905568</v>
          </cell>
          <cell r="V9">
            <v>0</v>
          </cell>
          <cell r="W9">
            <v>0</v>
          </cell>
          <cell r="X9">
            <v>0</v>
          </cell>
        </row>
        <row r="10">
          <cell r="B10" t="str">
            <v>Remaining Reserves</v>
          </cell>
          <cell r="C10">
            <v>273790</v>
          </cell>
          <cell r="D10">
            <v>271308</v>
          </cell>
          <cell r="E10">
            <v>258898</v>
          </cell>
          <cell r="F10">
            <v>241378</v>
          </cell>
          <cell r="G10">
            <v>224046.39891784551</v>
          </cell>
          <cell r="H10">
            <v>206901.17083160472</v>
          </cell>
          <cell r="I10">
            <v>189940.31160481952</v>
          </cell>
          <cell r="J10">
            <v>173161.83865223845</v>
          </cell>
          <cell r="K10">
            <v>156563.7907080687</v>
          </cell>
          <cell r="L10">
            <v>140144.22759672024</v>
          </cell>
          <cell r="M10">
            <v>123901.23000601529</v>
          </cell>
          <cell r="N10">
            <v>107832.89926283636</v>
          </cell>
          <cell r="O10">
            <v>91937.357111187041</v>
          </cell>
          <cell r="P10">
            <v>76212.745492639209</v>
          </cell>
          <cell r="Q10">
            <v>60657.22632914134</v>
          </cell>
          <cell r="R10">
            <v>45268.981308162198</v>
          </cell>
          <cell r="S10">
            <v>30046.211670145036</v>
          </cell>
          <cell r="T10">
            <v>14987.137998247388</v>
          </cell>
          <cell r="U10">
            <v>90.000010341820598</v>
          </cell>
          <cell r="V10">
            <v>90.000010341820598</v>
          </cell>
          <cell r="W10">
            <v>90.000010341820598</v>
          </cell>
          <cell r="X10">
            <v>90.000010341820598</v>
          </cell>
        </row>
        <row r="11">
          <cell r="A11" t="str">
            <v>P2 Only</v>
          </cell>
          <cell r="B11" t="str">
            <v>Daily Production (bbls)</v>
          </cell>
          <cell r="C11">
            <v>0.8</v>
          </cell>
          <cell r="I11">
            <v>0</v>
          </cell>
          <cell r="J11">
            <v>0</v>
          </cell>
          <cell r="K11">
            <v>0</v>
          </cell>
          <cell r="L11">
            <v>0</v>
          </cell>
          <cell r="M11">
            <v>0</v>
          </cell>
          <cell r="N11">
            <v>0</v>
          </cell>
          <cell r="O11">
            <v>3000</v>
          </cell>
          <cell r="P11">
            <v>3000</v>
          </cell>
          <cell r="Q11">
            <v>16500</v>
          </cell>
          <cell r="R11">
            <v>16500</v>
          </cell>
          <cell r="S11">
            <v>16500</v>
          </cell>
          <cell r="T11">
            <v>16500</v>
          </cell>
          <cell r="U11">
            <v>16500</v>
          </cell>
        </row>
        <row r="12">
          <cell r="B12" t="str">
            <v>NP (kbbls)</v>
          </cell>
          <cell r="C12">
            <v>32302.5</v>
          </cell>
          <cell r="D12">
            <v>0</v>
          </cell>
          <cell r="E12">
            <v>0</v>
          </cell>
          <cell r="F12">
            <v>0</v>
          </cell>
          <cell r="G12">
            <v>0</v>
          </cell>
          <cell r="H12">
            <v>0</v>
          </cell>
          <cell r="I12">
            <v>0</v>
          </cell>
          <cell r="J12">
            <v>0</v>
          </cell>
          <cell r="K12">
            <v>0</v>
          </cell>
          <cell r="L12">
            <v>0</v>
          </cell>
          <cell r="M12">
            <v>0</v>
          </cell>
          <cell r="N12">
            <v>0</v>
          </cell>
          <cell r="O12">
            <v>1095</v>
          </cell>
          <cell r="P12">
            <v>1095</v>
          </cell>
          <cell r="Q12">
            <v>6022.5</v>
          </cell>
          <cell r="R12">
            <v>6022.5</v>
          </cell>
          <cell r="S12">
            <v>6022.5</v>
          </cell>
          <cell r="T12">
            <v>6022.5</v>
          </cell>
          <cell r="U12">
            <v>6022.5</v>
          </cell>
          <cell r="V12">
            <v>0</v>
          </cell>
          <cell r="W12">
            <v>0</v>
          </cell>
          <cell r="X12">
            <v>0</v>
          </cell>
        </row>
        <row r="13">
          <cell r="B13" t="str">
            <v>Remaining Reserves</v>
          </cell>
          <cell r="C13">
            <v>32522</v>
          </cell>
          <cell r="D13">
            <v>32522</v>
          </cell>
          <cell r="E13">
            <v>32522</v>
          </cell>
          <cell r="F13">
            <v>32522</v>
          </cell>
          <cell r="G13">
            <v>32522</v>
          </cell>
          <cell r="H13">
            <v>32522</v>
          </cell>
          <cell r="I13">
            <v>32522</v>
          </cell>
          <cell r="J13">
            <v>32522</v>
          </cell>
          <cell r="K13">
            <v>32522</v>
          </cell>
          <cell r="L13">
            <v>32522</v>
          </cell>
          <cell r="M13">
            <v>32522</v>
          </cell>
          <cell r="N13">
            <v>32522</v>
          </cell>
          <cell r="O13">
            <v>31427</v>
          </cell>
          <cell r="P13">
            <v>30332</v>
          </cell>
          <cell r="Q13">
            <v>24309.5</v>
          </cell>
          <cell r="R13">
            <v>18287</v>
          </cell>
          <cell r="S13">
            <v>12264.5</v>
          </cell>
          <cell r="T13">
            <v>6242</v>
          </cell>
          <cell r="U13">
            <v>219.5</v>
          </cell>
          <cell r="V13">
            <v>219.5</v>
          </cell>
          <cell r="W13">
            <v>219.5</v>
          </cell>
          <cell r="X13">
            <v>219.5</v>
          </cell>
        </row>
        <row r="14">
          <cell r="A14" t="str">
            <v>P3 Only</v>
          </cell>
          <cell r="B14" t="str">
            <v>Daily Production (bbls)</v>
          </cell>
          <cell r="M14">
            <v>0</v>
          </cell>
          <cell r="N14">
            <v>0</v>
          </cell>
          <cell r="O14">
            <v>0</v>
          </cell>
          <cell r="P14">
            <v>0</v>
          </cell>
          <cell r="Q14">
            <v>6000</v>
          </cell>
          <cell r="R14">
            <v>7000</v>
          </cell>
          <cell r="S14">
            <v>7000</v>
          </cell>
          <cell r="T14">
            <v>8000</v>
          </cell>
          <cell r="U14">
            <v>8000</v>
          </cell>
          <cell r="V14">
            <v>0</v>
          </cell>
        </row>
        <row r="15">
          <cell r="B15" t="str">
            <v>NP (kbbls)</v>
          </cell>
          <cell r="C15">
            <v>13140</v>
          </cell>
          <cell r="D15">
            <v>0</v>
          </cell>
          <cell r="E15">
            <v>0</v>
          </cell>
          <cell r="F15">
            <v>0</v>
          </cell>
          <cell r="G15">
            <v>0</v>
          </cell>
          <cell r="H15">
            <v>0</v>
          </cell>
          <cell r="I15">
            <v>0</v>
          </cell>
          <cell r="J15">
            <v>0</v>
          </cell>
          <cell r="K15">
            <v>0</v>
          </cell>
          <cell r="L15">
            <v>0</v>
          </cell>
          <cell r="M15">
            <v>0</v>
          </cell>
          <cell r="N15">
            <v>0</v>
          </cell>
          <cell r="O15">
            <v>0</v>
          </cell>
          <cell r="P15">
            <v>0</v>
          </cell>
          <cell r="Q15">
            <v>2190</v>
          </cell>
          <cell r="R15">
            <v>2555</v>
          </cell>
          <cell r="S15">
            <v>2555</v>
          </cell>
          <cell r="T15">
            <v>2920</v>
          </cell>
          <cell r="U15">
            <v>2920</v>
          </cell>
          <cell r="V15">
            <v>0</v>
          </cell>
          <cell r="W15">
            <v>0</v>
          </cell>
          <cell r="X15">
            <v>0</v>
          </cell>
        </row>
        <row r="16">
          <cell r="B16" t="str">
            <v>Remaining Reserves</v>
          </cell>
          <cell r="C16">
            <v>28400</v>
          </cell>
          <cell r="D16">
            <v>28400</v>
          </cell>
          <cell r="E16">
            <v>28400</v>
          </cell>
          <cell r="F16">
            <v>28400</v>
          </cell>
          <cell r="G16">
            <v>28400</v>
          </cell>
          <cell r="H16">
            <v>28400</v>
          </cell>
          <cell r="I16">
            <v>28400</v>
          </cell>
          <cell r="J16">
            <v>28400</v>
          </cell>
          <cell r="K16">
            <v>28400</v>
          </cell>
          <cell r="L16">
            <v>28400</v>
          </cell>
          <cell r="M16">
            <v>28400</v>
          </cell>
          <cell r="N16">
            <v>28400</v>
          </cell>
          <cell r="O16">
            <v>28400</v>
          </cell>
          <cell r="P16">
            <v>28400</v>
          </cell>
          <cell r="Q16">
            <v>26210</v>
          </cell>
          <cell r="R16">
            <v>23655</v>
          </cell>
          <cell r="S16">
            <v>21100</v>
          </cell>
          <cell r="T16">
            <v>18180</v>
          </cell>
          <cell r="U16">
            <v>15260</v>
          </cell>
          <cell r="V16">
            <v>15260</v>
          </cell>
          <cell r="W16">
            <v>15260</v>
          </cell>
          <cell r="X16">
            <v>15260</v>
          </cell>
        </row>
        <row r="17">
          <cell r="A17" t="str">
            <v>E Only</v>
          </cell>
          <cell r="B17" t="str">
            <v>Daily Production (bbls)</v>
          </cell>
        </row>
        <row r="18">
          <cell r="B18" t="str">
            <v>NP (kbbls)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row>
        <row r="19">
          <cell r="B19" t="str">
            <v>Remaining Reserves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row>
        <row r="21">
          <cell r="A21" t="str">
            <v>TOTAL DAILY PRODUCTION</v>
          </cell>
          <cell r="C21">
            <v>446842.49998940242</v>
          </cell>
          <cell r="D21">
            <v>41050</v>
          </cell>
          <cell r="E21">
            <v>66832.727429726569</v>
          </cell>
          <cell r="F21">
            <v>79474.10191167063</v>
          </cell>
          <cell r="G21">
            <v>77655.53519909388</v>
          </cell>
          <cell r="H21">
            <v>75896.412776492041</v>
          </cell>
          <cell r="I21">
            <v>74194.444819496304</v>
          </cell>
          <cell r="J21">
            <v>72547.434429174697</v>
          </cell>
          <cell r="K21">
            <v>70953.27380641413</v>
          </cell>
          <cell r="L21">
            <v>69409.940584395954</v>
          </cell>
          <cell r="M21">
            <v>67915.494312625437</v>
          </cell>
          <cell r="N21">
            <v>66468.07308624596</v>
          </cell>
          <cell r="O21">
            <v>68065.890314628385</v>
          </cell>
          <cell r="P21">
            <v>66707.231623474392</v>
          </cell>
          <cell r="Q21">
            <v>65117.860721911966</v>
          </cell>
          <cell r="R21">
            <v>65659.575399942871</v>
          </cell>
          <cell r="S21">
            <v>65206.218186348386</v>
          </cell>
          <cell r="T21">
            <v>65757.736087390818</v>
          </cell>
          <cell r="U21">
            <v>65314.076679193335</v>
          </cell>
          <cell r="V21">
            <v>0</v>
          </cell>
          <cell r="W21">
            <v>0</v>
          </cell>
          <cell r="X21">
            <v>0</v>
          </cell>
        </row>
        <row r="22">
          <cell r="A22" t="str">
            <v>TOTAL NP PRODUCTION</v>
          </cell>
          <cell r="D22">
            <v>14983.25</v>
          </cell>
          <cell r="E22">
            <v>24393.945511850194</v>
          </cell>
          <cell r="F22">
            <v>29008.047197759777</v>
          </cell>
          <cell r="G22">
            <v>28344.27034766927</v>
          </cell>
          <cell r="H22">
            <v>27702.190663419591</v>
          </cell>
          <cell r="I22">
            <v>27080.972359116146</v>
          </cell>
          <cell r="J22">
            <v>26479.813566648765</v>
          </cell>
          <cell r="K22">
            <v>25897.944939341156</v>
          </cell>
          <cell r="L22">
            <v>25334.628313304522</v>
          </cell>
          <cell r="M22">
            <v>24789.155424108285</v>
          </cell>
          <cell r="N22">
            <v>24260.846676479778</v>
          </cell>
          <cell r="O22">
            <v>24844.04996483936</v>
          </cell>
          <cell r="P22">
            <v>24348.139542568155</v>
          </cell>
          <cell r="Q22">
            <v>23768.019163497869</v>
          </cell>
          <cell r="R22">
            <v>23965.745020979146</v>
          </cell>
          <cell r="S22">
            <v>23800.269638017162</v>
          </cell>
          <cell r="T22">
            <v>24001.573671897648</v>
          </cell>
          <cell r="U22">
            <v>23839.637987905568</v>
          </cell>
          <cell r="V22">
            <v>0</v>
          </cell>
          <cell r="W22">
            <v>0</v>
          </cell>
          <cell r="X22">
            <v>0</v>
          </cell>
        </row>
        <row r="23">
          <cell r="A23" t="str">
            <v>INITIAL RESERVES</v>
          </cell>
          <cell r="C23">
            <v>462451</v>
          </cell>
        </row>
        <row r="24">
          <cell r="A24" t="str">
            <v>TOTAL RESERVE ADDITION</v>
          </cell>
        </row>
        <row r="25">
          <cell r="A25" t="str">
            <v>TOTAL DEVELOPED RESERVES</v>
          </cell>
        </row>
        <row r="26">
          <cell r="A26" t="str">
            <v>TOTAL REMAINING RESERVES</v>
          </cell>
        </row>
        <row r="28">
          <cell r="A28" t="str">
            <v>PDP</v>
          </cell>
          <cell r="B28" t="str">
            <v>Development wells</v>
          </cell>
          <cell r="C28">
            <v>0</v>
          </cell>
        </row>
        <row r="29">
          <cell r="B29" t="str">
            <v>Horizontal</v>
          </cell>
          <cell r="C29">
            <v>2.7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B30" t="str">
            <v>Directional</v>
          </cell>
          <cell r="C30">
            <v>1.7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row>
        <row r="31">
          <cell r="B31" t="str">
            <v>Exploration wells (direct.)</v>
          </cell>
          <cell r="C31">
            <v>1.7</v>
          </cell>
        </row>
        <row r="32">
          <cell r="B32" t="str">
            <v>Injector wells (direct.)</v>
          </cell>
          <cell r="C32">
            <v>1.7</v>
          </cell>
        </row>
        <row r="33">
          <cell r="B33" t="str">
            <v>Cum. Wells</v>
          </cell>
        </row>
        <row r="34">
          <cell r="B34" t="str">
            <v>Develop. Drilling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B35" t="str">
            <v>Injector driling</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Recomp. &amp; NT</v>
          </cell>
        </row>
        <row r="37">
          <cell r="B37" t="str">
            <v>Exploration drilling</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B38" t="str">
            <v>G&amp;G</v>
          </cell>
        </row>
        <row r="39">
          <cell r="B39" t="str">
            <v>Develop. Facilities</v>
          </cell>
        </row>
        <row r="40">
          <cell r="B40" t="str">
            <v>Injector facilities</v>
          </cell>
        </row>
        <row r="41">
          <cell r="B41" t="str">
            <v>Exploration Facilities</v>
          </cell>
        </row>
        <row r="42">
          <cell r="B42" t="str">
            <v>Other Capital</v>
          </cell>
        </row>
        <row r="43">
          <cell r="B43" t="str">
            <v>TOTAL CAPITAL</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Finding &amp; Develop.</v>
          </cell>
          <cell r="C44">
            <v>0</v>
          </cell>
        </row>
        <row r="45">
          <cell r="A45" t="str">
            <v>PUD</v>
          </cell>
          <cell r="B45" t="str">
            <v>Development wells</v>
          </cell>
          <cell r="C45">
            <v>114</v>
          </cell>
          <cell r="D45">
            <v>6</v>
          </cell>
          <cell r="E45">
            <v>12</v>
          </cell>
          <cell r="F45">
            <v>12</v>
          </cell>
          <cell r="G45">
            <v>13</v>
          </cell>
          <cell r="H45">
            <v>12</v>
          </cell>
          <cell r="I45">
            <v>8</v>
          </cell>
          <cell r="J45">
            <v>8</v>
          </cell>
          <cell r="K45">
            <v>8</v>
          </cell>
          <cell r="L45">
            <v>10</v>
          </cell>
          <cell r="M45">
            <v>10</v>
          </cell>
          <cell r="N45">
            <v>10</v>
          </cell>
          <cell r="O45">
            <v>5</v>
          </cell>
        </row>
        <row r="46">
          <cell r="B46" t="str">
            <v>Horizontal</v>
          </cell>
          <cell r="C46">
            <v>2.7</v>
          </cell>
          <cell r="D46">
            <v>4.8000000000000007</v>
          </cell>
          <cell r="E46">
            <v>9.6000000000000014</v>
          </cell>
          <cell r="F46">
            <v>9.6000000000000014</v>
          </cell>
          <cell r="G46">
            <v>10.4</v>
          </cell>
          <cell r="H46">
            <v>9.6000000000000014</v>
          </cell>
          <cell r="I46">
            <v>6.4</v>
          </cell>
          <cell r="J46">
            <v>6.4</v>
          </cell>
          <cell r="K46">
            <v>6.4</v>
          </cell>
          <cell r="L46">
            <v>8</v>
          </cell>
          <cell r="M46">
            <v>8</v>
          </cell>
          <cell r="N46">
            <v>8</v>
          </cell>
          <cell r="O46">
            <v>4</v>
          </cell>
          <cell r="P46">
            <v>0</v>
          </cell>
          <cell r="Q46">
            <v>0</v>
          </cell>
          <cell r="R46">
            <v>0</v>
          </cell>
          <cell r="S46">
            <v>0</v>
          </cell>
          <cell r="T46">
            <v>0</v>
          </cell>
          <cell r="U46">
            <v>0</v>
          </cell>
          <cell r="V46">
            <v>0</v>
          </cell>
          <cell r="W46">
            <v>0</v>
          </cell>
          <cell r="X46">
            <v>0</v>
          </cell>
        </row>
        <row r="47">
          <cell r="B47" t="str">
            <v>Directional</v>
          </cell>
          <cell r="C47">
            <v>1.7</v>
          </cell>
          <cell r="D47">
            <v>1.1999999999999993</v>
          </cell>
          <cell r="E47">
            <v>2.3999999999999986</v>
          </cell>
          <cell r="F47">
            <v>2.3999999999999986</v>
          </cell>
          <cell r="G47">
            <v>2.5999999999999996</v>
          </cell>
          <cell r="H47">
            <v>2.3999999999999986</v>
          </cell>
          <cell r="I47">
            <v>1.5999999999999996</v>
          </cell>
          <cell r="J47">
            <v>1.5999999999999996</v>
          </cell>
          <cell r="K47">
            <v>1.5999999999999996</v>
          </cell>
          <cell r="L47">
            <v>2</v>
          </cell>
          <cell r="M47">
            <v>2</v>
          </cell>
          <cell r="N47">
            <v>2</v>
          </cell>
          <cell r="O47">
            <v>1</v>
          </cell>
          <cell r="P47">
            <v>0</v>
          </cell>
          <cell r="Q47">
            <v>0</v>
          </cell>
          <cell r="R47">
            <v>0</v>
          </cell>
          <cell r="S47">
            <v>0</v>
          </cell>
          <cell r="T47">
            <v>0</v>
          </cell>
          <cell r="U47">
            <v>0</v>
          </cell>
          <cell r="V47">
            <v>0</v>
          </cell>
          <cell r="W47">
            <v>0</v>
          </cell>
          <cell r="X47">
            <v>0</v>
          </cell>
        </row>
        <row r="48">
          <cell r="B48" t="str">
            <v>Exploration wells (direct.)</v>
          </cell>
          <cell r="C48">
            <v>1.7</v>
          </cell>
        </row>
        <row r="49">
          <cell r="B49" t="str">
            <v>Injector wells (direct.)</v>
          </cell>
          <cell r="C49">
            <v>1.7</v>
          </cell>
        </row>
        <row r="50">
          <cell r="B50" t="str">
            <v>Cum. Wells</v>
          </cell>
        </row>
        <row r="51">
          <cell r="B51" t="str">
            <v>Develop. Drilling</v>
          </cell>
          <cell r="D51">
            <v>15.000000000000002</v>
          </cell>
          <cell r="E51">
            <v>30.000000000000004</v>
          </cell>
          <cell r="F51">
            <v>30.000000000000004</v>
          </cell>
          <cell r="G51">
            <v>32.5</v>
          </cell>
          <cell r="H51">
            <v>30.000000000000004</v>
          </cell>
          <cell r="I51">
            <v>20</v>
          </cell>
          <cell r="J51">
            <v>20</v>
          </cell>
          <cell r="K51">
            <v>20</v>
          </cell>
          <cell r="L51">
            <v>25</v>
          </cell>
          <cell r="M51">
            <v>25</v>
          </cell>
          <cell r="N51">
            <v>25</v>
          </cell>
          <cell r="O51">
            <v>12.5</v>
          </cell>
          <cell r="P51">
            <v>0</v>
          </cell>
          <cell r="Q51">
            <v>0</v>
          </cell>
          <cell r="R51">
            <v>0</v>
          </cell>
          <cell r="S51">
            <v>0</v>
          </cell>
          <cell r="T51">
            <v>0</v>
          </cell>
          <cell r="U51">
            <v>0</v>
          </cell>
          <cell r="V51">
            <v>0</v>
          </cell>
          <cell r="W51">
            <v>0</v>
          </cell>
          <cell r="X51">
            <v>0</v>
          </cell>
        </row>
        <row r="52">
          <cell r="B52" t="str">
            <v>Injector driling</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row>
        <row r="53">
          <cell r="B53" t="str">
            <v>Recomp. &amp; NT</v>
          </cell>
        </row>
        <row r="54">
          <cell r="B54" t="str">
            <v>Exploration drilling</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row>
        <row r="55">
          <cell r="B55" t="str">
            <v>G&amp;G</v>
          </cell>
        </row>
        <row r="56">
          <cell r="B56" t="str">
            <v>Develop. Facilities</v>
          </cell>
        </row>
        <row r="57">
          <cell r="B57" t="str">
            <v>Injector facilities</v>
          </cell>
        </row>
        <row r="58">
          <cell r="B58" t="str">
            <v>Exploration Facilities</v>
          </cell>
        </row>
        <row r="59">
          <cell r="B59" t="str">
            <v>Other Capital</v>
          </cell>
        </row>
        <row r="60">
          <cell r="B60" t="str">
            <v>TOTAL CAPITAL</v>
          </cell>
          <cell r="C60">
            <v>285</v>
          </cell>
          <cell r="D60">
            <v>15.000000000000002</v>
          </cell>
          <cell r="E60">
            <v>30.000000000000004</v>
          </cell>
          <cell r="F60">
            <v>30.000000000000004</v>
          </cell>
          <cell r="G60">
            <v>32.5</v>
          </cell>
          <cell r="H60">
            <v>30.000000000000004</v>
          </cell>
          <cell r="I60">
            <v>20</v>
          </cell>
          <cell r="J60">
            <v>20</v>
          </cell>
          <cell r="K60">
            <v>20</v>
          </cell>
          <cell r="L60">
            <v>25</v>
          </cell>
          <cell r="M60">
            <v>25</v>
          </cell>
          <cell r="N60">
            <v>25</v>
          </cell>
          <cell r="O60">
            <v>12.5</v>
          </cell>
          <cell r="P60">
            <v>0</v>
          </cell>
          <cell r="Q60">
            <v>0</v>
          </cell>
          <cell r="R60">
            <v>0</v>
          </cell>
          <cell r="S60">
            <v>0</v>
          </cell>
          <cell r="T60">
            <v>0</v>
          </cell>
          <cell r="U60">
            <v>0</v>
          </cell>
          <cell r="V60">
            <v>0</v>
          </cell>
          <cell r="W60">
            <v>0</v>
          </cell>
          <cell r="X60">
            <v>0</v>
          </cell>
        </row>
        <row r="61">
          <cell r="B61" t="str">
            <v>Finding &amp; Develop.</v>
          </cell>
          <cell r="C61">
            <v>1.041286079688596E-3</v>
          </cell>
        </row>
        <row r="62">
          <cell r="A62" t="str">
            <v>P2</v>
          </cell>
          <cell r="B62" t="str">
            <v>Development wells</v>
          </cell>
          <cell r="C62">
            <v>24</v>
          </cell>
          <cell r="I62">
            <v>2</v>
          </cell>
          <cell r="J62">
            <v>2</v>
          </cell>
          <cell r="K62">
            <v>2</v>
          </cell>
          <cell r="L62">
            <v>2</v>
          </cell>
          <cell r="M62">
            <v>2</v>
          </cell>
          <cell r="N62">
            <v>2</v>
          </cell>
          <cell r="O62">
            <v>4</v>
          </cell>
          <cell r="P62">
            <v>4</v>
          </cell>
          <cell r="Q62">
            <v>2</v>
          </cell>
          <cell r="R62">
            <v>2</v>
          </cell>
        </row>
        <row r="63">
          <cell r="B63" t="str">
            <v>Horizontal</v>
          </cell>
          <cell r="C63">
            <v>2.7</v>
          </cell>
          <cell r="D63">
            <v>0</v>
          </cell>
          <cell r="E63">
            <v>0</v>
          </cell>
          <cell r="F63">
            <v>0</v>
          </cell>
          <cell r="G63">
            <v>0</v>
          </cell>
          <cell r="H63">
            <v>0</v>
          </cell>
          <cell r="I63">
            <v>1.6</v>
          </cell>
          <cell r="J63">
            <v>1.6</v>
          </cell>
          <cell r="K63">
            <v>1.6</v>
          </cell>
          <cell r="L63">
            <v>1.6</v>
          </cell>
          <cell r="M63">
            <v>1.6</v>
          </cell>
          <cell r="N63">
            <v>1.6</v>
          </cell>
          <cell r="O63">
            <v>3.2</v>
          </cell>
          <cell r="P63">
            <v>3.2</v>
          </cell>
          <cell r="Q63">
            <v>1.6</v>
          </cell>
          <cell r="R63">
            <v>1.6</v>
          </cell>
          <cell r="S63">
            <v>0</v>
          </cell>
          <cell r="T63">
            <v>0</v>
          </cell>
          <cell r="U63">
            <v>0</v>
          </cell>
          <cell r="V63">
            <v>0</v>
          </cell>
          <cell r="W63">
            <v>0</v>
          </cell>
          <cell r="X63">
            <v>0</v>
          </cell>
        </row>
        <row r="64">
          <cell r="B64" t="str">
            <v>Directional</v>
          </cell>
          <cell r="C64">
            <v>1.7</v>
          </cell>
          <cell r="D64">
            <v>0</v>
          </cell>
          <cell r="E64">
            <v>0</v>
          </cell>
          <cell r="F64">
            <v>0</v>
          </cell>
          <cell r="G64">
            <v>0</v>
          </cell>
          <cell r="H64">
            <v>0</v>
          </cell>
          <cell r="I64">
            <v>0.39999999999999991</v>
          </cell>
          <cell r="J64">
            <v>0.39999999999999991</v>
          </cell>
          <cell r="K64">
            <v>0.39999999999999991</v>
          </cell>
          <cell r="L64">
            <v>0.39999999999999991</v>
          </cell>
          <cell r="M64">
            <v>0.39999999999999991</v>
          </cell>
          <cell r="N64">
            <v>0.39999999999999991</v>
          </cell>
          <cell r="O64">
            <v>0.79999999999999982</v>
          </cell>
          <cell r="P64">
            <v>0.79999999999999982</v>
          </cell>
          <cell r="Q64">
            <v>0.39999999999999991</v>
          </cell>
          <cell r="R64">
            <v>0.39999999999999991</v>
          </cell>
          <cell r="S64">
            <v>0</v>
          </cell>
          <cell r="T64">
            <v>0</v>
          </cell>
          <cell r="U64">
            <v>0</v>
          </cell>
          <cell r="V64">
            <v>0</v>
          </cell>
          <cell r="W64">
            <v>0</v>
          </cell>
          <cell r="X64">
            <v>0</v>
          </cell>
        </row>
        <row r="65">
          <cell r="B65" t="str">
            <v>Exploration wells (direct.)</v>
          </cell>
          <cell r="C65">
            <v>1.7</v>
          </cell>
        </row>
        <row r="66">
          <cell r="B66" t="str">
            <v>Injector wells (direct.)</v>
          </cell>
          <cell r="C66">
            <v>1.7</v>
          </cell>
        </row>
        <row r="67">
          <cell r="B67" t="str">
            <v>Cum. Wells</v>
          </cell>
        </row>
        <row r="68">
          <cell r="B68" t="str">
            <v>Develop. Drilling</v>
          </cell>
          <cell r="D68">
            <v>0</v>
          </cell>
          <cell r="E68">
            <v>0</v>
          </cell>
          <cell r="F68">
            <v>0</v>
          </cell>
          <cell r="G68">
            <v>0</v>
          </cell>
          <cell r="H68">
            <v>0</v>
          </cell>
          <cell r="I68">
            <v>5</v>
          </cell>
          <cell r="J68">
            <v>5</v>
          </cell>
          <cell r="K68">
            <v>5</v>
          </cell>
          <cell r="L68">
            <v>5</v>
          </cell>
          <cell r="M68">
            <v>5</v>
          </cell>
          <cell r="N68">
            <v>5</v>
          </cell>
          <cell r="O68">
            <v>10</v>
          </cell>
          <cell r="P68">
            <v>10</v>
          </cell>
          <cell r="Q68">
            <v>5</v>
          </cell>
          <cell r="R68">
            <v>5</v>
          </cell>
          <cell r="S68">
            <v>0</v>
          </cell>
          <cell r="T68">
            <v>0</v>
          </cell>
          <cell r="U68">
            <v>0</v>
          </cell>
          <cell r="V68">
            <v>0</v>
          </cell>
          <cell r="W68">
            <v>0</v>
          </cell>
          <cell r="X68">
            <v>0</v>
          </cell>
        </row>
        <row r="69">
          <cell r="B69" t="str">
            <v>Injector driling</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B70" t="str">
            <v>Recomp. &amp; NT</v>
          </cell>
        </row>
        <row r="71">
          <cell r="B71" t="str">
            <v>Exploration drilling</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row>
        <row r="72">
          <cell r="B72" t="str">
            <v>G&amp;G</v>
          </cell>
        </row>
        <row r="73">
          <cell r="B73" t="str">
            <v>Develop. Facilities</v>
          </cell>
        </row>
        <row r="74">
          <cell r="B74" t="str">
            <v>Injector facilities</v>
          </cell>
        </row>
        <row r="75">
          <cell r="B75" t="str">
            <v>Exploration Facilities</v>
          </cell>
        </row>
        <row r="76">
          <cell r="B76" t="str">
            <v>Other Capital</v>
          </cell>
        </row>
        <row r="77">
          <cell r="B77" t="str">
            <v>TOTAL CAPITAL</v>
          </cell>
          <cell r="C77">
            <v>60</v>
          </cell>
          <cell r="D77">
            <v>0</v>
          </cell>
          <cell r="E77">
            <v>0</v>
          </cell>
          <cell r="F77">
            <v>0</v>
          </cell>
          <cell r="G77">
            <v>0</v>
          </cell>
          <cell r="H77">
            <v>0</v>
          </cell>
          <cell r="I77">
            <v>5</v>
          </cell>
          <cell r="J77">
            <v>5</v>
          </cell>
          <cell r="K77">
            <v>5</v>
          </cell>
          <cell r="L77">
            <v>5</v>
          </cell>
          <cell r="M77">
            <v>5</v>
          </cell>
          <cell r="N77">
            <v>5</v>
          </cell>
          <cell r="O77">
            <v>10</v>
          </cell>
          <cell r="P77">
            <v>10</v>
          </cell>
          <cell r="Q77">
            <v>5</v>
          </cell>
          <cell r="R77">
            <v>5</v>
          </cell>
          <cell r="S77">
            <v>0</v>
          </cell>
          <cell r="T77">
            <v>0</v>
          </cell>
          <cell r="U77">
            <v>0</v>
          </cell>
          <cell r="V77">
            <v>0</v>
          </cell>
          <cell r="W77">
            <v>0</v>
          </cell>
          <cell r="X77">
            <v>0</v>
          </cell>
        </row>
        <row r="78">
          <cell r="B78" t="str">
            <v>Finding &amp; Develop.</v>
          </cell>
          <cell r="C78">
            <v>1.8574413745066172E-3</v>
          </cell>
        </row>
        <row r="79">
          <cell r="A79" t="str">
            <v>P3</v>
          </cell>
          <cell r="B79" t="str">
            <v>Development wells</v>
          </cell>
          <cell r="C79">
            <v>26</v>
          </cell>
          <cell r="M79">
            <v>1</v>
          </cell>
          <cell r="N79">
            <v>1</v>
          </cell>
          <cell r="O79">
            <v>6</v>
          </cell>
          <cell r="P79">
            <v>6</v>
          </cell>
          <cell r="Q79">
            <v>6</v>
          </cell>
          <cell r="R79">
            <v>6</v>
          </cell>
        </row>
        <row r="80">
          <cell r="B80" t="str">
            <v>Horizontal</v>
          </cell>
          <cell r="C80">
            <v>2.7</v>
          </cell>
          <cell r="D80">
            <v>0</v>
          </cell>
          <cell r="E80">
            <v>0</v>
          </cell>
          <cell r="F80">
            <v>0</v>
          </cell>
          <cell r="G80">
            <v>0</v>
          </cell>
          <cell r="H80">
            <v>0</v>
          </cell>
          <cell r="I80">
            <v>0</v>
          </cell>
          <cell r="J80">
            <v>0</v>
          </cell>
          <cell r="K80">
            <v>0</v>
          </cell>
          <cell r="L80">
            <v>0</v>
          </cell>
          <cell r="M80">
            <v>0.8</v>
          </cell>
          <cell r="N80">
            <v>0.8</v>
          </cell>
          <cell r="O80">
            <v>4.8000000000000007</v>
          </cell>
          <cell r="P80">
            <v>4.8000000000000007</v>
          </cell>
          <cell r="Q80">
            <v>4.8000000000000007</v>
          </cell>
          <cell r="R80">
            <v>4.8000000000000007</v>
          </cell>
          <cell r="S80">
            <v>0</v>
          </cell>
          <cell r="T80">
            <v>0</v>
          </cell>
          <cell r="U80">
            <v>0</v>
          </cell>
          <cell r="V80">
            <v>0</v>
          </cell>
          <cell r="W80">
            <v>0</v>
          </cell>
          <cell r="X80">
            <v>0</v>
          </cell>
        </row>
        <row r="81">
          <cell r="B81" t="str">
            <v>Directional</v>
          </cell>
          <cell r="C81">
            <v>1.7</v>
          </cell>
          <cell r="D81">
            <v>0</v>
          </cell>
          <cell r="E81">
            <v>0</v>
          </cell>
          <cell r="F81">
            <v>0</v>
          </cell>
          <cell r="G81">
            <v>0</v>
          </cell>
          <cell r="H81">
            <v>0</v>
          </cell>
          <cell r="I81">
            <v>0</v>
          </cell>
          <cell r="J81">
            <v>0</v>
          </cell>
          <cell r="K81">
            <v>0</v>
          </cell>
          <cell r="L81">
            <v>0</v>
          </cell>
          <cell r="M81">
            <v>0.19999999999999996</v>
          </cell>
          <cell r="N81">
            <v>0.19999999999999996</v>
          </cell>
          <cell r="O81">
            <v>1.1999999999999993</v>
          </cell>
          <cell r="P81">
            <v>1.1999999999999993</v>
          </cell>
          <cell r="Q81">
            <v>1.1999999999999993</v>
          </cell>
          <cell r="R81">
            <v>1.1999999999999993</v>
          </cell>
          <cell r="S81">
            <v>0</v>
          </cell>
          <cell r="T81">
            <v>0</v>
          </cell>
          <cell r="U81">
            <v>0</v>
          </cell>
          <cell r="V81">
            <v>0</v>
          </cell>
          <cell r="W81">
            <v>0</v>
          </cell>
          <cell r="X81">
            <v>0</v>
          </cell>
        </row>
        <row r="82">
          <cell r="B82" t="str">
            <v>Exploration wells (direct.)</v>
          </cell>
          <cell r="C82">
            <v>1.7</v>
          </cell>
        </row>
        <row r="83">
          <cell r="B83" t="str">
            <v>Injector wells (direct.)</v>
          </cell>
          <cell r="C83">
            <v>1.7</v>
          </cell>
        </row>
        <row r="84">
          <cell r="B84" t="str">
            <v>Cum. Wells</v>
          </cell>
        </row>
        <row r="85">
          <cell r="B85" t="str">
            <v>Develop. Drilling</v>
          </cell>
          <cell r="D85">
            <v>0</v>
          </cell>
          <cell r="E85">
            <v>0</v>
          </cell>
          <cell r="F85">
            <v>0</v>
          </cell>
          <cell r="G85">
            <v>0</v>
          </cell>
          <cell r="H85">
            <v>0</v>
          </cell>
          <cell r="I85">
            <v>0</v>
          </cell>
          <cell r="J85">
            <v>0</v>
          </cell>
          <cell r="K85">
            <v>0</v>
          </cell>
          <cell r="L85">
            <v>0</v>
          </cell>
          <cell r="M85">
            <v>2.5</v>
          </cell>
          <cell r="N85">
            <v>2.5</v>
          </cell>
          <cell r="O85">
            <v>15.000000000000002</v>
          </cell>
          <cell r="P85">
            <v>15.000000000000002</v>
          </cell>
          <cell r="Q85">
            <v>15.000000000000002</v>
          </cell>
          <cell r="R85">
            <v>15.000000000000002</v>
          </cell>
          <cell r="S85">
            <v>0</v>
          </cell>
          <cell r="T85">
            <v>0</v>
          </cell>
          <cell r="U85">
            <v>0</v>
          </cell>
          <cell r="V85">
            <v>0</v>
          </cell>
          <cell r="W85">
            <v>0</v>
          </cell>
          <cell r="X85">
            <v>0</v>
          </cell>
        </row>
        <row r="86">
          <cell r="B86" t="str">
            <v>Injector driling</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B87" t="str">
            <v>Recomp. &amp; NT</v>
          </cell>
        </row>
        <row r="88">
          <cell r="B88" t="str">
            <v>Exploration drilling</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B89" t="str">
            <v>G&amp;G</v>
          </cell>
        </row>
        <row r="90">
          <cell r="B90" t="str">
            <v>Develop. Facilities</v>
          </cell>
        </row>
        <row r="91">
          <cell r="B91" t="str">
            <v>Injector facilities</v>
          </cell>
        </row>
        <row r="92">
          <cell r="B92" t="str">
            <v>Exploration Facilities</v>
          </cell>
        </row>
        <row r="93">
          <cell r="B93" t="str">
            <v>Other Capital</v>
          </cell>
        </row>
        <row r="94">
          <cell r="B94" t="str">
            <v>TOTAL CAPITAL</v>
          </cell>
          <cell r="C94">
            <v>65</v>
          </cell>
          <cell r="D94">
            <v>0</v>
          </cell>
          <cell r="E94">
            <v>0</v>
          </cell>
          <cell r="F94">
            <v>0</v>
          </cell>
          <cell r="G94">
            <v>0</v>
          </cell>
          <cell r="H94">
            <v>0</v>
          </cell>
          <cell r="I94">
            <v>0</v>
          </cell>
          <cell r="J94">
            <v>0</v>
          </cell>
          <cell r="K94">
            <v>0</v>
          </cell>
          <cell r="L94">
            <v>0</v>
          </cell>
          <cell r="M94">
            <v>2.5</v>
          </cell>
          <cell r="N94">
            <v>2.5</v>
          </cell>
          <cell r="O94">
            <v>15.000000000000002</v>
          </cell>
          <cell r="P94">
            <v>15.000000000000002</v>
          </cell>
          <cell r="Q94">
            <v>15.000000000000002</v>
          </cell>
          <cell r="R94">
            <v>15.000000000000002</v>
          </cell>
          <cell r="S94">
            <v>0</v>
          </cell>
          <cell r="T94">
            <v>0</v>
          </cell>
          <cell r="U94">
            <v>0</v>
          </cell>
          <cell r="V94">
            <v>0</v>
          </cell>
          <cell r="W94">
            <v>0</v>
          </cell>
          <cell r="X94">
            <v>0</v>
          </cell>
        </row>
        <row r="95">
          <cell r="B95" t="str">
            <v>Finding &amp; Develop.</v>
          </cell>
          <cell r="C95">
            <v>4.9467275494672752E-3</v>
          </cell>
        </row>
        <row r="96">
          <cell r="A96" t="str">
            <v>E</v>
          </cell>
          <cell r="B96" t="str">
            <v>Development wells</v>
          </cell>
        </row>
        <row r="97">
          <cell r="B97" t="str">
            <v>Horizontal</v>
          </cell>
          <cell r="C97">
            <v>2.7</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row>
        <row r="98">
          <cell r="B98" t="str">
            <v>Directional</v>
          </cell>
          <cell r="C98">
            <v>1.7</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B99" t="str">
            <v>Exploration wells (direct.)</v>
          </cell>
          <cell r="C99">
            <v>1.7</v>
          </cell>
        </row>
        <row r="100">
          <cell r="B100" t="str">
            <v>Injector wells (direct.)</v>
          </cell>
          <cell r="C100">
            <v>1.7</v>
          </cell>
        </row>
        <row r="101">
          <cell r="B101" t="str">
            <v>Cum. Wells</v>
          </cell>
        </row>
        <row r="102">
          <cell r="B102" t="str">
            <v>Develop. Drilling</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B103" t="str">
            <v>Injector driling</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B104" t="str">
            <v>Recomp. &amp; NT</v>
          </cell>
        </row>
        <row r="105">
          <cell r="B105" t="str">
            <v>Exploration drilling</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B106" t="str">
            <v>G&amp;G</v>
          </cell>
        </row>
        <row r="107">
          <cell r="B107" t="str">
            <v>Develop. Facilities</v>
          </cell>
        </row>
        <row r="108">
          <cell r="B108" t="str">
            <v>Injector facilities</v>
          </cell>
        </row>
        <row r="109">
          <cell r="B109" t="str">
            <v>Exploration Facilities</v>
          </cell>
        </row>
        <row r="110">
          <cell r="B110" t="str">
            <v>Other Capital</v>
          </cell>
        </row>
        <row r="111">
          <cell r="B111" t="str">
            <v>TOTAL CAPITAL</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B112" t="str">
            <v>Finding &amp; Develop.</v>
          </cell>
          <cell r="C112" t="e">
            <v>#DIV/0!</v>
          </cell>
        </row>
      </sheetData>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p_tmp"/>
    </sheetNames>
    <definedNames>
      <definedName name="Print_Macro"/>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p_tmp"/>
    </sheetNames>
    <definedNames>
      <definedName name="Print_Macro"/>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iento"/>
    </sheetNames>
    <sheetDataSet>
      <sheetData sheetId="0">
        <row r="26">
          <cell r="AB26" t="e">
            <v>#REF!</v>
          </cell>
        </row>
        <row r="29">
          <cell r="S29">
            <v>17752877</v>
          </cell>
        </row>
        <row r="54">
          <cell r="AB54">
            <v>1707361</v>
          </cell>
        </row>
        <row r="56">
          <cell r="Z56">
            <v>15236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a los Estados Financieros"/>
      <sheetName val="Costo+Reexp"/>
      <sheetName val="Amort.Costo+Reexp"/>
      <sheetName val="Cálculo Amort."/>
      <sheetName val="Cálculo Reexp.Costo"/>
      <sheetName val="Cálculo Reexp Amort."/>
      <sheetName val="Cálculo Amort. (fec.siemb.)"/>
      <sheetName val="Cálculo Reexp Amort. (fech.sie)"/>
      <sheetName val="Mov. Plant.Proceso"/>
      <sheetName val="CorrMonPlantProc"/>
      <sheetName val="selec.adic.plant.proc"/>
      <sheetName val="Anál.Ad.plant.proc."/>
      <sheetName val="Detalle de ptas.adquir."/>
      <sheetName val="distrib.ctos."/>
      <sheetName val="Tildes"/>
      <sheetName val="XREF"/>
      <sheetName val="Hoja2"/>
      <sheetName val="detalle M.O"/>
      <sheetName val="Costo_Reexp"/>
      <sheetName val="Nota"/>
      <sheetName val="Detalle"/>
      <sheetName val=" Costo"/>
      <sheetName val="Amortización"/>
      <sheetName val="MMA "/>
      <sheetName val="Tickmarks"/>
      <sheetName val="Mov.Costo"/>
      <sheetName val="Cál."/>
      <sheetName val="MMA"/>
      <sheetName val="APT Adics."/>
      <sheetName val="Límite"/>
      <sheetName val="Valuación"/>
      <sheetName val="Costo-Pivot"/>
      <sheetName val="Mov. Amort."/>
      <sheetName val="Cal.Amort."/>
      <sheetName val="Adiciones"/>
      <sheetName val="Costo"/>
      <sheetName val="Amort. Acumulada"/>
      <sheetName val="Cal. Amort."/>
      <sheetName val="Análisis"/>
      <sheetName val="Ventas"/>
      <sheetName val="Análisis de Adic."/>
      <sheetName val="Análisis Importaciones"/>
      <sheetName val="Calc. Límite"/>
      <sheetName val="Sheet1"/>
      <sheetName val="Récalculo Amortización"/>
      <sheetName val="Mov. Costo"/>
      <sheetName val="Mov. Amortiz"/>
      <sheetName val="Anál Adi"/>
      <sheetName val="Nota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y Gastos - final"/>
      <sheetName val="Asignaciones final"/>
      <sheetName val="Costos y Gastos"/>
      <sheetName val="Asignaciones"/>
      <sheetName val="Compras-Costo Vehículos"/>
      <sheetName val="Compras-Costo Repuestos"/>
      <sheetName val="Vtas-Costo Vehículos"/>
      <sheetName val="Vtas-Costo Repuestos"/>
      <sheetName val="Vtas-Costo Taller"/>
      <sheetName val="Marcas Estándar"/>
      <sheetName val="XREF"/>
      <sheetName val="Compras Veh."/>
      <sheetName val="compras Rep."/>
      <sheetName val="Import. Rep."/>
      <sheetName val="#REF"/>
      <sheetName val="COSTO ACUM -AGO-04"/>
      <sheetName val="MOI"/>
      <sheetName val="CIF 2004"/>
      <sheetName val="MMA"/>
      <sheetName val="Análisis APT"/>
      <sheetName val="Horas Extra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enero 2002"/>
      <sheetName val="ene nov 2001"/>
    </sheetNames>
    <sheetDataSet>
      <sheetData sheetId="0" refreshError="1"/>
      <sheetData sheetId="1" refreshError="1"/>
      <sheetData sheetId="2">
        <row r="9">
          <cell r="B9">
            <v>1000000000</v>
          </cell>
          <cell r="C9" t="str">
            <v>zss</v>
          </cell>
          <cell r="D9" t="str">
            <v>patrimonio</v>
          </cell>
        </row>
        <row r="10">
          <cell r="B10">
            <v>1290000000</v>
          </cell>
          <cell r="C10" t="str">
            <v>zss</v>
          </cell>
          <cell r="D10" t="str">
            <v>patrimonio</v>
          </cell>
        </row>
        <row r="11">
          <cell r="B11">
            <v>2240030000</v>
          </cell>
          <cell r="C11" t="str">
            <v>u</v>
          </cell>
          <cell r="D11" t="str">
            <v>activo fijo</v>
          </cell>
        </row>
        <row r="12">
          <cell r="B12">
            <v>2260000000</v>
          </cell>
          <cell r="C12" t="str">
            <v>u</v>
          </cell>
          <cell r="D12" t="str">
            <v>activo fijo</v>
          </cell>
        </row>
        <row r="13">
          <cell r="B13">
            <v>2260100000</v>
          </cell>
          <cell r="C13" t="str">
            <v>u</v>
          </cell>
          <cell r="D13" t="str">
            <v>activo fijo</v>
          </cell>
        </row>
        <row r="14">
          <cell r="B14">
            <v>2260200000</v>
          </cell>
          <cell r="C14" t="str">
            <v>u</v>
          </cell>
          <cell r="D14" t="str">
            <v>activo fijo</v>
          </cell>
        </row>
        <row r="15">
          <cell r="B15">
            <v>2270000000</v>
          </cell>
          <cell r="C15" t="str">
            <v>u</v>
          </cell>
          <cell r="D15" t="str">
            <v>activo fijo</v>
          </cell>
        </row>
        <row r="16">
          <cell r="B16">
            <v>2290100000</v>
          </cell>
          <cell r="C16" t="str">
            <v>u</v>
          </cell>
          <cell r="D16" t="str">
            <v>activo fijo</v>
          </cell>
        </row>
        <row r="17">
          <cell r="B17">
            <v>2290100032</v>
          </cell>
          <cell r="C17" t="str">
            <v>u</v>
          </cell>
          <cell r="D17" t="str">
            <v>activo fijo</v>
          </cell>
        </row>
        <row r="18">
          <cell r="B18">
            <v>2290110000</v>
          </cell>
          <cell r="C18" t="str">
            <v>u</v>
          </cell>
          <cell r="D18" t="str">
            <v>activo fijo</v>
          </cell>
        </row>
        <row r="19">
          <cell r="B19">
            <v>2340000000</v>
          </cell>
          <cell r="C19" t="str">
            <v>u</v>
          </cell>
          <cell r="D19" t="str">
            <v>activo fijo</v>
          </cell>
        </row>
        <row r="20">
          <cell r="B20">
            <v>2823000000</v>
          </cell>
          <cell r="C20" t="str">
            <v>u</v>
          </cell>
          <cell r="D20" t="str">
            <v>activo fijo</v>
          </cell>
        </row>
        <row r="21">
          <cell r="B21">
            <v>2824003000</v>
          </cell>
          <cell r="C21" t="str">
            <v>u</v>
          </cell>
          <cell r="D21" t="str">
            <v>activo fijo</v>
          </cell>
        </row>
        <row r="22">
          <cell r="B22">
            <v>2826000000</v>
          </cell>
          <cell r="C22" t="str">
            <v>u</v>
          </cell>
          <cell r="D22" t="str">
            <v>activo fijo</v>
          </cell>
        </row>
        <row r="23">
          <cell r="B23">
            <v>2827000000</v>
          </cell>
          <cell r="C23" t="str">
            <v>u</v>
          </cell>
          <cell r="D23" t="str">
            <v>activo fijo</v>
          </cell>
        </row>
        <row r="24">
          <cell r="B24">
            <v>3030000000</v>
          </cell>
          <cell r="C24" t="str">
            <v>c</v>
          </cell>
          <cell r="D24" t="str">
            <v>inventario</v>
          </cell>
        </row>
        <row r="25">
          <cell r="B25">
            <v>3250900000</v>
          </cell>
          <cell r="C25" t="str">
            <v>c</v>
          </cell>
          <cell r="D25" t="str">
            <v>inventario</v>
          </cell>
        </row>
        <row r="26">
          <cell r="B26">
            <v>4000000000</v>
          </cell>
          <cell r="C26" t="str">
            <v>zbb</v>
          </cell>
          <cell r="D26" t="str">
            <v>proveedores</v>
          </cell>
        </row>
        <row r="27">
          <cell r="B27">
            <v>4009000032</v>
          </cell>
          <cell r="C27" t="str">
            <v>zbb</v>
          </cell>
          <cell r="D27" t="str">
            <v>proveedores</v>
          </cell>
        </row>
        <row r="28">
          <cell r="B28">
            <v>4100000000</v>
          </cell>
          <cell r="C28" t="str">
            <v>zbb</v>
          </cell>
          <cell r="D28" t="str">
            <v>proveedores</v>
          </cell>
        </row>
        <row r="29">
          <cell r="B29">
            <v>4100000081</v>
          </cell>
          <cell r="C29" t="str">
            <v>zbb</v>
          </cell>
          <cell r="D29" t="str">
            <v>proveedores</v>
          </cell>
        </row>
        <row r="30">
          <cell r="B30">
            <v>4109000000</v>
          </cell>
          <cell r="C30" t="str">
            <v>zbb</v>
          </cell>
          <cell r="D30" t="str">
            <v>proveedores</v>
          </cell>
        </row>
        <row r="31">
          <cell r="B31">
            <v>4120000000</v>
          </cell>
          <cell r="C31" t="str">
            <v>zbb</v>
          </cell>
          <cell r="D31" t="str">
            <v>proveedores</v>
          </cell>
        </row>
        <row r="32">
          <cell r="B32">
            <v>4129000000</v>
          </cell>
          <cell r="C32" t="str">
            <v>zbb</v>
          </cell>
          <cell r="D32" t="str">
            <v>proveedores</v>
          </cell>
        </row>
        <row r="33">
          <cell r="B33">
            <v>4170000000</v>
          </cell>
          <cell r="C33" t="str">
            <v>b</v>
          </cell>
          <cell r="D33" t="str">
            <v>clientes</v>
          </cell>
        </row>
        <row r="34">
          <cell r="B34">
            <v>4170000080</v>
          </cell>
          <cell r="C34" t="str">
            <v>b</v>
          </cell>
          <cell r="D34" t="str">
            <v>clientes</v>
          </cell>
        </row>
        <row r="35">
          <cell r="B35">
            <v>4170000081</v>
          </cell>
          <cell r="C35" t="str">
            <v>b</v>
          </cell>
          <cell r="D35" t="str">
            <v>clientes</v>
          </cell>
        </row>
        <row r="36">
          <cell r="B36">
            <v>4171000000</v>
          </cell>
          <cell r="C36" t="str">
            <v>b</v>
          </cell>
          <cell r="D36" t="str">
            <v>clientes</v>
          </cell>
        </row>
        <row r="37">
          <cell r="B37">
            <v>4300000000</v>
          </cell>
          <cell r="C37" t="str">
            <v>b</v>
          </cell>
          <cell r="D37" t="str">
            <v>clientes</v>
          </cell>
        </row>
        <row r="38">
          <cell r="B38">
            <v>4309000000</v>
          </cell>
          <cell r="C38" t="str">
            <v>b</v>
          </cell>
          <cell r="D38" t="str">
            <v>clientes</v>
          </cell>
        </row>
        <row r="39">
          <cell r="B39">
            <v>4350000000</v>
          </cell>
          <cell r="C39" t="str">
            <v>b</v>
          </cell>
          <cell r="D39" t="str">
            <v>clientes</v>
          </cell>
        </row>
        <row r="40">
          <cell r="B40">
            <v>4370000000</v>
          </cell>
          <cell r="C40" t="str">
            <v>b</v>
          </cell>
          <cell r="D40" t="str">
            <v>clientes</v>
          </cell>
        </row>
        <row r="41">
          <cell r="B41">
            <v>4400000000</v>
          </cell>
          <cell r="C41" t="str">
            <v>b</v>
          </cell>
          <cell r="D41" t="str">
            <v>clientes</v>
          </cell>
        </row>
        <row r="42">
          <cell r="B42">
            <v>4400000084</v>
          </cell>
          <cell r="C42" t="str">
            <v>b</v>
          </cell>
          <cell r="D42" t="str">
            <v>clientes</v>
          </cell>
        </row>
        <row r="43">
          <cell r="B43">
            <v>4420000000</v>
          </cell>
          <cell r="C43" t="str">
            <v>b</v>
          </cell>
          <cell r="D43" t="str">
            <v>clientes</v>
          </cell>
        </row>
        <row r="44">
          <cell r="B44">
            <v>4600099900</v>
          </cell>
          <cell r="C44" t="str">
            <v>b</v>
          </cell>
          <cell r="D44" t="str">
            <v>clientes</v>
          </cell>
        </row>
        <row r="45">
          <cell r="B45">
            <v>4601000000</v>
          </cell>
          <cell r="C45" t="str">
            <v>b</v>
          </cell>
          <cell r="D45" t="str">
            <v>clientes</v>
          </cell>
        </row>
        <row r="46">
          <cell r="B46">
            <v>4609000000</v>
          </cell>
          <cell r="C46" t="str">
            <v>b</v>
          </cell>
          <cell r="D46" t="str">
            <v>clientes</v>
          </cell>
        </row>
        <row r="47">
          <cell r="B47">
            <v>4650000000</v>
          </cell>
          <cell r="C47" t="str">
            <v>zcc</v>
          </cell>
          <cell r="D47" t="str">
            <v>pasivos acumulados</v>
          </cell>
        </row>
        <row r="48">
          <cell r="B48">
            <v>4650000100</v>
          </cell>
          <cell r="C48" t="str">
            <v>zcc</v>
          </cell>
          <cell r="D48" t="str">
            <v>pasivos acumulados</v>
          </cell>
        </row>
        <row r="49">
          <cell r="B49">
            <v>4650105000</v>
          </cell>
          <cell r="C49" t="str">
            <v>zcc</v>
          </cell>
          <cell r="D49" t="str">
            <v>pasivos acumulados</v>
          </cell>
        </row>
        <row r="50">
          <cell r="B50">
            <v>4650109000</v>
          </cell>
          <cell r="C50" t="str">
            <v>zcc</v>
          </cell>
          <cell r="D50" t="str">
            <v>pasivos acumulados</v>
          </cell>
        </row>
        <row r="51">
          <cell r="B51">
            <v>4650109100</v>
          </cell>
          <cell r="C51" t="str">
            <v>zcc</v>
          </cell>
          <cell r="D51" t="str">
            <v>pasivos acumulados</v>
          </cell>
        </row>
        <row r="52">
          <cell r="B52">
            <v>4659900200</v>
          </cell>
          <cell r="C52" t="str">
            <v>zcc</v>
          </cell>
          <cell r="D52" t="str">
            <v>pasivos acumulados</v>
          </cell>
        </row>
        <row r="53">
          <cell r="B53">
            <v>4659901100</v>
          </cell>
          <cell r="C53" t="str">
            <v>zcc</v>
          </cell>
          <cell r="D53" t="str">
            <v>pasivos acumulados</v>
          </cell>
        </row>
        <row r="54">
          <cell r="B54">
            <v>4700000000</v>
          </cell>
          <cell r="C54" t="str">
            <v>zdd</v>
          </cell>
          <cell r="D54" t="str">
            <v>otras cuentas por pagar</v>
          </cell>
        </row>
        <row r="55">
          <cell r="B55">
            <v>4720000000</v>
          </cell>
          <cell r="C55" t="str">
            <v>L</v>
          </cell>
          <cell r="D55" t="str">
            <v>gastos p por anticipado</v>
          </cell>
        </row>
        <row r="56">
          <cell r="B56">
            <v>4730099900</v>
          </cell>
          <cell r="C56" t="str">
            <v>zdd</v>
          </cell>
          <cell r="D56" t="str">
            <v>otras cuentas por pagar</v>
          </cell>
        </row>
        <row r="57">
          <cell r="B57">
            <v>4731000000</v>
          </cell>
          <cell r="C57" t="str">
            <v>L</v>
          </cell>
          <cell r="D57" t="str">
            <v>gastos p por anticipado</v>
          </cell>
        </row>
        <row r="58">
          <cell r="B58">
            <v>4751000100</v>
          </cell>
          <cell r="C58" t="str">
            <v>zdd</v>
          </cell>
          <cell r="D58" t="str">
            <v>otras cuentas por pagar</v>
          </cell>
        </row>
        <row r="59">
          <cell r="B59">
            <v>4751500100</v>
          </cell>
          <cell r="C59" t="str">
            <v>zdd</v>
          </cell>
          <cell r="D59" t="str">
            <v>otras cuentas por pagar</v>
          </cell>
        </row>
        <row r="60">
          <cell r="B60">
            <v>4751500300</v>
          </cell>
          <cell r="C60" t="str">
            <v>zdd</v>
          </cell>
          <cell r="D60" t="str">
            <v>otras cuentas por pagar</v>
          </cell>
        </row>
        <row r="61">
          <cell r="B61">
            <v>4751500400</v>
          </cell>
          <cell r="C61" t="str">
            <v>zdd</v>
          </cell>
          <cell r="D61" t="str">
            <v>otras cuentas por pagar</v>
          </cell>
        </row>
        <row r="62">
          <cell r="B62">
            <v>4751500700</v>
          </cell>
          <cell r="C62" t="str">
            <v>zdd</v>
          </cell>
          <cell r="D62" t="str">
            <v>otras cuentas por pagar</v>
          </cell>
        </row>
        <row r="63">
          <cell r="B63">
            <v>4751500800</v>
          </cell>
          <cell r="C63" t="str">
            <v>zdd</v>
          </cell>
          <cell r="D63" t="str">
            <v>otras cuentas por pagar</v>
          </cell>
        </row>
        <row r="64">
          <cell r="B64">
            <v>4751500900</v>
          </cell>
          <cell r="C64" t="str">
            <v>zdd</v>
          </cell>
          <cell r="D64" t="str">
            <v>otras cuentas por pagar</v>
          </cell>
        </row>
        <row r="65">
          <cell r="B65">
            <v>4751501000</v>
          </cell>
          <cell r="C65" t="str">
            <v>zdd</v>
          </cell>
          <cell r="D65" t="str">
            <v>otras cuentas por pagar</v>
          </cell>
        </row>
        <row r="66">
          <cell r="B66">
            <v>4751501100</v>
          </cell>
          <cell r="C66" t="str">
            <v>zdd</v>
          </cell>
          <cell r="D66" t="str">
            <v>otras cuentas por pagar</v>
          </cell>
        </row>
        <row r="67">
          <cell r="B67">
            <v>4751501200</v>
          </cell>
          <cell r="C67" t="str">
            <v>zdd</v>
          </cell>
          <cell r="D67" t="str">
            <v>otras cuentas por pagar</v>
          </cell>
        </row>
        <row r="68">
          <cell r="B68">
            <v>4752000000</v>
          </cell>
          <cell r="C68" t="str">
            <v>L</v>
          </cell>
          <cell r="D68" t="str">
            <v>gastos p por anticipado</v>
          </cell>
        </row>
        <row r="69">
          <cell r="B69">
            <v>4760000000</v>
          </cell>
          <cell r="C69" t="str">
            <v>zdd</v>
          </cell>
          <cell r="D69" t="str">
            <v>otras cuentas por pagar</v>
          </cell>
        </row>
        <row r="70">
          <cell r="B70">
            <v>4760000700</v>
          </cell>
          <cell r="C70" t="str">
            <v>zdd</v>
          </cell>
          <cell r="D70" t="str">
            <v>otras cuentas por pagar</v>
          </cell>
        </row>
        <row r="71">
          <cell r="B71">
            <v>4760000800</v>
          </cell>
          <cell r="C71" t="str">
            <v>zdd</v>
          </cell>
          <cell r="D71" t="str">
            <v>otras cuentas por pagar</v>
          </cell>
        </row>
        <row r="72">
          <cell r="B72">
            <v>4770000000</v>
          </cell>
          <cell r="C72" t="str">
            <v>zdd</v>
          </cell>
          <cell r="D72" t="str">
            <v>otras cuentas por pagar</v>
          </cell>
        </row>
        <row r="73">
          <cell r="B73">
            <v>4770003010</v>
          </cell>
          <cell r="C73" t="str">
            <v>zdd</v>
          </cell>
          <cell r="D73" t="str">
            <v>otras cuentas por pagar</v>
          </cell>
        </row>
        <row r="74">
          <cell r="B74">
            <v>4770003030</v>
          </cell>
          <cell r="C74" t="str">
            <v>zdd</v>
          </cell>
          <cell r="D74" t="str">
            <v>otras cuentas por pagar</v>
          </cell>
        </row>
        <row r="75">
          <cell r="B75">
            <v>4770003070</v>
          </cell>
          <cell r="C75" t="str">
            <v>zdd</v>
          </cell>
          <cell r="D75" t="str">
            <v>otras cuentas por pagar</v>
          </cell>
        </row>
        <row r="76">
          <cell r="B76">
            <v>4800009010</v>
          </cell>
          <cell r="C76" t="str">
            <v>L</v>
          </cell>
          <cell r="D76" t="str">
            <v>gastos p por anticipado</v>
          </cell>
        </row>
        <row r="77">
          <cell r="B77">
            <v>4800030000</v>
          </cell>
          <cell r="C77" t="str">
            <v>L</v>
          </cell>
          <cell r="D77" t="str">
            <v>gastos p por anticipado</v>
          </cell>
        </row>
        <row r="78">
          <cell r="B78">
            <v>4800061000</v>
          </cell>
          <cell r="C78" t="str">
            <v>L</v>
          </cell>
          <cell r="D78" t="str">
            <v>gastos p por anticipado</v>
          </cell>
        </row>
        <row r="79">
          <cell r="B79">
            <v>4800090000</v>
          </cell>
          <cell r="C79" t="str">
            <v>L</v>
          </cell>
          <cell r="D79" t="str">
            <v>gastos p por anticipado</v>
          </cell>
        </row>
        <row r="80">
          <cell r="B80">
            <v>5200000000</v>
          </cell>
          <cell r="C80" t="str">
            <v>b</v>
          </cell>
          <cell r="D80" t="str">
            <v>clientes</v>
          </cell>
        </row>
        <row r="81">
          <cell r="B81">
            <v>5340000000</v>
          </cell>
          <cell r="C81" t="str">
            <v>b</v>
          </cell>
          <cell r="D81" t="str">
            <v>clientes</v>
          </cell>
        </row>
        <row r="82">
          <cell r="B82">
            <v>5449900000</v>
          </cell>
          <cell r="C82" t="str">
            <v>b</v>
          </cell>
          <cell r="D82" t="str">
            <v>clientes</v>
          </cell>
        </row>
        <row r="83">
          <cell r="B83">
            <v>5480000010</v>
          </cell>
          <cell r="C83" t="str">
            <v>b</v>
          </cell>
          <cell r="D83" t="str">
            <v>clientes</v>
          </cell>
        </row>
        <row r="84">
          <cell r="B84">
            <v>5530100000</v>
          </cell>
          <cell r="C84" t="str">
            <v>b</v>
          </cell>
          <cell r="D84" t="str">
            <v>clientes</v>
          </cell>
        </row>
        <row r="85">
          <cell r="B85">
            <v>5531100000</v>
          </cell>
          <cell r="C85" t="str">
            <v>b</v>
          </cell>
          <cell r="D85" t="str">
            <v>clientes</v>
          </cell>
        </row>
        <row r="86">
          <cell r="B86">
            <v>5531200000</v>
          </cell>
          <cell r="C86" t="str">
            <v>b</v>
          </cell>
          <cell r="D86" t="str">
            <v>clientes</v>
          </cell>
        </row>
        <row r="87">
          <cell r="B87">
            <v>5531300000</v>
          </cell>
          <cell r="C87" t="str">
            <v>b</v>
          </cell>
          <cell r="D87" t="str">
            <v>clientes</v>
          </cell>
        </row>
        <row r="88">
          <cell r="B88">
            <v>5531400000</v>
          </cell>
          <cell r="C88" t="str">
            <v>b</v>
          </cell>
          <cell r="D88" t="str">
            <v>clientes</v>
          </cell>
        </row>
        <row r="89">
          <cell r="B89">
            <v>5552000480</v>
          </cell>
          <cell r="C89" t="str">
            <v>a</v>
          </cell>
          <cell r="D89" t="str">
            <v>bancos</v>
          </cell>
        </row>
        <row r="90">
          <cell r="B90">
            <v>5552000481</v>
          </cell>
          <cell r="C90" t="str">
            <v>a</v>
          </cell>
          <cell r="D90" t="str">
            <v>bancos</v>
          </cell>
        </row>
        <row r="91">
          <cell r="B91">
            <v>5559000000</v>
          </cell>
          <cell r="C91" t="str">
            <v>b</v>
          </cell>
          <cell r="D91" t="str">
            <v>clientes</v>
          </cell>
        </row>
        <row r="92">
          <cell r="B92">
            <v>5590100000</v>
          </cell>
          <cell r="C92" t="str">
            <v>b</v>
          </cell>
          <cell r="D92" t="str">
            <v>clientes</v>
          </cell>
        </row>
        <row r="93">
          <cell r="B93">
            <v>5602000000</v>
          </cell>
          <cell r="C93" t="str">
            <v>zbb</v>
          </cell>
          <cell r="D93" t="str">
            <v>proveedores</v>
          </cell>
        </row>
        <row r="94">
          <cell r="B94">
            <v>5730001000</v>
          </cell>
          <cell r="C94" t="str">
            <v>a</v>
          </cell>
          <cell r="D94" t="str">
            <v>bancos</v>
          </cell>
        </row>
        <row r="95">
          <cell r="B95">
            <v>5730001011</v>
          </cell>
          <cell r="C95" t="str">
            <v>a</v>
          </cell>
          <cell r="D95" t="str">
            <v>bancos</v>
          </cell>
        </row>
        <row r="96">
          <cell r="B96">
            <v>5730001012</v>
          </cell>
          <cell r="C96" t="str">
            <v>a</v>
          </cell>
          <cell r="D96" t="str">
            <v>bancos</v>
          </cell>
        </row>
        <row r="97">
          <cell r="B97">
            <v>5730001060</v>
          </cell>
          <cell r="C97" t="str">
            <v>a</v>
          </cell>
          <cell r="D97" t="str">
            <v>bancos</v>
          </cell>
        </row>
        <row r="98">
          <cell r="B98">
            <v>5730001061</v>
          </cell>
          <cell r="C98" t="str">
            <v>a</v>
          </cell>
          <cell r="D98" t="str">
            <v>bancos</v>
          </cell>
        </row>
        <row r="99">
          <cell r="B99">
            <v>5730001062</v>
          </cell>
          <cell r="C99" t="str">
            <v>a</v>
          </cell>
          <cell r="D99" t="str">
            <v>bancos</v>
          </cell>
        </row>
        <row r="100">
          <cell r="B100">
            <v>5730004200</v>
          </cell>
          <cell r="C100" t="str">
            <v>a</v>
          </cell>
          <cell r="D100" t="str">
            <v>bancos</v>
          </cell>
        </row>
        <row r="101">
          <cell r="B101">
            <v>5730004260</v>
          </cell>
          <cell r="C101" t="str">
            <v>a</v>
          </cell>
          <cell r="D101" t="str">
            <v>bancos</v>
          </cell>
        </row>
        <row r="102">
          <cell r="B102">
            <v>5730011060</v>
          </cell>
          <cell r="C102" t="str">
            <v>a</v>
          </cell>
          <cell r="D102" t="str">
            <v>bancos</v>
          </cell>
        </row>
        <row r="103">
          <cell r="B103">
            <v>5730011100</v>
          </cell>
          <cell r="C103" t="str">
            <v>a</v>
          </cell>
          <cell r="D103" t="str">
            <v>bancos</v>
          </cell>
        </row>
        <row r="104">
          <cell r="B104">
            <v>5730011160</v>
          </cell>
          <cell r="C104" t="str">
            <v>a</v>
          </cell>
          <cell r="D104" t="str">
            <v>bancos</v>
          </cell>
        </row>
        <row r="105">
          <cell r="B105">
            <v>5730011860</v>
          </cell>
          <cell r="C105" t="str">
            <v>a</v>
          </cell>
          <cell r="D105" t="str">
            <v>bancos</v>
          </cell>
        </row>
        <row r="106">
          <cell r="B106">
            <v>5730016000</v>
          </cell>
          <cell r="C106" t="str">
            <v>a</v>
          </cell>
          <cell r="D106" t="str">
            <v>bancos</v>
          </cell>
        </row>
        <row r="107">
          <cell r="B107">
            <v>5730016060</v>
          </cell>
          <cell r="C107" t="str">
            <v>a</v>
          </cell>
          <cell r="D107" t="str">
            <v>bancos</v>
          </cell>
        </row>
        <row r="108">
          <cell r="B108">
            <v>5760699900</v>
          </cell>
          <cell r="C108" t="str">
            <v>b</v>
          </cell>
          <cell r="D108" t="str">
            <v>clientes</v>
          </cell>
        </row>
        <row r="109">
          <cell r="B109">
            <v>6020100000</v>
          </cell>
          <cell r="C109">
            <v>20</v>
          </cell>
          <cell r="D109" t="str">
            <v>resultados</v>
          </cell>
        </row>
        <row r="110">
          <cell r="B110">
            <v>6020200000</v>
          </cell>
          <cell r="C110">
            <v>20</v>
          </cell>
          <cell r="D110" t="str">
            <v>resultados</v>
          </cell>
        </row>
        <row r="111">
          <cell r="B111">
            <v>6020400001</v>
          </cell>
          <cell r="C111">
            <v>20</v>
          </cell>
          <cell r="D111" t="str">
            <v>resultados</v>
          </cell>
        </row>
        <row r="112">
          <cell r="B112">
            <v>6020400002</v>
          </cell>
          <cell r="C112">
            <v>20</v>
          </cell>
          <cell r="D112" t="str">
            <v>resultados</v>
          </cell>
        </row>
        <row r="113">
          <cell r="B113">
            <v>6020400003</v>
          </cell>
          <cell r="C113">
            <v>20</v>
          </cell>
          <cell r="D113" t="str">
            <v>resultados</v>
          </cell>
        </row>
        <row r="114">
          <cell r="B114">
            <v>6020400005</v>
          </cell>
          <cell r="C114">
            <v>20</v>
          </cell>
          <cell r="D114" t="str">
            <v>resultados</v>
          </cell>
        </row>
        <row r="115">
          <cell r="B115">
            <v>6020400006</v>
          </cell>
          <cell r="C115">
            <v>20</v>
          </cell>
          <cell r="D115" t="str">
            <v>resultados</v>
          </cell>
        </row>
        <row r="116">
          <cell r="B116">
            <v>6020400009</v>
          </cell>
          <cell r="C116">
            <v>20</v>
          </cell>
          <cell r="D116" t="str">
            <v>resultados</v>
          </cell>
        </row>
        <row r="117">
          <cell r="B117">
            <v>6020420009</v>
          </cell>
          <cell r="C117">
            <v>20</v>
          </cell>
          <cell r="D117" t="str">
            <v>resultados</v>
          </cell>
        </row>
        <row r="118">
          <cell r="B118">
            <v>6020500000</v>
          </cell>
          <cell r="C118">
            <v>20</v>
          </cell>
          <cell r="D118" t="str">
            <v>resultados</v>
          </cell>
        </row>
        <row r="119">
          <cell r="B119">
            <v>6050099900</v>
          </cell>
          <cell r="C119">
            <v>20</v>
          </cell>
          <cell r="D119" t="str">
            <v>resultados</v>
          </cell>
        </row>
        <row r="120">
          <cell r="B120">
            <v>6120200000</v>
          </cell>
          <cell r="C120">
            <v>20</v>
          </cell>
          <cell r="D120" t="str">
            <v>resultados</v>
          </cell>
        </row>
        <row r="121">
          <cell r="B121">
            <v>6120500000</v>
          </cell>
          <cell r="C121">
            <v>20</v>
          </cell>
          <cell r="D121" t="str">
            <v>resultados</v>
          </cell>
        </row>
        <row r="122">
          <cell r="B122">
            <v>6210010000</v>
          </cell>
          <cell r="C122">
            <v>20</v>
          </cell>
          <cell r="D122" t="str">
            <v>resultados</v>
          </cell>
        </row>
        <row r="123">
          <cell r="B123">
            <v>6210020000</v>
          </cell>
          <cell r="C123">
            <v>20</v>
          </cell>
          <cell r="D123" t="str">
            <v>resultados</v>
          </cell>
        </row>
        <row r="124">
          <cell r="B124">
            <v>6210030000</v>
          </cell>
          <cell r="C124">
            <v>20</v>
          </cell>
          <cell r="D124" t="str">
            <v>resultados</v>
          </cell>
        </row>
        <row r="125">
          <cell r="B125">
            <v>6210070000</v>
          </cell>
          <cell r="C125">
            <v>20</v>
          </cell>
          <cell r="D125" t="str">
            <v>resultados</v>
          </cell>
        </row>
        <row r="126">
          <cell r="B126">
            <v>6210080000</v>
          </cell>
          <cell r="C126">
            <v>20</v>
          </cell>
          <cell r="D126" t="str">
            <v>resultados</v>
          </cell>
        </row>
        <row r="127">
          <cell r="B127">
            <v>6220100000</v>
          </cell>
          <cell r="C127">
            <v>20</v>
          </cell>
          <cell r="D127" t="str">
            <v>resultados</v>
          </cell>
        </row>
        <row r="128">
          <cell r="B128">
            <v>6220204000</v>
          </cell>
          <cell r="C128">
            <v>20</v>
          </cell>
          <cell r="D128" t="str">
            <v>resultados</v>
          </cell>
        </row>
        <row r="129">
          <cell r="B129">
            <v>6220299000</v>
          </cell>
          <cell r="C129">
            <v>20</v>
          </cell>
          <cell r="D129" t="str">
            <v>resultados</v>
          </cell>
        </row>
        <row r="130">
          <cell r="B130">
            <v>6220300000</v>
          </cell>
          <cell r="C130">
            <v>20</v>
          </cell>
          <cell r="D130" t="str">
            <v>resultados</v>
          </cell>
        </row>
        <row r="131">
          <cell r="B131">
            <v>6220700000</v>
          </cell>
          <cell r="C131">
            <v>20</v>
          </cell>
          <cell r="D131" t="str">
            <v>resultados</v>
          </cell>
        </row>
        <row r="132">
          <cell r="B132">
            <v>6220800000</v>
          </cell>
          <cell r="C132">
            <v>20</v>
          </cell>
          <cell r="D132" t="str">
            <v>resultados</v>
          </cell>
        </row>
        <row r="133">
          <cell r="B133">
            <v>6230000000</v>
          </cell>
          <cell r="C133">
            <v>20</v>
          </cell>
          <cell r="D133" t="str">
            <v>resultados</v>
          </cell>
        </row>
        <row r="134">
          <cell r="B134">
            <v>6230000100</v>
          </cell>
          <cell r="C134">
            <v>20</v>
          </cell>
          <cell r="D134" t="str">
            <v>resultados</v>
          </cell>
        </row>
        <row r="135">
          <cell r="B135">
            <v>6230000200</v>
          </cell>
          <cell r="C135">
            <v>20</v>
          </cell>
          <cell r="D135" t="str">
            <v>resultados</v>
          </cell>
        </row>
        <row r="136">
          <cell r="B136">
            <v>6230000400</v>
          </cell>
          <cell r="C136">
            <v>20</v>
          </cell>
          <cell r="D136" t="str">
            <v>resultados</v>
          </cell>
        </row>
        <row r="137">
          <cell r="B137">
            <v>6230099900</v>
          </cell>
          <cell r="C137">
            <v>20</v>
          </cell>
          <cell r="D137" t="str">
            <v>resultados</v>
          </cell>
        </row>
        <row r="138">
          <cell r="B138">
            <v>6250000000</v>
          </cell>
          <cell r="C138">
            <v>20</v>
          </cell>
          <cell r="D138" t="str">
            <v>resultados</v>
          </cell>
        </row>
        <row r="139">
          <cell r="B139">
            <v>6250000100</v>
          </cell>
          <cell r="C139">
            <v>20</v>
          </cell>
          <cell r="D139" t="str">
            <v>resultados</v>
          </cell>
        </row>
        <row r="140">
          <cell r="B140">
            <v>6250000500</v>
          </cell>
          <cell r="C140">
            <v>20</v>
          </cell>
          <cell r="D140" t="str">
            <v>resultados</v>
          </cell>
        </row>
        <row r="141">
          <cell r="B141">
            <v>6250099900</v>
          </cell>
          <cell r="C141">
            <v>20</v>
          </cell>
          <cell r="D141" t="str">
            <v>resultados</v>
          </cell>
        </row>
        <row r="142">
          <cell r="B142">
            <v>6260400000</v>
          </cell>
          <cell r="C142">
            <v>20</v>
          </cell>
          <cell r="D142" t="str">
            <v>resultados</v>
          </cell>
        </row>
        <row r="143">
          <cell r="B143">
            <v>6269900000</v>
          </cell>
          <cell r="C143">
            <v>20</v>
          </cell>
          <cell r="D143" t="str">
            <v>resultados</v>
          </cell>
        </row>
        <row r="144">
          <cell r="B144">
            <v>6270000000</v>
          </cell>
          <cell r="C144">
            <v>20</v>
          </cell>
          <cell r="D144" t="str">
            <v>resultados</v>
          </cell>
        </row>
        <row r="145">
          <cell r="B145">
            <v>6270090000</v>
          </cell>
          <cell r="C145">
            <v>20</v>
          </cell>
          <cell r="D145" t="str">
            <v>resultados</v>
          </cell>
        </row>
        <row r="146">
          <cell r="B146">
            <v>6270100000</v>
          </cell>
          <cell r="C146">
            <v>20</v>
          </cell>
          <cell r="D146" t="str">
            <v>resultados</v>
          </cell>
        </row>
        <row r="147">
          <cell r="B147">
            <v>6270300000</v>
          </cell>
          <cell r="C147">
            <v>20</v>
          </cell>
          <cell r="D147" t="str">
            <v>resultados</v>
          </cell>
        </row>
        <row r="148">
          <cell r="B148">
            <v>6270700000</v>
          </cell>
          <cell r="C148">
            <v>20</v>
          </cell>
          <cell r="D148" t="str">
            <v>resultados</v>
          </cell>
        </row>
        <row r="149">
          <cell r="B149">
            <v>6271000000</v>
          </cell>
          <cell r="C149">
            <v>20</v>
          </cell>
          <cell r="D149" t="str">
            <v>resultados</v>
          </cell>
        </row>
        <row r="150">
          <cell r="B150">
            <v>6271004000</v>
          </cell>
          <cell r="C150">
            <v>20</v>
          </cell>
          <cell r="D150" t="str">
            <v>resultados</v>
          </cell>
        </row>
        <row r="151">
          <cell r="B151">
            <v>6280000000</v>
          </cell>
          <cell r="C151">
            <v>20</v>
          </cell>
          <cell r="D151" t="str">
            <v>resultados</v>
          </cell>
        </row>
        <row r="152">
          <cell r="B152">
            <v>6280002000</v>
          </cell>
          <cell r="C152">
            <v>20</v>
          </cell>
          <cell r="D152" t="str">
            <v>resultados</v>
          </cell>
        </row>
        <row r="153">
          <cell r="B153">
            <v>6280099000</v>
          </cell>
          <cell r="C153">
            <v>20</v>
          </cell>
          <cell r="D153" t="str">
            <v>resultados</v>
          </cell>
        </row>
        <row r="154">
          <cell r="B154">
            <v>6280100000</v>
          </cell>
          <cell r="C154">
            <v>20</v>
          </cell>
          <cell r="D154" t="str">
            <v>resultados</v>
          </cell>
        </row>
        <row r="155">
          <cell r="B155">
            <v>6280200000</v>
          </cell>
          <cell r="C155">
            <v>20</v>
          </cell>
          <cell r="D155" t="str">
            <v>resultados</v>
          </cell>
        </row>
        <row r="156">
          <cell r="B156">
            <v>6280201000</v>
          </cell>
          <cell r="C156">
            <v>20</v>
          </cell>
          <cell r="D156" t="str">
            <v>resultados</v>
          </cell>
        </row>
        <row r="157">
          <cell r="B157">
            <v>6280299000</v>
          </cell>
          <cell r="C157">
            <v>20</v>
          </cell>
          <cell r="D157" t="str">
            <v>resultados</v>
          </cell>
        </row>
        <row r="158">
          <cell r="B158">
            <v>6280300000</v>
          </cell>
          <cell r="C158">
            <v>20</v>
          </cell>
          <cell r="D158" t="str">
            <v>resultados</v>
          </cell>
        </row>
        <row r="159">
          <cell r="B159">
            <v>6280302000</v>
          </cell>
          <cell r="C159">
            <v>20</v>
          </cell>
          <cell r="D159" t="str">
            <v>resultados</v>
          </cell>
        </row>
        <row r="160">
          <cell r="B160">
            <v>6280399000</v>
          </cell>
          <cell r="C160">
            <v>20</v>
          </cell>
          <cell r="D160" t="str">
            <v>resultados</v>
          </cell>
        </row>
        <row r="161">
          <cell r="B161">
            <v>6280900000</v>
          </cell>
          <cell r="C161">
            <v>20</v>
          </cell>
          <cell r="D161" t="str">
            <v>resultados</v>
          </cell>
        </row>
        <row r="162">
          <cell r="B162">
            <v>6290002000</v>
          </cell>
          <cell r="C162">
            <v>20</v>
          </cell>
          <cell r="D162" t="str">
            <v>resultados</v>
          </cell>
        </row>
        <row r="163">
          <cell r="B163">
            <v>6290300000</v>
          </cell>
          <cell r="C163">
            <v>20</v>
          </cell>
          <cell r="D163" t="str">
            <v>resultados</v>
          </cell>
        </row>
        <row r="164">
          <cell r="B164">
            <v>6290302000</v>
          </cell>
          <cell r="C164">
            <v>20</v>
          </cell>
          <cell r="D164" t="str">
            <v>resultados</v>
          </cell>
        </row>
        <row r="165">
          <cell r="B165">
            <v>6290304000</v>
          </cell>
          <cell r="C165">
            <v>20</v>
          </cell>
          <cell r="D165" t="str">
            <v>resultados</v>
          </cell>
        </row>
        <row r="166">
          <cell r="B166">
            <v>6290410000</v>
          </cell>
          <cell r="C166">
            <v>20</v>
          </cell>
          <cell r="D166" t="str">
            <v>resultados</v>
          </cell>
        </row>
        <row r="167">
          <cell r="B167">
            <v>6290490000</v>
          </cell>
          <cell r="C167">
            <v>20</v>
          </cell>
          <cell r="D167" t="str">
            <v>resultados</v>
          </cell>
        </row>
        <row r="168">
          <cell r="B168">
            <v>6290500000</v>
          </cell>
          <cell r="C168">
            <v>20</v>
          </cell>
          <cell r="D168" t="str">
            <v>resultados</v>
          </cell>
        </row>
        <row r="169">
          <cell r="B169">
            <v>6290500001</v>
          </cell>
          <cell r="C169">
            <v>20</v>
          </cell>
          <cell r="D169" t="str">
            <v>resultados</v>
          </cell>
        </row>
        <row r="170">
          <cell r="B170">
            <v>6290500003</v>
          </cell>
          <cell r="C170">
            <v>20</v>
          </cell>
          <cell r="D170" t="str">
            <v>resultados</v>
          </cell>
        </row>
        <row r="171">
          <cell r="B171">
            <v>6290500004</v>
          </cell>
          <cell r="C171">
            <v>20</v>
          </cell>
          <cell r="D171" t="str">
            <v>resultados</v>
          </cell>
        </row>
        <row r="172">
          <cell r="B172">
            <v>6290500005</v>
          </cell>
          <cell r="C172">
            <v>20</v>
          </cell>
          <cell r="D172" t="str">
            <v>resultados</v>
          </cell>
        </row>
        <row r="173">
          <cell r="B173">
            <v>6290500006</v>
          </cell>
          <cell r="C173">
            <v>20</v>
          </cell>
          <cell r="D173" t="str">
            <v>resultados</v>
          </cell>
        </row>
        <row r="174">
          <cell r="B174">
            <v>6290500007</v>
          </cell>
          <cell r="C174">
            <v>20</v>
          </cell>
          <cell r="D174" t="str">
            <v>resultados</v>
          </cell>
        </row>
        <row r="175">
          <cell r="B175">
            <v>6290500008</v>
          </cell>
          <cell r="C175">
            <v>20</v>
          </cell>
          <cell r="D175" t="str">
            <v>resultados</v>
          </cell>
        </row>
        <row r="176">
          <cell r="B176">
            <v>6290500010</v>
          </cell>
          <cell r="C176">
            <v>20</v>
          </cell>
          <cell r="D176" t="str">
            <v>resultados</v>
          </cell>
        </row>
        <row r="177">
          <cell r="B177">
            <v>6290500011</v>
          </cell>
          <cell r="C177">
            <v>20</v>
          </cell>
          <cell r="D177" t="str">
            <v>resultados</v>
          </cell>
        </row>
        <row r="178">
          <cell r="B178">
            <v>6290500012</v>
          </cell>
          <cell r="C178">
            <v>20</v>
          </cell>
          <cell r="D178" t="str">
            <v>resultados</v>
          </cell>
        </row>
        <row r="179">
          <cell r="B179">
            <v>6290500013</v>
          </cell>
          <cell r="C179">
            <v>20</v>
          </cell>
          <cell r="D179" t="str">
            <v>resultados</v>
          </cell>
        </row>
        <row r="180">
          <cell r="B180">
            <v>6290500014</v>
          </cell>
          <cell r="C180">
            <v>20</v>
          </cell>
          <cell r="D180" t="str">
            <v>resultados</v>
          </cell>
        </row>
        <row r="181">
          <cell r="B181">
            <v>6290500015</v>
          </cell>
          <cell r="C181">
            <v>20</v>
          </cell>
          <cell r="D181" t="str">
            <v>resultados</v>
          </cell>
        </row>
        <row r="182">
          <cell r="B182">
            <v>6290500017</v>
          </cell>
          <cell r="C182">
            <v>20</v>
          </cell>
          <cell r="D182" t="str">
            <v>resultados</v>
          </cell>
        </row>
        <row r="183">
          <cell r="B183">
            <v>6290500018</v>
          </cell>
          <cell r="C183">
            <v>20</v>
          </cell>
          <cell r="D183" t="str">
            <v>resultados</v>
          </cell>
        </row>
        <row r="184">
          <cell r="B184">
            <v>6290500020</v>
          </cell>
          <cell r="C184">
            <v>20</v>
          </cell>
          <cell r="D184" t="str">
            <v>resultados</v>
          </cell>
        </row>
        <row r="185">
          <cell r="B185">
            <v>6290500022</v>
          </cell>
          <cell r="C185">
            <v>20</v>
          </cell>
          <cell r="D185" t="str">
            <v>resultados</v>
          </cell>
        </row>
        <row r="186">
          <cell r="B186">
            <v>6290500023</v>
          </cell>
          <cell r="C186">
            <v>20</v>
          </cell>
          <cell r="D186" t="str">
            <v>resultados</v>
          </cell>
        </row>
        <row r="187">
          <cell r="B187">
            <v>6290500024</v>
          </cell>
          <cell r="C187">
            <v>20</v>
          </cell>
          <cell r="D187" t="str">
            <v>resultados</v>
          </cell>
        </row>
        <row r="188">
          <cell r="B188">
            <v>6290500026</v>
          </cell>
          <cell r="C188">
            <v>20</v>
          </cell>
          <cell r="D188" t="str">
            <v>resultados</v>
          </cell>
        </row>
        <row r="189">
          <cell r="B189">
            <v>6290500027</v>
          </cell>
          <cell r="C189">
            <v>20</v>
          </cell>
          <cell r="D189" t="str">
            <v>resultados</v>
          </cell>
        </row>
        <row r="190">
          <cell r="B190">
            <v>6290500033</v>
          </cell>
          <cell r="C190">
            <v>20</v>
          </cell>
          <cell r="D190" t="str">
            <v>resultados</v>
          </cell>
        </row>
        <row r="191">
          <cell r="B191">
            <v>6290500034</v>
          </cell>
          <cell r="C191">
            <v>20</v>
          </cell>
          <cell r="D191" t="str">
            <v>resultados</v>
          </cell>
        </row>
        <row r="192">
          <cell r="B192">
            <v>6290500035</v>
          </cell>
          <cell r="C192">
            <v>20</v>
          </cell>
          <cell r="D192" t="str">
            <v>resultados</v>
          </cell>
        </row>
        <row r="193">
          <cell r="B193">
            <v>6290500039</v>
          </cell>
          <cell r="C193">
            <v>20</v>
          </cell>
          <cell r="D193" t="str">
            <v>resultados</v>
          </cell>
        </row>
        <row r="194">
          <cell r="B194">
            <v>6290500041</v>
          </cell>
          <cell r="C194">
            <v>20</v>
          </cell>
          <cell r="D194" t="str">
            <v>resultados</v>
          </cell>
        </row>
        <row r="195">
          <cell r="B195">
            <v>6290500042</v>
          </cell>
          <cell r="C195">
            <v>20</v>
          </cell>
          <cell r="D195" t="str">
            <v>resultados</v>
          </cell>
        </row>
        <row r="196">
          <cell r="B196">
            <v>6290500046</v>
          </cell>
          <cell r="C196">
            <v>20</v>
          </cell>
          <cell r="D196" t="str">
            <v>resultados</v>
          </cell>
        </row>
        <row r="197">
          <cell r="B197">
            <v>6290500050</v>
          </cell>
          <cell r="C197">
            <v>20</v>
          </cell>
          <cell r="D197" t="str">
            <v>resultados</v>
          </cell>
        </row>
        <row r="198">
          <cell r="B198">
            <v>6290500052</v>
          </cell>
          <cell r="C198">
            <v>20</v>
          </cell>
          <cell r="D198" t="str">
            <v>resultados</v>
          </cell>
        </row>
        <row r="199">
          <cell r="B199">
            <v>6290500054</v>
          </cell>
          <cell r="C199">
            <v>20</v>
          </cell>
          <cell r="D199" t="str">
            <v>resultados</v>
          </cell>
        </row>
        <row r="200">
          <cell r="B200">
            <v>6290500055</v>
          </cell>
          <cell r="C200">
            <v>20</v>
          </cell>
          <cell r="D200" t="str">
            <v>resultados</v>
          </cell>
        </row>
        <row r="201">
          <cell r="B201">
            <v>6290500056</v>
          </cell>
          <cell r="C201">
            <v>20</v>
          </cell>
          <cell r="D201" t="str">
            <v>resultados</v>
          </cell>
        </row>
        <row r="202">
          <cell r="B202">
            <v>6290500057</v>
          </cell>
          <cell r="C202">
            <v>20</v>
          </cell>
          <cell r="D202" t="str">
            <v>resultados</v>
          </cell>
        </row>
        <row r="203">
          <cell r="B203">
            <v>6290500058</v>
          </cell>
          <cell r="C203">
            <v>20</v>
          </cell>
          <cell r="D203" t="str">
            <v>resultados</v>
          </cell>
        </row>
        <row r="204">
          <cell r="B204">
            <v>6290500059</v>
          </cell>
          <cell r="C204">
            <v>20</v>
          </cell>
          <cell r="D204" t="str">
            <v>resultados</v>
          </cell>
        </row>
        <row r="205">
          <cell r="B205">
            <v>6290500060</v>
          </cell>
          <cell r="C205">
            <v>20</v>
          </cell>
          <cell r="D205" t="str">
            <v>resultados</v>
          </cell>
        </row>
        <row r="206">
          <cell r="B206">
            <v>6290500061</v>
          </cell>
          <cell r="C206">
            <v>20</v>
          </cell>
          <cell r="D206" t="str">
            <v>resultados</v>
          </cell>
        </row>
        <row r="207">
          <cell r="B207">
            <v>6290520001</v>
          </cell>
          <cell r="C207">
            <v>20</v>
          </cell>
          <cell r="D207" t="str">
            <v>resultados</v>
          </cell>
        </row>
        <row r="208">
          <cell r="B208">
            <v>6290520003</v>
          </cell>
          <cell r="C208">
            <v>20</v>
          </cell>
          <cell r="D208" t="str">
            <v>resultados</v>
          </cell>
        </row>
        <row r="209">
          <cell r="B209">
            <v>6290520004</v>
          </cell>
          <cell r="C209">
            <v>20</v>
          </cell>
          <cell r="D209" t="str">
            <v>resultados</v>
          </cell>
        </row>
        <row r="210">
          <cell r="B210">
            <v>6290520006</v>
          </cell>
          <cell r="C210">
            <v>20</v>
          </cell>
          <cell r="D210" t="str">
            <v>resultados</v>
          </cell>
        </row>
        <row r="211">
          <cell r="B211">
            <v>6290520007</v>
          </cell>
          <cell r="C211">
            <v>20</v>
          </cell>
          <cell r="D211" t="str">
            <v>resultados</v>
          </cell>
        </row>
        <row r="212">
          <cell r="B212">
            <v>6290520008</v>
          </cell>
          <cell r="C212">
            <v>20</v>
          </cell>
          <cell r="D212" t="str">
            <v>resultados</v>
          </cell>
        </row>
        <row r="213">
          <cell r="B213">
            <v>6290520010</v>
          </cell>
          <cell r="C213">
            <v>20</v>
          </cell>
          <cell r="D213" t="str">
            <v>resultados</v>
          </cell>
        </row>
        <row r="214">
          <cell r="B214">
            <v>6290520011</v>
          </cell>
          <cell r="C214">
            <v>20</v>
          </cell>
          <cell r="D214" t="str">
            <v>resultados</v>
          </cell>
        </row>
        <row r="215">
          <cell r="B215">
            <v>6290520013</v>
          </cell>
          <cell r="C215">
            <v>20</v>
          </cell>
          <cell r="D215" t="str">
            <v>resultados</v>
          </cell>
        </row>
        <row r="216">
          <cell r="B216">
            <v>6290520014</v>
          </cell>
          <cell r="C216">
            <v>20</v>
          </cell>
          <cell r="D216" t="str">
            <v>resultados</v>
          </cell>
        </row>
        <row r="217">
          <cell r="B217">
            <v>6290520017</v>
          </cell>
          <cell r="C217">
            <v>20</v>
          </cell>
          <cell r="D217" t="str">
            <v>resultados</v>
          </cell>
        </row>
        <row r="218">
          <cell r="B218">
            <v>6290520018</v>
          </cell>
          <cell r="C218">
            <v>20</v>
          </cell>
          <cell r="D218" t="str">
            <v>resultados</v>
          </cell>
        </row>
        <row r="219">
          <cell r="B219">
            <v>6290520021</v>
          </cell>
          <cell r="C219">
            <v>20</v>
          </cell>
          <cell r="D219" t="str">
            <v>resultados</v>
          </cell>
        </row>
        <row r="220">
          <cell r="B220">
            <v>6290520022</v>
          </cell>
          <cell r="C220">
            <v>20</v>
          </cell>
          <cell r="D220" t="str">
            <v>resultados</v>
          </cell>
        </row>
        <row r="221">
          <cell r="B221">
            <v>6290520023</v>
          </cell>
          <cell r="C221">
            <v>20</v>
          </cell>
          <cell r="D221" t="str">
            <v>resultados</v>
          </cell>
        </row>
        <row r="222">
          <cell r="B222">
            <v>6290520024</v>
          </cell>
          <cell r="C222">
            <v>20</v>
          </cell>
          <cell r="D222" t="str">
            <v>resultados</v>
          </cell>
        </row>
        <row r="223">
          <cell r="B223">
            <v>6290520032</v>
          </cell>
          <cell r="C223">
            <v>20</v>
          </cell>
          <cell r="D223" t="str">
            <v>resultados</v>
          </cell>
        </row>
        <row r="224">
          <cell r="B224">
            <v>6290520033</v>
          </cell>
          <cell r="C224">
            <v>20</v>
          </cell>
          <cell r="D224" t="str">
            <v>resultados</v>
          </cell>
        </row>
        <row r="225">
          <cell r="B225">
            <v>6290520034</v>
          </cell>
          <cell r="C225">
            <v>20</v>
          </cell>
          <cell r="D225" t="str">
            <v>resultados</v>
          </cell>
        </row>
        <row r="226">
          <cell r="B226">
            <v>6290520035</v>
          </cell>
          <cell r="C226">
            <v>20</v>
          </cell>
          <cell r="D226" t="str">
            <v>resultados</v>
          </cell>
        </row>
        <row r="227">
          <cell r="B227">
            <v>6290520041</v>
          </cell>
          <cell r="C227">
            <v>20</v>
          </cell>
          <cell r="D227" t="str">
            <v>resultados</v>
          </cell>
        </row>
        <row r="228">
          <cell r="B228">
            <v>6290520046</v>
          </cell>
          <cell r="C228">
            <v>20</v>
          </cell>
          <cell r="D228" t="str">
            <v>resultados</v>
          </cell>
        </row>
        <row r="229">
          <cell r="B229">
            <v>6290520055</v>
          </cell>
          <cell r="C229">
            <v>20</v>
          </cell>
          <cell r="D229" t="str">
            <v>resultados</v>
          </cell>
        </row>
        <row r="230">
          <cell r="B230">
            <v>6290520056</v>
          </cell>
          <cell r="C230">
            <v>20</v>
          </cell>
          <cell r="D230" t="str">
            <v>resultados</v>
          </cell>
        </row>
        <row r="231">
          <cell r="B231">
            <v>6290520060</v>
          </cell>
          <cell r="C231">
            <v>20</v>
          </cell>
          <cell r="D231" t="str">
            <v>resultados</v>
          </cell>
        </row>
        <row r="232">
          <cell r="B232">
            <v>6290520061</v>
          </cell>
          <cell r="C232">
            <v>20</v>
          </cell>
          <cell r="D232" t="str">
            <v>resultados</v>
          </cell>
        </row>
        <row r="233">
          <cell r="B233">
            <v>6290520062</v>
          </cell>
          <cell r="C233">
            <v>20</v>
          </cell>
          <cell r="D233" t="str">
            <v>resultados</v>
          </cell>
        </row>
        <row r="234">
          <cell r="B234">
            <v>6290600000</v>
          </cell>
          <cell r="C234">
            <v>20</v>
          </cell>
          <cell r="D234" t="str">
            <v>resultados</v>
          </cell>
        </row>
        <row r="235">
          <cell r="B235">
            <v>6290610000</v>
          </cell>
          <cell r="C235">
            <v>20</v>
          </cell>
          <cell r="D235" t="str">
            <v>resultados</v>
          </cell>
        </row>
        <row r="236">
          <cell r="B236">
            <v>6299900000</v>
          </cell>
          <cell r="C236">
            <v>20</v>
          </cell>
          <cell r="D236" t="str">
            <v>resultados</v>
          </cell>
        </row>
        <row r="237">
          <cell r="B237">
            <v>6299901000</v>
          </cell>
          <cell r="C237">
            <v>20</v>
          </cell>
          <cell r="D237" t="str">
            <v>resultados</v>
          </cell>
        </row>
        <row r="238">
          <cell r="B238">
            <v>6299902000</v>
          </cell>
          <cell r="C238">
            <v>20</v>
          </cell>
          <cell r="D238" t="str">
            <v>resultados</v>
          </cell>
        </row>
        <row r="239">
          <cell r="B239">
            <v>6299906000</v>
          </cell>
          <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6299908000</v>
          </cell>
          <cell r="C242">
            <v>20</v>
          </cell>
          <cell r="D242" t="str">
            <v>resultados</v>
          </cell>
        </row>
        <row r="243">
          <cell r="B243">
            <v>6299999000</v>
          </cell>
          <cell r="C243">
            <v>20</v>
          </cell>
          <cell r="D243" t="str">
            <v>resultados</v>
          </cell>
        </row>
        <row r="244">
          <cell r="B244">
            <v>6310300000</v>
          </cell>
          <cell r="C244">
            <v>20</v>
          </cell>
          <cell r="D244" t="str">
            <v>resultados</v>
          </cell>
        </row>
        <row r="245">
          <cell r="B245">
            <v>6310609900</v>
          </cell>
          <cell r="C245">
            <v>20</v>
          </cell>
          <cell r="D245" t="str">
            <v>resultados</v>
          </cell>
        </row>
        <row r="246">
          <cell r="B246">
            <v>6310900000</v>
          </cell>
          <cell r="C246">
            <v>20</v>
          </cell>
          <cell r="D246" t="str">
            <v>resultados</v>
          </cell>
        </row>
        <row r="247">
          <cell r="B247">
            <v>6311300000</v>
          </cell>
          <cell r="C247">
            <v>20</v>
          </cell>
          <cell r="D247" t="str">
            <v>resultados</v>
          </cell>
        </row>
        <row r="248">
          <cell r="B248">
            <v>6311400000</v>
          </cell>
          <cell r="C248">
            <v>20</v>
          </cell>
          <cell r="D248" t="str">
            <v>resultados</v>
          </cell>
        </row>
        <row r="249">
          <cell r="B249">
            <v>6311700000</v>
          </cell>
          <cell r="C249">
            <v>20</v>
          </cell>
          <cell r="D249" t="str">
            <v>resultados</v>
          </cell>
        </row>
        <row r="250">
          <cell r="B250">
            <v>6319900000</v>
          </cell>
          <cell r="C250">
            <v>20</v>
          </cell>
          <cell r="D250" t="str">
            <v>resultados</v>
          </cell>
        </row>
        <row r="251">
          <cell r="B251">
            <v>6400000000</v>
          </cell>
          <cell r="C251">
            <v>20</v>
          </cell>
          <cell r="D251" t="str">
            <v>resultados</v>
          </cell>
        </row>
        <row r="252">
          <cell r="B252">
            <v>6400000080</v>
          </cell>
          <cell r="C252">
            <v>20</v>
          </cell>
          <cell r="D252" t="str">
            <v>resultados</v>
          </cell>
        </row>
        <row r="253">
          <cell r="B253">
            <v>6400000099</v>
          </cell>
          <cell r="C253">
            <v>20</v>
          </cell>
          <cell r="D253" t="str">
            <v>resultados</v>
          </cell>
        </row>
        <row r="254">
          <cell r="B254">
            <v>6400003000</v>
          </cell>
          <cell r="C254">
            <v>20</v>
          </cell>
          <cell r="D254" t="str">
            <v>resultados</v>
          </cell>
        </row>
        <row r="255">
          <cell r="B255">
            <v>6400099000</v>
          </cell>
          <cell r="C255">
            <v>20</v>
          </cell>
          <cell r="D255" t="str">
            <v>resultados</v>
          </cell>
        </row>
        <row r="256">
          <cell r="B256">
            <v>6410001000</v>
          </cell>
          <cell r="C256">
            <v>20</v>
          </cell>
          <cell r="D256" t="str">
            <v>resultados</v>
          </cell>
        </row>
        <row r="257">
          <cell r="B257">
            <v>6420000000</v>
          </cell>
          <cell r="C257">
            <v>20</v>
          </cell>
          <cell r="D257" t="str">
            <v>resultados</v>
          </cell>
        </row>
        <row r="258">
          <cell r="B258">
            <v>6440000000</v>
          </cell>
          <cell r="C258">
            <v>20</v>
          </cell>
          <cell r="D258" t="str">
            <v>resultados</v>
          </cell>
        </row>
        <row r="259">
          <cell r="B259">
            <v>6440001000</v>
          </cell>
          <cell r="C259">
            <v>20</v>
          </cell>
          <cell r="D259" t="str">
            <v>resultados</v>
          </cell>
        </row>
        <row r="260">
          <cell r="B260">
            <v>6441000000</v>
          </cell>
          <cell r="C260">
            <v>20</v>
          </cell>
          <cell r="D260" t="str">
            <v>resultados</v>
          </cell>
        </row>
        <row r="261">
          <cell r="B261">
            <v>6442000000</v>
          </cell>
          <cell r="C261">
            <v>20</v>
          </cell>
          <cell r="D261" t="str">
            <v>resultados</v>
          </cell>
        </row>
        <row r="262">
          <cell r="B262">
            <v>6449000000</v>
          </cell>
          <cell r="C262">
            <v>20</v>
          </cell>
          <cell r="D262" t="str">
            <v>resultados</v>
          </cell>
        </row>
        <row r="263">
          <cell r="B263">
            <v>6490000000</v>
          </cell>
          <cell r="C263">
            <v>20</v>
          </cell>
          <cell r="D263" t="str">
            <v>resultados</v>
          </cell>
        </row>
        <row r="264">
          <cell r="B264">
            <v>6490200000</v>
          </cell>
          <cell r="C264">
            <v>20</v>
          </cell>
          <cell r="D264" t="str">
            <v>resultados</v>
          </cell>
        </row>
        <row r="265">
          <cell r="B265">
            <v>6490300000</v>
          </cell>
          <cell r="C265">
            <v>20</v>
          </cell>
          <cell r="D265" t="str">
            <v>resultados</v>
          </cell>
        </row>
        <row r="266">
          <cell r="B266">
            <v>6490301000</v>
          </cell>
          <cell r="C266">
            <v>20</v>
          </cell>
          <cell r="D266" t="str">
            <v>resultados</v>
          </cell>
        </row>
        <row r="267">
          <cell r="B267">
            <v>6490600000</v>
          </cell>
          <cell r="C267">
            <v>20</v>
          </cell>
          <cell r="D267" t="str">
            <v>resultados</v>
          </cell>
        </row>
        <row r="268">
          <cell r="B268">
            <v>6490801000</v>
          </cell>
          <cell r="C268">
            <v>20</v>
          </cell>
          <cell r="D268" t="str">
            <v>resultados</v>
          </cell>
        </row>
        <row r="269">
          <cell r="B269">
            <v>6499099900</v>
          </cell>
          <cell r="C269">
            <v>20</v>
          </cell>
          <cell r="D269" t="str">
            <v>resultados</v>
          </cell>
        </row>
        <row r="270">
          <cell r="B270">
            <v>6632000000</v>
          </cell>
          <cell r="C270">
            <v>20</v>
          </cell>
          <cell r="D270" t="str">
            <v>resultados</v>
          </cell>
        </row>
        <row r="271">
          <cell r="B271">
            <v>6699000000</v>
          </cell>
          <cell r="C271">
            <v>20</v>
          </cell>
          <cell r="D271" t="str">
            <v>resultados</v>
          </cell>
        </row>
        <row r="272">
          <cell r="B272">
            <v>6710900000</v>
          </cell>
          <cell r="C272">
            <v>20</v>
          </cell>
          <cell r="D272" t="str">
            <v>resultados</v>
          </cell>
        </row>
        <row r="273">
          <cell r="B273">
            <v>6780100000</v>
          </cell>
          <cell r="C273">
            <v>20</v>
          </cell>
          <cell r="D273" t="str">
            <v>resultados</v>
          </cell>
        </row>
        <row r="274">
          <cell r="B274">
            <v>6789900000</v>
          </cell>
          <cell r="C274">
            <v>20</v>
          </cell>
          <cell r="D274" t="str">
            <v>resultados</v>
          </cell>
        </row>
        <row r="275">
          <cell r="B275">
            <v>6790000000</v>
          </cell>
          <cell r="C275">
            <v>20</v>
          </cell>
          <cell r="D275" t="str">
            <v>resultados</v>
          </cell>
        </row>
        <row r="276">
          <cell r="B276">
            <v>6823000000</v>
          </cell>
          <cell r="C276">
            <v>20</v>
          </cell>
          <cell r="D276" t="str">
            <v>resultados</v>
          </cell>
        </row>
        <row r="277">
          <cell r="B277">
            <v>6824003000</v>
          </cell>
          <cell r="C277">
            <v>20</v>
          </cell>
          <cell r="D277" t="str">
            <v>resultados</v>
          </cell>
        </row>
        <row r="278">
          <cell r="B278">
            <v>6826000000</v>
          </cell>
          <cell r="C278">
            <v>20</v>
          </cell>
          <cell r="D278" t="str">
            <v>resultados</v>
          </cell>
        </row>
        <row r="279">
          <cell r="B279">
            <v>6827000000</v>
          </cell>
          <cell r="C279">
            <v>20</v>
          </cell>
          <cell r="D279" t="str">
            <v>resultados</v>
          </cell>
        </row>
        <row r="280">
          <cell r="B280">
            <v>7000300000</v>
          </cell>
          <cell r="C280">
            <v>10</v>
          </cell>
          <cell r="D280" t="str">
            <v>ventas</v>
          </cell>
        </row>
        <row r="281">
          <cell r="B281">
            <v>7001000000</v>
          </cell>
          <cell r="C281">
            <v>10</v>
          </cell>
          <cell r="D281" t="str">
            <v>ventas</v>
          </cell>
        </row>
        <row r="282">
          <cell r="B282">
            <v>7010000082</v>
          </cell>
          <cell r="C282">
            <v>10</v>
          </cell>
          <cell r="D282" t="str">
            <v>ventas</v>
          </cell>
        </row>
        <row r="283">
          <cell r="B283">
            <v>7324000082</v>
          </cell>
          <cell r="C283">
            <v>10</v>
          </cell>
          <cell r="D283" t="str">
            <v>ventas</v>
          </cell>
        </row>
        <row r="284">
          <cell r="B284">
            <v>7590000000</v>
          </cell>
          <cell r="C284">
            <v>10</v>
          </cell>
          <cell r="D284" t="str">
            <v>ventas</v>
          </cell>
        </row>
        <row r="285">
          <cell r="B285">
            <v>7590300000</v>
          </cell>
          <cell r="C285">
            <v>10</v>
          </cell>
          <cell r="D285" t="str">
            <v>ventas</v>
          </cell>
        </row>
        <row r="286">
          <cell r="B286">
            <v>7590310000</v>
          </cell>
          <cell r="C286">
            <v>10</v>
          </cell>
          <cell r="D286" t="str">
            <v>ventas</v>
          </cell>
        </row>
        <row r="287">
          <cell r="B287">
            <v>7690900000</v>
          </cell>
          <cell r="C287">
            <v>10</v>
          </cell>
          <cell r="D287" t="str">
            <v>ventas</v>
          </cell>
        </row>
        <row r="288">
          <cell r="B288">
            <v>7780099900</v>
          </cell>
          <cell r="C288">
            <v>10</v>
          </cell>
          <cell r="D288" t="str">
            <v>ventas</v>
          </cell>
        </row>
        <row r="289">
          <cell r="B289">
            <v>7790000000</v>
          </cell>
          <cell r="C289">
            <v>10</v>
          </cell>
          <cell r="D289" t="str">
            <v>ventas</v>
          </cell>
        </row>
        <row r="290">
          <cell r="B290">
            <v>8899999900</v>
          </cell>
          <cell r="C290" t="str">
            <v>c</v>
          </cell>
          <cell r="D290" t="str">
            <v>inventario</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enero 2002"/>
      <sheetName val="ene nov 2001"/>
    </sheetNames>
    <sheetDataSet>
      <sheetData sheetId="0" refreshError="1"/>
      <sheetData sheetId="1" refreshError="1"/>
      <sheetData sheetId="2">
        <row r="9">
          <cell r="B9">
            <v>1000000000</v>
          </cell>
          <cell r="C9" t="str">
            <v>zss</v>
          </cell>
          <cell r="D9" t="str">
            <v>patrimonio</v>
          </cell>
        </row>
        <row r="10">
          <cell r="B10">
            <v>1290000000</v>
          </cell>
          <cell r="C10" t="str">
            <v>zss</v>
          </cell>
          <cell r="D10" t="str">
            <v>patrimonio</v>
          </cell>
        </row>
        <row r="11">
          <cell r="B11">
            <v>2240030000</v>
          </cell>
          <cell r="C11" t="str">
            <v>u</v>
          </cell>
          <cell r="D11" t="str">
            <v>activo fijo</v>
          </cell>
        </row>
        <row r="12">
          <cell r="B12">
            <v>2260000000</v>
          </cell>
          <cell r="C12" t="str">
            <v>u</v>
          </cell>
          <cell r="D12" t="str">
            <v>activo fijo</v>
          </cell>
        </row>
        <row r="13">
          <cell r="B13">
            <v>2260100000</v>
          </cell>
          <cell r="C13" t="str">
            <v>u</v>
          </cell>
          <cell r="D13" t="str">
            <v>activo fijo</v>
          </cell>
        </row>
        <row r="14">
          <cell r="B14">
            <v>2260200000</v>
          </cell>
          <cell r="C14" t="str">
            <v>u</v>
          </cell>
          <cell r="D14" t="str">
            <v>activo fijo</v>
          </cell>
        </row>
        <row r="15">
          <cell r="B15">
            <v>2270000000</v>
          </cell>
          <cell r="C15" t="str">
            <v>u</v>
          </cell>
          <cell r="D15" t="str">
            <v>activo fijo</v>
          </cell>
        </row>
        <row r="16">
          <cell r="B16">
            <v>2290100000</v>
          </cell>
          <cell r="C16" t="str">
            <v>u</v>
          </cell>
          <cell r="D16" t="str">
            <v>activo fijo</v>
          </cell>
        </row>
        <row r="17">
          <cell r="B17">
            <v>2290100032</v>
          </cell>
          <cell r="C17" t="str">
            <v>u</v>
          </cell>
          <cell r="D17" t="str">
            <v>activo fijo</v>
          </cell>
        </row>
        <row r="18">
          <cell r="B18">
            <v>2290110000</v>
          </cell>
          <cell r="C18" t="str">
            <v>u</v>
          </cell>
          <cell r="D18" t="str">
            <v>activo fijo</v>
          </cell>
        </row>
        <row r="19">
          <cell r="B19">
            <v>2340000000</v>
          </cell>
          <cell r="C19" t="str">
            <v>u</v>
          </cell>
          <cell r="D19" t="str">
            <v>activo fijo</v>
          </cell>
        </row>
        <row r="20">
          <cell r="B20">
            <v>2823000000</v>
          </cell>
          <cell r="C20" t="str">
            <v>u</v>
          </cell>
          <cell r="D20" t="str">
            <v>activo fijo</v>
          </cell>
        </row>
        <row r="21">
          <cell r="B21">
            <v>2824003000</v>
          </cell>
          <cell r="C21" t="str">
            <v>u</v>
          </cell>
          <cell r="D21" t="str">
            <v>activo fijo</v>
          </cell>
        </row>
        <row r="22">
          <cell r="B22">
            <v>2826000000</v>
          </cell>
          <cell r="C22" t="str">
            <v>u</v>
          </cell>
          <cell r="D22" t="str">
            <v>activo fijo</v>
          </cell>
        </row>
        <row r="23">
          <cell r="B23">
            <v>2827000000</v>
          </cell>
          <cell r="C23" t="str">
            <v>u</v>
          </cell>
          <cell r="D23" t="str">
            <v>activo fijo</v>
          </cell>
        </row>
        <row r="24">
          <cell r="B24">
            <v>3030000000</v>
          </cell>
          <cell r="C24" t="str">
            <v>c</v>
          </cell>
          <cell r="D24" t="str">
            <v>inventario</v>
          </cell>
        </row>
        <row r="25">
          <cell r="B25">
            <v>3250900000</v>
          </cell>
          <cell r="C25" t="str">
            <v>c</v>
          </cell>
          <cell r="D25" t="str">
            <v>inventario</v>
          </cell>
        </row>
        <row r="26">
          <cell r="B26">
            <v>4000000000</v>
          </cell>
          <cell r="C26" t="str">
            <v>zbb</v>
          </cell>
          <cell r="D26" t="str">
            <v>proveedores</v>
          </cell>
        </row>
        <row r="27">
          <cell r="B27">
            <v>4009000032</v>
          </cell>
          <cell r="C27" t="str">
            <v>zbb</v>
          </cell>
          <cell r="D27" t="str">
            <v>proveedores</v>
          </cell>
        </row>
        <row r="28">
          <cell r="B28">
            <v>4100000000</v>
          </cell>
          <cell r="C28" t="str">
            <v>zbb</v>
          </cell>
          <cell r="D28" t="str">
            <v>proveedores</v>
          </cell>
        </row>
        <row r="29">
          <cell r="B29">
            <v>4100000081</v>
          </cell>
          <cell r="C29" t="str">
            <v>zbb</v>
          </cell>
          <cell r="D29" t="str">
            <v>proveedores</v>
          </cell>
        </row>
        <row r="30">
          <cell r="B30">
            <v>4109000000</v>
          </cell>
          <cell r="C30" t="str">
            <v>zbb</v>
          </cell>
          <cell r="D30" t="str">
            <v>proveedores</v>
          </cell>
        </row>
        <row r="31">
          <cell r="B31">
            <v>4120000000</v>
          </cell>
          <cell r="C31" t="str">
            <v>zbb</v>
          </cell>
          <cell r="D31" t="str">
            <v>proveedores</v>
          </cell>
        </row>
        <row r="32">
          <cell r="B32">
            <v>4129000000</v>
          </cell>
          <cell r="C32" t="str">
            <v>zbb</v>
          </cell>
          <cell r="D32" t="str">
            <v>proveedores</v>
          </cell>
        </row>
        <row r="33">
          <cell r="B33">
            <v>4170000000</v>
          </cell>
          <cell r="C33" t="str">
            <v>b</v>
          </cell>
          <cell r="D33" t="str">
            <v>clientes</v>
          </cell>
        </row>
        <row r="34">
          <cell r="B34">
            <v>4170000080</v>
          </cell>
          <cell r="C34" t="str">
            <v>b</v>
          </cell>
          <cell r="D34" t="str">
            <v>clientes</v>
          </cell>
        </row>
        <row r="35">
          <cell r="B35">
            <v>4170000081</v>
          </cell>
          <cell r="C35" t="str">
            <v>b</v>
          </cell>
          <cell r="D35" t="str">
            <v>clientes</v>
          </cell>
        </row>
        <row r="36">
          <cell r="B36">
            <v>4171000000</v>
          </cell>
          <cell r="C36" t="str">
            <v>b</v>
          </cell>
          <cell r="D36" t="str">
            <v>clientes</v>
          </cell>
        </row>
        <row r="37">
          <cell r="B37">
            <v>4300000000</v>
          </cell>
          <cell r="C37" t="str">
            <v>b</v>
          </cell>
          <cell r="D37" t="str">
            <v>clientes</v>
          </cell>
        </row>
        <row r="38">
          <cell r="B38">
            <v>4309000000</v>
          </cell>
          <cell r="C38" t="str">
            <v>b</v>
          </cell>
          <cell r="D38" t="str">
            <v>clientes</v>
          </cell>
        </row>
        <row r="39">
          <cell r="B39">
            <v>4350000000</v>
          </cell>
          <cell r="C39" t="str">
            <v>b</v>
          </cell>
          <cell r="D39" t="str">
            <v>clientes</v>
          </cell>
        </row>
        <row r="40">
          <cell r="B40">
            <v>4370000000</v>
          </cell>
          <cell r="C40" t="str">
            <v>b</v>
          </cell>
          <cell r="D40" t="str">
            <v>clientes</v>
          </cell>
        </row>
        <row r="41">
          <cell r="B41">
            <v>4400000000</v>
          </cell>
          <cell r="C41" t="str">
            <v>b</v>
          </cell>
          <cell r="D41" t="str">
            <v>clientes</v>
          </cell>
        </row>
        <row r="42">
          <cell r="B42">
            <v>4400000084</v>
          </cell>
          <cell r="C42" t="str">
            <v>b</v>
          </cell>
          <cell r="D42" t="str">
            <v>clientes</v>
          </cell>
        </row>
        <row r="43">
          <cell r="B43">
            <v>4420000000</v>
          </cell>
          <cell r="C43" t="str">
            <v>b</v>
          </cell>
          <cell r="D43" t="str">
            <v>clientes</v>
          </cell>
        </row>
        <row r="44">
          <cell r="B44">
            <v>4600099900</v>
          </cell>
          <cell r="C44" t="str">
            <v>b</v>
          </cell>
          <cell r="D44" t="str">
            <v>clientes</v>
          </cell>
        </row>
        <row r="45">
          <cell r="B45">
            <v>4601000000</v>
          </cell>
          <cell r="C45" t="str">
            <v>b</v>
          </cell>
          <cell r="D45" t="str">
            <v>clientes</v>
          </cell>
        </row>
        <row r="46">
          <cell r="B46">
            <v>4609000000</v>
          </cell>
          <cell r="C46" t="str">
            <v>b</v>
          </cell>
          <cell r="D46" t="str">
            <v>clientes</v>
          </cell>
        </row>
        <row r="47">
          <cell r="B47">
            <v>4650000000</v>
          </cell>
          <cell r="C47" t="str">
            <v>zcc</v>
          </cell>
          <cell r="D47" t="str">
            <v>pasivos acumulados</v>
          </cell>
        </row>
        <row r="48">
          <cell r="B48">
            <v>4650000100</v>
          </cell>
          <cell r="C48" t="str">
            <v>zcc</v>
          </cell>
          <cell r="D48" t="str">
            <v>pasivos acumulados</v>
          </cell>
        </row>
        <row r="49">
          <cell r="B49">
            <v>4650105000</v>
          </cell>
          <cell r="C49" t="str">
            <v>zcc</v>
          </cell>
          <cell r="D49" t="str">
            <v>pasivos acumulados</v>
          </cell>
        </row>
        <row r="50">
          <cell r="B50">
            <v>4650109000</v>
          </cell>
          <cell r="C50" t="str">
            <v>zcc</v>
          </cell>
          <cell r="D50" t="str">
            <v>pasivos acumulados</v>
          </cell>
        </row>
        <row r="51">
          <cell r="B51">
            <v>4650109100</v>
          </cell>
          <cell r="C51" t="str">
            <v>zcc</v>
          </cell>
          <cell r="D51" t="str">
            <v>pasivos acumulados</v>
          </cell>
        </row>
        <row r="52">
          <cell r="B52">
            <v>4659900200</v>
          </cell>
          <cell r="C52" t="str">
            <v>zcc</v>
          </cell>
          <cell r="D52" t="str">
            <v>pasivos acumulados</v>
          </cell>
        </row>
        <row r="53">
          <cell r="B53">
            <v>4659901100</v>
          </cell>
          <cell r="C53" t="str">
            <v>zcc</v>
          </cell>
          <cell r="D53" t="str">
            <v>pasivos acumulados</v>
          </cell>
        </row>
        <row r="54">
          <cell r="B54">
            <v>4700000000</v>
          </cell>
          <cell r="C54" t="str">
            <v>zdd</v>
          </cell>
          <cell r="D54" t="str">
            <v>otras cuentas por pagar</v>
          </cell>
        </row>
        <row r="55">
          <cell r="B55">
            <v>4720000000</v>
          </cell>
          <cell r="C55" t="str">
            <v>L</v>
          </cell>
          <cell r="D55" t="str">
            <v>gastos p por anticipado</v>
          </cell>
        </row>
        <row r="56">
          <cell r="B56">
            <v>4730099900</v>
          </cell>
          <cell r="C56" t="str">
            <v>zdd</v>
          </cell>
          <cell r="D56" t="str">
            <v>otras cuentas por pagar</v>
          </cell>
        </row>
        <row r="57">
          <cell r="B57">
            <v>4731000000</v>
          </cell>
          <cell r="C57" t="str">
            <v>L</v>
          </cell>
          <cell r="D57" t="str">
            <v>gastos p por anticipado</v>
          </cell>
        </row>
        <row r="58">
          <cell r="B58">
            <v>4751000100</v>
          </cell>
          <cell r="C58" t="str">
            <v>zdd</v>
          </cell>
          <cell r="D58" t="str">
            <v>otras cuentas por pagar</v>
          </cell>
        </row>
        <row r="59">
          <cell r="B59">
            <v>4751500100</v>
          </cell>
          <cell r="C59" t="str">
            <v>zdd</v>
          </cell>
          <cell r="D59" t="str">
            <v>otras cuentas por pagar</v>
          </cell>
        </row>
        <row r="60">
          <cell r="B60">
            <v>4751500300</v>
          </cell>
          <cell r="C60" t="str">
            <v>zdd</v>
          </cell>
          <cell r="D60" t="str">
            <v>otras cuentas por pagar</v>
          </cell>
        </row>
        <row r="61">
          <cell r="B61">
            <v>4751500400</v>
          </cell>
          <cell r="C61" t="str">
            <v>zdd</v>
          </cell>
          <cell r="D61" t="str">
            <v>otras cuentas por pagar</v>
          </cell>
        </row>
        <row r="62">
          <cell r="B62">
            <v>4751500700</v>
          </cell>
          <cell r="C62" t="str">
            <v>zdd</v>
          </cell>
          <cell r="D62" t="str">
            <v>otras cuentas por pagar</v>
          </cell>
        </row>
        <row r="63">
          <cell r="B63">
            <v>4751500800</v>
          </cell>
          <cell r="C63" t="str">
            <v>zdd</v>
          </cell>
          <cell r="D63" t="str">
            <v>otras cuentas por pagar</v>
          </cell>
        </row>
        <row r="64">
          <cell r="B64">
            <v>4751500900</v>
          </cell>
          <cell r="C64" t="str">
            <v>zdd</v>
          </cell>
          <cell r="D64" t="str">
            <v>otras cuentas por pagar</v>
          </cell>
        </row>
        <row r="65">
          <cell r="B65">
            <v>4751501000</v>
          </cell>
          <cell r="C65" t="str">
            <v>zdd</v>
          </cell>
          <cell r="D65" t="str">
            <v>otras cuentas por pagar</v>
          </cell>
        </row>
        <row r="66">
          <cell r="B66">
            <v>4751501100</v>
          </cell>
          <cell r="C66" t="str">
            <v>zdd</v>
          </cell>
          <cell r="D66" t="str">
            <v>otras cuentas por pagar</v>
          </cell>
        </row>
        <row r="67">
          <cell r="B67">
            <v>4751501200</v>
          </cell>
          <cell r="C67" t="str">
            <v>zdd</v>
          </cell>
          <cell r="D67" t="str">
            <v>otras cuentas por pagar</v>
          </cell>
        </row>
        <row r="68">
          <cell r="B68">
            <v>4752000000</v>
          </cell>
          <cell r="C68" t="str">
            <v>L</v>
          </cell>
          <cell r="D68" t="str">
            <v>gastos p por anticipado</v>
          </cell>
        </row>
        <row r="69">
          <cell r="B69">
            <v>4760000000</v>
          </cell>
          <cell r="C69" t="str">
            <v>zdd</v>
          </cell>
          <cell r="D69" t="str">
            <v>otras cuentas por pagar</v>
          </cell>
        </row>
        <row r="70">
          <cell r="B70">
            <v>4760000700</v>
          </cell>
          <cell r="C70" t="str">
            <v>zdd</v>
          </cell>
          <cell r="D70" t="str">
            <v>otras cuentas por pagar</v>
          </cell>
        </row>
        <row r="71">
          <cell r="B71">
            <v>4760000800</v>
          </cell>
          <cell r="C71" t="str">
            <v>zdd</v>
          </cell>
          <cell r="D71" t="str">
            <v>otras cuentas por pagar</v>
          </cell>
        </row>
        <row r="72">
          <cell r="B72">
            <v>4770000000</v>
          </cell>
          <cell r="C72" t="str">
            <v>zdd</v>
          </cell>
          <cell r="D72" t="str">
            <v>otras cuentas por pagar</v>
          </cell>
        </row>
        <row r="73">
          <cell r="B73">
            <v>4770003010</v>
          </cell>
          <cell r="C73" t="str">
            <v>zdd</v>
          </cell>
          <cell r="D73" t="str">
            <v>otras cuentas por pagar</v>
          </cell>
        </row>
        <row r="74">
          <cell r="B74">
            <v>4770003030</v>
          </cell>
          <cell r="C74" t="str">
            <v>zdd</v>
          </cell>
          <cell r="D74" t="str">
            <v>otras cuentas por pagar</v>
          </cell>
        </row>
        <row r="75">
          <cell r="B75">
            <v>4770003070</v>
          </cell>
          <cell r="C75" t="str">
            <v>zdd</v>
          </cell>
          <cell r="D75" t="str">
            <v>otras cuentas por pagar</v>
          </cell>
        </row>
        <row r="76">
          <cell r="B76">
            <v>4800009010</v>
          </cell>
          <cell r="C76" t="str">
            <v>L</v>
          </cell>
          <cell r="D76" t="str">
            <v>gastos p por anticipado</v>
          </cell>
        </row>
        <row r="77">
          <cell r="B77">
            <v>4800030000</v>
          </cell>
          <cell r="C77" t="str">
            <v>L</v>
          </cell>
          <cell r="D77" t="str">
            <v>gastos p por anticipado</v>
          </cell>
        </row>
        <row r="78">
          <cell r="B78">
            <v>4800061000</v>
          </cell>
          <cell r="C78" t="str">
            <v>L</v>
          </cell>
          <cell r="D78" t="str">
            <v>gastos p por anticipado</v>
          </cell>
        </row>
        <row r="79">
          <cell r="B79">
            <v>4800090000</v>
          </cell>
          <cell r="C79" t="str">
            <v>L</v>
          </cell>
          <cell r="D79" t="str">
            <v>gastos p por anticipado</v>
          </cell>
        </row>
        <row r="80">
          <cell r="B80">
            <v>5200000000</v>
          </cell>
          <cell r="C80" t="str">
            <v>b</v>
          </cell>
          <cell r="D80" t="str">
            <v>clientes</v>
          </cell>
        </row>
        <row r="81">
          <cell r="B81">
            <v>5340000000</v>
          </cell>
          <cell r="C81" t="str">
            <v>b</v>
          </cell>
          <cell r="D81" t="str">
            <v>clientes</v>
          </cell>
        </row>
        <row r="82">
          <cell r="B82">
            <v>5449900000</v>
          </cell>
          <cell r="C82" t="str">
            <v>b</v>
          </cell>
          <cell r="D82" t="str">
            <v>clientes</v>
          </cell>
        </row>
        <row r="83">
          <cell r="B83">
            <v>5480000010</v>
          </cell>
          <cell r="C83" t="str">
            <v>b</v>
          </cell>
          <cell r="D83" t="str">
            <v>clientes</v>
          </cell>
        </row>
        <row r="84">
          <cell r="B84">
            <v>5530100000</v>
          </cell>
          <cell r="C84" t="str">
            <v>b</v>
          </cell>
          <cell r="D84" t="str">
            <v>clientes</v>
          </cell>
        </row>
        <row r="85">
          <cell r="B85">
            <v>5531100000</v>
          </cell>
          <cell r="C85" t="str">
            <v>b</v>
          </cell>
          <cell r="D85" t="str">
            <v>clientes</v>
          </cell>
        </row>
        <row r="86">
          <cell r="B86">
            <v>5531200000</v>
          </cell>
          <cell r="C86" t="str">
            <v>b</v>
          </cell>
          <cell r="D86" t="str">
            <v>clientes</v>
          </cell>
        </row>
        <row r="87">
          <cell r="B87">
            <v>5531300000</v>
          </cell>
          <cell r="C87" t="str">
            <v>b</v>
          </cell>
          <cell r="D87" t="str">
            <v>clientes</v>
          </cell>
        </row>
        <row r="88">
          <cell r="B88">
            <v>5531400000</v>
          </cell>
          <cell r="C88" t="str">
            <v>b</v>
          </cell>
          <cell r="D88" t="str">
            <v>clientes</v>
          </cell>
        </row>
        <row r="89">
          <cell r="B89">
            <v>5552000480</v>
          </cell>
          <cell r="C89" t="str">
            <v>a</v>
          </cell>
          <cell r="D89" t="str">
            <v>bancos</v>
          </cell>
        </row>
        <row r="90">
          <cell r="B90">
            <v>5552000481</v>
          </cell>
          <cell r="C90" t="str">
            <v>a</v>
          </cell>
          <cell r="D90" t="str">
            <v>bancos</v>
          </cell>
        </row>
        <row r="91">
          <cell r="B91">
            <v>5559000000</v>
          </cell>
          <cell r="C91" t="str">
            <v>b</v>
          </cell>
          <cell r="D91" t="str">
            <v>clientes</v>
          </cell>
        </row>
        <row r="92">
          <cell r="B92">
            <v>5590100000</v>
          </cell>
          <cell r="C92" t="str">
            <v>b</v>
          </cell>
          <cell r="D92" t="str">
            <v>clientes</v>
          </cell>
        </row>
        <row r="93">
          <cell r="B93">
            <v>5602000000</v>
          </cell>
          <cell r="C93" t="str">
            <v>zbb</v>
          </cell>
          <cell r="D93" t="str">
            <v>proveedores</v>
          </cell>
        </row>
        <row r="94">
          <cell r="B94">
            <v>5730001000</v>
          </cell>
          <cell r="C94" t="str">
            <v>a</v>
          </cell>
          <cell r="D94" t="str">
            <v>bancos</v>
          </cell>
        </row>
        <row r="95">
          <cell r="B95">
            <v>5730001011</v>
          </cell>
          <cell r="C95" t="str">
            <v>a</v>
          </cell>
          <cell r="D95" t="str">
            <v>bancos</v>
          </cell>
        </row>
        <row r="96">
          <cell r="B96">
            <v>5730001012</v>
          </cell>
          <cell r="C96" t="str">
            <v>a</v>
          </cell>
          <cell r="D96" t="str">
            <v>bancos</v>
          </cell>
        </row>
        <row r="97">
          <cell r="B97">
            <v>5730001060</v>
          </cell>
          <cell r="C97" t="str">
            <v>a</v>
          </cell>
          <cell r="D97" t="str">
            <v>bancos</v>
          </cell>
        </row>
        <row r="98">
          <cell r="B98">
            <v>5730001061</v>
          </cell>
          <cell r="C98" t="str">
            <v>a</v>
          </cell>
          <cell r="D98" t="str">
            <v>bancos</v>
          </cell>
        </row>
        <row r="99">
          <cell r="B99">
            <v>5730001062</v>
          </cell>
          <cell r="C99" t="str">
            <v>a</v>
          </cell>
          <cell r="D99" t="str">
            <v>bancos</v>
          </cell>
        </row>
        <row r="100">
          <cell r="B100">
            <v>5730004200</v>
          </cell>
          <cell r="C100" t="str">
            <v>a</v>
          </cell>
          <cell r="D100" t="str">
            <v>bancos</v>
          </cell>
        </row>
        <row r="101">
          <cell r="B101">
            <v>5730004260</v>
          </cell>
          <cell r="C101" t="str">
            <v>a</v>
          </cell>
          <cell r="D101" t="str">
            <v>bancos</v>
          </cell>
        </row>
        <row r="102">
          <cell r="B102">
            <v>5730011060</v>
          </cell>
          <cell r="C102" t="str">
            <v>a</v>
          </cell>
          <cell r="D102" t="str">
            <v>bancos</v>
          </cell>
        </row>
        <row r="103">
          <cell r="B103">
            <v>5730011100</v>
          </cell>
          <cell r="C103" t="str">
            <v>a</v>
          </cell>
          <cell r="D103" t="str">
            <v>bancos</v>
          </cell>
        </row>
        <row r="104">
          <cell r="B104">
            <v>5730011160</v>
          </cell>
          <cell r="C104" t="str">
            <v>a</v>
          </cell>
          <cell r="D104" t="str">
            <v>bancos</v>
          </cell>
        </row>
        <row r="105">
          <cell r="B105">
            <v>5730011860</v>
          </cell>
          <cell r="C105" t="str">
            <v>a</v>
          </cell>
          <cell r="D105" t="str">
            <v>bancos</v>
          </cell>
        </row>
        <row r="106">
          <cell r="B106">
            <v>5730016000</v>
          </cell>
          <cell r="C106" t="str">
            <v>a</v>
          </cell>
          <cell r="D106" t="str">
            <v>bancos</v>
          </cell>
        </row>
        <row r="107">
          <cell r="B107">
            <v>5730016060</v>
          </cell>
          <cell r="C107" t="str">
            <v>a</v>
          </cell>
          <cell r="D107" t="str">
            <v>bancos</v>
          </cell>
        </row>
        <row r="108">
          <cell r="B108">
            <v>5760699900</v>
          </cell>
          <cell r="C108" t="str">
            <v>b</v>
          </cell>
          <cell r="D108" t="str">
            <v>clientes</v>
          </cell>
        </row>
        <row r="109">
          <cell r="B109">
            <v>6020100000</v>
          </cell>
          <cell r="C109">
            <v>20</v>
          </cell>
          <cell r="D109" t="str">
            <v>resultados</v>
          </cell>
        </row>
        <row r="110">
          <cell r="B110">
            <v>6020200000</v>
          </cell>
          <cell r="C110">
            <v>20</v>
          </cell>
          <cell r="D110" t="str">
            <v>resultados</v>
          </cell>
        </row>
        <row r="111">
          <cell r="B111">
            <v>6020400001</v>
          </cell>
          <cell r="C111">
            <v>20</v>
          </cell>
          <cell r="D111" t="str">
            <v>resultados</v>
          </cell>
        </row>
        <row r="112">
          <cell r="B112">
            <v>6020400002</v>
          </cell>
          <cell r="C112">
            <v>20</v>
          </cell>
          <cell r="D112" t="str">
            <v>resultados</v>
          </cell>
        </row>
        <row r="113">
          <cell r="B113">
            <v>6020400003</v>
          </cell>
          <cell r="C113">
            <v>20</v>
          </cell>
          <cell r="D113" t="str">
            <v>resultados</v>
          </cell>
        </row>
        <row r="114">
          <cell r="B114">
            <v>6020400005</v>
          </cell>
          <cell r="C114">
            <v>20</v>
          </cell>
          <cell r="D114" t="str">
            <v>resultados</v>
          </cell>
        </row>
        <row r="115">
          <cell r="B115">
            <v>6020400006</v>
          </cell>
          <cell r="C115">
            <v>20</v>
          </cell>
          <cell r="D115" t="str">
            <v>resultados</v>
          </cell>
        </row>
        <row r="116">
          <cell r="B116">
            <v>6020400009</v>
          </cell>
          <cell r="C116">
            <v>20</v>
          </cell>
          <cell r="D116" t="str">
            <v>resultados</v>
          </cell>
        </row>
        <row r="117">
          <cell r="B117">
            <v>6020420009</v>
          </cell>
          <cell r="C117">
            <v>20</v>
          </cell>
          <cell r="D117" t="str">
            <v>resultados</v>
          </cell>
        </row>
        <row r="118">
          <cell r="B118">
            <v>6020500000</v>
          </cell>
          <cell r="C118">
            <v>20</v>
          </cell>
          <cell r="D118" t="str">
            <v>resultados</v>
          </cell>
        </row>
        <row r="119">
          <cell r="B119">
            <v>6050099900</v>
          </cell>
          <cell r="C119">
            <v>20</v>
          </cell>
          <cell r="D119" t="str">
            <v>resultados</v>
          </cell>
        </row>
        <row r="120">
          <cell r="B120">
            <v>6120200000</v>
          </cell>
          <cell r="C120">
            <v>20</v>
          </cell>
          <cell r="D120" t="str">
            <v>resultados</v>
          </cell>
        </row>
        <row r="121">
          <cell r="B121">
            <v>6120500000</v>
          </cell>
          <cell r="C121">
            <v>20</v>
          </cell>
          <cell r="D121" t="str">
            <v>resultados</v>
          </cell>
        </row>
        <row r="122">
          <cell r="B122">
            <v>6210010000</v>
          </cell>
          <cell r="C122">
            <v>20</v>
          </cell>
          <cell r="D122" t="str">
            <v>resultados</v>
          </cell>
        </row>
        <row r="123">
          <cell r="B123">
            <v>6210020000</v>
          </cell>
          <cell r="C123">
            <v>20</v>
          </cell>
          <cell r="D123" t="str">
            <v>resultados</v>
          </cell>
        </row>
        <row r="124">
          <cell r="B124">
            <v>6210030000</v>
          </cell>
          <cell r="C124">
            <v>20</v>
          </cell>
          <cell r="D124" t="str">
            <v>resultados</v>
          </cell>
        </row>
        <row r="125">
          <cell r="B125">
            <v>6210070000</v>
          </cell>
          <cell r="C125">
            <v>20</v>
          </cell>
          <cell r="D125" t="str">
            <v>resultados</v>
          </cell>
        </row>
        <row r="126">
          <cell r="B126">
            <v>6210080000</v>
          </cell>
          <cell r="C126">
            <v>20</v>
          </cell>
          <cell r="D126" t="str">
            <v>resultados</v>
          </cell>
        </row>
        <row r="127">
          <cell r="B127">
            <v>6220100000</v>
          </cell>
          <cell r="C127">
            <v>20</v>
          </cell>
          <cell r="D127" t="str">
            <v>resultados</v>
          </cell>
        </row>
        <row r="128">
          <cell r="B128">
            <v>6220204000</v>
          </cell>
          <cell r="C128">
            <v>20</v>
          </cell>
          <cell r="D128" t="str">
            <v>resultados</v>
          </cell>
        </row>
        <row r="129">
          <cell r="B129">
            <v>6220299000</v>
          </cell>
          <cell r="C129">
            <v>20</v>
          </cell>
          <cell r="D129" t="str">
            <v>resultados</v>
          </cell>
        </row>
        <row r="130">
          <cell r="B130">
            <v>6220300000</v>
          </cell>
          <cell r="C130">
            <v>20</v>
          </cell>
          <cell r="D130" t="str">
            <v>resultados</v>
          </cell>
        </row>
        <row r="131">
          <cell r="B131">
            <v>6220700000</v>
          </cell>
          <cell r="C131">
            <v>20</v>
          </cell>
          <cell r="D131" t="str">
            <v>resultados</v>
          </cell>
        </row>
        <row r="132">
          <cell r="B132">
            <v>6220800000</v>
          </cell>
          <cell r="C132">
            <v>20</v>
          </cell>
          <cell r="D132" t="str">
            <v>resultados</v>
          </cell>
        </row>
        <row r="133">
          <cell r="B133">
            <v>6230000000</v>
          </cell>
          <cell r="C133">
            <v>20</v>
          </cell>
          <cell r="D133" t="str">
            <v>resultados</v>
          </cell>
        </row>
        <row r="134">
          <cell r="B134">
            <v>6230000100</v>
          </cell>
          <cell r="C134">
            <v>20</v>
          </cell>
          <cell r="D134" t="str">
            <v>resultados</v>
          </cell>
        </row>
        <row r="135">
          <cell r="B135">
            <v>6230000200</v>
          </cell>
          <cell r="C135">
            <v>20</v>
          </cell>
          <cell r="D135" t="str">
            <v>resultados</v>
          </cell>
        </row>
        <row r="136">
          <cell r="B136">
            <v>6230000400</v>
          </cell>
          <cell r="C136">
            <v>20</v>
          </cell>
          <cell r="D136" t="str">
            <v>resultados</v>
          </cell>
        </row>
        <row r="137">
          <cell r="B137">
            <v>6230099900</v>
          </cell>
          <cell r="C137">
            <v>20</v>
          </cell>
          <cell r="D137" t="str">
            <v>resultados</v>
          </cell>
        </row>
        <row r="138">
          <cell r="B138">
            <v>6250000000</v>
          </cell>
          <cell r="C138">
            <v>20</v>
          </cell>
          <cell r="D138" t="str">
            <v>resultados</v>
          </cell>
        </row>
        <row r="139">
          <cell r="B139">
            <v>6250000100</v>
          </cell>
          <cell r="C139">
            <v>20</v>
          </cell>
          <cell r="D139" t="str">
            <v>resultados</v>
          </cell>
        </row>
        <row r="140">
          <cell r="B140">
            <v>6250000500</v>
          </cell>
          <cell r="C140">
            <v>20</v>
          </cell>
          <cell r="D140" t="str">
            <v>resultados</v>
          </cell>
        </row>
        <row r="141">
          <cell r="B141">
            <v>6250099900</v>
          </cell>
          <cell r="C141">
            <v>20</v>
          </cell>
          <cell r="D141" t="str">
            <v>resultados</v>
          </cell>
        </row>
        <row r="142">
          <cell r="B142">
            <v>6260400000</v>
          </cell>
          <cell r="C142">
            <v>20</v>
          </cell>
          <cell r="D142" t="str">
            <v>resultados</v>
          </cell>
        </row>
        <row r="143">
          <cell r="B143">
            <v>6269900000</v>
          </cell>
          <cell r="C143">
            <v>20</v>
          </cell>
          <cell r="D143" t="str">
            <v>resultados</v>
          </cell>
        </row>
        <row r="144">
          <cell r="B144">
            <v>6270000000</v>
          </cell>
          <cell r="C144">
            <v>20</v>
          </cell>
          <cell r="D144" t="str">
            <v>resultados</v>
          </cell>
        </row>
        <row r="145">
          <cell r="B145">
            <v>6270090000</v>
          </cell>
          <cell r="C145">
            <v>20</v>
          </cell>
          <cell r="D145" t="str">
            <v>resultados</v>
          </cell>
        </row>
        <row r="146">
          <cell r="B146">
            <v>6270100000</v>
          </cell>
          <cell r="C146">
            <v>20</v>
          </cell>
          <cell r="D146" t="str">
            <v>resultados</v>
          </cell>
        </row>
        <row r="147">
          <cell r="B147">
            <v>6270300000</v>
          </cell>
          <cell r="C147">
            <v>20</v>
          </cell>
          <cell r="D147" t="str">
            <v>resultados</v>
          </cell>
        </row>
        <row r="148">
          <cell r="B148">
            <v>6270700000</v>
          </cell>
          <cell r="C148">
            <v>20</v>
          </cell>
          <cell r="D148" t="str">
            <v>resultados</v>
          </cell>
        </row>
        <row r="149">
          <cell r="B149">
            <v>6271000000</v>
          </cell>
          <cell r="C149">
            <v>20</v>
          </cell>
          <cell r="D149" t="str">
            <v>resultados</v>
          </cell>
        </row>
        <row r="150">
          <cell r="B150">
            <v>6271004000</v>
          </cell>
          <cell r="C150">
            <v>20</v>
          </cell>
          <cell r="D150" t="str">
            <v>resultados</v>
          </cell>
        </row>
        <row r="151">
          <cell r="B151">
            <v>6280000000</v>
          </cell>
          <cell r="C151">
            <v>20</v>
          </cell>
          <cell r="D151" t="str">
            <v>resultados</v>
          </cell>
        </row>
        <row r="152">
          <cell r="B152">
            <v>6280002000</v>
          </cell>
          <cell r="C152">
            <v>20</v>
          </cell>
          <cell r="D152" t="str">
            <v>resultados</v>
          </cell>
        </row>
        <row r="153">
          <cell r="B153">
            <v>6280099000</v>
          </cell>
          <cell r="C153">
            <v>20</v>
          </cell>
          <cell r="D153" t="str">
            <v>resultados</v>
          </cell>
        </row>
        <row r="154">
          <cell r="B154">
            <v>6280100000</v>
          </cell>
          <cell r="C154">
            <v>20</v>
          </cell>
          <cell r="D154" t="str">
            <v>resultados</v>
          </cell>
        </row>
        <row r="155">
          <cell r="B155">
            <v>6280200000</v>
          </cell>
          <cell r="C155">
            <v>20</v>
          </cell>
          <cell r="D155" t="str">
            <v>resultados</v>
          </cell>
        </row>
        <row r="156">
          <cell r="B156">
            <v>6280201000</v>
          </cell>
          <cell r="C156">
            <v>20</v>
          </cell>
          <cell r="D156" t="str">
            <v>resultados</v>
          </cell>
        </row>
        <row r="157">
          <cell r="B157">
            <v>6280299000</v>
          </cell>
          <cell r="C157">
            <v>20</v>
          </cell>
          <cell r="D157" t="str">
            <v>resultados</v>
          </cell>
        </row>
        <row r="158">
          <cell r="B158">
            <v>6280300000</v>
          </cell>
          <cell r="C158">
            <v>20</v>
          </cell>
          <cell r="D158" t="str">
            <v>resultados</v>
          </cell>
        </row>
        <row r="159">
          <cell r="B159">
            <v>6280302000</v>
          </cell>
          <cell r="C159">
            <v>20</v>
          </cell>
          <cell r="D159" t="str">
            <v>resultados</v>
          </cell>
        </row>
        <row r="160">
          <cell r="B160">
            <v>6280399000</v>
          </cell>
          <cell r="C160">
            <v>20</v>
          </cell>
          <cell r="D160" t="str">
            <v>resultados</v>
          </cell>
        </row>
        <row r="161">
          <cell r="B161">
            <v>6280900000</v>
          </cell>
          <cell r="C161">
            <v>20</v>
          </cell>
          <cell r="D161" t="str">
            <v>resultados</v>
          </cell>
        </row>
        <row r="162">
          <cell r="B162">
            <v>6290002000</v>
          </cell>
          <cell r="C162">
            <v>20</v>
          </cell>
          <cell r="D162" t="str">
            <v>resultados</v>
          </cell>
        </row>
        <row r="163">
          <cell r="B163">
            <v>6290300000</v>
          </cell>
          <cell r="C163">
            <v>20</v>
          </cell>
          <cell r="D163" t="str">
            <v>resultados</v>
          </cell>
        </row>
        <row r="164">
          <cell r="B164">
            <v>6290302000</v>
          </cell>
          <cell r="C164">
            <v>20</v>
          </cell>
          <cell r="D164" t="str">
            <v>resultados</v>
          </cell>
        </row>
        <row r="165">
          <cell r="B165">
            <v>6290304000</v>
          </cell>
          <cell r="C165">
            <v>20</v>
          </cell>
          <cell r="D165" t="str">
            <v>resultados</v>
          </cell>
        </row>
        <row r="166">
          <cell r="B166">
            <v>6290410000</v>
          </cell>
          <cell r="C166">
            <v>20</v>
          </cell>
          <cell r="D166" t="str">
            <v>resultados</v>
          </cell>
        </row>
        <row r="167">
          <cell r="B167">
            <v>6290490000</v>
          </cell>
          <cell r="C167">
            <v>20</v>
          </cell>
          <cell r="D167" t="str">
            <v>resultados</v>
          </cell>
        </row>
        <row r="168">
          <cell r="B168">
            <v>6290500000</v>
          </cell>
          <cell r="C168">
            <v>20</v>
          </cell>
          <cell r="D168" t="str">
            <v>resultados</v>
          </cell>
        </row>
        <row r="169">
          <cell r="B169">
            <v>6290500001</v>
          </cell>
          <cell r="C169">
            <v>20</v>
          </cell>
          <cell r="D169" t="str">
            <v>resultados</v>
          </cell>
        </row>
        <row r="170">
          <cell r="B170">
            <v>6290500003</v>
          </cell>
          <cell r="C170">
            <v>20</v>
          </cell>
          <cell r="D170" t="str">
            <v>resultados</v>
          </cell>
        </row>
        <row r="171">
          <cell r="B171">
            <v>6290500004</v>
          </cell>
          <cell r="C171">
            <v>20</v>
          </cell>
          <cell r="D171" t="str">
            <v>resultados</v>
          </cell>
        </row>
        <row r="172">
          <cell r="B172">
            <v>6290500005</v>
          </cell>
          <cell r="C172">
            <v>20</v>
          </cell>
          <cell r="D172" t="str">
            <v>resultados</v>
          </cell>
        </row>
        <row r="173">
          <cell r="B173">
            <v>6290500006</v>
          </cell>
          <cell r="C173">
            <v>20</v>
          </cell>
          <cell r="D173" t="str">
            <v>resultados</v>
          </cell>
        </row>
        <row r="174">
          <cell r="B174">
            <v>6290500007</v>
          </cell>
          <cell r="C174">
            <v>20</v>
          </cell>
          <cell r="D174" t="str">
            <v>resultados</v>
          </cell>
        </row>
        <row r="175">
          <cell r="B175">
            <v>6290500008</v>
          </cell>
          <cell r="C175">
            <v>20</v>
          </cell>
          <cell r="D175" t="str">
            <v>resultados</v>
          </cell>
        </row>
        <row r="176">
          <cell r="B176">
            <v>6290500010</v>
          </cell>
          <cell r="C176">
            <v>20</v>
          </cell>
          <cell r="D176" t="str">
            <v>resultados</v>
          </cell>
        </row>
        <row r="177">
          <cell r="B177">
            <v>6290500011</v>
          </cell>
          <cell r="C177">
            <v>20</v>
          </cell>
          <cell r="D177" t="str">
            <v>resultados</v>
          </cell>
        </row>
        <row r="178">
          <cell r="B178">
            <v>6290500012</v>
          </cell>
          <cell r="C178">
            <v>20</v>
          </cell>
          <cell r="D178" t="str">
            <v>resultados</v>
          </cell>
        </row>
        <row r="179">
          <cell r="B179">
            <v>6290500013</v>
          </cell>
          <cell r="C179">
            <v>20</v>
          </cell>
          <cell r="D179" t="str">
            <v>resultados</v>
          </cell>
        </row>
        <row r="180">
          <cell r="B180">
            <v>6290500014</v>
          </cell>
          <cell r="C180">
            <v>20</v>
          </cell>
          <cell r="D180" t="str">
            <v>resultados</v>
          </cell>
        </row>
        <row r="181">
          <cell r="B181">
            <v>6290500015</v>
          </cell>
          <cell r="C181">
            <v>20</v>
          </cell>
          <cell r="D181" t="str">
            <v>resultados</v>
          </cell>
        </row>
        <row r="182">
          <cell r="B182">
            <v>6290500017</v>
          </cell>
          <cell r="C182">
            <v>20</v>
          </cell>
          <cell r="D182" t="str">
            <v>resultados</v>
          </cell>
        </row>
        <row r="183">
          <cell r="B183">
            <v>6290500018</v>
          </cell>
          <cell r="C183">
            <v>20</v>
          </cell>
          <cell r="D183" t="str">
            <v>resultados</v>
          </cell>
        </row>
        <row r="184">
          <cell r="B184">
            <v>6290500020</v>
          </cell>
          <cell r="C184">
            <v>20</v>
          </cell>
          <cell r="D184" t="str">
            <v>resultados</v>
          </cell>
        </row>
        <row r="185">
          <cell r="B185">
            <v>6290500022</v>
          </cell>
          <cell r="C185">
            <v>20</v>
          </cell>
          <cell r="D185" t="str">
            <v>resultados</v>
          </cell>
        </row>
        <row r="186">
          <cell r="B186">
            <v>6290500023</v>
          </cell>
          <cell r="C186">
            <v>20</v>
          </cell>
          <cell r="D186" t="str">
            <v>resultados</v>
          </cell>
        </row>
        <row r="187">
          <cell r="B187">
            <v>6290500024</v>
          </cell>
          <cell r="C187">
            <v>20</v>
          </cell>
          <cell r="D187" t="str">
            <v>resultados</v>
          </cell>
        </row>
        <row r="188">
          <cell r="B188">
            <v>6290500026</v>
          </cell>
          <cell r="C188">
            <v>20</v>
          </cell>
          <cell r="D188" t="str">
            <v>resultados</v>
          </cell>
        </row>
        <row r="189">
          <cell r="B189">
            <v>6290500027</v>
          </cell>
          <cell r="C189">
            <v>20</v>
          </cell>
          <cell r="D189" t="str">
            <v>resultados</v>
          </cell>
        </row>
        <row r="190">
          <cell r="B190">
            <v>6290500033</v>
          </cell>
          <cell r="C190">
            <v>20</v>
          </cell>
          <cell r="D190" t="str">
            <v>resultados</v>
          </cell>
        </row>
        <row r="191">
          <cell r="B191">
            <v>6290500034</v>
          </cell>
          <cell r="C191">
            <v>20</v>
          </cell>
          <cell r="D191" t="str">
            <v>resultados</v>
          </cell>
        </row>
        <row r="192">
          <cell r="B192">
            <v>6290500035</v>
          </cell>
          <cell r="C192">
            <v>20</v>
          </cell>
          <cell r="D192" t="str">
            <v>resultados</v>
          </cell>
        </row>
        <row r="193">
          <cell r="B193">
            <v>6290500039</v>
          </cell>
          <cell r="C193">
            <v>20</v>
          </cell>
          <cell r="D193" t="str">
            <v>resultados</v>
          </cell>
        </row>
        <row r="194">
          <cell r="B194">
            <v>6290500041</v>
          </cell>
          <cell r="C194">
            <v>20</v>
          </cell>
          <cell r="D194" t="str">
            <v>resultados</v>
          </cell>
        </row>
        <row r="195">
          <cell r="B195">
            <v>6290500042</v>
          </cell>
          <cell r="C195">
            <v>20</v>
          </cell>
          <cell r="D195" t="str">
            <v>resultados</v>
          </cell>
        </row>
        <row r="196">
          <cell r="B196">
            <v>6290500046</v>
          </cell>
          <cell r="C196">
            <v>20</v>
          </cell>
          <cell r="D196" t="str">
            <v>resultados</v>
          </cell>
        </row>
        <row r="197">
          <cell r="B197">
            <v>6290500050</v>
          </cell>
          <cell r="C197">
            <v>20</v>
          </cell>
          <cell r="D197" t="str">
            <v>resultados</v>
          </cell>
        </row>
        <row r="198">
          <cell r="B198">
            <v>6290500052</v>
          </cell>
          <cell r="C198">
            <v>20</v>
          </cell>
          <cell r="D198" t="str">
            <v>resultados</v>
          </cell>
        </row>
        <row r="199">
          <cell r="B199">
            <v>6290500054</v>
          </cell>
          <cell r="C199">
            <v>20</v>
          </cell>
          <cell r="D199" t="str">
            <v>resultados</v>
          </cell>
        </row>
        <row r="200">
          <cell r="B200">
            <v>6290500055</v>
          </cell>
          <cell r="C200">
            <v>20</v>
          </cell>
          <cell r="D200" t="str">
            <v>resultados</v>
          </cell>
        </row>
        <row r="201">
          <cell r="B201">
            <v>6290500056</v>
          </cell>
          <cell r="C201">
            <v>20</v>
          </cell>
          <cell r="D201" t="str">
            <v>resultados</v>
          </cell>
        </row>
        <row r="202">
          <cell r="B202">
            <v>6290500057</v>
          </cell>
          <cell r="C202">
            <v>20</v>
          </cell>
          <cell r="D202" t="str">
            <v>resultados</v>
          </cell>
        </row>
        <row r="203">
          <cell r="B203">
            <v>6290500058</v>
          </cell>
          <cell r="C203">
            <v>20</v>
          </cell>
          <cell r="D203" t="str">
            <v>resultados</v>
          </cell>
        </row>
        <row r="204">
          <cell r="B204">
            <v>6290500059</v>
          </cell>
          <cell r="C204">
            <v>20</v>
          </cell>
          <cell r="D204" t="str">
            <v>resultados</v>
          </cell>
        </row>
        <row r="205">
          <cell r="B205">
            <v>6290500060</v>
          </cell>
          <cell r="C205">
            <v>20</v>
          </cell>
          <cell r="D205" t="str">
            <v>resultados</v>
          </cell>
        </row>
        <row r="206">
          <cell r="B206">
            <v>6290500061</v>
          </cell>
          <cell r="C206">
            <v>20</v>
          </cell>
          <cell r="D206" t="str">
            <v>resultados</v>
          </cell>
        </row>
        <row r="207">
          <cell r="B207">
            <v>6290520001</v>
          </cell>
          <cell r="C207">
            <v>20</v>
          </cell>
          <cell r="D207" t="str">
            <v>resultados</v>
          </cell>
        </row>
        <row r="208">
          <cell r="B208">
            <v>6290520003</v>
          </cell>
          <cell r="C208">
            <v>20</v>
          </cell>
          <cell r="D208" t="str">
            <v>resultados</v>
          </cell>
        </row>
        <row r="209">
          <cell r="B209">
            <v>6290520004</v>
          </cell>
          <cell r="C209">
            <v>20</v>
          </cell>
          <cell r="D209" t="str">
            <v>resultados</v>
          </cell>
        </row>
        <row r="210">
          <cell r="B210">
            <v>6290520006</v>
          </cell>
          <cell r="C210">
            <v>20</v>
          </cell>
          <cell r="D210" t="str">
            <v>resultados</v>
          </cell>
        </row>
        <row r="211">
          <cell r="B211">
            <v>6290520007</v>
          </cell>
          <cell r="C211">
            <v>20</v>
          </cell>
          <cell r="D211" t="str">
            <v>resultados</v>
          </cell>
        </row>
        <row r="212">
          <cell r="B212">
            <v>6290520008</v>
          </cell>
          <cell r="C212">
            <v>20</v>
          </cell>
          <cell r="D212" t="str">
            <v>resultados</v>
          </cell>
        </row>
        <row r="213">
          <cell r="B213">
            <v>6290520010</v>
          </cell>
          <cell r="C213">
            <v>20</v>
          </cell>
          <cell r="D213" t="str">
            <v>resultados</v>
          </cell>
        </row>
        <row r="214">
          <cell r="B214">
            <v>6290520011</v>
          </cell>
          <cell r="C214">
            <v>20</v>
          </cell>
          <cell r="D214" t="str">
            <v>resultados</v>
          </cell>
        </row>
        <row r="215">
          <cell r="B215">
            <v>6290520013</v>
          </cell>
          <cell r="C215">
            <v>20</v>
          </cell>
          <cell r="D215" t="str">
            <v>resultados</v>
          </cell>
        </row>
        <row r="216">
          <cell r="B216">
            <v>6290520014</v>
          </cell>
          <cell r="C216">
            <v>20</v>
          </cell>
          <cell r="D216" t="str">
            <v>resultados</v>
          </cell>
        </row>
        <row r="217">
          <cell r="B217">
            <v>6290520017</v>
          </cell>
          <cell r="C217">
            <v>20</v>
          </cell>
          <cell r="D217" t="str">
            <v>resultados</v>
          </cell>
        </row>
        <row r="218">
          <cell r="B218">
            <v>6290520018</v>
          </cell>
          <cell r="C218">
            <v>20</v>
          </cell>
          <cell r="D218" t="str">
            <v>resultados</v>
          </cell>
        </row>
        <row r="219">
          <cell r="B219">
            <v>6290520021</v>
          </cell>
          <cell r="C219">
            <v>20</v>
          </cell>
          <cell r="D219" t="str">
            <v>resultados</v>
          </cell>
        </row>
        <row r="220">
          <cell r="B220">
            <v>6290520022</v>
          </cell>
          <cell r="C220">
            <v>20</v>
          </cell>
          <cell r="D220" t="str">
            <v>resultados</v>
          </cell>
        </row>
        <row r="221">
          <cell r="B221">
            <v>6290520023</v>
          </cell>
          <cell r="C221">
            <v>20</v>
          </cell>
          <cell r="D221" t="str">
            <v>resultados</v>
          </cell>
        </row>
        <row r="222">
          <cell r="B222">
            <v>6290520024</v>
          </cell>
          <cell r="C222">
            <v>20</v>
          </cell>
          <cell r="D222" t="str">
            <v>resultados</v>
          </cell>
        </row>
        <row r="223">
          <cell r="B223">
            <v>6290520032</v>
          </cell>
          <cell r="C223">
            <v>20</v>
          </cell>
          <cell r="D223" t="str">
            <v>resultados</v>
          </cell>
        </row>
        <row r="224">
          <cell r="B224">
            <v>6290520033</v>
          </cell>
          <cell r="C224">
            <v>20</v>
          </cell>
          <cell r="D224" t="str">
            <v>resultados</v>
          </cell>
        </row>
        <row r="225">
          <cell r="B225">
            <v>6290520034</v>
          </cell>
          <cell r="C225">
            <v>20</v>
          </cell>
          <cell r="D225" t="str">
            <v>resultados</v>
          </cell>
        </row>
        <row r="226">
          <cell r="B226">
            <v>6290520035</v>
          </cell>
          <cell r="C226">
            <v>20</v>
          </cell>
          <cell r="D226" t="str">
            <v>resultados</v>
          </cell>
        </row>
        <row r="227">
          <cell r="B227">
            <v>6290520041</v>
          </cell>
          <cell r="C227">
            <v>20</v>
          </cell>
          <cell r="D227" t="str">
            <v>resultados</v>
          </cell>
        </row>
        <row r="228">
          <cell r="B228">
            <v>6290520046</v>
          </cell>
          <cell r="C228">
            <v>20</v>
          </cell>
          <cell r="D228" t="str">
            <v>resultados</v>
          </cell>
        </row>
        <row r="229">
          <cell r="B229">
            <v>6290520055</v>
          </cell>
          <cell r="C229">
            <v>20</v>
          </cell>
          <cell r="D229" t="str">
            <v>resultados</v>
          </cell>
        </row>
        <row r="230">
          <cell r="B230">
            <v>6290520056</v>
          </cell>
          <cell r="C230">
            <v>20</v>
          </cell>
          <cell r="D230" t="str">
            <v>resultados</v>
          </cell>
        </row>
        <row r="231">
          <cell r="B231">
            <v>6290520060</v>
          </cell>
          <cell r="C231">
            <v>20</v>
          </cell>
          <cell r="D231" t="str">
            <v>resultados</v>
          </cell>
        </row>
        <row r="232">
          <cell r="B232">
            <v>6290520061</v>
          </cell>
          <cell r="C232">
            <v>20</v>
          </cell>
          <cell r="D232" t="str">
            <v>resultados</v>
          </cell>
        </row>
        <row r="233">
          <cell r="B233">
            <v>6290520062</v>
          </cell>
          <cell r="C233">
            <v>20</v>
          </cell>
          <cell r="D233" t="str">
            <v>resultados</v>
          </cell>
        </row>
        <row r="234">
          <cell r="B234">
            <v>6290600000</v>
          </cell>
          <cell r="C234">
            <v>20</v>
          </cell>
          <cell r="D234" t="str">
            <v>resultados</v>
          </cell>
        </row>
        <row r="235">
          <cell r="B235">
            <v>6290610000</v>
          </cell>
          <cell r="C235">
            <v>20</v>
          </cell>
          <cell r="D235" t="str">
            <v>resultados</v>
          </cell>
        </row>
        <row r="236">
          <cell r="B236">
            <v>6299900000</v>
          </cell>
          <cell r="C236">
            <v>20</v>
          </cell>
          <cell r="D236" t="str">
            <v>resultados</v>
          </cell>
        </row>
        <row r="237">
          <cell r="B237">
            <v>6299901000</v>
          </cell>
          <cell r="C237">
            <v>20</v>
          </cell>
          <cell r="D237" t="str">
            <v>resultados</v>
          </cell>
        </row>
        <row r="238">
          <cell r="B238">
            <v>6299902000</v>
          </cell>
          <cell r="C238">
            <v>20</v>
          </cell>
          <cell r="D238" t="str">
            <v>resultados</v>
          </cell>
        </row>
        <row r="239">
          <cell r="B239">
            <v>6299906000</v>
          </cell>
          <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6299908000</v>
          </cell>
          <cell r="C242">
            <v>20</v>
          </cell>
          <cell r="D242" t="str">
            <v>resultados</v>
          </cell>
        </row>
        <row r="243">
          <cell r="B243">
            <v>6299999000</v>
          </cell>
          <cell r="C243">
            <v>20</v>
          </cell>
          <cell r="D243" t="str">
            <v>resultados</v>
          </cell>
        </row>
        <row r="244">
          <cell r="B244">
            <v>6310300000</v>
          </cell>
          <cell r="C244">
            <v>20</v>
          </cell>
          <cell r="D244" t="str">
            <v>resultados</v>
          </cell>
        </row>
        <row r="245">
          <cell r="B245">
            <v>6310609900</v>
          </cell>
          <cell r="C245">
            <v>20</v>
          </cell>
          <cell r="D245" t="str">
            <v>resultados</v>
          </cell>
        </row>
        <row r="246">
          <cell r="B246">
            <v>6310900000</v>
          </cell>
          <cell r="C246">
            <v>20</v>
          </cell>
          <cell r="D246" t="str">
            <v>resultados</v>
          </cell>
        </row>
        <row r="247">
          <cell r="B247">
            <v>6311300000</v>
          </cell>
          <cell r="C247">
            <v>20</v>
          </cell>
          <cell r="D247" t="str">
            <v>resultados</v>
          </cell>
        </row>
        <row r="248">
          <cell r="B248">
            <v>6311400000</v>
          </cell>
          <cell r="C248">
            <v>20</v>
          </cell>
          <cell r="D248" t="str">
            <v>resultados</v>
          </cell>
        </row>
        <row r="249">
          <cell r="B249">
            <v>6311700000</v>
          </cell>
          <cell r="C249">
            <v>20</v>
          </cell>
          <cell r="D249" t="str">
            <v>resultados</v>
          </cell>
        </row>
        <row r="250">
          <cell r="B250">
            <v>6319900000</v>
          </cell>
          <cell r="C250">
            <v>20</v>
          </cell>
          <cell r="D250" t="str">
            <v>resultados</v>
          </cell>
        </row>
        <row r="251">
          <cell r="B251">
            <v>6400000000</v>
          </cell>
          <cell r="C251">
            <v>20</v>
          </cell>
          <cell r="D251" t="str">
            <v>resultados</v>
          </cell>
        </row>
        <row r="252">
          <cell r="B252">
            <v>6400000080</v>
          </cell>
          <cell r="C252">
            <v>20</v>
          </cell>
          <cell r="D252" t="str">
            <v>resultados</v>
          </cell>
        </row>
        <row r="253">
          <cell r="B253">
            <v>6400000099</v>
          </cell>
          <cell r="C253">
            <v>20</v>
          </cell>
          <cell r="D253" t="str">
            <v>resultados</v>
          </cell>
        </row>
        <row r="254">
          <cell r="B254">
            <v>6400003000</v>
          </cell>
          <cell r="C254">
            <v>20</v>
          </cell>
          <cell r="D254" t="str">
            <v>resultados</v>
          </cell>
        </row>
        <row r="255">
          <cell r="B255">
            <v>6400099000</v>
          </cell>
          <cell r="C255">
            <v>20</v>
          </cell>
          <cell r="D255" t="str">
            <v>resultados</v>
          </cell>
        </row>
        <row r="256">
          <cell r="B256">
            <v>6410001000</v>
          </cell>
          <cell r="C256">
            <v>20</v>
          </cell>
          <cell r="D256" t="str">
            <v>resultados</v>
          </cell>
        </row>
        <row r="257">
          <cell r="B257">
            <v>6420000000</v>
          </cell>
          <cell r="C257">
            <v>20</v>
          </cell>
          <cell r="D257" t="str">
            <v>resultados</v>
          </cell>
        </row>
        <row r="258">
          <cell r="B258">
            <v>6440000000</v>
          </cell>
          <cell r="C258">
            <v>20</v>
          </cell>
          <cell r="D258" t="str">
            <v>resultados</v>
          </cell>
        </row>
        <row r="259">
          <cell r="B259">
            <v>6440001000</v>
          </cell>
          <cell r="C259">
            <v>20</v>
          </cell>
          <cell r="D259" t="str">
            <v>resultados</v>
          </cell>
        </row>
        <row r="260">
          <cell r="B260">
            <v>6441000000</v>
          </cell>
          <cell r="C260">
            <v>20</v>
          </cell>
          <cell r="D260" t="str">
            <v>resultados</v>
          </cell>
        </row>
        <row r="261">
          <cell r="B261">
            <v>6442000000</v>
          </cell>
          <cell r="C261">
            <v>20</v>
          </cell>
          <cell r="D261" t="str">
            <v>resultados</v>
          </cell>
        </row>
        <row r="262">
          <cell r="B262">
            <v>6449000000</v>
          </cell>
          <cell r="C262">
            <v>20</v>
          </cell>
          <cell r="D262" t="str">
            <v>resultados</v>
          </cell>
        </row>
        <row r="263">
          <cell r="B263">
            <v>6490000000</v>
          </cell>
          <cell r="C263">
            <v>20</v>
          </cell>
          <cell r="D263" t="str">
            <v>resultados</v>
          </cell>
        </row>
        <row r="264">
          <cell r="B264">
            <v>6490200000</v>
          </cell>
          <cell r="C264">
            <v>20</v>
          </cell>
          <cell r="D264" t="str">
            <v>resultados</v>
          </cell>
        </row>
        <row r="265">
          <cell r="B265">
            <v>6490300000</v>
          </cell>
          <cell r="C265">
            <v>20</v>
          </cell>
          <cell r="D265" t="str">
            <v>resultados</v>
          </cell>
        </row>
        <row r="266">
          <cell r="B266">
            <v>6490301000</v>
          </cell>
          <cell r="C266">
            <v>20</v>
          </cell>
          <cell r="D266" t="str">
            <v>resultados</v>
          </cell>
        </row>
        <row r="267">
          <cell r="B267">
            <v>6490600000</v>
          </cell>
          <cell r="C267">
            <v>20</v>
          </cell>
          <cell r="D267" t="str">
            <v>resultados</v>
          </cell>
        </row>
        <row r="268">
          <cell r="B268">
            <v>6490801000</v>
          </cell>
          <cell r="C268">
            <v>20</v>
          </cell>
          <cell r="D268" t="str">
            <v>resultados</v>
          </cell>
        </row>
        <row r="269">
          <cell r="B269">
            <v>6499099900</v>
          </cell>
          <cell r="C269">
            <v>20</v>
          </cell>
          <cell r="D269" t="str">
            <v>resultados</v>
          </cell>
        </row>
        <row r="270">
          <cell r="B270">
            <v>6632000000</v>
          </cell>
          <cell r="C270">
            <v>20</v>
          </cell>
          <cell r="D270" t="str">
            <v>resultados</v>
          </cell>
        </row>
        <row r="271">
          <cell r="B271">
            <v>6699000000</v>
          </cell>
          <cell r="C271">
            <v>20</v>
          </cell>
          <cell r="D271" t="str">
            <v>resultados</v>
          </cell>
        </row>
        <row r="272">
          <cell r="B272">
            <v>6710900000</v>
          </cell>
          <cell r="C272">
            <v>20</v>
          </cell>
          <cell r="D272" t="str">
            <v>resultados</v>
          </cell>
        </row>
        <row r="273">
          <cell r="B273">
            <v>6780100000</v>
          </cell>
          <cell r="C273">
            <v>20</v>
          </cell>
          <cell r="D273" t="str">
            <v>resultados</v>
          </cell>
        </row>
        <row r="274">
          <cell r="B274">
            <v>6789900000</v>
          </cell>
          <cell r="C274">
            <v>20</v>
          </cell>
          <cell r="D274" t="str">
            <v>resultados</v>
          </cell>
        </row>
        <row r="275">
          <cell r="B275">
            <v>6790000000</v>
          </cell>
          <cell r="C275">
            <v>20</v>
          </cell>
          <cell r="D275" t="str">
            <v>resultados</v>
          </cell>
        </row>
        <row r="276">
          <cell r="B276">
            <v>6823000000</v>
          </cell>
          <cell r="C276">
            <v>20</v>
          </cell>
          <cell r="D276" t="str">
            <v>resultados</v>
          </cell>
        </row>
        <row r="277">
          <cell r="B277">
            <v>6824003000</v>
          </cell>
          <cell r="C277">
            <v>20</v>
          </cell>
          <cell r="D277" t="str">
            <v>resultados</v>
          </cell>
        </row>
        <row r="278">
          <cell r="B278">
            <v>6826000000</v>
          </cell>
          <cell r="C278">
            <v>20</v>
          </cell>
          <cell r="D278" t="str">
            <v>resultados</v>
          </cell>
        </row>
        <row r="279">
          <cell r="B279">
            <v>6827000000</v>
          </cell>
          <cell r="C279">
            <v>20</v>
          </cell>
          <cell r="D279" t="str">
            <v>resultados</v>
          </cell>
        </row>
        <row r="280">
          <cell r="B280">
            <v>7000300000</v>
          </cell>
          <cell r="C280">
            <v>10</v>
          </cell>
          <cell r="D280" t="str">
            <v>ventas</v>
          </cell>
        </row>
        <row r="281">
          <cell r="B281">
            <v>7001000000</v>
          </cell>
          <cell r="C281">
            <v>10</v>
          </cell>
          <cell r="D281" t="str">
            <v>ventas</v>
          </cell>
        </row>
        <row r="282">
          <cell r="B282">
            <v>7010000082</v>
          </cell>
          <cell r="C282">
            <v>10</v>
          </cell>
          <cell r="D282" t="str">
            <v>ventas</v>
          </cell>
        </row>
        <row r="283">
          <cell r="B283">
            <v>7324000082</v>
          </cell>
          <cell r="C283">
            <v>10</v>
          </cell>
          <cell r="D283" t="str">
            <v>ventas</v>
          </cell>
        </row>
        <row r="284">
          <cell r="B284">
            <v>7590000000</v>
          </cell>
          <cell r="C284">
            <v>10</v>
          </cell>
          <cell r="D284" t="str">
            <v>ventas</v>
          </cell>
        </row>
        <row r="285">
          <cell r="B285">
            <v>7590300000</v>
          </cell>
          <cell r="C285">
            <v>10</v>
          </cell>
          <cell r="D285" t="str">
            <v>ventas</v>
          </cell>
        </row>
        <row r="286">
          <cell r="B286">
            <v>7590310000</v>
          </cell>
          <cell r="C286">
            <v>10</v>
          </cell>
          <cell r="D286" t="str">
            <v>ventas</v>
          </cell>
        </row>
        <row r="287">
          <cell r="B287">
            <v>7690900000</v>
          </cell>
          <cell r="C287">
            <v>10</v>
          </cell>
          <cell r="D287" t="str">
            <v>ventas</v>
          </cell>
        </row>
        <row r="288">
          <cell r="B288">
            <v>7780099900</v>
          </cell>
          <cell r="C288">
            <v>10</v>
          </cell>
          <cell r="D288" t="str">
            <v>ventas</v>
          </cell>
        </row>
        <row r="289">
          <cell r="B289">
            <v>7790000000</v>
          </cell>
          <cell r="C289">
            <v>10</v>
          </cell>
          <cell r="D289" t="str">
            <v>ventas</v>
          </cell>
        </row>
        <row r="290">
          <cell r="B290">
            <v>8899999900</v>
          </cell>
          <cell r="C290" t="str">
            <v>c</v>
          </cell>
          <cell r="D290" t="str">
            <v>inventario</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sheetName val="Mov. inventarios"/>
      <sheetName val="MMA Compras"/>
      <sheetName val="Compras"/>
      <sheetName val="MMA Valuación"/>
      <sheetName val="VAluación"/>
    </sheetNames>
    <sheetDataSet>
      <sheetData sheetId="0"/>
      <sheetData sheetId="1"/>
      <sheetData sheetId="2"/>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vsLis."/>
      <sheetName val="NotaEF"/>
      <sheetName val="Costo"/>
      <sheetName val="Costo Reexp."/>
      <sheetName val="Dep.Costo."/>
      <sheetName val="Dep.Costo. Rex"/>
      <sheetName val="Calc.global deprec"/>
      <sheetName val="Calc.Gasto Costo Reexp."/>
      <sheetName val="Adiciones"/>
      <sheetName val="An.I.Trans."/>
      <sheetName val="MMACtaActivo"/>
      <sheetName val="MMACtAdiciones"/>
      <sheetName val="An.Adiciones"/>
      <sheetName val="Relac DEP-COSTO"/>
      <sheetName val="Nota"/>
      <sheetName val="Excess Calc"/>
      <sheetName val="Threshold Calc"/>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Reexpresión"/>
      <sheetName val="Depreciación"/>
      <sheetName val="Reexp. Dep."/>
      <sheetName val="Calc.GastoDep"/>
      <sheetName val="MMA"/>
      <sheetName val="Adiciones"/>
      <sheetName val="Conciliación"/>
      <sheetName val="Mov A.fijo"/>
      <sheetName val="Bajas"/>
      <sheetName val="XREF"/>
      <sheetName val="Tickmarks"/>
    </sheetNames>
    <sheetDataSet>
      <sheetData sheetId="0"/>
      <sheetData sheetId="1"/>
      <sheetData sheetId="2"/>
      <sheetData sheetId="3" refreshError="1"/>
      <sheetData sheetId="4" refreshError="1"/>
      <sheetData sheetId="5" refreshError="1"/>
      <sheetData sheetId="6"/>
      <sheetData sheetId="7" refreshError="1"/>
      <sheetData sheetId="8"/>
      <sheetData sheetId="9"/>
      <sheetData sheetId="10"/>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A.fijo"/>
      <sheetName val="Movdep"/>
      <sheetName val="Caldep"/>
      <sheetName val="Bajas"/>
      <sheetName val="Conciliac"/>
      <sheetName val="XREF"/>
      <sheetName val="Tickmarks"/>
    </sheetNames>
    <sheetDataSet>
      <sheetData sheetId="0" refreshError="1"/>
      <sheetData sheetId="1"/>
      <sheetData sheetId="2"/>
      <sheetData sheetId="3"/>
      <sheetData sheetId="4" refreshError="1"/>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ción del Limite"/>
      <sheetName val="Hoja de datos"/>
      <sheetName val="Tabla del Limite"/>
      <sheetName val="Tickmarks"/>
      <sheetName val="Module1"/>
      <sheetName val="Worksheet in     Revisión Analí"/>
      <sheetName val="Busqueda Pasivos"/>
      <sheetName val="Fact. vs Rec."/>
    </sheetNames>
    <sheetDataSet>
      <sheetData sheetId="0" refreshError="1">
        <row r="3">
          <cell r="B3">
            <v>93905</v>
          </cell>
        </row>
        <row r="4">
          <cell r="B4">
            <v>117103</v>
          </cell>
        </row>
        <row r="15">
          <cell r="B15" t="e">
            <v>#N/A</v>
          </cell>
        </row>
      </sheetData>
      <sheetData sheetId="1"/>
      <sheetData sheetId="2"/>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RESRVS"/>
      <sheetName val="PRODPROF"/>
      <sheetName val="input"/>
      <sheetName val="Cap-Aset"/>
      <sheetName val="INCSTATLoc"/>
      <sheetName val="CarrF"/>
      <sheetName val="LIABIL"/>
      <sheetName val="Workvs"/>
      <sheetName val="DepreLoc"/>
      <sheetName val="INCSTATYPF"/>
      <sheetName val="DepGAAP"/>
      <sheetName val="DepreYPF"/>
      <sheetName val="Balance Sheet"/>
      <sheetName val="FCF-ROCEYPF"/>
      <sheetName val="E1-Proven Dev"/>
      <sheetName val="E7-Caso en evaluación"/>
      <sheetName val="Output"/>
      <sheetName val="Output_Reservas"/>
      <sheetName val="C1-Carátula (PD)"/>
      <sheetName val="Summary"/>
      <sheetName val="Share"/>
      <sheetName val="Sheet1"/>
      <sheetName val="Wrkg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ECUADOR</v>
          </cell>
        </row>
      </sheetData>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es Final"/>
      <sheetName val="Detalle"/>
      <sheetName val="Partidas Diciembre"/>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MA"/>
      <sheetName val="seleccionados"/>
      <sheetName val="Cálculo Depreciación"/>
      <sheetName val="Movimiento Activo"/>
      <sheetName val="Tickmarks"/>
      <sheetName val="Movimiento costo"/>
      <sheetName val="Nota a los Estados Financieros"/>
      <sheetName val="Movimiento dep-costo"/>
      <sheetName val="Selección"/>
      <sheetName val="Adiciones"/>
      <sheetName val="Retiros"/>
      <sheetName val="XREF"/>
      <sheetName val="Nota"/>
      <sheetName val="Costo"/>
      <sheetName val="ECU12 (2)"/>
      <sheetName val="Dep."/>
      <sheetName val="Cálc. Global. Dep."/>
      <sheetName val="Cálculo Reexp. Costo"/>
      <sheetName val="Cálculo Reexp. Dep."/>
      <sheetName val="Reex."/>
      <sheetName val="Reex. Dep."/>
      <sheetName val="Mov. Activo Fijo"/>
      <sheetName val="Movimiento depreciación"/>
      <sheetName val="C Glob. Deprec. "/>
      <sheetName val="Límite"/>
      <sheetName val="T. Límite"/>
      <sheetName val="Selección Adiciones"/>
      <sheetName val="Selecciion Ajustes"/>
      <sheetName val="Ajustes"/>
      <sheetName val="Listado AF"/>
      <sheetName val="Nota AF FINAL"/>
      <sheetName val="Conciliación"/>
      <sheetName val="Costo Reexp."/>
      <sheetName val="Dep.Costo."/>
      <sheetName val="Dep.Costo. Rex"/>
      <sheetName val="Calc.Gasto Costo"/>
      <sheetName val="Calc.Gasto Costo Reexp."/>
      <sheetName val="Calc.Reexp. Costo"/>
      <sheetName val="Calc Reexp.Dep."/>
      <sheetName val="APT"/>
      <sheetName val="Bajas"/>
      <sheetName val="Listado PPC"/>
      <sheetName val="Corrección Monetaria"/>
      <sheetName val="Nota "/>
      <sheetName val="Af costo "/>
      <sheetName val="Af Deprec"/>
      <sheetName val="Cálculo Deprec"/>
      <sheetName val="Análisis adic."/>
      <sheetName val="Bajas AF "/>
      <sheetName val="Det. Cons. Curso"/>
      <sheetName val="Selecc const. curso"/>
      <sheetName val="Análisis CC"/>
      <sheetName val="Selección toma física"/>
      <sheetName val="Reexp. Costo"/>
      <sheetName val="Depreciación"/>
      <sheetName val="#REF"/>
      <sheetName val="Deprec."/>
      <sheetName val="Calc. glob. dep."/>
      <sheetName val="An.Adiciones"/>
      <sheetName val="An.Bajas"/>
      <sheetName val="Sheet3"/>
      <sheetName val="mov. def."/>
      <sheetName val="cal. global dep."/>
      <sheetName val="Hoja 1"/>
      <sheetName val="Sheet2"/>
      <sheetName val="Marcas Estándar"/>
      <sheetName val="Análisis de adiciones"/>
      <sheetName val="mov."/>
      <sheetName val="Mov. final"/>
      <sheetName val="Mov. depreciación"/>
      <sheetName val="Mov. preliminar"/>
      <sheetName val="Detalle bajas"/>
      <sheetName val="base act. fijos"/>
      <sheetName val="Mov. Costo {ppc}"/>
      <sheetName val="Mov. Dep. {ppc}"/>
      <sheetName val="Prueba S.I."/>
      <sheetName val="Cálculo global deprec."/>
      <sheetName val="Análisis Adiciones"/>
      <sheetName val="Ventas {ppc}"/>
      <sheetName val="AF Inmateriales"/>
      <sheetName val="A.F.Costo"/>
      <sheetName val="A.F.Deprec."/>
      <sheetName val="Recálculo Dep."/>
      <sheetName val="Ventas AF 9"/>
      <sheetName val="Análisis"/>
      <sheetName val="Dep.Acum."/>
      <sheetName val="C. Global Deprec."/>
      <sheetName val="Adiciones1"/>
      <sheetName val="Ventas y Retiros"/>
      <sheetName val="Listado (PPC)"/>
      <sheetName val="Totalmente Deprec."/>
      <sheetName val="Analisis Adiciones"/>
      <sheetName val="AF en Internacion temporal  PPC"/>
      <sheetName val="Nota E.F"/>
      <sheetName val="Mov.Costo"/>
      <sheetName val="Mov. Depreciacion"/>
      <sheetName val="Cálculo Global Dep."/>
      <sheetName val="An. Bajas"/>
      <sheetName val="Tíckmarks"/>
      <sheetName val="Nota EEFF"/>
      <sheetName val="Mov.Dep.Costo"/>
      <sheetName val="Calc.Gto.Dep."/>
      <sheetName val="Mov.Act.Fijo PPC"/>
      <sheetName val="Mov.Costo Reexp."/>
      <sheetName val="Mov.Dep.Costo."/>
      <sheetName val="Mov.Dep. Reex."/>
      <sheetName val="Calc.Gasto Dep "/>
      <sheetName val="Calc Reexp Costo"/>
      <sheetName val="Calc.Reexp. Dep"/>
      <sheetName val="Detalle de Adiciones"/>
      <sheetName val="Selección de adiciones"/>
      <sheetName val="Análisis de Bajas"/>
      <sheetName val="Selección de bajas"/>
      <sheetName val="AnálisisBajas"/>
      <sheetName val="Muebles"/>
      <sheetName val="Computadoras"/>
      <sheetName val="Vehículos"/>
      <sheetName val="Selec. Adic"/>
      <sheetName val="Anal. Adqu."/>
      <sheetName val="C.Glob.Deprec.Costo"/>
      <sheetName val="RM depreciación"/>
      <sheetName val="RM G. costo"/>
      <sheetName val="Cálculo Dep."/>
      <sheetName val="Detalle activos fijos"/>
      <sheetName val="Cal.Deprec."/>
      <sheetName val="Ventas"/>
      <sheetName val="Cal.Deprec. (Prel.)"/>
      <sheetName val="APT Adiciones"/>
      <sheetName val="Mov. Costo"/>
      <sheetName val="Mov. Deprec."/>
      <sheetName val="Calc.Global Deprec."/>
      <sheetName val="Calc Límite"/>
      <sheetName val="MMA S.I"/>
      <sheetName val="Adiciones (SI)"/>
      <sheetName val="Selecc. Sal"/>
      <sheetName val="Movi. Act."/>
      <sheetName val="MMA Adici."/>
      <sheetName val="Anál. Adiciones"/>
      <sheetName val="Listado A.F."/>
      <sheetName val="Movimi. Deprec."/>
      <sheetName val="Movim. Depre."/>
      <sheetName val="Calc. Glob. Depr."/>
      <sheetName val="Cálculo Global"/>
      <sheetName val="Listado"/>
      <sheetName val="Cálc. Global"/>
      <sheetName val="Conciliación "/>
      <sheetName val="NotaEF"/>
      <sheetName val="Dep.Costo"/>
      <sheetName val="Calc.global deprec"/>
      <sheetName val="Limite"/>
      <sheetName val="MMA Adiciones"/>
      <sheetName val="Tildes"/>
      <sheetName val="Notas"/>
      <sheetName val="Mov. Deprec"/>
      <sheetName val="Listado vs. libros"/>
      <sheetName val="Cálculo Dep Final"/>
      <sheetName val="Venta A.F."/>
      <sheetName val="Adiciiones"/>
      <sheetName val="Cálculo Dep preliminar"/>
      <sheetName val="Importaciones en Trans."/>
      <sheetName val="Adic. Prel"/>
      <sheetName val="Cálculo Dep "/>
      <sheetName val="Cálculo Dep (F)"/>
      <sheetName val="MMA  (F)"/>
      <sheetName val="Adic. (F)"/>
      <sheetName val="Cál. Dep."/>
      <sheetName val="MMA "/>
      <sheetName val="Toma física Quito"/>
      <sheetName val="List 31-Dic-06"/>
      <sheetName val="Adiciones Activo Fijo"/>
      <sheetName val="Calc.Depr"/>
      <sheetName val="Ventas-Bajas"/>
      <sheetName val="MMA Adics."/>
      <sheetName val="MMAToma Física"/>
      <sheetName val="Cálculo del límite"/>
      <sheetName val="Límites"/>
      <sheetName val="Calc.Depr (fin)"/>
      <sheetName val="Detalle Eq. En tráns"/>
      <sheetName val="Detalle Eq. En tránsito"/>
      <sheetName val="Mayor"/>
      <sheetName val="Calc.Depr."/>
      <sheetName val="Selecc Adic Prelim"/>
      <sheetName val="Toma física"/>
      <sheetName val="MMA Toma Física"/>
      <sheetName val="Mov.Dep."/>
      <sheetName val="C.G.Dep.Final"/>
      <sheetName val="Lím."/>
      <sheetName val="Cal.Lim."/>
      <sheetName val="MMA Ad.Prel."/>
      <sheetName val="Adic.Prel."/>
      <sheetName val="Sel.Sal."/>
      <sheetName val="MMA Adic.Final"/>
      <sheetName val="Adic.Final"/>
      <sheetName val="Nota a EEFF"/>
      <sheetName val="Depreciacion"/>
      <sheetName val="CGlobal Dep."/>
      <sheetName val="Bajas-ventas"/>
      <sheetName val=" Detalle Imp Tráns "/>
      <sheetName val="Selecc Adic "/>
      <sheetName val="MMA Adic final"/>
      <sheetName val="Detalle vtas. bajas"/>
      <sheetName val="Cálculo Global Final"/>
      <sheetName val="C. Global Deprec. PreL."/>
      <sheetName val="Detalle Eq. tránsito"/>
      <sheetName val="Listado Final (PPC)"/>
      <sheetName val="Listado Prel. (PPC)"/>
      <sheetName val="Totalmente deprec. final"/>
      <sheetName val="Ventas &amp; Bajas Final"/>
      <sheetName val="Movim. final"/>
      <sheetName val="Movim. pre"/>
      <sheetName val="Calc.Deprec.Act.Fijo"/>
      <sheetName val="Cálculo Amortiz."/>
      <sheetName val="Cálculo límites"/>
      <sheetName val="Parámetros"/>
      <sheetName val="Base Datos final"/>
      <sheetName val="Base de datos pre"/>
      <sheetName val="Adiciones Prel."/>
      <sheetName val="Depreciados (PPC)"/>
      <sheetName val="Costo PPC"/>
      <sheetName val="Depreciación PPC"/>
      <sheetName val="Resumen"/>
      <sheetName val="Gasto Final"/>
      <sheetName val="Retiros Final (PPC)"/>
      <sheetName val="Gasto Prel."/>
      <sheetName val="Retiros Prel. (PPC)"/>
      <sheetName val="Saldos iniciales"/>
      <sheetName val="Calc. Glo. Depre"/>
      <sheetName val="Cal. Glob. Depre"/>
      <sheetName val="Listados"/>
      <sheetName val="Nota AF"/>
      <sheetName val="Revisión Analítica"/>
      <sheetName val="Análisis Ad. Prelim."/>
      <sheetName val="VTA AF"/>
      <sheetName val="Listado A. Fijos"/>
      <sheetName val="Bajas AF"/>
      <sheetName val="LISTADO ACTIVOS"/>
      <sheetName val="DEPRECIADOS TOTALMENTE"/>
      <sheetName val="TRANSF. (-)"/>
      <sheetName val="TRANSF.(+)"/>
      <sheetName val="Totalmente deprec. FINAL 2002"/>
      <sheetName val="Listado FINAL (2002)"/>
      <sheetName val="Dep.Acum.Fin"/>
      <sheetName val="C. Global Deprec. Fin"/>
      <sheetName val="Conciliación-Fin"/>
      <sheetName val="Equipos en Tránsito"/>
      <sheetName val="MMA Eq.Trán"/>
      <sheetName val="Análisis Eq.Trán"/>
      <sheetName val="MMA adiciones Prel"/>
      <sheetName val="MMA adiciones Fin"/>
      <sheetName val="LISTADO ACTIVOS-Fin"/>
      <sheetName val="DEPRECIADOS TOTALMENTE-Fin"/>
      <sheetName val="TRANSF(+)"/>
      <sheetName val="Conciliación-Prel"/>
      <sheetName val="LISTADO ACTIVOS-Prel"/>
      <sheetName val="DEPRECIADOS TOTALMENTE-Prel"/>
      <sheetName val="TRANSF.(+)Pre"/>
      <sheetName val="Movimiento Deprec."/>
      <sheetName val="Recálc. Dep."/>
      <sheetName val="Cálc.Global Deprec."/>
      <sheetName val="Cálculo Global Dpreciación"/>
      <sheetName val="Adicio."/>
      <sheetName val="Lis."/>
      <sheetName val="Mov. Dep."/>
      <sheetName val="Adic."/>
      <sheetName val="List."/>
      <sheetName val="Mov. A.Fijo"/>
      <sheetName val="Mov. Dep.A.Fijp"/>
      <sheetName val="Detalle ventas-baja"/>
      <sheetName val="Análisis Vtas-Bajas"/>
      <sheetName val="Recálculo Depreciación"/>
      <sheetName val="Bajas Ventas"/>
      <sheetName val="Conciliación Prel."/>
      <sheetName val="C.G.Preliminar"/>
      <sheetName val="Bajas "/>
      <sheetName val="T. Depreciados"/>
      <sheetName val="Conciliación Final"/>
      <sheetName val="C. Global Deprec.Final"/>
      <sheetName val="Ventas (PPC)"/>
      <sheetName val="Depreciados (PPC)final"/>
      <sheetName val="Listado (PPC) Final"/>
      <sheetName val="Activos nuevos final"/>
      <sheetName val="AF Costo"/>
      <sheetName val="Bajas y Ventas AF"/>
      <sheetName val="Cálc.Global (Prel)"/>
      <sheetName val="Cruce Listados-Libros"/>
      <sheetName val="Detalle"/>
      <sheetName val="Mov. AF. (P)"/>
      <sheetName val="Mov. Cons. en Curso. (P)"/>
      <sheetName val="Mov. Deprec. (P)"/>
      <sheetName val="Cálc.Global Dep. (P)"/>
      <sheetName val="Bajas y Vtas. AF (P)"/>
      <sheetName val="Depreciaciones"/>
      <sheetName val="Costo AF"/>
      <sheetName val="Depreciación AF"/>
      <sheetName val="Cálculo Gasto Depreciación"/>
      <sheetName val="MMA Final"/>
      <sheetName val="Ventas y Bajas"/>
      <sheetName val="Listado AF final"/>
      <sheetName val="Listado AF Preliminar"/>
      <sheetName val="Calc.global deprec Final"/>
      <sheetName val="MMA Adiciones Final"/>
      <sheetName val="Compras Locales"/>
      <sheetName val="Importaciones"/>
      <sheetName val="Ventas Prel."/>
      <sheetName val="Calc.Global Gs. Dep."/>
      <sheetName val="Analisis C. Locales"/>
      <sheetName val="Nota EE.FF"/>
      <sheetName val="Cálculo depr."/>
      <sheetName val="Cálculo.global"/>
      <sheetName val="Terreno"/>
      <sheetName val="MyE"/>
      <sheetName val="Edificios-instal"/>
      <sheetName val="Maq"/>
      <sheetName val="Eqind"/>
      <sheetName val="Veh"/>
      <sheetName val="Eqoficina"/>
      <sheetName val="Calc.Dep"/>
      <sheetName val="Calc.Dep final"/>
      <sheetName val="Ventas Activo Fijo"/>
      <sheetName val="Movimiento"/>
      <sheetName val="Cálculo Global Depc."/>
      <sheetName val="AnalisisCosto AF"/>
      <sheetName val="Cálculo Deprec (F)"/>
      <sheetName val="Adiciones (F)"/>
      <sheetName val="Adiciones Prel"/>
      <sheetName val="Ventas (F)"/>
      <sheetName val="Depreciaión"/>
      <sheetName val="CMA_Adiciones"/>
      <sheetName val="CMA_Selections "/>
      <sheetName val="Análisis de Adiciones "/>
      <sheetName val="SA Procedures"/>
      <sheetName val="Expectation"/>
      <sheetName val="Explanation"/>
      <sheetName val="Mov. Depr"/>
      <sheetName val="Cal. Global Final"/>
      <sheetName val="Det. Bajas"/>
      <sheetName val="D. Importaciones"/>
      <sheetName val="Análisi de Adiciones "/>
      <sheetName val="Importaciones en tránsito "/>
      <sheetName val="Cál. Global"/>
      <sheetName val="Costo "/>
      <sheetName val="Cal.Global Dep."/>
      <sheetName val="APT Adiciones Final"/>
      <sheetName val="Bajas - Ventas (2)"/>
      <sheetName val="Compras AF.Nov05"/>
      <sheetName val="Activos en tránsito"/>
      <sheetName val="MMA Compras"/>
      <sheetName val="Análisis de Adic."/>
      <sheetName val="Bajas - Ventas"/>
      <sheetName val="Calc. Global Deprec."/>
      <sheetName val="Otros"/>
      <sheetName val="Cálculo de Exceso"/>
      <sheetName val="Análisis de compras"/>
      <sheetName val="Detalle de compras y bajas"/>
    </sheetNames>
    <sheetDataSet>
      <sheetData sheetId="0"/>
      <sheetData sheetId="1"/>
      <sheetData sheetId="2" refreshError="1"/>
      <sheetData sheetId="3" refreshError="1"/>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refreshError="1"/>
      <sheetData sheetId="97" refreshError="1"/>
      <sheetData sheetId="98"/>
      <sheetData sheetId="99"/>
      <sheetData sheetId="100"/>
      <sheetData sheetId="101"/>
      <sheetData sheetId="102" refreshError="1"/>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refreshError="1"/>
      <sheetData sheetId="160"/>
      <sheetData sheetId="161" refreshError="1"/>
      <sheetData sheetId="162" refreshError="1"/>
      <sheetData sheetId="163"/>
      <sheetData sheetId="164"/>
      <sheetData sheetId="165"/>
      <sheetData sheetId="166"/>
      <sheetData sheetId="167"/>
      <sheetData sheetId="168"/>
      <sheetData sheetId="169" refreshError="1"/>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sheetData sheetId="199"/>
      <sheetData sheetId="200" refreshError="1"/>
      <sheetData sheetId="201" refreshError="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refreshError="1"/>
      <sheetData sheetId="271" refreshError="1"/>
      <sheetData sheetId="272" refreshError="1"/>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3"/>
      <sheetName val="Anexo 4"/>
      <sheetName val="Anexo 5"/>
      <sheetName val="Anexo 6"/>
      <sheetName val="Anexo 7"/>
      <sheetName val="Anexo 8"/>
      <sheetName val="Anexo 10"/>
      <sheetName val="Anexo 11"/>
      <sheetName val="Anexo 12"/>
      <sheetName val="Anexo 13"/>
      <sheetName val="Anexo 14"/>
      <sheetName val="Anexo 15"/>
      <sheetName val="Anexo 16"/>
      <sheetName val="Anexo 17"/>
      <sheetName val="Anexo 2"/>
      <sheetName val="Anexo 9"/>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ientos de Importacion"/>
      <sheetName val="Import. tránsito"/>
      <sheetName val="Adiciones Inv."/>
      <sheetName val="APT"/>
      <sheetName val="Anal.Imp.Trán. FINAL"/>
      <sheetName val="Mov. obsol."/>
      <sheetName val="Análisis Inv repuestos"/>
      <sheetName val="XREF"/>
      <sheetName val="Tickmarks"/>
    </sheetNames>
    <sheetDataSet>
      <sheetData sheetId="0" refreshError="1"/>
      <sheetData sheetId="1"/>
      <sheetData sheetId="2" refreshError="1"/>
      <sheetData sheetId="3" refreshError="1"/>
      <sheetData sheetId="4" refreshError="1"/>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de Gastos Dic-05"/>
      <sheetName val="Detalle de Gastos Dic-04"/>
      <sheetName val="MMA Final"/>
      <sheetName val="MMA"/>
      <sheetName val="APT GASTOS"/>
      <sheetName val="Sueldos"/>
      <sheetName val="Honorarios"/>
      <sheetName val="Comisiones"/>
      <sheetName val="XREF"/>
      <sheetName val="Tickmarks"/>
      <sheetName val="Detalle de Gastos 30-Jun"/>
      <sheetName val="Detalle de Gastos"/>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refreshError="1"/>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Mov.Benef.Soc."/>
      <sheetName val="calcuglobal"/>
      <sheetName val="Límite"/>
      <sheetName val="XREF"/>
      <sheetName val="Tickmarks"/>
    </sheetNames>
    <sheetDataSet>
      <sheetData sheetId="0" refreshError="1"/>
      <sheetData sheetId="1"/>
      <sheetData sheetId="2"/>
      <sheetData sheetId="3"/>
      <sheetData sheetId="4" refreshError="1"/>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 x Pagar"/>
      <sheetName val="Anticipos de clientes"/>
      <sheetName val="Sueldos x Pagar"/>
      <sheetName val="Beneficios x Pagar"/>
      <sheetName val="Otros x Pagar Nacionales"/>
      <sheetName val="Provisiones x Pagar"/>
      <sheetName val="Mov. Part. Trabaj. e Imp. Renta"/>
      <sheetName val="Tickmarks"/>
      <sheetName val="X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Benef Soc"/>
      <sheetName val="Anticipo clientes"/>
      <sheetName val="Detalle Int. Pagar"/>
      <sheetName val="Otras CxP Relac"/>
      <sheetName val="Sheet1"/>
      <sheetName val="Tickmarks"/>
      <sheetName val="XREF"/>
      <sheetName val="Otros"/>
      <sheetName val="Calculo Global"/>
      <sheetName val="NOta"/>
      <sheetName val="Préstamos empleados"/>
      <sheetName val="Cálculo global B.S."/>
      <sheetName val="Detalle"/>
      <sheetName val="Planillas IESS"/>
      <sheetName val="Movimiento Benef.Soc."/>
      <sheetName val="Prov. Benef.Soc."/>
      <sheetName val="Plan.IESS"/>
      <sheetName val="Movimiento"/>
      <sheetName val="#REF"/>
      <sheetName val="Mov. Benef. PPC"/>
      <sheetName val="Calc.Global TEC"/>
      <sheetName val="Selec. Pagos "/>
      <sheetName val="Detalle Otras CXP"/>
      <sheetName val="Mov.Part.Trab"/>
      <sheetName val="Detalle de Relacionadas"/>
      <sheetName val="Movimiento de B. Sociales"/>
      <sheetName val="BenefSociales"/>
      <sheetName val="Otros Benef."/>
      <sheetName val="Cálc.Global Benef."/>
      <sheetName val="Varios"/>
      <sheetName val="Distrib. Utilidaes"/>
      <sheetName val="Aportes IESS"/>
      <sheetName val="Movimiento de Provisiones"/>
      <sheetName val="Otras provisiones"/>
      <sheetName val="CalcProv.Benef. prelim"/>
      <sheetName val="CalcProv.Benef. final"/>
      <sheetName val="det. imptos."/>
      <sheetName val="det.seg.social"/>
      <sheetName val="Marcas Estándar"/>
      <sheetName val="Mov.Benef.Soc."/>
      <sheetName val="calcuglobal"/>
      <sheetName val="Límite"/>
      <sheetName val="Mov. Benef. Sociales"/>
      <sheetName val="Calc. Global Benef."/>
      <sheetName val="Calc. Límites"/>
      <sheetName val="Tabla Límites"/>
      <sheetName val="Rem.Variable"/>
      <sheetName val="Plan.IESS "/>
      <sheetName val="Cálc.Global Benef.Soc."/>
      <sheetName val="Mov. Ben Soc."/>
      <sheetName val="Relacionadas (finl)"/>
      <sheetName val="prestamos por pagar (final)"/>
      <sheetName val="M. Regalías"/>
      <sheetName val="C. Regalías"/>
      <sheetName val="Dif. cambio"/>
      <sheetName val="Relacionadas (prel)"/>
      <sheetName val="Préstamos x pag (prel)"/>
      <sheetName val="T. Límite"/>
      <sheetName val="Mov.B.Sociales"/>
      <sheetName val="C.Global B.S."/>
      <sheetName val="Trabajo prestado"/>
      <sheetName val="NAV000"/>
      <sheetName val="Anticipos"/>
      <sheetName val="Oblig. Internas"/>
      <sheetName val="Acreed. Varios"/>
      <sheetName val="Mov. Ben."/>
      <sheetName val="Provis. Varios"/>
      <sheetName val="Cálculo gasto ben.soc."/>
      <sheetName val="Cálc. Glob. Ben.Soc. "/>
      <sheetName val="Detalle de sueldos"/>
      <sheetName val="Tildes"/>
      <sheetName val="Detalle ESPP"/>
      <sheetName val="Mov-15% e IR"/>
      <sheetName val="IVA"/>
      <sheetName val="Retención IVA"/>
      <sheetName val="Detalle final"/>
      <sheetName val="Anexo"/>
      <sheetName val="Detalle Grup. Form."/>
      <sheetName val="Gasto Benf. Soc."/>
      <sheetName val="IVASUSTIUTIVA"/>
      <sheetName val="Detalle Prel."/>
      <sheetName val="Det Facturas"/>
      <sheetName val="Calc. Global Benef.(Prel)"/>
      <sheetName val="Calc. Global Benef.(Final)"/>
      <sheetName val="Anticipos a proveedores"/>
      <sheetName val="Movimiento Benef."/>
      <sheetName val="Movimiento provisiones"/>
      <sheetName val="Mov. Imp."/>
      <sheetName val="Mov. part."/>
      <sheetName val="Beneficios"/>
      <sheetName val="MovimientoSobresueldos"/>
      <sheetName val="Otros G.A."/>
      <sheetName val="Detalle de Provisiones"/>
      <sheetName val="Provisión Gastos"/>
      <sheetName val="Impto Rta"/>
      <sheetName val="Detalle regalías"/>
      <sheetName val="Tickmarks "/>
      <sheetName val="Retenciones"/>
      <sheetName val="Jubilación y Desahucio"/>
      <sheetName val="Beneficios Sociales"/>
      <sheetName val="Servicios por Pagar"/>
      <sheetName val="Otras Cuentas por Pagar"/>
      <sheetName val="Cuentas por pagar varias rei"/>
      <sheetName val="Impuestos y Contribuciones"/>
      <sheetName val="Saldos deudores"/>
      <sheetName val="Detalle Ben. Sociales"/>
      <sheetName val="Mvto. {PPC}"/>
      <sheetName val="Detalle Servicios x p"/>
      <sheetName val="Intereses x Pagar"/>
      <sheetName val="Detalle Imp. y Cont."/>
      <sheetName val="Mov Part. Trab e Impto Renta"/>
      <sheetName val="Detalle CxP Accionistas"/>
      <sheetName val="Cxp ejecutivos"/>
      <sheetName val="Det. Provisiones"/>
      <sheetName val="Det. Intereses"/>
      <sheetName val="Det. Impuestos"/>
      <sheetName val="Otras ctas x pagar"/>
      <sheetName val="Det. Gtos. Acum."/>
      <sheetName val="Mov.Benef.Soci"/>
      <sheetName val="Compra"/>
      <sheetName val="Dev. Sidecom"/>
      <sheetName val="Mov. Benef. sociales PPC"/>
      <sheetName val="Conciliación"/>
      <sheetName val="Mov.benef.soc"/>
      <sheetName val="base"/>
      <sheetName val="Detalle13ro"/>
      <sheetName val="Mov. Costo. Jub. Acum."/>
      <sheetName val="Mov. Prov. para otros riesgos"/>
      <sheetName val="jubilación"/>
      <sheetName val="Detalle CXP"/>
      <sheetName val="Mov Bef Sociales"/>
      <sheetName val="Acreedores varios"/>
      <sheetName val="Provisiones"/>
      <sheetName val="Mov. Impto Renta"/>
      <sheetName val="Det. CxP (miscelaneous)"/>
      <sheetName val="Hoja 1"/>
      <sheetName val="Resumen pagos IESS"/>
      <sheetName val="Mov.Beneficios"/>
      <sheetName val="Detalle actual"/>
      <sheetName val="Mov. Benef. Soc."/>
      <sheetName val="MtoProvRecla"/>
      <sheetName val="Riesgo"/>
      <sheetName val="Pagos posteriores"/>
      <sheetName val="Cálculo provisión"/>
      <sheetName val="Cal.gtos.acm."/>
      <sheetName val="Detalle Ant. Clientes"/>
      <sheetName val="Análisis Ant. Clientes"/>
      <sheetName val="Detalle Rem. x Pagar"/>
      <sheetName val="benefsoci"/>
      <sheetName val="Nota EEFFF"/>
      <sheetName val="Det. Ctas. por Pag.Terc."/>
      <sheetName val="Cobros posteriores"/>
      <sheetName val="Det. de Retrib. y Cargas Social"/>
      <sheetName val="Mov. de Benf. social."/>
      <sheetName val="Cálc. Glob. Beneficios Sociales"/>
      <sheetName val="Mov. B. Soc."/>
      <sheetName val="P.E. e I.R."/>
      <sheetName val="mov.impto.renta"/>
      <sheetName val="Mov. Otras provisiones"/>
      <sheetName val="Mov.Ben.Sociales"/>
      <sheetName val="Nómina"/>
      <sheetName val="Cálc. Prov. Ben.Soc. "/>
      <sheetName val="Relacionadas"/>
      <sheetName val="Dif. cambio (ppc)"/>
      <sheetName val="Préstamos x pag"/>
      <sheetName val="Análisis"/>
      <sheetName val="Imptos x pagar"/>
      <sheetName val="Resumen pagos IESS "/>
      <sheetName val="Cálc. Global Sueldos"/>
      <sheetName val="CXP"/>
      <sheetName val="Detalle G. Acum."/>
      <sheetName val="Det.Anticipos"/>
      <sheetName val="Varios acreed"/>
      <sheetName val="Segu.vehí.nuevo"/>
      <sheetName val="Antici.clien."/>
      <sheetName val="Mov.B.Sociales Final"/>
      <sheetName val="calcuglobal final"/>
      <sheetName val="Impto. renta"/>
      <sheetName val="15% Trabajadores"/>
      <sheetName val="Det. Gtos. Acum"/>
      <sheetName val="Detal. Otras Ctas. Pagar"/>
      <sheetName val="Resumen"/>
      <sheetName val="Detalle Prov."/>
      <sheetName val="Det. Inter.P"/>
      <sheetName val="Otras ctas x Cobrar"/>
      <sheetName val="Otras ctas.xpagar - Sep."/>
      <sheetName val="Otras CxP Final"/>
      <sheetName val="Mov. Benef. Socs."/>
      <sheetName val="Calc. Global Benef. (Dic)"/>
      <sheetName val="Calc. Global Benef. (Sep)"/>
      <sheetName val="Calc. Global Benef. (Oct)"/>
      <sheetName val="F.Conting. (oct)"/>
      <sheetName val="F. Conting. (Sep)"/>
      <sheetName val="F. Conting(Dic)"/>
      <sheetName val="laroux"/>
      <sheetName val="Cálculo Global Gasto B.S"/>
      <sheetName val="Impuesto"/>
      <sheetName val="Participación "/>
      <sheetName val="Bonificación"/>
      <sheetName val="Proveed.Activo Fijo"/>
      <sheetName val="Otras ctas.xpagar (PPC)"/>
      <sheetName val="Otras Ctas. por Pagar (PPC),"/>
      <sheetName val="Calc. Global Benef. (Prel)"/>
      <sheetName val="Calc. Global Benef. (Final)"/>
      <sheetName val="Otras ctas.xcobrar (PPC)"/>
      <sheetName val="Detalle Fondo Contingencia"/>
      <sheetName val="Cal.Global Benef"/>
      <sheetName val="Mov. Aporte Patronal"/>
      <sheetName val="Jubilación Patronal"/>
      <sheetName val="Det.Pasivos"/>
      <sheetName val="Detalle Gts.Acm."/>
      <sheetName val="Detalle Ot.CxP"/>
      <sheetName val="RETENC. IVA"/>
      <sheetName val="IVA (2)"/>
      <sheetName val="RETENC. FTE "/>
      <sheetName val="Seguros"/>
      <sheetName val="Detalle Ctas. x Liq."/>
      <sheetName val="Mov.Benef.Sociales"/>
      <sheetName val="Det. Anticipos"/>
      <sheetName val="Det. Gastos acum. y otras ctas."/>
      <sheetName val="B. Sociales"/>
      <sheetName val="B.SOCIALES2002"/>
      <sheetName val="B.SOCIALES"/>
      <sheetName val="Ingresos Dif."/>
      <sheetName val="Det. Otras CxP"/>
      <sheetName val="Ctas x Liq."/>
      <sheetName val="Cálculo BS"/>
      <sheetName val="mov-jubilac"/>
      <sheetName val="Varios película"/>
      <sheetName val="Análisis Acreedores Varios"/>
      <sheetName val="Fletes"/>
      <sheetName val="Análisis Fletes"/>
      <sheetName val="Det.Imptos."/>
      <sheetName val="Det. Otras x Pag."/>
      <sheetName val="Det.Gtos.Acum."/>
      <sheetName val="Det.OtrasxLiq."/>
      <sheetName val="Det.Otras CxP."/>
      <sheetName val="Otras CXP"/>
      <sheetName val="MtoProvReclamos"/>
      <sheetName val="Mto. Beneficios "/>
      <sheetName val="Reembolsos"/>
      <sheetName val="Provedores"/>
      <sheetName val="AsistPagAntic"/>
      <sheetName val="Análisis asis.med"/>
      <sheetName val="Asist.Med Quito final"/>
      <sheetName val="Asis.Med Gye final"/>
      <sheetName val="Asis.Med Ih final"/>
      <sheetName val="Seguro campesino"/>
      <sheetName val="OtrasCtasPagar"/>
      <sheetName val="Detalle Asistencia"/>
      <sheetName val="Impuestos"/>
      <sheetName val="Ch.13 meses"/>
      <sheetName val="Detalle "/>
      <sheetName val="Detalle Gto. Acuml. y Otras CXP"/>
      <sheetName val="Detalle de Impuestos"/>
      <sheetName val="Detalle CDRS "/>
      <sheetName val="Detalle Acreedores Varios"/>
      <sheetName val="Detalle Varias película"/>
      <sheetName val="Detalle Fletes"/>
      <sheetName val="Análisis Vallas Public."/>
      <sheetName val="Aporte Patronal Iess"/>
      <sheetName val="Cálculo Global B.S"/>
      <sheetName val="Nota.E.F"/>
      <sheetName val="Movimiento Ben. Soc. Prel."/>
      <sheetName val="Detalle provis. int."/>
      <sheetName val="Prov. Desto Financiero00"/>
      <sheetName val="Mov. Ben.Soc.final00"/>
      <sheetName val="Cálculo Global"/>
      <sheetName val="Anticipo Agencias Final"/>
      <sheetName val="Anticipo Agencias Preliminar"/>
      <sheetName val="Anticipo de Clientes"/>
      <sheetName val="Anticipo Clientes Gye"/>
      <sheetName val="SEPTIEMBRE 04"/>
      <sheetName val="Anticipos Agencias Operadoras"/>
      <sheetName val="Anticipos Agencias Opera. (PPC)"/>
      <sheetName val="Mantenimiento por Pagar"/>
      <sheetName val="Calc. Global Benef (Dic)"/>
      <sheetName val="Calc. Global Benef (Oct)"/>
      <sheetName val="Pasivos no registrados"/>
      <sheetName val="MMA Pas. no registrados"/>
      <sheetName val="F. Contingencia Dic"/>
      <sheetName val="Tabla amort. F. Conting."/>
      <sheetName val="Calc. Límites (Dic)"/>
      <sheetName val="Calc. Límites (Oct)"/>
      <sheetName val="Calc. Límites (Sep)"/>
      <sheetName val="Detalle Otras Prov"/>
      <sheetName val="Mov Particp Utilid"/>
      <sheetName val="Mov Benef Sociales"/>
      <sheetName val="Detalles"/>
      <sheetName val="Detalle Benef. Sociales"/>
      <sheetName val="Detalle de Ant. Vtas. (PPC)"/>
      <sheetName val="Analisis de Prov. Costos"/>
      <sheetName val="Prov. Costos (PPC)"/>
      <sheetName val="Anticipo clientes(PPC)-Pre"/>
      <sheetName val="MMA"/>
      <sheetName val="Acreedores"/>
      <sheetName val="Acree Fac Pdtes"/>
      <sheetName val="Fac Pdtes Rec"/>
      <sheetName val="Asistencia Anticipada"/>
      <sheetName val="Proovedores"/>
      <sheetName val="Cias Relacionadas"/>
      <sheetName val="IESS"/>
      <sheetName val="Mov Provis Beneficios"/>
      <sheetName val="Mov. Benefic. Soc."/>
      <sheetName val="Calc. Global. Benef. Soc."/>
      <sheetName val="Detalle Ingresos Diferidos"/>
      <sheetName val="Oblig.-final"/>
      <sheetName val="Oblig.-prelim."/>
      <sheetName val="Obligaciones"/>
      <sheetName val="Gtos Public."/>
      <sheetName val="Oct.03"/>
      <sheetName val="F. Contingencias"/>
      <sheetName val="Minis. Finanzas"/>
      <sheetName val="Cál. int"/>
      <sheetName val="ot.pas.corr."/>
      <sheetName val="cxpvarias"/>
      <sheetName val="Diversas CXP"/>
      <sheetName val="Ben.soc."/>
      <sheetName val="imp.xpag."/>
      <sheetName val="IESS X Pagar"/>
      <sheetName val="IESS por pag."/>
      <sheetName val="Detalle Mercadería"/>
      <sheetName val="Detalle Otros Pagos"/>
      <sheetName val="Detalle Gtos Acum"/>
      <sheetName val="Det.Aliadas"/>
      <sheetName val="Det.Comp. Esp."/>
      <sheetName val="Mov-Garantías"/>
      <sheetName val="Mov-Publicidad"/>
      <sheetName val="Mov-Dsctos Productos"/>
      <sheetName val="Movimiento beneficios sociales"/>
      <sheetName val="Calc.Global Ben Soc"/>
      <sheetName val="Movimiento15%trabaja"/>
      <sheetName val="Sheet2"/>
      <sheetName val="Detalle de gastos acumulados"/>
      <sheetName val="Anticipos Agencias Oper. Final"/>
      <sheetName val="Anticipos Clientes"/>
      <sheetName val="Depositos no idenif."/>
      <sheetName val="Anticipo Clientes Dic04"/>
      <sheetName val="Anticip.Clientes Sep04"/>
      <sheetName val="Análisis Anticipo Clientes"/>
      <sheetName val="Confrontación Ant Vs. CxC"/>
      <sheetName val="Mov.25% y 15% (2)"/>
      <sheetName val="Primas"/>
      <sheetName val="Movil y Responsa"/>
      <sheetName val="Analisis de Roles"/>
      <sheetName val="Anticip.Clientes 2004"/>
      <sheetName val="Anticip.Clientes"/>
      <sheetName val="Mov.25% y 15%"/>
      <sheetName val="Análisis de Roles"/>
      <sheetName val="APT"/>
      <sheetName val="Detalle varios"/>
      <sheetName val="Beneficios Soc"/>
      <sheetName val="Mov. Benef. Sociales Final"/>
      <sheetName val="CG Benef. Soc."/>
      <sheetName val="Bonos Ejecutivos"/>
      <sheetName val="IR y PT"/>
      <sheetName val="Dividendos"/>
      <sheetName val="Val x Liq."/>
      <sheetName val="Otros Acreed"/>
      <sheetName val="Cálculo Benef. Soc"/>
      <sheetName val="F. Contingencia Oct"/>
      <sheetName val="Cálculo Bonificación"/>
      <sheetName val="Honorarios"/>
      <sheetName val="Fideicomiso"/>
      <sheetName val="Compra Mat. Prima"/>
      <sheetName val="Mov. Impuesto a la renta "/>
      <sheetName val="Mov. Jubilación P y Desah"/>
      <sheetName val="Pagos de beneficios sociales"/>
      <sheetName val="MOV.BENEF "/>
      <sheetName val="Benefic.Sociales"/>
      <sheetName val="Honorarios "/>
      <sheetName val="Acreed.Regalías"/>
      <sheetName val="Movimiento Impt. Rta y trabaj"/>
      <sheetName val="Prov. Gtos."/>
      <sheetName val="Sueldos por Pagar"/>
      <sheetName val="Aliadas"/>
      <sheetName val="GME"/>
      <sheetName val="Comp. Esp."/>
      <sheetName val="PPC-S5210"/>
      <sheetName val="Garantías"/>
      <sheetName val="Publicidad"/>
      <sheetName val="Mov.beneficios sociales"/>
      <sheetName val="Impuestos x Pagar"/>
      <sheetName val="Descuentos Empleados"/>
      <sheetName val="Otras Cuentas x Pagar"/>
      <sheetName val="Gastos Acumulados"/>
      <sheetName val="Cuentas por Liquidar"/>
      <sheetName val="Detalle gastos acumulados"/>
      <sheetName val="Imp. Rta"/>
      <sheetName val="Mov. Auto. Dep."/>
      <sheetName val="Provision CXP"/>
      <sheetName val="Prov. Viaje"/>
      <sheetName val="Prov. Gtos Generales"/>
      <sheetName val="Provision General"/>
      <sheetName val="Otras Prov. Dec"/>
      <sheetName val="Imptos"/>
      <sheetName val="Otras x Pag"/>
      <sheetName val="Otras x Liq"/>
      <sheetName val="Gtos Acum"/>
      <sheetName val="Movimientos"/>
      <sheetName val="Mov.Part.Trab. e Impto.Rta."/>
      <sheetName val="Honorarios Dic"/>
      <sheetName val="Gto. Moneda Extranjera"/>
      <sheetName val="Cálculo beneficios"/>
      <sheetName val="Det. Prov Gtos."/>
      <sheetName val="4100000000"/>
      <sheetName val="5231000000"/>
      <sheetName val="4109000000"/>
      <sheetName val="5230000000"/>
      <sheetName val="Plan. IESS"/>
      <sheetName val="CxP Nacionales"/>
      <sheetName val="Análisis Otras Provisiones"/>
      <sheetName val="Comisiones x pagar"/>
      <sheetName val="Planilla IESS"/>
      <sheetName val="Mov. Ben.Soc."/>
      <sheetName val="F. Conting(Sep)"/>
      <sheetName val="Mov. B. Sociales"/>
      <sheetName val="Ctas x Liq"/>
      <sheetName val="Movimiento IR y Participación"/>
      <sheetName val="Comprob.Retención"/>
      <sheetName val="Energía Eléctrica"/>
      <sheetName val="Ant.Clientes"/>
      <sheetName val="Gtos.Adm"/>
      <sheetName val="CG Ben. Soc."/>
      <sheetName val="Detalle prov. varios"/>
      <sheetName val="Detalle acreed. varios"/>
      <sheetName val="Intereses y comisiones"/>
      <sheetName val="Mov. Benef."/>
      <sheetName val="MOV.BENEF 14"/>
      <sheetName val="Liquidaciones Personal"/>
      <sheetName val="Sueldos"/>
      <sheetName val="Nota EEFF"/>
      <sheetName val="Ingresos Diferidos"/>
      <sheetName val="Impuesto IR y Part traba"/>
      <sheetName val="Anl. de Atps de Client"/>
      <sheetName val="Derechos de Autor"/>
      <sheetName val="Regalías"/>
      <sheetName val="Det. CxP (miscelaneos)"/>
      <sheetName val="Otras Relac"/>
      <sheetName val="Planillas IESS  Admin."/>
      <sheetName val="Planillas IESS  F.Denmar"/>
      <sheetName val="Planillas IESS F.Marledian"/>
      <sheetName val="Préstamos"/>
      <sheetName val="CxP Varios"/>
      <sheetName val="Gasto Interés"/>
      <sheetName val="CalcProv.Benef. "/>
      <sheetName val="Primas seg. gener"/>
      <sheetName val="Deposito Cliente(PPC)"/>
      <sheetName val="Mov.Comp.Esp.PPC"/>
      <sheetName val="Garantías PPC"/>
      <sheetName val="pagos-garantias"/>
      <sheetName val="Provisión Primas"/>
      <sheetName val="Descuentos"/>
      <sheetName val="Análisis Dsctos."/>
      <sheetName val="Mayor"/>
      <sheetName val="Mov. Rep. Mayores"/>
      <sheetName val="Mov. Cuerpo moledores"/>
      <sheetName val="Mov. Ladrillo"/>
      <sheetName val="Detalle B.Soc. final"/>
      <sheetName val="Mov. Benef. Soc. Final"/>
      <sheetName val="resumen para cruce gastos"/>
      <sheetName val="Global BSoc."/>
      <sheetName val="Ticmarks"/>
      <sheetName val="B.Soc.2003"/>
      <sheetName val="Mov. Beneficios Sociales"/>
      <sheetName val="Otras por Pagar"/>
      <sheetName val="Obligaciones por Pagar"/>
      <sheetName val="Impuestos por Pagar"/>
      <sheetName val="Servicios"/>
      <sheetName val="Detalle CDRS"/>
      <sheetName val="Cálculo Global B.S (Final)"/>
      <sheetName val="Cuentas por Pagar"/>
      <sheetName val="MovimientoBS"/>
      <sheetName val="MovJul"/>
      <sheetName val="Emp-Deud"/>
      <sheetName val="Otros Antic."/>
      <sheetName val="Mov.benefsoci"/>
      <sheetName val="Cálc.Gto.Ben.Soc."/>
      <sheetName val="Cálc.Ben.Soc."/>
      <sheetName val="DetalleSueldos"/>
      <sheetName val="Otras fianzas"/>
      <sheetName val="Acred.Pres.Serv"/>
      <sheetName val="Acr.Fact."/>
      <sheetName val="Prov.CPla."/>
      <sheetName val="Fact.Pend.In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refreshError="1"/>
      <sheetData sheetId="147"/>
      <sheetData sheetId="148" refreshError="1"/>
      <sheetData sheetId="149"/>
      <sheetData sheetId="150"/>
      <sheetData sheetId="151" refreshError="1"/>
      <sheetData sheetId="152"/>
      <sheetData sheetId="153"/>
      <sheetData sheetId="154" refreshError="1"/>
      <sheetData sheetId="155" refreshError="1"/>
      <sheetData sheetId="156" refreshError="1"/>
      <sheetData sheetId="157"/>
      <sheetData sheetId="158"/>
      <sheetData sheetId="159"/>
      <sheetData sheetId="160"/>
      <sheetData sheetId="161"/>
      <sheetData sheetId="162"/>
      <sheetData sheetId="163" refreshError="1"/>
      <sheetData sheetId="164"/>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sheetData sheetId="185" refreshError="1"/>
      <sheetData sheetId="186"/>
      <sheetData sheetId="187"/>
      <sheetData sheetId="188"/>
      <sheetData sheetId="189" refreshError="1"/>
      <sheetData sheetId="190"/>
      <sheetData sheetId="191" refreshError="1"/>
      <sheetData sheetId="192"/>
      <sheetData sheetId="193"/>
      <sheetData sheetId="194"/>
      <sheetData sheetId="195"/>
      <sheetData sheetId="196"/>
      <sheetData sheetId="197"/>
      <sheetData sheetId="198"/>
      <sheetData sheetId="199"/>
      <sheetData sheetId="200" refreshError="1"/>
      <sheetData sheetId="201" refreshError="1"/>
      <sheetData sheetId="202"/>
      <sheetData sheetId="203" refreshError="1"/>
      <sheetData sheetId="204" refreshError="1"/>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refreshError="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sheetData sheetId="297"/>
      <sheetData sheetId="298" refreshError="1"/>
      <sheetData sheetId="299" refreshError="1"/>
      <sheetData sheetId="300"/>
      <sheetData sheetId="301"/>
      <sheetData sheetId="302"/>
      <sheetData sheetId="303" refreshError="1"/>
      <sheetData sheetId="304" refreshError="1"/>
      <sheetData sheetId="305" refreshError="1"/>
      <sheetData sheetId="306" refreshError="1"/>
      <sheetData sheetId="307" refreshError="1"/>
      <sheetData sheetId="308"/>
      <sheetData sheetId="309" refreshError="1"/>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sheetData sheetId="354"/>
      <sheetData sheetId="355"/>
      <sheetData sheetId="356"/>
      <sheetData sheetId="357" refreshError="1"/>
      <sheetData sheetId="358" refreshError="1"/>
      <sheetData sheetId="359" refreshError="1"/>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sheetData sheetId="399"/>
      <sheetData sheetId="400"/>
      <sheetData sheetId="401"/>
      <sheetData sheetId="402"/>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sheetData sheetId="419"/>
      <sheetData sheetId="420"/>
      <sheetData sheetId="421"/>
      <sheetData sheetId="422"/>
      <sheetData sheetId="423" refreshError="1"/>
      <sheetData sheetId="424"/>
      <sheetData sheetId="425"/>
      <sheetData sheetId="426" refreshError="1"/>
      <sheetData sheetId="427" refreshError="1"/>
      <sheetData sheetId="428"/>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Benef Sociales"/>
      <sheetName val="Calc Prov Benef Sociales"/>
      <sheetName val="Límites"/>
      <sheetName val="Análisis de Sueldos (Final)"/>
      <sheetName val="Análisis de Sueldos (Prelim.)"/>
      <sheetName val="Varios sucres"/>
      <sheetName val="Varios dólares"/>
      <sheetName val="Prov. dólares"/>
      <sheetName val="XREF"/>
      <sheetName val="Tickmarks"/>
      <sheetName val="#REF"/>
      <sheetName val="Otras provisiones"/>
      <sheetName val="CxP Diferidas"/>
      <sheetName val="Asesoría"/>
      <sheetName val="Marcas Estándar"/>
      <sheetName val="Det. Ctas x Liq"/>
      <sheetName val="Det. Imp x Pag"/>
      <sheetName val="Det. Gtos. Acum."/>
      <sheetName val="Det. Otras CxP"/>
      <sheetName val="Plan.IESS"/>
      <sheetName val="Detalle Gtos Acum"/>
      <sheetName val="Mov.Ben.Soc."/>
      <sheetName val="MMA"/>
      <sheetName val="Análisis Gto Publicidad"/>
      <sheetName val="Reserva Publicidad"/>
      <sheetName val="Análisis Remunerativo Final"/>
      <sheetName val="Cálculo Global Sueldo"/>
      <sheetName val="Análisis Gtos.Oper.Final"/>
      <sheetName val="Cálculo gasto ben.soc. IESS"/>
      <sheetName val="Préstamos"/>
      <sheetName val="Detalle IESS"/>
      <sheetName val="Mov. Imp. Rta"/>
      <sheetName val="Cálculo Interes."/>
      <sheetName val="Mov. Ben. Sociales"/>
      <sheetName val="laroux"/>
      <sheetName val="Detalle1"/>
      <sheetName val="Mov Benf Soc"/>
      <sheetName val="C.Global"/>
      <sheetName val="Cálculo de gastos"/>
      <sheetName val="Cálculo de gastos,arriendos"/>
      <sheetName val="PROVPREST"/>
      <sheetName val="Nota"/>
      <sheetName val="Movimiento"/>
      <sheetName val="Calc. Global Benef.(Prel) "/>
      <sheetName val="Calc. Global Benef. (Final)"/>
      <sheetName val="Imp. Munic."/>
      <sheetName val="Calc. Límites"/>
      <sheetName val="Tabla Límites"/>
      <sheetName val="Det.Benef.Socia"/>
      <sheetName val="Chs.Girados y no cob."/>
      <sheetName val="Otras prov."/>
      <sheetName val="Varios acreedo"/>
      <sheetName val="Mov. Benef.Soc."/>
      <sheetName val="Sueldos 2001"/>
      <sheetName val="Cálculo Benef. Sociales"/>
      <sheetName val="Cálculo Benef. Sociales "/>
      <sheetName val="Detalle"/>
      <sheetName val="Mov.Benef.Soc."/>
      <sheetName val="Mov.Prov."/>
      <sheetName val="calcuglobal"/>
      <sheetName val="ANEXOS (Final)"/>
      <sheetName val="Anexo(Prel.)"/>
      <sheetName val="Planilla IESS"/>
      <sheetName val="Prov. Benef.Soc."/>
      <sheetName val="Gasto Benf. Soc."/>
      <sheetName val="IVA"/>
      <sheetName val="Ret. IVA"/>
      <sheetName val="Ret Fuente"/>
      <sheetName val="Mov. 15% e IR"/>
      <sheetName val="Detalle Relacionadas"/>
      <sheetName val="Benf.Soc. PPC"/>
      <sheetName val="CG Benef. Soc."/>
      <sheetName val="Oblig. Partic."/>
      <sheetName val="IVA PPC"/>
      <sheetName val="Hoja 1"/>
      <sheetName val="Nota EEFF"/>
      <sheetName val="CxP varios"/>
      <sheetName val="Plan.IESS-Quito"/>
      <sheetName val="Plan.IESS-Gquil"/>
      <sheetName val="Consolidado"/>
      <sheetName val="Provisiones"/>
      <sheetName val="Aporte IESS"/>
      <sheetName val="Mov. Benef. Soc."/>
      <sheetName val="Calc. Benef. Soc. "/>
      <sheetName val="Sheet1"/>
      <sheetName val="Obligc.(Prel)"/>
      <sheetName val="Obligc. (FinaI)"/>
      <sheetName val="Calc. Global Benef. (Prel)"/>
      <sheetName val="Mov. Benef. Socs."/>
      <sheetName val="Manejo de nómina"/>
      <sheetName val="Prov-jubilac "/>
      <sheetName val="Mov-15% e IR"/>
      <sheetName val="Cálculo Desahucio J. Ruiz"/>
      <sheetName val="Obligc."/>
      <sheetName val="Calc. Global Benef."/>
      <sheetName val="mov-jubilac "/>
      <sheetName val="Beneficios Sociales"/>
      <sheetName val="A. Remunerativo"/>
      <sheetName val="Mov-15% e IR 14"/>
      <sheetName val="Mov. Jub y Desah"/>
      <sheetName val="Oblig.Sociales"/>
      <sheetName val="CxP Varias"/>
      <sheetName val="Retenciones"/>
      <sheetName val="Ctas x Cobrar-Pagar"/>
      <sheetName val="Registros"/>
      <sheetName val="Ctas x Pag Com Dist+Seg"/>
      <sheetName val="Gtos.Adm. Control"/>
      <sheetName val="Gtos.Adm. Antiguos"/>
      <sheetName val="Ctas x P Seg Colonial"/>
      <sheetName val="Imp. Renta y Part. Trab."/>
      <sheetName val="Detalles"/>
      <sheetName val="Calc. Global Benef. (Sep)"/>
      <sheetName val="Aná Sep Rol"/>
      <sheetName val="Antic. Clientes"/>
      <sheetName val="Ticmarks"/>
      <sheetName val="Unidad LiquidacPauwels"/>
      <sheetName val="CuentasPagar"/>
      <sheetName val="Otros Pasivos Ctes"/>
      <sheetName val="Obligac Patron"/>
      <sheetName val="Tildes"/>
      <sheetName val="Movimiento Benef Socl"/>
      <sheetName val="Planillas IESS"/>
      <sheetName val="Límite"/>
      <sheetName val="Análisis Remunerativo"/>
      <sheetName val="Det. Cargas sociales"/>
      <sheetName val="Det. Ret Terceros"/>
      <sheetName val="Det. Prov Varios"/>
      <sheetName val="Det.  Otros "/>
      <sheetName val="Mov. Benf. Soc."/>
      <sheetName val="Mov. I R y PT"/>
      <sheetName val="Mov. Prov. "/>
      <sheetName val="Cal I. R. y Part. Trab."/>
      <sheetName val="Mov.Beneficios Soc."/>
      <sheetName val="IESS"/>
      <sheetName val="Nota a los EEFF"/>
      <sheetName val="Mov. Part Trab."/>
      <sheetName val="Mov. Imp. Rta."/>
      <sheetName val="Otras CxPagar"/>
      <sheetName val="Planillas de IESS"/>
      <sheetName val="Mov. Benef. sociales"/>
      <sheetName val="Mov. Impto. Renta"/>
      <sheetName val="M-BSOC"/>
      <sheetName val="Calc.Global TEC"/>
      <sheetName val="Mov Imp. Renta"/>
      <sheetName val="Mov. Part. Trabajadores"/>
      <sheetName val="C.Global-Benef. Sociales"/>
      <sheetName val="Calc.Global.Benef."/>
      <sheetName val="Mov.Part.Trab.-Impt.Rta."/>
      <sheetName val="Calc. Global Benef. "/>
      <sheetName val="Movimiento Benef.Soc."/>
      <sheetName val="Pagos a Proveedores"/>
      <sheetName val="Mov. ImptoRta y 15%PT"/>
      <sheetName val="Anticipo clientes"/>
      <sheetName val="Detalle Int. Pagar"/>
      <sheetName val="Benef. Socs. y Préstamos Empl"/>
      <sheetName val="Mov Benef Soc"/>
      <sheetName val="Calculo Global"/>
      <sheetName val="Factur. MP Graphycs"/>
      <sheetName val="CG. Beneficios Sociales"/>
      <sheetName val="CG Pers. 8%"/>
      <sheetName val="Análisis de Anticipos"/>
      <sheetName val="Mov. 15% y IR"/>
      <sheetName val="Detalle beneficios"/>
      <sheetName val="Detalle Sueldos"/>
      <sheetName val="Planillas de IESS 2001"/>
      <sheetName val="Cálculo Global Ben. Soc"/>
      <sheetName val="IESS - Benf. Soc."/>
      <sheetName val="Dividendos"/>
      <sheetName val="Otras CxP"/>
      <sheetName val="CxP terceros"/>
      <sheetName val="Préstamos Accionistas"/>
      <sheetName val="Préstamos Accionistas (Final)"/>
      <sheetName val="Detalle Ben. Socs."/>
      <sheetName val="Mov.B.S"/>
      <sheetName val="Mov. Beneficios Sociales"/>
      <sheetName val="liquidaciones"/>
      <sheetName val="resume roles"/>
      <sheetName val="decimos"/>
      <sheetName val="Bonos e incentivos"/>
      <sheetName val="Análisis"/>
      <sheetName val="Bonos"/>
      <sheetName val="contratos"/>
      <sheetName val="Aj.bono.marzo"/>
      <sheetName val="Calc. Bene."/>
      <sheetName val="Indemnización"/>
      <sheetName val="Detalle Fondo"/>
      <sheetName val="Cálculo Benef. Soc"/>
      <sheetName val="Mov. Impto Renta"/>
      <sheetName val="Reten.IVA"/>
      <sheetName val="Ret. IR"/>
      <sheetName val="Ice"/>
      <sheetName val="Cálculo ICE"/>
      <sheetName val="Movimiento Beneficios sociales"/>
      <sheetName val="Det. emp."/>
      <sheetName val="Calc. Benef. Sociales"/>
      <sheetName val="Det.Prov. B.S"/>
      <sheetName val="Imp. x Pagar"/>
      <sheetName val="Det. OCxP"/>
      <sheetName val="Seleccion Pasivos"/>
      <sheetName val="Benefsoci (A-20)"/>
      <sheetName val="Detalle proveedores"/>
      <sheetName val="Detalle imp. x pagar"/>
      <sheetName val="Detalle otras CxP"/>
      <sheetName val="Proveedores"/>
      <sheetName val="Calc.Global.Benef. (2)"/>
      <sheetName val="Detalle CxP DINE"/>
      <sheetName val="Holding DINE"/>
      <sheetName val="Mov.Beneficios"/>
      <sheetName val="Anticipos"/>
      <sheetName val="Detalle Ant.Contrac."/>
      <sheetName val="Detalle Provisiones"/>
      <sheetName val="Impuesto"/>
      <sheetName val="Beneficios"/>
      <sheetName val="PPC"/>
      <sheetName val="Cuentas por pagar diferidas"/>
      <sheetName val="IESS X P"/>
      <sheetName val="Mov. Benef. Soc"/>
      <sheetName val="Obligaciones bancarias"/>
      <sheetName val="Sheet2"/>
      <sheetName val="Prov"/>
      <sheetName val="Ben Soc"/>
      <sheetName val="Gts Acum"/>
      <sheetName val="2030807"/>
      <sheetName val="Varios"/>
      <sheetName val="Pasivos no Registrados"/>
      <sheetName val="IESS Planillas"/>
      <sheetName val="Tickmark"/>
      <sheetName val="Anexo"/>
      <sheetName val="Benf. Sociales"/>
      <sheetName val="Cálculo beneficios"/>
      <sheetName val="Mov. gts. acum."/>
      <sheetName val="detalle gen. accruals"/>
      <sheetName val="Det.Gen.Exp.Acc-Dic"/>
      <sheetName val="detalle gen. expen."/>
      <sheetName val="T. Límite"/>
      <sheetName val="Beneficios Sociales (2)"/>
      <sheetName val="Detalle Ctasxpagar"/>
      <sheetName val="Calc.Int."/>
      <sheetName val="Impuestos"/>
      <sheetName val="Movimiento BS"/>
      <sheetName val="Acredores Varios"/>
      <sheetName val="Anticipos clientes"/>
      <sheetName val="CGlobal"/>
      <sheetName val="Mov. Benefsoci"/>
      <sheetName val="Movimiento Impto.Rta."/>
      <sheetName val="C.G. Sueldos y Beneficios"/>
      <sheetName val="Servicios"/>
      <sheetName val="Mov Ben Soc"/>
      <sheetName val="Part Trab"/>
      <sheetName val="Dividendos 05"/>
      <sheetName val="Dividendos 04 "/>
      <sheetName val="Verf. pago a dividedos 04"/>
      <sheetName val="Jub. Patron."/>
      <sheetName val="Gratificaciones 04"/>
      <sheetName val="Detalle de Gastos Acumulados"/>
      <sheetName val="Mov. Rep. Mant. Maq."/>
      <sheetName val="Particip."/>
      <sheetName val="Mov. Beneficios"/>
      <sheetName val="CxP empleados"/>
      <sheetName val="Aportes"/>
      <sheetName val="empleados"/>
      <sheetName val="Mov. Jub y Provisión"/>
      <sheetName val="Calculo Desahucio e Indem."/>
      <sheetName val="ANTICP. CLTS. VEH. (PPC)"/>
      <sheetName val="Verific cartera"/>
      <sheetName val="Resumen Imp"/>
      <sheetName val="Gratificaciones"/>
      <sheetName val="Detalle de Gtos. Acum y OCxP"/>
      <sheetName val="Beneficios Sociales (P)"/>
      <sheetName val="Movimiento BS (P)"/>
      <sheetName val="Otros Acreedores (P)"/>
      <sheetName val="Anticipo Contr. Client (P)"/>
      <sheetName val="Provisiones (P)"/>
      <sheetName val="Resumen Planillas IESS"/>
      <sheetName val="Anticipos contrac."/>
      <sheetName val="Otros acreed."/>
      <sheetName val="Ret. Contractual Subcontratista"/>
      <sheetName val="Prov. Ret. Clientes"/>
      <sheetName val="Benef. soc."/>
      <sheetName val="Mov. Ben. Soc. (PPC)"/>
      <sheetName val="Otros Gastos Acumul."/>
      <sheetName val="Desahucio"/>
      <sheetName val="Prov. Overhold"/>
      <sheetName val="Imp. por pagar"/>
      <sheetName val="Jubilación Pat"/>
      <sheetName val="Mov. Ben. Soc."/>
      <sheetName val="Verf. pago a dividedos"/>
      <sheetName val="Ventas por liquidar"/>
      <sheetName val="Otras Prov. Locales"/>
      <sheetName val="Movi. Benef. Soc."/>
      <sheetName val="Calc. Global B.S."/>
      <sheetName val="PPC-S5210"/>
      <sheetName val="Prov. Vac."/>
      <sheetName val="Movimiento Benef.Soc. "/>
      <sheetName val="Cuentas por pagar Q"/>
      <sheetName val="Varios acreedores"/>
      <sheetName val="Detail"/>
      <sheetName val="Mov Ind y Bon"/>
      <sheetName val="Otros gastos"/>
      <sheetName val="Varias provisiones"/>
      <sheetName val="Movimiento PT"/>
      <sheetName val="Mov Impto Rta"/>
      <sheetName val="Mov Comisiones"/>
      <sheetName val="Otros Gtos a Dic 03"/>
      <sheetName val="4109"/>
      <sheetName val="5231000"/>
      <sheetName val="Hoja1"/>
      <sheetName val="Proveedores Varios"/>
      <sheetName val="Personal Temps"/>
      <sheetName val="Garantías"/>
      <sheetName val="Otras CxP varias"/>
      <sheetName val="Ingresos Diferidos Prelim"/>
      <sheetName val="Analisis de Provisiones"/>
      <sheetName val="Mov Imp y Part"/>
      <sheetName val="Detalle Benef. Soc."/>
      <sheetName val="Cálculo Global Benef. Socia"/>
      <sheetName val="Honorarios"/>
      <sheetName val="Análisis Anticipos"/>
      <sheetName val="Detalle BSociales"/>
      <sheetName val="Calc. Global Aportes"/>
      <sheetName val="Sueldo x pagar"/>
      <sheetName val="Otras cuentas x pagar"/>
      <sheetName val="Cuentas por pagar"/>
      <sheetName val="Variable"/>
      <sheetName val="Interes por pagar Final"/>
      <sheetName val="Interes por pagar"/>
      <sheetName val="Gasto interés Final"/>
      <sheetName val="Gasto interés"/>
      <sheetName val="Cálculo Global Benef Soc."/>
      <sheetName val="Préstamo accionista Prel."/>
      <sheetName val="Mov. Beneficios social"/>
      <sheetName val="Aporte patronal"/>
      <sheetName val="Anticipo Vehículos"/>
      <sheetName val="Resumen planillas"/>
      <sheetName val="Calc. Beneficios Sociales"/>
      <sheetName val="Detalle Clientes Seguros"/>
      <sheetName val="ANTES"/>
      <sheetName val="Minoristas"/>
      <sheetName val="Ordenes Compra"/>
      <sheetName val="Transitoria"/>
      <sheetName val="Detalle, Benef. Sociales"/>
      <sheetName val="Detalle, Otras"/>
      <sheetName val="Mayores"/>
      <sheetName val="Mov Jubilación"/>
      <sheetName val="Movimiento Ctas Incob Y Inv Obs"/>
      <sheetName val="Movi. Benef."/>
      <sheetName val="Mov Imp.Renta y Part. Trab."/>
      <sheetName val="Sueldos"/>
      <sheetName val="Pago de Utilidades"/>
      <sheetName val="Fondo Rotativo"/>
      <sheetName val="Otras cuentas por pagar"/>
      <sheetName val="Mov- I Renta"/>
      <sheetName val="mov garantias"/>
      <sheetName val="Calculo de Interés"/>
      <sheetName val="Otras provisioens"/>
      <sheetName val="Concil. Ret Fuente vs. Libr"/>
      <sheetName val="Concil. Ret. IVA vs. Libros"/>
      <sheetName val="IVA (2)"/>
      <sheetName val="Rol"/>
      <sheetName val="Planillas del IESS"/>
      <sheetName val="Provisión Bonos"/>
      <sheetName val="Otras CxP diferidas"/>
      <sheetName val="Book8"/>
      <sheetName val="Remuneraciones"/>
      <sheetName val="Mov.B.Sociales"/>
      <sheetName val="Otras Retenciones"/>
      <sheetName val="Mov.Impuesto Renta"/>
      <sheetName val="O. Reten."/>
      <sheetName val="O. Reten. (2)"/>
      <sheetName val="Análisis Ret Fuente"/>
      <sheetName val="Retención IVA"/>
      <sheetName val="Mov. OtrasxPagar"/>
      <sheetName val="Análisis APT"/>
      <sheetName val="Límite Prov."/>
      <sheetName val="Límite Gasto"/>
      <sheetName val="Imp. y Part."/>
      <sheetName val="Detalle BSociales y otros"/>
      <sheetName val="Sheet5"/>
      <sheetName val="Sheet6"/>
      <sheetName val="Sheet3"/>
      <sheetName val="Detalle de cuentas por pagar"/>
      <sheetName val="Mov.JubP&amp;D"/>
      <sheetName val="Mov. Impto Rta"/>
      <sheetName val="15% Trabajadores"/>
      <sheetName val="Calc global provisiones"/>
      <sheetName val="Movi"/>
      <sheetName val="Calc. Global"/>
      <sheetName val="2002"/>
      <sheetName val="Mov. Benef Socia."/>
      <sheetName val="10% Servi."/>
      <sheetName val="Jubilación y Deshaucio"/>
      <sheetName val="Dividendos 06"/>
      <sheetName val="Otros"/>
      <sheetName val="Mov BS"/>
      <sheetName val="CG Beneficios Sociales"/>
      <sheetName val="Personal"/>
      <sheetName val="Intereses"/>
      <sheetName val="Benef Sociales"/>
      <sheetName val="V.Acreedores "/>
      <sheetName val="Mov. Regalías"/>
      <sheetName val="Cálculo Regalías"/>
      <sheetName val="Quito"/>
      <sheetName val="Guayaquil"/>
      <sheetName val="Cuenca"/>
      <sheetName val="Detalle Anticipos"/>
      <sheetName val="Pagos Posteriores"/>
      <sheetName val="Mov. Benef sociales"/>
      <sheetName val="Conces. Mall Andes"/>
      <sheetName val="Anal. Mall Andes"/>
      <sheetName val="Cálc.Global Benef.Soc."/>
      <sheetName val="Prov. Activos Fijos"/>
      <sheetName val="Bonificación Ejecutivo"/>
      <sheetName val="Movimiento Benef sociales"/>
      <sheetName val="Recálculo Bonif. Ejecut"/>
      <sheetName val="Mall Andes"/>
      <sheetName val="H"/>
      <sheetName val="Concesion Mall de los Andes Fin"/>
      <sheetName val="Planillas de Aporte al IESS"/>
      <sheetName val="Pagos de beneficios sociales"/>
      <sheetName val="Cálculo Global Gasto B.S"/>
      <sheetName val="Bonificación"/>
      <sheetName val="Cálculo Bonificación"/>
      <sheetName val="Participación "/>
      <sheetName val="Proveed.Activo Fijo"/>
      <sheetName val="Mantenimiento por Pagar"/>
      <sheetName val="Calc.  Ingreso Mall Andes"/>
      <sheetName val="Contratos Mall Andes"/>
      <sheetName val="Fact. Mall Andes"/>
      <sheetName val="Detalle de gastos Acum. y CxCob"/>
      <sheetName val="Cálculo Benf. Sociales (2)"/>
      <sheetName val="PROVISION SERV-TERCEROS"/>
      <sheetName val="PROVISION OTROS "/>
      <sheetName val="Provisión otros-personal"/>
      <sheetName val="Provisión Gtos-Exp."/>
      <sheetName val="Acreedores Div."/>
      <sheetName val="Prestamo M.P."/>
      <sheetName val="Movimiento Benf. Soc"/>
      <sheetName val="Fondo Reserva y Beneficios"/>
      <sheetName val="Movimiento Benef."/>
      <sheetName val="CalcProv.Benef. "/>
      <sheetName val="Movimiento provisiones"/>
      <sheetName val="Prov. Pagar"/>
      <sheetName val="derivados"/>
      <sheetName val="Notas EEFF"/>
      <sheetName val="Mov. Benef."/>
      <sheetName val="Límite Jubilacion Patronal"/>
      <sheetName val="Límite Desahucio"/>
      <sheetName val="Notas"/>
      <sheetName val="Cuentas por Liquidar"/>
      <sheetName val=" Clientes"/>
      <sheetName val="Mov.Provisiones"/>
      <sheetName val="Detalle Benef. Socs."/>
      <sheetName val="Imptos (Dic04)"/>
      <sheetName val="Imptos (Ago04)"/>
      <sheetName val="IMPTOS 04"/>
      <sheetName val="Detalle de beneficios sociales"/>
      <sheetName val="Calc. Global Benef.(Prel) sept."/>
      <sheetName val="Promociones"/>
      <sheetName val="Ctas X P Operac"/>
      <sheetName val="Provisiones Final"/>
      <sheetName val="Sobrantes"/>
      <sheetName val="Provisiones Prelim."/>
      <sheetName val="Otros X P"/>
      <sheetName val="Detalle de Proveedores"/>
      <sheetName val="Provisiones G."/>
      <sheetName val="Imp Rta y Part Trab"/>
      <sheetName val="Jubilación Patronal y Desahucio"/>
      <sheetName val="Prov Dsctos Dic"/>
      <sheetName val="Provisiones Descuentos Oct"/>
      <sheetName val="Miscelaneos"/>
      <sheetName val="Base"/>
      <sheetName val="Detalle Otras CXP y Gtos Ac"/>
      <sheetName val="CxP Miscelaneos"/>
      <sheetName val="Cias. Relacionadas"/>
      <sheetName val="Acreedores Varios"/>
      <sheetName val="Mov.Fondos Pool - Club B"/>
      <sheetName val="Comprob.Retención"/>
      <sheetName val="Prov.Comisión Vta"/>
      <sheetName val="Prov.Locutorios"/>
      <sheetName val="Proc.Gtos.Market"/>
      <sheetName val="Prov.NuevosNego"/>
      <sheetName val="Prov.Gtos.Sistemas(DIC)"/>
      <sheetName val="Prov.Gtos.Sistemas(OCT)"/>
      <sheetName val="Prov.Gto.Técnico"/>
      <sheetName val="Prov. técn dic-04"/>
      <sheetName val="Prov.Gtos.Finanz"/>
      <sheetName val="ProvGtosRRHH"/>
      <sheetName val="Det.IntxPagar"/>
      <sheetName val="Mov.Int.xPagar"/>
      <sheetName val="Benef.Sociales"/>
      <sheetName val="Tarifa C"/>
      <sheetName val="Derech&amp;Concesion"/>
      <sheetName val="B.S.I. Access"/>
      <sheetName val="MMA Prov."/>
      <sheetName val="Análisis Provisiones"/>
      <sheetName val="PE0238 Dep. Com."/>
      <sheetName val="PE0239 Dep. Ind."/>
      <sheetName val="Imptos (Ago05)"/>
      <sheetName val="Provisiones varias"/>
      <sheetName val="Prov Fletes"/>
      <sheetName val="AUX.PROVEEDORES  (2)"/>
      <sheetName val="AUX.PROVEEDORES "/>
      <sheetName val="Detalle fletes"/>
      <sheetName val="Detalle dividendos"/>
      <sheetName val="Detalle otros acreedores"/>
      <sheetName val="Análisis Nómina"/>
      <sheetName val="Provisiones diversas"/>
      <sheetName val="provisiones cesantía"/>
      <sheetName val="Mov Benef. Sociales"/>
      <sheetName val="Ctas. Pag. Clientes"/>
      <sheetName val="Reemb.gtosWS"/>
      <sheetName val="Estado Cta WS"/>
      <sheetName val="Mov. Bonif. Ejecutivos"/>
      <sheetName val="Análisis bonif ejecutivos"/>
      <sheetName val="Tarjetas Prepagao"/>
      <sheetName val="Base T Prepago"/>
      <sheetName val="Provisiones Prel"/>
      <sheetName val="Cálculo Actuarial"/>
      <sheetName val="Mov. Benf Soc"/>
      <sheetName val="Cargas Sociales"/>
      <sheetName val="Otros Acreedores"/>
      <sheetName val="Mov. Impto - Part"/>
      <sheetName val="Acreedores FINAL"/>
      <sheetName val="Impt. Rta y Part"/>
      <sheetName val="OCP"/>
      <sheetName val="Acreedores"/>
      <sheetName val="Prov. Reten. IR"/>
      <sheetName val="Ret.Contract"/>
      <sheetName val="Mov. Impto Rta y Part. Trab"/>
      <sheetName val="Prov. Varias"/>
      <sheetName val="Acreedores (2)"/>
      <sheetName val="Prov.Gtos.Sistemas"/>
      <sheetName val="Detalle de Otras CxP"/>
      <sheetName val="Valores por Facturar"/>
      <sheetName val="15%PT-25%IR (2)"/>
      <sheetName val="Garantías (ppc)"/>
      <sheetName val="Análisis Garantias"/>
      <sheetName val="Análisis descuentos"/>
      <sheetName val="Análisis regalías"/>
      <sheetName val="Regalías"/>
      <sheetName val="Detalle Prov. Varias"/>
      <sheetName val="Mov. Prov. Varias"/>
      <sheetName val="Detalle de provisiones"/>
      <sheetName val="Mantenimiento mayor"/>
      <sheetName val="Descuentos"/>
      <sheetName val="Garantías ppc"/>
      <sheetName val="Relac. Final"/>
      <sheetName val="Relac. Prel."/>
      <sheetName val="Relac.2005"/>
      <sheetName val="Movimientos"/>
      <sheetName val="Cuentas a Pagar"/>
      <sheetName val="Otros Gastos x P"/>
      <sheetName val="Participación y Impuesto"/>
      <sheetName val="Hon. Otros Profe"/>
      <sheetName val="Indugram"/>
      <sheetName val="2352302"/>
      <sheetName val="CUOTA SOST OCTUBRE 2003"/>
      <sheetName val="CUOTA EXTRA OCTUBRE 2003"/>
      <sheetName val="Relacionadas"/>
      <sheetName val="Cálculo actuarial "/>
      <sheetName val="cálculo actuarial final"/>
      <sheetName val="Benef. Socia."/>
      <sheetName val="Caj Ah"/>
      <sheetName val="Nota EF"/>
      <sheetName val="Ana Prov"/>
      <sheetName val="Ant.Vehículos"/>
      <sheetName val="Ant.Repuestos"/>
      <sheetName val="Ant.Taller"/>
      <sheetName val="Int.NoDevengados"/>
      <sheetName val="Prov.Import."/>
      <sheetName val="otras x pag"/>
      <sheetName val="Det.BenSociales"/>
      <sheetName val="Mov.Ben.Sociales"/>
      <sheetName val="OtrasXPagar Emp."/>
      <sheetName val="Det. Oblig. Part."/>
      <sheetName val="Ter Fin"/>
      <sheetName val="Fideic Fin"/>
      <sheetName val="Terc Prel"/>
      <sheetName val="Fideicomiso"/>
      <sheetName val="Beneficios Soc."/>
      <sheetName val="Movimiento Ing Dif"/>
      <sheetName val="Ing Diferidos"/>
      <sheetName val="Gtos. Acum."/>
      <sheetName val="Ctas. x Liq."/>
      <sheetName val="Débito Provisiones"/>
      <sheetName val="Registro Prov."/>
      <sheetName val="Comisiones y Bono"/>
      <sheetName val="Proveedores Locales"/>
      <sheetName val="Mov. Provisiones"/>
      <sheetName val="Cálculo Provisión"/>
      <sheetName val="Cálculo Global Benef Soc. Final"/>
      <sheetName val="Mov. Div. por Pagar"/>
      <sheetName val="Ret. del Imp al Ing. de Nóm E."/>
      <sheetName val="Provisiones Dsctos. (2)"/>
      <sheetName val="Garantias"/>
      <sheetName val="Cálculo Garantías"/>
      <sheetName val="Compensac. Especial."/>
      <sheetName val="Catering"/>
      <sheetName val="Mov. Utilidades"/>
      <sheetName val="Descripción"/>
      <sheetName val="Movimiento "/>
      <sheetName val="Impuesto a la renta"/>
      <sheetName val="Provisiones Y descuentos"/>
      <sheetName val="Obligaciones"/>
      <sheetName val="Mov. Anticipos"/>
      <sheetName val="Ingresos diferidos"/>
      <sheetName val="Detalle de Gtos Acumul y Otras "/>
      <sheetName val="Liquidaciones por Pagar"/>
      <sheetName val=" Grupo Mas"/>
      <sheetName val="Préstamos Nacionales"/>
      <sheetName val="Grupo Más"/>
      <sheetName val="Detalle "/>
      <sheetName val="Prov. Dsctos."/>
      <sheetName val="Servicios NQIA"/>
      <sheetName val="Confirmaciones"/>
      <sheetName val="fabrica"/>
      <sheetName val="Int.por pagar Oblig."/>
      <sheetName val="Prés. por pagar terceros"/>
      <sheetName val="Mov. Imptos."/>
      <sheetName val="Autoseguro"/>
      <sheetName val="Det. Prov. Otros. Gtos. Agríc."/>
      <sheetName val="Det. Prov. por otros gtos. xp"/>
      <sheetName val="otras cxp proveedores"/>
      <sheetName val="Otras CXP "/>
      <sheetName val="Prest Accionistas"/>
      <sheetName val="Detalle Prov. Mensuales"/>
      <sheetName val="Detalle Anticipos Clientes"/>
      <sheetName val="Conciliación Bancaria Pacifico"/>
      <sheetName val="Mov. Beneficios S."/>
      <sheetName val="Indirect Operating"/>
      <sheetName val="Prov. Auditoría"/>
      <sheetName val="Mov.Impuesto R."/>
      <sheetName val="Mov.Participación T."/>
      <sheetName val="Goverment"/>
      <sheetName val="Mov. Desahucio"/>
      <sheetName val="Other"/>
      <sheetName val="Direct Operating"/>
      <sheetName val="Prov. Gastos D."/>
      <sheetName val="Accrued Capital"/>
      <sheetName val="Prov. Capex"/>
      <sheetName val="Prov.WO"/>
      <sheetName val="Mov.Part.Trab-Renta"/>
      <sheetName val="Mov.Jub.Des"/>
      <sheetName val="Bonif.a Func"/>
      <sheetName val="Vacaciones"/>
      <sheetName val="MCS Subs"/>
      <sheetName val="ESPP"/>
      <sheetName val="Unearned Rev-services"/>
      <sheetName val="Otas CxP AGD"/>
      <sheetName val="Prov Jub Patronal"/>
      <sheetName val="Mov. Part. Trab."/>
      <sheetName val="Anticipos I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sheetData sheetId="210" refreshError="1"/>
      <sheetData sheetId="211" refreshError="1"/>
      <sheetData sheetId="212" refreshError="1"/>
      <sheetData sheetId="213" refreshError="1"/>
      <sheetData sheetId="214" refreshError="1"/>
      <sheetData sheetId="215"/>
      <sheetData sheetId="216"/>
      <sheetData sheetId="217"/>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refreshError="1"/>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sheetData sheetId="313" refreshError="1"/>
      <sheetData sheetId="314"/>
      <sheetData sheetId="315"/>
      <sheetData sheetId="316"/>
      <sheetData sheetId="317" refreshError="1"/>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refreshError="1"/>
      <sheetData sheetId="363"/>
      <sheetData sheetId="364"/>
      <sheetData sheetId="365"/>
      <sheetData sheetId="366"/>
      <sheetData sheetId="367"/>
      <sheetData sheetId="368"/>
      <sheetData sheetId="369" refreshError="1"/>
      <sheetData sheetId="370" refreshError="1"/>
      <sheetData sheetId="371"/>
      <sheetData sheetId="372"/>
      <sheetData sheetId="373"/>
      <sheetData sheetId="374"/>
      <sheetData sheetId="375" refreshError="1"/>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refreshError="1"/>
      <sheetData sheetId="408" refreshError="1"/>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refreshError="1"/>
      <sheetData sheetId="468" refreshError="1"/>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sheetData sheetId="507"/>
      <sheetData sheetId="508"/>
      <sheetData sheetId="509"/>
      <sheetData sheetId="510"/>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refreshError="1"/>
      <sheetData sheetId="644" refreshError="1"/>
      <sheetData sheetId="645" refreshError="1"/>
      <sheetData sheetId="646" refreshError="1"/>
      <sheetData sheetId="647" refreshError="1"/>
      <sheetData sheetId="648"/>
      <sheetData sheetId="649"/>
      <sheetData sheetId="650" refreshError="1"/>
      <sheetData sheetId="65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9-00"/>
      <sheetName val="Movimiento"/>
      <sheetName val="IMPORT.-12-00"/>
      <sheetName val="MMA"/>
      <sheetName val="Compras-12-00"/>
      <sheetName val="Compras-9-00"/>
      <sheetName val="Marcas Estándar"/>
      <sheetName val="Costo"/>
      <sheetName val="Pivot-COPY"/>
      <sheetName val="Sheet3"/>
      <sheetName val="Selección"/>
      <sheetName val="Mov.9"/>
      <sheetName val="Movdic12"/>
    </sheetNames>
    <sheetDataSet>
      <sheetData sheetId="0" refreshError="1">
        <row r="16">
          <cell r="F16">
            <v>124260.65</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Hoja3"/>
    </sheetNames>
    <sheetDataSet>
      <sheetData sheetId="0">
        <row r="3">
          <cell r="B3" t="str">
            <v>EFECTIVO Y EQUIVALENTES AL EFECTIVO</v>
          </cell>
          <cell r="K3">
            <v>311</v>
          </cell>
        </row>
        <row r="4">
          <cell r="B4" t="str">
            <v>INVERSIONES CORRIENTES</v>
          </cell>
          <cell r="K4">
            <v>312</v>
          </cell>
        </row>
        <row r="5">
          <cell r="B5" t="str">
            <v xml:space="preserve">(-) PROVISIÓN POR DETERIORO DE INVERSIONES CORRIENTES </v>
          </cell>
          <cell r="K5">
            <v>313</v>
          </cell>
        </row>
        <row r="6">
          <cell r="B6" t="str">
            <v>CUENTAS Y DOCUMENTOS POR COBRAR CLIENTES CORRIENTE RELACIONADOS LOCALES</v>
          </cell>
          <cell r="K6">
            <v>314</v>
          </cell>
        </row>
        <row r="7">
          <cell r="B7" t="str">
            <v>CUENTAS Y DOCUMENTOS POR COBRAR CLIENTES CORRIENTE RELACIONADOS DEL EXTERIOR</v>
          </cell>
          <cell r="K7">
            <v>315</v>
          </cell>
        </row>
        <row r="8">
          <cell r="B8" t="str">
            <v>CUENTAS Y DOCUMENTOS POR COBRAR CLIENTES CORRIENTE NO RELACIONADOS LOCALES</v>
          </cell>
          <cell r="K8">
            <v>316</v>
          </cell>
        </row>
        <row r="9">
          <cell r="B9" t="str">
            <v>CUENTAS Y DOCUMENTOS POR COBRAR CLIENTES CORRIENTE NO RELACIONADOS DEL EXTERIOR</v>
          </cell>
          <cell r="K9">
            <v>317</v>
          </cell>
        </row>
        <row r="10">
          <cell r="B10" t="str">
            <v>OTRAS CUENTAS Y DOCUMENTOS POR COBRAR CORRIENTE RELACIONADOS LOCALES</v>
          </cell>
          <cell r="K10">
            <v>318</v>
          </cell>
        </row>
        <row r="11">
          <cell r="B11" t="str">
            <v>OTRAS CUENTAS Y DOCUMENTOS POR COBRAR CORRIENTE RELACIONADOS DEL EXTERIOR</v>
          </cell>
          <cell r="K11">
            <v>319</v>
          </cell>
        </row>
        <row r="12">
          <cell r="B12" t="str">
            <v>OTRAS CUENTAS Y DOCUMENTOS POR COBRAR CORRIENTE NO RELACIONADOS LOCALES</v>
          </cell>
          <cell r="K12">
            <v>320</v>
          </cell>
        </row>
        <row r="13">
          <cell r="B13" t="str">
            <v>OTRAS CUENTAS Y DOCUMENTOS POR COBRAR CORRIENTE NO RELACIONADOS DEL EXTERIOR</v>
          </cell>
          <cell r="K13">
            <v>321</v>
          </cell>
        </row>
        <row r="14">
          <cell r="B14" t="str">
            <v>(-) PROVISIÓN CUENTAS INCOBRABLES Y DETERIORO</v>
          </cell>
          <cell r="K14">
            <v>322</v>
          </cell>
        </row>
        <row r="15">
          <cell r="B15" t="str">
            <v>CRÉDITO TRIBUTARIO A FAVOR DEL SUJETO PASIVO (ISD)</v>
          </cell>
          <cell r="K15">
            <v>323</v>
          </cell>
        </row>
        <row r="16">
          <cell r="B16" t="str">
            <v>CRÉDITO TRIBUTARIO A FAVOR DEL SUJETO PASIVO (IVA)</v>
          </cell>
          <cell r="K16">
            <v>324</v>
          </cell>
        </row>
        <row r="17">
          <cell r="B17" t="str">
            <v xml:space="preserve">CRÉDITO TRIBUTARIO A FAVOR DEL SUJETO PASIVO (RENTA) </v>
          </cell>
          <cell r="K17">
            <v>325</v>
          </cell>
        </row>
        <row r="18">
          <cell r="B18" t="str">
            <v>INVENTARIO DE MATERIA PRIMA</v>
          </cell>
          <cell r="K18">
            <v>326</v>
          </cell>
        </row>
        <row r="19">
          <cell r="B19" t="str">
            <v>INVENTARIO DE PRODUCTOS EN PROCESO</v>
          </cell>
          <cell r="K19">
            <v>327</v>
          </cell>
        </row>
        <row r="20">
          <cell r="B20" t="str">
            <v>INVENTARIO DE SUMINISTROS Y MATERIALES</v>
          </cell>
          <cell r="K20">
            <v>328</v>
          </cell>
        </row>
        <row r="21">
          <cell r="B21" t="str">
            <v>INVENTARIO DE PROD. TERM. Y MERCAD. EN ALMACÉN</v>
          </cell>
          <cell r="K21">
            <v>329</v>
          </cell>
        </row>
        <row r="22">
          <cell r="B22" t="str">
            <v>MERCADERÍAS EN TRÁNSITO</v>
          </cell>
          <cell r="K22">
            <v>330</v>
          </cell>
        </row>
        <row r="23">
          <cell r="B23" t="str">
            <v>OBRAS EN CURSO BAJO CONTRATO DE CONSTRUCCIÓN (NIC11)</v>
          </cell>
          <cell r="K23">
            <v>331</v>
          </cell>
        </row>
        <row r="24">
          <cell r="B24" t="str">
            <v>INVENTARIO DE OBRAS EN  COSNTRUCCIÓN (NIC 2)</v>
          </cell>
          <cell r="K24">
            <v>332</v>
          </cell>
        </row>
        <row r="25">
          <cell r="B25" t="str">
            <v>INVENTARIO DE OBRAS TERMINADAS (NIC 2)</v>
          </cell>
          <cell r="K25">
            <v>333</v>
          </cell>
        </row>
        <row r="26">
          <cell r="B26" t="str">
            <v>INVENTARIO DE  MATERIALES O BIENES PARA LA COSNTRUCCIÓN (NIC 2)</v>
          </cell>
          <cell r="K26">
            <v>334</v>
          </cell>
        </row>
        <row r="27">
          <cell r="B27" t="str">
            <v>INVENTARIO REPUESTOS, HERRAMIENTAS Y ACCESORIOS</v>
          </cell>
          <cell r="K27">
            <v>335</v>
          </cell>
        </row>
        <row r="28">
          <cell r="B28" t="str">
            <v>(-) PROVISIÓN DE INVENTARIOS POR VALOR NETO DE REALIZACIÓN Y OTRAS PÉRDIDAS EN INVENTARIO</v>
          </cell>
          <cell r="K28">
            <v>336</v>
          </cell>
        </row>
        <row r="29">
          <cell r="B29" t="str">
            <v>ACTIVOS PAGADOS POR ANTICIPADO</v>
          </cell>
          <cell r="K29">
            <v>337</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ezchavez@mach.com.ec" TargetMode="External"/><Relationship Id="rId1" Type="http://schemas.openxmlformats.org/officeDocument/2006/relationships/hyperlink" Target="http://www.facebook.com/mach.aud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3:C25"/>
  <sheetViews>
    <sheetView showGridLines="0" tabSelected="1" zoomScale="110" zoomScaleNormal="110" workbookViewId="0">
      <pane xSplit="1" ySplit="25" topLeftCell="B26" activePane="bottomRight" state="frozen"/>
      <selection pane="topRight" activeCell="B1" sqref="B1"/>
      <selection pane="bottomLeft" activeCell="A26" sqref="A26"/>
      <selection pane="bottomRight" activeCell="C9" sqref="C9"/>
    </sheetView>
  </sheetViews>
  <sheetFormatPr baseColWidth="10" defaultColWidth="9.21875" defaultRowHeight="13.2"/>
  <cols>
    <col min="1" max="1" width="4.77734375" style="43" customWidth="1"/>
    <col min="2" max="2" width="85.44140625" style="43" bestFit="1" customWidth="1"/>
    <col min="3" max="256" width="9.21875" style="43"/>
    <col min="257" max="257" width="4.77734375" style="43" customWidth="1"/>
    <col min="258" max="258" width="85.44140625" style="43" bestFit="1" customWidth="1"/>
    <col min="259" max="512" width="9.21875" style="43"/>
    <col min="513" max="513" width="4.77734375" style="43" customWidth="1"/>
    <col min="514" max="514" width="85.44140625" style="43" bestFit="1" customWidth="1"/>
    <col min="515" max="768" width="9.21875" style="43"/>
    <col min="769" max="769" width="4.77734375" style="43" customWidth="1"/>
    <col min="770" max="770" width="85.44140625" style="43" bestFit="1" customWidth="1"/>
    <col min="771" max="1024" width="9.21875" style="43"/>
    <col min="1025" max="1025" width="4.77734375" style="43" customWidth="1"/>
    <col min="1026" max="1026" width="85.44140625" style="43" bestFit="1" customWidth="1"/>
    <col min="1027" max="1280" width="9.21875" style="43"/>
    <col min="1281" max="1281" width="4.77734375" style="43" customWidth="1"/>
    <col min="1282" max="1282" width="85.44140625" style="43" bestFit="1" customWidth="1"/>
    <col min="1283" max="1536" width="9.21875" style="43"/>
    <col min="1537" max="1537" width="4.77734375" style="43" customWidth="1"/>
    <col min="1538" max="1538" width="85.44140625" style="43" bestFit="1" customWidth="1"/>
    <col min="1539" max="1792" width="9.21875" style="43"/>
    <col min="1793" max="1793" width="4.77734375" style="43" customWidth="1"/>
    <col min="1794" max="1794" width="85.44140625" style="43" bestFit="1" customWidth="1"/>
    <col min="1795" max="2048" width="9.21875" style="43"/>
    <col min="2049" max="2049" width="4.77734375" style="43" customWidth="1"/>
    <col min="2050" max="2050" width="85.44140625" style="43" bestFit="1" customWidth="1"/>
    <col min="2051" max="2304" width="9.21875" style="43"/>
    <col min="2305" max="2305" width="4.77734375" style="43" customWidth="1"/>
    <col min="2306" max="2306" width="85.44140625" style="43" bestFit="1" customWidth="1"/>
    <col min="2307" max="2560" width="9.21875" style="43"/>
    <col min="2561" max="2561" width="4.77734375" style="43" customWidth="1"/>
    <col min="2562" max="2562" width="85.44140625" style="43" bestFit="1" customWidth="1"/>
    <col min="2563" max="2816" width="9.21875" style="43"/>
    <col min="2817" max="2817" width="4.77734375" style="43" customWidth="1"/>
    <col min="2818" max="2818" width="85.44140625" style="43" bestFit="1" customWidth="1"/>
    <col min="2819" max="3072" width="9.21875" style="43"/>
    <col min="3073" max="3073" width="4.77734375" style="43" customWidth="1"/>
    <col min="3074" max="3074" width="85.44140625" style="43" bestFit="1" customWidth="1"/>
    <col min="3075" max="3328" width="9.21875" style="43"/>
    <col min="3329" max="3329" width="4.77734375" style="43" customWidth="1"/>
    <col min="3330" max="3330" width="85.44140625" style="43" bestFit="1" customWidth="1"/>
    <col min="3331" max="3584" width="9.21875" style="43"/>
    <col min="3585" max="3585" width="4.77734375" style="43" customWidth="1"/>
    <col min="3586" max="3586" width="85.44140625" style="43" bestFit="1" customWidth="1"/>
    <col min="3587" max="3840" width="9.21875" style="43"/>
    <col min="3841" max="3841" width="4.77734375" style="43" customWidth="1"/>
    <col min="3842" max="3842" width="85.44140625" style="43" bestFit="1" customWidth="1"/>
    <col min="3843" max="4096" width="9.21875" style="43"/>
    <col min="4097" max="4097" width="4.77734375" style="43" customWidth="1"/>
    <col min="4098" max="4098" width="85.44140625" style="43" bestFit="1" customWidth="1"/>
    <col min="4099" max="4352" width="9.21875" style="43"/>
    <col min="4353" max="4353" width="4.77734375" style="43" customWidth="1"/>
    <col min="4354" max="4354" width="85.44140625" style="43" bestFit="1" customWidth="1"/>
    <col min="4355" max="4608" width="9.21875" style="43"/>
    <col min="4609" max="4609" width="4.77734375" style="43" customWidth="1"/>
    <col min="4610" max="4610" width="85.44140625" style="43" bestFit="1" customWidth="1"/>
    <col min="4611" max="4864" width="9.21875" style="43"/>
    <col min="4865" max="4865" width="4.77734375" style="43" customWidth="1"/>
    <col min="4866" max="4866" width="85.44140625" style="43" bestFit="1" customWidth="1"/>
    <col min="4867" max="5120" width="9.21875" style="43"/>
    <col min="5121" max="5121" width="4.77734375" style="43" customWidth="1"/>
    <col min="5122" max="5122" width="85.44140625" style="43" bestFit="1" customWidth="1"/>
    <col min="5123" max="5376" width="9.21875" style="43"/>
    <col min="5377" max="5377" width="4.77734375" style="43" customWidth="1"/>
    <col min="5378" max="5378" width="85.44140625" style="43" bestFit="1" customWidth="1"/>
    <col min="5379" max="5632" width="9.21875" style="43"/>
    <col min="5633" max="5633" width="4.77734375" style="43" customWidth="1"/>
    <col min="5634" max="5634" width="85.44140625" style="43" bestFit="1" customWidth="1"/>
    <col min="5635" max="5888" width="9.21875" style="43"/>
    <col min="5889" max="5889" width="4.77734375" style="43" customWidth="1"/>
    <col min="5890" max="5890" width="85.44140625" style="43" bestFit="1" customWidth="1"/>
    <col min="5891" max="6144" width="9.21875" style="43"/>
    <col min="6145" max="6145" width="4.77734375" style="43" customWidth="1"/>
    <col min="6146" max="6146" width="85.44140625" style="43" bestFit="1" customWidth="1"/>
    <col min="6147" max="6400" width="9.21875" style="43"/>
    <col min="6401" max="6401" width="4.77734375" style="43" customWidth="1"/>
    <col min="6402" max="6402" width="85.44140625" style="43" bestFit="1" customWidth="1"/>
    <col min="6403" max="6656" width="9.21875" style="43"/>
    <col min="6657" max="6657" width="4.77734375" style="43" customWidth="1"/>
    <col min="6658" max="6658" width="85.44140625" style="43" bestFit="1" customWidth="1"/>
    <col min="6659" max="6912" width="9.21875" style="43"/>
    <col min="6913" max="6913" width="4.77734375" style="43" customWidth="1"/>
    <col min="6914" max="6914" width="85.44140625" style="43" bestFit="1" customWidth="1"/>
    <col min="6915" max="7168" width="9.21875" style="43"/>
    <col min="7169" max="7169" width="4.77734375" style="43" customWidth="1"/>
    <col min="7170" max="7170" width="85.44140625" style="43" bestFit="1" customWidth="1"/>
    <col min="7171" max="7424" width="9.21875" style="43"/>
    <col min="7425" max="7425" width="4.77734375" style="43" customWidth="1"/>
    <col min="7426" max="7426" width="85.44140625" style="43" bestFit="1" customWidth="1"/>
    <col min="7427" max="7680" width="9.21875" style="43"/>
    <col min="7681" max="7681" width="4.77734375" style="43" customWidth="1"/>
    <col min="7682" max="7682" width="85.44140625" style="43" bestFit="1" customWidth="1"/>
    <col min="7683" max="7936" width="9.21875" style="43"/>
    <col min="7937" max="7937" width="4.77734375" style="43" customWidth="1"/>
    <col min="7938" max="7938" width="85.44140625" style="43" bestFit="1" customWidth="1"/>
    <col min="7939" max="8192" width="9.21875" style="43"/>
    <col min="8193" max="8193" width="4.77734375" style="43" customWidth="1"/>
    <col min="8194" max="8194" width="85.44140625" style="43" bestFit="1" customWidth="1"/>
    <col min="8195" max="8448" width="9.21875" style="43"/>
    <col min="8449" max="8449" width="4.77734375" style="43" customWidth="1"/>
    <col min="8450" max="8450" width="85.44140625" style="43" bestFit="1" customWidth="1"/>
    <col min="8451" max="8704" width="9.21875" style="43"/>
    <col min="8705" max="8705" width="4.77734375" style="43" customWidth="1"/>
    <col min="8706" max="8706" width="85.44140625" style="43" bestFit="1" customWidth="1"/>
    <col min="8707" max="8960" width="9.21875" style="43"/>
    <col min="8961" max="8961" width="4.77734375" style="43" customWidth="1"/>
    <col min="8962" max="8962" width="85.44140625" style="43" bestFit="1" customWidth="1"/>
    <col min="8963" max="9216" width="9.21875" style="43"/>
    <col min="9217" max="9217" width="4.77734375" style="43" customWidth="1"/>
    <col min="9218" max="9218" width="85.44140625" style="43" bestFit="1" customWidth="1"/>
    <col min="9219" max="9472" width="9.21875" style="43"/>
    <col min="9473" max="9473" width="4.77734375" style="43" customWidth="1"/>
    <col min="9474" max="9474" width="85.44140625" style="43" bestFit="1" customWidth="1"/>
    <col min="9475" max="9728" width="9.21875" style="43"/>
    <col min="9729" max="9729" width="4.77734375" style="43" customWidth="1"/>
    <col min="9730" max="9730" width="85.44140625" style="43" bestFit="1" customWidth="1"/>
    <col min="9731" max="9984" width="9.21875" style="43"/>
    <col min="9985" max="9985" width="4.77734375" style="43" customWidth="1"/>
    <col min="9986" max="9986" width="85.44140625" style="43" bestFit="1" customWidth="1"/>
    <col min="9987" max="10240" width="9.21875" style="43"/>
    <col min="10241" max="10241" width="4.77734375" style="43" customWidth="1"/>
    <col min="10242" max="10242" width="85.44140625" style="43" bestFit="1" customWidth="1"/>
    <col min="10243" max="10496" width="9.21875" style="43"/>
    <col min="10497" max="10497" width="4.77734375" style="43" customWidth="1"/>
    <col min="10498" max="10498" width="85.44140625" style="43" bestFit="1" customWidth="1"/>
    <col min="10499" max="10752" width="9.21875" style="43"/>
    <col min="10753" max="10753" width="4.77734375" style="43" customWidth="1"/>
    <col min="10754" max="10754" width="85.44140625" style="43" bestFit="1" customWidth="1"/>
    <col min="10755" max="11008" width="9.21875" style="43"/>
    <col min="11009" max="11009" width="4.77734375" style="43" customWidth="1"/>
    <col min="11010" max="11010" width="85.44140625" style="43" bestFit="1" customWidth="1"/>
    <col min="11011" max="11264" width="9.21875" style="43"/>
    <col min="11265" max="11265" width="4.77734375" style="43" customWidth="1"/>
    <col min="11266" max="11266" width="85.44140625" style="43" bestFit="1" customWidth="1"/>
    <col min="11267" max="11520" width="9.21875" style="43"/>
    <col min="11521" max="11521" width="4.77734375" style="43" customWidth="1"/>
    <col min="11522" max="11522" width="85.44140625" style="43" bestFit="1" customWidth="1"/>
    <col min="11523" max="11776" width="9.21875" style="43"/>
    <col min="11777" max="11777" width="4.77734375" style="43" customWidth="1"/>
    <col min="11778" max="11778" width="85.44140625" style="43" bestFit="1" customWidth="1"/>
    <col min="11779" max="12032" width="9.21875" style="43"/>
    <col min="12033" max="12033" width="4.77734375" style="43" customWidth="1"/>
    <col min="12034" max="12034" width="85.44140625" style="43" bestFit="1" customWidth="1"/>
    <col min="12035" max="12288" width="9.21875" style="43"/>
    <col min="12289" max="12289" width="4.77734375" style="43" customWidth="1"/>
    <col min="12290" max="12290" width="85.44140625" style="43" bestFit="1" customWidth="1"/>
    <col min="12291" max="12544" width="9.21875" style="43"/>
    <col min="12545" max="12545" width="4.77734375" style="43" customWidth="1"/>
    <col min="12546" max="12546" width="85.44140625" style="43" bestFit="1" customWidth="1"/>
    <col min="12547" max="12800" width="9.21875" style="43"/>
    <col min="12801" max="12801" width="4.77734375" style="43" customWidth="1"/>
    <col min="12802" max="12802" width="85.44140625" style="43" bestFit="1" customWidth="1"/>
    <col min="12803" max="13056" width="9.21875" style="43"/>
    <col min="13057" max="13057" width="4.77734375" style="43" customWidth="1"/>
    <col min="13058" max="13058" width="85.44140625" style="43" bestFit="1" customWidth="1"/>
    <col min="13059" max="13312" width="9.21875" style="43"/>
    <col min="13313" max="13313" width="4.77734375" style="43" customWidth="1"/>
    <col min="13314" max="13314" width="85.44140625" style="43" bestFit="1" customWidth="1"/>
    <col min="13315" max="13568" width="9.21875" style="43"/>
    <col min="13569" max="13569" width="4.77734375" style="43" customWidth="1"/>
    <col min="13570" max="13570" width="85.44140625" style="43" bestFit="1" customWidth="1"/>
    <col min="13571" max="13824" width="9.21875" style="43"/>
    <col min="13825" max="13825" width="4.77734375" style="43" customWidth="1"/>
    <col min="13826" max="13826" width="85.44140625" style="43" bestFit="1" customWidth="1"/>
    <col min="13827" max="14080" width="9.21875" style="43"/>
    <col min="14081" max="14081" width="4.77734375" style="43" customWidth="1"/>
    <col min="14082" max="14082" width="85.44140625" style="43" bestFit="1" customWidth="1"/>
    <col min="14083" max="14336" width="9.21875" style="43"/>
    <col min="14337" max="14337" width="4.77734375" style="43" customWidth="1"/>
    <col min="14338" max="14338" width="85.44140625" style="43" bestFit="1" customWidth="1"/>
    <col min="14339" max="14592" width="9.21875" style="43"/>
    <col min="14593" max="14593" width="4.77734375" style="43" customWidth="1"/>
    <col min="14594" max="14594" width="85.44140625" style="43" bestFit="1" customWidth="1"/>
    <col min="14595" max="14848" width="9.21875" style="43"/>
    <col min="14849" max="14849" width="4.77734375" style="43" customWidth="1"/>
    <col min="14850" max="14850" width="85.44140625" style="43" bestFit="1" customWidth="1"/>
    <col min="14851" max="15104" width="9.21875" style="43"/>
    <col min="15105" max="15105" width="4.77734375" style="43" customWidth="1"/>
    <col min="15106" max="15106" width="85.44140625" style="43" bestFit="1" customWidth="1"/>
    <col min="15107" max="15360" width="9.21875" style="43"/>
    <col min="15361" max="15361" width="4.77734375" style="43" customWidth="1"/>
    <col min="15362" max="15362" width="85.44140625" style="43" bestFit="1" customWidth="1"/>
    <col min="15363" max="15616" width="9.21875" style="43"/>
    <col min="15617" max="15617" width="4.77734375" style="43" customWidth="1"/>
    <col min="15618" max="15618" width="85.44140625" style="43" bestFit="1" customWidth="1"/>
    <col min="15619" max="15872" width="9.21875" style="43"/>
    <col min="15873" max="15873" width="4.77734375" style="43" customWidth="1"/>
    <col min="15874" max="15874" width="85.44140625" style="43" bestFit="1" customWidth="1"/>
    <col min="15875" max="16128" width="9.21875" style="43"/>
    <col min="16129" max="16129" width="4.77734375" style="43" customWidth="1"/>
    <col min="16130" max="16130" width="85.44140625" style="43" bestFit="1" customWidth="1"/>
    <col min="16131" max="16384" width="9.21875" style="43"/>
  </cols>
  <sheetData>
    <row r="3" spans="2:3" ht="30">
      <c r="C3" s="44"/>
    </row>
    <row r="10" spans="2:3" ht="13.8">
      <c r="B10" s="45"/>
    </row>
    <row r="11" spans="2:3" ht="13.8">
      <c r="B11" s="45"/>
    </row>
    <row r="12" spans="2:3" ht="13.8">
      <c r="B12" s="45"/>
    </row>
    <row r="15" spans="2:3" ht="27.6">
      <c r="B15" s="46" t="s">
        <v>529</v>
      </c>
    </row>
    <row r="17" spans="2:2" ht="30">
      <c r="B17" s="709" t="s">
        <v>1041</v>
      </c>
    </row>
    <row r="19" spans="2:2" s="710" customFormat="1">
      <c r="B19" s="708" t="s">
        <v>999</v>
      </c>
    </row>
    <row r="20" spans="2:2" s="710" customFormat="1">
      <c r="B20" s="708"/>
    </row>
    <row r="21" spans="2:2" s="710" customFormat="1">
      <c r="B21" s="708" t="s">
        <v>1038</v>
      </c>
    </row>
    <row r="22" spans="2:2" s="710" customFormat="1">
      <c r="B22" s="763" t="s">
        <v>1039</v>
      </c>
    </row>
    <row r="23" spans="2:2" s="710" customFormat="1">
      <c r="B23" s="763" t="s">
        <v>1040</v>
      </c>
    </row>
    <row r="24" spans="2:2" s="710" customFormat="1">
      <c r="B24" s="708"/>
    </row>
    <row r="25" spans="2:2" s="710" customFormat="1">
      <c r="B25" s="711"/>
    </row>
  </sheetData>
  <sheetProtection algorithmName="SHA-512" hashValue="Fa/4P9It4eg++Ddjcuku2fkM6ltFpo7iBB+A6RWz6jmL6DK97TCsRt7tcqmeoXwzDr24O9Tsd3mxkphj8bsy7A==" saltValue="hSGhMypmTqKWvXV7F5JySQ==" spinCount="100000" sheet="1" objects="1" scenarios="1"/>
  <hyperlinks>
    <hyperlink ref="B22" r:id="rId1"/>
    <hyperlink ref="B23" r:id="rId2"/>
  </hyperlinks>
  <printOptions horizontalCentered="1" verticalCentered="1"/>
  <pageMargins left="0.94488188976377963" right="0.94488188976377963" top="0.98425196850393704" bottom="0.9055118110236221" header="0.51181102362204722" footer="0.51181102362204722"/>
  <pageSetup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30"/>
  <sheetViews>
    <sheetView showGridLines="0" zoomScale="80" zoomScaleNormal="80" workbookViewId="0">
      <pane ySplit="26" topLeftCell="A27" activePane="bottomLeft" state="frozen"/>
      <selection activeCell="F19" sqref="F19"/>
      <selection pane="bottomLeft" activeCell="D6" sqref="D6"/>
    </sheetView>
  </sheetViews>
  <sheetFormatPr baseColWidth="10" defaultColWidth="9.21875" defaultRowHeight="13.2"/>
  <cols>
    <col min="1" max="1" width="2" style="85" customWidth="1"/>
    <col min="2" max="2" width="14.44140625" style="85" customWidth="1"/>
    <col min="3" max="3" width="6.21875" style="85" customWidth="1"/>
    <col min="4" max="4" width="65.21875" style="85" customWidth="1"/>
    <col min="5" max="5" width="2.77734375" style="85" customWidth="1"/>
    <col min="6" max="6" width="20.44140625" style="85" customWidth="1"/>
    <col min="7" max="256" width="9.21875" style="85"/>
    <col min="257" max="257" width="2" style="85" customWidth="1"/>
    <col min="258" max="258" width="20.21875" style="85" customWidth="1"/>
    <col min="259" max="259" width="6.21875" style="85" customWidth="1"/>
    <col min="260" max="260" width="65.21875" style="85" customWidth="1"/>
    <col min="261" max="261" width="2.77734375" style="85" customWidth="1"/>
    <col min="262" max="262" width="20.44140625" style="85" customWidth="1"/>
    <col min="263" max="512" width="9.21875" style="85"/>
    <col min="513" max="513" width="2" style="85" customWidth="1"/>
    <col min="514" max="514" width="20.21875" style="85" customWidth="1"/>
    <col min="515" max="515" width="6.21875" style="85" customWidth="1"/>
    <col min="516" max="516" width="65.21875" style="85" customWidth="1"/>
    <col min="517" max="517" width="2.77734375" style="85" customWidth="1"/>
    <col min="518" max="518" width="20.44140625" style="85" customWidth="1"/>
    <col min="519" max="768" width="9.21875" style="85"/>
    <col min="769" max="769" width="2" style="85" customWidth="1"/>
    <col min="770" max="770" width="20.21875" style="85" customWidth="1"/>
    <col min="771" max="771" width="6.21875" style="85" customWidth="1"/>
    <col min="772" max="772" width="65.21875" style="85" customWidth="1"/>
    <col min="773" max="773" width="2.77734375" style="85" customWidth="1"/>
    <col min="774" max="774" width="20.44140625" style="85" customWidth="1"/>
    <col min="775" max="1024" width="9.21875" style="85"/>
    <col min="1025" max="1025" width="2" style="85" customWidth="1"/>
    <col min="1026" max="1026" width="20.21875" style="85" customWidth="1"/>
    <col min="1027" max="1027" width="6.21875" style="85" customWidth="1"/>
    <col min="1028" max="1028" width="65.21875" style="85" customWidth="1"/>
    <col min="1029" max="1029" width="2.77734375" style="85" customWidth="1"/>
    <col min="1030" max="1030" width="20.44140625" style="85" customWidth="1"/>
    <col min="1031" max="1280" width="9.21875" style="85"/>
    <col min="1281" max="1281" width="2" style="85" customWidth="1"/>
    <col min="1282" max="1282" width="20.21875" style="85" customWidth="1"/>
    <col min="1283" max="1283" width="6.21875" style="85" customWidth="1"/>
    <col min="1284" max="1284" width="65.21875" style="85" customWidth="1"/>
    <col min="1285" max="1285" width="2.77734375" style="85" customWidth="1"/>
    <col min="1286" max="1286" width="20.44140625" style="85" customWidth="1"/>
    <col min="1287" max="1536" width="9.21875" style="85"/>
    <col min="1537" max="1537" width="2" style="85" customWidth="1"/>
    <col min="1538" max="1538" width="20.21875" style="85" customWidth="1"/>
    <col min="1539" max="1539" width="6.21875" style="85" customWidth="1"/>
    <col min="1540" max="1540" width="65.21875" style="85" customWidth="1"/>
    <col min="1541" max="1541" width="2.77734375" style="85" customWidth="1"/>
    <col min="1542" max="1542" width="20.44140625" style="85" customWidth="1"/>
    <col min="1543" max="1792" width="9.21875" style="85"/>
    <col min="1793" max="1793" width="2" style="85" customWidth="1"/>
    <col min="1794" max="1794" width="20.21875" style="85" customWidth="1"/>
    <col min="1795" max="1795" width="6.21875" style="85" customWidth="1"/>
    <col min="1796" max="1796" width="65.21875" style="85" customWidth="1"/>
    <col min="1797" max="1797" width="2.77734375" style="85" customWidth="1"/>
    <col min="1798" max="1798" width="20.44140625" style="85" customWidth="1"/>
    <col min="1799" max="2048" width="9.21875" style="85"/>
    <col min="2049" max="2049" width="2" style="85" customWidth="1"/>
    <col min="2050" max="2050" width="20.21875" style="85" customWidth="1"/>
    <col min="2051" max="2051" width="6.21875" style="85" customWidth="1"/>
    <col min="2052" max="2052" width="65.21875" style="85" customWidth="1"/>
    <col min="2053" max="2053" width="2.77734375" style="85" customWidth="1"/>
    <col min="2054" max="2054" width="20.44140625" style="85" customWidth="1"/>
    <col min="2055" max="2304" width="9.21875" style="85"/>
    <col min="2305" max="2305" width="2" style="85" customWidth="1"/>
    <col min="2306" max="2306" width="20.21875" style="85" customWidth="1"/>
    <col min="2307" max="2307" width="6.21875" style="85" customWidth="1"/>
    <col min="2308" max="2308" width="65.21875" style="85" customWidth="1"/>
    <col min="2309" max="2309" width="2.77734375" style="85" customWidth="1"/>
    <col min="2310" max="2310" width="20.44140625" style="85" customWidth="1"/>
    <col min="2311" max="2560" width="9.21875" style="85"/>
    <col min="2561" max="2561" width="2" style="85" customWidth="1"/>
    <col min="2562" max="2562" width="20.21875" style="85" customWidth="1"/>
    <col min="2563" max="2563" width="6.21875" style="85" customWidth="1"/>
    <col min="2564" max="2564" width="65.21875" style="85" customWidth="1"/>
    <col min="2565" max="2565" width="2.77734375" style="85" customWidth="1"/>
    <col min="2566" max="2566" width="20.44140625" style="85" customWidth="1"/>
    <col min="2567" max="2816" width="9.21875" style="85"/>
    <col min="2817" max="2817" width="2" style="85" customWidth="1"/>
    <col min="2818" max="2818" width="20.21875" style="85" customWidth="1"/>
    <col min="2819" max="2819" width="6.21875" style="85" customWidth="1"/>
    <col min="2820" max="2820" width="65.21875" style="85" customWidth="1"/>
    <col min="2821" max="2821" width="2.77734375" style="85" customWidth="1"/>
    <col min="2822" max="2822" width="20.44140625" style="85" customWidth="1"/>
    <col min="2823" max="3072" width="9.21875" style="85"/>
    <col min="3073" max="3073" width="2" style="85" customWidth="1"/>
    <col min="3074" max="3074" width="20.21875" style="85" customWidth="1"/>
    <col min="3075" max="3075" width="6.21875" style="85" customWidth="1"/>
    <col min="3076" max="3076" width="65.21875" style="85" customWidth="1"/>
    <col min="3077" max="3077" width="2.77734375" style="85" customWidth="1"/>
    <col min="3078" max="3078" width="20.44140625" style="85" customWidth="1"/>
    <col min="3079" max="3328" width="9.21875" style="85"/>
    <col min="3329" max="3329" width="2" style="85" customWidth="1"/>
    <col min="3330" max="3330" width="20.21875" style="85" customWidth="1"/>
    <col min="3331" max="3331" width="6.21875" style="85" customWidth="1"/>
    <col min="3332" max="3332" width="65.21875" style="85" customWidth="1"/>
    <col min="3333" max="3333" width="2.77734375" style="85" customWidth="1"/>
    <col min="3334" max="3334" width="20.44140625" style="85" customWidth="1"/>
    <col min="3335" max="3584" width="9.21875" style="85"/>
    <col min="3585" max="3585" width="2" style="85" customWidth="1"/>
    <col min="3586" max="3586" width="20.21875" style="85" customWidth="1"/>
    <col min="3587" max="3587" width="6.21875" style="85" customWidth="1"/>
    <col min="3588" max="3588" width="65.21875" style="85" customWidth="1"/>
    <col min="3589" max="3589" width="2.77734375" style="85" customWidth="1"/>
    <col min="3590" max="3590" width="20.44140625" style="85" customWidth="1"/>
    <col min="3591" max="3840" width="9.21875" style="85"/>
    <col min="3841" max="3841" width="2" style="85" customWidth="1"/>
    <col min="3842" max="3842" width="20.21875" style="85" customWidth="1"/>
    <col min="3843" max="3843" width="6.21875" style="85" customWidth="1"/>
    <col min="3844" max="3844" width="65.21875" style="85" customWidth="1"/>
    <col min="3845" max="3845" width="2.77734375" style="85" customWidth="1"/>
    <col min="3846" max="3846" width="20.44140625" style="85" customWidth="1"/>
    <col min="3847" max="4096" width="9.21875" style="85"/>
    <col min="4097" max="4097" width="2" style="85" customWidth="1"/>
    <col min="4098" max="4098" width="20.21875" style="85" customWidth="1"/>
    <col min="4099" max="4099" width="6.21875" style="85" customWidth="1"/>
    <col min="4100" max="4100" width="65.21875" style="85" customWidth="1"/>
    <col min="4101" max="4101" width="2.77734375" style="85" customWidth="1"/>
    <col min="4102" max="4102" width="20.44140625" style="85" customWidth="1"/>
    <col min="4103" max="4352" width="9.21875" style="85"/>
    <col min="4353" max="4353" width="2" style="85" customWidth="1"/>
    <col min="4354" max="4354" width="20.21875" style="85" customWidth="1"/>
    <col min="4355" max="4355" width="6.21875" style="85" customWidth="1"/>
    <col min="4356" max="4356" width="65.21875" style="85" customWidth="1"/>
    <col min="4357" max="4357" width="2.77734375" style="85" customWidth="1"/>
    <col min="4358" max="4358" width="20.44140625" style="85" customWidth="1"/>
    <col min="4359" max="4608" width="9.21875" style="85"/>
    <col min="4609" max="4609" width="2" style="85" customWidth="1"/>
    <col min="4610" max="4610" width="20.21875" style="85" customWidth="1"/>
    <col min="4611" max="4611" width="6.21875" style="85" customWidth="1"/>
    <col min="4612" max="4612" width="65.21875" style="85" customWidth="1"/>
    <col min="4613" max="4613" width="2.77734375" style="85" customWidth="1"/>
    <col min="4614" max="4614" width="20.44140625" style="85" customWidth="1"/>
    <col min="4615" max="4864" width="9.21875" style="85"/>
    <col min="4865" max="4865" width="2" style="85" customWidth="1"/>
    <col min="4866" max="4866" width="20.21875" style="85" customWidth="1"/>
    <col min="4867" max="4867" width="6.21875" style="85" customWidth="1"/>
    <col min="4868" max="4868" width="65.21875" style="85" customWidth="1"/>
    <col min="4869" max="4869" width="2.77734375" style="85" customWidth="1"/>
    <col min="4870" max="4870" width="20.44140625" style="85" customWidth="1"/>
    <col min="4871" max="5120" width="9.21875" style="85"/>
    <col min="5121" max="5121" width="2" style="85" customWidth="1"/>
    <col min="5122" max="5122" width="20.21875" style="85" customWidth="1"/>
    <col min="5123" max="5123" width="6.21875" style="85" customWidth="1"/>
    <col min="5124" max="5124" width="65.21875" style="85" customWidth="1"/>
    <col min="5125" max="5125" width="2.77734375" style="85" customWidth="1"/>
    <col min="5126" max="5126" width="20.44140625" style="85" customWidth="1"/>
    <col min="5127" max="5376" width="9.21875" style="85"/>
    <col min="5377" max="5377" width="2" style="85" customWidth="1"/>
    <col min="5378" max="5378" width="20.21875" style="85" customWidth="1"/>
    <col min="5379" max="5379" width="6.21875" style="85" customWidth="1"/>
    <col min="5380" max="5380" width="65.21875" style="85" customWidth="1"/>
    <col min="5381" max="5381" width="2.77734375" style="85" customWidth="1"/>
    <col min="5382" max="5382" width="20.44140625" style="85" customWidth="1"/>
    <col min="5383" max="5632" width="9.21875" style="85"/>
    <col min="5633" max="5633" width="2" style="85" customWidth="1"/>
    <col min="5634" max="5634" width="20.21875" style="85" customWidth="1"/>
    <col min="5635" max="5635" width="6.21875" style="85" customWidth="1"/>
    <col min="5636" max="5636" width="65.21875" style="85" customWidth="1"/>
    <col min="5637" max="5637" width="2.77734375" style="85" customWidth="1"/>
    <col min="5638" max="5638" width="20.44140625" style="85" customWidth="1"/>
    <col min="5639" max="5888" width="9.21875" style="85"/>
    <col min="5889" max="5889" width="2" style="85" customWidth="1"/>
    <col min="5890" max="5890" width="20.21875" style="85" customWidth="1"/>
    <col min="5891" max="5891" width="6.21875" style="85" customWidth="1"/>
    <col min="5892" max="5892" width="65.21875" style="85" customWidth="1"/>
    <col min="5893" max="5893" width="2.77734375" style="85" customWidth="1"/>
    <col min="5894" max="5894" width="20.44140625" style="85" customWidth="1"/>
    <col min="5895" max="6144" width="9.21875" style="85"/>
    <col min="6145" max="6145" width="2" style="85" customWidth="1"/>
    <col min="6146" max="6146" width="20.21875" style="85" customWidth="1"/>
    <col min="6147" max="6147" width="6.21875" style="85" customWidth="1"/>
    <col min="6148" max="6148" width="65.21875" style="85" customWidth="1"/>
    <col min="6149" max="6149" width="2.77734375" style="85" customWidth="1"/>
    <col min="6150" max="6150" width="20.44140625" style="85" customWidth="1"/>
    <col min="6151" max="6400" width="9.21875" style="85"/>
    <col min="6401" max="6401" width="2" style="85" customWidth="1"/>
    <col min="6402" max="6402" width="20.21875" style="85" customWidth="1"/>
    <col min="6403" max="6403" width="6.21875" style="85" customWidth="1"/>
    <col min="6404" max="6404" width="65.21875" style="85" customWidth="1"/>
    <col min="6405" max="6405" width="2.77734375" style="85" customWidth="1"/>
    <col min="6406" max="6406" width="20.44140625" style="85" customWidth="1"/>
    <col min="6407" max="6656" width="9.21875" style="85"/>
    <col min="6657" max="6657" width="2" style="85" customWidth="1"/>
    <col min="6658" max="6658" width="20.21875" style="85" customWidth="1"/>
    <col min="6659" max="6659" width="6.21875" style="85" customWidth="1"/>
    <col min="6660" max="6660" width="65.21875" style="85" customWidth="1"/>
    <col min="6661" max="6661" width="2.77734375" style="85" customWidth="1"/>
    <col min="6662" max="6662" width="20.44140625" style="85" customWidth="1"/>
    <col min="6663" max="6912" width="9.21875" style="85"/>
    <col min="6913" max="6913" width="2" style="85" customWidth="1"/>
    <col min="6914" max="6914" width="20.21875" style="85" customWidth="1"/>
    <col min="6915" max="6915" width="6.21875" style="85" customWidth="1"/>
    <col min="6916" max="6916" width="65.21875" style="85" customWidth="1"/>
    <col min="6917" max="6917" width="2.77734375" style="85" customWidth="1"/>
    <col min="6918" max="6918" width="20.44140625" style="85" customWidth="1"/>
    <col min="6919" max="7168" width="9.21875" style="85"/>
    <col min="7169" max="7169" width="2" style="85" customWidth="1"/>
    <col min="7170" max="7170" width="20.21875" style="85" customWidth="1"/>
    <col min="7171" max="7171" width="6.21875" style="85" customWidth="1"/>
    <col min="7172" max="7172" width="65.21875" style="85" customWidth="1"/>
    <col min="7173" max="7173" width="2.77734375" style="85" customWidth="1"/>
    <col min="7174" max="7174" width="20.44140625" style="85" customWidth="1"/>
    <col min="7175" max="7424" width="9.21875" style="85"/>
    <col min="7425" max="7425" width="2" style="85" customWidth="1"/>
    <col min="7426" max="7426" width="20.21875" style="85" customWidth="1"/>
    <col min="7427" max="7427" width="6.21875" style="85" customWidth="1"/>
    <col min="7428" max="7428" width="65.21875" style="85" customWidth="1"/>
    <col min="7429" max="7429" width="2.77734375" style="85" customWidth="1"/>
    <col min="7430" max="7430" width="20.44140625" style="85" customWidth="1"/>
    <col min="7431" max="7680" width="9.21875" style="85"/>
    <col min="7681" max="7681" width="2" style="85" customWidth="1"/>
    <col min="7682" max="7682" width="20.21875" style="85" customWidth="1"/>
    <col min="7683" max="7683" width="6.21875" style="85" customWidth="1"/>
    <col min="7684" max="7684" width="65.21875" style="85" customWidth="1"/>
    <col min="7685" max="7685" width="2.77734375" style="85" customWidth="1"/>
    <col min="7686" max="7686" width="20.44140625" style="85" customWidth="1"/>
    <col min="7687" max="7936" width="9.21875" style="85"/>
    <col min="7937" max="7937" width="2" style="85" customWidth="1"/>
    <col min="7938" max="7938" width="20.21875" style="85" customWidth="1"/>
    <col min="7939" max="7939" width="6.21875" style="85" customWidth="1"/>
    <col min="7940" max="7940" width="65.21875" style="85" customWidth="1"/>
    <col min="7941" max="7941" width="2.77734375" style="85" customWidth="1"/>
    <col min="7942" max="7942" width="20.44140625" style="85" customWidth="1"/>
    <col min="7943" max="8192" width="9.21875" style="85"/>
    <col min="8193" max="8193" width="2" style="85" customWidth="1"/>
    <col min="8194" max="8194" width="20.21875" style="85" customWidth="1"/>
    <col min="8195" max="8195" width="6.21875" style="85" customWidth="1"/>
    <col min="8196" max="8196" width="65.21875" style="85" customWidth="1"/>
    <col min="8197" max="8197" width="2.77734375" style="85" customWidth="1"/>
    <col min="8198" max="8198" width="20.44140625" style="85" customWidth="1"/>
    <col min="8199" max="8448" width="9.21875" style="85"/>
    <col min="8449" max="8449" width="2" style="85" customWidth="1"/>
    <col min="8450" max="8450" width="20.21875" style="85" customWidth="1"/>
    <col min="8451" max="8451" width="6.21875" style="85" customWidth="1"/>
    <col min="8452" max="8452" width="65.21875" style="85" customWidth="1"/>
    <col min="8453" max="8453" width="2.77734375" style="85" customWidth="1"/>
    <col min="8454" max="8454" width="20.44140625" style="85" customWidth="1"/>
    <col min="8455" max="8704" width="9.21875" style="85"/>
    <col min="8705" max="8705" width="2" style="85" customWidth="1"/>
    <col min="8706" max="8706" width="20.21875" style="85" customWidth="1"/>
    <col min="8707" max="8707" width="6.21875" style="85" customWidth="1"/>
    <col min="8708" max="8708" width="65.21875" style="85" customWidth="1"/>
    <col min="8709" max="8709" width="2.77734375" style="85" customWidth="1"/>
    <col min="8710" max="8710" width="20.44140625" style="85" customWidth="1"/>
    <col min="8711" max="8960" width="9.21875" style="85"/>
    <col min="8961" max="8961" width="2" style="85" customWidth="1"/>
    <col min="8962" max="8962" width="20.21875" style="85" customWidth="1"/>
    <col min="8963" max="8963" width="6.21875" style="85" customWidth="1"/>
    <col min="8964" max="8964" width="65.21875" style="85" customWidth="1"/>
    <col min="8965" max="8965" width="2.77734375" style="85" customWidth="1"/>
    <col min="8966" max="8966" width="20.44140625" style="85" customWidth="1"/>
    <col min="8967" max="9216" width="9.21875" style="85"/>
    <col min="9217" max="9217" width="2" style="85" customWidth="1"/>
    <col min="9218" max="9218" width="20.21875" style="85" customWidth="1"/>
    <col min="9219" max="9219" width="6.21875" style="85" customWidth="1"/>
    <col min="9220" max="9220" width="65.21875" style="85" customWidth="1"/>
    <col min="9221" max="9221" width="2.77734375" style="85" customWidth="1"/>
    <col min="9222" max="9222" width="20.44140625" style="85" customWidth="1"/>
    <col min="9223" max="9472" width="9.21875" style="85"/>
    <col min="9473" max="9473" width="2" style="85" customWidth="1"/>
    <col min="9474" max="9474" width="20.21875" style="85" customWidth="1"/>
    <col min="9475" max="9475" width="6.21875" style="85" customWidth="1"/>
    <col min="9476" max="9476" width="65.21875" style="85" customWidth="1"/>
    <col min="9477" max="9477" width="2.77734375" style="85" customWidth="1"/>
    <col min="9478" max="9478" width="20.44140625" style="85" customWidth="1"/>
    <col min="9479" max="9728" width="9.21875" style="85"/>
    <col min="9729" max="9729" width="2" style="85" customWidth="1"/>
    <col min="9730" max="9730" width="20.21875" style="85" customWidth="1"/>
    <col min="9731" max="9731" width="6.21875" style="85" customWidth="1"/>
    <col min="9732" max="9732" width="65.21875" style="85" customWidth="1"/>
    <col min="9733" max="9733" width="2.77734375" style="85" customWidth="1"/>
    <col min="9734" max="9734" width="20.44140625" style="85" customWidth="1"/>
    <col min="9735" max="9984" width="9.21875" style="85"/>
    <col min="9985" max="9985" width="2" style="85" customWidth="1"/>
    <col min="9986" max="9986" width="20.21875" style="85" customWidth="1"/>
    <col min="9987" max="9987" width="6.21875" style="85" customWidth="1"/>
    <col min="9988" max="9988" width="65.21875" style="85" customWidth="1"/>
    <col min="9989" max="9989" width="2.77734375" style="85" customWidth="1"/>
    <col min="9990" max="9990" width="20.44140625" style="85" customWidth="1"/>
    <col min="9991" max="10240" width="9.21875" style="85"/>
    <col min="10241" max="10241" width="2" style="85" customWidth="1"/>
    <col min="10242" max="10242" width="20.21875" style="85" customWidth="1"/>
    <col min="10243" max="10243" width="6.21875" style="85" customWidth="1"/>
    <col min="10244" max="10244" width="65.21875" style="85" customWidth="1"/>
    <col min="10245" max="10245" width="2.77734375" style="85" customWidth="1"/>
    <col min="10246" max="10246" width="20.44140625" style="85" customWidth="1"/>
    <col min="10247" max="10496" width="9.21875" style="85"/>
    <col min="10497" max="10497" width="2" style="85" customWidth="1"/>
    <col min="10498" max="10498" width="20.21875" style="85" customWidth="1"/>
    <col min="10499" max="10499" width="6.21875" style="85" customWidth="1"/>
    <col min="10500" max="10500" width="65.21875" style="85" customWidth="1"/>
    <col min="10501" max="10501" width="2.77734375" style="85" customWidth="1"/>
    <col min="10502" max="10502" width="20.44140625" style="85" customWidth="1"/>
    <col min="10503" max="10752" width="9.21875" style="85"/>
    <col min="10753" max="10753" width="2" style="85" customWidth="1"/>
    <col min="10754" max="10754" width="20.21875" style="85" customWidth="1"/>
    <col min="10755" max="10755" width="6.21875" style="85" customWidth="1"/>
    <col min="10756" max="10756" width="65.21875" style="85" customWidth="1"/>
    <col min="10757" max="10757" width="2.77734375" style="85" customWidth="1"/>
    <col min="10758" max="10758" width="20.44140625" style="85" customWidth="1"/>
    <col min="10759" max="11008" width="9.21875" style="85"/>
    <col min="11009" max="11009" width="2" style="85" customWidth="1"/>
    <col min="11010" max="11010" width="20.21875" style="85" customWidth="1"/>
    <col min="11011" max="11011" width="6.21875" style="85" customWidth="1"/>
    <col min="11012" max="11012" width="65.21875" style="85" customWidth="1"/>
    <col min="11013" max="11013" width="2.77734375" style="85" customWidth="1"/>
    <col min="11014" max="11014" width="20.44140625" style="85" customWidth="1"/>
    <col min="11015" max="11264" width="9.21875" style="85"/>
    <col min="11265" max="11265" width="2" style="85" customWidth="1"/>
    <col min="11266" max="11266" width="20.21875" style="85" customWidth="1"/>
    <col min="11267" max="11267" width="6.21875" style="85" customWidth="1"/>
    <col min="11268" max="11268" width="65.21875" style="85" customWidth="1"/>
    <col min="11269" max="11269" width="2.77734375" style="85" customWidth="1"/>
    <col min="11270" max="11270" width="20.44140625" style="85" customWidth="1"/>
    <col min="11271" max="11520" width="9.21875" style="85"/>
    <col min="11521" max="11521" width="2" style="85" customWidth="1"/>
    <col min="11522" max="11522" width="20.21875" style="85" customWidth="1"/>
    <col min="11523" max="11523" width="6.21875" style="85" customWidth="1"/>
    <col min="11524" max="11524" width="65.21875" style="85" customWidth="1"/>
    <col min="11525" max="11525" width="2.77734375" style="85" customWidth="1"/>
    <col min="11526" max="11526" width="20.44140625" style="85" customWidth="1"/>
    <col min="11527" max="11776" width="9.21875" style="85"/>
    <col min="11777" max="11777" width="2" style="85" customWidth="1"/>
    <col min="11778" max="11778" width="20.21875" style="85" customWidth="1"/>
    <col min="11779" max="11779" width="6.21875" style="85" customWidth="1"/>
    <col min="11780" max="11780" width="65.21875" style="85" customWidth="1"/>
    <col min="11781" max="11781" width="2.77734375" style="85" customWidth="1"/>
    <col min="11782" max="11782" width="20.44140625" style="85" customWidth="1"/>
    <col min="11783" max="12032" width="9.21875" style="85"/>
    <col min="12033" max="12033" width="2" style="85" customWidth="1"/>
    <col min="12034" max="12034" width="20.21875" style="85" customWidth="1"/>
    <col min="12035" max="12035" width="6.21875" style="85" customWidth="1"/>
    <col min="12036" max="12036" width="65.21875" style="85" customWidth="1"/>
    <col min="12037" max="12037" width="2.77734375" style="85" customWidth="1"/>
    <col min="12038" max="12038" width="20.44140625" style="85" customWidth="1"/>
    <col min="12039" max="12288" width="9.21875" style="85"/>
    <col min="12289" max="12289" width="2" style="85" customWidth="1"/>
    <col min="12290" max="12290" width="20.21875" style="85" customWidth="1"/>
    <col min="12291" max="12291" width="6.21875" style="85" customWidth="1"/>
    <col min="12292" max="12292" width="65.21875" style="85" customWidth="1"/>
    <col min="12293" max="12293" width="2.77734375" style="85" customWidth="1"/>
    <col min="12294" max="12294" width="20.44140625" style="85" customWidth="1"/>
    <col min="12295" max="12544" width="9.21875" style="85"/>
    <col min="12545" max="12545" width="2" style="85" customWidth="1"/>
    <col min="12546" max="12546" width="20.21875" style="85" customWidth="1"/>
    <col min="12547" max="12547" width="6.21875" style="85" customWidth="1"/>
    <col min="12548" max="12548" width="65.21875" style="85" customWidth="1"/>
    <col min="12549" max="12549" width="2.77734375" style="85" customWidth="1"/>
    <col min="12550" max="12550" width="20.44140625" style="85" customWidth="1"/>
    <col min="12551" max="12800" width="9.21875" style="85"/>
    <col min="12801" max="12801" width="2" style="85" customWidth="1"/>
    <col min="12802" max="12802" width="20.21875" style="85" customWidth="1"/>
    <col min="12803" max="12803" width="6.21875" style="85" customWidth="1"/>
    <col min="12804" max="12804" width="65.21875" style="85" customWidth="1"/>
    <col min="12805" max="12805" width="2.77734375" style="85" customWidth="1"/>
    <col min="12806" max="12806" width="20.44140625" style="85" customWidth="1"/>
    <col min="12807" max="13056" width="9.21875" style="85"/>
    <col min="13057" max="13057" width="2" style="85" customWidth="1"/>
    <col min="13058" max="13058" width="20.21875" style="85" customWidth="1"/>
    <col min="13059" max="13059" width="6.21875" style="85" customWidth="1"/>
    <col min="13060" max="13060" width="65.21875" style="85" customWidth="1"/>
    <col min="13061" max="13061" width="2.77734375" style="85" customWidth="1"/>
    <col min="13062" max="13062" width="20.44140625" style="85" customWidth="1"/>
    <col min="13063" max="13312" width="9.21875" style="85"/>
    <col min="13313" max="13313" width="2" style="85" customWidth="1"/>
    <col min="13314" max="13314" width="20.21875" style="85" customWidth="1"/>
    <col min="13315" max="13315" width="6.21875" style="85" customWidth="1"/>
    <col min="13316" max="13316" width="65.21875" style="85" customWidth="1"/>
    <col min="13317" max="13317" width="2.77734375" style="85" customWidth="1"/>
    <col min="13318" max="13318" width="20.44140625" style="85" customWidth="1"/>
    <col min="13319" max="13568" width="9.21875" style="85"/>
    <col min="13569" max="13569" width="2" style="85" customWidth="1"/>
    <col min="13570" max="13570" width="20.21875" style="85" customWidth="1"/>
    <col min="13571" max="13571" width="6.21875" style="85" customWidth="1"/>
    <col min="13572" max="13572" width="65.21875" style="85" customWidth="1"/>
    <col min="13573" max="13573" width="2.77734375" style="85" customWidth="1"/>
    <col min="13574" max="13574" width="20.44140625" style="85" customWidth="1"/>
    <col min="13575" max="13824" width="9.21875" style="85"/>
    <col min="13825" max="13825" width="2" style="85" customWidth="1"/>
    <col min="13826" max="13826" width="20.21875" style="85" customWidth="1"/>
    <col min="13827" max="13827" width="6.21875" style="85" customWidth="1"/>
    <col min="13828" max="13828" width="65.21875" style="85" customWidth="1"/>
    <col min="13829" max="13829" width="2.77734375" style="85" customWidth="1"/>
    <col min="13830" max="13830" width="20.44140625" style="85" customWidth="1"/>
    <col min="13831" max="14080" width="9.21875" style="85"/>
    <col min="14081" max="14081" width="2" style="85" customWidth="1"/>
    <col min="14082" max="14082" width="20.21875" style="85" customWidth="1"/>
    <col min="14083" max="14083" width="6.21875" style="85" customWidth="1"/>
    <col min="14084" max="14084" width="65.21875" style="85" customWidth="1"/>
    <col min="14085" max="14085" width="2.77734375" style="85" customWidth="1"/>
    <col min="14086" max="14086" width="20.44140625" style="85" customWidth="1"/>
    <col min="14087" max="14336" width="9.21875" style="85"/>
    <col min="14337" max="14337" width="2" style="85" customWidth="1"/>
    <col min="14338" max="14338" width="20.21875" style="85" customWidth="1"/>
    <col min="14339" max="14339" width="6.21875" style="85" customWidth="1"/>
    <col min="14340" max="14340" width="65.21875" style="85" customWidth="1"/>
    <col min="14341" max="14341" width="2.77734375" style="85" customWidth="1"/>
    <col min="14342" max="14342" width="20.44140625" style="85" customWidth="1"/>
    <col min="14343" max="14592" width="9.21875" style="85"/>
    <col min="14593" max="14593" width="2" style="85" customWidth="1"/>
    <col min="14594" max="14594" width="20.21875" style="85" customWidth="1"/>
    <col min="14595" max="14595" width="6.21875" style="85" customWidth="1"/>
    <col min="14596" max="14596" width="65.21875" style="85" customWidth="1"/>
    <col min="14597" max="14597" width="2.77734375" style="85" customWidth="1"/>
    <col min="14598" max="14598" width="20.44140625" style="85" customWidth="1"/>
    <col min="14599" max="14848" width="9.21875" style="85"/>
    <col min="14849" max="14849" width="2" style="85" customWidth="1"/>
    <col min="14850" max="14850" width="20.21875" style="85" customWidth="1"/>
    <col min="14851" max="14851" width="6.21875" style="85" customWidth="1"/>
    <col min="14852" max="14852" width="65.21875" style="85" customWidth="1"/>
    <col min="14853" max="14853" width="2.77734375" style="85" customWidth="1"/>
    <col min="14854" max="14854" width="20.44140625" style="85" customWidth="1"/>
    <col min="14855" max="15104" width="9.21875" style="85"/>
    <col min="15105" max="15105" width="2" style="85" customWidth="1"/>
    <col min="15106" max="15106" width="20.21875" style="85" customWidth="1"/>
    <col min="15107" max="15107" width="6.21875" style="85" customWidth="1"/>
    <col min="15108" max="15108" width="65.21875" style="85" customWidth="1"/>
    <col min="15109" max="15109" width="2.77734375" style="85" customWidth="1"/>
    <col min="15110" max="15110" width="20.44140625" style="85" customWidth="1"/>
    <col min="15111" max="15360" width="9.21875" style="85"/>
    <col min="15361" max="15361" width="2" style="85" customWidth="1"/>
    <col min="15362" max="15362" width="20.21875" style="85" customWidth="1"/>
    <col min="15363" max="15363" width="6.21875" style="85" customWidth="1"/>
    <col min="15364" max="15364" width="65.21875" style="85" customWidth="1"/>
    <col min="15365" max="15365" width="2.77734375" style="85" customWidth="1"/>
    <col min="15366" max="15366" width="20.44140625" style="85" customWidth="1"/>
    <col min="15367" max="15616" width="9.21875" style="85"/>
    <col min="15617" max="15617" width="2" style="85" customWidth="1"/>
    <col min="15618" max="15618" width="20.21875" style="85" customWidth="1"/>
    <col min="15619" max="15619" width="6.21875" style="85" customWidth="1"/>
    <col min="15620" max="15620" width="65.21875" style="85" customWidth="1"/>
    <col min="15621" max="15621" width="2.77734375" style="85" customWidth="1"/>
    <col min="15622" max="15622" width="20.44140625" style="85" customWidth="1"/>
    <col min="15623" max="15872" width="9.21875" style="85"/>
    <col min="15873" max="15873" width="2" style="85" customWidth="1"/>
    <col min="15874" max="15874" width="20.21875" style="85" customWidth="1"/>
    <col min="15875" max="15875" width="6.21875" style="85" customWidth="1"/>
    <col min="15876" max="15876" width="65.21875" style="85" customWidth="1"/>
    <col min="15877" max="15877" width="2.77734375" style="85" customWidth="1"/>
    <col min="15878" max="15878" width="20.44140625" style="85" customWidth="1"/>
    <col min="15879" max="16128" width="9.21875" style="85"/>
    <col min="16129" max="16129" width="2" style="85" customWidth="1"/>
    <col min="16130" max="16130" width="20.21875" style="85" customWidth="1"/>
    <col min="16131" max="16131" width="6.21875" style="85" customWidth="1"/>
    <col min="16132" max="16132" width="65.21875" style="85" customWidth="1"/>
    <col min="16133" max="16133" width="2.77734375" style="85" customWidth="1"/>
    <col min="16134" max="16134" width="20.44140625" style="85" customWidth="1"/>
    <col min="16135" max="16384" width="9.21875" style="85"/>
  </cols>
  <sheetData>
    <row r="1" spans="2:7" ht="13.8" thickBot="1"/>
    <row r="2" spans="2:7">
      <c r="B2" s="86"/>
      <c r="C2" s="87"/>
      <c r="D2" s="87"/>
      <c r="E2" s="87"/>
      <c r="F2" s="87"/>
      <c r="G2" s="88"/>
    </row>
    <row r="3" spans="2:7">
      <c r="B3" s="89"/>
      <c r="C3" s="90"/>
      <c r="D3" s="90"/>
      <c r="E3" s="90"/>
      <c r="F3" s="90"/>
      <c r="G3" s="91"/>
    </row>
    <row r="4" spans="2:7" ht="30">
      <c r="B4" s="47"/>
      <c r="C4" s="48"/>
      <c r="D4" s="90"/>
      <c r="E4" s="90"/>
      <c r="F4" s="90"/>
      <c r="G4" s="91"/>
    </row>
    <row r="5" spans="2:7" ht="37.200000000000003">
      <c r="B5" s="92"/>
      <c r="C5" s="93"/>
      <c r="D5" s="207" t="s">
        <v>1168</v>
      </c>
      <c r="E5" s="90"/>
      <c r="F5" s="90"/>
      <c r="G5" s="91"/>
    </row>
    <row r="6" spans="2:7">
      <c r="B6" s="92"/>
      <c r="C6" s="93"/>
      <c r="D6" s="93"/>
      <c r="E6" s="90"/>
      <c r="F6" s="90"/>
      <c r="G6" s="91"/>
    </row>
    <row r="7" spans="2:7">
      <c r="B7" s="92"/>
      <c r="C7" s="93"/>
      <c r="D7" s="93"/>
      <c r="E7" s="90"/>
      <c r="F7" s="90"/>
      <c r="G7" s="91"/>
    </row>
    <row r="8" spans="2:7" ht="21">
      <c r="B8" s="94"/>
      <c r="C8" s="95" t="s">
        <v>530</v>
      </c>
      <c r="E8" s="96"/>
      <c r="F8" s="97"/>
      <c r="G8" s="91"/>
    </row>
    <row r="9" spans="2:7" ht="15.75" customHeight="1">
      <c r="B9" s="94"/>
      <c r="C9" s="97"/>
      <c r="D9" s="220" t="s">
        <v>1037</v>
      </c>
      <c r="E9" s="96"/>
      <c r="F9" s="97"/>
      <c r="G9" s="91"/>
    </row>
    <row r="10" spans="2:7" ht="16.8">
      <c r="B10" s="98"/>
      <c r="C10" s="99"/>
      <c r="D10" s="99"/>
      <c r="E10" s="100"/>
      <c r="F10" s="101" t="s">
        <v>531</v>
      </c>
      <c r="G10" s="102"/>
    </row>
    <row r="11" spans="2:7" ht="16.8">
      <c r="B11" s="98"/>
      <c r="C11" s="99"/>
      <c r="D11" s="99"/>
      <c r="E11" s="100"/>
      <c r="F11" s="103"/>
      <c r="G11" s="102"/>
    </row>
    <row r="12" spans="2:7" ht="16.8">
      <c r="B12" s="98"/>
      <c r="C12" s="104" t="s">
        <v>532</v>
      </c>
      <c r="D12" s="99"/>
      <c r="E12" s="100"/>
      <c r="F12" s="50"/>
      <c r="G12" s="102"/>
    </row>
    <row r="13" spans="2:7" ht="16.8">
      <c r="B13" s="98"/>
      <c r="C13" s="105"/>
      <c r="D13" s="99"/>
      <c r="E13" s="100"/>
      <c r="F13" s="50"/>
      <c r="G13" s="102"/>
    </row>
    <row r="14" spans="2:7" ht="16.8">
      <c r="B14" s="98"/>
      <c r="C14" s="99"/>
      <c r="D14" s="99" t="s">
        <v>1000</v>
      </c>
      <c r="E14" s="100"/>
      <c r="F14" s="50">
        <v>1</v>
      </c>
      <c r="G14" s="102"/>
    </row>
    <row r="15" spans="2:7" ht="16.8">
      <c r="B15" s="98"/>
      <c r="C15" s="99"/>
      <c r="D15" s="99" t="s">
        <v>533</v>
      </c>
      <c r="E15" s="100"/>
      <c r="F15" s="50">
        <v>2</v>
      </c>
      <c r="G15" s="102"/>
    </row>
    <row r="16" spans="2:7" ht="16.8">
      <c r="B16" s="98"/>
      <c r="C16" s="99"/>
      <c r="D16" s="99" t="s">
        <v>714</v>
      </c>
      <c r="E16" s="100"/>
      <c r="F16" s="50">
        <v>3</v>
      </c>
      <c r="G16" s="102"/>
    </row>
    <row r="17" spans="2:7" ht="16.8">
      <c r="B17" s="98"/>
      <c r="C17" s="99"/>
      <c r="D17" s="99" t="s">
        <v>644</v>
      </c>
      <c r="E17" s="100"/>
      <c r="F17" s="50">
        <v>4</v>
      </c>
      <c r="G17" s="102"/>
    </row>
    <row r="18" spans="2:7" ht="16.8">
      <c r="B18" s="98"/>
      <c r="C18" s="99"/>
      <c r="D18" s="99"/>
      <c r="E18" s="100"/>
      <c r="F18" s="51"/>
      <c r="G18" s="102"/>
    </row>
    <row r="19" spans="2:7" ht="16.8">
      <c r="B19" s="98"/>
      <c r="C19" s="104" t="s">
        <v>534</v>
      </c>
      <c r="D19" s="99"/>
      <c r="E19" s="100"/>
      <c r="F19" s="51"/>
      <c r="G19" s="102"/>
    </row>
    <row r="20" spans="2:7" ht="16.8">
      <c r="B20" s="98"/>
      <c r="C20" s="106"/>
      <c r="D20" s="99"/>
      <c r="E20" s="100"/>
      <c r="F20" s="51"/>
      <c r="G20" s="102"/>
    </row>
    <row r="21" spans="2:7" ht="16.8">
      <c r="B21" s="107"/>
      <c r="C21" s="99"/>
      <c r="D21" s="99" t="s">
        <v>535</v>
      </c>
      <c r="E21" s="100"/>
      <c r="F21" s="50">
        <v>5</v>
      </c>
      <c r="G21" s="102"/>
    </row>
    <row r="22" spans="2:7" ht="16.8">
      <c r="B22" s="107"/>
      <c r="C22" s="99"/>
      <c r="D22" s="99" t="s">
        <v>536</v>
      </c>
      <c r="E22" s="100"/>
      <c r="F22" s="50">
        <v>6</v>
      </c>
      <c r="G22" s="102"/>
    </row>
    <row r="23" spans="2:7" ht="16.8">
      <c r="B23" s="107"/>
      <c r="C23" s="99"/>
      <c r="D23" s="99" t="s">
        <v>344</v>
      </c>
      <c r="E23" s="100"/>
      <c r="F23" s="50">
        <v>7</v>
      </c>
      <c r="G23" s="102"/>
    </row>
    <row r="24" spans="2:7" ht="16.8">
      <c r="B24" s="107"/>
      <c r="C24" s="99"/>
      <c r="D24" s="99" t="s">
        <v>375</v>
      </c>
      <c r="E24" s="100"/>
      <c r="F24" s="50">
        <v>8</v>
      </c>
      <c r="G24" s="102"/>
    </row>
    <row r="25" spans="2:7" ht="16.8">
      <c r="B25" s="107"/>
      <c r="C25" s="99"/>
      <c r="D25" s="99" t="s">
        <v>537</v>
      </c>
      <c r="E25" s="100"/>
      <c r="F25" s="50" t="s">
        <v>539</v>
      </c>
      <c r="G25" s="102"/>
    </row>
    <row r="26" spans="2:7" ht="16.8">
      <c r="B26" s="107"/>
      <c r="C26" s="99"/>
      <c r="D26" s="99" t="s">
        <v>376</v>
      </c>
      <c r="E26" s="100"/>
      <c r="F26" s="50" t="s">
        <v>540</v>
      </c>
      <c r="G26" s="102"/>
    </row>
    <row r="27" spans="2:7" ht="16.8">
      <c r="B27" s="107"/>
      <c r="C27" s="108"/>
      <c r="D27" s="108"/>
      <c r="E27" s="90"/>
      <c r="F27" s="49"/>
      <c r="G27" s="91"/>
    </row>
    <row r="28" spans="2:7" ht="17.399999999999999">
      <c r="B28" s="92"/>
      <c r="C28" s="93"/>
      <c r="D28" s="93"/>
      <c r="E28" s="90"/>
      <c r="F28" s="109"/>
      <c r="G28" s="91"/>
    </row>
    <row r="29" spans="2:7">
      <c r="B29" s="89"/>
      <c r="C29" s="90"/>
      <c r="D29" s="90"/>
      <c r="E29" s="90"/>
      <c r="F29" s="90"/>
      <c r="G29" s="91"/>
    </row>
    <row r="30" spans="2:7" ht="13.8" thickBot="1">
      <c r="B30" s="110"/>
      <c r="C30" s="111"/>
      <c r="D30" s="111"/>
      <c r="E30" s="111"/>
      <c r="F30" s="111"/>
      <c r="G30" s="112"/>
    </row>
  </sheetData>
  <sheetProtection algorithmName="SHA-512" hashValue="LDNufyBlKxIvcvydUAVAYQhcjHVVWg1OKrJrb+KFXgoELT+3yg8RjlqMC87sZNNWRGi11YdEqMuNxq1bboSIFA==" saltValue="Sfhbl3rqkCc4VgjSWPXhrQ==" spinCount="100000" sheet="1" objects="1" scenarios="1"/>
  <hyperlinks>
    <hyperlink ref="F14" location="'102 FINAL'!A1" display="'102 FINAL'!A1"/>
    <hyperlink ref="F22" location="Ajuste!E3" display="Ajuste!E3"/>
    <hyperlink ref="F23" location="'Balance General '!E2" display="'Balance General '!E2"/>
    <hyperlink ref="F24" location="'Estado de Resultados'!E2" display="'Estado de Resultados'!E2"/>
    <hyperlink ref="F26" location="Ventas!G3" display="Anexo 2"/>
    <hyperlink ref="F21" location="'Balance de comprobacion'!E2" display="'Balance de comprobacion'!E2"/>
    <hyperlink ref="F25" location="'Costo Vtas'!C2" display="Anexo 1"/>
    <hyperlink ref="F15" location="'Calculo Anticipo Mínimo'!G3" display="'Calculo Anticipo Mínimo'!G3"/>
    <hyperlink ref="F17" location="'Deducciones especiales'!I5" display="'Deducciones especiales'!I5"/>
    <hyperlink ref="F16" location="'Gastos para ingresos exentos.'!H5" display="'Gastos para ingresos exentos.'!H5"/>
  </hyperlinks>
  <printOptions horizontalCentered="1" verticalCentered="1"/>
  <pageMargins left="0.94488188976377963" right="0.94488188976377963" top="0.9055118110236221" bottom="0.9055118110236221" header="0.51181102362204722" footer="0.51181102362204722"/>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U682"/>
  <sheetViews>
    <sheetView showGridLines="0" zoomScale="70" zoomScaleNormal="70" workbookViewId="0">
      <pane xSplit="7" ySplit="5" topLeftCell="H6" activePane="bottomRight" state="frozen"/>
      <selection activeCell="F19" sqref="F19"/>
      <selection pane="topRight" activeCell="F19" sqref="F19"/>
      <selection pane="bottomLeft" activeCell="F19" sqref="F19"/>
      <selection pane="bottomRight" activeCell="F6" sqref="F6"/>
    </sheetView>
  </sheetViews>
  <sheetFormatPr baseColWidth="10" defaultRowHeight="13.2"/>
  <cols>
    <col min="1" max="1" width="5" style="63" hidden="1" customWidth="1"/>
    <col min="2" max="2" width="15.44140625" style="57" customWidth="1"/>
    <col min="3" max="3" width="24.77734375" style="57" customWidth="1"/>
    <col min="4" max="4" width="9.5546875" style="57" customWidth="1"/>
    <col min="5" max="5" width="110.21875" style="57" customWidth="1"/>
    <col min="6" max="6" width="33.77734375" style="57" customWidth="1"/>
    <col min="7" max="7" width="15.77734375" style="65" customWidth="1"/>
    <col min="8" max="10" width="15.77734375" style="64" customWidth="1"/>
    <col min="11" max="280" width="14.21875" style="57" hidden="1" customWidth="1"/>
    <col min="281" max="281" width="15.77734375" style="57" customWidth="1"/>
    <col min="282" max="294" width="11.44140625" style="57"/>
    <col min="295" max="295" width="11.44140625" style="57" customWidth="1"/>
    <col min="296" max="296" width="15.44140625" style="57" customWidth="1"/>
    <col min="297" max="297" width="24.77734375" style="57" customWidth="1"/>
    <col min="298" max="298" width="9.5546875" style="57" customWidth="1"/>
    <col min="299" max="299" width="24.21875" style="57" customWidth="1"/>
    <col min="300" max="300" width="32.21875" style="57" customWidth="1"/>
    <col min="301" max="303" width="13.21875" style="57" customWidth="1"/>
    <col min="304" max="304" width="14.5546875" style="57" bestFit="1" customWidth="1"/>
    <col min="305" max="305" width="13.21875" style="57" customWidth="1"/>
    <col min="306" max="306" width="10.77734375" style="57" bestFit="1" customWidth="1"/>
    <col min="307" max="550" width="11.44140625" style="57"/>
    <col min="551" max="551" width="11.44140625" style="57" customWidth="1"/>
    <col min="552" max="552" width="15.44140625" style="57" customWidth="1"/>
    <col min="553" max="553" width="24.77734375" style="57" customWidth="1"/>
    <col min="554" max="554" width="9.5546875" style="57" customWidth="1"/>
    <col min="555" max="555" width="24.21875" style="57" customWidth="1"/>
    <col min="556" max="556" width="32.21875" style="57" customWidth="1"/>
    <col min="557" max="559" width="13.21875" style="57" customWidth="1"/>
    <col min="560" max="560" width="14.5546875" style="57" bestFit="1" customWidth="1"/>
    <col min="561" max="561" width="13.21875" style="57" customWidth="1"/>
    <col min="562" max="562" width="10.77734375" style="57" bestFit="1" customWidth="1"/>
    <col min="563" max="806" width="11.44140625" style="57"/>
    <col min="807" max="807" width="11.44140625" style="57" customWidth="1"/>
    <col min="808" max="808" width="15.44140625" style="57" customWidth="1"/>
    <col min="809" max="809" width="24.77734375" style="57" customWidth="1"/>
    <col min="810" max="810" width="9.5546875" style="57" customWidth="1"/>
    <col min="811" max="811" width="24.21875" style="57" customWidth="1"/>
    <col min="812" max="812" width="32.21875" style="57" customWidth="1"/>
    <col min="813" max="815" width="13.21875" style="57" customWidth="1"/>
    <col min="816" max="816" width="14.5546875" style="57" bestFit="1" customWidth="1"/>
    <col min="817" max="817" width="13.21875" style="57" customWidth="1"/>
    <col min="818" max="818" width="10.77734375" style="57" bestFit="1" customWidth="1"/>
    <col min="819" max="1062" width="11.44140625" style="57"/>
    <col min="1063" max="1063" width="11.44140625" style="57" customWidth="1"/>
    <col min="1064" max="1064" width="15.44140625" style="57" customWidth="1"/>
    <col min="1065" max="1065" width="24.77734375" style="57" customWidth="1"/>
    <col min="1066" max="1066" width="9.5546875" style="57" customWidth="1"/>
    <col min="1067" max="1067" width="24.21875" style="57" customWidth="1"/>
    <col min="1068" max="1068" width="32.21875" style="57" customWidth="1"/>
    <col min="1069" max="1071" width="13.21875" style="57" customWidth="1"/>
    <col min="1072" max="1072" width="14.5546875" style="57" bestFit="1" customWidth="1"/>
    <col min="1073" max="1073" width="13.21875" style="57" customWidth="1"/>
    <col min="1074" max="1074" width="10.77734375" style="57" bestFit="1" customWidth="1"/>
    <col min="1075" max="1318" width="11.44140625" style="57"/>
    <col min="1319" max="1319" width="11.44140625" style="57" customWidth="1"/>
    <col min="1320" max="1320" width="15.44140625" style="57" customWidth="1"/>
    <col min="1321" max="1321" width="24.77734375" style="57" customWidth="1"/>
    <col min="1322" max="1322" width="9.5546875" style="57" customWidth="1"/>
    <col min="1323" max="1323" width="24.21875" style="57" customWidth="1"/>
    <col min="1324" max="1324" width="32.21875" style="57" customWidth="1"/>
    <col min="1325" max="1327" width="13.21875" style="57" customWidth="1"/>
    <col min="1328" max="1328" width="14.5546875" style="57" bestFit="1" customWidth="1"/>
    <col min="1329" max="1329" width="13.21875" style="57" customWidth="1"/>
    <col min="1330" max="1330" width="10.77734375" style="57" bestFit="1" customWidth="1"/>
    <col min="1331" max="1574" width="11.44140625" style="57"/>
    <col min="1575" max="1575" width="11.44140625" style="57" customWidth="1"/>
    <col min="1576" max="1576" width="15.44140625" style="57" customWidth="1"/>
    <col min="1577" max="1577" width="24.77734375" style="57" customWidth="1"/>
    <col min="1578" max="1578" width="9.5546875" style="57" customWidth="1"/>
    <col min="1579" max="1579" width="24.21875" style="57" customWidth="1"/>
    <col min="1580" max="1580" width="32.21875" style="57" customWidth="1"/>
    <col min="1581" max="1583" width="13.21875" style="57" customWidth="1"/>
    <col min="1584" max="1584" width="14.5546875" style="57" bestFit="1" customWidth="1"/>
    <col min="1585" max="1585" width="13.21875" style="57" customWidth="1"/>
    <col min="1586" max="1586" width="10.77734375" style="57" bestFit="1" customWidth="1"/>
    <col min="1587" max="1830" width="11.44140625" style="57"/>
    <col min="1831" max="1831" width="11.44140625" style="57" customWidth="1"/>
    <col min="1832" max="1832" width="15.44140625" style="57" customWidth="1"/>
    <col min="1833" max="1833" width="24.77734375" style="57" customWidth="1"/>
    <col min="1834" max="1834" width="9.5546875" style="57" customWidth="1"/>
    <col min="1835" max="1835" width="24.21875" style="57" customWidth="1"/>
    <col min="1836" max="1836" width="32.21875" style="57" customWidth="1"/>
    <col min="1837" max="1839" width="13.21875" style="57" customWidth="1"/>
    <col min="1840" max="1840" width="14.5546875" style="57" bestFit="1" customWidth="1"/>
    <col min="1841" max="1841" width="13.21875" style="57" customWidth="1"/>
    <col min="1842" max="1842" width="10.77734375" style="57" bestFit="1" customWidth="1"/>
    <col min="1843" max="2086" width="11.44140625" style="57"/>
    <col min="2087" max="2087" width="11.44140625" style="57" customWidth="1"/>
    <col min="2088" max="2088" width="15.44140625" style="57" customWidth="1"/>
    <col min="2089" max="2089" width="24.77734375" style="57" customWidth="1"/>
    <col min="2090" max="2090" width="9.5546875" style="57" customWidth="1"/>
    <col min="2091" max="2091" width="24.21875" style="57" customWidth="1"/>
    <col min="2092" max="2092" width="32.21875" style="57" customWidth="1"/>
    <col min="2093" max="2095" width="13.21875" style="57" customWidth="1"/>
    <col min="2096" max="2096" width="14.5546875" style="57" bestFit="1" customWidth="1"/>
    <col min="2097" max="2097" width="13.21875" style="57" customWidth="1"/>
    <col min="2098" max="2098" width="10.77734375" style="57" bestFit="1" customWidth="1"/>
    <col min="2099" max="2342" width="11.44140625" style="57"/>
    <col min="2343" max="2343" width="11.44140625" style="57" customWidth="1"/>
    <col min="2344" max="2344" width="15.44140625" style="57" customWidth="1"/>
    <col min="2345" max="2345" width="24.77734375" style="57" customWidth="1"/>
    <col min="2346" max="2346" width="9.5546875" style="57" customWidth="1"/>
    <col min="2347" max="2347" width="24.21875" style="57" customWidth="1"/>
    <col min="2348" max="2348" width="32.21875" style="57" customWidth="1"/>
    <col min="2349" max="2351" width="13.21875" style="57" customWidth="1"/>
    <col min="2352" max="2352" width="14.5546875" style="57" bestFit="1" customWidth="1"/>
    <col min="2353" max="2353" width="13.21875" style="57" customWidth="1"/>
    <col min="2354" max="2354" width="10.77734375" style="57" bestFit="1" customWidth="1"/>
    <col min="2355" max="2598" width="11.44140625" style="57"/>
    <col min="2599" max="2599" width="11.44140625" style="57" customWidth="1"/>
    <col min="2600" max="2600" width="15.44140625" style="57" customWidth="1"/>
    <col min="2601" max="2601" width="24.77734375" style="57" customWidth="1"/>
    <col min="2602" max="2602" width="9.5546875" style="57" customWidth="1"/>
    <col min="2603" max="2603" width="24.21875" style="57" customWidth="1"/>
    <col min="2604" max="2604" width="32.21875" style="57" customWidth="1"/>
    <col min="2605" max="2607" width="13.21875" style="57" customWidth="1"/>
    <col min="2608" max="2608" width="14.5546875" style="57" bestFit="1" customWidth="1"/>
    <col min="2609" max="2609" width="13.21875" style="57" customWidth="1"/>
    <col min="2610" max="2610" width="10.77734375" style="57" bestFit="1" customWidth="1"/>
    <col min="2611" max="2854" width="11.44140625" style="57"/>
    <col min="2855" max="2855" width="11.44140625" style="57" customWidth="1"/>
    <col min="2856" max="2856" width="15.44140625" style="57" customWidth="1"/>
    <col min="2857" max="2857" width="24.77734375" style="57" customWidth="1"/>
    <col min="2858" max="2858" width="9.5546875" style="57" customWidth="1"/>
    <col min="2859" max="2859" width="24.21875" style="57" customWidth="1"/>
    <col min="2860" max="2860" width="32.21875" style="57" customWidth="1"/>
    <col min="2861" max="2863" width="13.21875" style="57" customWidth="1"/>
    <col min="2864" max="2864" width="14.5546875" style="57" bestFit="1" customWidth="1"/>
    <col min="2865" max="2865" width="13.21875" style="57" customWidth="1"/>
    <col min="2866" max="2866" width="10.77734375" style="57" bestFit="1" customWidth="1"/>
    <col min="2867" max="3110" width="11.44140625" style="57"/>
    <col min="3111" max="3111" width="11.44140625" style="57" customWidth="1"/>
    <col min="3112" max="3112" width="15.44140625" style="57" customWidth="1"/>
    <col min="3113" max="3113" width="24.77734375" style="57" customWidth="1"/>
    <col min="3114" max="3114" width="9.5546875" style="57" customWidth="1"/>
    <col min="3115" max="3115" width="24.21875" style="57" customWidth="1"/>
    <col min="3116" max="3116" width="32.21875" style="57" customWidth="1"/>
    <col min="3117" max="3119" width="13.21875" style="57" customWidth="1"/>
    <col min="3120" max="3120" width="14.5546875" style="57" bestFit="1" customWidth="1"/>
    <col min="3121" max="3121" width="13.21875" style="57" customWidth="1"/>
    <col min="3122" max="3122" width="10.77734375" style="57" bestFit="1" customWidth="1"/>
    <col min="3123" max="3366" width="11.44140625" style="57"/>
    <col min="3367" max="3367" width="11.44140625" style="57" customWidth="1"/>
    <col min="3368" max="3368" width="15.44140625" style="57" customWidth="1"/>
    <col min="3369" max="3369" width="24.77734375" style="57" customWidth="1"/>
    <col min="3370" max="3370" width="9.5546875" style="57" customWidth="1"/>
    <col min="3371" max="3371" width="24.21875" style="57" customWidth="1"/>
    <col min="3372" max="3372" width="32.21875" style="57" customWidth="1"/>
    <col min="3373" max="3375" width="13.21875" style="57" customWidth="1"/>
    <col min="3376" max="3376" width="14.5546875" style="57" bestFit="1" customWidth="1"/>
    <col min="3377" max="3377" width="13.21875" style="57" customWidth="1"/>
    <col min="3378" max="3378" width="10.77734375" style="57" bestFit="1" customWidth="1"/>
    <col min="3379" max="3622" width="11.44140625" style="57"/>
    <col min="3623" max="3623" width="11.44140625" style="57" customWidth="1"/>
    <col min="3624" max="3624" width="15.44140625" style="57" customWidth="1"/>
    <col min="3625" max="3625" width="24.77734375" style="57" customWidth="1"/>
    <col min="3626" max="3626" width="9.5546875" style="57" customWidth="1"/>
    <col min="3627" max="3627" width="24.21875" style="57" customWidth="1"/>
    <col min="3628" max="3628" width="32.21875" style="57" customWidth="1"/>
    <col min="3629" max="3631" width="13.21875" style="57" customWidth="1"/>
    <col min="3632" max="3632" width="14.5546875" style="57" bestFit="1" customWidth="1"/>
    <col min="3633" max="3633" width="13.21875" style="57" customWidth="1"/>
    <col min="3634" max="3634" width="10.77734375" style="57" bestFit="1" customWidth="1"/>
    <col min="3635" max="3878" width="11.44140625" style="57"/>
    <col min="3879" max="3879" width="11.44140625" style="57" customWidth="1"/>
    <col min="3880" max="3880" width="15.44140625" style="57" customWidth="1"/>
    <col min="3881" max="3881" width="24.77734375" style="57" customWidth="1"/>
    <col min="3882" max="3882" width="9.5546875" style="57" customWidth="1"/>
    <col min="3883" max="3883" width="24.21875" style="57" customWidth="1"/>
    <col min="3884" max="3884" width="32.21875" style="57" customWidth="1"/>
    <col min="3885" max="3887" width="13.21875" style="57" customWidth="1"/>
    <col min="3888" max="3888" width="14.5546875" style="57" bestFit="1" customWidth="1"/>
    <col min="3889" max="3889" width="13.21875" style="57" customWidth="1"/>
    <col min="3890" max="3890" width="10.77734375" style="57" bestFit="1" customWidth="1"/>
    <col min="3891" max="4134" width="11.44140625" style="57"/>
    <col min="4135" max="4135" width="11.44140625" style="57" customWidth="1"/>
    <col min="4136" max="4136" width="15.44140625" style="57" customWidth="1"/>
    <col min="4137" max="4137" width="24.77734375" style="57" customWidth="1"/>
    <col min="4138" max="4138" width="9.5546875" style="57" customWidth="1"/>
    <col min="4139" max="4139" width="24.21875" style="57" customWidth="1"/>
    <col min="4140" max="4140" width="32.21875" style="57" customWidth="1"/>
    <col min="4141" max="4143" width="13.21875" style="57" customWidth="1"/>
    <col min="4144" max="4144" width="14.5546875" style="57" bestFit="1" customWidth="1"/>
    <col min="4145" max="4145" width="13.21875" style="57" customWidth="1"/>
    <col min="4146" max="4146" width="10.77734375" style="57" bestFit="1" customWidth="1"/>
    <col min="4147" max="4390" width="11.44140625" style="57"/>
    <col min="4391" max="4391" width="11.44140625" style="57" customWidth="1"/>
    <col min="4392" max="4392" width="15.44140625" style="57" customWidth="1"/>
    <col min="4393" max="4393" width="24.77734375" style="57" customWidth="1"/>
    <col min="4394" max="4394" width="9.5546875" style="57" customWidth="1"/>
    <col min="4395" max="4395" width="24.21875" style="57" customWidth="1"/>
    <col min="4396" max="4396" width="32.21875" style="57" customWidth="1"/>
    <col min="4397" max="4399" width="13.21875" style="57" customWidth="1"/>
    <col min="4400" max="4400" width="14.5546875" style="57" bestFit="1" customWidth="1"/>
    <col min="4401" max="4401" width="13.21875" style="57" customWidth="1"/>
    <col min="4402" max="4402" width="10.77734375" style="57" bestFit="1" customWidth="1"/>
    <col min="4403" max="4646" width="11.44140625" style="57"/>
    <col min="4647" max="4647" width="11.44140625" style="57" customWidth="1"/>
    <col min="4648" max="4648" width="15.44140625" style="57" customWidth="1"/>
    <col min="4649" max="4649" width="24.77734375" style="57" customWidth="1"/>
    <col min="4650" max="4650" width="9.5546875" style="57" customWidth="1"/>
    <col min="4651" max="4651" width="24.21875" style="57" customWidth="1"/>
    <col min="4652" max="4652" width="32.21875" style="57" customWidth="1"/>
    <col min="4653" max="4655" width="13.21875" style="57" customWidth="1"/>
    <col min="4656" max="4656" width="14.5546875" style="57" bestFit="1" customWidth="1"/>
    <col min="4657" max="4657" width="13.21875" style="57" customWidth="1"/>
    <col min="4658" max="4658" width="10.77734375" style="57" bestFit="1" customWidth="1"/>
    <col min="4659" max="4902" width="11.44140625" style="57"/>
    <col min="4903" max="4903" width="11.44140625" style="57" customWidth="1"/>
    <col min="4904" max="4904" width="15.44140625" style="57" customWidth="1"/>
    <col min="4905" max="4905" width="24.77734375" style="57" customWidth="1"/>
    <col min="4906" max="4906" width="9.5546875" style="57" customWidth="1"/>
    <col min="4907" max="4907" width="24.21875" style="57" customWidth="1"/>
    <col min="4908" max="4908" width="32.21875" style="57" customWidth="1"/>
    <col min="4909" max="4911" width="13.21875" style="57" customWidth="1"/>
    <col min="4912" max="4912" width="14.5546875" style="57" bestFit="1" customWidth="1"/>
    <col min="4913" max="4913" width="13.21875" style="57" customWidth="1"/>
    <col min="4914" max="4914" width="10.77734375" style="57" bestFit="1" customWidth="1"/>
    <col min="4915" max="5158" width="11.44140625" style="57"/>
    <col min="5159" max="5159" width="11.44140625" style="57" customWidth="1"/>
    <col min="5160" max="5160" width="15.44140625" style="57" customWidth="1"/>
    <col min="5161" max="5161" width="24.77734375" style="57" customWidth="1"/>
    <col min="5162" max="5162" width="9.5546875" style="57" customWidth="1"/>
    <col min="5163" max="5163" width="24.21875" style="57" customWidth="1"/>
    <col min="5164" max="5164" width="32.21875" style="57" customWidth="1"/>
    <col min="5165" max="5167" width="13.21875" style="57" customWidth="1"/>
    <col min="5168" max="5168" width="14.5546875" style="57" bestFit="1" customWidth="1"/>
    <col min="5169" max="5169" width="13.21875" style="57" customWidth="1"/>
    <col min="5170" max="5170" width="10.77734375" style="57" bestFit="1" customWidth="1"/>
    <col min="5171" max="5414" width="11.44140625" style="57"/>
    <col min="5415" max="5415" width="11.44140625" style="57" customWidth="1"/>
    <col min="5416" max="5416" width="15.44140625" style="57" customWidth="1"/>
    <col min="5417" max="5417" width="24.77734375" style="57" customWidth="1"/>
    <col min="5418" max="5418" width="9.5546875" style="57" customWidth="1"/>
    <col min="5419" max="5419" width="24.21875" style="57" customWidth="1"/>
    <col min="5420" max="5420" width="32.21875" style="57" customWidth="1"/>
    <col min="5421" max="5423" width="13.21875" style="57" customWidth="1"/>
    <col min="5424" max="5424" width="14.5546875" style="57" bestFit="1" customWidth="1"/>
    <col min="5425" max="5425" width="13.21875" style="57" customWidth="1"/>
    <col min="5426" max="5426" width="10.77734375" style="57" bestFit="1" customWidth="1"/>
    <col min="5427" max="5670" width="11.44140625" style="57"/>
    <col min="5671" max="5671" width="11.44140625" style="57" customWidth="1"/>
    <col min="5672" max="5672" width="15.44140625" style="57" customWidth="1"/>
    <col min="5673" max="5673" width="24.77734375" style="57" customWidth="1"/>
    <col min="5674" max="5674" width="9.5546875" style="57" customWidth="1"/>
    <col min="5675" max="5675" width="24.21875" style="57" customWidth="1"/>
    <col min="5676" max="5676" width="32.21875" style="57" customWidth="1"/>
    <col min="5677" max="5679" width="13.21875" style="57" customWidth="1"/>
    <col min="5680" max="5680" width="14.5546875" style="57" bestFit="1" customWidth="1"/>
    <col min="5681" max="5681" width="13.21875" style="57" customWidth="1"/>
    <col min="5682" max="5682" width="10.77734375" style="57" bestFit="1" customWidth="1"/>
    <col min="5683" max="5926" width="11.44140625" style="57"/>
    <col min="5927" max="5927" width="11.44140625" style="57" customWidth="1"/>
    <col min="5928" max="5928" width="15.44140625" style="57" customWidth="1"/>
    <col min="5929" max="5929" width="24.77734375" style="57" customWidth="1"/>
    <col min="5930" max="5930" width="9.5546875" style="57" customWidth="1"/>
    <col min="5931" max="5931" width="24.21875" style="57" customWidth="1"/>
    <col min="5932" max="5932" width="32.21875" style="57" customWidth="1"/>
    <col min="5933" max="5935" width="13.21875" style="57" customWidth="1"/>
    <col min="5936" max="5936" width="14.5546875" style="57" bestFit="1" customWidth="1"/>
    <col min="5937" max="5937" width="13.21875" style="57" customWidth="1"/>
    <col min="5938" max="5938" width="10.77734375" style="57" bestFit="1" customWidth="1"/>
    <col min="5939" max="6182" width="11.44140625" style="57"/>
    <col min="6183" max="6183" width="11.44140625" style="57" customWidth="1"/>
    <col min="6184" max="6184" width="15.44140625" style="57" customWidth="1"/>
    <col min="6185" max="6185" width="24.77734375" style="57" customWidth="1"/>
    <col min="6186" max="6186" width="9.5546875" style="57" customWidth="1"/>
    <col min="6187" max="6187" width="24.21875" style="57" customWidth="1"/>
    <col min="6188" max="6188" width="32.21875" style="57" customWidth="1"/>
    <col min="6189" max="6191" width="13.21875" style="57" customWidth="1"/>
    <col min="6192" max="6192" width="14.5546875" style="57" bestFit="1" customWidth="1"/>
    <col min="6193" max="6193" width="13.21875" style="57" customWidth="1"/>
    <col min="6194" max="6194" width="10.77734375" style="57" bestFit="1" customWidth="1"/>
    <col min="6195" max="6438" width="11.44140625" style="57"/>
    <col min="6439" max="6439" width="11.44140625" style="57" customWidth="1"/>
    <col min="6440" max="6440" width="15.44140625" style="57" customWidth="1"/>
    <col min="6441" max="6441" width="24.77734375" style="57" customWidth="1"/>
    <col min="6442" max="6442" width="9.5546875" style="57" customWidth="1"/>
    <col min="6443" max="6443" width="24.21875" style="57" customWidth="1"/>
    <col min="6444" max="6444" width="32.21875" style="57" customWidth="1"/>
    <col min="6445" max="6447" width="13.21875" style="57" customWidth="1"/>
    <col min="6448" max="6448" width="14.5546875" style="57" bestFit="1" customWidth="1"/>
    <col min="6449" max="6449" width="13.21875" style="57" customWidth="1"/>
    <col min="6450" max="6450" width="10.77734375" style="57" bestFit="1" customWidth="1"/>
    <col min="6451" max="6694" width="11.44140625" style="57"/>
    <col min="6695" max="6695" width="11.44140625" style="57" customWidth="1"/>
    <col min="6696" max="6696" width="15.44140625" style="57" customWidth="1"/>
    <col min="6697" max="6697" width="24.77734375" style="57" customWidth="1"/>
    <col min="6698" max="6698" width="9.5546875" style="57" customWidth="1"/>
    <col min="6699" max="6699" width="24.21875" style="57" customWidth="1"/>
    <col min="6700" max="6700" width="32.21875" style="57" customWidth="1"/>
    <col min="6701" max="6703" width="13.21875" style="57" customWidth="1"/>
    <col min="6704" max="6704" width="14.5546875" style="57" bestFit="1" customWidth="1"/>
    <col min="6705" max="6705" width="13.21875" style="57" customWidth="1"/>
    <col min="6706" max="6706" width="10.77734375" style="57" bestFit="1" customWidth="1"/>
    <col min="6707" max="6950" width="11.44140625" style="57"/>
    <col min="6951" max="6951" width="11.44140625" style="57" customWidth="1"/>
    <col min="6952" max="6952" width="15.44140625" style="57" customWidth="1"/>
    <col min="6953" max="6953" width="24.77734375" style="57" customWidth="1"/>
    <col min="6954" max="6954" width="9.5546875" style="57" customWidth="1"/>
    <col min="6955" max="6955" width="24.21875" style="57" customWidth="1"/>
    <col min="6956" max="6956" width="32.21875" style="57" customWidth="1"/>
    <col min="6957" max="6959" width="13.21875" style="57" customWidth="1"/>
    <col min="6960" max="6960" width="14.5546875" style="57" bestFit="1" customWidth="1"/>
    <col min="6961" max="6961" width="13.21875" style="57" customWidth="1"/>
    <col min="6962" max="6962" width="10.77734375" style="57" bestFit="1" customWidth="1"/>
    <col min="6963" max="7206" width="11.44140625" style="57"/>
    <col min="7207" max="7207" width="11.44140625" style="57" customWidth="1"/>
    <col min="7208" max="7208" width="15.44140625" style="57" customWidth="1"/>
    <col min="7209" max="7209" width="24.77734375" style="57" customWidth="1"/>
    <col min="7210" max="7210" width="9.5546875" style="57" customWidth="1"/>
    <col min="7211" max="7211" width="24.21875" style="57" customWidth="1"/>
    <col min="7212" max="7212" width="32.21875" style="57" customWidth="1"/>
    <col min="7213" max="7215" width="13.21875" style="57" customWidth="1"/>
    <col min="7216" max="7216" width="14.5546875" style="57" bestFit="1" customWidth="1"/>
    <col min="7217" max="7217" width="13.21875" style="57" customWidth="1"/>
    <col min="7218" max="7218" width="10.77734375" style="57" bestFit="1" customWidth="1"/>
    <col min="7219" max="7462" width="11.44140625" style="57"/>
    <col min="7463" max="7463" width="11.44140625" style="57" customWidth="1"/>
    <col min="7464" max="7464" width="15.44140625" style="57" customWidth="1"/>
    <col min="7465" max="7465" width="24.77734375" style="57" customWidth="1"/>
    <col min="7466" max="7466" width="9.5546875" style="57" customWidth="1"/>
    <col min="7467" max="7467" width="24.21875" style="57" customWidth="1"/>
    <col min="7468" max="7468" width="32.21875" style="57" customWidth="1"/>
    <col min="7469" max="7471" width="13.21875" style="57" customWidth="1"/>
    <col min="7472" max="7472" width="14.5546875" style="57" bestFit="1" customWidth="1"/>
    <col min="7473" max="7473" width="13.21875" style="57" customWidth="1"/>
    <col min="7474" max="7474" width="10.77734375" style="57" bestFit="1" customWidth="1"/>
    <col min="7475" max="7718" width="11.44140625" style="57"/>
    <col min="7719" max="7719" width="11.44140625" style="57" customWidth="1"/>
    <col min="7720" max="7720" width="15.44140625" style="57" customWidth="1"/>
    <col min="7721" max="7721" width="24.77734375" style="57" customWidth="1"/>
    <col min="7722" max="7722" width="9.5546875" style="57" customWidth="1"/>
    <col min="7723" max="7723" width="24.21875" style="57" customWidth="1"/>
    <col min="7724" max="7724" width="32.21875" style="57" customWidth="1"/>
    <col min="7725" max="7727" width="13.21875" style="57" customWidth="1"/>
    <col min="7728" max="7728" width="14.5546875" style="57" bestFit="1" customWidth="1"/>
    <col min="7729" max="7729" width="13.21875" style="57" customWidth="1"/>
    <col min="7730" max="7730" width="10.77734375" style="57" bestFit="1" customWidth="1"/>
    <col min="7731" max="7974" width="11.44140625" style="57"/>
    <col min="7975" max="7975" width="11.44140625" style="57" customWidth="1"/>
    <col min="7976" max="7976" width="15.44140625" style="57" customWidth="1"/>
    <col min="7977" max="7977" width="24.77734375" style="57" customWidth="1"/>
    <col min="7978" max="7978" width="9.5546875" style="57" customWidth="1"/>
    <col min="7979" max="7979" width="24.21875" style="57" customWidth="1"/>
    <col min="7980" max="7980" width="32.21875" style="57" customWidth="1"/>
    <col min="7981" max="7983" width="13.21875" style="57" customWidth="1"/>
    <col min="7984" max="7984" width="14.5546875" style="57" bestFit="1" customWidth="1"/>
    <col min="7985" max="7985" width="13.21875" style="57" customWidth="1"/>
    <col min="7986" max="7986" width="10.77734375" style="57" bestFit="1" customWidth="1"/>
    <col min="7987" max="8230" width="11.44140625" style="57"/>
    <col min="8231" max="8231" width="11.44140625" style="57" customWidth="1"/>
    <col min="8232" max="8232" width="15.44140625" style="57" customWidth="1"/>
    <col min="8233" max="8233" width="24.77734375" style="57" customWidth="1"/>
    <col min="8234" max="8234" width="9.5546875" style="57" customWidth="1"/>
    <col min="8235" max="8235" width="24.21875" style="57" customWidth="1"/>
    <col min="8236" max="8236" width="32.21875" style="57" customWidth="1"/>
    <col min="8237" max="8239" width="13.21875" style="57" customWidth="1"/>
    <col min="8240" max="8240" width="14.5546875" style="57" bestFit="1" customWidth="1"/>
    <col min="8241" max="8241" width="13.21875" style="57" customWidth="1"/>
    <col min="8242" max="8242" width="10.77734375" style="57" bestFit="1" customWidth="1"/>
    <col min="8243" max="8486" width="11.44140625" style="57"/>
    <col min="8487" max="8487" width="11.44140625" style="57" customWidth="1"/>
    <col min="8488" max="8488" width="15.44140625" style="57" customWidth="1"/>
    <col min="8489" max="8489" width="24.77734375" style="57" customWidth="1"/>
    <col min="8490" max="8490" width="9.5546875" style="57" customWidth="1"/>
    <col min="8491" max="8491" width="24.21875" style="57" customWidth="1"/>
    <col min="8492" max="8492" width="32.21875" style="57" customWidth="1"/>
    <col min="8493" max="8495" width="13.21875" style="57" customWidth="1"/>
    <col min="8496" max="8496" width="14.5546875" style="57" bestFit="1" customWidth="1"/>
    <col min="8497" max="8497" width="13.21875" style="57" customWidth="1"/>
    <col min="8498" max="8498" width="10.77734375" style="57" bestFit="1" customWidth="1"/>
    <col min="8499" max="8742" width="11.44140625" style="57"/>
    <col min="8743" max="8743" width="11.44140625" style="57" customWidth="1"/>
    <col min="8744" max="8744" width="15.44140625" style="57" customWidth="1"/>
    <col min="8745" max="8745" width="24.77734375" style="57" customWidth="1"/>
    <col min="8746" max="8746" width="9.5546875" style="57" customWidth="1"/>
    <col min="8747" max="8747" width="24.21875" style="57" customWidth="1"/>
    <col min="8748" max="8748" width="32.21875" style="57" customWidth="1"/>
    <col min="8749" max="8751" width="13.21875" style="57" customWidth="1"/>
    <col min="8752" max="8752" width="14.5546875" style="57" bestFit="1" customWidth="1"/>
    <col min="8753" max="8753" width="13.21875" style="57" customWidth="1"/>
    <col min="8754" max="8754" width="10.77734375" style="57" bestFit="1" customWidth="1"/>
    <col min="8755" max="8998" width="11.44140625" style="57"/>
    <col min="8999" max="8999" width="11.44140625" style="57" customWidth="1"/>
    <col min="9000" max="9000" width="15.44140625" style="57" customWidth="1"/>
    <col min="9001" max="9001" width="24.77734375" style="57" customWidth="1"/>
    <col min="9002" max="9002" width="9.5546875" style="57" customWidth="1"/>
    <col min="9003" max="9003" width="24.21875" style="57" customWidth="1"/>
    <col min="9004" max="9004" width="32.21875" style="57" customWidth="1"/>
    <col min="9005" max="9007" width="13.21875" style="57" customWidth="1"/>
    <col min="9008" max="9008" width="14.5546875" style="57" bestFit="1" customWidth="1"/>
    <col min="9009" max="9009" width="13.21875" style="57" customWidth="1"/>
    <col min="9010" max="9010" width="10.77734375" style="57" bestFit="1" customWidth="1"/>
    <col min="9011" max="9254" width="11.44140625" style="57"/>
    <col min="9255" max="9255" width="11.44140625" style="57" customWidth="1"/>
    <col min="9256" max="9256" width="15.44140625" style="57" customWidth="1"/>
    <col min="9257" max="9257" width="24.77734375" style="57" customWidth="1"/>
    <col min="9258" max="9258" width="9.5546875" style="57" customWidth="1"/>
    <col min="9259" max="9259" width="24.21875" style="57" customWidth="1"/>
    <col min="9260" max="9260" width="32.21875" style="57" customWidth="1"/>
    <col min="9261" max="9263" width="13.21875" style="57" customWidth="1"/>
    <col min="9264" max="9264" width="14.5546875" style="57" bestFit="1" customWidth="1"/>
    <col min="9265" max="9265" width="13.21875" style="57" customWidth="1"/>
    <col min="9266" max="9266" width="10.77734375" style="57" bestFit="1" customWidth="1"/>
    <col min="9267" max="9510" width="11.44140625" style="57"/>
    <col min="9511" max="9511" width="11.44140625" style="57" customWidth="1"/>
    <col min="9512" max="9512" width="15.44140625" style="57" customWidth="1"/>
    <col min="9513" max="9513" width="24.77734375" style="57" customWidth="1"/>
    <col min="9514" max="9514" width="9.5546875" style="57" customWidth="1"/>
    <col min="9515" max="9515" width="24.21875" style="57" customWidth="1"/>
    <col min="9516" max="9516" width="32.21875" style="57" customWidth="1"/>
    <col min="9517" max="9519" width="13.21875" style="57" customWidth="1"/>
    <col min="9520" max="9520" width="14.5546875" style="57" bestFit="1" customWidth="1"/>
    <col min="9521" max="9521" width="13.21875" style="57" customWidth="1"/>
    <col min="9522" max="9522" width="10.77734375" style="57" bestFit="1" customWidth="1"/>
    <col min="9523" max="9766" width="11.44140625" style="57"/>
    <col min="9767" max="9767" width="11.44140625" style="57" customWidth="1"/>
    <col min="9768" max="9768" width="15.44140625" style="57" customWidth="1"/>
    <col min="9769" max="9769" width="24.77734375" style="57" customWidth="1"/>
    <col min="9770" max="9770" width="9.5546875" style="57" customWidth="1"/>
    <col min="9771" max="9771" width="24.21875" style="57" customWidth="1"/>
    <col min="9772" max="9772" width="32.21875" style="57" customWidth="1"/>
    <col min="9773" max="9775" width="13.21875" style="57" customWidth="1"/>
    <col min="9776" max="9776" width="14.5546875" style="57" bestFit="1" customWidth="1"/>
    <col min="9777" max="9777" width="13.21875" style="57" customWidth="1"/>
    <col min="9778" max="9778" width="10.77734375" style="57" bestFit="1" customWidth="1"/>
    <col min="9779" max="10022" width="11.44140625" style="57"/>
    <col min="10023" max="10023" width="11.44140625" style="57" customWidth="1"/>
    <col min="10024" max="10024" width="15.44140625" style="57" customWidth="1"/>
    <col min="10025" max="10025" width="24.77734375" style="57" customWidth="1"/>
    <col min="10026" max="10026" width="9.5546875" style="57" customWidth="1"/>
    <col min="10027" max="10027" width="24.21875" style="57" customWidth="1"/>
    <col min="10028" max="10028" width="32.21875" style="57" customWidth="1"/>
    <col min="10029" max="10031" width="13.21875" style="57" customWidth="1"/>
    <col min="10032" max="10032" width="14.5546875" style="57" bestFit="1" customWidth="1"/>
    <col min="10033" max="10033" width="13.21875" style="57" customWidth="1"/>
    <col min="10034" max="10034" width="10.77734375" style="57" bestFit="1" customWidth="1"/>
    <col min="10035" max="10278" width="11.44140625" style="57"/>
    <col min="10279" max="10279" width="11.44140625" style="57" customWidth="1"/>
    <col min="10280" max="10280" width="15.44140625" style="57" customWidth="1"/>
    <col min="10281" max="10281" width="24.77734375" style="57" customWidth="1"/>
    <col min="10282" max="10282" width="9.5546875" style="57" customWidth="1"/>
    <col min="10283" max="10283" width="24.21875" style="57" customWidth="1"/>
    <col min="10284" max="10284" width="32.21875" style="57" customWidth="1"/>
    <col min="10285" max="10287" width="13.21875" style="57" customWidth="1"/>
    <col min="10288" max="10288" width="14.5546875" style="57" bestFit="1" customWidth="1"/>
    <col min="10289" max="10289" width="13.21875" style="57" customWidth="1"/>
    <col min="10290" max="10290" width="10.77734375" style="57" bestFit="1" customWidth="1"/>
    <col min="10291" max="10534" width="11.44140625" style="57"/>
    <col min="10535" max="10535" width="11.44140625" style="57" customWidth="1"/>
    <col min="10536" max="10536" width="15.44140625" style="57" customWidth="1"/>
    <col min="10537" max="10537" width="24.77734375" style="57" customWidth="1"/>
    <col min="10538" max="10538" width="9.5546875" style="57" customWidth="1"/>
    <col min="10539" max="10539" width="24.21875" style="57" customWidth="1"/>
    <col min="10540" max="10540" width="32.21875" style="57" customWidth="1"/>
    <col min="10541" max="10543" width="13.21875" style="57" customWidth="1"/>
    <col min="10544" max="10544" width="14.5546875" style="57" bestFit="1" customWidth="1"/>
    <col min="10545" max="10545" width="13.21875" style="57" customWidth="1"/>
    <col min="10546" max="10546" width="10.77734375" style="57" bestFit="1" customWidth="1"/>
    <col min="10547" max="10790" width="11.44140625" style="57"/>
    <col min="10791" max="10791" width="11.44140625" style="57" customWidth="1"/>
    <col min="10792" max="10792" width="15.44140625" style="57" customWidth="1"/>
    <col min="10793" max="10793" width="24.77734375" style="57" customWidth="1"/>
    <col min="10794" max="10794" width="9.5546875" style="57" customWidth="1"/>
    <col min="10795" max="10795" width="24.21875" style="57" customWidth="1"/>
    <col min="10796" max="10796" width="32.21875" style="57" customWidth="1"/>
    <col min="10797" max="10799" width="13.21875" style="57" customWidth="1"/>
    <col min="10800" max="10800" width="14.5546875" style="57" bestFit="1" customWidth="1"/>
    <col min="10801" max="10801" width="13.21875" style="57" customWidth="1"/>
    <col min="10802" max="10802" width="10.77734375" style="57" bestFit="1" customWidth="1"/>
    <col min="10803" max="11046" width="11.44140625" style="57"/>
    <col min="11047" max="11047" width="11.44140625" style="57" customWidth="1"/>
    <col min="11048" max="11048" width="15.44140625" style="57" customWidth="1"/>
    <col min="11049" max="11049" width="24.77734375" style="57" customWidth="1"/>
    <col min="11050" max="11050" width="9.5546875" style="57" customWidth="1"/>
    <col min="11051" max="11051" width="24.21875" style="57" customWidth="1"/>
    <col min="11052" max="11052" width="32.21875" style="57" customWidth="1"/>
    <col min="11053" max="11055" width="13.21875" style="57" customWidth="1"/>
    <col min="11056" max="11056" width="14.5546875" style="57" bestFit="1" customWidth="1"/>
    <col min="11057" max="11057" width="13.21875" style="57" customWidth="1"/>
    <col min="11058" max="11058" width="10.77734375" style="57" bestFit="1" customWidth="1"/>
    <col min="11059" max="11302" width="11.44140625" style="57"/>
    <col min="11303" max="11303" width="11.44140625" style="57" customWidth="1"/>
    <col min="11304" max="11304" width="15.44140625" style="57" customWidth="1"/>
    <col min="11305" max="11305" width="24.77734375" style="57" customWidth="1"/>
    <col min="11306" max="11306" width="9.5546875" style="57" customWidth="1"/>
    <col min="11307" max="11307" width="24.21875" style="57" customWidth="1"/>
    <col min="11308" max="11308" width="32.21875" style="57" customWidth="1"/>
    <col min="11309" max="11311" width="13.21875" style="57" customWidth="1"/>
    <col min="11312" max="11312" width="14.5546875" style="57" bestFit="1" customWidth="1"/>
    <col min="11313" max="11313" width="13.21875" style="57" customWidth="1"/>
    <col min="11314" max="11314" width="10.77734375" style="57" bestFit="1" customWidth="1"/>
    <col min="11315" max="11558" width="11.44140625" style="57"/>
    <col min="11559" max="11559" width="11.44140625" style="57" customWidth="1"/>
    <col min="11560" max="11560" width="15.44140625" style="57" customWidth="1"/>
    <col min="11561" max="11561" width="24.77734375" style="57" customWidth="1"/>
    <col min="11562" max="11562" width="9.5546875" style="57" customWidth="1"/>
    <col min="11563" max="11563" width="24.21875" style="57" customWidth="1"/>
    <col min="11564" max="11564" width="32.21875" style="57" customWidth="1"/>
    <col min="11565" max="11567" width="13.21875" style="57" customWidth="1"/>
    <col min="11568" max="11568" width="14.5546875" style="57" bestFit="1" customWidth="1"/>
    <col min="11569" max="11569" width="13.21875" style="57" customWidth="1"/>
    <col min="11570" max="11570" width="10.77734375" style="57" bestFit="1" customWidth="1"/>
    <col min="11571" max="11814" width="11.44140625" style="57"/>
    <col min="11815" max="11815" width="11.44140625" style="57" customWidth="1"/>
    <col min="11816" max="11816" width="15.44140625" style="57" customWidth="1"/>
    <col min="11817" max="11817" width="24.77734375" style="57" customWidth="1"/>
    <col min="11818" max="11818" width="9.5546875" style="57" customWidth="1"/>
    <col min="11819" max="11819" width="24.21875" style="57" customWidth="1"/>
    <col min="11820" max="11820" width="32.21875" style="57" customWidth="1"/>
    <col min="11821" max="11823" width="13.21875" style="57" customWidth="1"/>
    <col min="11824" max="11824" width="14.5546875" style="57" bestFit="1" customWidth="1"/>
    <col min="11825" max="11825" width="13.21875" style="57" customWidth="1"/>
    <col min="11826" max="11826" width="10.77734375" style="57" bestFit="1" customWidth="1"/>
    <col min="11827" max="12070" width="11.44140625" style="57"/>
    <col min="12071" max="12071" width="11.44140625" style="57" customWidth="1"/>
    <col min="12072" max="12072" width="15.44140625" style="57" customWidth="1"/>
    <col min="12073" max="12073" width="24.77734375" style="57" customWidth="1"/>
    <col min="12074" max="12074" width="9.5546875" style="57" customWidth="1"/>
    <col min="12075" max="12075" width="24.21875" style="57" customWidth="1"/>
    <col min="12076" max="12076" width="32.21875" style="57" customWidth="1"/>
    <col min="12077" max="12079" width="13.21875" style="57" customWidth="1"/>
    <col min="12080" max="12080" width="14.5546875" style="57" bestFit="1" customWidth="1"/>
    <col min="12081" max="12081" width="13.21875" style="57" customWidth="1"/>
    <col min="12082" max="12082" width="10.77734375" style="57" bestFit="1" customWidth="1"/>
    <col min="12083" max="12326" width="11.44140625" style="57"/>
    <col min="12327" max="12327" width="11.44140625" style="57" customWidth="1"/>
    <col min="12328" max="12328" width="15.44140625" style="57" customWidth="1"/>
    <col min="12329" max="12329" width="24.77734375" style="57" customWidth="1"/>
    <col min="12330" max="12330" width="9.5546875" style="57" customWidth="1"/>
    <col min="12331" max="12331" width="24.21875" style="57" customWidth="1"/>
    <col min="12332" max="12332" width="32.21875" style="57" customWidth="1"/>
    <col min="12333" max="12335" width="13.21875" style="57" customWidth="1"/>
    <col min="12336" max="12336" width="14.5546875" style="57" bestFit="1" customWidth="1"/>
    <col min="12337" max="12337" width="13.21875" style="57" customWidth="1"/>
    <col min="12338" max="12338" width="10.77734375" style="57" bestFit="1" customWidth="1"/>
    <col min="12339" max="12582" width="11.44140625" style="57"/>
    <col min="12583" max="12583" width="11.44140625" style="57" customWidth="1"/>
    <col min="12584" max="12584" width="15.44140625" style="57" customWidth="1"/>
    <col min="12585" max="12585" width="24.77734375" style="57" customWidth="1"/>
    <col min="12586" max="12586" width="9.5546875" style="57" customWidth="1"/>
    <col min="12587" max="12587" width="24.21875" style="57" customWidth="1"/>
    <col min="12588" max="12588" width="32.21875" style="57" customWidth="1"/>
    <col min="12589" max="12591" width="13.21875" style="57" customWidth="1"/>
    <col min="12592" max="12592" width="14.5546875" style="57" bestFit="1" customWidth="1"/>
    <col min="12593" max="12593" width="13.21875" style="57" customWidth="1"/>
    <col min="12594" max="12594" width="10.77734375" style="57" bestFit="1" customWidth="1"/>
    <col min="12595" max="12838" width="11.44140625" style="57"/>
    <col min="12839" max="12839" width="11.44140625" style="57" customWidth="1"/>
    <col min="12840" max="12840" width="15.44140625" style="57" customWidth="1"/>
    <col min="12841" max="12841" width="24.77734375" style="57" customWidth="1"/>
    <col min="12842" max="12842" width="9.5546875" style="57" customWidth="1"/>
    <col min="12843" max="12843" width="24.21875" style="57" customWidth="1"/>
    <col min="12844" max="12844" width="32.21875" style="57" customWidth="1"/>
    <col min="12845" max="12847" width="13.21875" style="57" customWidth="1"/>
    <col min="12848" max="12848" width="14.5546875" style="57" bestFit="1" customWidth="1"/>
    <col min="12849" max="12849" width="13.21875" style="57" customWidth="1"/>
    <col min="12850" max="12850" width="10.77734375" style="57" bestFit="1" customWidth="1"/>
    <col min="12851" max="13094" width="11.44140625" style="57"/>
    <col min="13095" max="13095" width="11.44140625" style="57" customWidth="1"/>
    <col min="13096" max="13096" width="15.44140625" style="57" customWidth="1"/>
    <col min="13097" max="13097" width="24.77734375" style="57" customWidth="1"/>
    <col min="13098" max="13098" width="9.5546875" style="57" customWidth="1"/>
    <col min="13099" max="13099" width="24.21875" style="57" customWidth="1"/>
    <col min="13100" max="13100" width="32.21875" style="57" customWidth="1"/>
    <col min="13101" max="13103" width="13.21875" style="57" customWidth="1"/>
    <col min="13104" max="13104" width="14.5546875" style="57" bestFit="1" customWidth="1"/>
    <col min="13105" max="13105" width="13.21875" style="57" customWidth="1"/>
    <col min="13106" max="13106" width="10.77734375" style="57" bestFit="1" customWidth="1"/>
    <col min="13107" max="13350" width="11.44140625" style="57"/>
    <col min="13351" max="13351" width="11.44140625" style="57" customWidth="1"/>
    <col min="13352" max="13352" width="15.44140625" style="57" customWidth="1"/>
    <col min="13353" max="13353" width="24.77734375" style="57" customWidth="1"/>
    <col min="13354" max="13354" width="9.5546875" style="57" customWidth="1"/>
    <col min="13355" max="13355" width="24.21875" style="57" customWidth="1"/>
    <col min="13356" max="13356" width="32.21875" style="57" customWidth="1"/>
    <col min="13357" max="13359" width="13.21875" style="57" customWidth="1"/>
    <col min="13360" max="13360" width="14.5546875" style="57" bestFit="1" customWidth="1"/>
    <col min="13361" max="13361" width="13.21875" style="57" customWidth="1"/>
    <col min="13362" max="13362" width="10.77734375" style="57" bestFit="1" customWidth="1"/>
    <col min="13363" max="13606" width="11.44140625" style="57"/>
    <col min="13607" max="13607" width="11.44140625" style="57" customWidth="1"/>
    <col min="13608" max="13608" width="15.44140625" style="57" customWidth="1"/>
    <col min="13609" max="13609" width="24.77734375" style="57" customWidth="1"/>
    <col min="13610" max="13610" width="9.5546875" style="57" customWidth="1"/>
    <col min="13611" max="13611" width="24.21875" style="57" customWidth="1"/>
    <col min="13612" max="13612" width="32.21875" style="57" customWidth="1"/>
    <col min="13613" max="13615" width="13.21875" style="57" customWidth="1"/>
    <col min="13616" max="13616" width="14.5546875" style="57" bestFit="1" customWidth="1"/>
    <col min="13617" max="13617" width="13.21875" style="57" customWidth="1"/>
    <col min="13618" max="13618" width="10.77734375" style="57" bestFit="1" customWidth="1"/>
    <col min="13619" max="13862" width="11.44140625" style="57"/>
    <col min="13863" max="13863" width="11.44140625" style="57" customWidth="1"/>
    <col min="13864" max="13864" width="15.44140625" style="57" customWidth="1"/>
    <col min="13865" max="13865" width="24.77734375" style="57" customWidth="1"/>
    <col min="13866" max="13866" width="9.5546875" style="57" customWidth="1"/>
    <col min="13867" max="13867" width="24.21875" style="57" customWidth="1"/>
    <col min="13868" max="13868" width="32.21875" style="57" customWidth="1"/>
    <col min="13869" max="13871" width="13.21875" style="57" customWidth="1"/>
    <col min="13872" max="13872" width="14.5546875" style="57" bestFit="1" customWidth="1"/>
    <col min="13873" max="13873" width="13.21875" style="57" customWidth="1"/>
    <col min="13874" max="13874" width="10.77734375" style="57" bestFit="1" customWidth="1"/>
    <col min="13875" max="14118" width="11.44140625" style="57"/>
    <col min="14119" max="14119" width="11.44140625" style="57" customWidth="1"/>
    <col min="14120" max="14120" width="15.44140625" style="57" customWidth="1"/>
    <col min="14121" max="14121" width="24.77734375" style="57" customWidth="1"/>
    <col min="14122" max="14122" width="9.5546875" style="57" customWidth="1"/>
    <col min="14123" max="14123" width="24.21875" style="57" customWidth="1"/>
    <col min="14124" max="14124" width="32.21875" style="57" customWidth="1"/>
    <col min="14125" max="14127" width="13.21875" style="57" customWidth="1"/>
    <col min="14128" max="14128" width="14.5546875" style="57" bestFit="1" customWidth="1"/>
    <col min="14129" max="14129" width="13.21875" style="57" customWidth="1"/>
    <col min="14130" max="14130" width="10.77734375" style="57" bestFit="1" customWidth="1"/>
    <col min="14131" max="14374" width="11.44140625" style="57"/>
    <col min="14375" max="14375" width="11.44140625" style="57" customWidth="1"/>
    <col min="14376" max="14376" width="15.44140625" style="57" customWidth="1"/>
    <col min="14377" max="14377" width="24.77734375" style="57" customWidth="1"/>
    <col min="14378" max="14378" width="9.5546875" style="57" customWidth="1"/>
    <col min="14379" max="14379" width="24.21875" style="57" customWidth="1"/>
    <col min="14380" max="14380" width="32.21875" style="57" customWidth="1"/>
    <col min="14381" max="14383" width="13.21875" style="57" customWidth="1"/>
    <col min="14384" max="14384" width="14.5546875" style="57" bestFit="1" customWidth="1"/>
    <col min="14385" max="14385" width="13.21875" style="57" customWidth="1"/>
    <col min="14386" max="14386" width="10.77734375" style="57" bestFit="1" customWidth="1"/>
    <col min="14387" max="14630" width="11.44140625" style="57"/>
    <col min="14631" max="14631" width="11.44140625" style="57" customWidth="1"/>
    <col min="14632" max="14632" width="15.44140625" style="57" customWidth="1"/>
    <col min="14633" max="14633" width="24.77734375" style="57" customWidth="1"/>
    <col min="14634" max="14634" width="9.5546875" style="57" customWidth="1"/>
    <col min="14635" max="14635" width="24.21875" style="57" customWidth="1"/>
    <col min="14636" max="14636" width="32.21875" style="57" customWidth="1"/>
    <col min="14637" max="14639" width="13.21875" style="57" customWidth="1"/>
    <col min="14640" max="14640" width="14.5546875" style="57" bestFit="1" customWidth="1"/>
    <col min="14641" max="14641" width="13.21875" style="57" customWidth="1"/>
    <col min="14642" max="14642" width="10.77734375" style="57" bestFit="1" customWidth="1"/>
    <col min="14643" max="14886" width="11.44140625" style="57"/>
    <col min="14887" max="14887" width="11.44140625" style="57" customWidth="1"/>
    <col min="14888" max="14888" width="15.44140625" style="57" customWidth="1"/>
    <col min="14889" max="14889" width="24.77734375" style="57" customWidth="1"/>
    <col min="14890" max="14890" width="9.5546875" style="57" customWidth="1"/>
    <col min="14891" max="14891" width="24.21875" style="57" customWidth="1"/>
    <col min="14892" max="14892" width="32.21875" style="57" customWidth="1"/>
    <col min="14893" max="14895" width="13.21875" style="57" customWidth="1"/>
    <col min="14896" max="14896" width="14.5546875" style="57" bestFit="1" customWidth="1"/>
    <col min="14897" max="14897" width="13.21875" style="57" customWidth="1"/>
    <col min="14898" max="14898" width="10.77734375" style="57" bestFit="1" customWidth="1"/>
    <col min="14899" max="15142" width="11.44140625" style="57"/>
    <col min="15143" max="15143" width="11.44140625" style="57" customWidth="1"/>
    <col min="15144" max="15144" width="15.44140625" style="57" customWidth="1"/>
    <col min="15145" max="15145" width="24.77734375" style="57" customWidth="1"/>
    <col min="15146" max="15146" width="9.5546875" style="57" customWidth="1"/>
    <col min="15147" max="15147" width="24.21875" style="57" customWidth="1"/>
    <col min="15148" max="15148" width="32.21875" style="57" customWidth="1"/>
    <col min="15149" max="15151" width="13.21875" style="57" customWidth="1"/>
    <col min="15152" max="15152" width="14.5546875" style="57" bestFit="1" customWidth="1"/>
    <col min="15153" max="15153" width="13.21875" style="57" customWidth="1"/>
    <col min="15154" max="15154" width="10.77734375" style="57" bestFit="1" customWidth="1"/>
    <col min="15155" max="15398" width="11.44140625" style="57"/>
    <col min="15399" max="15399" width="11.44140625" style="57" customWidth="1"/>
    <col min="15400" max="15400" width="15.44140625" style="57" customWidth="1"/>
    <col min="15401" max="15401" width="24.77734375" style="57" customWidth="1"/>
    <col min="15402" max="15402" width="9.5546875" style="57" customWidth="1"/>
    <col min="15403" max="15403" width="24.21875" style="57" customWidth="1"/>
    <col min="15404" max="15404" width="32.21875" style="57" customWidth="1"/>
    <col min="15405" max="15407" width="13.21875" style="57" customWidth="1"/>
    <col min="15408" max="15408" width="14.5546875" style="57" bestFit="1" customWidth="1"/>
    <col min="15409" max="15409" width="13.21875" style="57" customWidth="1"/>
    <col min="15410" max="15410" width="10.77734375" style="57" bestFit="1" customWidth="1"/>
    <col min="15411" max="15654" width="11.44140625" style="57"/>
    <col min="15655" max="15655" width="11.44140625" style="57" customWidth="1"/>
    <col min="15656" max="15656" width="15.44140625" style="57" customWidth="1"/>
    <col min="15657" max="15657" width="24.77734375" style="57" customWidth="1"/>
    <col min="15658" max="15658" width="9.5546875" style="57" customWidth="1"/>
    <col min="15659" max="15659" width="24.21875" style="57" customWidth="1"/>
    <col min="15660" max="15660" width="32.21875" style="57" customWidth="1"/>
    <col min="15661" max="15663" width="13.21875" style="57" customWidth="1"/>
    <col min="15664" max="15664" width="14.5546875" style="57" bestFit="1" customWidth="1"/>
    <col min="15665" max="15665" width="13.21875" style="57" customWidth="1"/>
    <col min="15666" max="15666" width="10.77734375" style="57" bestFit="1" customWidth="1"/>
    <col min="15667" max="15910" width="11.44140625" style="57"/>
    <col min="15911" max="15911" width="11.44140625" style="57" customWidth="1"/>
    <col min="15912" max="15912" width="15.44140625" style="57" customWidth="1"/>
    <col min="15913" max="15913" width="24.77734375" style="57" customWidth="1"/>
    <col min="15914" max="15914" width="9.5546875" style="57" customWidth="1"/>
    <col min="15915" max="15915" width="24.21875" style="57" customWidth="1"/>
    <col min="15916" max="15916" width="32.21875" style="57" customWidth="1"/>
    <col min="15917" max="15919" width="13.21875" style="57" customWidth="1"/>
    <col min="15920" max="15920" width="14.5546875" style="57" bestFit="1" customWidth="1"/>
    <col min="15921" max="15921" width="13.21875" style="57" customWidth="1"/>
    <col min="15922" max="15922" width="10.77734375" style="57" bestFit="1" customWidth="1"/>
    <col min="15923" max="16166" width="11.44140625" style="57"/>
    <col min="16167" max="16167" width="11.44140625" style="57" customWidth="1"/>
    <col min="16168" max="16168" width="15.44140625" style="57" customWidth="1"/>
    <col min="16169" max="16169" width="24.77734375" style="57" customWidth="1"/>
    <col min="16170" max="16170" width="9.5546875" style="57" customWidth="1"/>
    <col min="16171" max="16171" width="24.21875" style="57" customWidth="1"/>
    <col min="16172" max="16172" width="32.21875" style="57" customWidth="1"/>
    <col min="16173" max="16175" width="13.21875" style="57" customWidth="1"/>
    <col min="16176" max="16176" width="14.5546875" style="57" bestFit="1" customWidth="1"/>
    <col min="16177" max="16177" width="13.21875" style="57" customWidth="1"/>
    <col min="16178" max="16178" width="10.77734375" style="57" bestFit="1" customWidth="1"/>
    <col min="16179" max="16384" width="11.44140625" style="57"/>
  </cols>
  <sheetData>
    <row r="1" spans="1:281">
      <c r="B1" s="60" t="str">
        <f>+Indice!D5</f>
        <v>Persona Modelo</v>
      </c>
    </row>
    <row r="2" spans="1:281">
      <c r="B2" s="60" t="s">
        <v>313</v>
      </c>
      <c r="E2" s="66" t="s">
        <v>538</v>
      </c>
    </row>
    <row r="3" spans="1:281">
      <c r="B3" s="60" t="s">
        <v>1157</v>
      </c>
      <c r="C3" s="60"/>
      <c r="D3" s="60"/>
      <c r="E3" s="60"/>
      <c r="G3" s="68"/>
      <c r="H3" s="67"/>
      <c r="I3" s="67"/>
      <c r="J3" s="67"/>
    </row>
    <row r="4" spans="1:281">
      <c r="A4" s="69"/>
      <c r="B4" s="60"/>
      <c r="C4" s="60"/>
      <c r="G4" s="231">
        <f t="shared" ref="G4:BR4" si="0">SUM(G6:G499)</f>
        <v>0</v>
      </c>
      <c r="H4" s="231">
        <f t="shared" si="0"/>
        <v>0</v>
      </c>
      <c r="I4" s="231">
        <f t="shared" si="0"/>
        <v>0</v>
      </c>
      <c r="J4" s="231">
        <f t="shared" si="0"/>
        <v>0</v>
      </c>
      <c r="K4" s="231">
        <f t="shared" si="0"/>
        <v>0</v>
      </c>
      <c r="L4" s="231">
        <f t="shared" si="0"/>
        <v>0</v>
      </c>
      <c r="M4" s="231">
        <f t="shared" si="0"/>
        <v>0</v>
      </c>
      <c r="N4" s="231">
        <f t="shared" si="0"/>
        <v>0</v>
      </c>
      <c r="O4" s="231">
        <f t="shared" si="0"/>
        <v>0</v>
      </c>
      <c r="P4" s="231">
        <f t="shared" si="0"/>
        <v>0</v>
      </c>
      <c r="Q4" s="231">
        <f t="shared" si="0"/>
        <v>0</v>
      </c>
      <c r="R4" s="231">
        <f t="shared" si="0"/>
        <v>0</v>
      </c>
      <c r="S4" s="231">
        <f t="shared" si="0"/>
        <v>0</v>
      </c>
      <c r="T4" s="231">
        <f t="shared" si="0"/>
        <v>0</v>
      </c>
      <c r="U4" s="231">
        <f t="shared" si="0"/>
        <v>0</v>
      </c>
      <c r="V4" s="231">
        <f t="shared" si="0"/>
        <v>0</v>
      </c>
      <c r="W4" s="231">
        <f t="shared" si="0"/>
        <v>0</v>
      </c>
      <c r="X4" s="231">
        <f t="shared" si="0"/>
        <v>0</v>
      </c>
      <c r="Y4" s="231">
        <f t="shared" si="0"/>
        <v>0</v>
      </c>
      <c r="Z4" s="231">
        <f t="shared" si="0"/>
        <v>0</v>
      </c>
      <c r="AA4" s="231">
        <f t="shared" si="0"/>
        <v>0</v>
      </c>
      <c r="AB4" s="231">
        <f t="shared" si="0"/>
        <v>0</v>
      </c>
      <c r="AC4" s="231">
        <f t="shared" si="0"/>
        <v>0</v>
      </c>
      <c r="AD4" s="231">
        <f t="shared" si="0"/>
        <v>0</v>
      </c>
      <c r="AE4" s="231">
        <f t="shared" si="0"/>
        <v>0</v>
      </c>
      <c r="AF4" s="231">
        <f t="shared" si="0"/>
        <v>0</v>
      </c>
      <c r="AG4" s="231">
        <f t="shared" si="0"/>
        <v>0</v>
      </c>
      <c r="AH4" s="231">
        <f t="shared" si="0"/>
        <v>0</v>
      </c>
      <c r="AI4" s="231">
        <f t="shared" si="0"/>
        <v>0</v>
      </c>
      <c r="AJ4" s="231">
        <f t="shared" si="0"/>
        <v>0</v>
      </c>
      <c r="AK4" s="231">
        <f t="shared" si="0"/>
        <v>0</v>
      </c>
      <c r="AL4" s="231">
        <f t="shared" si="0"/>
        <v>0</v>
      </c>
      <c r="AM4" s="231">
        <f t="shared" si="0"/>
        <v>0</v>
      </c>
      <c r="AN4" s="231">
        <f t="shared" si="0"/>
        <v>0</v>
      </c>
      <c r="AO4" s="231">
        <f t="shared" si="0"/>
        <v>0</v>
      </c>
      <c r="AP4" s="231">
        <f t="shared" si="0"/>
        <v>0</v>
      </c>
      <c r="AQ4" s="231">
        <f t="shared" si="0"/>
        <v>0</v>
      </c>
      <c r="AR4" s="231">
        <f t="shared" si="0"/>
        <v>0</v>
      </c>
      <c r="AS4" s="231">
        <f t="shared" si="0"/>
        <v>0</v>
      </c>
      <c r="AT4" s="231">
        <f t="shared" si="0"/>
        <v>0</v>
      </c>
      <c r="AU4" s="231">
        <f t="shared" si="0"/>
        <v>0</v>
      </c>
      <c r="AV4" s="231">
        <f t="shared" si="0"/>
        <v>0</v>
      </c>
      <c r="AW4" s="231">
        <f t="shared" si="0"/>
        <v>0</v>
      </c>
      <c r="AX4" s="231">
        <f t="shared" si="0"/>
        <v>0</v>
      </c>
      <c r="AY4" s="231">
        <f t="shared" si="0"/>
        <v>0</v>
      </c>
      <c r="AZ4" s="231">
        <f t="shared" si="0"/>
        <v>0</v>
      </c>
      <c r="BA4" s="231">
        <f t="shared" si="0"/>
        <v>0</v>
      </c>
      <c r="BB4" s="231">
        <f t="shared" si="0"/>
        <v>0</v>
      </c>
      <c r="BC4" s="231">
        <f t="shared" si="0"/>
        <v>0</v>
      </c>
      <c r="BD4" s="231">
        <f t="shared" si="0"/>
        <v>0</v>
      </c>
      <c r="BE4" s="231">
        <f t="shared" si="0"/>
        <v>0</v>
      </c>
      <c r="BF4" s="231">
        <f t="shared" si="0"/>
        <v>0</v>
      </c>
      <c r="BG4" s="231">
        <f t="shared" si="0"/>
        <v>0</v>
      </c>
      <c r="BH4" s="231">
        <f t="shared" si="0"/>
        <v>0</v>
      </c>
      <c r="BI4" s="231">
        <f t="shared" si="0"/>
        <v>0</v>
      </c>
      <c r="BJ4" s="231">
        <f t="shared" si="0"/>
        <v>0</v>
      </c>
      <c r="BK4" s="231">
        <f t="shared" si="0"/>
        <v>0</v>
      </c>
      <c r="BL4" s="231">
        <f t="shared" si="0"/>
        <v>0</v>
      </c>
      <c r="BM4" s="231">
        <f t="shared" si="0"/>
        <v>0</v>
      </c>
      <c r="BN4" s="231">
        <f t="shared" si="0"/>
        <v>0</v>
      </c>
      <c r="BO4" s="231">
        <f t="shared" si="0"/>
        <v>0</v>
      </c>
      <c r="BP4" s="231">
        <f t="shared" si="0"/>
        <v>0</v>
      </c>
      <c r="BQ4" s="231">
        <f t="shared" si="0"/>
        <v>0</v>
      </c>
      <c r="BR4" s="231">
        <f t="shared" si="0"/>
        <v>0</v>
      </c>
      <c r="BS4" s="231">
        <f t="shared" ref="BS4:ED4" si="1">SUM(BS6:BS499)</f>
        <v>0</v>
      </c>
      <c r="BT4" s="231">
        <f t="shared" si="1"/>
        <v>0</v>
      </c>
      <c r="BU4" s="231">
        <f t="shared" si="1"/>
        <v>0</v>
      </c>
      <c r="BV4" s="231">
        <f t="shared" si="1"/>
        <v>0</v>
      </c>
      <c r="BW4" s="231">
        <f t="shared" si="1"/>
        <v>0</v>
      </c>
      <c r="BX4" s="231">
        <f t="shared" si="1"/>
        <v>0</v>
      </c>
      <c r="BY4" s="231">
        <f t="shared" si="1"/>
        <v>0</v>
      </c>
      <c r="BZ4" s="231">
        <f t="shared" si="1"/>
        <v>0</v>
      </c>
      <c r="CA4" s="231">
        <f t="shared" si="1"/>
        <v>0</v>
      </c>
      <c r="CB4" s="231">
        <f t="shared" si="1"/>
        <v>0</v>
      </c>
      <c r="CC4" s="231">
        <f t="shared" si="1"/>
        <v>0</v>
      </c>
      <c r="CD4" s="231">
        <f t="shared" si="1"/>
        <v>0</v>
      </c>
      <c r="CE4" s="231">
        <f t="shared" si="1"/>
        <v>0</v>
      </c>
      <c r="CF4" s="231">
        <f t="shared" si="1"/>
        <v>0</v>
      </c>
      <c r="CG4" s="231">
        <f t="shared" si="1"/>
        <v>0</v>
      </c>
      <c r="CH4" s="231">
        <f t="shared" si="1"/>
        <v>0</v>
      </c>
      <c r="CI4" s="231">
        <f t="shared" si="1"/>
        <v>0</v>
      </c>
      <c r="CJ4" s="231">
        <f t="shared" si="1"/>
        <v>0</v>
      </c>
      <c r="CK4" s="231">
        <f t="shared" si="1"/>
        <v>0</v>
      </c>
      <c r="CL4" s="231">
        <f t="shared" si="1"/>
        <v>0</v>
      </c>
      <c r="CM4" s="231">
        <f t="shared" si="1"/>
        <v>0</v>
      </c>
      <c r="CN4" s="231">
        <f t="shared" si="1"/>
        <v>0</v>
      </c>
      <c r="CO4" s="231">
        <f t="shared" si="1"/>
        <v>0</v>
      </c>
      <c r="CP4" s="231">
        <f t="shared" si="1"/>
        <v>0</v>
      </c>
      <c r="CQ4" s="231">
        <f t="shared" si="1"/>
        <v>0</v>
      </c>
      <c r="CR4" s="231">
        <f t="shared" si="1"/>
        <v>0</v>
      </c>
      <c r="CS4" s="231">
        <f t="shared" si="1"/>
        <v>0</v>
      </c>
      <c r="CT4" s="231">
        <f t="shared" si="1"/>
        <v>0</v>
      </c>
      <c r="CU4" s="231">
        <f t="shared" si="1"/>
        <v>0</v>
      </c>
      <c r="CV4" s="231">
        <f t="shared" si="1"/>
        <v>0</v>
      </c>
      <c r="CW4" s="231">
        <f t="shared" si="1"/>
        <v>0</v>
      </c>
      <c r="CX4" s="231">
        <f t="shared" si="1"/>
        <v>0</v>
      </c>
      <c r="CY4" s="231">
        <f t="shared" si="1"/>
        <v>0</v>
      </c>
      <c r="CZ4" s="231">
        <f t="shared" si="1"/>
        <v>0</v>
      </c>
      <c r="DA4" s="231">
        <f t="shared" si="1"/>
        <v>0</v>
      </c>
      <c r="DB4" s="231">
        <f t="shared" si="1"/>
        <v>0</v>
      </c>
      <c r="DC4" s="231">
        <f t="shared" si="1"/>
        <v>0</v>
      </c>
      <c r="DD4" s="231">
        <f t="shared" si="1"/>
        <v>0</v>
      </c>
      <c r="DE4" s="231">
        <f t="shared" si="1"/>
        <v>0</v>
      </c>
      <c r="DF4" s="231">
        <f t="shared" si="1"/>
        <v>0</v>
      </c>
      <c r="DG4" s="231">
        <f t="shared" si="1"/>
        <v>0</v>
      </c>
      <c r="DH4" s="231">
        <f t="shared" si="1"/>
        <v>0</v>
      </c>
      <c r="DI4" s="231">
        <f t="shared" si="1"/>
        <v>0</v>
      </c>
      <c r="DJ4" s="231">
        <f t="shared" si="1"/>
        <v>0</v>
      </c>
      <c r="DK4" s="231">
        <f t="shared" si="1"/>
        <v>0</v>
      </c>
      <c r="DL4" s="231">
        <f t="shared" si="1"/>
        <v>0</v>
      </c>
      <c r="DM4" s="231">
        <f t="shared" si="1"/>
        <v>0</v>
      </c>
      <c r="DN4" s="231">
        <f t="shared" si="1"/>
        <v>0</v>
      </c>
      <c r="DO4" s="231">
        <f t="shared" si="1"/>
        <v>0</v>
      </c>
      <c r="DP4" s="231">
        <f t="shared" si="1"/>
        <v>0</v>
      </c>
      <c r="DQ4" s="231">
        <f t="shared" si="1"/>
        <v>0</v>
      </c>
      <c r="DR4" s="231">
        <f t="shared" si="1"/>
        <v>0</v>
      </c>
      <c r="DS4" s="231">
        <f t="shared" si="1"/>
        <v>0</v>
      </c>
      <c r="DT4" s="231">
        <f t="shared" si="1"/>
        <v>0</v>
      </c>
      <c r="DU4" s="231">
        <f t="shared" si="1"/>
        <v>0</v>
      </c>
      <c r="DV4" s="231">
        <f t="shared" si="1"/>
        <v>0</v>
      </c>
      <c r="DW4" s="231">
        <f t="shared" si="1"/>
        <v>0</v>
      </c>
      <c r="DX4" s="231">
        <f t="shared" si="1"/>
        <v>0</v>
      </c>
      <c r="DY4" s="231">
        <f t="shared" si="1"/>
        <v>0</v>
      </c>
      <c r="DZ4" s="231">
        <f t="shared" si="1"/>
        <v>0</v>
      </c>
      <c r="EA4" s="231">
        <f t="shared" si="1"/>
        <v>0</v>
      </c>
      <c r="EB4" s="231">
        <f t="shared" si="1"/>
        <v>0</v>
      </c>
      <c r="EC4" s="231">
        <f t="shared" si="1"/>
        <v>0</v>
      </c>
      <c r="ED4" s="231">
        <f t="shared" si="1"/>
        <v>0</v>
      </c>
      <c r="EE4" s="231">
        <f t="shared" ref="EE4:GP4" si="2">SUM(EE6:EE499)</f>
        <v>0</v>
      </c>
      <c r="EF4" s="231">
        <f t="shared" si="2"/>
        <v>0</v>
      </c>
      <c r="EG4" s="231">
        <f t="shared" si="2"/>
        <v>0</v>
      </c>
      <c r="EH4" s="231">
        <f t="shared" si="2"/>
        <v>0</v>
      </c>
      <c r="EI4" s="231">
        <f t="shared" si="2"/>
        <v>0</v>
      </c>
      <c r="EJ4" s="231">
        <f t="shared" si="2"/>
        <v>0</v>
      </c>
      <c r="EK4" s="231">
        <f t="shared" si="2"/>
        <v>0</v>
      </c>
      <c r="EL4" s="231">
        <f t="shared" si="2"/>
        <v>0</v>
      </c>
      <c r="EM4" s="231">
        <f t="shared" si="2"/>
        <v>0</v>
      </c>
      <c r="EN4" s="231">
        <f t="shared" si="2"/>
        <v>0</v>
      </c>
      <c r="EO4" s="231">
        <f t="shared" si="2"/>
        <v>0</v>
      </c>
      <c r="EP4" s="231">
        <f t="shared" si="2"/>
        <v>0</v>
      </c>
      <c r="EQ4" s="231">
        <f t="shared" si="2"/>
        <v>0</v>
      </c>
      <c r="ER4" s="231">
        <f t="shared" si="2"/>
        <v>0</v>
      </c>
      <c r="ES4" s="231">
        <f t="shared" si="2"/>
        <v>0</v>
      </c>
      <c r="ET4" s="231">
        <f t="shared" si="2"/>
        <v>0</v>
      </c>
      <c r="EU4" s="231">
        <f t="shared" si="2"/>
        <v>0</v>
      </c>
      <c r="EV4" s="231">
        <f t="shared" si="2"/>
        <v>0</v>
      </c>
      <c r="EW4" s="231">
        <f t="shared" si="2"/>
        <v>0</v>
      </c>
      <c r="EX4" s="231">
        <f t="shared" si="2"/>
        <v>0</v>
      </c>
      <c r="EY4" s="231">
        <f t="shared" si="2"/>
        <v>0</v>
      </c>
      <c r="EZ4" s="231">
        <f t="shared" si="2"/>
        <v>0</v>
      </c>
      <c r="FA4" s="231">
        <f t="shared" si="2"/>
        <v>0</v>
      </c>
      <c r="FB4" s="231">
        <f t="shared" si="2"/>
        <v>0</v>
      </c>
      <c r="FC4" s="231">
        <f t="shared" si="2"/>
        <v>0</v>
      </c>
      <c r="FD4" s="231">
        <f t="shared" si="2"/>
        <v>0</v>
      </c>
      <c r="FE4" s="231">
        <f t="shared" si="2"/>
        <v>0</v>
      </c>
      <c r="FF4" s="231">
        <f t="shared" si="2"/>
        <v>0</v>
      </c>
      <c r="FG4" s="231">
        <f t="shared" si="2"/>
        <v>0</v>
      </c>
      <c r="FH4" s="231">
        <f t="shared" si="2"/>
        <v>0</v>
      </c>
      <c r="FI4" s="231">
        <f t="shared" si="2"/>
        <v>0</v>
      </c>
      <c r="FJ4" s="231">
        <f t="shared" si="2"/>
        <v>0</v>
      </c>
      <c r="FK4" s="231">
        <f t="shared" si="2"/>
        <v>0</v>
      </c>
      <c r="FL4" s="231">
        <f t="shared" si="2"/>
        <v>0</v>
      </c>
      <c r="FM4" s="231">
        <f t="shared" si="2"/>
        <v>0</v>
      </c>
      <c r="FN4" s="231">
        <f t="shared" si="2"/>
        <v>0</v>
      </c>
      <c r="FO4" s="231">
        <f t="shared" si="2"/>
        <v>0</v>
      </c>
      <c r="FP4" s="231">
        <f t="shared" si="2"/>
        <v>0</v>
      </c>
      <c r="FQ4" s="231">
        <f t="shared" si="2"/>
        <v>0</v>
      </c>
      <c r="FR4" s="231">
        <f t="shared" si="2"/>
        <v>0</v>
      </c>
      <c r="FS4" s="231">
        <f t="shared" si="2"/>
        <v>0</v>
      </c>
      <c r="FT4" s="231">
        <f t="shared" si="2"/>
        <v>0</v>
      </c>
      <c r="FU4" s="231">
        <f t="shared" si="2"/>
        <v>0</v>
      </c>
      <c r="FV4" s="231">
        <f t="shared" si="2"/>
        <v>0</v>
      </c>
      <c r="FW4" s="231">
        <f t="shared" si="2"/>
        <v>0</v>
      </c>
      <c r="FX4" s="231">
        <f t="shared" si="2"/>
        <v>0</v>
      </c>
      <c r="FY4" s="231">
        <f t="shared" si="2"/>
        <v>0</v>
      </c>
      <c r="FZ4" s="231">
        <f t="shared" si="2"/>
        <v>0</v>
      </c>
      <c r="GA4" s="231">
        <f t="shared" si="2"/>
        <v>0</v>
      </c>
      <c r="GB4" s="231">
        <f t="shared" si="2"/>
        <v>0</v>
      </c>
      <c r="GC4" s="231">
        <f t="shared" si="2"/>
        <v>0</v>
      </c>
      <c r="GD4" s="231">
        <f t="shared" si="2"/>
        <v>0</v>
      </c>
      <c r="GE4" s="231">
        <f t="shared" si="2"/>
        <v>0</v>
      </c>
      <c r="GF4" s="231">
        <f t="shared" si="2"/>
        <v>0</v>
      </c>
      <c r="GG4" s="231">
        <f t="shared" si="2"/>
        <v>0</v>
      </c>
      <c r="GH4" s="231">
        <f t="shared" si="2"/>
        <v>0</v>
      </c>
      <c r="GI4" s="231">
        <f t="shared" si="2"/>
        <v>0</v>
      </c>
      <c r="GJ4" s="231">
        <f t="shared" si="2"/>
        <v>0</v>
      </c>
      <c r="GK4" s="231">
        <f t="shared" si="2"/>
        <v>0</v>
      </c>
      <c r="GL4" s="231">
        <f t="shared" si="2"/>
        <v>0</v>
      </c>
      <c r="GM4" s="231">
        <f t="shared" si="2"/>
        <v>0</v>
      </c>
      <c r="GN4" s="231">
        <f t="shared" si="2"/>
        <v>0</v>
      </c>
      <c r="GO4" s="231">
        <f t="shared" si="2"/>
        <v>0</v>
      </c>
      <c r="GP4" s="231">
        <f t="shared" si="2"/>
        <v>0</v>
      </c>
      <c r="GQ4" s="231">
        <f t="shared" ref="GQ4:JB4" si="3">SUM(GQ6:GQ499)</f>
        <v>0</v>
      </c>
      <c r="GR4" s="231">
        <f t="shared" si="3"/>
        <v>0</v>
      </c>
      <c r="GS4" s="231">
        <f t="shared" si="3"/>
        <v>0</v>
      </c>
      <c r="GT4" s="231">
        <f t="shared" si="3"/>
        <v>0</v>
      </c>
      <c r="GU4" s="231">
        <f t="shared" si="3"/>
        <v>0</v>
      </c>
      <c r="GV4" s="231">
        <f t="shared" si="3"/>
        <v>0</v>
      </c>
      <c r="GW4" s="231">
        <f t="shared" si="3"/>
        <v>0</v>
      </c>
      <c r="GX4" s="231">
        <f t="shared" si="3"/>
        <v>0</v>
      </c>
      <c r="GY4" s="231">
        <f t="shared" si="3"/>
        <v>0</v>
      </c>
      <c r="GZ4" s="231">
        <f t="shared" si="3"/>
        <v>0</v>
      </c>
      <c r="HA4" s="231">
        <f t="shared" si="3"/>
        <v>0</v>
      </c>
      <c r="HB4" s="231">
        <f t="shared" si="3"/>
        <v>0</v>
      </c>
      <c r="HC4" s="231">
        <f t="shared" si="3"/>
        <v>0</v>
      </c>
      <c r="HD4" s="231">
        <f t="shared" si="3"/>
        <v>0</v>
      </c>
      <c r="HE4" s="231">
        <f t="shared" si="3"/>
        <v>0</v>
      </c>
      <c r="HF4" s="231">
        <f t="shared" si="3"/>
        <v>0</v>
      </c>
      <c r="HG4" s="231">
        <f t="shared" si="3"/>
        <v>0</v>
      </c>
      <c r="HH4" s="231">
        <f t="shared" si="3"/>
        <v>0</v>
      </c>
      <c r="HI4" s="231">
        <f t="shared" si="3"/>
        <v>0</v>
      </c>
      <c r="HJ4" s="231">
        <f t="shared" si="3"/>
        <v>0</v>
      </c>
      <c r="HK4" s="231">
        <f t="shared" si="3"/>
        <v>0</v>
      </c>
      <c r="HL4" s="231">
        <f t="shared" si="3"/>
        <v>0</v>
      </c>
      <c r="HM4" s="231">
        <f t="shared" si="3"/>
        <v>0</v>
      </c>
      <c r="HN4" s="231">
        <f t="shared" si="3"/>
        <v>0</v>
      </c>
      <c r="HO4" s="231">
        <f t="shared" si="3"/>
        <v>0</v>
      </c>
      <c r="HP4" s="231">
        <f t="shared" si="3"/>
        <v>0</v>
      </c>
      <c r="HQ4" s="231">
        <f t="shared" si="3"/>
        <v>0</v>
      </c>
      <c r="HR4" s="231">
        <f t="shared" si="3"/>
        <v>0</v>
      </c>
      <c r="HS4" s="231">
        <f t="shared" si="3"/>
        <v>0</v>
      </c>
      <c r="HT4" s="231">
        <f t="shared" si="3"/>
        <v>0</v>
      </c>
      <c r="HU4" s="231">
        <f t="shared" si="3"/>
        <v>0</v>
      </c>
      <c r="HV4" s="231">
        <f t="shared" si="3"/>
        <v>0</v>
      </c>
      <c r="HW4" s="231">
        <f t="shared" si="3"/>
        <v>0</v>
      </c>
      <c r="HX4" s="231">
        <f t="shared" si="3"/>
        <v>0</v>
      </c>
      <c r="HY4" s="231">
        <f t="shared" si="3"/>
        <v>0</v>
      </c>
      <c r="HZ4" s="231">
        <f t="shared" si="3"/>
        <v>0</v>
      </c>
      <c r="IA4" s="231">
        <f t="shared" si="3"/>
        <v>0</v>
      </c>
      <c r="IB4" s="231">
        <f t="shared" si="3"/>
        <v>0</v>
      </c>
      <c r="IC4" s="231">
        <f t="shared" si="3"/>
        <v>0</v>
      </c>
      <c r="ID4" s="231">
        <f t="shared" si="3"/>
        <v>0</v>
      </c>
      <c r="IE4" s="231">
        <f t="shared" si="3"/>
        <v>0</v>
      </c>
      <c r="IF4" s="231">
        <f t="shared" si="3"/>
        <v>0</v>
      </c>
      <c r="IG4" s="231">
        <f t="shared" si="3"/>
        <v>0</v>
      </c>
      <c r="IH4" s="231">
        <f t="shared" si="3"/>
        <v>0</v>
      </c>
      <c r="II4" s="231">
        <f t="shared" si="3"/>
        <v>0</v>
      </c>
      <c r="IJ4" s="231">
        <f t="shared" si="3"/>
        <v>0</v>
      </c>
      <c r="IK4" s="231">
        <f t="shared" si="3"/>
        <v>0</v>
      </c>
      <c r="IL4" s="231">
        <f t="shared" si="3"/>
        <v>0</v>
      </c>
      <c r="IM4" s="231">
        <f t="shared" si="3"/>
        <v>0</v>
      </c>
      <c r="IN4" s="231">
        <f t="shared" si="3"/>
        <v>0</v>
      </c>
      <c r="IO4" s="231">
        <f t="shared" si="3"/>
        <v>0</v>
      </c>
      <c r="IP4" s="231">
        <f t="shared" si="3"/>
        <v>0</v>
      </c>
      <c r="IQ4" s="231">
        <f t="shared" si="3"/>
        <v>0</v>
      </c>
      <c r="IR4" s="231">
        <f t="shared" si="3"/>
        <v>0</v>
      </c>
      <c r="IS4" s="231">
        <f t="shared" si="3"/>
        <v>0</v>
      </c>
      <c r="IT4" s="231">
        <f t="shared" si="3"/>
        <v>0</v>
      </c>
      <c r="IU4" s="231">
        <f t="shared" si="3"/>
        <v>0</v>
      </c>
      <c r="IV4" s="231">
        <f t="shared" si="3"/>
        <v>0</v>
      </c>
      <c r="IW4" s="231">
        <f t="shared" si="3"/>
        <v>0</v>
      </c>
      <c r="IX4" s="231">
        <f t="shared" si="3"/>
        <v>0</v>
      </c>
      <c r="IY4" s="231">
        <f t="shared" si="3"/>
        <v>0</v>
      </c>
      <c r="IZ4" s="231">
        <f t="shared" si="3"/>
        <v>0</v>
      </c>
      <c r="JA4" s="231">
        <f t="shared" si="3"/>
        <v>0</v>
      </c>
      <c r="JB4" s="231">
        <f t="shared" si="3"/>
        <v>0</v>
      </c>
      <c r="JC4" s="231">
        <f t="shared" ref="JC4:JU4" si="4">SUM(JC6:JC499)</f>
        <v>0</v>
      </c>
      <c r="JD4" s="231">
        <f t="shared" si="4"/>
        <v>0</v>
      </c>
      <c r="JE4" s="231">
        <f t="shared" si="4"/>
        <v>0</v>
      </c>
      <c r="JF4" s="231">
        <f t="shared" si="4"/>
        <v>0</v>
      </c>
      <c r="JG4" s="231">
        <f t="shared" si="4"/>
        <v>0</v>
      </c>
      <c r="JH4" s="231">
        <f t="shared" si="4"/>
        <v>0</v>
      </c>
      <c r="JI4" s="231">
        <f t="shared" si="4"/>
        <v>0</v>
      </c>
      <c r="JJ4" s="231">
        <f t="shared" si="4"/>
        <v>0</v>
      </c>
      <c r="JK4" s="231">
        <f t="shared" si="4"/>
        <v>0</v>
      </c>
      <c r="JL4" s="231">
        <f t="shared" si="4"/>
        <v>0</v>
      </c>
      <c r="JM4" s="231">
        <f t="shared" si="4"/>
        <v>0</v>
      </c>
      <c r="JN4" s="231">
        <f t="shared" si="4"/>
        <v>0</v>
      </c>
      <c r="JO4" s="231">
        <f t="shared" si="4"/>
        <v>0</v>
      </c>
      <c r="JP4" s="231">
        <f t="shared" si="4"/>
        <v>0</v>
      </c>
      <c r="JQ4" s="231">
        <f t="shared" si="4"/>
        <v>0</v>
      </c>
      <c r="JR4" s="231">
        <f t="shared" si="4"/>
        <v>0</v>
      </c>
      <c r="JS4" s="231">
        <f t="shared" si="4"/>
        <v>0</v>
      </c>
      <c r="JT4" s="231">
        <f t="shared" si="4"/>
        <v>0</v>
      </c>
      <c r="JU4" s="231">
        <f t="shared" si="4"/>
        <v>0</v>
      </c>
    </row>
    <row r="5" spans="1:281" s="73" customFormat="1" ht="28.95" customHeight="1">
      <c r="A5" s="70"/>
      <c r="B5" s="72" t="s">
        <v>314</v>
      </c>
      <c r="C5" s="72" t="s">
        <v>7</v>
      </c>
      <c r="D5" s="72" t="s">
        <v>315</v>
      </c>
      <c r="E5" s="72" t="s">
        <v>316</v>
      </c>
      <c r="F5" s="72" t="s">
        <v>317</v>
      </c>
      <c r="G5" s="838">
        <v>42735</v>
      </c>
      <c r="H5" s="72" t="s">
        <v>318</v>
      </c>
      <c r="I5" s="72" t="s">
        <v>319</v>
      </c>
      <c r="J5" s="72" t="s">
        <v>1162</v>
      </c>
      <c r="K5" s="72">
        <v>311</v>
      </c>
      <c r="L5" s="72">
        <v>312</v>
      </c>
      <c r="M5" s="72">
        <v>313</v>
      </c>
      <c r="N5" s="72">
        <v>314</v>
      </c>
      <c r="O5" s="72">
        <v>315</v>
      </c>
      <c r="P5" s="72">
        <v>316</v>
      </c>
      <c r="Q5" s="72">
        <v>317</v>
      </c>
      <c r="R5" s="72">
        <v>318</v>
      </c>
      <c r="S5" s="72">
        <v>319</v>
      </c>
      <c r="T5" s="72">
        <v>320</v>
      </c>
      <c r="U5" s="72">
        <v>321</v>
      </c>
      <c r="V5" s="72">
        <v>322</v>
      </c>
      <c r="W5" s="72">
        <v>323</v>
      </c>
      <c r="X5" s="72">
        <v>324</v>
      </c>
      <c r="Y5" s="72">
        <v>325</v>
      </c>
      <c r="Z5" s="72">
        <v>326</v>
      </c>
      <c r="AA5" s="72">
        <v>327</v>
      </c>
      <c r="AB5" s="72">
        <v>328</v>
      </c>
      <c r="AC5" s="72">
        <v>329</v>
      </c>
      <c r="AD5" s="72">
        <v>330</v>
      </c>
      <c r="AE5" s="72">
        <v>331</v>
      </c>
      <c r="AF5" s="72">
        <v>332</v>
      </c>
      <c r="AG5" s="72">
        <v>333</v>
      </c>
      <c r="AH5" s="72">
        <v>334</v>
      </c>
      <c r="AI5" s="72">
        <v>335</v>
      </c>
      <c r="AJ5" s="72">
        <v>336</v>
      </c>
      <c r="AK5" s="72">
        <v>337</v>
      </c>
      <c r="AL5" s="72">
        <v>338</v>
      </c>
      <c r="AM5" s="72">
        <v>339</v>
      </c>
      <c r="AN5" s="72">
        <v>340</v>
      </c>
      <c r="AO5" s="72">
        <v>341</v>
      </c>
      <c r="AP5" s="72">
        <v>342</v>
      </c>
      <c r="AQ5" s="72">
        <v>343</v>
      </c>
      <c r="AR5" s="72">
        <v>344</v>
      </c>
      <c r="AS5" s="72">
        <v>345</v>
      </c>
      <c r="AT5" s="72">
        <v>349</v>
      </c>
      <c r="AU5" s="72">
        <v>350</v>
      </c>
      <c r="AV5" s="72">
        <v>351</v>
      </c>
      <c r="AW5" s="72">
        <v>352</v>
      </c>
      <c r="AX5" s="72">
        <v>353</v>
      </c>
      <c r="AY5" s="72">
        <v>354</v>
      </c>
      <c r="AZ5" s="72">
        <v>355</v>
      </c>
      <c r="BA5" s="72">
        <v>356</v>
      </c>
      <c r="BB5" s="72">
        <v>357</v>
      </c>
      <c r="BC5" s="72">
        <v>358</v>
      </c>
      <c r="BD5" s="72">
        <v>359</v>
      </c>
      <c r="BE5" s="72">
        <v>360</v>
      </c>
      <c r="BF5" s="72">
        <v>361</v>
      </c>
      <c r="BG5" s="72">
        <v>362</v>
      </c>
      <c r="BH5" s="72">
        <v>363</v>
      </c>
      <c r="BI5" s="72">
        <v>364</v>
      </c>
      <c r="BJ5" s="72">
        <v>365</v>
      </c>
      <c r="BK5" s="72">
        <v>366</v>
      </c>
      <c r="BL5" s="72">
        <v>367</v>
      </c>
      <c r="BM5" s="72">
        <v>368</v>
      </c>
      <c r="BN5" s="72">
        <v>369</v>
      </c>
      <c r="BO5" s="72">
        <v>370</v>
      </c>
      <c r="BP5" s="72">
        <v>371</v>
      </c>
      <c r="BQ5" s="72">
        <v>379</v>
      </c>
      <c r="BR5" s="72">
        <v>381</v>
      </c>
      <c r="BS5" s="72">
        <v>382</v>
      </c>
      <c r="BT5" s="72">
        <v>383</v>
      </c>
      <c r="BU5" s="72">
        <v>384</v>
      </c>
      <c r="BV5" s="72">
        <v>385</v>
      </c>
      <c r="BW5" s="72">
        <v>386</v>
      </c>
      <c r="BX5" s="72">
        <v>387</v>
      </c>
      <c r="BY5" s="72">
        <v>389</v>
      </c>
      <c r="BZ5" s="72">
        <v>411</v>
      </c>
      <c r="CA5" s="72">
        <v>412</v>
      </c>
      <c r="CB5" s="72">
        <v>413</v>
      </c>
      <c r="CC5" s="72">
        <v>414</v>
      </c>
      <c r="CD5" s="72">
        <v>415</v>
      </c>
      <c r="CE5" s="72">
        <v>416</v>
      </c>
      <c r="CF5" s="72">
        <v>417</v>
      </c>
      <c r="CG5" s="72">
        <v>418</v>
      </c>
      <c r="CH5" s="72">
        <v>419</v>
      </c>
      <c r="CI5" s="72">
        <v>420</v>
      </c>
      <c r="CJ5" s="72">
        <v>421</v>
      </c>
      <c r="CK5" s="72">
        <v>422</v>
      </c>
      <c r="CL5" s="72">
        <v>423</v>
      </c>
      <c r="CM5" s="72">
        <v>424</v>
      </c>
      <c r="CN5" s="72">
        <v>429</v>
      </c>
      <c r="CO5" s="72">
        <v>431</v>
      </c>
      <c r="CP5" s="72">
        <v>432</v>
      </c>
      <c r="CQ5" s="72">
        <v>439</v>
      </c>
      <c r="CR5" s="72">
        <v>441</v>
      </c>
      <c r="CS5" s="72">
        <v>442</v>
      </c>
      <c r="CT5" s="72">
        <v>443</v>
      </c>
      <c r="CU5" s="72">
        <v>499</v>
      </c>
      <c r="CV5" s="72">
        <v>511</v>
      </c>
      <c r="CW5" s="72">
        <v>512</v>
      </c>
      <c r="CX5" s="72">
        <v>513</v>
      </c>
      <c r="CY5" s="72">
        <v>514</v>
      </c>
      <c r="CZ5" s="72">
        <v>515</v>
      </c>
      <c r="DA5" s="72">
        <v>516</v>
      </c>
      <c r="DB5" s="72">
        <v>517</v>
      </c>
      <c r="DC5" s="72">
        <v>518</v>
      </c>
      <c r="DD5" s="72">
        <v>519</v>
      </c>
      <c r="DE5" s="72">
        <v>520</v>
      </c>
      <c r="DF5" s="72">
        <v>521</v>
      </c>
      <c r="DG5" s="72">
        <v>522</v>
      </c>
      <c r="DH5" s="72">
        <v>523</v>
      </c>
      <c r="DI5" s="72">
        <v>524</v>
      </c>
      <c r="DJ5" s="72">
        <v>525</v>
      </c>
      <c r="DK5" s="72">
        <v>526</v>
      </c>
      <c r="DL5" s="72">
        <v>527</v>
      </c>
      <c r="DM5" s="72">
        <v>528</v>
      </c>
      <c r="DN5" s="72">
        <v>529</v>
      </c>
      <c r="DO5" s="72">
        <v>530</v>
      </c>
      <c r="DP5" s="72">
        <v>531</v>
      </c>
      <c r="DQ5" s="72">
        <v>532</v>
      </c>
      <c r="DR5" s="72">
        <v>533</v>
      </c>
      <c r="DS5" s="72">
        <v>534</v>
      </c>
      <c r="DT5" s="72">
        <v>539</v>
      </c>
      <c r="DU5" s="72">
        <v>541</v>
      </c>
      <c r="DV5" s="72">
        <v>542</v>
      </c>
      <c r="DW5" s="72">
        <v>543</v>
      </c>
      <c r="DX5" s="72">
        <v>544</v>
      </c>
      <c r="DY5" s="72">
        <v>545</v>
      </c>
      <c r="DZ5" s="72">
        <v>546</v>
      </c>
      <c r="EA5" s="72">
        <v>547</v>
      </c>
      <c r="EB5" s="72">
        <v>548</v>
      </c>
      <c r="EC5" s="72">
        <v>549</v>
      </c>
      <c r="ED5" s="72">
        <v>550</v>
      </c>
      <c r="EE5" s="72">
        <v>551</v>
      </c>
      <c r="EF5" s="72">
        <v>552</v>
      </c>
      <c r="EG5" s="72">
        <v>553</v>
      </c>
      <c r="EH5" s="72">
        <v>554</v>
      </c>
      <c r="EI5" s="72">
        <v>555</v>
      </c>
      <c r="EJ5" s="72">
        <v>556</v>
      </c>
      <c r="EK5" s="72">
        <v>557</v>
      </c>
      <c r="EL5" s="72">
        <v>558</v>
      </c>
      <c r="EM5" s="72">
        <v>559</v>
      </c>
      <c r="EN5" s="72">
        <v>560</v>
      </c>
      <c r="EO5" s="72">
        <v>569</v>
      </c>
      <c r="EP5" s="72">
        <v>579</v>
      </c>
      <c r="EQ5" s="72">
        <v>589</v>
      </c>
      <c r="ER5" s="72">
        <v>599</v>
      </c>
      <c r="ES5" s="72">
        <v>698</v>
      </c>
      <c r="ET5" s="72">
        <v>699</v>
      </c>
      <c r="EU5" s="72">
        <v>6011</v>
      </c>
      <c r="EV5" s="72">
        <v>6021</v>
      </c>
      <c r="EW5" s="72">
        <v>6031</v>
      </c>
      <c r="EX5" s="72">
        <v>6041</v>
      </c>
      <c r="EY5" s="72">
        <v>6051</v>
      </c>
      <c r="EZ5" s="72">
        <v>6061</v>
      </c>
      <c r="FA5" s="72">
        <v>6071</v>
      </c>
      <c r="FB5" s="72">
        <v>6081</v>
      </c>
      <c r="FC5" s="72">
        <v>6091</v>
      </c>
      <c r="FD5" s="72">
        <v>6101</v>
      </c>
      <c r="FE5" s="72">
        <v>6111</v>
      </c>
      <c r="FF5" s="72">
        <v>6121</v>
      </c>
      <c r="FG5" s="72">
        <v>6131</v>
      </c>
      <c r="FH5" s="72">
        <v>6141</v>
      </c>
      <c r="FI5" s="72">
        <v>6151</v>
      </c>
      <c r="FJ5" s="72">
        <v>6999</v>
      </c>
      <c r="FK5" s="72">
        <v>6001</v>
      </c>
      <c r="FL5" s="72">
        <v>6002</v>
      </c>
      <c r="FM5" s="72">
        <v>7010</v>
      </c>
      <c r="FN5" s="72">
        <v>7011</v>
      </c>
      <c r="FO5" s="72">
        <v>7021</v>
      </c>
      <c r="FP5" s="72">
        <v>7031</v>
      </c>
      <c r="FQ5" s="72">
        <v>7032</v>
      </c>
      <c r="FR5" s="72">
        <v>7041</v>
      </c>
      <c r="FS5" s="72">
        <v>7051</v>
      </c>
      <c r="FT5" s="72">
        <v>7061</v>
      </c>
      <c r="FU5" s="72">
        <v>7071</v>
      </c>
      <c r="FV5" s="72">
        <v>7081</v>
      </c>
      <c r="FW5" s="72">
        <v>7091</v>
      </c>
      <c r="FX5" s="72">
        <v>7101</v>
      </c>
      <c r="FY5" s="72">
        <v>7111</v>
      </c>
      <c r="FZ5" s="72">
        <v>7121</v>
      </c>
      <c r="GA5" s="72">
        <v>7131</v>
      </c>
      <c r="GB5" s="72">
        <v>7132</v>
      </c>
      <c r="GC5" s="72">
        <v>7141</v>
      </c>
      <c r="GD5" s="72">
        <v>7142</v>
      </c>
      <c r="GE5" s="72">
        <v>7151</v>
      </c>
      <c r="GF5" s="72">
        <v>7152</v>
      </c>
      <c r="GG5" s="72">
        <v>7161</v>
      </c>
      <c r="GH5" s="72">
        <v>7162</v>
      </c>
      <c r="GI5" s="72">
        <v>7171</v>
      </c>
      <c r="GJ5" s="72">
        <v>7172</v>
      </c>
      <c r="GK5" s="72">
        <v>7181</v>
      </c>
      <c r="GL5" s="72">
        <v>7182</v>
      </c>
      <c r="GM5" s="72">
        <v>7191</v>
      </c>
      <c r="GN5" s="72">
        <v>7192</v>
      </c>
      <c r="GO5" s="72">
        <v>7201</v>
      </c>
      <c r="GP5" s="72">
        <v>7202</v>
      </c>
      <c r="GQ5" s="72">
        <v>7211</v>
      </c>
      <c r="GR5" s="72">
        <v>7212</v>
      </c>
      <c r="GS5" s="72">
        <v>7221</v>
      </c>
      <c r="GT5" s="72">
        <v>7222</v>
      </c>
      <c r="GU5" s="72">
        <v>7231</v>
      </c>
      <c r="GV5" s="72">
        <v>7232</v>
      </c>
      <c r="GW5" s="72">
        <v>7241</v>
      </c>
      <c r="GX5" s="72">
        <v>7242</v>
      </c>
      <c r="GY5" s="72">
        <v>7251</v>
      </c>
      <c r="GZ5" s="72">
        <v>7252</v>
      </c>
      <c r="HA5" s="72">
        <v>7262</v>
      </c>
      <c r="HB5" s="72">
        <v>7271</v>
      </c>
      <c r="HC5" s="72">
        <v>7272</v>
      </c>
      <c r="HD5" s="72">
        <v>7281</v>
      </c>
      <c r="HE5" s="72">
        <v>7282</v>
      </c>
      <c r="HF5" s="72">
        <v>7291</v>
      </c>
      <c r="HG5" s="72">
        <v>7292</v>
      </c>
      <c r="HH5" s="72">
        <v>7301</v>
      </c>
      <c r="HI5" s="72">
        <v>7302</v>
      </c>
      <c r="HJ5" s="72">
        <v>7311</v>
      </c>
      <c r="HK5" s="72">
        <v>7312</v>
      </c>
      <c r="HL5" s="72">
        <v>7321</v>
      </c>
      <c r="HM5" s="72">
        <v>7322</v>
      </c>
      <c r="HN5" s="72">
        <v>7331</v>
      </c>
      <c r="HO5" s="72">
        <v>7332</v>
      </c>
      <c r="HP5" s="72">
        <v>7341</v>
      </c>
      <c r="HQ5" s="72">
        <v>7342</v>
      </c>
      <c r="HR5" s="72">
        <v>7351</v>
      </c>
      <c r="HS5" s="72">
        <v>7352</v>
      </c>
      <c r="HT5" s="72">
        <v>7361</v>
      </c>
      <c r="HU5" s="72">
        <v>7362</v>
      </c>
      <c r="HV5" s="72">
        <v>7371</v>
      </c>
      <c r="HW5" s="72">
        <v>7372</v>
      </c>
      <c r="HX5" s="72">
        <v>7381</v>
      </c>
      <c r="HY5" s="72">
        <v>7382</v>
      </c>
      <c r="HZ5" s="72">
        <v>7391</v>
      </c>
      <c r="IA5" s="72">
        <v>7392</v>
      </c>
      <c r="IB5" s="72">
        <v>7401</v>
      </c>
      <c r="IC5" s="72">
        <v>7402</v>
      </c>
      <c r="ID5" s="72">
        <v>7411</v>
      </c>
      <c r="IE5" s="72">
        <v>7412</v>
      </c>
      <c r="IF5" s="72">
        <v>7421</v>
      </c>
      <c r="IG5" s="72">
        <v>7422</v>
      </c>
      <c r="IH5" s="72">
        <v>7431</v>
      </c>
      <c r="II5" s="72">
        <v>7432</v>
      </c>
      <c r="IJ5" s="72">
        <v>7441</v>
      </c>
      <c r="IK5" s="72">
        <v>7442</v>
      </c>
      <c r="IL5" s="72">
        <v>7451</v>
      </c>
      <c r="IM5" s="72">
        <v>7452</v>
      </c>
      <c r="IN5" s="72">
        <v>7462</v>
      </c>
      <c r="IO5" s="72">
        <v>7472</v>
      </c>
      <c r="IP5" s="72">
        <v>7481</v>
      </c>
      <c r="IQ5" s="72">
        <v>7482</v>
      </c>
      <c r="IR5" s="72">
        <v>7491</v>
      </c>
      <c r="IS5" s="72">
        <v>7492</v>
      </c>
      <c r="IT5" s="72">
        <v>7501</v>
      </c>
      <c r="IU5" s="72">
        <v>7502</v>
      </c>
      <c r="IV5" s="72">
        <v>7511</v>
      </c>
      <c r="IW5" s="72">
        <v>7512</v>
      </c>
      <c r="IX5" s="72">
        <v>7521</v>
      </c>
      <c r="IY5" s="72">
        <v>7522</v>
      </c>
      <c r="IZ5" s="72">
        <v>7531</v>
      </c>
      <c r="JA5" s="72">
        <v>7542</v>
      </c>
      <c r="JB5" s="72">
        <v>7551</v>
      </c>
      <c r="JC5" s="72">
        <v>7561</v>
      </c>
      <c r="JD5" s="72">
        <v>7562</v>
      </c>
      <c r="JE5" s="72">
        <v>7571</v>
      </c>
      <c r="JF5" s="72">
        <v>7572</v>
      </c>
      <c r="JG5" s="72">
        <v>7581</v>
      </c>
      <c r="JH5" s="72">
        <v>7582</v>
      </c>
      <c r="JI5" s="72">
        <v>7591</v>
      </c>
      <c r="JJ5" s="72">
        <v>7592</v>
      </c>
      <c r="JK5" s="72">
        <v>7601</v>
      </c>
      <c r="JL5" s="72">
        <v>7991</v>
      </c>
      <c r="JM5" s="72">
        <v>7992</v>
      </c>
      <c r="JN5" s="72">
        <v>7999</v>
      </c>
      <c r="JO5" s="72">
        <v>7001</v>
      </c>
      <c r="JP5" s="72">
        <v>7002</v>
      </c>
      <c r="JQ5" s="72">
        <v>7003</v>
      </c>
      <c r="JR5" s="72">
        <v>804</v>
      </c>
      <c r="JS5" s="72">
        <v>839</v>
      </c>
      <c r="JT5" s="72" t="s">
        <v>8</v>
      </c>
      <c r="JU5" s="72" t="s">
        <v>209</v>
      </c>
    </row>
    <row r="6" spans="1:281" ht="12.75" customHeight="1">
      <c r="B6" s="223"/>
      <c r="C6" s="223"/>
      <c r="D6" s="61"/>
      <c r="E6" s="743" t="str">
        <f t="shared" ref="E6:E69" si="5">IFERROR(VLOOKUP(D6,Cuenta,2,FALSE)," ")</f>
        <v xml:space="preserve"> </v>
      </c>
      <c r="F6" s="56"/>
      <c r="G6" s="228"/>
      <c r="H6" s="744">
        <f>SUMIF(Ajuste!$C$8:$C$483,$B$6:$B$499,Ajuste!$E$8:$E$483)</f>
        <v>0</v>
      </c>
      <c r="I6" s="744">
        <f>SUMIF(Ajuste!$C$8:$C$483,$B$6:$B$499,Ajuste!$F$8:$F$483)</f>
        <v>0</v>
      </c>
      <c r="J6" s="229">
        <f>ROUND((H6+I6+G6),2)</f>
        <v>0</v>
      </c>
      <c r="K6" s="764">
        <f t="shared" ref="K6:BM15" si="6">IF($D6=K$5,$J6,0)</f>
        <v>0</v>
      </c>
      <c r="L6" s="764">
        <f t="shared" si="6"/>
        <v>0</v>
      </c>
      <c r="M6" s="764">
        <f t="shared" si="6"/>
        <v>0</v>
      </c>
      <c r="N6" s="764">
        <f t="shared" si="6"/>
        <v>0</v>
      </c>
      <c r="O6" s="764">
        <f t="shared" si="6"/>
        <v>0</v>
      </c>
      <c r="P6" s="764">
        <f t="shared" si="6"/>
        <v>0</v>
      </c>
      <c r="Q6" s="764">
        <f t="shared" si="6"/>
        <v>0</v>
      </c>
      <c r="R6" s="764">
        <f t="shared" si="6"/>
        <v>0</v>
      </c>
      <c r="S6" s="764">
        <f t="shared" si="6"/>
        <v>0</v>
      </c>
      <c r="T6" s="764">
        <f t="shared" si="6"/>
        <v>0</v>
      </c>
      <c r="U6" s="764">
        <f t="shared" si="6"/>
        <v>0</v>
      </c>
      <c r="V6" s="764">
        <f t="shared" si="6"/>
        <v>0</v>
      </c>
      <c r="W6" s="764">
        <f t="shared" si="6"/>
        <v>0</v>
      </c>
      <c r="X6" s="764">
        <f t="shared" si="6"/>
        <v>0</v>
      </c>
      <c r="Y6" s="764">
        <f t="shared" si="6"/>
        <v>0</v>
      </c>
      <c r="Z6" s="764">
        <f t="shared" si="6"/>
        <v>0</v>
      </c>
      <c r="AA6" s="764">
        <f t="shared" si="6"/>
        <v>0</v>
      </c>
      <c r="AB6" s="764">
        <f t="shared" si="6"/>
        <v>0</v>
      </c>
      <c r="AC6" s="764">
        <f t="shared" si="6"/>
        <v>0</v>
      </c>
      <c r="AD6" s="764">
        <f t="shared" si="6"/>
        <v>0</v>
      </c>
      <c r="AE6" s="764">
        <f t="shared" si="6"/>
        <v>0</v>
      </c>
      <c r="AF6" s="764">
        <f t="shared" si="6"/>
        <v>0</v>
      </c>
      <c r="AG6" s="764">
        <f t="shared" si="6"/>
        <v>0</v>
      </c>
      <c r="AH6" s="764">
        <f t="shared" si="6"/>
        <v>0</v>
      </c>
      <c r="AI6" s="764">
        <f t="shared" si="6"/>
        <v>0</v>
      </c>
      <c r="AJ6" s="764">
        <f t="shared" si="6"/>
        <v>0</v>
      </c>
      <c r="AK6" s="764">
        <f t="shared" si="6"/>
        <v>0</v>
      </c>
      <c r="AL6" s="764">
        <f t="shared" si="6"/>
        <v>0</v>
      </c>
      <c r="AM6" s="764">
        <f t="shared" si="6"/>
        <v>0</v>
      </c>
      <c r="AN6" s="764">
        <f t="shared" si="6"/>
        <v>0</v>
      </c>
      <c r="AO6" s="764">
        <f t="shared" si="6"/>
        <v>0</v>
      </c>
      <c r="AP6" s="764">
        <f t="shared" si="6"/>
        <v>0</v>
      </c>
      <c r="AQ6" s="764">
        <f t="shared" si="6"/>
        <v>0</v>
      </c>
      <c r="AR6" s="764">
        <f t="shared" si="6"/>
        <v>0</v>
      </c>
      <c r="AS6" s="764">
        <f t="shared" si="6"/>
        <v>0</v>
      </c>
      <c r="AT6" s="764">
        <f t="shared" si="6"/>
        <v>0</v>
      </c>
      <c r="AU6" s="764">
        <f t="shared" si="6"/>
        <v>0</v>
      </c>
      <c r="AV6" s="764">
        <f t="shared" si="6"/>
        <v>0</v>
      </c>
      <c r="AW6" s="764">
        <f t="shared" si="6"/>
        <v>0</v>
      </c>
      <c r="AX6" s="764">
        <f t="shared" si="6"/>
        <v>0</v>
      </c>
      <c r="AY6" s="764">
        <f t="shared" si="6"/>
        <v>0</v>
      </c>
      <c r="AZ6" s="764">
        <f t="shared" si="6"/>
        <v>0</v>
      </c>
      <c r="BA6" s="764">
        <f t="shared" si="6"/>
        <v>0</v>
      </c>
      <c r="BB6" s="764">
        <f t="shared" si="6"/>
        <v>0</v>
      </c>
      <c r="BC6" s="764">
        <f t="shared" si="6"/>
        <v>0</v>
      </c>
      <c r="BD6" s="764">
        <f t="shared" si="6"/>
        <v>0</v>
      </c>
      <c r="BE6" s="764">
        <f t="shared" si="6"/>
        <v>0</v>
      </c>
      <c r="BF6" s="764">
        <f t="shared" si="6"/>
        <v>0</v>
      </c>
      <c r="BG6" s="764">
        <f t="shared" si="6"/>
        <v>0</v>
      </c>
      <c r="BH6" s="764">
        <f t="shared" si="6"/>
        <v>0</v>
      </c>
      <c r="BI6" s="764">
        <f t="shared" si="6"/>
        <v>0</v>
      </c>
      <c r="BJ6" s="764">
        <f t="shared" si="6"/>
        <v>0</v>
      </c>
      <c r="BK6" s="764">
        <f t="shared" si="6"/>
        <v>0</v>
      </c>
      <c r="BL6" s="764">
        <f t="shared" si="6"/>
        <v>0</v>
      </c>
      <c r="BM6" s="764">
        <f t="shared" si="6"/>
        <v>0</v>
      </c>
      <c r="BN6" s="764">
        <f t="shared" ref="BN6:BW15" si="7">IF($D6=BN$5,$J6,0)</f>
        <v>0</v>
      </c>
      <c r="BO6" s="764">
        <f t="shared" si="7"/>
        <v>0</v>
      </c>
      <c r="BP6" s="764">
        <f t="shared" si="7"/>
        <v>0</v>
      </c>
      <c r="BQ6" s="764">
        <f t="shared" si="7"/>
        <v>0</v>
      </c>
      <c r="BR6" s="764">
        <f t="shared" si="7"/>
        <v>0</v>
      </c>
      <c r="BS6" s="764">
        <f t="shared" si="7"/>
        <v>0</v>
      </c>
      <c r="BT6" s="764">
        <f t="shared" si="7"/>
        <v>0</v>
      </c>
      <c r="BU6" s="764">
        <f t="shared" si="7"/>
        <v>0</v>
      </c>
      <c r="BV6" s="764">
        <f t="shared" si="7"/>
        <v>0</v>
      </c>
      <c r="BW6" s="764">
        <f t="shared" si="7"/>
        <v>0</v>
      </c>
      <c r="BX6" s="764">
        <f t="shared" ref="BX6:CG15" si="8">IF($D6=BX$5,$J6,0)</f>
        <v>0</v>
      </c>
      <c r="BY6" s="764">
        <f t="shared" si="8"/>
        <v>0</v>
      </c>
      <c r="BZ6" s="764">
        <f t="shared" si="8"/>
        <v>0</v>
      </c>
      <c r="CA6" s="764">
        <f t="shared" si="8"/>
        <v>0</v>
      </c>
      <c r="CB6" s="764">
        <f t="shared" si="8"/>
        <v>0</v>
      </c>
      <c r="CC6" s="764">
        <f t="shared" si="8"/>
        <v>0</v>
      </c>
      <c r="CD6" s="764">
        <f t="shared" si="8"/>
        <v>0</v>
      </c>
      <c r="CE6" s="764">
        <f t="shared" si="8"/>
        <v>0</v>
      </c>
      <c r="CF6" s="764">
        <f t="shared" si="8"/>
        <v>0</v>
      </c>
      <c r="CG6" s="764">
        <f t="shared" si="8"/>
        <v>0</v>
      </c>
      <c r="CH6" s="764">
        <f t="shared" ref="CH6:CQ15" si="9">IF($D6=CH$5,$J6,0)</f>
        <v>0</v>
      </c>
      <c r="CI6" s="764">
        <f t="shared" si="9"/>
        <v>0</v>
      </c>
      <c r="CJ6" s="764">
        <f t="shared" si="9"/>
        <v>0</v>
      </c>
      <c r="CK6" s="764">
        <f t="shared" si="9"/>
        <v>0</v>
      </c>
      <c r="CL6" s="764">
        <f t="shared" si="9"/>
        <v>0</v>
      </c>
      <c r="CM6" s="764">
        <f t="shared" si="9"/>
        <v>0</v>
      </c>
      <c r="CN6" s="764">
        <f t="shared" si="9"/>
        <v>0</v>
      </c>
      <c r="CO6" s="764">
        <f t="shared" si="9"/>
        <v>0</v>
      </c>
      <c r="CP6" s="764">
        <f t="shared" si="9"/>
        <v>0</v>
      </c>
      <c r="CQ6" s="764">
        <f t="shared" si="9"/>
        <v>0</v>
      </c>
      <c r="CR6" s="764">
        <f t="shared" ref="CR6:DA15" si="10">IF($D6=CR$5,$J6,0)</f>
        <v>0</v>
      </c>
      <c r="CS6" s="764">
        <f t="shared" si="10"/>
        <v>0</v>
      </c>
      <c r="CT6" s="764">
        <f t="shared" si="10"/>
        <v>0</v>
      </c>
      <c r="CU6" s="764">
        <f t="shared" si="10"/>
        <v>0</v>
      </c>
      <c r="CV6" s="764">
        <f t="shared" si="10"/>
        <v>0</v>
      </c>
      <c r="CW6" s="764">
        <f t="shared" si="10"/>
        <v>0</v>
      </c>
      <c r="CX6" s="764">
        <f t="shared" si="10"/>
        <v>0</v>
      </c>
      <c r="CY6" s="764">
        <f t="shared" si="10"/>
        <v>0</v>
      </c>
      <c r="CZ6" s="764">
        <f t="shared" si="10"/>
        <v>0</v>
      </c>
      <c r="DA6" s="764">
        <f t="shared" si="10"/>
        <v>0</v>
      </c>
      <c r="DB6" s="764">
        <f t="shared" ref="DB6:DK15" si="11">IF($D6=DB$5,$J6,0)</f>
        <v>0</v>
      </c>
      <c r="DC6" s="764">
        <f t="shared" si="11"/>
        <v>0</v>
      </c>
      <c r="DD6" s="764">
        <f t="shared" si="11"/>
        <v>0</v>
      </c>
      <c r="DE6" s="764">
        <f t="shared" si="11"/>
        <v>0</v>
      </c>
      <c r="DF6" s="764">
        <f t="shared" si="11"/>
        <v>0</v>
      </c>
      <c r="DG6" s="764">
        <f t="shared" si="11"/>
        <v>0</v>
      </c>
      <c r="DH6" s="764">
        <f t="shared" si="11"/>
        <v>0</v>
      </c>
      <c r="DI6" s="764">
        <f t="shared" si="11"/>
        <v>0</v>
      </c>
      <c r="DJ6" s="764">
        <f t="shared" si="11"/>
        <v>0</v>
      </c>
      <c r="DK6" s="764">
        <f t="shared" si="11"/>
        <v>0</v>
      </c>
      <c r="DL6" s="764">
        <f t="shared" ref="DL6:DU15" si="12">IF($D6=DL$5,$J6,0)</f>
        <v>0</v>
      </c>
      <c r="DM6" s="764">
        <f t="shared" si="12"/>
        <v>0</v>
      </c>
      <c r="DN6" s="764">
        <f t="shared" si="12"/>
        <v>0</v>
      </c>
      <c r="DO6" s="764">
        <f t="shared" si="12"/>
        <v>0</v>
      </c>
      <c r="DP6" s="764">
        <f t="shared" si="12"/>
        <v>0</v>
      </c>
      <c r="DQ6" s="764">
        <f t="shared" si="12"/>
        <v>0</v>
      </c>
      <c r="DR6" s="764">
        <f t="shared" si="12"/>
        <v>0</v>
      </c>
      <c r="DS6" s="764">
        <f t="shared" si="12"/>
        <v>0</v>
      </c>
      <c r="DT6" s="764">
        <f t="shared" si="12"/>
        <v>0</v>
      </c>
      <c r="DU6" s="764">
        <f t="shared" si="12"/>
        <v>0</v>
      </c>
      <c r="DV6" s="764">
        <f t="shared" ref="DV6:EE15" si="13">IF($D6=DV$5,$J6,0)</f>
        <v>0</v>
      </c>
      <c r="DW6" s="764">
        <f t="shared" si="13"/>
        <v>0</v>
      </c>
      <c r="DX6" s="764">
        <f t="shared" si="13"/>
        <v>0</v>
      </c>
      <c r="DY6" s="764">
        <f t="shared" si="13"/>
        <v>0</v>
      </c>
      <c r="DZ6" s="764">
        <f t="shared" si="13"/>
        <v>0</v>
      </c>
      <c r="EA6" s="764">
        <f t="shared" si="13"/>
        <v>0</v>
      </c>
      <c r="EB6" s="764">
        <f t="shared" si="13"/>
        <v>0</v>
      </c>
      <c r="EC6" s="764">
        <f t="shared" si="13"/>
        <v>0</v>
      </c>
      <c r="ED6" s="764">
        <f t="shared" si="13"/>
        <v>0</v>
      </c>
      <c r="EE6" s="764">
        <f t="shared" si="13"/>
        <v>0</v>
      </c>
      <c r="EF6" s="764">
        <f t="shared" ref="EF6:EO15" si="14">IF($D6=EF$5,$J6,0)</f>
        <v>0</v>
      </c>
      <c r="EG6" s="764">
        <f t="shared" si="14"/>
        <v>0</v>
      </c>
      <c r="EH6" s="764">
        <f t="shared" si="14"/>
        <v>0</v>
      </c>
      <c r="EI6" s="764">
        <f t="shared" si="14"/>
        <v>0</v>
      </c>
      <c r="EJ6" s="764">
        <f t="shared" si="14"/>
        <v>0</v>
      </c>
      <c r="EK6" s="764">
        <f t="shared" si="14"/>
        <v>0</v>
      </c>
      <c r="EL6" s="764">
        <f t="shared" si="14"/>
        <v>0</v>
      </c>
      <c r="EM6" s="764">
        <f t="shared" si="14"/>
        <v>0</v>
      </c>
      <c r="EN6" s="764">
        <f t="shared" si="14"/>
        <v>0</v>
      </c>
      <c r="EO6" s="764">
        <f t="shared" si="14"/>
        <v>0</v>
      </c>
      <c r="EP6" s="764">
        <f t="shared" ref="EP6:EY15" si="15">IF($D6=EP$5,$J6,0)</f>
        <v>0</v>
      </c>
      <c r="EQ6" s="764">
        <f t="shared" si="15"/>
        <v>0</v>
      </c>
      <c r="ER6" s="764">
        <f t="shared" si="15"/>
        <v>0</v>
      </c>
      <c r="ES6" s="764">
        <f t="shared" si="15"/>
        <v>0</v>
      </c>
      <c r="ET6" s="764">
        <f t="shared" si="15"/>
        <v>0</v>
      </c>
      <c r="EU6" s="764">
        <f t="shared" si="15"/>
        <v>0</v>
      </c>
      <c r="EV6" s="764">
        <f t="shared" si="15"/>
        <v>0</v>
      </c>
      <c r="EW6" s="764">
        <f t="shared" si="15"/>
        <v>0</v>
      </c>
      <c r="EX6" s="764">
        <f t="shared" si="15"/>
        <v>0</v>
      </c>
      <c r="EY6" s="764">
        <f t="shared" si="15"/>
        <v>0</v>
      </c>
      <c r="EZ6" s="764">
        <f t="shared" ref="EZ6:FI15" si="16">IF($D6=EZ$5,$J6,0)</f>
        <v>0</v>
      </c>
      <c r="FA6" s="764">
        <f t="shared" si="16"/>
        <v>0</v>
      </c>
      <c r="FB6" s="764">
        <f t="shared" si="16"/>
        <v>0</v>
      </c>
      <c r="FC6" s="764">
        <f t="shared" si="16"/>
        <v>0</v>
      </c>
      <c r="FD6" s="764">
        <f t="shared" si="16"/>
        <v>0</v>
      </c>
      <c r="FE6" s="764">
        <f t="shared" si="16"/>
        <v>0</v>
      </c>
      <c r="FF6" s="764">
        <f t="shared" si="16"/>
        <v>0</v>
      </c>
      <c r="FG6" s="764">
        <f t="shared" si="16"/>
        <v>0</v>
      </c>
      <c r="FH6" s="764">
        <f t="shared" si="16"/>
        <v>0</v>
      </c>
      <c r="FI6" s="764">
        <f t="shared" si="16"/>
        <v>0</v>
      </c>
      <c r="FJ6" s="764">
        <f t="shared" ref="FJ6:FS15" si="17">IF($D6=FJ$5,$J6,0)</f>
        <v>0</v>
      </c>
      <c r="FK6" s="764">
        <f t="shared" si="17"/>
        <v>0</v>
      </c>
      <c r="FL6" s="764">
        <f t="shared" si="17"/>
        <v>0</v>
      </c>
      <c r="FM6" s="764">
        <f t="shared" si="17"/>
        <v>0</v>
      </c>
      <c r="FN6" s="764">
        <f t="shared" si="17"/>
        <v>0</v>
      </c>
      <c r="FO6" s="764">
        <f t="shared" si="17"/>
        <v>0</v>
      </c>
      <c r="FP6" s="764">
        <f t="shared" si="17"/>
        <v>0</v>
      </c>
      <c r="FQ6" s="764">
        <f t="shared" si="17"/>
        <v>0</v>
      </c>
      <c r="FR6" s="764">
        <f t="shared" si="17"/>
        <v>0</v>
      </c>
      <c r="FS6" s="764">
        <f t="shared" si="17"/>
        <v>0</v>
      </c>
      <c r="FT6" s="764">
        <f t="shared" ref="FT6:GC15" si="18">IF($D6=FT$5,$J6,0)</f>
        <v>0</v>
      </c>
      <c r="FU6" s="764">
        <f t="shared" si="18"/>
        <v>0</v>
      </c>
      <c r="FV6" s="764">
        <f t="shared" si="18"/>
        <v>0</v>
      </c>
      <c r="FW6" s="764">
        <f t="shared" si="18"/>
        <v>0</v>
      </c>
      <c r="FX6" s="764">
        <f t="shared" si="18"/>
        <v>0</v>
      </c>
      <c r="FY6" s="764">
        <f t="shared" si="18"/>
        <v>0</v>
      </c>
      <c r="FZ6" s="764">
        <f t="shared" si="18"/>
        <v>0</v>
      </c>
      <c r="GA6" s="764">
        <f t="shared" si="18"/>
        <v>0</v>
      </c>
      <c r="GB6" s="764">
        <f t="shared" si="18"/>
        <v>0</v>
      </c>
      <c r="GC6" s="764">
        <f t="shared" si="18"/>
        <v>0</v>
      </c>
      <c r="GD6" s="764">
        <f t="shared" ref="GD6:GM15" si="19">IF($D6=GD$5,$J6,0)</f>
        <v>0</v>
      </c>
      <c r="GE6" s="764">
        <f t="shared" si="19"/>
        <v>0</v>
      </c>
      <c r="GF6" s="764">
        <f t="shared" si="19"/>
        <v>0</v>
      </c>
      <c r="GG6" s="764">
        <f t="shared" si="19"/>
        <v>0</v>
      </c>
      <c r="GH6" s="764">
        <f t="shared" si="19"/>
        <v>0</v>
      </c>
      <c r="GI6" s="764">
        <f t="shared" si="19"/>
        <v>0</v>
      </c>
      <c r="GJ6" s="764">
        <f t="shared" si="19"/>
        <v>0</v>
      </c>
      <c r="GK6" s="764">
        <f t="shared" si="19"/>
        <v>0</v>
      </c>
      <c r="GL6" s="764">
        <f t="shared" si="19"/>
        <v>0</v>
      </c>
      <c r="GM6" s="764">
        <f t="shared" si="19"/>
        <v>0</v>
      </c>
      <c r="GN6" s="764">
        <f t="shared" ref="GN6:GW15" si="20">IF($D6=GN$5,$J6,0)</f>
        <v>0</v>
      </c>
      <c r="GO6" s="764">
        <f t="shared" si="20"/>
        <v>0</v>
      </c>
      <c r="GP6" s="764">
        <f t="shared" si="20"/>
        <v>0</v>
      </c>
      <c r="GQ6" s="764">
        <f t="shared" si="20"/>
        <v>0</v>
      </c>
      <c r="GR6" s="764">
        <f t="shared" si="20"/>
        <v>0</v>
      </c>
      <c r="GS6" s="764">
        <f t="shared" si="20"/>
        <v>0</v>
      </c>
      <c r="GT6" s="764">
        <f t="shared" si="20"/>
        <v>0</v>
      </c>
      <c r="GU6" s="764">
        <f t="shared" si="20"/>
        <v>0</v>
      </c>
      <c r="GV6" s="764">
        <f t="shared" si="20"/>
        <v>0</v>
      </c>
      <c r="GW6" s="764">
        <f t="shared" si="20"/>
        <v>0</v>
      </c>
      <c r="GX6" s="764">
        <f t="shared" ref="GX6:HG15" si="21">IF($D6=GX$5,$J6,0)</f>
        <v>0</v>
      </c>
      <c r="GY6" s="764">
        <f t="shared" si="21"/>
        <v>0</v>
      </c>
      <c r="GZ6" s="764">
        <f t="shared" si="21"/>
        <v>0</v>
      </c>
      <c r="HA6" s="764">
        <f t="shared" si="21"/>
        <v>0</v>
      </c>
      <c r="HB6" s="764">
        <f t="shared" si="21"/>
        <v>0</v>
      </c>
      <c r="HC6" s="764">
        <f t="shared" si="21"/>
        <v>0</v>
      </c>
      <c r="HD6" s="764">
        <f t="shared" si="21"/>
        <v>0</v>
      </c>
      <c r="HE6" s="764">
        <f t="shared" si="21"/>
        <v>0</v>
      </c>
      <c r="HF6" s="764">
        <f t="shared" si="21"/>
        <v>0</v>
      </c>
      <c r="HG6" s="764">
        <f t="shared" si="21"/>
        <v>0</v>
      </c>
      <c r="HH6" s="764">
        <f t="shared" ref="HH6:HQ15" si="22">IF($D6=HH$5,$J6,0)</f>
        <v>0</v>
      </c>
      <c r="HI6" s="764">
        <f t="shared" si="22"/>
        <v>0</v>
      </c>
      <c r="HJ6" s="764">
        <f t="shared" si="22"/>
        <v>0</v>
      </c>
      <c r="HK6" s="764">
        <f t="shared" si="22"/>
        <v>0</v>
      </c>
      <c r="HL6" s="764">
        <f t="shared" si="22"/>
        <v>0</v>
      </c>
      <c r="HM6" s="764">
        <f t="shared" si="22"/>
        <v>0</v>
      </c>
      <c r="HN6" s="764">
        <f t="shared" si="22"/>
        <v>0</v>
      </c>
      <c r="HO6" s="764">
        <f t="shared" si="22"/>
        <v>0</v>
      </c>
      <c r="HP6" s="764">
        <f t="shared" si="22"/>
        <v>0</v>
      </c>
      <c r="HQ6" s="764">
        <f t="shared" si="22"/>
        <v>0</v>
      </c>
      <c r="HR6" s="764">
        <f t="shared" ref="HR6:IA15" si="23">IF($D6=HR$5,$J6,0)</f>
        <v>0</v>
      </c>
      <c r="HS6" s="764">
        <f t="shared" si="23"/>
        <v>0</v>
      </c>
      <c r="HT6" s="764">
        <f t="shared" si="23"/>
        <v>0</v>
      </c>
      <c r="HU6" s="764">
        <f t="shared" si="23"/>
        <v>0</v>
      </c>
      <c r="HV6" s="764">
        <f t="shared" si="23"/>
        <v>0</v>
      </c>
      <c r="HW6" s="764">
        <f t="shared" si="23"/>
        <v>0</v>
      </c>
      <c r="HX6" s="764">
        <f t="shared" si="23"/>
        <v>0</v>
      </c>
      <c r="HY6" s="764">
        <f t="shared" si="23"/>
        <v>0</v>
      </c>
      <c r="HZ6" s="764">
        <f t="shared" si="23"/>
        <v>0</v>
      </c>
      <c r="IA6" s="764">
        <f t="shared" si="23"/>
        <v>0</v>
      </c>
      <c r="IB6" s="764">
        <f t="shared" ref="IB6:IK15" si="24">IF($D6=IB$5,$J6,0)</f>
        <v>0</v>
      </c>
      <c r="IC6" s="764">
        <f t="shared" si="24"/>
        <v>0</v>
      </c>
      <c r="ID6" s="764">
        <f t="shared" si="24"/>
        <v>0</v>
      </c>
      <c r="IE6" s="764">
        <f t="shared" si="24"/>
        <v>0</v>
      </c>
      <c r="IF6" s="764">
        <f t="shared" si="24"/>
        <v>0</v>
      </c>
      <c r="IG6" s="764">
        <f t="shared" si="24"/>
        <v>0</v>
      </c>
      <c r="IH6" s="764">
        <f t="shared" si="24"/>
        <v>0</v>
      </c>
      <c r="II6" s="764">
        <f t="shared" si="24"/>
        <v>0</v>
      </c>
      <c r="IJ6" s="764">
        <f t="shared" si="24"/>
        <v>0</v>
      </c>
      <c r="IK6" s="764">
        <f t="shared" si="24"/>
        <v>0</v>
      </c>
      <c r="IL6" s="764">
        <f t="shared" ref="IL6:JS15" si="25">IF($D6=IL$5,$J6,0)</f>
        <v>0</v>
      </c>
      <c r="IM6" s="764">
        <f t="shared" si="25"/>
        <v>0</v>
      </c>
      <c r="IN6" s="764">
        <f t="shared" si="25"/>
        <v>0</v>
      </c>
      <c r="IO6" s="764">
        <f t="shared" si="25"/>
        <v>0</v>
      </c>
      <c r="IP6" s="764">
        <f t="shared" si="25"/>
        <v>0</v>
      </c>
      <c r="IQ6" s="764">
        <f t="shared" si="25"/>
        <v>0</v>
      </c>
      <c r="IR6" s="764">
        <f t="shared" si="25"/>
        <v>0</v>
      </c>
      <c r="IS6" s="764">
        <f t="shared" si="25"/>
        <v>0</v>
      </c>
      <c r="IT6" s="764">
        <f t="shared" si="25"/>
        <v>0</v>
      </c>
      <c r="IU6" s="764">
        <f t="shared" si="25"/>
        <v>0</v>
      </c>
      <c r="IV6" s="764">
        <f t="shared" si="25"/>
        <v>0</v>
      </c>
      <c r="IW6" s="764">
        <f t="shared" si="25"/>
        <v>0</v>
      </c>
      <c r="IX6" s="764">
        <f t="shared" si="25"/>
        <v>0</v>
      </c>
      <c r="IY6" s="764">
        <f t="shared" si="25"/>
        <v>0</v>
      </c>
      <c r="IZ6" s="764">
        <f t="shared" si="25"/>
        <v>0</v>
      </c>
      <c r="JA6" s="764">
        <f t="shared" si="25"/>
        <v>0</v>
      </c>
      <c r="JB6" s="764">
        <f t="shared" si="25"/>
        <v>0</v>
      </c>
      <c r="JC6" s="764">
        <f t="shared" si="25"/>
        <v>0</v>
      </c>
      <c r="JD6" s="764">
        <f t="shared" ref="JD6:JG14" si="26">IF($D6=JD$5,$J6,0)</f>
        <v>0</v>
      </c>
      <c r="JE6" s="764">
        <f t="shared" si="26"/>
        <v>0</v>
      </c>
      <c r="JF6" s="764">
        <f t="shared" si="26"/>
        <v>0</v>
      </c>
      <c r="JG6" s="764">
        <f t="shared" si="26"/>
        <v>0</v>
      </c>
      <c r="JH6" s="764">
        <f t="shared" ref="JH6:JK14" si="27">IF($D6=JH$5,$J6,0)</f>
        <v>0</v>
      </c>
      <c r="JI6" s="764">
        <f t="shared" si="27"/>
        <v>0</v>
      </c>
      <c r="JJ6" s="764">
        <f t="shared" si="27"/>
        <v>0</v>
      </c>
      <c r="JK6" s="764">
        <f t="shared" si="27"/>
        <v>0</v>
      </c>
      <c r="JL6" s="764">
        <f t="shared" si="25"/>
        <v>0</v>
      </c>
      <c r="JM6" s="764">
        <f t="shared" si="25"/>
        <v>0</v>
      </c>
      <c r="JN6" s="764">
        <f t="shared" si="25"/>
        <v>0</v>
      </c>
      <c r="JO6" s="764">
        <f t="shared" si="25"/>
        <v>0</v>
      </c>
      <c r="JP6" s="764">
        <f t="shared" si="25"/>
        <v>0</v>
      </c>
      <c r="JQ6" s="764">
        <f t="shared" ref="JQ6:JR69" si="28">IF($D6=JQ$5,$J6,0)</f>
        <v>0</v>
      </c>
      <c r="JR6" s="764">
        <f t="shared" si="28"/>
        <v>0</v>
      </c>
      <c r="JS6" s="764">
        <f t="shared" si="25"/>
        <v>0</v>
      </c>
      <c r="JT6" s="765">
        <f t="shared" ref="JT6:JT69" si="29">SUM(K6:JS6)</f>
        <v>0</v>
      </c>
      <c r="JU6" s="229">
        <f t="shared" ref="JU6:JU69" si="30">+JT6-J6</f>
        <v>0</v>
      </c>
    </row>
    <row r="7" spans="1:281" ht="12.75" customHeight="1">
      <c r="B7" s="223"/>
      <c r="C7" s="223"/>
      <c r="D7" s="61"/>
      <c r="E7" s="743" t="str">
        <f t="shared" si="5"/>
        <v xml:space="preserve"> </v>
      </c>
      <c r="F7" s="56"/>
      <c r="G7" s="228"/>
      <c r="H7" s="744">
        <f>SUMIF(Ajuste!$C$8:$C$483,$B$6:$B$499,Ajuste!$E$8:$E$483)</f>
        <v>0</v>
      </c>
      <c r="I7" s="744">
        <f>SUMIF(Ajuste!$C$8:$C$483,$B$6:$B$499,Ajuste!$F$8:$F$483)</f>
        <v>0</v>
      </c>
      <c r="J7" s="229">
        <f t="shared" ref="J7:J70" si="31">ROUND((H7+I7+G7),2)</f>
        <v>0</v>
      </c>
      <c r="K7" s="764">
        <f t="shared" si="6"/>
        <v>0</v>
      </c>
      <c r="L7" s="764">
        <f t="shared" si="6"/>
        <v>0</v>
      </c>
      <c r="M7" s="764">
        <f t="shared" si="6"/>
        <v>0</v>
      </c>
      <c r="N7" s="764">
        <f t="shared" si="6"/>
        <v>0</v>
      </c>
      <c r="O7" s="764">
        <f t="shared" si="6"/>
        <v>0</v>
      </c>
      <c r="P7" s="764">
        <f t="shared" si="6"/>
        <v>0</v>
      </c>
      <c r="Q7" s="764">
        <f t="shared" si="6"/>
        <v>0</v>
      </c>
      <c r="R7" s="764">
        <f t="shared" si="6"/>
        <v>0</v>
      </c>
      <c r="S7" s="764">
        <f t="shared" si="6"/>
        <v>0</v>
      </c>
      <c r="T7" s="764">
        <f t="shared" si="6"/>
        <v>0</v>
      </c>
      <c r="U7" s="764">
        <f t="shared" si="6"/>
        <v>0</v>
      </c>
      <c r="V7" s="764">
        <f t="shared" si="6"/>
        <v>0</v>
      </c>
      <c r="W7" s="764">
        <f t="shared" si="6"/>
        <v>0</v>
      </c>
      <c r="X7" s="764">
        <f t="shared" si="6"/>
        <v>0</v>
      </c>
      <c r="Y7" s="764">
        <f t="shared" si="6"/>
        <v>0</v>
      </c>
      <c r="Z7" s="764">
        <f t="shared" si="6"/>
        <v>0</v>
      </c>
      <c r="AA7" s="764">
        <f t="shared" si="6"/>
        <v>0</v>
      </c>
      <c r="AB7" s="764">
        <f t="shared" si="6"/>
        <v>0</v>
      </c>
      <c r="AC7" s="764">
        <f t="shared" si="6"/>
        <v>0</v>
      </c>
      <c r="AD7" s="764">
        <f t="shared" si="6"/>
        <v>0</v>
      </c>
      <c r="AE7" s="764">
        <f t="shared" si="6"/>
        <v>0</v>
      </c>
      <c r="AF7" s="764">
        <f t="shared" si="6"/>
        <v>0</v>
      </c>
      <c r="AG7" s="764">
        <f t="shared" si="6"/>
        <v>0</v>
      </c>
      <c r="AH7" s="764">
        <f t="shared" si="6"/>
        <v>0</v>
      </c>
      <c r="AI7" s="764">
        <f t="shared" si="6"/>
        <v>0</v>
      </c>
      <c r="AJ7" s="764">
        <f t="shared" si="6"/>
        <v>0</v>
      </c>
      <c r="AK7" s="764">
        <f t="shared" si="6"/>
        <v>0</v>
      </c>
      <c r="AL7" s="764">
        <f t="shared" si="6"/>
        <v>0</v>
      </c>
      <c r="AM7" s="764">
        <f t="shared" si="6"/>
        <v>0</v>
      </c>
      <c r="AN7" s="764">
        <f t="shared" si="6"/>
        <v>0</v>
      </c>
      <c r="AO7" s="764">
        <f t="shared" si="6"/>
        <v>0</v>
      </c>
      <c r="AP7" s="764">
        <f t="shared" si="6"/>
        <v>0</v>
      </c>
      <c r="AQ7" s="764">
        <f t="shared" si="6"/>
        <v>0</v>
      </c>
      <c r="AR7" s="764">
        <f t="shared" si="6"/>
        <v>0</v>
      </c>
      <c r="AS7" s="764">
        <f t="shared" si="6"/>
        <v>0</v>
      </c>
      <c r="AT7" s="764">
        <f t="shared" si="6"/>
        <v>0</v>
      </c>
      <c r="AU7" s="764">
        <f t="shared" si="6"/>
        <v>0</v>
      </c>
      <c r="AV7" s="764">
        <f t="shared" si="6"/>
        <v>0</v>
      </c>
      <c r="AW7" s="764">
        <f t="shared" si="6"/>
        <v>0</v>
      </c>
      <c r="AX7" s="764">
        <f t="shared" si="6"/>
        <v>0</v>
      </c>
      <c r="AY7" s="764">
        <f t="shared" si="6"/>
        <v>0</v>
      </c>
      <c r="AZ7" s="764">
        <f t="shared" si="6"/>
        <v>0</v>
      </c>
      <c r="BA7" s="764">
        <f t="shared" si="6"/>
        <v>0</v>
      </c>
      <c r="BB7" s="764">
        <f t="shared" si="6"/>
        <v>0</v>
      </c>
      <c r="BC7" s="764">
        <f t="shared" si="6"/>
        <v>0</v>
      </c>
      <c r="BD7" s="764">
        <f t="shared" si="6"/>
        <v>0</v>
      </c>
      <c r="BE7" s="764">
        <f t="shared" si="6"/>
        <v>0</v>
      </c>
      <c r="BF7" s="764">
        <f t="shared" si="6"/>
        <v>0</v>
      </c>
      <c r="BG7" s="764">
        <f t="shared" si="6"/>
        <v>0</v>
      </c>
      <c r="BH7" s="764">
        <f t="shared" si="6"/>
        <v>0</v>
      </c>
      <c r="BI7" s="764">
        <f t="shared" si="6"/>
        <v>0</v>
      </c>
      <c r="BJ7" s="764">
        <f t="shared" si="6"/>
        <v>0</v>
      </c>
      <c r="BK7" s="764">
        <f t="shared" si="6"/>
        <v>0</v>
      </c>
      <c r="BL7" s="764">
        <f t="shared" si="6"/>
        <v>0</v>
      </c>
      <c r="BM7" s="764">
        <f t="shared" si="6"/>
        <v>0</v>
      </c>
      <c r="BN7" s="764">
        <f t="shared" si="7"/>
        <v>0</v>
      </c>
      <c r="BO7" s="764">
        <f t="shared" si="7"/>
        <v>0</v>
      </c>
      <c r="BP7" s="764">
        <f t="shared" si="7"/>
        <v>0</v>
      </c>
      <c r="BQ7" s="764">
        <f t="shared" si="7"/>
        <v>0</v>
      </c>
      <c r="BR7" s="764">
        <f t="shared" si="7"/>
        <v>0</v>
      </c>
      <c r="BS7" s="764">
        <f t="shared" si="7"/>
        <v>0</v>
      </c>
      <c r="BT7" s="764">
        <f t="shared" si="7"/>
        <v>0</v>
      </c>
      <c r="BU7" s="764">
        <f t="shared" si="7"/>
        <v>0</v>
      </c>
      <c r="BV7" s="764">
        <f t="shared" si="7"/>
        <v>0</v>
      </c>
      <c r="BW7" s="764">
        <f t="shared" si="7"/>
        <v>0</v>
      </c>
      <c r="BX7" s="764">
        <f t="shared" si="8"/>
        <v>0</v>
      </c>
      <c r="BY7" s="764">
        <f t="shared" si="8"/>
        <v>0</v>
      </c>
      <c r="BZ7" s="764">
        <f t="shared" si="8"/>
        <v>0</v>
      </c>
      <c r="CA7" s="764">
        <f t="shared" si="8"/>
        <v>0</v>
      </c>
      <c r="CB7" s="764">
        <f t="shared" si="8"/>
        <v>0</v>
      </c>
      <c r="CC7" s="764">
        <f t="shared" si="8"/>
        <v>0</v>
      </c>
      <c r="CD7" s="764">
        <f t="shared" si="8"/>
        <v>0</v>
      </c>
      <c r="CE7" s="764">
        <f t="shared" si="8"/>
        <v>0</v>
      </c>
      <c r="CF7" s="764">
        <f t="shared" si="8"/>
        <v>0</v>
      </c>
      <c r="CG7" s="764">
        <f t="shared" si="8"/>
        <v>0</v>
      </c>
      <c r="CH7" s="764">
        <f t="shared" si="9"/>
        <v>0</v>
      </c>
      <c r="CI7" s="764">
        <f t="shared" si="9"/>
        <v>0</v>
      </c>
      <c r="CJ7" s="764">
        <f t="shared" si="9"/>
        <v>0</v>
      </c>
      <c r="CK7" s="764">
        <f t="shared" si="9"/>
        <v>0</v>
      </c>
      <c r="CL7" s="764">
        <f t="shared" si="9"/>
        <v>0</v>
      </c>
      <c r="CM7" s="764">
        <f t="shared" si="9"/>
        <v>0</v>
      </c>
      <c r="CN7" s="764">
        <f t="shared" si="9"/>
        <v>0</v>
      </c>
      <c r="CO7" s="764">
        <f t="shared" si="9"/>
        <v>0</v>
      </c>
      <c r="CP7" s="764">
        <f t="shared" si="9"/>
        <v>0</v>
      </c>
      <c r="CQ7" s="764">
        <f t="shared" si="9"/>
        <v>0</v>
      </c>
      <c r="CR7" s="764">
        <f t="shared" si="10"/>
        <v>0</v>
      </c>
      <c r="CS7" s="764">
        <f t="shared" si="10"/>
        <v>0</v>
      </c>
      <c r="CT7" s="764">
        <f t="shared" si="10"/>
        <v>0</v>
      </c>
      <c r="CU7" s="764">
        <f t="shared" si="10"/>
        <v>0</v>
      </c>
      <c r="CV7" s="764">
        <f t="shared" si="10"/>
        <v>0</v>
      </c>
      <c r="CW7" s="764">
        <f t="shared" si="10"/>
        <v>0</v>
      </c>
      <c r="CX7" s="764">
        <f t="shared" si="10"/>
        <v>0</v>
      </c>
      <c r="CY7" s="764">
        <f t="shared" si="10"/>
        <v>0</v>
      </c>
      <c r="CZ7" s="764">
        <f t="shared" si="10"/>
        <v>0</v>
      </c>
      <c r="DA7" s="764">
        <f t="shared" si="10"/>
        <v>0</v>
      </c>
      <c r="DB7" s="764">
        <f t="shared" si="11"/>
        <v>0</v>
      </c>
      <c r="DC7" s="764">
        <f t="shared" si="11"/>
        <v>0</v>
      </c>
      <c r="DD7" s="764">
        <f t="shared" si="11"/>
        <v>0</v>
      </c>
      <c r="DE7" s="764">
        <f t="shared" si="11"/>
        <v>0</v>
      </c>
      <c r="DF7" s="764">
        <f t="shared" si="11"/>
        <v>0</v>
      </c>
      <c r="DG7" s="764">
        <f t="shared" si="11"/>
        <v>0</v>
      </c>
      <c r="DH7" s="764">
        <f t="shared" si="11"/>
        <v>0</v>
      </c>
      <c r="DI7" s="764">
        <f t="shared" si="11"/>
        <v>0</v>
      </c>
      <c r="DJ7" s="764">
        <f t="shared" si="11"/>
        <v>0</v>
      </c>
      <c r="DK7" s="764">
        <f t="shared" si="11"/>
        <v>0</v>
      </c>
      <c r="DL7" s="764">
        <f t="shared" si="12"/>
        <v>0</v>
      </c>
      <c r="DM7" s="764">
        <f t="shared" si="12"/>
        <v>0</v>
      </c>
      <c r="DN7" s="764">
        <f t="shared" si="12"/>
        <v>0</v>
      </c>
      <c r="DO7" s="764">
        <f t="shared" si="12"/>
        <v>0</v>
      </c>
      <c r="DP7" s="764">
        <f t="shared" si="12"/>
        <v>0</v>
      </c>
      <c r="DQ7" s="764">
        <f t="shared" si="12"/>
        <v>0</v>
      </c>
      <c r="DR7" s="764">
        <f t="shared" si="12"/>
        <v>0</v>
      </c>
      <c r="DS7" s="764">
        <f t="shared" si="12"/>
        <v>0</v>
      </c>
      <c r="DT7" s="764">
        <f t="shared" si="12"/>
        <v>0</v>
      </c>
      <c r="DU7" s="764">
        <f t="shared" si="12"/>
        <v>0</v>
      </c>
      <c r="DV7" s="764">
        <f t="shared" si="13"/>
        <v>0</v>
      </c>
      <c r="DW7" s="764">
        <f t="shared" si="13"/>
        <v>0</v>
      </c>
      <c r="DX7" s="764">
        <f t="shared" si="13"/>
        <v>0</v>
      </c>
      <c r="DY7" s="764">
        <f t="shared" si="13"/>
        <v>0</v>
      </c>
      <c r="DZ7" s="764">
        <f t="shared" si="13"/>
        <v>0</v>
      </c>
      <c r="EA7" s="764">
        <f t="shared" si="13"/>
        <v>0</v>
      </c>
      <c r="EB7" s="764">
        <f t="shared" si="13"/>
        <v>0</v>
      </c>
      <c r="EC7" s="764">
        <f t="shared" si="13"/>
        <v>0</v>
      </c>
      <c r="ED7" s="764">
        <f t="shared" si="13"/>
        <v>0</v>
      </c>
      <c r="EE7" s="764">
        <f t="shared" si="13"/>
        <v>0</v>
      </c>
      <c r="EF7" s="764">
        <f t="shared" si="14"/>
        <v>0</v>
      </c>
      <c r="EG7" s="764">
        <f t="shared" si="14"/>
        <v>0</v>
      </c>
      <c r="EH7" s="764">
        <f t="shared" si="14"/>
        <v>0</v>
      </c>
      <c r="EI7" s="764">
        <f t="shared" si="14"/>
        <v>0</v>
      </c>
      <c r="EJ7" s="764">
        <f t="shared" si="14"/>
        <v>0</v>
      </c>
      <c r="EK7" s="764">
        <f t="shared" si="14"/>
        <v>0</v>
      </c>
      <c r="EL7" s="764">
        <f t="shared" si="14"/>
        <v>0</v>
      </c>
      <c r="EM7" s="764">
        <f t="shared" si="14"/>
        <v>0</v>
      </c>
      <c r="EN7" s="764">
        <f t="shared" si="14"/>
        <v>0</v>
      </c>
      <c r="EO7" s="764">
        <f t="shared" si="14"/>
        <v>0</v>
      </c>
      <c r="EP7" s="764">
        <f t="shared" si="15"/>
        <v>0</v>
      </c>
      <c r="EQ7" s="764">
        <f t="shared" si="15"/>
        <v>0</v>
      </c>
      <c r="ER7" s="764">
        <f t="shared" si="15"/>
        <v>0</v>
      </c>
      <c r="ES7" s="764">
        <f t="shared" si="15"/>
        <v>0</v>
      </c>
      <c r="ET7" s="764">
        <f t="shared" si="15"/>
        <v>0</v>
      </c>
      <c r="EU7" s="764">
        <f t="shared" si="15"/>
        <v>0</v>
      </c>
      <c r="EV7" s="764">
        <f t="shared" si="15"/>
        <v>0</v>
      </c>
      <c r="EW7" s="764">
        <f t="shared" si="15"/>
        <v>0</v>
      </c>
      <c r="EX7" s="764">
        <f t="shared" si="15"/>
        <v>0</v>
      </c>
      <c r="EY7" s="764">
        <f t="shared" si="15"/>
        <v>0</v>
      </c>
      <c r="EZ7" s="764">
        <f t="shared" si="16"/>
        <v>0</v>
      </c>
      <c r="FA7" s="764">
        <f t="shared" si="16"/>
        <v>0</v>
      </c>
      <c r="FB7" s="764">
        <f t="shared" si="16"/>
        <v>0</v>
      </c>
      <c r="FC7" s="764">
        <f t="shared" si="16"/>
        <v>0</v>
      </c>
      <c r="FD7" s="764">
        <f t="shared" si="16"/>
        <v>0</v>
      </c>
      <c r="FE7" s="764">
        <f t="shared" si="16"/>
        <v>0</v>
      </c>
      <c r="FF7" s="764">
        <f t="shared" si="16"/>
        <v>0</v>
      </c>
      <c r="FG7" s="764">
        <f t="shared" si="16"/>
        <v>0</v>
      </c>
      <c r="FH7" s="764">
        <f t="shared" si="16"/>
        <v>0</v>
      </c>
      <c r="FI7" s="764">
        <f t="shared" si="16"/>
        <v>0</v>
      </c>
      <c r="FJ7" s="764">
        <f t="shared" si="17"/>
        <v>0</v>
      </c>
      <c r="FK7" s="764">
        <f t="shared" si="17"/>
        <v>0</v>
      </c>
      <c r="FL7" s="764">
        <f t="shared" si="17"/>
        <v>0</v>
      </c>
      <c r="FM7" s="764">
        <f t="shared" si="17"/>
        <v>0</v>
      </c>
      <c r="FN7" s="764">
        <f t="shared" si="17"/>
        <v>0</v>
      </c>
      <c r="FO7" s="764">
        <f t="shared" si="17"/>
        <v>0</v>
      </c>
      <c r="FP7" s="764">
        <f t="shared" si="17"/>
        <v>0</v>
      </c>
      <c r="FQ7" s="764">
        <f t="shared" si="17"/>
        <v>0</v>
      </c>
      <c r="FR7" s="764">
        <f t="shared" si="17"/>
        <v>0</v>
      </c>
      <c r="FS7" s="764">
        <f t="shared" si="17"/>
        <v>0</v>
      </c>
      <c r="FT7" s="764">
        <f t="shared" si="18"/>
        <v>0</v>
      </c>
      <c r="FU7" s="764">
        <f t="shared" si="18"/>
        <v>0</v>
      </c>
      <c r="FV7" s="764">
        <f t="shared" si="18"/>
        <v>0</v>
      </c>
      <c r="FW7" s="764">
        <f t="shared" si="18"/>
        <v>0</v>
      </c>
      <c r="FX7" s="764">
        <f t="shared" si="18"/>
        <v>0</v>
      </c>
      <c r="FY7" s="764">
        <f t="shared" si="18"/>
        <v>0</v>
      </c>
      <c r="FZ7" s="764">
        <f t="shared" si="18"/>
        <v>0</v>
      </c>
      <c r="GA7" s="764">
        <f t="shared" si="18"/>
        <v>0</v>
      </c>
      <c r="GB7" s="764">
        <f t="shared" si="18"/>
        <v>0</v>
      </c>
      <c r="GC7" s="764">
        <f t="shared" si="18"/>
        <v>0</v>
      </c>
      <c r="GD7" s="764">
        <f t="shared" si="19"/>
        <v>0</v>
      </c>
      <c r="GE7" s="764">
        <f t="shared" si="19"/>
        <v>0</v>
      </c>
      <c r="GF7" s="764">
        <f t="shared" si="19"/>
        <v>0</v>
      </c>
      <c r="GG7" s="764">
        <f t="shared" si="19"/>
        <v>0</v>
      </c>
      <c r="GH7" s="764">
        <f t="shared" si="19"/>
        <v>0</v>
      </c>
      <c r="GI7" s="764">
        <f t="shared" si="19"/>
        <v>0</v>
      </c>
      <c r="GJ7" s="764">
        <f t="shared" si="19"/>
        <v>0</v>
      </c>
      <c r="GK7" s="764">
        <f t="shared" si="19"/>
        <v>0</v>
      </c>
      <c r="GL7" s="764">
        <f t="shared" si="19"/>
        <v>0</v>
      </c>
      <c r="GM7" s="764">
        <f t="shared" si="19"/>
        <v>0</v>
      </c>
      <c r="GN7" s="764">
        <f t="shared" si="20"/>
        <v>0</v>
      </c>
      <c r="GO7" s="764">
        <f t="shared" si="20"/>
        <v>0</v>
      </c>
      <c r="GP7" s="764">
        <f t="shared" si="20"/>
        <v>0</v>
      </c>
      <c r="GQ7" s="764">
        <f t="shared" si="20"/>
        <v>0</v>
      </c>
      <c r="GR7" s="764">
        <f t="shared" si="20"/>
        <v>0</v>
      </c>
      <c r="GS7" s="764">
        <f t="shared" si="20"/>
        <v>0</v>
      </c>
      <c r="GT7" s="764">
        <f t="shared" si="20"/>
        <v>0</v>
      </c>
      <c r="GU7" s="764">
        <f t="shared" si="20"/>
        <v>0</v>
      </c>
      <c r="GV7" s="764">
        <f t="shared" si="20"/>
        <v>0</v>
      </c>
      <c r="GW7" s="764">
        <f t="shared" si="20"/>
        <v>0</v>
      </c>
      <c r="GX7" s="764">
        <f t="shared" si="21"/>
        <v>0</v>
      </c>
      <c r="GY7" s="764">
        <f t="shared" si="21"/>
        <v>0</v>
      </c>
      <c r="GZ7" s="764">
        <f t="shared" si="21"/>
        <v>0</v>
      </c>
      <c r="HA7" s="764">
        <f t="shared" si="21"/>
        <v>0</v>
      </c>
      <c r="HB7" s="764">
        <f t="shared" si="21"/>
        <v>0</v>
      </c>
      <c r="HC7" s="764">
        <f t="shared" si="21"/>
        <v>0</v>
      </c>
      <c r="HD7" s="764">
        <f t="shared" si="21"/>
        <v>0</v>
      </c>
      <c r="HE7" s="764">
        <f t="shared" si="21"/>
        <v>0</v>
      </c>
      <c r="HF7" s="764">
        <f t="shared" si="21"/>
        <v>0</v>
      </c>
      <c r="HG7" s="764">
        <f t="shared" si="21"/>
        <v>0</v>
      </c>
      <c r="HH7" s="764">
        <f t="shared" si="22"/>
        <v>0</v>
      </c>
      <c r="HI7" s="764">
        <f t="shared" si="22"/>
        <v>0</v>
      </c>
      <c r="HJ7" s="764">
        <f t="shared" si="22"/>
        <v>0</v>
      </c>
      <c r="HK7" s="764">
        <f t="shared" si="22"/>
        <v>0</v>
      </c>
      <c r="HL7" s="764">
        <f t="shared" si="22"/>
        <v>0</v>
      </c>
      <c r="HM7" s="764">
        <f t="shared" si="22"/>
        <v>0</v>
      </c>
      <c r="HN7" s="764">
        <f t="shared" si="22"/>
        <v>0</v>
      </c>
      <c r="HO7" s="764">
        <f t="shared" si="22"/>
        <v>0</v>
      </c>
      <c r="HP7" s="764">
        <f t="shared" si="22"/>
        <v>0</v>
      </c>
      <c r="HQ7" s="764">
        <f t="shared" si="22"/>
        <v>0</v>
      </c>
      <c r="HR7" s="764">
        <f t="shared" si="23"/>
        <v>0</v>
      </c>
      <c r="HS7" s="764">
        <f t="shared" si="23"/>
        <v>0</v>
      </c>
      <c r="HT7" s="764">
        <f t="shared" si="23"/>
        <v>0</v>
      </c>
      <c r="HU7" s="764">
        <f t="shared" si="23"/>
        <v>0</v>
      </c>
      <c r="HV7" s="764">
        <f t="shared" si="23"/>
        <v>0</v>
      </c>
      <c r="HW7" s="764">
        <f t="shared" si="23"/>
        <v>0</v>
      </c>
      <c r="HX7" s="764">
        <f t="shared" si="23"/>
        <v>0</v>
      </c>
      <c r="HY7" s="764">
        <f t="shared" si="23"/>
        <v>0</v>
      </c>
      <c r="HZ7" s="764">
        <f t="shared" si="23"/>
        <v>0</v>
      </c>
      <c r="IA7" s="764">
        <f t="shared" si="23"/>
        <v>0</v>
      </c>
      <c r="IB7" s="764">
        <f t="shared" si="24"/>
        <v>0</v>
      </c>
      <c r="IC7" s="764">
        <f t="shared" si="24"/>
        <v>0</v>
      </c>
      <c r="ID7" s="764">
        <f t="shared" si="24"/>
        <v>0</v>
      </c>
      <c r="IE7" s="764">
        <f t="shared" si="24"/>
        <v>0</v>
      </c>
      <c r="IF7" s="764">
        <f t="shared" si="24"/>
        <v>0</v>
      </c>
      <c r="IG7" s="764">
        <f t="shared" si="24"/>
        <v>0</v>
      </c>
      <c r="IH7" s="764">
        <f t="shared" si="24"/>
        <v>0</v>
      </c>
      <c r="II7" s="764">
        <f t="shared" si="24"/>
        <v>0</v>
      </c>
      <c r="IJ7" s="764">
        <f t="shared" si="24"/>
        <v>0</v>
      </c>
      <c r="IK7" s="764">
        <f t="shared" si="24"/>
        <v>0</v>
      </c>
      <c r="IL7" s="764">
        <f t="shared" si="25"/>
        <v>0</v>
      </c>
      <c r="IM7" s="764">
        <f t="shared" si="25"/>
        <v>0</v>
      </c>
      <c r="IN7" s="764">
        <f t="shared" si="25"/>
        <v>0</v>
      </c>
      <c r="IO7" s="764">
        <f t="shared" si="25"/>
        <v>0</v>
      </c>
      <c r="IP7" s="764">
        <f t="shared" si="25"/>
        <v>0</v>
      </c>
      <c r="IQ7" s="764">
        <f t="shared" si="25"/>
        <v>0</v>
      </c>
      <c r="IR7" s="764">
        <f t="shared" si="25"/>
        <v>0</v>
      </c>
      <c r="IS7" s="764">
        <f t="shared" si="25"/>
        <v>0</v>
      </c>
      <c r="IT7" s="764">
        <f t="shared" si="25"/>
        <v>0</v>
      </c>
      <c r="IU7" s="764">
        <f t="shared" si="25"/>
        <v>0</v>
      </c>
      <c r="IV7" s="764">
        <f t="shared" si="25"/>
        <v>0</v>
      </c>
      <c r="IW7" s="764">
        <f t="shared" si="25"/>
        <v>0</v>
      </c>
      <c r="IX7" s="764">
        <f t="shared" si="25"/>
        <v>0</v>
      </c>
      <c r="IY7" s="764">
        <f t="shared" si="25"/>
        <v>0</v>
      </c>
      <c r="IZ7" s="764">
        <f t="shared" si="25"/>
        <v>0</v>
      </c>
      <c r="JA7" s="764">
        <f t="shared" si="25"/>
        <v>0</v>
      </c>
      <c r="JB7" s="764">
        <f t="shared" si="25"/>
        <v>0</v>
      </c>
      <c r="JC7" s="764">
        <f t="shared" si="25"/>
        <v>0</v>
      </c>
      <c r="JD7" s="764">
        <f t="shared" si="26"/>
        <v>0</v>
      </c>
      <c r="JE7" s="764">
        <f t="shared" si="26"/>
        <v>0</v>
      </c>
      <c r="JF7" s="764">
        <f t="shared" si="26"/>
        <v>0</v>
      </c>
      <c r="JG7" s="764">
        <f t="shared" si="26"/>
        <v>0</v>
      </c>
      <c r="JH7" s="764">
        <f t="shared" si="27"/>
        <v>0</v>
      </c>
      <c r="JI7" s="764">
        <f t="shared" si="27"/>
        <v>0</v>
      </c>
      <c r="JJ7" s="764">
        <f t="shared" si="27"/>
        <v>0</v>
      </c>
      <c r="JK7" s="764">
        <f t="shared" si="27"/>
        <v>0</v>
      </c>
      <c r="JL7" s="764">
        <f t="shared" si="25"/>
        <v>0</v>
      </c>
      <c r="JM7" s="764">
        <f t="shared" si="25"/>
        <v>0</v>
      </c>
      <c r="JN7" s="764">
        <f t="shared" si="25"/>
        <v>0</v>
      </c>
      <c r="JO7" s="764">
        <f t="shared" si="25"/>
        <v>0</v>
      </c>
      <c r="JP7" s="764">
        <f t="shared" si="25"/>
        <v>0</v>
      </c>
      <c r="JQ7" s="764">
        <f t="shared" si="28"/>
        <v>0</v>
      </c>
      <c r="JR7" s="764">
        <f t="shared" si="28"/>
        <v>0</v>
      </c>
      <c r="JS7" s="764">
        <f t="shared" si="25"/>
        <v>0</v>
      </c>
      <c r="JT7" s="765">
        <f t="shared" si="29"/>
        <v>0</v>
      </c>
      <c r="JU7" s="229">
        <f t="shared" si="30"/>
        <v>0</v>
      </c>
    </row>
    <row r="8" spans="1:281" ht="12.75" customHeight="1">
      <c r="B8" s="223"/>
      <c r="C8" s="223"/>
      <c r="D8" s="61"/>
      <c r="E8" s="743" t="str">
        <f t="shared" si="5"/>
        <v xml:space="preserve"> </v>
      </c>
      <c r="F8" s="56"/>
      <c r="G8" s="228"/>
      <c r="H8" s="744">
        <f>SUMIF(Ajuste!$C$8:$C$483,$B$6:$B$499,Ajuste!$E$8:$E$483)</f>
        <v>0</v>
      </c>
      <c r="I8" s="744">
        <f>SUMIF(Ajuste!$C$8:$C$483,$B$6:$B$499,Ajuste!$F$8:$F$483)</f>
        <v>0</v>
      </c>
      <c r="J8" s="229">
        <f t="shared" si="31"/>
        <v>0</v>
      </c>
      <c r="K8" s="764">
        <f t="shared" si="6"/>
        <v>0</v>
      </c>
      <c r="L8" s="764">
        <f t="shared" si="6"/>
        <v>0</v>
      </c>
      <c r="M8" s="764">
        <f t="shared" si="6"/>
        <v>0</v>
      </c>
      <c r="N8" s="764">
        <f t="shared" si="6"/>
        <v>0</v>
      </c>
      <c r="O8" s="764">
        <f t="shared" si="6"/>
        <v>0</v>
      </c>
      <c r="P8" s="764">
        <f t="shared" si="6"/>
        <v>0</v>
      </c>
      <c r="Q8" s="764">
        <f t="shared" si="6"/>
        <v>0</v>
      </c>
      <c r="R8" s="764">
        <f t="shared" si="6"/>
        <v>0</v>
      </c>
      <c r="S8" s="764">
        <f t="shared" si="6"/>
        <v>0</v>
      </c>
      <c r="T8" s="764">
        <f t="shared" si="6"/>
        <v>0</v>
      </c>
      <c r="U8" s="764">
        <f t="shared" si="6"/>
        <v>0</v>
      </c>
      <c r="V8" s="764">
        <f t="shared" si="6"/>
        <v>0</v>
      </c>
      <c r="W8" s="764">
        <f t="shared" si="6"/>
        <v>0</v>
      </c>
      <c r="X8" s="764">
        <f t="shared" si="6"/>
        <v>0</v>
      </c>
      <c r="Y8" s="764">
        <f t="shared" si="6"/>
        <v>0</v>
      </c>
      <c r="Z8" s="764">
        <f t="shared" si="6"/>
        <v>0</v>
      </c>
      <c r="AA8" s="764">
        <f t="shared" si="6"/>
        <v>0</v>
      </c>
      <c r="AB8" s="764">
        <f t="shared" si="6"/>
        <v>0</v>
      </c>
      <c r="AC8" s="764">
        <f t="shared" si="6"/>
        <v>0</v>
      </c>
      <c r="AD8" s="764">
        <f t="shared" si="6"/>
        <v>0</v>
      </c>
      <c r="AE8" s="764">
        <f t="shared" si="6"/>
        <v>0</v>
      </c>
      <c r="AF8" s="764">
        <f t="shared" si="6"/>
        <v>0</v>
      </c>
      <c r="AG8" s="764">
        <f t="shared" si="6"/>
        <v>0</v>
      </c>
      <c r="AH8" s="764">
        <f t="shared" si="6"/>
        <v>0</v>
      </c>
      <c r="AI8" s="764">
        <f t="shared" si="6"/>
        <v>0</v>
      </c>
      <c r="AJ8" s="764">
        <f t="shared" si="6"/>
        <v>0</v>
      </c>
      <c r="AK8" s="764">
        <f t="shared" si="6"/>
        <v>0</v>
      </c>
      <c r="AL8" s="764">
        <f t="shared" si="6"/>
        <v>0</v>
      </c>
      <c r="AM8" s="764">
        <f t="shared" si="6"/>
        <v>0</v>
      </c>
      <c r="AN8" s="764">
        <f t="shared" si="6"/>
        <v>0</v>
      </c>
      <c r="AO8" s="764">
        <f t="shared" si="6"/>
        <v>0</v>
      </c>
      <c r="AP8" s="764">
        <f t="shared" si="6"/>
        <v>0</v>
      </c>
      <c r="AQ8" s="764">
        <f t="shared" si="6"/>
        <v>0</v>
      </c>
      <c r="AR8" s="764">
        <f t="shared" si="6"/>
        <v>0</v>
      </c>
      <c r="AS8" s="764">
        <f t="shared" si="6"/>
        <v>0</v>
      </c>
      <c r="AT8" s="764">
        <f t="shared" si="6"/>
        <v>0</v>
      </c>
      <c r="AU8" s="764">
        <f t="shared" si="6"/>
        <v>0</v>
      </c>
      <c r="AV8" s="764">
        <f t="shared" si="6"/>
        <v>0</v>
      </c>
      <c r="AW8" s="764">
        <f t="shared" si="6"/>
        <v>0</v>
      </c>
      <c r="AX8" s="764">
        <f t="shared" si="6"/>
        <v>0</v>
      </c>
      <c r="AY8" s="764">
        <f t="shared" si="6"/>
        <v>0</v>
      </c>
      <c r="AZ8" s="764">
        <f t="shared" si="6"/>
        <v>0</v>
      </c>
      <c r="BA8" s="764">
        <f t="shared" si="6"/>
        <v>0</v>
      </c>
      <c r="BB8" s="764">
        <f t="shared" si="6"/>
        <v>0</v>
      </c>
      <c r="BC8" s="764">
        <f t="shared" si="6"/>
        <v>0</v>
      </c>
      <c r="BD8" s="764">
        <f t="shared" si="6"/>
        <v>0</v>
      </c>
      <c r="BE8" s="764">
        <f t="shared" si="6"/>
        <v>0</v>
      </c>
      <c r="BF8" s="764">
        <f t="shared" si="6"/>
        <v>0</v>
      </c>
      <c r="BG8" s="764">
        <f t="shared" si="6"/>
        <v>0</v>
      </c>
      <c r="BH8" s="764">
        <f t="shared" si="6"/>
        <v>0</v>
      </c>
      <c r="BI8" s="764">
        <f t="shared" si="6"/>
        <v>0</v>
      </c>
      <c r="BJ8" s="764">
        <f t="shared" si="6"/>
        <v>0</v>
      </c>
      <c r="BK8" s="764">
        <f t="shared" si="6"/>
        <v>0</v>
      </c>
      <c r="BL8" s="764">
        <f t="shared" si="6"/>
        <v>0</v>
      </c>
      <c r="BM8" s="764">
        <f t="shared" si="6"/>
        <v>0</v>
      </c>
      <c r="BN8" s="764">
        <f t="shared" si="7"/>
        <v>0</v>
      </c>
      <c r="BO8" s="764">
        <f t="shared" si="7"/>
        <v>0</v>
      </c>
      <c r="BP8" s="764">
        <f t="shared" si="7"/>
        <v>0</v>
      </c>
      <c r="BQ8" s="764">
        <f t="shared" si="7"/>
        <v>0</v>
      </c>
      <c r="BR8" s="764">
        <f t="shared" si="7"/>
        <v>0</v>
      </c>
      <c r="BS8" s="764">
        <f t="shared" si="7"/>
        <v>0</v>
      </c>
      <c r="BT8" s="764">
        <f t="shared" si="7"/>
        <v>0</v>
      </c>
      <c r="BU8" s="764">
        <f t="shared" si="7"/>
        <v>0</v>
      </c>
      <c r="BV8" s="764">
        <f t="shared" si="7"/>
        <v>0</v>
      </c>
      <c r="BW8" s="764">
        <f t="shared" si="7"/>
        <v>0</v>
      </c>
      <c r="BX8" s="764">
        <f t="shared" si="8"/>
        <v>0</v>
      </c>
      <c r="BY8" s="764">
        <f t="shared" si="8"/>
        <v>0</v>
      </c>
      <c r="BZ8" s="764">
        <f t="shared" si="8"/>
        <v>0</v>
      </c>
      <c r="CA8" s="764">
        <f t="shared" si="8"/>
        <v>0</v>
      </c>
      <c r="CB8" s="764">
        <f t="shared" si="8"/>
        <v>0</v>
      </c>
      <c r="CC8" s="764">
        <f t="shared" si="8"/>
        <v>0</v>
      </c>
      <c r="CD8" s="764">
        <f t="shared" si="8"/>
        <v>0</v>
      </c>
      <c r="CE8" s="764">
        <f t="shared" si="8"/>
        <v>0</v>
      </c>
      <c r="CF8" s="764">
        <f t="shared" si="8"/>
        <v>0</v>
      </c>
      <c r="CG8" s="764">
        <f t="shared" si="8"/>
        <v>0</v>
      </c>
      <c r="CH8" s="764">
        <f t="shared" si="9"/>
        <v>0</v>
      </c>
      <c r="CI8" s="764">
        <f t="shared" si="9"/>
        <v>0</v>
      </c>
      <c r="CJ8" s="764">
        <f t="shared" si="9"/>
        <v>0</v>
      </c>
      <c r="CK8" s="764">
        <f t="shared" si="9"/>
        <v>0</v>
      </c>
      <c r="CL8" s="764">
        <f t="shared" si="9"/>
        <v>0</v>
      </c>
      <c r="CM8" s="764">
        <f t="shared" si="9"/>
        <v>0</v>
      </c>
      <c r="CN8" s="764">
        <f t="shared" si="9"/>
        <v>0</v>
      </c>
      <c r="CO8" s="764">
        <f t="shared" si="9"/>
        <v>0</v>
      </c>
      <c r="CP8" s="764">
        <f t="shared" si="9"/>
        <v>0</v>
      </c>
      <c r="CQ8" s="764">
        <f t="shared" si="9"/>
        <v>0</v>
      </c>
      <c r="CR8" s="764">
        <f t="shared" si="10"/>
        <v>0</v>
      </c>
      <c r="CS8" s="764">
        <f t="shared" si="10"/>
        <v>0</v>
      </c>
      <c r="CT8" s="764">
        <f t="shared" si="10"/>
        <v>0</v>
      </c>
      <c r="CU8" s="764">
        <f t="shared" si="10"/>
        <v>0</v>
      </c>
      <c r="CV8" s="764">
        <f t="shared" si="10"/>
        <v>0</v>
      </c>
      <c r="CW8" s="764">
        <f t="shared" si="10"/>
        <v>0</v>
      </c>
      <c r="CX8" s="764">
        <f t="shared" si="10"/>
        <v>0</v>
      </c>
      <c r="CY8" s="764">
        <f t="shared" si="10"/>
        <v>0</v>
      </c>
      <c r="CZ8" s="764">
        <f t="shared" si="10"/>
        <v>0</v>
      </c>
      <c r="DA8" s="764">
        <f t="shared" si="10"/>
        <v>0</v>
      </c>
      <c r="DB8" s="764">
        <f t="shared" si="11"/>
        <v>0</v>
      </c>
      <c r="DC8" s="764">
        <f t="shared" si="11"/>
        <v>0</v>
      </c>
      <c r="DD8" s="764">
        <f t="shared" si="11"/>
        <v>0</v>
      </c>
      <c r="DE8" s="764">
        <f t="shared" si="11"/>
        <v>0</v>
      </c>
      <c r="DF8" s="764">
        <f t="shared" si="11"/>
        <v>0</v>
      </c>
      <c r="DG8" s="764">
        <f t="shared" si="11"/>
        <v>0</v>
      </c>
      <c r="DH8" s="764">
        <f t="shared" si="11"/>
        <v>0</v>
      </c>
      <c r="DI8" s="764">
        <f t="shared" si="11"/>
        <v>0</v>
      </c>
      <c r="DJ8" s="764">
        <f t="shared" si="11"/>
        <v>0</v>
      </c>
      <c r="DK8" s="764">
        <f t="shared" si="11"/>
        <v>0</v>
      </c>
      <c r="DL8" s="764">
        <f t="shared" si="12"/>
        <v>0</v>
      </c>
      <c r="DM8" s="764">
        <f t="shared" si="12"/>
        <v>0</v>
      </c>
      <c r="DN8" s="764">
        <f t="shared" si="12"/>
        <v>0</v>
      </c>
      <c r="DO8" s="764">
        <f t="shared" si="12"/>
        <v>0</v>
      </c>
      <c r="DP8" s="764">
        <f t="shared" si="12"/>
        <v>0</v>
      </c>
      <c r="DQ8" s="764">
        <f t="shared" si="12"/>
        <v>0</v>
      </c>
      <c r="DR8" s="764">
        <f t="shared" si="12"/>
        <v>0</v>
      </c>
      <c r="DS8" s="764">
        <f t="shared" si="12"/>
        <v>0</v>
      </c>
      <c r="DT8" s="764">
        <f t="shared" si="12"/>
        <v>0</v>
      </c>
      <c r="DU8" s="764">
        <f t="shared" si="12"/>
        <v>0</v>
      </c>
      <c r="DV8" s="764">
        <f t="shared" si="13"/>
        <v>0</v>
      </c>
      <c r="DW8" s="764">
        <f t="shared" si="13"/>
        <v>0</v>
      </c>
      <c r="DX8" s="764">
        <f t="shared" si="13"/>
        <v>0</v>
      </c>
      <c r="DY8" s="764">
        <f t="shared" si="13"/>
        <v>0</v>
      </c>
      <c r="DZ8" s="764">
        <f t="shared" si="13"/>
        <v>0</v>
      </c>
      <c r="EA8" s="764">
        <f t="shared" si="13"/>
        <v>0</v>
      </c>
      <c r="EB8" s="764">
        <f t="shared" si="13"/>
        <v>0</v>
      </c>
      <c r="EC8" s="764">
        <f t="shared" si="13"/>
        <v>0</v>
      </c>
      <c r="ED8" s="764">
        <f t="shared" si="13"/>
        <v>0</v>
      </c>
      <c r="EE8" s="764">
        <f t="shared" si="13"/>
        <v>0</v>
      </c>
      <c r="EF8" s="764">
        <f t="shared" si="14"/>
        <v>0</v>
      </c>
      <c r="EG8" s="764">
        <f t="shared" si="14"/>
        <v>0</v>
      </c>
      <c r="EH8" s="764">
        <f t="shared" si="14"/>
        <v>0</v>
      </c>
      <c r="EI8" s="764">
        <f t="shared" si="14"/>
        <v>0</v>
      </c>
      <c r="EJ8" s="764">
        <f t="shared" si="14"/>
        <v>0</v>
      </c>
      <c r="EK8" s="764">
        <f t="shared" si="14"/>
        <v>0</v>
      </c>
      <c r="EL8" s="764">
        <f t="shared" si="14"/>
        <v>0</v>
      </c>
      <c r="EM8" s="764">
        <f t="shared" si="14"/>
        <v>0</v>
      </c>
      <c r="EN8" s="764">
        <f t="shared" si="14"/>
        <v>0</v>
      </c>
      <c r="EO8" s="764">
        <f t="shared" si="14"/>
        <v>0</v>
      </c>
      <c r="EP8" s="764">
        <f t="shared" si="15"/>
        <v>0</v>
      </c>
      <c r="EQ8" s="764">
        <f t="shared" si="15"/>
        <v>0</v>
      </c>
      <c r="ER8" s="764">
        <f t="shared" si="15"/>
        <v>0</v>
      </c>
      <c r="ES8" s="764">
        <f t="shared" si="15"/>
        <v>0</v>
      </c>
      <c r="ET8" s="764">
        <f t="shared" si="15"/>
        <v>0</v>
      </c>
      <c r="EU8" s="764">
        <f t="shared" si="15"/>
        <v>0</v>
      </c>
      <c r="EV8" s="764">
        <f t="shared" si="15"/>
        <v>0</v>
      </c>
      <c r="EW8" s="764">
        <f t="shared" si="15"/>
        <v>0</v>
      </c>
      <c r="EX8" s="764">
        <f t="shared" si="15"/>
        <v>0</v>
      </c>
      <c r="EY8" s="764">
        <f t="shared" si="15"/>
        <v>0</v>
      </c>
      <c r="EZ8" s="764">
        <f t="shared" si="16"/>
        <v>0</v>
      </c>
      <c r="FA8" s="764">
        <f t="shared" si="16"/>
        <v>0</v>
      </c>
      <c r="FB8" s="764">
        <f t="shared" si="16"/>
        <v>0</v>
      </c>
      <c r="FC8" s="764">
        <f t="shared" si="16"/>
        <v>0</v>
      </c>
      <c r="FD8" s="764">
        <f t="shared" si="16"/>
        <v>0</v>
      </c>
      <c r="FE8" s="764">
        <f t="shared" si="16"/>
        <v>0</v>
      </c>
      <c r="FF8" s="764">
        <f t="shared" si="16"/>
        <v>0</v>
      </c>
      <c r="FG8" s="764">
        <f t="shared" si="16"/>
        <v>0</v>
      </c>
      <c r="FH8" s="764">
        <f t="shared" si="16"/>
        <v>0</v>
      </c>
      <c r="FI8" s="764">
        <f t="shared" si="16"/>
        <v>0</v>
      </c>
      <c r="FJ8" s="764">
        <f t="shared" si="17"/>
        <v>0</v>
      </c>
      <c r="FK8" s="764">
        <f t="shared" si="17"/>
        <v>0</v>
      </c>
      <c r="FL8" s="764">
        <f t="shared" si="17"/>
        <v>0</v>
      </c>
      <c r="FM8" s="764">
        <f t="shared" si="17"/>
        <v>0</v>
      </c>
      <c r="FN8" s="764">
        <f t="shared" si="17"/>
        <v>0</v>
      </c>
      <c r="FO8" s="764">
        <f t="shared" si="17"/>
        <v>0</v>
      </c>
      <c r="FP8" s="764">
        <f t="shared" si="17"/>
        <v>0</v>
      </c>
      <c r="FQ8" s="764">
        <f t="shared" si="17"/>
        <v>0</v>
      </c>
      <c r="FR8" s="764">
        <f t="shared" si="17"/>
        <v>0</v>
      </c>
      <c r="FS8" s="764">
        <f t="shared" si="17"/>
        <v>0</v>
      </c>
      <c r="FT8" s="764">
        <f t="shared" si="18"/>
        <v>0</v>
      </c>
      <c r="FU8" s="764">
        <f t="shared" si="18"/>
        <v>0</v>
      </c>
      <c r="FV8" s="764">
        <f t="shared" si="18"/>
        <v>0</v>
      </c>
      <c r="FW8" s="764">
        <f t="shared" si="18"/>
        <v>0</v>
      </c>
      <c r="FX8" s="764">
        <f t="shared" si="18"/>
        <v>0</v>
      </c>
      <c r="FY8" s="764">
        <f t="shared" si="18"/>
        <v>0</v>
      </c>
      <c r="FZ8" s="764">
        <f t="shared" si="18"/>
        <v>0</v>
      </c>
      <c r="GA8" s="764">
        <f t="shared" si="18"/>
        <v>0</v>
      </c>
      <c r="GB8" s="764">
        <f t="shared" si="18"/>
        <v>0</v>
      </c>
      <c r="GC8" s="764">
        <f t="shared" si="18"/>
        <v>0</v>
      </c>
      <c r="GD8" s="764">
        <f t="shared" si="19"/>
        <v>0</v>
      </c>
      <c r="GE8" s="764">
        <f t="shared" si="19"/>
        <v>0</v>
      </c>
      <c r="GF8" s="764">
        <f t="shared" si="19"/>
        <v>0</v>
      </c>
      <c r="GG8" s="764">
        <f t="shared" si="19"/>
        <v>0</v>
      </c>
      <c r="GH8" s="764">
        <f t="shared" si="19"/>
        <v>0</v>
      </c>
      <c r="GI8" s="764">
        <f t="shared" si="19"/>
        <v>0</v>
      </c>
      <c r="GJ8" s="764">
        <f t="shared" si="19"/>
        <v>0</v>
      </c>
      <c r="GK8" s="764">
        <f t="shared" si="19"/>
        <v>0</v>
      </c>
      <c r="GL8" s="764">
        <f t="shared" si="19"/>
        <v>0</v>
      </c>
      <c r="GM8" s="764">
        <f t="shared" si="19"/>
        <v>0</v>
      </c>
      <c r="GN8" s="764">
        <f t="shared" si="20"/>
        <v>0</v>
      </c>
      <c r="GO8" s="764">
        <f t="shared" si="20"/>
        <v>0</v>
      </c>
      <c r="GP8" s="764">
        <f t="shared" si="20"/>
        <v>0</v>
      </c>
      <c r="GQ8" s="764">
        <f t="shared" si="20"/>
        <v>0</v>
      </c>
      <c r="GR8" s="764">
        <f t="shared" si="20"/>
        <v>0</v>
      </c>
      <c r="GS8" s="764">
        <f t="shared" si="20"/>
        <v>0</v>
      </c>
      <c r="GT8" s="764">
        <f t="shared" si="20"/>
        <v>0</v>
      </c>
      <c r="GU8" s="764">
        <f t="shared" si="20"/>
        <v>0</v>
      </c>
      <c r="GV8" s="764">
        <f t="shared" si="20"/>
        <v>0</v>
      </c>
      <c r="GW8" s="764">
        <f t="shared" si="20"/>
        <v>0</v>
      </c>
      <c r="GX8" s="764">
        <f t="shared" si="21"/>
        <v>0</v>
      </c>
      <c r="GY8" s="764">
        <f t="shared" si="21"/>
        <v>0</v>
      </c>
      <c r="GZ8" s="764">
        <f t="shared" si="21"/>
        <v>0</v>
      </c>
      <c r="HA8" s="764">
        <f t="shared" si="21"/>
        <v>0</v>
      </c>
      <c r="HB8" s="764">
        <f t="shared" si="21"/>
        <v>0</v>
      </c>
      <c r="HC8" s="764">
        <f t="shared" si="21"/>
        <v>0</v>
      </c>
      <c r="HD8" s="764">
        <f t="shared" si="21"/>
        <v>0</v>
      </c>
      <c r="HE8" s="764">
        <f t="shared" si="21"/>
        <v>0</v>
      </c>
      <c r="HF8" s="764">
        <f t="shared" si="21"/>
        <v>0</v>
      </c>
      <c r="HG8" s="764">
        <f t="shared" si="21"/>
        <v>0</v>
      </c>
      <c r="HH8" s="764">
        <f t="shared" si="22"/>
        <v>0</v>
      </c>
      <c r="HI8" s="764">
        <f t="shared" si="22"/>
        <v>0</v>
      </c>
      <c r="HJ8" s="764">
        <f t="shared" si="22"/>
        <v>0</v>
      </c>
      <c r="HK8" s="764">
        <f t="shared" si="22"/>
        <v>0</v>
      </c>
      <c r="HL8" s="764">
        <f t="shared" si="22"/>
        <v>0</v>
      </c>
      <c r="HM8" s="764">
        <f t="shared" si="22"/>
        <v>0</v>
      </c>
      <c r="HN8" s="764">
        <f t="shared" si="22"/>
        <v>0</v>
      </c>
      <c r="HO8" s="764">
        <f t="shared" si="22"/>
        <v>0</v>
      </c>
      <c r="HP8" s="764">
        <f t="shared" si="22"/>
        <v>0</v>
      </c>
      <c r="HQ8" s="764">
        <f t="shared" si="22"/>
        <v>0</v>
      </c>
      <c r="HR8" s="764">
        <f t="shared" si="23"/>
        <v>0</v>
      </c>
      <c r="HS8" s="764">
        <f t="shared" si="23"/>
        <v>0</v>
      </c>
      <c r="HT8" s="764">
        <f t="shared" si="23"/>
        <v>0</v>
      </c>
      <c r="HU8" s="764">
        <f t="shared" si="23"/>
        <v>0</v>
      </c>
      <c r="HV8" s="764">
        <f t="shared" si="23"/>
        <v>0</v>
      </c>
      <c r="HW8" s="764">
        <f t="shared" si="23"/>
        <v>0</v>
      </c>
      <c r="HX8" s="764">
        <f t="shared" si="23"/>
        <v>0</v>
      </c>
      <c r="HY8" s="764">
        <f t="shared" si="23"/>
        <v>0</v>
      </c>
      <c r="HZ8" s="764">
        <f t="shared" si="23"/>
        <v>0</v>
      </c>
      <c r="IA8" s="764">
        <f t="shared" si="23"/>
        <v>0</v>
      </c>
      <c r="IB8" s="764">
        <f t="shared" si="24"/>
        <v>0</v>
      </c>
      <c r="IC8" s="764">
        <f t="shared" si="24"/>
        <v>0</v>
      </c>
      <c r="ID8" s="764">
        <f t="shared" si="24"/>
        <v>0</v>
      </c>
      <c r="IE8" s="764">
        <f t="shared" si="24"/>
        <v>0</v>
      </c>
      <c r="IF8" s="764">
        <f t="shared" si="24"/>
        <v>0</v>
      </c>
      <c r="IG8" s="764">
        <f t="shared" si="24"/>
        <v>0</v>
      </c>
      <c r="IH8" s="764">
        <f t="shared" si="24"/>
        <v>0</v>
      </c>
      <c r="II8" s="764">
        <f t="shared" si="24"/>
        <v>0</v>
      </c>
      <c r="IJ8" s="764">
        <f t="shared" si="24"/>
        <v>0</v>
      </c>
      <c r="IK8" s="764">
        <f t="shared" si="24"/>
        <v>0</v>
      </c>
      <c r="IL8" s="764">
        <f t="shared" si="25"/>
        <v>0</v>
      </c>
      <c r="IM8" s="764">
        <f t="shared" si="25"/>
        <v>0</v>
      </c>
      <c r="IN8" s="764">
        <f t="shared" si="25"/>
        <v>0</v>
      </c>
      <c r="IO8" s="764">
        <f t="shared" si="25"/>
        <v>0</v>
      </c>
      <c r="IP8" s="764">
        <f t="shared" si="25"/>
        <v>0</v>
      </c>
      <c r="IQ8" s="764">
        <f t="shared" si="25"/>
        <v>0</v>
      </c>
      <c r="IR8" s="764">
        <f t="shared" si="25"/>
        <v>0</v>
      </c>
      <c r="IS8" s="764">
        <f t="shared" si="25"/>
        <v>0</v>
      </c>
      <c r="IT8" s="764">
        <f t="shared" si="25"/>
        <v>0</v>
      </c>
      <c r="IU8" s="764">
        <f t="shared" si="25"/>
        <v>0</v>
      </c>
      <c r="IV8" s="764">
        <f t="shared" si="25"/>
        <v>0</v>
      </c>
      <c r="IW8" s="764">
        <f t="shared" si="25"/>
        <v>0</v>
      </c>
      <c r="IX8" s="764">
        <f t="shared" si="25"/>
        <v>0</v>
      </c>
      <c r="IY8" s="764">
        <f t="shared" si="25"/>
        <v>0</v>
      </c>
      <c r="IZ8" s="764">
        <f t="shared" si="25"/>
        <v>0</v>
      </c>
      <c r="JA8" s="764">
        <f t="shared" si="25"/>
        <v>0</v>
      </c>
      <c r="JB8" s="764">
        <f t="shared" si="25"/>
        <v>0</v>
      </c>
      <c r="JC8" s="764">
        <f t="shared" si="25"/>
        <v>0</v>
      </c>
      <c r="JD8" s="764">
        <f t="shared" si="26"/>
        <v>0</v>
      </c>
      <c r="JE8" s="764">
        <f t="shared" si="26"/>
        <v>0</v>
      </c>
      <c r="JF8" s="764">
        <f t="shared" si="26"/>
        <v>0</v>
      </c>
      <c r="JG8" s="764">
        <f t="shared" si="26"/>
        <v>0</v>
      </c>
      <c r="JH8" s="764">
        <f t="shared" si="27"/>
        <v>0</v>
      </c>
      <c r="JI8" s="764">
        <f t="shared" si="27"/>
        <v>0</v>
      </c>
      <c r="JJ8" s="764">
        <f t="shared" si="27"/>
        <v>0</v>
      </c>
      <c r="JK8" s="764">
        <f t="shared" si="27"/>
        <v>0</v>
      </c>
      <c r="JL8" s="764">
        <f t="shared" si="25"/>
        <v>0</v>
      </c>
      <c r="JM8" s="764">
        <f t="shared" si="25"/>
        <v>0</v>
      </c>
      <c r="JN8" s="764">
        <f t="shared" si="25"/>
        <v>0</v>
      </c>
      <c r="JO8" s="764">
        <f t="shared" si="25"/>
        <v>0</v>
      </c>
      <c r="JP8" s="764">
        <f t="shared" si="25"/>
        <v>0</v>
      </c>
      <c r="JQ8" s="764">
        <f t="shared" si="28"/>
        <v>0</v>
      </c>
      <c r="JR8" s="764">
        <f t="shared" si="28"/>
        <v>0</v>
      </c>
      <c r="JS8" s="764">
        <f t="shared" si="25"/>
        <v>0</v>
      </c>
      <c r="JT8" s="765">
        <f t="shared" si="29"/>
        <v>0</v>
      </c>
      <c r="JU8" s="229">
        <f t="shared" si="30"/>
        <v>0</v>
      </c>
    </row>
    <row r="9" spans="1:281" ht="12.75" customHeight="1">
      <c r="B9" s="223"/>
      <c r="C9" s="223"/>
      <c r="D9" s="61"/>
      <c r="E9" s="743" t="str">
        <f t="shared" si="5"/>
        <v xml:space="preserve"> </v>
      </c>
      <c r="F9" s="56"/>
      <c r="G9" s="228"/>
      <c r="H9" s="744">
        <f>SUMIF(Ajuste!$C$8:$C$483,$B$6:$B$499,Ajuste!$E$8:$E$483)</f>
        <v>0</v>
      </c>
      <c r="I9" s="744">
        <f>SUMIF(Ajuste!$C$8:$C$483,$B$6:$B$499,Ajuste!$F$8:$F$483)</f>
        <v>0</v>
      </c>
      <c r="J9" s="229">
        <f t="shared" si="31"/>
        <v>0</v>
      </c>
      <c r="K9" s="764">
        <f t="shared" si="6"/>
        <v>0</v>
      </c>
      <c r="L9" s="764">
        <f t="shared" si="6"/>
        <v>0</v>
      </c>
      <c r="M9" s="764">
        <f t="shared" si="6"/>
        <v>0</v>
      </c>
      <c r="N9" s="764">
        <f t="shared" si="6"/>
        <v>0</v>
      </c>
      <c r="O9" s="764">
        <f t="shared" si="6"/>
        <v>0</v>
      </c>
      <c r="P9" s="764">
        <f t="shared" si="6"/>
        <v>0</v>
      </c>
      <c r="Q9" s="764">
        <f t="shared" si="6"/>
        <v>0</v>
      </c>
      <c r="R9" s="764">
        <f t="shared" si="6"/>
        <v>0</v>
      </c>
      <c r="S9" s="764">
        <f t="shared" si="6"/>
        <v>0</v>
      </c>
      <c r="T9" s="764">
        <f t="shared" si="6"/>
        <v>0</v>
      </c>
      <c r="U9" s="764">
        <f t="shared" si="6"/>
        <v>0</v>
      </c>
      <c r="V9" s="764">
        <f t="shared" si="6"/>
        <v>0</v>
      </c>
      <c r="W9" s="764">
        <f t="shared" si="6"/>
        <v>0</v>
      </c>
      <c r="X9" s="764">
        <f t="shared" si="6"/>
        <v>0</v>
      </c>
      <c r="Y9" s="764">
        <f t="shared" si="6"/>
        <v>0</v>
      </c>
      <c r="Z9" s="764">
        <f t="shared" si="6"/>
        <v>0</v>
      </c>
      <c r="AA9" s="764">
        <f t="shared" si="6"/>
        <v>0</v>
      </c>
      <c r="AB9" s="764">
        <f t="shared" si="6"/>
        <v>0</v>
      </c>
      <c r="AC9" s="764">
        <f t="shared" ref="L9:BE14" si="32">IF($D9=AC$5,$J9,0)</f>
        <v>0</v>
      </c>
      <c r="AD9" s="764">
        <f t="shared" si="32"/>
        <v>0</v>
      </c>
      <c r="AE9" s="764">
        <f t="shared" si="32"/>
        <v>0</v>
      </c>
      <c r="AF9" s="764">
        <f t="shared" si="32"/>
        <v>0</v>
      </c>
      <c r="AG9" s="764">
        <f t="shared" si="32"/>
        <v>0</v>
      </c>
      <c r="AH9" s="764">
        <f t="shared" si="32"/>
        <v>0</v>
      </c>
      <c r="AI9" s="764">
        <f t="shared" si="32"/>
        <v>0</v>
      </c>
      <c r="AJ9" s="764">
        <f t="shared" si="32"/>
        <v>0</v>
      </c>
      <c r="AK9" s="764">
        <f t="shared" si="32"/>
        <v>0</v>
      </c>
      <c r="AL9" s="764">
        <f t="shared" si="32"/>
        <v>0</v>
      </c>
      <c r="AM9" s="764">
        <f t="shared" si="32"/>
        <v>0</v>
      </c>
      <c r="AN9" s="764">
        <f t="shared" si="32"/>
        <v>0</v>
      </c>
      <c r="AO9" s="764">
        <f t="shared" si="32"/>
        <v>0</v>
      </c>
      <c r="AP9" s="764">
        <f t="shared" si="32"/>
        <v>0</v>
      </c>
      <c r="AQ9" s="764">
        <f t="shared" si="32"/>
        <v>0</v>
      </c>
      <c r="AR9" s="764">
        <f t="shared" si="32"/>
        <v>0</v>
      </c>
      <c r="AS9" s="764">
        <f t="shared" si="32"/>
        <v>0</v>
      </c>
      <c r="AT9" s="764">
        <f t="shared" si="32"/>
        <v>0</v>
      </c>
      <c r="AU9" s="764">
        <f t="shared" si="32"/>
        <v>0</v>
      </c>
      <c r="AV9" s="764">
        <f t="shared" si="32"/>
        <v>0</v>
      </c>
      <c r="AW9" s="764">
        <f t="shared" si="32"/>
        <v>0</v>
      </c>
      <c r="AX9" s="764">
        <f t="shared" si="32"/>
        <v>0</v>
      </c>
      <c r="AY9" s="764">
        <f t="shared" si="32"/>
        <v>0</v>
      </c>
      <c r="AZ9" s="764">
        <f t="shared" si="32"/>
        <v>0</v>
      </c>
      <c r="BA9" s="764">
        <f t="shared" si="32"/>
        <v>0</v>
      </c>
      <c r="BB9" s="764">
        <f t="shared" si="32"/>
        <v>0</v>
      </c>
      <c r="BC9" s="764">
        <f t="shared" si="32"/>
        <v>0</v>
      </c>
      <c r="BD9" s="764">
        <f t="shared" si="32"/>
        <v>0</v>
      </c>
      <c r="BE9" s="764">
        <f t="shared" si="32"/>
        <v>0</v>
      </c>
      <c r="BF9" s="764">
        <f t="shared" si="6"/>
        <v>0</v>
      </c>
      <c r="BG9" s="764">
        <f t="shared" si="6"/>
        <v>0</v>
      </c>
      <c r="BH9" s="764">
        <f t="shared" si="6"/>
        <v>0</v>
      </c>
      <c r="BI9" s="764">
        <f t="shared" si="6"/>
        <v>0</v>
      </c>
      <c r="BJ9" s="764">
        <f t="shared" si="6"/>
        <v>0</v>
      </c>
      <c r="BK9" s="764">
        <f t="shared" si="6"/>
        <v>0</v>
      </c>
      <c r="BL9" s="764">
        <f t="shared" si="6"/>
        <v>0</v>
      </c>
      <c r="BM9" s="764">
        <f t="shared" si="6"/>
        <v>0</v>
      </c>
      <c r="BN9" s="764">
        <f t="shared" si="7"/>
        <v>0</v>
      </c>
      <c r="BO9" s="764">
        <f t="shared" si="7"/>
        <v>0</v>
      </c>
      <c r="BP9" s="764">
        <f t="shared" si="7"/>
        <v>0</v>
      </c>
      <c r="BQ9" s="764">
        <f t="shared" si="7"/>
        <v>0</v>
      </c>
      <c r="BR9" s="764">
        <f t="shared" si="7"/>
        <v>0</v>
      </c>
      <c r="BS9" s="764">
        <f t="shared" si="7"/>
        <v>0</v>
      </c>
      <c r="BT9" s="764">
        <f t="shared" si="7"/>
        <v>0</v>
      </c>
      <c r="BU9" s="764">
        <f t="shared" si="7"/>
        <v>0</v>
      </c>
      <c r="BV9" s="764">
        <f t="shared" si="7"/>
        <v>0</v>
      </c>
      <c r="BW9" s="764">
        <f t="shared" si="7"/>
        <v>0</v>
      </c>
      <c r="BX9" s="764">
        <f t="shared" si="8"/>
        <v>0</v>
      </c>
      <c r="BY9" s="764">
        <f t="shared" si="8"/>
        <v>0</v>
      </c>
      <c r="BZ9" s="764">
        <f t="shared" si="8"/>
        <v>0</v>
      </c>
      <c r="CA9" s="764">
        <f t="shared" si="8"/>
        <v>0</v>
      </c>
      <c r="CB9" s="764">
        <f t="shared" si="8"/>
        <v>0</v>
      </c>
      <c r="CC9" s="764">
        <f t="shared" si="8"/>
        <v>0</v>
      </c>
      <c r="CD9" s="764">
        <f t="shared" si="8"/>
        <v>0</v>
      </c>
      <c r="CE9" s="764">
        <f t="shared" si="8"/>
        <v>0</v>
      </c>
      <c r="CF9" s="764">
        <f t="shared" si="8"/>
        <v>0</v>
      </c>
      <c r="CG9" s="764">
        <f t="shared" si="8"/>
        <v>0</v>
      </c>
      <c r="CH9" s="764">
        <f t="shared" si="9"/>
        <v>0</v>
      </c>
      <c r="CI9" s="764">
        <f t="shared" si="9"/>
        <v>0</v>
      </c>
      <c r="CJ9" s="764">
        <f t="shared" si="9"/>
        <v>0</v>
      </c>
      <c r="CK9" s="764">
        <f t="shared" si="9"/>
        <v>0</v>
      </c>
      <c r="CL9" s="764">
        <f t="shared" si="9"/>
        <v>0</v>
      </c>
      <c r="CM9" s="764">
        <f t="shared" si="9"/>
        <v>0</v>
      </c>
      <c r="CN9" s="764">
        <f t="shared" si="9"/>
        <v>0</v>
      </c>
      <c r="CO9" s="764">
        <f t="shared" si="9"/>
        <v>0</v>
      </c>
      <c r="CP9" s="764">
        <f t="shared" si="9"/>
        <v>0</v>
      </c>
      <c r="CQ9" s="764">
        <f t="shared" si="9"/>
        <v>0</v>
      </c>
      <c r="CR9" s="764">
        <f t="shared" si="10"/>
        <v>0</v>
      </c>
      <c r="CS9" s="764">
        <f t="shared" si="10"/>
        <v>0</v>
      </c>
      <c r="CT9" s="764">
        <f t="shared" si="10"/>
        <v>0</v>
      </c>
      <c r="CU9" s="764">
        <f t="shared" si="10"/>
        <v>0</v>
      </c>
      <c r="CV9" s="764">
        <f t="shared" si="10"/>
        <v>0</v>
      </c>
      <c r="CW9" s="764">
        <f t="shared" si="10"/>
        <v>0</v>
      </c>
      <c r="CX9" s="764">
        <f t="shared" si="10"/>
        <v>0</v>
      </c>
      <c r="CY9" s="764">
        <f t="shared" si="10"/>
        <v>0</v>
      </c>
      <c r="CZ9" s="764">
        <f t="shared" si="10"/>
        <v>0</v>
      </c>
      <c r="DA9" s="764">
        <f t="shared" si="10"/>
        <v>0</v>
      </c>
      <c r="DB9" s="764">
        <f t="shared" si="11"/>
        <v>0</v>
      </c>
      <c r="DC9" s="764">
        <f t="shared" si="11"/>
        <v>0</v>
      </c>
      <c r="DD9" s="764">
        <f t="shared" si="11"/>
        <v>0</v>
      </c>
      <c r="DE9" s="764">
        <f t="shared" si="11"/>
        <v>0</v>
      </c>
      <c r="DF9" s="764">
        <f t="shared" si="11"/>
        <v>0</v>
      </c>
      <c r="DG9" s="764">
        <f t="shared" si="11"/>
        <v>0</v>
      </c>
      <c r="DH9" s="764">
        <f t="shared" si="11"/>
        <v>0</v>
      </c>
      <c r="DI9" s="764">
        <f t="shared" si="11"/>
        <v>0</v>
      </c>
      <c r="DJ9" s="764">
        <f t="shared" si="11"/>
        <v>0</v>
      </c>
      <c r="DK9" s="764">
        <f t="shared" si="11"/>
        <v>0</v>
      </c>
      <c r="DL9" s="764">
        <f t="shared" si="12"/>
        <v>0</v>
      </c>
      <c r="DM9" s="764">
        <f t="shared" si="12"/>
        <v>0</v>
      </c>
      <c r="DN9" s="764">
        <f t="shared" si="12"/>
        <v>0</v>
      </c>
      <c r="DO9" s="764">
        <f t="shared" si="12"/>
        <v>0</v>
      </c>
      <c r="DP9" s="764">
        <f t="shared" si="12"/>
        <v>0</v>
      </c>
      <c r="DQ9" s="764">
        <f t="shared" si="12"/>
        <v>0</v>
      </c>
      <c r="DR9" s="764">
        <f t="shared" si="12"/>
        <v>0</v>
      </c>
      <c r="DS9" s="764">
        <f t="shared" si="12"/>
        <v>0</v>
      </c>
      <c r="DT9" s="764">
        <f t="shared" si="12"/>
        <v>0</v>
      </c>
      <c r="DU9" s="764">
        <f t="shared" si="12"/>
        <v>0</v>
      </c>
      <c r="DV9" s="764">
        <f t="shared" si="13"/>
        <v>0</v>
      </c>
      <c r="DW9" s="764">
        <f t="shared" si="13"/>
        <v>0</v>
      </c>
      <c r="DX9" s="764">
        <f t="shared" si="13"/>
        <v>0</v>
      </c>
      <c r="DY9" s="764">
        <f t="shared" si="13"/>
        <v>0</v>
      </c>
      <c r="DZ9" s="764">
        <f t="shared" si="13"/>
        <v>0</v>
      </c>
      <c r="EA9" s="764">
        <f t="shared" si="13"/>
        <v>0</v>
      </c>
      <c r="EB9" s="764">
        <f t="shared" si="13"/>
        <v>0</v>
      </c>
      <c r="EC9" s="764">
        <f t="shared" si="13"/>
        <v>0</v>
      </c>
      <c r="ED9" s="764">
        <f t="shared" si="13"/>
        <v>0</v>
      </c>
      <c r="EE9" s="764">
        <f t="shared" si="13"/>
        <v>0</v>
      </c>
      <c r="EF9" s="764">
        <f t="shared" si="14"/>
        <v>0</v>
      </c>
      <c r="EG9" s="764">
        <f t="shared" si="14"/>
        <v>0</v>
      </c>
      <c r="EH9" s="764">
        <f t="shared" si="14"/>
        <v>0</v>
      </c>
      <c r="EI9" s="764">
        <f t="shared" si="14"/>
        <v>0</v>
      </c>
      <c r="EJ9" s="764">
        <f t="shared" si="14"/>
        <v>0</v>
      </c>
      <c r="EK9" s="764">
        <f t="shared" si="14"/>
        <v>0</v>
      </c>
      <c r="EL9" s="764">
        <f t="shared" si="14"/>
        <v>0</v>
      </c>
      <c r="EM9" s="764">
        <f t="shared" si="14"/>
        <v>0</v>
      </c>
      <c r="EN9" s="764">
        <f t="shared" si="14"/>
        <v>0</v>
      </c>
      <c r="EO9" s="764">
        <f t="shared" si="14"/>
        <v>0</v>
      </c>
      <c r="EP9" s="764">
        <f t="shared" si="15"/>
        <v>0</v>
      </c>
      <c r="EQ9" s="764">
        <f t="shared" si="15"/>
        <v>0</v>
      </c>
      <c r="ER9" s="764">
        <f t="shared" si="15"/>
        <v>0</v>
      </c>
      <c r="ES9" s="764">
        <f t="shared" si="15"/>
        <v>0</v>
      </c>
      <c r="ET9" s="764">
        <f t="shared" si="15"/>
        <v>0</v>
      </c>
      <c r="EU9" s="764">
        <f t="shared" si="15"/>
        <v>0</v>
      </c>
      <c r="EV9" s="764">
        <f t="shared" si="15"/>
        <v>0</v>
      </c>
      <c r="EW9" s="764">
        <f t="shared" si="15"/>
        <v>0</v>
      </c>
      <c r="EX9" s="764">
        <f t="shared" si="15"/>
        <v>0</v>
      </c>
      <c r="EY9" s="764">
        <f t="shared" si="15"/>
        <v>0</v>
      </c>
      <c r="EZ9" s="764">
        <f t="shared" si="16"/>
        <v>0</v>
      </c>
      <c r="FA9" s="764">
        <f t="shared" si="16"/>
        <v>0</v>
      </c>
      <c r="FB9" s="764">
        <f t="shared" si="16"/>
        <v>0</v>
      </c>
      <c r="FC9" s="764">
        <f t="shared" si="16"/>
        <v>0</v>
      </c>
      <c r="FD9" s="764">
        <f t="shared" si="16"/>
        <v>0</v>
      </c>
      <c r="FE9" s="764">
        <f t="shared" si="16"/>
        <v>0</v>
      </c>
      <c r="FF9" s="764">
        <f t="shared" si="16"/>
        <v>0</v>
      </c>
      <c r="FG9" s="764">
        <f t="shared" si="16"/>
        <v>0</v>
      </c>
      <c r="FH9" s="764">
        <f t="shared" si="16"/>
        <v>0</v>
      </c>
      <c r="FI9" s="764">
        <f t="shared" si="16"/>
        <v>0</v>
      </c>
      <c r="FJ9" s="764">
        <f t="shared" si="17"/>
        <v>0</v>
      </c>
      <c r="FK9" s="764">
        <f t="shared" si="17"/>
        <v>0</v>
      </c>
      <c r="FL9" s="764">
        <f t="shared" si="17"/>
        <v>0</v>
      </c>
      <c r="FM9" s="764">
        <f t="shared" si="17"/>
        <v>0</v>
      </c>
      <c r="FN9" s="764">
        <f t="shared" si="17"/>
        <v>0</v>
      </c>
      <c r="FO9" s="764">
        <f t="shared" si="17"/>
        <v>0</v>
      </c>
      <c r="FP9" s="764">
        <f t="shared" si="17"/>
        <v>0</v>
      </c>
      <c r="FQ9" s="764">
        <f t="shared" si="17"/>
        <v>0</v>
      </c>
      <c r="FR9" s="764">
        <f t="shared" si="17"/>
        <v>0</v>
      </c>
      <c r="FS9" s="764">
        <f t="shared" si="17"/>
        <v>0</v>
      </c>
      <c r="FT9" s="764">
        <f t="shared" si="18"/>
        <v>0</v>
      </c>
      <c r="FU9" s="764">
        <f t="shared" si="18"/>
        <v>0</v>
      </c>
      <c r="FV9" s="764">
        <f t="shared" si="18"/>
        <v>0</v>
      </c>
      <c r="FW9" s="764">
        <f t="shared" si="18"/>
        <v>0</v>
      </c>
      <c r="FX9" s="764">
        <f t="shared" si="18"/>
        <v>0</v>
      </c>
      <c r="FY9" s="764">
        <f t="shared" si="18"/>
        <v>0</v>
      </c>
      <c r="FZ9" s="764">
        <f t="shared" si="18"/>
        <v>0</v>
      </c>
      <c r="GA9" s="764">
        <f t="shared" si="18"/>
        <v>0</v>
      </c>
      <c r="GB9" s="764">
        <f t="shared" si="18"/>
        <v>0</v>
      </c>
      <c r="GC9" s="764">
        <f t="shared" si="18"/>
        <v>0</v>
      </c>
      <c r="GD9" s="764">
        <f t="shared" si="19"/>
        <v>0</v>
      </c>
      <c r="GE9" s="764">
        <f t="shared" si="19"/>
        <v>0</v>
      </c>
      <c r="GF9" s="764">
        <f t="shared" si="19"/>
        <v>0</v>
      </c>
      <c r="GG9" s="764">
        <f t="shared" si="19"/>
        <v>0</v>
      </c>
      <c r="GH9" s="764">
        <f t="shared" si="19"/>
        <v>0</v>
      </c>
      <c r="GI9" s="764">
        <f t="shared" si="19"/>
        <v>0</v>
      </c>
      <c r="GJ9" s="764">
        <f t="shared" si="19"/>
        <v>0</v>
      </c>
      <c r="GK9" s="764">
        <f t="shared" si="19"/>
        <v>0</v>
      </c>
      <c r="GL9" s="764">
        <f t="shared" si="19"/>
        <v>0</v>
      </c>
      <c r="GM9" s="764">
        <f t="shared" si="19"/>
        <v>0</v>
      </c>
      <c r="GN9" s="764">
        <f t="shared" si="20"/>
        <v>0</v>
      </c>
      <c r="GO9" s="764">
        <f t="shared" si="20"/>
        <v>0</v>
      </c>
      <c r="GP9" s="764">
        <f t="shared" si="20"/>
        <v>0</v>
      </c>
      <c r="GQ9" s="764">
        <f t="shared" si="20"/>
        <v>0</v>
      </c>
      <c r="GR9" s="764">
        <f t="shared" si="20"/>
        <v>0</v>
      </c>
      <c r="GS9" s="764">
        <f t="shared" si="20"/>
        <v>0</v>
      </c>
      <c r="GT9" s="764">
        <f t="shared" si="20"/>
        <v>0</v>
      </c>
      <c r="GU9" s="764">
        <f t="shared" si="20"/>
        <v>0</v>
      </c>
      <c r="GV9" s="764">
        <f t="shared" si="20"/>
        <v>0</v>
      </c>
      <c r="GW9" s="764">
        <f t="shared" si="20"/>
        <v>0</v>
      </c>
      <c r="GX9" s="764">
        <f t="shared" si="21"/>
        <v>0</v>
      </c>
      <c r="GY9" s="764">
        <f t="shared" si="21"/>
        <v>0</v>
      </c>
      <c r="GZ9" s="764">
        <f t="shared" si="21"/>
        <v>0</v>
      </c>
      <c r="HA9" s="764">
        <f t="shared" si="21"/>
        <v>0</v>
      </c>
      <c r="HB9" s="764">
        <f t="shared" si="21"/>
        <v>0</v>
      </c>
      <c r="HC9" s="764">
        <f t="shared" si="21"/>
        <v>0</v>
      </c>
      <c r="HD9" s="764">
        <f t="shared" si="21"/>
        <v>0</v>
      </c>
      <c r="HE9" s="764">
        <f t="shared" si="21"/>
        <v>0</v>
      </c>
      <c r="HF9" s="764">
        <f t="shared" si="21"/>
        <v>0</v>
      </c>
      <c r="HG9" s="764">
        <f t="shared" si="21"/>
        <v>0</v>
      </c>
      <c r="HH9" s="764">
        <f t="shared" si="22"/>
        <v>0</v>
      </c>
      <c r="HI9" s="764">
        <f t="shared" si="22"/>
        <v>0</v>
      </c>
      <c r="HJ9" s="764">
        <f t="shared" si="22"/>
        <v>0</v>
      </c>
      <c r="HK9" s="764">
        <f t="shared" si="22"/>
        <v>0</v>
      </c>
      <c r="HL9" s="764">
        <f t="shared" si="22"/>
        <v>0</v>
      </c>
      <c r="HM9" s="764">
        <f t="shared" si="22"/>
        <v>0</v>
      </c>
      <c r="HN9" s="764">
        <f t="shared" si="22"/>
        <v>0</v>
      </c>
      <c r="HO9" s="764">
        <f t="shared" si="22"/>
        <v>0</v>
      </c>
      <c r="HP9" s="764">
        <f t="shared" si="22"/>
        <v>0</v>
      </c>
      <c r="HQ9" s="764">
        <f t="shared" si="22"/>
        <v>0</v>
      </c>
      <c r="HR9" s="764">
        <f t="shared" si="23"/>
        <v>0</v>
      </c>
      <c r="HS9" s="764">
        <f t="shared" si="23"/>
        <v>0</v>
      </c>
      <c r="HT9" s="764">
        <f t="shared" si="23"/>
        <v>0</v>
      </c>
      <c r="HU9" s="764">
        <f t="shared" si="23"/>
        <v>0</v>
      </c>
      <c r="HV9" s="764">
        <f t="shared" si="23"/>
        <v>0</v>
      </c>
      <c r="HW9" s="764">
        <f t="shared" si="23"/>
        <v>0</v>
      </c>
      <c r="HX9" s="764">
        <f t="shared" si="23"/>
        <v>0</v>
      </c>
      <c r="HY9" s="764">
        <f t="shared" si="23"/>
        <v>0</v>
      </c>
      <c r="HZ9" s="764">
        <f t="shared" si="23"/>
        <v>0</v>
      </c>
      <c r="IA9" s="764">
        <f t="shared" si="23"/>
        <v>0</v>
      </c>
      <c r="IB9" s="764">
        <f t="shared" si="24"/>
        <v>0</v>
      </c>
      <c r="IC9" s="764">
        <f t="shared" si="24"/>
        <v>0</v>
      </c>
      <c r="ID9" s="764">
        <f t="shared" si="24"/>
        <v>0</v>
      </c>
      <c r="IE9" s="764">
        <f t="shared" si="24"/>
        <v>0</v>
      </c>
      <c r="IF9" s="764">
        <f t="shared" si="24"/>
        <v>0</v>
      </c>
      <c r="IG9" s="764">
        <f t="shared" si="24"/>
        <v>0</v>
      </c>
      <c r="IH9" s="764">
        <f t="shared" si="24"/>
        <v>0</v>
      </c>
      <c r="II9" s="764">
        <f t="shared" si="24"/>
        <v>0</v>
      </c>
      <c r="IJ9" s="764">
        <f t="shared" si="24"/>
        <v>0</v>
      </c>
      <c r="IK9" s="764">
        <f t="shared" si="24"/>
        <v>0</v>
      </c>
      <c r="IL9" s="764">
        <f t="shared" si="25"/>
        <v>0</v>
      </c>
      <c r="IM9" s="764">
        <f t="shared" si="25"/>
        <v>0</v>
      </c>
      <c r="IN9" s="764">
        <f t="shared" si="25"/>
        <v>0</v>
      </c>
      <c r="IO9" s="764">
        <f t="shared" si="25"/>
        <v>0</v>
      </c>
      <c r="IP9" s="764">
        <f t="shared" si="25"/>
        <v>0</v>
      </c>
      <c r="IQ9" s="764">
        <f t="shared" si="25"/>
        <v>0</v>
      </c>
      <c r="IR9" s="764">
        <f t="shared" si="25"/>
        <v>0</v>
      </c>
      <c r="IS9" s="764">
        <f t="shared" si="25"/>
        <v>0</v>
      </c>
      <c r="IT9" s="764">
        <f t="shared" si="25"/>
        <v>0</v>
      </c>
      <c r="IU9" s="764">
        <f t="shared" si="25"/>
        <v>0</v>
      </c>
      <c r="IV9" s="764">
        <f t="shared" si="25"/>
        <v>0</v>
      </c>
      <c r="IW9" s="764">
        <f t="shared" si="25"/>
        <v>0</v>
      </c>
      <c r="IX9" s="764">
        <f t="shared" si="25"/>
        <v>0</v>
      </c>
      <c r="IY9" s="764">
        <f t="shared" si="25"/>
        <v>0</v>
      </c>
      <c r="IZ9" s="764">
        <f t="shared" si="25"/>
        <v>0</v>
      </c>
      <c r="JA9" s="764">
        <f t="shared" si="25"/>
        <v>0</v>
      </c>
      <c r="JB9" s="764">
        <f t="shared" si="25"/>
        <v>0</v>
      </c>
      <c r="JC9" s="764">
        <f t="shared" si="25"/>
        <v>0</v>
      </c>
      <c r="JD9" s="764">
        <f t="shared" si="26"/>
        <v>0</v>
      </c>
      <c r="JE9" s="764">
        <f t="shared" si="26"/>
        <v>0</v>
      </c>
      <c r="JF9" s="764">
        <f t="shared" si="26"/>
        <v>0</v>
      </c>
      <c r="JG9" s="764">
        <f t="shared" si="26"/>
        <v>0</v>
      </c>
      <c r="JH9" s="764">
        <f t="shared" si="27"/>
        <v>0</v>
      </c>
      <c r="JI9" s="764">
        <f t="shared" si="27"/>
        <v>0</v>
      </c>
      <c r="JJ9" s="764">
        <f t="shared" si="27"/>
        <v>0</v>
      </c>
      <c r="JK9" s="764">
        <f t="shared" si="27"/>
        <v>0</v>
      </c>
      <c r="JL9" s="764">
        <f t="shared" si="25"/>
        <v>0</v>
      </c>
      <c r="JM9" s="764">
        <f t="shared" si="25"/>
        <v>0</v>
      </c>
      <c r="JN9" s="764">
        <f t="shared" si="25"/>
        <v>0</v>
      </c>
      <c r="JO9" s="764">
        <f t="shared" si="25"/>
        <v>0</v>
      </c>
      <c r="JP9" s="764">
        <f t="shared" si="25"/>
        <v>0</v>
      </c>
      <c r="JQ9" s="764">
        <f t="shared" si="28"/>
        <v>0</v>
      </c>
      <c r="JR9" s="764">
        <f t="shared" si="28"/>
        <v>0</v>
      </c>
      <c r="JS9" s="764">
        <f t="shared" si="25"/>
        <v>0</v>
      </c>
      <c r="JT9" s="765">
        <f t="shared" si="29"/>
        <v>0</v>
      </c>
      <c r="JU9" s="229">
        <f t="shared" si="30"/>
        <v>0</v>
      </c>
    </row>
    <row r="10" spans="1:281" ht="12.75" customHeight="1">
      <c r="B10" s="223"/>
      <c r="C10" s="223"/>
      <c r="D10" s="61"/>
      <c r="E10" s="743" t="str">
        <f t="shared" si="5"/>
        <v xml:space="preserve"> </v>
      </c>
      <c r="F10" s="56"/>
      <c r="G10" s="228"/>
      <c r="H10" s="744">
        <f>SUMIF(Ajuste!$C$8:$C$483,$B$6:$B$499,Ajuste!$E$8:$E$483)</f>
        <v>0</v>
      </c>
      <c r="I10" s="744">
        <f>SUMIF(Ajuste!$C$8:$C$483,$B$6:$B$499,Ajuste!$F$8:$F$483)</f>
        <v>0</v>
      </c>
      <c r="J10" s="229">
        <f t="shared" si="31"/>
        <v>0</v>
      </c>
      <c r="K10" s="764">
        <f t="shared" si="6"/>
        <v>0</v>
      </c>
      <c r="L10" s="764">
        <f t="shared" si="32"/>
        <v>0</v>
      </c>
      <c r="M10" s="764">
        <f t="shared" si="32"/>
        <v>0</v>
      </c>
      <c r="N10" s="764">
        <f t="shared" si="32"/>
        <v>0</v>
      </c>
      <c r="O10" s="764">
        <f t="shared" si="32"/>
        <v>0</v>
      </c>
      <c r="P10" s="764">
        <f t="shared" si="32"/>
        <v>0</v>
      </c>
      <c r="Q10" s="764">
        <f t="shared" si="32"/>
        <v>0</v>
      </c>
      <c r="R10" s="764">
        <f t="shared" si="32"/>
        <v>0</v>
      </c>
      <c r="S10" s="764">
        <f t="shared" si="32"/>
        <v>0</v>
      </c>
      <c r="T10" s="764">
        <f t="shared" si="32"/>
        <v>0</v>
      </c>
      <c r="U10" s="764">
        <f t="shared" si="32"/>
        <v>0</v>
      </c>
      <c r="V10" s="764">
        <f t="shared" si="32"/>
        <v>0</v>
      </c>
      <c r="W10" s="764">
        <f t="shared" si="32"/>
        <v>0</v>
      </c>
      <c r="X10" s="764">
        <f t="shared" si="32"/>
        <v>0</v>
      </c>
      <c r="Y10" s="764">
        <f t="shared" si="32"/>
        <v>0</v>
      </c>
      <c r="Z10" s="764">
        <f t="shared" si="32"/>
        <v>0</v>
      </c>
      <c r="AA10" s="764">
        <f t="shared" si="32"/>
        <v>0</v>
      </c>
      <c r="AB10" s="764">
        <f t="shared" si="32"/>
        <v>0</v>
      </c>
      <c r="AC10" s="764">
        <f t="shared" si="32"/>
        <v>0</v>
      </c>
      <c r="AD10" s="764">
        <f t="shared" si="32"/>
        <v>0</v>
      </c>
      <c r="AE10" s="764">
        <f t="shared" si="32"/>
        <v>0</v>
      </c>
      <c r="AF10" s="764">
        <f t="shared" si="32"/>
        <v>0</v>
      </c>
      <c r="AG10" s="764">
        <f t="shared" si="32"/>
        <v>0</v>
      </c>
      <c r="AH10" s="764">
        <f t="shared" si="32"/>
        <v>0</v>
      </c>
      <c r="AI10" s="764">
        <f t="shared" si="32"/>
        <v>0</v>
      </c>
      <c r="AJ10" s="764">
        <f t="shared" si="32"/>
        <v>0</v>
      </c>
      <c r="AK10" s="764">
        <f t="shared" si="32"/>
        <v>0</v>
      </c>
      <c r="AL10" s="764">
        <f t="shared" si="32"/>
        <v>0</v>
      </c>
      <c r="AM10" s="764">
        <f t="shared" si="32"/>
        <v>0</v>
      </c>
      <c r="AN10" s="764">
        <f t="shared" si="32"/>
        <v>0</v>
      </c>
      <c r="AO10" s="764">
        <f t="shared" si="32"/>
        <v>0</v>
      </c>
      <c r="AP10" s="764">
        <f t="shared" si="32"/>
        <v>0</v>
      </c>
      <c r="AQ10" s="764">
        <f t="shared" si="32"/>
        <v>0</v>
      </c>
      <c r="AR10" s="764">
        <f t="shared" si="32"/>
        <v>0</v>
      </c>
      <c r="AS10" s="764">
        <f t="shared" si="32"/>
        <v>0</v>
      </c>
      <c r="AT10" s="764">
        <f t="shared" si="32"/>
        <v>0</v>
      </c>
      <c r="AU10" s="764">
        <f t="shared" si="32"/>
        <v>0</v>
      </c>
      <c r="AV10" s="764">
        <f t="shared" si="32"/>
        <v>0</v>
      </c>
      <c r="AW10" s="764">
        <f t="shared" si="32"/>
        <v>0</v>
      </c>
      <c r="AX10" s="764">
        <f t="shared" si="32"/>
        <v>0</v>
      </c>
      <c r="AY10" s="764">
        <f t="shared" si="32"/>
        <v>0</v>
      </c>
      <c r="AZ10" s="764">
        <f t="shared" si="32"/>
        <v>0</v>
      </c>
      <c r="BA10" s="764">
        <f t="shared" si="32"/>
        <v>0</v>
      </c>
      <c r="BB10" s="764">
        <f t="shared" si="32"/>
        <v>0</v>
      </c>
      <c r="BC10" s="764">
        <f t="shared" si="32"/>
        <v>0</v>
      </c>
      <c r="BD10" s="764">
        <f t="shared" si="32"/>
        <v>0</v>
      </c>
      <c r="BE10" s="764">
        <f t="shared" si="32"/>
        <v>0</v>
      </c>
      <c r="BF10" s="764">
        <f t="shared" si="6"/>
        <v>0</v>
      </c>
      <c r="BG10" s="764">
        <f t="shared" si="6"/>
        <v>0</v>
      </c>
      <c r="BH10" s="764">
        <f t="shared" si="6"/>
        <v>0</v>
      </c>
      <c r="BI10" s="764">
        <f t="shared" si="6"/>
        <v>0</v>
      </c>
      <c r="BJ10" s="764">
        <f t="shared" si="6"/>
        <v>0</v>
      </c>
      <c r="BK10" s="764">
        <f t="shared" si="6"/>
        <v>0</v>
      </c>
      <c r="BL10" s="764">
        <f t="shared" si="6"/>
        <v>0</v>
      </c>
      <c r="BM10" s="764">
        <f t="shared" si="6"/>
        <v>0</v>
      </c>
      <c r="BN10" s="764">
        <f t="shared" si="7"/>
        <v>0</v>
      </c>
      <c r="BO10" s="764">
        <f t="shared" si="7"/>
        <v>0</v>
      </c>
      <c r="BP10" s="764">
        <f t="shared" si="7"/>
        <v>0</v>
      </c>
      <c r="BQ10" s="764">
        <f t="shared" si="7"/>
        <v>0</v>
      </c>
      <c r="BR10" s="764">
        <f t="shared" si="7"/>
        <v>0</v>
      </c>
      <c r="BS10" s="764">
        <f t="shared" si="7"/>
        <v>0</v>
      </c>
      <c r="BT10" s="764">
        <f t="shared" si="7"/>
        <v>0</v>
      </c>
      <c r="BU10" s="764">
        <f t="shared" si="7"/>
        <v>0</v>
      </c>
      <c r="BV10" s="764">
        <f t="shared" si="7"/>
        <v>0</v>
      </c>
      <c r="BW10" s="764">
        <f t="shared" si="7"/>
        <v>0</v>
      </c>
      <c r="BX10" s="764">
        <f t="shared" si="8"/>
        <v>0</v>
      </c>
      <c r="BY10" s="764">
        <f t="shared" si="8"/>
        <v>0</v>
      </c>
      <c r="BZ10" s="764">
        <f t="shared" si="8"/>
        <v>0</v>
      </c>
      <c r="CA10" s="764">
        <f t="shared" si="8"/>
        <v>0</v>
      </c>
      <c r="CB10" s="764">
        <f t="shared" si="8"/>
        <v>0</v>
      </c>
      <c r="CC10" s="764">
        <f t="shared" si="8"/>
        <v>0</v>
      </c>
      <c r="CD10" s="764">
        <f t="shared" si="8"/>
        <v>0</v>
      </c>
      <c r="CE10" s="764">
        <f t="shared" si="8"/>
        <v>0</v>
      </c>
      <c r="CF10" s="764">
        <f t="shared" si="8"/>
        <v>0</v>
      </c>
      <c r="CG10" s="764">
        <f t="shared" si="8"/>
        <v>0</v>
      </c>
      <c r="CH10" s="764">
        <f t="shared" si="9"/>
        <v>0</v>
      </c>
      <c r="CI10" s="764">
        <f t="shared" si="9"/>
        <v>0</v>
      </c>
      <c r="CJ10" s="764">
        <f t="shared" si="9"/>
        <v>0</v>
      </c>
      <c r="CK10" s="764">
        <f t="shared" si="9"/>
        <v>0</v>
      </c>
      <c r="CL10" s="764">
        <f t="shared" si="9"/>
        <v>0</v>
      </c>
      <c r="CM10" s="764">
        <f t="shared" si="9"/>
        <v>0</v>
      </c>
      <c r="CN10" s="764">
        <f t="shared" si="9"/>
        <v>0</v>
      </c>
      <c r="CO10" s="764">
        <f t="shared" si="9"/>
        <v>0</v>
      </c>
      <c r="CP10" s="764">
        <f t="shared" si="9"/>
        <v>0</v>
      </c>
      <c r="CQ10" s="764">
        <f t="shared" si="9"/>
        <v>0</v>
      </c>
      <c r="CR10" s="764">
        <f t="shared" si="10"/>
        <v>0</v>
      </c>
      <c r="CS10" s="764">
        <f t="shared" si="10"/>
        <v>0</v>
      </c>
      <c r="CT10" s="764">
        <f t="shared" si="10"/>
        <v>0</v>
      </c>
      <c r="CU10" s="764">
        <f t="shared" si="10"/>
        <v>0</v>
      </c>
      <c r="CV10" s="764">
        <f t="shared" si="10"/>
        <v>0</v>
      </c>
      <c r="CW10" s="764">
        <f t="shared" si="10"/>
        <v>0</v>
      </c>
      <c r="CX10" s="764">
        <f t="shared" si="10"/>
        <v>0</v>
      </c>
      <c r="CY10" s="764">
        <f t="shared" si="10"/>
        <v>0</v>
      </c>
      <c r="CZ10" s="764">
        <f t="shared" si="10"/>
        <v>0</v>
      </c>
      <c r="DA10" s="764">
        <f t="shared" si="10"/>
        <v>0</v>
      </c>
      <c r="DB10" s="764">
        <f t="shared" si="11"/>
        <v>0</v>
      </c>
      <c r="DC10" s="764">
        <f t="shared" si="11"/>
        <v>0</v>
      </c>
      <c r="DD10" s="764">
        <f t="shared" si="11"/>
        <v>0</v>
      </c>
      <c r="DE10" s="764">
        <f t="shared" si="11"/>
        <v>0</v>
      </c>
      <c r="DF10" s="764">
        <f t="shared" si="11"/>
        <v>0</v>
      </c>
      <c r="DG10" s="764">
        <f t="shared" si="11"/>
        <v>0</v>
      </c>
      <c r="DH10" s="764">
        <f t="shared" si="11"/>
        <v>0</v>
      </c>
      <c r="DI10" s="764">
        <f t="shared" si="11"/>
        <v>0</v>
      </c>
      <c r="DJ10" s="764">
        <f t="shared" si="11"/>
        <v>0</v>
      </c>
      <c r="DK10" s="764">
        <f t="shared" si="11"/>
        <v>0</v>
      </c>
      <c r="DL10" s="764">
        <f t="shared" si="12"/>
        <v>0</v>
      </c>
      <c r="DM10" s="764">
        <f t="shared" si="12"/>
        <v>0</v>
      </c>
      <c r="DN10" s="764">
        <f t="shared" si="12"/>
        <v>0</v>
      </c>
      <c r="DO10" s="764">
        <f t="shared" si="12"/>
        <v>0</v>
      </c>
      <c r="DP10" s="764">
        <f t="shared" si="12"/>
        <v>0</v>
      </c>
      <c r="DQ10" s="764">
        <f t="shared" si="12"/>
        <v>0</v>
      </c>
      <c r="DR10" s="764">
        <f t="shared" si="12"/>
        <v>0</v>
      </c>
      <c r="DS10" s="764">
        <f t="shared" si="12"/>
        <v>0</v>
      </c>
      <c r="DT10" s="764">
        <f t="shared" si="12"/>
        <v>0</v>
      </c>
      <c r="DU10" s="764">
        <f t="shared" si="12"/>
        <v>0</v>
      </c>
      <c r="DV10" s="764">
        <f t="shared" si="13"/>
        <v>0</v>
      </c>
      <c r="DW10" s="764">
        <f t="shared" si="13"/>
        <v>0</v>
      </c>
      <c r="DX10" s="764">
        <f t="shared" si="13"/>
        <v>0</v>
      </c>
      <c r="DY10" s="764">
        <f t="shared" si="13"/>
        <v>0</v>
      </c>
      <c r="DZ10" s="764">
        <f t="shared" si="13"/>
        <v>0</v>
      </c>
      <c r="EA10" s="764">
        <f t="shared" si="13"/>
        <v>0</v>
      </c>
      <c r="EB10" s="764">
        <f t="shared" si="13"/>
        <v>0</v>
      </c>
      <c r="EC10" s="764">
        <f t="shared" si="13"/>
        <v>0</v>
      </c>
      <c r="ED10" s="764">
        <f t="shared" si="13"/>
        <v>0</v>
      </c>
      <c r="EE10" s="764">
        <f t="shared" si="13"/>
        <v>0</v>
      </c>
      <c r="EF10" s="764">
        <f t="shared" si="14"/>
        <v>0</v>
      </c>
      <c r="EG10" s="764">
        <f t="shared" si="14"/>
        <v>0</v>
      </c>
      <c r="EH10" s="764">
        <f t="shared" si="14"/>
        <v>0</v>
      </c>
      <c r="EI10" s="764">
        <f t="shared" si="14"/>
        <v>0</v>
      </c>
      <c r="EJ10" s="764">
        <f t="shared" si="14"/>
        <v>0</v>
      </c>
      <c r="EK10" s="764">
        <f t="shared" si="14"/>
        <v>0</v>
      </c>
      <c r="EL10" s="764">
        <f t="shared" si="14"/>
        <v>0</v>
      </c>
      <c r="EM10" s="764">
        <f t="shared" si="14"/>
        <v>0</v>
      </c>
      <c r="EN10" s="764">
        <f t="shared" si="14"/>
        <v>0</v>
      </c>
      <c r="EO10" s="764">
        <f t="shared" si="14"/>
        <v>0</v>
      </c>
      <c r="EP10" s="764">
        <f t="shared" si="15"/>
        <v>0</v>
      </c>
      <c r="EQ10" s="764">
        <f t="shared" si="15"/>
        <v>0</v>
      </c>
      <c r="ER10" s="764">
        <f t="shared" si="15"/>
        <v>0</v>
      </c>
      <c r="ES10" s="764">
        <f t="shared" si="15"/>
        <v>0</v>
      </c>
      <c r="ET10" s="764">
        <f t="shared" si="15"/>
        <v>0</v>
      </c>
      <c r="EU10" s="764">
        <f t="shared" si="15"/>
        <v>0</v>
      </c>
      <c r="EV10" s="764">
        <f t="shared" si="15"/>
        <v>0</v>
      </c>
      <c r="EW10" s="764">
        <f t="shared" si="15"/>
        <v>0</v>
      </c>
      <c r="EX10" s="764">
        <f t="shared" si="15"/>
        <v>0</v>
      </c>
      <c r="EY10" s="764">
        <f t="shared" si="15"/>
        <v>0</v>
      </c>
      <c r="EZ10" s="764">
        <f t="shared" si="16"/>
        <v>0</v>
      </c>
      <c r="FA10" s="764">
        <f t="shared" si="16"/>
        <v>0</v>
      </c>
      <c r="FB10" s="764">
        <f t="shared" si="16"/>
        <v>0</v>
      </c>
      <c r="FC10" s="764">
        <f t="shared" si="16"/>
        <v>0</v>
      </c>
      <c r="FD10" s="764">
        <f t="shared" si="16"/>
        <v>0</v>
      </c>
      <c r="FE10" s="764">
        <f t="shared" si="16"/>
        <v>0</v>
      </c>
      <c r="FF10" s="764">
        <f t="shared" si="16"/>
        <v>0</v>
      </c>
      <c r="FG10" s="764">
        <f t="shared" si="16"/>
        <v>0</v>
      </c>
      <c r="FH10" s="764">
        <f t="shared" si="16"/>
        <v>0</v>
      </c>
      <c r="FI10" s="764">
        <f t="shared" si="16"/>
        <v>0</v>
      </c>
      <c r="FJ10" s="764">
        <f t="shared" si="17"/>
        <v>0</v>
      </c>
      <c r="FK10" s="764">
        <f t="shared" si="17"/>
        <v>0</v>
      </c>
      <c r="FL10" s="764">
        <f t="shared" si="17"/>
        <v>0</v>
      </c>
      <c r="FM10" s="764">
        <f t="shared" si="17"/>
        <v>0</v>
      </c>
      <c r="FN10" s="764">
        <f t="shared" si="17"/>
        <v>0</v>
      </c>
      <c r="FO10" s="764">
        <f t="shared" si="17"/>
        <v>0</v>
      </c>
      <c r="FP10" s="764">
        <f t="shared" si="17"/>
        <v>0</v>
      </c>
      <c r="FQ10" s="764">
        <f t="shared" si="17"/>
        <v>0</v>
      </c>
      <c r="FR10" s="764">
        <f t="shared" si="17"/>
        <v>0</v>
      </c>
      <c r="FS10" s="764">
        <f t="shared" si="17"/>
        <v>0</v>
      </c>
      <c r="FT10" s="764">
        <f t="shared" si="18"/>
        <v>0</v>
      </c>
      <c r="FU10" s="764">
        <f t="shared" si="18"/>
        <v>0</v>
      </c>
      <c r="FV10" s="764">
        <f t="shared" si="18"/>
        <v>0</v>
      </c>
      <c r="FW10" s="764">
        <f t="shared" si="18"/>
        <v>0</v>
      </c>
      <c r="FX10" s="764">
        <f t="shared" si="18"/>
        <v>0</v>
      </c>
      <c r="FY10" s="764">
        <f t="shared" si="18"/>
        <v>0</v>
      </c>
      <c r="FZ10" s="764">
        <f t="shared" si="18"/>
        <v>0</v>
      </c>
      <c r="GA10" s="764">
        <f t="shared" si="18"/>
        <v>0</v>
      </c>
      <c r="GB10" s="764">
        <f t="shared" si="18"/>
        <v>0</v>
      </c>
      <c r="GC10" s="764">
        <f t="shared" si="18"/>
        <v>0</v>
      </c>
      <c r="GD10" s="764">
        <f t="shared" si="19"/>
        <v>0</v>
      </c>
      <c r="GE10" s="764">
        <f t="shared" si="19"/>
        <v>0</v>
      </c>
      <c r="GF10" s="764">
        <f t="shared" si="19"/>
        <v>0</v>
      </c>
      <c r="GG10" s="764">
        <f t="shared" si="19"/>
        <v>0</v>
      </c>
      <c r="GH10" s="764">
        <f t="shared" si="19"/>
        <v>0</v>
      </c>
      <c r="GI10" s="764">
        <f t="shared" si="19"/>
        <v>0</v>
      </c>
      <c r="GJ10" s="764">
        <f t="shared" si="19"/>
        <v>0</v>
      </c>
      <c r="GK10" s="764">
        <f t="shared" si="19"/>
        <v>0</v>
      </c>
      <c r="GL10" s="764">
        <f t="shared" si="19"/>
        <v>0</v>
      </c>
      <c r="GM10" s="764">
        <f t="shared" si="19"/>
        <v>0</v>
      </c>
      <c r="GN10" s="764">
        <f t="shared" si="20"/>
        <v>0</v>
      </c>
      <c r="GO10" s="764">
        <f t="shared" si="20"/>
        <v>0</v>
      </c>
      <c r="GP10" s="764">
        <f t="shared" si="20"/>
        <v>0</v>
      </c>
      <c r="GQ10" s="764">
        <f t="shared" si="20"/>
        <v>0</v>
      </c>
      <c r="GR10" s="764">
        <f t="shared" si="20"/>
        <v>0</v>
      </c>
      <c r="GS10" s="764">
        <f t="shared" si="20"/>
        <v>0</v>
      </c>
      <c r="GT10" s="764">
        <f t="shared" si="20"/>
        <v>0</v>
      </c>
      <c r="GU10" s="764">
        <f t="shared" si="20"/>
        <v>0</v>
      </c>
      <c r="GV10" s="764">
        <f t="shared" si="20"/>
        <v>0</v>
      </c>
      <c r="GW10" s="764">
        <f t="shared" si="20"/>
        <v>0</v>
      </c>
      <c r="GX10" s="764">
        <f t="shared" si="21"/>
        <v>0</v>
      </c>
      <c r="GY10" s="764">
        <f t="shared" si="21"/>
        <v>0</v>
      </c>
      <c r="GZ10" s="764">
        <f t="shared" si="21"/>
        <v>0</v>
      </c>
      <c r="HA10" s="764">
        <f t="shared" si="21"/>
        <v>0</v>
      </c>
      <c r="HB10" s="764">
        <f t="shared" si="21"/>
        <v>0</v>
      </c>
      <c r="HC10" s="764">
        <f t="shared" si="21"/>
        <v>0</v>
      </c>
      <c r="HD10" s="764">
        <f t="shared" si="21"/>
        <v>0</v>
      </c>
      <c r="HE10" s="764">
        <f t="shared" si="21"/>
        <v>0</v>
      </c>
      <c r="HF10" s="764">
        <f t="shared" si="21"/>
        <v>0</v>
      </c>
      <c r="HG10" s="764">
        <f t="shared" si="21"/>
        <v>0</v>
      </c>
      <c r="HH10" s="764">
        <f t="shared" si="22"/>
        <v>0</v>
      </c>
      <c r="HI10" s="764">
        <f t="shared" si="22"/>
        <v>0</v>
      </c>
      <c r="HJ10" s="764">
        <f t="shared" si="22"/>
        <v>0</v>
      </c>
      <c r="HK10" s="764">
        <f t="shared" si="22"/>
        <v>0</v>
      </c>
      <c r="HL10" s="764">
        <f t="shared" si="22"/>
        <v>0</v>
      </c>
      <c r="HM10" s="764">
        <f t="shared" si="22"/>
        <v>0</v>
      </c>
      <c r="HN10" s="764">
        <f t="shared" si="22"/>
        <v>0</v>
      </c>
      <c r="HO10" s="764">
        <f t="shared" si="22"/>
        <v>0</v>
      </c>
      <c r="HP10" s="764">
        <f t="shared" si="22"/>
        <v>0</v>
      </c>
      <c r="HQ10" s="764">
        <f t="shared" si="22"/>
        <v>0</v>
      </c>
      <c r="HR10" s="764">
        <f t="shared" si="23"/>
        <v>0</v>
      </c>
      <c r="HS10" s="764">
        <f t="shared" si="23"/>
        <v>0</v>
      </c>
      <c r="HT10" s="764">
        <f t="shared" si="23"/>
        <v>0</v>
      </c>
      <c r="HU10" s="764">
        <f t="shared" si="23"/>
        <v>0</v>
      </c>
      <c r="HV10" s="764">
        <f t="shared" si="23"/>
        <v>0</v>
      </c>
      <c r="HW10" s="764">
        <f t="shared" si="23"/>
        <v>0</v>
      </c>
      <c r="HX10" s="764">
        <f t="shared" si="23"/>
        <v>0</v>
      </c>
      <c r="HY10" s="764">
        <f t="shared" si="23"/>
        <v>0</v>
      </c>
      <c r="HZ10" s="764">
        <f t="shared" si="23"/>
        <v>0</v>
      </c>
      <c r="IA10" s="764">
        <f t="shared" si="23"/>
        <v>0</v>
      </c>
      <c r="IB10" s="764">
        <f t="shared" si="24"/>
        <v>0</v>
      </c>
      <c r="IC10" s="764">
        <f t="shared" si="24"/>
        <v>0</v>
      </c>
      <c r="ID10" s="764">
        <f t="shared" si="24"/>
        <v>0</v>
      </c>
      <c r="IE10" s="764">
        <f t="shared" si="24"/>
        <v>0</v>
      </c>
      <c r="IF10" s="764">
        <f t="shared" si="24"/>
        <v>0</v>
      </c>
      <c r="IG10" s="764">
        <f t="shared" si="24"/>
        <v>0</v>
      </c>
      <c r="IH10" s="764">
        <f t="shared" si="24"/>
        <v>0</v>
      </c>
      <c r="II10" s="764">
        <f t="shared" si="24"/>
        <v>0</v>
      </c>
      <c r="IJ10" s="764">
        <f t="shared" si="24"/>
        <v>0</v>
      </c>
      <c r="IK10" s="764">
        <f t="shared" si="24"/>
        <v>0</v>
      </c>
      <c r="IL10" s="764">
        <f t="shared" si="25"/>
        <v>0</v>
      </c>
      <c r="IM10" s="764">
        <f t="shared" si="25"/>
        <v>0</v>
      </c>
      <c r="IN10" s="764">
        <f t="shared" si="25"/>
        <v>0</v>
      </c>
      <c r="IO10" s="764">
        <f t="shared" si="25"/>
        <v>0</v>
      </c>
      <c r="IP10" s="764">
        <f t="shared" si="25"/>
        <v>0</v>
      </c>
      <c r="IQ10" s="764">
        <f t="shared" si="25"/>
        <v>0</v>
      </c>
      <c r="IR10" s="764">
        <f t="shared" si="25"/>
        <v>0</v>
      </c>
      <c r="IS10" s="764">
        <f t="shared" si="25"/>
        <v>0</v>
      </c>
      <c r="IT10" s="764">
        <f t="shared" si="25"/>
        <v>0</v>
      </c>
      <c r="IU10" s="764">
        <f t="shared" si="25"/>
        <v>0</v>
      </c>
      <c r="IV10" s="764">
        <f t="shared" si="25"/>
        <v>0</v>
      </c>
      <c r="IW10" s="764">
        <f t="shared" si="25"/>
        <v>0</v>
      </c>
      <c r="IX10" s="764">
        <f t="shared" si="25"/>
        <v>0</v>
      </c>
      <c r="IY10" s="764">
        <f t="shared" si="25"/>
        <v>0</v>
      </c>
      <c r="IZ10" s="764">
        <f t="shared" si="25"/>
        <v>0</v>
      </c>
      <c r="JA10" s="764">
        <f t="shared" si="25"/>
        <v>0</v>
      </c>
      <c r="JB10" s="764">
        <f t="shared" si="25"/>
        <v>0</v>
      </c>
      <c r="JC10" s="764">
        <f t="shared" si="25"/>
        <v>0</v>
      </c>
      <c r="JD10" s="764">
        <f t="shared" si="26"/>
        <v>0</v>
      </c>
      <c r="JE10" s="764">
        <f t="shared" si="26"/>
        <v>0</v>
      </c>
      <c r="JF10" s="764">
        <f t="shared" si="26"/>
        <v>0</v>
      </c>
      <c r="JG10" s="764">
        <f t="shared" si="26"/>
        <v>0</v>
      </c>
      <c r="JH10" s="764">
        <f t="shared" si="27"/>
        <v>0</v>
      </c>
      <c r="JI10" s="764">
        <f t="shared" si="27"/>
        <v>0</v>
      </c>
      <c r="JJ10" s="764">
        <f t="shared" si="27"/>
        <v>0</v>
      </c>
      <c r="JK10" s="764">
        <f t="shared" si="27"/>
        <v>0</v>
      </c>
      <c r="JL10" s="764">
        <f t="shared" si="25"/>
        <v>0</v>
      </c>
      <c r="JM10" s="764">
        <f t="shared" si="25"/>
        <v>0</v>
      </c>
      <c r="JN10" s="764">
        <f t="shared" si="25"/>
        <v>0</v>
      </c>
      <c r="JO10" s="764">
        <f t="shared" si="25"/>
        <v>0</v>
      </c>
      <c r="JP10" s="764">
        <f t="shared" si="25"/>
        <v>0</v>
      </c>
      <c r="JQ10" s="764">
        <f t="shared" si="28"/>
        <v>0</v>
      </c>
      <c r="JR10" s="764">
        <f t="shared" si="28"/>
        <v>0</v>
      </c>
      <c r="JS10" s="764">
        <f t="shared" si="25"/>
        <v>0</v>
      </c>
      <c r="JT10" s="765">
        <f t="shared" si="29"/>
        <v>0</v>
      </c>
      <c r="JU10" s="229">
        <f t="shared" si="30"/>
        <v>0</v>
      </c>
    </row>
    <row r="11" spans="1:281" ht="12.75" customHeight="1">
      <c r="B11" s="223"/>
      <c r="C11" s="223"/>
      <c r="D11" s="61"/>
      <c r="E11" s="743" t="str">
        <f t="shared" si="5"/>
        <v xml:space="preserve"> </v>
      </c>
      <c r="F11" s="56"/>
      <c r="G11" s="228"/>
      <c r="H11" s="744">
        <f>SUMIF(Ajuste!$C$8:$C$483,$B$6:$B$499,Ajuste!$E$8:$E$483)</f>
        <v>0</v>
      </c>
      <c r="I11" s="744">
        <f>SUMIF(Ajuste!$C$8:$C$483,$B$6:$B$499,Ajuste!$F$8:$F$483)</f>
        <v>0</v>
      </c>
      <c r="J11" s="229">
        <f t="shared" si="31"/>
        <v>0</v>
      </c>
      <c r="K11" s="764">
        <f t="shared" si="6"/>
        <v>0</v>
      </c>
      <c r="L11" s="764">
        <f t="shared" si="32"/>
        <v>0</v>
      </c>
      <c r="M11" s="764">
        <f t="shared" si="32"/>
        <v>0</v>
      </c>
      <c r="N11" s="764">
        <f t="shared" si="32"/>
        <v>0</v>
      </c>
      <c r="O11" s="764">
        <f t="shared" si="32"/>
        <v>0</v>
      </c>
      <c r="P11" s="764">
        <f t="shared" si="32"/>
        <v>0</v>
      </c>
      <c r="Q11" s="764">
        <f t="shared" si="32"/>
        <v>0</v>
      </c>
      <c r="R11" s="764">
        <f t="shared" si="32"/>
        <v>0</v>
      </c>
      <c r="S11" s="764">
        <f t="shared" si="32"/>
        <v>0</v>
      </c>
      <c r="T11" s="764">
        <f t="shared" si="32"/>
        <v>0</v>
      </c>
      <c r="U11" s="764">
        <f t="shared" si="32"/>
        <v>0</v>
      </c>
      <c r="V11" s="764">
        <f t="shared" si="32"/>
        <v>0</v>
      </c>
      <c r="W11" s="764">
        <f t="shared" si="32"/>
        <v>0</v>
      </c>
      <c r="X11" s="764">
        <f t="shared" si="32"/>
        <v>0</v>
      </c>
      <c r="Y11" s="764">
        <f t="shared" si="32"/>
        <v>0</v>
      </c>
      <c r="Z11" s="764">
        <f t="shared" si="32"/>
        <v>0</v>
      </c>
      <c r="AA11" s="764">
        <f t="shared" si="32"/>
        <v>0</v>
      </c>
      <c r="AB11" s="764">
        <f t="shared" si="32"/>
        <v>0</v>
      </c>
      <c r="AC11" s="764">
        <f t="shared" si="32"/>
        <v>0</v>
      </c>
      <c r="AD11" s="764">
        <f t="shared" si="32"/>
        <v>0</v>
      </c>
      <c r="AE11" s="764">
        <f t="shared" si="32"/>
        <v>0</v>
      </c>
      <c r="AF11" s="764">
        <f t="shared" si="32"/>
        <v>0</v>
      </c>
      <c r="AG11" s="764">
        <f t="shared" si="32"/>
        <v>0</v>
      </c>
      <c r="AH11" s="764">
        <f t="shared" si="32"/>
        <v>0</v>
      </c>
      <c r="AI11" s="764">
        <f t="shared" si="32"/>
        <v>0</v>
      </c>
      <c r="AJ11" s="764">
        <f t="shared" si="32"/>
        <v>0</v>
      </c>
      <c r="AK11" s="764">
        <f t="shared" si="32"/>
        <v>0</v>
      </c>
      <c r="AL11" s="764">
        <f t="shared" si="32"/>
        <v>0</v>
      </c>
      <c r="AM11" s="764">
        <f t="shared" si="32"/>
        <v>0</v>
      </c>
      <c r="AN11" s="764">
        <f t="shared" si="32"/>
        <v>0</v>
      </c>
      <c r="AO11" s="764">
        <f t="shared" si="32"/>
        <v>0</v>
      </c>
      <c r="AP11" s="764">
        <f t="shared" si="32"/>
        <v>0</v>
      </c>
      <c r="AQ11" s="764">
        <f t="shared" si="32"/>
        <v>0</v>
      </c>
      <c r="AR11" s="764">
        <f t="shared" si="32"/>
        <v>0</v>
      </c>
      <c r="AS11" s="764">
        <f t="shared" si="32"/>
        <v>0</v>
      </c>
      <c r="AT11" s="764">
        <f t="shared" si="32"/>
        <v>0</v>
      </c>
      <c r="AU11" s="764">
        <f t="shared" si="32"/>
        <v>0</v>
      </c>
      <c r="AV11" s="764">
        <f t="shared" si="32"/>
        <v>0</v>
      </c>
      <c r="AW11" s="764">
        <f t="shared" si="32"/>
        <v>0</v>
      </c>
      <c r="AX11" s="764">
        <f t="shared" si="32"/>
        <v>0</v>
      </c>
      <c r="AY11" s="764">
        <f t="shared" si="32"/>
        <v>0</v>
      </c>
      <c r="AZ11" s="764">
        <f t="shared" si="32"/>
        <v>0</v>
      </c>
      <c r="BA11" s="764">
        <f t="shared" si="32"/>
        <v>0</v>
      </c>
      <c r="BB11" s="764">
        <f t="shared" si="32"/>
        <v>0</v>
      </c>
      <c r="BC11" s="764">
        <f t="shared" si="32"/>
        <v>0</v>
      </c>
      <c r="BD11" s="764">
        <f t="shared" si="32"/>
        <v>0</v>
      </c>
      <c r="BE11" s="764">
        <f t="shared" si="32"/>
        <v>0</v>
      </c>
      <c r="BF11" s="764">
        <f t="shared" si="6"/>
        <v>0</v>
      </c>
      <c r="BG11" s="764">
        <f t="shared" si="6"/>
        <v>0</v>
      </c>
      <c r="BH11" s="764">
        <f t="shared" si="6"/>
        <v>0</v>
      </c>
      <c r="BI11" s="764">
        <f t="shared" si="6"/>
        <v>0</v>
      </c>
      <c r="BJ11" s="764">
        <f t="shared" si="6"/>
        <v>0</v>
      </c>
      <c r="BK11" s="764">
        <f t="shared" si="6"/>
        <v>0</v>
      </c>
      <c r="BL11" s="764">
        <f t="shared" si="6"/>
        <v>0</v>
      </c>
      <c r="BM11" s="764">
        <f t="shared" si="6"/>
        <v>0</v>
      </c>
      <c r="BN11" s="764">
        <f t="shared" si="7"/>
        <v>0</v>
      </c>
      <c r="BO11" s="764">
        <f t="shared" si="7"/>
        <v>0</v>
      </c>
      <c r="BP11" s="764">
        <f t="shared" si="7"/>
        <v>0</v>
      </c>
      <c r="BQ11" s="764">
        <f t="shared" si="7"/>
        <v>0</v>
      </c>
      <c r="BR11" s="764">
        <f t="shared" si="7"/>
        <v>0</v>
      </c>
      <c r="BS11" s="764">
        <f t="shared" si="7"/>
        <v>0</v>
      </c>
      <c r="BT11" s="764">
        <f t="shared" si="7"/>
        <v>0</v>
      </c>
      <c r="BU11" s="764">
        <f t="shared" si="7"/>
        <v>0</v>
      </c>
      <c r="BV11" s="764">
        <f t="shared" si="7"/>
        <v>0</v>
      </c>
      <c r="BW11" s="764">
        <f t="shared" si="7"/>
        <v>0</v>
      </c>
      <c r="BX11" s="764">
        <f t="shared" si="8"/>
        <v>0</v>
      </c>
      <c r="BY11" s="764">
        <f t="shared" si="8"/>
        <v>0</v>
      </c>
      <c r="BZ11" s="764">
        <f t="shared" si="8"/>
        <v>0</v>
      </c>
      <c r="CA11" s="764">
        <f t="shared" si="8"/>
        <v>0</v>
      </c>
      <c r="CB11" s="764">
        <f t="shared" si="8"/>
        <v>0</v>
      </c>
      <c r="CC11" s="764">
        <f t="shared" si="8"/>
        <v>0</v>
      </c>
      <c r="CD11" s="764">
        <f t="shared" si="8"/>
        <v>0</v>
      </c>
      <c r="CE11" s="764">
        <f t="shared" si="8"/>
        <v>0</v>
      </c>
      <c r="CF11" s="764">
        <f t="shared" si="8"/>
        <v>0</v>
      </c>
      <c r="CG11" s="764">
        <f t="shared" si="8"/>
        <v>0</v>
      </c>
      <c r="CH11" s="764">
        <f t="shared" si="9"/>
        <v>0</v>
      </c>
      <c r="CI11" s="764">
        <f t="shared" si="9"/>
        <v>0</v>
      </c>
      <c r="CJ11" s="764">
        <f t="shared" si="9"/>
        <v>0</v>
      </c>
      <c r="CK11" s="764">
        <f t="shared" si="9"/>
        <v>0</v>
      </c>
      <c r="CL11" s="764">
        <f t="shared" si="9"/>
        <v>0</v>
      </c>
      <c r="CM11" s="764">
        <f t="shared" si="9"/>
        <v>0</v>
      </c>
      <c r="CN11" s="764">
        <f t="shared" si="9"/>
        <v>0</v>
      </c>
      <c r="CO11" s="764">
        <f t="shared" si="9"/>
        <v>0</v>
      </c>
      <c r="CP11" s="764">
        <f t="shared" si="9"/>
        <v>0</v>
      </c>
      <c r="CQ11" s="764">
        <f t="shared" si="9"/>
        <v>0</v>
      </c>
      <c r="CR11" s="764">
        <f t="shared" si="10"/>
        <v>0</v>
      </c>
      <c r="CS11" s="764">
        <f t="shared" si="10"/>
        <v>0</v>
      </c>
      <c r="CT11" s="764">
        <f t="shared" si="10"/>
        <v>0</v>
      </c>
      <c r="CU11" s="764">
        <f t="shared" si="10"/>
        <v>0</v>
      </c>
      <c r="CV11" s="764">
        <f t="shared" si="10"/>
        <v>0</v>
      </c>
      <c r="CW11" s="764">
        <f t="shared" si="10"/>
        <v>0</v>
      </c>
      <c r="CX11" s="764">
        <f t="shared" si="10"/>
        <v>0</v>
      </c>
      <c r="CY11" s="764">
        <f t="shared" si="10"/>
        <v>0</v>
      </c>
      <c r="CZ11" s="764">
        <f t="shared" si="10"/>
        <v>0</v>
      </c>
      <c r="DA11" s="764">
        <f t="shared" si="10"/>
        <v>0</v>
      </c>
      <c r="DB11" s="764">
        <f t="shared" si="11"/>
        <v>0</v>
      </c>
      <c r="DC11" s="764">
        <f t="shared" si="11"/>
        <v>0</v>
      </c>
      <c r="DD11" s="764">
        <f t="shared" si="11"/>
        <v>0</v>
      </c>
      <c r="DE11" s="764">
        <f t="shared" si="11"/>
        <v>0</v>
      </c>
      <c r="DF11" s="764">
        <f t="shared" si="11"/>
        <v>0</v>
      </c>
      <c r="DG11" s="764">
        <f t="shared" si="11"/>
        <v>0</v>
      </c>
      <c r="DH11" s="764">
        <f t="shared" si="11"/>
        <v>0</v>
      </c>
      <c r="DI11" s="764">
        <f t="shared" si="11"/>
        <v>0</v>
      </c>
      <c r="DJ11" s="764">
        <f t="shared" si="11"/>
        <v>0</v>
      </c>
      <c r="DK11" s="764">
        <f t="shared" si="11"/>
        <v>0</v>
      </c>
      <c r="DL11" s="764">
        <f t="shared" si="12"/>
        <v>0</v>
      </c>
      <c r="DM11" s="764">
        <f t="shared" si="12"/>
        <v>0</v>
      </c>
      <c r="DN11" s="764">
        <f t="shared" si="12"/>
        <v>0</v>
      </c>
      <c r="DO11" s="764">
        <f t="shared" si="12"/>
        <v>0</v>
      </c>
      <c r="DP11" s="764">
        <f t="shared" si="12"/>
        <v>0</v>
      </c>
      <c r="DQ11" s="764">
        <f t="shared" si="12"/>
        <v>0</v>
      </c>
      <c r="DR11" s="764">
        <f t="shared" si="12"/>
        <v>0</v>
      </c>
      <c r="DS11" s="764">
        <f t="shared" si="12"/>
        <v>0</v>
      </c>
      <c r="DT11" s="764">
        <f t="shared" si="12"/>
        <v>0</v>
      </c>
      <c r="DU11" s="764">
        <f t="shared" si="12"/>
        <v>0</v>
      </c>
      <c r="DV11" s="764">
        <f t="shared" si="13"/>
        <v>0</v>
      </c>
      <c r="DW11" s="764">
        <f t="shared" si="13"/>
        <v>0</v>
      </c>
      <c r="DX11" s="764">
        <f t="shared" si="13"/>
        <v>0</v>
      </c>
      <c r="DY11" s="764">
        <f t="shared" si="13"/>
        <v>0</v>
      </c>
      <c r="DZ11" s="764">
        <f t="shared" si="13"/>
        <v>0</v>
      </c>
      <c r="EA11" s="764">
        <f t="shared" si="13"/>
        <v>0</v>
      </c>
      <c r="EB11" s="764">
        <f t="shared" si="13"/>
        <v>0</v>
      </c>
      <c r="EC11" s="764">
        <f t="shared" si="13"/>
        <v>0</v>
      </c>
      <c r="ED11" s="764">
        <f t="shared" si="13"/>
        <v>0</v>
      </c>
      <c r="EE11" s="764">
        <f t="shared" si="13"/>
        <v>0</v>
      </c>
      <c r="EF11" s="764">
        <f t="shared" si="14"/>
        <v>0</v>
      </c>
      <c r="EG11" s="764">
        <f t="shared" si="14"/>
        <v>0</v>
      </c>
      <c r="EH11" s="764">
        <f t="shared" si="14"/>
        <v>0</v>
      </c>
      <c r="EI11" s="764">
        <f t="shared" si="14"/>
        <v>0</v>
      </c>
      <c r="EJ11" s="764">
        <f t="shared" si="14"/>
        <v>0</v>
      </c>
      <c r="EK11" s="764">
        <f t="shared" si="14"/>
        <v>0</v>
      </c>
      <c r="EL11" s="764">
        <f t="shared" si="14"/>
        <v>0</v>
      </c>
      <c r="EM11" s="764">
        <f t="shared" si="14"/>
        <v>0</v>
      </c>
      <c r="EN11" s="764">
        <f t="shared" si="14"/>
        <v>0</v>
      </c>
      <c r="EO11" s="764">
        <f t="shared" si="14"/>
        <v>0</v>
      </c>
      <c r="EP11" s="764">
        <f t="shared" si="15"/>
        <v>0</v>
      </c>
      <c r="EQ11" s="764">
        <f t="shared" si="15"/>
        <v>0</v>
      </c>
      <c r="ER11" s="764">
        <f t="shared" si="15"/>
        <v>0</v>
      </c>
      <c r="ES11" s="764">
        <f t="shared" si="15"/>
        <v>0</v>
      </c>
      <c r="ET11" s="764">
        <f t="shared" si="15"/>
        <v>0</v>
      </c>
      <c r="EU11" s="764">
        <f t="shared" si="15"/>
        <v>0</v>
      </c>
      <c r="EV11" s="764">
        <f t="shared" si="15"/>
        <v>0</v>
      </c>
      <c r="EW11" s="764">
        <f t="shared" si="15"/>
        <v>0</v>
      </c>
      <c r="EX11" s="764">
        <f t="shared" si="15"/>
        <v>0</v>
      </c>
      <c r="EY11" s="764">
        <f t="shared" si="15"/>
        <v>0</v>
      </c>
      <c r="EZ11" s="764">
        <f t="shared" si="16"/>
        <v>0</v>
      </c>
      <c r="FA11" s="764">
        <f t="shared" si="16"/>
        <v>0</v>
      </c>
      <c r="FB11" s="764">
        <f t="shared" si="16"/>
        <v>0</v>
      </c>
      <c r="FC11" s="764">
        <f t="shared" si="16"/>
        <v>0</v>
      </c>
      <c r="FD11" s="764">
        <f t="shared" si="16"/>
        <v>0</v>
      </c>
      <c r="FE11" s="764">
        <f t="shared" si="16"/>
        <v>0</v>
      </c>
      <c r="FF11" s="764">
        <f t="shared" si="16"/>
        <v>0</v>
      </c>
      <c r="FG11" s="764">
        <f t="shared" si="16"/>
        <v>0</v>
      </c>
      <c r="FH11" s="764">
        <f t="shared" si="16"/>
        <v>0</v>
      </c>
      <c r="FI11" s="764">
        <f t="shared" si="16"/>
        <v>0</v>
      </c>
      <c r="FJ11" s="764">
        <f t="shared" si="17"/>
        <v>0</v>
      </c>
      <c r="FK11" s="764">
        <f t="shared" si="17"/>
        <v>0</v>
      </c>
      <c r="FL11" s="764">
        <f t="shared" si="17"/>
        <v>0</v>
      </c>
      <c r="FM11" s="764">
        <f t="shared" si="17"/>
        <v>0</v>
      </c>
      <c r="FN11" s="764">
        <f t="shared" si="17"/>
        <v>0</v>
      </c>
      <c r="FO11" s="764">
        <f t="shared" si="17"/>
        <v>0</v>
      </c>
      <c r="FP11" s="764">
        <f t="shared" si="17"/>
        <v>0</v>
      </c>
      <c r="FQ11" s="764">
        <f t="shared" si="17"/>
        <v>0</v>
      </c>
      <c r="FR11" s="764">
        <f t="shared" si="17"/>
        <v>0</v>
      </c>
      <c r="FS11" s="764">
        <f t="shared" si="17"/>
        <v>0</v>
      </c>
      <c r="FT11" s="764">
        <f t="shared" si="18"/>
        <v>0</v>
      </c>
      <c r="FU11" s="764">
        <f t="shared" si="18"/>
        <v>0</v>
      </c>
      <c r="FV11" s="764">
        <f t="shared" si="18"/>
        <v>0</v>
      </c>
      <c r="FW11" s="764">
        <f t="shared" si="18"/>
        <v>0</v>
      </c>
      <c r="FX11" s="764">
        <f t="shared" si="18"/>
        <v>0</v>
      </c>
      <c r="FY11" s="764">
        <f t="shared" si="18"/>
        <v>0</v>
      </c>
      <c r="FZ11" s="764">
        <f t="shared" si="18"/>
        <v>0</v>
      </c>
      <c r="GA11" s="764">
        <f t="shared" si="18"/>
        <v>0</v>
      </c>
      <c r="GB11" s="764">
        <f t="shared" si="18"/>
        <v>0</v>
      </c>
      <c r="GC11" s="764">
        <f t="shared" si="18"/>
        <v>0</v>
      </c>
      <c r="GD11" s="764">
        <f t="shared" si="19"/>
        <v>0</v>
      </c>
      <c r="GE11" s="764">
        <f t="shared" si="19"/>
        <v>0</v>
      </c>
      <c r="GF11" s="764">
        <f t="shared" si="19"/>
        <v>0</v>
      </c>
      <c r="GG11" s="764">
        <f t="shared" si="19"/>
        <v>0</v>
      </c>
      <c r="GH11" s="764">
        <f t="shared" si="19"/>
        <v>0</v>
      </c>
      <c r="GI11" s="764">
        <f t="shared" si="19"/>
        <v>0</v>
      </c>
      <c r="GJ11" s="764">
        <f t="shared" si="19"/>
        <v>0</v>
      </c>
      <c r="GK11" s="764">
        <f t="shared" si="19"/>
        <v>0</v>
      </c>
      <c r="GL11" s="764">
        <f t="shared" si="19"/>
        <v>0</v>
      </c>
      <c r="GM11" s="764">
        <f t="shared" si="19"/>
        <v>0</v>
      </c>
      <c r="GN11" s="764">
        <f t="shared" si="20"/>
        <v>0</v>
      </c>
      <c r="GO11" s="764">
        <f t="shared" si="20"/>
        <v>0</v>
      </c>
      <c r="GP11" s="764">
        <f t="shared" si="20"/>
        <v>0</v>
      </c>
      <c r="GQ11" s="764">
        <f t="shared" si="20"/>
        <v>0</v>
      </c>
      <c r="GR11" s="764">
        <f t="shared" si="20"/>
        <v>0</v>
      </c>
      <c r="GS11" s="764">
        <f t="shared" si="20"/>
        <v>0</v>
      </c>
      <c r="GT11" s="764">
        <f t="shared" si="20"/>
        <v>0</v>
      </c>
      <c r="GU11" s="764">
        <f t="shared" si="20"/>
        <v>0</v>
      </c>
      <c r="GV11" s="764">
        <f t="shared" si="20"/>
        <v>0</v>
      </c>
      <c r="GW11" s="764">
        <f t="shared" si="20"/>
        <v>0</v>
      </c>
      <c r="GX11" s="764">
        <f t="shared" si="21"/>
        <v>0</v>
      </c>
      <c r="GY11" s="764">
        <f t="shared" si="21"/>
        <v>0</v>
      </c>
      <c r="GZ11" s="764">
        <f t="shared" si="21"/>
        <v>0</v>
      </c>
      <c r="HA11" s="764">
        <f t="shared" si="21"/>
        <v>0</v>
      </c>
      <c r="HB11" s="764">
        <f t="shared" si="21"/>
        <v>0</v>
      </c>
      <c r="HC11" s="764">
        <f t="shared" si="21"/>
        <v>0</v>
      </c>
      <c r="HD11" s="764">
        <f t="shared" si="21"/>
        <v>0</v>
      </c>
      <c r="HE11" s="764">
        <f t="shared" si="21"/>
        <v>0</v>
      </c>
      <c r="HF11" s="764">
        <f t="shared" si="21"/>
        <v>0</v>
      </c>
      <c r="HG11" s="764">
        <f t="shared" si="21"/>
        <v>0</v>
      </c>
      <c r="HH11" s="764">
        <f t="shared" si="22"/>
        <v>0</v>
      </c>
      <c r="HI11" s="764">
        <f t="shared" si="22"/>
        <v>0</v>
      </c>
      <c r="HJ11" s="764">
        <f t="shared" si="22"/>
        <v>0</v>
      </c>
      <c r="HK11" s="764">
        <f t="shared" si="22"/>
        <v>0</v>
      </c>
      <c r="HL11" s="764">
        <f t="shared" si="22"/>
        <v>0</v>
      </c>
      <c r="HM11" s="764">
        <f t="shared" si="22"/>
        <v>0</v>
      </c>
      <c r="HN11" s="764">
        <f t="shared" si="22"/>
        <v>0</v>
      </c>
      <c r="HO11" s="764">
        <f t="shared" si="22"/>
        <v>0</v>
      </c>
      <c r="HP11" s="764">
        <f t="shared" si="22"/>
        <v>0</v>
      </c>
      <c r="HQ11" s="764">
        <f t="shared" si="22"/>
        <v>0</v>
      </c>
      <c r="HR11" s="764">
        <f t="shared" si="23"/>
        <v>0</v>
      </c>
      <c r="HS11" s="764">
        <f t="shared" si="23"/>
        <v>0</v>
      </c>
      <c r="HT11" s="764">
        <f t="shared" si="23"/>
        <v>0</v>
      </c>
      <c r="HU11" s="764">
        <f t="shared" si="23"/>
        <v>0</v>
      </c>
      <c r="HV11" s="764">
        <f t="shared" si="23"/>
        <v>0</v>
      </c>
      <c r="HW11" s="764">
        <f t="shared" si="23"/>
        <v>0</v>
      </c>
      <c r="HX11" s="764">
        <f t="shared" si="23"/>
        <v>0</v>
      </c>
      <c r="HY11" s="764">
        <f t="shared" si="23"/>
        <v>0</v>
      </c>
      <c r="HZ11" s="764">
        <f t="shared" si="23"/>
        <v>0</v>
      </c>
      <c r="IA11" s="764">
        <f t="shared" si="23"/>
        <v>0</v>
      </c>
      <c r="IB11" s="764">
        <f t="shared" si="24"/>
        <v>0</v>
      </c>
      <c r="IC11" s="764">
        <f t="shared" si="24"/>
        <v>0</v>
      </c>
      <c r="ID11" s="764">
        <f t="shared" si="24"/>
        <v>0</v>
      </c>
      <c r="IE11" s="764">
        <f t="shared" si="24"/>
        <v>0</v>
      </c>
      <c r="IF11" s="764">
        <f t="shared" si="24"/>
        <v>0</v>
      </c>
      <c r="IG11" s="764">
        <f t="shared" si="24"/>
        <v>0</v>
      </c>
      <c r="IH11" s="764">
        <f t="shared" si="24"/>
        <v>0</v>
      </c>
      <c r="II11" s="764">
        <f t="shared" si="24"/>
        <v>0</v>
      </c>
      <c r="IJ11" s="764">
        <f t="shared" si="24"/>
        <v>0</v>
      </c>
      <c r="IK11" s="764">
        <f t="shared" si="24"/>
        <v>0</v>
      </c>
      <c r="IL11" s="764">
        <f t="shared" si="25"/>
        <v>0</v>
      </c>
      <c r="IM11" s="764">
        <f t="shared" si="25"/>
        <v>0</v>
      </c>
      <c r="IN11" s="764">
        <f t="shared" si="25"/>
        <v>0</v>
      </c>
      <c r="IO11" s="764">
        <f t="shared" si="25"/>
        <v>0</v>
      </c>
      <c r="IP11" s="764">
        <f t="shared" si="25"/>
        <v>0</v>
      </c>
      <c r="IQ11" s="764">
        <f t="shared" si="25"/>
        <v>0</v>
      </c>
      <c r="IR11" s="764">
        <f t="shared" si="25"/>
        <v>0</v>
      </c>
      <c r="IS11" s="764">
        <f t="shared" si="25"/>
        <v>0</v>
      </c>
      <c r="IT11" s="764">
        <f t="shared" si="25"/>
        <v>0</v>
      </c>
      <c r="IU11" s="764">
        <f t="shared" si="25"/>
        <v>0</v>
      </c>
      <c r="IV11" s="764">
        <f t="shared" si="25"/>
        <v>0</v>
      </c>
      <c r="IW11" s="764">
        <f t="shared" si="25"/>
        <v>0</v>
      </c>
      <c r="IX11" s="764">
        <f t="shared" si="25"/>
        <v>0</v>
      </c>
      <c r="IY11" s="764">
        <f t="shared" si="25"/>
        <v>0</v>
      </c>
      <c r="IZ11" s="764">
        <f t="shared" si="25"/>
        <v>0</v>
      </c>
      <c r="JA11" s="764">
        <f t="shared" si="25"/>
        <v>0</v>
      </c>
      <c r="JB11" s="764">
        <f t="shared" si="25"/>
        <v>0</v>
      </c>
      <c r="JC11" s="764">
        <f t="shared" si="25"/>
        <v>0</v>
      </c>
      <c r="JD11" s="764">
        <f t="shared" si="26"/>
        <v>0</v>
      </c>
      <c r="JE11" s="764">
        <f t="shared" si="26"/>
        <v>0</v>
      </c>
      <c r="JF11" s="764">
        <f t="shared" si="26"/>
        <v>0</v>
      </c>
      <c r="JG11" s="764">
        <f t="shared" si="26"/>
        <v>0</v>
      </c>
      <c r="JH11" s="764">
        <f t="shared" si="27"/>
        <v>0</v>
      </c>
      <c r="JI11" s="764">
        <f t="shared" si="27"/>
        <v>0</v>
      </c>
      <c r="JJ11" s="764">
        <f t="shared" si="27"/>
        <v>0</v>
      </c>
      <c r="JK11" s="764">
        <f t="shared" si="27"/>
        <v>0</v>
      </c>
      <c r="JL11" s="764">
        <f t="shared" si="25"/>
        <v>0</v>
      </c>
      <c r="JM11" s="764">
        <f t="shared" si="25"/>
        <v>0</v>
      </c>
      <c r="JN11" s="764">
        <f t="shared" si="25"/>
        <v>0</v>
      </c>
      <c r="JO11" s="764">
        <f t="shared" si="25"/>
        <v>0</v>
      </c>
      <c r="JP11" s="764">
        <f t="shared" si="25"/>
        <v>0</v>
      </c>
      <c r="JQ11" s="764">
        <f t="shared" si="28"/>
        <v>0</v>
      </c>
      <c r="JR11" s="764">
        <f t="shared" si="28"/>
        <v>0</v>
      </c>
      <c r="JS11" s="764">
        <f t="shared" si="25"/>
        <v>0</v>
      </c>
      <c r="JT11" s="765">
        <f t="shared" si="29"/>
        <v>0</v>
      </c>
      <c r="JU11" s="229">
        <f t="shared" si="30"/>
        <v>0</v>
      </c>
    </row>
    <row r="12" spans="1:281" ht="12.75" customHeight="1">
      <c r="B12" s="223"/>
      <c r="C12" s="223"/>
      <c r="D12" s="61"/>
      <c r="E12" s="743" t="str">
        <f t="shared" si="5"/>
        <v xml:space="preserve"> </v>
      </c>
      <c r="F12" s="56"/>
      <c r="G12" s="228"/>
      <c r="H12" s="744">
        <f>SUMIF(Ajuste!$C$8:$C$483,$B$6:$B$499,Ajuste!$E$8:$E$483)</f>
        <v>0</v>
      </c>
      <c r="I12" s="744">
        <f>SUMIF(Ajuste!$C$8:$C$483,$B$6:$B$499,Ajuste!$F$8:$F$483)</f>
        <v>0</v>
      </c>
      <c r="J12" s="229">
        <f t="shared" si="31"/>
        <v>0</v>
      </c>
      <c r="K12" s="764">
        <f t="shared" si="6"/>
        <v>0</v>
      </c>
      <c r="L12" s="764">
        <f t="shared" si="32"/>
        <v>0</v>
      </c>
      <c r="M12" s="764">
        <f t="shared" si="32"/>
        <v>0</v>
      </c>
      <c r="N12" s="764">
        <f t="shared" si="32"/>
        <v>0</v>
      </c>
      <c r="O12" s="764">
        <f t="shared" si="32"/>
        <v>0</v>
      </c>
      <c r="P12" s="764">
        <f t="shared" si="32"/>
        <v>0</v>
      </c>
      <c r="Q12" s="764">
        <f t="shared" si="32"/>
        <v>0</v>
      </c>
      <c r="R12" s="764">
        <f t="shared" si="32"/>
        <v>0</v>
      </c>
      <c r="S12" s="764">
        <f t="shared" si="32"/>
        <v>0</v>
      </c>
      <c r="T12" s="764">
        <f t="shared" si="32"/>
        <v>0</v>
      </c>
      <c r="U12" s="764">
        <f t="shared" si="32"/>
        <v>0</v>
      </c>
      <c r="V12" s="764">
        <f t="shared" si="32"/>
        <v>0</v>
      </c>
      <c r="W12" s="764">
        <f t="shared" si="32"/>
        <v>0</v>
      </c>
      <c r="X12" s="764">
        <f t="shared" si="32"/>
        <v>0</v>
      </c>
      <c r="Y12" s="764">
        <f t="shared" si="32"/>
        <v>0</v>
      </c>
      <c r="Z12" s="764">
        <f t="shared" si="32"/>
        <v>0</v>
      </c>
      <c r="AA12" s="764">
        <f t="shared" si="32"/>
        <v>0</v>
      </c>
      <c r="AB12" s="764">
        <f t="shared" si="32"/>
        <v>0</v>
      </c>
      <c r="AC12" s="764">
        <f t="shared" si="32"/>
        <v>0</v>
      </c>
      <c r="AD12" s="764">
        <f t="shared" si="32"/>
        <v>0</v>
      </c>
      <c r="AE12" s="764">
        <f t="shared" si="32"/>
        <v>0</v>
      </c>
      <c r="AF12" s="764">
        <f t="shared" si="32"/>
        <v>0</v>
      </c>
      <c r="AG12" s="764">
        <f t="shared" si="32"/>
        <v>0</v>
      </c>
      <c r="AH12" s="764">
        <f t="shared" si="32"/>
        <v>0</v>
      </c>
      <c r="AI12" s="764">
        <f t="shared" si="32"/>
        <v>0</v>
      </c>
      <c r="AJ12" s="764">
        <f t="shared" si="32"/>
        <v>0</v>
      </c>
      <c r="AK12" s="764">
        <f t="shared" si="32"/>
        <v>0</v>
      </c>
      <c r="AL12" s="764">
        <f t="shared" si="32"/>
        <v>0</v>
      </c>
      <c r="AM12" s="764">
        <f t="shared" si="32"/>
        <v>0</v>
      </c>
      <c r="AN12" s="764">
        <f t="shared" si="32"/>
        <v>0</v>
      </c>
      <c r="AO12" s="764">
        <f t="shared" si="32"/>
        <v>0</v>
      </c>
      <c r="AP12" s="764">
        <f t="shared" si="32"/>
        <v>0</v>
      </c>
      <c r="AQ12" s="764">
        <f t="shared" si="32"/>
        <v>0</v>
      </c>
      <c r="AR12" s="764">
        <f t="shared" si="32"/>
        <v>0</v>
      </c>
      <c r="AS12" s="764">
        <f t="shared" si="32"/>
        <v>0</v>
      </c>
      <c r="AT12" s="764">
        <f t="shared" si="32"/>
        <v>0</v>
      </c>
      <c r="AU12" s="764">
        <f t="shared" si="32"/>
        <v>0</v>
      </c>
      <c r="AV12" s="764">
        <f t="shared" si="32"/>
        <v>0</v>
      </c>
      <c r="AW12" s="764">
        <f t="shared" si="32"/>
        <v>0</v>
      </c>
      <c r="AX12" s="764">
        <f t="shared" si="32"/>
        <v>0</v>
      </c>
      <c r="AY12" s="764">
        <f t="shared" si="32"/>
        <v>0</v>
      </c>
      <c r="AZ12" s="764">
        <f t="shared" si="32"/>
        <v>0</v>
      </c>
      <c r="BA12" s="764">
        <f t="shared" si="32"/>
        <v>0</v>
      </c>
      <c r="BB12" s="764">
        <f t="shared" si="32"/>
        <v>0</v>
      </c>
      <c r="BC12" s="764">
        <f t="shared" si="32"/>
        <v>0</v>
      </c>
      <c r="BD12" s="764">
        <f t="shared" si="32"/>
        <v>0</v>
      </c>
      <c r="BE12" s="764">
        <f t="shared" si="32"/>
        <v>0</v>
      </c>
      <c r="BF12" s="764">
        <f t="shared" si="6"/>
        <v>0</v>
      </c>
      <c r="BG12" s="764">
        <f t="shared" si="6"/>
        <v>0</v>
      </c>
      <c r="BH12" s="764">
        <f t="shared" si="6"/>
        <v>0</v>
      </c>
      <c r="BI12" s="764">
        <f t="shared" si="6"/>
        <v>0</v>
      </c>
      <c r="BJ12" s="764">
        <f t="shared" si="6"/>
        <v>0</v>
      </c>
      <c r="BK12" s="764">
        <f t="shared" si="6"/>
        <v>0</v>
      </c>
      <c r="BL12" s="764">
        <f t="shared" si="6"/>
        <v>0</v>
      </c>
      <c r="BM12" s="764">
        <f t="shared" si="6"/>
        <v>0</v>
      </c>
      <c r="BN12" s="764">
        <f t="shared" si="7"/>
        <v>0</v>
      </c>
      <c r="BO12" s="764">
        <f t="shared" si="7"/>
        <v>0</v>
      </c>
      <c r="BP12" s="764">
        <f t="shared" si="7"/>
        <v>0</v>
      </c>
      <c r="BQ12" s="764">
        <f t="shared" si="7"/>
        <v>0</v>
      </c>
      <c r="BR12" s="764">
        <f t="shared" si="7"/>
        <v>0</v>
      </c>
      <c r="BS12" s="764">
        <f t="shared" si="7"/>
        <v>0</v>
      </c>
      <c r="BT12" s="764">
        <f t="shared" si="7"/>
        <v>0</v>
      </c>
      <c r="BU12" s="764">
        <f t="shared" si="7"/>
        <v>0</v>
      </c>
      <c r="BV12" s="764">
        <f t="shared" si="7"/>
        <v>0</v>
      </c>
      <c r="BW12" s="764">
        <f t="shared" si="7"/>
        <v>0</v>
      </c>
      <c r="BX12" s="764">
        <f t="shared" si="8"/>
        <v>0</v>
      </c>
      <c r="BY12" s="764">
        <f t="shared" si="8"/>
        <v>0</v>
      </c>
      <c r="BZ12" s="764">
        <f t="shared" si="8"/>
        <v>0</v>
      </c>
      <c r="CA12" s="764">
        <f t="shared" si="8"/>
        <v>0</v>
      </c>
      <c r="CB12" s="764">
        <f t="shared" si="8"/>
        <v>0</v>
      </c>
      <c r="CC12" s="764">
        <f t="shared" si="8"/>
        <v>0</v>
      </c>
      <c r="CD12" s="764">
        <f t="shared" si="8"/>
        <v>0</v>
      </c>
      <c r="CE12" s="764">
        <f t="shared" si="8"/>
        <v>0</v>
      </c>
      <c r="CF12" s="764">
        <f t="shared" si="8"/>
        <v>0</v>
      </c>
      <c r="CG12" s="764">
        <f t="shared" si="8"/>
        <v>0</v>
      </c>
      <c r="CH12" s="764">
        <f t="shared" si="9"/>
        <v>0</v>
      </c>
      <c r="CI12" s="764">
        <f t="shared" si="9"/>
        <v>0</v>
      </c>
      <c r="CJ12" s="764">
        <f t="shared" si="9"/>
        <v>0</v>
      </c>
      <c r="CK12" s="764">
        <f t="shared" si="9"/>
        <v>0</v>
      </c>
      <c r="CL12" s="764">
        <f t="shared" si="9"/>
        <v>0</v>
      </c>
      <c r="CM12" s="764">
        <f t="shared" si="9"/>
        <v>0</v>
      </c>
      <c r="CN12" s="764">
        <f t="shared" si="9"/>
        <v>0</v>
      </c>
      <c r="CO12" s="764">
        <f t="shared" si="9"/>
        <v>0</v>
      </c>
      <c r="CP12" s="764">
        <f t="shared" si="9"/>
        <v>0</v>
      </c>
      <c r="CQ12" s="764">
        <f t="shared" si="9"/>
        <v>0</v>
      </c>
      <c r="CR12" s="764">
        <f t="shared" si="10"/>
        <v>0</v>
      </c>
      <c r="CS12" s="764">
        <f t="shared" si="10"/>
        <v>0</v>
      </c>
      <c r="CT12" s="764">
        <f t="shared" si="10"/>
        <v>0</v>
      </c>
      <c r="CU12" s="764">
        <f t="shared" si="10"/>
        <v>0</v>
      </c>
      <c r="CV12" s="764">
        <f t="shared" si="10"/>
        <v>0</v>
      </c>
      <c r="CW12" s="764">
        <f t="shared" si="10"/>
        <v>0</v>
      </c>
      <c r="CX12" s="764">
        <f t="shared" si="10"/>
        <v>0</v>
      </c>
      <c r="CY12" s="764">
        <f t="shared" si="10"/>
        <v>0</v>
      </c>
      <c r="CZ12" s="764">
        <f t="shared" si="10"/>
        <v>0</v>
      </c>
      <c r="DA12" s="764">
        <f t="shared" si="10"/>
        <v>0</v>
      </c>
      <c r="DB12" s="764">
        <f t="shared" si="11"/>
        <v>0</v>
      </c>
      <c r="DC12" s="764">
        <f t="shared" si="11"/>
        <v>0</v>
      </c>
      <c r="DD12" s="764">
        <f t="shared" si="11"/>
        <v>0</v>
      </c>
      <c r="DE12" s="764">
        <f t="shared" si="11"/>
        <v>0</v>
      </c>
      <c r="DF12" s="764">
        <f t="shared" si="11"/>
        <v>0</v>
      </c>
      <c r="DG12" s="764">
        <f t="shared" si="11"/>
        <v>0</v>
      </c>
      <c r="DH12" s="764">
        <f t="shared" si="11"/>
        <v>0</v>
      </c>
      <c r="DI12" s="764">
        <f t="shared" si="11"/>
        <v>0</v>
      </c>
      <c r="DJ12" s="764">
        <f t="shared" si="11"/>
        <v>0</v>
      </c>
      <c r="DK12" s="764">
        <f t="shared" si="11"/>
        <v>0</v>
      </c>
      <c r="DL12" s="764">
        <f t="shared" si="12"/>
        <v>0</v>
      </c>
      <c r="DM12" s="764">
        <f t="shared" si="12"/>
        <v>0</v>
      </c>
      <c r="DN12" s="764">
        <f t="shared" si="12"/>
        <v>0</v>
      </c>
      <c r="DO12" s="764">
        <f t="shared" si="12"/>
        <v>0</v>
      </c>
      <c r="DP12" s="764">
        <f t="shared" si="12"/>
        <v>0</v>
      </c>
      <c r="DQ12" s="764">
        <f t="shared" si="12"/>
        <v>0</v>
      </c>
      <c r="DR12" s="764">
        <f t="shared" si="12"/>
        <v>0</v>
      </c>
      <c r="DS12" s="764">
        <f t="shared" si="12"/>
        <v>0</v>
      </c>
      <c r="DT12" s="764">
        <f t="shared" si="12"/>
        <v>0</v>
      </c>
      <c r="DU12" s="764">
        <f t="shared" si="12"/>
        <v>0</v>
      </c>
      <c r="DV12" s="764">
        <f t="shared" si="13"/>
        <v>0</v>
      </c>
      <c r="DW12" s="764">
        <f t="shared" si="13"/>
        <v>0</v>
      </c>
      <c r="DX12" s="764">
        <f t="shared" si="13"/>
        <v>0</v>
      </c>
      <c r="DY12" s="764">
        <f t="shared" si="13"/>
        <v>0</v>
      </c>
      <c r="DZ12" s="764">
        <f t="shared" si="13"/>
        <v>0</v>
      </c>
      <c r="EA12" s="764">
        <f t="shared" si="13"/>
        <v>0</v>
      </c>
      <c r="EB12" s="764">
        <f t="shared" si="13"/>
        <v>0</v>
      </c>
      <c r="EC12" s="764">
        <f t="shared" si="13"/>
        <v>0</v>
      </c>
      <c r="ED12" s="764">
        <f t="shared" si="13"/>
        <v>0</v>
      </c>
      <c r="EE12" s="764">
        <f t="shared" si="13"/>
        <v>0</v>
      </c>
      <c r="EF12" s="764">
        <f t="shared" si="14"/>
        <v>0</v>
      </c>
      <c r="EG12" s="764">
        <f t="shared" si="14"/>
        <v>0</v>
      </c>
      <c r="EH12" s="764">
        <f t="shared" si="14"/>
        <v>0</v>
      </c>
      <c r="EI12" s="764">
        <f t="shared" si="14"/>
        <v>0</v>
      </c>
      <c r="EJ12" s="764">
        <f t="shared" si="14"/>
        <v>0</v>
      </c>
      <c r="EK12" s="764">
        <f t="shared" si="14"/>
        <v>0</v>
      </c>
      <c r="EL12" s="764">
        <f t="shared" si="14"/>
        <v>0</v>
      </c>
      <c r="EM12" s="764">
        <f t="shared" si="14"/>
        <v>0</v>
      </c>
      <c r="EN12" s="764">
        <f t="shared" si="14"/>
        <v>0</v>
      </c>
      <c r="EO12" s="764">
        <f t="shared" si="14"/>
        <v>0</v>
      </c>
      <c r="EP12" s="764">
        <f t="shared" si="15"/>
        <v>0</v>
      </c>
      <c r="EQ12" s="764">
        <f t="shared" si="15"/>
        <v>0</v>
      </c>
      <c r="ER12" s="764">
        <f t="shared" si="15"/>
        <v>0</v>
      </c>
      <c r="ES12" s="764">
        <f t="shared" si="15"/>
        <v>0</v>
      </c>
      <c r="ET12" s="764">
        <f t="shared" si="15"/>
        <v>0</v>
      </c>
      <c r="EU12" s="764">
        <f t="shared" si="15"/>
        <v>0</v>
      </c>
      <c r="EV12" s="764">
        <f t="shared" si="15"/>
        <v>0</v>
      </c>
      <c r="EW12" s="764">
        <f t="shared" si="15"/>
        <v>0</v>
      </c>
      <c r="EX12" s="764">
        <f t="shared" si="15"/>
        <v>0</v>
      </c>
      <c r="EY12" s="764">
        <f t="shared" si="15"/>
        <v>0</v>
      </c>
      <c r="EZ12" s="764">
        <f t="shared" si="16"/>
        <v>0</v>
      </c>
      <c r="FA12" s="764">
        <f t="shared" si="16"/>
        <v>0</v>
      </c>
      <c r="FB12" s="764">
        <f t="shared" si="16"/>
        <v>0</v>
      </c>
      <c r="FC12" s="764">
        <f t="shared" si="16"/>
        <v>0</v>
      </c>
      <c r="FD12" s="764">
        <f t="shared" si="16"/>
        <v>0</v>
      </c>
      <c r="FE12" s="764">
        <f t="shared" si="16"/>
        <v>0</v>
      </c>
      <c r="FF12" s="764">
        <f t="shared" si="16"/>
        <v>0</v>
      </c>
      <c r="FG12" s="764">
        <f t="shared" si="16"/>
        <v>0</v>
      </c>
      <c r="FH12" s="764">
        <f t="shared" si="16"/>
        <v>0</v>
      </c>
      <c r="FI12" s="764">
        <f t="shared" si="16"/>
        <v>0</v>
      </c>
      <c r="FJ12" s="764">
        <f t="shared" si="17"/>
        <v>0</v>
      </c>
      <c r="FK12" s="764">
        <f t="shared" si="17"/>
        <v>0</v>
      </c>
      <c r="FL12" s="764">
        <f t="shared" si="17"/>
        <v>0</v>
      </c>
      <c r="FM12" s="764">
        <f t="shared" si="17"/>
        <v>0</v>
      </c>
      <c r="FN12" s="764">
        <f t="shared" si="17"/>
        <v>0</v>
      </c>
      <c r="FO12" s="764">
        <f t="shared" si="17"/>
        <v>0</v>
      </c>
      <c r="FP12" s="764">
        <f t="shared" si="17"/>
        <v>0</v>
      </c>
      <c r="FQ12" s="764">
        <f t="shared" si="17"/>
        <v>0</v>
      </c>
      <c r="FR12" s="764">
        <f t="shared" si="17"/>
        <v>0</v>
      </c>
      <c r="FS12" s="764">
        <f t="shared" si="17"/>
        <v>0</v>
      </c>
      <c r="FT12" s="764">
        <f t="shared" si="18"/>
        <v>0</v>
      </c>
      <c r="FU12" s="764">
        <f t="shared" si="18"/>
        <v>0</v>
      </c>
      <c r="FV12" s="764">
        <f t="shared" si="18"/>
        <v>0</v>
      </c>
      <c r="FW12" s="764">
        <f t="shared" si="18"/>
        <v>0</v>
      </c>
      <c r="FX12" s="764">
        <f t="shared" si="18"/>
        <v>0</v>
      </c>
      <c r="FY12" s="764">
        <f t="shared" si="18"/>
        <v>0</v>
      </c>
      <c r="FZ12" s="764">
        <f t="shared" si="18"/>
        <v>0</v>
      </c>
      <c r="GA12" s="764">
        <f t="shared" si="18"/>
        <v>0</v>
      </c>
      <c r="GB12" s="764">
        <f t="shared" si="18"/>
        <v>0</v>
      </c>
      <c r="GC12" s="764">
        <f t="shared" si="18"/>
        <v>0</v>
      </c>
      <c r="GD12" s="764">
        <f t="shared" si="19"/>
        <v>0</v>
      </c>
      <c r="GE12" s="764">
        <f t="shared" si="19"/>
        <v>0</v>
      </c>
      <c r="GF12" s="764">
        <f t="shared" si="19"/>
        <v>0</v>
      </c>
      <c r="GG12" s="764">
        <f t="shared" si="19"/>
        <v>0</v>
      </c>
      <c r="GH12" s="764">
        <f t="shared" si="19"/>
        <v>0</v>
      </c>
      <c r="GI12" s="764">
        <f t="shared" si="19"/>
        <v>0</v>
      </c>
      <c r="GJ12" s="764">
        <f t="shared" si="19"/>
        <v>0</v>
      </c>
      <c r="GK12" s="764">
        <f t="shared" si="19"/>
        <v>0</v>
      </c>
      <c r="GL12" s="764">
        <f t="shared" si="19"/>
        <v>0</v>
      </c>
      <c r="GM12" s="764">
        <f t="shared" si="19"/>
        <v>0</v>
      </c>
      <c r="GN12" s="764">
        <f t="shared" si="20"/>
        <v>0</v>
      </c>
      <c r="GO12" s="764">
        <f t="shared" si="20"/>
        <v>0</v>
      </c>
      <c r="GP12" s="764">
        <f t="shared" si="20"/>
        <v>0</v>
      </c>
      <c r="GQ12" s="764">
        <f t="shared" si="20"/>
        <v>0</v>
      </c>
      <c r="GR12" s="764">
        <f t="shared" si="20"/>
        <v>0</v>
      </c>
      <c r="GS12" s="764">
        <f t="shared" si="20"/>
        <v>0</v>
      </c>
      <c r="GT12" s="764">
        <f t="shared" si="20"/>
        <v>0</v>
      </c>
      <c r="GU12" s="764">
        <f t="shared" si="20"/>
        <v>0</v>
      </c>
      <c r="GV12" s="764">
        <f t="shared" si="20"/>
        <v>0</v>
      </c>
      <c r="GW12" s="764">
        <f t="shared" si="20"/>
        <v>0</v>
      </c>
      <c r="GX12" s="764">
        <f t="shared" si="21"/>
        <v>0</v>
      </c>
      <c r="GY12" s="764">
        <f t="shared" si="21"/>
        <v>0</v>
      </c>
      <c r="GZ12" s="764">
        <f t="shared" si="21"/>
        <v>0</v>
      </c>
      <c r="HA12" s="764">
        <f t="shared" si="21"/>
        <v>0</v>
      </c>
      <c r="HB12" s="764">
        <f t="shared" si="21"/>
        <v>0</v>
      </c>
      <c r="HC12" s="764">
        <f t="shared" si="21"/>
        <v>0</v>
      </c>
      <c r="HD12" s="764">
        <f t="shared" si="21"/>
        <v>0</v>
      </c>
      <c r="HE12" s="764">
        <f t="shared" si="21"/>
        <v>0</v>
      </c>
      <c r="HF12" s="764">
        <f t="shared" si="21"/>
        <v>0</v>
      </c>
      <c r="HG12" s="764">
        <f t="shared" si="21"/>
        <v>0</v>
      </c>
      <c r="HH12" s="764">
        <f t="shared" si="22"/>
        <v>0</v>
      </c>
      <c r="HI12" s="764">
        <f t="shared" si="22"/>
        <v>0</v>
      </c>
      <c r="HJ12" s="764">
        <f t="shared" si="22"/>
        <v>0</v>
      </c>
      <c r="HK12" s="764">
        <f t="shared" si="22"/>
        <v>0</v>
      </c>
      <c r="HL12" s="764">
        <f t="shared" si="22"/>
        <v>0</v>
      </c>
      <c r="HM12" s="764">
        <f t="shared" si="22"/>
        <v>0</v>
      </c>
      <c r="HN12" s="764">
        <f t="shared" si="22"/>
        <v>0</v>
      </c>
      <c r="HO12" s="764">
        <f t="shared" si="22"/>
        <v>0</v>
      </c>
      <c r="HP12" s="764">
        <f t="shared" si="22"/>
        <v>0</v>
      </c>
      <c r="HQ12" s="764">
        <f t="shared" si="22"/>
        <v>0</v>
      </c>
      <c r="HR12" s="764">
        <f t="shared" si="23"/>
        <v>0</v>
      </c>
      <c r="HS12" s="764">
        <f t="shared" si="23"/>
        <v>0</v>
      </c>
      <c r="HT12" s="764">
        <f t="shared" si="23"/>
        <v>0</v>
      </c>
      <c r="HU12" s="764">
        <f t="shared" si="23"/>
        <v>0</v>
      </c>
      <c r="HV12" s="764">
        <f t="shared" si="23"/>
        <v>0</v>
      </c>
      <c r="HW12" s="764">
        <f t="shared" si="23"/>
        <v>0</v>
      </c>
      <c r="HX12" s="764">
        <f t="shared" si="23"/>
        <v>0</v>
      </c>
      <c r="HY12" s="764">
        <f t="shared" si="23"/>
        <v>0</v>
      </c>
      <c r="HZ12" s="764">
        <f t="shared" si="23"/>
        <v>0</v>
      </c>
      <c r="IA12" s="764">
        <f t="shared" si="23"/>
        <v>0</v>
      </c>
      <c r="IB12" s="764">
        <f t="shared" si="24"/>
        <v>0</v>
      </c>
      <c r="IC12" s="764">
        <f t="shared" si="24"/>
        <v>0</v>
      </c>
      <c r="ID12" s="764">
        <f t="shared" si="24"/>
        <v>0</v>
      </c>
      <c r="IE12" s="764">
        <f t="shared" si="24"/>
        <v>0</v>
      </c>
      <c r="IF12" s="764">
        <f t="shared" si="24"/>
        <v>0</v>
      </c>
      <c r="IG12" s="764">
        <f t="shared" si="24"/>
        <v>0</v>
      </c>
      <c r="IH12" s="764">
        <f t="shared" si="24"/>
        <v>0</v>
      </c>
      <c r="II12" s="764">
        <f t="shared" si="24"/>
        <v>0</v>
      </c>
      <c r="IJ12" s="764">
        <f t="shared" si="24"/>
        <v>0</v>
      </c>
      <c r="IK12" s="764">
        <f t="shared" si="24"/>
        <v>0</v>
      </c>
      <c r="IL12" s="764">
        <f t="shared" si="25"/>
        <v>0</v>
      </c>
      <c r="IM12" s="764">
        <f t="shared" si="25"/>
        <v>0</v>
      </c>
      <c r="IN12" s="764">
        <f t="shared" si="25"/>
        <v>0</v>
      </c>
      <c r="IO12" s="764">
        <f t="shared" si="25"/>
        <v>0</v>
      </c>
      <c r="IP12" s="764">
        <f t="shared" si="25"/>
        <v>0</v>
      </c>
      <c r="IQ12" s="764">
        <f t="shared" si="25"/>
        <v>0</v>
      </c>
      <c r="IR12" s="764">
        <f t="shared" si="25"/>
        <v>0</v>
      </c>
      <c r="IS12" s="764">
        <f t="shared" si="25"/>
        <v>0</v>
      </c>
      <c r="IT12" s="764">
        <f t="shared" si="25"/>
        <v>0</v>
      </c>
      <c r="IU12" s="764">
        <f t="shared" si="25"/>
        <v>0</v>
      </c>
      <c r="IV12" s="764">
        <f t="shared" si="25"/>
        <v>0</v>
      </c>
      <c r="IW12" s="764">
        <f t="shared" si="25"/>
        <v>0</v>
      </c>
      <c r="IX12" s="764">
        <f t="shared" si="25"/>
        <v>0</v>
      </c>
      <c r="IY12" s="764">
        <f t="shared" si="25"/>
        <v>0</v>
      </c>
      <c r="IZ12" s="764">
        <f t="shared" si="25"/>
        <v>0</v>
      </c>
      <c r="JA12" s="764">
        <f t="shared" si="25"/>
        <v>0</v>
      </c>
      <c r="JB12" s="764">
        <f t="shared" si="25"/>
        <v>0</v>
      </c>
      <c r="JC12" s="764">
        <f t="shared" si="25"/>
        <v>0</v>
      </c>
      <c r="JD12" s="764">
        <f t="shared" si="26"/>
        <v>0</v>
      </c>
      <c r="JE12" s="764">
        <f t="shared" si="26"/>
        <v>0</v>
      </c>
      <c r="JF12" s="764">
        <f t="shared" si="26"/>
        <v>0</v>
      </c>
      <c r="JG12" s="764">
        <f t="shared" si="26"/>
        <v>0</v>
      </c>
      <c r="JH12" s="764">
        <f t="shared" si="27"/>
        <v>0</v>
      </c>
      <c r="JI12" s="764">
        <f t="shared" si="27"/>
        <v>0</v>
      </c>
      <c r="JJ12" s="764">
        <f t="shared" si="27"/>
        <v>0</v>
      </c>
      <c r="JK12" s="764">
        <f t="shared" si="27"/>
        <v>0</v>
      </c>
      <c r="JL12" s="764">
        <f t="shared" si="25"/>
        <v>0</v>
      </c>
      <c r="JM12" s="764">
        <f t="shared" si="25"/>
        <v>0</v>
      </c>
      <c r="JN12" s="764">
        <f t="shared" si="25"/>
        <v>0</v>
      </c>
      <c r="JO12" s="764">
        <f t="shared" si="25"/>
        <v>0</v>
      </c>
      <c r="JP12" s="764">
        <f t="shared" si="25"/>
        <v>0</v>
      </c>
      <c r="JQ12" s="764">
        <f t="shared" si="28"/>
        <v>0</v>
      </c>
      <c r="JR12" s="764">
        <f t="shared" si="28"/>
        <v>0</v>
      </c>
      <c r="JS12" s="764">
        <f t="shared" si="25"/>
        <v>0</v>
      </c>
      <c r="JT12" s="765">
        <f t="shared" si="29"/>
        <v>0</v>
      </c>
      <c r="JU12" s="229">
        <f t="shared" si="30"/>
        <v>0</v>
      </c>
    </row>
    <row r="13" spans="1:281" ht="12.75" customHeight="1">
      <c r="B13" s="223"/>
      <c r="C13" s="223"/>
      <c r="D13" s="61"/>
      <c r="E13" s="743" t="str">
        <f t="shared" si="5"/>
        <v xml:space="preserve"> </v>
      </c>
      <c r="F13" s="56"/>
      <c r="G13" s="228"/>
      <c r="H13" s="744">
        <f>SUMIF(Ajuste!$C$8:$C$483,$B$6:$B$499,Ajuste!$E$8:$E$483)</f>
        <v>0</v>
      </c>
      <c r="I13" s="744">
        <f>SUMIF(Ajuste!$C$8:$C$483,$B$6:$B$499,Ajuste!$F$8:$F$483)</f>
        <v>0</v>
      </c>
      <c r="J13" s="229">
        <f t="shared" si="31"/>
        <v>0</v>
      </c>
      <c r="K13" s="764">
        <f t="shared" si="6"/>
        <v>0</v>
      </c>
      <c r="L13" s="764">
        <f t="shared" si="32"/>
        <v>0</v>
      </c>
      <c r="M13" s="764">
        <f t="shared" si="32"/>
        <v>0</v>
      </c>
      <c r="N13" s="764">
        <f t="shared" si="32"/>
        <v>0</v>
      </c>
      <c r="O13" s="764">
        <f t="shared" si="32"/>
        <v>0</v>
      </c>
      <c r="P13" s="764">
        <f t="shared" si="32"/>
        <v>0</v>
      </c>
      <c r="Q13" s="764">
        <f t="shared" si="32"/>
        <v>0</v>
      </c>
      <c r="R13" s="764">
        <f t="shared" si="32"/>
        <v>0</v>
      </c>
      <c r="S13" s="764">
        <f t="shared" si="32"/>
        <v>0</v>
      </c>
      <c r="T13" s="764">
        <f t="shared" si="32"/>
        <v>0</v>
      </c>
      <c r="U13" s="764">
        <f t="shared" si="32"/>
        <v>0</v>
      </c>
      <c r="V13" s="764">
        <f t="shared" si="32"/>
        <v>0</v>
      </c>
      <c r="W13" s="764">
        <f t="shared" si="32"/>
        <v>0</v>
      </c>
      <c r="X13" s="764">
        <f t="shared" si="32"/>
        <v>0</v>
      </c>
      <c r="Y13" s="764">
        <f t="shared" si="32"/>
        <v>0</v>
      </c>
      <c r="Z13" s="764">
        <f t="shared" si="32"/>
        <v>0</v>
      </c>
      <c r="AA13" s="764">
        <f t="shared" si="32"/>
        <v>0</v>
      </c>
      <c r="AB13" s="764">
        <f t="shared" si="32"/>
        <v>0</v>
      </c>
      <c r="AC13" s="764">
        <f t="shared" si="32"/>
        <v>0</v>
      </c>
      <c r="AD13" s="764">
        <f t="shared" si="32"/>
        <v>0</v>
      </c>
      <c r="AE13" s="764">
        <f t="shared" si="32"/>
        <v>0</v>
      </c>
      <c r="AF13" s="764">
        <f t="shared" si="32"/>
        <v>0</v>
      </c>
      <c r="AG13" s="764">
        <f t="shared" si="32"/>
        <v>0</v>
      </c>
      <c r="AH13" s="764">
        <f t="shared" si="32"/>
        <v>0</v>
      </c>
      <c r="AI13" s="764">
        <f t="shared" si="32"/>
        <v>0</v>
      </c>
      <c r="AJ13" s="764">
        <f t="shared" si="32"/>
        <v>0</v>
      </c>
      <c r="AK13" s="764">
        <f t="shared" si="32"/>
        <v>0</v>
      </c>
      <c r="AL13" s="764">
        <f t="shared" si="32"/>
        <v>0</v>
      </c>
      <c r="AM13" s="764">
        <f t="shared" si="32"/>
        <v>0</v>
      </c>
      <c r="AN13" s="764">
        <f t="shared" si="32"/>
        <v>0</v>
      </c>
      <c r="AO13" s="764">
        <f t="shared" si="32"/>
        <v>0</v>
      </c>
      <c r="AP13" s="764">
        <f t="shared" si="32"/>
        <v>0</v>
      </c>
      <c r="AQ13" s="764">
        <f t="shared" si="32"/>
        <v>0</v>
      </c>
      <c r="AR13" s="764">
        <f t="shared" si="32"/>
        <v>0</v>
      </c>
      <c r="AS13" s="764">
        <f t="shared" si="32"/>
        <v>0</v>
      </c>
      <c r="AT13" s="764">
        <f t="shared" si="32"/>
        <v>0</v>
      </c>
      <c r="AU13" s="764">
        <f t="shared" si="32"/>
        <v>0</v>
      </c>
      <c r="AV13" s="764">
        <f t="shared" si="32"/>
        <v>0</v>
      </c>
      <c r="AW13" s="764">
        <f t="shared" si="32"/>
        <v>0</v>
      </c>
      <c r="AX13" s="764">
        <f t="shared" si="32"/>
        <v>0</v>
      </c>
      <c r="AY13" s="764">
        <f t="shared" si="32"/>
        <v>0</v>
      </c>
      <c r="AZ13" s="764">
        <f t="shared" si="32"/>
        <v>0</v>
      </c>
      <c r="BA13" s="764">
        <f t="shared" si="32"/>
        <v>0</v>
      </c>
      <c r="BB13" s="764">
        <f t="shared" si="32"/>
        <v>0</v>
      </c>
      <c r="BC13" s="764">
        <f t="shared" si="32"/>
        <v>0</v>
      </c>
      <c r="BD13" s="764">
        <f t="shared" si="32"/>
        <v>0</v>
      </c>
      <c r="BE13" s="764">
        <f t="shared" si="32"/>
        <v>0</v>
      </c>
      <c r="BF13" s="764">
        <f t="shared" si="6"/>
        <v>0</v>
      </c>
      <c r="BG13" s="764">
        <f t="shared" si="6"/>
        <v>0</v>
      </c>
      <c r="BH13" s="764">
        <f t="shared" si="6"/>
        <v>0</v>
      </c>
      <c r="BI13" s="764">
        <f t="shared" si="6"/>
        <v>0</v>
      </c>
      <c r="BJ13" s="764">
        <f t="shared" si="6"/>
        <v>0</v>
      </c>
      <c r="BK13" s="764">
        <f t="shared" si="6"/>
        <v>0</v>
      </c>
      <c r="BL13" s="764">
        <f t="shared" si="6"/>
        <v>0</v>
      </c>
      <c r="BM13" s="764">
        <f t="shared" si="6"/>
        <v>0</v>
      </c>
      <c r="BN13" s="764">
        <f t="shared" si="7"/>
        <v>0</v>
      </c>
      <c r="BO13" s="764">
        <f t="shared" si="7"/>
        <v>0</v>
      </c>
      <c r="BP13" s="764">
        <f t="shared" si="7"/>
        <v>0</v>
      </c>
      <c r="BQ13" s="764">
        <f t="shared" si="7"/>
        <v>0</v>
      </c>
      <c r="BR13" s="764">
        <f t="shared" si="7"/>
        <v>0</v>
      </c>
      <c r="BS13" s="764">
        <f t="shared" si="7"/>
        <v>0</v>
      </c>
      <c r="BT13" s="764">
        <f t="shared" si="7"/>
        <v>0</v>
      </c>
      <c r="BU13" s="764">
        <f t="shared" si="7"/>
        <v>0</v>
      </c>
      <c r="BV13" s="764">
        <f t="shared" si="7"/>
        <v>0</v>
      </c>
      <c r="BW13" s="764">
        <f t="shared" si="7"/>
        <v>0</v>
      </c>
      <c r="BX13" s="764">
        <f t="shared" si="8"/>
        <v>0</v>
      </c>
      <c r="BY13" s="764">
        <f t="shared" si="8"/>
        <v>0</v>
      </c>
      <c r="BZ13" s="764">
        <f t="shared" si="8"/>
        <v>0</v>
      </c>
      <c r="CA13" s="764">
        <f t="shared" si="8"/>
        <v>0</v>
      </c>
      <c r="CB13" s="764">
        <f t="shared" si="8"/>
        <v>0</v>
      </c>
      <c r="CC13" s="764">
        <f t="shared" si="8"/>
        <v>0</v>
      </c>
      <c r="CD13" s="764">
        <f t="shared" si="8"/>
        <v>0</v>
      </c>
      <c r="CE13" s="764">
        <f t="shared" si="8"/>
        <v>0</v>
      </c>
      <c r="CF13" s="764">
        <f t="shared" si="8"/>
        <v>0</v>
      </c>
      <c r="CG13" s="764">
        <f t="shared" si="8"/>
        <v>0</v>
      </c>
      <c r="CH13" s="764">
        <f t="shared" si="9"/>
        <v>0</v>
      </c>
      <c r="CI13" s="764">
        <f t="shared" si="9"/>
        <v>0</v>
      </c>
      <c r="CJ13" s="764">
        <f t="shared" si="9"/>
        <v>0</v>
      </c>
      <c r="CK13" s="764">
        <f t="shared" si="9"/>
        <v>0</v>
      </c>
      <c r="CL13" s="764">
        <f t="shared" si="9"/>
        <v>0</v>
      </c>
      <c r="CM13" s="764">
        <f t="shared" si="9"/>
        <v>0</v>
      </c>
      <c r="CN13" s="764">
        <f t="shared" si="9"/>
        <v>0</v>
      </c>
      <c r="CO13" s="764">
        <f t="shared" si="9"/>
        <v>0</v>
      </c>
      <c r="CP13" s="764">
        <f t="shared" si="9"/>
        <v>0</v>
      </c>
      <c r="CQ13" s="764">
        <f t="shared" si="9"/>
        <v>0</v>
      </c>
      <c r="CR13" s="764">
        <f t="shared" si="10"/>
        <v>0</v>
      </c>
      <c r="CS13" s="764">
        <f t="shared" si="10"/>
        <v>0</v>
      </c>
      <c r="CT13" s="764">
        <f t="shared" si="10"/>
        <v>0</v>
      </c>
      <c r="CU13" s="764">
        <f t="shared" si="10"/>
        <v>0</v>
      </c>
      <c r="CV13" s="764">
        <f t="shared" si="10"/>
        <v>0</v>
      </c>
      <c r="CW13" s="764">
        <f t="shared" si="10"/>
        <v>0</v>
      </c>
      <c r="CX13" s="764">
        <f t="shared" si="10"/>
        <v>0</v>
      </c>
      <c r="CY13" s="764">
        <f t="shared" si="10"/>
        <v>0</v>
      </c>
      <c r="CZ13" s="764">
        <f t="shared" si="10"/>
        <v>0</v>
      </c>
      <c r="DA13" s="764">
        <f t="shared" si="10"/>
        <v>0</v>
      </c>
      <c r="DB13" s="764">
        <f t="shared" si="11"/>
        <v>0</v>
      </c>
      <c r="DC13" s="764">
        <f t="shared" si="11"/>
        <v>0</v>
      </c>
      <c r="DD13" s="764">
        <f t="shared" si="11"/>
        <v>0</v>
      </c>
      <c r="DE13" s="764">
        <f t="shared" si="11"/>
        <v>0</v>
      </c>
      <c r="DF13" s="764">
        <f t="shared" si="11"/>
        <v>0</v>
      </c>
      <c r="DG13" s="764">
        <f t="shared" si="11"/>
        <v>0</v>
      </c>
      <c r="DH13" s="764">
        <f t="shared" si="11"/>
        <v>0</v>
      </c>
      <c r="DI13" s="764">
        <f t="shared" si="11"/>
        <v>0</v>
      </c>
      <c r="DJ13" s="764">
        <f t="shared" si="11"/>
        <v>0</v>
      </c>
      <c r="DK13" s="764">
        <f t="shared" si="11"/>
        <v>0</v>
      </c>
      <c r="DL13" s="764">
        <f t="shared" si="12"/>
        <v>0</v>
      </c>
      <c r="DM13" s="764">
        <f t="shared" si="12"/>
        <v>0</v>
      </c>
      <c r="DN13" s="764">
        <f t="shared" si="12"/>
        <v>0</v>
      </c>
      <c r="DO13" s="764">
        <f t="shared" si="12"/>
        <v>0</v>
      </c>
      <c r="DP13" s="764">
        <f t="shared" si="12"/>
        <v>0</v>
      </c>
      <c r="DQ13" s="764">
        <f t="shared" si="12"/>
        <v>0</v>
      </c>
      <c r="DR13" s="764">
        <f t="shared" si="12"/>
        <v>0</v>
      </c>
      <c r="DS13" s="764">
        <f t="shared" si="12"/>
        <v>0</v>
      </c>
      <c r="DT13" s="764">
        <f t="shared" si="12"/>
        <v>0</v>
      </c>
      <c r="DU13" s="764">
        <f t="shared" si="12"/>
        <v>0</v>
      </c>
      <c r="DV13" s="764">
        <f t="shared" si="13"/>
        <v>0</v>
      </c>
      <c r="DW13" s="764">
        <f t="shared" si="13"/>
        <v>0</v>
      </c>
      <c r="DX13" s="764">
        <f t="shared" si="13"/>
        <v>0</v>
      </c>
      <c r="DY13" s="764">
        <f t="shared" si="13"/>
        <v>0</v>
      </c>
      <c r="DZ13" s="764">
        <f t="shared" si="13"/>
        <v>0</v>
      </c>
      <c r="EA13" s="764">
        <f t="shared" si="13"/>
        <v>0</v>
      </c>
      <c r="EB13" s="764">
        <f t="shared" si="13"/>
        <v>0</v>
      </c>
      <c r="EC13" s="764">
        <f t="shared" si="13"/>
        <v>0</v>
      </c>
      <c r="ED13" s="764">
        <f t="shared" si="13"/>
        <v>0</v>
      </c>
      <c r="EE13" s="764">
        <f t="shared" si="13"/>
        <v>0</v>
      </c>
      <c r="EF13" s="764">
        <f t="shared" si="14"/>
        <v>0</v>
      </c>
      <c r="EG13" s="764">
        <f t="shared" si="14"/>
        <v>0</v>
      </c>
      <c r="EH13" s="764">
        <f t="shared" si="14"/>
        <v>0</v>
      </c>
      <c r="EI13" s="764">
        <f t="shared" si="14"/>
        <v>0</v>
      </c>
      <c r="EJ13" s="764">
        <f t="shared" si="14"/>
        <v>0</v>
      </c>
      <c r="EK13" s="764">
        <f t="shared" si="14"/>
        <v>0</v>
      </c>
      <c r="EL13" s="764">
        <f t="shared" si="14"/>
        <v>0</v>
      </c>
      <c r="EM13" s="764">
        <f t="shared" si="14"/>
        <v>0</v>
      </c>
      <c r="EN13" s="764">
        <f t="shared" si="14"/>
        <v>0</v>
      </c>
      <c r="EO13" s="764">
        <f t="shared" si="14"/>
        <v>0</v>
      </c>
      <c r="EP13" s="764">
        <f t="shared" si="15"/>
        <v>0</v>
      </c>
      <c r="EQ13" s="764">
        <f t="shared" si="15"/>
        <v>0</v>
      </c>
      <c r="ER13" s="764">
        <f t="shared" si="15"/>
        <v>0</v>
      </c>
      <c r="ES13" s="764">
        <f t="shared" si="15"/>
        <v>0</v>
      </c>
      <c r="ET13" s="764">
        <f t="shared" si="15"/>
        <v>0</v>
      </c>
      <c r="EU13" s="764">
        <f t="shared" si="15"/>
        <v>0</v>
      </c>
      <c r="EV13" s="764">
        <f t="shared" si="15"/>
        <v>0</v>
      </c>
      <c r="EW13" s="764">
        <f t="shared" si="15"/>
        <v>0</v>
      </c>
      <c r="EX13" s="764">
        <f t="shared" si="15"/>
        <v>0</v>
      </c>
      <c r="EY13" s="764">
        <f t="shared" si="15"/>
        <v>0</v>
      </c>
      <c r="EZ13" s="764">
        <f t="shared" si="16"/>
        <v>0</v>
      </c>
      <c r="FA13" s="764">
        <f t="shared" si="16"/>
        <v>0</v>
      </c>
      <c r="FB13" s="764">
        <f t="shared" si="16"/>
        <v>0</v>
      </c>
      <c r="FC13" s="764">
        <f t="shared" si="16"/>
        <v>0</v>
      </c>
      <c r="FD13" s="764">
        <f t="shared" si="16"/>
        <v>0</v>
      </c>
      <c r="FE13" s="764">
        <f t="shared" si="16"/>
        <v>0</v>
      </c>
      <c r="FF13" s="764">
        <f t="shared" si="16"/>
        <v>0</v>
      </c>
      <c r="FG13" s="764">
        <f t="shared" si="16"/>
        <v>0</v>
      </c>
      <c r="FH13" s="764">
        <f t="shared" si="16"/>
        <v>0</v>
      </c>
      <c r="FI13" s="764">
        <f t="shared" si="16"/>
        <v>0</v>
      </c>
      <c r="FJ13" s="764">
        <f t="shared" si="17"/>
        <v>0</v>
      </c>
      <c r="FK13" s="764">
        <f t="shared" si="17"/>
        <v>0</v>
      </c>
      <c r="FL13" s="764">
        <f t="shared" si="17"/>
        <v>0</v>
      </c>
      <c r="FM13" s="764">
        <f t="shared" si="17"/>
        <v>0</v>
      </c>
      <c r="FN13" s="764">
        <f t="shared" si="17"/>
        <v>0</v>
      </c>
      <c r="FO13" s="764">
        <f t="shared" si="17"/>
        <v>0</v>
      </c>
      <c r="FP13" s="764">
        <f t="shared" si="17"/>
        <v>0</v>
      </c>
      <c r="FQ13" s="764">
        <f t="shared" si="17"/>
        <v>0</v>
      </c>
      <c r="FR13" s="764">
        <f t="shared" si="17"/>
        <v>0</v>
      </c>
      <c r="FS13" s="764">
        <f t="shared" si="17"/>
        <v>0</v>
      </c>
      <c r="FT13" s="764">
        <f t="shared" si="18"/>
        <v>0</v>
      </c>
      <c r="FU13" s="764">
        <f t="shared" si="18"/>
        <v>0</v>
      </c>
      <c r="FV13" s="764">
        <f t="shared" si="18"/>
        <v>0</v>
      </c>
      <c r="FW13" s="764">
        <f t="shared" si="18"/>
        <v>0</v>
      </c>
      <c r="FX13" s="764">
        <f t="shared" si="18"/>
        <v>0</v>
      </c>
      <c r="FY13" s="764">
        <f t="shared" si="18"/>
        <v>0</v>
      </c>
      <c r="FZ13" s="764">
        <f t="shared" si="18"/>
        <v>0</v>
      </c>
      <c r="GA13" s="764">
        <f t="shared" si="18"/>
        <v>0</v>
      </c>
      <c r="GB13" s="764">
        <f t="shared" si="18"/>
        <v>0</v>
      </c>
      <c r="GC13" s="764">
        <f t="shared" si="18"/>
        <v>0</v>
      </c>
      <c r="GD13" s="764">
        <f t="shared" si="19"/>
        <v>0</v>
      </c>
      <c r="GE13" s="764">
        <f t="shared" si="19"/>
        <v>0</v>
      </c>
      <c r="GF13" s="764">
        <f t="shared" si="19"/>
        <v>0</v>
      </c>
      <c r="GG13" s="764">
        <f t="shared" si="19"/>
        <v>0</v>
      </c>
      <c r="GH13" s="764">
        <f t="shared" si="19"/>
        <v>0</v>
      </c>
      <c r="GI13" s="764">
        <f t="shared" si="19"/>
        <v>0</v>
      </c>
      <c r="GJ13" s="764">
        <f t="shared" si="19"/>
        <v>0</v>
      </c>
      <c r="GK13" s="764">
        <f t="shared" si="19"/>
        <v>0</v>
      </c>
      <c r="GL13" s="764">
        <f t="shared" si="19"/>
        <v>0</v>
      </c>
      <c r="GM13" s="764">
        <f t="shared" si="19"/>
        <v>0</v>
      </c>
      <c r="GN13" s="764">
        <f t="shared" si="20"/>
        <v>0</v>
      </c>
      <c r="GO13" s="764">
        <f t="shared" si="20"/>
        <v>0</v>
      </c>
      <c r="GP13" s="764">
        <f t="shared" si="20"/>
        <v>0</v>
      </c>
      <c r="GQ13" s="764">
        <f t="shared" si="20"/>
        <v>0</v>
      </c>
      <c r="GR13" s="764">
        <f t="shared" si="20"/>
        <v>0</v>
      </c>
      <c r="GS13" s="764">
        <f t="shared" si="20"/>
        <v>0</v>
      </c>
      <c r="GT13" s="764">
        <f t="shared" si="20"/>
        <v>0</v>
      </c>
      <c r="GU13" s="764">
        <f t="shared" si="20"/>
        <v>0</v>
      </c>
      <c r="GV13" s="764">
        <f t="shared" si="20"/>
        <v>0</v>
      </c>
      <c r="GW13" s="764">
        <f t="shared" si="20"/>
        <v>0</v>
      </c>
      <c r="GX13" s="764">
        <f t="shared" si="21"/>
        <v>0</v>
      </c>
      <c r="GY13" s="764">
        <f t="shared" si="21"/>
        <v>0</v>
      </c>
      <c r="GZ13" s="764">
        <f t="shared" si="21"/>
        <v>0</v>
      </c>
      <c r="HA13" s="764">
        <f t="shared" si="21"/>
        <v>0</v>
      </c>
      <c r="HB13" s="764">
        <f t="shared" si="21"/>
        <v>0</v>
      </c>
      <c r="HC13" s="764">
        <f t="shared" si="21"/>
        <v>0</v>
      </c>
      <c r="HD13" s="764">
        <f t="shared" si="21"/>
        <v>0</v>
      </c>
      <c r="HE13" s="764">
        <f t="shared" si="21"/>
        <v>0</v>
      </c>
      <c r="HF13" s="764">
        <f t="shared" si="21"/>
        <v>0</v>
      </c>
      <c r="HG13" s="764">
        <f t="shared" si="21"/>
        <v>0</v>
      </c>
      <c r="HH13" s="764">
        <f t="shared" si="22"/>
        <v>0</v>
      </c>
      <c r="HI13" s="764">
        <f t="shared" si="22"/>
        <v>0</v>
      </c>
      <c r="HJ13" s="764">
        <f t="shared" si="22"/>
        <v>0</v>
      </c>
      <c r="HK13" s="764">
        <f t="shared" si="22"/>
        <v>0</v>
      </c>
      <c r="HL13" s="764">
        <f t="shared" si="22"/>
        <v>0</v>
      </c>
      <c r="HM13" s="764">
        <f t="shared" si="22"/>
        <v>0</v>
      </c>
      <c r="HN13" s="764">
        <f t="shared" si="22"/>
        <v>0</v>
      </c>
      <c r="HO13" s="764">
        <f t="shared" si="22"/>
        <v>0</v>
      </c>
      <c r="HP13" s="764">
        <f t="shared" si="22"/>
        <v>0</v>
      </c>
      <c r="HQ13" s="764">
        <f t="shared" si="22"/>
        <v>0</v>
      </c>
      <c r="HR13" s="764">
        <f t="shared" si="23"/>
        <v>0</v>
      </c>
      <c r="HS13" s="764">
        <f t="shared" si="23"/>
        <v>0</v>
      </c>
      <c r="HT13" s="764">
        <f t="shared" si="23"/>
        <v>0</v>
      </c>
      <c r="HU13" s="764">
        <f t="shared" si="23"/>
        <v>0</v>
      </c>
      <c r="HV13" s="764">
        <f t="shared" si="23"/>
        <v>0</v>
      </c>
      <c r="HW13" s="764">
        <f t="shared" si="23"/>
        <v>0</v>
      </c>
      <c r="HX13" s="764">
        <f t="shared" si="23"/>
        <v>0</v>
      </c>
      <c r="HY13" s="764">
        <f t="shared" si="23"/>
        <v>0</v>
      </c>
      <c r="HZ13" s="764">
        <f t="shared" si="23"/>
        <v>0</v>
      </c>
      <c r="IA13" s="764">
        <f t="shared" si="23"/>
        <v>0</v>
      </c>
      <c r="IB13" s="764">
        <f t="shared" si="24"/>
        <v>0</v>
      </c>
      <c r="IC13" s="764">
        <f t="shared" si="24"/>
        <v>0</v>
      </c>
      <c r="ID13" s="764">
        <f t="shared" si="24"/>
        <v>0</v>
      </c>
      <c r="IE13" s="764">
        <f t="shared" si="24"/>
        <v>0</v>
      </c>
      <c r="IF13" s="764">
        <f t="shared" si="24"/>
        <v>0</v>
      </c>
      <c r="IG13" s="764">
        <f t="shared" si="24"/>
        <v>0</v>
      </c>
      <c r="IH13" s="764">
        <f t="shared" si="24"/>
        <v>0</v>
      </c>
      <c r="II13" s="764">
        <f t="shared" si="24"/>
        <v>0</v>
      </c>
      <c r="IJ13" s="764">
        <f t="shared" si="24"/>
        <v>0</v>
      </c>
      <c r="IK13" s="764">
        <f t="shared" si="24"/>
        <v>0</v>
      </c>
      <c r="IL13" s="764">
        <f t="shared" si="25"/>
        <v>0</v>
      </c>
      <c r="IM13" s="764">
        <f t="shared" si="25"/>
        <v>0</v>
      </c>
      <c r="IN13" s="764">
        <f t="shared" si="25"/>
        <v>0</v>
      </c>
      <c r="IO13" s="764">
        <f t="shared" si="25"/>
        <v>0</v>
      </c>
      <c r="IP13" s="764">
        <f t="shared" si="25"/>
        <v>0</v>
      </c>
      <c r="IQ13" s="764">
        <f t="shared" si="25"/>
        <v>0</v>
      </c>
      <c r="IR13" s="764">
        <f t="shared" si="25"/>
        <v>0</v>
      </c>
      <c r="IS13" s="764">
        <f t="shared" si="25"/>
        <v>0</v>
      </c>
      <c r="IT13" s="764">
        <f t="shared" si="25"/>
        <v>0</v>
      </c>
      <c r="IU13" s="764">
        <f t="shared" si="25"/>
        <v>0</v>
      </c>
      <c r="IV13" s="764">
        <f t="shared" si="25"/>
        <v>0</v>
      </c>
      <c r="IW13" s="764">
        <f t="shared" si="25"/>
        <v>0</v>
      </c>
      <c r="IX13" s="764">
        <f t="shared" si="25"/>
        <v>0</v>
      </c>
      <c r="IY13" s="764">
        <f t="shared" si="25"/>
        <v>0</v>
      </c>
      <c r="IZ13" s="764">
        <f t="shared" si="25"/>
        <v>0</v>
      </c>
      <c r="JA13" s="764">
        <f t="shared" si="25"/>
        <v>0</v>
      </c>
      <c r="JB13" s="764">
        <f t="shared" si="25"/>
        <v>0</v>
      </c>
      <c r="JC13" s="764">
        <f t="shared" si="25"/>
        <v>0</v>
      </c>
      <c r="JD13" s="764">
        <f t="shared" si="26"/>
        <v>0</v>
      </c>
      <c r="JE13" s="764">
        <f t="shared" si="26"/>
        <v>0</v>
      </c>
      <c r="JF13" s="764">
        <f t="shared" si="26"/>
        <v>0</v>
      </c>
      <c r="JG13" s="764">
        <f t="shared" si="26"/>
        <v>0</v>
      </c>
      <c r="JH13" s="764">
        <f t="shared" si="27"/>
        <v>0</v>
      </c>
      <c r="JI13" s="764">
        <f t="shared" si="27"/>
        <v>0</v>
      </c>
      <c r="JJ13" s="764">
        <f t="shared" si="27"/>
        <v>0</v>
      </c>
      <c r="JK13" s="764">
        <f t="shared" si="27"/>
        <v>0</v>
      </c>
      <c r="JL13" s="764">
        <f t="shared" si="25"/>
        <v>0</v>
      </c>
      <c r="JM13" s="764">
        <f t="shared" si="25"/>
        <v>0</v>
      </c>
      <c r="JN13" s="764">
        <f t="shared" si="25"/>
        <v>0</v>
      </c>
      <c r="JO13" s="764">
        <f t="shared" si="25"/>
        <v>0</v>
      </c>
      <c r="JP13" s="764">
        <f t="shared" si="25"/>
        <v>0</v>
      </c>
      <c r="JQ13" s="764">
        <f t="shared" si="28"/>
        <v>0</v>
      </c>
      <c r="JR13" s="764">
        <f t="shared" si="28"/>
        <v>0</v>
      </c>
      <c r="JS13" s="764">
        <f t="shared" si="25"/>
        <v>0</v>
      </c>
      <c r="JT13" s="765">
        <f t="shared" si="29"/>
        <v>0</v>
      </c>
      <c r="JU13" s="229">
        <f t="shared" si="30"/>
        <v>0</v>
      </c>
    </row>
    <row r="14" spans="1:281" ht="12.75" customHeight="1">
      <c r="B14" s="223"/>
      <c r="C14" s="223"/>
      <c r="D14" s="61"/>
      <c r="E14" s="743" t="str">
        <f t="shared" si="5"/>
        <v xml:space="preserve"> </v>
      </c>
      <c r="F14" s="56"/>
      <c r="G14" s="228"/>
      <c r="H14" s="744">
        <f>SUMIF(Ajuste!$C$8:$C$483,$B$6:$B$499,Ajuste!$E$8:$E$483)</f>
        <v>0</v>
      </c>
      <c r="I14" s="744">
        <f>SUMIF(Ajuste!$C$8:$C$483,$B$6:$B$499,Ajuste!$F$8:$F$483)</f>
        <v>0</v>
      </c>
      <c r="J14" s="229">
        <f t="shared" si="31"/>
        <v>0</v>
      </c>
      <c r="K14" s="764">
        <f t="shared" si="6"/>
        <v>0</v>
      </c>
      <c r="L14" s="764">
        <f t="shared" si="32"/>
        <v>0</v>
      </c>
      <c r="M14" s="764">
        <f t="shared" si="32"/>
        <v>0</v>
      </c>
      <c r="N14" s="764">
        <f t="shared" si="32"/>
        <v>0</v>
      </c>
      <c r="O14" s="764">
        <f t="shared" si="32"/>
        <v>0</v>
      </c>
      <c r="P14" s="764">
        <f t="shared" si="32"/>
        <v>0</v>
      </c>
      <c r="Q14" s="764">
        <f t="shared" si="32"/>
        <v>0</v>
      </c>
      <c r="R14" s="764">
        <f t="shared" si="32"/>
        <v>0</v>
      </c>
      <c r="S14" s="764">
        <f t="shared" si="32"/>
        <v>0</v>
      </c>
      <c r="T14" s="764">
        <f t="shared" si="32"/>
        <v>0</v>
      </c>
      <c r="U14" s="764">
        <f t="shared" si="32"/>
        <v>0</v>
      </c>
      <c r="V14" s="764">
        <f t="shared" si="32"/>
        <v>0</v>
      </c>
      <c r="W14" s="764">
        <f t="shared" si="32"/>
        <v>0</v>
      </c>
      <c r="X14" s="764">
        <f t="shared" si="32"/>
        <v>0</v>
      </c>
      <c r="Y14" s="764">
        <f t="shared" si="32"/>
        <v>0</v>
      </c>
      <c r="Z14" s="764">
        <f t="shared" si="32"/>
        <v>0</v>
      </c>
      <c r="AA14" s="764">
        <f t="shared" si="32"/>
        <v>0</v>
      </c>
      <c r="AB14" s="764">
        <f t="shared" si="32"/>
        <v>0</v>
      </c>
      <c r="AC14" s="764">
        <f t="shared" si="32"/>
        <v>0</v>
      </c>
      <c r="AD14" s="764">
        <f t="shared" si="32"/>
        <v>0</v>
      </c>
      <c r="AE14" s="764">
        <f t="shared" si="32"/>
        <v>0</v>
      </c>
      <c r="AF14" s="764">
        <f t="shared" si="32"/>
        <v>0</v>
      </c>
      <c r="AG14" s="764">
        <f t="shared" si="32"/>
        <v>0</v>
      </c>
      <c r="AH14" s="764">
        <f t="shared" si="32"/>
        <v>0</v>
      </c>
      <c r="AI14" s="764">
        <f t="shared" si="32"/>
        <v>0</v>
      </c>
      <c r="AJ14" s="764">
        <f t="shared" si="32"/>
        <v>0</v>
      </c>
      <c r="AK14" s="764">
        <f t="shared" si="32"/>
        <v>0</v>
      </c>
      <c r="AL14" s="764">
        <f t="shared" si="32"/>
        <v>0</v>
      </c>
      <c r="AM14" s="764">
        <f t="shared" si="32"/>
        <v>0</v>
      </c>
      <c r="AN14" s="764">
        <f t="shared" si="32"/>
        <v>0</v>
      </c>
      <c r="AO14" s="764">
        <f t="shared" si="32"/>
        <v>0</v>
      </c>
      <c r="AP14" s="764">
        <f t="shared" si="32"/>
        <v>0</v>
      </c>
      <c r="AQ14" s="764">
        <f t="shared" si="32"/>
        <v>0</v>
      </c>
      <c r="AR14" s="764">
        <f t="shared" si="32"/>
        <v>0</v>
      </c>
      <c r="AS14" s="764">
        <f t="shared" si="32"/>
        <v>0</v>
      </c>
      <c r="AT14" s="764">
        <f t="shared" si="32"/>
        <v>0</v>
      </c>
      <c r="AU14" s="764">
        <f t="shared" si="32"/>
        <v>0</v>
      </c>
      <c r="AV14" s="764">
        <f t="shared" si="32"/>
        <v>0</v>
      </c>
      <c r="AW14" s="764">
        <f t="shared" si="32"/>
        <v>0</v>
      </c>
      <c r="AX14" s="764">
        <f t="shared" si="32"/>
        <v>0</v>
      </c>
      <c r="AY14" s="764">
        <f t="shared" si="32"/>
        <v>0</v>
      </c>
      <c r="AZ14" s="764">
        <f t="shared" si="32"/>
        <v>0</v>
      </c>
      <c r="BA14" s="764">
        <f t="shared" si="32"/>
        <v>0</v>
      </c>
      <c r="BB14" s="764">
        <f t="shared" ref="L14:BE15" si="33">IF($D14=BB$5,$J14,0)</f>
        <v>0</v>
      </c>
      <c r="BC14" s="764">
        <f t="shared" si="33"/>
        <v>0</v>
      </c>
      <c r="BD14" s="764">
        <f t="shared" si="33"/>
        <v>0</v>
      </c>
      <c r="BE14" s="764">
        <f t="shared" si="33"/>
        <v>0</v>
      </c>
      <c r="BF14" s="764">
        <f t="shared" si="6"/>
        <v>0</v>
      </c>
      <c r="BG14" s="764">
        <f t="shared" si="6"/>
        <v>0</v>
      </c>
      <c r="BH14" s="764">
        <f t="shared" si="6"/>
        <v>0</v>
      </c>
      <c r="BI14" s="764">
        <f t="shared" si="6"/>
        <v>0</v>
      </c>
      <c r="BJ14" s="764">
        <f t="shared" si="6"/>
        <v>0</v>
      </c>
      <c r="BK14" s="764">
        <f t="shared" si="6"/>
        <v>0</v>
      </c>
      <c r="BL14" s="764">
        <f t="shared" si="6"/>
        <v>0</v>
      </c>
      <c r="BM14" s="764">
        <f t="shared" si="6"/>
        <v>0</v>
      </c>
      <c r="BN14" s="764">
        <f t="shared" si="7"/>
        <v>0</v>
      </c>
      <c r="BO14" s="764">
        <f t="shared" si="7"/>
        <v>0</v>
      </c>
      <c r="BP14" s="764">
        <f t="shared" si="7"/>
        <v>0</v>
      </c>
      <c r="BQ14" s="764">
        <f t="shared" si="7"/>
        <v>0</v>
      </c>
      <c r="BR14" s="764">
        <f t="shared" si="7"/>
        <v>0</v>
      </c>
      <c r="BS14" s="764">
        <f t="shared" si="7"/>
        <v>0</v>
      </c>
      <c r="BT14" s="764">
        <f t="shared" si="7"/>
        <v>0</v>
      </c>
      <c r="BU14" s="764">
        <f t="shared" si="7"/>
        <v>0</v>
      </c>
      <c r="BV14" s="764">
        <f t="shared" si="7"/>
        <v>0</v>
      </c>
      <c r="BW14" s="764">
        <f t="shared" si="7"/>
        <v>0</v>
      </c>
      <c r="BX14" s="764">
        <f t="shared" si="8"/>
        <v>0</v>
      </c>
      <c r="BY14" s="764">
        <f t="shared" si="8"/>
        <v>0</v>
      </c>
      <c r="BZ14" s="764">
        <f t="shared" si="8"/>
        <v>0</v>
      </c>
      <c r="CA14" s="764">
        <f t="shared" si="8"/>
        <v>0</v>
      </c>
      <c r="CB14" s="764">
        <f t="shared" si="8"/>
        <v>0</v>
      </c>
      <c r="CC14" s="764">
        <f t="shared" si="8"/>
        <v>0</v>
      </c>
      <c r="CD14" s="764">
        <f t="shared" si="8"/>
        <v>0</v>
      </c>
      <c r="CE14" s="764">
        <f t="shared" si="8"/>
        <v>0</v>
      </c>
      <c r="CF14" s="764">
        <f t="shared" si="8"/>
        <v>0</v>
      </c>
      <c r="CG14" s="764">
        <f t="shared" si="8"/>
        <v>0</v>
      </c>
      <c r="CH14" s="764">
        <f t="shared" si="9"/>
        <v>0</v>
      </c>
      <c r="CI14" s="764">
        <f t="shared" si="9"/>
        <v>0</v>
      </c>
      <c r="CJ14" s="764">
        <f t="shared" si="9"/>
        <v>0</v>
      </c>
      <c r="CK14" s="764">
        <f t="shared" si="9"/>
        <v>0</v>
      </c>
      <c r="CL14" s="764">
        <f t="shared" si="9"/>
        <v>0</v>
      </c>
      <c r="CM14" s="764">
        <f t="shared" si="9"/>
        <v>0</v>
      </c>
      <c r="CN14" s="764">
        <f t="shared" si="9"/>
        <v>0</v>
      </c>
      <c r="CO14" s="764">
        <f t="shared" si="9"/>
        <v>0</v>
      </c>
      <c r="CP14" s="764">
        <f t="shared" si="9"/>
        <v>0</v>
      </c>
      <c r="CQ14" s="764">
        <f t="shared" si="9"/>
        <v>0</v>
      </c>
      <c r="CR14" s="764">
        <f t="shared" si="10"/>
        <v>0</v>
      </c>
      <c r="CS14" s="764">
        <f t="shared" si="10"/>
        <v>0</v>
      </c>
      <c r="CT14" s="764">
        <f t="shared" si="10"/>
        <v>0</v>
      </c>
      <c r="CU14" s="764">
        <f t="shared" si="10"/>
        <v>0</v>
      </c>
      <c r="CV14" s="764">
        <f t="shared" si="10"/>
        <v>0</v>
      </c>
      <c r="CW14" s="764">
        <f t="shared" si="10"/>
        <v>0</v>
      </c>
      <c r="CX14" s="764">
        <f t="shared" si="10"/>
        <v>0</v>
      </c>
      <c r="CY14" s="764">
        <f t="shared" si="10"/>
        <v>0</v>
      </c>
      <c r="CZ14" s="764">
        <f t="shared" si="10"/>
        <v>0</v>
      </c>
      <c r="DA14" s="764">
        <f t="shared" si="10"/>
        <v>0</v>
      </c>
      <c r="DB14" s="764">
        <f t="shared" si="11"/>
        <v>0</v>
      </c>
      <c r="DC14" s="764">
        <f t="shared" si="11"/>
        <v>0</v>
      </c>
      <c r="DD14" s="764">
        <f t="shared" si="11"/>
        <v>0</v>
      </c>
      <c r="DE14" s="764">
        <f t="shared" si="11"/>
        <v>0</v>
      </c>
      <c r="DF14" s="764">
        <f t="shared" si="11"/>
        <v>0</v>
      </c>
      <c r="DG14" s="764">
        <f t="shared" si="11"/>
        <v>0</v>
      </c>
      <c r="DH14" s="764">
        <f t="shared" si="11"/>
        <v>0</v>
      </c>
      <c r="DI14" s="764">
        <f t="shared" si="11"/>
        <v>0</v>
      </c>
      <c r="DJ14" s="764">
        <f t="shared" si="11"/>
        <v>0</v>
      </c>
      <c r="DK14" s="764">
        <f t="shared" si="11"/>
        <v>0</v>
      </c>
      <c r="DL14" s="764">
        <f t="shared" si="12"/>
        <v>0</v>
      </c>
      <c r="DM14" s="764">
        <f t="shared" si="12"/>
        <v>0</v>
      </c>
      <c r="DN14" s="764">
        <f t="shared" si="12"/>
        <v>0</v>
      </c>
      <c r="DO14" s="764">
        <f t="shared" si="12"/>
        <v>0</v>
      </c>
      <c r="DP14" s="764">
        <f t="shared" si="12"/>
        <v>0</v>
      </c>
      <c r="DQ14" s="764">
        <f t="shared" si="12"/>
        <v>0</v>
      </c>
      <c r="DR14" s="764">
        <f t="shared" si="12"/>
        <v>0</v>
      </c>
      <c r="DS14" s="764">
        <f t="shared" si="12"/>
        <v>0</v>
      </c>
      <c r="DT14" s="764">
        <f t="shared" si="12"/>
        <v>0</v>
      </c>
      <c r="DU14" s="764">
        <f t="shared" si="12"/>
        <v>0</v>
      </c>
      <c r="DV14" s="764">
        <f t="shared" si="13"/>
        <v>0</v>
      </c>
      <c r="DW14" s="764">
        <f t="shared" si="13"/>
        <v>0</v>
      </c>
      <c r="DX14" s="764">
        <f t="shared" si="13"/>
        <v>0</v>
      </c>
      <c r="DY14" s="764">
        <f t="shared" si="13"/>
        <v>0</v>
      </c>
      <c r="DZ14" s="764">
        <f t="shared" si="13"/>
        <v>0</v>
      </c>
      <c r="EA14" s="764">
        <f t="shared" si="13"/>
        <v>0</v>
      </c>
      <c r="EB14" s="764">
        <f t="shared" si="13"/>
        <v>0</v>
      </c>
      <c r="EC14" s="764">
        <f t="shared" si="13"/>
        <v>0</v>
      </c>
      <c r="ED14" s="764">
        <f t="shared" si="13"/>
        <v>0</v>
      </c>
      <c r="EE14" s="764">
        <f t="shared" si="13"/>
        <v>0</v>
      </c>
      <c r="EF14" s="764">
        <f t="shared" si="14"/>
        <v>0</v>
      </c>
      <c r="EG14" s="764">
        <f t="shared" si="14"/>
        <v>0</v>
      </c>
      <c r="EH14" s="764">
        <f t="shared" si="14"/>
        <v>0</v>
      </c>
      <c r="EI14" s="764">
        <f t="shared" si="14"/>
        <v>0</v>
      </c>
      <c r="EJ14" s="764">
        <f t="shared" si="14"/>
        <v>0</v>
      </c>
      <c r="EK14" s="764">
        <f t="shared" si="14"/>
        <v>0</v>
      </c>
      <c r="EL14" s="764">
        <f t="shared" si="14"/>
        <v>0</v>
      </c>
      <c r="EM14" s="764">
        <f t="shared" si="14"/>
        <v>0</v>
      </c>
      <c r="EN14" s="764">
        <f t="shared" si="14"/>
        <v>0</v>
      </c>
      <c r="EO14" s="764">
        <f t="shared" si="14"/>
        <v>0</v>
      </c>
      <c r="EP14" s="764">
        <f t="shared" si="15"/>
        <v>0</v>
      </c>
      <c r="EQ14" s="764">
        <f t="shared" si="15"/>
        <v>0</v>
      </c>
      <c r="ER14" s="764">
        <f t="shared" si="15"/>
        <v>0</v>
      </c>
      <c r="ES14" s="764">
        <f t="shared" si="15"/>
        <v>0</v>
      </c>
      <c r="ET14" s="764">
        <f t="shared" si="15"/>
        <v>0</v>
      </c>
      <c r="EU14" s="764">
        <f t="shared" si="15"/>
        <v>0</v>
      </c>
      <c r="EV14" s="764">
        <f t="shared" si="15"/>
        <v>0</v>
      </c>
      <c r="EW14" s="764">
        <f t="shared" si="15"/>
        <v>0</v>
      </c>
      <c r="EX14" s="764">
        <f t="shared" si="15"/>
        <v>0</v>
      </c>
      <c r="EY14" s="764">
        <f t="shared" si="15"/>
        <v>0</v>
      </c>
      <c r="EZ14" s="764">
        <f t="shared" si="16"/>
        <v>0</v>
      </c>
      <c r="FA14" s="764">
        <f t="shared" si="16"/>
        <v>0</v>
      </c>
      <c r="FB14" s="764">
        <f t="shared" si="16"/>
        <v>0</v>
      </c>
      <c r="FC14" s="764">
        <f t="shared" si="16"/>
        <v>0</v>
      </c>
      <c r="FD14" s="764">
        <f t="shared" si="16"/>
        <v>0</v>
      </c>
      <c r="FE14" s="764">
        <f t="shared" si="16"/>
        <v>0</v>
      </c>
      <c r="FF14" s="764">
        <f t="shared" si="16"/>
        <v>0</v>
      </c>
      <c r="FG14" s="764">
        <f t="shared" si="16"/>
        <v>0</v>
      </c>
      <c r="FH14" s="764">
        <f t="shared" si="16"/>
        <v>0</v>
      </c>
      <c r="FI14" s="764">
        <f t="shared" si="16"/>
        <v>0</v>
      </c>
      <c r="FJ14" s="764">
        <f t="shared" si="17"/>
        <v>0</v>
      </c>
      <c r="FK14" s="764">
        <f t="shared" si="17"/>
        <v>0</v>
      </c>
      <c r="FL14" s="764">
        <f t="shared" si="17"/>
        <v>0</v>
      </c>
      <c r="FM14" s="764">
        <f t="shared" si="17"/>
        <v>0</v>
      </c>
      <c r="FN14" s="764">
        <f t="shared" si="17"/>
        <v>0</v>
      </c>
      <c r="FO14" s="764">
        <f t="shared" si="17"/>
        <v>0</v>
      </c>
      <c r="FP14" s="764">
        <f t="shared" si="17"/>
        <v>0</v>
      </c>
      <c r="FQ14" s="764">
        <f t="shared" si="17"/>
        <v>0</v>
      </c>
      <c r="FR14" s="764">
        <f t="shared" si="17"/>
        <v>0</v>
      </c>
      <c r="FS14" s="764">
        <f t="shared" si="17"/>
        <v>0</v>
      </c>
      <c r="FT14" s="764">
        <f t="shared" si="18"/>
        <v>0</v>
      </c>
      <c r="FU14" s="764">
        <f t="shared" si="18"/>
        <v>0</v>
      </c>
      <c r="FV14" s="764">
        <f t="shared" si="18"/>
        <v>0</v>
      </c>
      <c r="FW14" s="764">
        <f t="shared" si="18"/>
        <v>0</v>
      </c>
      <c r="FX14" s="764">
        <f t="shared" si="18"/>
        <v>0</v>
      </c>
      <c r="FY14" s="764">
        <f t="shared" si="18"/>
        <v>0</v>
      </c>
      <c r="FZ14" s="764">
        <f t="shared" si="18"/>
        <v>0</v>
      </c>
      <c r="GA14" s="764">
        <f t="shared" si="18"/>
        <v>0</v>
      </c>
      <c r="GB14" s="764">
        <f t="shared" si="18"/>
        <v>0</v>
      </c>
      <c r="GC14" s="764">
        <f t="shared" si="18"/>
        <v>0</v>
      </c>
      <c r="GD14" s="764">
        <f t="shared" si="19"/>
        <v>0</v>
      </c>
      <c r="GE14" s="764">
        <f t="shared" si="19"/>
        <v>0</v>
      </c>
      <c r="GF14" s="764">
        <f t="shared" si="19"/>
        <v>0</v>
      </c>
      <c r="GG14" s="764">
        <f t="shared" si="19"/>
        <v>0</v>
      </c>
      <c r="GH14" s="764">
        <f t="shared" si="19"/>
        <v>0</v>
      </c>
      <c r="GI14" s="764">
        <f t="shared" si="19"/>
        <v>0</v>
      </c>
      <c r="GJ14" s="764">
        <f t="shared" si="19"/>
        <v>0</v>
      </c>
      <c r="GK14" s="764">
        <f t="shared" si="19"/>
        <v>0</v>
      </c>
      <c r="GL14" s="764">
        <f t="shared" si="19"/>
        <v>0</v>
      </c>
      <c r="GM14" s="764">
        <f t="shared" si="19"/>
        <v>0</v>
      </c>
      <c r="GN14" s="764">
        <f t="shared" si="20"/>
        <v>0</v>
      </c>
      <c r="GO14" s="764">
        <f t="shared" si="20"/>
        <v>0</v>
      </c>
      <c r="GP14" s="764">
        <f t="shared" si="20"/>
        <v>0</v>
      </c>
      <c r="GQ14" s="764">
        <f t="shared" si="20"/>
        <v>0</v>
      </c>
      <c r="GR14" s="764">
        <f t="shared" si="20"/>
        <v>0</v>
      </c>
      <c r="GS14" s="764">
        <f t="shared" si="20"/>
        <v>0</v>
      </c>
      <c r="GT14" s="764">
        <f t="shared" si="20"/>
        <v>0</v>
      </c>
      <c r="GU14" s="764">
        <f t="shared" si="20"/>
        <v>0</v>
      </c>
      <c r="GV14" s="764">
        <f t="shared" si="20"/>
        <v>0</v>
      </c>
      <c r="GW14" s="764">
        <f t="shared" si="20"/>
        <v>0</v>
      </c>
      <c r="GX14" s="764">
        <f t="shared" si="21"/>
        <v>0</v>
      </c>
      <c r="GY14" s="764">
        <f t="shared" si="21"/>
        <v>0</v>
      </c>
      <c r="GZ14" s="764">
        <f t="shared" si="21"/>
        <v>0</v>
      </c>
      <c r="HA14" s="764">
        <f t="shared" si="21"/>
        <v>0</v>
      </c>
      <c r="HB14" s="764">
        <f t="shared" si="21"/>
        <v>0</v>
      </c>
      <c r="HC14" s="764">
        <f t="shared" si="21"/>
        <v>0</v>
      </c>
      <c r="HD14" s="764">
        <f t="shared" si="21"/>
        <v>0</v>
      </c>
      <c r="HE14" s="764">
        <f t="shared" si="21"/>
        <v>0</v>
      </c>
      <c r="HF14" s="764">
        <f t="shared" si="21"/>
        <v>0</v>
      </c>
      <c r="HG14" s="764">
        <f t="shared" si="21"/>
        <v>0</v>
      </c>
      <c r="HH14" s="764">
        <f t="shared" si="22"/>
        <v>0</v>
      </c>
      <c r="HI14" s="764">
        <f t="shared" si="22"/>
        <v>0</v>
      </c>
      <c r="HJ14" s="764">
        <f t="shared" si="22"/>
        <v>0</v>
      </c>
      <c r="HK14" s="764">
        <f t="shared" si="22"/>
        <v>0</v>
      </c>
      <c r="HL14" s="764">
        <f t="shared" si="22"/>
        <v>0</v>
      </c>
      <c r="HM14" s="764">
        <f t="shared" si="22"/>
        <v>0</v>
      </c>
      <c r="HN14" s="764">
        <f t="shared" si="22"/>
        <v>0</v>
      </c>
      <c r="HO14" s="764">
        <f t="shared" si="22"/>
        <v>0</v>
      </c>
      <c r="HP14" s="764">
        <f t="shared" si="22"/>
        <v>0</v>
      </c>
      <c r="HQ14" s="764">
        <f t="shared" si="22"/>
        <v>0</v>
      </c>
      <c r="HR14" s="764">
        <f t="shared" si="23"/>
        <v>0</v>
      </c>
      <c r="HS14" s="764">
        <f t="shared" si="23"/>
        <v>0</v>
      </c>
      <c r="HT14" s="764">
        <f t="shared" si="23"/>
        <v>0</v>
      </c>
      <c r="HU14" s="764">
        <f t="shared" si="23"/>
        <v>0</v>
      </c>
      <c r="HV14" s="764">
        <f t="shared" si="23"/>
        <v>0</v>
      </c>
      <c r="HW14" s="764">
        <f t="shared" si="23"/>
        <v>0</v>
      </c>
      <c r="HX14" s="764">
        <f t="shared" si="23"/>
        <v>0</v>
      </c>
      <c r="HY14" s="764">
        <f t="shared" si="23"/>
        <v>0</v>
      </c>
      <c r="HZ14" s="764">
        <f t="shared" si="23"/>
        <v>0</v>
      </c>
      <c r="IA14" s="764">
        <f t="shared" si="23"/>
        <v>0</v>
      </c>
      <c r="IB14" s="764">
        <f t="shared" si="24"/>
        <v>0</v>
      </c>
      <c r="IC14" s="764">
        <f t="shared" si="24"/>
        <v>0</v>
      </c>
      <c r="ID14" s="764">
        <f t="shared" si="24"/>
        <v>0</v>
      </c>
      <c r="IE14" s="764">
        <f t="shared" si="24"/>
        <v>0</v>
      </c>
      <c r="IF14" s="764">
        <f t="shared" si="24"/>
        <v>0</v>
      </c>
      <c r="IG14" s="764">
        <f t="shared" si="24"/>
        <v>0</v>
      </c>
      <c r="IH14" s="764">
        <f t="shared" si="24"/>
        <v>0</v>
      </c>
      <c r="II14" s="764">
        <f t="shared" si="24"/>
        <v>0</v>
      </c>
      <c r="IJ14" s="764">
        <f t="shared" si="24"/>
        <v>0</v>
      </c>
      <c r="IK14" s="764">
        <f t="shared" si="24"/>
        <v>0</v>
      </c>
      <c r="IL14" s="764">
        <f t="shared" si="25"/>
        <v>0</v>
      </c>
      <c r="IM14" s="764">
        <f t="shared" si="25"/>
        <v>0</v>
      </c>
      <c r="IN14" s="764">
        <f t="shared" si="25"/>
        <v>0</v>
      </c>
      <c r="IO14" s="764">
        <f t="shared" si="25"/>
        <v>0</v>
      </c>
      <c r="IP14" s="764">
        <f t="shared" si="25"/>
        <v>0</v>
      </c>
      <c r="IQ14" s="764">
        <f t="shared" si="25"/>
        <v>0</v>
      </c>
      <c r="IR14" s="764">
        <f t="shared" si="25"/>
        <v>0</v>
      </c>
      <c r="IS14" s="764">
        <f t="shared" si="25"/>
        <v>0</v>
      </c>
      <c r="IT14" s="764">
        <f t="shared" si="25"/>
        <v>0</v>
      </c>
      <c r="IU14" s="764">
        <f t="shared" si="25"/>
        <v>0</v>
      </c>
      <c r="IV14" s="764">
        <f t="shared" si="25"/>
        <v>0</v>
      </c>
      <c r="IW14" s="764">
        <f t="shared" si="25"/>
        <v>0</v>
      </c>
      <c r="IX14" s="764">
        <f t="shared" si="25"/>
        <v>0</v>
      </c>
      <c r="IY14" s="764">
        <f t="shared" si="25"/>
        <v>0</v>
      </c>
      <c r="IZ14" s="764">
        <f t="shared" si="25"/>
        <v>0</v>
      </c>
      <c r="JA14" s="764">
        <f t="shared" si="25"/>
        <v>0</v>
      </c>
      <c r="JB14" s="764">
        <f t="shared" si="25"/>
        <v>0</v>
      </c>
      <c r="JC14" s="764">
        <f t="shared" si="25"/>
        <v>0</v>
      </c>
      <c r="JD14" s="764">
        <f t="shared" si="26"/>
        <v>0</v>
      </c>
      <c r="JE14" s="764">
        <f t="shared" si="26"/>
        <v>0</v>
      </c>
      <c r="JF14" s="764">
        <f t="shared" si="26"/>
        <v>0</v>
      </c>
      <c r="JG14" s="764">
        <f t="shared" ref="JD14:JO24" si="34">IF($D14=JG$5,$J14,0)</f>
        <v>0</v>
      </c>
      <c r="JH14" s="764">
        <f t="shared" si="27"/>
        <v>0</v>
      </c>
      <c r="JI14" s="764">
        <f t="shared" si="27"/>
        <v>0</v>
      </c>
      <c r="JJ14" s="764">
        <f t="shared" si="27"/>
        <v>0</v>
      </c>
      <c r="JK14" s="764">
        <f t="shared" si="34"/>
        <v>0</v>
      </c>
      <c r="JL14" s="764">
        <f t="shared" si="25"/>
        <v>0</v>
      </c>
      <c r="JM14" s="764">
        <f t="shared" si="25"/>
        <v>0</v>
      </c>
      <c r="JN14" s="764">
        <f t="shared" si="25"/>
        <v>0</v>
      </c>
      <c r="JO14" s="764">
        <f t="shared" si="34"/>
        <v>0</v>
      </c>
      <c r="JP14" s="764">
        <f t="shared" si="25"/>
        <v>0</v>
      </c>
      <c r="JQ14" s="764">
        <f t="shared" si="28"/>
        <v>0</v>
      </c>
      <c r="JR14" s="764">
        <f t="shared" si="28"/>
        <v>0</v>
      </c>
      <c r="JS14" s="764">
        <f t="shared" si="25"/>
        <v>0</v>
      </c>
      <c r="JT14" s="765">
        <f t="shared" si="29"/>
        <v>0</v>
      </c>
      <c r="JU14" s="229">
        <f t="shared" si="30"/>
        <v>0</v>
      </c>
    </row>
    <row r="15" spans="1:281" ht="12.75" customHeight="1">
      <c r="B15" s="223"/>
      <c r="C15" s="223"/>
      <c r="D15" s="61"/>
      <c r="E15" s="743" t="str">
        <f t="shared" si="5"/>
        <v xml:space="preserve"> </v>
      </c>
      <c r="F15" s="56"/>
      <c r="G15" s="228"/>
      <c r="H15" s="744">
        <f>SUMIF(Ajuste!$C$8:$C$483,$B$6:$B$499,Ajuste!$E$8:$E$483)</f>
        <v>0</v>
      </c>
      <c r="I15" s="744">
        <f>SUMIF(Ajuste!$C$8:$C$483,$B$6:$B$499,Ajuste!$F$8:$F$483)</f>
        <v>0</v>
      </c>
      <c r="J15" s="229">
        <f t="shared" si="31"/>
        <v>0</v>
      </c>
      <c r="K15" s="764">
        <f t="shared" si="6"/>
        <v>0</v>
      </c>
      <c r="L15" s="764">
        <f t="shared" si="33"/>
        <v>0</v>
      </c>
      <c r="M15" s="764">
        <f t="shared" si="33"/>
        <v>0</v>
      </c>
      <c r="N15" s="764">
        <f t="shared" si="33"/>
        <v>0</v>
      </c>
      <c r="O15" s="764">
        <f t="shared" si="33"/>
        <v>0</v>
      </c>
      <c r="P15" s="764">
        <f t="shared" si="33"/>
        <v>0</v>
      </c>
      <c r="Q15" s="764">
        <f t="shared" si="33"/>
        <v>0</v>
      </c>
      <c r="R15" s="764">
        <f t="shared" si="33"/>
        <v>0</v>
      </c>
      <c r="S15" s="764">
        <f t="shared" si="33"/>
        <v>0</v>
      </c>
      <c r="T15" s="764">
        <f t="shared" si="33"/>
        <v>0</v>
      </c>
      <c r="U15" s="764">
        <f t="shared" si="33"/>
        <v>0</v>
      </c>
      <c r="V15" s="764">
        <f t="shared" si="33"/>
        <v>0</v>
      </c>
      <c r="W15" s="764">
        <f t="shared" si="33"/>
        <v>0</v>
      </c>
      <c r="X15" s="764">
        <f t="shared" si="33"/>
        <v>0</v>
      </c>
      <c r="Y15" s="764">
        <f t="shared" si="33"/>
        <v>0</v>
      </c>
      <c r="Z15" s="764">
        <f t="shared" si="33"/>
        <v>0</v>
      </c>
      <c r="AA15" s="764">
        <f t="shared" si="33"/>
        <v>0</v>
      </c>
      <c r="AB15" s="764">
        <f t="shared" si="33"/>
        <v>0</v>
      </c>
      <c r="AC15" s="764">
        <f t="shared" si="33"/>
        <v>0</v>
      </c>
      <c r="AD15" s="764">
        <f t="shared" si="33"/>
        <v>0</v>
      </c>
      <c r="AE15" s="764">
        <f t="shared" si="33"/>
        <v>0</v>
      </c>
      <c r="AF15" s="764">
        <f t="shared" si="33"/>
        <v>0</v>
      </c>
      <c r="AG15" s="764">
        <f t="shared" si="33"/>
        <v>0</v>
      </c>
      <c r="AH15" s="764">
        <f t="shared" si="33"/>
        <v>0</v>
      </c>
      <c r="AI15" s="764">
        <f t="shared" si="33"/>
        <v>0</v>
      </c>
      <c r="AJ15" s="764">
        <f t="shared" si="33"/>
        <v>0</v>
      </c>
      <c r="AK15" s="764">
        <f t="shared" si="33"/>
        <v>0</v>
      </c>
      <c r="AL15" s="764">
        <f t="shared" si="33"/>
        <v>0</v>
      </c>
      <c r="AM15" s="764">
        <f t="shared" si="33"/>
        <v>0</v>
      </c>
      <c r="AN15" s="764">
        <f t="shared" si="33"/>
        <v>0</v>
      </c>
      <c r="AO15" s="764">
        <f t="shared" si="33"/>
        <v>0</v>
      </c>
      <c r="AP15" s="764">
        <f t="shared" si="33"/>
        <v>0</v>
      </c>
      <c r="AQ15" s="764">
        <f t="shared" si="33"/>
        <v>0</v>
      </c>
      <c r="AR15" s="764">
        <f t="shared" si="33"/>
        <v>0</v>
      </c>
      <c r="AS15" s="764">
        <f t="shared" si="33"/>
        <v>0</v>
      </c>
      <c r="AT15" s="764">
        <f t="shared" si="33"/>
        <v>0</v>
      </c>
      <c r="AU15" s="764">
        <f t="shared" si="33"/>
        <v>0</v>
      </c>
      <c r="AV15" s="764">
        <f t="shared" si="33"/>
        <v>0</v>
      </c>
      <c r="AW15" s="764">
        <f t="shared" si="33"/>
        <v>0</v>
      </c>
      <c r="AX15" s="764">
        <f t="shared" si="33"/>
        <v>0</v>
      </c>
      <c r="AY15" s="764">
        <f t="shared" si="33"/>
        <v>0</v>
      </c>
      <c r="AZ15" s="764">
        <f t="shared" si="33"/>
        <v>0</v>
      </c>
      <c r="BA15" s="764">
        <f t="shared" si="33"/>
        <v>0</v>
      </c>
      <c r="BB15" s="764">
        <f t="shared" si="33"/>
        <v>0</v>
      </c>
      <c r="BC15" s="764">
        <f t="shared" si="33"/>
        <v>0</v>
      </c>
      <c r="BD15" s="764">
        <f t="shared" si="33"/>
        <v>0</v>
      </c>
      <c r="BE15" s="764">
        <f t="shared" si="33"/>
        <v>0</v>
      </c>
      <c r="BF15" s="764">
        <f t="shared" si="6"/>
        <v>0</v>
      </c>
      <c r="BG15" s="764">
        <f t="shared" si="6"/>
        <v>0</v>
      </c>
      <c r="BH15" s="764">
        <f t="shared" si="6"/>
        <v>0</v>
      </c>
      <c r="BI15" s="764">
        <f t="shared" si="6"/>
        <v>0</v>
      </c>
      <c r="BJ15" s="764">
        <f t="shared" si="6"/>
        <v>0</v>
      </c>
      <c r="BK15" s="764">
        <f t="shared" si="6"/>
        <v>0</v>
      </c>
      <c r="BL15" s="764">
        <f t="shared" si="6"/>
        <v>0</v>
      </c>
      <c r="BM15" s="764">
        <f t="shared" si="6"/>
        <v>0</v>
      </c>
      <c r="BN15" s="764">
        <f t="shared" si="7"/>
        <v>0</v>
      </c>
      <c r="BO15" s="764">
        <f t="shared" si="7"/>
        <v>0</v>
      </c>
      <c r="BP15" s="764">
        <f t="shared" si="7"/>
        <v>0</v>
      </c>
      <c r="BQ15" s="764">
        <f t="shared" si="7"/>
        <v>0</v>
      </c>
      <c r="BR15" s="764">
        <f t="shared" si="7"/>
        <v>0</v>
      </c>
      <c r="BS15" s="764">
        <f t="shared" si="7"/>
        <v>0</v>
      </c>
      <c r="BT15" s="764">
        <f t="shared" si="7"/>
        <v>0</v>
      </c>
      <c r="BU15" s="764">
        <f t="shared" si="7"/>
        <v>0</v>
      </c>
      <c r="BV15" s="764">
        <f t="shared" si="7"/>
        <v>0</v>
      </c>
      <c r="BW15" s="764">
        <f t="shared" si="7"/>
        <v>0</v>
      </c>
      <c r="BX15" s="764">
        <f t="shared" si="8"/>
        <v>0</v>
      </c>
      <c r="BY15" s="764">
        <f t="shared" si="8"/>
        <v>0</v>
      </c>
      <c r="BZ15" s="764">
        <f t="shared" si="8"/>
        <v>0</v>
      </c>
      <c r="CA15" s="764">
        <f t="shared" si="8"/>
        <v>0</v>
      </c>
      <c r="CB15" s="764">
        <f t="shared" si="8"/>
        <v>0</v>
      </c>
      <c r="CC15" s="764">
        <f t="shared" si="8"/>
        <v>0</v>
      </c>
      <c r="CD15" s="764">
        <f t="shared" si="8"/>
        <v>0</v>
      </c>
      <c r="CE15" s="764">
        <f t="shared" si="8"/>
        <v>0</v>
      </c>
      <c r="CF15" s="764">
        <f t="shared" si="8"/>
        <v>0</v>
      </c>
      <c r="CG15" s="764">
        <f t="shared" si="8"/>
        <v>0</v>
      </c>
      <c r="CH15" s="764">
        <f t="shared" si="9"/>
        <v>0</v>
      </c>
      <c r="CI15" s="764">
        <f t="shared" si="9"/>
        <v>0</v>
      </c>
      <c r="CJ15" s="764">
        <f t="shared" si="9"/>
        <v>0</v>
      </c>
      <c r="CK15" s="764">
        <f t="shared" si="9"/>
        <v>0</v>
      </c>
      <c r="CL15" s="764">
        <f t="shared" si="9"/>
        <v>0</v>
      </c>
      <c r="CM15" s="764">
        <f t="shared" si="9"/>
        <v>0</v>
      </c>
      <c r="CN15" s="764">
        <f t="shared" si="9"/>
        <v>0</v>
      </c>
      <c r="CO15" s="764">
        <f t="shared" si="9"/>
        <v>0</v>
      </c>
      <c r="CP15" s="764">
        <f t="shared" si="9"/>
        <v>0</v>
      </c>
      <c r="CQ15" s="764">
        <f t="shared" si="9"/>
        <v>0</v>
      </c>
      <c r="CR15" s="764">
        <f t="shared" si="10"/>
        <v>0</v>
      </c>
      <c r="CS15" s="764">
        <f t="shared" si="10"/>
        <v>0</v>
      </c>
      <c r="CT15" s="764">
        <f t="shared" si="10"/>
        <v>0</v>
      </c>
      <c r="CU15" s="764">
        <f t="shared" si="10"/>
        <v>0</v>
      </c>
      <c r="CV15" s="764">
        <f t="shared" si="10"/>
        <v>0</v>
      </c>
      <c r="CW15" s="764">
        <f t="shared" si="10"/>
        <v>0</v>
      </c>
      <c r="CX15" s="764">
        <f t="shared" si="10"/>
        <v>0</v>
      </c>
      <c r="CY15" s="764">
        <f t="shared" si="10"/>
        <v>0</v>
      </c>
      <c r="CZ15" s="764">
        <f t="shared" si="10"/>
        <v>0</v>
      </c>
      <c r="DA15" s="764">
        <f t="shared" si="10"/>
        <v>0</v>
      </c>
      <c r="DB15" s="764">
        <f t="shared" si="11"/>
        <v>0</v>
      </c>
      <c r="DC15" s="764">
        <f t="shared" si="11"/>
        <v>0</v>
      </c>
      <c r="DD15" s="764">
        <f t="shared" si="11"/>
        <v>0</v>
      </c>
      <c r="DE15" s="764">
        <f t="shared" si="11"/>
        <v>0</v>
      </c>
      <c r="DF15" s="764">
        <f t="shared" si="11"/>
        <v>0</v>
      </c>
      <c r="DG15" s="764">
        <f t="shared" si="11"/>
        <v>0</v>
      </c>
      <c r="DH15" s="764">
        <f t="shared" si="11"/>
        <v>0</v>
      </c>
      <c r="DI15" s="764">
        <f t="shared" si="11"/>
        <v>0</v>
      </c>
      <c r="DJ15" s="764">
        <f t="shared" si="11"/>
        <v>0</v>
      </c>
      <c r="DK15" s="764">
        <f t="shared" si="11"/>
        <v>0</v>
      </c>
      <c r="DL15" s="764">
        <f t="shared" si="12"/>
        <v>0</v>
      </c>
      <c r="DM15" s="764">
        <f t="shared" si="12"/>
        <v>0</v>
      </c>
      <c r="DN15" s="764">
        <f t="shared" si="12"/>
        <v>0</v>
      </c>
      <c r="DO15" s="764">
        <f t="shared" si="12"/>
        <v>0</v>
      </c>
      <c r="DP15" s="764">
        <f t="shared" si="12"/>
        <v>0</v>
      </c>
      <c r="DQ15" s="764">
        <f t="shared" si="12"/>
        <v>0</v>
      </c>
      <c r="DR15" s="764">
        <f t="shared" si="12"/>
        <v>0</v>
      </c>
      <c r="DS15" s="764">
        <f t="shared" si="12"/>
        <v>0</v>
      </c>
      <c r="DT15" s="764">
        <f t="shared" si="12"/>
        <v>0</v>
      </c>
      <c r="DU15" s="764">
        <f t="shared" si="12"/>
        <v>0</v>
      </c>
      <c r="DV15" s="764">
        <f t="shared" si="13"/>
        <v>0</v>
      </c>
      <c r="DW15" s="764">
        <f t="shared" si="13"/>
        <v>0</v>
      </c>
      <c r="DX15" s="764">
        <f t="shared" si="13"/>
        <v>0</v>
      </c>
      <c r="DY15" s="764">
        <f t="shared" si="13"/>
        <v>0</v>
      </c>
      <c r="DZ15" s="764">
        <f t="shared" si="13"/>
        <v>0</v>
      </c>
      <c r="EA15" s="764">
        <f t="shared" si="13"/>
        <v>0</v>
      </c>
      <c r="EB15" s="764">
        <f t="shared" si="13"/>
        <v>0</v>
      </c>
      <c r="EC15" s="764">
        <f t="shared" si="13"/>
        <v>0</v>
      </c>
      <c r="ED15" s="764">
        <f t="shared" si="13"/>
        <v>0</v>
      </c>
      <c r="EE15" s="764">
        <f t="shared" si="13"/>
        <v>0</v>
      </c>
      <c r="EF15" s="764">
        <f t="shared" si="14"/>
        <v>0</v>
      </c>
      <c r="EG15" s="764">
        <f t="shared" si="14"/>
        <v>0</v>
      </c>
      <c r="EH15" s="764">
        <f t="shared" si="14"/>
        <v>0</v>
      </c>
      <c r="EI15" s="764">
        <f t="shared" si="14"/>
        <v>0</v>
      </c>
      <c r="EJ15" s="764">
        <f t="shared" si="14"/>
        <v>0</v>
      </c>
      <c r="EK15" s="764">
        <f t="shared" si="14"/>
        <v>0</v>
      </c>
      <c r="EL15" s="764">
        <f t="shared" si="14"/>
        <v>0</v>
      </c>
      <c r="EM15" s="764">
        <f t="shared" si="14"/>
        <v>0</v>
      </c>
      <c r="EN15" s="764">
        <f t="shared" si="14"/>
        <v>0</v>
      </c>
      <c r="EO15" s="764">
        <f t="shared" si="14"/>
        <v>0</v>
      </c>
      <c r="EP15" s="764">
        <f t="shared" si="15"/>
        <v>0</v>
      </c>
      <c r="EQ15" s="764">
        <f t="shared" si="15"/>
        <v>0</v>
      </c>
      <c r="ER15" s="764">
        <f t="shared" si="15"/>
        <v>0</v>
      </c>
      <c r="ES15" s="764">
        <f t="shared" si="15"/>
        <v>0</v>
      </c>
      <c r="ET15" s="764">
        <f t="shared" si="15"/>
        <v>0</v>
      </c>
      <c r="EU15" s="764">
        <f t="shared" si="15"/>
        <v>0</v>
      </c>
      <c r="EV15" s="764">
        <f t="shared" si="15"/>
        <v>0</v>
      </c>
      <c r="EW15" s="764">
        <f t="shared" si="15"/>
        <v>0</v>
      </c>
      <c r="EX15" s="764">
        <f t="shared" si="15"/>
        <v>0</v>
      </c>
      <c r="EY15" s="764">
        <f t="shared" si="15"/>
        <v>0</v>
      </c>
      <c r="EZ15" s="764">
        <f t="shared" si="16"/>
        <v>0</v>
      </c>
      <c r="FA15" s="764">
        <f t="shared" si="16"/>
        <v>0</v>
      </c>
      <c r="FB15" s="764">
        <f t="shared" si="16"/>
        <v>0</v>
      </c>
      <c r="FC15" s="764">
        <f t="shared" si="16"/>
        <v>0</v>
      </c>
      <c r="FD15" s="764">
        <f t="shared" si="16"/>
        <v>0</v>
      </c>
      <c r="FE15" s="764">
        <f t="shared" si="16"/>
        <v>0</v>
      </c>
      <c r="FF15" s="764">
        <f t="shared" si="16"/>
        <v>0</v>
      </c>
      <c r="FG15" s="764">
        <f t="shared" si="16"/>
        <v>0</v>
      </c>
      <c r="FH15" s="764">
        <f t="shared" si="16"/>
        <v>0</v>
      </c>
      <c r="FI15" s="764">
        <f t="shared" si="16"/>
        <v>0</v>
      </c>
      <c r="FJ15" s="764">
        <f t="shared" si="17"/>
        <v>0</v>
      </c>
      <c r="FK15" s="764">
        <f t="shared" si="17"/>
        <v>0</v>
      </c>
      <c r="FL15" s="764">
        <f t="shared" si="17"/>
        <v>0</v>
      </c>
      <c r="FM15" s="764">
        <f t="shared" si="17"/>
        <v>0</v>
      </c>
      <c r="FN15" s="764">
        <f t="shared" si="17"/>
        <v>0</v>
      </c>
      <c r="FO15" s="764">
        <f t="shared" si="17"/>
        <v>0</v>
      </c>
      <c r="FP15" s="764">
        <f t="shared" si="17"/>
        <v>0</v>
      </c>
      <c r="FQ15" s="764">
        <f t="shared" si="17"/>
        <v>0</v>
      </c>
      <c r="FR15" s="764">
        <f t="shared" si="17"/>
        <v>0</v>
      </c>
      <c r="FS15" s="764">
        <f t="shared" si="17"/>
        <v>0</v>
      </c>
      <c r="FT15" s="764">
        <f t="shared" si="18"/>
        <v>0</v>
      </c>
      <c r="FU15" s="764">
        <f t="shared" si="18"/>
        <v>0</v>
      </c>
      <c r="FV15" s="764">
        <f t="shared" si="18"/>
        <v>0</v>
      </c>
      <c r="FW15" s="764">
        <f t="shared" si="18"/>
        <v>0</v>
      </c>
      <c r="FX15" s="764">
        <f t="shared" si="18"/>
        <v>0</v>
      </c>
      <c r="FY15" s="764">
        <f t="shared" si="18"/>
        <v>0</v>
      </c>
      <c r="FZ15" s="764">
        <f t="shared" si="18"/>
        <v>0</v>
      </c>
      <c r="GA15" s="764">
        <f t="shared" si="18"/>
        <v>0</v>
      </c>
      <c r="GB15" s="764">
        <f t="shared" si="18"/>
        <v>0</v>
      </c>
      <c r="GC15" s="764">
        <f t="shared" si="18"/>
        <v>0</v>
      </c>
      <c r="GD15" s="764">
        <f t="shared" si="19"/>
        <v>0</v>
      </c>
      <c r="GE15" s="764">
        <f t="shared" si="19"/>
        <v>0</v>
      </c>
      <c r="GF15" s="764">
        <f t="shared" si="19"/>
        <v>0</v>
      </c>
      <c r="GG15" s="764">
        <f t="shared" si="19"/>
        <v>0</v>
      </c>
      <c r="GH15" s="764">
        <f t="shared" si="19"/>
        <v>0</v>
      </c>
      <c r="GI15" s="764">
        <f t="shared" si="19"/>
        <v>0</v>
      </c>
      <c r="GJ15" s="764">
        <f t="shared" si="19"/>
        <v>0</v>
      </c>
      <c r="GK15" s="764">
        <f t="shared" si="19"/>
        <v>0</v>
      </c>
      <c r="GL15" s="764">
        <f t="shared" si="19"/>
        <v>0</v>
      </c>
      <c r="GM15" s="764">
        <f t="shared" si="19"/>
        <v>0</v>
      </c>
      <c r="GN15" s="764">
        <f t="shared" si="20"/>
        <v>0</v>
      </c>
      <c r="GO15" s="764">
        <f t="shared" si="20"/>
        <v>0</v>
      </c>
      <c r="GP15" s="764">
        <f t="shared" si="20"/>
        <v>0</v>
      </c>
      <c r="GQ15" s="764">
        <f t="shared" si="20"/>
        <v>0</v>
      </c>
      <c r="GR15" s="764">
        <f t="shared" si="20"/>
        <v>0</v>
      </c>
      <c r="GS15" s="764">
        <f t="shared" si="20"/>
        <v>0</v>
      </c>
      <c r="GT15" s="764">
        <f t="shared" si="20"/>
        <v>0</v>
      </c>
      <c r="GU15" s="764">
        <f t="shared" si="20"/>
        <v>0</v>
      </c>
      <c r="GV15" s="764">
        <f t="shared" si="20"/>
        <v>0</v>
      </c>
      <c r="GW15" s="764">
        <f t="shared" si="20"/>
        <v>0</v>
      </c>
      <c r="GX15" s="764">
        <f t="shared" si="21"/>
        <v>0</v>
      </c>
      <c r="GY15" s="764">
        <f t="shared" si="21"/>
        <v>0</v>
      </c>
      <c r="GZ15" s="764">
        <f t="shared" si="21"/>
        <v>0</v>
      </c>
      <c r="HA15" s="764">
        <f t="shared" si="21"/>
        <v>0</v>
      </c>
      <c r="HB15" s="764">
        <f t="shared" si="21"/>
        <v>0</v>
      </c>
      <c r="HC15" s="764">
        <f t="shared" si="21"/>
        <v>0</v>
      </c>
      <c r="HD15" s="764">
        <f t="shared" si="21"/>
        <v>0</v>
      </c>
      <c r="HE15" s="764">
        <f t="shared" si="21"/>
        <v>0</v>
      </c>
      <c r="HF15" s="764">
        <f t="shared" si="21"/>
        <v>0</v>
      </c>
      <c r="HG15" s="764">
        <f t="shared" si="21"/>
        <v>0</v>
      </c>
      <c r="HH15" s="764">
        <f t="shared" si="22"/>
        <v>0</v>
      </c>
      <c r="HI15" s="764">
        <f t="shared" si="22"/>
        <v>0</v>
      </c>
      <c r="HJ15" s="764">
        <f t="shared" si="22"/>
        <v>0</v>
      </c>
      <c r="HK15" s="764">
        <f t="shared" si="22"/>
        <v>0</v>
      </c>
      <c r="HL15" s="764">
        <f t="shared" si="22"/>
        <v>0</v>
      </c>
      <c r="HM15" s="764">
        <f t="shared" si="22"/>
        <v>0</v>
      </c>
      <c r="HN15" s="764">
        <f t="shared" si="22"/>
        <v>0</v>
      </c>
      <c r="HO15" s="764">
        <f t="shared" si="22"/>
        <v>0</v>
      </c>
      <c r="HP15" s="764">
        <f t="shared" si="22"/>
        <v>0</v>
      </c>
      <c r="HQ15" s="764">
        <f t="shared" si="22"/>
        <v>0</v>
      </c>
      <c r="HR15" s="764">
        <f t="shared" si="23"/>
        <v>0</v>
      </c>
      <c r="HS15" s="764">
        <f t="shared" si="23"/>
        <v>0</v>
      </c>
      <c r="HT15" s="764">
        <f t="shared" si="23"/>
        <v>0</v>
      </c>
      <c r="HU15" s="764">
        <f t="shared" si="23"/>
        <v>0</v>
      </c>
      <c r="HV15" s="764">
        <f t="shared" si="23"/>
        <v>0</v>
      </c>
      <c r="HW15" s="764">
        <f t="shared" si="23"/>
        <v>0</v>
      </c>
      <c r="HX15" s="764">
        <f t="shared" si="23"/>
        <v>0</v>
      </c>
      <c r="HY15" s="764">
        <f t="shared" si="23"/>
        <v>0</v>
      </c>
      <c r="HZ15" s="764">
        <f t="shared" si="23"/>
        <v>0</v>
      </c>
      <c r="IA15" s="764">
        <f t="shared" si="23"/>
        <v>0</v>
      </c>
      <c r="IB15" s="764">
        <f t="shared" si="24"/>
        <v>0</v>
      </c>
      <c r="IC15" s="764">
        <f t="shared" si="24"/>
        <v>0</v>
      </c>
      <c r="ID15" s="764">
        <f t="shared" si="24"/>
        <v>0</v>
      </c>
      <c r="IE15" s="764">
        <f t="shared" si="24"/>
        <v>0</v>
      </c>
      <c r="IF15" s="764">
        <f t="shared" si="24"/>
        <v>0</v>
      </c>
      <c r="IG15" s="764">
        <f t="shared" si="24"/>
        <v>0</v>
      </c>
      <c r="IH15" s="764">
        <f t="shared" si="24"/>
        <v>0</v>
      </c>
      <c r="II15" s="764">
        <f t="shared" si="24"/>
        <v>0</v>
      </c>
      <c r="IJ15" s="764">
        <f t="shared" si="24"/>
        <v>0</v>
      </c>
      <c r="IK15" s="764">
        <f t="shared" si="24"/>
        <v>0</v>
      </c>
      <c r="IL15" s="764">
        <f t="shared" si="25"/>
        <v>0</v>
      </c>
      <c r="IM15" s="764">
        <f t="shared" si="25"/>
        <v>0</v>
      </c>
      <c r="IN15" s="764">
        <f t="shared" si="25"/>
        <v>0</v>
      </c>
      <c r="IO15" s="764">
        <f t="shared" si="25"/>
        <v>0</v>
      </c>
      <c r="IP15" s="764">
        <f t="shared" si="25"/>
        <v>0</v>
      </c>
      <c r="IQ15" s="764">
        <f t="shared" si="25"/>
        <v>0</v>
      </c>
      <c r="IR15" s="764">
        <f t="shared" si="25"/>
        <v>0</v>
      </c>
      <c r="IS15" s="764">
        <f t="shared" si="25"/>
        <v>0</v>
      </c>
      <c r="IT15" s="764">
        <f t="shared" si="25"/>
        <v>0</v>
      </c>
      <c r="IU15" s="764">
        <f t="shared" si="25"/>
        <v>0</v>
      </c>
      <c r="IV15" s="764">
        <f t="shared" si="25"/>
        <v>0</v>
      </c>
      <c r="IW15" s="764">
        <f t="shared" si="25"/>
        <v>0</v>
      </c>
      <c r="IX15" s="764">
        <f t="shared" si="25"/>
        <v>0</v>
      </c>
      <c r="IY15" s="764">
        <f t="shared" si="25"/>
        <v>0</v>
      </c>
      <c r="IZ15" s="764">
        <f t="shared" si="25"/>
        <v>0</v>
      </c>
      <c r="JA15" s="764">
        <f t="shared" si="25"/>
        <v>0</v>
      </c>
      <c r="JB15" s="764">
        <f t="shared" si="25"/>
        <v>0</v>
      </c>
      <c r="JC15" s="764">
        <f t="shared" si="25"/>
        <v>0</v>
      </c>
      <c r="JD15" s="764">
        <f t="shared" si="34"/>
        <v>0</v>
      </c>
      <c r="JE15" s="764">
        <f t="shared" si="34"/>
        <v>0</v>
      </c>
      <c r="JF15" s="764">
        <f t="shared" si="34"/>
        <v>0</v>
      </c>
      <c r="JG15" s="764">
        <f t="shared" si="34"/>
        <v>0</v>
      </c>
      <c r="JH15" s="764">
        <f t="shared" si="34"/>
        <v>0</v>
      </c>
      <c r="JI15" s="764">
        <f t="shared" si="34"/>
        <v>0</v>
      </c>
      <c r="JJ15" s="764">
        <f t="shared" si="34"/>
        <v>0</v>
      </c>
      <c r="JK15" s="764">
        <f t="shared" si="34"/>
        <v>0</v>
      </c>
      <c r="JL15" s="764">
        <f t="shared" si="34"/>
        <v>0</v>
      </c>
      <c r="JM15" s="764">
        <f t="shared" si="34"/>
        <v>0</v>
      </c>
      <c r="JN15" s="764">
        <f t="shared" si="34"/>
        <v>0</v>
      </c>
      <c r="JO15" s="764">
        <f t="shared" si="34"/>
        <v>0</v>
      </c>
      <c r="JP15" s="764">
        <f t="shared" si="25"/>
        <v>0</v>
      </c>
      <c r="JQ15" s="764">
        <f t="shared" si="28"/>
        <v>0</v>
      </c>
      <c r="JR15" s="764">
        <f t="shared" si="28"/>
        <v>0</v>
      </c>
      <c r="JS15" s="764">
        <f t="shared" si="25"/>
        <v>0</v>
      </c>
      <c r="JT15" s="765">
        <f t="shared" si="29"/>
        <v>0</v>
      </c>
      <c r="JU15" s="229">
        <f t="shared" si="30"/>
        <v>0</v>
      </c>
    </row>
    <row r="16" spans="1:281" ht="12.75" customHeight="1">
      <c r="B16" s="223"/>
      <c r="C16" s="223"/>
      <c r="D16" s="61"/>
      <c r="E16" s="743" t="str">
        <f t="shared" si="5"/>
        <v xml:space="preserve"> </v>
      </c>
      <c r="F16" s="56"/>
      <c r="G16" s="228"/>
      <c r="H16" s="744">
        <f>SUMIF(Ajuste!$C$8:$C$483,$B$6:$B$499,Ajuste!$E$8:$E$483)</f>
        <v>0</v>
      </c>
      <c r="I16" s="744">
        <f>SUMIF(Ajuste!$C$8:$C$483,$B$6:$B$499,Ajuste!$F$8:$F$483)</f>
        <v>0</v>
      </c>
      <c r="J16" s="229">
        <f t="shared" si="31"/>
        <v>0</v>
      </c>
      <c r="K16" s="764">
        <f t="shared" ref="K16:BM25" si="35">IF($D16=K$5,$J16,0)</f>
        <v>0</v>
      </c>
      <c r="L16" s="764">
        <f t="shared" si="35"/>
        <v>0</v>
      </c>
      <c r="M16" s="764">
        <f t="shared" si="35"/>
        <v>0</v>
      </c>
      <c r="N16" s="764">
        <f t="shared" si="35"/>
        <v>0</v>
      </c>
      <c r="O16" s="764">
        <f t="shared" si="35"/>
        <v>0</v>
      </c>
      <c r="P16" s="764">
        <f t="shared" si="35"/>
        <v>0</v>
      </c>
      <c r="Q16" s="764">
        <f t="shared" si="35"/>
        <v>0</v>
      </c>
      <c r="R16" s="764">
        <f t="shared" si="35"/>
        <v>0</v>
      </c>
      <c r="S16" s="764">
        <f t="shared" si="35"/>
        <v>0</v>
      </c>
      <c r="T16" s="764">
        <f t="shared" si="35"/>
        <v>0</v>
      </c>
      <c r="U16" s="764">
        <f t="shared" si="35"/>
        <v>0</v>
      </c>
      <c r="V16" s="764">
        <f t="shared" si="35"/>
        <v>0</v>
      </c>
      <c r="W16" s="764">
        <f t="shared" si="35"/>
        <v>0</v>
      </c>
      <c r="X16" s="764">
        <f t="shared" si="35"/>
        <v>0</v>
      </c>
      <c r="Y16" s="764">
        <f t="shared" si="35"/>
        <v>0</v>
      </c>
      <c r="Z16" s="764">
        <f t="shared" si="35"/>
        <v>0</v>
      </c>
      <c r="AA16" s="764">
        <f t="shared" si="35"/>
        <v>0</v>
      </c>
      <c r="AB16" s="764">
        <f t="shared" si="35"/>
        <v>0</v>
      </c>
      <c r="AC16" s="764">
        <f t="shared" si="35"/>
        <v>0</v>
      </c>
      <c r="AD16" s="764">
        <f t="shared" si="35"/>
        <v>0</v>
      </c>
      <c r="AE16" s="764">
        <f t="shared" si="35"/>
        <v>0</v>
      </c>
      <c r="AF16" s="764">
        <f t="shared" si="35"/>
        <v>0</v>
      </c>
      <c r="AG16" s="764">
        <f t="shared" si="35"/>
        <v>0</v>
      </c>
      <c r="AH16" s="764">
        <f t="shared" si="35"/>
        <v>0</v>
      </c>
      <c r="AI16" s="764">
        <f t="shared" si="35"/>
        <v>0</v>
      </c>
      <c r="AJ16" s="764">
        <f t="shared" si="35"/>
        <v>0</v>
      </c>
      <c r="AK16" s="764">
        <f t="shared" si="35"/>
        <v>0</v>
      </c>
      <c r="AL16" s="764">
        <f t="shared" si="35"/>
        <v>0</v>
      </c>
      <c r="AM16" s="764">
        <f t="shared" si="35"/>
        <v>0</v>
      </c>
      <c r="AN16" s="764">
        <f t="shared" si="35"/>
        <v>0</v>
      </c>
      <c r="AO16" s="764">
        <f t="shared" si="35"/>
        <v>0</v>
      </c>
      <c r="AP16" s="764">
        <f t="shared" si="35"/>
        <v>0</v>
      </c>
      <c r="AQ16" s="764">
        <f t="shared" si="35"/>
        <v>0</v>
      </c>
      <c r="AR16" s="764">
        <f t="shared" si="35"/>
        <v>0</v>
      </c>
      <c r="AS16" s="764">
        <f t="shared" si="35"/>
        <v>0</v>
      </c>
      <c r="AT16" s="764">
        <f t="shared" si="35"/>
        <v>0</v>
      </c>
      <c r="AU16" s="764">
        <f t="shared" si="35"/>
        <v>0</v>
      </c>
      <c r="AV16" s="764">
        <f t="shared" si="35"/>
        <v>0</v>
      </c>
      <c r="AW16" s="764">
        <f t="shared" si="35"/>
        <v>0</v>
      </c>
      <c r="AX16" s="764">
        <f t="shared" si="35"/>
        <v>0</v>
      </c>
      <c r="AY16" s="764">
        <f t="shared" si="35"/>
        <v>0</v>
      </c>
      <c r="AZ16" s="764">
        <f t="shared" si="35"/>
        <v>0</v>
      </c>
      <c r="BA16" s="764">
        <f t="shared" si="35"/>
        <v>0</v>
      </c>
      <c r="BB16" s="764">
        <f t="shared" si="35"/>
        <v>0</v>
      </c>
      <c r="BC16" s="764">
        <f t="shared" si="35"/>
        <v>0</v>
      </c>
      <c r="BD16" s="764">
        <f t="shared" si="35"/>
        <v>0</v>
      </c>
      <c r="BE16" s="764">
        <f t="shared" si="35"/>
        <v>0</v>
      </c>
      <c r="BF16" s="764">
        <f t="shared" si="35"/>
        <v>0</v>
      </c>
      <c r="BG16" s="764">
        <f t="shared" si="35"/>
        <v>0</v>
      </c>
      <c r="BH16" s="764">
        <f t="shared" si="35"/>
        <v>0</v>
      </c>
      <c r="BI16" s="764">
        <f t="shared" si="35"/>
        <v>0</v>
      </c>
      <c r="BJ16" s="764">
        <f t="shared" si="35"/>
        <v>0</v>
      </c>
      <c r="BK16" s="764">
        <f t="shared" si="35"/>
        <v>0</v>
      </c>
      <c r="BL16" s="764">
        <f t="shared" si="35"/>
        <v>0</v>
      </c>
      <c r="BM16" s="764">
        <f t="shared" si="35"/>
        <v>0</v>
      </c>
      <c r="BN16" s="764">
        <f t="shared" ref="BN16:BW25" si="36">IF($D16=BN$5,$J16,0)</f>
        <v>0</v>
      </c>
      <c r="BO16" s="764">
        <f t="shared" si="36"/>
        <v>0</v>
      </c>
      <c r="BP16" s="764">
        <f t="shared" si="36"/>
        <v>0</v>
      </c>
      <c r="BQ16" s="764">
        <f t="shared" si="36"/>
        <v>0</v>
      </c>
      <c r="BR16" s="764">
        <f t="shared" si="36"/>
        <v>0</v>
      </c>
      <c r="BS16" s="764">
        <f t="shared" si="36"/>
        <v>0</v>
      </c>
      <c r="BT16" s="764">
        <f t="shared" si="36"/>
        <v>0</v>
      </c>
      <c r="BU16" s="764">
        <f t="shared" si="36"/>
        <v>0</v>
      </c>
      <c r="BV16" s="764">
        <f t="shared" si="36"/>
        <v>0</v>
      </c>
      <c r="BW16" s="764">
        <f t="shared" si="36"/>
        <v>0</v>
      </c>
      <c r="BX16" s="764">
        <f t="shared" ref="BX16:CG25" si="37">IF($D16=BX$5,$J16,0)</f>
        <v>0</v>
      </c>
      <c r="BY16" s="764">
        <f t="shared" si="37"/>
        <v>0</v>
      </c>
      <c r="BZ16" s="764">
        <f t="shared" si="37"/>
        <v>0</v>
      </c>
      <c r="CA16" s="764">
        <f t="shared" si="37"/>
        <v>0</v>
      </c>
      <c r="CB16" s="764">
        <f t="shared" si="37"/>
        <v>0</v>
      </c>
      <c r="CC16" s="764">
        <f t="shared" si="37"/>
        <v>0</v>
      </c>
      <c r="CD16" s="764">
        <f t="shared" si="37"/>
        <v>0</v>
      </c>
      <c r="CE16" s="764">
        <f t="shared" si="37"/>
        <v>0</v>
      </c>
      <c r="CF16" s="764">
        <f t="shared" si="37"/>
        <v>0</v>
      </c>
      <c r="CG16" s="764">
        <f t="shared" si="37"/>
        <v>0</v>
      </c>
      <c r="CH16" s="764">
        <f t="shared" ref="CH16:CQ25" si="38">IF($D16=CH$5,$J16,0)</f>
        <v>0</v>
      </c>
      <c r="CI16" s="764">
        <f t="shared" si="38"/>
        <v>0</v>
      </c>
      <c r="CJ16" s="764">
        <f t="shared" si="38"/>
        <v>0</v>
      </c>
      <c r="CK16" s="764">
        <f t="shared" si="38"/>
        <v>0</v>
      </c>
      <c r="CL16" s="764">
        <f t="shared" si="38"/>
        <v>0</v>
      </c>
      <c r="CM16" s="764">
        <f t="shared" si="38"/>
        <v>0</v>
      </c>
      <c r="CN16" s="764">
        <f t="shared" si="38"/>
        <v>0</v>
      </c>
      <c r="CO16" s="764">
        <f t="shared" si="38"/>
        <v>0</v>
      </c>
      <c r="CP16" s="764">
        <f t="shared" si="38"/>
        <v>0</v>
      </c>
      <c r="CQ16" s="764">
        <f t="shared" si="38"/>
        <v>0</v>
      </c>
      <c r="CR16" s="764">
        <f t="shared" ref="CR16:DA25" si="39">IF($D16=CR$5,$J16,0)</f>
        <v>0</v>
      </c>
      <c r="CS16" s="764">
        <f t="shared" si="39"/>
        <v>0</v>
      </c>
      <c r="CT16" s="764">
        <f t="shared" si="39"/>
        <v>0</v>
      </c>
      <c r="CU16" s="764">
        <f t="shared" si="39"/>
        <v>0</v>
      </c>
      <c r="CV16" s="764">
        <f t="shared" si="39"/>
        <v>0</v>
      </c>
      <c r="CW16" s="764">
        <f t="shared" si="39"/>
        <v>0</v>
      </c>
      <c r="CX16" s="764">
        <f t="shared" si="39"/>
        <v>0</v>
      </c>
      <c r="CY16" s="764">
        <f t="shared" si="39"/>
        <v>0</v>
      </c>
      <c r="CZ16" s="764">
        <f t="shared" si="39"/>
        <v>0</v>
      </c>
      <c r="DA16" s="764">
        <f t="shared" si="39"/>
        <v>0</v>
      </c>
      <c r="DB16" s="764">
        <f t="shared" ref="DB16:DK25" si="40">IF($D16=DB$5,$J16,0)</f>
        <v>0</v>
      </c>
      <c r="DC16" s="764">
        <f t="shared" si="40"/>
        <v>0</v>
      </c>
      <c r="DD16" s="764">
        <f t="shared" si="40"/>
        <v>0</v>
      </c>
      <c r="DE16" s="764">
        <f t="shared" si="40"/>
        <v>0</v>
      </c>
      <c r="DF16" s="764">
        <f t="shared" si="40"/>
        <v>0</v>
      </c>
      <c r="DG16" s="764">
        <f t="shared" si="40"/>
        <v>0</v>
      </c>
      <c r="DH16" s="764">
        <f t="shared" si="40"/>
        <v>0</v>
      </c>
      <c r="DI16" s="764">
        <f t="shared" si="40"/>
        <v>0</v>
      </c>
      <c r="DJ16" s="764">
        <f t="shared" si="40"/>
        <v>0</v>
      </c>
      <c r="DK16" s="764">
        <f t="shared" si="40"/>
        <v>0</v>
      </c>
      <c r="DL16" s="764">
        <f t="shared" ref="DL16:DU25" si="41">IF($D16=DL$5,$J16,0)</f>
        <v>0</v>
      </c>
      <c r="DM16" s="764">
        <f t="shared" si="41"/>
        <v>0</v>
      </c>
      <c r="DN16" s="764">
        <f t="shared" si="41"/>
        <v>0</v>
      </c>
      <c r="DO16" s="764">
        <f t="shared" si="41"/>
        <v>0</v>
      </c>
      <c r="DP16" s="764">
        <f t="shared" si="41"/>
        <v>0</v>
      </c>
      <c r="DQ16" s="764">
        <f t="shared" si="41"/>
        <v>0</v>
      </c>
      <c r="DR16" s="764">
        <f t="shared" si="41"/>
        <v>0</v>
      </c>
      <c r="DS16" s="764">
        <f t="shared" si="41"/>
        <v>0</v>
      </c>
      <c r="DT16" s="764">
        <f t="shared" si="41"/>
        <v>0</v>
      </c>
      <c r="DU16" s="764">
        <f t="shared" si="41"/>
        <v>0</v>
      </c>
      <c r="DV16" s="764">
        <f t="shared" ref="DV16:EE25" si="42">IF($D16=DV$5,$J16,0)</f>
        <v>0</v>
      </c>
      <c r="DW16" s="764">
        <f t="shared" si="42"/>
        <v>0</v>
      </c>
      <c r="DX16" s="764">
        <f t="shared" si="42"/>
        <v>0</v>
      </c>
      <c r="DY16" s="764">
        <f t="shared" si="42"/>
        <v>0</v>
      </c>
      <c r="DZ16" s="764">
        <f t="shared" si="42"/>
        <v>0</v>
      </c>
      <c r="EA16" s="764">
        <f t="shared" si="42"/>
        <v>0</v>
      </c>
      <c r="EB16" s="764">
        <f t="shared" si="42"/>
        <v>0</v>
      </c>
      <c r="EC16" s="764">
        <f t="shared" si="42"/>
        <v>0</v>
      </c>
      <c r="ED16" s="764">
        <f t="shared" si="42"/>
        <v>0</v>
      </c>
      <c r="EE16" s="764">
        <f t="shared" si="42"/>
        <v>0</v>
      </c>
      <c r="EF16" s="764">
        <f t="shared" ref="EF16:EO25" si="43">IF($D16=EF$5,$J16,0)</f>
        <v>0</v>
      </c>
      <c r="EG16" s="764">
        <f t="shared" si="43"/>
        <v>0</v>
      </c>
      <c r="EH16" s="764">
        <f t="shared" si="43"/>
        <v>0</v>
      </c>
      <c r="EI16" s="764">
        <f t="shared" si="43"/>
        <v>0</v>
      </c>
      <c r="EJ16" s="764">
        <f t="shared" si="43"/>
        <v>0</v>
      </c>
      <c r="EK16" s="764">
        <f t="shared" si="43"/>
        <v>0</v>
      </c>
      <c r="EL16" s="764">
        <f t="shared" si="43"/>
        <v>0</v>
      </c>
      <c r="EM16" s="764">
        <f t="shared" si="43"/>
        <v>0</v>
      </c>
      <c r="EN16" s="764">
        <f t="shared" si="43"/>
        <v>0</v>
      </c>
      <c r="EO16" s="764">
        <f t="shared" si="43"/>
        <v>0</v>
      </c>
      <c r="EP16" s="764">
        <f t="shared" ref="EP16:EY25" si="44">IF($D16=EP$5,$J16,0)</f>
        <v>0</v>
      </c>
      <c r="EQ16" s="764">
        <f t="shared" si="44"/>
        <v>0</v>
      </c>
      <c r="ER16" s="764">
        <f t="shared" si="44"/>
        <v>0</v>
      </c>
      <c r="ES16" s="764">
        <f t="shared" si="44"/>
        <v>0</v>
      </c>
      <c r="ET16" s="764">
        <f t="shared" si="44"/>
        <v>0</v>
      </c>
      <c r="EU16" s="764">
        <f t="shared" si="44"/>
        <v>0</v>
      </c>
      <c r="EV16" s="764">
        <f t="shared" si="44"/>
        <v>0</v>
      </c>
      <c r="EW16" s="764">
        <f t="shared" si="44"/>
        <v>0</v>
      </c>
      <c r="EX16" s="764">
        <f t="shared" si="44"/>
        <v>0</v>
      </c>
      <c r="EY16" s="764">
        <f t="shared" si="44"/>
        <v>0</v>
      </c>
      <c r="EZ16" s="764">
        <f t="shared" ref="EZ16:FI25" si="45">IF($D16=EZ$5,$J16,0)</f>
        <v>0</v>
      </c>
      <c r="FA16" s="764">
        <f t="shared" si="45"/>
        <v>0</v>
      </c>
      <c r="FB16" s="764">
        <f t="shared" si="45"/>
        <v>0</v>
      </c>
      <c r="FC16" s="764">
        <f t="shared" si="45"/>
        <v>0</v>
      </c>
      <c r="FD16" s="764">
        <f t="shared" si="45"/>
        <v>0</v>
      </c>
      <c r="FE16" s="764">
        <f t="shared" si="45"/>
        <v>0</v>
      </c>
      <c r="FF16" s="764">
        <f t="shared" si="45"/>
        <v>0</v>
      </c>
      <c r="FG16" s="764">
        <f t="shared" si="45"/>
        <v>0</v>
      </c>
      <c r="FH16" s="764">
        <f t="shared" si="45"/>
        <v>0</v>
      </c>
      <c r="FI16" s="764">
        <f t="shared" si="45"/>
        <v>0</v>
      </c>
      <c r="FJ16" s="764">
        <f t="shared" ref="FJ16:FS25" si="46">IF($D16=FJ$5,$J16,0)</f>
        <v>0</v>
      </c>
      <c r="FK16" s="764">
        <f t="shared" si="46"/>
        <v>0</v>
      </c>
      <c r="FL16" s="764">
        <f t="shared" si="46"/>
        <v>0</v>
      </c>
      <c r="FM16" s="764">
        <f t="shared" si="46"/>
        <v>0</v>
      </c>
      <c r="FN16" s="764">
        <f t="shared" si="46"/>
        <v>0</v>
      </c>
      <c r="FO16" s="764">
        <f t="shared" si="46"/>
        <v>0</v>
      </c>
      <c r="FP16" s="764">
        <f t="shared" si="46"/>
        <v>0</v>
      </c>
      <c r="FQ16" s="764">
        <f t="shared" si="46"/>
        <v>0</v>
      </c>
      <c r="FR16" s="764">
        <f t="shared" si="46"/>
        <v>0</v>
      </c>
      <c r="FS16" s="764">
        <f t="shared" si="46"/>
        <v>0</v>
      </c>
      <c r="FT16" s="764">
        <f t="shared" ref="FT16:GC25" si="47">IF($D16=FT$5,$J16,0)</f>
        <v>0</v>
      </c>
      <c r="FU16" s="764">
        <f t="shared" si="47"/>
        <v>0</v>
      </c>
      <c r="FV16" s="764">
        <f t="shared" si="47"/>
        <v>0</v>
      </c>
      <c r="FW16" s="764">
        <f t="shared" si="47"/>
        <v>0</v>
      </c>
      <c r="FX16" s="764">
        <f t="shared" si="47"/>
        <v>0</v>
      </c>
      <c r="FY16" s="764">
        <f t="shared" si="47"/>
        <v>0</v>
      </c>
      <c r="FZ16" s="764">
        <f t="shared" si="47"/>
        <v>0</v>
      </c>
      <c r="GA16" s="764">
        <f t="shared" si="47"/>
        <v>0</v>
      </c>
      <c r="GB16" s="764">
        <f t="shared" si="47"/>
        <v>0</v>
      </c>
      <c r="GC16" s="764">
        <f t="shared" si="47"/>
        <v>0</v>
      </c>
      <c r="GD16" s="764">
        <f t="shared" ref="GD16:GM25" si="48">IF($D16=GD$5,$J16,0)</f>
        <v>0</v>
      </c>
      <c r="GE16" s="764">
        <f t="shared" si="48"/>
        <v>0</v>
      </c>
      <c r="GF16" s="764">
        <f t="shared" si="48"/>
        <v>0</v>
      </c>
      <c r="GG16" s="764">
        <f t="shared" si="48"/>
        <v>0</v>
      </c>
      <c r="GH16" s="764">
        <f t="shared" si="48"/>
        <v>0</v>
      </c>
      <c r="GI16" s="764">
        <f t="shared" si="48"/>
        <v>0</v>
      </c>
      <c r="GJ16" s="764">
        <f t="shared" si="48"/>
        <v>0</v>
      </c>
      <c r="GK16" s="764">
        <f t="shared" si="48"/>
        <v>0</v>
      </c>
      <c r="GL16" s="764">
        <f t="shared" si="48"/>
        <v>0</v>
      </c>
      <c r="GM16" s="764">
        <f t="shared" si="48"/>
        <v>0</v>
      </c>
      <c r="GN16" s="764">
        <f t="shared" ref="GN16:GW25" si="49">IF($D16=GN$5,$J16,0)</f>
        <v>0</v>
      </c>
      <c r="GO16" s="764">
        <f t="shared" si="49"/>
        <v>0</v>
      </c>
      <c r="GP16" s="764">
        <f t="shared" si="49"/>
        <v>0</v>
      </c>
      <c r="GQ16" s="764">
        <f t="shared" si="49"/>
        <v>0</v>
      </c>
      <c r="GR16" s="764">
        <f t="shared" si="49"/>
        <v>0</v>
      </c>
      <c r="GS16" s="764">
        <f t="shared" si="49"/>
        <v>0</v>
      </c>
      <c r="GT16" s="764">
        <f t="shared" si="49"/>
        <v>0</v>
      </c>
      <c r="GU16" s="764">
        <f t="shared" si="49"/>
        <v>0</v>
      </c>
      <c r="GV16" s="764">
        <f t="shared" si="49"/>
        <v>0</v>
      </c>
      <c r="GW16" s="764">
        <f t="shared" si="49"/>
        <v>0</v>
      </c>
      <c r="GX16" s="764">
        <f t="shared" ref="GX16:HG25" si="50">IF($D16=GX$5,$J16,0)</f>
        <v>0</v>
      </c>
      <c r="GY16" s="764">
        <f t="shared" si="50"/>
        <v>0</v>
      </c>
      <c r="GZ16" s="764">
        <f t="shared" si="50"/>
        <v>0</v>
      </c>
      <c r="HA16" s="764">
        <f t="shared" si="50"/>
        <v>0</v>
      </c>
      <c r="HB16" s="764">
        <f t="shared" si="50"/>
        <v>0</v>
      </c>
      <c r="HC16" s="764">
        <f t="shared" si="50"/>
        <v>0</v>
      </c>
      <c r="HD16" s="764">
        <f t="shared" si="50"/>
        <v>0</v>
      </c>
      <c r="HE16" s="764">
        <f t="shared" si="50"/>
        <v>0</v>
      </c>
      <c r="HF16" s="764">
        <f t="shared" si="50"/>
        <v>0</v>
      </c>
      <c r="HG16" s="764">
        <f t="shared" si="50"/>
        <v>0</v>
      </c>
      <c r="HH16" s="764">
        <f t="shared" ref="HH16:HQ25" si="51">IF($D16=HH$5,$J16,0)</f>
        <v>0</v>
      </c>
      <c r="HI16" s="764">
        <f t="shared" si="51"/>
        <v>0</v>
      </c>
      <c r="HJ16" s="764">
        <f t="shared" si="51"/>
        <v>0</v>
      </c>
      <c r="HK16" s="764">
        <f t="shared" si="51"/>
        <v>0</v>
      </c>
      <c r="HL16" s="764">
        <f t="shared" si="51"/>
        <v>0</v>
      </c>
      <c r="HM16" s="764">
        <f t="shared" si="51"/>
        <v>0</v>
      </c>
      <c r="HN16" s="764">
        <f t="shared" si="51"/>
        <v>0</v>
      </c>
      <c r="HO16" s="764">
        <f t="shared" si="51"/>
        <v>0</v>
      </c>
      <c r="HP16" s="764">
        <f t="shared" si="51"/>
        <v>0</v>
      </c>
      <c r="HQ16" s="764">
        <f t="shared" si="51"/>
        <v>0</v>
      </c>
      <c r="HR16" s="764">
        <f t="shared" ref="HR16:IA25" si="52">IF($D16=HR$5,$J16,0)</f>
        <v>0</v>
      </c>
      <c r="HS16" s="764">
        <f t="shared" si="52"/>
        <v>0</v>
      </c>
      <c r="HT16" s="764">
        <f t="shared" si="52"/>
        <v>0</v>
      </c>
      <c r="HU16" s="764">
        <f t="shared" si="52"/>
        <v>0</v>
      </c>
      <c r="HV16" s="764">
        <f t="shared" si="52"/>
        <v>0</v>
      </c>
      <c r="HW16" s="764">
        <f t="shared" si="52"/>
        <v>0</v>
      </c>
      <c r="HX16" s="764">
        <f t="shared" si="52"/>
        <v>0</v>
      </c>
      <c r="HY16" s="764">
        <f t="shared" si="52"/>
        <v>0</v>
      </c>
      <c r="HZ16" s="764">
        <f t="shared" si="52"/>
        <v>0</v>
      </c>
      <c r="IA16" s="764">
        <f t="shared" si="52"/>
        <v>0</v>
      </c>
      <c r="IB16" s="764">
        <f t="shared" ref="IB16:IK25" si="53">IF($D16=IB$5,$J16,0)</f>
        <v>0</v>
      </c>
      <c r="IC16" s="764">
        <f t="shared" si="53"/>
        <v>0</v>
      </c>
      <c r="ID16" s="764">
        <f t="shared" si="53"/>
        <v>0</v>
      </c>
      <c r="IE16" s="764">
        <f t="shared" si="53"/>
        <v>0</v>
      </c>
      <c r="IF16" s="764">
        <f t="shared" si="53"/>
        <v>0</v>
      </c>
      <c r="IG16" s="764">
        <f t="shared" si="53"/>
        <v>0</v>
      </c>
      <c r="IH16" s="764">
        <f t="shared" si="53"/>
        <v>0</v>
      </c>
      <c r="II16" s="764">
        <f t="shared" si="53"/>
        <v>0</v>
      </c>
      <c r="IJ16" s="764">
        <f t="shared" si="53"/>
        <v>0</v>
      </c>
      <c r="IK16" s="764">
        <f t="shared" si="53"/>
        <v>0</v>
      </c>
      <c r="IL16" s="764">
        <f t="shared" ref="IL16:JS25" si="54">IF($D16=IL$5,$J16,0)</f>
        <v>0</v>
      </c>
      <c r="IM16" s="764">
        <f t="shared" si="54"/>
        <v>0</v>
      </c>
      <c r="IN16" s="764">
        <f t="shared" si="54"/>
        <v>0</v>
      </c>
      <c r="IO16" s="764">
        <f t="shared" si="54"/>
        <v>0</v>
      </c>
      <c r="IP16" s="764">
        <f t="shared" si="54"/>
        <v>0</v>
      </c>
      <c r="IQ16" s="764">
        <f t="shared" si="54"/>
        <v>0</v>
      </c>
      <c r="IR16" s="764">
        <f t="shared" si="54"/>
        <v>0</v>
      </c>
      <c r="IS16" s="764">
        <f t="shared" si="54"/>
        <v>0</v>
      </c>
      <c r="IT16" s="764">
        <f t="shared" si="54"/>
        <v>0</v>
      </c>
      <c r="IU16" s="764">
        <f t="shared" si="54"/>
        <v>0</v>
      </c>
      <c r="IV16" s="764">
        <f t="shared" si="54"/>
        <v>0</v>
      </c>
      <c r="IW16" s="764">
        <f t="shared" si="54"/>
        <v>0</v>
      </c>
      <c r="IX16" s="764">
        <f t="shared" si="54"/>
        <v>0</v>
      </c>
      <c r="IY16" s="764">
        <f t="shared" si="54"/>
        <v>0</v>
      </c>
      <c r="IZ16" s="764">
        <f t="shared" si="54"/>
        <v>0</v>
      </c>
      <c r="JA16" s="764">
        <f t="shared" si="54"/>
        <v>0</v>
      </c>
      <c r="JB16" s="764">
        <f t="shared" si="54"/>
        <v>0</v>
      </c>
      <c r="JC16" s="764">
        <f t="shared" si="54"/>
        <v>0</v>
      </c>
      <c r="JD16" s="764">
        <f t="shared" si="34"/>
        <v>0</v>
      </c>
      <c r="JE16" s="764">
        <f t="shared" si="34"/>
        <v>0</v>
      </c>
      <c r="JF16" s="764">
        <f t="shared" si="34"/>
        <v>0</v>
      </c>
      <c r="JG16" s="764">
        <f t="shared" si="34"/>
        <v>0</v>
      </c>
      <c r="JH16" s="764">
        <f t="shared" si="34"/>
        <v>0</v>
      </c>
      <c r="JI16" s="764">
        <f t="shared" si="34"/>
        <v>0</v>
      </c>
      <c r="JJ16" s="764">
        <f t="shared" si="34"/>
        <v>0</v>
      </c>
      <c r="JK16" s="764">
        <f t="shared" si="34"/>
        <v>0</v>
      </c>
      <c r="JL16" s="764">
        <f t="shared" si="54"/>
        <v>0</v>
      </c>
      <c r="JM16" s="764">
        <f t="shared" si="54"/>
        <v>0</v>
      </c>
      <c r="JN16" s="764">
        <f t="shared" si="54"/>
        <v>0</v>
      </c>
      <c r="JO16" s="764">
        <f t="shared" si="54"/>
        <v>0</v>
      </c>
      <c r="JP16" s="764">
        <f t="shared" si="54"/>
        <v>0</v>
      </c>
      <c r="JQ16" s="764">
        <f t="shared" si="28"/>
        <v>0</v>
      </c>
      <c r="JR16" s="764">
        <f t="shared" si="28"/>
        <v>0</v>
      </c>
      <c r="JS16" s="764">
        <f t="shared" si="54"/>
        <v>0</v>
      </c>
      <c r="JT16" s="765">
        <f t="shared" si="29"/>
        <v>0</v>
      </c>
      <c r="JU16" s="229">
        <f t="shared" si="30"/>
        <v>0</v>
      </c>
    </row>
    <row r="17" spans="2:281" s="57" customFormat="1" ht="12.75" customHeight="1">
      <c r="B17" s="223"/>
      <c r="C17" s="223"/>
      <c r="D17" s="61"/>
      <c r="E17" s="743" t="str">
        <f t="shared" si="5"/>
        <v xml:space="preserve"> </v>
      </c>
      <c r="F17" s="56"/>
      <c r="G17" s="228"/>
      <c r="H17" s="744">
        <f>SUMIF(Ajuste!$C$8:$C$483,$B$6:$B$499,Ajuste!$E$8:$E$483)</f>
        <v>0</v>
      </c>
      <c r="I17" s="744">
        <f>SUMIF(Ajuste!$C$8:$C$483,$B$6:$B$499,Ajuste!$F$8:$F$483)</f>
        <v>0</v>
      </c>
      <c r="J17" s="229">
        <f t="shared" si="31"/>
        <v>0</v>
      </c>
      <c r="K17" s="764">
        <f t="shared" si="35"/>
        <v>0</v>
      </c>
      <c r="L17" s="764">
        <f t="shared" si="35"/>
        <v>0</v>
      </c>
      <c r="M17" s="764">
        <f t="shared" si="35"/>
        <v>0</v>
      </c>
      <c r="N17" s="764">
        <f t="shared" si="35"/>
        <v>0</v>
      </c>
      <c r="O17" s="764">
        <f t="shared" si="35"/>
        <v>0</v>
      </c>
      <c r="P17" s="764">
        <f t="shared" si="35"/>
        <v>0</v>
      </c>
      <c r="Q17" s="764">
        <f t="shared" si="35"/>
        <v>0</v>
      </c>
      <c r="R17" s="764">
        <f t="shared" si="35"/>
        <v>0</v>
      </c>
      <c r="S17" s="764">
        <f t="shared" si="35"/>
        <v>0</v>
      </c>
      <c r="T17" s="764">
        <f t="shared" si="35"/>
        <v>0</v>
      </c>
      <c r="U17" s="764">
        <f t="shared" si="35"/>
        <v>0</v>
      </c>
      <c r="V17" s="764">
        <f t="shared" si="35"/>
        <v>0</v>
      </c>
      <c r="W17" s="764">
        <f t="shared" si="35"/>
        <v>0</v>
      </c>
      <c r="X17" s="764">
        <f t="shared" si="35"/>
        <v>0</v>
      </c>
      <c r="Y17" s="764">
        <f t="shared" si="35"/>
        <v>0</v>
      </c>
      <c r="Z17" s="764">
        <f t="shared" si="35"/>
        <v>0</v>
      </c>
      <c r="AA17" s="764">
        <f t="shared" si="35"/>
        <v>0</v>
      </c>
      <c r="AB17" s="764">
        <f t="shared" si="35"/>
        <v>0</v>
      </c>
      <c r="AC17" s="764">
        <f t="shared" si="35"/>
        <v>0</v>
      </c>
      <c r="AD17" s="764">
        <f t="shared" si="35"/>
        <v>0</v>
      </c>
      <c r="AE17" s="764">
        <f t="shared" si="35"/>
        <v>0</v>
      </c>
      <c r="AF17" s="764">
        <f t="shared" si="35"/>
        <v>0</v>
      </c>
      <c r="AG17" s="764">
        <f t="shared" si="35"/>
        <v>0</v>
      </c>
      <c r="AH17" s="764">
        <f t="shared" si="35"/>
        <v>0</v>
      </c>
      <c r="AI17" s="764">
        <f t="shared" si="35"/>
        <v>0</v>
      </c>
      <c r="AJ17" s="764">
        <f t="shared" si="35"/>
        <v>0</v>
      </c>
      <c r="AK17" s="764">
        <f t="shared" si="35"/>
        <v>0</v>
      </c>
      <c r="AL17" s="764">
        <f t="shared" si="35"/>
        <v>0</v>
      </c>
      <c r="AM17" s="764">
        <f t="shared" si="35"/>
        <v>0</v>
      </c>
      <c r="AN17" s="764">
        <f t="shared" si="35"/>
        <v>0</v>
      </c>
      <c r="AO17" s="764">
        <f t="shared" si="35"/>
        <v>0</v>
      </c>
      <c r="AP17" s="764">
        <f t="shared" si="35"/>
        <v>0</v>
      </c>
      <c r="AQ17" s="764">
        <f t="shared" si="35"/>
        <v>0</v>
      </c>
      <c r="AR17" s="764">
        <f t="shared" si="35"/>
        <v>0</v>
      </c>
      <c r="AS17" s="764">
        <f t="shared" si="35"/>
        <v>0</v>
      </c>
      <c r="AT17" s="764">
        <f t="shared" si="35"/>
        <v>0</v>
      </c>
      <c r="AU17" s="764">
        <f t="shared" si="35"/>
        <v>0</v>
      </c>
      <c r="AV17" s="764">
        <f t="shared" si="35"/>
        <v>0</v>
      </c>
      <c r="AW17" s="764">
        <f t="shared" si="35"/>
        <v>0</v>
      </c>
      <c r="AX17" s="764">
        <f t="shared" si="35"/>
        <v>0</v>
      </c>
      <c r="AY17" s="764">
        <f t="shared" si="35"/>
        <v>0</v>
      </c>
      <c r="AZ17" s="764">
        <f t="shared" si="35"/>
        <v>0</v>
      </c>
      <c r="BA17" s="764">
        <f t="shared" si="35"/>
        <v>0</v>
      </c>
      <c r="BB17" s="764">
        <f t="shared" si="35"/>
        <v>0</v>
      </c>
      <c r="BC17" s="764">
        <f t="shared" si="35"/>
        <v>0</v>
      </c>
      <c r="BD17" s="764">
        <f t="shared" si="35"/>
        <v>0</v>
      </c>
      <c r="BE17" s="764">
        <f t="shared" si="35"/>
        <v>0</v>
      </c>
      <c r="BF17" s="764">
        <f t="shared" si="35"/>
        <v>0</v>
      </c>
      <c r="BG17" s="764">
        <f t="shared" si="35"/>
        <v>0</v>
      </c>
      <c r="BH17" s="764">
        <f t="shared" si="35"/>
        <v>0</v>
      </c>
      <c r="BI17" s="764">
        <f t="shared" si="35"/>
        <v>0</v>
      </c>
      <c r="BJ17" s="764">
        <f t="shared" si="35"/>
        <v>0</v>
      </c>
      <c r="BK17" s="764">
        <f t="shared" si="35"/>
        <v>0</v>
      </c>
      <c r="BL17" s="764">
        <f t="shared" si="35"/>
        <v>0</v>
      </c>
      <c r="BM17" s="764">
        <f t="shared" si="35"/>
        <v>0</v>
      </c>
      <c r="BN17" s="764">
        <f t="shared" si="36"/>
        <v>0</v>
      </c>
      <c r="BO17" s="764">
        <f t="shared" si="36"/>
        <v>0</v>
      </c>
      <c r="BP17" s="764">
        <f t="shared" si="36"/>
        <v>0</v>
      </c>
      <c r="BQ17" s="764">
        <f t="shared" si="36"/>
        <v>0</v>
      </c>
      <c r="BR17" s="764">
        <f t="shared" si="36"/>
        <v>0</v>
      </c>
      <c r="BS17" s="764">
        <f t="shared" si="36"/>
        <v>0</v>
      </c>
      <c r="BT17" s="764">
        <f t="shared" si="36"/>
        <v>0</v>
      </c>
      <c r="BU17" s="764">
        <f t="shared" si="36"/>
        <v>0</v>
      </c>
      <c r="BV17" s="764">
        <f t="shared" si="36"/>
        <v>0</v>
      </c>
      <c r="BW17" s="764">
        <f t="shared" si="36"/>
        <v>0</v>
      </c>
      <c r="BX17" s="764">
        <f t="shared" si="37"/>
        <v>0</v>
      </c>
      <c r="BY17" s="764">
        <f t="shared" si="37"/>
        <v>0</v>
      </c>
      <c r="BZ17" s="764">
        <f t="shared" si="37"/>
        <v>0</v>
      </c>
      <c r="CA17" s="764">
        <f t="shared" si="37"/>
        <v>0</v>
      </c>
      <c r="CB17" s="764">
        <f t="shared" si="37"/>
        <v>0</v>
      </c>
      <c r="CC17" s="764">
        <f t="shared" si="37"/>
        <v>0</v>
      </c>
      <c r="CD17" s="764">
        <f t="shared" si="37"/>
        <v>0</v>
      </c>
      <c r="CE17" s="764">
        <f t="shared" si="37"/>
        <v>0</v>
      </c>
      <c r="CF17" s="764">
        <f t="shared" si="37"/>
        <v>0</v>
      </c>
      <c r="CG17" s="764">
        <f t="shared" si="37"/>
        <v>0</v>
      </c>
      <c r="CH17" s="764">
        <f t="shared" si="38"/>
        <v>0</v>
      </c>
      <c r="CI17" s="764">
        <f t="shared" si="38"/>
        <v>0</v>
      </c>
      <c r="CJ17" s="764">
        <f t="shared" si="38"/>
        <v>0</v>
      </c>
      <c r="CK17" s="764">
        <f t="shared" si="38"/>
        <v>0</v>
      </c>
      <c r="CL17" s="764">
        <f t="shared" si="38"/>
        <v>0</v>
      </c>
      <c r="CM17" s="764">
        <f t="shared" si="38"/>
        <v>0</v>
      </c>
      <c r="CN17" s="764">
        <f t="shared" si="38"/>
        <v>0</v>
      </c>
      <c r="CO17" s="764">
        <f t="shared" si="38"/>
        <v>0</v>
      </c>
      <c r="CP17" s="764">
        <f t="shared" si="38"/>
        <v>0</v>
      </c>
      <c r="CQ17" s="764">
        <f t="shared" si="38"/>
        <v>0</v>
      </c>
      <c r="CR17" s="764">
        <f t="shared" si="39"/>
        <v>0</v>
      </c>
      <c r="CS17" s="764">
        <f t="shared" si="39"/>
        <v>0</v>
      </c>
      <c r="CT17" s="764">
        <f t="shared" si="39"/>
        <v>0</v>
      </c>
      <c r="CU17" s="764">
        <f t="shared" si="39"/>
        <v>0</v>
      </c>
      <c r="CV17" s="764">
        <f t="shared" si="39"/>
        <v>0</v>
      </c>
      <c r="CW17" s="764">
        <f t="shared" si="39"/>
        <v>0</v>
      </c>
      <c r="CX17" s="764">
        <f t="shared" si="39"/>
        <v>0</v>
      </c>
      <c r="CY17" s="764">
        <f t="shared" si="39"/>
        <v>0</v>
      </c>
      <c r="CZ17" s="764">
        <f t="shared" si="39"/>
        <v>0</v>
      </c>
      <c r="DA17" s="764">
        <f t="shared" si="39"/>
        <v>0</v>
      </c>
      <c r="DB17" s="764">
        <f t="shared" si="40"/>
        <v>0</v>
      </c>
      <c r="DC17" s="764">
        <f t="shared" si="40"/>
        <v>0</v>
      </c>
      <c r="DD17" s="764">
        <f t="shared" si="40"/>
        <v>0</v>
      </c>
      <c r="DE17" s="764">
        <f t="shared" si="40"/>
        <v>0</v>
      </c>
      <c r="DF17" s="764">
        <f t="shared" si="40"/>
        <v>0</v>
      </c>
      <c r="DG17" s="764">
        <f t="shared" si="40"/>
        <v>0</v>
      </c>
      <c r="DH17" s="764">
        <f t="shared" si="40"/>
        <v>0</v>
      </c>
      <c r="DI17" s="764">
        <f t="shared" si="40"/>
        <v>0</v>
      </c>
      <c r="DJ17" s="764">
        <f t="shared" si="40"/>
        <v>0</v>
      </c>
      <c r="DK17" s="764">
        <f t="shared" si="40"/>
        <v>0</v>
      </c>
      <c r="DL17" s="764">
        <f t="shared" si="41"/>
        <v>0</v>
      </c>
      <c r="DM17" s="764">
        <f t="shared" si="41"/>
        <v>0</v>
      </c>
      <c r="DN17" s="764">
        <f t="shared" si="41"/>
        <v>0</v>
      </c>
      <c r="DO17" s="764">
        <f t="shared" si="41"/>
        <v>0</v>
      </c>
      <c r="DP17" s="764">
        <f t="shared" si="41"/>
        <v>0</v>
      </c>
      <c r="DQ17" s="764">
        <f t="shared" si="41"/>
        <v>0</v>
      </c>
      <c r="DR17" s="764">
        <f t="shared" si="41"/>
        <v>0</v>
      </c>
      <c r="DS17" s="764">
        <f t="shared" si="41"/>
        <v>0</v>
      </c>
      <c r="DT17" s="764">
        <f t="shared" si="41"/>
        <v>0</v>
      </c>
      <c r="DU17" s="764">
        <f t="shared" si="41"/>
        <v>0</v>
      </c>
      <c r="DV17" s="764">
        <f t="shared" si="42"/>
        <v>0</v>
      </c>
      <c r="DW17" s="764">
        <f t="shared" si="42"/>
        <v>0</v>
      </c>
      <c r="DX17" s="764">
        <f t="shared" si="42"/>
        <v>0</v>
      </c>
      <c r="DY17" s="764">
        <f t="shared" si="42"/>
        <v>0</v>
      </c>
      <c r="DZ17" s="764">
        <f t="shared" si="42"/>
        <v>0</v>
      </c>
      <c r="EA17" s="764">
        <f t="shared" si="42"/>
        <v>0</v>
      </c>
      <c r="EB17" s="764">
        <f t="shared" si="42"/>
        <v>0</v>
      </c>
      <c r="EC17" s="764">
        <f t="shared" si="42"/>
        <v>0</v>
      </c>
      <c r="ED17" s="764">
        <f t="shared" si="42"/>
        <v>0</v>
      </c>
      <c r="EE17" s="764">
        <f t="shared" si="42"/>
        <v>0</v>
      </c>
      <c r="EF17" s="764">
        <f t="shared" si="43"/>
        <v>0</v>
      </c>
      <c r="EG17" s="764">
        <f t="shared" si="43"/>
        <v>0</v>
      </c>
      <c r="EH17" s="764">
        <f t="shared" si="43"/>
        <v>0</v>
      </c>
      <c r="EI17" s="764">
        <f t="shared" si="43"/>
        <v>0</v>
      </c>
      <c r="EJ17" s="764">
        <f t="shared" si="43"/>
        <v>0</v>
      </c>
      <c r="EK17" s="764">
        <f t="shared" si="43"/>
        <v>0</v>
      </c>
      <c r="EL17" s="764">
        <f t="shared" si="43"/>
        <v>0</v>
      </c>
      <c r="EM17" s="764">
        <f t="shared" si="43"/>
        <v>0</v>
      </c>
      <c r="EN17" s="764">
        <f t="shared" si="43"/>
        <v>0</v>
      </c>
      <c r="EO17" s="764">
        <f t="shared" si="43"/>
        <v>0</v>
      </c>
      <c r="EP17" s="764">
        <f t="shared" si="44"/>
        <v>0</v>
      </c>
      <c r="EQ17" s="764">
        <f t="shared" si="44"/>
        <v>0</v>
      </c>
      <c r="ER17" s="764">
        <f t="shared" si="44"/>
        <v>0</v>
      </c>
      <c r="ES17" s="764">
        <f t="shared" si="44"/>
        <v>0</v>
      </c>
      <c r="ET17" s="764">
        <f t="shared" si="44"/>
        <v>0</v>
      </c>
      <c r="EU17" s="764">
        <f t="shared" si="44"/>
        <v>0</v>
      </c>
      <c r="EV17" s="764">
        <f t="shared" si="44"/>
        <v>0</v>
      </c>
      <c r="EW17" s="764">
        <f t="shared" si="44"/>
        <v>0</v>
      </c>
      <c r="EX17" s="764">
        <f t="shared" si="44"/>
        <v>0</v>
      </c>
      <c r="EY17" s="764">
        <f t="shared" si="44"/>
        <v>0</v>
      </c>
      <c r="EZ17" s="764">
        <f t="shared" si="45"/>
        <v>0</v>
      </c>
      <c r="FA17" s="764">
        <f t="shared" si="45"/>
        <v>0</v>
      </c>
      <c r="FB17" s="764">
        <f t="shared" si="45"/>
        <v>0</v>
      </c>
      <c r="FC17" s="764">
        <f t="shared" si="45"/>
        <v>0</v>
      </c>
      <c r="FD17" s="764">
        <f t="shared" si="45"/>
        <v>0</v>
      </c>
      <c r="FE17" s="764">
        <f t="shared" si="45"/>
        <v>0</v>
      </c>
      <c r="FF17" s="764">
        <f t="shared" si="45"/>
        <v>0</v>
      </c>
      <c r="FG17" s="764">
        <f t="shared" si="45"/>
        <v>0</v>
      </c>
      <c r="FH17" s="764">
        <f t="shared" si="45"/>
        <v>0</v>
      </c>
      <c r="FI17" s="764">
        <f t="shared" si="45"/>
        <v>0</v>
      </c>
      <c r="FJ17" s="764">
        <f t="shared" si="46"/>
        <v>0</v>
      </c>
      <c r="FK17" s="764">
        <f t="shared" si="46"/>
        <v>0</v>
      </c>
      <c r="FL17" s="764">
        <f t="shared" si="46"/>
        <v>0</v>
      </c>
      <c r="FM17" s="764">
        <f t="shared" si="46"/>
        <v>0</v>
      </c>
      <c r="FN17" s="764">
        <f t="shared" si="46"/>
        <v>0</v>
      </c>
      <c r="FO17" s="764">
        <f t="shared" si="46"/>
        <v>0</v>
      </c>
      <c r="FP17" s="764">
        <f t="shared" si="46"/>
        <v>0</v>
      </c>
      <c r="FQ17" s="764">
        <f t="shared" si="46"/>
        <v>0</v>
      </c>
      <c r="FR17" s="764">
        <f t="shared" si="46"/>
        <v>0</v>
      </c>
      <c r="FS17" s="764">
        <f t="shared" si="46"/>
        <v>0</v>
      </c>
      <c r="FT17" s="764">
        <f t="shared" si="47"/>
        <v>0</v>
      </c>
      <c r="FU17" s="764">
        <f t="shared" si="47"/>
        <v>0</v>
      </c>
      <c r="FV17" s="764">
        <f t="shared" si="47"/>
        <v>0</v>
      </c>
      <c r="FW17" s="764">
        <f t="shared" si="47"/>
        <v>0</v>
      </c>
      <c r="FX17" s="764">
        <f t="shared" si="47"/>
        <v>0</v>
      </c>
      <c r="FY17" s="764">
        <f t="shared" si="47"/>
        <v>0</v>
      </c>
      <c r="FZ17" s="764">
        <f t="shared" si="47"/>
        <v>0</v>
      </c>
      <c r="GA17" s="764">
        <f t="shared" si="47"/>
        <v>0</v>
      </c>
      <c r="GB17" s="764">
        <f t="shared" si="47"/>
        <v>0</v>
      </c>
      <c r="GC17" s="764">
        <f t="shared" si="47"/>
        <v>0</v>
      </c>
      <c r="GD17" s="764">
        <f t="shared" si="48"/>
        <v>0</v>
      </c>
      <c r="GE17" s="764">
        <f t="shared" si="48"/>
        <v>0</v>
      </c>
      <c r="GF17" s="764">
        <f t="shared" si="48"/>
        <v>0</v>
      </c>
      <c r="GG17" s="764">
        <f t="shared" si="48"/>
        <v>0</v>
      </c>
      <c r="GH17" s="764">
        <f t="shared" si="48"/>
        <v>0</v>
      </c>
      <c r="GI17" s="764">
        <f t="shared" si="48"/>
        <v>0</v>
      </c>
      <c r="GJ17" s="764">
        <f t="shared" si="48"/>
        <v>0</v>
      </c>
      <c r="GK17" s="764">
        <f t="shared" si="48"/>
        <v>0</v>
      </c>
      <c r="GL17" s="764">
        <f t="shared" si="48"/>
        <v>0</v>
      </c>
      <c r="GM17" s="764">
        <f t="shared" si="48"/>
        <v>0</v>
      </c>
      <c r="GN17" s="764">
        <f t="shared" si="49"/>
        <v>0</v>
      </c>
      <c r="GO17" s="764">
        <f t="shared" si="49"/>
        <v>0</v>
      </c>
      <c r="GP17" s="764">
        <f t="shared" si="49"/>
        <v>0</v>
      </c>
      <c r="GQ17" s="764">
        <f t="shared" si="49"/>
        <v>0</v>
      </c>
      <c r="GR17" s="764">
        <f t="shared" si="49"/>
        <v>0</v>
      </c>
      <c r="GS17" s="764">
        <f t="shared" si="49"/>
        <v>0</v>
      </c>
      <c r="GT17" s="764">
        <f t="shared" si="49"/>
        <v>0</v>
      </c>
      <c r="GU17" s="764">
        <f t="shared" si="49"/>
        <v>0</v>
      </c>
      <c r="GV17" s="764">
        <f t="shared" si="49"/>
        <v>0</v>
      </c>
      <c r="GW17" s="764">
        <f t="shared" si="49"/>
        <v>0</v>
      </c>
      <c r="GX17" s="764">
        <f t="shared" si="50"/>
        <v>0</v>
      </c>
      <c r="GY17" s="764">
        <f t="shared" si="50"/>
        <v>0</v>
      </c>
      <c r="GZ17" s="764">
        <f t="shared" si="50"/>
        <v>0</v>
      </c>
      <c r="HA17" s="764">
        <f t="shared" si="50"/>
        <v>0</v>
      </c>
      <c r="HB17" s="764">
        <f t="shared" si="50"/>
        <v>0</v>
      </c>
      <c r="HC17" s="764">
        <f t="shared" si="50"/>
        <v>0</v>
      </c>
      <c r="HD17" s="764">
        <f t="shared" si="50"/>
        <v>0</v>
      </c>
      <c r="HE17" s="764">
        <f t="shared" si="50"/>
        <v>0</v>
      </c>
      <c r="HF17" s="764">
        <f t="shared" si="50"/>
        <v>0</v>
      </c>
      <c r="HG17" s="764">
        <f t="shared" si="50"/>
        <v>0</v>
      </c>
      <c r="HH17" s="764">
        <f t="shared" si="51"/>
        <v>0</v>
      </c>
      <c r="HI17" s="764">
        <f t="shared" si="51"/>
        <v>0</v>
      </c>
      <c r="HJ17" s="764">
        <f t="shared" si="51"/>
        <v>0</v>
      </c>
      <c r="HK17" s="764">
        <f t="shared" si="51"/>
        <v>0</v>
      </c>
      <c r="HL17" s="764">
        <f t="shared" si="51"/>
        <v>0</v>
      </c>
      <c r="HM17" s="764">
        <f t="shared" si="51"/>
        <v>0</v>
      </c>
      <c r="HN17" s="764">
        <f t="shared" si="51"/>
        <v>0</v>
      </c>
      <c r="HO17" s="764">
        <f t="shared" si="51"/>
        <v>0</v>
      </c>
      <c r="HP17" s="764">
        <f t="shared" si="51"/>
        <v>0</v>
      </c>
      <c r="HQ17" s="764">
        <f t="shared" si="51"/>
        <v>0</v>
      </c>
      <c r="HR17" s="764">
        <f t="shared" si="52"/>
        <v>0</v>
      </c>
      <c r="HS17" s="764">
        <f t="shared" si="52"/>
        <v>0</v>
      </c>
      <c r="HT17" s="764">
        <f t="shared" si="52"/>
        <v>0</v>
      </c>
      <c r="HU17" s="764">
        <f t="shared" si="52"/>
        <v>0</v>
      </c>
      <c r="HV17" s="764">
        <f t="shared" si="52"/>
        <v>0</v>
      </c>
      <c r="HW17" s="764">
        <f t="shared" si="52"/>
        <v>0</v>
      </c>
      <c r="HX17" s="764">
        <f t="shared" si="52"/>
        <v>0</v>
      </c>
      <c r="HY17" s="764">
        <f t="shared" si="52"/>
        <v>0</v>
      </c>
      <c r="HZ17" s="764">
        <f t="shared" si="52"/>
        <v>0</v>
      </c>
      <c r="IA17" s="764">
        <f t="shared" si="52"/>
        <v>0</v>
      </c>
      <c r="IB17" s="764">
        <f t="shared" si="53"/>
        <v>0</v>
      </c>
      <c r="IC17" s="764">
        <f t="shared" si="53"/>
        <v>0</v>
      </c>
      <c r="ID17" s="764">
        <f t="shared" si="53"/>
        <v>0</v>
      </c>
      <c r="IE17" s="764">
        <f t="shared" si="53"/>
        <v>0</v>
      </c>
      <c r="IF17" s="764">
        <f t="shared" si="53"/>
        <v>0</v>
      </c>
      <c r="IG17" s="764">
        <f t="shared" si="53"/>
        <v>0</v>
      </c>
      <c r="IH17" s="764">
        <f t="shared" si="53"/>
        <v>0</v>
      </c>
      <c r="II17" s="764">
        <f t="shared" si="53"/>
        <v>0</v>
      </c>
      <c r="IJ17" s="764">
        <f t="shared" si="53"/>
        <v>0</v>
      </c>
      <c r="IK17" s="764">
        <f t="shared" si="53"/>
        <v>0</v>
      </c>
      <c r="IL17" s="764">
        <f t="shared" si="54"/>
        <v>0</v>
      </c>
      <c r="IM17" s="764">
        <f t="shared" si="54"/>
        <v>0</v>
      </c>
      <c r="IN17" s="764">
        <f t="shared" si="54"/>
        <v>0</v>
      </c>
      <c r="IO17" s="764">
        <f t="shared" si="54"/>
        <v>0</v>
      </c>
      <c r="IP17" s="764">
        <f t="shared" si="54"/>
        <v>0</v>
      </c>
      <c r="IQ17" s="764">
        <f t="shared" si="54"/>
        <v>0</v>
      </c>
      <c r="IR17" s="764">
        <f t="shared" si="54"/>
        <v>0</v>
      </c>
      <c r="IS17" s="764">
        <f t="shared" si="54"/>
        <v>0</v>
      </c>
      <c r="IT17" s="764">
        <f t="shared" si="54"/>
        <v>0</v>
      </c>
      <c r="IU17" s="764">
        <f t="shared" si="54"/>
        <v>0</v>
      </c>
      <c r="IV17" s="764">
        <f t="shared" si="54"/>
        <v>0</v>
      </c>
      <c r="IW17" s="764">
        <f t="shared" si="54"/>
        <v>0</v>
      </c>
      <c r="IX17" s="764">
        <f t="shared" si="54"/>
        <v>0</v>
      </c>
      <c r="IY17" s="764">
        <f t="shared" si="54"/>
        <v>0</v>
      </c>
      <c r="IZ17" s="764">
        <f t="shared" si="54"/>
        <v>0</v>
      </c>
      <c r="JA17" s="764">
        <f t="shared" si="54"/>
        <v>0</v>
      </c>
      <c r="JB17" s="764">
        <f t="shared" si="54"/>
        <v>0</v>
      </c>
      <c r="JC17" s="764">
        <f t="shared" si="54"/>
        <v>0</v>
      </c>
      <c r="JD17" s="764">
        <f t="shared" si="34"/>
        <v>0</v>
      </c>
      <c r="JE17" s="764">
        <f t="shared" si="34"/>
        <v>0</v>
      </c>
      <c r="JF17" s="764">
        <f t="shared" si="34"/>
        <v>0</v>
      </c>
      <c r="JG17" s="764">
        <f t="shared" si="34"/>
        <v>0</v>
      </c>
      <c r="JH17" s="764">
        <f t="shared" si="34"/>
        <v>0</v>
      </c>
      <c r="JI17" s="764">
        <f t="shared" si="34"/>
        <v>0</v>
      </c>
      <c r="JJ17" s="764">
        <f t="shared" si="34"/>
        <v>0</v>
      </c>
      <c r="JK17" s="764">
        <f t="shared" si="34"/>
        <v>0</v>
      </c>
      <c r="JL17" s="764">
        <f t="shared" si="54"/>
        <v>0</v>
      </c>
      <c r="JM17" s="764">
        <f t="shared" si="54"/>
        <v>0</v>
      </c>
      <c r="JN17" s="764">
        <f t="shared" si="54"/>
        <v>0</v>
      </c>
      <c r="JO17" s="764">
        <f t="shared" si="54"/>
        <v>0</v>
      </c>
      <c r="JP17" s="764">
        <f t="shared" si="54"/>
        <v>0</v>
      </c>
      <c r="JQ17" s="764">
        <f t="shared" si="28"/>
        <v>0</v>
      </c>
      <c r="JR17" s="764">
        <f t="shared" si="28"/>
        <v>0</v>
      </c>
      <c r="JS17" s="764">
        <f t="shared" si="54"/>
        <v>0</v>
      </c>
      <c r="JT17" s="765">
        <f t="shared" si="29"/>
        <v>0</v>
      </c>
      <c r="JU17" s="229">
        <f t="shared" si="30"/>
        <v>0</v>
      </c>
    </row>
    <row r="18" spans="2:281" s="57" customFormat="1" ht="12.75" customHeight="1">
      <c r="B18" s="223"/>
      <c r="C18" s="223"/>
      <c r="D18" s="61"/>
      <c r="E18" s="743" t="str">
        <f t="shared" si="5"/>
        <v xml:space="preserve"> </v>
      </c>
      <c r="F18" s="56"/>
      <c r="G18" s="228"/>
      <c r="H18" s="744">
        <f>SUMIF(Ajuste!$C$8:$C$483,$B$6:$B$499,Ajuste!$E$8:$E$483)</f>
        <v>0</v>
      </c>
      <c r="I18" s="744">
        <f>SUMIF(Ajuste!$C$8:$C$483,$B$6:$B$499,Ajuste!$F$8:$F$483)</f>
        <v>0</v>
      </c>
      <c r="J18" s="229">
        <f t="shared" si="31"/>
        <v>0</v>
      </c>
      <c r="K18" s="764">
        <f t="shared" si="35"/>
        <v>0</v>
      </c>
      <c r="L18" s="764">
        <f t="shared" si="35"/>
        <v>0</v>
      </c>
      <c r="M18" s="764">
        <f t="shared" si="35"/>
        <v>0</v>
      </c>
      <c r="N18" s="764">
        <f t="shared" si="35"/>
        <v>0</v>
      </c>
      <c r="O18" s="764">
        <f t="shared" si="35"/>
        <v>0</v>
      </c>
      <c r="P18" s="764">
        <f t="shared" si="35"/>
        <v>0</v>
      </c>
      <c r="Q18" s="764">
        <f t="shared" si="35"/>
        <v>0</v>
      </c>
      <c r="R18" s="764">
        <f t="shared" si="35"/>
        <v>0</v>
      </c>
      <c r="S18" s="764">
        <f t="shared" si="35"/>
        <v>0</v>
      </c>
      <c r="T18" s="764">
        <f t="shared" si="35"/>
        <v>0</v>
      </c>
      <c r="U18" s="764">
        <f t="shared" si="35"/>
        <v>0</v>
      </c>
      <c r="V18" s="764">
        <f t="shared" si="35"/>
        <v>0</v>
      </c>
      <c r="W18" s="764">
        <f t="shared" si="35"/>
        <v>0</v>
      </c>
      <c r="X18" s="764">
        <f t="shared" si="35"/>
        <v>0</v>
      </c>
      <c r="Y18" s="764">
        <f t="shared" si="35"/>
        <v>0</v>
      </c>
      <c r="Z18" s="764">
        <f t="shared" si="35"/>
        <v>0</v>
      </c>
      <c r="AA18" s="764">
        <f t="shared" si="35"/>
        <v>0</v>
      </c>
      <c r="AB18" s="764">
        <f t="shared" si="35"/>
        <v>0</v>
      </c>
      <c r="AC18" s="764">
        <f t="shared" si="35"/>
        <v>0</v>
      </c>
      <c r="AD18" s="764">
        <f t="shared" si="35"/>
        <v>0</v>
      </c>
      <c r="AE18" s="764">
        <f t="shared" si="35"/>
        <v>0</v>
      </c>
      <c r="AF18" s="764">
        <f t="shared" si="35"/>
        <v>0</v>
      </c>
      <c r="AG18" s="764">
        <f t="shared" si="35"/>
        <v>0</v>
      </c>
      <c r="AH18" s="764">
        <f t="shared" si="35"/>
        <v>0</v>
      </c>
      <c r="AI18" s="764">
        <f t="shared" si="35"/>
        <v>0</v>
      </c>
      <c r="AJ18" s="764">
        <f t="shared" si="35"/>
        <v>0</v>
      </c>
      <c r="AK18" s="764">
        <f t="shared" si="35"/>
        <v>0</v>
      </c>
      <c r="AL18" s="764">
        <f t="shared" si="35"/>
        <v>0</v>
      </c>
      <c r="AM18" s="764">
        <f t="shared" si="35"/>
        <v>0</v>
      </c>
      <c r="AN18" s="764">
        <f t="shared" si="35"/>
        <v>0</v>
      </c>
      <c r="AO18" s="764">
        <f t="shared" si="35"/>
        <v>0</v>
      </c>
      <c r="AP18" s="764">
        <f t="shared" si="35"/>
        <v>0</v>
      </c>
      <c r="AQ18" s="764">
        <f t="shared" si="35"/>
        <v>0</v>
      </c>
      <c r="AR18" s="764">
        <f t="shared" si="35"/>
        <v>0</v>
      </c>
      <c r="AS18" s="764">
        <f t="shared" si="35"/>
        <v>0</v>
      </c>
      <c r="AT18" s="764">
        <f t="shared" si="35"/>
        <v>0</v>
      </c>
      <c r="AU18" s="764">
        <f t="shared" si="35"/>
        <v>0</v>
      </c>
      <c r="AV18" s="764">
        <f t="shared" si="35"/>
        <v>0</v>
      </c>
      <c r="AW18" s="764">
        <f t="shared" si="35"/>
        <v>0</v>
      </c>
      <c r="AX18" s="764">
        <f t="shared" si="35"/>
        <v>0</v>
      </c>
      <c r="AY18" s="764">
        <f t="shared" si="35"/>
        <v>0</v>
      </c>
      <c r="AZ18" s="764">
        <f t="shared" si="35"/>
        <v>0</v>
      </c>
      <c r="BA18" s="764">
        <f t="shared" si="35"/>
        <v>0</v>
      </c>
      <c r="BB18" s="764">
        <f t="shared" si="35"/>
        <v>0</v>
      </c>
      <c r="BC18" s="764">
        <f t="shared" si="35"/>
        <v>0</v>
      </c>
      <c r="BD18" s="764">
        <f t="shared" si="35"/>
        <v>0</v>
      </c>
      <c r="BE18" s="764">
        <f t="shared" si="35"/>
        <v>0</v>
      </c>
      <c r="BF18" s="764">
        <f t="shared" si="35"/>
        <v>0</v>
      </c>
      <c r="BG18" s="764">
        <f t="shared" si="35"/>
        <v>0</v>
      </c>
      <c r="BH18" s="764">
        <f t="shared" si="35"/>
        <v>0</v>
      </c>
      <c r="BI18" s="764">
        <f t="shared" si="35"/>
        <v>0</v>
      </c>
      <c r="BJ18" s="764">
        <f t="shared" si="35"/>
        <v>0</v>
      </c>
      <c r="BK18" s="764">
        <f t="shared" si="35"/>
        <v>0</v>
      </c>
      <c r="BL18" s="764">
        <f t="shared" si="35"/>
        <v>0</v>
      </c>
      <c r="BM18" s="764">
        <f t="shared" si="35"/>
        <v>0</v>
      </c>
      <c r="BN18" s="764">
        <f t="shared" si="36"/>
        <v>0</v>
      </c>
      <c r="BO18" s="764">
        <f t="shared" si="36"/>
        <v>0</v>
      </c>
      <c r="BP18" s="764">
        <f t="shared" si="36"/>
        <v>0</v>
      </c>
      <c r="BQ18" s="764">
        <f t="shared" si="36"/>
        <v>0</v>
      </c>
      <c r="BR18" s="764">
        <f t="shared" si="36"/>
        <v>0</v>
      </c>
      <c r="BS18" s="764">
        <f t="shared" si="36"/>
        <v>0</v>
      </c>
      <c r="BT18" s="764">
        <f t="shared" si="36"/>
        <v>0</v>
      </c>
      <c r="BU18" s="764">
        <f t="shared" si="36"/>
        <v>0</v>
      </c>
      <c r="BV18" s="764">
        <f t="shared" si="36"/>
        <v>0</v>
      </c>
      <c r="BW18" s="764">
        <f t="shared" si="36"/>
        <v>0</v>
      </c>
      <c r="BX18" s="764">
        <f t="shared" si="37"/>
        <v>0</v>
      </c>
      <c r="BY18" s="764">
        <f t="shared" si="37"/>
        <v>0</v>
      </c>
      <c r="BZ18" s="764">
        <f t="shared" si="37"/>
        <v>0</v>
      </c>
      <c r="CA18" s="764">
        <f t="shared" si="37"/>
        <v>0</v>
      </c>
      <c r="CB18" s="764">
        <f t="shared" si="37"/>
        <v>0</v>
      </c>
      <c r="CC18" s="764">
        <f t="shared" si="37"/>
        <v>0</v>
      </c>
      <c r="CD18" s="764">
        <f t="shared" si="37"/>
        <v>0</v>
      </c>
      <c r="CE18" s="764">
        <f t="shared" si="37"/>
        <v>0</v>
      </c>
      <c r="CF18" s="764">
        <f t="shared" si="37"/>
        <v>0</v>
      </c>
      <c r="CG18" s="764">
        <f t="shared" si="37"/>
        <v>0</v>
      </c>
      <c r="CH18" s="764">
        <f t="shared" si="38"/>
        <v>0</v>
      </c>
      <c r="CI18" s="764">
        <f t="shared" si="38"/>
        <v>0</v>
      </c>
      <c r="CJ18" s="764">
        <f t="shared" si="38"/>
        <v>0</v>
      </c>
      <c r="CK18" s="764">
        <f t="shared" si="38"/>
        <v>0</v>
      </c>
      <c r="CL18" s="764">
        <f t="shared" si="38"/>
        <v>0</v>
      </c>
      <c r="CM18" s="764">
        <f t="shared" si="38"/>
        <v>0</v>
      </c>
      <c r="CN18" s="764">
        <f t="shared" si="38"/>
        <v>0</v>
      </c>
      <c r="CO18" s="764">
        <f t="shared" si="38"/>
        <v>0</v>
      </c>
      <c r="CP18" s="764">
        <f t="shared" si="38"/>
        <v>0</v>
      </c>
      <c r="CQ18" s="764">
        <f t="shared" si="38"/>
        <v>0</v>
      </c>
      <c r="CR18" s="764">
        <f t="shared" si="39"/>
        <v>0</v>
      </c>
      <c r="CS18" s="764">
        <f t="shared" si="39"/>
        <v>0</v>
      </c>
      <c r="CT18" s="764">
        <f t="shared" si="39"/>
        <v>0</v>
      </c>
      <c r="CU18" s="764">
        <f t="shared" si="39"/>
        <v>0</v>
      </c>
      <c r="CV18" s="764">
        <f t="shared" si="39"/>
        <v>0</v>
      </c>
      <c r="CW18" s="764">
        <f t="shared" si="39"/>
        <v>0</v>
      </c>
      <c r="CX18" s="764">
        <f t="shared" si="39"/>
        <v>0</v>
      </c>
      <c r="CY18" s="764">
        <f t="shared" si="39"/>
        <v>0</v>
      </c>
      <c r="CZ18" s="764">
        <f t="shared" si="39"/>
        <v>0</v>
      </c>
      <c r="DA18" s="764">
        <f t="shared" si="39"/>
        <v>0</v>
      </c>
      <c r="DB18" s="764">
        <f t="shared" si="40"/>
        <v>0</v>
      </c>
      <c r="DC18" s="764">
        <f t="shared" si="40"/>
        <v>0</v>
      </c>
      <c r="DD18" s="764">
        <f t="shared" si="40"/>
        <v>0</v>
      </c>
      <c r="DE18" s="764">
        <f t="shared" si="40"/>
        <v>0</v>
      </c>
      <c r="DF18" s="764">
        <f t="shared" si="40"/>
        <v>0</v>
      </c>
      <c r="DG18" s="764">
        <f t="shared" si="40"/>
        <v>0</v>
      </c>
      <c r="DH18" s="764">
        <f t="shared" si="40"/>
        <v>0</v>
      </c>
      <c r="DI18" s="764">
        <f t="shared" si="40"/>
        <v>0</v>
      </c>
      <c r="DJ18" s="764">
        <f t="shared" si="40"/>
        <v>0</v>
      </c>
      <c r="DK18" s="764">
        <f t="shared" si="40"/>
        <v>0</v>
      </c>
      <c r="DL18" s="764">
        <f t="shared" si="41"/>
        <v>0</v>
      </c>
      <c r="DM18" s="764">
        <f t="shared" si="41"/>
        <v>0</v>
      </c>
      <c r="DN18" s="764">
        <f t="shared" si="41"/>
        <v>0</v>
      </c>
      <c r="DO18" s="764">
        <f t="shared" si="41"/>
        <v>0</v>
      </c>
      <c r="DP18" s="764">
        <f t="shared" si="41"/>
        <v>0</v>
      </c>
      <c r="DQ18" s="764">
        <f t="shared" si="41"/>
        <v>0</v>
      </c>
      <c r="DR18" s="764">
        <f t="shared" si="41"/>
        <v>0</v>
      </c>
      <c r="DS18" s="764">
        <f t="shared" si="41"/>
        <v>0</v>
      </c>
      <c r="DT18" s="764">
        <f t="shared" si="41"/>
        <v>0</v>
      </c>
      <c r="DU18" s="764">
        <f t="shared" si="41"/>
        <v>0</v>
      </c>
      <c r="DV18" s="764">
        <f t="shared" si="42"/>
        <v>0</v>
      </c>
      <c r="DW18" s="764">
        <f t="shared" si="42"/>
        <v>0</v>
      </c>
      <c r="DX18" s="764">
        <f t="shared" si="42"/>
        <v>0</v>
      </c>
      <c r="DY18" s="764">
        <f t="shared" si="42"/>
        <v>0</v>
      </c>
      <c r="DZ18" s="764">
        <f t="shared" si="42"/>
        <v>0</v>
      </c>
      <c r="EA18" s="764">
        <f t="shared" si="42"/>
        <v>0</v>
      </c>
      <c r="EB18" s="764">
        <f t="shared" si="42"/>
        <v>0</v>
      </c>
      <c r="EC18" s="764">
        <f t="shared" si="42"/>
        <v>0</v>
      </c>
      <c r="ED18" s="764">
        <f t="shared" si="42"/>
        <v>0</v>
      </c>
      <c r="EE18" s="764">
        <f t="shared" si="42"/>
        <v>0</v>
      </c>
      <c r="EF18" s="764">
        <f t="shared" si="43"/>
        <v>0</v>
      </c>
      <c r="EG18" s="764">
        <f t="shared" si="43"/>
        <v>0</v>
      </c>
      <c r="EH18" s="764">
        <f t="shared" si="43"/>
        <v>0</v>
      </c>
      <c r="EI18" s="764">
        <f t="shared" si="43"/>
        <v>0</v>
      </c>
      <c r="EJ18" s="764">
        <f t="shared" si="43"/>
        <v>0</v>
      </c>
      <c r="EK18" s="764">
        <f t="shared" si="43"/>
        <v>0</v>
      </c>
      <c r="EL18" s="764">
        <f t="shared" si="43"/>
        <v>0</v>
      </c>
      <c r="EM18" s="764">
        <f t="shared" si="43"/>
        <v>0</v>
      </c>
      <c r="EN18" s="764">
        <f t="shared" si="43"/>
        <v>0</v>
      </c>
      <c r="EO18" s="764">
        <f t="shared" si="43"/>
        <v>0</v>
      </c>
      <c r="EP18" s="764">
        <f t="shared" si="44"/>
        <v>0</v>
      </c>
      <c r="EQ18" s="764">
        <f t="shared" si="44"/>
        <v>0</v>
      </c>
      <c r="ER18" s="764">
        <f t="shared" si="44"/>
        <v>0</v>
      </c>
      <c r="ES18" s="764">
        <f t="shared" si="44"/>
        <v>0</v>
      </c>
      <c r="ET18" s="764">
        <f t="shared" si="44"/>
        <v>0</v>
      </c>
      <c r="EU18" s="764">
        <f t="shared" si="44"/>
        <v>0</v>
      </c>
      <c r="EV18" s="764">
        <f t="shared" si="44"/>
        <v>0</v>
      </c>
      <c r="EW18" s="764">
        <f t="shared" si="44"/>
        <v>0</v>
      </c>
      <c r="EX18" s="764">
        <f t="shared" si="44"/>
        <v>0</v>
      </c>
      <c r="EY18" s="764">
        <f t="shared" si="44"/>
        <v>0</v>
      </c>
      <c r="EZ18" s="764">
        <f t="shared" si="45"/>
        <v>0</v>
      </c>
      <c r="FA18" s="764">
        <f t="shared" si="45"/>
        <v>0</v>
      </c>
      <c r="FB18" s="764">
        <f t="shared" si="45"/>
        <v>0</v>
      </c>
      <c r="FC18" s="764">
        <f t="shared" si="45"/>
        <v>0</v>
      </c>
      <c r="FD18" s="764">
        <f t="shared" si="45"/>
        <v>0</v>
      </c>
      <c r="FE18" s="764">
        <f t="shared" si="45"/>
        <v>0</v>
      </c>
      <c r="FF18" s="764">
        <f t="shared" si="45"/>
        <v>0</v>
      </c>
      <c r="FG18" s="764">
        <f t="shared" si="45"/>
        <v>0</v>
      </c>
      <c r="FH18" s="764">
        <f t="shared" si="45"/>
        <v>0</v>
      </c>
      <c r="FI18" s="764">
        <f t="shared" si="45"/>
        <v>0</v>
      </c>
      <c r="FJ18" s="764">
        <f t="shared" si="46"/>
        <v>0</v>
      </c>
      <c r="FK18" s="764">
        <f t="shared" si="46"/>
        <v>0</v>
      </c>
      <c r="FL18" s="764">
        <f t="shared" si="46"/>
        <v>0</v>
      </c>
      <c r="FM18" s="764">
        <f t="shared" si="46"/>
        <v>0</v>
      </c>
      <c r="FN18" s="764">
        <f t="shared" si="46"/>
        <v>0</v>
      </c>
      <c r="FO18" s="764">
        <f t="shared" si="46"/>
        <v>0</v>
      </c>
      <c r="FP18" s="764">
        <f t="shared" si="46"/>
        <v>0</v>
      </c>
      <c r="FQ18" s="764">
        <f t="shared" si="46"/>
        <v>0</v>
      </c>
      <c r="FR18" s="764">
        <f t="shared" si="46"/>
        <v>0</v>
      </c>
      <c r="FS18" s="764">
        <f t="shared" si="46"/>
        <v>0</v>
      </c>
      <c r="FT18" s="764">
        <f t="shared" si="47"/>
        <v>0</v>
      </c>
      <c r="FU18" s="764">
        <f t="shared" si="47"/>
        <v>0</v>
      </c>
      <c r="FV18" s="764">
        <f t="shared" si="47"/>
        <v>0</v>
      </c>
      <c r="FW18" s="764">
        <f t="shared" si="47"/>
        <v>0</v>
      </c>
      <c r="FX18" s="764">
        <f t="shared" si="47"/>
        <v>0</v>
      </c>
      <c r="FY18" s="764">
        <f t="shared" si="47"/>
        <v>0</v>
      </c>
      <c r="FZ18" s="764">
        <f t="shared" si="47"/>
        <v>0</v>
      </c>
      <c r="GA18" s="764">
        <f t="shared" si="47"/>
        <v>0</v>
      </c>
      <c r="GB18" s="764">
        <f t="shared" si="47"/>
        <v>0</v>
      </c>
      <c r="GC18" s="764">
        <f t="shared" si="47"/>
        <v>0</v>
      </c>
      <c r="GD18" s="764">
        <f t="shared" si="48"/>
        <v>0</v>
      </c>
      <c r="GE18" s="764">
        <f t="shared" si="48"/>
        <v>0</v>
      </c>
      <c r="GF18" s="764">
        <f t="shared" si="48"/>
        <v>0</v>
      </c>
      <c r="GG18" s="764">
        <f t="shared" si="48"/>
        <v>0</v>
      </c>
      <c r="GH18" s="764">
        <f t="shared" si="48"/>
        <v>0</v>
      </c>
      <c r="GI18" s="764">
        <f t="shared" si="48"/>
        <v>0</v>
      </c>
      <c r="GJ18" s="764">
        <f t="shared" si="48"/>
        <v>0</v>
      </c>
      <c r="GK18" s="764">
        <f t="shared" si="48"/>
        <v>0</v>
      </c>
      <c r="GL18" s="764">
        <f t="shared" si="48"/>
        <v>0</v>
      </c>
      <c r="GM18" s="764">
        <f t="shared" si="48"/>
        <v>0</v>
      </c>
      <c r="GN18" s="764">
        <f t="shared" si="49"/>
        <v>0</v>
      </c>
      <c r="GO18" s="764">
        <f t="shared" si="49"/>
        <v>0</v>
      </c>
      <c r="GP18" s="764">
        <f t="shared" si="49"/>
        <v>0</v>
      </c>
      <c r="GQ18" s="764">
        <f t="shared" si="49"/>
        <v>0</v>
      </c>
      <c r="GR18" s="764">
        <f t="shared" si="49"/>
        <v>0</v>
      </c>
      <c r="GS18" s="764">
        <f t="shared" si="49"/>
        <v>0</v>
      </c>
      <c r="GT18" s="764">
        <f t="shared" si="49"/>
        <v>0</v>
      </c>
      <c r="GU18" s="764">
        <f t="shared" si="49"/>
        <v>0</v>
      </c>
      <c r="GV18" s="764">
        <f t="shared" si="49"/>
        <v>0</v>
      </c>
      <c r="GW18" s="764">
        <f t="shared" si="49"/>
        <v>0</v>
      </c>
      <c r="GX18" s="764">
        <f t="shared" si="50"/>
        <v>0</v>
      </c>
      <c r="GY18" s="764">
        <f t="shared" si="50"/>
        <v>0</v>
      </c>
      <c r="GZ18" s="764">
        <f t="shared" si="50"/>
        <v>0</v>
      </c>
      <c r="HA18" s="764">
        <f t="shared" si="50"/>
        <v>0</v>
      </c>
      <c r="HB18" s="764">
        <f t="shared" si="50"/>
        <v>0</v>
      </c>
      <c r="HC18" s="764">
        <f t="shared" si="50"/>
        <v>0</v>
      </c>
      <c r="HD18" s="764">
        <f t="shared" si="50"/>
        <v>0</v>
      </c>
      <c r="HE18" s="764">
        <f t="shared" si="50"/>
        <v>0</v>
      </c>
      <c r="HF18" s="764">
        <f t="shared" si="50"/>
        <v>0</v>
      </c>
      <c r="HG18" s="764">
        <f t="shared" si="50"/>
        <v>0</v>
      </c>
      <c r="HH18" s="764">
        <f t="shared" si="51"/>
        <v>0</v>
      </c>
      <c r="HI18" s="764">
        <f t="shared" si="51"/>
        <v>0</v>
      </c>
      <c r="HJ18" s="764">
        <f t="shared" si="51"/>
        <v>0</v>
      </c>
      <c r="HK18" s="764">
        <f t="shared" si="51"/>
        <v>0</v>
      </c>
      <c r="HL18" s="764">
        <f t="shared" si="51"/>
        <v>0</v>
      </c>
      <c r="HM18" s="764">
        <f t="shared" si="51"/>
        <v>0</v>
      </c>
      <c r="HN18" s="764">
        <f t="shared" si="51"/>
        <v>0</v>
      </c>
      <c r="HO18" s="764">
        <f t="shared" si="51"/>
        <v>0</v>
      </c>
      <c r="HP18" s="764">
        <f t="shared" si="51"/>
        <v>0</v>
      </c>
      <c r="HQ18" s="764">
        <f t="shared" si="51"/>
        <v>0</v>
      </c>
      <c r="HR18" s="764">
        <f t="shared" si="52"/>
        <v>0</v>
      </c>
      <c r="HS18" s="764">
        <f t="shared" si="52"/>
        <v>0</v>
      </c>
      <c r="HT18" s="764">
        <f t="shared" si="52"/>
        <v>0</v>
      </c>
      <c r="HU18" s="764">
        <f t="shared" si="52"/>
        <v>0</v>
      </c>
      <c r="HV18" s="764">
        <f t="shared" si="52"/>
        <v>0</v>
      </c>
      <c r="HW18" s="764">
        <f t="shared" si="52"/>
        <v>0</v>
      </c>
      <c r="HX18" s="764">
        <f t="shared" si="52"/>
        <v>0</v>
      </c>
      <c r="HY18" s="764">
        <f t="shared" si="52"/>
        <v>0</v>
      </c>
      <c r="HZ18" s="764">
        <f t="shared" si="52"/>
        <v>0</v>
      </c>
      <c r="IA18" s="764">
        <f t="shared" si="52"/>
        <v>0</v>
      </c>
      <c r="IB18" s="764">
        <f t="shared" si="53"/>
        <v>0</v>
      </c>
      <c r="IC18" s="764">
        <f t="shared" si="53"/>
        <v>0</v>
      </c>
      <c r="ID18" s="764">
        <f t="shared" si="53"/>
        <v>0</v>
      </c>
      <c r="IE18" s="764">
        <f t="shared" si="53"/>
        <v>0</v>
      </c>
      <c r="IF18" s="764">
        <f t="shared" si="53"/>
        <v>0</v>
      </c>
      <c r="IG18" s="764">
        <f t="shared" si="53"/>
        <v>0</v>
      </c>
      <c r="IH18" s="764">
        <f t="shared" si="53"/>
        <v>0</v>
      </c>
      <c r="II18" s="764">
        <f t="shared" si="53"/>
        <v>0</v>
      </c>
      <c r="IJ18" s="764">
        <f t="shared" si="53"/>
        <v>0</v>
      </c>
      <c r="IK18" s="764">
        <f t="shared" si="53"/>
        <v>0</v>
      </c>
      <c r="IL18" s="764">
        <f t="shared" si="54"/>
        <v>0</v>
      </c>
      <c r="IM18" s="764">
        <f t="shared" si="54"/>
        <v>0</v>
      </c>
      <c r="IN18" s="764">
        <f t="shared" si="54"/>
        <v>0</v>
      </c>
      <c r="IO18" s="764">
        <f t="shared" si="54"/>
        <v>0</v>
      </c>
      <c r="IP18" s="764">
        <f t="shared" si="54"/>
        <v>0</v>
      </c>
      <c r="IQ18" s="764">
        <f t="shared" si="54"/>
        <v>0</v>
      </c>
      <c r="IR18" s="764">
        <f t="shared" si="54"/>
        <v>0</v>
      </c>
      <c r="IS18" s="764">
        <f t="shared" si="54"/>
        <v>0</v>
      </c>
      <c r="IT18" s="764">
        <f t="shared" si="54"/>
        <v>0</v>
      </c>
      <c r="IU18" s="764">
        <f t="shared" si="54"/>
        <v>0</v>
      </c>
      <c r="IV18" s="764">
        <f t="shared" si="54"/>
        <v>0</v>
      </c>
      <c r="IW18" s="764">
        <f t="shared" si="54"/>
        <v>0</v>
      </c>
      <c r="IX18" s="764">
        <f t="shared" si="54"/>
        <v>0</v>
      </c>
      <c r="IY18" s="764">
        <f t="shared" si="54"/>
        <v>0</v>
      </c>
      <c r="IZ18" s="764">
        <f t="shared" si="54"/>
        <v>0</v>
      </c>
      <c r="JA18" s="764">
        <f t="shared" si="54"/>
        <v>0</v>
      </c>
      <c r="JB18" s="764">
        <f t="shared" si="54"/>
        <v>0</v>
      </c>
      <c r="JC18" s="764">
        <f t="shared" si="54"/>
        <v>0</v>
      </c>
      <c r="JD18" s="764">
        <f t="shared" si="34"/>
        <v>0</v>
      </c>
      <c r="JE18" s="764">
        <f t="shared" si="34"/>
        <v>0</v>
      </c>
      <c r="JF18" s="764">
        <f t="shared" si="34"/>
        <v>0</v>
      </c>
      <c r="JG18" s="764">
        <f t="shared" si="34"/>
        <v>0</v>
      </c>
      <c r="JH18" s="764">
        <f t="shared" si="34"/>
        <v>0</v>
      </c>
      <c r="JI18" s="764">
        <f t="shared" si="34"/>
        <v>0</v>
      </c>
      <c r="JJ18" s="764">
        <f t="shared" si="34"/>
        <v>0</v>
      </c>
      <c r="JK18" s="764">
        <f t="shared" si="34"/>
        <v>0</v>
      </c>
      <c r="JL18" s="764">
        <f t="shared" si="54"/>
        <v>0</v>
      </c>
      <c r="JM18" s="764">
        <f t="shared" si="54"/>
        <v>0</v>
      </c>
      <c r="JN18" s="764">
        <f t="shared" si="54"/>
        <v>0</v>
      </c>
      <c r="JO18" s="764">
        <f t="shared" si="54"/>
        <v>0</v>
      </c>
      <c r="JP18" s="764">
        <f t="shared" si="54"/>
        <v>0</v>
      </c>
      <c r="JQ18" s="764">
        <f t="shared" si="28"/>
        <v>0</v>
      </c>
      <c r="JR18" s="764">
        <f t="shared" si="28"/>
        <v>0</v>
      </c>
      <c r="JS18" s="764">
        <f t="shared" si="54"/>
        <v>0</v>
      </c>
      <c r="JT18" s="765">
        <f t="shared" si="29"/>
        <v>0</v>
      </c>
      <c r="JU18" s="229">
        <f t="shared" si="30"/>
        <v>0</v>
      </c>
    </row>
    <row r="19" spans="2:281" s="57" customFormat="1" ht="12.75" customHeight="1">
      <c r="B19" s="223"/>
      <c r="C19" s="223"/>
      <c r="D19" s="61"/>
      <c r="E19" s="743" t="str">
        <f t="shared" si="5"/>
        <v xml:space="preserve"> </v>
      </c>
      <c r="F19" s="56"/>
      <c r="G19" s="228"/>
      <c r="H19" s="744">
        <f>SUMIF(Ajuste!$C$8:$C$483,$B$6:$B$499,Ajuste!$E$8:$E$483)</f>
        <v>0</v>
      </c>
      <c r="I19" s="744">
        <f>SUMIF(Ajuste!$C$8:$C$483,$B$6:$B$499,Ajuste!$F$8:$F$483)</f>
        <v>0</v>
      </c>
      <c r="J19" s="229">
        <f t="shared" si="31"/>
        <v>0</v>
      </c>
      <c r="K19" s="764">
        <f t="shared" si="35"/>
        <v>0</v>
      </c>
      <c r="L19" s="764">
        <f t="shared" si="35"/>
        <v>0</v>
      </c>
      <c r="M19" s="764">
        <f t="shared" si="35"/>
        <v>0</v>
      </c>
      <c r="N19" s="764">
        <f t="shared" si="35"/>
        <v>0</v>
      </c>
      <c r="O19" s="764">
        <f t="shared" si="35"/>
        <v>0</v>
      </c>
      <c r="P19" s="764">
        <f t="shared" si="35"/>
        <v>0</v>
      </c>
      <c r="Q19" s="764">
        <f t="shared" si="35"/>
        <v>0</v>
      </c>
      <c r="R19" s="764">
        <f t="shared" si="35"/>
        <v>0</v>
      </c>
      <c r="S19" s="764">
        <f t="shared" si="35"/>
        <v>0</v>
      </c>
      <c r="T19" s="764">
        <f t="shared" si="35"/>
        <v>0</v>
      </c>
      <c r="U19" s="764">
        <f t="shared" si="35"/>
        <v>0</v>
      </c>
      <c r="V19" s="764">
        <f t="shared" si="35"/>
        <v>0</v>
      </c>
      <c r="W19" s="764">
        <f t="shared" si="35"/>
        <v>0</v>
      </c>
      <c r="X19" s="764">
        <f t="shared" si="35"/>
        <v>0</v>
      </c>
      <c r="Y19" s="764">
        <f t="shared" si="35"/>
        <v>0</v>
      </c>
      <c r="Z19" s="764">
        <f t="shared" si="35"/>
        <v>0</v>
      </c>
      <c r="AA19" s="764">
        <f t="shared" si="35"/>
        <v>0</v>
      </c>
      <c r="AB19" s="764">
        <f t="shared" si="35"/>
        <v>0</v>
      </c>
      <c r="AC19" s="764">
        <f t="shared" ref="L19:BE24" si="55">IF($D19=AC$5,$J19,0)</f>
        <v>0</v>
      </c>
      <c r="AD19" s="764">
        <f t="shared" si="55"/>
        <v>0</v>
      </c>
      <c r="AE19" s="764">
        <f t="shared" si="55"/>
        <v>0</v>
      </c>
      <c r="AF19" s="764">
        <f t="shared" si="55"/>
        <v>0</v>
      </c>
      <c r="AG19" s="764">
        <f t="shared" si="55"/>
        <v>0</v>
      </c>
      <c r="AH19" s="764">
        <f t="shared" si="55"/>
        <v>0</v>
      </c>
      <c r="AI19" s="764">
        <f t="shared" si="55"/>
        <v>0</v>
      </c>
      <c r="AJ19" s="764">
        <f t="shared" si="55"/>
        <v>0</v>
      </c>
      <c r="AK19" s="764">
        <f t="shared" si="55"/>
        <v>0</v>
      </c>
      <c r="AL19" s="764">
        <f t="shared" si="55"/>
        <v>0</v>
      </c>
      <c r="AM19" s="764">
        <f t="shared" si="55"/>
        <v>0</v>
      </c>
      <c r="AN19" s="764">
        <f t="shared" si="55"/>
        <v>0</v>
      </c>
      <c r="AO19" s="764">
        <f t="shared" si="55"/>
        <v>0</v>
      </c>
      <c r="AP19" s="764">
        <f t="shared" si="55"/>
        <v>0</v>
      </c>
      <c r="AQ19" s="764">
        <f t="shared" si="55"/>
        <v>0</v>
      </c>
      <c r="AR19" s="764">
        <f t="shared" si="55"/>
        <v>0</v>
      </c>
      <c r="AS19" s="764">
        <f t="shared" si="55"/>
        <v>0</v>
      </c>
      <c r="AT19" s="764">
        <f t="shared" si="55"/>
        <v>0</v>
      </c>
      <c r="AU19" s="764">
        <f t="shared" si="55"/>
        <v>0</v>
      </c>
      <c r="AV19" s="764">
        <f t="shared" si="55"/>
        <v>0</v>
      </c>
      <c r="AW19" s="764">
        <f t="shared" si="55"/>
        <v>0</v>
      </c>
      <c r="AX19" s="764">
        <f t="shared" si="55"/>
        <v>0</v>
      </c>
      <c r="AY19" s="764">
        <f t="shared" si="55"/>
        <v>0</v>
      </c>
      <c r="AZ19" s="764">
        <f t="shared" si="55"/>
        <v>0</v>
      </c>
      <c r="BA19" s="764">
        <f t="shared" si="55"/>
        <v>0</v>
      </c>
      <c r="BB19" s="764">
        <f t="shared" si="55"/>
        <v>0</v>
      </c>
      <c r="BC19" s="764">
        <f t="shared" si="55"/>
        <v>0</v>
      </c>
      <c r="BD19" s="764">
        <f t="shared" si="55"/>
        <v>0</v>
      </c>
      <c r="BE19" s="764">
        <f t="shared" si="55"/>
        <v>0</v>
      </c>
      <c r="BF19" s="764">
        <f t="shared" si="35"/>
        <v>0</v>
      </c>
      <c r="BG19" s="764">
        <f t="shared" si="35"/>
        <v>0</v>
      </c>
      <c r="BH19" s="764">
        <f t="shared" si="35"/>
        <v>0</v>
      </c>
      <c r="BI19" s="764">
        <f t="shared" si="35"/>
        <v>0</v>
      </c>
      <c r="BJ19" s="764">
        <f t="shared" si="35"/>
        <v>0</v>
      </c>
      <c r="BK19" s="764">
        <f t="shared" si="35"/>
        <v>0</v>
      </c>
      <c r="BL19" s="764">
        <f t="shared" si="35"/>
        <v>0</v>
      </c>
      <c r="BM19" s="764">
        <f t="shared" si="35"/>
        <v>0</v>
      </c>
      <c r="BN19" s="764">
        <f t="shared" si="36"/>
        <v>0</v>
      </c>
      <c r="BO19" s="764">
        <f t="shared" si="36"/>
        <v>0</v>
      </c>
      <c r="BP19" s="764">
        <f t="shared" si="36"/>
        <v>0</v>
      </c>
      <c r="BQ19" s="764">
        <f t="shared" si="36"/>
        <v>0</v>
      </c>
      <c r="BR19" s="764">
        <f t="shared" si="36"/>
        <v>0</v>
      </c>
      <c r="BS19" s="764">
        <f t="shared" si="36"/>
        <v>0</v>
      </c>
      <c r="BT19" s="764">
        <f t="shared" si="36"/>
        <v>0</v>
      </c>
      <c r="BU19" s="764">
        <f t="shared" si="36"/>
        <v>0</v>
      </c>
      <c r="BV19" s="764">
        <f t="shared" si="36"/>
        <v>0</v>
      </c>
      <c r="BW19" s="764">
        <f t="shared" si="36"/>
        <v>0</v>
      </c>
      <c r="BX19" s="764">
        <f t="shared" si="37"/>
        <v>0</v>
      </c>
      <c r="BY19" s="764">
        <f t="shared" si="37"/>
        <v>0</v>
      </c>
      <c r="BZ19" s="764">
        <f t="shared" si="37"/>
        <v>0</v>
      </c>
      <c r="CA19" s="764">
        <f t="shared" si="37"/>
        <v>0</v>
      </c>
      <c r="CB19" s="764">
        <f t="shared" si="37"/>
        <v>0</v>
      </c>
      <c r="CC19" s="764">
        <f t="shared" si="37"/>
        <v>0</v>
      </c>
      <c r="CD19" s="764">
        <f t="shared" si="37"/>
        <v>0</v>
      </c>
      <c r="CE19" s="764">
        <f t="shared" si="37"/>
        <v>0</v>
      </c>
      <c r="CF19" s="764">
        <f t="shared" si="37"/>
        <v>0</v>
      </c>
      <c r="CG19" s="764">
        <f t="shared" si="37"/>
        <v>0</v>
      </c>
      <c r="CH19" s="764">
        <f t="shared" si="38"/>
        <v>0</v>
      </c>
      <c r="CI19" s="764">
        <f t="shared" si="38"/>
        <v>0</v>
      </c>
      <c r="CJ19" s="764">
        <f t="shared" si="38"/>
        <v>0</v>
      </c>
      <c r="CK19" s="764">
        <f t="shared" si="38"/>
        <v>0</v>
      </c>
      <c r="CL19" s="764">
        <f t="shared" si="38"/>
        <v>0</v>
      </c>
      <c r="CM19" s="764">
        <f t="shared" si="38"/>
        <v>0</v>
      </c>
      <c r="CN19" s="764">
        <f t="shared" si="38"/>
        <v>0</v>
      </c>
      <c r="CO19" s="764">
        <f t="shared" si="38"/>
        <v>0</v>
      </c>
      <c r="CP19" s="764">
        <f t="shared" si="38"/>
        <v>0</v>
      </c>
      <c r="CQ19" s="764">
        <f t="shared" si="38"/>
        <v>0</v>
      </c>
      <c r="CR19" s="764">
        <f t="shared" si="39"/>
        <v>0</v>
      </c>
      <c r="CS19" s="764">
        <f t="shared" si="39"/>
        <v>0</v>
      </c>
      <c r="CT19" s="764">
        <f t="shared" si="39"/>
        <v>0</v>
      </c>
      <c r="CU19" s="764">
        <f t="shared" si="39"/>
        <v>0</v>
      </c>
      <c r="CV19" s="764">
        <f t="shared" si="39"/>
        <v>0</v>
      </c>
      <c r="CW19" s="764">
        <f t="shared" si="39"/>
        <v>0</v>
      </c>
      <c r="CX19" s="764">
        <f t="shared" si="39"/>
        <v>0</v>
      </c>
      <c r="CY19" s="764">
        <f t="shared" si="39"/>
        <v>0</v>
      </c>
      <c r="CZ19" s="764">
        <f t="shared" si="39"/>
        <v>0</v>
      </c>
      <c r="DA19" s="764">
        <f t="shared" si="39"/>
        <v>0</v>
      </c>
      <c r="DB19" s="764">
        <f t="shared" si="40"/>
        <v>0</v>
      </c>
      <c r="DC19" s="764">
        <f t="shared" si="40"/>
        <v>0</v>
      </c>
      <c r="DD19" s="764">
        <f t="shared" si="40"/>
        <v>0</v>
      </c>
      <c r="DE19" s="764">
        <f t="shared" si="40"/>
        <v>0</v>
      </c>
      <c r="DF19" s="764">
        <f t="shared" si="40"/>
        <v>0</v>
      </c>
      <c r="DG19" s="764">
        <f t="shared" si="40"/>
        <v>0</v>
      </c>
      <c r="DH19" s="764">
        <f t="shared" si="40"/>
        <v>0</v>
      </c>
      <c r="DI19" s="764">
        <f t="shared" si="40"/>
        <v>0</v>
      </c>
      <c r="DJ19" s="764">
        <f t="shared" si="40"/>
        <v>0</v>
      </c>
      <c r="DK19" s="764">
        <f t="shared" si="40"/>
        <v>0</v>
      </c>
      <c r="DL19" s="764">
        <f t="shared" si="41"/>
        <v>0</v>
      </c>
      <c r="DM19" s="764">
        <f t="shared" si="41"/>
        <v>0</v>
      </c>
      <c r="DN19" s="764">
        <f t="shared" si="41"/>
        <v>0</v>
      </c>
      <c r="DO19" s="764">
        <f t="shared" si="41"/>
        <v>0</v>
      </c>
      <c r="DP19" s="764">
        <f t="shared" si="41"/>
        <v>0</v>
      </c>
      <c r="DQ19" s="764">
        <f t="shared" si="41"/>
        <v>0</v>
      </c>
      <c r="DR19" s="764">
        <f t="shared" si="41"/>
        <v>0</v>
      </c>
      <c r="DS19" s="764">
        <f t="shared" si="41"/>
        <v>0</v>
      </c>
      <c r="DT19" s="764">
        <f t="shared" si="41"/>
        <v>0</v>
      </c>
      <c r="DU19" s="764">
        <f t="shared" si="41"/>
        <v>0</v>
      </c>
      <c r="DV19" s="764">
        <f t="shared" si="42"/>
        <v>0</v>
      </c>
      <c r="DW19" s="764">
        <f t="shared" si="42"/>
        <v>0</v>
      </c>
      <c r="DX19" s="764">
        <f t="shared" si="42"/>
        <v>0</v>
      </c>
      <c r="DY19" s="764">
        <f t="shared" si="42"/>
        <v>0</v>
      </c>
      <c r="DZ19" s="764">
        <f t="shared" si="42"/>
        <v>0</v>
      </c>
      <c r="EA19" s="764">
        <f t="shared" si="42"/>
        <v>0</v>
      </c>
      <c r="EB19" s="764">
        <f t="shared" si="42"/>
        <v>0</v>
      </c>
      <c r="EC19" s="764">
        <f t="shared" si="42"/>
        <v>0</v>
      </c>
      <c r="ED19" s="764">
        <f t="shared" si="42"/>
        <v>0</v>
      </c>
      <c r="EE19" s="764">
        <f t="shared" si="42"/>
        <v>0</v>
      </c>
      <c r="EF19" s="764">
        <f t="shared" si="43"/>
        <v>0</v>
      </c>
      <c r="EG19" s="764">
        <f t="shared" si="43"/>
        <v>0</v>
      </c>
      <c r="EH19" s="764">
        <f t="shared" si="43"/>
        <v>0</v>
      </c>
      <c r="EI19" s="764">
        <f t="shared" si="43"/>
        <v>0</v>
      </c>
      <c r="EJ19" s="764">
        <f t="shared" si="43"/>
        <v>0</v>
      </c>
      <c r="EK19" s="764">
        <f t="shared" si="43"/>
        <v>0</v>
      </c>
      <c r="EL19" s="764">
        <f t="shared" si="43"/>
        <v>0</v>
      </c>
      <c r="EM19" s="764">
        <f t="shared" si="43"/>
        <v>0</v>
      </c>
      <c r="EN19" s="764">
        <f t="shared" si="43"/>
        <v>0</v>
      </c>
      <c r="EO19" s="764">
        <f t="shared" si="43"/>
        <v>0</v>
      </c>
      <c r="EP19" s="764">
        <f t="shared" si="44"/>
        <v>0</v>
      </c>
      <c r="EQ19" s="764">
        <f t="shared" si="44"/>
        <v>0</v>
      </c>
      <c r="ER19" s="764">
        <f t="shared" si="44"/>
        <v>0</v>
      </c>
      <c r="ES19" s="764">
        <f t="shared" si="44"/>
        <v>0</v>
      </c>
      <c r="ET19" s="764">
        <f t="shared" si="44"/>
        <v>0</v>
      </c>
      <c r="EU19" s="764">
        <f t="shared" si="44"/>
        <v>0</v>
      </c>
      <c r="EV19" s="764">
        <f t="shared" si="44"/>
        <v>0</v>
      </c>
      <c r="EW19" s="764">
        <f t="shared" si="44"/>
        <v>0</v>
      </c>
      <c r="EX19" s="764">
        <f t="shared" si="44"/>
        <v>0</v>
      </c>
      <c r="EY19" s="764">
        <f t="shared" si="44"/>
        <v>0</v>
      </c>
      <c r="EZ19" s="764">
        <f t="shared" si="45"/>
        <v>0</v>
      </c>
      <c r="FA19" s="764">
        <f t="shared" si="45"/>
        <v>0</v>
      </c>
      <c r="FB19" s="764">
        <f t="shared" si="45"/>
        <v>0</v>
      </c>
      <c r="FC19" s="764">
        <f t="shared" si="45"/>
        <v>0</v>
      </c>
      <c r="FD19" s="764">
        <f t="shared" si="45"/>
        <v>0</v>
      </c>
      <c r="FE19" s="764">
        <f t="shared" si="45"/>
        <v>0</v>
      </c>
      <c r="FF19" s="764">
        <f t="shared" si="45"/>
        <v>0</v>
      </c>
      <c r="FG19" s="764">
        <f t="shared" si="45"/>
        <v>0</v>
      </c>
      <c r="FH19" s="764">
        <f t="shared" si="45"/>
        <v>0</v>
      </c>
      <c r="FI19" s="764">
        <f t="shared" si="45"/>
        <v>0</v>
      </c>
      <c r="FJ19" s="764">
        <f t="shared" si="46"/>
        <v>0</v>
      </c>
      <c r="FK19" s="764">
        <f t="shared" si="46"/>
        <v>0</v>
      </c>
      <c r="FL19" s="764">
        <f t="shared" si="46"/>
        <v>0</v>
      </c>
      <c r="FM19" s="764">
        <f t="shared" si="46"/>
        <v>0</v>
      </c>
      <c r="FN19" s="764">
        <f t="shared" si="46"/>
        <v>0</v>
      </c>
      <c r="FO19" s="764">
        <f t="shared" si="46"/>
        <v>0</v>
      </c>
      <c r="FP19" s="764">
        <f t="shared" si="46"/>
        <v>0</v>
      </c>
      <c r="FQ19" s="764">
        <f t="shared" si="46"/>
        <v>0</v>
      </c>
      <c r="FR19" s="764">
        <f t="shared" si="46"/>
        <v>0</v>
      </c>
      <c r="FS19" s="764">
        <f t="shared" si="46"/>
        <v>0</v>
      </c>
      <c r="FT19" s="764">
        <f t="shared" si="47"/>
        <v>0</v>
      </c>
      <c r="FU19" s="764">
        <f t="shared" si="47"/>
        <v>0</v>
      </c>
      <c r="FV19" s="764">
        <f t="shared" si="47"/>
        <v>0</v>
      </c>
      <c r="FW19" s="764">
        <f t="shared" si="47"/>
        <v>0</v>
      </c>
      <c r="FX19" s="764">
        <f t="shared" si="47"/>
        <v>0</v>
      </c>
      <c r="FY19" s="764">
        <f t="shared" si="47"/>
        <v>0</v>
      </c>
      <c r="FZ19" s="764">
        <f t="shared" si="47"/>
        <v>0</v>
      </c>
      <c r="GA19" s="764">
        <f t="shared" si="47"/>
        <v>0</v>
      </c>
      <c r="GB19" s="764">
        <f t="shared" si="47"/>
        <v>0</v>
      </c>
      <c r="GC19" s="764">
        <f t="shared" si="47"/>
        <v>0</v>
      </c>
      <c r="GD19" s="764">
        <f t="shared" si="48"/>
        <v>0</v>
      </c>
      <c r="GE19" s="764">
        <f t="shared" si="48"/>
        <v>0</v>
      </c>
      <c r="GF19" s="764">
        <f t="shared" si="48"/>
        <v>0</v>
      </c>
      <c r="GG19" s="764">
        <f t="shared" si="48"/>
        <v>0</v>
      </c>
      <c r="GH19" s="764">
        <f t="shared" si="48"/>
        <v>0</v>
      </c>
      <c r="GI19" s="764">
        <f t="shared" si="48"/>
        <v>0</v>
      </c>
      <c r="GJ19" s="764">
        <f t="shared" si="48"/>
        <v>0</v>
      </c>
      <c r="GK19" s="764">
        <f t="shared" si="48"/>
        <v>0</v>
      </c>
      <c r="GL19" s="764">
        <f t="shared" si="48"/>
        <v>0</v>
      </c>
      <c r="GM19" s="764">
        <f t="shared" si="48"/>
        <v>0</v>
      </c>
      <c r="GN19" s="764">
        <f t="shared" si="49"/>
        <v>0</v>
      </c>
      <c r="GO19" s="764">
        <f t="shared" si="49"/>
        <v>0</v>
      </c>
      <c r="GP19" s="764">
        <f t="shared" si="49"/>
        <v>0</v>
      </c>
      <c r="GQ19" s="764">
        <f t="shared" si="49"/>
        <v>0</v>
      </c>
      <c r="GR19" s="764">
        <f t="shared" si="49"/>
        <v>0</v>
      </c>
      <c r="GS19" s="764">
        <f t="shared" si="49"/>
        <v>0</v>
      </c>
      <c r="GT19" s="764">
        <f t="shared" si="49"/>
        <v>0</v>
      </c>
      <c r="GU19" s="764">
        <f t="shared" si="49"/>
        <v>0</v>
      </c>
      <c r="GV19" s="764">
        <f t="shared" si="49"/>
        <v>0</v>
      </c>
      <c r="GW19" s="764">
        <f t="shared" si="49"/>
        <v>0</v>
      </c>
      <c r="GX19" s="764">
        <f t="shared" si="50"/>
        <v>0</v>
      </c>
      <c r="GY19" s="764">
        <f t="shared" si="50"/>
        <v>0</v>
      </c>
      <c r="GZ19" s="764">
        <f t="shared" si="50"/>
        <v>0</v>
      </c>
      <c r="HA19" s="764">
        <f t="shared" si="50"/>
        <v>0</v>
      </c>
      <c r="HB19" s="764">
        <f t="shared" si="50"/>
        <v>0</v>
      </c>
      <c r="HC19" s="764">
        <f t="shared" si="50"/>
        <v>0</v>
      </c>
      <c r="HD19" s="764">
        <f t="shared" si="50"/>
        <v>0</v>
      </c>
      <c r="HE19" s="764">
        <f t="shared" si="50"/>
        <v>0</v>
      </c>
      <c r="HF19" s="764">
        <f t="shared" si="50"/>
        <v>0</v>
      </c>
      <c r="HG19" s="764">
        <f t="shared" si="50"/>
        <v>0</v>
      </c>
      <c r="HH19" s="764">
        <f t="shared" si="51"/>
        <v>0</v>
      </c>
      <c r="HI19" s="764">
        <f t="shared" si="51"/>
        <v>0</v>
      </c>
      <c r="HJ19" s="764">
        <f t="shared" si="51"/>
        <v>0</v>
      </c>
      <c r="HK19" s="764">
        <f t="shared" si="51"/>
        <v>0</v>
      </c>
      <c r="HL19" s="764">
        <f t="shared" si="51"/>
        <v>0</v>
      </c>
      <c r="HM19" s="764">
        <f t="shared" si="51"/>
        <v>0</v>
      </c>
      <c r="HN19" s="764">
        <f t="shared" si="51"/>
        <v>0</v>
      </c>
      <c r="HO19" s="764">
        <f t="shared" si="51"/>
        <v>0</v>
      </c>
      <c r="HP19" s="764">
        <f t="shared" si="51"/>
        <v>0</v>
      </c>
      <c r="HQ19" s="764">
        <f t="shared" si="51"/>
        <v>0</v>
      </c>
      <c r="HR19" s="764">
        <f t="shared" si="52"/>
        <v>0</v>
      </c>
      <c r="HS19" s="764">
        <f t="shared" si="52"/>
        <v>0</v>
      </c>
      <c r="HT19" s="764">
        <f t="shared" si="52"/>
        <v>0</v>
      </c>
      <c r="HU19" s="764">
        <f t="shared" si="52"/>
        <v>0</v>
      </c>
      <c r="HV19" s="764">
        <f t="shared" si="52"/>
        <v>0</v>
      </c>
      <c r="HW19" s="764">
        <f t="shared" si="52"/>
        <v>0</v>
      </c>
      <c r="HX19" s="764">
        <f t="shared" si="52"/>
        <v>0</v>
      </c>
      <c r="HY19" s="764">
        <f t="shared" si="52"/>
        <v>0</v>
      </c>
      <c r="HZ19" s="764">
        <f t="shared" si="52"/>
        <v>0</v>
      </c>
      <c r="IA19" s="764">
        <f t="shared" si="52"/>
        <v>0</v>
      </c>
      <c r="IB19" s="764">
        <f t="shared" si="53"/>
        <v>0</v>
      </c>
      <c r="IC19" s="764">
        <f t="shared" si="53"/>
        <v>0</v>
      </c>
      <c r="ID19" s="764">
        <f t="shared" si="53"/>
        <v>0</v>
      </c>
      <c r="IE19" s="764">
        <f t="shared" si="53"/>
        <v>0</v>
      </c>
      <c r="IF19" s="764">
        <f t="shared" si="53"/>
        <v>0</v>
      </c>
      <c r="IG19" s="764">
        <f t="shared" si="53"/>
        <v>0</v>
      </c>
      <c r="IH19" s="764">
        <f t="shared" si="53"/>
        <v>0</v>
      </c>
      <c r="II19" s="764">
        <f t="shared" si="53"/>
        <v>0</v>
      </c>
      <c r="IJ19" s="764">
        <f t="shared" si="53"/>
        <v>0</v>
      </c>
      <c r="IK19" s="764">
        <f t="shared" si="53"/>
        <v>0</v>
      </c>
      <c r="IL19" s="764">
        <f t="shared" si="54"/>
        <v>0</v>
      </c>
      <c r="IM19" s="764">
        <f t="shared" si="54"/>
        <v>0</v>
      </c>
      <c r="IN19" s="764">
        <f t="shared" si="54"/>
        <v>0</v>
      </c>
      <c r="IO19" s="764">
        <f t="shared" si="54"/>
        <v>0</v>
      </c>
      <c r="IP19" s="764">
        <f t="shared" si="54"/>
        <v>0</v>
      </c>
      <c r="IQ19" s="764">
        <f t="shared" si="54"/>
        <v>0</v>
      </c>
      <c r="IR19" s="764">
        <f t="shared" si="54"/>
        <v>0</v>
      </c>
      <c r="IS19" s="764">
        <f t="shared" si="54"/>
        <v>0</v>
      </c>
      <c r="IT19" s="764">
        <f t="shared" si="54"/>
        <v>0</v>
      </c>
      <c r="IU19" s="764">
        <f t="shared" si="54"/>
        <v>0</v>
      </c>
      <c r="IV19" s="764">
        <f t="shared" si="54"/>
        <v>0</v>
      </c>
      <c r="IW19" s="764">
        <f t="shared" si="54"/>
        <v>0</v>
      </c>
      <c r="IX19" s="764">
        <f t="shared" si="54"/>
        <v>0</v>
      </c>
      <c r="IY19" s="764">
        <f t="shared" si="54"/>
        <v>0</v>
      </c>
      <c r="IZ19" s="764">
        <f t="shared" si="54"/>
        <v>0</v>
      </c>
      <c r="JA19" s="764">
        <f t="shared" si="54"/>
        <v>0</v>
      </c>
      <c r="JB19" s="764">
        <f t="shared" si="54"/>
        <v>0</v>
      </c>
      <c r="JC19" s="764">
        <f t="shared" si="54"/>
        <v>0</v>
      </c>
      <c r="JD19" s="764">
        <f t="shared" si="34"/>
        <v>0</v>
      </c>
      <c r="JE19" s="764">
        <f t="shared" si="34"/>
        <v>0</v>
      </c>
      <c r="JF19" s="764">
        <f t="shared" si="34"/>
        <v>0</v>
      </c>
      <c r="JG19" s="764">
        <f t="shared" si="34"/>
        <v>0</v>
      </c>
      <c r="JH19" s="764">
        <f t="shared" si="34"/>
        <v>0</v>
      </c>
      <c r="JI19" s="764">
        <f t="shared" si="34"/>
        <v>0</v>
      </c>
      <c r="JJ19" s="764">
        <f t="shared" si="34"/>
        <v>0</v>
      </c>
      <c r="JK19" s="764">
        <f t="shared" si="34"/>
        <v>0</v>
      </c>
      <c r="JL19" s="764">
        <f t="shared" si="54"/>
        <v>0</v>
      </c>
      <c r="JM19" s="764">
        <f t="shared" si="54"/>
        <v>0</v>
      </c>
      <c r="JN19" s="764">
        <f t="shared" si="54"/>
        <v>0</v>
      </c>
      <c r="JO19" s="764">
        <f t="shared" si="54"/>
        <v>0</v>
      </c>
      <c r="JP19" s="764">
        <f t="shared" si="54"/>
        <v>0</v>
      </c>
      <c r="JQ19" s="764">
        <f t="shared" si="28"/>
        <v>0</v>
      </c>
      <c r="JR19" s="764">
        <f t="shared" si="28"/>
        <v>0</v>
      </c>
      <c r="JS19" s="764">
        <f t="shared" si="54"/>
        <v>0</v>
      </c>
      <c r="JT19" s="765">
        <f t="shared" si="29"/>
        <v>0</v>
      </c>
      <c r="JU19" s="229">
        <f t="shared" si="30"/>
        <v>0</v>
      </c>
    </row>
    <row r="20" spans="2:281" s="57" customFormat="1" ht="12.75" customHeight="1">
      <c r="B20" s="223"/>
      <c r="C20" s="223"/>
      <c r="D20" s="61"/>
      <c r="E20" s="743" t="str">
        <f t="shared" si="5"/>
        <v xml:space="preserve"> </v>
      </c>
      <c r="F20" s="56"/>
      <c r="G20" s="228"/>
      <c r="H20" s="744">
        <f>SUMIF(Ajuste!$C$8:$C$483,$B$6:$B$499,Ajuste!$E$8:$E$483)</f>
        <v>0</v>
      </c>
      <c r="I20" s="744">
        <f>SUMIF(Ajuste!$C$8:$C$483,$B$6:$B$499,Ajuste!$F$8:$F$483)</f>
        <v>0</v>
      </c>
      <c r="J20" s="229">
        <f t="shared" si="31"/>
        <v>0</v>
      </c>
      <c r="K20" s="764">
        <f t="shared" si="35"/>
        <v>0</v>
      </c>
      <c r="L20" s="764">
        <f t="shared" si="55"/>
        <v>0</v>
      </c>
      <c r="M20" s="764">
        <f t="shared" si="55"/>
        <v>0</v>
      </c>
      <c r="N20" s="764">
        <f t="shared" si="55"/>
        <v>0</v>
      </c>
      <c r="O20" s="764">
        <f t="shared" si="55"/>
        <v>0</v>
      </c>
      <c r="P20" s="764">
        <f t="shared" si="55"/>
        <v>0</v>
      </c>
      <c r="Q20" s="764">
        <f t="shared" si="55"/>
        <v>0</v>
      </c>
      <c r="R20" s="764">
        <f t="shared" si="55"/>
        <v>0</v>
      </c>
      <c r="S20" s="764">
        <f t="shared" si="55"/>
        <v>0</v>
      </c>
      <c r="T20" s="764">
        <f t="shared" si="55"/>
        <v>0</v>
      </c>
      <c r="U20" s="764">
        <f t="shared" si="55"/>
        <v>0</v>
      </c>
      <c r="V20" s="764">
        <f t="shared" si="55"/>
        <v>0</v>
      </c>
      <c r="W20" s="764">
        <f t="shared" si="55"/>
        <v>0</v>
      </c>
      <c r="X20" s="764">
        <f t="shared" si="55"/>
        <v>0</v>
      </c>
      <c r="Y20" s="764">
        <f t="shared" si="55"/>
        <v>0</v>
      </c>
      <c r="Z20" s="764">
        <f t="shared" si="55"/>
        <v>0</v>
      </c>
      <c r="AA20" s="764">
        <f t="shared" si="55"/>
        <v>0</v>
      </c>
      <c r="AB20" s="764">
        <f t="shared" si="55"/>
        <v>0</v>
      </c>
      <c r="AC20" s="764">
        <f t="shared" si="55"/>
        <v>0</v>
      </c>
      <c r="AD20" s="764">
        <f t="shared" si="55"/>
        <v>0</v>
      </c>
      <c r="AE20" s="764">
        <f t="shared" si="55"/>
        <v>0</v>
      </c>
      <c r="AF20" s="764">
        <f t="shared" si="55"/>
        <v>0</v>
      </c>
      <c r="AG20" s="764">
        <f t="shared" si="55"/>
        <v>0</v>
      </c>
      <c r="AH20" s="764">
        <f t="shared" si="55"/>
        <v>0</v>
      </c>
      <c r="AI20" s="764">
        <f t="shared" si="55"/>
        <v>0</v>
      </c>
      <c r="AJ20" s="764">
        <f t="shared" si="55"/>
        <v>0</v>
      </c>
      <c r="AK20" s="764">
        <f t="shared" si="55"/>
        <v>0</v>
      </c>
      <c r="AL20" s="764">
        <f t="shared" si="55"/>
        <v>0</v>
      </c>
      <c r="AM20" s="764">
        <f t="shared" si="55"/>
        <v>0</v>
      </c>
      <c r="AN20" s="764">
        <f t="shared" si="55"/>
        <v>0</v>
      </c>
      <c r="AO20" s="764">
        <f t="shared" si="55"/>
        <v>0</v>
      </c>
      <c r="AP20" s="764">
        <f t="shared" si="55"/>
        <v>0</v>
      </c>
      <c r="AQ20" s="764">
        <f t="shared" si="55"/>
        <v>0</v>
      </c>
      <c r="AR20" s="764">
        <f t="shared" si="55"/>
        <v>0</v>
      </c>
      <c r="AS20" s="764">
        <f t="shared" si="55"/>
        <v>0</v>
      </c>
      <c r="AT20" s="764">
        <f t="shared" si="55"/>
        <v>0</v>
      </c>
      <c r="AU20" s="764">
        <f t="shared" si="55"/>
        <v>0</v>
      </c>
      <c r="AV20" s="764">
        <f t="shared" si="55"/>
        <v>0</v>
      </c>
      <c r="AW20" s="764">
        <f t="shared" si="55"/>
        <v>0</v>
      </c>
      <c r="AX20" s="764">
        <f t="shared" si="55"/>
        <v>0</v>
      </c>
      <c r="AY20" s="764">
        <f t="shared" si="55"/>
        <v>0</v>
      </c>
      <c r="AZ20" s="764">
        <f t="shared" si="55"/>
        <v>0</v>
      </c>
      <c r="BA20" s="764">
        <f t="shared" si="55"/>
        <v>0</v>
      </c>
      <c r="BB20" s="764">
        <f t="shared" si="55"/>
        <v>0</v>
      </c>
      <c r="BC20" s="764">
        <f t="shared" si="55"/>
        <v>0</v>
      </c>
      <c r="BD20" s="764">
        <f t="shared" si="55"/>
        <v>0</v>
      </c>
      <c r="BE20" s="764">
        <f t="shared" si="55"/>
        <v>0</v>
      </c>
      <c r="BF20" s="764">
        <f t="shared" si="35"/>
        <v>0</v>
      </c>
      <c r="BG20" s="764">
        <f t="shared" si="35"/>
        <v>0</v>
      </c>
      <c r="BH20" s="764">
        <f t="shared" si="35"/>
        <v>0</v>
      </c>
      <c r="BI20" s="764">
        <f t="shared" si="35"/>
        <v>0</v>
      </c>
      <c r="BJ20" s="764">
        <f t="shared" si="35"/>
        <v>0</v>
      </c>
      <c r="BK20" s="764">
        <f t="shared" si="35"/>
        <v>0</v>
      </c>
      <c r="BL20" s="764">
        <f t="shared" si="35"/>
        <v>0</v>
      </c>
      <c r="BM20" s="764">
        <f t="shared" si="35"/>
        <v>0</v>
      </c>
      <c r="BN20" s="764">
        <f t="shared" si="36"/>
        <v>0</v>
      </c>
      <c r="BO20" s="764">
        <f t="shared" si="36"/>
        <v>0</v>
      </c>
      <c r="BP20" s="764">
        <f t="shared" si="36"/>
        <v>0</v>
      </c>
      <c r="BQ20" s="764">
        <f t="shared" si="36"/>
        <v>0</v>
      </c>
      <c r="BR20" s="764">
        <f t="shared" si="36"/>
        <v>0</v>
      </c>
      <c r="BS20" s="764">
        <f t="shared" si="36"/>
        <v>0</v>
      </c>
      <c r="BT20" s="764">
        <f t="shared" si="36"/>
        <v>0</v>
      </c>
      <c r="BU20" s="764">
        <f t="shared" si="36"/>
        <v>0</v>
      </c>
      <c r="BV20" s="764">
        <f t="shared" si="36"/>
        <v>0</v>
      </c>
      <c r="BW20" s="764">
        <f t="shared" si="36"/>
        <v>0</v>
      </c>
      <c r="BX20" s="764">
        <f t="shared" si="37"/>
        <v>0</v>
      </c>
      <c r="BY20" s="764">
        <f t="shared" si="37"/>
        <v>0</v>
      </c>
      <c r="BZ20" s="764">
        <f t="shared" si="37"/>
        <v>0</v>
      </c>
      <c r="CA20" s="764">
        <f t="shared" si="37"/>
        <v>0</v>
      </c>
      <c r="CB20" s="764">
        <f t="shared" si="37"/>
        <v>0</v>
      </c>
      <c r="CC20" s="764">
        <f t="shared" si="37"/>
        <v>0</v>
      </c>
      <c r="CD20" s="764">
        <f t="shared" si="37"/>
        <v>0</v>
      </c>
      <c r="CE20" s="764">
        <f t="shared" si="37"/>
        <v>0</v>
      </c>
      <c r="CF20" s="764">
        <f t="shared" si="37"/>
        <v>0</v>
      </c>
      <c r="CG20" s="764">
        <f t="shared" si="37"/>
        <v>0</v>
      </c>
      <c r="CH20" s="764">
        <f t="shared" si="38"/>
        <v>0</v>
      </c>
      <c r="CI20" s="764">
        <f t="shared" si="38"/>
        <v>0</v>
      </c>
      <c r="CJ20" s="764">
        <f t="shared" si="38"/>
        <v>0</v>
      </c>
      <c r="CK20" s="764">
        <f t="shared" si="38"/>
        <v>0</v>
      </c>
      <c r="CL20" s="764">
        <f t="shared" si="38"/>
        <v>0</v>
      </c>
      <c r="CM20" s="764">
        <f t="shared" si="38"/>
        <v>0</v>
      </c>
      <c r="CN20" s="764">
        <f t="shared" si="38"/>
        <v>0</v>
      </c>
      <c r="CO20" s="764">
        <f t="shared" si="38"/>
        <v>0</v>
      </c>
      <c r="CP20" s="764">
        <f t="shared" si="38"/>
        <v>0</v>
      </c>
      <c r="CQ20" s="764">
        <f t="shared" si="38"/>
        <v>0</v>
      </c>
      <c r="CR20" s="764">
        <f t="shared" si="39"/>
        <v>0</v>
      </c>
      <c r="CS20" s="764">
        <f t="shared" si="39"/>
        <v>0</v>
      </c>
      <c r="CT20" s="764">
        <f t="shared" si="39"/>
        <v>0</v>
      </c>
      <c r="CU20" s="764">
        <f t="shared" si="39"/>
        <v>0</v>
      </c>
      <c r="CV20" s="764">
        <f t="shared" si="39"/>
        <v>0</v>
      </c>
      <c r="CW20" s="764">
        <f t="shared" si="39"/>
        <v>0</v>
      </c>
      <c r="CX20" s="764">
        <f t="shared" si="39"/>
        <v>0</v>
      </c>
      <c r="CY20" s="764">
        <f t="shared" si="39"/>
        <v>0</v>
      </c>
      <c r="CZ20" s="764">
        <f t="shared" si="39"/>
        <v>0</v>
      </c>
      <c r="DA20" s="764">
        <f t="shared" si="39"/>
        <v>0</v>
      </c>
      <c r="DB20" s="764">
        <f t="shared" si="40"/>
        <v>0</v>
      </c>
      <c r="DC20" s="764">
        <f t="shared" si="40"/>
        <v>0</v>
      </c>
      <c r="DD20" s="764">
        <f t="shared" si="40"/>
        <v>0</v>
      </c>
      <c r="DE20" s="764">
        <f t="shared" si="40"/>
        <v>0</v>
      </c>
      <c r="DF20" s="764">
        <f t="shared" si="40"/>
        <v>0</v>
      </c>
      <c r="DG20" s="764">
        <f t="shared" si="40"/>
        <v>0</v>
      </c>
      <c r="DH20" s="764">
        <f t="shared" si="40"/>
        <v>0</v>
      </c>
      <c r="DI20" s="764">
        <f t="shared" si="40"/>
        <v>0</v>
      </c>
      <c r="DJ20" s="764">
        <f t="shared" si="40"/>
        <v>0</v>
      </c>
      <c r="DK20" s="764">
        <f t="shared" si="40"/>
        <v>0</v>
      </c>
      <c r="DL20" s="764">
        <f t="shared" si="41"/>
        <v>0</v>
      </c>
      <c r="DM20" s="764">
        <f t="shared" si="41"/>
        <v>0</v>
      </c>
      <c r="DN20" s="764">
        <f t="shared" si="41"/>
        <v>0</v>
      </c>
      <c r="DO20" s="764">
        <f t="shared" si="41"/>
        <v>0</v>
      </c>
      <c r="DP20" s="764">
        <f t="shared" si="41"/>
        <v>0</v>
      </c>
      <c r="DQ20" s="764">
        <f t="shared" si="41"/>
        <v>0</v>
      </c>
      <c r="DR20" s="764">
        <f t="shared" si="41"/>
        <v>0</v>
      </c>
      <c r="DS20" s="764">
        <f t="shared" si="41"/>
        <v>0</v>
      </c>
      <c r="DT20" s="764">
        <f t="shared" si="41"/>
        <v>0</v>
      </c>
      <c r="DU20" s="764">
        <f t="shared" si="41"/>
        <v>0</v>
      </c>
      <c r="DV20" s="764">
        <f t="shared" si="42"/>
        <v>0</v>
      </c>
      <c r="DW20" s="764">
        <f t="shared" si="42"/>
        <v>0</v>
      </c>
      <c r="DX20" s="764">
        <f t="shared" si="42"/>
        <v>0</v>
      </c>
      <c r="DY20" s="764">
        <f t="shared" si="42"/>
        <v>0</v>
      </c>
      <c r="DZ20" s="764">
        <f t="shared" si="42"/>
        <v>0</v>
      </c>
      <c r="EA20" s="764">
        <f t="shared" si="42"/>
        <v>0</v>
      </c>
      <c r="EB20" s="764">
        <f t="shared" si="42"/>
        <v>0</v>
      </c>
      <c r="EC20" s="764">
        <f t="shared" si="42"/>
        <v>0</v>
      </c>
      <c r="ED20" s="764">
        <f t="shared" si="42"/>
        <v>0</v>
      </c>
      <c r="EE20" s="764">
        <f t="shared" si="42"/>
        <v>0</v>
      </c>
      <c r="EF20" s="764">
        <f t="shared" si="43"/>
        <v>0</v>
      </c>
      <c r="EG20" s="764">
        <f t="shared" si="43"/>
        <v>0</v>
      </c>
      <c r="EH20" s="764">
        <f t="shared" si="43"/>
        <v>0</v>
      </c>
      <c r="EI20" s="764">
        <f t="shared" si="43"/>
        <v>0</v>
      </c>
      <c r="EJ20" s="764">
        <f t="shared" si="43"/>
        <v>0</v>
      </c>
      <c r="EK20" s="764">
        <f t="shared" si="43"/>
        <v>0</v>
      </c>
      <c r="EL20" s="764">
        <f t="shared" si="43"/>
        <v>0</v>
      </c>
      <c r="EM20" s="764">
        <f t="shared" si="43"/>
        <v>0</v>
      </c>
      <c r="EN20" s="764">
        <f t="shared" si="43"/>
        <v>0</v>
      </c>
      <c r="EO20" s="764">
        <f t="shared" si="43"/>
        <v>0</v>
      </c>
      <c r="EP20" s="764">
        <f t="shared" si="44"/>
        <v>0</v>
      </c>
      <c r="EQ20" s="764">
        <f t="shared" si="44"/>
        <v>0</v>
      </c>
      <c r="ER20" s="764">
        <f t="shared" si="44"/>
        <v>0</v>
      </c>
      <c r="ES20" s="764">
        <f t="shared" si="44"/>
        <v>0</v>
      </c>
      <c r="ET20" s="764">
        <f t="shared" si="44"/>
        <v>0</v>
      </c>
      <c r="EU20" s="764">
        <f t="shared" si="44"/>
        <v>0</v>
      </c>
      <c r="EV20" s="764">
        <f t="shared" si="44"/>
        <v>0</v>
      </c>
      <c r="EW20" s="764">
        <f t="shared" si="44"/>
        <v>0</v>
      </c>
      <c r="EX20" s="764">
        <f t="shared" si="44"/>
        <v>0</v>
      </c>
      <c r="EY20" s="764">
        <f t="shared" si="44"/>
        <v>0</v>
      </c>
      <c r="EZ20" s="764">
        <f t="shared" si="45"/>
        <v>0</v>
      </c>
      <c r="FA20" s="764">
        <f t="shared" si="45"/>
        <v>0</v>
      </c>
      <c r="FB20" s="764">
        <f t="shared" si="45"/>
        <v>0</v>
      </c>
      <c r="FC20" s="764">
        <f t="shared" si="45"/>
        <v>0</v>
      </c>
      <c r="FD20" s="764">
        <f t="shared" si="45"/>
        <v>0</v>
      </c>
      <c r="FE20" s="764">
        <f t="shared" si="45"/>
        <v>0</v>
      </c>
      <c r="FF20" s="764">
        <f t="shared" si="45"/>
        <v>0</v>
      </c>
      <c r="FG20" s="764">
        <f t="shared" si="45"/>
        <v>0</v>
      </c>
      <c r="FH20" s="764">
        <f t="shared" si="45"/>
        <v>0</v>
      </c>
      <c r="FI20" s="764">
        <f t="shared" si="45"/>
        <v>0</v>
      </c>
      <c r="FJ20" s="764">
        <f t="shared" si="46"/>
        <v>0</v>
      </c>
      <c r="FK20" s="764">
        <f t="shared" si="46"/>
        <v>0</v>
      </c>
      <c r="FL20" s="764">
        <f t="shared" si="46"/>
        <v>0</v>
      </c>
      <c r="FM20" s="764">
        <f t="shared" si="46"/>
        <v>0</v>
      </c>
      <c r="FN20" s="764">
        <f t="shared" si="46"/>
        <v>0</v>
      </c>
      <c r="FO20" s="764">
        <f t="shared" si="46"/>
        <v>0</v>
      </c>
      <c r="FP20" s="764">
        <f t="shared" si="46"/>
        <v>0</v>
      </c>
      <c r="FQ20" s="764">
        <f t="shared" si="46"/>
        <v>0</v>
      </c>
      <c r="FR20" s="764">
        <f t="shared" si="46"/>
        <v>0</v>
      </c>
      <c r="FS20" s="764">
        <f t="shared" si="46"/>
        <v>0</v>
      </c>
      <c r="FT20" s="764">
        <f t="shared" si="47"/>
        <v>0</v>
      </c>
      <c r="FU20" s="764">
        <f t="shared" si="47"/>
        <v>0</v>
      </c>
      <c r="FV20" s="764">
        <f t="shared" si="47"/>
        <v>0</v>
      </c>
      <c r="FW20" s="764">
        <f t="shared" si="47"/>
        <v>0</v>
      </c>
      <c r="FX20" s="764">
        <f t="shared" si="47"/>
        <v>0</v>
      </c>
      <c r="FY20" s="764">
        <f t="shared" si="47"/>
        <v>0</v>
      </c>
      <c r="FZ20" s="764">
        <f t="shared" si="47"/>
        <v>0</v>
      </c>
      <c r="GA20" s="764">
        <f t="shared" si="47"/>
        <v>0</v>
      </c>
      <c r="GB20" s="764">
        <f t="shared" si="47"/>
        <v>0</v>
      </c>
      <c r="GC20" s="764">
        <f t="shared" si="47"/>
        <v>0</v>
      </c>
      <c r="GD20" s="764">
        <f t="shared" si="48"/>
        <v>0</v>
      </c>
      <c r="GE20" s="764">
        <f t="shared" si="48"/>
        <v>0</v>
      </c>
      <c r="GF20" s="764">
        <f t="shared" si="48"/>
        <v>0</v>
      </c>
      <c r="GG20" s="764">
        <f t="shared" si="48"/>
        <v>0</v>
      </c>
      <c r="GH20" s="764">
        <f t="shared" si="48"/>
        <v>0</v>
      </c>
      <c r="GI20" s="764">
        <f t="shared" si="48"/>
        <v>0</v>
      </c>
      <c r="GJ20" s="764">
        <f t="shared" si="48"/>
        <v>0</v>
      </c>
      <c r="GK20" s="764">
        <f t="shared" si="48"/>
        <v>0</v>
      </c>
      <c r="GL20" s="764">
        <f t="shared" si="48"/>
        <v>0</v>
      </c>
      <c r="GM20" s="764">
        <f t="shared" si="48"/>
        <v>0</v>
      </c>
      <c r="GN20" s="764">
        <f t="shared" si="49"/>
        <v>0</v>
      </c>
      <c r="GO20" s="764">
        <f t="shared" si="49"/>
        <v>0</v>
      </c>
      <c r="GP20" s="764">
        <f t="shared" si="49"/>
        <v>0</v>
      </c>
      <c r="GQ20" s="764">
        <f t="shared" si="49"/>
        <v>0</v>
      </c>
      <c r="GR20" s="764">
        <f t="shared" si="49"/>
        <v>0</v>
      </c>
      <c r="GS20" s="764">
        <f t="shared" si="49"/>
        <v>0</v>
      </c>
      <c r="GT20" s="764">
        <f t="shared" si="49"/>
        <v>0</v>
      </c>
      <c r="GU20" s="764">
        <f t="shared" si="49"/>
        <v>0</v>
      </c>
      <c r="GV20" s="764">
        <f t="shared" si="49"/>
        <v>0</v>
      </c>
      <c r="GW20" s="764">
        <f t="shared" si="49"/>
        <v>0</v>
      </c>
      <c r="GX20" s="764">
        <f t="shared" si="50"/>
        <v>0</v>
      </c>
      <c r="GY20" s="764">
        <f t="shared" si="50"/>
        <v>0</v>
      </c>
      <c r="GZ20" s="764">
        <f t="shared" si="50"/>
        <v>0</v>
      </c>
      <c r="HA20" s="764">
        <f t="shared" si="50"/>
        <v>0</v>
      </c>
      <c r="HB20" s="764">
        <f t="shared" si="50"/>
        <v>0</v>
      </c>
      <c r="HC20" s="764">
        <f t="shared" si="50"/>
        <v>0</v>
      </c>
      <c r="HD20" s="764">
        <f t="shared" si="50"/>
        <v>0</v>
      </c>
      <c r="HE20" s="764">
        <f t="shared" si="50"/>
        <v>0</v>
      </c>
      <c r="HF20" s="764">
        <f t="shared" si="50"/>
        <v>0</v>
      </c>
      <c r="HG20" s="764">
        <f t="shared" si="50"/>
        <v>0</v>
      </c>
      <c r="HH20" s="764">
        <f t="shared" si="51"/>
        <v>0</v>
      </c>
      <c r="HI20" s="764">
        <f t="shared" si="51"/>
        <v>0</v>
      </c>
      <c r="HJ20" s="764">
        <f t="shared" si="51"/>
        <v>0</v>
      </c>
      <c r="HK20" s="764">
        <f t="shared" si="51"/>
        <v>0</v>
      </c>
      <c r="HL20" s="764">
        <f t="shared" si="51"/>
        <v>0</v>
      </c>
      <c r="HM20" s="764">
        <f t="shared" si="51"/>
        <v>0</v>
      </c>
      <c r="HN20" s="764">
        <f t="shared" si="51"/>
        <v>0</v>
      </c>
      <c r="HO20" s="764">
        <f t="shared" si="51"/>
        <v>0</v>
      </c>
      <c r="HP20" s="764">
        <f t="shared" si="51"/>
        <v>0</v>
      </c>
      <c r="HQ20" s="764">
        <f t="shared" si="51"/>
        <v>0</v>
      </c>
      <c r="HR20" s="764">
        <f t="shared" si="52"/>
        <v>0</v>
      </c>
      <c r="HS20" s="764">
        <f t="shared" si="52"/>
        <v>0</v>
      </c>
      <c r="HT20" s="764">
        <f t="shared" si="52"/>
        <v>0</v>
      </c>
      <c r="HU20" s="764">
        <f t="shared" si="52"/>
        <v>0</v>
      </c>
      <c r="HV20" s="764">
        <f t="shared" si="52"/>
        <v>0</v>
      </c>
      <c r="HW20" s="764">
        <f t="shared" si="52"/>
        <v>0</v>
      </c>
      <c r="HX20" s="764">
        <f t="shared" si="52"/>
        <v>0</v>
      </c>
      <c r="HY20" s="764">
        <f t="shared" si="52"/>
        <v>0</v>
      </c>
      <c r="HZ20" s="764">
        <f t="shared" si="52"/>
        <v>0</v>
      </c>
      <c r="IA20" s="764">
        <f t="shared" si="52"/>
        <v>0</v>
      </c>
      <c r="IB20" s="764">
        <f t="shared" si="53"/>
        <v>0</v>
      </c>
      <c r="IC20" s="764">
        <f t="shared" si="53"/>
        <v>0</v>
      </c>
      <c r="ID20" s="764">
        <f t="shared" si="53"/>
        <v>0</v>
      </c>
      <c r="IE20" s="764">
        <f t="shared" si="53"/>
        <v>0</v>
      </c>
      <c r="IF20" s="764">
        <f t="shared" si="53"/>
        <v>0</v>
      </c>
      <c r="IG20" s="764">
        <f t="shared" si="53"/>
        <v>0</v>
      </c>
      <c r="IH20" s="764">
        <f t="shared" si="53"/>
        <v>0</v>
      </c>
      <c r="II20" s="764">
        <f t="shared" si="53"/>
        <v>0</v>
      </c>
      <c r="IJ20" s="764">
        <f t="shared" si="53"/>
        <v>0</v>
      </c>
      <c r="IK20" s="764">
        <f t="shared" si="53"/>
        <v>0</v>
      </c>
      <c r="IL20" s="764">
        <f t="shared" si="54"/>
        <v>0</v>
      </c>
      <c r="IM20" s="764">
        <f t="shared" si="54"/>
        <v>0</v>
      </c>
      <c r="IN20" s="764">
        <f t="shared" si="54"/>
        <v>0</v>
      </c>
      <c r="IO20" s="764">
        <f t="shared" si="54"/>
        <v>0</v>
      </c>
      <c r="IP20" s="764">
        <f t="shared" si="54"/>
        <v>0</v>
      </c>
      <c r="IQ20" s="764">
        <f t="shared" si="54"/>
        <v>0</v>
      </c>
      <c r="IR20" s="764">
        <f t="shared" si="54"/>
        <v>0</v>
      </c>
      <c r="IS20" s="764">
        <f t="shared" si="54"/>
        <v>0</v>
      </c>
      <c r="IT20" s="764">
        <f t="shared" si="54"/>
        <v>0</v>
      </c>
      <c r="IU20" s="764">
        <f t="shared" si="54"/>
        <v>0</v>
      </c>
      <c r="IV20" s="764">
        <f t="shared" si="54"/>
        <v>0</v>
      </c>
      <c r="IW20" s="764">
        <f t="shared" si="54"/>
        <v>0</v>
      </c>
      <c r="IX20" s="764">
        <f t="shared" si="54"/>
        <v>0</v>
      </c>
      <c r="IY20" s="764">
        <f t="shared" si="54"/>
        <v>0</v>
      </c>
      <c r="IZ20" s="764">
        <f t="shared" si="54"/>
        <v>0</v>
      </c>
      <c r="JA20" s="764">
        <f t="shared" si="54"/>
        <v>0</v>
      </c>
      <c r="JB20" s="764">
        <f t="shared" si="54"/>
        <v>0</v>
      </c>
      <c r="JC20" s="764">
        <f t="shared" si="54"/>
        <v>0</v>
      </c>
      <c r="JD20" s="764">
        <f t="shared" si="34"/>
        <v>0</v>
      </c>
      <c r="JE20" s="764">
        <f t="shared" si="34"/>
        <v>0</v>
      </c>
      <c r="JF20" s="764">
        <f t="shared" si="34"/>
        <v>0</v>
      </c>
      <c r="JG20" s="764">
        <f t="shared" si="34"/>
        <v>0</v>
      </c>
      <c r="JH20" s="764">
        <f t="shared" si="34"/>
        <v>0</v>
      </c>
      <c r="JI20" s="764">
        <f t="shared" si="34"/>
        <v>0</v>
      </c>
      <c r="JJ20" s="764">
        <f t="shared" si="34"/>
        <v>0</v>
      </c>
      <c r="JK20" s="764">
        <f t="shared" si="34"/>
        <v>0</v>
      </c>
      <c r="JL20" s="764">
        <f t="shared" si="54"/>
        <v>0</v>
      </c>
      <c r="JM20" s="764">
        <f t="shared" si="54"/>
        <v>0</v>
      </c>
      <c r="JN20" s="764">
        <f t="shared" si="54"/>
        <v>0</v>
      </c>
      <c r="JO20" s="764">
        <f t="shared" si="54"/>
        <v>0</v>
      </c>
      <c r="JP20" s="764">
        <f t="shared" si="54"/>
        <v>0</v>
      </c>
      <c r="JQ20" s="764">
        <f t="shared" si="28"/>
        <v>0</v>
      </c>
      <c r="JR20" s="764">
        <f t="shared" si="28"/>
        <v>0</v>
      </c>
      <c r="JS20" s="764">
        <f t="shared" si="54"/>
        <v>0</v>
      </c>
      <c r="JT20" s="765">
        <f t="shared" si="29"/>
        <v>0</v>
      </c>
      <c r="JU20" s="229">
        <f t="shared" si="30"/>
        <v>0</v>
      </c>
    </row>
    <row r="21" spans="2:281" s="57" customFormat="1" ht="12.75" customHeight="1">
      <c r="B21" s="223"/>
      <c r="C21" s="223"/>
      <c r="D21" s="61"/>
      <c r="E21" s="743" t="str">
        <f t="shared" si="5"/>
        <v xml:space="preserve"> </v>
      </c>
      <c r="F21" s="56"/>
      <c r="G21" s="228"/>
      <c r="H21" s="744">
        <f>SUMIF(Ajuste!$C$8:$C$483,$B$6:$B$499,Ajuste!$E$8:$E$483)</f>
        <v>0</v>
      </c>
      <c r="I21" s="744">
        <f>SUMIF(Ajuste!$C$8:$C$483,$B$6:$B$499,Ajuste!$F$8:$F$483)</f>
        <v>0</v>
      </c>
      <c r="J21" s="229">
        <f t="shared" si="31"/>
        <v>0</v>
      </c>
      <c r="K21" s="764">
        <f t="shared" si="35"/>
        <v>0</v>
      </c>
      <c r="L21" s="764">
        <f t="shared" si="55"/>
        <v>0</v>
      </c>
      <c r="M21" s="764">
        <f t="shared" si="55"/>
        <v>0</v>
      </c>
      <c r="N21" s="764">
        <f t="shared" si="55"/>
        <v>0</v>
      </c>
      <c r="O21" s="764">
        <f t="shared" si="55"/>
        <v>0</v>
      </c>
      <c r="P21" s="764">
        <f t="shared" si="55"/>
        <v>0</v>
      </c>
      <c r="Q21" s="764">
        <f t="shared" si="55"/>
        <v>0</v>
      </c>
      <c r="R21" s="764">
        <f t="shared" si="55"/>
        <v>0</v>
      </c>
      <c r="S21" s="764">
        <f t="shared" si="55"/>
        <v>0</v>
      </c>
      <c r="T21" s="764">
        <f t="shared" si="55"/>
        <v>0</v>
      </c>
      <c r="U21" s="764">
        <f t="shared" si="55"/>
        <v>0</v>
      </c>
      <c r="V21" s="764">
        <f t="shared" si="55"/>
        <v>0</v>
      </c>
      <c r="W21" s="764">
        <f t="shared" si="55"/>
        <v>0</v>
      </c>
      <c r="X21" s="764">
        <f t="shared" si="55"/>
        <v>0</v>
      </c>
      <c r="Y21" s="764">
        <f t="shared" si="55"/>
        <v>0</v>
      </c>
      <c r="Z21" s="764">
        <f t="shared" si="55"/>
        <v>0</v>
      </c>
      <c r="AA21" s="764">
        <f t="shared" si="55"/>
        <v>0</v>
      </c>
      <c r="AB21" s="764">
        <f t="shared" si="55"/>
        <v>0</v>
      </c>
      <c r="AC21" s="764">
        <f t="shared" si="55"/>
        <v>0</v>
      </c>
      <c r="AD21" s="764">
        <f t="shared" si="55"/>
        <v>0</v>
      </c>
      <c r="AE21" s="764">
        <f t="shared" si="55"/>
        <v>0</v>
      </c>
      <c r="AF21" s="764">
        <f t="shared" si="55"/>
        <v>0</v>
      </c>
      <c r="AG21" s="764">
        <f t="shared" si="55"/>
        <v>0</v>
      </c>
      <c r="AH21" s="764">
        <f t="shared" si="55"/>
        <v>0</v>
      </c>
      <c r="AI21" s="764">
        <f t="shared" si="55"/>
        <v>0</v>
      </c>
      <c r="AJ21" s="764">
        <f t="shared" si="55"/>
        <v>0</v>
      </c>
      <c r="AK21" s="764">
        <f t="shared" si="55"/>
        <v>0</v>
      </c>
      <c r="AL21" s="764">
        <f t="shared" si="55"/>
        <v>0</v>
      </c>
      <c r="AM21" s="764">
        <f t="shared" si="55"/>
        <v>0</v>
      </c>
      <c r="AN21" s="764">
        <f t="shared" si="55"/>
        <v>0</v>
      </c>
      <c r="AO21" s="764">
        <f t="shared" si="55"/>
        <v>0</v>
      </c>
      <c r="AP21" s="764">
        <f t="shared" si="55"/>
        <v>0</v>
      </c>
      <c r="AQ21" s="764">
        <f t="shared" si="55"/>
        <v>0</v>
      </c>
      <c r="AR21" s="764">
        <f t="shared" si="55"/>
        <v>0</v>
      </c>
      <c r="AS21" s="764">
        <f t="shared" si="55"/>
        <v>0</v>
      </c>
      <c r="AT21" s="764">
        <f t="shared" si="55"/>
        <v>0</v>
      </c>
      <c r="AU21" s="764">
        <f t="shared" si="55"/>
        <v>0</v>
      </c>
      <c r="AV21" s="764">
        <f t="shared" si="55"/>
        <v>0</v>
      </c>
      <c r="AW21" s="764">
        <f t="shared" si="55"/>
        <v>0</v>
      </c>
      <c r="AX21" s="764">
        <f t="shared" si="55"/>
        <v>0</v>
      </c>
      <c r="AY21" s="764">
        <f t="shared" si="55"/>
        <v>0</v>
      </c>
      <c r="AZ21" s="764">
        <f t="shared" si="55"/>
        <v>0</v>
      </c>
      <c r="BA21" s="764">
        <f t="shared" si="55"/>
        <v>0</v>
      </c>
      <c r="BB21" s="764">
        <f t="shared" si="55"/>
        <v>0</v>
      </c>
      <c r="BC21" s="764">
        <f t="shared" si="55"/>
        <v>0</v>
      </c>
      <c r="BD21" s="764">
        <f t="shared" si="55"/>
        <v>0</v>
      </c>
      <c r="BE21" s="764">
        <f t="shared" si="55"/>
        <v>0</v>
      </c>
      <c r="BF21" s="764">
        <f t="shared" si="35"/>
        <v>0</v>
      </c>
      <c r="BG21" s="764">
        <f t="shared" si="35"/>
        <v>0</v>
      </c>
      <c r="BH21" s="764">
        <f t="shared" si="35"/>
        <v>0</v>
      </c>
      <c r="BI21" s="764">
        <f t="shared" si="35"/>
        <v>0</v>
      </c>
      <c r="BJ21" s="764">
        <f t="shared" si="35"/>
        <v>0</v>
      </c>
      <c r="BK21" s="764">
        <f t="shared" si="35"/>
        <v>0</v>
      </c>
      <c r="BL21" s="764">
        <f t="shared" si="35"/>
        <v>0</v>
      </c>
      <c r="BM21" s="764">
        <f t="shared" si="35"/>
        <v>0</v>
      </c>
      <c r="BN21" s="764">
        <f t="shared" si="36"/>
        <v>0</v>
      </c>
      <c r="BO21" s="764">
        <f t="shared" si="36"/>
        <v>0</v>
      </c>
      <c r="BP21" s="764">
        <f t="shared" si="36"/>
        <v>0</v>
      </c>
      <c r="BQ21" s="764">
        <f t="shared" si="36"/>
        <v>0</v>
      </c>
      <c r="BR21" s="764">
        <f t="shared" si="36"/>
        <v>0</v>
      </c>
      <c r="BS21" s="764">
        <f t="shared" si="36"/>
        <v>0</v>
      </c>
      <c r="BT21" s="764">
        <f t="shared" si="36"/>
        <v>0</v>
      </c>
      <c r="BU21" s="764">
        <f t="shared" si="36"/>
        <v>0</v>
      </c>
      <c r="BV21" s="764">
        <f t="shared" si="36"/>
        <v>0</v>
      </c>
      <c r="BW21" s="764">
        <f t="shared" si="36"/>
        <v>0</v>
      </c>
      <c r="BX21" s="764">
        <f t="shared" si="37"/>
        <v>0</v>
      </c>
      <c r="BY21" s="764">
        <f t="shared" si="37"/>
        <v>0</v>
      </c>
      <c r="BZ21" s="764">
        <f t="shared" si="37"/>
        <v>0</v>
      </c>
      <c r="CA21" s="764">
        <f t="shared" si="37"/>
        <v>0</v>
      </c>
      <c r="CB21" s="764">
        <f t="shared" si="37"/>
        <v>0</v>
      </c>
      <c r="CC21" s="764">
        <f t="shared" si="37"/>
        <v>0</v>
      </c>
      <c r="CD21" s="764">
        <f t="shared" si="37"/>
        <v>0</v>
      </c>
      <c r="CE21" s="764">
        <f t="shared" si="37"/>
        <v>0</v>
      </c>
      <c r="CF21" s="764">
        <f t="shared" si="37"/>
        <v>0</v>
      </c>
      <c r="CG21" s="764">
        <f t="shared" si="37"/>
        <v>0</v>
      </c>
      <c r="CH21" s="764">
        <f t="shared" si="38"/>
        <v>0</v>
      </c>
      <c r="CI21" s="764">
        <f t="shared" si="38"/>
        <v>0</v>
      </c>
      <c r="CJ21" s="764">
        <f t="shared" si="38"/>
        <v>0</v>
      </c>
      <c r="CK21" s="764">
        <f t="shared" si="38"/>
        <v>0</v>
      </c>
      <c r="CL21" s="764">
        <f t="shared" si="38"/>
        <v>0</v>
      </c>
      <c r="CM21" s="764">
        <f t="shared" si="38"/>
        <v>0</v>
      </c>
      <c r="CN21" s="764">
        <f t="shared" si="38"/>
        <v>0</v>
      </c>
      <c r="CO21" s="764">
        <f t="shared" si="38"/>
        <v>0</v>
      </c>
      <c r="CP21" s="764">
        <f t="shared" si="38"/>
        <v>0</v>
      </c>
      <c r="CQ21" s="764">
        <f t="shared" si="38"/>
        <v>0</v>
      </c>
      <c r="CR21" s="764">
        <f t="shared" si="39"/>
        <v>0</v>
      </c>
      <c r="CS21" s="764">
        <f t="shared" si="39"/>
        <v>0</v>
      </c>
      <c r="CT21" s="764">
        <f t="shared" si="39"/>
        <v>0</v>
      </c>
      <c r="CU21" s="764">
        <f t="shared" si="39"/>
        <v>0</v>
      </c>
      <c r="CV21" s="764">
        <f t="shared" si="39"/>
        <v>0</v>
      </c>
      <c r="CW21" s="764">
        <f t="shared" si="39"/>
        <v>0</v>
      </c>
      <c r="CX21" s="764">
        <f t="shared" si="39"/>
        <v>0</v>
      </c>
      <c r="CY21" s="764">
        <f t="shared" si="39"/>
        <v>0</v>
      </c>
      <c r="CZ21" s="764">
        <f t="shared" si="39"/>
        <v>0</v>
      </c>
      <c r="DA21" s="764">
        <f t="shared" si="39"/>
        <v>0</v>
      </c>
      <c r="DB21" s="764">
        <f t="shared" si="40"/>
        <v>0</v>
      </c>
      <c r="DC21" s="764">
        <f t="shared" si="40"/>
        <v>0</v>
      </c>
      <c r="DD21" s="764">
        <f t="shared" si="40"/>
        <v>0</v>
      </c>
      <c r="DE21" s="764">
        <f t="shared" si="40"/>
        <v>0</v>
      </c>
      <c r="DF21" s="764">
        <f t="shared" si="40"/>
        <v>0</v>
      </c>
      <c r="DG21" s="764">
        <f t="shared" si="40"/>
        <v>0</v>
      </c>
      <c r="DH21" s="764">
        <f t="shared" si="40"/>
        <v>0</v>
      </c>
      <c r="DI21" s="764">
        <f t="shared" si="40"/>
        <v>0</v>
      </c>
      <c r="DJ21" s="764">
        <f t="shared" si="40"/>
        <v>0</v>
      </c>
      <c r="DK21" s="764">
        <f t="shared" si="40"/>
        <v>0</v>
      </c>
      <c r="DL21" s="764">
        <f t="shared" si="41"/>
        <v>0</v>
      </c>
      <c r="DM21" s="764">
        <f t="shared" si="41"/>
        <v>0</v>
      </c>
      <c r="DN21" s="764">
        <f t="shared" si="41"/>
        <v>0</v>
      </c>
      <c r="DO21" s="764">
        <f t="shared" si="41"/>
        <v>0</v>
      </c>
      <c r="DP21" s="764">
        <f t="shared" si="41"/>
        <v>0</v>
      </c>
      <c r="DQ21" s="764">
        <f t="shared" si="41"/>
        <v>0</v>
      </c>
      <c r="DR21" s="764">
        <f t="shared" si="41"/>
        <v>0</v>
      </c>
      <c r="DS21" s="764">
        <f t="shared" si="41"/>
        <v>0</v>
      </c>
      <c r="DT21" s="764">
        <f t="shared" si="41"/>
        <v>0</v>
      </c>
      <c r="DU21" s="764">
        <f t="shared" si="41"/>
        <v>0</v>
      </c>
      <c r="DV21" s="764">
        <f t="shared" si="42"/>
        <v>0</v>
      </c>
      <c r="DW21" s="764">
        <f t="shared" si="42"/>
        <v>0</v>
      </c>
      <c r="DX21" s="764">
        <f t="shared" si="42"/>
        <v>0</v>
      </c>
      <c r="DY21" s="764">
        <f t="shared" si="42"/>
        <v>0</v>
      </c>
      <c r="DZ21" s="764">
        <f t="shared" si="42"/>
        <v>0</v>
      </c>
      <c r="EA21" s="764">
        <f t="shared" si="42"/>
        <v>0</v>
      </c>
      <c r="EB21" s="764">
        <f t="shared" si="42"/>
        <v>0</v>
      </c>
      <c r="EC21" s="764">
        <f t="shared" si="42"/>
        <v>0</v>
      </c>
      <c r="ED21" s="764">
        <f t="shared" si="42"/>
        <v>0</v>
      </c>
      <c r="EE21" s="764">
        <f t="shared" si="42"/>
        <v>0</v>
      </c>
      <c r="EF21" s="764">
        <f t="shared" si="43"/>
        <v>0</v>
      </c>
      <c r="EG21" s="764">
        <f t="shared" si="43"/>
        <v>0</v>
      </c>
      <c r="EH21" s="764">
        <f t="shared" si="43"/>
        <v>0</v>
      </c>
      <c r="EI21" s="764">
        <f t="shared" si="43"/>
        <v>0</v>
      </c>
      <c r="EJ21" s="764">
        <f t="shared" si="43"/>
        <v>0</v>
      </c>
      <c r="EK21" s="764">
        <f t="shared" si="43"/>
        <v>0</v>
      </c>
      <c r="EL21" s="764">
        <f t="shared" si="43"/>
        <v>0</v>
      </c>
      <c r="EM21" s="764">
        <f t="shared" si="43"/>
        <v>0</v>
      </c>
      <c r="EN21" s="764">
        <f t="shared" si="43"/>
        <v>0</v>
      </c>
      <c r="EO21" s="764">
        <f t="shared" si="43"/>
        <v>0</v>
      </c>
      <c r="EP21" s="764">
        <f t="shared" si="44"/>
        <v>0</v>
      </c>
      <c r="EQ21" s="764">
        <f t="shared" si="44"/>
        <v>0</v>
      </c>
      <c r="ER21" s="764">
        <f t="shared" si="44"/>
        <v>0</v>
      </c>
      <c r="ES21" s="764">
        <f t="shared" si="44"/>
        <v>0</v>
      </c>
      <c r="ET21" s="764">
        <f t="shared" si="44"/>
        <v>0</v>
      </c>
      <c r="EU21" s="764">
        <f t="shared" si="44"/>
        <v>0</v>
      </c>
      <c r="EV21" s="764">
        <f t="shared" si="44"/>
        <v>0</v>
      </c>
      <c r="EW21" s="764">
        <f t="shared" si="44"/>
        <v>0</v>
      </c>
      <c r="EX21" s="764">
        <f t="shared" si="44"/>
        <v>0</v>
      </c>
      <c r="EY21" s="764">
        <f t="shared" si="44"/>
        <v>0</v>
      </c>
      <c r="EZ21" s="764">
        <f t="shared" si="45"/>
        <v>0</v>
      </c>
      <c r="FA21" s="764">
        <f t="shared" si="45"/>
        <v>0</v>
      </c>
      <c r="FB21" s="764">
        <f t="shared" si="45"/>
        <v>0</v>
      </c>
      <c r="FC21" s="764">
        <f t="shared" si="45"/>
        <v>0</v>
      </c>
      <c r="FD21" s="764">
        <f t="shared" si="45"/>
        <v>0</v>
      </c>
      <c r="FE21" s="764">
        <f t="shared" si="45"/>
        <v>0</v>
      </c>
      <c r="FF21" s="764">
        <f t="shared" si="45"/>
        <v>0</v>
      </c>
      <c r="FG21" s="764">
        <f t="shared" si="45"/>
        <v>0</v>
      </c>
      <c r="FH21" s="764">
        <f t="shared" si="45"/>
        <v>0</v>
      </c>
      <c r="FI21" s="764">
        <f t="shared" si="45"/>
        <v>0</v>
      </c>
      <c r="FJ21" s="764">
        <f t="shared" si="46"/>
        <v>0</v>
      </c>
      <c r="FK21" s="764">
        <f t="shared" si="46"/>
        <v>0</v>
      </c>
      <c r="FL21" s="764">
        <f t="shared" si="46"/>
        <v>0</v>
      </c>
      <c r="FM21" s="764">
        <f t="shared" si="46"/>
        <v>0</v>
      </c>
      <c r="FN21" s="764">
        <f t="shared" si="46"/>
        <v>0</v>
      </c>
      <c r="FO21" s="764">
        <f t="shared" si="46"/>
        <v>0</v>
      </c>
      <c r="FP21" s="764">
        <f t="shared" si="46"/>
        <v>0</v>
      </c>
      <c r="FQ21" s="764">
        <f t="shared" si="46"/>
        <v>0</v>
      </c>
      <c r="FR21" s="764">
        <f t="shared" si="46"/>
        <v>0</v>
      </c>
      <c r="FS21" s="764">
        <f t="shared" si="46"/>
        <v>0</v>
      </c>
      <c r="FT21" s="764">
        <f t="shared" si="47"/>
        <v>0</v>
      </c>
      <c r="FU21" s="764">
        <f t="shared" si="47"/>
        <v>0</v>
      </c>
      <c r="FV21" s="764">
        <f t="shared" si="47"/>
        <v>0</v>
      </c>
      <c r="FW21" s="764">
        <f t="shared" si="47"/>
        <v>0</v>
      </c>
      <c r="FX21" s="764">
        <f t="shared" si="47"/>
        <v>0</v>
      </c>
      <c r="FY21" s="764">
        <f t="shared" si="47"/>
        <v>0</v>
      </c>
      <c r="FZ21" s="764">
        <f t="shared" si="47"/>
        <v>0</v>
      </c>
      <c r="GA21" s="764">
        <f t="shared" si="47"/>
        <v>0</v>
      </c>
      <c r="GB21" s="764">
        <f t="shared" si="47"/>
        <v>0</v>
      </c>
      <c r="GC21" s="764">
        <f t="shared" si="47"/>
        <v>0</v>
      </c>
      <c r="GD21" s="764">
        <f t="shared" si="48"/>
        <v>0</v>
      </c>
      <c r="GE21" s="764">
        <f t="shared" si="48"/>
        <v>0</v>
      </c>
      <c r="GF21" s="764">
        <f t="shared" si="48"/>
        <v>0</v>
      </c>
      <c r="GG21" s="764">
        <f t="shared" si="48"/>
        <v>0</v>
      </c>
      <c r="GH21" s="764">
        <f t="shared" si="48"/>
        <v>0</v>
      </c>
      <c r="GI21" s="764">
        <f t="shared" si="48"/>
        <v>0</v>
      </c>
      <c r="GJ21" s="764">
        <f t="shared" si="48"/>
        <v>0</v>
      </c>
      <c r="GK21" s="764">
        <f t="shared" si="48"/>
        <v>0</v>
      </c>
      <c r="GL21" s="764">
        <f t="shared" si="48"/>
        <v>0</v>
      </c>
      <c r="GM21" s="764">
        <f t="shared" si="48"/>
        <v>0</v>
      </c>
      <c r="GN21" s="764">
        <f t="shared" si="49"/>
        <v>0</v>
      </c>
      <c r="GO21" s="764">
        <f t="shared" si="49"/>
        <v>0</v>
      </c>
      <c r="GP21" s="764">
        <f t="shared" si="49"/>
        <v>0</v>
      </c>
      <c r="GQ21" s="764">
        <f t="shared" si="49"/>
        <v>0</v>
      </c>
      <c r="GR21" s="764">
        <f t="shared" si="49"/>
        <v>0</v>
      </c>
      <c r="GS21" s="764">
        <f t="shared" si="49"/>
        <v>0</v>
      </c>
      <c r="GT21" s="764">
        <f t="shared" si="49"/>
        <v>0</v>
      </c>
      <c r="GU21" s="764">
        <f t="shared" si="49"/>
        <v>0</v>
      </c>
      <c r="GV21" s="764">
        <f t="shared" si="49"/>
        <v>0</v>
      </c>
      <c r="GW21" s="764">
        <f t="shared" si="49"/>
        <v>0</v>
      </c>
      <c r="GX21" s="764">
        <f t="shared" si="50"/>
        <v>0</v>
      </c>
      <c r="GY21" s="764">
        <f t="shared" si="50"/>
        <v>0</v>
      </c>
      <c r="GZ21" s="764">
        <f t="shared" si="50"/>
        <v>0</v>
      </c>
      <c r="HA21" s="764">
        <f t="shared" si="50"/>
        <v>0</v>
      </c>
      <c r="HB21" s="764">
        <f t="shared" si="50"/>
        <v>0</v>
      </c>
      <c r="HC21" s="764">
        <f t="shared" si="50"/>
        <v>0</v>
      </c>
      <c r="HD21" s="764">
        <f t="shared" si="50"/>
        <v>0</v>
      </c>
      <c r="HE21" s="764">
        <f t="shared" si="50"/>
        <v>0</v>
      </c>
      <c r="HF21" s="764">
        <f t="shared" si="50"/>
        <v>0</v>
      </c>
      <c r="HG21" s="764">
        <f t="shared" si="50"/>
        <v>0</v>
      </c>
      <c r="HH21" s="764">
        <f t="shared" si="51"/>
        <v>0</v>
      </c>
      <c r="HI21" s="764">
        <f t="shared" si="51"/>
        <v>0</v>
      </c>
      <c r="HJ21" s="764">
        <f t="shared" si="51"/>
        <v>0</v>
      </c>
      <c r="HK21" s="764">
        <f t="shared" si="51"/>
        <v>0</v>
      </c>
      <c r="HL21" s="764">
        <f t="shared" si="51"/>
        <v>0</v>
      </c>
      <c r="HM21" s="764">
        <f t="shared" si="51"/>
        <v>0</v>
      </c>
      <c r="HN21" s="764">
        <f t="shared" si="51"/>
        <v>0</v>
      </c>
      <c r="HO21" s="764">
        <f t="shared" si="51"/>
        <v>0</v>
      </c>
      <c r="HP21" s="764">
        <f t="shared" si="51"/>
        <v>0</v>
      </c>
      <c r="HQ21" s="764">
        <f t="shared" si="51"/>
        <v>0</v>
      </c>
      <c r="HR21" s="764">
        <f t="shared" si="52"/>
        <v>0</v>
      </c>
      <c r="HS21" s="764">
        <f t="shared" si="52"/>
        <v>0</v>
      </c>
      <c r="HT21" s="764">
        <f t="shared" si="52"/>
        <v>0</v>
      </c>
      <c r="HU21" s="764">
        <f t="shared" si="52"/>
        <v>0</v>
      </c>
      <c r="HV21" s="764">
        <f t="shared" si="52"/>
        <v>0</v>
      </c>
      <c r="HW21" s="764">
        <f t="shared" si="52"/>
        <v>0</v>
      </c>
      <c r="HX21" s="764">
        <f t="shared" si="52"/>
        <v>0</v>
      </c>
      <c r="HY21" s="764">
        <f t="shared" si="52"/>
        <v>0</v>
      </c>
      <c r="HZ21" s="764">
        <f t="shared" si="52"/>
        <v>0</v>
      </c>
      <c r="IA21" s="764">
        <f t="shared" si="52"/>
        <v>0</v>
      </c>
      <c r="IB21" s="764">
        <f t="shared" si="53"/>
        <v>0</v>
      </c>
      <c r="IC21" s="764">
        <f t="shared" si="53"/>
        <v>0</v>
      </c>
      <c r="ID21" s="764">
        <f t="shared" si="53"/>
        <v>0</v>
      </c>
      <c r="IE21" s="764">
        <f t="shared" si="53"/>
        <v>0</v>
      </c>
      <c r="IF21" s="764">
        <f t="shared" si="53"/>
        <v>0</v>
      </c>
      <c r="IG21" s="764">
        <f t="shared" si="53"/>
        <v>0</v>
      </c>
      <c r="IH21" s="764">
        <f t="shared" si="53"/>
        <v>0</v>
      </c>
      <c r="II21" s="764">
        <f t="shared" si="53"/>
        <v>0</v>
      </c>
      <c r="IJ21" s="764">
        <f t="shared" si="53"/>
        <v>0</v>
      </c>
      <c r="IK21" s="764">
        <f t="shared" si="53"/>
        <v>0</v>
      </c>
      <c r="IL21" s="764">
        <f t="shared" si="54"/>
        <v>0</v>
      </c>
      <c r="IM21" s="764">
        <f t="shared" si="54"/>
        <v>0</v>
      </c>
      <c r="IN21" s="764">
        <f t="shared" si="54"/>
        <v>0</v>
      </c>
      <c r="IO21" s="764">
        <f t="shared" si="54"/>
        <v>0</v>
      </c>
      <c r="IP21" s="764">
        <f t="shared" si="54"/>
        <v>0</v>
      </c>
      <c r="IQ21" s="764">
        <f t="shared" si="54"/>
        <v>0</v>
      </c>
      <c r="IR21" s="764">
        <f t="shared" si="54"/>
        <v>0</v>
      </c>
      <c r="IS21" s="764">
        <f t="shared" si="54"/>
        <v>0</v>
      </c>
      <c r="IT21" s="764">
        <f t="shared" si="54"/>
        <v>0</v>
      </c>
      <c r="IU21" s="764">
        <f t="shared" si="54"/>
        <v>0</v>
      </c>
      <c r="IV21" s="764">
        <f t="shared" si="54"/>
        <v>0</v>
      </c>
      <c r="IW21" s="764">
        <f t="shared" si="54"/>
        <v>0</v>
      </c>
      <c r="IX21" s="764">
        <f t="shared" si="54"/>
        <v>0</v>
      </c>
      <c r="IY21" s="764">
        <f t="shared" si="54"/>
        <v>0</v>
      </c>
      <c r="IZ21" s="764">
        <f t="shared" si="54"/>
        <v>0</v>
      </c>
      <c r="JA21" s="764">
        <f t="shared" si="54"/>
        <v>0</v>
      </c>
      <c r="JB21" s="764">
        <f t="shared" si="54"/>
        <v>0</v>
      </c>
      <c r="JC21" s="764">
        <f t="shared" si="54"/>
        <v>0</v>
      </c>
      <c r="JD21" s="764">
        <f t="shared" si="34"/>
        <v>0</v>
      </c>
      <c r="JE21" s="764">
        <f t="shared" si="34"/>
        <v>0</v>
      </c>
      <c r="JF21" s="764">
        <f t="shared" si="34"/>
        <v>0</v>
      </c>
      <c r="JG21" s="764">
        <f t="shared" si="34"/>
        <v>0</v>
      </c>
      <c r="JH21" s="764">
        <f t="shared" si="34"/>
        <v>0</v>
      </c>
      <c r="JI21" s="764">
        <f t="shared" si="34"/>
        <v>0</v>
      </c>
      <c r="JJ21" s="764">
        <f t="shared" si="34"/>
        <v>0</v>
      </c>
      <c r="JK21" s="764">
        <f t="shared" si="34"/>
        <v>0</v>
      </c>
      <c r="JL21" s="764">
        <f t="shared" si="54"/>
        <v>0</v>
      </c>
      <c r="JM21" s="764">
        <f t="shared" si="54"/>
        <v>0</v>
      </c>
      <c r="JN21" s="764">
        <f t="shared" si="54"/>
        <v>0</v>
      </c>
      <c r="JO21" s="764">
        <f t="shared" si="54"/>
        <v>0</v>
      </c>
      <c r="JP21" s="764">
        <f t="shared" si="54"/>
        <v>0</v>
      </c>
      <c r="JQ21" s="764">
        <f t="shared" si="28"/>
        <v>0</v>
      </c>
      <c r="JR21" s="764">
        <f t="shared" si="28"/>
        <v>0</v>
      </c>
      <c r="JS21" s="764">
        <f t="shared" si="54"/>
        <v>0</v>
      </c>
      <c r="JT21" s="765">
        <f t="shared" si="29"/>
        <v>0</v>
      </c>
      <c r="JU21" s="229">
        <f t="shared" si="30"/>
        <v>0</v>
      </c>
    </row>
    <row r="22" spans="2:281" s="57" customFormat="1" ht="12.75" customHeight="1">
      <c r="B22" s="223"/>
      <c r="C22" s="223"/>
      <c r="D22" s="61"/>
      <c r="E22" s="743" t="str">
        <f t="shared" si="5"/>
        <v xml:space="preserve"> </v>
      </c>
      <c r="F22" s="56"/>
      <c r="G22" s="228"/>
      <c r="H22" s="744">
        <f>SUMIF(Ajuste!$C$8:$C$483,$B$6:$B$499,Ajuste!$E$8:$E$483)</f>
        <v>0</v>
      </c>
      <c r="I22" s="744">
        <f>SUMIF(Ajuste!$C$8:$C$483,$B$6:$B$499,Ajuste!$F$8:$F$483)</f>
        <v>0</v>
      </c>
      <c r="J22" s="229">
        <f t="shared" si="31"/>
        <v>0</v>
      </c>
      <c r="K22" s="764">
        <f t="shared" si="35"/>
        <v>0</v>
      </c>
      <c r="L22" s="764">
        <f t="shared" si="55"/>
        <v>0</v>
      </c>
      <c r="M22" s="764">
        <f t="shared" si="55"/>
        <v>0</v>
      </c>
      <c r="N22" s="764">
        <f t="shared" si="55"/>
        <v>0</v>
      </c>
      <c r="O22" s="764">
        <f t="shared" si="55"/>
        <v>0</v>
      </c>
      <c r="P22" s="764">
        <f t="shared" si="55"/>
        <v>0</v>
      </c>
      <c r="Q22" s="764">
        <f t="shared" si="55"/>
        <v>0</v>
      </c>
      <c r="R22" s="764">
        <f t="shared" si="55"/>
        <v>0</v>
      </c>
      <c r="S22" s="764">
        <f t="shared" si="55"/>
        <v>0</v>
      </c>
      <c r="T22" s="764">
        <f t="shared" si="55"/>
        <v>0</v>
      </c>
      <c r="U22" s="764">
        <f t="shared" si="55"/>
        <v>0</v>
      </c>
      <c r="V22" s="764">
        <f t="shared" si="55"/>
        <v>0</v>
      </c>
      <c r="W22" s="764">
        <f t="shared" si="55"/>
        <v>0</v>
      </c>
      <c r="X22" s="764">
        <f t="shared" si="55"/>
        <v>0</v>
      </c>
      <c r="Y22" s="764">
        <f t="shared" si="55"/>
        <v>0</v>
      </c>
      <c r="Z22" s="764">
        <f t="shared" si="55"/>
        <v>0</v>
      </c>
      <c r="AA22" s="764">
        <f t="shared" si="55"/>
        <v>0</v>
      </c>
      <c r="AB22" s="764">
        <f t="shared" si="55"/>
        <v>0</v>
      </c>
      <c r="AC22" s="764">
        <f t="shared" si="55"/>
        <v>0</v>
      </c>
      <c r="AD22" s="764">
        <f t="shared" si="55"/>
        <v>0</v>
      </c>
      <c r="AE22" s="764">
        <f t="shared" si="55"/>
        <v>0</v>
      </c>
      <c r="AF22" s="764">
        <f t="shared" si="55"/>
        <v>0</v>
      </c>
      <c r="AG22" s="764">
        <f t="shared" si="55"/>
        <v>0</v>
      </c>
      <c r="AH22" s="764">
        <f t="shared" si="55"/>
        <v>0</v>
      </c>
      <c r="AI22" s="764">
        <f t="shared" si="55"/>
        <v>0</v>
      </c>
      <c r="AJ22" s="764">
        <f t="shared" si="55"/>
        <v>0</v>
      </c>
      <c r="AK22" s="764">
        <f t="shared" si="55"/>
        <v>0</v>
      </c>
      <c r="AL22" s="764">
        <f t="shared" si="55"/>
        <v>0</v>
      </c>
      <c r="AM22" s="764">
        <f t="shared" si="55"/>
        <v>0</v>
      </c>
      <c r="AN22" s="764">
        <f t="shared" si="55"/>
        <v>0</v>
      </c>
      <c r="AO22" s="764">
        <f t="shared" si="55"/>
        <v>0</v>
      </c>
      <c r="AP22" s="764">
        <f t="shared" si="55"/>
        <v>0</v>
      </c>
      <c r="AQ22" s="764">
        <f t="shared" si="55"/>
        <v>0</v>
      </c>
      <c r="AR22" s="764">
        <f t="shared" si="55"/>
        <v>0</v>
      </c>
      <c r="AS22" s="764">
        <f t="shared" si="55"/>
        <v>0</v>
      </c>
      <c r="AT22" s="764">
        <f t="shared" si="55"/>
        <v>0</v>
      </c>
      <c r="AU22" s="764">
        <f t="shared" si="55"/>
        <v>0</v>
      </c>
      <c r="AV22" s="764">
        <f t="shared" si="55"/>
        <v>0</v>
      </c>
      <c r="AW22" s="764">
        <f t="shared" si="55"/>
        <v>0</v>
      </c>
      <c r="AX22" s="764">
        <f t="shared" si="55"/>
        <v>0</v>
      </c>
      <c r="AY22" s="764">
        <f t="shared" si="55"/>
        <v>0</v>
      </c>
      <c r="AZ22" s="764">
        <f t="shared" si="55"/>
        <v>0</v>
      </c>
      <c r="BA22" s="764">
        <f t="shared" si="55"/>
        <v>0</v>
      </c>
      <c r="BB22" s="764">
        <f t="shared" si="55"/>
        <v>0</v>
      </c>
      <c r="BC22" s="764">
        <f t="shared" si="55"/>
        <v>0</v>
      </c>
      <c r="BD22" s="764">
        <f t="shared" si="55"/>
        <v>0</v>
      </c>
      <c r="BE22" s="764">
        <f t="shared" si="55"/>
        <v>0</v>
      </c>
      <c r="BF22" s="764">
        <f t="shared" si="35"/>
        <v>0</v>
      </c>
      <c r="BG22" s="764">
        <f t="shared" si="35"/>
        <v>0</v>
      </c>
      <c r="BH22" s="764">
        <f t="shared" si="35"/>
        <v>0</v>
      </c>
      <c r="BI22" s="764">
        <f t="shared" si="35"/>
        <v>0</v>
      </c>
      <c r="BJ22" s="764">
        <f t="shared" si="35"/>
        <v>0</v>
      </c>
      <c r="BK22" s="764">
        <f t="shared" si="35"/>
        <v>0</v>
      </c>
      <c r="BL22" s="764">
        <f t="shared" si="35"/>
        <v>0</v>
      </c>
      <c r="BM22" s="764">
        <f t="shared" si="35"/>
        <v>0</v>
      </c>
      <c r="BN22" s="764">
        <f t="shared" si="36"/>
        <v>0</v>
      </c>
      <c r="BO22" s="764">
        <f t="shared" si="36"/>
        <v>0</v>
      </c>
      <c r="BP22" s="764">
        <f t="shared" si="36"/>
        <v>0</v>
      </c>
      <c r="BQ22" s="764">
        <f t="shared" si="36"/>
        <v>0</v>
      </c>
      <c r="BR22" s="764">
        <f t="shared" si="36"/>
        <v>0</v>
      </c>
      <c r="BS22" s="764">
        <f t="shared" si="36"/>
        <v>0</v>
      </c>
      <c r="BT22" s="764">
        <f t="shared" si="36"/>
        <v>0</v>
      </c>
      <c r="BU22" s="764">
        <f t="shared" si="36"/>
        <v>0</v>
      </c>
      <c r="BV22" s="764">
        <f t="shared" si="36"/>
        <v>0</v>
      </c>
      <c r="BW22" s="764">
        <f t="shared" si="36"/>
        <v>0</v>
      </c>
      <c r="BX22" s="764">
        <f t="shared" si="37"/>
        <v>0</v>
      </c>
      <c r="BY22" s="764">
        <f t="shared" si="37"/>
        <v>0</v>
      </c>
      <c r="BZ22" s="764">
        <f t="shared" si="37"/>
        <v>0</v>
      </c>
      <c r="CA22" s="764">
        <f t="shared" si="37"/>
        <v>0</v>
      </c>
      <c r="CB22" s="764">
        <f t="shared" si="37"/>
        <v>0</v>
      </c>
      <c r="CC22" s="764">
        <f t="shared" si="37"/>
        <v>0</v>
      </c>
      <c r="CD22" s="764">
        <f t="shared" si="37"/>
        <v>0</v>
      </c>
      <c r="CE22" s="764">
        <f t="shared" si="37"/>
        <v>0</v>
      </c>
      <c r="CF22" s="764">
        <f t="shared" si="37"/>
        <v>0</v>
      </c>
      <c r="CG22" s="764">
        <f t="shared" si="37"/>
        <v>0</v>
      </c>
      <c r="CH22" s="764">
        <f t="shared" si="38"/>
        <v>0</v>
      </c>
      <c r="CI22" s="764">
        <f t="shared" si="38"/>
        <v>0</v>
      </c>
      <c r="CJ22" s="764">
        <f t="shared" si="38"/>
        <v>0</v>
      </c>
      <c r="CK22" s="764">
        <f t="shared" si="38"/>
        <v>0</v>
      </c>
      <c r="CL22" s="764">
        <f t="shared" si="38"/>
        <v>0</v>
      </c>
      <c r="CM22" s="764">
        <f t="shared" si="38"/>
        <v>0</v>
      </c>
      <c r="CN22" s="764">
        <f t="shared" si="38"/>
        <v>0</v>
      </c>
      <c r="CO22" s="764">
        <f t="shared" si="38"/>
        <v>0</v>
      </c>
      <c r="CP22" s="764">
        <f t="shared" si="38"/>
        <v>0</v>
      </c>
      <c r="CQ22" s="764">
        <f t="shared" si="38"/>
        <v>0</v>
      </c>
      <c r="CR22" s="764">
        <f t="shared" si="39"/>
        <v>0</v>
      </c>
      <c r="CS22" s="764">
        <f t="shared" si="39"/>
        <v>0</v>
      </c>
      <c r="CT22" s="764">
        <f t="shared" si="39"/>
        <v>0</v>
      </c>
      <c r="CU22" s="764">
        <f t="shared" si="39"/>
        <v>0</v>
      </c>
      <c r="CV22" s="764">
        <f t="shared" si="39"/>
        <v>0</v>
      </c>
      <c r="CW22" s="764">
        <f t="shared" si="39"/>
        <v>0</v>
      </c>
      <c r="CX22" s="764">
        <f t="shared" si="39"/>
        <v>0</v>
      </c>
      <c r="CY22" s="764">
        <f t="shared" si="39"/>
        <v>0</v>
      </c>
      <c r="CZ22" s="764">
        <f t="shared" si="39"/>
        <v>0</v>
      </c>
      <c r="DA22" s="764">
        <f t="shared" si="39"/>
        <v>0</v>
      </c>
      <c r="DB22" s="764">
        <f t="shared" si="40"/>
        <v>0</v>
      </c>
      <c r="DC22" s="764">
        <f t="shared" si="40"/>
        <v>0</v>
      </c>
      <c r="DD22" s="764">
        <f t="shared" si="40"/>
        <v>0</v>
      </c>
      <c r="DE22" s="764">
        <f t="shared" si="40"/>
        <v>0</v>
      </c>
      <c r="DF22" s="764">
        <f t="shared" si="40"/>
        <v>0</v>
      </c>
      <c r="DG22" s="764">
        <f t="shared" si="40"/>
        <v>0</v>
      </c>
      <c r="DH22" s="764">
        <f t="shared" si="40"/>
        <v>0</v>
      </c>
      <c r="DI22" s="764">
        <f t="shared" si="40"/>
        <v>0</v>
      </c>
      <c r="DJ22" s="764">
        <f t="shared" si="40"/>
        <v>0</v>
      </c>
      <c r="DK22" s="764">
        <f t="shared" si="40"/>
        <v>0</v>
      </c>
      <c r="DL22" s="764">
        <f t="shared" si="41"/>
        <v>0</v>
      </c>
      <c r="DM22" s="764">
        <f t="shared" si="41"/>
        <v>0</v>
      </c>
      <c r="DN22" s="764">
        <f t="shared" si="41"/>
        <v>0</v>
      </c>
      <c r="DO22" s="764">
        <f t="shared" si="41"/>
        <v>0</v>
      </c>
      <c r="DP22" s="764">
        <f t="shared" si="41"/>
        <v>0</v>
      </c>
      <c r="DQ22" s="764">
        <f t="shared" si="41"/>
        <v>0</v>
      </c>
      <c r="DR22" s="764">
        <f t="shared" si="41"/>
        <v>0</v>
      </c>
      <c r="DS22" s="764">
        <f t="shared" si="41"/>
        <v>0</v>
      </c>
      <c r="DT22" s="764">
        <f t="shared" si="41"/>
        <v>0</v>
      </c>
      <c r="DU22" s="764">
        <f t="shared" si="41"/>
        <v>0</v>
      </c>
      <c r="DV22" s="764">
        <f t="shared" si="42"/>
        <v>0</v>
      </c>
      <c r="DW22" s="764">
        <f t="shared" si="42"/>
        <v>0</v>
      </c>
      <c r="DX22" s="764">
        <f t="shared" si="42"/>
        <v>0</v>
      </c>
      <c r="DY22" s="764">
        <f t="shared" si="42"/>
        <v>0</v>
      </c>
      <c r="DZ22" s="764">
        <f t="shared" si="42"/>
        <v>0</v>
      </c>
      <c r="EA22" s="764">
        <f t="shared" si="42"/>
        <v>0</v>
      </c>
      <c r="EB22" s="764">
        <f t="shared" si="42"/>
        <v>0</v>
      </c>
      <c r="EC22" s="764">
        <f t="shared" si="42"/>
        <v>0</v>
      </c>
      <c r="ED22" s="764">
        <f t="shared" si="42"/>
        <v>0</v>
      </c>
      <c r="EE22" s="764">
        <f t="shared" si="42"/>
        <v>0</v>
      </c>
      <c r="EF22" s="764">
        <f t="shared" si="43"/>
        <v>0</v>
      </c>
      <c r="EG22" s="764">
        <f t="shared" si="43"/>
        <v>0</v>
      </c>
      <c r="EH22" s="764">
        <f t="shared" si="43"/>
        <v>0</v>
      </c>
      <c r="EI22" s="764">
        <f t="shared" si="43"/>
        <v>0</v>
      </c>
      <c r="EJ22" s="764">
        <f t="shared" si="43"/>
        <v>0</v>
      </c>
      <c r="EK22" s="764">
        <f t="shared" si="43"/>
        <v>0</v>
      </c>
      <c r="EL22" s="764">
        <f t="shared" si="43"/>
        <v>0</v>
      </c>
      <c r="EM22" s="764">
        <f t="shared" si="43"/>
        <v>0</v>
      </c>
      <c r="EN22" s="764">
        <f t="shared" si="43"/>
        <v>0</v>
      </c>
      <c r="EO22" s="764">
        <f t="shared" si="43"/>
        <v>0</v>
      </c>
      <c r="EP22" s="764">
        <f t="shared" si="44"/>
        <v>0</v>
      </c>
      <c r="EQ22" s="764">
        <f t="shared" si="44"/>
        <v>0</v>
      </c>
      <c r="ER22" s="764">
        <f t="shared" si="44"/>
        <v>0</v>
      </c>
      <c r="ES22" s="764">
        <f t="shared" si="44"/>
        <v>0</v>
      </c>
      <c r="ET22" s="764">
        <f t="shared" si="44"/>
        <v>0</v>
      </c>
      <c r="EU22" s="764">
        <f t="shared" si="44"/>
        <v>0</v>
      </c>
      <c r="EV22" s="764">
        <f t="shared" si="44"/>
        <v>0</v>
      </c>
      <c r="EW22" s="764">
        <f t="shared" si="44"/>
        <v>0</v>
      </c>
      <c r="EX22" s="764">
        <f t="shared" si="44"/>
        <v>0</v>
      </c>
      <c r="EY22" s="764">
        <f t="shared" si="44"/>
        <v>0</v>
      </c>
      <c r="EZ22" s="764">
        <f t="shared" si="45"/>
        <v>0</v>
      </c>
      <c r="FA22" s="764">
        <f t="shared" si="45"/>
        <v>0</v>
      </c>
      <c r="FB22" s="764">
        <f t="shared" si="45"/>
        <v>0</v>
      </c>
      <c r="FC22" s="764">
        <f t="shared" si="45"/>
        <v>0</v>
      </c>
      <c r="FD22" s="764">
        <f t="shared" si="45"/>
        <v>0</v>
      </c>
      <c r="FE22" s="764">
        <f t="shared" si="45"/>
        <v>0</v>
      </c>
      <c r="FF22" s="764">
        <f t="shared" si="45"/>
        <v>0</v>
      </c>
      <c r="FG22" s="764">
        <f t="shared" si="45"/>
        <v>0</v>
      </c>
      <c r="FH22" s="764">
        <f t="shared" si="45"/>
        <v>0</v>
      </c>
      <c r="FI22" s="764">
        <f t="shared" si="45"/>
        <v>0</v>
      </c>
      <c r="FJ22" s="764">
        <f t="shared" si="46"/>
        <v>0</v>
      </c>
      <c r="FK22" s="764">
        <f t="shared" si="46"/>
        <v>0</v>
      </c>
      <c r="FL22" s="764">
        <f t="shared" si="46"/>
        <v>0</v>
      </c>
      <c r="FM22" s="764">
        <f t="shared" si="46"/>
        <v>0</v>
      </c>
      <c r="FN22" s="764">
        <f t="shared" si="46"/>
        <v>0</v>
      </c>
      <c r="FO22" s="764">
        <f t="shared" si="46"/>
        <v>0</v>
      </c>
      <c r="FP22" s="764">
        <f t="shared" si="46"/>
        <v>0</v>
      </c>
      <c r="FQ22" s="764">
        <f t="shared" si="46"/>
        <v>0</v>
      </c>
      <c r="FR22" s="764">
        <f t="shared" si="46"/>
        <v>0</v>
      </c>
      <c r="FS22" s="764">
        <f t="shared" si="46"/>
        <v>0</v>
      </c>
      <c r="FT22" s="764">
        <f t="shared" si="47"/>
        <v>0</v>
      </c>
      <c r="FU22" s="764">
        <f t="shared" si="47"/>
        <v>0</v>
      </c>
      <c r="FV22" s="764">
        <f t="shared" si="47"/>
        <v>0</v>
      </c>
      <c r="FW22" s="764">
        <f t="shared" si="47"/>
        <v>0</v>
      </c>
      <c r="FX22" s="764">
        <f t="shared" si="47"/>
        <v>0</v>
      </c>
      <c r="FY22" s="764">
        <f t="shared" si="47"/>
        <v>0</v>
      </c>
      <c r="FZ22" s="764">
        <f t="shared" si="47"/>
        <v>0</v>
      </c>
      <c r="GA22" s="764">
        <f t="shared" si="47"/>
        <v>0</v>
      </c>
      <c r="GB22" s="764">
        <f t="shared" si="47"/>
        <v>0</v>
      </c>
      <c r="GC22" s="764">
        <f t="shared" si="47"/>
        <v>0</v>
      </c>
      <c r="GD22" s="764">
        <f t="shared" si="48"/>
        <v>0</v>
      </c>
      <c r="GE22" s="764">
        <f t="shared" si="48"/>
        <v>0</v>
      </c>
      <c r="GF22" s="764">
        <f t="shared" si="48"/>
        <v>0</v>
      </c>
      <c r="GG22" s="764">
        <f t="shared" si="48"/>
        <v>0</v>
      </c>
      <c r="GH22" s="764">
        <f t="shared" si="48"/>
        <v>0</v>
      </c>
      <c r="GI22" s="764">
        <f t="shared" si="48"/>
        <v>0</v>
      </c>
      <c r="GJ22" s="764">
        <f t="shared" si="48"/>
        <v>0</v>
      </c>
      <c r="GK22" s="764">
        <f t="shared" si="48"/>
        <v>0</v>
      </c>
      <c r="GL22" s="764">
        <f t="shared" si="48"/>
        <v>0</v>
      </c>
      <c r="GM22" s="764">
        <f t="shared" si="48"/>
        <v>0</v>
      </c>
      <c r="GN22" s="764">
        <f t="shared" si="49"/>
        <v>0</v>
      </c>
      <c r="GO22" s="764">
        <f t="shared" si="49"/>
        <v>0</v>
      </c>
      <c r="GP22" s="764">
        <f t="shared" si="49"/>
        <v>0</v>
      </c>
      <c r="GQ22" s="764">
        <f t="shared" si="49"/>
        <v>0</v>
      </c>
      <c r="GR22" s="764">
        <f t="shared" si="49"/>
        <v>0</v>
      </c>
      <c r="GS22" s="764">
        <f t="shared" si="49"/>
        <v>0</v>
      </c>
      <c r="GT22" s="764">
        <f t="shared" si="49"/>
        <v>0</v>
      </c>
      <c r="GU22" s="764">
        <f t="shared" si="49"/>
        <v>0</v>
      </c>
      <c r="GV22" s="764">
        <f t="shared" si="49"/>
        <v>0</v>
      </c>
      <c r="GW22" s="764">
        <f t="shared" si="49"/>
        <v>0</v>
      </c>
      <c r="GX22" s="764">
        <f t="shared" si="50"/>
        <v>0</v>
      </c>
      <c r="GY22" s="764">
        <f t="shared" si="50"/>
        <v>0</v>
      </c>
      <c r="GZ22" s="764">
        <f t="shared" si="50"/>
        <v>0</v>
      </c>
      <c r="HA22" s="764">
        <f t="shared" si="50"/>
        <v>0</v>
      </c>
      <c r="HB22" s="764">
        <f t="shared" si="50"/>
        <v>0</v>
      </c>
      <c r="HC22" s="764">
        <f t="shared" si="50"/>
        <v>0</v>
      </c>
      <c r="HD22" s="764">
        <f t="shared" si="50"/>
        <v>0</v>
      </c>
      <c r="HE22" s="764">
        <f t="shared" si="50"/>
        <v>0</v>
      </c>
      <c r="HF22" s="764">
        <f t="shared" si="50"/>
        <v>0</v>
      </c>
      <c r="HG22" s="764">
        <f t="shared" si="50"/>
        <v>0</v>
      </c>
      <c r="HH22" s="764">
        <f t="shared" si="51"/>
        <v>0</v>
      </c>
      <c r="HI22" s="764">
        <f t="shared" si="51"/>
        <v>0</v>
      </c>
      <c r="HJ22" s="764">
        <f t="shared" si="51"/>
        <v>0</v>
      </c>
      <c r="HK22" s="764">
        <f t="shared" si="51"/>
        <v>0</v>
      </c>
      <c r="HL22" s="764">
        <f t="shared" si="51"/>
        <v>0</v>
      </c>
      <c r="HM22" s="764">
        <f t="shared" si="51"/>
        <v>0</v>
      </c>
      <c r="HN22" s="764">
        <f t="shared" si="51"/>
        <v>0</v>
      </c>
      <c r="HO22" s="764">
        <f t="shared" si="51"/>
        <v>0</v>
      </c>
      <c r="HP22" s="764">
        <f t="shared" si="51"/>
        <v>0</v>
      </c>
      <c r="HQ22" s="764">
        <f t="shared" si="51"/>
        <v>0</v>
      </c>
      <c r="HR22" s="764">
        <f t="shared" si="52"/>
        <v>0</v>
      </c>
      <c r="HS22" s="764">
        <f t="shared" si="52"/>
        <v>0</v>
      </c>
      <c r="HT22" s="764">
        <f t="shared" si="52"/>
        <v>0</v>
      </c>
      <c r="HU22" s="764">
        <f t="shared" si="52"/>
        <v>0</v>
      </c>
      <c r="HV22" s="764">
        <f t="shared" si="52"/>
        <v>0</v>
      </c>
      <c r="HW22" s="764">
        <f t="shared" si="52"/>
        <v>0</v>
      </c>
      <c r="HX22" s="764">
        <f t="shared" si="52"/>
        <v>0</v>
      </c>
      <c r="HY22" s="764">
        <f t="shared" si="52"/>
        <v>0</v>
      </c>
      <c r="HZ22" s="764">
        <f t="shared" si="52"/>
        <v>0</v>
      </c>
      <c r="IA22" s="764">
        <f t="shared" si="52"/>
        <v>0</v>
      </c>
      <c r="IB22" s="764">
        <f t="shared" si="53"/>
        <v>0</v>
      </c>
      <c r="IC22" s="764">
        <f t="shared" si="53"/>
        <v>0</v>
      </c>
      <c r="ID22" s="764">
        <f t="shared" si="53"/>
        <v>0</v>
      </c>
      <c r="IE22" s="764">
        <f t="shared" si="53"/>
        <v>0</v>
      </c>
      <c r="IF22" s="764">
        <f t="shared" si="53"/>
        <v>0</v>
      </c>
      <c r="IG22" s="764">
        <f t="shared" si="53"/>
        <v>0</v>
      </c>
      <c r="IH22" s="764">
        <f t="shared" si="53"/>
        <v>0</v>
      </c>
      <c r="II22" s="764">
        <f t="shared" si="53"/>
        <v>0</v>
      </c>
      <c r="IJ22" s="764">
        <f t="shared" si="53"/>
        <v>0</v>
      </c>
      <c r="IK22" s="764">
        <f t="shared" si="53"/>
        <v>0</v>
      </c>
      <c r="IL22" s="764">
        <f t="shared" si="54"/>
        <v>0</v>
      </c>
      <c r="IM22" s="764">
        <f t="shared" si="54"/>
        <v>0</v>
      </c>
      <c r="IN22" s="764">
        <f t="shared" si="54"/>
        <v>0</v>
      </c>
      <c r="IO22" s="764">
        <f t="shared" si="54"/>
        <v>0</v>
      </c>
      <c r="IP22" s="764">
        <f t="shared" si="54"/>
        <v>0</v>
      </c>
      <c r="IQ22" s="764">
        <f t="shared" si="54"/>
        <v>0</v>
      </c>
      <c r="IR22" s="764">
        <f t="shared" si="54"/>
        <v>0</v>
      </c>
      <c r="IS22" s="764">
        <f t="shared" si="54"/>
        <v>0</v>
      </c>
      <c r="IT22" s="764">
        <f t="shared" si="54"/>
        <v>0</v>
      </c>
      <c r="IU22" s="764">
        <f t="shared" si="54"/>
        <v>0</v>
      </c>
      <c r="IV22" s="764">
        <f t="shared" si="54"/>
        <v>0</v>
      </c>
      <c r="IW22" s="764">
        <f t="shared" si="54"/>
        <v>0</v>
      </c>
      <c r="IX22" s="764">
        <f t="shared" si="54"/>
        <v>0</v>
      </c>
      <c r="IY22" s="764">
        <f t="shared" si="54"/>
        <v>0</v>
      </c>
      <c r="IZ22" s="764">
        <f t="shared" si="54"/>
        <v>0</v>
      </c>
      <c r="JA22" s="764">
        <f t="shared" si="54"/>
        <v>0</v>
      </c>
      <c r="JB22" s="764">
        <f t="shared" si="54"/>
        <v>0</v>
      </c>
      <c r="JC22" s="764">
        <f t="shared" si="54"/>
        <v>0</v>
      </c>
      <c r="JD22" s="764">
        <f t="shared" si="34"/>
        <v>0</v>
      </c>
      <c r="JE22" s="764">
        <f t="shared" si="34"/>
        <v>0</v>
      </c>
      <c r="JF22" s="764">
        <f t="shared" si="34"/>
        <v>0</v>
      </c>
      <c r="JG22" s="764">
        <f t="shared" si="34"/>
        <v>0</v>
      </c>
      <c r="JH22" s="764">
        <f t="shared" si="34"/>
        <v>0</v>
      </c>
      <c r="JI22" s="764">
        <f t="shared" si="34"/>
        <v>0</v>
      </c>
      <c r="JJ22" s="764">
        <f t="shared" si="34"/>
        <v>0</v>
      </c>
      <c r="JK22" s="764">
        <f t="shared" si="34"/>
        <v>0</v>
      </c>
      <c r="JL22" s="764">
        <f t="shared" si="54"/>
        <v>0</v>
      </c>
      <c r="JM22" s="764">
        <f t="shared" si="54"/>
        <v>0</v>
      </c>
      <c r="JN22" s="764">
        <f t="shared" si="54"/>
        <v>0</v>
      </c>
      <c r="JO22" s="764">
        <f t="shared" si="54"/>
        <v>0</v>
      </c>
      <c r="JP22" s="764">
        <f t="shared" si="54"/>
        <v>0</v>
      </c>
      <c r="JQ22" s="764">
        <f t="shared" si="28"/>
        <v>0</v>
      </c>
      <c r="JR22" s="764">
        <f t="shared" si="28"/>
        <v>0</v>
      </c>
      <c r="JS22" s="764">
        <f t="shared" si="54"/>
        <v>0</v>
      </c>
      <c r="JT22" s="765">
        <f t="shared" si="29"/>
        <v>0</v>
      </c>
      <c r="JU22" s="229">
        <f t="shared" si="30"/>
        <v>0</v>
      </c>
    </row>
    <row r="23" spans="2:281" s="57" customFormat="1" ht="12.75" customHeight="1">
      <c r="B23" s="223"/>
      <c r="C23" s="223"/>
      <c r="D23" s="61"/>
      <c r="E23" s="743" t="str">
        <f t="shared" si="5"/>
        <v xml:space="preserve"> </v>
      </c>
      <c r="F23" s="56"/>
      <c r="G23" s="228"/>
      <c r="H23" s="744">
        <f>SUMIF(Ajuste!$C$8:$C$483,$B$6:$B$499,Ajuste!$E$8:$E$483)</f>
        <v>0</v>
      </c>
      <c r="I23" s="744">
        <f>SUMIF(Ajuste!$C$8:$C$483,$B$6:$B$499,Ajuste!$F$8:$F$483)</f>
        <v>0</v>
      </c>
      <c r="J23" s="229">
        <f t="shared" si="31"/>
        <v>0</v>
      </c>
      <c r="K23" s="764">
        <f t="shared" si="35"/>
        <v>0</v>
      </c>
      <c r="L23" s="764">
        <f t="shared" si="55"/>
        <v>0</v>
      </c>
      <c r="M23" s="764">
        <f t="shared" si="55"/>
        <v>0</v>
      </c>
      <c r="N23" s="764">
        <f t="shared" si="55"/>
        <v>0</v>
      </c>
      <c r="O23" s="764">
        <f t="shared" si="55"/>
        <v>0</v>
      </c>
      <c r="P23" s="764">
        <f t="shared" si="55"/>
        <v>0</v>
      </c>
      <c r="Q23" s="764">
        <f t="shared" si="55"/>
        <v>0</v>
      </c>
      <c r="R23" s="764">
        <f t="shared" si="55"/>
        <v>0</v>
      </c>
      <c r="S23" s="764">
        <f t="shared" si="55"/>
        <v>0</v>
      </c>
      <c r="T23" s="764">
        <f t="shared" si="55"/>
        <v>0</v>
      </c>
      <c r="U23" s="764">
        <f t="shared" si="55"/>
        <v>0</v>
      </c>
      <c r="V23" s="764">
        <f t="shared" si="55"/>
        <v>0</v>
      </c>
      <c r="W23" s="764">
        <f t="shared" si="55"/>
        <v>0</v>
      </c>
      <c r="X23" s="764">
        <f t="shared" si="55"/>
        <v>0</v>
      </c>
      <c r="Y23" s="764">
        <f t="shared" si="55"/>
        <v>0</v>
      </c>
      <c r="Z23" s="764">
        <f t="shared" si="55"/>
        <v>0</v>
      </c>
      <c r="AA23" s="764">
        <f t="shared" si="55"/>
        <v>0</v>
      </c>
      <c r="AB23" s="764">
        <f t="shared" si="55"/>
        <v>0</v>
      </c>
      <c r="AC23" s="764">
        <f t="shared" si="55"/>
        <v>0</v>
      </c>
      <c r="AD23" s="764">
        <f t="shared" si="55"/>
        <v>0</v>
      </c>
      <c r="AE23" s="764">
        <f t="shared" si="55"/>
        <v>0</v>
      </c>
      <c r="AF23" s="764">
        <f t="shared" si="55"/>
        <v>0</v>
      </c>
      <c r="AG23" s="764">
        <f t="shared" si="55"/>
        <v>0</v>
      </c>
      <c r="AH23" s="764">
        <f t="shared" si="55"/>
        <v>0</v>
      </c>
      <c r="AI23" s="764">
        <f t="shared" si="55"/>
        <v>0</v>
      </c>
      <c r="AJ23" s="764">
        <f t="shared" si="55"/>
        <v>0</v>
      </c>
      <c r="AK23" s="764">
        <f t="shared" si="55"/>
        <v>0</v>
      </c>
      <c r="AL23" s="764">
        <f t="shared" si="55"/>
        <v>0</v>
      </c>
      <c r="AM23" s="764">
        <f t="shared" si="55"/>
        <v>0</v>
      </c>
      <c r="AN23" s="764">
        <f t="shared" si="55"/>
        <v>0</v>
      </c>
      <c r="AO23" s="764">
        <f t="shared" si="55"/>
        <v>0</v>
      </c>
      <c r="AP23" s="764">
        <f t="shared" si="55"/>
        <v>0</v>
      </c>
      <c r="AQ23" s="764">
        <f t="shared" si="55"/>
        <v>0</v>
      </c>
      <c r="AR23" s="764">
        <f t="shared" si="55"/>
        <v>0</v>
      </c>
      <c r="AS23" s="764">
        <f t="shared" si="55"/>
        <v>0</v>
      </c>
      <c r="AT23" s="764">
        <f t="shared" si="55"/>
        <v>0</v>
      </c>
      <c r="AU23" s="764">
        <f t="shared" si="55"/>
        <v>0</v>
      </c>
      <c r="AV23" s="764">
        <f t="shared" si="55"/>
        <v>0</v>
      </c>
      <c r="AW23" s="764">
        <f t="shared" si="55"/>
        <v>0</v>
      </c>
      <c r="AX23" s="764">
        <f t="shared" si="55"/>
        <v>0</v>
      </c>
      <c r="AY23" s="764">
        <f t="shared" si="55"/>
        <v>0</v>
      </c>
      <c r="AZ23" s="764">
        <f t="shared" si="55"/>
        <v>0</v>
      </c>
      <c r="BA23" s="764">
        <f t="shared" si="55"/>
        <v>0</v>
      </c>
      <c r="BB23" s="764">
        <f t="shared" si="55"/>
        <v>0</v>
      </c>
      <c r="BC23" s="764">
        <f t="shared" si="55"/>
        <v>0</v>
      </c>
      <c r="BD23" s="764">
        <f t="shared" si="55"/>
        <v>0</v>
      </c>
      <c r="BE23" s="764">
        <f t="shared" si="55"/>
        <v>0</v>
      </c>
      <c r="BF23" s="764">
        <f t="shared" si="35"/>
        <v>0</v>
      </c>
      <c r="BG23" s="764">
        <f t="shared" si="35"/>
        <v>0</v>
      </c>
      <c r="BH23" s="764">
        <f t="shared" si="35"/>
        <v>0</v>
      </c>
      <c r="BI23" s="764">
        <f t="shared" si="35"/>
        <v>0</v>
      </c>
      <c r="BJ23" s="764">
        <f t="shared" si="35"/>
        <v>0</v>
      </c>
      <c r="BK23" s="764">
        <f t="shared" si="35"/>
        <v>0</v>
      </c>
      <c r="BL23" s="764">
        <f t="shared" si="35"/>
        <v>0</v>
      </c>
      <c r="BM23" s="764">
        <f t="shared" si="35"/>
        <v>0</v>
      </c>
      <c r="BN23" s="764">
        <f t="shared" si="36"/>
        <v>0</v>
      </c>
      <c r="BO23" s="764">
        <f t="shared" si="36"/>
        <v>0</v>
      </c>
      <c r="BP23" s="764">
        <f t="shared" si="36"/>
        <v>0</v>
      </c>
      <c r="BQ23" s="764">
        <f t="shared" si="36"/>
        <v>0</v>
      </c>
      <c r="BR23" s="764">
        <f t="shared" si="36"/>
        <v>0</v>
      </c>
      <c r="BS23" s="764">
        <f t="shared" si="36"/>
        <v>0</v>
      </c>
      <c r="BT23" s="764">
        <f t="shared" si="36"/>
        <v>0</v>
      </c>
      <c r="BU23" s="764">
        <f t="shared" si="36"/>
        <v>0</v>
      </c>
      <c r="BV23" s="764">
        <f t="shared" si="36"/>
        <v>0</v>
      </c>
      <c r="BW23" s="764">
        <f t="shared" si="36"/>
        <v>0</v>
      </c>
      <c r="BX23" s="764">
        <f t="shared" si="37"/>
        <v>0</v>
      </c>
      <c r="BY23" s="764">
        <f t="shared" si="37"/>
        <v>0</v>
      </c>
      <c r="BZ23" s="764">
        <f t="shared" si="37"/>
        <v>0</v>
      </c>
      <c r="CA23" s="764">
        <f t="shared" si="37"/>
        <v>0</v>
      </c>
      <c r="CB23" s="764">
        <f t="shared" si="37"/>
        <v>0</v>
      </c>
      <c r="CC23" s="764">
        <f t="shared" si="37"/>
        <v>0</v>
      </c>
      <c r="CD23" s="764">
        <f t="shared" si="37"/>
        <v>0</v>
      </c>
      <c r="CE23" s="764">
        <f t="shared" si="37"/>
        <v>0</v>
      </c>
      <c r="CF23" s="764">
        <f t="shared" si="37"/>
        <v>0</v>
      </c>
      <c r="CG23" s="764">
        <f t="shared" si="37"/>
        <v>0</v>
      </c>
      <c r="CH23" s="764">
        <f t="shared" si="38"/>
        <v>0</v>
      </c>
      <c r="CI23" s="764">
        <f t="shared" si="38"/>
        <v>0</v>
      </c>
      <c r="CJ23" s="764">
        <f t="shared" si="38"/>
        <v>0</v>
      </c>
      <c r="CK23" s="764">
        <f t="shared" si="38"/>
        <v>0</v>
      </c>
      <c r="CL23" s="764">
        <f t="shared" si="38"/>
        <v>0</v>
      </c>
      <c r="CM23" s="764">
        <f t="shared" si="38"/>
        <v>0</v>
      </c>
      <c r="CN23" s="764">
        <f t="shared" si="38"/>
        <v>0</v>
      </c>
      <c r="CO23" s="764">
        <f t="shared" si="38"/>
        <v>0</v>
      </c>
      <c r="CP23" s="764">
        <f t="shared" si="38"/>
        <v>0</v>
      </c>
      <c r="CQ23" s="764">
        <f t="shared" si="38"/>
        <v>0</v>
      </c>
      <c r="CR23" s="764">
        <f t="shared" si="39"/>
        <v>0</v>
      </c>
      <c r="CS23" s="764">
        <f t="shared" si="39"/>
        <v>0</v>
      </c>
      <c r="CT23" s="764">
        <f t="shared" si="39"/>
        <v>0</v>
      </c>
      <c r="CU23" s="764">
        <f t="shared" si="39"/>
        <v>0</v>
      </c>
      <c r="CV23" s="764">
        <f t="shared" si="39"/>
        <v>0</v>
      </c>
      <c r="CW23" s="764">
        <f t="shared" si="39"/>
        <v>0</v>
      </c>
      <c r="CX23" s="764">
        <f t="shared" si="39"/>
        <v>0</v>
      </c>
      <c r="CY23" s="764">
        <f t="shared" si="39"/>
        <v>0</v>
      </c>
      <c r="CZ23" s="764">
        <f t="shared" si="39"/>
        <v>0</v>
      </c>
      <c r="DA23" s="764">
        <f t="shared" si="39"/>
        <v>0</v>
      </c>
      <c r="DB23" s="764">
        <f t="shared" si="40"/>
        <v>0</v>
      </c>
      <c r="DC23" s="764">
        <f t="shared" si="40"/>
        <v>0</v>
      </c>
      <c r="DD23" s="764">
        <f t="shared" si="40"/>
        <v>0</v>
      </c>
      <c r="DE23" s="764">
        <f t="shared" si="40"/>
        <v>0</v>
      </c>
      <c r="DF23" s="764">
        <f t="shared" si="40"/>
        <v>0</v>
      </c>
      <c r="DG23" s="764">
        <f t="shared" si="40"/>
        <v>0</v>
      </c>
      <c r="DH23" s="764">
        <f t="shared" si="40"/>
        <v>0</v>
      </c>
      <c r="DI23" s="764">
        <f t="shared" si="40"/>
        <v>0</v>
      </c>
      <c r="DJ23" s="764">
        <f t="shared" si="40"/>
        <v>0</v>
      </c>
      <c r="DK23" s="764">
        <f t="shared" si="40"/>
        <v>0</v>
      </c>
      <c r="DL23" s="764">
        <f t="shared" si="41"/>
        <v>0</v>
      </c>
      <c r="DM23" s="764">
        <f t="shared" si="41"/>
        <v>0</v>
      </c>
      <c r="DN23" s="764">
        <f t="shared" si="41"/>
        <v>0</v>
      </c>
      <c r="DO23" s="764">
        <f t="shared" si="41"/>
        <v>0</v>
      </c>
      <c r="DP23" s="764">
        <f t="shared" si="41"/>
        <v>0</v>
      </c>
      <c r="DQ23" s="764">
        <f t="shared" si="41"/>
        <v>0</v>
      </c>
      <c r="DR23" s="764">
        <f t="shared" si="41"/>
        <v>0</v>
      </c>
      <c r="DS23" s="764">
        <f t="shared" si="41"/>
        <v>0</v>
      </c>
      <c r="DT23" s="764">
        <f t="shared" si="41"/>
        <v>0</v>
      </c>
      <c r="DU23" s="764">
        <f t="shared" si="41"/>
        <v>0</v>
      </c>
      <c r="DV23" s="764">
        <f t="shared" si="42"/>
        <v>0</v>
      </c>
      <c r="DW23" s="764">
        <f t="shared" si="42"/>
        <v>0</v>
      </c>
      <c r="DX23" s="764">
        <f t="shared" si="42"/>
        <v>0</v>
      </c>
      <c r="DY23" s="764">
        <f t="shared" si="42"/>
        <v>0</v>
      </c>
      <c r="DZ23" s="764">
        <f t="shared" si="42"/>
        <v>0</v>
      </c>
      <c r="EA23" s="764">
        <f t="shared" si="42"/>
        <v>0</v>
      </c>
      <c r="EB23" s="764">
        <f t="shared" si="42"/>
        <v>0</v>
      </c>
      <c r="EC23" s="764">
        <f t="shared" si="42"/>
        <v>0</v>
      </c>
      <c r="ED23" s="764">
        <f t="shared" si="42"/>
        <v>0</v>
      </c>
      <c r="EE23" s="764">
        <f t="shared" si="42"/>
        <v>0</v>
      </c>
      <c r="EF23" s="764">
        <f t="shared" si="43"/>
        <v>0</v>
      </c>
      <c r="EG23" s="764">
        <f t="shared" si="43"/>
        <v>0</v>
      </c>
      <c r="EH23" s="764">
        <f t="shared" si="43"/>
        <v>0</v>
      </c>
      <c r="EI23" s="764">
        <f t="shared" si="43"/>
        <v>0</v>
      </c>
      <c r="EJ23" s="764">
        <f t="shared" si="43"/>
        <v>0</v>
      </c>
      <c r="EK23" s="764">
        <f t="shared" si="43"/>
        <v>0</v>
      </c>
      <c r="EL23" s="764">
        <f t="shared" si="43"/>
        <v>0</v>
      </c>
      <c r="EM23" s="764">
        <f t="shared" si="43"/>
        <v>0</v>
      </c>
      <c r="EN23" s="764">
        <f t="shared" si="43"/>
        <v>0</v>
      </c>
      <c r="EO23" s="764">
        <f t="shared" si="43"/>
        <v>0</v>
      </c>
      <c r="EP23" s="764">
        <f t="shared" si="44"/>
        <v>0</v>
      </c>
      <c r="EQ23" s="764">
        <f t="shared" si="44"/>
        <v>0</v>
      </c>
      <c r="ER23" s="764">
        <f t="shared" si="44"/>
        <v>0</v>
      </c>
      <c r="ES23" s="764">
        <f t="shared" si="44"/>
        <v>0</v>
      </c>
      <c r="ET23" s="764">
        <f t="shared" si="44"/>
        <v>0</v>
      </c>
      <c r="EU23" s="764">
        <f t="shared" si="44"/>
        <v>0</v>
      </c>
      <c r="EV23" s="764">
        <f t="shared" si="44"/>
        <v>0</v>
      </c>
      <c r="EW23" s="764">
        <f t="shared" si="44"/>
        <v>0</v>
      </c>
      <c r="EX23" s="764">
        <f t="shared" si="44"/>
        <v>0</v>
      </c>
      <c r="EY23" s="764">
        <f t="shared" si="44"/>
        <v>0</v>
      </c>
      <c r="EZ23" s="764">
        <f t="shared" si="45"/>
        <v>0</v>
      </c>
      <c r="FA23" s="764">
        <f t="shared" si="45"/>
        <v>0</v>
      </c>
      <c r="FB23" s="764">
        <f t="shared" si="45"/>
        <v>0</v>
      </c>
      <c r="FC23" s="764">
        <f t="shared" si="45"/>
        <v>0</v>
      </c>
      <c r="FD23" s="764">
        <f t="shared" si="45"/>
        <v>0</v>
      </c>
      <c r="FE23" s="764">
        <f t="shared" si="45"/>
        <v>0</v>
      </c>
      <c r="FF23" s="764">
        <f t="shared" si="45"/>
        <v>0</v>
      </c>
      <c r="FG23" s="764">
        <f t="shared" si="45"/>
        <v>0</v>
      </c>
      <c r="FH23" s="764">
        <f t="shared" si="45"/>
        <v>0</v>
      </c>
      <c r="FI23" s="764">
        <f t="shared" si="45"/>
        <v>0</v>
      </c>
      <c r="FJ23" s="764">
        <f t="shared" si="46"/>
        <v>0</v>
      </c>
      <c r="FK23" s="764">
        <f t="shared" si="46"/>
        <v>0</v>
      </c>
      <c r="FL23" s="764">
        <f t="shared" si="46"/>
        <v>0</v>
      </c>
      <c r="FM23" s="764">
        <f t="shared" si="46"/>
        <v>0</v>
      </c>
      <c r="FN23" s="764">
        <f t="shared" si="46"/>
        <v>0</v>
      </c>
      <c r="FO23" s="764">
        <f t="shared" si="46"/>
        <v>0</v>
      </c>
      <c r="FP23" s="764">
        <f t="shared" si="46"/>
        <v>0</v>
      </c>
      <c r="FQ23" s="764">
        <f t="shared" si="46"/>
        <v>0</v>
      </c>
      <c r="FR23" s="764">
        <f t="shared" si="46"/>
        <v>0</v>
      </c>
      <c r="FS23" s="764">
        <f t="shared" si="46"/>
        <v>0</v>
      </c>
      <c r="FT23" s="764">
        <f t="shared" si="47"/>
        <v>0</v>
      </c>
      <c r="FU23" s="764">
        <f t="shared" si="47"/>
        <v>0</v>
      </c>
      <c r="FV23" s="764">
        <f t="shared" si="47"/>
        <v>0</v>
      </c>
      <c r="FW23" s="764">
        <f t="shared" si="47"/>
        <v>0</v>
      </c>
      <c r="FX23" s="764">
        <f t="shared" si="47"/>
        <v>0</v>
      </c>
      <c r="FY23" s="764">
        <f t="shared" si="47"/>
        <v>0</v>
      </c>
      <c r="FZ23" s="764">
        <f t="shared" si="47"/>
        <v>0</v>
      </c>
      <c r="GA23" s="764">
        <f t="shared" si="47"/>
        <v>0</v>
      </c>
      <c r="GB23" s="764">
        <f t="shared" si="47"/>
        <v>0</v>
      </c>
      <c r="GC23" s="764">
        <f t="shared" si="47"/>
        <v>0</v>
      </c>
      <c r="GD23" s="764">
        <f t="shared" si="48"/>
        <v>0</v>
      </c>
      <c r="GE23" s="764">
        <f t="shared" si="48"/>
        <v>0</v>
      </c>
      <c r="GF23" s="764">
        <f t="shared" si="48"/>
        <v>0</v>
      </c>
      <c r="GG23" s="764">
        <f t="shared" si="48"/>
        <v>0</v>
      </c>
      <c r="GH23" s="764">
        <f t="shared" si="48"/>
        <v>0</v>
      </c>
      <c r="GI23" s="764">
        <f t="shared" si="48"/>
        <v>0</v>
      </c>
      <c r="GJ23" s="764">
        <f t="shared" si="48"/>
        <v>0</v>
      </c>
      <c r="GK23" s="764">
        <f t="shared" si="48"/>
        <v>0</v>
      </c>
      <c r="GL23" s="764">
        <f t="shared" si="48"/>
        <v>0</v>
      </c>
      <c r="GM23" s="764">
        <f t="shared" si="48"/>
        <v>0</v>
      </c>
      <c r="GN23" s="764">
        <f t="shared" si="49"/>
        <v>0</v>
      </c>
      <c r="GO23" s="764">
        <f t="shared" si="49"/>
        <v>0</v>
      </c>
      <c r="GP23" s="764">
        <f t="shared" si="49"/>
        <v>0</v>
      </c>
      <c r="GQ23" s="764">
        <f t="shared" si="49"/>
        <v>0</v>
      </c>
      <c r="GR23" s="764">
        <f t="shared" si="49"/>
        <v>0</v>
      </c>
      <c r="GS23" s="764">
        <f t="shared" si="49"/>
        <v>0</v>
      </c>
      <c r="GT23" s="764">
        <f t="shared" si="49"/>
        <v>0</v>
      </c>
      <c r="GU23" s="764">
        <f t="shared" si="49"/>
        <v>0</v>
      </c>
      <c r="GV23" s="764">
        <f t="shared" si="49"/>
        <v>0</v>
      </c>
      <c r="GW23" s="764">
        <f t="shared" si="49"/>
        <v>0</v>
      </c>
      <c r="GX23" s="764">
        <f t="shared" si="50"/>
        <v>0</v>
      </c>
      <c r="GY23" s="764">
        <f t="shared" si="50"/>
        <v>0</v>
      </c>
      <c r="GZ23" s="764">
        <f t="shared" si="50"/>
        <v>0</v>
      </c>
      <c r="HA23" s="764">
        <f t="shared" si="50"/>
        <v>0</v>
      </c>
      <c r="HB23" s="764">
        <f t="shared" si="50"/>
        <v>0</v>
      </c>
      <c r="HC23" s="764">
        <f t="shared" si="50"/>
        <v>0</v>
      </c>
      <c r="HD23" s="764">
        <f t="shared" si="50"/>
        <v>0</v>
      </c>
      <c r="HE23" s="764">
        <f t="shared" si="50"/>
        <v>0</v>
      </c>
      <c r="HF23" s="764">
        <f t="shared" si="50"/>
        <v>0</v>
      </c>
      <c r="HG23" s="764">
        <f t="shared" si="50"/>
        <v>0</v>
      </c>
      <c r="HH23" s="764">
        <f t="shared" si="51"/>
        <v>0</v>
      </c>
      <c r="HI23" s="764">
        <f t="shared" si="51"/>
        <v>0</v>
      </c>
      <c r="HJ23" s="764">
        <f t="shared" si="51"/>
        <v>0</v>
      </c>
      <c r="HK23" s="764">
        <f t="shared" si="51"/>
        <v>0</v>
      </c>
      <c r="HL23" s="764">
        <f t="shared" si="51"/>
        <v>0</v>
      </c>
      <c r="HM23" s="764">
        <f t="shared" si="51"/>
        <v>0</v>
      </c>
      <c r="HN23" s="764">
        <f t="shared" si="51"/>
        <v>0</v>
      </c>
      <c r="HO23" s="764">
        <f t="shared" si="51"/>
        <v>0</v>
      </c>
      <c r="HP23" s="764">
        <f t="shared" si="51"/>
        <v>0</v>
      </c>
      <c r="HQ23" s="764">
        <f t="shared" si="51"/>
        <v>0</v>
      </c>
      <c r="HR23" s="764">
        <f t="shared" si="52"/>
        <v>0</v>
      </c>
      <c r="HS23" s="764">
        <f t="shared" si="52"/>
        <v>0</v>
      </c>
      <c r="HT23" s="764">
        <f t="shared" si="52"/>
        <v>0</v>
      </c>
      <c r="HU23" s="764">
        <f t="shared" si="52"/>
        <v>0</v>
      </c>
      <c r="HV23" s="764">
        <f t="shared" si="52"/>
        <v>0</v>
      </c>
      <c r="HW23" s="764">
        <f t="shared" si="52"/>
        <v>0</v>
      </c>
      <c r="HX23" s="764">
        <f t="shared" si="52"/>
        <v>0</v>
      </c>
      <c r="HY23" s="764">
        <f t="shared" si="52"/>
        <v>0</v>
      </c>
      <c r="HZ23" s="764">
        <f t="shared" si="52"/>
        <v>0</v>
      </c>
      <c r="IA23" s="764">
        <f t="shared" si="52"/>
        <v>0</v>
      </c>
      <c r="IB23" s="764">
        <f t="shared" si="53"/>
        <v>0</v>
      </c>
      <c r="IC23" s="764">
        <f t="shared" si="53"/>
        <v>0</v>
      </c>
      <c r="ID23" s="764">
        <f t="shared" si="53"/>
        <v>0</v>
      </c>
      <c r="IE23" s="764">
        <f t="shared" si="53"/>
        <v>0</v>
      </c>
      <c r="IF23" s="764">
        <f t="shared" si="53"/>
        <v>0</v>
      </c>
      <c r="IG23" s="764">
        <f t="shared" si="53"/>
        <v>0</v>
      </c>
      <c r="IH23" s="764">
        <f t="shared" si="53"/>
        <v>0</v>
      </c>
      <c r="II23" s="764">
        <f t="shared" si="53"/>
        <v>0</v>
      </c>
      <c r="IJ23" s="764">
        <f t="shared" si="53"/>
        <v>0</v>
      </c>
      <c r="IK23" s="764">
        <f t="shared" si="53"/>
        <v>0</v>
      </c>
      <c r="IL23" s="764">
        <f t="shared" si="54"/>
        <v>0</v>
      </c>
      <c r="IM23" s="764">
        <f t="shared" si="54"/>
        <v>0</v>
      </c>
      <c r="IN23" s="764">
        <f t="shared" si="54"/>
        <v>0</v>
      </c>
      <c r="IO23" s="764">
        <f t="shared" si="54"/>
        <v>0</v>
      </c>
      <c r="IP23" s="764">
        <f t="shared" si="54"/>
        <v>0</v>
      </c>
      <c r="IQ23" s="764">
        <f t="shared" si="54"/>
        <v>0</v>
      </c>
      <c r="IR23" s="764">
        <f t="shared" si="54"/>
        <v>0</v>
      </c>
      <c r="IS23" s="764">
        <f t="shared" si="54"/>
        <v>0</v>
      </c>
      <c r="IT23" s="764">
        <f t="shared" si="54"/>
        <v>0</v>
      </c>
      <c r="IU23" s="764">
        <f t="shared" si="54"/>
        <v>0</v>
      </c>
      <c r="IV23" s="764">
        <f t="shared" si="54"/>
        <v>0</v>
      </c>
      <c r="IW23" s="764">
        <f t="shared" si="54"/>
        <v>0</v>
      </c>
      <c r="IX23" s="764">
        <f t="shared" si="54"/>
        <v>0</v>
      </c>
      <c r="IY23" s="764">
        <f t="shared" si="54"/>
        <v>0</v>
      </c>
      <c r="IZ23" s="764">
        <f t="shared" si="54"/>
        <v>0</v>
      </c>
      <c r="JA23" s="764">
        <f t="shared" si="54"/>
        <v>0</v>
      </c>
      <c r="JB23" s="764">
        <f t="shared" si="54"/>
        <v>0</v>
      </c>
      <c r="JC23" s="764">
        <f t="shared" si="54"/>
        <v>0</v>
      </c>
      <c r="JD23" s="764">
        <f t="shared" si="34"/>
        <v>0</v>
      </c>
      <c r="JE23" s="764">
        <f t="shared" si="34"/>
        <v>0</v>
      </c>
      <c r="JF23" s="764">
        <f t="shared" si="34"/>
        <v>0</v>
      </c>
      <c r="JG23" s="764">
        <f t="shared" si="34"/>
        <v>0</v>
      </c>
      <c r="JH23" s="764">
        <f t="shared" si="34"/>
        <v>0</v>
      </c>
      <c r="JI23" s="764">
        <f t="shared" si="34"/>
        <v>0</v>
      </c>
      <c r="JJ23" s="764">
        <f t="shared" si="34"/>
        <v>0</v>
      </c>
      <c r="JK23" s="764">
        <f t="shared" si="34"/>
        <v>0</v>
      </c>
      <c r="JL23" s="764">
        <f t="shared" si="54"/>
        <v>0</v>
      </c>
      <c r="JM23" s="764">
        <f t="shared" si="54"/>
        <v>0</v>
      </c>
      <c r="JN23" s="764">
        <f t="shared" si="54"/>
        <v>0</v>
      </c>
      <c r="JO23" s="764">
        <f t="shared" si="54"/>
        <v>0</v>
      </c>
      <c r="JP23" s="764">
        <f t="shared" si="54"/>
        <v>0</v>
      </c>
      <c r="JQ23" s="764">
        <f t="shared" si="28"/>
        <v>0</v>
      </c>
      <c r="JR23" s="764">
        <f t="shared" si="28"/>
        <v>0</v>
      </c>
      <c r="JS23" s="764">
        <f t="shared" si="54"/>
        <v>0</v>
      </c>
      <c r="JT23" s="765">
        <f t="shared" si="29"/>
        <v>0</v>
      </c>
      <c r="JU23" s="229">
        <f t="shared" si="30"/>
        <v>0</v>
      </c>
    </row>
    <row r="24" spans="2:281" s="57" customFormat="1" ht="12.75" customHeight="1">
      <c r="B24" s="223"/>
      <c r="C24" s="223"/>
      <c r="D24" s="61"/>
      <c r="E24" s="743" t="str">
        <f t="shared" si="5"/>
        <v xml:space="preserve"> </v>
      </c>
      <c r="F24" s="56"/>
      <c r="G24" s="228"/>
      <c r="H24" s="744">
        <f>SUMIF(Ajuste!$C$8:$C$483,$B$6:$B$499,Ajuste!$E$8:$E$483)</f>
        <v>0</v>
      </c>
      <c r="I24" s="744">
        <f>SUMIF(Ajuste!$C$8:$C$483,$B$6:$B$499,Ajuste!$F$8:$F$483)</f>
        <v>0</v>
      </c>
      <c r="J24" s="229">
        <f t="shared" si="31"/>
        <v>0</v>
      </c>
      <c r="K24" s="764">
        <f t="shared" si="35"/>
        <v>0</v>
      </c>
      <c r="L24" s="764">
        <f t="shared" si="55"/>
        <v>0</v>
      </c>
      <c r="M24" s="764">
        <f t="shared" si="55"/>
        <v>0</v>
      </c>
      <c r="N24" s="764">
        <f t="shared" si="55"/>
        <v>0</v>
      </c>
      <c r="O24" s="764">
        <f t="shared" si="55"/>
        <v>0</v>
      </c>
      <c r="P24" s="764">
        <f t="shared" si="55"/>
        <v>0</v>
      </c>
      <c r="Q24" s="764">
        <f t="shared" si="55"/>
        <v>0</v>
      </c>
      <c r="R24" s="764">
        <f t="shared" si="55"/>
        <v>0</v>
      </c>
      <c r="S24" s="764">
        <f t="shared" si="55"/>
        <v>0</v>
      </c>
      <c r="T24" s="764">
        <f t="shared" si="55"/>
        <v>0</v>
      </c>
      <c r="U24" s="764">
        <f t="shared" si="55"/>
        <v>0</v>
      </c>
      <c r="V24" s="764">
        <f t="shared" si="55"/>
        <v>0</v>
      </c>
      <c r="W24" s="764">
        <f t="shared" si="55"/>
        <v>0</v>
      </c>
      <c r="X24" s="764">
        <f t="shared" si="55"/>
        <v>0</v>
      </c>
      <c r="Y24" s="764">
        <f t="shared" si="55"/>
        <v>0</v>
      </c>
      <c r="Z24" s="764">
        <f t="shared" si="55"/>
        <v>0</v>
      </c>
      <c r="AA24" s="764">
        <f t="shared" si="55"/>
        <v>0</v>
      </c>
      <c r="AB24" s="764">
        <f t="shared" si="55"/>
        <v>0</v>
      </c>
      <c r="AC24" s="764">
        <f t="shared" si="55"/>
        <v>0</v>
      </c>
      <c r="AD24" s="764">
        <f t="shared" si="55"/>
        <v>0</v>
      </c>
      <c r="AE24" s="764">
        <f t="shared" si="55"/>
        <v>0</v>
      </c>
      <c r="AF24" s="764">
        <f t="shared" si="55"/>
        <v>0</v>
      </c>
      <c r="AG24" s="764">
        <f t="shared" si="55"/>
        <v>0</v>
      </c>
      <c r="AH24" s="764">
        <f t="shared" si="55"/>
        <v>0</v>
      </c>
      <c r="AI24" s="764">
        <f t="shared" si="55"/>
        <v>0</v>
      </c>
      <c r="AJ24" s="764">
        <f t="shared" si="55"/>
        <v>0</v>
      </c>
      <c r="AK24" s="764">
        <f t="shared" si="55"/>
        <v>0</v>
      </c>
      <c r="AL24" s="764">
        <f t="shared" si="55"/>
        <v>0</v>
      </c>
      <c r="AM24" s="764">
        <f t="shared" si="55"/>
        <v>0</v>
      </c>
      <c r="AN24" s="764">
        <f t="shared" si="55"/>
        <v>0</v>
      </c>
      <c r="AO24" s="764">
        <f t="shared" si="55"/>
        <v>0</v>
      </c>
      <c r="AP24" s="764">
        <f t="shared" si="55"/>
        <v>0</v>
      </c>
      <c r="AQ24" s="764">
        <f t="shared" si="55"/>
        <v>0</v>
      </c>
      <c r="AR24" s="764">
        <f t="shared" si="55"/>
        <v>0</v>
      </c>
      <c r="AS24" s="764">
        <f t="shared" si="55"/>
        <v>0</v>
      </c>
      <c r="AT24" s="764">
        <f t="shared" si="55"/>
        <v>0</v>
      </c>
      <c r="AU24" s="764">
        <f t="shared" si="55"/>
        <v>0</v>
      </c>
      <c r="AV24" s="764">
        <f t="shared" si="55"/>
        <v>0</v>
      </c>
      <c r="AW24" s="764">
        <f t="shared" si="55"/>
        <v>0</v>
      </c>
      <c r="AX24" s="764">
        <f t="shared" si="55"/>
        <v>0</v>
      </c>
      <c r="AY24" s="764">
        <f t="shared" si="55"/>
        <v>0</v>
      </c>
      <c r="AZ24" s="764">
        <f t="shared" si="55"/>
        <v>0</v>
      </c>
      <c r="BA24" s="764">
        <f t="shared" si="55"/>
        <v>0</v>
      </c>
      <c r="BB24" s="764">
        <f t="shared" ref="L24:BE25" si="56">IF($D24=BB$5,$J24,0)</f>
        <v>0</v>
      </c>
      <c r="BC24" s="764">
        <f t="shared" si="56"/>
        <v>0</v>
      </c>
      <c r="BD24" s="764">
        <f t="shared" si="56"/>
        <v>0</v>
      </c>
      <c r="BE24" s="764">
        <f t="shared" si="56"/>
        <v>0</v>
      </c>
      <c r="BF24" s="764">
        <f t="shared" si="35"/>
        <v>0</v>
      </c>
      <c r="BG24" s="764">
        <f t="shared" si="35"/>
        <v>0</v>
      </c>
      <c r="BH24" s="764">
        <f t="shared" si="35"/>
        <v>0</v>
      </c>
      <c r="BI24" s="764">
        <f t="shared" si="35"/>
        <v>0</v>
      </c>
      <c r="BJ24" s="764">
        <f t="shared" si="35"/>
        <v>0</v>
      </c>
      <c r="BK24" s="764">
        <f t="shared" si="35"/>
        <v>0</v>
      </c>
      <c r="BL24" s="764">
        <f t="shared" si="35"/>
        <v>0</v>
      </c>
      <c r="BM24" s="764">
        <f t="shared" si="35"/>
        <v>0</v>
      </c>
      <c r="BN24" s="764">
        <f t="shared" si="36"/>
        <v>0</v>
      </c>
      <c r="BO24" s="764">
        <f t="shared" si="36"/>
        <v>0</v>
      </c>
      <c r="BP24" s="764">
        <f t="shared" si="36"/>
        <v>0</v>
      </c>
      <c r="BQ24" s="764">
        <f t="shared" si="36"/>
        <v>0</v>
      </c>
      <c r="BR24" s="764">
        <f t="shared" si="36"/>
        <v>0</v>
      </c>
      <c r="BS24" s="764">
        <f t="shared" si="36"/>
        <v>0</v>
      </c>
      <c r="BT24" s="764">
        <f t="shared" si="36"/>
        <v>0</v>
      </c>
      <c r="BU24" s="764">
        <f t="shared" si="36"/>
        <v>0</v>
      </c>
      <c r="BV24" s="764">
        <f t="shared" si="36"/>
        <v>0</v>
      </c>
      <c r="BW24" s="764">
        <f t="shared" si="36"/>
        <v>0</v>
      </c>
      <c r="BX24" s="764">
        <f t="shared" si="37"/>
        <v>0</v>
      </c>
      <c r="BY24" s="764">
        <f t="shared" si="37"/>
        <v>0</v>
      </c>
      <c r="BZ24" s="764">
        <f t="shared" si="37"/>
        <v>0</v>
      </c>
      <c r="CA24" s="764">
        <f t="shared" si="37"/>
        <v>0</v>
      </c>
      <c r="CB24" s="764">
        <f t="shared" si="37"/>
        <v>0</v>
      </c>
      <c r="CC24" s="764">
        <f t="shared" si="37"/>
        <v>0</v>
      </c>
      <c r="CD24" s="764">
        <f t="shared" si="37"/>
        <v>0</v>
      </c>
      <c r="CE24" s="764">
        <f t="shared" si="37"/>
        <v>0</v>
      </c>
      <c r="CF24" s="764">
        <f t="shared" si="37"/>
        <v>0</v>
      </c>
      <c r="CG24" s="764">
        <f t="shared" si="37"/>
        <v>0</v>
      </c>
      <c r="CH24" s="764">
        <f t="shared" si="38"/>
        <v>0</v>
      </c>
      <c r="CI24" s="764">
        <f t="shared" si="38"/>
        <v>0</v>
      </c>
      <c r="CJ24" s="764">
        <f t="shared" si="38"/>
        <v>0</v>
      </c>
      <c r="CK24" s="764">
        <f t="shared" si="38"/>
        <v>0</v>
      </c>
      <c r="CL24" s="764">
        <f t="shared" si="38"/>
        <v>0</v>
      </c>
      <c r="CM24" s="764">
        <f t="shared" si="38"/>
        <v>0</v>
      </c>
      <c r="CN24" s="764">
        <f t="shared" si="38"/>
        <v>0</v>
      </c>
      <c r="CO24" s="764">
        <f t="shared" si="38"/>
        <v>0</v>
      </c>
      <c r="CP24" s="764">
        <f t="shared" si="38"/>
        <v>0</v>
      </c>
      <c r="CQ24" s="764">
        <f t="shared" si="38"/>
        <v>0</v>
      </c>
      <c r="CR24" s="764">
        <f t="shared" si="39"/>
        <v>0</v>
      </c>
      <c r="CS24" s="764">
        <f t="shared" si="39"/>
        <v>0</v>
      </c>
      <c r="CT24" s="764">
        <f t="shared" si="39"/>
        <v>0</v>
      </c>
      <c r="CU24" s="764">
        <f t="shared" si="39"/>
        <v>0</v>
      </c>
      <c r="CV24" s="764">
        <f t="shared" si="39"/>
        <v>0</v>
      </c>
      <c r="CW24" s="764">
        <f t="shared" si="39"/>
        <v>0</v>
      </c>
      <c r="CX24" s="764">
        <f t="shared" si="39"/>
        <v>0</v>
      </c>
      <c r="CY24" s="764">
        <f t="shared" si="39"/>
        <v>0</v>
      </c>
      <c r="CZ24" s="764">
        <f t="shared" si="39"/>
        <v>0</v>
      </c>
      <c r="DA24" s="764">
        <f t="shared" si="39"/>
        <v>0</v>
      </c>
      <c r="DB24" s="764">
        <f t="shared" si="40"/>
        <v>0</v>
      </c>
      <c r="DC24" s="764">
        <f t="shared" si="40"/>
        <v>0</v>
      </c>
      <c r="DD24" s="764">
        <f t="shared" si="40"/>
        <v>0</v>
      </c>
      <c r="DE24" s="764">
        <f t="shared" si="40"/>
        <v>0</v>
      </c>
      <c r="DF24" s="764">
        <f t="shared" si="40"/>
        <v>0</v>
      </c>
      <c r="DG24" s="764">
        <f t="shared" si="40"/>
        <v>0</v>
      </c>
      <c r="DH24" s="764">
        <f t="shared" si="40"/>
        <v>0</v>
      </c>
      <c r="DI24" s="764">
        <f t="shared" si="40"/>
        <v>0</v>
      </c>
      <c r="DJ24" s="764">
        <f t="shared" si="40"/>
        <v>0</v>
      </c>
      <c r="DK24" s="764">
        <f t="shared" si="40"/>
        <v>0</v>
      </c>
      <c r="DL24" s="764">
        <f t="shared" si="41"/>
        <v>0</v>
      </c>
      <c r="DM24" s="764">
        <f t="shared" si="41"/>
        <v>0</v>
      </c>
      <c r="DN24" s="764">
        <f t="shared" si="41"/>
        <v>0</v>
      </c>
      <c r="DO24" s="764">
        <f t="shared" si="41"/>
        <v>0</v>
      </c>
      <c r="DP24" s="764">
        <f t="shared" si="41"/>
        <v>0</v>
      </c>
      <c r="DQ24" s="764">
        <f t="shared" si="41"/>
        <v>0</v>
      </c>
      <c r="DR24" s="764">
        <f t="shared" si="41"/>
        <v>0</v>
      </c>
      <c r="DS24" s="764">
        <f t="shared" si="41"/>
        <v>0</v>
      </c>
      <c r="DT24" s="764">
        <f t="shared" si="41"/>
        <v>0</v>
      </c>
      <c r="DU24" s="764">
        <f t="shared" si="41"/>
        <v>0</v>
      </c>
      <c r="DV24" s="764">
        <f t="shared" si="42"/>
        <v>0</v>
      </c>
      <c r="DW24" s="764">
        <f t="shared" si="42"/>
        <v>0</v>
      </c>
      <c r="DX24" s="764">
        <f t="shared" si="42"/>
        <v>0</v>
      </c>
      <c r="DY24" s="764">
        <f t="shared" si="42"/>
        <v>0</v>
      </c>
      <c r="DZ24" s="764">
        <f t="shared" si="42"/>
        <v>0</v>
      </c>
      <c r="EA24" s="764">
        <f t="shared" si="42"/>
        <v>0</v>
      </c>
      <c r="EB24" s="764">
        <f t="shared" si="42"/>
        <v>0</v>
      </c>
      <c r="EC24" s="764">
        <f t="shared" si="42"/>
        <v>0</v>
      </c>
      <c r="ED24" s="764">
        <f t="shared" si="42"/>
        <v>0</v>
      </c>
      <c r="EE24" s="764">
        <f t="shared" si="42"/>
        <v>0</v>
      </c>
      <c r="EF24" s="764">
        <f t="shared" si="43"/>
        <v>0</v>
      </c>
      <c r="EG24" s="764">
        <f t="shared" si="43"/>
        <v>0</v>
      </c>
      <c r="EH24" s="764">
        <f t="shared" si="43"/>
        <v>0</v>
      </c>
      <c r="EI24" s="764">
        <f t="shared" si="43"/>
        <v>0</v>
      </c>
      <c r="EJ24" s="764">
        <f t="shared" si="43"/>
        <v>0</v>
      </c>
      <c r="EK24" s="764">
        <f t="shared" si="43"/>
        <v>0</v>
      </c>
      <c r="EL24" s="764">
        <f t="shared" si="43"/>
        <v>0</v>
      </c>
      <c r="EM24" s="764">
        <f t="shared" si="43"/>
        <v>0</v>
      </c>
      <c r="EN24" s="764">
        <f t="shared" si="43"/>
        <v>0</v>
      </c>
      <c r="EO24" s="764">
        <f t="shared" si="43"/>
        <v>0</v>
      </c>
      <c r="EP24" s="764">
        <f t="shared" si="44"/>
        <v>0</v>
      </c>
      <c r="EQ24" s="764">
        <f t="shared" si="44"/>
        <v>0</v>
      </c>
      <c r="ER24" s="764">
        <f t="shared" si="44"/>
        <v>0</v>
      </c>
      <c r="ES24" s="764">
        <f t="shared" si="44"/>
        <v>0</v>
      </c>
      <c r="ET24" s="764">
        <f t="shared" si="44"/>
        <v>0</v>
      </c>
      <c r="EU24" s="764">
        <f t="shared" si="44"/>
        <v>0</v>
      </c>
      <c r="EV24" s="764">
        <f t="shared" si="44"/>
        <v>0</v>
      </c>
      <c r="EW24" s="764">
        <f t="shared" si="44"/>
        <v>0</v>
      </c>
      <c r="EX24" s="764">
        <f t="shared" si="44"/>
        <v>0</v>
      </c>
      <c r="EY24" s="764">
        <f t="shared" si="44"/>
        <v>0</v>
      </c>
      <c r="EZ24" s="764">
        <f t="shared" si="45"/>
        <v>0</v>
      </c>
      <c r="FA24" s="764">
        <f t="shared" si="45"/>
        <v>0</v>
      </c>
      <c r="FB24" s="764">
        <f t="shared" si="45"/>
        <v>0</v>
      </c>
      <c r="FC24" s="764">
        <f t="shared" si="45"/>
        <v>0</v>
      </c>
      <c r="FD24" s="764">
        <f t="shared" si="45"/>
        <v>0</v>
      </c>
      <c r="FE24" s="764">
        <f t="shared" si="45"/>
        <v>0</v>
      </c>
      <c r="FF24" s="764">
        <f t="shared" si="45"/>
        <v>0</v>
      </c>
      <c r="FG24" s="764">
        <f t="shared" si="45"/>
        <v>0</v>
      </c>
      <c r="FH24" s="764">
        <f t="shared" si="45"/>
        <v>0</v>
      </c>
      <c r="FI24" s="764">
        <f t="shared" si="45"/>
        <v>0</v>
      </c>
      <c r="FJ24" s="764">
        <f t="shared" si="46"/>
        <v>0</v>
      </c>
      <c r="FK24" s="764">
        <f t="shared" si="46"/>
        <v>0</v>
      </c>
      <c r="FL24" s="764">
        <f t="shared" si="46"/>
        <v>0</v>
      </c>
      <c r="FM24" s="764">
        <f t="shared" si="46"/>
        <v>0</v>
      </c>
      <c r="FN24" s="764">
        <f t="shared" si="46"/>
        <v>0</v>
      </c>
      <c r="FO24" s="764">
        <f t="shared" si="46"/>
        <v>0</v>
      </c>
      <c r="FP24" s="764">
        <f t="shared" si="46"/>
        <v>0</v>
      </c>
      <c r="FQ24" s="764">
        <f t="shared" si="46"/>
        <v>0</v>
      </c>
      <c r="FR24" s="764">
        <f t="shared" si="46"/>
        <v>0</v>
      </c>
      <c r="FS24" s="764">
        <f t="shared" si="46"/>
        <v>0</v>
      </c>
      <c r="FT24" s="764">
        <f t="shared" si="47"/>
        <v>0</v>
      </c>
      <c r="FU24" s="764">
        <f t="shared" si="47"/>
        <v>0</v>
      </c>
      <c r="FV24" s="764">
        <f t="shared" si="47"/>
        <v>0</v>
      </c>
      <c r="FW24" s="764">
        <f t="shared" si="47"/>
        <v>0</v>
      </c>
      <c r="FX24" s="764">
        <f t="shared" si="47"/>
        <v>0</v>
      </c>
      <c r="FY24" s="764">
        <f t="shared" si="47"/>
        <v>0</v>
      </c>
      <c r="FZ24" s="764">
        <f t="shared" si="47"/>
        <v>0</v>
      </c>
      <c r="GA24" s="764">
        <f t="shared" si="47"/>
        <v>0</v>
      </c>
      <c r="GB24" s="764">
        <f t="shared" si="47"/>
        <v>0</v>
      </c>
      <c r="GC24" s="764">
        <f t="shared" si="47"/>
        <v>0</v>
      </c>
      <c r="GD24" s="764">
        <f t="shared" si="48"/>
        <v>0</v>
      </c>
      <c r="GE24" s="764">
        <f t="shared" si="48"/>
        <v>0</v>
      </c>
      <c r="GF24" s="764">
        <f t="shared" si="48"/>
        <v>0</v>
      </c>
      <c r="GG24" s="764">
        <f t="shared" si="48"/>
        <v>0</v>
      </c>
      <c r="GH24" s="764">
        <f t="shared" si="48"/>
        <v>0</v>
      </c>
      <c r="GI24" s="764">
        <f t="shared" si="48"/>
        <v>0</v>
      </c>
      <c r="GJ24" s="764">
        <f t="shared" si="48"/>
        <v>0</v>
      </c>
      <c r="GK24" s="764">
        <f t="shared" si="48"/>
        <v>0</v>
      </c>
      <c r="GL24" s="764">
        <f t="shared" si="48"/>
        <v>0</v>
      </c>
      <c r="GM24" s="764">
        <f t="shared" si="48"/>
        <v>0</v>
      </c>
      <c r="GN24" s="764">
        <f t="shared" si="49"/>
        <v>0</v>
      </c>
      <c r="GO24" s="764">
        <f t="shared" si="49"/>
        <v>0</v>
      </c>
      <c r="GP24" s="764">
        <f t="shared" si="49"/>
        <v>0</v>
      </c>
      <c r="GQ24" s="764">
        <f t="shared" si="49"/>
        <v>0</v>
      </c>
      <c r="GR24" s="764">
        <f t="shared" si="49"/>
        <v>0</v>
      </c>
      <c r="GS24" s="764">
        <f t="shared" si="49"/>
        <v>0</v>
      </c>
      <c r="GT24" s="764">
        <f t="shared" si="49"/>
        <v>0</v>
      </c>
      <c r="GU24" s="764">
        <f t="shared" si="49"/>
        <v>0</v>
      </c>
      <c r="GV24" s="764">
        <f t="shared" si="49"/>
        <v>0</v>
      </c>
      <c r="GW24" s="764">
        <f t="shared" si="49"/>
        <v>0</v>
      </c>
      <c r="GX24" s="764">
        <f t="shared" si="50"/>
        <v>0</v>
      </c>
      <c r="GY24" s="764">
        <f t="shared" si="50"/>
        <v>0</v>
      </c>
      <c r="GZ24" s="764">
        <f t="shared" si="50"/>
        <v>0</v>
      </c>
      <c r="HA24" s="764">
        <f t="shared" si="50"/>
        <v>0</v>
      </c>
      <c r="HB24" s="764">
        <f t="shared" si="50"/>
        <v>0</v>
      </c>
      <c r="HC24" s="764">
        <f t="shared" si="50"/>
        <v>0</v>
      </c>
      <c r="HD24" s="764">
        <f t="shared" si="50"/>
        <v>0</v>
      </c>
      <c r="HE24" s="764">
        <f t="shared" si="50"/>
        <v>0</v>
      </c>
      <c r="HF24" s="764">
        <f t="shared" si="50"/>
        <v>0</v>
      </c>
      <c r="HG24" s="764">
        <f t="shared" si="50"/>
        <v>0</v>
      </c>
      <c r="HH24" s="764">
        <f t="shared" si="51"/>
        <v>0</v>
      </c>
      <c r="HI24" s="764">
        <f t="shared" si="51"/>
        <v>0</v>
      </c>
      <c r="HJ24" s="764">
        <f t="shared" si="51"/>
        <v>0</v>
      </c>
      <c r="HK24" s="764">
        <f t="shared" si="51"/>
        <v>0</v>
      </c>
      <c r="HL24" s="764">
        <f t="shared" si="51"/>
        <v>0</v>
      </c>
      <c r="HM24" s="764">
        <f t="shared" si="51"/>
        <v>0</v>
      </c>
      <c r="HN24" s="764">
        <f t="shared" si="51"/>
        <v>0</v>
      </c>
      <c r="HO24" s="764">
        <f t="shared" si="51"/>
        <v>0</v>
      </c>
      <c r="HP24" s="764">
        <f t="shared" si="51"/>
        <v>0</v>
      </c>
      <c r="HQ24" s="764">
        <f t="shared" si="51"/>
        <v>0</v>
      </c>
      <c r="HR24" s="764">
        <f t="shared" si="52"/>
        <v>0</v>
      </c>
      <c r="HS24" s="764">
        <f t="shared" si="52"/>
        <v>0</v>
      </c>
      <c r="HT24" s="764">
        <f t="shared" si="52"/>
        <v>0</v>
      </c>
      <c r="HU24" s="764">
        <f t="shared" si="52"/>
        <v>0</v>
      </c>
      <c r="HV24" s="764">
        <f t="shared" si="52"/>
        <v>0</v>
      </c>
      <c r="HW24" s="764">
        <f t="shared" si="52"/>
        <v>0</v>
      </c>
      <c r="HX24" s="764">
        <f t="shared" si="52"/>
        <v>0</v>
      </c>
      <c r="HY24" s="764">
        <f t="shared" si="52"/>
        <v>0</v>
      </c>
      <c r="HZ24" s="764">
        <f t="shared" si="52"/>
        <v>0</v>
      </c>
      <c r="IA24" s="764">
        <f t="shared" si="52"/>
        <v>0</v>
      </c>
      <c r="IB24" s="764">
        <f t="shared" si="53"/>
        <v>0</v>
      </c>
      <c r="IC24" s="764">
        <f t="shared" si="53"/>
        <v>0</v>
      </c>
      <c r="ID24" s="764">
        <f t="shared" si="53"/>
        <v>0</v>
      </c>
      <c r="IE24" s="764">
        <f t="shared" si="53"/>
        <v>0</v>
      </c>
      <c r="IF24" s="764">
        <f t="shared" si="53"/>
        <v>0</v>
      </c>
      <c r="IG24" s="764">
        <f t="shared" si="53"/>
        <v>0</v>
      </c>
      <c r="IH24" s="764">
        <f t="shared" si="53"/>
        <v>0</v>
      </c>
      <c r="II24" s="764">
        <f t="shared" si="53"/>
        <v>0</v>
      </c>
      <c r="IJ24" s="764">
        <f t="shared" si="53"/>
        <v>0</v>
      </c>
      <c r="IK24" s="764">
        <f t="shared" si="53"/>
        <v>0</v>
      </c>
      <c r="IL24" s="764">
        <f t="shared" si="54"/>
        <v>0</v>
      </c>
      <c r="IM24" s="764">
        <f t="shared" si="54"/>
        <v>0</v>
      </c>
      <c r="IN24" s="764">
        <f t="shared" si="54"/>
        <v>0</v>
      </c>
      <c r="IO24" s="764">
        <f t="shared" si="54"/>
        <v>0</v>
      </c>
      <c r="IP24" s="764">
        <f t="shared" si="54"/>
        <v>0</v>
      </c>
      <c r="IQ24" s="764">
        <f t="shared" si="54"/>
        <v>0</v>
      </c>
      <c r="IR24" s="764">
        <f t="shared" si="54"/>
        <v>0</v>
      </c>
      <c r="IS24" s="764">
        <f t="shared" si="54"/>
        <v>0</v>
      </c>
      <c r="IT24" s="764">
        <f t="shared" si="54"/>
        <v>0</v>
      </c>
      <c r="IU24" s="764">
        <f t="shared" si="54"/>
        <v>0</v>
      </c>
      <c r="IV24" s="764">
        <f t="shared" si="54"/>
        <v>0</v>
      </c>
      <c r="IW24" s="764">
        <f t="shared" si="54"/>
        <v>0</v>
      </c>
      <c r="IX24" s="764">
        <f t="shared" si="54"/>
        <v>0</v>
      </c>
      <c r="IY24" s="764">
        <f t="shared" si="54"/>
        <v>0</v>
      </c>
      <c r="IZ24" s="764">
        <f t="shared" si="54"/>
        <v>0</v>
      </c>
      <c r="JA24" s="764">
        <f t="shared" si="54"/>
        <v>0</v>
      </c>
      <c r="JB24" s="764">
        <f t="shared" si="54"/>
        <v>0</v>
      </c>
      <c r="JC24" s="764">
        <f t="shared" si="54"/>
        <v>0</v>
      </c>
      <c r="JD24" s="764">
        <f t="shared" si="34"/>
        <v>0</v>
      </c>
      <c r="JE24" s="764">
        <f t="shared" si="34"/>
        <v>0</v>
      </c>
      <c r="JF24" s="764">
        <f t="shared" si="34"/>
        <v>0</v>
      </c>
      <c r="JG24" s="764">
        <f t="shared" ref="JD24:JO34" si="57">IF($D24=JG$5,$J24,0)</f>
        <v>0</v>
      </c>
      <c r="JH24" s="764">
        <f t="shared" si="34"/>
        <v>0</v>
      </c>
      <c r="JI24" s="764">
        <f t="shared" si="34"/>
        <v>0</v>
      </c>
      <c r="JJ24" s="764">
        <f t="shared" si="34"/>
        <v>0</v>
      </c>
      <c r="JK24" s="764">
        <f t="shared" si="57"/>
        <v>0</v>
      </c>
      <c r="JL24" s="764">
        <f t="shared" si="54"/>
        <v>0</v>
      </c>
      <c r="JM24" s="764">
        <f t="shared" si="54"/>
        <v>0</v>
      </c>
      <c r="JN24" s="764">
        <f t="shared" si="54"/>
        <v>0</v>
      </c>
      <c r="JO24" s="764">
        <f t="shared" si="57"/>
        <v>0</v>
      </c>
      <c r="JP24" s="764">
        <f t="shared" si="54"/>
        <v>0</v>
      </c>
      <c r="JQ24" s="764">
        <f t="shared" si="28"/>
        <v>0</v>
      </c>
      <c r="JR24" s="764">
        <f t="shared" si="28"/>
        <v>0</v>
      </c>
      <c r="JS24" s="764">
        <f t="shared" si="54"/>
        <v>0</v>
      </c>
      <c r="JT24" s="765">
        <f t="shared" si="29"/>
        <v>0</v>
      </c>
      <c r="JU24" s="229">
        <f t="shared" si="30"/>
        <v>0</v>
      </c>
    </row>
    <row r="25" spans="2:281" s="57" customFormat="1" ht="12.75" customHeight="1">
      <c r="B25" s="223"/>
      <c r="C25" s="223"/>
      <c r="D25" s="61"/>
      <c r="E25" s="743" t="str">
        <f t="shared" si="5"/>
        <v xml:space="preserve"> </v>
      </c>
      <c r="F25" s="56"/>
      <c r="G25" s="228"/>
      <c r="H25" s="744">
        <f>SUMIF(Ajuste!$C$8:$C$483,$B$6:$B$499,Ajuste!$E$8:$E$483)</f>
        <v>0</v>
      </c>
      <c r="I25" s="744">
        <f>SUMIF(Ajuste!$C$8:$C$483,$B$6:$B$499,Ajuste!$F$8:$F$483)</f>
        <v>0</v>
      </c>
      <c r="J25" s="229">
        <f t="shared" si="31"/>
        <v>0</v>
      </c>
      <c r="K25" s="764">
        <f t="shared" si="35"/>
        <v>0</v>
      </c>
      <c r="L25" s="764">
        <f t="shared" si="56"/>
        <v>0</v>
      </c>
      <c r="M25" s="764">
        <f t="shared" si="56"/>
        <v>0</v>
      </c>
      <c r="N25" s="764">
        <f t="shared" si="56"/>
        <v>0</v>
      </c>
      <c r="O25" s="764">
        <f t="shared" si="56"/>
        <v>0</v>
      </c>
      <c r="P25" s="764">
        <f t="shared" si="56"/>
        <v>0</v>
      </c>
      <c r="Q25" s="764">
        <f t="shared" si="56"/>
        <v>0</v>
      </c>
      <c r="R25" s="764">
        <f t="shared" si="56"/>
        <v>0</v>
      </c>
      <c r="S25" s="764">
        <f t="shared" si="56"/>
        <v>0</v>
      </c>
      <c r="T25" s="764">
        <f t="shared" si="56"/>
        <v>0</v>
      </c>
      <c r="U25" s="764">
        <f t="shared" si="56"/>
        <v>0</v>
      </c>
      <c r="V25" s="764">
        <f t="shared" si="56"/>
        <v>0</v>
      </c>
      <c r="W25" s="764">
        <f t="shared" si="56"/>
        <v>0</v>
      </c>
      <c r="X25" s="764">
        <f t="shared" si="56"/>
        <v>0</v>
      </c>
      <c r="Y25" s="764">
        <f t="shared" si="56"/>
        <v>0</v>
      </c>
      <c r="Z25" s="764">
        <f t="shared" si="56"/>
        <v>0</v>
      </c>
      <c r="AA25" s="764">
        <f t="shared" si="56"/>
        <v>0</v>
      </c>
      <c r="AB25" s="764">
        <f t="shared" si="56"/>
        <v>0</v>
      </c>
      <c r="AC25" s="764">
        <f t="shared" si="56"/>
        <v>0</v>
      </c>
      <c r="AD25" s="764">
        <f t="shared" si="56"/>
        <v>0</v>
      </c>
      <c r="AE25" s="764">
        <f t="shared" si="56"/>
        <v>0</v>
      </c>
      <c r="AF25" s="764">
        <f t="shared" si="56"/>
        <v>0</v>
      </c>
      <c r="AG25" s="764">
        <f t="shared" si="56"/>
        <v>0</v>
      </c>
      <c r="AH25" s="764">
        <f t="shared" si="56"/>
        <v>0</v>
      </c>
      <c r="AI25" s="764">
        <f t="shared" si="56"/>
        <v>0</v>
      </c>
      <c r="AJ25" s="764">
        <f t="shared" si="56"/>
        <v>0</v>
      </c>
      <c r="AK25" s="764">
        <f t="shared" si="56"/>
        <v>0</v>
      </c>
      <c r="AL25" s="764">
        <f t="shared" si="56"/>
        <v>0</v>
      </c>
      <c r="AM25" s="764">
        <f t="shared" si="56"/>
        <v>0</v>
      </c>
      <c r="AN25" s="764">
        <f t="shared" si="56"/>
        <v>0</v>
      </c>
      <c r="AO25" s="764">
        <f t="shared" si="56"/>
        <v>0</v>
      </c>
      <c r="AP25" s="764">
        <f t="shared" si="56"/>
        <v>0</v>
      </c>
      <c r="AQ25" s="764">
        <f t="shared" si="56"/>
        <v>0</v>
      </c>
      <c r="AR25" s="764">
        <f t="shared" si="56"/>
        <v>0</v>
      </c>
      <c r="AS25" s="764">
        <f t="shared" si="56"/>
        <v>0</v>
      </c>
      <c r="AT25" s="764">
        <f t="shared" si="56"/>
        <v>0</v>
      </c>
      <c r="AU25" s="764">
        <f t="shared" si="56"/>
        <v>0</v>
      </c>
      <c r="AV25" s="764">
        <f t="shared" si="56"/>
        <v>0</v>
      </c>
      <c r="AW25" s="764">
        <f t="shared" si="56"/>
        <v>0</v>
      </c>
      <c r="AX25" s="764">
        <f t="shared" si="56"/>
        <v>0</v>
      </c>
      <c r="AY25" s="764">
        <f t="shared" si="56"/>
        <v>0</v>
      </c>
      <c r="AZ25" s="764">
        <f t="shared" si="56"/>
        <v>0</v>
      </c>
      <c r="BA25" s="764">
        <f t="shared" si="56"/>
        <v>0</v>
      </c>
      <c r="BB25" s="764">
        <f t="shared" si="56"/>
        <v>0</v>
      </c>
      <c r="BC25" s="764">
        <f t="shared" si="56"/>
        <v>0</v>
      </c>
      <c r="BD25" s="764">
        <f t="shared" si="56"/>
        <v>0</v>
      </c>
      <c r="BE25" s="764">
        <f t="shared" si="56"/>
        <v>0</v>
      </c>
      <c r="BF25" s="764">
        <f t="shared" si="35"/>
        <v>0</v>
      </c>
      <c r="BG25" s="764">
        <f t="shared" si="35"/>
        <v>0</v>
      </c>
      <c r="BH25" s="764">
        <f t="shared" si="35"/>
        <v>0</v>
      </c>
      <c r="BI25" s="764">
        <f t="shared" si="35"/>
        <v>0</v>
      </c>
      <c r="BJ25" s="764">
        <f t="shared" si="35"/>
        <v>0</v>
      </c>
      <c r="BK25" s="764">
        <f t="shared" si="35"/>
        <v>0</v>
      </c>
      <c r="BL25" s="764">
        <f t="shared" si="35"/>
        <v>0</v>
      </c>
      <c r="BM25" s="764">
        <f t="shared" si="35"/>
        <v>0</v>
      </c>
      <c r="BN25" s="764">
        <f t="shared" si="36"/>
        <v>0</v>
      </c>
      <c r="BO25" s="764">
        <f t="shared" si="36"/>
        <v>0</v>
      </c>
      <c r="BP25" s="764">
        <f t="shared" si="36"/>
        <v>0</v>
      </c>
      <c r="BQ25" s="764">
        <f t="shared" si="36"/>
        <v>0</v>
      </c>
      <c r="BR25" s="764">
        <f t="shared" si="36"/>
        <v>0</v>
      </c>
      <c r="BS25" s="764">
        <f t="shared" si="36"/>
        <v>0</v>
      </c>
      <c r="BT25" s="764">
        <f t="shared" si="36"/>
        <v>0</v>
      </c>
      <c r="BU25" s="764">
        <f t="shared" si="36"/>
        <v>0</v>
      </c>
      <c r="BV25" s="764">
        <f t="shared" si="36"/>
        <v>0</v>
      </c>
      <c r="BW25" s="764">
        <f t="shared" si="36"/>
        <v>0</v>
      </c>
      <c r="BX25" s="764">
        <f t="shared" si="37"/>
        <v>0</v>
      </c>
      <c r="BY25" s="764">
        <f t="shared" si="37"/>
        <v>0</v>
      </c>
      <c r="BZ25" s="764">
        <f t="shared" si="37"/>
        <v>0</v>
      </c>
      <c r="CA25" s="764">
        <f t="shared" si="37"/>
        <v>0</v>
      </c>
      <c r="CB25" s="764">
        <f t="shared" si="37"/>
        <v>0</v>
      </c>
      <c r="CC25" s="764">
        <f t="shared" si="37"/>
        <v>0</v>
      </c>
      <c r="CD25" s="764">
        <f t="shared" si="37"/>
        <v>0</v>
      </c>
      <c r="CE25" s="764">
        <f t="shared" si="37"/>
        <v>0</v>
      </c>
      <c r="CF25" s="764">
        <f t="shared" si="37"/>
        <v>0</v>
      </c>
      <c r="CG25" s="764">
        <f t="shared" si="37"/>
        <v>0</v>
      </c>
      <c r="CH25" s="764">
        <f t="shared" si="38"/>
        <v>0</v>
      </c>
      <c r="CI25" s="764">
        <f t="shared" si="38"/>
        <v>0</v>
      </c>
      <c r="CJ25" s="764">
        <f t="shared" si="38"/>
        <v>0</v>
      </c>
      <c r="CK25" s="764">
        <f t="shared" si="38"/>
        <v>0</v>
      </c>
      <c r="CL25" s="764">
        <f t="shared" si="38"/>
        <v>0</v>
      </c>
      <c r="CM25" s="764">
        <f t="shared" si="38"/>
        <v>0</v>
      </c>
      <c r="CN25" s="764">
        <f t="shared" si="38"/>
        <v>0</v>
      </c>
      <c r="CO25" s="764">
        <f t="shared" si="38"/>
        <v>0</v>
      </c>
      <c r="CP25" s="764">
        <f t="shared" si="38"/>
        <v>0</v>
      </c>
      <c r="CQ25" s="764">
        <f t="shared" si="38"/>
        <v>0</v>
      </c>
      <c r="CR25" s="764">
        <f t="shared" si="39"/>
        <v>0</v>
      </c>
      <c r="CS25" s="764">
        <f t="shared" si="39"/>
        <v>0</v>
      </c>
      <c r="CT25" s="764">
        <f t="shared" si="39"/>
        <v>0</v>
      </c>
      <c r="CU25" s="764">
        <f t="shared" si="39"/>
        <v>0</v>
      </c>
      <c r="CV25" s="764">
        <f t="shared" si="39"/>
        <v>0</v>
      </c>
      <c r="CW25" s="764">
        <f t="shared" si="39"/>
        <v>0</v>
      </c>
      <c r="CX25" s="764">
        <f t="shared" si="39"/>
        <v>0</v>
      </c>
      <c r="CY25" s="764">
        <f t="shared" si="39"/>
        <v>0</v>
      </c>
      <c r="CZ25" s="764">
        <f t="shared" si="39"/>
        <v>0</v>
      </c>
      <c r="DA25" s="764">
        <f t="shared" si="39"/>
        <v>0</v>
      </c>
      <c r="DB25" s="764">
        <f t="shared" si="40"/>
        <v>0</v>
      </c>
      <c r="DC25" s="764">
        <f t="shared" si="40"/>
        <v>0</v>
      </c>
      <c r="DD25" s="764">
        <f t="shared" si="40"/>
        <v>0</v>
      </c>
      <c r="DE25" s="764">
        <f t="shared" si="40"/>
        <v>0</v>
      </c>
      <c r="DF25" s="764">
        <f t="shared" si="40"/>
        <v>0</v>
      </c>
      <c r="DG25" s="764">
        <f t="shared" si="40"/>
        <v>0</v>
      </c>
      <c r="DH25" s="764">
        <f t="shared" si="40"/>
        <v>0</v>
      </c>
      <c r="DI25" s="764">
        <f t="shared" si="40"/>
        <v>0</v>
      </c>
      <c r="DJ25" s="764">
        <f t="shared" si="40"/>
        <v>0</v>
      </c>
      <c r="DK25" s="764">
        <f t="shared" si="40"/>
        <v>0</v>
      </c>
      <c r="DL25" s="764">
        <f t="shared" si="41"/>
        <v>0</v>
      </c>
      <c r="DM25" s="764">
        <f t="shared" si="41"/>
        <v>0</v>
      </c>
      <c r="DN25" s="764">
        <f t="shared" si="41"/>
        <v>0</v>
      </c>
      <c r="DO25" s="764">
        <f t="shared" si="41"/>
        <v>0</v>
      </c>
      <c r="DP25" s="764">
        <f t="shared" si="41"/>
        <v>0</v>
      </c>
      <c r="DQ25" s="764">
        <f t="shared" si="41"/>
        <v>0</v>
      </c>
      <c r="DR25" s="764">
        <f t="shared" si="41"/>
        <v>0</v>
      </c>
      <c r="DS25" s="764">
        <f t="shared" si="41"/>
        <v>0</v>
      </c>
      <c r="DT25" s="764">
        <f t="shared" si="41"/>
        <v>0</v>
      </c>
      <c r="DU25" s="764">
        <f t="shared" si="41"/>
        <v>0</v>
      </c>
      <c r="DV25" s="764">
        <f t="shared" si="42"/>
        <v>0</v>
      </c>
      <c r="DW25" s="764">
        <f t="shared" si="42"/>
        <v>0</v>
      </c>
      <c r="DX25" s="764">
        <f t="shared" si="42"/>
        <v>0</v>
      </c>
      <c r="DY25" s="764">
        <f t="shared" si="42"/>
        <v>0</v>
      </c>
      <c r="DZ25" s="764">
        <f t="shared" si="42"/>
        <v>0</v>
      </c>
      <c r="EA25" s="764">
        <f t="shared" si="42"/>
        <v>0</v>
      </c>
      <c r="EB25" s="764">
        <f t="shared" si="42"/>
        <v>0</v>
      </c>
      <c r="EC25" s="764">
        <f t="shared" si="42"/>
        <v>0</v>
      </c>
      <c r="ED25" s="764">
        <f t="shared" si="42"/>
        <v>0</v>
      </c>
      <c r="EE25" s="764">
        <f t="shared" si="42"/>
        <v>0</v>
      </c>
      <c r="EF25" s="764">
        <f t="shared" si="43"/>
        <v>0</v>
      </c>
      <c r="EG25" s="764">
        <f t="shared" si="43"/>
        <v>0</v>
      </c>
      <c r="EH25" s="764">
        <f t="shared" si="43"/>
        <v>0</v>
      </c>
      <c r="EI25" s="764">
        <f t="shared" si="43"/>
        <v>0</v>
      </c>
      <c r="EJ25" s="764">
        <f t="shared" si="43"/>
        <v>0</v>
      </c>
      <c r="EK25" s="764">
        <f t="shared" si="43"/>
        <v>0</v>
      </c>
      <c r="EL25" s="764">
        <f t="shared" si="43"/>
        <v>0</v>
      </c>
      <c r="EM25" s="764">
        <f t="shared" si="43"/>
        <v>0</v>
      </c>
      <c r="EN25" s="764">
        <f t="shared" si="43"/>
        <v>0</v>
      </c>
      <c r="EO25" s="764">
        <f t="shared" si="43"/>
        <v>0</v>
      </c>
      <c r="EP25" s="764">
        <f t="shared" si="44"/>
        <v>0</v>
      </c>
      <c r="EQ25" s="764">
        <f t="shared" si="44"/>
        <v>0</v>
      </c>
      <c r="ER25" s="764">
        <f t="shared" si="44"/>
        <v>0</v>
      </c>
      <c r="ES25" s="764">
        <f t="shared" si="44"/>
        <v>0</v>
      </c>
      <c r="ET25" s="764">
        <f t="shared" si="44"/>
        <v>0</v>
      </c>
      <c r="EU25" s="764">
        <f t="shared" si="44"/>
        <v>0</v>
      </c>
      <c r="EV25" s="764">
        <f t="shared" si="44"/>
        <v>0</v>
      </c>
      <c r="EW25" s="764">
        <f t="shared" si="44"/>
        <v>0</v>
      </c>
      <c r="EX25" s="764">
        <f t="shared" si="44"/>
        <v>0</v>
      </c>
      <c r="EY25" s="764">
        <f t="shared" si="44"/>
        <v>0</v>
      </c>
      <c r="EZ25" s="764">
        <f t="shared" si="45"/>
        <v>0</v>
      </c>
      <c r="FA25" s="764">
        <f t="shared" si="45"/>
        <v>0</v>
      </c>
      <c r="FB25" s="764">
        <f t="shared" si="45"/>
        <v>0</v>
      </c>
      <c r="FC25" s="764">
        <f t="shared" si="45"/>
        <v>0</v>
      </c>
      <c r="FD25" s="764">
        <f t="shared" si="45"/>
        <v>0</v>
      </c>
      <c r="FE25" s="764">
        <f t="shared" si="45"/>
        <v>0</v>
      </c>
      <c r="FF25" s="764">
        <f t="shared" si="45"/>
        <v>0</v>
      </c>
      <c r="FG25" s="764">
        <f t="shared" si="45"/>
        <v>0</v>
      </c>
      <c r="FH25" s="764">
        <f t="shared" si="45"/>
        <v>0</v>
      </c>
      <c r="FI25" s="764">
        <f t="shared" si="45"/>
        <v>0</v>
      </c>
      <c r="FJ25" s="764">
        <f t="shared" si="46"/>
        <v>0</v>
      </c>
      <c r="FK25" s="764">
        <f t="shared" si="46"/>
        <v>0</v>
      </c>
      <c r="FL25" s="764">
        <f t="shared" si="46"/>
        <v>0</v>
      </c>
      <c r="FM25" s="764">
        <f t="shared" si="46"/>
        <v>0</v>
      </c>
      <c r="FN25" s="764">
        <f t="shared" si="46"/>
        <v>0</v>
      </c>
      <c r="FO25" s="764">
        <f t="shared" si="46"/>
        <v>0</v>
      </c>
      <c r="FP25" s="764">
        <f t="shared" si="46"/>
        <v>0</v>
      </c>
      <c r="FQ25" s="764">
        <f t="shared" si="46"/>
        <v>0</v>
      </c>
      <c r="FR25" s="764">
        <f t="shared" si="46"/>
        <v>0</v>
      </c>
      <c r="FS25" s="764">
        <f t="shared" si="46"/>
        <v>0</v>
      </c>
      <c r="FT25" s="764">
        <f t="shared" si="47"/>
        <v>0</v>
      </c>
      <c r="FU25" s="764">
        <f t="shared" si="47"/>
        <v>0</v>
      </c>
      <c r="FV25" s="764">
        <f t="shared" si="47"/>
        <v>0</v>
      </c>
      <c r="FW25" s="764">
        <f t="shared" si="47"/>
        <v>0</v>
      </c>
      <c r="FX25" s="764">
        <f t="shared" si="47"/>
        <v>0</v>
      </c>
      <c r="FY25" s="764">
        <f t="shared" si="47"/>
        <v>0</v>
      </c>
      <c r="FZ25" s="764">
        <f t="shared" si="47"/>
        <v>0</v>
      </c>
      <c r="GA25" s="764">
        <f t="shared" si="47"/>
        <v>0</v>
      </c>
      <c r="GB25" s="764">
        <f t="shared" si="47"/>
        <v>0</v>
      </c>
      <c r="GC25" s="764">
        <f t="shared" si="47"/>
        <v>0</v>
      </c>
      <c r="GD25" s="764">
        <f t="shared" si="48"/>
        <v>0</v>
      </c>
      <c r="GE25" s="764">
        <f t="shared" si="48"/>
        <v>0</v>
      </c>
      <c r="GF25" s="764">
        <f t="shared" si="48"/>
        <v>0</v>
      </c>
      <c r="GG25" s="764">
        <f t="shared" si="48"/>
        <v>0</v>
      </c>
      <c r="GH25" s="764">
        <f t="shared" si="48"/>
        <v>0</v>
      </c>
      <c r="GI25" s="764">
        <f t="shared" si="48"/>
        <v>0</v>
      </c>
      <c r="GJ25" s="764">
        <f t="shared" si="48"/>
        <v>0</v>
      </c>
      <c r="GK25" s="764">
        <f t="shared" si="48"/>
        <v>0</v>
      </c>
      <c r="GL25" s="764">
        <f t="shared" si="48"/>
        <v>0</v>
      </c>
      <c r="GM25" s="764">
        <f t="shared" si="48"/>
        <v>0</v>
      </c>
      <c r="GN25" s="764">
        <f t="shared" si="49"/>
        <v>0</v>
      </c>
      <c r="GO25" s="764">
        <f t="shared" si="49"/>
        <v>0</v>
      </c>
      <c r="GP25" s="764">
        <f t="shared" si="49"/>
        <v>0</v>
      </c>
      <c r="GQ25" s="764">
        <f t="shared" si="49"/>
        <v>0</v>
      </c>
      <c r="GR25" s="764">
        <f t="shared" si="49"/>
        <v>0</v>
      </c>
      <c r="GS25" s="764">
        <f t="shared" si="49"/>
        <v>0</v>
      </c>
      <c r="GT25" s="764">
        <f t="shared" si="49"/>
        <v>0</v>
      </c>
      <c r="GU25" s="764">
        <f t="shared" si="49"/>
        <v>0</v>
      </c>
      <c r="GV25" s="764">
        <f t="shared" si="49"/>
        <v>0</v>
      </c>
      <c r="GW25" s="764">
        <f t="shared" si="49"/>
        <v>0</v>
      </c>
      <c r="GX25" s="764">
        <f t="shared" si="50"/>
        <v>0</v>
      </c>
      <c r="GY25" s="764">
        <f t="shared" si="50"/>
        <v>0</v>
      </c>
      <c r="GZ25" s="764">
        <f t="shared" si="50"/>
        <v>0</v>
      </c>
      <c r="HA25" s="764">
        <f t="shared" si="50"/>
        <v>0</v>
      </c>
      <c r="HB25" s="764">
        <f t="shared" si="50"/>
        <v>0</v>
      </c>
      <c r="HC25" s="764">
        <f t="shared" si="50"/>
        <v>0</v>
      </c>
      <c r="HD25" s="764">
        <f t="shared" si="50"/>
        <v>0</v>
      </c>
      <c r="HE25" s="764">
        <f t="shared" si="50"/>
        <v>0</v>
      </c>
      <c r="HF25" s="764">
        <f t="shared" si="50"/>
        <v>0</v>
      </c>
      <c r="HG25" s="764">
        <f t="shared" si="50"/>
        <v>0</v>
      </c>
      <c r="HH25" s="764">
        <f t="shared" si="51"/>
        <v>0</v>
      </c>
      <c r="HI25" s="764">
        <f t="shared" si="51"/>
        <v>0</v>
      </c>
      <c r="HJ25" s="764">
        <f t="shared" si="51"/>
        <v>0</v>
      </c>
      <c r="HK25" s="764">
        <f t="shared" si="51"/>
        <v>0</v>
      </c>
      <c r="HL25" s="764">
        <f t="shared" si="51"/>
        <v>0</v>
      </c>
      <c r="HM25" s="764">
        <f t="shared" si="51"/>
        <v>0</v>
      </c>
      <c r="HN25" s="764">
        <f t="shared" si="51"/>
        <v>0</v>
      </c>
      <c r="HO25" s="764">
        <f t="shared" si="51"/>
        <v>0</v>
      </c>
      <c r="HP25" s="764">
        <f t="shared" si="51"/>
        <v>0</v>
      </c>
      <c r="HQ25" s="764">
        <f t="shared" si="51"/>
        <v>0</v>
      </c>
      <c r="HR25" s="764">
        <f t="shared" si="52"/>
        <v>0</v>
      </c>
      <c r="HS25" s="764">
        <f t="shared" si="52"/>
        <v>0</v>
      </c>
      <c r="HT25" s="764">
        <f t="shared" si="52"/>
        <v>0</v>
      </c>
      <c r="HU25" s="764">
        <f t="shared" si="52"/>
        <v>0</v>
      </c>
      <c r="HV25" s="764">
        <f t="shared" si="52"/>
        <v>0</v>
      </c>
      <c r="HW25" s="764">
        <f t="shared" si="52"/>
        <v>0</v>
      </c>
      <c r="HX25" s="764">
        <f t="shared" si="52"/>
        <v>0</v>
      </c>
      <c r="HY25" s="764">
        <f t="shared" si="52"/>
        <v>0</v>
      </c>
      <c r="HZ25" s="764">
        <f t="shared" si="52"/>
        <v>0</v>
      </c>
      <c r="IA25" s="764">
        <f t="shared" si="52"/>
        <v>0</v>
      </c>
      <c r="IB25" s="764">
        <f t="shared" si="53"/>
        <v>0</v>
      </c>
      <c r="IC25" s="764">
        <f t="shared" si="53"/>
        <v>0</v>
      </c>
      <c r="ID25" s="764">
        <f t="shared" si="53"/>
        <v>0</v>
      </c>
      <c r="IE25" s="764">
        <f t="shared" si="53"/>
        <v>0</v>
      </c>
      <c r="IF25" s="764">
        <f t="shared" si="53"/>
        <v>0</v>
      </c>
      <c r="IG25" s="764">
        <f t="shared" si="53"/>
        <v>0</v>
      </c>
      <c r="IH25" s="764">
        <f t="shared" si="53"/>
        <v>0</v>
      </c>
      <c r="II25" s="764">
        <f t="shared" si="53"/>
        <v>0</v>
      </c>
      <c r="IJ25" s="764">
        <f t="shared" si="53"/>
        <v>0</v>
      </c>
      <c r="IK25" s="764">
        <f t="shared" si="53"/>
        <v>0</v>
      </c>
      <c r="IL25" s="764">
        <f t="shared" si="54"/>
        <v>0</v>
      </c>
      <c r="IM25" s="764">
        <f t="shared" si="54"/>
        <v>0</v>
      </c>
      <c r="IN25" s="764">
        <f t="shared" si="54"/>
        <v>0</v>
      </c>
      <c r="IO25" s="764">
        <f t="shared" si="54"/>
        <v>0</v>
      </c>
      <c r="IP25" s="764">
        <f t="shared" si="54"/>
        <v>0</v>
      </c>
      <c r="IQ25" s="764">
        <f t="shared" si="54"/>
        <v>0</v>
      </c>
      <c r="IR25" s="764">
        <f t="shared" si="54"/>
        <v>0</v>
      </c>
      <c r="IS25" s="764">
        <f t="shared" si="54"/>
        <v>0</v>
      </c>
      <c r="IT25" s="764">
        <f t="shared" si="54"/>
        <v>0</v>
      </c>
      <c r="IU25" s="764">
        <f t="shared" si="54"/>
        <v>0</v>
      </c>
      <c r="IV25" s="764">
        <f t="shared" si="54"/>
        <v>0</v>
      </c>
      <c r="IW25" s="764">
        <f t="shared" si="54"/>
        <v>0</v>
      </c>
      <c r="IX25" s="764">
        <f t="shared" si="54"/>
        <v>0</v>
      </c>
      <c r="IY25" s="764">
        <f t="shared" si="54"/>
        <v>0</v>
      </c>
      <c r="IZ25" s="764">
        <f t="shared" si="54"/>
        <v>0</v>
      </c>
      <c r="JA25" s="764">
        <f t="shared" si="54"/>
        <v>0</v>
      </c>
      <c r="JB25" s="764">
        <f t="shared" si="54"/>
        <v>0</v>
      </c>
      <c r="JC25" s="764">
        <f t="shared" si="54"/>
        <v>0</v>
      </c>
      <c r="JD25" s="764">
        <f t="shared" si="57"/>
        <v>0</v>
      </c>
      <c r="JE25" s="764">
        <f t="shared" si="57"/>
        <v>0</v>
      </c>
      <c r="JF25" s="764">
        <f t="shared" si="57"/>
        <v>0</v>
      </c>
      <c r="JG25" s="764">
        <f t="shared" si="57"/>
        <v>0</v>
      </c>
      <c r="JH25" s="764">
        <f t="shared" si="57"/>
        <v>0</v>
      </c>
      <c r="JI25" s="764">
        <f t="shared" si="57"/>
        <v>0</v>
      </c>
      <c r="JJ25" s="764">
        <f t="shared" si="57"/>
        <v>0</v>
      </c>
      <c r="JK25" s="764">
        <f t="shared" si="57"/>
        <v>0</v>
      </c>
      <c r="JL25" s="764">
        <f t="shared" si="57"/>
        <v>0</v>
      </c>
      <c r="JM25" s="764">
        <f t="shared" si="57"/>
        <v>0</v>
      </c>
      <c r="JN25" s="764">
        <f t="shared" si="57"/>
        <v>0</v>
      </c>
      <c r="JO25" s="764">
        <f t="shared" si="57"/>
        <v>0</v>
      </c>
      <c r="JP25" s="764">
        <f t="shared" si="54"/>
        <v>0</v>
      </c>
      <c r="JQ25" s="764">
        <f t="shared" si="28"/>
        <v>0</v>
      </c>
      <c r="JR25" s="764">
        <f t="shared" si="28"/>
        <v>0</v>
      </c>
      <c r="JS25" s="764">
        <f t="shared" si="54"/>
        <v>0</v>
      </c>
      <c r="JT25" s="765">
        <f t="shared" si="29"/>
        <v>0</v>
      </c>
      <c r="JU25" s="229">
        <f t="shared" si="30"/>
        <v>0</v>
      </c>
    </row>
    <row r="26" spans="2:281" s="57" customFormat="1" ht="12.75" customHeight="1">
      <c r="B26" s="223"/>
      <c r="C26" s="223"/>
      <c r="D26" s="61"/>
      <c r="E26" s="743" t="str">
        <f t="shared" si="5"/>
        <v xml:space="preserve"> </v>
      </c>
      <c r="F26" s="56"/>
      <c r="G26" s="228"/>
      <c r="H26" s="744">
        <f>SUMIF(Ajuste!$C$8:$C$483,$B$6:$B$499,Ajuste!$E$8:$E$483)</f>
        <v>0</v>
      </c>
      <c r="I26" s="744">
        <f>SUMIF(Ajuste!$C$8:$C$483,$B$6:$B$499,Ajuste!$F$8:$F$483)</f>
        <v>0</v>
      </c>
      <c r="J26" s="229">
        <f t="shared" si="31"/>
        <v>0</v>
      </c>
      <c r="K26" s="764">
        <f t="shared" ref="K26:BM35" si="58">IF($D26=K$5,$J26,0)</f>
        <v>0</v>
      </c>
      <c r="L26" s="764">
        <f t="shared" si="58"/>
        <v>0</v>
      </c>
      <c r="M26" s="764">
        <f t="shared" si="58"/>
        <v>0</v>
      </c>
      <c r="N26" s="764">
        <f t="shared" si="58"/>
        <v>0</v>
      </c>
      <c r="O26" s="764">
        <f t="shared" si="58"/>
        <v>0</v>
      </c>
      <c r="P26" s="764">
        <f t="shared" si="58"/>
        <v>0</v>
      </c>
      <c r="Q26" s="764">
        <f t="shared" si="58"/>
        <v>0</v>
      </c>
      <c r="R26" s="764">
        <f t="shared" si="58"/>
        <v>0</v>
      </c>
      <c r="S26" s="764">
        <f t="shared" si="58"/>
        <v>0</v>
      </c>
      <c r="T26" s="764">
        <f t="shared" si="58"/>
        <v>0</v>
      </c>
      <c r="U26" s="764">
        <f t="shared" si="58"/>
        <v>0</v>
      </c>
      <c r="V26" s="764">
        <f t="shared" si="58"/>
        <v>0</v>
      </c>
      <c r="W26" s="764">
        <f t="shared" si="58"/>
        <v>0</v>
      </c>
      <c r="X26" s="764">
        <f t="shared" si="58"/>
        <v>0</v>
      </c>
      <c r="Y26" s="764">
        <f t="shared" si="58"/>
        <v>0</v>
      </c>
      <c r="Z26" s="764">
        <f t="shared" si="58"/>
        <v>0</v>
      </c>
      <c r="AA26" s="764">
        <f t="shared" si="58"/>
        <v>0</v>
      </c>
      <c r="AB26" s="764">
        <f t="shared" si="58"/>
        <v>0</v>
      </c>
      <c r="AC26" s="764">
        <f t="shared" si="58"/>
        <v>0</v>
      </c>
      <c r="AD26" s="764">
        <f t="shared" si="58"/>
        <v>0</v>
      </c>
      <c r="AE26" s="764">
        <f t="shared" si="58"/>
        <v>0</v>
      </c>
      <c r="AF26" s="764">
        <f t="shared" si="58"/>
        <v>0</v>
      </c>
      <c r="AG26" s="764">
        <f t="shared" si="58"/>
        <v>0</v>
      </c>
      <c r="AH26" s="764">
        <f t="shared" si="58"/>
        <v>0</v>
      </c>
      <c r="AI26" s="764">
        <f t="shared" si="58"/>
        <v>0</v>
      </c>
      <c r="AJ26" s="764">
        <f t="shared" si="58"/>
        <v>0</v>
      </c>
      <c r="AK26" s="764">
        <f t="shared" si="58"/>
        <v>0</v>
      </c>
      <c r="AL26" s="764">
        <f t="shared" si="58"/>
        <v>0</v>
      </c>
      <c r="AM26" s="764">
        <f t="shared" si="58"/>
        <v>0</v>
      </c>
      <c r="AN26" s="764">
        <f t="shared" si="58"/>
        <v>0</v>
      </c>
      <c r="AO26" s="764">
        <f t="shared" si="58"/>
        <v>0</v>
      </c>
      <c r="AP26" s="764">
        <f t="shared" si="58"/>
        <v>0</v>
      </c>
      <c r="AQ26" s="764">
        <f t="shared" si="58"/>
        <v>0</v>
      </c>
      <c r="AR26" s="764">
        <f t="shared" si="58"/>
        <v>0</v>
      </c>
      <c r="AS26" s="764">
        <f t="shared" si="58"/>
        <v>0</v>
      </c>
      <c r="AT26" s="764">
        <f t="shared" si="58"/>
        <v>0</v>
      </c>
      <c r="AU26" s="764">
        <f t="shared" si="58"/>
        <v>0</v>
      </c>
      <c r="AV26" s="764">
        <f t="shared" si="58"/>
        <v>0</v>
      </c>
      <c r="AW26" s="764">
        <f t="shared" si="58"/>
        <v>0</v>
      </c>
      <c r="AX26" s="764">
        <f t="shared" si="58"/>
        <v>0</v>
      </c>
      <c r="AY26" s="764">
        <f t="shared" si="58"/>
        <v>0</v>
      </c>
      <c r="AZ26" s="764">
        <f t="shared" si="58"/>
        <v>0</v>
      </c>
      <c r="BA26" s="764">
        <f t="shared" si="58"/>
        <v>0</v>
      </c>
      <c r="BB26" s="764">
        <f t="shared" si="58"/>
        <v>0</v>
      </c>
      <c r="BC26" s="764">
        <f t="shared" si="58"/>
        <v>0</v>
      </c>
      <c r="BD26" s="764">
        <f t="shared" si="58"/>
        <v>0</v>
      </c>
      <c r="BE26" s="764">
        <f t="shared" si="58"/>
        <v>0</v>
      </c>
      <c r="BF26" s="764">
        <f t="shared" si="58"/>
        <v>0</v>
      </c>
      <c r="BG26" s="764">
        <f t="shared" si="58"/>
        <v>0</v>
      </c>
      <c r="BH26" s="764">
        <f t="shared" si="58"/>
        <v>0</v>
      </c>
      <c r="BI26" s="764">
        <f t="shared" si="58"/>
        <v>0</v>
      </c>
      <c r="BJ26" s="764">
        <f t="shared" si="58"/>
        <v>0</v>
      </c>
      <c r="BK26" s="764">
        <f t="shared" si="58"/>
        <v>0</v>
      </c>
      <c r="BL26" s="764">
        <f t="shared" si="58"/>
        <v>0</v>
      </c>
      <c r="BM26" s="764">
        <f t="shared" si="58"/>
        <v>0</v>
      </c>
      <c r="BN26" s="764">
        <f t="shared" ref="BN26:BW35" si="59">IF($D26=BN$5,$J26,0)</f>
        <v>0</v>
      </c>
      <c r="BO26" s="764">
        <f t="shared" si="59"/>
        <v>0</v>
      </c>
      <c r="BP26" s="764">
        <f t="shared" si="59"/>
        <v>0</v>
      </c>
      <c r="BQ26" s="764">
        <f t="shared" si="59"/>
        <v>0</v>
      </c>
      <c r="BR26" s="764">
        <f t="shared" si="59"/>
        <v>0</v>
      </c>
      <c r="BS26" s="764">
        <f t="shared" si="59"/>
        <v>0</v>
      </c>
      <c r="BT26" s="764">
        <f t="shared" si="59"/>
        <v>0</v>
      </c>
      <c r="BU26" s="764">
        <f t="shared" si="59"/>
        <v>0</v>
      </c>
      <c r="BV26" s="764">
        <f t="shared" si="59"/>
        <v>0</v>
      </c>
      <c r="BW26" s="764">
        <f t="shared" si="59"/>
        <v>0</v>
      </c>
      <c r="BX26" s="764">
        <f t="shared" ref="BX26:CG35" si="60">IF($D26=BX$5,$J26,0)</f>
        <v>0</v>
      </c>
      <c r="BY26" s="764">
        <f t="shared" si="60"/>
        <v>0</v>
      </c>
      <c r="BZ26" s="764">
        <f t="shared" si="60"/>
        <v>0</v>
      </c>
      <c r="CA26" s="764">
        <f t="shared" si="60"/>
        <v>0</v>
      </c>
      <c r="CB26" s="764">
        <f t="shared" si="60"/>
        <v>0</v>
      </c>
      <c r="CC26" s="764">
        <f t="shared" si="60"/>
        <v>0</v>
      </c>
      <c r="CD26" s="764">
        <f t="shared" si="60"/>
        <v>0</v>
      </c>
      <c r="CE26" s="764">
        <f t="shared" si="60"/>
        <v>0</v>
      </c>
      <c r="CF26" s="764">
        <f t="shared" si="60"/>
        <v>0</v>
      </c>
      <c r="CG26" s="764">
        <f t="shared" si="60"/>
        <v>0</v>
      </c>
      <c r="CH26" s="764">
        <f t="shared" ref="CH26:CQ35" si="61">IF($D26=CH$5,$J26,0)</f>
        <v>0</v>
      </c>
      <c r="CI26" s="764">
        <f t="shared" si="61"/>
        <v>0</v>
      </c>
      <c r="CJ26" s="764">
        <f t="shared" si="61"/>
        <v>0</v>
      </c>
      <c r="CK26" s="764">
        <f t="shared" si="61"/>
        <v>0</v>
      </c>
      <c r="CL26" s="764">
        <f t="shared" si="61"/>
        <v>0</v>
      </c>
      <c r="CM26" s="764">
        <f t="shared" si="61"/>
        <v>0</v>
      </c>
      <c r="CN26" s="764">
        <f t="shared" si="61"/>
        <v>0</v>
      </c>
      <c r="CO26" s="764">
        <f t="shared" si="61"/>
        <v>0</v>
      </c>
      <c r="CP26" s="764">
        <f t="shared" si="61"/>
        <v>0</v>
      </c>
      <c r="CQ26" s="764">
        <f t="shared" si="61"/>
        <v>0</v>
      </c>
      <c r="CR26" s="764">
        <f t="shared" ref="CR26:DA35" si="62">IF($D26=CR$5,$J26,0)</f>
        <v>0</v>
      </c>
      <c r="CS26" s="764">
        <f t="shared" si="62"/>
        <v>0</v>
      </c>
      <c r="CT26" s="764">
        <f t="shared" si="62"/>
        <v>0</v>
      </c>
      <c r="CU26" s="764">
        <f t="shared" si="62"/>
        <v>0</v>
      </c>
      <c r="CV26" s="764">
        <f t="shared" si="62"/>
        <v>0</v>
      </c>
      <c r="CW26" s="764">
        <f t="shared" si="62"/>
        <v>0</v>
      </c>
      <c r="CX26" s="764">
        <f t="shared" si="62"/>
        <v>0</v>
      </c>
      <c r="CY26" s="764">
        <f t="shared" si="62"/>
        <v>0</v>
      </c>
      <c r="CZ26" s="764">
        <f t="shared" si="62"/>
        <v>0</v>
      </c>
      <c r="DA26" s="764">
        <f t="shared" si="62"/>
        <v>0</v>
      </c>
      <c r="DB26" s="764">
        <f t="shared" ref="DB26:DK35" si="63">IF($D26=DB$5,$J26,0)</f>
        <v>0</v>
      </c>
      <c r="DC26" s="764">
        <f t="shared" si="63"/>
        <v>0</v>
      </c>
      <c r="DD26" s="764">
        <f t="shared" si="63"/>
        <v>0</v>
      </c>
      <c r="DE26" s="764">
        <f t="shared" si="63"/>
        <v>0</v>
      </c>
      <c r="DF26" s="764">
        <f t="shared" si="63"/>
        <v>0</v>
      </c>
      <c r="DG26" s="764">
        <f t="shared" si="63"/>
        <v>0</v>
      </c>
      <c r="DH26" s="764">
        <f t="shared" si="63"/>
        <v>0</v>
      </c>
      <c r="DI26" s="764">
        <f t="shared" si="63"/>
        <v>0</v>
      </c>
      <c r="DJ26" s="764">
        <f t="shared" si="63"/>
        <v>0</v>
      </c>
      <c r="DK26" s="764">
        <f t="shared" si="63"/>
        <v>0</v>
      </c>
      <c r="DL26" s="764">
        <f t="shared" ref="DL26:DU35" si="64">IF($D26=DL$5,$J26,0)</f>
        <v>0</v>
      </c>
      <c r="DM26" s="764">
        <f t="shared" si="64"/>
        <v>0</v>
      </c>
      <c r="DN26" s="764">
        <f t="shared" si="64"/>
        <v>0</v>
      </c>
      <c r="DO26" s="764">
        <f t="shared" si="64"/>
        <v>0</v>
      </c>
      <c r="DP26" s="764">
        <f t="shared" si="64"/>
        <v>0</v>
      </c>
      <c r="DQ26" s="764">
        <f t="shared" si="64"/>
        <v>0</v>
      </c>
      <c r="DR26" s="764">
        <f t="shared" si="64"/>
        <v>0</v>
      </c>
      <c r="DS26" s="764">
        <f t="shared" si="64"/>
        <v>0</v>
      </c>
      <c r="DT26" s="764">
        <f t="shared" si="64"/>
        <v>0</v>
      </c>
      <c r="DU26" s="764">
        <f t="shared" si="64"/>
        <v>0</v>
      </c>
      <c r="DV26" s="764">
        <f t="shared" ref="DV26:EE35" si="65">IF($D26=DV$5,$J26,0)</f>
        <v>0</v>
      </c>
      <c r="DW26" s="764">
        <f t="shared" si="65"/>
        <v>0</v>
      </c>
      <c r="DX26" s="764">
        <f t="shared" si="65"/>
        <v>0</v>
      </c>
      <c r="DY26" s="764">
        <f t="shared" si="65"/>
        <v>0</v>
      </c>
      <c r="DZ26" s="764">
        <f t="shared" si="65"/>
        <v>0</v>
      </c>
      <c r="EA26" s="764">
        <f t="shared" si="65"/>
        <v>0</v>
      </c>
      <c r="EB26" s="764">
        <f t="shared" si="65"/>
        <v>0</v>
      </c>
      <c r="EC26" s="764">
        <f t="shared" si="65"/>
        <v>0</v>
      </c>
      <c r="ED26" s="764">
        <f t="shared" si="65"/>
        <v>0</v>
      </c>
      <c r="EE26" s="764">
        <f t="shared" si="65"/>
        <v>0</v>
      </c>
      <c r="EF26" s="764">
        <f t="shared" ref="EF26:EO35" si="66">IF($D26=EF$5,$J26,0)</f>
        <v>0</v>
      </c>
      <c r="EG26" s="764">
        <f t="shared" si="66"/>
        <v>0</v>
      </c>
      <c r="EH26" s="764">
        <f t="shared" si="66"/>
        <v>0</v>
      </c>
      <c r="EI26" s="764">
        <f t="shared" si="66"/>
        <v>0</v>
      </c>
      <c r="EJ26" s="764">
        <f t="shared" si="66"/>
        <v>0</v>
      </c>
      <c r="EK26" s="764">
        <f t="shared" si="66"/>
        <v>0</v>
      </c>
      <c r="EL26" s="764">
        <f t="shared" si="66"/>
        <v>0</v>
      </c>
      <c r="EM26" s="764">
        <f t="shared" si="66"/>
        <v>0</v>
      </c>
      <c r="EN26" s="764">
        <f t="shared" si="66"/>
        <v>0</v>
      </c>
      <c r="EO26" s="764">
        <f t="shared" si="66"/>
        <v>0</v>
      </c>
      <c r="EP26" s="764">
        <f t="shared" ref="EP26:EY35" si="67">IF($D26=EP$5,$J26,0)</f>
        <v>0</v>
      </c>
      <c r="EQ26" s="764">
        <f t="shared" si="67"/>
        <v>0</v>
      </c>
      <c r="ER26" s="764">
        <f t="shared" si="67"/>
        <v>0</v>
      </c>
      <c r="ES26" s="764">
        <f t="shared" si="67"/>
        <v>0</v>
      </c>
      <c r="ET26" s="764">
        <f t="shared" si="67"/>
        <v>0</v>
      </c>
      <c r="EU26" s="764">
        <f t="shared" si="67"/>
        <v>0</v>
      </c>
      <c r="EV26" s="764">
        <f t="shared" si="67"/>
        <v>0</v>
      </c>
      <c r="EW26" s="764">
        <f t="shared" si="67"/>
        <v>0</v>
      </c>
      <c r="EX26" s="764">
        <f t="shared" si="67"/>
        <v>0</v>
      </c>
      <c r="EY26" s="764">
        <f t="shared" si="67"/>
        <v>0</v>
      </c>
      <c r="EZ26" s="764">
        <f t="shared" ref="EZ26:FI35" si="68">IF($D26=EZ$5,$J26,0)</f>
        <v>0</v>
      </c>
      <c r="FA26" s="764">
        <f t="shared" si="68"/>
        <v>0</v>
      </c>
      <c r="FB26" s="764">
        <f t="shared" si="68"/>
        <v>0</v>
      </c>
      <c r="FC26" s="764">
        <f t="shared" si="68"/>
        <v>0</v>
      </c>
      <c r="FD26" s="764">
        <f t="shared" si="68"/>
        <v>0</v>
      </c>
      <c r="FE26" s="764">
        <f t="shared" si="68"/>
        <v>0</v>
      </c>
      <c r="FF26" s="764">
        <f t="shared" si="68"/>
        <v>0</v>
      </c>
      <c r="FG26" s="764">
        <f t="shared" si="68"/>
        <v>0</v>
      </c>
      <c r="FH26" s="764">
        <f t="shared" si="68"/>
        <v>0</v>
      </c>
      <c r="FI26" s="764">
        <f t="shared" si="68"/>
        <v>0</v>
      </c>
      <c r="FJ26" s="764">
        <f t="shared" ref="FJ26:FS35" si="69">IF($D26=FJ$5,$J26,0)</f>
        <v>0</v>
      </c>
      <c r="FK26" s="764">
        <f t="shared" si="69"/>
        <v>0</v>
      </c>
      <c r="FL26" s="764">
        <f t="shared" si="69"/>
        <v>0</v>
      </c>
      <c r="FM26" s="764">
        <f t="shared" si="69"/>
        <v>0</v>
      </c>
      <c r="FN26" s="764">
        <f t="shared" si="69"/>
        <v>0</v>
      </c>
      <c r="FO26" s="764">
        <f t="shared" si="69"/>
        <v>0</v>
      </c>
      <c r="FP26" s="764">
        <f t="shared" si="69"/>
        <v>0</v>
      </c>
      <c r="FQ26" s="764">
        <f t="shared" si="69"/>
        <v>0</v>
      </c>
      <c r="FR26" s="764">
        <f t="shared" si="69"/>
        <v>0</v>
      </c>
      <c r="FS26" s="764">
        <f t="shared" si="69"/>
        <v>0</v>
      </c>
      <c r="FT26" s="764">
        <f t="shared" ref="FT26:GC35" si="70">IF($D26=FT$5,$J26,0)</f>
        <v>0</v>
      </c>
      <c r="FU26" s="764">
        <f t="shared" si="70"/>
        <v>0</v>
      </c>
      <c r="FV26" s="764">
        <f t="shared" si="70"/>
        <v>0</v>
      </c>
      <c r="FW26" s="764">
        <f t="shared" si="70"/>
        <v>0</v>
      </c>
      <c r="FX26" s="764">
        <f t="shared" si="70"/>
        <v>0</v>
      </c>
      <c r="FY26" s="764">
        <f t="shared" si="70"/>
        <v>0</v>
      </c>
      <c r="FZ26" s="764">
        <f t="shared" si="70"/>
        <v>0</v>
      </c>
      <c r="GA26" s="764">
        <f t="shared" si="70"/>
        <v>0</v>
      </c>
      <c r="GB26" s="764">
        <f t="shared" si="70"/>
        <v>0</v>
      </c>
      <c r="GC26" s="764">
        <f t="shared" si="70"/>
        <v>0</v>
      </c>
      <c r="GD26" s="764">
        <f t="shared" ref="GD26:GM35" si="71">IF($D26=GD$5,$J26,0)</f>
        <v>0</v>
      </c>
      <c r="GE26" s="764">
        <f t="shared" si="71"/>
        <v>0</v>
      </c>
      <c r="GF26" s="764">
        <f t="shared" si="71"/>
        <v>0</v>
      </c>
      <c r="GG26" s="764">
        <f t="shared" si="71"/>
        <v>0</v>
      </c>
      <c r="GH26" s="764">
        <f t="shared" si="71"/>
        <v>0</v>
      </c>
      <c r="GI26" s="764">
        <f t="shared" si="71"/>
        <v>0</v>
      </c>
      <c r="GJ26" s="764">
        <f t="shared" si="71"/>
        <v>0</v>
      </c>
      <c r="GK26" s="764">
        <f t="shared" si="71"/>
        <v>0</v>
      </c>
      <c r="GL26" s="764">
        <f t="shared" si="71"/>
        <v>0</v>
      </c>
      <c r="GM26" s="764">
        <f t="shared" si="71"/>
        <v>0</v>
      </c>
      <c r="GN26" s="764">
        <f t="shared" ref="GN26:GW35" si="72">IF($D26=GN$5,$J26,0)</f>
        <v>0</v>
      </c>
      <c r="GO26" s="764">
        <f t="shared" si="72"/>
        <v>0</v>
      </c>
      <c r="GP26" s="764">
        <f t="shared" si="72"/>
        <v>0</v>
      </c>
      <c r="GQ26" s="764">
        <f t="shared" si="72"/>
        <v>0</v>
      </c>
      <c r="GR26" s="764">
        <f t="shared" si="72"/>
        <v>0</v>
      </c>
      <c r="GS26" s="764">
        <f t="shared" si="72"/>
        <v>0</v>
      </c>
      <c r="GT26" s="764">
        <f t="shared" si="72"/>
        <v>0</v>
      </c>
      <c r="GU26" s="764">
        <f t="shared" si="72"/>
        <v>0</v>
      </c>
      <c r="GV26" s="764">
        <f t="shared" si="72"/>
        <v>0</v>
      </c>
      <c r="GW26" s="764">
        <f t="shared" si="72"/>
        <v>0</v>
      </c>
      <c r="GX26" s="764">
        <f t="shared" ref="GX26:HG35" si="73">IF($D26=GX$5,$J26,0)</f>
        <v>0</v>
      </c>
      <c r="GY26" s="764">
        <f t="shared" si="73"/>
        <v>0</v>
      </c>
      <c r="GZ26" s="764">
        <f t="shared" si="73"/>
        <v>0</v>
      </c>
      <c r="HA26" s="764">
        <f t="shared" si="73"/>
        <v>0</v>
      </c>
      <c r="HB26" s="764">
        <f t="shared" si="73"/>
        <v>0</v>
      </c>
      <c r="HC26" s="764">
        <f t="shared" si="73"/>
        <v>0</v>
      </c>
      <c r="HD26" s="764">
        <f t="shared" si="73"/>
        <v>0</v>
      </c>
      <c r="HE26" s="764">
        <f t="shared" si="73"/>
        <v>0</v>
      </c>
      <c r="HF26" s="764">
        <f t="shared" si="73"/>
        <v>0</v>
      </c>
      <c r="HG26" s="764">
        <f t="shared" si="73"/>
        <v>0</v>
      </c>
      <c r="HH26" s="764">
        <f t="shared" ref="HH26:HQ35" si="74">IF($D26=HH$5,$J26,0)</f>
        <v>0</v>
      </c>
      <c r="HI26" s="764">
        <f t="shared" si="74"/>
        <v>0</v>
      </c>
      <c r="HJ26" s="764">
        <f t="shared" si="74"/>
        <v>0</v>
      </c>
      <c r="HK26" s="764">
        <f t="shared" si="74"/>
        <v>0</v>
      </c>
      <c r="HL26" s="764">
        <f t="shared" si="74"/>
        <v>0</v>
      </c>
      <c r="HM26" s="764">
        <f t="shared" si="74"/>
        <v>0</v>
      </c>
      <c r="HN26" s="764">
        <f t="shared" si="74"/>
        <v>0</v>
      </c>
      <c r="HO26" s="764">
        <f t="shared" si="74"/>
        <v>0</v>
      </c>
      <c r="HP26" s="764">
        <f t="shared" si="74"/>
        <v>0</v>
      </c>
      <c r="HQ26" s="764">
        <f t="shared" si="74"/>
        <v>0</v>
      </c>
      <c r="HR26" s="764">
        <f t="shared" ref="HR26:IA35" si="75">IF($D26=HR$5,$J26,0)</f>
        <v>0</v>
      </c>
      <c r="HS26" s="764">
        <f t="shared" si="75"/>
        <v>0</v>
      </c>
      <c r="HT26" s="764">
        <f t="shared" si="75"/>
        <v>0</v>
      </c>
      <c r="HU26" s="764">
        <f t="shared" si="75"/>
        <v>0</v>
      </c>
      <c r="HV26" s="764">
        <f t="shared" si="75"/>
        <v>0</v>
      </c>
      <c r="HW26" s="764">
        <f t="shared" si="75"/>
        <v>0</v>
      </c>
      <c r="HX26" s="764">
        <f t="shared" si="75"/>
        <v>0</v>
      </c>
      <c r="HY26" s="764">
        <f t="shared" si="75"/>
        <v>0</v>
      </c>
      <c r="HZ26" s="764">
        <f t="shared" si="75"/>
        <v>0</v>
      </c>
      <c r="IA26" s="764">
        <f t="shared" si="75"/>
        <v>0</v>
      </c>
      <c r="IB26" s="764">
        <f t="shared" ref="IB26:IK35" si="76">IF($D26=IB$5,$J26,0)</f>
        <v>0</v>
      </c>
      <c r="IC26" s="764">
        <f t="shared" si="76"/>
        <v>0</v>
      </c>
      <c r="ID26" s="764">
        <f t="shared" si="76"/>
        <v>0</v>
      </c>
      <c r="IE26" s="764">
        <f t="shared" si="76"/>
        <v>0</v>
      </c>
      <c r="IF26" s="764">
        <f t="shared" si="76"/>
        <v>0</v>
      </c>
      <c r="IG26" s="764">
        <f t="shared" si="76"/>
        <v>0</v>
      </c>
      <c r="IH26" s="764">
        <f t="shared" si="76"/>
        <v>0</v>
      </c>
      <c r="II26" s="764">
        <f t="shared" si="76"/>
        <v>0</v>
      </c>
      <c r="IJ26" s="764">
        <f t="shared" si="76"/>
        <v>0</v>
      </c>
      <c r="IK26" s="764">
        <f t="shared" si="76"/>
        <v>0</v>
      </c>
      <c r="IL26" s="764">
        <f t="shared" ref="IL26:JS35" si="77">IF($D26=IL$5,$J26,0)</f>
        <v>0</v>
      </c>
      <c r="IM26" s="764">
        <f t="shared" si="77"/>
        <v>0</v>
      </c>
      <c r="IN26" s="764">
        <f t="shared" si="77"/>
        <v>0</v>
      </c>
      <c r="IO26" s="764">
        <f t="shared" si="77"/>
        <v>0</v>
      </c>
      <c r="IP26" s="764">
        <f t="shared" si="77"/>
        <v>0</v>
      </c>
      <c r="IQ26" s="764">
        <f t="shared" si="77"/>
        <v>0</v>
      </c>
      <c r="IR26" s="764">
        <f t="shared" si="77"/>
        <v>0</v>
      </c>
      <c r="IS26" s="764">
        <f t="shared" si="77"/>
        <v>0</v>
      </c>
      <c r="IT26" s="764">
        <f t="shared" si="77"/>
        <v>0</v>
      </c>
      <c r="IU26" s="764">
        <f t="shared" si="77"/>
        <v>0</v>
      </c>
      <c r="IV26" s="764">
        <f t="shared" si="77"/>
        <v>0</v>
      </c>
      <c r="IW26" s="764">
        <f t="shared" si="77"/>
        <v>0</v>
      </c>
      <c r="IX26" s="764">
        <f t="shared" si="77"/>
        <v>0</v>
      </c>
      <c r="IY26" s="764">
        <f t="shared" si="77"/>
        <v>0</v>
      </c>
      <c r="IZ26" s="764">
        <f t="shared" si="77"/>
        <v>0</v>
      </c>
      <c r="JA26" s="764">
        <f t="shared" si="77"/>
        <v>0</v>
      </c>
      <c r="JB26" s="764">
        <f t="shared" si="77"/>
        <v>0</v>
      </c>
      <c r="JC26" s="764">
        <f t="shared" si="77"/>
        <v>0</v>
      </c>
      <c r="JD26" s="764">
        <f t="shared" si="57"/>
        <v>0</v>
      </c>
      <c r="JE26" s="764">
        <f t="shared" si="57"/>
        <v>0</v>
      </c>
      <c r="JF26" s="764">
        <f t="shared" si="57"/>
        <v>0</v>
      </c>
      <c r="JG26" s="764">
        <f t="shared" si="57"/>
        <v>0</v>
      </c>
      <c r="JH26" s="764">
        <f t="shared" si="57"/>
        <v>0</v>
      </c>
      <c r="JI26" s="764">
        <f t="shared" si="57"/>
        <v>0</v>
      </c>
      <c r="JJ26" s="764">
        <f t="shared" si="57"/>
        <v>0</v>
      </c>
      <c r="JK26" s="764">
        <f t="shared" si="57"/>
        <v>0</v>
      </c>
      <c r="JL26" s="764">
        <f t="shared" si="77"/>
        <v>0</v>
      </c>
      <c r="JM26" s="764">
        <f t="shared" si="77"/>
        <v>0</v>
      </c>
      <c r="JN26" s="764">
        <f t="shared" si="77"/>
        <v>0</v>
      </c>
      <c r="JO26" s="764">
        <f t="shared" si="77"/>
        <v>0</v>
      </c>
      <c r="JP26" s="764">
        <f t="shared" si="77"/>
        <v>0</v>
      </c>
      <c r="JQ26" s="764">
        <f t="shared" si="28"/>
        <v>0</v>
      </c>
      <c r="JR26" s="764">
        <f t="shared" si="28"/>
        <v>0</v>
      </c>
      <c r="JS26" s="764">
        <f t="shared" si="77"/>
        <v>0</v>
      </c>
      <c r="JT26" s="765">
        <f t="shared" si="29"/>
        <v>0</v>
      </c>
      <c r="JU26" s="229">
        <f t="shared" si="30"/>
        <v>0</v>
      </c>
    </row>
    <row r="27" spans="2:281" s="57" customFormat="1" ht="12.75" customHeight="1">
      <c r="B27" s="223"/>
      <c r="C27" s="223"/>
      <c r="D27" s="61"/>
      <c r="E27" s="743" t="str">
        <f t="shared" si="5"/>
        <v xml:space="preserve"> </v>
      </c>
      <c r="F27" s="56"/>
      <c r="G27" s="228"/>
      <c r="H27" s="744">
        <f>SUMIF(Ajuste!$C$8:$C$483,$B$6:$B$499,Ajuste!$E$8:$E$483)</f>
        <v>0</v>
      </c>
      <c r="I27" s="744">
        <f>SUMIF(Ajuste!$C$8:$C$483,$B$6:$B$499,Ajuste!$F$8:$F$483)</f>
        <v>0</v>
      </c>
      <c r="J27" s="229">
        <f t="shared" si="31"/>
        <v>0</v>
      </c>
      <c r="K27" s="764">
        <f t="shared" si="58"/>
        <v>0</v>
      </c>
      <c r="L27" s="764">
        <f t="shared" si="58"/>
        <v>0</v>
      </c>
      <c r="M27" s="764">
        <f t="shared" si="58"/>
        <v>0</v>
      </c>
      <c r="N27" s="764">
        <f t="shared" si="58"/>
        <v>0</v>
      </c>
      <c r="O27" s="764">
        <f t="shared" si="58"/>
        <v>0</v>
      </c>
      <c r="P27" s="764">
        <f t="shared" si="58"/>
        <v>0</v>
      </c>
      <c r="Q27" s="764">
        <f t="shared" si="58"/>
        <v>0</v>
      </c>
      <c r="R27" s="764">
        <f t="shared" si="58"/>
        <v>0</v>
      </c>
      <c r="S27" s="764">
        <f t="shared" si="58"/>
        <v>0</v>
      </c>
      <c r="T27" s="764">
        <f t="shared" si="58"/>
        <v>0</v>
      </c>
      <c r="U27" s="764">
        <f t="shared" si="58"/>
        <v>0</v>
      </c>
      <c r="V27" s="764">
        <f t="shared" si="58"/>
        <v>0</v>
      </c>
      <c r="W27" s="764">
        <f t="shared" si="58"/>
        <v>0</v>
      </c>
      <c r="X27" s="764">
        <f t="shared" si="58"/>
        <v>0</v>
      </c>
      <c r="Y27" s="764">
        <f t="shared" si="58"/>
        <v>0</v>
      </c>
      <c r="Z27" s="764">
        <f t="shared" si="58"/>
        <v>0</v>
      </c>
      <c r="AA27" s="764">
        <f t="shared" si="58"/>
        <v>0</v>
      </c>
      <c r="AB27" s="764">
        <f t="shared" si="58"/>
        <v>0</v>
      </c>
      <c r="AC27" s="764">
        <f t="shared" si="58"/>
        <v>0</v>
      </c>
      <c r="AD27" s="764">
        <f t="shared" si="58"/>
        <v>0</v>
      </c>
      <c r="AE27" s="764">
        <f t="shared" si="58"/>
        <v>0</v>
      </c>
      <c r="AF27" s="764">
        <f t="shared" si="58"/>
        <v>0</v>
      </c>
      <c r="AG27" s="764">
        <f t="shared" si="58"/>
        <v>0</v>
      </c>
      <c r="AH27" s="764">
        <f t="shared" si="58"/>
        <v>0</v>
      </c>
      <c r="AI27" s="764">
        <f t="shared" si="58"/>
        <v>0</v>
      </c>
      <c r="AJ27" s="764">
        <f t="shared" si="58"/>
        <v>0</v>
      </c>
      <c r="AK27" s="764">
        <f t="shared" si="58"/>
        <v>0</v>
      </c>
      <c r="AL27" s="764">
        <f t="shared" si="58"/>
        <v>0</v>
      </c>
      <c r="AM27" s="764">
        <f t="shared" si="58"/>
        <v>0</v>
      </c>
      <c r="AN27" s="764">
        <f t="shared" si="58"/>
        <v>0</v>
      </c>
      <c r="AO27" s="764">
        <f t="shared" si="58"/>
        <v>0</v>
      </c>
      <c r="AP27" s="764">
        <f t="shared" si="58"/>
        <v>0</v>
      </c>
      <c r="AQ27" s="764">
        <f t="shared" si="58"/>
        <v>0</v>
      </c>
      <c r="AR27" s="764">
        <f t="shared" si="58"/>
        <v>0</v>
      </c>
      <c r="AS27" s="764">
        <f t="shared" si="58"/>
        <v>0</v>
      </c>
      <c r="AT27" s="764">
        <f t="shared" si="58"/>
        <v>0</v>
      </c>
      <c r="AU27" s="764">
        <f t="shared" si="58"/>
        <v>0</v>
      </c>
      <c r="AV27" s="764">
        <f t="shared" si="58"/>
        <v>0</v>
      </c>
      <c r="AW27" s="764">
        <f t="shared" si="58"/>
        <v>0</v>
      </c>
      <c r="AX27" s="764">
        <f t="shared" si="58"/>
        <v>0</v>
      </c>
      <c r="AY27" s="764">
        <f t="shared" si="58"/>
        <v>0</v>
      </c>
      <c r="AZ27" s="764">
        <f t="shared" si="58"/>
        <v>0</v>
      </c>
      <c r="BA27" s="764">
        <f t="shared" si="58"/>
        <v>0</v>
      </c>
      <c r="BB27" s="764">
        <f t="shared" si="58"/>
        <v>0</v>
      </c>
      <c r="BC27" s="764">
        <f t="shared" si="58"/>
        <v>0</v>
      </c>
      <c r="BD27" s="764">
        <f t="shared" si="58"/>
        <v>0</v>
      </c>
      <c r="BE27" s="764">
        <f t="shared" si="58"/>
        <v>0</v>
      </c>
      <c r="BF27" s="764">
        <f t="shared" si="58"/>
        <v>0</v>
      </c>
      <c r="BG27" s="764">
        <f t="shared" si="58"/>
        <v>0</v>
      </c>
      <c r="BH27" s="764">
        <f t="shared" si="58"/>
        <v>0</v>
      </c>
      <c r="BI27" s="764">
        <f t="shared" si="58"/>
        <v>0</v>
      </c>
      <c r="BJ27" s="764">
        <f t="shared" si="58"/>
        <v>0</v>
      </c>
      <c r="BK27" s="764">
        <f t="shared" si="58"/>
        <v>0</v>
      </c>
      <c r="BL27" s="764">
        <f t="shared" si="58"/>
        <v>0</v>
      </c>
      <c r="BM27" s="764">
        <f t="shared" si="58"/>
        <v>0</v>
      </c>
      <c r="BN27" s="764">
        <f t="shared" si="59"/>
        <v>0</v>
      </c>
      <c r="BO27" s="764">
        <f t="shared" si="59"/>
        <v>0</v>
      </c>
      <c r="BP27" s="764">
        <f t="shared" si="59"/>
        <v>0</v>
      </c>
      <c r="BQ27" s="764">
        <f t="shared" si="59"/>
        <v>0</v>
      </c>
      <c r="BR27" s="764">
        <f t="shared" si="59"/>
        <v>0</v>
      </c>
      <c r="BS27" s="764">
        <f t="shared" si="59"/>
        <v>0</v>
      </c>
      <c r="BT27" s="764">
        <f t="shared" si="59"/>
        <v>0</v>
      </c>
      <c r="BU27" s="764">
        <f t="shared" si="59"/>
        <v>0</v>
      </c>
      <c r="BV27" s="764">
        <f t="shared" si="59"/>
        <v>0</v>
      </c>
      <c r="BW27" s="764">
        <f t="shared" si="59"/>
        <v>0</v>
      </c>
      <c r="BX27" s="764">
        <f t="shared" si="60"/>
        <v>0</v>
      </c>
      <c r="BY27" s="764">
        <f t="shared" si="60"/>
        <v>0</v>
      </c>
      <c r="BZ27" s="764">
        <f t="shared" si="60"/>
        <v>0</v>
      </c>
      <c r="CA27" s="764">
        <f t="shared" si="60"/>
        <v>0</v>
      </c>
      <c r="CB27" s="764">
        <f t="shared" si="60"/>
        <v>0</v>
      </c>
      <c r="CC27" s="764">
        <f t="shared" si="60"/>
        <v>0</v>
      </c>
      <c r="CD27" s="764">
        <f t="shared" si="60"/>
        <v>0</v>
      </c>
      <c r="CE27" s="764">
        <f t="shared" si="60"/>
        <v>0</v>
      </c>
      <c r="CF27" s="764">
        <f t="shared" si="60"/>
        <v>0</v>
      </c>
      <c r="CG27" s="764">
        <f t="shared" si="60"/>
        <v>0</v>
      </c>
      <c r="CH27" s="764">
        <f t="shared" si="61"/>
        <v>0</v>
      </c>
      <c r="CI27" s="764">
        <f t="shared" si="61"/>
        <v>0</v>
      </c>
      <c r="CJ27" s="764">
        <f t="shared" si="61"/>
        <v>0</v>
      </c>
      <c r="CK27" s="764">
        <f t="shared" si="61"/>
        <v>0</v>
      </c>
      <c r="CL27" s="764">
        <f t="shared" si="61"/>
        <v>0</v>
      </c>
      <c r="CM27" s="764">
        <f t="shared" si="61"/>
        <v>0</v>
      </c>
      <c r="CN27" s="764">
        <f t="shared" si="61"/>
        <v>0</v>
      </c>
      <c r="CO27" s="764">
        <f t="shared" si="61"/>
        <v>0</v>
      </c>
      <c r="CP27" s="764">
        <f t="shared" si="61"/>
        <v>0</v>
      </c>
      <c r="CQ27" s="764">
        <f t="shared" si="61"/>
        <v>0</v>
      </c>
      <c r="CR27" s="764">
        <f t="shared" si="62"/>
        <v>0</v>
      </c>
      <c r="CS27" s="764">
        <f t="shared" si="62"/>
        <v>0</v>
      </c>
      <c r="CT27" s="764">
        <f t="shared" si="62"/>
        <v>0</v>
      </c>
      <c r="CU27" s="764">
        <f t="shared" si="62"/>
        <v>0</v>
      </c>
      <c r="CV27" s="764">
        <f t="shared" si="62"/>
        <v>0</v>
      </c>
      <c r="CW27" s="764">
        <f t="shared" si="62"/>
        <v>0</v>
      </c>
      <c r="CX27" s="764">
        <f t="shared" si="62"/>
        <v>0</v>
      </c>
      <c r="CY27" s="764">
        <f t="shared" si="62"/>
        <v>0</v>
      </c>
      <c r="CZ27" s="764">
        <f t="shared" si="62"/>
        <v>0</v>
      </c>
      <c r="DA27" s="764">
        <f t="shared" si="62"/>
        <v>0</v>
      </c>
      <c r="DB27" s="764">
        <f t="shared" si="63"/>
        <v>0</v>
      </c>
      <c r="DC27" s="764">
        <f t="shared" si="63"/>
        <v>0</v>
      </c>
      <c r="DD27" s="764">
        <f t="shared" si="63"/>
        <v>0</v>
      </c>
      <c r="DE27" s="764">
        <f t="shared" si="63"/>
        <v>0</v>
      </c>
      <c r="DF27" s="764">
        <f t="shared" si="63"/>
        <v>0</v>
      </c>
      <c r="DG27" s="764">
        <f t="shared" si="63"/>
        <v>0</v>
      </c>
      <c r="DH27" s="764">
        <f t="shared" si="63"/>
        <v>0</v>
      </c>
      <c r="DI27" s="764">
        <f t="shared" si="63"/>
        <v>0</v>
      </c>
      <c r="DJ27" s="764">
        <f t="shared" si="63"/>
        <v>0</v>
      </c>
      <c r="DK27" s="764">
        <f t="shared" si="63"/>
        <v>0</v>
      </c>
      <c r="DL27" s="764">
        <f t="shared" si="64"/>
        <v>0</v>
      </c>
      <c r="DM27" s="764">
        <f t="shared" si="64"/>
        <v>0</v>
      </c>
      <c r="DN27" s="764">
        <f t="shared" si="64"/>
        <v>0</v>
      </c>
      <c r="DO27" s="764">
        <f t="shared" si="64"/>
        <v>0</v>
      </c>
      <c r="DP27" s="764">
        <f t="shared" si="64"/>
        <v>0</v>
      </c>
      <c r="DQ27" s="764">
        <f t="shared" si="64"/>
        <v>0</v>
      </c>
      <c r="DR27" s="764">
        <f t="shared" si="64"/>
        <v>0</v>
      </c>
      <c r="DS27" s="764">
        <f t="shared" si="64"/>
        <v>0</v>
      </c>
      <c r="DT27" s="764">
        <f t="shared" si="64"/>
        <v>0</v>
      </c>
      <c r="DU27" s="764">
        <f t="shared" si="64"/>
        <v>0</v>
      </c>
      <c r="DV27" s="764">
        <f t="shared" si="65"/>
        <v>0</v>
      </c>
      <c r="DW27" s="764">
        <f t="shared" si="65"/>
        <v>0</v>
      </c>
      <c r="DX27" s="764">
        <f t="shared" si="65"/>
        <v>0</v>
      </c>
      <c r="DY27" s="764">
        <f t="shared" si="65"/>
        <v>0</v>
      </c>
      <c r="DZ27" s="764">
        <f t="shared" si="65"/>
        <v>0</v>
      </c>
      <c r="EA27" s="764">
        <f t="shared" si="65"/>
        <v>0</v>
      </c>
      <c r="EB27" s="764">
        <f t="shared" si="65"/>
        <v>0</v>
      </c>
      <c r="EC27" s="764">
        <f t="shared" si="65"/>
        <v>0</v>
      </c>
      <c r="ED27" s="764">
        <f t="shared" si="65"/>
        <v>0</v>
      </c>
      <c r="EE27" s="764">
        <f t="shared" si="65"/>
        <v>0</v>
      </c>
      <c r="EF27" s="764">
        <f t="shared" si="66"/>
        <v>0</v>
      </c>
      <c r="EG27" s="764">
        <f t="shared" si="66"/>
        <v>0</v>
      </c>
      <c r="EH27" s="764">
        <f t="shared" si="66"/>
        <v>0</v>
      </c>
      <c r="EI27" s="764">
        <f t="shared" si="66"/>
        <v>0</v>
      </c>
      <c r="EJ27" s="764">
        <f t="shared" si="66"/>
        <v>0</v>
      </c>
      <c r="EK27" s="764">
        <f t="shared" si="66"/>
        <v>0</v>
      </c>
      <c r="EL27" s="764">
        <f t="shared" si="66"/>
        <v>0</v>
      </c>
      <c r="EM27" s="764">
        <f t="shared" si="66"/>
        <v>0</v>
      </c>
      <c r="EN27" s="764">
        <f t="shared" si="66"/>
        <v>0</v>
      </c>
      <c r="EO27" s="764">
        <f t="shared" si="66"/>
        <v>0</v>
      </c>
      <c r="EP27" s="764">
        <f t="shared" si="67"/>
        <v>0</v>
      </c>
      <c r="EQ27" s="764">
        <f t="shared" si="67"/>
        <v>0</v>
      </c>
      <c r="ER27" s="764">
        <f t="shared" si="67"/>
        <v>0</v>
      </c>
      <c r="ES27" s="764">
        <f t="shared" si="67"/>
        <v>0</v>
      </c>
      <c r="ET27" s="764">
        <f t="shared" si="67"/>
        <v>0</v>
      </c>
      <c r="EU27" s="764">
        <f t="shared" si="67"/>
        <v>0</v>
      </c>
      <c r="EV27" s="764">
        <f t="shared" si="67"/>
        <v>0</v>
      </c>
      <c r="EW27" s="764">
        <f t="shared" si="67"/>
        <v>0</v>
      </c>
      <c r="EX27" s="764">
        <f t="shared" si="67"/>
        <v>0</v>
      </c>
      <c r="EY27" s="764">
        <f t="shared" si="67"/>
        <v>0</v>
      </c>
      <c r="EZ27" s="764">
        <f t="shared" si="68"/>
        <v>0</v>
      </c>
      <c r="FA27" s="764">
        <f t="shared" si="68"/>
        <v>0</v>
      </c>
      <c r="FB27" s="764">
        <f t="shared" si="68"/>
        <v>0</v>
      </c>
      <c r="FC27" s="764">
        <f t="shared" si="68"/>
        <v>0</v>
      </c>
      <c r="FD27" s="764">
        <f t="shared" si="68"/>
        <v>0</v>
      </c>
      <c r="FE27" s="764">
        <f t="shared" si="68"/>
        <v>0</v>
      </c>
      <c r="FF27" s="764">
        <f t="shared" si="68"/>
        <v>0</v>
      </c>
      <c r="FG27" s="764">
        <f t="shared" si="68"/>
        <v>0</v>
      </c>
      <c r="FH27" s="764">
        <f t="shared" si="68"/>
        <v>0</v>
      </c>
      <c r="FI27" s="764">
        <f t="shared" si="68"/>
        <v>0</v>
      </c>
      <c r="FJ27" s="764">
        <f t="shared" si="69"/>
        <v>0</v>
      </c>
      <c r="FK27" s="764">
        <f t="shared" si="69"/>
        <v>0</v>
      </c>
      <c r="FL27" s="764">
        <f t="shared" si="69"/>
        <v>0</v>
      </c>
      <c r="FM27" s="764">
        <f t="shared" si="69"/>
        <v>0</v>
      </c>
      <c r="FN27" s="764">
        <f t="shared" si="69"/>
        <v>0</v>
      </c>
      <c r="FO27" s="764">
        <f t="shared" si="69"/>
        <v>0</v>
      </c>
      <c r="FP27" s="764">
        <f t="shared" si="69"/>
        <v>0</v>
      </c>
      <c r="FQ27" s="764">
        <f t="shared" si="69"/>
        <v>0</v>
      </c>
      <c r="FR27" s="764">
        <f t="shared" si="69"/>
        <v>0</v>
      </c>
      <c r="FS27" s="764">
        <f t="shared" si="69"/>
        <v>0</v>
      </c>
      <c r="FT27" s="764">
        <f t="shared" si="70"/>
        <v>0</v>
      </c>
      <c r="FU27" s="764">
        <f t="shared" si="70"/>
        <v>0</v>
      </c>
      <c r="FV27" s="764">
        <f t="shared" si="70"/>
        <v>0</v>
      </c>
      <c r="FW27" s="764">
        <f t="shared" si="70"/>
        <v>0</v>
      </c>
      <c r="FX27" s="764">
        <f t="shared" si="70"/>
        <v>0</v>
      </c>
      <c r="FY27" s="764">
        <f t="shared" si="70"/>
        <v>0</v>
      </c>
      <c r="FZ27" s="764">
        <f t="shared" si="70"/>
        <v>0</v>
      </c>
      <c r="GA27" s="764">
        <f t="shared" si="70"/>
        <v>0</v>
      </c>
      <c r="GB27" s="764">
        <f t="shared" si="70"/>
        <v>0</v>
      </c>
      <c r="GC27" s="764">
        <f t="shared" si="70"/>
        <v>0</v>
      </c>
      <c r="GD27" s="764">
        <f t="shared" si="71"/>
        <v>0</v>
      </c>
      <c r="GE27" s="764">
        <f t="shared" si="71"/>
        <v>0</v>
      </c>
      <c r="GF27" s="764">
        <f t="shared" si="71"/>
        <v>0</v>
      </c>
      <c r="GG27" s="764">
        <f t="shared" si="71"/>
        <v>0</v>
      </c>
      <c r="GH27" s="764">
        <f t="shared" si="71"/>
        <v>0</v>
      </c>
      <c r="GI27" s="764">
        <f t="shared" si="71"/>
        <v>0</v>
      </c>
      <c r="GJ27" s="764">
        <f t="shared" si="71"/>
        <v>0</v>
      </c>
      <c r="GK27" s="764">
        <f t="shared" si="71"/>
        <v>0</v>
      </c>
      <c r="GL27" s="764">
        <f t="shared" si="71"/>
        <v>0</v>
      </c>
      <c r="GM27" s="764">
        <f t="shared" si="71"/>
        <v>0</v>
      </c>
      <c r="GN27" s="764">
        <f t="shared" si="72"/>
        <v>0</v>
      </c>
      <c r="GO27" s="764">
        <f t="shared" si="72"/>
        <v>0</v>
      </c>
      <c r="GP27" s="764">
        <f t="shared" si="72"/>
        <v>0</v>
      </c>
      <c r="GQ27" s="764">
        <f t="shared" si="72"/>
        <v>0</v>
      </c>
      <c r="GR27" s="764">
        <f t="shared" si="72"/>
        <v>0</v>
      </c>
      <c r="GS27" s="764">
        <f t="shared" si="72"/>
        <v>0</v>
      </c>
      <c r="GT27" s="764">
        <f t="shared" si="72"/>
        <v>0</v>
      </c>
      <c r="GU27" s="764">
        <f t="shared" si="72"/>
        <v>0</v>
      </c>
      <c r="GV27" s="764">
        <f t="shared" si="72"/>
        <v>0</v>
      </c>
      <c r="GW27" s="764">
        <f t="shared" si="72"/>
        <v>0</v>
      </c>
      <c r="GX27" s="764">
        <f t="shared" si="73"/>
        <v>0</v>
      </c>
      <c r="GY27" s="764">
        <f t="shared" si="73"/>
        <v>0</v>
      </c>
      <c r="GZ27" s="764">
        <f t="shared" si="73"/>
        <v>0</v>
      </c>
      <c r="HA27" s="764">
        <f t="shared" si="73"/>
        <v>0</v>
      </c>
      <c r="HB27" s="764">
        <f t="shared" si="73"/>
        <v>0</v>
      </c>
      <c r="HC27" s="764">
        <f t="shared" si="73"/>
        <v>0</v>
      </c>
      <c r="HD27" s="764">
        <f t="shared" si="73"/>
        <v>0</v>
      </c>
      <c r="HE27" s="764">
        <f t="shared" si="73"/>
        <v>0</v>
      </c>
      <c r="HF27" s="764">
        <f t="shared" si="73"/>
        <v>0</v>
      </c>
      <c r="HG27" s="764">
        <f t="shared" si="73"/>
        <v>0</v>
      </c>
      <c r="HH27" s="764">
        <f t="shared" si="74"/>
        <v>0</v>
      </c>
      <c r="HI27" s="764">
        <f t="shared" si="74"/>
        <v>0</v>
      </c>
      <c r="HJ27" s="764">
        <f t="shared" si="74"/>
        <v>0</v>
      </c>
      <c r="HK27" s="764">
        <f t="shared" si="74"/>
        <v>0</v>
      </c>
      <c r="HL27" s="764">
        <f t="shared" si="74"/>
        <v>0</v>
      </c>
      <c r="HM27" s="764">
        <f t="shared" si="74"/>
        <v>0</v>
      </c>
      <c r="HN27" s="764">
        <f t="shared" si="74"/>
        <v>0</v>
      </c>
      <c r="HO27" s="764">
        <f t="shared" si="74"/>
        <v>0</v>
      </c>
      <c r="HP27" s="764">
        <f t="shared" si="74"/>
        <v>0</v>
      </c>
      <c r="HQ27" s="764">
        <f t="shared" si="74"/>
        <v>0</v>
      </c>
      <c r="HR27" s="764">
        <f t="shared" si="75"/>
        <v>0</v>
      </c>
      <c r="HS27" s="764">
        <f t="shared" si="75"/>
        <v>0</v>
      </c>
      <c r="HT27" s="764">
        <f t="shared" si="75"/>
        <v>0</v>
      </c>
      <c r="HU27" s="764">
        <f t="shared" si="75"/>
        <v>0</v>
      </c>
      <c r="HV27" s="764">
        <f t="shared" si="75"/>
        <v>0</v>
      </c>
      <c r="HW27" s="764">
        <f t="shared" si="75"/>
        <v>0</v>
      </c>
      <c r="HX27" s="764">
        <f t="shared" si="75"/>
        <v>0</v>
      </c>
      <c r="HY27" s="764">
        <f t="shared" si="75"/>
        <v>0</v>
      </c>
      <c r="HZ27" s="764">
        <f t="shared" si="75"/>
        <v>0</v>
      </c>
      <c r="IA27" s="764">
        <f t="shared" si="75"/>
        <v>0</v>
      </c>
      <c r="IB27" s="764">
        <f t="shared" si="76"/>
        <v>0</v>
      </c>
      <c r="IC27" s="764">
        <f t="shared" si="76"/>
        <v>0</v>
      </c>
      <c r="ID27" s="764">
        <f t="shared" si="76"/>
        <v>0</v>
      </c>
      <c r="IE27" s="764">
        <f t="shared" si="76"/>
        <v>0</v>
      </c>
      <c r="IF27" s="764">
        <f t="shared" si="76"/>
        <v>0</v>
      </c>
      <c r="IG27" s="764">
        <f t="shared" si="76"/>
        <v>0</v>
      </c>
      <c r="IH27" s="764">
        <f t="shared" si="76"/>
        <v>0</v>
      </c>
      <c r="II27" s="764">
        <f t="shared" si="76"/>
        <v>0</v>
      </c>
      <c r="IJ27" s="764">
        <f t="shared" si="76"/>
        <v>0</v>
      </c>
      <c r="IK27" s="764">
        <f t="shared" si="76"/>
        <v>0</v>
      </c>
      <c r="IL27" s="764">
        <f t="shared" si="77"/>
        <v>0</v>
      </c>
      <c r="IM27" s="764">
        <f t="shared" si="77"/>
        <v>0</v>
      </c>
      <c r="IN27" s="764">
        <f t="shared" si="77"/>
        <v>0</v>
      </c>
      <c r="IO27" s="764">
        <f t="shared" si="77"/>
        <v>0</v>
      </c>
      <c r="IP27" s="764">
        <f t="shared" si="77"/>
        <v>0</v>
      </c>
      <c r="IQ27" s="764">
        <f t="shared" si="77"/>
        <v>0</v>
      </c>
      <c r="IR27" s="764">
        <f t="shared" si="77"/>
        <v>0</v>
      </c>
      <c r="IS27" s="764">
        <f t="shared" si="77"/>
        <v>0</v>
      </c>
      <c r="IT27" s="764">
        <f t="shared" si="77"/>
        <v>0</v>
      </c>
      <c r="IU27" s="764">
        <f t="shared" si="77"/>
        <v>0</v>
      </c>
      <c r="IV27" s="764">
        <f t="shared" si="77"/>
        <v>0</v>
      </c>
      <c r="IW27" s="764">
        <f t="shared" si="77"/>
        <v>0</v>
      </c>
      <c r="IX27" s="764">
        <f t="shared" si="77"/>
        <v>0</v>
      </c>
      <c r="IY27" s="764">
        <f t="shared" si="77"/>
        <v>0</v>
      </c>
      <c r="IZ27" s="764">
        <f t="shared" si="77"/>
        <v>0</v>
      </c>
      <c r="JA27" s="764">
        <f t="shared" si="77"/>
        <v>0</v>
      </c>
      <c r="JB27" s="764">
        <f t="shared" si="77"/>
        <v>0</v>
      </c>
      <c r="JC27" s="764">
        <f t="shared" si="77"/>
        <v>0</v>
      </c>
      <c r="JD27" s="764">
        <f t="shared" si="57"/>
        <v>0</v>
      </c>
      <c r="JE27" s="764">
        <f t="shared" si="57"/>
        <v>0</v>
      </c>
      <c r="JF27" s="764">
        <f t="shared" si="57"/>
        <v>0</v>
      </c>
      <c r="JG27" s="764">
        <f t="shared" si="57"/>
        <v>0</v>
      </c>
      <c r="JH27" s="764">
        <f t="shared" si="57"/>
        <v>0</v>
      </c>
      <c r="JI27" s="764">
        <f t="shared" si="57"/>
        <v>0</v>
      </c>
      <c r="JJ27" s="764">
        <f t="shared" si="57"/>
        <v>0</v>
      </c>
      <c r="JK27" s="764">
        <f t="shared" si="57"/>
        <v>0</v>
      </c>
      <c r="JL27" s="764">
        <f t="shared" si="77"/>
        <v>0</v>
      </c>
      <c r="JM27" s="764">
        <f t="shared" si="77"/>
        <v>0</v>
      </c>
      <c r="JN27" s="764">
        <f t="shared" si="77"/>
        <v>0</v>
      </c>
      <c r="JO27" s="764">
        <f t="shared" si="77"/>
        <v>0</v>
      </c>
      <c r="JP27" s="764">
        <f t="shared" si="77"/>
        <v>0</v>
      </c>
      <c r="JQ27" s="764">
        <f t="shared" si="28"/>
        <v>0</v>
      </c>
      <c r="JR27" s="764">
        <f t="shared" si="28"/>
        <v>0</v>
      </c>
      <c r="JS27" s="764">
        <f t="shared" si="77"/>
        <v>0</v>
      </c>
      <c r="JT27" s="765">
        <f t="shared" si="29"/>
        <v>0</v>
      </c>
      <c r="JU27" s="229">
        <f t="shared" si="30"/>
        <v>0</v>
      </c>
    </row>
    <row r="28" spans="2:281" s="57" customFormat="1" ht="12.75" customHeight="1">
      <c r="B28" s="223"/>
      <c r="C28" s="223"/>
      <c r="D28" s="61"/>
      <c r="E28" s="743" t="str">
        <f t="shared" si="5"/>
        <v xml:space="preserve"> </v>
      </c>
      <c r="F28" s="56"/>
      <c r="G28" s="228"/>
      <c r="H28" s="744">
        <f>SUMIF(Ajuste!$C$8:$C$483,$B$6:$B$499,Ajuste!$E$8:$E$483)</f>
        <v>0</v>
      </c>
      <c r="I28" s="744">
        <f>SUMIF(Ajuste!$C$8:$C$483,$B$6:$B$499,Ajuste!$F$8:$F$483)</f>
        <v>0</v>
      </c>
      <c r="J28" s="229">
        <f t="shared" si="31"/>
        <v>0</v>
      </c>
      <c r="K28" s="764">
        <f t="shared" si="58"/>
        <v>0</v>
      </c>
      <c r="L28" s="764">
        <f t="shared" si="58"/>
        <v>0</v>
      </c>
      <c r="M28" s="764">
        <f t="shared" si="58"/>
        <v>0</v>
      </c>
      <c r="N28" s="764">
        <f t="shared" si="58"/>
        <v>0</v>
      </c>
      <c r="O28" s="764">
        <f t="shared" si="58"/>
        <v>0</v>
      </c>
      <c r="P28" s="764">
        <f t="shared" si="58"/>
        <v>0</v>
      </c>
      <c r="Q28" s="764">
        <f t="shared" si="58"/>
        <v>0</v>
      </c>
      <c r="R28" s="764">
        <f t="shared" si="58"/>
        <v>0</v>
      </c>
      <c r="S28" s="764">
        <f t="shared" si="58"/>
        <v>0</v>
      </c>
      <c r="T28" s="764">
        <f t="shared" si="58"/>
        <v>0</v>
      </c>
      <c r="U28" s="764">
        <f t="shared" si="58"/>
        <v>0</v>
      </c>
      <c r="V28" s="764">
        <f t="shared" si="58"/>
        <v>0</v>
      </c>
      <c r="W28" s="764">
        <f t="shared" si="58"/>
        <v>0</v>
      </c>
      <c r="X28" s="764">
        <f t="shared" si="58"/>
        <v>0</v>
      </c>
      <c r="Y28" s="764">
        <f t="shared" si="58"/>
        <v>0</v>
      </c>
      <c r="Z28" s="764">
        <f t="shared" si="58"/>
        <v>0</v>
      </c>
      <c r="AA28" s="764">
        <f t="shared" si="58"/>
        <v>0</v>
      </c>
      <c r="AB28" s="764">
        <f t="shared" si="58"/>
        <v>0</v>
      </c>
      <c r="AC28" s="764">
        <f t="shared" si="58"/>
        <v>0</v>
      </c>
      <c r="AD28" s="764">
        <f t="shared" si="58"/>
        <v>0</v>
      </c>
      <c r="AE28" s="764">
        <f t="shared" si="58"/>
        <v>0</v>
      </c>
      <c r="AF28" s="764">
        <f t="shared" si="58"/>
        <v>0</v>
      </c>
      <c r="AG28" s="764">
        <f t="shared" si="58"/>
        <v>0</v>
      </c>
      <c r="AH28" s="764">
        <f t="shared" si="58"/>
        <v>0</v>
      </c>
      <c r="AI28" s="764">
        <f t="shared" si="58"/>
        <v>0</v>
      </c>
      <c r="AJ28" s="764">
        <f t="shared" si="58"/>
        <v>0</v>
      </c>
      <c r="AK28" s="764">
        <f t="shared" si="58"/>
        <v>0</v>
      </c>
      <c r="AL28" s="764">
        <f t="shared" si="58"/>
        <v>0</v>
      </c>
      <c r="AM28" s="764">
        <f t="shared" si="58"/>
        <v>0</v>
      </c>
      <c r="AN28" s="764">
        <f t="shared" si="58"/>
        <v>0</v>
      </c>
      <c r="AO28" s="764">
        <f t="shared" si="58"/>
        <v>0</v>
      </c>
      <c r="AP28" s="764">
        <f t="shared" si="58"/>
        <v>0</v>
      </c>
      <c r="AQ28" s="764">
        <f t="shared" si="58"/>
        <v>0</v>
      </c>
      <c r="AR28" s="764">
        <f t="shared" si="58"/>
        <v>0</v>
      </c>
      <c r="AS28" s="764">
        <f t="shared" si="58"/>
        <v>0</v>
      </c>
      <c r="AT28" s="764">
        <f t="shared" si="58"/>
        <v>0</v>
      </c>
      <c r="AU28" s="764">
        <f t="shared" si="58"/>
        <v>0</v>
      </c>
      <c r="AV28" s="764">
        <f t="shared" si="58"/>
        <v>0</v>
      </c>
      <c r="AW28" s="764">
        <f t="shared" si="58"/>
        <v>0</v>
      </c>
      <c r="AX28" s="764">
        <f t="shared" si="58"/>
        <v>0</v>
      </c>
      <c r="AY28" s="764">
        <f t="shared" si="58"/>
        <v>0</v>
      </c>
      <c r="AZ28" s="764">
        <f t="shared" si="58"/>
        <v>0</v>
      </c>
      <c r="BA28" s="764">
        <f t="shared" si="58"/>
        <v>0</v>
      </c>
      <c r="BB28" s="764">
        <f t="shared" si="58"/>
        <v>0</v>
      </c>
      <c r="BC28" s="764">
        <f t="shared" si="58"/>
        <v>0</v>
      </c>
      <c r="BD28" s="764">
        <f t="shared" si="58"/>
        <v>0</v>
      </c>
      <c r="BE28" s="764">
        <f t="shared" si="58"/>
        <v>0</v>
      </c>
      <c r="BF28" s="764">
        <f t="shared" si="58"/>
        <v>0</v>
      </c>
      <c r="BG28" s="764">
        <f t="shared" si="58"/>
        <v>0</v>
      </c>
      <c r="BH28" s="764">
        <f t="shared" si="58"/>
        <v>0</v>
      </c>
      <c r="BI28" s="764">
        <f t="shared" si="58"/>
        <v>0</v>
      </c>
      <c r="BJ28" s="764">
        <f t="shared" si="58"/>
        <v>0</v>
      </c>
      <c r="BK28" s="764">
        <f t="shared" si="58"/>
        <v>0</v>
      </c>
      <c r="BL28" s="764">
        <f t="shared" si="58"/>
        <v>0</v>
      </c>
      <c r="BM28" s="764">
        <f t="shared" si="58"/>
        <v>0</v>
      </c>
      <c r="BN28" s="764">
        <f t="shared" si="59"/>
        <v>0</v>
      </c>
      <c r="BO28" s="764">
        <f t="shared" si="59"/>
        <v>0</v>
      </c>
      <c r="BP28" s="764">
        <f t="shared" si="59"/>
        <v>0</v>
      </c>
      <c r="BQ28" s="764">
        <f t="shared" si="59"/>
        <v>0</v>
      </c>
      <c r="BR28" s="764">
        <f t="shared" si="59"/>
        <v>0</v>
      </c>
      <c r="BS28" s="764">
        <f t="shared" si="59"/>
        <v>0</v>
      </c>
      <c r="BT28" s="764">
        <f t="shared" si="59"/>
        <v>0</v>
      </c>
      <c r="BU28" s="764">
        <f t="shared" si="59"/>
        <v>0</v>
      </c>
      <c r="BV28" s="764">
        <f t="shared" si="59"/>
        <v>0</v>
      </c>
      <c r="BW28" s="764">
        <f t="shared" si="59"/>
        <v>0</v>
      </c>
      <c r="BX28" s="764">
        <f t="shared" si="60"/>
        <v>0</v>
      </c>
      <c r="BY28" s="764">
        <f t="shared" si="60"/>
        <v>0</v>
      </c>
      <c r="BZ28" s="764">
        <f t="shared" si="60"/>
        <v>0</v>
      </c>
      <c r="CA28" s="764">
        <f t="shared" si="60"/>
        <v>0</v>
      </c>
      <c r="CB28" s="764">
        <f t="shared" si="60"/>
        <v>0</v>
      </c>
      <c r="CC28" s="764">
        <f t="shared" si="60"/>
        <v>0</v>
      </c>
      <c r="CD28" s="764">
        <f t="shared" si="60"/>
        <v>0</v>
      </c>
      <c r="CE28" s="764">
        <f t="shared" si="60"/>
        <v>0</v>
      </c>
      <c r="CF28" s="764">
        <f t="shared" si="60"/>
        <v>0</v>
      </c>
      <c r="CG28" s="764">
        <f t="shared" si="60"/>
        <v>0</v>
      </c>
      <c r="CH28" s="764">
        <f t="shared" si="61"/>
        <v>0</v>
      </c>
      <c r="CI28" s="764">
        <f t="shared" si="61"/>
        <v>0</v>
      </c>
      <c r="CJ28" s="764">
        <f t="shared" si="61"/>
        <v>0</v>
      </c>
      <c r="CK28" s="764">
        <f t="shared" si="61"/>
        <v>0</v>
      </c>
      <c r="CL28" s="764">
        <f t="shared" si="61"/>
        <v>0</v>
      </c>
      <c r="CM28" s="764">
        <f t="shared" si="61"/>
        <v>0</v>
      </c>
      <c r="CN28" s="764">
        <f t="shared" si="61"/>
        <v>0</v>
      </c>
      <c r="CO28" s="764">
        <f t="shared" si="61"/>
        <v>0</v>
      </c>
      <c r="CP28" s="764">
        <f t="shared" si="61"/>
        <v>0</v>
      </c>
      <c r="CQ28" s="764">
        <f t="shared" si="61"/>
        <v>0</v>
      </c>
      <c r="CR28" s="764">
        <f t="shared" si="62"/>
        <v>0</v>
      </c>
      <c r="CS28" s="764">
        <f t="shared" si="62"/>
        <v>0</v>
      </c>
      <c r="CT28" s="764">
        <f t="shared" si="62"/>
        <v>0</v>
      </c>
      <c r="CU28" s="764">
        <f t="shared" si="62"/>
        <v>0</v>
      </c>
      <c r="CV28" s="764">
        <f t="shared" si="62"/>
        <v>0</v>
      </c>
      <c r="CW28" s="764">
        <f t="shared" si="62"/>
        <v>0</v>
      </c>
      <c r="CX28" s="764">
        <f t="shared" si="62"/>
        <v>0</v>
      </c>
      <c r="CY28" s="764">
        <f t="shared" si="62"/>
        <v>0</v>
      </c>
      <c r="CZ28" s="764">
        <f t="shared" si="62"/>
        <v>0</v>
      </c>
      <c r="DA28" s="764">
        <f t="shared" si="62"/>
        <v>0</v>
      </c>
      <c r="DB28" s="764">
        <f t="shared" si="63"/>
        <v>0</v>
      </c>
      <c r="DC28" s="764">
        <f t="shared" si="63"/>
        <v>0</v>
      </c>
      <c r="DD28" s="764">
        <f t="shared" si="63"/>
        <v>0</v>
      </c>
      <c r="DE28" s="764">
        <f t="shared" si="63"/>
        <v>0</v>
      </c>
      <c r="DF28" s="764">
        <f t="shared" si="63"/>
        <v>0</v>
      </c>
      <c r="DG28" s="764">
        <f t="shared" si="63"/>
        <v>0</v>
      </c>
      <c r="DH28" s="764">
        <f t="shared" si="63"/>
        <v>0</v>
      </c>
      <c r="DI28" s="764">
        <f t="shared" si="63"/>
        <v>0</v>
      </c>
      <c r="DJ28" s="764">
        <f t="shared" si="63"/>
        <v>0</v>
      </c>
      <c r="DK28" s="764">
        <f t="shared" si="63"/>
        <v>0</v>
      </c>
      <c r="DL28" s="764">
        <f t="shared" si="64"/>
        <v>0</v>
      </c>
      <c r="DM28" s="764">
        <f t="shared" si="64"/>
        <v>0</v>
      </c>
      <c r="DN28" s="764">
        <f t="shared" si="64"/>
        <v>0</v>
      </c>
      <c r="DO28" s="764">
        <f t="shared" si="64"/>
        <v>0</v>
      </c>
      <c r="DP28" s="764">
        <f t="shared" si="64"/>
        <v>0</v>
      </c>
      <c r="DQ28" s="764">
        <f t="shared" si="64"/>
        <v>0</v>
      </c>
      <c r="DR28" s="764">
        <f t="shared" si="64"/>
        <v>0</v>
      </c>
      <c r="DS28" s="764">
        <f t="shared" si="64"/>
        <v>0</v>
      </c>
      <c r="DT28" s="764">
        <f t="shared" si="64"/>
        <v>0</v>
      </c>
      <c r="DU28" s="764">
        <f t="shared" si="64"/>
        <v>0</v>
      </c>
      <c r="DV28" s="764">
        <f t="shared" si="65"/>
        <v>0</v>
      </c>
      <c r="DW28" s="764">
        <f t="shared" si="65"/>
        <v>0</v>
      </c>
      <c r="DX28" s="764">
        <f t="shared" si="65"/>
        <v>0</v>
      </c>
      <c r="DY28" s="764">
        <f t="shared" si="65"/>
        <v>0</v>
      </c>
      <c r="DZ28" s="764">
        <f t="shared" si="65"/>
        <v>0</v>
      </c>
      <c r="EA28" s="764">
        <f t="shared" si="65"/>
        <v>0</v>
      </c>
      <c r="EB28" s="764">
        <f t="shared" si="65"/>
        <v>0</v>
      </c>
      <c r="EC28" s="764">
        <f t="shared" si="65"/>
        <v>0</v>
      </c>
      <c r="ED28" s="764">
        <f t="shared" si="65"/>
        <v>0</v>
      </c>
      <c r="EE28" s="764">
        <f t="shared" si="65"/>
        <v>0</v>
      </c>
      <c r="EF28" s="764">
        <f t="shared" si="66"/>
        <v>0</v>
      </c>
      <c r="EG28" s="764">
        <f t="shared" si="66"/>
        <v>0</v>
      </c>
      <c r="EH28" s="764">
        <f t="shared" si="66"/>
        <v>0</v>
      </c>
      <c r="EI28" s="764">
        <f t="shared" si="66"/>
        <v>0</v>
      </c>
      <c r="EJ28" s="764">
        <f t="shared" si="66"/>
        <v>0</v>
      </c>
      <c r="EK28" s="764">
        <f t="shared" si="66"/>
        <v>0</v>
      </c>
      <c r="EL28" s="764">
        <f t="shared" si="66"/>
        <v>0</v>
      </c>
      <c r="EM28" s="764">
        <f t="shared" si="66"/>
        <v>0</v>
      </c>
      <c r="EN28" s="764">
        <f t="shared" si="66"/>
        <v>0</v>
      </c>
      <c r="EO28" s="764">
        <f t="shared" si="66"/>
        <v>0</v>
      </c>
      <c r="EP28" s="764">
        <f t="shared" si="67"/>
        <v>0</v>
      </c>
      <c r="EQ28" s="764">
        <f t="shared" si="67"/>
        <v>0</v>
      </c>
      <c r="ER28" s="764">
        <f t="shared" si="67"/>
        <v>0</v>
      </c>
      <c r="ES28" s="764">
        <f t="shared" si="67"/>
        <v>0</v>
      </c>
      <c r="ET28" s="764">
        <f t="shared" si="67"/>
        <v>0</v>
      </c>
      <c r="EU28" s="764">
        <f t="shared" si="67"/>
        <v>0</v>
      </c>
      <c r="EV28" s="764">
        <f t="shared" si="67"/>
        <v>0</v>
      </c>
      <c r="EW28" s="764">
        <f t="shared" si="67"/>
        <v>0</v>
      </c>
      <c r="EX28" s="764">
        <f t="shared" si="67"/>
        <v>0</v>
      </c>
      <c r="EY28" s="764">
        <f t="shared" si="67"/>
        <v>0</v>
      </c>
      <c r="EZ28" s="764">
        <f t="shared" si="68"/>
        <v>0</v>
      </c>
      <c r="FA28" s="764">
        <f t="shared" si="68"/>
        <v>0</v>
      </c>
      <c r="FB28" s="764">
        <f t="shared" si="68"/>
        <v>0</v>
      </c>
      <c r="FC28" s="764">
        <f t="shared" si="68"/>
        <v>0</v>
      </c>
      <c r="FD28" s="764">
        <f t="shared" si="68"/>
        <v>0</v>
      </c>
      <c r="FE28" s="764">
        <f t="shared" si="68"/>
        <v>0</v>
      </c>
      <c r="FF28" s="764">
        <f t="shared" si="68"/>
        <v>0</v>
      </c>
      <c r="FG28" s="764">
        <f t="shared" si="68"/>
        <v>0</v>
      </c>
      <c r="FH28" s="764">
        <f t="shared" si="68"/>
        <v>0</v>
      </c>
      <c r="FI28" s="764">
        <f t="shared" si="68"/>
        <v>0</v>
      </c>
      <c r="FJ28" s="764">
        <f t="shared" si="69"/>
        <v>0</v>
      </c>
      <c r="FK28" s="764">
        <f t="shared" si="69"/>
        <v>0</v>
      </c>
      <c r="FL28" s="764">
        <f t="shared" si="69"/>
        <v>0</v>
      </c>
      <c r="FM28" s="764">
        <f t="shared" si="69"/>
        <v>0</v>
      </c>
      <c r="FN28" s="764">
        <f t="shared" si="69"/>
        <v>0</v>
      </c>
      <c r="FO28" s="764">
        <f t="shared" si="69"/>
        <v>0</v>
      </c>
      <c r="FP28" s="764">
        <f t="shared" si="69"/>
        <v>0</v>
      </c>
      <c r="FQ28" s="764">
        <f t="shared" si="69"/>
        <v>0</v>
      </c>
      <c r="FR28" s="764">
        <f t="shared" si="69"/>
        <v>0</v>
      </c>
      <c r="FS28" s="764">
        <f t="shared" si="69"/>
        <v>0</v>
      </c>
      <c r="FT28" s="764">
        <f t="shared" si="70"/>
        <v>0</v>
      </c>
      <c r="FU28" s="764">
        <f t="shared" si="70"/>
        <v>0</v>
      </c>
      <c r="FV28" s="764">
        <f t="shared" si="70"/>
        <v>0</v>
      </c>
      <c r="FW28" s="764">
        <f t="shared" si="70"/>
        <v>0</v>
      </c>
      <c r="FX28" s="764">
        <f t="shared" si="70"/>
        <v>0</v>
      </c>
      <c r="FY28" s="764">
        <f t="shared" si="70"/>
        <v>0</v>
      </c>
      <c r="FZ28" s="764">
        <f t="shared" si="70"/>
        <v>0</v>
      </c>
      <c r="GA28" s="764">
        <f t="shared" si="70"/>
        <v>0</v>
      </c>
      <c r="GB28" s="764">
        <f t="shared" si="70"/>
        <v>0</v>
      </c>
      <c r="GC28" s="764">
        <f t="shared" si="70"/>
        <v>0</v>
      </c>
      <c r="GD28" s="764">
        <f t="shared" si="71"/>
        <v>0</v>
      </c>
      <c r="GE28" s="764">
        <f t="shared" si="71"/>
        <v>0</v>
      </c>
      <c r="GF28" s="764">
        <f t="shared" si="71"/>
        <v>0</v>
      </c>
      <c r="GG28" s="764">
        <f t="shared" si="71"/>
        <v>0</v>
      </c>
      <c r="GH28" s="764">
        <f t="shared" si="71"/>
        <v>0</v>
      </c>
      <c r="GI28" s="764">
        <f t="shared" si="71"/>
        <v>0</v>
      </c>
      <c r="GJ28" s="764">
        <f t="shared" si="71"/>
        <v>0</v>
      </c>
      <c r="GK28" s="764">
        <f t="shared" si="71"/>
        <v>0</v>
      </c>
      <c r="GL28" s="764">
        <f t="shared" si="71"/>
        <v>0</v>
      </c>
      <c r="GM28" s="764">
        <f t="shared" si="71"/>
        <v>0</v>
      </c>
      <c r="GN28" s="764">
        <f t="shared" si="72"/>
        <v>0</v>
      </c>
      <c r="GO28" s="764">
        <f t="shared" si="72"/>
        <v>0</v>
      </c>
      <c r="GP28" s="764">
        <f t="shared" si="72"/>
        <v>0</v>
      </c>
      <c r="GQ28" s="764">
        <f t="shared" si="72"/>
        <v>0</v>
      </c>
      <c r="GR28" s="764">
        <f t="shared" si="72"/>
        <v>0</v>
      </c>
      <c r="GS28" s="764">
        <f t="shared" si="72"/>
        <v>0</v>
      </c>
      <c r="GT28" s="764">
        <f t="shared" si="72"/>
        <v>0</v>
      </c>
      <c r="GU28" s="764">
        <f t="shared" si="72"/>
        <v>0</v>
      </c>
      <c r="GV28" s="764">
        <f t="shared" si="72"/>
        <v>0</v>
      </c>
      <c r="GW28" s="764">
        <f t="shared" si="72"/>
        <v>0</v>
      </c>
      <c r="GX28" s="764">
        <f t="shared" si="73"/>
        <v>0</v>
      </c>
      <c r="GY28" s="764">
        <f t="shared" si="73"/>
        <v>0</v>
      </c>
      <c r="GZ28" s="764">
        <f t="shared" si="73"/>
        <v>0</v>
      </c>
      <c r="HA28" s="764">
        <f t="shared" si="73"/>
        <v>0</v>
      </c>
      <c r="HB28" s="764">
        <f t="shared" si="73"/>
        <v>0</v>
      </c>
      <c r="HC28" s="764">
        <f t="shared" si="73"/>
        <v>0</v>
      </c>
      <c r="HD28" s="764">
        <f t="shared" si="73"/>
        <v>0</v>
      </c>
      <c r="HE28" s="764">
        <f t="shared" si="73"/>
        <v>0</v>
      </c>
      <c r="HF28" s="764">
        <f t="shared" si="73"/>
        <v>0</v>
      </c>
      <c r="HG28" s="764">
        <f t="shared" si="73"/>
        <v>0</v>
      </c>
      <c r="HH28" s="764">
        <f t="shared" si="74"/>
        <v>0</v>
      </c>
      <c r="HI28" s="764">
        <f t="shared" si="74"/>
        <v>0</v>
      </c>
      <c r="HJ28" s="764">
        <f t="shared" si="74"/>
        <v>0</v>
      </c>
      <c r="HK28" s="764">
        <f t="shared" si="74"/>
        <v>0</v>
      </c>
      <c r="HL28" s="764">
        <f t="shared" si="74"/>
        <v>0</v>
      </c>
      <c r="HM28" s="764">
        <f t="shared" si="74"/>
        <v>0</v>
      </c>
      <c r="HN28" s="764">
        <f t="shared" si="74"/>
        <v>0</v>
      </c>
      <c r="HO28" s="764">
        <f t="shared" si="74"/>
        <v>0</v>
      </c>
      <c r="HP28" s="764">
        <f t="shared" si="74"/>
        <v>0</v>
      </c>
      <c r="HQ28" s="764">
        <f t="shared" si="74"/>
        <v>0</v>
      </c>
      <c r="HR28" s="764">
        <f t="shared" si="75"/>
        <v>0</v>
      </c>
      <c r="HS28" s="764">
        <f t="shared" si="75"/>
        <v>0</v>
      </c>
      <c r="HT28" s="764">
        <f t="shared" si="75"/>
        <v>0</v>
      </c>
      <c r="HU28" s="764">
        <f t="shared" si="75"/>
        <v>0</v>
      </c>
      <c r="HV28" s="764">
        <f t="shared" si="75"/>
        <v>0</v>
      </c>
      <c r="HW28" s="764">
        <f t="shared" si="75"/>
        <v>0</v>
      </c>
      <c r="HX28" s="764">
        <f t="shared" si="75"/>
        <v>0</v>
      </c>
      <c r="HY28" s="764">
        <f t="shared" si="75"/>
        <v>0</v>
      </c>
      <c r="HZ28" s="764">
        <f t="shared" si="75"/>
        <v>0</v>
      </c>
      <c r="IA28" s="764">
        <f t="shared" si="75"/>
        <v>0</v>
      </c>
      <c r="IB28" s="764">
        <f t="shared" si="76"/>
        <v>0</v>
      </c>
      <c r="IC28" s="764">
        <f t="shared" si="76"/>
        <v>0</v>
      </c>
      <c r="ID28" s="764">
        <f t="shared" si="76"/>
        <v>0</v>
      </c>
      <c r="IE28" s="764">
        <f t="shared" si="76"/>
        <v>0</v>
      </c>
      <c r="IF28" s="764">
        <f t="shared" si="76"/>
        <v>0</v>
      </c>
      <c r="IG28" s="764">
        <f t="shared" si="76"/>
        <v>0</v>
      </c>
      <c r="IH28" s="764">
        <f t="shared" si="76"/>
        <v>0</v>
      </c>
      <c r="II28" s="764">
        <f t="shared" si="76"/>
        <v>0</v>
      </c>
      <c r="IJ28" s="764">
        <f t="shared" si="76"/>
        <v>0</v>
      </c>
      <c r="IK28" s="764">
        <f t="shared" si="76"/>
        <v>0</v>
      </c>
      <c r="IL28" s="764">
        <f t="shared" si="77"/>
        <v>0</v>
      </c>
      <c r="IM28" s="764">
        <f t="shared" si="77"/>
        <v>0</v>
      </c>
      <c r="IN28" s="764">
        <f t="shared" si="77"/>
        <v>0</v>
      </c>
      <c r="IO28" s="764">
        <f t="shared" si="77"/>
        <v>0</v>
      </c>
      <c r="IP28" s="764">
        <f t="shared" si="77"/>
        <v>0</v>
      </c>
      <c r="IQ28" s="764">
        <f t="shared" si="77"/>
        <v>0</v>
      </c>
      <c r="IR28" s="764">
        <f t="shared" si="77"/>
        <v>0</v>
      </c>
      <c r="IS28" s="764">
        <f t="shared" si="77"/>
        <v>0</v>
      </c>
      <c r="IT28" s="764">
        <f t="shared" si="77"/>
        <v>0</v>
      </c>
      <c r="IU28" s="764">
        <f t="shared" si="77"/>
        <v>0</v>
      </c>
      <c r="IV28" s="764">
        <f t="shared" si="77"/>
        <v>0</v>
      </c>
      <c r="IW28" s="764">
        <f t="shared" si="77"/>
        <v>0</v>
      </c>
      <c r="IX28" s="764">
        <f t="shared" si="77"/>
        <v>0</v>
      </c>
      <c r="IY28" s="764">
        <f t="shared" si="77"/>
        <v>0</v>
      </c>
      <c r="IZ28" s="764">
        <f t="shared" si="77"/>
        <v>0</v>
      </c>
      <c r="JA28" s="764">
        <f t="shared" si="77"/>
        <v>0</v>
      </c>
      <c r="JB28" s="764">
        <f t="shared" si="77"/>
        <v>0</v>
      </c>
      <c r="JC28" s="764">
        <f t="shared" si="77"/>
        <v>0</v>
      </c>
      <c r="JD28" s="764">
        <f t="shared" si="57"/>
        <v>0</v>
      </c>
      <c r="JE28" s="764">
        <f t="shared" si="57"/>
        <v>0</v>
      </c>
      <c r="JF28" s="764">
        <f t="shared" si="57"/>
        <v>0</v>
      </c>
      <c r="JG28" s="764">
        <f t="shared" si="57"/>
        <v>0</v>
      </c>
      <c r="JH28" s="764">
        <f t="shared" si="57"/>
        <v>0</v>
      </c>
      <c r="JI28" s="764">
        <f t="shared" si="57"/>
        <v>0</v>
      </c>
      <c r="JJ28" s="764">
        <f t="shared" si="57"/>
        <v>0</v>
      </c>
      <c r="JK28" s="764">
        <f t="shared" si="57"/>
        <v>0</v>
      </c>
      <c r="JL28" s="764">
        <f t="shared" si="77"/>
        <v>0</v>
      </c>
      <c r="JM28" s="764">
        <f t="shared" si="77"/>
        <v>0</v>
      </c>
      <c r="JN28" s="764">
        <f t="shared" si="77"/>
        <v>0</v>
      </c>
      <c r="JO28" s="764">
        <f t="shared" si="77"/>
        <v>0</v>
      </c>
      <c r="JP28" s="764">
        <f t="shared" si="77"/>
        <v>0</v>
      </c>
      <c r="JQ28" s="764">
        <f t="shared" si="28"/>
        <v>0</v>
      </c>
      <c r="JR28" s="764">
        <f t="shared" si="28"/>
        <v>0</v>
      </c>
      <c r="JS28" s="764">
        <f t="shared" si="77"/>
        <v>0</v>
      </c>
      <c r="JT28" s="765">
        <f t="shared" si="29"/>
        <v>0</v>
      </c>
      <c r="JU28" s="229">
        <f t="shared" si="30"/>
        <v>0</v>
      </c>
    </row>
    <row r="29" spans="2:281" s="57" customFormat="1" ht="12.75" customHeight="1">
      <c r="B29" s="223"/>
      <c r="C29" s="223"/>
      <c r="D29" s="61"/>
      <c r="E29" s="743" t="str">
        <f t="shared" si="5"/>
        <v xml:space="preserve"> </v>
      </c>
      <c r="F29" s="56"/>
      <c r="G29" s="228"/>
      <c r="H29" s="744">
        <f>SUMIF(Ajuste!$C$8:$C$483,$B$6:$B$499,Ajuste!$E$8:$E$483)</f>
        <v>0</v>
      </c>
      <c r="I29" s="744">
        <f>SUMIF(Ajuste!$C$8:$C$483,$B$6:$B$499,Ajuste!$F$8:$F$483)</f>
        <v>0</v>
      </c>
      <c r="J29" s="229">
        <f t="shared" si="31"/>
        <v>0</v>
      </c>
      <c r="K29" s="764">
        <f t="shared" si="58"/>
        <v>0</v>
      </c>
      <c r="L29" s="764">
        <f t="shared" si="58"/>
        <v>0</v>
      </c>
      <c r="M29" s="764">
        <f t="shared" si="58"/>
        <v>0</v>
      </c>
      <c r="N29" s="764">
        <f t="shared" si="58"/>
        <v>0</v>
      </c>
      <c r="O29" s="764">
        <f t="shared" si="58"/>
        <v>0</v>
      </c>
      <c r="P29" s="764">
        <f t="shared" si="58"/>
        <v>0</v>
      </c>
      <c r="Q29" s="764">
        <f t="shared" si="58"/>
        <v>0</v>
      </c>
      <c r="R29" s="764">
        <f t="shared" si="58"/>
        <v>0</v>
      </c>
      <c r="S29" s="764">
        <f t="shared" si="58"/>
        <v>0</v>
      </c>
      <c r="T29" s="764">
        <f t="shared" si="58"/>
        <v>0</v>
      </c>
      <c r="U29" s="764">
        <f t="shared" si="58"/>
        <v>0</v>
      </c>
      <c r="V29" s="764">
        <f t="shared" si="58"/>
        <v>0</v>
      </c>
      <c r="W29" s="764">
        <f t="shared" si="58"/>
        <v>0</v>
      </c>
      <c r="X29" s="764">
        <f t="shared" si="58"/>
        <v>0</v>
      </c>
      <c r="Y29" s="764">
        <f t="shared" si="58"/>
        <v>0</v>
      </c>
      <c r="Z29" s="764">
        <f t="shared" si="58"/>
        <v>0</v>
      </c>
      <c r="AA29" s="764">
        <f t="shared" si="58"/>
        <v>0</v>
      </c>
      <c r="AB29" s="764">
        <f t="shared" si="58"/>
        <v>0</v>
      </c>
      <c r="AC29" s="764">
        <f t="shared" ref="L29:BE34" si="78">IF($D29=AC$5,$J29,0)</f>
        <v>0</v>
      </c>
      <c r="AD29" s="764">
        <f t="shared" si="78"/>
        <v>0</v>
      </c>
      <c r="AE29" s="764">
        <f t="shared" si="78"/>
        <v>0</v>
      </c>
      <c r="AF29" s="764">
        <f t="shared" si="78"/>
        <v>0</v>
      </c>
      <c r="AG29" s="764">
        <f t="shared" si="78"/>
        <v>0</v>
      </c>
      <c r="AH29" s="764">
        <f t="shared" si="78"/>
        <v>0</v>
      </c>
      <c r="AI29" s="764">
        <f t="shared" si="78"/>
        <v>0</v>
      </c>
      <c r="AJ29" s="764">
        <f t="shared" si="78"/>
        <v>0</v>
      </c>
      <c r="AK29" s="764">
        <f t="shared" si="78"/>
        <v>0</v>
      </c>
      <c r="AL29" s="764">
        <f t="shared" si="78"/>
        <v>0</v>
      </c>
      <c r="AM29" s="764">
        <f t="shared" si="78"/>
        <v>0</v>
      </c>
      <c r="AN29" s="764">
        <f t="shared" si="78"/>
        <v>0</v>
      </c>
      <c r="AO29" s="764">
        <f t="shared" si="78"/>
        <v>0</v>
      </c>
      <c r="AP29" s="764">
        <f t="shared" si="78"/>
        <v>0</v>
      </c>
      <c r="AQ29" s="764">
        <f t="shared" si="78"/>
        <v>0</v>
      </c>
      <c r="AR29" s="764">
        <f t="shared" si="78"/>
        <v>0</v>
      </c>
      <c r="AS29" s="764">
        <f t="shared" si="78"/>
        <v>0</v>
      </c>
      <c r="AT29" s="764">
        <f t="shared" si="78"/>
        <v>0</v>
      </c>
      <c r="AU29" s="764">
        <f t="shared" si="78"/>
        <v>0</v>
      </c>
      <c r="AV29" s="764">
        <f t="shared" si="78"/>
        <v>0</v>
      </c>
      <c r="AW29" s="764">
        <f t="shared" si="78"/>
        <v>0</v>
      </c>
      <c r="AX29" s="764">
        <f t="shared" si="78"/>
        <v>0</v>
      </c>
      <c r="AY29" s="764">
        <f t="shared" si="78"/>
        <v>0</v>
      </c>
      <c r="AZ29" s="764">
        <f t="shared" si="78"/>
        <v>0</v>
      </c>
      <c r="BA29" s="764">
        <f t="shared" si="78"/>
        <v>0</v>
      </c>
      <c r="BB29" s="764">
        <f t="shared" si="78"/>
        <v>0</v>
      </c>
      <c r="BC29" s="764">
        <f t="shared" si="78"/>
        <v>0</v>
      </c>
      <c r="BD29" s="764">
        <f t="shared" si="78"/>
        <v>0</v>
      </c>
      <c r="BE29" s="764">
        <f t="shared" si="78"/>
        <v>0</v>
      </c>
      <c r="BF29" s="764">
        <f t="shared" si="58"/>
        <v>0</v>
      </c>
      <c r="BG29" s="764">
        <f t="shared" si="58"/>
        <v>0</v>
      </c>
      <c r="BH29" s="764">
        <f t="shared" si="58"/>
        <v>0</v>
      </c>
      <c r="BI29" s="764">
        <f t="shared" si="58"/>
        <v>0</v>
      </c>
      <c r="BJ29" s="764">
        <f t="shared" si="58"/>
        <v>0</v>
      </c>
      <c r="BK29" s="764">
        <f t="shared" si="58"/>
        <v>0</v>
      </c>
      <c r="BL29" s="764">
        <f t="shared" si="58"/>
        <v>0</v>
      </c>
      <c r="BM29" s="764">
        <f t="shared" si="58"/>
        <v>0</v>
      </c>
      <c r="BN29" s="764">
        <f t="shared" si="59"/>
        <v>0</v>
      </c>
      <c r="BO29" s="764">
        <f t="shared" si="59"/>
        <v>0</v>
      </c>
      <c r="BP29" s="764">
        <f t="shared" si="59"/>
        <v>0</v>
      </c>
      <c r="BQ29" s="764">
        <f t="shared" si="59"/>
        <v>0</v>
      </c>
      <c r="BR29" s="764">
        <f t="shared" si="59"/>
        <v>0</v>
      </c>
      <c r="BS29" s="764">
        <f t="shared" si="59"/>
        <v>0</v>
      </c>
      <c r="BT29" s="764">
        <f t="shared" si="59"/>
        <v>0</v>
      </c>
      <c r="BU29" s="764">
        <f t="shared" si="59"/>
        <v>0</v>
      </c>
      <c r="BV29" s="764">
        <f t="shared" si="59"/>
        <v>0</v>
      </c>
      <c r="BW29" s="764">
        <f t="shared" si="59"/>
        <v>0</v>
      </c>
      <c r="BX29" s="764">
        <f t="shared" si="60"/>
        <v>0</v>
      </c>
      <c r="BY29" s="764">
        <f t="shared" si="60"/>
        <v>0</v>
      </c>
      <c r="BZ29" s="764">
        <f t="shared" si="60"/>
        <v>0</v>
      </c>
      <c r="CA29" s="764">
        <f t="shared" si="60"/>
        <v>0</v>
      </c>
      <c r="CB29" s="764">
        <f t="shared" si="60"/>
        <v>0</v>
      </c>
      <c r="CC29" s="764">
        <f t="shared" si="60"/>
        <v>0</v>
      </c>
      <c r="CD29" s="764">
        <f t="shared" si="60"/>
        <v>0</v>
      </c>
      <c r="CE29" s="764">
        <f t="shared" si="60"/>
        <v>0</v>
      </c>
      <c r="CF29" s="764">
        <f t="shared" si="60"/>
        <v>0</v>
      </c>
      <c r="CG29" s="764">
        <f t="shared" si="60"/>
        <v>0</v>
      </c>
      <c r="CH29" s="764">
        <f t="shared" si="61"/>
        <v>0</v>
      </c>
      <c r="CI29" s="764">
        <f t="shared" si="61"/>
        <v>0</v>
      </c>
      <c r="CJ29" s="764">
        <f t="shared" si="61"/>
        <v>0</v>
      </c>
      <c r="CK29" s="764">
        <f t="shared" si="61"/>
        <v>0</v>
      </c>
      <c r="CL29" s="764">
        <f t="shared" si="61"/>
        <v>0</v>
      </c>
      <c r="CM29" s="764">
        <f t="shared" si="61"/>
        <v>0</v>
      </c>
      <c r="CN29" s="764">
        <f t="shared" si="61"/>
        <v>0</v>
      </c>
      <c r="CO29" s="764">
        <f t="shared" si="61"/>
        <v>0</v>
      </c>
      <c r="CP29" s="764">
        <f t="shared" si="61"/>
        <v>0</v>
      </c>
      <c r="CQ29" s="764">
        <f t="shared" si="61"/>
        <v>0</v>
      </c>
      <c r="CR29" s="764">
        <f t="shared" si="62"/>
        <v>0</v>
      </c>
      <c r="CS29" s="764">
        <f t="shared" si="62"/>
        <v>0</v>
      </c>
      <c r="CT29" s="764">
        <f t="shared" si="62"/>
        <v>0</v>
      </c>
      <c r="CU29" s="764">
        <f t="shared" si="62"/>
        <v>0</v>
      </c>
      <c r="CV29" s="764">
        <f t="shared" si="62"/>
        <v>0</v>
      </c>
      <c r="CW29" s="764">
        <f t="shared" si="62"/>
        <v>0</v>
      </c>
      <c r="CX29" s="764">
        <f t="shared" si="62"/>
        <v>0</v>
      </c>
      <c r="CY29" s="764">
        <f t="shared" si="62"/>
        <v>0</v>
      </c>
      <c r="CZ29" s="764">
        <f t="shared" si="62"/>
        <v>0</v>
      </c>
      <c r="DA29" s="764">
        <f t="shared" si="62"/>
        <v>0</v>
      </c>
      <c r="DB29" s="764">
        <f t="shared" si="63"/>
        <v>0</v>
      </c>
      <c r="DC29" s="764">
        <f t="shared" si="63"/>
        <v>0</v>
      </c>
      <c r="DD29" s="764">
        <f t="shared" si="63"/>
        <v>0</v>
      </c>
      <c r="DE29" s="764">
        <f t="shared" si="63"/>
        <v>0</v>
      </c>
      <c r="DF29" s="764">
        <f t="shared" si="63"/>
        <v>0</v>
      </c>
      <c r="DG29" s="764">
        <f t="shared" si="63"/>
        <v>0</v>
      </c>
      <c r="DH29" s="764">
        <f t="shared" si="63"/>
        <v>0</v>
      </c>
      <c r="DI29" s="764">
        <f t="shared" si="63"/>
        <v>0</v>
      </c>
      <c r="DJ29" s="764">
        <f t="shared" si="63"/>
        <v>0</v>
      </c>
      <c r="DK29" s="764">
        <f t="shared" si="63"/>
        <v>0</v>
      </c>
      <c r="DL29" s="764">
        <f t="shared" si="64"/>
        <v>0</v>
      </c>
      <c r="DM29" s="764">
        <f t="shared" si="64"/>
        <v>0</v>
      </c>
      <c r="DN29" s="764">
        <f t="shared" si="64"/>
        <v>0</v>
      </c>
      <c r="DO29" s="764">
        <f t="shared" si="64"/>
        <v>0</v>
      </c>
      <c r="DP29" s="764">
        <f t="shared" si="64"/>
        <v>0</v>
      </c>
      <c r="DQ29" s="764">
        <f t="shared" si="64"/>
        <v>0</v>
      </c>
      <c r="DR29" s="764">
        <f t="shared" si="64"/>
        <v>0</v>
      </c>
      <c r="DS29" s="764">
        <f t="shared" si="64"/>
        <v>0</v>
      </c>
      <c r="DT29" s="764">
        <f t="shared" si="64"/>
        <v>0</v>
      </c>
      <c r="DU29" s="764">
        <f t="shared" si="64"/>
        <v>0</v>
      </c>
      <c r="DV29" s="764">
        <f t="shared" si="65"/>
        <v>0</v>
      </c>
      <c r="DW29" s="764">
        <f t="shared" si="65"/>
        <v>0</v>
      </c>
      <c r="DX29" s="764">
        <f t="shared" si="65"/>
        <v>0</v>
      </c>
      <c r="DY29" s="764">
        <f t="shared" si="65"/>
        <v>0</v>
      </c>
      <c r="DZ29" s="764">
        <f t="shared" si="65"/>
        <v>0</v>
      </c>
      <c r="EA29" s="764">
        <f t="shared" si="65"/>
        <v>0</v>
      </c>
      <c r="EB29" s="764">
        <f t="shared" si="65"/>
        <v>0</v>
      </c>
      <c r="EC29" s="764">
        <f t="shared" si="65"/>
        <v>0</v>
      </c>
      <c r="ED29" s="764">
        <f t="shared" si="65"/>
        <v>0</v>
      </c>
      <c r="EE29" s="764">
        <f t="shared" si="65"/>
        <v>0</v>
      </c>
      <c r="EF29" s="764">
        <f t="shared" si="66"/>
        <v>0</v>
      </c>
      <c r="EG29" s="764">
        <f t="shared" si="66"/>
        <v>0</v>
      </c>
      <c r="EH29" s="764">
        <f t="shared" si="66"/>
        <v>0</v>
      </c>
      <c r="EI29" s="764">
        <f t="shared" si="66"/>
        <v>0</v>
      </c>
      <c r="EJ29" s="764">
        <f t="shared" si="66"/>
        <v>0</v>
      </c>
      <c r="EK29" s="764">
        <f t="shared" si="66"/>
        <v>0</v>
      </c>
      <c r="EL29" s="764">
        <f t="shared" si="66"/>
        <v>0</v>
      </c>
      <c r="EM29" s="764">
        <f t="shared" si="66"/>
        <v>0</v>
      </c>
      <c r="EN29" s="764">
        <f t="shared" si="66"/>
        <v>0</v>
      </c>
      <c r="EO29" s="764">
        <f t="shared" si="66"/>
        <v>0</v>
      </c>
      <c r="EP29" s="764">
        <f t="shared" si="67"/>
        <v>0</v>
      </c>
      <c r="EQ29" s="764">
        <f t="shared" si="67"/>
        <v>0</v>
      </c>
      <c r="ER29" s="764">
        <f t="shared" si="67"/>
        <v>0</v>
      </c>
      <c r="ES29" s="764">
        <f t="shared" si="67"/>
        <v>0</v>
      </c>
      <c r="ET29" s="764">
        <f t="shared" si="67"/>
        <v>0</v>
      </c>
      <c r="EU29" s="764">
        <f t="shared" si="67"/>
        <v>0</v>
      </c>
      <c r="EV29" s="764">
        <f t="shared" si="67"/>
        <v>0</v>
      </c>
      <c r="EW29" s="764">
        <f t="shared" si="67"/>
        <v>0</v>
      </c>
      <c r="EX29" s="764">
        <f t="shared" si="67"/>
        <v>0</v>
      </c>
      <c r="EY29" s="764">
        <f t="shared" si="67"/>
        <v>0</v>
      </c>
      <c r="EZ29" s="764">
        <f t="shared" si="68"/>
        <v>0</v>
      </c>
      <c r="FA29" s="764">
        <f t="shared" si="68"/>
        <v>0</v>
      </c>
      <c r="FB29" s="764">
        <f t="shared" si="68"/>
        <v>0</v>
      </c>
      <c r="FC29" s="764">
        <f t="shared" si="68"/>
        <v>0</v>
      </c>
      <c r="FD29" s="764">
        <f t="shared" si="68"/>
        <v>0</v>
      </c>
      <c r="FE29" s="764">
        <f t="shared" si="68"/>
        <v>0</v>
      </c>
      <c r="FF29" s="764">
        <f t="shared" si="68"/>
        <v>0</v>
      </c>
      <c r="FG29" s="764">
        <f t="shared" si="68"/>
        <v>0</v>
      </c>
      <c r="FH29" s="764">
        <f t="shared" si="68"/>
        <v>0</v>
      </c>
      <c r="FI29" s="764">
        <f t="shared" si="68"/>
        <v>0</v>
      </c>
      <c r="FJ29" s="764">
        <f t="shared" si="69"/>
        <v>0</v>
      </c>
      <c r="FK29" s="764">
        <f t="shared" si="69"/>
        <v>0</v>
      </c>
      <c r="FL29" s="764">
        <f t="shared" si="69"/>
        <v>0</v>
      </c>
      <c r="FM29" s="764">
        <f t="shared" si="69"/>
        <v>0</v>
      </c>
      <c r="FN29" s="764">
        <f t="shared" si="69"/>
        <v>0</v>
      </c>
      <c r="FO29" s="764">
        <f t="shared" si="69"/>
        <v>0</v>
      </c>
      <c r="FP29" s="764">
        <f t="shared" si="69"/>
        <v>0</v>
      </c>
      <c r="FQ29" s="764">
        <f t="shared" si="69"/>
        <v>0</v>
      </c>
      <c r="FR29" s="764">
        <f t="shared" si="69"/>
        <v>0</v>
      </c>
      <c r="FS29" s="764">
        <f t="shared" si="69"/>
        <v>0</v>
      </c>
      <c r="FT29" s="764">
        <f t="shared" si="70"/>
        <v>0</v>
      </c>
      <c r="FU29" s="764">
        <f t="shared" si="70"/>
        <v>0</v>
      </c>
      <c r="FV29" s="764">
        <f t="shared" si="70"/>
        <v>0</v>
      </c>
      <c r="FW29" s="764">
        <f t="shared" si="70"/>
        <v>0</v>
      </c>
      <c r="FX29" s="764">
        <f t="shared" si="70"/>
        <v>0</v>
      </c>
      <c r="FY29" s="764">
        <f t="shared" si="70"/>
        <v>0</v>
      </c>
      <c r="FZ29" s="764">
        <f t="shared" si="70"/>
        <v>0</v>
      </c>
      <c r="GA29" s="764">
        <f t="shared" si="70"/>
        <v>0</v>
      </c>
      <c r="GB29" s="764">
        <f t="shared" si="70"/>
        <v>0</v>
      </c>
      <c r="GC29" s="764">
        <f t="shared" si="70"/>
        <v>0</v>
      </c>
      <c r="GD29" s="764">
        <f t="shared" si="71"/>
        <v>0</v>
      </c>
      <c r="GE29" s="764">
        <f t="shared" si="71"/>
        <v>0</v>
      </c>
      <c r="GF29" s="764">
        <f t="shared" si="71"/>
        <v>0</v>
      </c>
      <c r="GG29" s="764">
        <f t="shared" si="71"/>
        <v>0</v>
      </c>
      <c r="GH29" s="764">
        <f t="shared" si="71"/>
        <v>0</v>
      </c>
      <c r="GI29" s="764">
        <f t="shared" si="71"/>
        <v>0</v>
      </c>
      <c r="GJ29" s="764">
        <f t="shared" si="71"/>
        <v>0</v>
      </c>
      <c r="GK29" s="764">
        <f t="shared" si="71"/>
        <v>0</v>
      </c>
      <c r="GL29" s="764">
        <f t="shared" si="71"/>
        <v>0</v>
      </c>
      <c r="GM29" s="764">
        <f t="shared" si="71"/>
        <v>0</v>
      </c>
      <c r="GN29" s="764">
        <f t="shared" si="72"/>
        <v>0</v>
      </c>
      <c r="GO29" s="764">
        <f t="shared" si="72"/>
        <v>0</v>
      </c>
      <c r="GP29" s="764">
        <f t="shared" si="72"/>
        <v>0</v>
      </c>
      <c r="GQ29" s="764">
        <f t="shared" si="72"/>
        <v>0</v>
      </c>
      <c r="GR29" s="764">
        <f t="shared" si="72"/>
        <v>0</v>
      </c>
      <c r="GS29" s="764">
        <f t="shared" si="72"/>
        <v>0</v>
      </c>
      <c r="GT29" s="764">
        <f t="shared" si="72"/>
        <v>0</v>
      </c>
      <c r="GU29" s="764">
        <f t="shared" si="72"/>
        <v>0</v>
      </c>
      <c r="GV29" s="764">
        <f t="shared" si="72"/>
        <v>0</v>
      </c>
      <c r="GW29" s="764">
        <f t="shared" si="72"/>
        <v>0</v>
      </c>
      <c r="GX29" s="764">
        <f t="shared" si="73"/>
        <v>0</v>
      </c>
      <c r="GY29" s="764">
        <f t="shared" si="73"/>
        <v>0</v>
      </c>
      <c r="GZ29" s="764">
        <f t="shared" si="73"/>
        <v>0</v>
      </c>
      <c r="HA29" s="764">
        <f t="shared" si="73"/>
        <v>0</v>
      </c>
      <c r="HB29" s="764">
        <f t="shared" si="73"/>
        <v>0</v>
      </c>
      <c r="HC29" s="764">
        <f t="shared" si="73"/>
        <v>0</v>
      </c>
      <c r="HD29" s="764">
        <f t="shared" si="73"/>
        <v>0</v>
      </c>
      <c r="HE29" s="764">
        <f t="shared" si="73"/>
        <v>0</v>
      </c>
      <c r="HF29" s="764">
        <f t="shared" si="73"/>
        <v>0</v>
      </c>
      <c r="HG29" s="764">
        <f t="shared" si="73"/>
        <v>0</v>
      </c>
      <c r="HH29" s="764">
        <f t="shared" si="74"/>
        <v>0</v>
      </c>
      <c r="HI29" s="764">
        <f t="shared" si="74"/>
        <v>0</v>
      </c>
      <c r="HJ29" s="764">
        <f t="shared" si="74"/>
        <v>0</v>
      </c>
      <c r="HK29" s="764">
        <f t="shared" si="74"/>
        <v>0</v>
      </c>
      <c r="HL29" s="764">
        <f t="shared" si="74"/>
        <v>0</v>
      </c>
      <c r="HM29" s="764">
        <f t="shared" si="74"/>
        <v>0</v>
      </c>
      <c r="HN29" s="764">
        <f t="shared" si="74"/>
        <v>0</v>
      </c>
      <c r="HO29" s="764">
        <f t="shared" si="74"/>
        <v>0</v>
      </c>
      <c r="HP29" s="764">
        <f t="shared" si="74"/>
        <v>0</v>
      </c>
      <c r="HQ29" s="764">
        <f t="shared" si="74"/>
        <v>0</v>
      </c>
      <c r="HR29" s="764">
        <f t="shared" si="75"/>
        <v>0</v>
      </c>
      <c r="HS29" s="764">
        <f t="shared" si="75"/>
        <v>0</v>
      </c>
      <c r="HT29" s="764">
        <f t="shared" si="75"/>
        <v>0</v>
      </c>
      <c r="HU29" s="764">
        <f t="shared" si="75"/>
        <v>0</v>
      </c>
      <c r="HV29" s="764">
        <f t="shared" si="75"/>
        <v>0</v>
      </c>
      <c r="HW29" s="764">
        <f t="shared" si="75"/>
        <v>0</v>
      </c>
      <c r="HX29" s="764">
        <f t="shared" si="75"/>
        <v>0</v>
      </c>
      <c r="HY29" s="764">
        <f t="shared" si="75"/>
        <v>0</v>
      </c>
      <c r="HZ29" s="764">
        <f t="shared" si="75"/>
        <v>0</v>
      </c>
      <c r="IA29" s="764">
        <f t="shared" si="75"/>
        <v>0</v>
      </c>
      <c r="IB29" s="764">
        <f t="shared" si="76"/>
        <v>0</v>
      </c>
      <c r="IC29" s="764">
        <f t="shared" si="76"/>
        <v>0</v>
      </c>
      <c r="ID29" s="764">
        <f t="shared" si="76"/>
        <v>0</v>
      </c>
      <c r="IE29" s="764">
        <f t="shared" si="76"/>
        <v>0</v>
      </c>
      <c r="IF29" s="764">
        <f t="shared" si="76"/>
        <v>0</v>
      </c>
      <c r="IG29" s="764">
        <f t="shared" si="76"/>
        <v>0</v>
      </c>
      <c r="IH29" s="764">
        <f t="shared" si="76"/>
        <v>0</v>
      </c>
      <c r="II29" s="764">
        <f t="shared" si="76"/>
        <v>0</v>
      </c>
      <c r="IJ29" s="764">
        <f t="shared" si="76"/>
        <v>0</v>
      </c>
      <c r="IK29" s="764">
        <f t="shared" si="76"/>
        <v>0</v>
      </c>
      <c r="IL29" s="764">
        <f t="shared" si="77"/>
        <v>0</v>
      </c>
      <c r="IM29" s="764">
        <f t="shared" si="77"/>
        <v>0</v>
      </c>
      <c r="IN29" s="764">
        <f t="shared" si="77"/>
        <v>0</v>
      </c>
      <c r="IO29" s="764">
        <f t="shared" si="77"/>
        <v>0</v>
      </c>
      <c r="IP29" s="764">
        <f t="shared" si="77"/>
        <v>0</v>
      </c>
      <c r="IQ29" s="764">
        <f t="shared" si="77"/>
        <v>0</v>
      </c>
      <c r="IR29" s="764">
        <f t="shared" si="77"/>
        <v>0</v>
      </c>
      <c r="IS29" s="764">
        <f t="shared" si="77"/>
        <v>0</v>
      </c>
      <c r="IT29" s="764">
        <f t="shared" si="77"/>
        <v>0</v>
      </c>
      <c r="IU29" s="764">
        <f t="shared" si="77"/>
        <v>0</v>
      </c>
      <c r="IV29" s="764">
        <f t="shared" si="77"/>
        <v>0</v>
      </c>
      <c r="IW29" s="764">
        <f t="shared" si="77"/>
        <v>0</v>
      </c>
      <c r="IX29" s="764">
        <f t="shared" si="77"/>
        <v>0</v>
      </c>
      <c r="IY29" s="764">
        <f t="shared" si="77"/>
        <v>0</v>
      </c>
      <c r="IZ29" s="764">
        <f t="shared" si="77"/>
        <v>0</v>
      </c>
      <c r="JA29" s="764">
        <f t="shared" si="77"/>
        <v>0</v>
      </c>
      <c r="JB29" s="764">
        <f t="shared" si="77"/>
        <v>0</v>
      </c>
      <c r="JC29" s="764">
        <f t="shared" si="77"/>
        <v>0</v>
      </c>
      <c r="JD29" s="764">
        <f t="shared" si="57"/>
        <v>0</v>
      </c>
      <c r="JE29" s="764">
        <f t="shared" si="57"/>
        <v>0</v>
      </c>
      <c r="JF29" s="764">
        <f t="shared" si="57"/>
        <v>0</v>
      </c>
      <c r="JG29" s="764">
        <f t="shared" si="57"/>
        <v>0</v>
      </c>
      <c r="JH29" s="764">
        <f t="shared" si="57"/>
        <v>0</v>
      </c>
      <c r="JI29" s="764">
        <f t="shared" si="57"/>
        <v>0</v>
      </c>
      <c r="JJ29" s="764">
        <f t="shared" si="57"/>
        <v>0</v>
      </c>
      <c r="JK29" s="764">
        <f t="shared" si="57"/>
        <v>0</v>
      </c>
      <c r="JL29" s="764">
        <f t="shared" si="77"/>
        <v>0</v>
      </c>
      <c r="JM29" s="764">
        <f t="shared" si="77"/>
        <v>0</v>
      </c>
      <c r="JN29" s="764">
        <f t="shared" si="77"/>
        <v>0</v>
      </c>
      <c r="JO29" s="764">
        <f t="shared" si="77"/>
        <v>0</v>
      </c>
      <c r="JP29" s="764">
        <f t="shared" si="77"/>
        <v>0</v>
      </c>
      <c r="JQ29" s="764">
        <f t="shared" si="28"/>
        <v>0</v>
      </c>
      <c r="JR29" s="764">
        <f t="shared" si="28"/>
        <v>0</v>
      </c>
      <c r="JS29" s="764">
        <f t="shared" si="77"/>
        <v>0</v>
      </c>
      <c r="JT29" s="765">
        <f t="shared" si="29"/>
        <v>0</v>
      </c>
      <c r="JU29" s="229">
        <f t="shared" si="30"/>
        <v>0</v>
      </c>
    </row>
    <row r="30" spans="2:281" s="57" customFormat="1" ht="12.75" customHeight="1">
      <c r="B30" s="223"/>
      <c r="C30" s="223"/>
      <c r="D30" s="61"/>
      <c r="E30" s="743" t="str">
        <f t="shared" si="5"/>
        <v xml:space="preserve"> </v>
      </c>
      <c r="F30" s="56"/>
      <c r="G30" s="228"/>
      <c r="H30" s="744">
        <f>SUMIF(Ajuste!$C$8:$C$483,$B$6:$B$499,Ajuste!$E$8:$E$483)</f>
        <v>0</v>
      </c>
      <c r="I30" s="744">
        <f>SUMIF(Ajuste!$C$8:$C$483,$B$6:$B$499,Ajuste!$F$8:$F$483)</f>
        <v>0</v>
      </c>
      <c r="J30" s="229">
        <f t="shared" si="31"/>
        <v>0</v>
      </c>
      <c r="K30" s="764">
        <f t="shared" si="58"/>
        <v>0</v>
      </c>
      <c r="L30" s="764">
        <f t="shared" si="78"/>
        <v>0</v>
      </c>
      <c r="M30" s="764">
        <f t="shared" si="78"/>
        <v>0</v>
      </c>
      <c r="N30" s="764">
        <f t="shared" si="78"/>
        <v>0</v>
      </c>
      <c r="O30" s="764">
        <f t="shared" si="78"/>
        <v>0</v>
      </c>
      <c r="P30" s="764">
        <f t="shared" si="78"/>
        <v>0</v>
      </c>
      <c r="Q30" s="764">
        <f t="shared" si="78"/>
        <v>0</v>
      </c>
      <c r="R30" s="764">
        <f t="shared" si="78"/>
        <v>0</v>
      </c>
      <c r="S30" s="764">
        <f t="shared" si="78"/>
        <v>0</v>
      </c>
      <c r="T30" s="764">
        <f t="shared" si="78"/>
        <v>0</v>
      </c>
      <c r="U30" s="764">
        <f t="shared" si="78"/>
        <v>0</v>
      </c>
      <c r="V30" s="764">
        <f t="shared" si="78"/>
        <v>0</v>
      </c>
      <c r="W30" s="764">
        <f t="shared" si="78"/>
        <v>0</v>
      </c>
      <c r="X30" s="764">
        <f t="shared" si="78"/>
        <v>0</v>
      </c>
      <c r="Y30" s="764">
        <f t="shared" si="78"/>
        <v>0</v>
      </c>
      <c r="Z30" s="764">
        <f t="shared" si="78"/>
        <v>0</v>
      </c>
      <c r="AA30" s="764">
        <f t="shared" si="78"/>
        <v>0</v>
      </c>
      <c r="AB30" s="764">
        <f t="shared" si="78"/>
        <v>0</v>
      </c>
      <c r="AC30" s="764">
        <f t="shared" si="78"/>
        <v>0</v>
      </c>
      <c r="AD30" s="764">
        <f t="shared" si="78"/>
        <v>0</v>
      </c>
      <c r="AE30" s="764">
        <f t="shared" si="78"/>
        <v>0</v>
      </c>
      <c r="AF30" s="764">
        <f t="shared" si="78"/>
        <v>0</v>
      </c>
      <c r="AG30" s="764">
        <f t="shared" si="78"/>
        <v>0</v>
      </c>
      <c r="AH30" s="764">
        <f t="shared" si="78"/>
        <v>0</v>
      </c>
      <c r="AI30" s="764">
        <f t="shared" si="78"/>
        <v>0</v>
      </c>
      <c r="AJ30" s="764">
        <f t="shared" si="78"/>
        <v>0</v>
      </c>
      <c r="AK30" s="764">
        <f t="shared" si="78"/>
        <v>0</v>
      </c>
      <c r="AL30" s="764">
        <f t="shared" si="78"/>
        <v>0</v>
      </c>
      <c r="AM30" s="764">
        <f t="shared" si="78"/>
        <v>0</v>
      </c>
      <c r="AN30" s="764">
        <f t="shared" si="78"/>
        <v>0</v>
      </c>
      <c r="AO30" s="764">
        <f t="shared" si="78"/>
        <v>0</v>
      </c>
      <c r="AP30" s="764">
        <f t="shared" si="78"/>
        <v>0</v>
      </c>
      <c r="AQ30" s="764">
        <f t="shared" si="78"/>
        <v>0</v>
      </c>
      <c r="AR30" s="764">
        <f t="shared" si="78"/>
        <v>0</v>
      </c>
      <c r="AS30" s="764">
        <f t="shared" si="78"/>
        <v>0</v>
      </c>
      <c r="AT30" s="764">
        <f t="shared" si="78"/>
        <v>0</v>
      </c>
      <c r="AU30" s="764">
        <f t="shared" si="78"/>
        <v>0</v>
      </c>
      <c r="AV30" s="764">
        <f t="shared" si="78"/>
        <v>0</v>
      </c>
      <c r="AW30" s="764">
        <f t="shared" si="78"/>
        <v>0</v>
      </c>
      <c r="AX30" s="764">
        <f t="shared" si="78"/>
        <v>0</v>
      </c>
      <c r="AY30" s="764">
        <f t="shared" si="78"/>
        <v>0</v>
      </c>
      <c r="AZ30" s="764">
        <f t="shared" si="78"/>
        <v>0</v>
      </c>
      <c r="BA30" s="764">
        <f t="shared" si="78"/>
        <v>0</v>
      </c>
      <c r="BB30" s="764">
        <f t="shared" si="78"/>
        <v>0</v>
      </c>
      <c r="BC30" s="764">
        <f t="shared" si="78"/>
        <v>0</v>
      </c>
      <c r="BD30" s="764">
        <f t="shared" si="78"/>
        <v>0</v>
      </c>
      <c r="BE30" s="764">
        <f t="shared" si="78"/>
        <v>0</v>
      </c>
      <c r="BF30" s="764">
        <f t="shared" si="58"/>
        <v>0</v>
      </c>
      <c r="BG30" s="764">
        <f t="shared" si="58"/>
        <v>0</v>
      </c>
      <c r="BH30" s="764">
        <f t="shared" si="58"/>
        <v>0</v>
      </c>
      <c r="BI30" s="764">
        <f t="shared" si="58"/>
        <v>0</v>
      </c>
      <c r="BJ30" s="764">
        <f t="shared" si="58"/>
        <v>0</v>
      </c>
      <c r="BK30" s="764">
        <f t="shared" si="58"/>
        <v>0</v>
      </c>
      <c r="BL30" s="764">
        <f t="shared" si="58"/>
        <v>0</v>
      </c>
      <c r="BM30" s="764">
        <f t="shared" si="58"/>
        <v>0</v>
      </c>
      <c r="BN30" s="764">
        <f t="shared" si="59"/>
        <v>0</v>
      </c>
      <c r="BO30" s="764">
        <f t="shared" si="59"/>
        <v>0</v>
      </c>
      <c r="BP30" s="764">
        <f t="shared" si="59"/>
        <v>0</v>
      </c>
      <c r="BQ30" s="764">
        <f t="shared" si="59"/>
        <v>0</v>
      </c>
      <c r="BR30" s="764">
        <f t="shared" si="59"/>
        <v>0</v>
      </c>
      <c r="BS30" s="764">
        <f t="shared" si="59"/>
        <v>0</v>
      </c>
      <c r="BT30" s="764">
        <f t="shared" si="59"/>
        <v>0</v>
      </c>
      <c r="BU30" s="764">
        <f t="shared" si="59"/>
        <v>0</v>
      </c>
      <c r="BV30" s="764">
        <f t="shared" si="59"/>
        <v>0</v>
      </c>
      <c r="BW30" s="764">
        <f t="shared" si="59"/>
        <v>0</v>
      </c>
      <c r="BX30" s="764">
        <f t="shared" si="60"/>
        <v>0</v>
      </c>
      <c r="BY30" s="764">
        <f t="shared" si="60"/>
        <v>0</v>
      </c>
      <c r="BZ30" s="764">
        <f t="shared" si="60"/>
        <v>0</v>
      </c>
      <c r="CA30" s="764">
        <f t="shared" si="60"/>
        <v>0</v>
      </c>
      <c r="CB30" s="764">
        <f t="shared" si="60"/>
        <v>0</v>
      </c>
      <c r="CC30" s="764">
        <f t="shared" si="60"/>
        <v>0</v>
      </c>
      <c r="CD30" s="764">
        <f t="shared" si="60"/>
        <v>0</v>
      </c>
      <c r="CE30" s="764">
        <f t="shared" si="60"/>
        <v>0</v>
      </c>
      <c r="CF30" s="764">
        <f t="shared" si="60"/>
        <v>0</v>
      </c>
      <c r="CG30" s="764">
        <f t="shared" si="60"/>
        <v>0</v>
      </c>
      <c r="CH30" s="764">
        <f t="shared" si="61"/>
        <v>0</v>
      </c>
      <c r="CI30" s="764">
        <f t="shared" si="61"/>
        <v>0</v>
      </c>
      <c r="CJ30" s="764">
        <f t="shared" si="61"/>
        <v>0</v>
      </c>
      <c r="CK30" s="764">
        <f t="shared" si="61"/>
        <v>0</v>
      </c>
      <c r="CL30" s="764">
        <f t="shared" si="61"/>
        <v>0</v>
      </c>
      <c r="CM30" s="764">
        <f t="shared" si="61"/>
        <v>0</v>
      </c>
      <c r="CN30" s="764">
        <f t="shared" si="61"/>
        <v>0</v>
      </c>
      <c r="CO30" s="764">
        <f t="shared" si="61"/>
        <v>0</v>
      </c>
      <c r="CP30" s="764">
        <f t="shared" si="61"/>
        <v>0</v>
      </c>
      <c r="CQ30" s="764">
        <f t="shared" si="61"/>
        <v>0</v>
      </c>
      <c r="CR30" s="764">
        <f t="shared" si="62"/>
        <v>0</v>
      </c>
      <c r="CS30" s="764">
        <f t="shared" si="62"/>
        <v>0</v>
      </c>
      <c r="CT30" s="764">
        <f t="shared" si="62"/>
        <v>0</v>
      </c>
      <c r="CU30" s="764">
        <f t="shared" si="62"/>
        <v>0</v>
      </c>
      <c r="CV30" s="764">
        <f t="shared" si="62"/>
        <v>0</v>
      </c>
      <c r="CW30" s="764">
        <f t="shared" si="62"/>
        <v>0</v>
      </c>
      <c r="CX30" s="764">
        <f t="shared" si="62"/>
        <v>0</v>
      </c>
      <c r="CY30" s="764">
        <f t="shared" si="62"/>
        <v>0</v>
      </c>
      <c r="CZ30" s="764">
        <f t="shared" si="62"/>
        <v>0</v>
      </c>
      <c r="DA30" s="764">
        <f t="shared" si="62"/>
        <v>0</v>
      </c>
      <c r="DB30" s="764">
        <f t="shared" si="63"/>
        <v>0</v>
      </c>
      <c r="DC30" s="764">
        <f t="shared" si="63"/>
        <v>0</v>
      </c>
      <c r="DD30" s="764">
        <f t="shared" si="63"/>
        <v>0</v>
      </c>
      <c r="DE30" s="764">
        <f t="shared" si="63"/>
        <v>0</v>
      </c>
      <c r="DF30" s="764">
        <f t="shared" si="63"/>
        <v>0</v>
      </c>
      <c r="DG30" s="764">
        <f t="shared" si="63"/>
        <v>0</v>
      </c>
      <c r="DH30" s="764">
        <f t="shared" si="63"/>
        <v>0</v>
      </c>
      <c r="DI30" s="764">
        <f t="shared" si="63"/>
        <v>0</v>
      </c>
      <c r="DJ30" s="764">
        <f t="shared" si="63"/>
        <v>0</v>
      </c>
      <c r="DK30" s="764">
        <f t="shared" si="63"/>
        <v>0</v>
      </c>
      <c r="DL30" s="764">
        <f t="shared" si="64"/>
        <v>0</v>
      </c>
      <c r="DM30" s="764">
        <f t="shared" si="64"/>
        <v>0</v>
      </c>
      <c r="DN30" s="764">
        <f t="shared" si="64"/>
        <v>0</v>
      </c>
      <c r="DO30" s="764">
        <f t="shared" si="64"/>
        <v>0</v>
      </c>
      <c r="DP30" s="764">
        <f t="shared" si="64"/>
        <v>0</v>
      </c>
      <c r="DQ30" s="764">
        <f t="shared" si="64"/>
        <v>0</v>
      </c>
      <c r="DR30" s="764">
        <f t="shared" si="64"/>
        <v>0</v>
      </c>
      <c r="DS30" s="764">
        <f t="shared" si="64"/>
        <v>0</v>
      </c>
      <c r="DT30" s="764">
        <f t="shared" si="64"/>
        <v>0</v>
      </c>
      <c r="DU30" s="764">
        <f t="shared" si="64"/>
        <v>0</v>
      </c>
      <c r="DV30" s="764">
        <f t="shared" si="65"/>
        <v>0</v>
      </c>
      <c r="DW30" s="764">
        <f t="shared" si="65"/>
        <v>0</v>
      </c>
      <c r="DX30" s="764">
        <f t="shared" si="65"/>
        <v>0</v>
      </c>
      <c r="DY30" s="764">
        <f t="shared" si="65"/>
        <v>0</v>
      </c>
      <c r="DZ30" s="764">
        <f t="shared" si="65"/>
        <v>0</v>
      </c>
      <c r="EA30" s="764">
        <f t="shared" si="65"/>
        <v>0</v>
      </c>
      <c r="EB30" s="764">
        <f t="shared" si="65"/>
        <v>0</v>
      </c>
      <c r="EC30" s="764">
        <f t="shared" si="65"/>
        <v>0</v>
      </c>
      <c r="ED30" s="764">
        <f t="shared" si="65"/>
        <v>0</v>
      </c>
      <c r="EE30" s="764">
        <f t="shared" si="65"/>
        <v>0</v>
      </c>
      <c r="EF30" s="764">
        <f t="shared" si="66"/>
        <v>0</v>
      </c>
      <c r="EG30" s="764">
        <f t="shared" si="66"/>
        <v>0</v>
      </c>
      <c r="EH30" s="764">
        <f t="shared" si="66"/>
        <v>0</v>
      </c>
      <c r="EI30" s="764">
        <f t="shared" si="66"/>
        <v>0</v>
      </c>
      <c r="EJ30" s="764">
        <f t="shared" si="66"/>
        <v>0</v>
      </c>
      <c r="EK30" s="764">
        <f t="shared" si="66"/>
        <v>0</v>
      </c>
      <c r="EL30" s="764">
        <f t="shared" si="66"/>
        <v>0</v>
      </c>
      <c r="EM30" s="764">
        <f t="shared" si="66"/>
        <v>0</v>
      </c>
      <c r="EN30" s="764">
        <f t="shared" si="66"/>
        <v>0</v>
      </c>
      <c r="EO30" s="764">
        <f t="shared" si="66"/>
        <v>0</v>
      </c>
      <c r="EP30" s="764">
        <f t="shared" si="67"/>
        <v>0</v>
      </c>
      <c r="EQ30" s="764">
        <f t="shared" si="67"/>
        <v>0</v>
      </c>
      <c r="ER30" s="764">
        <f t="shared" si="67"/>
        <v>0</v>
      </c>
      <c r="ES30" s="764">
        <f t="shared" si="67"/>
        <v>0</v>
      </c>
      <c r="ET30" s="764">
        <f t="shared" si="67"/>
        <v>0</v>
      </c>
      <c r="EU30" s="764">
        <f t="shared" si="67"/>
        <v>0</v>
      </c>
      <c r="EV30" s="764">
        <f t="shared" si="67"/>
        <v>0</v>
      </c>
      <c r="EW30" s="764">
        <f t="shared" si="67"/>
        <v>0</v>
      </c>
      <c r="EX30" s="764">
        <f t="shared" si="67"/>
        <v>0</v>
      </c>
      <c r="EY30" s="764">
        <f t="shared" si="67"/>
        <v>0</v>
      </c>
      <c r="EZ30" s="764">
        <f t="shared" si="68"/>
        <v>0</v>
      </c>
      <c r="FA30" s="764">
        <f t="shared" si="68"/>
        <v>0</v>
      </c>
      <c r="FB30" s="764">
        <f t="shared" si="68"/>
        <v>0</v>
      </c>
      <c r="FC30" s="764">
        <f t="shared" si="68"/>
        <v>0</v>
      </c>
      <c r="FD30" s="764">
        <f t="shared" si="68"/>
        <v>0</v>
      </c>
      <c r="FE30" s="764">
        <f t="shared" si="68"/>
        <v>0</v>
      </c>
      <c r="FF30" s="764">
        <f t="shared" si="68"/>
        <v>0</v>
      </c>
      <c r="FG30" s="764">
        <f t="shared" si="68"/>
        <v>0</v>
      </c>
      <c r="FH30" s="764">
        <f t="shared" si="68"/>
        <v>0</v>
      </c>
      <c r="FI30" s="764">
        <f t="shared" si="68"/>
        <v>0</v>
      </c>
      <c r="FJ30" s="764">
        <f t="shared" si="69"/>
        <v>0</v>
      </c>
      <c r="FK30" s="764">
        <f t="shared" si="69"/>
        <v>0</v>
      </c>
      <c r="FL30" s="764">
        <f t="shared" si="69"/>
        <v>0</v>
      </c>
      <c r="FM30" s="764">
        <f t="shared" si="69"/>
        <v>0</v>
      </c>
      <c r="FN30" s="764">
        <f t="shared" si="69"/>
        <v>0</v>
      </c>
      <c r="FO30" s="764">
        <f t="shared" si="69"/>
        <v>0</v>
      </c>
      <c r="FP30" s="764">
        <f t="shared" si="69"/>
        <v>0</v>
      </c>
      <c r="FQ30" s="764">
        <f t="shared" si="69"/>
        <v>0</v>
      </c>
      <c r="FR30" s="764">
        <f t="shared" si="69"/>
        <v>0</v>
      </c>
      <c r="FS30" s="764">
        <f t="shared" si="69"/>
        <v>0</v>
      </c>
      <c r="FT30" s="764">
        <f t="shared" si="70"/>
        <v>0</v>
      </c>
      <c r="FU30" s="764">
        <f t="shared" si="70"/>
        <v>0</v>
      </c>
      <c r="FV30" s="764">
        <f t="shared" si="70"/>
        <v>0</v>
      </c>
      <c r="FW30" s="764">
        <f t="shared" si="70"/>
        <v>0</v>
      </c>
      <c r="FX30" s="764">
        <f t="shared" si="70"/>
        <v>0</v>
      </c>
      <c r="FY30" s="764">
        <f t="shared" si="70"/>
        <v>0</v>
      </c>
      <c r="FZ30" s="764">
        <f t="shared" si="70"/>
        <v>0</v>
      </c>
      <c r="GA30" s="764">
        <f t="shared" si="70"/>
        <v>0</v>
      </c>
      <c r="GB30" s="764">
        <f t="shared" si="70"/>
        <v>0</v>
      </c>
      <c r="GC30" s="764">
        <f t="shared" si="70"/>
        <v>0</v>
      </c>
      <c r="GD30" s="764">
        <f t="shared" si="71"/>
        <v>0</v>
      </c>
      <c r="GE30" s="764">
        <f t="shared" si="71"/>
        <v>0</v>
      </c>
      <c r="GF30" s="764">
        <f t="shared" si="71"/>
        <v>0</v>
      </c>
      <c r="GG30" s="764">
        <f t="shared" si="71"/>
        <v>0</v>
      </c>
      <c r="GH30" s="764">
        <f t="shared" si="71"/>
        <v>0</v>
      </c>
      <c r="GI30" s="764">
        <f t="shared" si="71"/>
        <v>0</v>
      </c>
      <c r="GJ30" s="764">
        <f t="shared" si="71"/>
        <v>0</v>
      </c>
      <c r="GK30" s="764">
        <f t="shared" si="71"/>
        <v>0</v>
      </c>
      <c r="GL30" s="764">
        <f t="shared" si="71"/>
        <v>0</v>
      </c>
      <c r="GM30" s="764">
        <f t="shared" si="71"/>
        <v>0</v>
      </c>
      <c r="GN30" s="764">
        <f t="shared" si="72"/>
        <v>0</v>
      </c>
      <c r="GO30" s="764">
        <f t="shared" si="72"/>
        <v>0</v>
      </c>
      <c r="GP30" s="764">
        <f t="shared" si="72"/>
        <v>0</v>
      </c>
      <c r="GQ30" s="764">
        <f t="shared" si="72"/>
        <v>0</v>
      </c>
      <c r="GR30" s="764">
        <f t="shared" si="72"/>
        <v>0</v>
      </c>
      <c r="GS30" s="764">
        <f t="shared" si="72"/>
        <v>0</v>
      </c>
      <c r="GT30" s="764">
        <f t="shared" si="72"/>
        <v>0</v>
      </c>
      <c r="GU30" s="764">
        <f t="shared" si="72"/>
        <v>0</v>
      </c>
      <c r="GV30" s="764">
        <f t="shared" si="72"/>
        <v>0</v>
      </c>
      <c r="GW30" s="764">
        <f t="shared" si="72"/>
        <v>0</v>
      </c>
      <c r="GX30" s="764">
        <f t="shared" si="73"/>
        <v>0</v>
      </c>
      <c r="GY30" s="764">
        <f t="shared" si="73"/>
        <v>0</v>
      </c>
      <c r="GZ30" s="764">
        <f t="shared" si="73"/>
        <v>0</v>
      </c>
      <c r="HA30" s="764">
        <f t="shared" si="73"/>
        <v>0</v>
      </c>
      <c r="HB30" s="764">
        <f t="shared" si="73"/>
        <v>0</v>
      </c>
      <c r="HC30" s="764">
        <f t="shared" si="73"/>
        <v>0</v>
      </c>
      <c r="HD30" s="764">
        <f t="shared" si="73"/>
        <v>0</v>
      </c>
      <c r="HE30" s="764">
        <f t="shared" si="73"/>
        <v>0</v>
      </c>
      <c r="HF30" s="764">
        <f t="shared" si="73"/>
        <v>0</v>
      </c>
      <c r="HG30" s="764">
        <f t="shared" si="73"/>
        <v>0</v>
      </c>
      <c r="HH30" s="764">
        <f t="shared" si="74"/>
        <v>0</v>
      </c>
      <c r="HI30" s="764">
        <f t="shared" si="74"/>
        <v>0</v>
      </c>
      <c r="HJ30" s="764">
        <f t="shared" si="74"/>
        <v>0</v>
      </c>
      <c r="HK30" s="764">
        <f t="shared" si="74"/>
        <v>0</v>
      </c>
      <c r="HL30" s="764">
        <f t="shared" si="74"/>
        <v>0</v>
      </c>
      <c r="HM30" s="764">
        <f t="shared" si="74"/>
        <v>0</v>
      </c>
      <c r="HN30" s="764">
        <f t="shared" si="74"/>
        <v>0</v>
      </c>
      <c r="HO30" s="764">
        <f t="shared" si="74"/>
        <v>0</v>
      </c>
      <c r="HP30" s="764">
        <f t="shared" si="74"/>
        <v>0</v>
      </c>
      <c r="HQ30" s="764">
        <f t="shared" si="74"/>
        <v>0</v>
      </c>
      <c r="HR30" s="764">
        <f t="shared" si="75"/>
        <v>0</v>
      </c>
      <c r="HS30" s="764">
        <f t="shared" si="75"/>
        <v>0</v>
      </c>
      <c r="HT30" s="764">
        <f t="shared" si="75"/>
        <v>0</v>
      </c>
      <c r="HU30" s="764">
        <f t="shared" si="75"/>
        <v>0</v>
      </c>
      <c r="HV30" s="764">
        <f t="shared" si="75"/>
        <v>0</v>
      </c>
      <c r="HW30" s="764">
        <f t="shared" si="75"/>
        <v>0</v>
      </c>
      <c r="HX30" s="764">
        <f t="shared" si="75"/>
        <v>0</v>
      </c>
      <c r="HY30" s="764">
        <f t="shared" si="75"/>
        <v>0</v>
      </c>
      <c r="HZ30" s="764">
        <f t="shared" si="75"/>
        <v>0</v>
      </c>
      <c r="IA30" s="764">
        <f t="shared" si="75"/>
        <v>0</v>
      </c>
      <c r="IB30" s="764">
        <f t="shared" si="76"/>
        <v>0</v>
      </c>
      <c r="IC30" s="764">
        <f t="shared" si="76"/>
        <v>0</v>
      </c>
      <c r="ID30" s="764">
        <f t="shared" si="76"/>
        <v>0</v>
      </c>
      <c r="IE30" s="764">
        <f t="shared" si="76"/>
        <v>0</v>
      </c>
      <c r="IF30" s="764">
        <f t="shared" si="76"/>
        <v>0</v>
      </c>
      <c r="IG30" s="764">
        <f t="shared" si="76"/>
        <v>0</v>
      </c>
      <c r="IH30" s="764">
        <f t="shared" si="76"/>
        <v>0</v>
      </c>
      <c r="II30" s="764">
        <f t="shared" si="76"/>
        <v>0</v>
      </c>
      <c r="IJ30" s="764">
        <f t="shared" si="76"/>
        <v>0</v>
      </c>
      <c r="IK30" s="764">
        <f t="shared" si="76"/>
        <v>0</v>
      </c>
      <c r="IL30" s="764">
        <f t="shared" si="77"/>
        <v>0</v>
      </c>
      <c r="IM30" s="764">
        <f t="shared" si="77"/>
        <v>0</v>
      </c>
      <c r="IN30" s="764">
        <f t="shared" si="77"/>
        <v>0</v>
      </c>
      <c r="IO30" s="764">
        <f t="shared" si="77"/>
        <v>0</v>
      </c>
      <c r="IP30" s="764">
        <f t="shared" si="77"/>
        <v>0</v>
      </c>
      <c r="IQ30" s="764">
        <f t="shared" si="77"/>
        <v>0</v>
      </c>
      <c r="IR30" s="764">
        <f t="shared" si="77"/>
        <v>0</v>
      </c>
      <c r="IS30" s="764">
        <f t="shared" si="77"/>
        <v>0</v>
      </c>
      <c r="IT30" s="764">
        <f t="shared" si="77"/>
        <v>0</v>
      </c>
      <c r="IU30" s="764">
        <f t="shared" si="77"/>
        <v>0</v>
      </c>
      <c r="IV30" s="764">
        <f t="shared" si="77"/>
        <v>0</v>
      </c>
      <c r="IW30" s="764">
        <f t="shared" si="77"/>
        <v>0</v>
      </c>
      <c r="IX30" s="764">
        <f t="shared" si="77"/>
        <v>0</v>
      </c>
      <c r="IY30" s="764">
        <f t="shared" si="77"/>
        <v>0</v>
      </c>
      <c r="IZ30" s="764">
        <f t="shared" si="77"/>
        <v>0</v>
      </c>
      <c r="JA30" s="764">
        <f t="shared" si="77"/>
        <v>0</v>
      </c>
      <c r="JB30" s="764">
        <f t="shared" si="77"/>
        <v>0</v>
      </c>
      <c r="JC30" s="764">
        <f t="shared" si="77"/>
        <v>0</v>
      </c>
      <c r="JD30" s="764">
        <f t="shared" si="57"/>
        <v>0</v>
      </c>
      <c r="JE30" s="764">
        <f t="shared" si="57"/>
        <v>0</v>
      </c>
      <c r="JF30" s="764">
        <f t="shared" si="57"/>
        <v>0</v>
      </c>
      <c r="JG30" s="764">
        <f t="shared" si="57"/>
        <v>0</v>
      </c>
      <c r="JH30" s="764">
        <f t="shared" si="57"/>
        <v>0</v>
      </c>
      <c r="JI30" s="764">
        <f t="shared" si="57"/>
        <v>0</v>
      </c>
      <c r="JJ30" s="764">
        <f t="shared" si="57"/>
        <v>0</v>
      </c>
      <c r="JK30" s="764">
        <f t="shared" si="57"/>
        <v>0</v>
      </c>
      <c r="JL30" s="764">
        <f t="shared" si="77"/>
        <v>0</v>
      </c>
      <c r="JM30" s="764">
        <f t="shared" si="77"/>
        <v>0</v>
      </c>
      <c r="JN30" s="764">
        <f t="shared" si="77"/>
        <v>0</v>
      </c>
      <c r="JO30" s="764">
        <f t="shared" si="77"/>
        <v>0</v>
      </c>
      <c r="JP30" s="764">
        <f t="shared" si="77"/>
        <v>0</v>
      </c>
      <c r="JQ30" s="764">
        <f t="shared" si="28"/>
        <v>0</v>
      </c>
      <c r="JR30" s="764">
        <f t="shared" si="28"/>
        <v>0</v>
      </c>
      <c r="JS30" s="764">
        <f t="shared" si="77"/>
        <v>0</v>
      </c>
      <c r="JT30" s="765">
        <f t="shared" si="29"/>
        <v>0</v>
      </c>
      <c r="JU30" s="229">
        <f t="shared" si="30"/>
        <v>0</v>
      </c>
    </row>
    <row r="31" spans="2:281" s="57" customFormat="1" ht="12.75" customHeight="1">
      <c r="B31" s="223"/>
      <c r="C31" s="223"/>
      <c r="D31" s="61"/>
      <c r="E31" s="743" t="str">
        <f t="shared" si="5"/>
        <v xml:space="preserve"> </v>
      </c>
      <c r="F31" s="56"/>
      <c r="G31" s="228"/>
      <c r="H31" s="744">
        <f>SUMIF(Ajuste!$C$8:$C$483,$B$6:$B$499,Ajuste!$E$8:$E$483)</f>
        <v>0</v>
      </c>
      <c r="I31" s="744">
        <f>SUMIF(Ajuste!$C$8:$C$483,$B$6:$B$499,Ajuste!$F$8:$F$483)</f>
        <v>0</v>
      </c>
      <c r="J31" s="229">
        <f t="shared" si="31"/>
        <v>0</v>
      </c>
      <c r="K31" s="764">
        <f t="shared" si="58"/>
        <v>0</v>
      </c>
      <c r="L31" s="764">
        <f t="shared" si="78"/>
        <v>0</v>
      </c>
      <c r="M31" s="764">
        <f t="shared" si="78"/>
        <v>0</v>
      </c>
      <c r="N31" s="764">
        <f t="shared" si="78"/>
        <v>0</v>
      </c>
      <c r="O31" s="764">
        <f t="shared" si="78"/>
        <v>0</v>
      </c>
      <c r="P31" s="764">
        <f t="shared" si="78"/>
        <v>0</v>
      </c>
      <c r="Q31" s="764">
        <f t="shared" si="78"/>
        <v>0</v>
      </c>
      <c r="R31" s="764">
        <f t="shared" si="78"/>
        <v>0</v>
      </c>
      <c r="S31" s="764">
        <f t="shared" si="78"/>
        <v>0</v>
      </c>
      <c r="T31" s="764">
        <f t="shared" si="78"/>
        <v>0</v>
      </c>
      <c r="U31" s="764">
        <f t="shared" si="78"/>
        <v>0</v>
      </c>
      <c r="V31" s="764">
        <f t="shared" si="78"/>
        <v>0</v>
      </c>
      <c r="W31" s="764">
        <f t="shared" si="78"/>
        <v>0</v>
      </c>
      <c r="X31" s="764">
        <f t="shared" si="78"/>
        <v>0</v>
      </c>
      <c r="Y31" s="764">
        <f t="shared" si="78"/>
        <v>0</v>
      </c>
      <c r="Z31" s="764">
        <f t="shared" si="78"/>
        <v>0</v>
      </c>
      <c r="AA31" s="764">
        <f t="shared" si="78"/>
        <v>0</v>
      </c>
      <c r="AB31" s="764">
        <f t="shared" si="78"/>
        <v>0</v>
      </c>
      <c r="AC31" s="764">
        <f t="shared" si="78"/>
        <v>0</v>
      </c>
      <c r="AD31" s="764">
        <f t="shared" si="78"/>
        <v>0</v>
      </c>
      <c r="AE31" s="764">
        <f t="shared" si="78"/>
        <v>0</v>
      </c>
      <c r="AF31" s="764">
        <f t="shared" si="78"/>
        <v>0</v>
      </c>
      <c r="AG31" s="764">
        <f t="shared" si="78"/>
        <v>0</v>
      </c>
      <c r="AH31" s="764">
        <f t="shared" si="78"/>
        <v>0</v>
      </c>
      <c r="AI31" s="764">
        <f t="shared" si="78"/>
        <v>0</v>
      </c>
      <c r="AJ31" s="764">
        <f t="shared" si="78"/>
        <v>0</v>
      </c>
      <c r="AK31" s="764">
        <f t="shared" si="78"/>
        <v>0</v>
      </c>
      <c r="AL31" s="764">
        <f t="shared" si="78"/>
        <v>0</v>
      </c>
      <c r="AM31" s="764">
        <f t="shared" si="78"/>
        <v>0</v>
      </c>
      <c r="AN31" s="764">
        <f t="shared" si="78"/>
        <v>0</v>
      </c>
      <c r="AO31" s="764">
        <f t="shared" si="78"/>
        <v>0</v>
      </c>
      <c r="AP31" s="764">
        <f t="shared" si="78"/>
        <v>0</v>
      </c>
      <c r="AQ31" s="764">
        <f t="shared" si="78"/>
        <v>0</v>
      </c>
      <c r="AR31" s="764">
        <f t="shared" si="78"/>
        <v>0</v>
      </c>
      <c r="AS31" s="764">
        <f t="shared" si="78"/>
        <v>0</v>
      </c>
      <c r="AT31" s="764">
        <f t="shared" si="78"/>
        <v>0</v>
      </c>
      <c r="AU31" s="764">
        <f t="shared" si="78"/>
        <v>0</v>
      </c>
      <c r="AV31" s="764">
        <f t="shared" si="78"/>
        <v>0</v>
      </c>
      <c r="AW31" s="764">
        <f t="shared" si="78"/>
        <v>0</v>
      </c>
      <c r="AX31" s="764">
        <f t="shared" si="78"/>
        <v>0</v>
      </c>
      <c r="AY31" s="764">
        <f t="shared" si="78"/>
        <v>0</v>
      </c>
      <c r="AZ31" s="764">
        <f t="shared" si="78"/>
        <v>0</v>
      </c>
      <c r="BA31" s="764">
        <f t="shared" si="78"/>
        <v>0</v>
      </c>
      <c r="BB31" s="764">
        <f t="shared" si="78"/>
        <v>0</v>
      </c>
      <c r="BC31" s="764">
        <f t="shared" si="78"/>
        <v>0</v>
      </c>
      <c r="BD31" s="764">
        <f t="shared" si="78"/>
        <v>0</v>
      </c>
      <c r="BE31" s="764">
        <f t="shared" si="78"/>
        <v>0</v>
      </c>
      <c r="BF31" s="764">
        <f t="shared" si="58"/>
        <v>0</v>
      </c>
      <c r="BG31" s="764">
        <f t="shared" si="58"/>
        <v>0</v>
      </c>
      <c r="BH31" s="764">
        <f t="shared" si="58"/>
        <v>0</v>
      </c>
      <c r="BI31" s="764">
        <f t="shared" si="58"/>
        <v>0</v>
      </c>
      <c r="BJ31" s="764">
        <f t="shared" si="58"/>
        <v>0</v>
      </c>
      <c r="BK31" s="764">
        <f t="shared" si="58"/>
        <v>0</v>
      </c>
      <c r="BL31" s="764">
        <f t="shared" si="58"/>
        <v>0</v>
      </c>
      <c r="BM31" s="764">
        <f t="shared" si="58"/>
        <v>0</v>
      </c>
      <c r="BN31" s="764">
        <f t="shared" si="59"/>
        <v>0</v>
      </c>
      <c r="BO31" s="764">
        <f t="shared" si="59"/>
        <v>0</v>
      </c>
      <c r="BP31" s="764">
        <f t="shared" si="59"/>
        <v>0</v>
      </c>
      <c r="BQ31" s="764">
        <f t="shared" si="59"/>
        <v>0</v>
      </c>
      <c r="BR31" s="764">
        <f t="shared" si="59"/>
        <v>0</v>
      </c>
      <c r="BS31" s="764">
        <f t="shared" si="59"/>
        <v>0</v>
      </c>
      <c r="BT31" s="764">
        <f t="shared" si="59"/>
        <v>0</v>
      </c>
      <c r="BU31" s="764">
        <f t="shared" si="59"/>
        <v>0</v>
      </c>
      <c r="BV31" s="764">
        <f t="shared" si="59"/>
        <v>0</v>
      </c>
      <c r="BW31" s="764">
        <f t="shared" si="59"/>
        <v>0</v>
      </c>
      <c r="BX31" s="764">
        <f t="shared" si="60"/>
        <v>0</v>
      </c>
      <c r="BY31" s="764">
        <f t="shared" si="60"/>
        <v>0</v>
      </c>
      <c r="BZ31" s="764">
        <f t="shared" si="60"/>
        <v>0</v>
      </c>
      <c r="CA31" s="764">
        <f t="shared" si="60"/>
        <v>0</v>
      </c>
      <c r="CB31" s="764">
        <f t="shared" si="60"/>
        <v>0</v>
      </c>
      <c r="CC31" s="764">
        <f t="shared" si="60"/>
        <v>0</v>
      </c>
      <c r="CD31" s="764">
        <f t="shared" si="60"/>
        <v>0</v>
      </c>
      <c r="CE31" s="764">
        <f t="shared" si="60"/>
        <v>0</v>
      </c>
      <c r="CF31" s="764">
        <f t="shared" si="60"/>
        <v>0</v>
      </c>
      <c r="CG31" s="764">
        <f t="shared" si="60"/>
        <v>0</v>
      </c>
      <c r="CH31" s="764">
        <f t="shared" si="61"/>
        <v>0</v>
      </c>
      <c r="CI31" s="764">
        <f t="shared" si="61"/>
        <v>0</v>
      </c>
      <c r="CJ31" s="764">
        <f t="shared" si="61"/>
        <v>0</v>
      </c>
      <c r="CK31" s="764">
        <f t="shared" si="61"/>
        <v>0</v>
      </c>
      <c r="CL31" s="764">
        <f t="shared" si="61"/>
        <v>0</v>
      </c>
      <c r="CM31" s="764">
        <f t="shared" si="61"/>
        <v>0</v>
      </c>
      <c r="CN31" s="764">
        <f t="shared" si="61"/>
        <v>0</v>
      </c>
      <c r="CO31" s="764">
        <f t="shared" si="61"/>
        <v>0</v>
      </c>
      <c r="CP31" s="764">
        <f t="shared" si="61"/>
        <v>0</v>
      </c>
      <c r="CQ31" s="764">
        <f t="shared" si="61"/>
        <v>0</v>
      </c>
      <c r="CR31" s="764">
        <f t="shared" si="62"/>
        <v>0</v>
      </c>
      <c r="CS31" s="764">
        <f t="shared" si="62"/>
        <v>0</v>
      </c>
      <c r="CT31" s="764">
        <f t="shared" si="62"/>
        <v>0</v>
      </c>
      <c r="CU31" s="764">
        <f t="shared" si="62"/>
        <v>0</v>
      </c>
      <c r="CV31" s="764">
        <f t="shared" si="62"/>
        <v>0</v>
      </c>
      <c r="CW31" s="764">
        <f t="shared" si="62"/>
        <v>0</v>
      </c>
      <c r="CX31" s="764">
        <f t="shared" si="62"/>
        <v>0</v>
      </c>
      <c r="CY31" s="764">
        <f t="shared" si="62"/>
        <v>0</v>
      </c>
      <c r="CZ31" s="764">
        <f t="shared" si="62"/>
        <v>0</v>
      </c>
      <c r="DA31" s="764">
        <f t="shared" si="62"/>
        <v>0</v>
      </c>
      <c r="DB31" s="764">
        <f t="shared" si="63"/>
        <v>0</v>
      </c>
      <c r="DC31" s="764">
        <f t="shared" si="63"/>
        <v>0</v>
      </c>
      <c r="DD31" s="764">
        <f t="shared" si="63"/>
        <v>0</v>
      </c>
      <c r="DE31" s="764">
        <f t="shared" si="63"/>
        <v>0</v>
      </c>
      <c r="DF31" s="764">
        <f t="shared" si="63"/>
        <v>0</v>
      </c>
      <c r="DG31" s="764">
        <f t="shared" si="63"/>
        <v>0</v>
      </c>
      <c r="DH31" s="764">
        <f t="shared" si="63"/>
        <v>0</v>
      </c>
      <c r="DI31" s="764">
        <f t="shared" si="63"/>
        <v>0</v>
      </c>
      <c r="DJ31" s="764">
        <f t="shared" si="63"/>
        <v>0</v>
      </c>
      <c r="DK31" s="764">
        <f t="shared" si="63"/>
        <v>0</v>
      </c>
      <c r="DL31" s="764">
        <f t="shared" si="64"/>
        <v>0</v>
      </c>
      <c r="DM31" s="764">
        <f t="shared" si="64"/>
        <v>0</v>
      </c>
      <c r="DN31" s="764">
        <f t="shared" si="64"/>
        <v>0</v>
      </c>
      <c r="DO31" s="764">
        <f t="shared" si="64"/>
        <v>0</v>
      </c>
      <c r="DP31" s="764">
        <f t="shared" si="64"/>
        <v>0</v>
      </c>
      <c r="DQ31" s="764">
        <f t="shared" si="64"/>
        <v>0</v>
      </c>
      <c r="DR31" s="764">
        <f t="shared" si="64"/>
        <v>0</v>
      </c>
      <c r="DS31" s="764">
        <f t="shared" si="64"/>
        <v>0</v>
      </c>
      <c r="DT31" s="764">
        <f t="shared" si="64"/>
        <v>0</v>
      </c>
      <c r="DU31" s="764">
        <f t="shared" si="64"/>
        <v>0</v>
      </c>
      <c r="DV31" s="764">
        <f t="shared" si="65"/>
        <v>0</v>
      </c>
      <c r="DW31" s="764">
        <f t="shared" si="65"/>
        <v>0</v>
      </c>
      <c r="DX31" s="764">
        <f t="shared" si="65"/>
        <v>0</v>
      </c>
      <c r="DY31" s="764">
        <f t="shared" si="65"/>
        <v>0</v>
      </c>
      <c r="DZ31" s="764">
        <f t="shared" si="65"/>
        <v>0</v>
      </c>
      <c r="EA31" s="764">
        <f t="shared" si="65"/>
        <v>0</v>
      </c>
      <c r="EB31" s="764">
        <f t="shared" si="65"/>
        <v>0</v>
      </c>
      <c r="EC31" s="764">
        <f t="shared" si="65"/>
        <v>0</v>
      </c>
      <c r="ED31" s="764">
        <f t="shared" si="65"/>
        <v>0</v>
      </c>
      <c r="EE31" s="764">
        <f t="shared" si="65"/>
        <v>0</v>
      </c>
      <c r="EF31" s="764">
        <f t="shared" si="66"/>
        <v>0</v>
      </c>
      <c r="EG31" s="764">
        <f t="shared" si="66"/>
        <v>0</v>
      </c>
      <c r="EH31" s="764">
        <f t="shared" si="66"/>
        <v>0</v>
      </c>
      <c r="EI31" s="764">
        <f t="shared" si="66"/>
        <v>0</v>
      </c>
      <c r="EJ31" s="764">
        <f t="shared" si="66"/>
        <v>0</v>
      </c>
      <c r="EK31" s="764">
        <f t="shared" si="66"/>
        <v>0</v>
      </c>
      <c r="EL31" s="764">
        <f t="shared" si="66"/>
        <v>0</v>
      </c>
      <c r="EM31" s="764">
        <f t="shared" si="66"/>
        <v>0</v>
      </c>
      <c r="EN31" s="764">
        <f t="shared" si="66"/>
        <v>0</v>
      </c>
      <c r="EO31" s="764">
        <f t="shared" si="66"/>
        <v>0</v>
      </c>
      <c r="EP31" s="764">
        <f t="shared" si="67"/>
        <v>0</v>
      </c>
      <c r="EQ31" s="764">
        <f t="shared" si="67"/>
        <v>0</v>
      </c>
      <c r="ER31" s="764">
        <f t="shared" si="67"/>
        <v>0</v>
      </c>
      <c r="ES31" s="764">
        <f t="shared" si="67"/>
        <v>0</v>
      </c>
      <c r="ET31" s="764">
        <f t="shared" si="67"/>
        <v>0</v>
      </c>
      <c r="EU31" s="764">
        <f t="shared" si="67"/>
        <v>0</v>
      </c>
      <c r="EV31" s="764">
        <f t="shared" si="67"/>
        <v>0</v>
      </c>
      <c r="EW31" s="764">
        <f t="shared" si="67"/>
        <v>0</v>
      </c>
      <c r="EX31" s="764">
        <f t="shared" si="67"/>
        <v>0</v>
      </c>
      <c r="EY31" s="764">
        <f t="shared" si="67"/>
        <v>0</v>
      </c>
      <c r="EZ31" s="764">
        <f t="shared" si="68"/>
        <v>0</v>
      </c>
      <c r="FA31" s="764">
        <f t="shared" si="68"/>
        <v>0</v>
      </c>
      <c r="FB31" s="764">
        <f t="shared" si="68"/>
        <v>0</v>
      </c>
      <c r="FC31" s="764">
        <f t="shared" si="68"/>
        <v>0</v>
      </c>
      <c r="FD31" s="764">
        <f t="shared" si="68"/>
        <v>0</v>
      </c>
      <c r="FE31" s="764">
        <f t="shared" si="68"/>
        <v>0</v>
      </c>
      <c r="FF31" s="764">
        <f t="shared" si="68"/>
        <v>0</v>
      </c>
      <c r="FG31" s="764">
        <f t="shared" si="68"/>
        <v>0</v>
      </c>
      <c r="FH31" s="764">
        <f t="shared" si="68"/>
        <v>0</v>
      </c>
      <c r="FI31" s="764">
        <f t="shared" si="68"/>
        <v>0</v>
      </c>
      <c r="FJ31" s="764">
        <f t="shared" si="69"/>
        <v>0</v>
      </c>
      <c r="FK31" s="764">
        <f t="shared" si="69"/>
        <v>0</v>
      </c>
      <c r="FL31" s="764">
        <f t="shared" si="69"/>
        <v>0</v>
      </c>
      <c r="FM31" s="764">
        <f t="shared" si="69"/>
        <v>0</v>
      </c>
      <c r="FN31" s="764">
        <f t="shared" si="69"/>
        <v>0</v>
      </c>
      <c r="FO31" s="764">
        <f t="shared" si="69"/>
        <v>0</v>
      </c>
      <c r="FP31" s="764">
        <f t="shared" si="69"/>
        <v>0</v>
      </c>
      <c r="FQ31" s="764">
        <f t="shared" si="69"/>
        <v>0</v>
      </c>
      <c r="FR31" s="764">
        <f t="shared" si="69"/>
        <v>0</v>
      </c>
      <c r="FS31" s="764">
        <f t="shared" si="69"/>
        <v>0</v>
      </c>
      <c r="FT31" s="764">
        <f t="shared" si="70"/>
        <v>0</v>
      </c>
      <c r="FU31" s="764">
        <f t="shared" si="70"/>
        <v>0</v>
      </c>
      <c r="FV31" s="764">
        <f t="shared" si="70"/>
        <v>0</v>
      </c>
      <c r="FW31" s="764">
        <f t="shared" si="70"/>
        <v>0</v>
      </c>
      <c r="FX31" s="764">
        <f t="shared" si="70"/>
        <v>0</v>
      </c>
      <c r="FY31" s="764">
        <f t="shared" si="70"/>
        <v>0</v>
      </c>
      <c r="FZ31" s="764">
        <f t="shared" si="70"/>
        <v>0</v>
      </c>
      <c r="GA31" s="764">
        <f t="shared" si="70"/>
        <v>0</v>
      </c>
      <c r="GB31" s="764">
        <f t="shared" si="70"/>
        <v>0</v>
      </c>
      <c r="GC31" s="764">
        <f t="shared" si="70"/>
        <v>0</v>
      </c>
      <c r="GD31" s="764">
        <f t="shared" si="71"/>
        <v>0</v>
      </c>
      <c r="GE31" s="764">
        <f t="shared" si="71"/>
        <v>0</v>
      </c>
      <c r="GF31" s="764">
        <f t="shared" si="71"/>
        <v>0</v>
      </c>
      <c r="GG31" s="764">
        <f t="shared" si="71"/>
        <v>0</v>
      </c>
      <c r="GH31" s="764">
        <f t="shared" si="71"/>
        <v>0</v>
      </c>
      <c r="GI31" s="764">
        <f t="shared" si="71"/>
        <v>0</v>
      </c>
      <c r="GJ31" s="764">
        <f t="shared" si="71"/>
        <v>0</v>
      </c>
      <c r="GK31" s="764">
        <f t="shared" si="71"/>
        <v>0</v>
      </c>
      <c r="GL31" s="764">
        <f t="shared" si="71"/>
        <v>0</v>
      </c>
      <c r="GM31" s="764">
        <f t="shared" si="71"/>
        <v>0</v>
      </c>
      <c r="GN31" s="764">
        <f t="shared" si="72"/>
        <v>0</v>
      </c>
      <c r="GO31" s="764">
        <f t="shared" si="72"/>
        <v>0</v>
      </c>
      <c r="GP31" s="764">
        <f t="shared" si="72"/>
        <v>0</v>
      </c>
      <c r="GQ31" s="764">
        <f t="shared" si="72"/>
        <v>0</v>
      </c>
      <c r="GR31" s="764">
        <f t="shared" si="72"/>
        <v>0</v>
      </c>
      <c r="GS31" s="764">
        <f t="shared" si="72"/>
        <v>0</v>
      </c>
      <c r="GT31" s="764">
        <f t="shared" si="72"/>
        <v>0</v>
      </c>
      <c r="GU31" s="764">
        <f t="shared" si="72"/>
        <v>0</v>
      </c>
      <c r="GV31" s="764">
        <f t="shared" si="72"/>
        <v>0</v>
      </c>
      <c r="GW31" s="764">
        <f t="shared" si="72"/>
        <v>0</v>
      </c>
      <c r="GX31" s="764">
        <f t="shared" si="73"/>
        <v>0</v>
      </c>
      <c r="GY31" s="764">
        <f t="shared" si="73"/>
        <v>0</v>
      </c>
      <c r="GZ31" s="764">
        <f t="shared" si="73"/>
        <v>0</v>
      </c>
      <c r="HA31" s="764">
        <f t="shared" si="73"/>
        <v>0</v>
      </c>
      <c r="HB31" s="764">
        <f t="shared" si="73"/>
        <v>0</v>
      </c>
      <c r="HC31" s="764">
        <f t="shared" si="73"/>
        <v>0</v>
      </c>
      <c r="HD31" s="764">
        <f t="shared" si="73"/>
        <v>0</v>
      </c>
      <c r="HE31" s="764">
        <f t="shared" si="73"/>
        <v>0</v>
      </c>
      <c r="HF31" s="764">
        <f t="shared" si="73"/>
        <v>0</v>
      </c>
      <c r="HG31" s="764">
        <f t="shared" si="73"/>
        <v>0</v>
      </c>
      <c r="HH31" s="764">
        <f t="shared" si="74"/>
        <v>0</v>
      </c>
      <c r="HI31" s="764">
        <f t="shared" si="74"/>
        <v>0</v>
      </c>
      <c r="HJ31" s="764">
        <f t="shared" si="74"/>
        <v>0</v>
      </c>
      <c r="HK31" s="764">
        <f t="shared" si="74"/>
        <v>0</v>
      </c>
      <c r="HL31" s="764">
        <f t="shared" si="74"/>
        <v>0</v>
      </c>
      <c r="HM31" s="764">
        <f t="shared" si="74"/>
        <v>0</v>
      </c>
      <c r="HN31" s="764">
        <f t="shared" si="74"/>
        <v>0</v>
      </c>
      <c r="HO31" s="764">
        <f t="shared" si="74"/>
        <v>0</v>
      </c>
      <c r="HP31" s="764">
        <f t="shared" si="74"/>
        <v>0</v>
      </c>
      <c r="HQ31" s="764">
        <f t="shared" si="74"/>
        <v>0</v>
      </c>
      <c r="HR31" s="764">
        <f t="shared" si="75"/>
        <v>0</v>
      </c>
      <c r="HS31" s="764">
        <f t="shared" si="75"/>
        <v>0</v>
      </c>
      <c r="HT31" s="764">
        <f t="shared" si="75"/>
        <v>0</v>
      </c>
      <c r="HU31" s="764">
        <f t="shared" si="75"/>
        <v>0</v>
      </c>
      <c r="HV31" s="764">
        <f t="shared" si="75"/>
        <v>0</v>
      </c>
      <c r="HW31" s="764">
        <f t="shared" si="75"/>
        <v>0</v>
      </c>
      <c r="HX31" s="764">
        <f t="shared" si="75"/>
        <v>0</v>
      </c>
      <c r="HY31" s="764">
        <f t="shared" si="75"/>
        <v>0</v>
      </c>
      <c r="HZ31" s="764">
        <f t="shared" si="75"/>
        <v>0</v>
      </c>
      <c r="IA31" s="764">
        <f t="shared" si="75"/>
        <v>0</v>
      </c>
      <c r="IB31" s="764">
        <f t="shared" si="76"/>
        <v>0</v>
      </c>
      <c r="IC31" s="764">
        <f t="shared" si="76"/>
        <v>0</v>
      </c>
      <c r="ID31" s="764">
        <f t="shared" si="76"/>
        <v>0</v>
      </c>
      <c r="IE31" s="764">
        <f t="shared" si="76"/>
        <v>0</v>
      </c>
      <c r="IF31" s="764">
        <f t="shared" si="76"/>
        <v>0</v>
      </c>
      <c r="IG31" s="764">
        <f t="shared" si="76"/>
        <v>0</v>
      </c>
      <c r="IH31" s="764">
        <f t="shared" si="76"/>
        <v>0</v>
      </c>
      <c r="II31" s="764">
        <f t="shared" si="76"/>
        <v>0</v>
      </c>
      <c r="IJ31" s="764">
        <f t="shared" si="76"/>
        <v>0</v>
      </c>
      <c r="IK31" s="764">
        <f t="shared" si="76"/>
        <v>0</v>
      </c>
      <c r="IL31" s="764">
        <f t="shared" si="77"/>
        <v>0</v>
      </c>
      <c r="IM31" s="764">
        <f t="shared" si="77"/>
        <v>0</v>
      </c>
      <c r="IN31" s="764">
        <f t="shared" si="77"/>
        <v>0</v>
      </c>
      <c r="IO31" s="764">
        <f t="shared" si="77"/>
        <v>0</v>
      </c>
      <c r="IP31" s="764">
        <f t="shared" si="77"/>
        <v>0</v>
      </c>
      <c r="IQ31" s="764">
        <f t="shared" si="77"/>
        <v>0</v>
      </c>
      <c r="IR31" s="764">
        <f t="shared" si="77"/>
        <v>0</v>
      </c>
      <c r="IS31" s="764">
        <f t="shared" si="77"/>
        <v>0</v>
      </c>
      <c r="IT31" s="764">
        <f t="shared" si="77"/>
        <v>0</v>
      </c>
      <c r="IU31" s="764">
        <f t="shared" si="77"/>
        <v>0</v>
      </c>
      <c r="IV31" s="764">
        <f t="shared" si="77"/>
        <v>0</v>
      </c>
      <c r="IW31" s="764">
        <f t="shared" si="77"/>
        <v>0</v>
      </c>
      <c r="IX31" s="764">
        <f t="shared" si="77"/>
        <v>0</v>
      </c>
      <c r="IY31" s="764">
        <f t="shared" si="77"/>
        <v>0</v>
      </c>
      <c r="IZ31" s="764">
        <f t="shared" si="77"/>
        <v>0</v>
      </c>
      <c r="JA31" s="764">
        <f t="shared" si="77"/>
        <v>0</v>
      </c>
      <c r="JB31" s="764">
        <f t="shared" si="77"/>
        <v>0</v>
      </c>
      <c r="JC31" s="764">
        <f t="shared" si="77"/>
        <v>0</v>
      </c>
      <c r="JD31" s="764">
        <f t="shared" si="57"/>
        <v>0</v>
      </c>
      <c r="JE31" s="764">
        <f t="shared" si="57"/>
        <v>0</v>
      </c>
      <c r="JF31" s="764">
        <f t="shared" si="57"/>
        <v>0</v>
      </c>
      <c r="JG31" s="764">
        <f t="shared" si="57"/>
        <v>0</v>
      </c>
      <c r="JH31" s="764">
        <f t="shared" si="57"/>
        <v>0</v>
      </c>
      <c r="JI31" s="764">
        <f t="shared" si="57"/>
        <v>0</v>
      </c>
      <c r="JJ31" s="764">
        <f t="shared" si="57"/>
        <v>0</v>
      </c>
      <c r="JK31" s="764">
        <f t="shared" si="57"/>
        <v>0</v>
      </c>
      <c r="JL31" s="764">
        <f t="shared" si="77"/>
        <v>0</v>
      </c>
      <c r="JM31" s="764">
        <f t="shared" si="77"/>
        <v>0</v>
      </c>
      <c r="JN31" s="764">
        <f t="shared" si="77"/>
        <v>0</v>
      </c>
      <c r="JO31" s="764">
        <f t="shared" si="77"/>
        <v>0</v>
      </c>
      <c r="JP31" s="764">
        <f t="shared" si="77"/>
        <v>0</v>
      </c>
      <c r="JQ31" s="764">
        <f t="shared" si="28"/>
        <v>0</v>
      </c>
      <c r="JR31" s="764">
        <f t="shared" si="28"/>
        <v>0</v>
      </c>
      <c r="JS31" s="764">
        <f t="shared" si="77"/>
        <v>0</v>
      </c>
      <c r="JT31" s="765">
        <f t="shared" si="29"/>
        <v>0</v>
      </c>
      <c r="JU31" s="229">
        <f t="shared" si="30"/>
        <v>0</v>
      </c>
    </row>
    <row r="32" spans="2:281" s="57" customFormat="1" ht="12.75" customHeight="1">
      <c r="B32" s="223"/>
      <c r="C32" s="223"/>
      <c r="D32" s="61"/>
      <c r="E32" s="743" t="str">
        <f t="shared" si="5"/>
        <v xml:space="preserve"> </v>
      </c>
      <c r="F32" s="56"/>
      <c r="G32" s="228"/>
      <c r="H32" s="744">
        <f>SUMIF(Ajuste!$C$8:$C$483,$B$6:$B$499,Ajuste!$E$8:$E$483)</f>
        <v>0</v>
      </c>
      <c r="I32" s="744">
        <f>SUMIF(Ajuste!$C$8:$C$483,$B$6:$B$499,Ajuste!$F$8:$F$483)</f>
        <v>0</v>
      </c>
      <c r="J32" s="229">
        <f t="shared" si="31"/>
        <v>0</v>
      </c>
      <c r="K32" s="764">
        <f t="shared" si="58"/>
        <v>0</v>
      </c>
      <c r="L32" s="764">
        <f t="shared" si="78"/>
        <v>0</v>
      </c>
      <c r="M32" s="764">
        <f t="shared" si="78"/>
        <v>0</v>
      </c>
      <c r="N32" s="764">
        <f t="shared" si="78"/>
        <v>0</v>
      </c>
      <c r="O32" s="764">
        <f t="shared" si="78"/>
        <v>0</v>
      </c>
      <c r="P32" s="764">
        <f t="shared" si="78"/>
        <v>0</v>
      </c>
      <c r="Q32" s="764">
        <f t="shared" si="78"/>
        <v>0</v>
      </c>
      <c r="R32" s="764">
        <f t="shared" si="78"/>
        <v>0</v>
      </c>
      <c r="S32" s="764">
        <f t="shared" si="78"/>
        <v>0</v>
      </c>
      <c r="T32" s="764">
        <f t="shared" si="78"/>
        <v>0</v>
      </c>
      <c r="U32" s="764">
        <f t="shared" si="78"/>
        <v>0</v>
      </c>
      <c r="V32" s="764">
        <f t="shared" si="78"/>
        <v>0</v>
      </c>
      <c r="W32" s="764">
        <f t="shared" si="78"/>
        <v>0</v>
      </c>
      <c r="X32" s="764">
        <f t="shared" si="78"/>
        <v>0</v>
      </c>
      <c r="Y32" s="764">
        <f t="shared" si="78"/>
        <v>0</v>
      </c>
      <c r="Z32" s="764">
        <f t="shared" si="78"/>
        <v>0</v>
      </c>
      <c r="AA32" s="764">
        <f t="shared" si="78"/>
        <v>0</v>
      </c>
      <c r="AB32" s="764">
        <f t="shared" si="78"/>
        <v>0</v>
      </c>
      <c r="AC32" s="764">
        <f t="shared" si="78"/>
        <v>0</v>
      </c>
      <c r="AD32" s="764">
        <f t="shared" si="78"/>
        <v>0</v>
      </c>
      <c r="AE32" s="764">
        <f t="shared" si="78"/>
        <v>0</v>
      </c>
      <c r="AF32" s="764">
        <f t="shared" si="78"/>
        <v>0</v>
      </c>
      <c r="AG32" s="764">
        <f t="shared" si="78"/>
        <v>0</v>
      </c>
      <c r="AH32" s="764">
        <f t="shared" si="78"/>
        <v>0</v>
      </c>
      <c r="AI32" s="764">
        <f t="shared" si="78"/>
        <v>0</v>
      </c>
      <c r="AJ32" s="764">
        <f t="shared" si="78"/>
        <v>0</v>
      </c>
      <c r="AK32" s="764">
        <f t="shared" si="78"/>
        <v>0</v>
      </c>
      <c r="AL32" s="764">
        <f t="shared" si="78"/>
        <v>0</v>
      </c>
      <c r="AM32" s="764">
        <f t="shared" si="78"/>
        <v>0</v>
      </c>
      <c r="AN32" s="764">
        <f t="shared" si="78"/>
        <v>0</v>
      </c>
      <c r="AO32" s="764">
        <f t="shared" si="78"/>
        <v>0</v>
      </c>
      <c r="AP32" s="764">
        <f t="shared" si="78"/>
        <v>0</v>
      </c>
      <c r="AQ32" s="764">
        <f t="shared" si="78"/>
        <v>0</v>
      </c>
      <c r="AR32" s="764">
        <f t="shared" si="78"/>
        <v>0</v>
      </c>
      <c r="AS32" s="764">
        <f t="shared" si="78"/>
        <v>0</v>
      </c>
      <c r="AT32" s="764">
        <f t="shared" si="78"/>
        <v>0</v>
      </c>
      <c r="AU32" s="764">
        <f t="shared" si="78"/>
        <v>0</v>
      </c>
      <c r="AV32" s="764">
        <f t="shared" si="78"/>
        <v>0</v>
      </c>
      <c r="AW32" s="764">
        <f t="shared" si="78"/>
        <v>0</v>
      </c>
      <c r="AX32" s="764">
        <f t="shared" si="78"/>
        <v>0</v>
      </c>
      <c r="AY32" s="764">
        <f t="shared" si="78"/>
        <v>0</v>
      </c>
      <c r="AZ32" s="764">
        <f t="shared" si="78"/>
        <v>0</v>
      </c>
      <c r="BA32" s="764">
        <f t="shared" si="78"/>
        <v>0</v>
      </c>
      <c r="BB32" s="764">
        <f t="shared" si="78"/>
        <v>0</v>
      </c>
      <c r="BC32" s="764">
        <f t="shared" si="78"/>
        <v>0</v>
      </c>
      <c r="BD32" s="764">
        <f t="shared" si="78"/>
        <v>0</v>
      </c>
      <c r="BE32" s="764">
        <f t="shared" si="78"/>
        <v>0</v>
      </c>
      <c r="BF32" s="764">
        <f t="shared" si="58"/>
        <v>0</v>
      </c>
      <c r="BG32" s="764">
        <f t="shared" si="58"/>
        <v>0</v>
      </c>
      <c r="BH32" s="764">
        <f t="shared" si="58"/>
        <v>0</v>
      </c>
      <c r="BI32" s="764">
        <f t="shared" si="58"/>
        <v>0</v>
      </c>
      <c r="BJ32" s="764">
        <f t="shared" si="58"/>
        <v>0</v>
      </c>
      <c r="BK32" s="764">
        <f t="shared" si="58"/>
        <v>0</v>
      </c>
      <c r="BL32" s="764">
        <f t="shared" si="58"/>
        <v>0</v>
      </c>
      <c r="BM32" s="764">
        <f t="shared" si="58"/>
        <v>0</v>
      </c>
      <c r="BN32" s="764">
        <f t="shared" si="59"/>
        <v>0</v>
      </c>
      <c r="BO32" s="764">
        <f t="shared" si="59"/>
        <v>0</v>
      </c>
      <c r="BP32" s="764">
        <f t="shared" si="59"/>
        <v>0</v>
      </c>
      <c r="BQ32" s="764">
        <f t="shared" si="59"/>
        <v>0</v>
      </c>
      <c r="BR32" s="764">
        <f t="shared" si="59"/>
        <v>0</v>
      </c>
      <c r="BS32" s="764">
        <f t="shared" si="59"/>
        <v>0</v>
      </c>
      <c r="BT32" s="764">
        <f t="shared" si="59"/>
        <v>0</v>
      </c>
      <c r="BU32" s="764">
        <f t="shared" si="59"/>
        <v>0</v>
      </c>
      <c r="BV32" s="764">
        <f t="shared" si="59"/>
        <v>0</v>
      </c>
      <c r="BW32" s="764">
        <f t="shared" si="59"/>
        <v>0</v>
      </c>
      <c r="BX32" s="764">
        <f t="shared" si="60"/>
        <v>0</v>
      </c>
      <c r="BY32" s="764">
        <f t="shared" si="60"/>
        <v>0</v>
      </c>
      <c r="BZ32" s="764">
        <f t="shared" si="60"/>
        <v>0</v>
      </c>
      <c r="CA32" s="764">
        <f t="shared" si="60"/>
        <v>0</v>
      </c>
      <c r="CB32" s="764">
        <f t="shared" si="60"/>
        <v>0</v>
      </c>
      <c r="CC32" s="764">
        <f t="shared" si="60"/>
        <v>0</v>
      </c>
      <c r="CD32" s="764">
        <f t="shared" si="60"/>
        <v>0</v>
      </c>
      <c r="CE32" s="764">
        <f t="shared" si="60"/>
        <v>0</v>
      </c>
      <c r="CF32" s="764">
        <f t="shared" si="60"/>
        <v>0</v>
      </c>
      <c r="CG32" s="764">
        <f t="shared" si="60"/>
        <v>0</v>
      </c>
      <c r="CH32" s="764">
        <f t="shared" si="61"/>
        <v>0</v>
      </c>
      <c r="CI32" s="764">
        <f t="shared" si="61"/>
        <v>0</v>
      </c>
      <c r="CJ32" s="764">
        <f t="shared" si="61"/>
        <v>0</v>
      </c>
      <c r="CK32" s="764">
        <f t="shared" si="61"/>
        <v>0</v>
      </c>
      <c r="CL32" s="764">
        <f t="shared" si="61"/>
        <v>0</v>
      </c>
      <c r="CM32" s="764">
        <f t="shared" si="61"/>
        <v>0</v>
      </c>
      <c r="CN32" s="764">
        <f t="shared" si="61"/>
        <v>0</v>
      </c>
      <c r="CO32" s="764">
        <f t="shared" si="61"/>
        <v>0</v>
      </c>
      <c r="CP32" s="764">
        <f t="shared" si="61"/>
        <v>0</v>
      </c>
      <c r="CQ32" s="764">
        <f t="shared" si="61"/>
        <v>0</v>
      </c>
      <c r="CR32" s="764">
        <f t="shared" si="62"/>
        <v>0</v>
      </c>
      <c r="CS32" s="764">
        <f t="shared" si="62"/>
        <v>0</v>
      </c>
      <c r="CT32" s="764">
        <f t="shared" si="62"/>
        <v>0</v>
      </c>
      <c r="CU32" s="764">
        <f t="shared" si="62"/>
        <v>0</v>
      </c>
      <c r="CV32" s="764">
        <f t="shared" si="62"/>
        <v>0</v>
      </c>
      <c r="CW32" s="764">
        <f t="shared" si="62"/>
        <v>0</v>
      </c>
      <c r="CX32" s="764">
        <f t="shared" si="62"/>
        <v>0</v>
      </c>
      <c r="CY32" s="764">
        <f t="shared" si="62"/>
        <v>0</v>
      </c>
      <c r="CZ32" s="764">
        <f t="shared" si="62"/>
        <v>0</v>
      </c>
      <c r="DA32" s="764">
        <f t="shared" si="62"/>
        <v>0</v>
      </c>
      <c r="DB32" s="764">
        <f t="shared" si="63"/>
        <v>0</v>
      </c>
      <c r="DC32" s="764">
        <f t="shared" si="63"/>
        <v>0</v>
      </c>
      <c r="DD32" s="764">
        <f t="shared" si="63"/>
        <v>0</v>
      </c>
      <c r="DE32" s="764">
        <f t="shared" si="63"/>
        <v>0</v>
      </c>
      <c r="DF32" s="764">
        <f t="shared" si="63"/>
        <v>0</v>
      </c>
      <c r="DG32" s="764">
        <f t="shared" si="63"/>
        <v>0</v>
      </c>
      <c r="DH32" s="764">
        <f t="shared" si="63"/>
        <v>0</v>
      </c>
      <c r="DI32" s="764">
        <f t="shared" si="63"/>
        <v>0</v>
      </c>
      <c r="DJ32" s="764">
        <f t="shared" si="63"/>
        <v>0</v>
      </c>
      <c r="DK32" s="764">
        <f t="shared" si="63"/>
        <v>0</v>
      </c>
      <c r="DL32" s="764">
        <f t="shared" si="64"/>
        <v>0</v>
      </c>
      <c r="DM32" s="764">
        <f t="shared" si="64"/>
        <v>0</v>
      </c>
      <c r="DN32" s="764">
        <f t="shared" si="64"/>
        <v>0</v>
      </c>
      <c r="DO32" s="764">
        <f t="shared" si="64"/>
        <v>0</v>
      </c>
      <c r="DP32" s="764">
        <f t="shared" si="64"/>
        <v>0</v>
      </c>
      <c r="DQ32" s="764">
        <f t="shared" si="64"/>
        <v>0</v>
      </c>
      <c r="DR32" s="764">
        <f t="shared" si="64"/>
        <v>0</v>
      </c>
      <c r="DS32" s="764">
        <f t="shared" si="64"/>
        <v>0</v>
      </c>
      <c r="DT32" s="764">
        <f t="shared" si="64"/>
        <v>0</v>
      </c>
      <c r="DU32" s="764">
        <f t="shared" si="64"/>
        <v>0</v>
      </c>
      <c r="DV32" s="764">
        <f t="shared" si="65"/>
        <v>0</v>
      </c>
      <c r="DW32" s="764">
        <f t="shared" si="65"/>
        <v>0</v>
      </c>
      <c r="DX32" s="764">
        <f t="shared" si="65"/>
        <v>0</v>
      </c>
      <c r="DY32" s="764">
        <f t="shared" si="65"/>
        <v>0</v>
      </c>
      <c r="DZ32" s="764">
        <f t="shared" si="65"/>
        <v>0</v>
      </c>
      <c r="EA32" s="764">
        <f t="shared" si="65"/>
        <v>0</v>
      </c>
      <c r="EB32" s="764">
        <f t="shared" si="65"/>
        <v>0</v>
      </c>
      <c r="EC32" s="764">
        <f t="shared" si="65"/>
        <v>0</v>
      </c>
      <c r="ED32" s="764">
        <f t="shared" si="65"/>
        <v>0</v>
      </c>
      <c r="EE32" s="764">
        <f t="shared" si="65"/>
        <v>0</v>
      </c>
      <c r="EF32" s="764">
        <f t="shared" si="66"/>
        <v>0</v>
      </c>
      <c r="EG32" s="764">
        <f t="shared" si="66"/>
        <v>0</v>
      </c>
      <c r="EH32" s="764">
        <f t="shared" si="66"/>
        <v>0</v>
      </c>
      <c r="EI32" s="764">
        <f t="shared" si="66"/>
        <v>0</v>
      </c>
      <c r="EJ32" s="764">
        <f t="shared" si="66"/>
        <v>0</v>
      </c>
      <c r="EK32" s="764">
        <f t="shared" si="66"/>
        <v>0</v>
      </c>
      <c r="EL32" s="764">
        <f t="shared" si="66"/>
        <v>0</v>
      </c>
      <c r="EM32" s="764">
        <f t="shared" si="66"/>
        <v>0</v>
      </c>
      <c r="EN32" s="764">
        <f t="shared" si="66"/>
        <v>0</v>
      </c>
      <c r="EO32" s="764">
        <f t="shared" si="66"/>
        <v>0</v>
      </c>
      <c r="EP32" s="764">
        <f t="shared" si="67"/>
        <v>0</v>
      </c>
      <c r="EQ32" s="764">
        <f t="shared" si="67"/>
        <v>0</v>
      </c>
      <c r="ER32" s="764">
        <f t="shared" si="67"/>
        <v>0</v>
      </c>
      <c r="ES32" s="764">
        <f t="shared" si="67"/>
        <v>0</v>
      </c>
      <c r="ET32" s="764">
        <f t="shared" si="67"/>
        <v>0</v>
      </c>
      <c r="EU32" s="764">
        <f t="shared" si="67"/>
        <v>0</v>
      </c>
      <c r="EV32" s="764">
        <f t="shared" si="67"/>
        <v>0</v>
      </c>
      <c r="EW32" s="764">
        <f t="shared" si="67"/>
        <v>0</v>
      </c>
      <c r="EX32" s="764">
        <f t="shared" si="67"/>
        <v>0</v>
      </c>
      <c r="EY32" s="764">
        <f t="shared" si="67"/>
        <v>0</v>
      </c>
      <c r="EZ32" s="764">
        <f t="shared" si="68"/>
        <v>0</v>
      </c>
      <c r="FA32" s="764">
        <f t="shared" si="68"/>
        <v>0</v>
      </c>
      <c r="FB32" s="764">
        <f t="shared" si="68"/>
        <v>0</v>
      </c>
      <c r="FC32" s="764">
        <f t="shared" si="68"/>
        <v>0</v>
      </c>
      <c r="FD32" s="764">
        <f t="shared" si="68"/>
        <v>0</v>
      </c>
      <c r="FE32" s="764">
        <f t="shared" si="68"/>
        <v>0</v>
      </c>
      <c r="FF32" s="764">
        <f t="shared" si="68"/>
        <v>0</v>
      </c>
      <c r="FG32" s="764">
        <f t="shared" si="68"/>
        <v>0</v>
      </c>
      <c r="FH32" s="764">
        <f t="shared" si="68"/>
        <v>0</v>
      </c>
      <c r="FI32" s="764">
        <f t="shared" si="68"/>
        <v>0</v>
      </c>
      <c r="FJ32" s="764">
        <f t="shared" si="69"/>
        <v>0</v>
      </c>
      <c r="FK32" s="764">
        <f t="shared" si="69"/>
        <v>0</v>
      </c>
      <c r="FL32" s="764">
        <f t="shared" si="69"/>
        <v>0</v>
      </c>
      <c r="FM32" s="764">
        <f t="shared" si="69"/>
        <v>0</v>
      </c>
      <c r="FN32" s="764">
        <f t="shared" si="69"/>
        <v>0</v>
      </c>
      <c r="FO32" s="764">
        <f t="shared" si="69"/>
        <v>0</v>
      </c>
      <c r="FP32" s="764">
        <f t="shared" si="69"/>
        <v>0</v>
      </c>
      <c r="FQ32" s="764">
        <f t="shared" si="69"/>
        <v>0</v>
      </c>
      <c r="FR32" s="764">
        <f t="shared" si="69"/>
        <v>0</v>
      </c>
      <c r="FS32" s="764">
        <f t="shared" si="69"/>
        <v>0</v>
      </c>
      <c r="FT32" s="764">
        <f t="shared" si="70"/>
        <v>0</v>
      </c>
      <c r="FU32" s="764">
        <f t="shared" si="70"/>
        <v>0</v>
      </c>
      <c r="FV32" s="764">
        <f t="shared" si="70"/>
        <v>0</v>
      </c>
      <c r="FW32" s="764">
        <f t="shared" si="70"/>
        <v>0</v>
      </c>
      <c r="FX32" s="764">
        <f t="shared" si="70"/>
        <v>0</v>
      </c>
      <c r="FY32" s="764">
        <f t="shared" si="70"/>
        <v>0</v>
      </c>
      <c r="FZ32" s="764">
        <f t="shared" si="70"/>
        <v>0</v>
      </c>
      <c r="GA32" s="764">
        <f t="shared" si="70"/>
        <v>0</v>
      </c>
      <c r="GB32" s="764">
        <f t="shared" si="70"/>
        <v>0</v>
      </c>
      <c r="GC32" s="764">
        <f t="shared" si="70"/>
        <v>0</v>
      </c>
      <c r="GD32" s="764">
        <f t="shared" si="71"/>
        <v>0</v>
      </c>
      <c r="GE32" s="764">
        <f t="shared" si="71"/>
        <v>0</v>
      </c>
      <c r="GF32" s="764">
        <f t="shared" si="71"/>
        <v>0</v>
      </c>
      <c r="GG32" s="764">
        <f t="shared" si="71"/>
        <v>0</v>
      </c>
      <c r="GH32" s="764">
        <f t="shared" si="71"/>
        <v>0</v>
      </c>
      <c r="GI32" s="764">
        <f t="shared" si="71"/>
        <v>0</v>
      </c>
      <c r="GJ32" s="764">
        <f t="shared" si="71"/>
        <v>0</v>
      </c>
      <c r="GK32" s="764">
        <f t="shared" si="71"/>
        <v>0</v>
      </c>
      <c r="GL32" s="764">
        <f t="shared" si="71"/>
        <v>0</v>
      </c>
      <c r="GM32" s="764">
        <f t="shared" si="71"/>
        <v>0</v>
      </c>
      <c r="GN32" s="764">
        <f t="shared" si="72"/>
        <v>0</v>
      </c>
      <c r="GO32" s="764">
        <f t="shared" si="72"/>
        <v>0</v>
      </c>
      <c r="GP32" s="764">
        <f t="shared" si="72"/>
        <v>0</v>
      </c>
      <c r="GQ32" s="764">
        <f t="shared" si="72"/>
        <v>0</v>
      </c>
      <c r="GR32" s="764">
        <f t="shared" si="72"/>
        <v>0</v>
      </c>
      <c r="GS32" s="764">
        <f t="shared" si="72"/>
        <v>0</v>
      </c>
      <c r="GT32" s="764">
        <f t="shared" si="72"/>
        <v>0</v>
      </c>
      <c r="GU32" s="764">
        <f t="shared" si="72"/>
        <v>0</v>
      </c>
      <c r="GV32" s="764">
        <f t="shared" si="72"/>
        <v>0</v>
      </c>
      <c r="GW32" s="764">
        <f t="shared" si="72"/>
        <v>0</v>
      </c>
      <c r="GX32" s="764">
        <f t="shared" si="73"/>
        <v>0</v>
      </c>
      <c r="GY32" s="764">
        <f t="shared" si="73"/>
        <v>0</v>
      </c>
      <c r="GZ32" s="764">
        <f t="shared" si="73"/>
        <v>0</v>
      </c>
      <c r="HA32" s="764">
        <f t="shared" si="73"/>
        <v>0</v>
      </c>
      <c r="HB32" s="764">
        <f t="shared" si="73"/>
        <v>0</v>
      </c>
      <c r="HC32" s="764">
        <f t="shared" si="73"/>
        <v>0</v>
      </c>
      <c r="HD32" s="764">
        <f t="shared" si="73"/>
        <v>0</v>
      </c>
      <c r="HE32" s="764">
        <f t="shared" si="73"/>
        <v>0</v>
      </c>
      <c r="HF32" s="764">
        <f t="shared" si="73"/>
        <v>0</v>
      </c>
      <c r="HG32" s="764">
        <f t="shared" si="73"/>
        <v>0</v>
      </c>
      <c r="HH32" s="764">
        <f t="shared" si="74"/>
        <v>0</v>
      </c>
      <c r="HI32" s="764">
        <f t="shared" si="74"/>
        <v>0</v>
      </c>
      <c r="HJ32" s="764">
        <f t="shared" si="74"/>
        <v>0</v>
      </c>
      <c r="HK32" s="764">
        <f t="shared" si="74"/>
        <v>0</v>
      </c>
      <c r="HL32" s="764">
        <f t="shared" si="74"/>
        <v>0</v>
      </c>
      <c r="HM32" s="764">
        <f t="shared" si="74"/>
        <v>0</v>
      </c>
      <c r="HN32" s="764">
        <f t="shared" si="74"/>
        <v>0</v>
      </c>
      <c r="HO32" s="764">
        <f t="shared" si="74"/>
        <v>0</v>
      </c>
      <c r="HP32" s="764">
        <f t="shared" si="74"/>
        <v>0</v>
      </c>
      <c r="HQ32" s="764">
        <f t="shared" si="74"/>
        <v>0</v>
      </c>
      <c r="HR32" s="764">
        <f t="shared" si="75"/>
        <v>0</v>
      </c>
      <c r="HS32" s="764">
        <f t="shared" si="75"/>
        <v>0</v>
      </c>
      <c r="HT32" s="764">
        <f t="shared" si="75"/>
        <v>0</v>
      </c>
      <c r="HU32" s="764">
        <f t="shared" si="75"/>
        <v>0</v>
      </c>
      <c r="HV32" s="764">
        <f t="shared" si="75"/>
        <v>0</v>
      </c>
      <c r="HW32" s="764">
        <f t="shared" si="75"/>
        <v>0</v>
      </c>
      <c r="HX32" s="764">
        <f t="shared" si="75"/>
        <v>0</v>
      </c>
      <c r="HY32" s="764">
        <f t="shared" si="75"/>
        <v>0</v>
      </c>
      <c r="HZ32" s="764">
        <f t="shared" si="75"/>
        <v>0</v>
      </c>
      <c r="IA32" s="764">
        <f t="shared" si="75"/>
        <v>0</v>
      </c>
      <c r="IB32" s="764">
        <f t="shared" si="76"/>
        <v>0</v>
      </c>
      <c r="IC32" s="764">
        <f t="shared" si="76"/>
        <v>0</v>
      </c>
      <c r="ID32" s="764">
        <f t="shared" si="76"/>
        <v>0</v>
      </c>
      <c r="IE32" s="764">
        <f t="shared" si="76"/>
        <v>0</v>
      </c>
      <c r="IF32" s="764">
        <f t="shared" si="76"/>
        <v>0</v>
      </c>
      <c r="IG32" s="764">
        <f t="shared" si="76"/>
        <v>0</v>
      </c>
      <c r="IH32" s="764">
        <f t="shared" si="76"/>
        <v>0</v>
      </c>
      <c r="II32" s="764">
        <f t="shared" si="76"/>
        <v>0</v>
      </c>
      <c r="IJ32" s="764">
        <f t="shared" si="76"/>
        <v>0</v>
      </c>
      <c r="IK32" s="764">
        <f t="shared" si="76"/>
        <v>0</v>
      </c>
      <c r="IL32" s="764">
        <f t="shared" si="77"/>
        <v>0</v>
      </c>
      <c r="IM32" s="764">
        <f t="shared" si="77"/>
        <v>0</v>
      </c>
      <c r="IN32" s="764">
        <f t="shared" si="77"/>
        <v>0</v>
      </c>
      <c r="IO32" s="764">
        <f t="shared" si="77"/>
        <v>0</v>
      </c>
      <c r="IP32" s="764">
        <f t="shared" si="77"/>
        <v>0</v>
      </c>
      <c r="IQ32" s="764">
        <f t="shared" si="77"/>
        <v>0</v>
      </c>
      <c r="IR32" s="764">
        <f t="shared" si="77"/>
        <v>0</v>
      </c>
      <c r="IS32" s="764">
        <f t="shared" si="77"/>
        <v>0</v>
      </c>
      <c r="IT32" s="764">
        <f t="shared" si="77"/>
        <v>0</v>
      </c>
      <c r="IU32" s="764">
        <f t="shared" si="77"/>
        <v>0</v>
      </c>
      <c r="IV32" s="764">
        <f t="shared" si="77"/>
        <v>0</v>
      </c>
      <c r="IW32" s="764">
        <f t="shared" si="77"/>
        <v>0</v>
      </c>
      <c r="IX32" s="764">
        <f t="shared" si="77"/>
        <v>0</v>
      </c>
      <c r="IY32" s="764">
        <f t="shared" si="77"/>
        <v>0</v>
      </c>
      <c r="IZ32" s="764">
        <f t="shared" si="77"/>
        <v>0</v>
      </c>
      <c r="JA32" s="764">
        <f t="shared" si="77"/>
        <v>0</v>
      </c>
      <c r="JB32" s="764">
        <f t="shared" si="77"/>
        <v>0</v>
      </c>
      <c r="JC32" s="764">
        <f t="shared" si="77"/>
        <v>0</v>
      </c>
      <c r="JD32" s="764">
        <f t="shared" si="57"/>
        <v>0</v>
      </c>
      <c r="JE32" s="764">
        <f t="shared" si="57"/>
        <v>0</v>
      </c>
      <c r="JF32" s="764">
        <f t="shared" si="57"/>
        <v>0</v>
      </c>
      <c r="JG32" s="764">
        <f t="shared" si="57"/>
        <v>0</v>
      </c>
      <c r="JH32" s="764">
        <f t="shared" si="57"/>
        <v>0</v>
      </c>
      <c r="JI32" s="764">
        <f t="shared" si="57"/>
        <v>0</v>
      </c>
      <c r="JJ32" s="764">
        <f t="shared" si="57"/>
        <v>0</v>
      </c>
      <c r="JK32" s="764">
        <f t="shared" si="57"/>
        <v>0</v>
      </c>
      <c r="JL32" s="764">
        <f t="shared" si="77"/>
        <v>0</v>
      </c>
      <c r="JM32" s="764">
        <f t="shared" si="77"/>
        <v>0</v>
      </c>
      <c r="JN32" s="764">
        <f t="shared" si="77"/>
        <v>0</v>
      </c>
      <c r="JO32" s="764">
        <f t="shared" si="77"/>
        <v>0</v>
      </c>
      <c r="JP32" s="764">
        <f t="shared" si="77"/>
        <v>0</v>
      </c>
      <c r="JQ32" s="764">
        <f t="shared" si="28"/>
        <v>0</v>
      </c>
      <c r="JR32" s="764">
        <f t="shared" si="28"/>
        <v>0</v>
      </c>
      <c r="JS32" s="764">
        <f t="shared" si="77"/>
        <v>0</v>
      </c>
      <c r="JT32" s="765">
        <f t="shared" si="29"/>
        <v>0</v>
      </c>
      <c r="JU32" s="229">
        <f t="shared" si="30"/>
        <v>0</v>
      </c>
    </row>
    <row r="33" spans="1:281" ht="12.75" customHeight="1">
      <c r="A33" s="74"/>
      <c r="B33" s="223"/>
      <c r="C33" s="223"/>
      <c r="D33" s="61"/>
      <c r="E33" s="743" t="str">
        <f t="shared" si="5"/>
        <v xml:space="preserve"> </v>
      </c>
      <c r="F33" s="56"/>
      <c r="G33" s="228"/>
      <c r="H33" s="744">
        <f>SUMIF(Ajuste!$C$8:$C$483,$B$6:$B$499,Ajuste!$E$8:$E$483)</f>
        <v>0</v>
      </c>
      <c r="I33" s="744">
        <f>SUMIF(Ajuste!$C$8:$C$483,$B$6:$B$499,Ajuste!$F$8:$F$483)</f>
        <v>0</v>
      </c>
      <c r="J33" s="229">
        <f t="shared" si="31"/>
        <v>0</v>
      </c>
      <c r="K33" s="764">
        <f t="shared" si="58"/>
        <v>0</v>
      </c>
      <c r="L33" s="764">
        <f t="shared" si="78"/>
        <v>0</v>
      </c>
      <c r="M33" s="764">
        <f t="shared" si="78"/>
        <v>0</v>
      </c>
      <c r="N33" s="764">
        <f t="shared" si="78"/>
        <v>0</v>
      </c>
      <c r="O33" s="764">
        <f t="shared" si="78"/>
        <v>0</v>
      </c>
      <c r="P33" s="764">
        <f t="shared" si="78"/>
        <v>0</v>
      </c>
      <c r="Q33" s="764">
        <f t="shared" si="78"/>
        <v>0</v>
      </c>
      <c r="R33" s="764">
        <f t="shared" si="78"/>
        <v>0</v>
      </c>
      <c r="S33" s="764">
        <f t="shared" si="78"/>
        <v>0</v>
      </c>
      <c r="T33" s="764">
        <f t="shared" si="78"/>
        <v>0</v>
      </c>
      <c r="U33" s="764">
        <f t="shared" si="78"/>
        <v>0</v>
      </c>
      <c r="V33" s="764">
        <f t="shared" si="78"/>
        <v>0</v>
      </c>
      <c r="W33" s="764">
        <f t="shared" si="78"/>
        <v>0</v>
      </c>
      <c r="X33" s="764">
        <f t="shared" si="78"/>
        <v>0</v>
      </c>
      <c r="Y33" s="764">
        <f t="shared" si="78"/>
        <v>0</v>
      </c>
      <c r="Z33" s="764">
        <f t="shared" si="78"/>
        <v>0</v>
      </c>
      <c r="AA33" s="764">
        <f t="shared" si="78"/>
        <v>0</v>
      </c>
      <c r="AB33" s="764">
        <f t="shared" si="78"/>
        <v>0</v>
      </c>
      <c r="AC33" s="764">
        <f t="shared" si="78"/>
        <v>0</v>
      </c>
      <c r="AD33" s="764">
        <f t="shared" si="78"/>
        <v>0</v>
      </c>
      <c r="AE33" s="764">
        <f t="shared" si="78"/>
        <v>0</v>
      </c>
      <c r="AF33" s="764">
        <f t="shared" si="78"/>
        <v>0</v>
      </c>
      <c r="AG33" s="764">
        <f t="shared" si="78"/>
        <v>0</v>
      </c>
      <c r="AH33" s="764">
        <f t="shared" si="78"/>
        <v>0</v>
      </c>
      <c r="AI33" s="764">
        <f t="shared" si="78"/>
        <v>0</v>
      </c>
      <c r="AJ33" s="764">
        <f t="shared" si="78"/>
        <v>0</v>
      </c>
      <c r="AK33" s="764">
        <f t="shared" si="78"/>
        <v>0</v>
      </c>
      <c r="AL33" s="764">
        <f t="shared" si="78"/>
        <v>0</v>
      </c>
      <c r="AM33" s="764">
        <f t="shared" si="78"/>
        <v>0</v>
      </c>
      <c r="AN33" s="764">
        <f t="shared" si="78"/>
        <v>0</v>
      </c>
      <c r="AO33" s="764">
        <f t="shared" si="78"/>
        <v>0</v>
      </c>
      <c r="AP33" s="764">
        <f t="shared" si="78"/>
        <v>0</v>
      </c>
      <c r="AQ33" s="764">
        <f t="shared" si="78"/>
        <v>0</v>
      </c>
      <c r="AR33" s="764">
        <f t="shared" si="78"/>
        <v>0</v>
      </c>
      <c r="AS33" s="764">
        <f t="shared" si="78"/>
        <v>0</v>
      </c>
      <c r="AT33" s="764">
        <f t="shared" si="78"/>
        <v>0</v>
      </c>
      <c r="AU33" s="764">
        <f t="shared" si="78"/>
        <v>0</v>
      </c>
      <c r="AV33" s="764">
        <f t="shared" si="78"/>
        <v>0</v>
      </c>
      <c r="AW33" s="764">
        <f t="shared" si="78"/>
        <v>0</v>
      </c>
      <c r="AX33" s="764">
        <f t="shared" si="78"/>
        <v>0</v>
      </c>
      <c r="AY33" s="764">
        <f t="shared" si="78"/>
        <v>0</v>
      </c>
      <c r="AZ33" s="764">
        <f t="shared" si="78"/>
        <v>0</v>
      </c>
      <c r="BA33" s="764">
        <f t="shared" si="78"/>
        <v>0</v>
      </c>
      <c r="BB33" s="764">
        <f t="shared" si="78"/>
        <v>0</v>
      </c>
      <c r="BC33" s="764">
        <f t="shared" si="78"/>
        <v>0</v>
      </c>
      <c r="BD33" s="764">
        <f t="shared" si="78"/>
        <v>0</v>
      </c>
      <c r="BE33" s="764">
        <f t="shared" si="78"/>
        <v>0</v>
      </c>
      <c r="BF33" s="764">
        <f t="shared" si="58"/>
        <v>0</v>
      </c>
      <c r="BG33" s="764">
        <f t="shared" si="58"/>
        <v>0</v>
      </c>
      <c r="BH33" s="764">
        <f t="shared" si="58"/>
        <v>0</v>
      </c>
      <c r="BI33" s="764">
        <f t="shared" si="58"/>
        <v>0</v>
      </c>
      <c r="BJ33" s="764">
        <f t="shared" si="58"/>
        <v>0</v>
      </c>
      <c r="BK33" s="764">
        <f t="shared" si="58"/>
        <v>0</v>
      </c>
      <c r="BL33" s="764">
        <f t="shared" si="58"/>
        <v>0</v>
      </c>
      <c r="BM33" s="764">
        <f t="shared" si="58"/>
        <v>0</v>
      </c>
      <c r="BN33" s="764">
        <f t="shared" si="59"/>
        <v>0</v>
      </c>
      <c r="BO33" s="764">
        <f t="shared" si="59"/>
        <v>0</v>
      </c>
      <c r="BP33" s="764">
        <f t="shared" si="59"/>
        <v>0</v>
      </c>
      <c r="BQ33" s="764">
        <f t="shared" si="59"/>
        <v>0</v>
      </c>
      <c r="BR33" s="764">
        <f t="shared" si="59"/>
        <v>0</v>
      </c>
      <c r="BS33" s="764">
        <f t="shared" si="59"/>
        <v>0</v>
      </c>
      <c r="BT33" s="764">
        <f t="shared" si="59"/>
        <v>0</v>
      </c>
      <c r="BU33" s="764">
        <f t="shared" si="59"/>
        <v>0</v>
      </c>
      <c r="BV33" s="764">
        <f t="shared" si="59"/>
        <v>0</v>
      </c>
      <c r="BW33" s="764">
        <f t="shared" si="59"/>
        <v>0</v>
      </c>
      <c r="BX33" s="764">
        <f t="shared" si="60"/>
        <v>0</v>
      </c>
      <c r="BY33" s="764">
        <f t="shared" si="60"/>
        <v>0</v>
      </c>
      <c r="BZ33" s="764">
        <f t="shared" si="60"/>
        <v>0</v>
      </c>
      <c r="CA33" s="764">
        <f t="shared" si="60"/>
        <v>0</v>
      </c>
      <c r="CB33" s="764">
        <f t="shared" si="60"/>
        <v>0</v>
      </c>
      <c r="CC33" s="764">
        <f t="shared" si="60"/>
        <v>0</v>
      </c>
      <c r="CD33" s="764">
        <f t="shared" si="60"/>
        <v>0</v>
      </c>
      <c r="CE33" s="764">
        <f t="shared" si="60"/>
        <v>0</v>
      </c>
      <c r="CF33" s="764">
        <f t="shared" si="60"/>
        <v>0</v>
      </c>
      <c r="CG33" s="764">
        <f t="shared" si="60"/>
        <v>0</v>
      </c>
      <c r="CH33" s="764">
        <f t="shared" si="61"/>
        <v>0</v>
      </c>
      <c r="CI33" s="764">
        <f t="shared" si="61"/>
        <v>0</v>
      </c>
      <c r="CJ33" s="764">
        <f t="shared" si="61"/>
        <v>0</v>
      </c>
      <c r="CK33" s="764">
        <f t="shared" si="61"/>
        <v>0</v>
      </c>
      <c r="CL33" s="764">
        <f t="shared" si="61"/>
        <v>0</v>
      </c>
      <c r="CM33" s="764">
        <f t="shared" si="61"/>
        <v>0</v>
      </c>
      <c r="CN33" s="764">
        <f t="shared" si="61"/>
        <v>0</v>
      </c>
      <c r="CO33" s="764">
        <f t="shared" si="61"/>
        <v>0</v>
      </c>
      <c r="CP33" s="764">
        <f t="shared" si="61"/>
        <v>0</v>
      </c>
      <c r="CQ33" s="764">
        <f t="shared" si="61"/>
        <v>0</v>
      </c>
      <c r="CR33" s="764">
        <f t="shared" si="62"/>
        <v>0</v>
      </c>
      <c r="CS33" s="764">
        <f t="shared" si="62"/>
        <v>0</v>
      </c>
      <c r="CT33" s="764">
        <f t="shared" si="62"/>
        <v>0</v>
      </c>
      <c r="CU33" s="764">
        <f t="shared" si="62"/>
        <v>0</v>
      </c>
      <c r="CV33" s="764">
        <f t="shared" si="62"/>
        <v>0</v>
      </c>
      <c r="CW33" s="764">
        <f t="shared" si="62"/>
        <v>0</v>
      </c>
      <c r="CX33" s="764">
        <f t="shared" si="62"/>
        <v>0</v>
      </c>
      <c r="CY33" s="764">
        <f t="shared" si="62"/>
        <v>0</v>
      </c>
      <c r="CZ33" s="764">
        <f t="shared" si="62"/>
        <v>0</v>
      </c>
      <c r="DA33" s="764">
        <f t="shared" si="62"/>
        <v>0</v>
      </c>
      <c r="DB33" s="764">
        <f t="shared" si="63"/>
        <v>0</v>
      </c>
      <c r="DC33" s="764">
        <f t="shared" si="63"/>
        <v>0</v>
      </c>
      <c r="DD33" s="764">
        <f t="shared" si="63"/>
        <v>0</v>
      </c>
      <c r="DE33" s="764">
        <f t="shared" si="63"/>
        <v>0</v>
      </c>
      <c r="DF33" s="764">
        <f t="shared" si="63"/>
        <v>0</v>
      </c>
      <c r="DG33" s="764">
        <f t="shared" si="63"/>
        <v>0</v>
      </c>
      <c r="DH33" s="764">
        <f t="shared" si="63"/>
        <v>0</v>
      </c>
      <c r="DI33" s="764">
        <f t="shared" si="63"/>
        <v>0</v>
      </c>
      <c r="DJ33" s="764">
        <f t="shared" si="63"/>
        <v>0</v>
      </c>
      <c r="DK33" s="764">
        <f t="shared" si="63"/>
        <v>0</v>
      </c>
      <c r="DL33" s="764">
        <f t="shared" si="64"/>
        <v>0</v>
      </c>
      <c r="DM33" s="764">
        <f t="shared" si="64"/>
        <v>0</v>
      </c>
      <c r="DN33" s="764">
        <f t="shared" si="64"/>
        <v>0</v>
      </c>
      <c r="DO33" s="764">
        <f t="shared" si="64"/>
        <v>0</v>
      </c>
      <c r="DP33" s="764">
        <f t="shared" si="64"/>
        <v>0</v>
      </c>
      <c r="DQ33" s="764">
        <f t="shared" si="64"/>
        <v>0</v>
      </c>
      <c r="DR33" s="764">
        <f t="shared" si="64"/>
        <v>0</v>
      </c>
      <c r="DS33" s="764">
        <f t="shared" si="64"/>
        <v>0</v>
      </c>
      <c r="DT33" s="764">
        <f t="shared" si="64"/>
        <v>0</v>
      </c>
      <c r="DU33" s="764">
        <f t="shared" si="64"/>
        <v>0</v>
      </c>
      <c r="DV33" s="764">
        <f t="shared" si="65"/>
        <v>0</v>
      </c>
      <c r="DW33" s="764">
        <f t="shared" si="65"/>
        <v>0</v>
      </c>
      <c r="DX33" s="764">
        <f t="shared" si="65"/>
        <v>0</v>
      </c>
      <c r="DY33" s="764">
        <f t="shared" si="65"/>
        <v>0</v>
      </c>
      <c r="DZ33" s="764">
        <f t="shared" si="65"/>
        <v>0</v>
      </c>
      <c r="EA33" s="764">
        <f t="shared" si="65"/>
        <v>0</v>
      </c>
      <c r="EB33" s="764">
        <f t="shared" si="65"/>
        <v>0</v>
      </c>
      <c r="EC33" s="764">
        <f t="shared" si="65"/>
        <v>0</v>
      </c>
      <c r="ED33" s="764">
        <f t="shared" si="65"/>
        <v>0</v>
      </c>
      <c r="EE33" s="764">
        <f t="shared" si="65"/>
        <v>0</v>
      </c>
      <c r="EF33" s="764">
        <f t="shared" si="66"/>
        <v>0</v>
      </c>
      <c r="EG33" s="764">
        <f t="shared" si="66"/>
        <v>0</v>
      </c>
      <c r="EH33" s="764">
        <f t="shared" si="66"/>
        <v>0</v>
      </c>
      <c r="EI33" s="764">
        <f t="shared" si="66"/>
        <v>0</v>
      </c>
      <c r="EJ33" s="764">
        <f t="shared" si="66"/>
        <v>0</v>
      </c>
      <c r="EK33" s="764">
        <f t="shared" si="66"/>
        <v>0</v>
      </c>
      <c r="EL33" s="764">
        <f t="shared" si="66"/>
        <v>0</v>
      </c>
      <c r="EM33" s="764">
        <f t="shared" si="66"/>
        <v>0</v>
      </c>
      <c r="EN33" s="764">
        <f t="shared" si="66"/>
        <v>0</v>
      </c>
      <c r="EO33" s="764">
        <f t="shared" si="66"/>
        <v>0</v>
      </c>
      <c r="EP33" s="764">
        <f t="shared" si="67"/>
        <v>0</v>
      </c>
      <c r="EQ33" s="764">
        <f t="shared" si="67"/>
        <v>0</v>
      </c>
      <c r="ER33" s="764">
        <f t="shared" si="67"/>
        <v>0</v>
      </c>
      <c r="ES33" s="764">
        <f t="shared" si="67"/>
        <v>0</v>
      </c>
      <c r="ET33" s="764">
        <f t="shared" si="67"/>
        <v>0</v>
      </c>
      <c r="EU33" s="764">
        <f t="shared" si="67"/>
        <v>0</v>
      </c>
      <c r="EV33" s="764">
        <f t="shared" si="67"/>
        <v>0</v>
      </c>
      <c r="EW33" s="764">
        <f t="shared" si="67"/>
        <v>0</v>
      </c>
      <c r="EX33" s="764">
        <f t="shared" si="67"/>
        <v>0</v>
      </c>
      <c r="EY33" s="764">
        <f t="shared" si="67"/>
        <v>0</v>
      </c>
      <c r="EZ33" s="764">
        <f t="shared" si="68"/>
        <v>0</v>
      </c>
      <c r="FA33" s="764">
        <f t="shared" si="68"/>
        <v>0</v>
      </c>
      <c r="FB33" s="764">
        <f t="shared" si="68"/>
        <v>0</v>
      </c>
      <c r="FC33" s="764">
        <f t="shared" si="68"/>
        <v>0</v>
      </c>
      <c r="FD33" s="764">
        <f t="shared" si="68"/>
        <v>0</v>
      </c>
      <c r="FE33" s="764">
        <f t="shared" si="68"/>
        <v>0</v>
      </c>
      <c r="FF33" s="764">
        <f t="shared" si="68"/>
        <v>0</v>
      </c>
      <c r="FG33" s="764">
        <f t="shared" si="68"/>
        <v>0</v>
      </c>
      <c r="FH33" s="764">
        <f t="shared" si="68"/>
        <v>0</v>
      </c>
      <c r="FI33" s="764">
        <f t="shared" si="68"/>
        <v>0</v>
      </c>
      <c r="FJ33" s="764">
        <f t="shared" si="69"/>
        <v>0</v>
      </c>
      <c r="FK33" s="764">
        <f t="shared" si="69"/>
        <v>0</v>
      </c>
      <c r="FL33" s="764">
        <f t="shared" si="69"/>
        <v>0</v>
      </c>
      <c r="FM33" s="764">
        <f t="shared" si="69"/>
        <v>0</v>
      </c>
      <c r="FN33" s="764">
        <f t="shared" si="69"/>
        <v>0</v>
      </c>
      <c r="FO33" s="764">
        <f t="shared" si="69"/>
        <v>0</v>
      </c>
      <c r="FP33" s="764">
        <f t="shared" si="69"/>
        <v>0</v>
      </c>
      <c r="FQ33" s="764">
        <f t="shared" si="69"/>
        <v>0</v>
      </c>
      <c r="FR33" s="764">
        <f t="shared" si="69"/>
        <v>0</v>
      </c>
      <c r="FS33" s="764">
        <f t="shared" si="69"/>
        <v>0</v>
      </c>
      <c r="FT33" s="764">
        <f t="shared" si="70"/>
        <v>0</v>
      </c>
      <c r="FU33" s="764">
        <f t="shared" si="70"/>
        <v>0</v>
      </c>
      <c r="FV33" s="764">
        <f t="shared" si="70"/>
        <v>0</v>
      </c>
      <c r="FW33" s="764">
        <f t="shared" si="70"/>
        <v>0</v>
      </c>
      <c r="FX33" s="764">
        <f t="shared" si="70"/>
        <v>0</v>
      </c>
      <c r="FY33" s="764">
        <f t="shared" si="70"/>
        <v>0</v>
      </c>
      <c r="FZ33" s="764">
        <f t="shared" si="70"/>
        <v>0</v>
      </c>
      <c r="GA33" s="764">
        <f t="shared" si="70"/>
        <v>0</v>
      </c>
      <c r="GB33" s="764">
        <f t="shared" si="70"/>
        <v>0</v>
      </c>
      <c r="GC33" s="764">
        <f t="shared" si="70"/>
        <v>0</v>
      </c>
      <c r="GD33" s="764">
        <f t="shared" si="71"/>
        <v>0</v>
      </c>
      <c r="GE33" s="764">
        <f t="shared" si="71"/>
        <v>0</v>
      </c>
      <c r="GF33" s="764">
        <f t="shared" si="71"/>
        <v>0</v>
      </c>
      <c r="GG33" s="764">
        <f t="shared" si="71"/>
        <v>0</v>
      </c>
      <c r="GH33" s="764">
        <f t="shared" si="71"/>
        <v>0</v>
      </c>
      <c r="GI33" s="764">
        <f t="shared" si="71"/>
        <v>0</v>
      </c>
      <c r="GJ33" s="764">
        <f t="shared" si="71"/>
        <v>0</v>
      </c>
      <c r="GK33" s="764">
        <f t="shared" si="71"/>
        <v>0</v>
      </c>
      <c r="GL33" s="764">
        <f t="shared" si="71"/>
        <v>0</v>
      </c>
      <c r="GM33" s="764">
        <f t="shared" si="71"/>
        <v>0</v>
      </c>
      <c r="GN33" s="764">
        <f t="shared" si="72"/>
        <v>0</v>
      </c>
      <c r="GO33" s="764">
        <f t="shared" si="72"/>
        <v>0</v>
      </c>
      <c r="GP33" s="764">
        <f t="shared" si="72"/>
        <v>0</v>
      </c>
      <c r="GQ33" s="764">
        <f t="shared" si="72"/>
        <v>0</v>
      </c>
      <c r="GR33" s="764">
        <f t="shared" si="72"/>
        <v>0</v>
      </c>
      <c r="GS33" s="764">
        <f t="shared" si="72"/>
        <v>0</v>
      </c>
      <c r="GT33" s="764">
        <f t="shared" si="72"/>
        <v>0</v>
      </c>
      <c r="GU33" s="764">
        <f t="shared" si="72"/>
        <v>0</v>
      </c>
      <c r="GV33" s="764">
        <f t="shared" si="72"/>
        <v>0</v>
      </c>
      <c r="GW33" s="764">
        <f t="shared" si="72"/>
        <v>0</v>
      </c>
      <c r="GX33" s="764">
        <f t="shared" si="73"/>
        <v>0</v>
      </c>
      <c r="GY33" s="764">
        <f t="shared" si="73"/>
        <v>0</v>
      </c>
      <c r="GZ33" s="764">
        <f t="shared" si="73"/>
        <v>0</v>
      </c>
      <c r="HA33" s="764">
        <f t="shared" si="73"/>
        <v>0</v>
      </c>
      <c r="HB33" s="764">
        <f t="shared" si="73"/>
        <v>0</v>
      </c>
      <c r="HC33" s="764">
        <f t="shared" si="73"/>
        <v>0</v>
      </c>
      <c r="HD33" s="764">
        <f t="shared" si="73"/>
        <v>0</v>
      </c>
      <c r="HE33" s="764">
        <f t="shared" si="73"/>
        <v>0</v>
      </c>
      <c r="HF33" s="764">
        <f t="shared" si="73"/>
        <v>0</v>
      </c>
      <c r="HG33" s="764">
        <f t="shared" si="73"/>
        <v>0</v>
      </c>
      <c r="HH33" s="764">
        <f t="shared" si="74"/>
        <v>0</v>
      </c>
      <c r="HI33" s="764">
        <f t="shared" si="74"/>
        <v>0</v>
      </c>
      <c r="HJ33" s="764">
        <f t="shared" si="74"/>
        <v>0</v>
      </c>
      <c r="HK33" s="764">
        <f t="shared" si="74"/>
        <v>0</v>
      </c>
      <c r="HL33" s="764">
        <f t="shared" si="74"/>
        <v>0</v>
      </c>
      <c r="HM33" s="764">
        <f t="shared" si="74"/>
        <v>0</v>
      </c>
      <c r="HN33" s="764">
        <f t="shared" si="74"/>
        <v>0</v>
      </c>
      <c r="HO33" s="764">
        <f t="shared" si="74"/>
        <v>0</v>
      </c>
      <c r="HP33" s="764">
        <f t="shared" si="74"/>
        <v>0</v>
      </c>
      <c r="HQ33" s="764">
        <f t="shared" si="74"/>
        <v>0</v>
      </c>
      <c r="HR33" s="764">
        <f t="shared" si="75"/>
        <v>0</v>
      </c>
      <c r="HS33" s="764">
        <f t="shared" si="75"/>
        <v>0</v>
      </c>
      <c r="HT33" s="764">
        <f t="shared" si="75"/>
        <v>0</v>
      </c>
      <c r="HU33" s="764">
        <f t="shared" si="75"/>
        <v>0</v>
      </c>
      <c r="HV33" s="764">
        <f t="shared" si="75"/>
        <v>0</v>
      </c>
      <c r="HW33" s="764">
        <f t="shared" si="75"/>
        <v>0</v>
      </c>
      <c r="HX33" s="764">
        <f t="shared" si="75"/>
        <v>0</v>
      </c>
      <c r="HY33" s="764">
        <f t="shared" si="75"/>
        <v>0</v>
      </c>
      <c r="HZ33" s="764">
        <f t="shared" si="75"/>
        <v>0</v>
      </c>
      <c r="IA33" s="764">
        <f t="shared" si="75"/>
        <v>0</v>
      </c>
      <c r="IB33" s="764">
        <f t="shared" si="76"/>
        <v>0</v>
      </c>
      <c r="IC33" s="764">
        <f t="shared" si="76"/>
        <v>0</v>
      </c>
      <c r="ID33" s="764">
        <f t="shared" si="76"/>
        <v>0</v>
      </c>
      <c r="IE33" s="764">
        <f t="shared" si="76"/>
        <v>0</v>
      </c>
      <c r="IF33" s="764">
        <f t="shared" si="76"/>
        <v>0</v>
      </c>
      <c r="IG33" s="764">
        <f t="shared" si="76"/>
        <v>0</v>
      </c>
      <c r="IH33" s="764">
        <f t="shared" si="76"/>
        <v>0</v>
      </c>
      <c r="II33" s="764">
        <f t="shared" si="76"/>
        <v>0</v>
      </c>
      <c r="IJ33" s="764">
        <f t="shared" si="76"/>
        <v>0</v>
      </c>
      <c r="IK33" s="764">
        <f t="shared" si="76"/>
        <v>0</v>
      </c>
      <c r="IL33" s="764">
        <f t="shared" si="77"/>
        <v>0</v>
      </c>
      <c r="IM33" s="764">
        <f t="shared" si="77"/>
        <v>0</v>
      </c>
      <c r="IN33" s="764">
        <f t="shared" si="77"/>
        <v>0</v>
      </c>
      <c r="IO33" s="764">
        <f t="shared" si="77"/>
        <v>0</v>
      </c>
      <c r="IP33" s="764">
        <f t="shared" si="77"/>
        <v>0</v>
      </c>
      <c r="IQ33" s="764">
        <f t="shared" si="77"/>
        <v>0</v>
      </c>
      <c r="IR33" s="764">
        <f t="shared" si="77"/>
        <v>0</v>
      </c>
      <c r="IS33" s="764">
        <f t="shared" si="77"/>
        <v>0</v>
      </c>
      <c r="IT33" s="764">
        <f t="shared" si="77"/>
        <v>0</v>
      </c>
      <c r="IU33" s="764">
        <f t="shared" si="77"/>
        <v>0</v>
      </c>
      <c r="IV33" s="764">
        <f t="shared" si="77"/>
        <v>0</v>
      </c>
      <c r="IW33" s="764">
        <f t="shared" si="77"/>
        <v>0</v>
      </c>
      <c r="IX33" s="764">
        <f t="shared" si="77"/>
        <v>0</v>
      </c>
      <c r="IY33" s="764">
        <f t="shared" si="77"/>
        <v>0</v>
      </c>
      <c r="IZ33" s="764">
        <f t="shared" si="77"/>
        <v>0</v>
      </c>
      <c r="JA33" s="764">
        <f t="shared" si="77"/>
        <v>0</v>
      </c>
      <c r="JB33" s="764">
        <f t="shared" si="77"/>
        <v>0</v>
      </c>
      <c r="JC33" s="764">
        <f t="shared" si="77"/>
        <v>0</v>
      </c>
      <c r="JD33" s="764">
        <f t="shared" si="57"/>
        <v>0</v>
      </c>
      <c r="JE33" s="764">
        <f t="shared" si="57"/>
        <v>0</v>
      </c>
      <c r="JF33" s="764">
        <f t="shared" si="57"/>
        <v>0</v>
      </c>
      <c r="JG33" s="764">
        <f t="shared" si="57"/>
        <v>0</v>
      </c>
      <c r="JH33" s="764">
        <f t="shared" si="57"/>
        <v>0</v>
      </c>
      <c r="JI33" s="764">
        <f t="shared" si="57"/>
        <v>0</v>
      </c>
      <c r="JJ33" s="764">
        <f t="shared" si="57"/>
        <v>0</v>
      </c>
      <c r="JK33" s="764">
        <f t="shared" si="57"/>
        <v>0</v>
      </c>
      <c r="JL33" s="764">
        <f t="shared" si="77"/>
        <v>0</v>
      </c>
      <c r="JM33" s="764">
        <f t="shared" si="77"/>
        <v>0</v>
      </c>
      <c r="JN33" s="764">
        <f t="shared" si="77"/>
        <v>0</v>
      </c>
      <c r="JO33" s="764">
        <f t="shared" si="77"/>
        <v>0</v>
      </c>
      <c r="JP33" s="764">
        <f t="shared" si="77"/>
        <v>0</v>
      </c>
      <c r="JQ33" s="764">
        <f t="shared" si="28"/>
        <v>0</v>
      </c>
      <c r="JR33" s="764">
        <f t="shared" si="28"/>
        <v>0</v>
      </c>
      <c r="JS33" s="764">
        <f t="shared" si="77"/>
        <v>0</v>
      </c>
      <c r="JT33" s="765">
        <f t="shared" si="29"/>
        <v>0</v>
      </c>
      <c r="JU33" s="229">
        <f t="shared" si="30"/>
        <v>0</v>
      </c>
    </row>
    <row r="34" spans="1:281" ht="12.75" customHeight="1">
      <c r="B34" s="223"/>
      <c r="C34" s="223"/>
      <c r="D34" s="61"/>
      <c r="E34" s="743" t="str">
        <f t="shared" si="5"/>
        <v xml:space="preserve"> </v>
      </c>
      <c r="F34" s="56"/>
      <c r="G34" s="228"/>
      <c r="H34" s="744">
        <f>SUMIF(Ajuste!$C$8:$C$483,$B$6:$B$499,Ajuste!$E$8:$E$483)</f>
        <v>0</v>
      </c>
      <c r="I34" s="744">
        <f>SUMIF(Ajuste!$C$8:$C$483,$B$6:$B$499,Ajuste!$F$8:$F$483)</f>
        <v>0</v>
      </c>
      <c r="J34" s="229">
        <f t="shared" si="31"/>
        <v>0</v>
      </c>
      <c r="K34" s="764">
        <f t="shared" si="58"/>
        <v>0</v>
      </c>
      <c r="L34" s="764">
        <f t="shared" si="78"/>
        <v>0</v>
      </c>
      <c r="M34" s="764">
        <f t="shared" si="78"/>
        <v>0</v>
      </c>
      <c r="N34" s="764">
        <f t="shared" si="78"/>
        <v>0</v>
      </c>
      <c r="O34" s="764">
        <f t="shared" si="78"/>
        <v>0</v>
      </c>
      <c r="P34" s="764">
        <f t="shared" si="78"/>
        <v>0</v>
      </c>
      <c r="Q34" s="764">
        <f t="shared" si="78"/>
        <v>0</v>
      </c>
      <c r="R34" s="764">
        <f t="shared" si="78"/>
        <v>0</v>
      </c>
      <c r="S34" s="764">
        <f t="shared" si="78"/>
        <v>0</v>
      </c>
      <c r="T34" s="764">
        <f t="shared" si="78"/>
        <v>0</v>
      </c>
      <c r="U34" s="764">
        <f t="shared" si="78"/>
        <v>0</v>
      </c>
      <c r="V34" s="764">
        <f t="shared" si="78"/>
        <v>0</v>
      </c>
      <c r="W34" s="764">
        <f t="shared" si="78"/>
        <v>0</v>
      </c>
      <c r="X34" s="764">
        <f t="shared" si="78"/>
        <v>0</v>
      </c>
      <c r="Y34" s="764">
        <f t="shared" si="78"/>
        <v>0</v>
      </c>
      <c r="Z34" s="764">
        <f t="shared" si="78"/>
        <v>0</v>
      </c>
      <c r="AA34" s="764">
        <f t="shared" si="78"/>
        <v>0</v>
      </c>
      <c r="AB34" s="764">
        <f t="shared" si="78"/>
        <v>0</v>
      </c>
      <c r="AC34" s="764">
        <f t="shared" si="78"/>
        <v>0</v>
      </c>
      <c r="AD34" s="764">
        <f t="shared" si="78"/>
        <v>0</v>
      </c>
      <c r="AE34" s="764">
        <f t="shared" si="78"/>
        <v>0</v>
      </c>
      <c r="AF34" s="764">
        <f t="shared" si="78"/>
        <v>0</v>
      </c>
      <c r="AG34" s="764">
        <f t="shared" si="78"/>
        <v>0</v>
      </c>
      <c r="AH34" s="764">
        <f t="shared" si="78"/>
        <v>0</v>
      </c>
      <c r="AI34" s="764">
        <f t="shared" si="78"/>
        <v>0</v>
      </c>
      <c r="AJ34" s="764">
        <f t="shared" si="78"/>
        <v>0</v>
      </c>
      <c r="AK34" s="764">
        <f t="shared" si="78"/>
        <v>0</v>
      </c>
      <c r="AL34" s="764">
        <f t="shared" si="78"/>
        <v>0</v>
      </c>
      <c r="AM34" s="764">
        <f t="shared" si="78"/>
        <v>0</v>
      </c>
      <c r="AN34" s="764">
        <f t="shared" si="78"/>
        <v>0</v>
      </c>
      <c r="AO34" s="764">
        <f t="shared" si="78"/>
        <v>0</v>
      </c>
      <c r="AP34" s="764">
        <f t="shared" si="78"/>
        <v>0</v>
      </c>
      <c r="AQ34" s="764">
        <f t="shared" si="78"/>
        <v>0</v>
      </c>
      <c r="AR34" s="764">
        <f t="shared" si="78"/>
        <v>0</v>
      </c>
      <c r="AS34" s="764">
        <f t="shared" si="78"/>
        <v>0</v>
      </c>
      <c r="AT34" s="764">
        <f t="shared" si="78"/>
        <v>0</v>
      </c>
      <c r="AU34" s="764">
        <f t="shared" si="78"/>
        <v>0</v>
      </c>
      <c r="AV34" s="764">
        <f t="shared" si="78"/>
        <v>0</v>
      </c>
      <c r="AW34" s="764">
        <f t="shared" si="78"/>
        <v>0</v>
      </c>
      <c r="AX34" s="764">
        <f t="shared" si="78"/>
        <v>0</v>
      </c>
      <c r="AY34" s="764">
        <f t="shared" si="78"/>
        <v>0</v>
      </c>
      <c r="AZ34" s="764">
        <f t="shared" si="78"/>
        <v>0</v>
      </c>
      <c r="BA34" s="764">
        <f t="shared" si="78"/>
        <v>0</v>
      </c>
      <c r="BB34" s="764">
        <f t="shared" ref="L34:BE35" si="79">IF($D34=BB$5,$J34,0)</f>
        <v>0</v>
      </c>
      <c r="BC34" s="764">
        <f t="shared" si="79"/>
        <v>0</v>
      </c>
      <c r="BD34" s="764">
        <f t="shared" si="79"/>
        <v>0</v>
      </c>
      <c r="BE34" s="764">
        <f t="shared" si="79"/>
        <v>0</v>
      </c>
      <c r="BF34" s="764">
        <f t="shared" si="58"/>
        <v>0</v>
      </c>
      <c r="BG34" s="764">
        <f t="shared" si="58"/>
        <v>0</v>
      </c>
      <c r="BH34" s="764">
        <f t="shared" si="58"/>
        <v>0</v>
      </c>
      <c r="BI34" s="764">
        <f t="shared" si="58"/>
        <v>0</v>
      </c>
      <c r="BJ34" s="764">
        <f t="shared" si="58"/>
        <v>0</v>
      </c>
      <c r="BK34" s="764">
        <f t="shared" si="58"/>
        <v>0</v>
      </c>
      <c r="BL34" s="764">
        <f t="shared" si="58"/>
        <v>0</v>
      </c>
      <c r="BM34" s="764">
        <f t="shared" si="58"/>
        <v>0</v>
      </c>
      <c r="BN34" s="764">
        <f t="shared" si="59"/>
        <v>0</v>
      </c>
      <c r="BO34" s="764">
        <f t="shared" si="59"/>
        <v>0</v>
      </c>
      <c r="BP34" s="764">
        <f t="shared" si="59"/>
        <v>0</v>
      </c>
      <c r="BQ34" s="764">
        <f t="shared" si="59"/>
        <v>0</v>
      </c>
      <c r="BR34" s="764">
        <f t="shared" si="59"/>
        <v>0</v>
      </c>
      <c r="BS34" s="764">
        <f t="shared" si="59"/>
        <v>0</v>
      </c>
      <c r="BT34" s="764">
        <f t="shared" si="59"/>
        <v>0</v>
      </c>
      <c r="BU34" s="764">
        <f t="shared" si="59"/>
        <v>0</v>
      </c>
      <c r="BV34" s="764">
        <f t="shared" si="59"/>
        <v>0</v>
      </c>
      <c r="BW34" s="764">
        <f t="shared" si="59"/>
        <v>0</v>
      </c>
      <c r="BX34" s="764">
        <f t="shared" si="60"/>
        <v>0</v>
      </c>
      <c r="BY34" s="764">
        <f t="shared" si="60"/>
        <v>0</v>
      </c>
      <c r="BZ34" s="764">
        <f t="shared" si="60"/>
        <v>0</v>
      </c>
      <c r="CA34" s="764">
        <f t="shared" si="60"/>
        <v>0</v>
      </c>
      <c r="CB34" s="764">
        <f t="shared" si="60"/>
        <v>0</v>
      </c>
      <c r="CC34" s="764">
        <f t="shared" si="60"/>
        <v>0</v>
      </c>
      <c r="CD34" s="764">
        <f t="shared" si="60"/>
        <v>0</v>
      </c>
      <c r="CE34" s="764">
        <f t="shared" si="60"/>
        <v>0</v>
      </c>
      <c r="CF34" s="764">
        <f t="shared" si="60"/>
        <v>0</v>
      </c>
      <c r="CG34" s="764">
        <f t="shared" si="60"/>
        <v>0</v>
      </c>
      <c r="CH34" s="764">
        <f t="shared" si="61"/>
        <v>0</v>
      </c>
      <c r="CI34" s="764">
        <f t="shared" si="61"/>
        <v>0</v>
      </c>
      <c r="CJ34" s="764">
        <f t="shared" si="61"/>
        <v>0</v>
      </c>
      <c r="CK34" s="764">
        <f t="shared" si="61"/>
        <v>0</v>
      </c>
      <c r="CL34" s="764">
        <f t="shared" si="61"/>
        <v>0</v>
      </c>
      <c r="CM34" s="764">
        <f t="shared" si="61"/>
        <v>0</v>
      </c>
      <c r="CN34" s="764">
        <f t="shared" si="61"/>
        <v>0</v>
      </c>
      <c r="CO34" s="764">
        <f t="shared" si="61"/>
        <v>0</v>
      </c>
      <c r="CP34" s="764">
        <f t="shared" si="61"/>
        <v>0</v>
      </c>
      <c r="CQ34" s="764">
        <f t="shared" si="61"/>
        <v>0</v>
      </c>
      <c r="CR34" s="764">
        <f t="shared" si="62"/>
        <v>0</v>
      </c>
      <c r="CS34" s="764">
        <f t="shared" si="62"/>
        <v>0</v>
      </c>
      <c r="CT34" s="764">
        <f t="shared" si="62"/>
        <v>0</v>
      </c>
      <c r="CU34" s="764">
        <f t="shared" si="62"/>
        <v>0</v>
      </c>
      <c r="CV34" s="764">
        <f t="shared" si="62"/>
        <v>0</v>
      </c>
      <c r="CW34" s="764">
        <f t="shared" si="62"/>
        <v>0</v>
      </c>
      <c r="CX34" s="764">
        <f t="shared" si="62"/>
        <v>0</v>
      </c>
      <c r="CY34" s="764">
        <f t="shared" si="62"/>
        <v>0</v>
      </c>
      <c r="CZ34" s="764">
        <f t="shared" si="62"/>
        <v>0</v>
      </c>
      <c r="DA34" s="764">
        <f t="shared" si="62"/>
        <v>0</v>
      </c>
      <c r="DB34" s="764">
        <f t="shared" si="63"/>
        <v>0</v>
      </c>
      <c r="DC34" s="764">
        <f t="shared" si="63"/>
        <v>0</v>
      </c>
      <c r="DD34" s="764">
        <f t="shared" si="63"/>
        <v>0</v>
      </c>
      <c r="DE34" s="764">
        <f t="shared" si="63"/>
        <v>0</v>
      </c>
      <c r="DF34" s="764">
        <f t="shared" si="63"/>
        <v>0</v>
      </c>
      <c r="DG34" s="764">
        <f t="shared" si="63"/>
        <v>0</v>
      </c>
      <c r="DH34" s="764">
        <f t="shared" si="63"/>
        <v>0</v>
      </c>
      <c r="DI34" s="764">
        <f t="shared" si="63"/>
        <v>0</v>
      </c>
      <c r="DJ34" s="764">
        <f t="shared" si="63"/>
        <v>0</v>
      </c>
      <c r="DK34" s="764">
        <f t="shared" si="63"/>
        <v>0</v>
      </c>
      <c r="DL34" s="764">
        <f t="shared" si="64"/>
        <v>0</v>
      </c>
      <c r="DM34" s="764">
        <f t="shared" si="64"/>
        <v>0</v>
      </c>
      <c r="DN34" s="764">
        <f t="shared" si="64"/>
        <v>0</v>
      </c>
      <c r="DO34" s="764">
        <f t="shared" si="64"/>
        <v>0</v>
      </c>
      <c r="DP34" s="764">
        <f t="shared" si="64"/>
        <v>0</v>
      </c>
      <c r="DQ34" s="764">
        <f t="shared" si="64"/>
        <v>0</v>
      </c>
      <c r="DR34" s="764">
        <f t="shared" si="64"/>
        <v>0</v>
      </c>
      <c r="DS34" s="764">
        <f t="shared" si="64"/>
        <v>0</v>
      </c>
      <c r="DT34" s="764">
        <f t="shared" si="64"/>
        <v>0</v>
      </c>
      <c r="DU34" s="764">
        <f t="shared" si="64"/>
        <v>0</v>
      </c>
      <c r="DV34" s="764">
        <f t="shared" si="65"/>
        <v>0</v>
      </c>
      <c r="DW34" s="764">
        <f t="shared" si="65"/>
        <v>0</v>
      </c>
      <c r="DX34" s="764">
        <f t="shared" si="65"/>
        <v>0</v>
      </c>
      <c r="DY34" s="764">
        <f t="shared" si="65"/>
        <v>0</v>
      </c>
      <c r="DZ34" s="764">
        <f t="shared" si="65"/>
        <v>0</v>
      </c>
      <c r="EA34" s="764">
        <f t="shared" si="65"/>
        <v>0</v>
      </c>
      <c r="EB34" s="764">
        <f t="shared" si="65"/>
        <v>0</v>
      </c>
      <c r="EC34" s="764">
        <f t="shared" si="65"/>
        <v>0</v>
      </c>
      <c r="ED34" s="764">
        <f t="shared" si="65"/>
        <v>0</v>
      </c>
      <c r="EE34" s="764">
        <f t="shared" si="65"/>
        <v>0</v>
      </c>
      <c r="EF34" s="764">
        <f t="shared" si="66"/>
        <v>0</v>
      </c>
      <c r="EG34" s="764">
        <f t="shared" si="66"/>
        <v>0</v>
      </c>
      <c r="EH34" s="764">
        <f t="shared" si="66"/>
        <v>0</v>
      </c>
      <c r="EI34" s="764">
        <f t="shared" si="66"/>
        <v>0</v>
      </c>
      <c r="EJ34" s="764">
        <f t="shared" si="66"/>
        <v>0</v>
      </c>
      <c r="EK34" s="764">
        <f t="shared" si="66"/>
        <v>0</v>
      </c>
      <c r="EL34" s="764">
        <f t="shared" si="66"/>
        <v>0</v>
      </c>
      <c r="EM34" s="764">
        <f t="shared" si="66"/>
        <v>0</v>
      </c>
      <c r="EN34" s="764">
        <f t="shared" si="66"/>
        <v>0</v>
      </c>
      <c r="EO34" s="764">
        <f t="shared" si="66"/>
        <v>0</v>
      </c>
      <c r="EP34" s="764">
        <f t="shared" si="67"/>
        <v>0</v>
      </c>
      <c r="EQ34" s="764">
        <f t="shared" si="67"/>
        <v>0</v>
      </c>
      <c r="ER34" s="764">
        <f t="shared" si="67"/>
        <v>0</v>
      </c>
      <c r="ES34" s="764">
        <f t="shared" si="67"/>
        <v>0</v>
      </c>
      <c r="ET34" s="764">
        <f t="shared" si="67"/>
        <v>0</v>
      </c>
      <c r="EU34" s="764">
        <f t="shared" si="67"/>
        <v>0</v>
      </c>
      <c r="EV34" s="764">
        <f t="shared" si="67"/>
        <v>0</v>
      </c>
      <c r="EW34" s="764">
        <f t="shared" si="67"/>
        <v>0</v>
      </c>
      <c r="EX34" s="764">
        <f t="shared" si="67"/>
        <v>0</v>
      </c>
      <c r="EY34" s="764">
        <f t="shared" si="67"/>
        <v>0</v>
      </c>
      <c r="EZ34" s="764">
        <f t="shared" si="68"/>
        <v>0</v>
      </c>
      <c r="FA34" s="764">
        <f t="shared" si="68"/>
        <v>0</v>
      </c>
      <c r="FB34" s="764">
        <f t="shared" si="68"/>
        <v>0</v>
      </c>
      <c r="FC34" s="764">
        <f t="shared" si="68"/>
        <v>0</v>
      </c>
      <c r="FD34" s="764">
        <f t="shared" si="68"/>
        <v>0</v>
      </c>
      <c r="FE34" s="764">
        <f t="shared" si="68"/>
        <v>0</v>
      </c>
      <c r="FF34" s="764">
        <f t="shared" si="68"/>
        <v>0</v>
      </c>
      <c r="FG34" s="764">
        <f t="shared" si="68"/>
        <v>0</v>
      </c>
      <c r="FH34" s="764">
        <f t="shared" si="68"/>
        <v>0</v>
      </c>
      <c r="FI34" s="764">
        <f t="shared" si="68"/>
        <v>0</v>
      </c>
      <c r="FJ34" s="764">
        <f t="shared" si="69"/>
        <v>0</v>
      </c>
      <c r="FK34" s="764">
        <f t="shared" si="69"/>
        <v>0</v>
      </c>
      <c r="FL34" s="764">
        <f t="shared" si="69"/>
        <v>0</v>
      </c>
      <c r="FM34" s="764">
        <f t="shared" si="69"/>
        <v>0</v>
      </c>
      <c r="FN34" s="764">
        <f t="shared" si="69"/>
        <v>0</v>
      </c>
      <c r="FO34" s="764">
        <f t="shared" si="69"/>
        <v>0</v>
      </c>
      <c r="FP34" s="764">
        <f t="shared" si="69"/>
        <v>0</v>
      </c>
      <c r="FQ34" s="764">
        <f t="shared" si="69"/>
        <v>0</v>
      </c>
      <c r="FR34" s="764">
        <f t="shared" si="69"/>
        <v>0</v>
      </c>
      <c r="FS34" s="764">
        <f t="shared" si="69"/>
        <v>0</v>
      </c>
      <c r="FT34" s="764">
        <f t="shared" si="70"/>
        <v>0</v>
      </c>
      <c r="FU34" s="764">
        <f t="shared" si="70"/>
        <v>0</v>
      </c>
      <c r="FV34" s="764">
        <f t="shared" si="70"/>
        <v>0</v>
      </c>
      <c r="FW34" s="764">
        <f t="shared" si="70"/>
        <v>0</v>
      </c>
      <c r="FX34" s="764">
        <f t="shared" si="70"/>
        <v>0</v>
      </c>
      <c r="FY34" s="764">
        <f t="shared" si="70"/>
        <v>0</v>
      </c>
      <c r="FZ34" s="764">
        <f t="shared" si="70"/>
        <v>0</v>
      </c>
      <c r="GA34" s="764">
        <f t="shared" si="70"/>
        <v>0</v>
      </c>
      <c r="GB34" s="764">
        <f t="shared" si="70"/>
        <v>0</v>
      </c>
      <c r="GC34" s="764">
        <f t="shared" si="70"/>
        <v>0</v>
      </c>
      <c r="GD34" s="764">
        <f t="shared" si="71"/>
        <v>0</v>
      </c>
      <c r="GE34" s="764">
        <f t="shared" si="71"/>
        <v>0</v>
      </c>
      <c r="GF34" s="764">
        <f t="shared" si="71"/>
        <v>0</v>
      </c>
      <c r="GG34" s="764">
        <f t="shared" si="71"/>
        <v>0</v>
      </c>
      <c r="GH34" s="764">
        <f t="shared" si="71"/>
        <v>0</v>
      </c>
      <c r="GI34" s="764">
        <f t="shared" si="71"/>
        <v>0</v>
      </c>
      <c r="GJ34" s="764">
        <f t="shared" si="71"/>
        <v>0</v>
      </c>
      <c r="GK34" s="764">
        <f t="shared" si="71"/>
        <v>0</v>
      </c>
      <c r="GL34" s="764">
        <f t="shared" si="71"/>
        <v>0</v>
      </c>
      <c r="GM34" s="764">
        <f t="shared" si="71"/>
        <v>0</v>
      </c>
      <c r="GN34" s="764">
        <f t="shared" si="72"/>
        <v>0</v>
      </c>
      <c r="GO34" s="764">
        <f t="shared" si="72"/>
        <v>0</v>
      </c>
      <c r="GP34" s="764">
        <f t="shared" si="72"/>
        <v>0</v>
      </c>
      <c r="GQ34" s="764">
        <f t="shared" si="72"/>
        <v>0</v>
      </c>
      <c r="GR34" s="764">
        <f t="shared" si="72"/>
        <v>0</v>
      </c>
      <c r="GS34" s="764">
        <f t="shared" si="72"/>
        <v>0</v>
      </c>
      <c r="GT34" s="764">
        <f t="shared" si="72"/>
        <v>0</v>
      </c>
      <c r="GU34" s="764">
        <f t="shared" si="72"/>
        <v>0</v>
      </c>
      <c r="GV34" s="764">
        <f t="shared" si="72"/>
        <v>0</v>
      </c>
      <c r="GW34" s="764">
        <f t="shared" si="72"/>
        <v>0</v>
      </c>
      <c r="GX34" s="764">
        <f t="shared" si="73"/>
        <v>0</v>
      </c>
      <c r="GY34" s="764">
        <f t="shared" si="73"/>
        <v>0</v>
      </c>
      <c r="GZ34" s="764">
        <f t="shared" si="73"/>
        <v>0</v>
      </c>
      <c r="HA34" s="764">
        <f t="shared" si="73"/>
        <v>0</v>
      </c>
      <c r="HB34" s="764">
        <f t="shared" si="73"/>
        <v>0</v>
      </c>
      <c r="HC34" s="764">
        <f t="shared" si="73"/>
        <v>0</v>
      </c>
      <c r="HD34" s="764">
        <f t="shared" si="73"/>
        <v>0</v>
      </c>
      <c r="HE34" s="764">
        <f t="shared" si="73"/>
        <v>0</v>
      </c>
      <c r="HF34" s="764">
        <f t="shared" si="73"/>
        <v>0</v>
      </c>
      <c r="HG34" s="764">
        <f t="shared" si="73"/>
        <v>0</v>
      </c>
      <c r="HH34" s="764">
        <f t="shared" si="74"/>
        <v>0</v>
      </c>
      <c r="HI34" s="764">
        <f t="shared" si="74"/>
        <v>0</v>
      </c>
      <c r="HJ34" s="764">
        <f t="shared" si="74"/>
        <v>0</v>
      </c>
      <c r="HK34" s="764">
        <f t="shared" si="74"/>
        <v>0</v>
      </c>
      <c r="HL34" s="764">
        <f t="shared" si="74"/>
        <v>0</v>
      </c>
      <c r="HM34" s="764">
        <f t="shared" si="74"/>
        <v>0</v>
      </c>
      <c r="HN34" s="764">
        <f t="shared" si="74"/>
        <v>0</v>
      </c>
      <c r="HO34" s="764">
        <f t="shared" si="74"/>
        <v>0</v>
      </c>
      <c r="HP34" s="764">
        <f t="shared" si="74"/>
        <v>0</v>
      </c>
      <c r="HQ34" s="764">
        <f t="shared" si="74"/>
        <v>0</v>
      </c>
      <c r="HR34" s="764">
        <f t="shared" si="75"/>
        <v>0</v>
      </c>
      <c r="HS34" s="764">
        <f t="shared" si="75"/>
        <v>0</v>
      </c>
      <c r="HT34" s="764">
        <f t="shared" si="75"/>
        <v>0</v>
      </c>
      <c r="HU34" s="764">
        <f t="shared" si="75"/>
        <v>0</v>
      </c>
      <c r="HV34" s="764">
        <f t="shared" si="75"/>
        <v>0</v>
      </c>
      <c r="HW34" s="764">
        <f t="shared" si="75"/>
        <v>0</v>
      </c>
      <c r="HX34" s="764">
        <f t="shared" si="75"/>
        <v>0</v>
      </c>
      <c r="HY34" s="764">
        <f t="shared" si="75"/>
        <v>0</v>
      </c>
      <c r="HZ34" s="764">
        <f t="shared" si="75"/>
        <v>0</v>
      </c>
      <c r="IA34" s="764">
        <f t="shared" si="75"/>
        <v>0</v>
      </c>
      <c r="IB34" s="764">
        <f t="shared" si="76"/>
        <v>0</v>
      </c>
      <c r="IC34" s="764">
        <f t="shared" si="76"/>
        <v>0</v>
      </c>
      <c r="ID34" s="764">
        <f t="shared" si="76"/>
        <v>0</v>
      </c>
      <c r="IE34" s="764">
        <f t="shared" si="76"/>
        <v>0</v>
      </c>
      <c r="IF34" s="764">
        <f t="shared" si="76"/>
        <v>0</v>
      </c>
      <c r="IG34" s="764">
        <f t="shared" si="76"/>
        <v>0</v>
      </c>
      <c r="IH34" s="764">
        <f t="shared" si="76"/>
        <v>0</v>
      </c>
      <c r="II34" s="764">
        <f t="shared" si="76"/>
        <v>0</v>
      </c>
      <c r="IJ34" s="764">
        <f t="shared" si="76"/>
        <v>0</v>
      </c>
      <c r="IK34" s="764">
        <f t="shared" si="76"/>
        <v>0</v>
      </c>
      <c r="IL34" s="764">
        <f t="shared" si="77"/>
        <v>0</v>
      </c>
      <c r="IM34" s="764">
        <f t="shared" si="77"/>
        <v>0</v>
      </c>
      <c r="IN34" s="764">
        <f t="shared" si="77"/>
        <v>0</v>
      </c>
      <c r="IO34" s="764">
        <f t="shared" si="77"/>
        <v>0</v>
      </c>
      <c r="IP34" s="764">
        <f t="shared" si="77"/>
        <v>0</v>
      </c>
      <c r="IQ34" s="764">
        <f t="shared" si="77"/>
        <v>0</v>
      </c>
      <c r="IR34" s="764">
        <f t="shared" si="77"/>
        <v>0</v>
      </c>
      <c r="IS34" s="764">
        <f t="shared" si="77"/>
        <v>0</v>
      </c>
      <c r="IT34" s="764">
        <f t="shared" si="77"/>
        <v>0</v>
      </c>
      <c r="IU34" s="764">
        <f t="shared" si="77"/>
        <v>0</v>
      </c>
      <c r="IV34" s="764">
        <f t="shared" si="77"/>
        <v>0</v>
      </c>
      <c r="IW34" s="764">
        <f t="shared" si="77"/>
        <v>0</v>
      </c>
      <c r="IX34" s="764">
        <f t="shared" si="77"/>
        <v>0</v>
      </c>
      <c r="IY34" s="764">
        <f t="shared" si="77"/>
        <v>0</v>
      </c>
      <c r="IZ34" s="764">
        <f t="shared" si="77"/>
        <v>0</v>
      </c>
      <c r="JA34" s="764">
        <f t="shared" si="77"/>
        <v>0</v>
      </c>
      <c r="JB34" s="764">
        <f t="shared" si="77"/>
        <v>0</v>
      </c>
      <c r="JC34" s="764">
        <f t="shared" si="77"/>
        <v>0</v>
      </c>
      <c r="JD34" s="764">
        <f t="shared" si="57"/>
        <v>0</v>
      </c>
      <c r="JE34" s="764">
        <f t="shared" si="57"/>
        <v>0</v>
      </c>
      <c r="JF34" s="764">
        <f t="shared" si="57"/>
        <v>0</v>
      </c>
      <c r="JG34" s="764">
        <f t="shared" ref="JD34:JO44" si="80">IF($D34=JG$5,$J34,0)</f>
        <v>0</v>
      </c>
      <c r="JH34" s="764">
        <f t="shared" si="57"/>
        <v>0</v>
      </c>
      <c r="JI34" s="764">
        <f t="shared" si="57"/>
        <v>0</v>
      </c>
      <c r="JJ34" s="764">
        <f t="shared" si="57"/>
        <v>0</v>
      </c>
      <c r="JK34" s="764">
        <f t="shared" si="80"/>
        <v>0</v>
      </c>
      <c r="JL34" s="764">
        <f t="shared" si="77"/>
        <v>0</v>
      </c>
      <c r="JM34" s="764">
        <f t="shared" si="77"/>
        <v>0</v>
      </c>
      <c r="JN34" s="764">
        <f t="shared" si="77"/>
        <v>0</v>
      </c>
      <c r="JO34" s="764">
        <f t="shared" si="80"/>
        <v>0</v>
      </c>
      <c r="JP34" s="764">
        <f t="shared" si="77"/>
        <v>0</v>
      </c>
      <c r="JQ34" s="764">
        <f t="shared" si="28"/>
        <v>0</v>
      </c>
      <c r="JR34" s="764">
        <f t="shared" si="28"/>
        <v>0</v>
      </c>
      <c r="JS34" s="764">
        <f t="shared" si="77"/>
        <v>0</v>
      </c>
      <c r="JT34" s="765">
        <f t="shared" si="29"/>
        <v>0</v>
      </c>
      <c r="JU34" s="229">
        <f t="shared" si="30"/>
        <v>0</v>
      </c>
    </row>
    <row r="35" spans="1:281" ht="12.75" customHeight="1">
      <c r="B35" s="223"/>
      <c r="C35" s="223"/>
      <c r="D35" s="61"/>
      <c r="E35" s="743" t="str">
        <f t="shared" si="5"/>
        <v xml:space="preserve"> </v>
      </c>
      <c r="F35" s="56"/>
      <c r="G35" s="228"/>
      <c r="H35" s="744">
        <f>SUMIF(Ajuste!$C$8:$C$483,$B$6:$B$499,Ajuste!$E$8:$E$483)</f>
        <v>0</v>
      </c>
      <c r="I35" s="744">
        <f>SUMIF(Ajuste!$C$8:$C$483,$B$6:$B$499,Ajuste!$F$8:$F$483)</f>
        <v>0</v>
      </c>
      <c r="J35" s="229">
        <f t="shared" si="31"/>
        <v>0</v>
      </c>
      <c r="K35" s="764">
        <f t="shared" si="58"/>
        <v>0</v>
      </c>
      <c r="L35" s="764">
        <f t="shared" si="79"/>
        <v>0</v>
      </c>
      <c r="M35" s="764">
        <f t="shared" si="79"/>
        <v>0</v>
      </c>
      <c r="N35" s="764">
        <f t="shared" si="79"/>
        <v>0</v>
      </c>
      <c r="O35" s="764">
        <f t="shared" si="79"/>
        <v>0</v>
      </c>
      <c r="P35" s="764">
        <f t="shared" si="79"/>
        <v>0</v>
      </c>
      <c r="Q35" s="764">
        <f t="shared" si="79"/>
        <v>0</v>
      </c>
      <c r="R35" s="764">
        <f t="shared" si="79"/>
        <v>0</v>
      </c>
      <c r="S35" s="764">
        <f t="shared" si="79"/>
        <v>0</v>
      </c>
      <c r="T35" s="764">
        <f t="shared" si="79"/>
        <v>0</v>
      </c>
      <c r="U35" s="764">
        <f t="shared" si="79"/>
        <v>0</v>
      </c>
      <c r="V35" s="764">
        <f t="shared" si="79"/>
        <v>0</v>
      </c>
      <c r="W35" s="764">
        <f t="shared" si="79"/>
        <v>0</v>
      </c>
      <c r="X35" s="764">
        <f t="shared" si="79"/>
        <v>0</v>
      </c>
      <c r="Y35" s="764">
        <f t="shared" si="79"/>
        <v>0</v>
      </c>
      <c r="Z35" s="764">
        <f t="shared" si="79"/>
        <v>0</v>
      </c>
      <c r="AA35" s="764">
        <f t="shared" si="79"/>
        <v>0</v>
      </c>
      <c r="AB35" s="764">
        <f t="shared" si="79"/>
        <v>0</v>
      </c>
      <c r="AC35" s="764">
        <f t="shared" si="79"/>
        <v>0</v>
      </c>
      <c r="AD35" s="764">
        <f t="shared" si="79"/>
        <v>0</v>
      </c>
      <c r="AE35" s="764">
        <f t="shared" si="79"/>
        <v>0</v>
      </c>
      <c r="AF35" s="764">
        <f t="shared" si="79"/>
        <v>0</v>
      </c>
      <c r="AG35" s="764">
        <f t="shared" si="79"/>
        <v>0</v>
      </c>
      <c r="AH35" s="764">
        <f t="shared" si="79"/>
        <v>0</v>
      </c>
      <c r="AI35" s="764">
        <f t="shared" si="79"/>
        <v>0</v>
      </c>
      <c r="AJ35" s="764">
        <f t="shared" si="79"/>
        <v>0</v>
      </c>
      <c r="AK35" s="764">
        <f t="shared" si="79"/>
        <v>0</v>
      </c>
      <c r="AL35" s="764">
        <f t="shared" si="79"/>
        <v>0</v>
      </c>
      <c r="AM35" s="764">
        <f t="shared" si="79"/>
        <v>0</v>
      </c>
      <c r="AN35" s="764">
        <f t="shared" si="79"/>
        <v>0</v>
      </c>
      <c r="AO35" s="764">
        <f t="shared" si="79"/>
        <v>0</v>
      </c>
      <c r="AP35" s="764">
        <f t="shared" si="79"/>
        <v>0</v>
      </c>
      <c r="AQ35" s="764">
        <f t="shared" si="79"/>
        <v>0</v>
      </c>
      <c r="AR35" s="764">
        <f t="shared" si="79"/>
        <v>0</v>
      </c>
      <c r="AS35" s="764">
        <f t="shared" si="79"/>
        <v>0</v>
      </c>
      <c r="AT35" s="764">
        <f t="shared" si="79"/>
        <v>0</v>
      </c>
      <c r="AU35" s="764">
        <f t="shared" si="79"/>
        <v>0</v>
      </c>
      <c r="AV35" s="764">
        <f t="shared" si="79"/>
        <v>0</v>
      </c>
      <c r="AW35" s="764">
        <f t="shared" si="79"/>
        <v>0</v>
      </c>
      <c r="AX35" s="764">
        <f t="shared" si="79"/>
        <v>0</v>
      </c>
      <c r="AY35" s="764">
        <f t="shared" si="79"/>
        <v>0</v>
      </c>
      <c r="AZ35" s="764">
        <f t="shared" si="79"/>
        <v>0</v>
      </c>
      <c r="BA35" s="764">
        <f t="shared" si="79"/>
        <v>0</v>
      </c>
      <c r="BB35" s="764">
        <f t="shared" si="79"/>
        <v>0</v>
      </c>
      <c r="BC35" s="764">
        <f t="shared" si="79"/>
        <v>0</v>
      </c>
      <c r="BD35" s="764">
        <f t="shared" si="79"/>
        <v>0</v>
      </c>
      <c r="BE35" s="764">
        <f t="shared" si="79"/>
        <v>0</v>
      </c>
      <c r="BF35" s="764">
        <f t="shared" si="58"/>
        <v>0</v>
      </c>
      <c r="BG35" s="764">
        <f t="shared" si="58"/>
        <v>0</v>
      </c>
      <c r="BH35" s="764">
        <f t="shared" si="58"/>
        <v>0</v>
      </c>
      <c r="BI35" s="764">
        <f t="shared" si="58"/>
        <v>0</v>
      </c>
      <c r="BJ35" s="764">
        <f t="shared" si="58"/>
        <v>0</v>
      </c>
      <c r="BK35" s="764">
        <f t="shared" si="58"/>
        <v>0</v>
      </c>
      <c r="BL35" s="764">
        <f t="shared" si="58"/>
        <v>0</v>
      </c>
      <c r="BM35" s="764">
        <f t="shared" si="58"/>
        <v>0</v>
      </c>
      <c r="BN35" s="764">
        <f t="shared" si="59"/>
        <v>0</v>
      </c>
      <c r="BO35" s="764">
        <f t="shared" si="59"/>
        <v>0</v>
      </c>
      <c r="BP35" s="764">
        <f t="shared" si="59"/>
        <v>0</v>
      </c>
      <c r="BQ35" s="764">
        <f t="shared" si="59"/>
        <v>0</v>
      </c>
      <c r="BR35" s="764">
        <f t="shared" si="59"/>
        <v>0</v>
      </c>
      <c r="BS35" s="764">
        <f t="shared" si="59"/>
        <v>0</v>
      </c>
      <c r="BT35" s="764">
        <f t="shared" si="59"/>
        <v>0</v>
      </c>
      <c r="BU35" s="764">
        <f t="shared" si="59"/>
        <v>0</v>
      </c>
      <c r="BV35" s="764">
        <f t="shared" si="59"/>
        <v>0</v>
      </c>
      <c r="BW35" s="764">
        <f t="shared" si="59"/>
        <v>0</v>
      </c>
      <c r="BX35" s="764">
        <f t="shared" si="60"/>
        <v>0</v>
      </c>
      <c r="BY35" s="764">
        <f t="shared" si="60"/>
        <v>0</v>
      </c>
      <c r="BZ35" s="764">
        <f t="shared" si="60"/>
        <v>0</v>
      </c>
      <c r="CA35" s="764">
        <f t="shared" si="60"/>
        <v>0</v>
      </c>
      <c r="CB35" s="764">
        <f t="shared" si="60"/>
        <v>0</v>
      </c>
      <c r="CC35" s="764">
        <f t="shared" si="60"/>
        <v>0</v>
      </c>
      <c r="CD35" s="764">
        <f t="shared" si="60"/>
        <v>0</v>
      </c>
      <c r="CE35" s="764">
        <f t="shared" si="60"/>
        <v>0</v>
      </c>
      <c r="CF35" s="764">
        <f t="shared" si="60"/>
        <v>0</v>
      </c>
      <c r="CG35" s="764">
        <f t="shared" si="60"/>
        <v>0</v>
      </c>
      <c r="CH35" s="764">
        <f t="shared" si="61"/>
        <v>0</v>
      </c>
      <c r="CI35" s="764">
        <f t="shared" si="61"/>
        <v>0</v>
      </c>
      <c r="CJ35" s="764">
        <f t="shared" si="61"/>
        <v>0</v>
      </c>
      <c r="CK35" s="764">
        <f t="shared" si="61"/>
        <v>0</v>
      </c>
      <c r="CL35" s="764">
        <f t="shared" si="61"/>
        <v>0</v>
      </c>
      <c r="CM35" s="764">
        <f t="shared" si="61"/>
        <v>0</v>
      </c>
      <c r="CN35" s="764">
        <f t="shared" si="61"/>
        <v>0</v>
      </c>
      <c r="CO35" s="764">
        <f t="shared" si="61"/>
        <v>0</v>
      </c>
      <c r="CP35" s="764">
        <f t="shared" si="61"/>
        <v>0</v>
      </c>
      <c r="CQ35" s="764">
        <f t="shared" si="61"/>
        <v>0</v>
      </c>
      <c r="CR35" s="764">
        <f t="shared" si="62"/>
        <v>0</v>
      </c>
      <c r="CS35" s="764">
        <f t="shared" si="62"/>
        <v>0</v>
      </c>
      <c r="CT35" s="764">
        <f t="shared" si="62"/>
        <v>0</v>
      </c>
      <c r="CU35" s="764">
        <f t="shared" si="62"/>
        <v>0</v>
      </c>
      <c r="CV35" s="764">
        <f t="shared" si="62"/>
        <v>0</v>
      </c>
      <c r="CW35" s="764">
        <f t="shared" si="62"/>
        <v>0</v>
      </c>
      <c r="CX35" s="764">
        <f t="shared" si="62"/>
        <v>0</v>
      </c>
      <c r="CY35" s="764">
        <f t="shared" si="62"/>
        <v>0</v>
      </c>
      <c r="CZ35" s="764">
        <f t="shared" si="62"/>
        <v>0</v>
      </c>
      <c r="DA35" s="764">
        <f t="shared" si="62"/>
        <v>0</v>
      </c>
      <c r="DB35" s="764">
        <f t="shared" si="63"/>
        <v>0</v>
      </c>
      <c r="DC35" s="764">
        <f t="shared" si="63"/>
        <v>0</v>
      </c>
      <c r="DD35" s="764">
        <f t="shared" si="63"/>
        <v>0</v>
      </c>
      <c r="DE35" s="764">
        <f t="shared" si="63"/>
        <v>0</v>
      </c>
      <c r="DF35" s="764">
        <f t="shared" si="63"/>
        <v>0</v>
      </c>
      <c r="DG35" s="764">
        <f t="shared" si="63"/>
        <v>0</v>
      </c>
      <c r="DH35" s="764">
        <f t="shared" si="63"/>
        <v>0</v>
      </c>
      <c r="DI35" s="764">
        <f t="shared" si="63"/>
        <v>0</v>
      </c>
      <c r="DJ35" s="764">
        <f t="shared" si="63"/>
        <v>0</v>
      </c>
      <c r="DK35" s="764">
        <f t="shared" si="63"/>
        <v>0</v>
      </c>
      <c r="DL35" s="764">
        <f t="shared" si="64"/>
        <v>0</v>
      </c>
      <c r="DM35" s="764">
        <f t="shared" si="64"/>
        <v>0</v>
      </c>
      <c r="DN35" s="764">
        <f t="shared" si="64"/>
        <v>0</v>
      </c>
      <c r="DO35" s="764">
        <f t="shared" si="64"/>
        <v>0</v>
      </c>
      <c r="DP35" s="764">
        <f t="shared" si="64"/>
        <v>0</v>
      </c>
      <c r="DQ35" s="764">
        <f t="shared" si="64"/>
        <v>0</v>
      </c>
      <c r="DR35" s="764">
        <f t="shared" si="64"/>
        <v>0</v>
      </c>
      <c r="DS35" s="764">
        <f t="shared" si="64"/>
        <v>0</v>
      </c>
      <c r="DT35" s="764">
        <f t="shared" si="64"/>
        <v>0</v>
      </c>
      <c r="DU35" s="764">
        <f t="shared" si="64"/>
        <v>0</v>
      </c>
      <c r="DV35" s="764">
        <f t="shared" si="65"/>
        <v>0</v>
      </c>
      <c r="DW35" s="764">
        <f t="shared" si="65"/>
        <v>0</v>
      </c>
      <c r="DX35" s="764">
        <f t="shared" si="65"/>
        <v>0</v>
      </c>
      <c r="DY35" s="764">
        <f t="shared" si="65"/>
        <v>0</v>
      </c>
      <c r="DZ35" s="764">
        <f t="shared" si="65"/>
        <v>0</v>
      </c>
      <c r="EA35" s="764">
        <f t="shared" si="65"/>
        <v>0</v>
      </c>
      <c r="EB35" s="764">
        <f t="shared" si="65"/>
        <v>0</v>
      </c>
      <c r="EC35" s="764">
        <f t="shared" si="65"/>
        <v>0</v>
      </c>
      <c r="ED35" s="764">
        <f t="shared" si="65"/>
        <v>0</v>
      </c>
      <c r="EE35" s="764">
        <f t="shared" si="65"/>
        <v>0</v>
      </c>
      <c r="EF35" s="764">
        <f t="shared" si="66"/>
        <v>0</v>
      </c>
      <c r="EG35" s="764">
        <f t="shared" si="66"/>
        <v>0</v>
      </c>
      <c r="EH35" s="764">
        <f t="shared" si="66"/>
        <v>0</v>
      </c>
      <c r="EI35" s="764">
        <f t="shared" si="66"/>
        <v>0</v>
      </c>
      <c r="EJ35" s="764">
        <f t="shared" si="66"/>
        <v>0</v>
      </c>
      <c r="EK35" s="764">
        <f t="shared" si="66"/>
        <v>0</v>
      </c>
      <c r="EL35" s="764">
        <f t="shared" si="66"/>
        <v>0</v>
      </c>
      <c r="EM35" s="764">
        <f t="shared" si="66"/>
        <v>0</v>
      </c>
      <c r="EN35" s="764">
        <f t="shared" si="66"/>
        <v>0</v>
      </c>
      <c r="EO35" s="764">
        <f t="shared" si="66"/>
        <v>0</v>
      </c>
      <c r="EP35" s="764">
        <f t="shared" si="67"/>
        <v>0</v>
      </c>
      <c r="EQ35" s="764">
        <f t="shared" si="67"/>
        <v>0</v>
      </c>
      <c r="ER35" s="764">
        <f t="shared" si="67"/>
        <v>0</v>
      </c>
      <c r="ES35" s="764">
        <f t="shared" si="67"/>
        <v>0</v>
      </c>
      <c r="ET35" s="764">
        <f t="shared" si="67"/>
        <v>0</v>
      </c>
      <c r="EU35" s="764">
        <f t="shared" si="67"/>
        <v>0</v>
      </c>
      <c r="EV35" s="764">
        <f t="shared" si="67"/>
        <v>0</v>
      </c>
      <c r="EW35" s="764">
        <f t="shared" si="67"/>
        <v>0</v>
      </c>
      <c r="EX35" s="764">
        <f t="shared" si="67"/>
        <v>0</v>
      </c>
      <c r="EY35" s="764">
        <f t="shared" si="67"/>
        <v>0</v>
      </c>
      <c r="EZ35" s="764">
        <f t="shared" si="68"/>
        <v>0</v>
      </c>
      <c r="FA35" s="764">
        <f t="shared" si="68"/>
        <v>0</v>
      </c>
      <c r="FB35" s="764">
        <f t="shared" si="68"/>
        <v>0</v>
      </c>
      <c r="FC35" s="764">
        <f t="shared" si="68"/>
        <v>0</v>
      </c>
      <c r="FD35" s="764">
        <f t="shared" si="68"/>
        <v>0</v>
      </c>
      <c r="FE35" s="764">
        <f t="shared" si="68"/>
        <v>0</v>
      </c>
      <c r="FF35" s="764">
        <f t="shared" si="68"/>
        <v>0</v>
      </c>
      <c r="FG35" s="764">
        <f t="shared" si="68"/>
        <v>0</v>
      </c>
      <c r="FH35" s="764">
        <f t="shared" si="68"/>
        <v>0</v>
      </c>
      <c r="FI35" s="764">
        <f t="shared" si="68"/>
        <v>0</v>
      </c>
      <c r="FJ35" s="764">
        <f t="shared" si="69"/>
        <v>0</v>
      </c>
      <c r="FK35" s="764">
        <f t="shared" si="69"/>
        <v>0</v>
      </c>
      <c r="FL35" s="764">
        <f t="shared" si="69"/>
        <v>0</v>
      </c>
      <c r="FM35" s="764">
        <f t="shared" si="69"/>
        <v>0</v>
      </c>
      <c r="FN35" s="764">
        <f t="shared" si="69"/>
        <v>0</v>
      </c>
      <c r="FO35" s="764">
        <f t="shared" si="69"/>
        <v>0</v>
      </c>
      <c r="FP35" s="764">
        <f t="shared" si="69"/>
        <v>0</v>
      </c>
      <c r="FQ35" s="764">
        <f t="shared" si="69"/>
        <v>0</v>
      </c>
      <c r="FR35" s="764">
        <f t="shared" si="69"/>
        <v>0</v>
      </c>
      <c r="FS35" s="764">
        <f t="shared" si="69"/>
        <v>0</v>
      </c>
      <c r="FT35" s="764">
        <f t="shared" si="70"/>
        <v>0</v>
      </c>
      <c r="FU35" s="764">
        <f t="shared" si="70"/>
        <v>0</v>
      </c>
      <c r="FV35" s="764">
        <f t="shared" si="70"/>
        <v>0</v>
      </c>
      <c r="FW35" s="764">
        <f t="shared" si="70"/>
        <v>0</v>
      </c>
      <c r="FX35" s="764">
        <f t="shared" si="70"/>
        <v>0</v>
      </c>
      <c r="FY35" s="764">
        <f t="shared" si="70"/>
        <v>0</v>
      </c>
      <c r="FZ35" s="764">
        <f t="shared" si="70"/>
        <v>0</v>
      </c>
      <c r="GA35" s="764">
        <f t="shared" si="70"/>
        <v>0</v>
      </c>
      <c r="GB35" s="764">
        <f t="shared" si="70"/>
        <v>0</v>
      </c>
      <c r="GC35" s="764">
        <f t="shared" si="70"/>
        <v>0</v>
      </c>
      <c r="GD35" s="764">
        <f t="shared" si="71"/>
        <v>0</v>
      </c>
      <c r="GE35" s="764">
        <f t="shared" si="71"/>
        <v>0</v>
      </c>
      <c r="GF35" s="764">
        <f t="shared" si="71"/>
        <v>0</v>
      </c>
      <c r="GG35" s="764">
        <f t="shared" si="71"/>
        <v>0</v>
      </c>
      <c r="GH35" s="764">
        <f t="shared" si="71"/>
        <v>0</v>
      </c>
      <c r="GI35" s="764">
        <f t="shared" si="71"/>
        <v>0</v>
      </c>
      <c r="GJ35" s="764">
        <f t="shared" si="71"/>
        <v>0</v>
      </c>
      <c r="GK35" s="764">
        <f t="shared" si="71"/>
        <v>0</v>
      </c>
      <c r="GL35" s="764">
        <f t="shared" si="71"/>
        <v>0</v>
      </c>
      <c r="GM35" s="764">
        <f t="shared" si="71"/>
        <v>0</v>
      </c>
      <c r="GN35" s="764">
        <f t="shared" si="72"/>
        <v>0</v>
      </c>
      <c r="GO35" s="764">
        <f t="shared" si="72"/>
        <v>0</v>
      </c>
      <c r="GP35" s="764">
        <f t="shared" si="72"/>
        <v>0</v>
      </c>
      <c r="GQ35" s="764">
        <f t="shared" si="72"/>
        <v>0</v>
      </c>
      <c r="GR35" s="764">
        <f t="shared" si="72"/>
        <v>0</v>
      </c>
      <c r="GS35" s="764">
        <f t="shared" si="72"/>
        <v>0</v>
      </c>
      <c r="GT35" s="764">
        <f t="shared" si="72"/>
        <v>0</v>
      </c>
      <c r="GU35" s="764">
        <f t="shared" si="72"/>
        <v>0</v>
      </c>
      <c r="GV35" s="764">
        <f t="shared" si="72"/>
        <v>0</v>
      </c>
      <c r="GW35" s="764">
        <f t="shared" si="72"/>
        <v>0</v>
      </c>
      <c r="GX35" s="764">
        <f t="shared" si="73"/>
        <v>0</v>
      </c>
      <c r="GY35" s="764">
        <f t="shared" si="73"/>
        <v>0</v>
      </c>
      <c r="GZ35" s="764">
        <f t="shared" si="73"/>
        <v>0</v>
      </c>
      <c r="HA35" s="764">
        <f t="shared" si="73"/>
        <v>0</v>
      </c>
      <c r="HB35" s="764">
        <f t="shared" si="73"/>
        <v>0</v>
      </c>
      <c r="HC35" s="764">
        <f t="shared" si="73"/>
        <v>0</v>
      </c>
      <c r="HD35" s="764">
        <f t="shared" si="73"/>
        <v>0</v>
      </c>
      <c r="HE35" s="764">
        <f t="shared" si="73"/>
        <v>0</v>
      </c>
      <c r="HF35" s="764">
        <f t="shared" si="73"/>
        <v>0</v>
      </c>
      <c r="HG35" s="764">
        <f t="shared" si="73"/>
        <v>0</v>
      </c>
      <c r="HH35" s="764">
        <f t="shared" si="74"/>
        <v>0</v>
      </c>
      <c r="HI35" s="764">
        <f t="shared" si="74"/>
        <v>0</v>
      </c>
      <c r="HJ35" s="764">
        <f t="shared" si="74"/>
        <v>0</v>
      </c>
      <c r="HK35" s="764">
        <f t="shared" si="74"/>
        <v>0</v>
      </c>
      <c r="HL35" s="764">
        <f t="shared" si="74"/>
        <v>0</v>
      </c>
      <c r="HM35" s="764">
        <f t="shared" si="74"/>
        <v>0</v>
      </c>
      <c r="HN35" s="764">
        <f t="shared" si="74"/>
        <v>0</v>
      </c>
      <c r="HO35" s="764">
        <f t="shared" si="74"/>
        <v>0</v>
      </c>
      <c r="HP35" s="764">
        <f t="shared" si="74"/>
        <v>0</v>
      </c>
      <c r="HQ35" s="764">
        <f t="shared" si="74"/>
        <v>0</v>
      </c>
      <c r="HR35" s="764">
        <f t="shared" si="75"/>
        <v>0</v>
      </c>
      <c r="HS35" s="764">
        <f t="shared" si="75"/>
        <v>0</v>
      </c>
      <c r="HT35" s="764">
        <f t="shared" si="75"/>
        <v>0</v>
      </c>
      <c r="HU35" s="764">
        <f t="shared" si="75"/>
        <v>0</v>
      </c>
      <c r="HV35" s="764">
        <f t="shared" si="75"/>
        <v>0</v>
      </c>
      <c r="HW35" s="764">
        <f t="shared" si="75"/>
        <v>0</v>
      </c>
      <c r="HX35" s="764">
        <f t="shared" si="75"/>
        <v>0</v>
      </c>
      <c r="HY35" s="764">
        <f t="shared" si="75"/>
        <v>0</v>
      </c>
      <c r="HZ35" s="764">
        <f t="shared" si="75"/>
        <v>0</v>
      </c>
      <c r="IA35" s="764">
        <f t="shared" si="75"/>
        <v>0</v>
      </c>
      <c r="IB35" s="764">
        <f t="shared" si="76"/>
        <v>0</v>
      </c>
      <c r="IC35" s="764">
        <f t="shared" si="76"/>
        <v>0</v>
      </c>
      <c r="ID35" s="764">
        <f t="shared" si="76"/>
        <v>0</v>
      </c>
      <c r="IE35" s="764">
        <f t="shared" si="76"/>
        <v>0</v>
      </c>
      <c r="IF35" s="764">
        <f t="shared" si="76"/>
        <v>0</v>
      </c>
      <c r="IG35" s="764">
        <f t="shared" si="76"/>
        <v>0</v>
      </c>
      <c r="IH35" s="764">
        <f t="shared" si="76"/>
        <v>0</v>
      </c>
      <c r="II35" s="764">
        <f t="shared" si="76"/>
        <v>0</v>
      </c>
      <c r="IJ35" s="764">
        <f t="shared" si="76"/>
        <v>0</v>
      </c>
      <c r="IK35" s="764">
        <f t="shared" si="76"/>
        <v>0</v>
      </c>
      <c r="IL35" s="764">
        <f t="shared" si="77"/>
        <v>0</v>
      </c>
      <c r="IM35" s="764">
        <f t="shared" si="77"/>
        <v>0</v>
      </c>
      <c r="IN35" s="764">
        <f t="shared" si="77"/>
        <v>0</v>
      </c>
      <c r="IO35" s="764">
        <f t="shared" si="77"/>
        <v>0</v>
      </c>
      <c r="IP35" s="764">
        <f t="shared" si="77"/>
        <v>0</v>
      </c>
      <c r="IQ35" s="764">
        <f t="shared" si="77"/>
        <v>0</v>
      </c>
      <c r="IR35" s="764">
        <f t="shared" si="77"/>
        <v>0</v>
      </c>
      <c r="IS35" s="764">
        <f t="shared" si="77"/>
        <v>0</v>
      </c>
      <c r="IT35" s="764">
        <f t="shared" si="77"/>
        <v>0</v>
      </c>
      <c r="IU35" s="764">
        <f t="shared" si="77"/>
        <v>0</v>
      </c>
      <c r="IV35" s="764">
        <f t="shared" si="77"/>
        <v>0</v>
      </c>
      <c r="IW35" s="764">
        <f t="shared" si="77"/>
        <v>0</v>
      </c>
      <c r="IX35" s="764">
        <f t="shared" si="77"/>
        <v>0</v>
      </c>
      <c r="IY35" s="764">
        <f t="shared" si="77"/>
        <v>0</v>
      </c>
      <c r="IZ35" s="764">
        <f t="shared" si="77"/>
        <v>0</v>
      </c>
      <c r="JA35" s="764">
        <f t="shared" si="77"/>
        <v>0</v>
      </c>
      <c r="JB35" s="764">
        <f t="shared" si="77"/>
        <v>0</v>
      </c>
      <c r="JC35" s="764">
        <f t="shared" si="77"/>
        <v>0</v>
      </c>
      <c r="JD35" s="764">
        <f t="shared" si="80"/>
        <v>0</v>
      </c>
      <c r="JE35" s="764">
        <f t="shared" si="80"/>
        <v>0</v>
      </c>
      <c r="JF35" s="764">
        <f t="shared" si="80"/>
        <v>0</v>
      </c>
      <c r="JG35" s="764">
        <f t="shared" si="80"/>
        <v>0</v>
      </c>
      <c r="JH35" s="764">
        <f t="shared" si="80"/>
        <v>0</v>
      </c>
      <c r="JI35" s="764">
        <f t="shared" si="80"/>
        <v>0</v>
      </c>
      <c r="JJ35" s="764">
        <f t="shared" si="80"/>
        <v>0</v>
      </c>
      <c r="JK35" s="764">
        <f t="shared" si="80"/>
        <v>0</v>
      </c>
      <c r="JL35" s="764">
        <f t="shared" si="80"/>
        <v>0</v>
      </c>
      <c r="JM35" s="764">
        <f t="shared" si="80"/>
        <v>0</v>
      </c>
      <c r="JN35" s="764">
        <f t="shared" si="80"/>
        <v>0</v>
      </c>
      <c r="JO35" s="764">
        <f t="shared" si="80"/>
        <v>0</v>
      </c>
      <c r="JP35" s="764">
        <f t="shared" si="77"/>
        <v>0</v>
      </c>
      <c r="JQ35" s="764">
        <f t="shared" si="28"/>
        <v>0</v>
      </c>
      <c r="JR35" s="764">
        <f t="shared" si="28"/>
        <v>0</v>
      </c>
      <c r="JS35" s="764">
        <f t="shared" si="77"/>
        <v>0</v>
      </c>
      <c r="JT35" s="765">
        <f t="shared" si="29"/>
        <v>0</v>
      </c>
      <c r="JU35" s="229">
        <f t="shared" si="30"/>
        <v>0</v>
      </c>
    </row>
    <row r="36" spans="1:281" ht="12.75" customHeight="1">
      <c r="B36" s="223"/>
      <c r="C36" s="223"/>
      <c r="D36" s="61"/>
      <c r="E36" s="743" t="str">
        <f t="shared" si="5"/>
        <v xml:space="preserve"> </v>
      </c>
      <c r="F36" s="56"/>
      <c r="G36" s="228"/>
      <c r="H36" s="744">
        <f>SUMIF(Ajuste!$C$8:$C$483,$B$6:$B$499,Ajuste!$E$8:$E$483)</f>
        <v>0</v>
      </c>
      <c r="I36" s="744">
        <f>SUMIF(Ajuste!$C$8:$C$483,$B$6:$B$499,Ajuste!$F$8:$F$483)</f>
        <v>0</v>
      </c>
      <c r="J36" s="229">
        <f t="shared" si="31"/>
        <v>0</v>
      </c>
      <c r="K36" s="764">
        <f t="shared" ref="K36:BM45" si="81">IF($D36=K$5,$J36,0)</f>
        <v>0</v>
      </c>
      <c r="L36" s="764">
        <f t="shared" si="81"/>
        <v>0</v>
      </c>
      <c r="M36" s="764">
        <f t="shared" si="81"/>
        <v>0</v>
      </c>
      <c r="N36" s="764">
        <f t="shared" si="81"/>
        <v>0</v>
      </c>
      <c r="O36" s="764">
        <f t="shared" si="81"/>
        <v>0</v>
      </c>
      <c r="P36" s="764">
        <f t="shared" si="81"/>
        <v>0</v>
      </c>
      <c r="Q36" s="764">
        <f t="shared" si="81"/>
        <v>0</v>
      </c>
      <c r="R36" s="764">
        <f t="shared" si="81"/>
        <v>0</v>
      </c>
      <c r="S36" s="764">
        <f t="shared" si="81"/>
        <v>0</v>
      </c>
      <c r="T36" s="764">
        <f t="shared" si="81"/>
        <v>0</v>
      </c>
      <c r="U36" s="764">
        <f t="shared" si="81"/>
        <v>0</v>
      </c>
      <c r="V36" s="764">
        <f t="shared" si="81"/>
        <v>0</v>
      </c>
      <c r="W36" s="764">
        <f t="shared" si="81"/>
        <v>0</v>
      </c>
      <c r="X36" s="764">
        <f t="shared" si="81"/>
        <v>0</v>
      </c>
      <c r="Y36" s="764">
        <f t="shared" si="81"/>
        <v>0</v>
      </c>
      <c r="Z36" s="764">
        <f t="shared" si="81"/>
        <v>0</v>
      </c>
      <c r="AA36" s="764">
        <f t="shared" si="81"/>
        <v>0</v>
      </c>
      <c r="AB36" s="764">
        <f t="shared" si="81"/>
        <v>0</v>
      </c>
      <c r="AC36" s="764">
        <f t="shared" si="81"/>
        <v>0</v>
      </c>
      <c r="AD36" s="764">
        <f t="shared" si="81"/>
        <v>0</v>
      </c>
      <c r="AE36" s="764">
        <f t="shared" si="81"/>
        <v>0</v>
      </c>
      <c r="AF36" s="764">
        <f t="shared" si="81"/>
        <v>0</v>
      </c>
      <c r="AG36" s="764">
        <f t="shared" si="81"/>
        <v>0</v>
      </c>
      <c r="AH36" s="764">
        <f t="shared" si="81"/>
        <v>0</v>
      </c>
      <c r="AI36" s="764">
        <f t="shared" si="81"/>
        <v>0</v>
      </c>
      <c r="AJ36" s="764">
        <f t="shared" si="81"/>
        <v>0</v>
      </c>
      <c r="AK36" s="764">
        <f t="shared" si="81"/>
        <v>0</v>
      </c>
      <c r="AL36" s="764">
        <f t="shared" si="81"/>
        <v>0</v>
      </c>
      <c r="AM36" s="764">
        <f t="shared" si="81"/>
        <v>0</v>
      </c>
      <c r="AN36" s="764">
        <f t="shared" si="81"/>
        <v>0</v>
      </c>
      <c r="AO36" s="764">
        <f t="shared" si="81"/>
        <v>0</v>
      </c>
      <c r="AP36" s="764">
        <f t="shared" si="81"/>
        <v>0</v>
      </c>
      <c r="AQ36" s="764">
        <f t="shared" si="81"/>
        <v>0</v>
      </c>
      <c r="AR36" s="764">
        <f t="shared" si="81"/>
        <v>0</v>
      </c>
      <c r="AS36" s="764">
        <f t="shared" si="81"/>
        <v>0</v>
      </c>
      <c r="AT36" s="764">
        <f t="shared" si="81"/>
        <v>0</v>
      </c>
      <c r="AU36" s="764">
        <f t="shared" si="81"/>
        <v>0</v>
      </c>
      <c r="AV36" s="764">
        <f t="shared" si="81"/>
        <v>0</v>
      </c>
      <c r="AW36" s="764">
        <f t="shared" si="81"/>
        <v>0</v>
      </c>
      <c r="AX36" s="764">
        <f t="shared" si="81"/>
        <v>0</v>
      </c>
      <c r="AY36" s="764">
        <f t="shared" si="81"/>
        <v>0</v>
      </c>
      <c r="AZ36" s="764">
        <f t="shared" si="81"/>
        <v>0</v>
      </c>
      <c r="BA36" s="764">
        <f t="shared" si="81"/>
        <v>0</v>
      </c>
      <c r="BB36" s="764">
        <f t="shared" si="81"/>
        <v>0</v>
      </c>
      <c r="BC36" s="764">
        <f t="shared" si="81"/>
        <v>0</v>
      </c>
      <c r="BD36" s="764">
        <f t="shared" si="81"/>
        <v>0</v>
      </c>
      <c r="BE36" s="764">
        <f t="shared" si="81"/>
        <v>0</v>
      </c>
      <c r="BF36" s="764">
        <f t="shared" si="81"/>
        <v>0</v>
      </c>
      <c r="BG36" s="764">
        <f t="shared" si="81"/>
        <v>0</v>
      </c>
      <c r="BH36" s="764">
        <f t="shared" si="81"/>
        <v>0</v>
      </c>
      <c r="BI36" s="764">
        <f t="shared" si="81"/>
        <v>0</v>
      </c>
      <c r="BJ36" s="764">
        <f t="shared" si="81"/>
        <v>0</v>
      </c>
      <c r="BK36" s="764">
        <f t="shared" si="81"/>
        <v>0</v>
      </c>
      <c r="BL36" s="764">
        <f t="shared" si="81"/>
        <v>0</v>
      </c>
      <c r="BM36" s="764">
        <f t="shared" si="81"/>
        <v>0</v>
      </c>
      <c r="BN36" s="764">
        <f t="shared" ref="BN36:BW45" si="82">IF($D36=BN$5,$J36,0)</f>
        <v>0</v>
      </c>
      <c r="BO36" s="764">
        <f t="shared" si="82"/>
        <v>0</v>
      </c>
      <c r="BP36" s="764">
        <f t="shared" si="82"/>
        <v>0</v>
      </c>
      <c r="BQ36" s="764">
        <f t="shared" si="82"/>
        <v>0</v>
      </c>
      <c r="BR36" s="764">
        <f t="shared" si="82"/>
        <v>0</v>
      </c>
      <c r="BS36" s="764">
        <f t="shared" si="82"/>
        <v>0</v>
      </c>
      <c r="BT36" s="764">
        <f t="shared" si="82"/>
        <v>0</v>
      </c>
      <c r="BU36" s="764">
        <f t="shared" si="82"/>
        <v>0</v>
      </c>
      <c r="BV36" s="764">
        <f t="shared" si="82"/>
        <v>0</v>
      </c>
      <c r="BW36" s="764">
        <f t="shared" si="82"/>
        <v>0</v>
      </c>
      <c r="BX36" s="764">
        <f t="shared" ref="BX36:CG45" si="83">IF($D36=BX$5,$J36,0)</f>
        <v>0</v>
      </c>
      <c r="BY36" s="764">
        <f t="shared" si="83"/>
        <v>0</v>
      </c>
      <c r="BZ36" s="764">
        <f t="shared" si="83"/>
        <v>0</v>
      </c>
      <c r="CA36" s="764">
        <f t="shared" si="83"/>
        <v>0</v>
      </c>
      <c r="CB36" s="764">
        <f t="shared" si="83"/>
        <v>0</v>
      </c>
      <c r="CC36" s="764">
        <f t="shared" si="83"/>
        <v>0</v>
      </c>
      <c r="CD36" s="764">
        <f t="shared" si="83"/>
        <v>0</v>
      </c>
      <c r="CE36" s="764">
        <f t="shared" si="83"/>
        <v>0</v>
      </c>
      <c r="CF36" s="764">
        <f t="shared" si="83"/>
        <v>0</v>
      </c>
      <c r="CG36" s="764">
        <f t="shared" si="83"/>
        <v>0</v>
      </c>
      <c r="CH36" s="764">
        <f t="shared" ref="CH36:CQ45" si="84">IF($D36=CH$5,$J36,0)</f>
        <v>0</v>
      </c>
      <c r="CI36" s="764">
        <f t="shared" si="84"/>
        <v>0</v>
      </c>
      <c r="CJ36" s="764">
        <f t="shared" si="84"/>
        <v>0</v>
      </c>
      <c r="CK36" s="764">
        <f t="shared" si="84"/>
        <v>0</v>
      </c>
      <c r="CL36" s="764">
        <f t="shared" si="84"/>
        <v>0</v>
      </c>
      <c r="CM36" s="764">
        <f t="shared" si="84"/>
        <v>0</v>
      </c>
      <c r="CN36" s="764">
        <f t="shared" si="84"/>
        <v>0</v>
      </c>
      <c r="CO36" s="764">
        <f t="shared" si="84"/>
        <v>0</v>
      </c>
      <c r="CP36" s="764">
        <f t="shared" si="84"/>
        <v>0</v>
      </c>
      <c r="CQ36" s="764">
        <f t="shared" si="84"/>
        <v>0</v>
      </c>
      <c r="CR36" s="764">
        <f t="shared" ref="CR36:DA45" si="85">IF($D36=CR$5,$J36,0)</f>
        <v>0</v>
      </c>
      <c r="CS36" s="764">
        <f t="shared" si="85"/>
        <v>0</v>
      </c>
      <c r="CT36" s="764">
        <f t="shared" si="85"/>
        <v>0</v>
      </c>
      <c r="CU36" s="764">
        <f t="shared" si="85"/>
        <v>0</v>
      </c>
      <c r="CV36" s="764">
        <f t="shared" si="85"/>
        <v>0</v>
      </c>
      <c r="CW36" s="764">
        <f t="shared" si="85"/>
        <v>0</v>
      </c>
      <c r="CX36" s="764">
        <f t="shared" si="85"/>
        <v>0</v>
      </c>
      <c r="CY36" s="764">
        <f t="shared" si="85"/>
        <v>0</v>
      </c>
      <c r="CZ36" s="764">
        <f t="shared" si="85"/>
        <v>0</v>
      </c>
      <c r="DA36" s="764">
        <f t="shared" si="85"/>
        <v>0</v>
      </c>
      <c r="DB36" s="764">
        <f t="shared" ref="DB36:DK45" si="86">IF($D36=DB$5,$J36,0)</f>
        <v>0</v>
      </c>
      <c r="DC36" s="764">
        <f t="shared" si="86"/>
        <v>0</v>
      </c>
      <c r="DD36" s="764">
        <f t="shared" si="86"/>
        <v>0</v>
      </c>
      <c r="DE36" s="764">
        <f t="shared" si="86"/>
        <v>0</v>
      </c>
      <c r="DF36" s="764">
        <f t="shared" si="86"/>
        <v>0</v>
      </c>
      <c r="DG36" s="764">
        <f t="shared" si="86"/>
        <v>0</v>
      </c>
      <c r="DH36" s="764">
        <f t="shared" si="86"/>
        <v>0</v>
      </c>
      <c r="DI36" s="764">
        <f t="shared" si="86"/>
        <v>0</v>
      </c>
      <c r="DJ36" s="764">
        <f t="shared" si="86"/>
        <v>0</v>
      </c>
      <c r="DK36" s="764">
        <f t="shared" si="86"/>
        <v>0</v>
      </c>
      <c r="DL36" s="764">
        <f t="shared" ref="DL36:DU45" si="87">IF($D36=DL$5,$J36,0)</f>
        <v>0</v>
      </c>
      <c r="DM36" s="764">
        <f t="shared" si="87"/>
        <v>0</v>
      </c>
      <c r="DN36" s="764">
        <f t="shared" si="87"/>
        <v>0</v>
      </c>
      <c r="DO36" s="764">
        <f t="shared" si="87"/>
        <v>0</v>
      </c>
      <c r="DP36" s="764">
        <f t="shared" si="87"/>
        <v>0</v>
      </c>
      <c r="DQ36" s="764">
        <f t="shared" si="87"/>
        <v>0</v>
      </c>
      <c r="DR36" s="764">
        <f t="shared" si="87"/>
        <v>0</v>
      </c>
      <c r="DS36" s="764">
        <f t="shared" si="87"/>
        <v>0</v>
      </c>
      <c r="DT36" s="764">
        <f t="shared" si="87"/>
        <v>0</v>
      </c>
      <c r="DU36" s="764">
        <f t="shared" si="87"/>
        <v>0</v>
      </c>
      <c r="DV36" s="764">
        <f t="shared" ref="DV36:EE45" si="88">IF($D36=DV$5,$J36,0)</f>
        <v>0</v>
      </c>
      <c r="DW36" s="764">
        <f t="shared" si="88"/>
        <v>0</v>
      </c>
      <c r="DX36" s="764">
        <f t="shared" si="88"/>
        <v>0</v>
      </c>
      <c r="DY36" s="764">
        <f t="shared" si="88"/>
        <v>0</v>
      </c>
      <c r="DZ36" s="764">
        <f t="shared" si="88"/>
        <v>0</v>
      </c>
      <c r="EA36" s="764">
        <f t="shared" si="88"/>
        <v>0</v>
      </c>
      <c r="EB36" s="764">
        <f t="shared" si="88"/>
        <v>0</v>
      </c>
      <c r="EC36" s="764">
        <f t="shared" si="88"/>
        <v>0</v>
      </c>
      <c r="ED36" s="764">
        <f t="shared" si="88"/>
        <v>0</v>
      </c>
      <c r="EE36" s="764">
        <f t="shared" si="88"/>
        <v>0</v>
      </c>
      <c r="EF36" s="764">
        <f t="shared" ref="EF36:EO45" si="89">IF($D36=EF$5,$J36,0)</f>
        <v>0</v>
      </c>
      <c r="EG36" s="764">
        <f t="shared" si="89"/>
        <v>0</v>
      </c>
      <c r="EH36" s="764">
        <f t="shared" si="89"/>
        <v>0</v>
      </c>
      <c r="EI36" s="764">
        <f t="shared" si="89"/>
        <v>0</v>
      </c>
      <c r="EJ36" s="764">
        <f t="shared" si="89"/>
        <v>0</v>
      </c>
      <c r="EK36" s="764">
        <f t="shared" si="89"/>
        <v>0</v>
      </c>
      <c r="EL36" s="764">
        <f t="shared" si="89"/>
        <v>0</v>
      </c>
      <c r="EM36" s="764">
        <f t="shared" si="89"/>
        <v>0</v>
      </c>
      <c r="EN36" s="764">
        <f t="shared" si="89"/>
        <v>0</v>
      </c>
      <c r="EO36" s="764">
        <f t="shared" si="89"/>
        <v>0</v>
      </c>
      <c r="EP36" s="764">
        <f t="shared" ref="EP36:EY45" si="90">IF($D36=EP$5,$J36,0)</f>
        <v>0</v>
      </c>
      <c r="EQ36" s="764">
        <f t="shared" si="90"/>
        <v>0</v>
      </c>
      <c r="ER36" s="764">
        <f t="shared" si="90"/>
        <v>0</v>
      </c>
      <c r="ES36" s="764">
        <f t="shared" si="90"/>
        <v>0</v>
      </c>
      <c r="ET36" s="764">
        <f t="shared" si="90"/>
        <v>0</v>
      </c>
      <c r="EU36" s="764">
        <f t="shared" si="90"/>
        <v>0</v>
      </c>
      <c r="EV36" s="764">
        <f t="shared" si="90"/>
        <v>0</v>
      </c>
      <c r="EW36" s="764">
        <f t="shared" si="90"/>
        <v>0</v>
      </c>
      <c r="EX36" s="764">
        <f t="shared" si="90"/>
        <v>0</v>
      </c>
      <c r="EY36" s="764">
        <f t="shared" si="90"/>
        <v>0</v>
      </c>
      <c r="EZ36" s="764">
        <f t="shared" ref="EZ36:FI45" si="91">IF($D36=EZ$5,$J36,0)</f>
        <v>0</v>
      </c>
      <c r="FA36" s="764">
        <f t="shared" si="91"/>
        <v>0</v>
      </c>
      <c r="FB36" s="764">
        <f t="shared" si="91"/>
        <v>0</v>
      </c>
      <c r="FC36" s="764">
        <f t="shared" si="91"/>
        <v>0</v>
      </c>
      <c r="FD36" s="764">
        <f t="shared" si="91"/>
        <v>0</v>
      </c>
      <c r="FE36" s="764">
        <f t="shared" si="91"/>
        <v>0</v>
      </c>
      <c r="FF36" s="764">
        <f t="shared" si="91"/>
        <v>0</v>
      </c>
      <c r="FG36" s="764">
        <f t="shared" si="91"/>
        <v>0</v>
      </c>
      <c r="FH36" s="764">
        <f t="shared" si="91"/>
        <v>0</v>
      </c>
      <c r="FI36" s="764">
        <f t="shared" si="91"/>
        <v>0</v>
      </c>
      <c r="FJ36" s="764">
        <f t="shared" ref="FJ36:FS45" si="92">IF($D36=FJ$5,$J36,0)</f>
        <v>0</v>
      </c>
      <c r="FK36" s="764">
        <f t="shared" si="92"/>
        <v>0</v>
      </c>
      <c r="FL36" s="764">
        <f t="shared" si="92"/>
        <v>0</v>
      </c>
      <c r="FM36" s="764">
        <f t="shared" si="92"/>
        <v>0</v>
      </c>
      <c r="FN36" s="764">
        <f t="shared" si="92"/>
        <v>0</v>
      </c>
      <c r="FO36" s="764">
        <f t="shared" si="92"/>
        <v>0</v>
      </c>
      <c r="FP36" s="764">
        <f t="shared" si="92"/>
        <v>0</v>
      </c>
      <c r="FQ36" s="764">
        <f t="shared" si="92"/>
        <v>0</v>
      </c>
      <c r="FR36" s="764">
        <f t="shared" si="92"/>
        <v>0</v>
      </c>
      <c r="FS36" s="764">
        <f t="shared" si="92"/>
        <v>0</v>
      </c>
      <c r="FT36" s="764">
        <f t="shared" ref="FT36:GC45" si="93">IF($D36=FT$5,$J36,0)</f>
        <v>0</v>
      </c>
      <c r="FU36" s="764">
        <f t="shared" si="93"/>
        <v>0</v>
      </c>
      <c r="FV36" s="764">
        <f t="shared" si="93"/>
        <v>0</v>
      </c>
      <c r="FW36" s="764">
        <f t="shared" si="93"/>
        <v>0</v>
      </c>
      <c r="FX36" s="764">
        <f t="shared" si="93"/>
        <v>0</v>
      </c>
      <c r="FY36" s="764">
        <f t="shared" si="93"/>
        <v>0</v>
      </c>
      <c r="FZ36" s="764">
        <f t="shared" si="93"/>
        <v>0</v>
      </c>
      <c r="GA36" s="764">
        <f t="shared" si="93"/>
        <v>0</v>
      </c>
      <c r="GB36" s="764">
        <f t="shared" si="93"/>
        <v>0</v>
      </c>
      <c r="GC36" s="764">
        <f t="shared" si="93"/>
        <v>0</v>
      </c>
      <c r="GD36" s="764">
        <f t="shared" ref="GD36:GM45" si="94">IF($D36=GD$5,$J36,0)</f>
        <v>0</v>
      </c>
      <c r="GE36" s="764">
        <f t="shared" si="94"/>
        <v>0</v>
      </c>
      <c r="GF36" s="764">
        <f t="shared" si="94"/>
        <v>0</v>
      </c>
      <c r="GG36" s="764">
        <f t="shared" si="94"/>
        <v>0</v>
      </c>
      <c r="GH36" s="764">
        <f t="shared" si="94"/>
        <v>0</v>
      </c>
      <c r="GI36" s="764">
        <f t="shared" si="94"/>
        <v>0</v>
      </c>
      <c r="GJ36" s="764">
        <f t="shared" si="94"/>
        <v>0</v>
      </c>
      <c r="GK36" s="764">
        <f t="shared" si="94"/>
        <v>0</v>
      </c>
      <c r="GL36" s="764">
        <f t="shared" si="94"/>
        <v>0</v>
      </c>
      <c r="GM36" s="764">
        <f t="shared" si="94"/>
        <v>0</v>
      </c>
      <c r="GN36" s="764">
        <f t="shared" ref="GN36:GW45" si="95">IF($D36=GN$5,$J36,0)</f>
        <v>0</v>
      </c>
      <c r="GO36" s="764">
        <f t="shared" si="95"/>
        <v>0</v>
      </c>
      <c r="GP36" s="764">
        <f t="shared" si="95"/>
        <v>0</v>
      </c>
      <c r="GQ36" s="764">
        <f t="shared" si="95"/>
        <v>0</v>
      </c>
      <c r="GR36" s="764">
        <f t="shared" si="95"/>
        <v>0</v>
      </c>
      <c r="GS36" s="764">
        <f t="shared" si="95"/>
        <v>0</v>
      </c>
      <c r="GT36" s="764">
        <f t="shared" si="95"/>
        <v>0</v>
      </c>
      <c r="GU36" s="764">
        <f t="shared" si="95"/>
        <v>0</v>
      </c>
      <c r="GV36" s="764">
        <f t="shared" si="95"/>
        <v>0</v>
      </c>
      <c r="GW36" s="764">
        <f t="shared" si="95"/>
        <v>0</v>
      </c>
      <c r="GX36" s="764">
        <f t="shared" ref="GX36:HG45" si="96">IF($D36=GX$5,$J36,0)</f>
        <v>0</v>
      </c>
      <c r="GY36" s="764">
        <f t="shared" si="96"/>
        <v>0</v>
      </c>
      <c r="GZ36" s="764">
        <f t="shared" si="96"/>
        <v>0</v>
      </c>
      <c r="HA36" s="764">
        <f t="shared" si="96"/>
        <v>0</v>
      </c>
      <c r="HB36" s="764">
        <f t="shared" si="96"/>
        <v>0</v>
      </c>
      <c r="HC36" s="764">
        <f t="shared" si="96"/>
        <v>0</v>
      </c>
      <c r="HD36" s="764">
        <f t="shared" si="96"/>
        <v>0</v>
      </c>
      <c r="HE36" s="764">
        <f t="shared" si="96"/>
        <v>0</v>
      </c>
      <c r="HF36" s="764">
        <f t="shared" si="96"/>
        <v>0</v>
      </c>
      <c r="HG36" s="764">
        <f t="shared" si="96"/>
        <v>0</v>
      </c>
      <c r="HH36" s="764">
        <f t="shared" ref="HH36:HQ45" si="97">IF($D36=HH$5,$J36,0)</f>
        <v>0</v>
      </c>
      <c r="HI36" s="764">
        <f t="shared" si="97"/>
        <v>0</v>
      </c>
      <c r="HJ36" s="764">
        <f t="shared" si="97"/>
        <v>0</v>
      </c>
      <c r="HK36" s="764">
        <f t="shared" si="97"/>
        <v>0</v>
      </c>
      <c r="HL36" s="764">
        <f t="shared" si="97"/>
        <v>0</v>
      </c>
      <c r="HM36" s="764">
        <f t="shared" si="97"/>
        <v>0</v>
      </c>
      <c r="HN36" s="764">
        <f t="shared" si="97"/>
        <v>0</v>
      </c>
      <c r="HO36" s="764">
        <f t="shared" si="97"/>
        <v>0</v>
      </c>
      <c r="HP36" s="764">
        <f t="shared" si="97"/>
        <v>0</v>
      </c>
      <c r="HQ36" s="764">
        <f t="shared" si="97"/>
        <v>0</v>
      </c>
      <c r="HR36" s="764">
        <f t="shared" ref="HR36:IA45" si="98">IF($D36=HR$5,$J36,0)</f>
        <v>0</v>
      </c>
      <c r="HS36" s="764">
        <f t="shared" si="98"/>
        <v>0</v>
      </c>
      <c r="HT36" s="764">
        <f t="shared" si="98"/>
        <v>0</v>
      </c>
      <c r="HU36" s="764">
        <f t="shared" si="98"/>
        <v>0</v>
      </c>
      <c r="HV36" s="764">
        <f t="shared" si="98"/>
        <v>0</v>
      </c>
      <c r="HW36" s="764">
        <f t="shared" si="98"/>
        <v>0</v>
      </c>
      <c r="HX36" s="764">
        <f t="shared" si="98"/>
        <v>0</v>
      </c>
      <c r="HY36" s="764">
        <f t="shared" si="98"/>
        <v>0</v>
      </c>
      <c r="HZ36" s="764">
        <f t="shared" si="98"/>
        <v>0</v>
      </c>
      <c r="IA36" s="764">
        <f t="shared" si="98"/>
        <v>0</v>
      </c>
      <c r="IB36" s="764">
        <f t="shared" ref="IB36:IK45" si="99">IF($D36=IB$5,$J36,0)</f>
        <v>0</v>
      </c>
      <c r="IC36" s="764">
        <f t="shared" si="99"/>
        <v>0</v>
      </c>
      <c r="ID36" s="764">
        <f t="shared" si="99"/>
        <v>0</v>
      </c>
      <c r="IE36" s="764">
        <f t="shared" si="99"/>
        <v>0</v>
      </c>
      <c r="IF36" s="764">
        <f t="shared" si="99"/>
        <v>0</v>
      </c>
      <c r="IG36" s="764">
        <f t="shared" si="99"/>
        <v>0</v>
      </c>
      <c r="IH36" s="764">
        <f t="shared" si="99"/>
        <v>0</v>
      </c>
      <c r="II36" s="764">
        <f t="shared" si="99"/>
        <v>0</v>
      </c>
      <c r="IJ36" s="764">
        <f t="shared" si="99"/>
        <v>0</v>
      </c>
      <c r="IK36" s="764">
        <f t="shared" si="99"/>
        <v>0</v>
      </c>
      <c r="IL36" s="764">
        <f t="shared" ref="IL36:JS45" si="100">IF($D36=IL$5,$J36,0)</f>
        <v>0</v>
      </c>
      <c r="IM36" s="764">
        <f t="shared" si="100"/>
        <v>0</v>
      </c>
      <c r="IN36" s="764">
        <f t="shared" si="100"/>
        <v>0</v>
      </c>
      <c r="IO36" s="764">
        <f t="shared" si="100"/>
        <v>0</v>
      </c>
      <c r="IP36" s="764">
        <f t="shared" si="100"/>
        <v>0</v>
      </c>
      <c r="IQ36" s="764">
        <f t="shared" si="100"/>
        <v>0</v>
      </c>
      <c r="IR36" s="764">
        <f t="shared" si="100"/>
        <v>0</v>
      </c>
      <c r="IS36" s="764">
        <f t="shared" si="100"/>
        <v>0</v>
      </c>
      <c r="IT36" s="764">
        <f t="shared" si="100"/>
        <v>0</v>
      </c>
      <c r="IU36" s="764">
        <f t="shared" si="100"/>
        <v>0</v>
      </c>
      <c r="IV36" s="764">
        <f t="shared" si="100"/>
        <v>0</v>
      </c>
      <c r="IW36" s="764">
        <f t="shared" si="100"/>
        <v>0</v>
      </c>
      <c r="IX36" s="764">
        <f t="shared" si="100"/>
        <v>0</v>
      </c>
      <c r="IY36" s="764">
        <f t="shared" si="100"/>
        <v>0</v>
      </c>
      <c r="IZ36" s="764">
        <f t="shared" si="100"/>
        <v>0</v>
      </c>
      <c r="JA36" s="764">
        <f t="shared" si="100"/>
        <v>0</v>
      </c>
      <c r="JB36" s="764">
        <f t="shared" si="100"/>
        <v>0</v>
      </c>
      <c r="JC36" s="764">
        <f t="shared" si="100"/>
        <v>0</v>
      </c>
      <c r="JD36" s="764">
        <f t="shared" si="80"/>
        <v>0</v>
      </c>
      <c r="JE36" s="764">
        <f t="shared" si="80"/>
        <v>0</v>
      </c>
      <c r="JF36" s="764">
        <f t="shared" si="80"/>
        <v>0</v>
      </c>
      <c r="JG36" s="764">
        <f t="shared" si="80"/>
        <v>0</v>
      </c>
      <c r="JH36" s="764">
        <f t="shared" si="80"/>
        <v>0</v>
      </c>
      <c r="JI36" s="764">
        <f t="shared" si="80"/>
        <v>0</v>
      </c>
      <c r="JJ36" s="764">
        <f t="shared" si="80"/>
        <v>0</v>
      </c>
      <c r="JK36" s="764">
        <f t="shared" si="80"/>
        <v>0</v>
      </c>
      <c r="JL36" s="764">
        <f t="shared" si="100"/>
        <v>0</v>
      </c>
      <c r="JM36" s="764">
        <f t="shared" si="100"/>
        <v>0</v>
      </c>
      <c r="JN36" s="764">
        <f t="shared" si="100"/>
        <v>0</v>
      </c>
      <c r="JO36" s="764">
        <f t="shared" si="100"/>
        <v>0</v>
      </c>
      <c r="JP36" s="764">
        <f t="shared" si="100"/>
        <v>0</v>
      </c>
      <c r="JQ36" s="764">
        <f t="shared" si="28"/>
        <v>0</v>
      </c>
      <c r="JR36" s="764">
        <f t="shared" si="28"/>
        <v>0</v>
      </c>
      <c r="JS36" s="764">
        <f t="shared" si="100"/>
        <v>0</v>
      </c>
      <c r="JT36" s="765">
        <f t="shared" si="29"/>
        <v>0</v>
      </c>
      <c r="JU36" s="229">
        <f t="shared" si="30"/>
        <v>0</v>
      </c>
    </row>
    <row r="37" spans="1:281" ht="12.75" customHeight="1">
      <c r="B37" s="223"/>
      <c r="C37" s="223"/>
      <c r="D37" s="61"/>
      <c r="E37" s="743" t="str">
        <f t="shared" si="5"/>
        <v xml:space="preserve"> </v>
      </c>
      <c r="F37" s="56"/>
      <c r="G37" s="228"/>
      <c r="H37" s="744">
        <f>SUMIF(Ajuste!$C$8:$C$483,$B$6:$B$499,Ajuste!$E$8:$E$483)</f>
        <v>0</v>
      </c>
      <c r="I37" s="744">
        <f>SUMIF(Ajuste!$C$8:$C$483,$B$6:$B$499,Ajuste!$F$8:$F$483)</f>
        <v>0</v>
      </c>
      <c r="J37" s="229">
        <f t="shared" si="31"/>
        <v>0</v>
      </c>
      <c r="K37" s="764">
        <f t="shared" si="81"/>
        <v>0</v>
      </c>
      <c r="L37" s="764">
        <f t="shared" si="81"/>
        <v>0</v>
      </c>
      <c r="M37" s="764">
        <f t="shared" si="81"/>
        <v>0</v>
      </c>
      <c r="N37" s="764">
        <f t="shared" si="81"/>
        <v>0</v>
      </c>
      <c r="O37" s="764">
        <f t="shared" si="81"/>
        <v>0</v>
      </c>
      <c r="P37" s="764">
        <f t="shared" si="81"/>
        <v>0</v>
      </c>
      <c r="Q37" s="764">
        <f t="shared" si="81"/>
        <v>0</v>
      </c>
      <c r="R37" s="764">
        <f t="shared" si="81"/>
        <v>0</v>
      </c>
      <c r="S37" s="764">
        <f t="shared" si="81"/>
        <v>0</v>
      </c>
      <c r="T37" s="764">
        <f t="shared" si="81"/>
        <v>0</v>
      </c>
      <c r="U37" s="764">
        <f t="shared" si="81"/>
        <v>0</v>
      </c>
      <c r="V37" s="764">
        <f t="shared" si="81"/>
        <v>0</v>
      </c>
      <c r="W37" s="764">
        <f t="shared" si="81"/>
        <v>0</v>
      </c>
      <c r="X37" s="764">
        <f t="shared" si="81"/>
        <v>0</v>
      </c>
      <c r="Y37" s="764">
        <f t="shared" si="81"/>
        <v>0</v>
      </c>
      <c r="Z37" s="764">
        <f t="shared" si="81"/>
        <v>0</v>
      </c>
      <c r="AA37" s="764">
        <f t="shared" si="81"/>
        <v>0</v>
      </c>
      <c r="AB37" s="764">
        <f t="shared" si="81"/>
        <v>0</v>
      </c>
      <c r="AC37" s="764">
        <f t="shared" si="81"/>
        <v>0</v>
      </c>
      <c r="AD37" s="764">
        <f t="shared" si="81"/>
        <v>0</v>
      </c>
      <c r="AE37" s="764">
        <f t="shared" si="81"/>
        <v>0</v>
      </c>
      <c r="AF37" s="764">
        <f t="shared" si="81"/>
        <v>0</v>
      </c>
      <c r="AG37" s="764">
        <f t="shared" si="81"/>
        <v>0</v>
      </c>
      <c r="AH37" s="764">
        <f t="shared" si="81"/>
        <v>0</v>
      </c>
      <c r="AI37" s="764">
        <f t="shared" si="81"/>
        <v>0</v>
      </c>
      <c r="AJ37" s="764">
        <f t="shared" si="81"/>
        <v>0</v>
      </c>
      <c r="AK37" s="764">
        <f t="shared" si="81"/>
        <v>0</v>
      </c>
      <c r="AL37" s="764">
        <f t="shared" si="81"/>
        <v>0</v>
      </c>
      <c r="AM37" s="764">
        <f t="shared" si="81"/>
        <v>0</v>
      </c>
      <c r="AN37" s="764">
        <f t="shared" si="81"/>
        <v>0</v>
      </c>
      <c r="AO37" s="764">
        <f t="shared" si="81"/>
        <v>0</v>
      </c>
      <c r="AP37" s="764">
        <f t="shared" si="81"/>
        <v>0</v>
      </c>
      <c r="AQ37" s="764">
        <f t="shared" si="81"/>
        <v>0</v>
      </c>
      <c r="AR37" s="764">
        <f t="shared" si="81"/>
        <v>0</v>
      </c>
      <c r="AS37" s="764">
        <f t="shared" si="81"/>
        <v>0</v>
      </c>
      <c r="AT37" s="764">
        <f t="shared" si="81"/>
        <v>0</v>
      </c>
      <c r="AU37" s="764">
        <f t="shared" si="81"/>
        <v>0</v>
      </c>
      <c r="AV37" s="764">
        <f t="shared" si="81"/>
        <v>0</v>
      </c>
      <c r="AW37" s="764">
        <f t="shared" si="81"/>
        <v>0</v>
      </c>
      <c r="AX37" s="764">
        <f t="shared" si="81"/>
        <v>0</v>
      </c>
      <c r="AY37" s="764">
        <f t="shared" si="81"/>
        <v>0</v>
      </c>
      <c r="AZ37" s="764">
        <f t="shared" si="81"/>
        <v>0</v>
      </c>
      <c r="BA37" s="764">
        <f t="shared" si="81"/>
        <v>0</v>
      </c>
      <c r="BB37" s="764">
        <f t="shared" si="81"/>
        <v>0</v>
      </c>
      <c r="BC37" s="764">
        <f t="shared" si="81"/>
        <v>0</v>
      </c>
      <c r="BD37" s="764">
        <f t="shared" si="81"/>
        <v>0</v>
      </c>
      <c r="BE37" s="764">
        <f t="shared" si="81"/>
        <v>0</v>
      </c>
      <c r="BF37" s="764">
        <f t="shared" si="81"/>
        <v>0</v>
      </c>
      <c r="BG37" s="764">
        <f t="shared" si="81"/>
        <v>0</v>
      </c>
      <c r="BH37" s="764">
        <f t="shared" si="81"/>
        <v>0</v>
      </c>
      <c r="BI37" s="764">
        <f t="shared" si="81"/>
        <v>0</v>
      </c>
      <c r="BJ37" s="764">
        <f t="shared" si="81"/>
        <v>0</v>
      </c>
      <c r="BK37" s="764">
        <f t="shared" si="81"/>
        <v>0</v>
      </c>
      <c r="BL37" s="764">
        <f t="shared" si="81"/>
        <v>0</v>
      </c>
      <c r="BM37" s="764">
        <f t="shared" si="81"/>
        <v>0</v>
      </c>
      <c r="BN37" s="764">
        <f t="shared" si="82"/>
        <v>0</v>
      </c>
      <c r="BO37" s="764">
        <f t="shared" si="82"/>
        <v>0</v>
      </c>
      <c r="BP37" s="764">
        <f t="shared" si="82"/>
        <v>0</v>
      </c>
      <c r="BQ37" s="764">
        <f t="shared" si="82"/>
        <v>0</v>
      </c>
      <c r="BR37" s="764">
        <f t="shared" si="82"/>
        <v>0</v>
      </c>
      <c r="BS37" s="764">
        <f t="shared" si="82"/>
        <v>0</v>
      </c>
      <c r="BT37" s="764">
        <f t="shared" si="82"/>
        <v>0</v>
      </c>
      <c r="BU37" s="764">
        <f t="shared" si="82"/>
        <v>0</v>
      </c>
      <c r="BV37" s="764">
        <f t="shared" si="82"/>
        <v>0</v>
      </c>
      <c r="BW37" s="764">
        <f t="shared" si="82"/>
        <v>0</v>
      </c>
      <c r="BX37" s="764">
        <f t="shared" si="83"/>
        <v>0</v>
      </c>
      <c r="BY37" s="764">
        <f t="shared" si="83"/>
        <v>0</v>
      </c>
      <c r="BZ37" s="764">
        <f t="shared" si="83"/>
        <v>0</v>
      </c>
      <c r="CA37" s="764">
        <f t="shared" si="83"/>
        <v>0</v>
      </c>
      <c r="CB37" s="764">
        <f t="shared" si="83"/>
        <v>0</v>
      </c>
      <c r="CC37" s="764">
        <f t="shared" si="83"/>
        <v>0</v>
      </c>
      <c r="CD37" s="764">
        <f t="shared" si="83"/>
        <v>0</v>
      </c>
      <c r="CE37" s="764">
        <f t="shared" si="83"/>
        <v>0</v>
      </c>
      <c r="CF37" s="764">
        <f t="shared" si="83"/>
        <v>0</v>
      </c>
      <c r="CG37" s="764">
        <f t="shared" si="83"/>
        <v>0</v>
      </c>
      <c r="CH37" s="764">
        <f t="shared" si="84"/>
        <v>0</v>
      </c>
      <c r="CI37" s="764">
        <f t="shared" si="84"/>
        <v>0</v>
      </c>
      <c r="CJ37" s="764">
        <f t="shared" si="84"/>
        <v>0</v>
      </c>
      <c r="CK37" s="764">
        <f t="shared" si="84"/>
        <v>0</v>
      </c>
      <c r="CL37" s="764">
        <f t="shared" si="84"/>
        <v>0</v>
      </c>
      <c r="CM37" s="764">
        <f t="shared" si="84"/>
        <v>0</v>
      </c>
      <c r="CN37" s="764">
        <f t="shared" si="84"/>
        <v>0</v>
      </c>
      <c r="CO37" s="764">
        <f t="shared" si="84"/>
        <v>0</v>
      </c>
      <c r="CP37" s="764">
        <f t="shared" si="84"/>
        <v>0</v>
      </c>
      <c r="CQ37" s="764">
        <f t="shared" si="84"/>
        <v>0</v>
      </c>
      <c r="CR37" s="764">
        <f t="shared" si="85"/>
        <v>0</v>
      </c>
      <c r="CS37" s="764">
        <f t="shared" si="85"/>
        <v>0</v>
      </c>
      <c r="CT37" s="764">
        <f t="shared" si="85"/>
        <v>0</v>
      </c>
      <c r="CU37" s="764">
        <f t="shared" si="85"/>
        <v>0</v>
      </c>
      <c r="CV37" s="764">
        <f t="shared" si="85"/>
        <v>0</v>
      </c>
      <c r="CW37" s="764">
        <f t="shared" si="85"/>
        <v>0</v>
      </c>
      <c r="CX37" s="764">
        <f t="shared" si="85"/>
        <v>0</v>
      </c>
      <c r="CY37" s="764">
        <f t="shared" si="85"/>
        <v>0</v>
      </c>
      <c r="CZ37" s="764">
        <f t="shared" si="85"/>
        <v>0</v>
      </c>
      <c r="DA37" s="764">
        <f t="shared" si="85"/>
        <v>0</v>
      </c>
      <c r="DB37" s="764">
        <f t="shared" si="86"/>
        <v>0</v>
      </c>
      <c r="DC37" s="764">
        <f t="shared" si="86"/>
        <v>0</v>
      </c>
      <c r="DD37" s="764">
        <f t="shared" si="86"/>
        <v>0</v>
      </c>
      <c r="DE37" s="764">
        <f t="shared" si="86"/>
        <v>0</v>
      </c>
      <c r="DF37" s="764">
        <f t="shared" si="86"/>
        <v>0</v>
      </c>
      <c r="DG37" s="764">
        <f t="shared" si="86"/>
        <v>0</v>
      </c>
      <c r="DH37" s="764">
        <f t="shared" si="86"/>
        <v>0</v>
      </c>
      <c r="DI37" s="764">
        <f t="shared" si="86"/>
        <v>0</v>
      </c>
      <c r="DJ37" s="764">
        <f t="shared" si="86"/>
        <v>0</v>
      </c>
      <c r="DK37" s="764">
        <f t="shared" si="86"/>
        <v>0</v>
      </c>
      <c r="DL37" s="764">
        <f t="shared" si="87"/>
        <v>0</v>
      </c>
      <c r="DM37" s="764">
        <f t="shared" si="87"/>
        <v>0</v>
      </c>
      <c r="DN37" s="764">
        <f t="shared" si="87"/>
        <v>0</v>
      </c>
      <c r="DO37" s="764">
        <f t="shared" si="87"/>
        <v>0</v>
      </c>
      <c r="DP37" s="764">
        <f t="shared" si="87"/>
        <v>0</v>
      </c>
      <c r="DQ37" s="764">
        <f t="shared" si="87"/>
        <v>0</v>
      </c>
      <c r="DR37" s="764">
        <f t="shared" si="87"/>
        <v>0</v>
      </c>
      <c r="DS37" s="764">
        <f t="shared" si="87"/>
        <v>0</v>
      </c>
      <c r="DT37" s="764">
        <f t="shared" si="87"/>
        <v>0</v>
      </c>
      <c r="DU37" s="764">
        <f t="shared" si="87"/>
        <v>0</v>
      </c>
      <c r="DV37" s="764">
        <f t="shared" si="88"/>
        <v>0</v>
      </c>
      <c r="DW37" s="764">
        <f t="shared" si="88"/>
        <v>0</v>
      </c>
      <c r="DX37" s="764">
        <f t="shared" si="88"/>
        <v>0</v>
      </c>
      <c r="DY37" s="764">
        <f t="shared" si="88"/>
        <v>0</v>
      </c>
      <c r="DZ37" s="764">
        <f t="shared" si="88"/>
        <v>0</v>
      </c>
      <c r="EA37" s="764">
        <f t="shared" si="88"/>
        <v>0</v>
      </c>
      <c r="EB37" s="764">
        <f t="shared" si="88"/>
        <v>0</v>
      </c>
      <c r="EC37" s="764">
        <f t="shared" si="88"/>
        <v>0</v>
      </c>
      <c r="ED37" s="764">
        <f t="shared" si="88"/>
        <v>0</v>
      </c>
      <c r="EE37" s="764">
        <f t="shared" si="88"/>
        <v>0</v>
      </c>
      <c r="EF37" s="764">
        <f t="shared" si="89"/>
        <v>0</v>
      </c>
      <c r="EG37" s="764">
        <f t="shared" si="89"/>
        <v>0</v>
      </c>
      <c r="EH37" s="764">
        <f t="shared" si="89"/>
        <v>0</v>
      </c>
      <c r="EI37" s="764">
        <f t="shared" si="89"/>
        <v>0</v>
      </c>
      <c r="EJ37" s="764">
        <f t="shared" si="89"/>
        <v>0</v>
      </c>
      <c r="EK37" s="764">
        <f t="shared" si="89"/>
        <v>0</v>
      </c>
      <c r="EL37" s="764">
        <f t="shared" si="89"/>
        <v>0</v>
      </c>
      <c r="EM37" s="764">
        <f t="shared" si="89"/>
        <v>0</v>
      </c>
      <c r="EN37" s="764">
        <f t="shared" si="89"/>
        <v>0</v>
      </c>
      <c r="EO37" s="764">
        <f t="shared" si="89"/>
        <v>0</v>
      </c>
      <c r="EP37" s="764">
        <f t="shared" si="90"/>
        <v>0</v>
      </c>
      <c r="EQ37" s="764">
        <f t="shared" si="90"/>
        <v>0</v>
      </c>
      <c r="ER37" s="764">
        <f t="shared" si="90"/>
        <v>0</v>
      </c>
      <c r="ES37" s="764">
        <f t="shared" si="90"/>
        <v>0</v>
      </c>
      <c r="ET37" s="764">
        <f t="shared" si="90"/>
        <v>0</v>
      </c>
      <c r="EU37" s="764">
        <f t="shared" si="90"/>
        <v>0</v>
      </c>
      <c r="EV37" s="764">
        <f t="shared" si="90"/>
        <v>0</v>
      </c>
      <c r="EW37" s="764">
        <f t="shared" si="90"/>
        <v>0</v>
      </c>
      <c r="EX37" s="764">
        <f t="shared" si="90"/>
        <v>0</v>
      </c>
      <c r="EY37" s="764">
        <f t="shared" si="90"/>
        <v>0</v>
      </c>
      <c r="EZ37" s="764">
        <f t="shared" si="91"/>
        <v>0</v>
      </c>
      <c r="FA37" s="764">
        <f t="shared" si="91"/>
        <v>0</v>
      </c>
      <c r="FB37" s="764">
        <f t="shared" si="91"/>
        <v>0</v>
      </c>
      <c r="FC37" s="764">
        <f t="shared" si="91"/>
        <v>0</v>
      </c>
      <c r="FD37" s="764">
        <f t="shared" si="91"/>
        <v>0</v>
      </c>
      <c r="FE37" s="764">
        <f t="shared" si="91"/>
        <v>0</v>
      </c>
      <c r="FF37" s="764">
        <f t="shared" si="91"/>
        <v>0</v>
      </c>
      <c r="FG37" s="764">
        <f t="shared" si="91"/>
        <v>0</v>
      </c>
      <c r="FH37" s="764">
        <f t="shared" si="91"/>
        <v>0</v>
      </c>
      <c r="FI37" s="764">
        <f t="shared" si="91"/>
        <v>0</v>
      </c>
      <c r="FJ37" s="764">
        <f t="shared" si="92"/>
        <v>0</v>
      </c>
      <c r="FK37" s="764">
        <f t="shared" si="92"/>
        <v>0</v>
      </c>
      <c r="FL37" s="764">
        <f t="shared" si="92"/>
        <v>0</v>
      </c>
      <c r="FM37" s="764">
        <f t="shared" si="92"/>
        <v>0</v>
      </c>
      <c r="FN37" s="764">
        <f t="shared" si="92"/>
        <v>0</v>
      </c>
      <c r="FO37" s="764">
        <f t="shared" si="92"/>
        <v>0</v>
      </c>
      <c r="FP37" s="764">
        <f t="shared" si="92"/>
        <v>0</v>
      </c>
      <c r="FQ37" s="764">
        <f t="shared" si="92"/>
        <v>0</v>
      </c>
      <c r="FR37" s="764">
        <f t="shared" si="92"/>
        <v>0</v>
      </c>
      <c r="FS37" s="764">
        <f t="shared" si="92"/>
        <v>0</v>
      </c>
      <c r="FT37" s="764">
        <f t="shared" si="93"/>
        <v>0</v>
      </c>
      <c r="FU37" s="764">
        <f t="shared" si="93"/>
        <v>0</v>
      </c>
      <c r="FV37" s="764">
        <f t="shared" si="93"/>
        <v>0</v>
      </c>
      <c r="FW37" s="764">
        <f t="shared" si="93"/>
        <v>0</v>
      </c>
      <c r="FX37" s="764">
        <f t="shared" si="93"/>
        <v>0</v>
      </c>
      <c r="FY37" s="764">
        <f t="shared" si="93"/>
        <v>0</v>
      </c>
      <c r="FZ37" s="764">
        <f t="shared" si="93"/>
        <v>0</v>
      </c>
      <c r="GA37" s="764">
        <f t="shared" si="93"/>
        <v>0</v>
      </c>
      <c r="GB37" s="764">
        <f t="shared" si="93"/>
        <v>0</v>
      </c>
      <c r="GC37" s="764">
        <f t="shared" si="93"/>
        <v>0</v>
      </c>
      <c r="GD37" s="764">
        <f t="shared" si="94"/>
        <v>0</v>
      </c>
      <c r="GE37" s="764">
        <f t="shared" si="94"/>
        <v>0</v>
      </c>
      <c r="GF37" s="764">
        <f t="shared" si="94"/>
        <v>0</v>
      </c>
      <c r="GG37" s="764">
        <f t="shared" si="94"/>
        <v>0</v>
      </c>
      <c r="GH37" s="764">
        <f t="shared" si="94"/>
        <v>0</v>
      </c>
      <c r="GI37" s="764">
        <f t="shared" si="94"/>
        <v>0</v>
      </c>
      <c r="GJ37" s="764">
        <f t="shared" si="94"/>
        <v>0</v>
      </c>
      <c r="GK37" s="764">
        <f t="shared" si="94"/>
        <v>0</v>
      </c>
      <c r="GL37" s="764">
        <f t="shared" si="94"/>
        <v>0</v>
      </c>
      <c r="GM37" s="764">
        <f t="shared" si="94"/>
        <v>0</v>
      </c>
      <c r="GN37" s="764">
        <f t="shared" si="95"/>
        <v>0</v>
      </c>
      <c r="GO37" s="764">
        <f t="shared" si="95"/>
        <v>0</v>
      </c>
      <c r="GP37" s="764">
        <f t="shared" si="95"/>
        <v>0</v>
      </c>
      <c r="GQ37" s="764">
        <f t="shared" si="95"/>
        <v>0</v>
      </c>
      <c r="GR37" s="764">
        <f t="shared" si="95"/>
        <v>0</v>
      </c>
      <c r="GS37" s="764">
        <f t="shared" si="95"/>
        <v>0</v>
      </c>
      <c r="GT37" s="764">
        <f t="shared" si="95"/>
        <v>0</v>
      </c>
      <c r="GU37" s="764">
        <f t="shared" si="95"/>
        <v>0</v>
      </c>
      <c r="GV37" s="764">
        <f t="shared" si="95"/>
        <v>0</v>
      </c>
      <c r="GW37" s="764">
        <f t="shared" si="95"/>
        <v>0</v>
      </c>
      <c r="GX37" s="764">
        <f t="shared" si="96"/>
        <v>0</v>
      </c>
      <c r="GY37" s="764">
        <f t="shared" si="96"/>
        <v>0</v>
      </c>
      <c r="GZ37" s="764">
        <f t="shared" si="96"/>
        <v>0</v>
      </c>
      <c r="HA37" s="764">
        <f t="shared" si="96"/>
        <v>0</v>
      </c>
      <c r="HB37" s="764">
        <f t="shared" si="96"/>
        <v>0</v>
      </c>
      <c r="HC37" s="764">
        <f t="shared" si="96"/>
        <v>0</v>
      </c>
      <c r="HD37" s="764">
        <f t="shared" si="96"/>
        <v>0</v>
      </c>
      <c r="HE37" s="764">
        <f t="shared" si="96"/>
        <v>0</v>
      </c>
      <c r="HF37" s="764">
        <f t="shared" si="96"/>
        <v>0</v>
      </c>
      <c r="HG37" s="764">
        <f t="shared" si="96"/>
        <v>0</v>
      </c>
      <c r="HH37" s="764">
        <f t="shared" si="97"/>
        <v>0</v>
      </c>
      <c r="HI37" s="764">
        <f t="shared" si="97"/>
        <v>0</v>
      </c>
      <c r="HJ37" s="764">
        <f t="shared" si="97"/>
        <v>0</v>
      </c>
      <c r="HK37" s="764">
        <f t="shared" si="97"/>
        <v>0</v>
      </c>
      <c r="HL37" s="764">
        <f t="shared" si="97"/>
        <v>0</v>
      </c>
      <c r="HM37" s="764">
        <f t="shared" si="97"/>
        <v>0</v>
      </c>
      <c r="HN37" s="764">
        <f t="shared" si="97"/>
        <v>0</v>
      </c>
      <c r="HO37" s="764">
        <f t="shared" si="97"/>
        <v>0</v>
      </c>
      <c r="HP37" s="764">
        <f t="shared" si="97"/>
        <v>0</v>
      </c>
      <c r="HQ37" s="764">
        <f t="shared" si="97"/>
        <v>0</v>
      </c>
      <c r="HR37" s="764">
        <f t="shared" si="98"/>
        <v>0</v>
      </c>
      <c r="HS37" s="764">
        <f t="shared" si="98"/>
        <v>0</v>
      </c>
      <c r="HT37" s="764">
        <f t="shared" si="98"/>
        <v>0</v>
      </c>
      <c r="HU37" s="764">
        <f t="shared" si="98"/>
        <v>0</v>
      </c>
      <c r="HV37" s="764">
        <f t="shared" si="98"/>
        <v>0</v>
      </c>
      <c r="HW37" s="764">
        <f t="shared" si="98"/>
        <v>0</v>
      </c>
      <c r="HX37" s="764">
        <f t="shared" si="98"/>
        <v>0</v>
      </c>
      <c r="HY37" s="764">
        <f t="shared" si="98"/>
        <v>0</v>
      </c>
      <c r="HZ37" s="764">
        <f t="shared" si="98"/>
        <v>0</v>
      </c>
      <c r="IA37" s="764">
        <f t="shared" si="98"/>
        <v>0</v>
      </c>
      <c r="IB37" s="764">
        <f t="shared" si="99"/>
        <v>0</v>
      </c>
      <c r="IC37" s="764">
        <f t="shared" si="99"/>
        <v>0</v>
      </c>
      <c r="ID37" s="764">
        <f t="shared" si="99"/>
        <v>0</v>
      </c>
      <c r="IE37" s="764">
        <f t="shared" si="99"/>
        <v>0</v>
      </c>
      <c r="IF37" s="764">
        <f t="shared" si="99"/>
        <v>0</v>
      </c>
      <c r="IG37" s="764">
        <f t="shared" si="99"/>
        <v>0</v>
      </c>
      <c r="IH37" s="764">
        <f t="shared" si="99"/>
        <v>0</v>
      </c>
      <c r="II37" s="764">
        <f t="shared" si="99"/>
        <v>0</v>
      </c>
      <c r="IJ37" s="764">
        <f t="shared" si="99"/>
        <v>0</v>
      </c>
      <c r="IK37" s="764">
        <f t="shared" si="99"/>
        <v>0</v>
      </c>
      <c r="IL37" s="764">
        <f t="shared" si="100"/>
        <v>0</v>
      </c>
      <c r="IM37" s="764">
        <f t="shared" si="100"/>
        <v>0</v>
      </c>
      <c r="IN37" s="764">
        <f t="shared" si="100"/>
        <v>0</v>
      </c>
      <c r="IO37" s="764">
        <f t="shared" si="100"/>
        <v>0</v>
      </c>
      <c r="IP37" s="764">
        <f t="shared" si="100"/>
        <v>0</v>
      </c>
      <c r="IQ37" s="764">
        <f t="shared" si="100"/>
        <v>0</v>
      </c>
      <c r="IR37" s="764">
        <f t="shared" si="100"/>
        <v>0</v>
      </c>
      <c r="IS37" s="764">
        <f t="shared" si="100"/>
        <v>0</v>
      </c>
      <c r="IT37" s="764">
        <f t="shared" si="100"/>
        <v>0</v>
      </c>
      <c r="IU37" s="764">
        <f t="shared" si="100"/>
        <v>0</v>
      </c>
      <c r="IV37" s="764">
        <f t="shared" si="100"/>
        <v>0</v>
      </c>
      <c r="IW37" s="764">
        <f t="shared" si="100"/>
        <v>0</v>
      </c>
      <c r="IX37" s="764">
        <f t="shared" si="100"/>
        <v>0</v>
      </c>
      <c r="IY37" s="764">
        <f t="shared" si="100"/>
        <v>0</v>
      </c>
      <c r="IZ37" s="764">
        <f t="shared" si="100"/>
        <v>0</v>
      </c>
      <c r="JA37" s="764">
        <f t="shared" si="100"/>
        <v>0</v>
      </c>
      <c r="JB37" s="764">
        <f t="shared" si="100"/>
        <v>0</v>
      </c>
      <c r="JC37" s="764">
        <f t="shared" si="100"/>
        <v>0</v>
      </c>
      <c r="JD37" s="764">
        <f t="shared" si="80"/>
        <v>0</v>
      </c>
      <c r="JE37" s="764">
        <f t="shared" si="80"/>
        <v>0</v>
      </c>
      <c r="JF37" s="764">
        <f t="shared" si="80"/>
        <v>0</v>
      </c>
      <c r="JG37" s="764">
        <f t="shared" si="80"/>
        <v>0</v>
      </c>
      <c r="JH37" s="764">
        <f t="shared" si="80"/>
        <v>0</v>
      </c>
      <c r="JI37" s="764">
        <f t="shared" si="80"/>
        <v>0</v>
      </c>
      <c r="JJ37" s="764">
        <f t="shared" si="80"/>
        <v>0</v>
      </c>
      <c r="JK37" s="764">
        <f t="shared" si="80"/>
        <v>0</v>
      </c>
      <c r="JL37" s="764">
        <f t="shared" si="100"/>
        <v>0</v>
      </c>
      <c r="JM37" s="764">
        <f t="shared" si="100"/>
        <v>0</v>
      </c>
      <c r="JN37" s="764">
        <f t="shared" si="100"/>
        <v>0</v>
      </c>
      <c r="JO37" s="764">
        <f t="shared" si="100"/>
        <v>0</v>
      </c>
      <c r="JP37" s="764">
        <f t="shared" si="100"/>
        <v>0</v>
      </c>
      <c r="JQ37" s="764">
        <f t="shared" si="28"/>
        <v>0</v>
      </c>
      <c r="JR37" s="764">
        <f t="shared" si="28"/>
        <v>0</v>
      </c>
      <c r="JS37" s="764">
        <f t="shared" si="100"/>
        <v>0</v>
      </c>
      <c r="JT37" s="765">
        <f t="shared" si="29"/>
        <v>0</v>
      </c>
      <c r="JU37" s="229">
        <f t="shared" si="30"/>
        <v>0</v>
      </c>
    </row>
    <row r="38" spans="1:281" ht="12.75" customHeight="1">
      <c r="B38" s="223"/>
      <c r="C38" s="223"/>
      <c r="D38" s="61"/>
      <c r="E38" s="743" t="str">
        <f t="shared" si="5"/>
        <v xml:space="preserve"> </v>
      </c>
      <c r="F38" s="56"/>
      <c r="G38" s="228"/>
      <c r="H38" s="744">
        <f>SUMIF(Ajuste!$C$8:$C$483,$B$6:$B$499,Ajuste!$E$8:$E$483)</f>
        <v>0</v>
      </c>
      <c r="I38" s="744">
        <f>SUMIF(Ajuste!$C$8:$C$483,$B$6:$B$499,Ajuste!$F$8:$F$483)</f>
        <v>0</v>
      </c>
      <c r="J38" s="229">
        <f t="shared" si="31"/>
        <v>0</v>
      </c>
      <c r="K38" s="764">
        <f t="shared" si="81"/>
        <v>0</v>
      </c>
      <c r="L38" s="764">
        <f t="shared" si="81"/>
        <v>0</v>
      </c>
      <c r="M38" s="764">
        <f t="shared" si="81"/>
        <v>0</v>
      </c>
      <c r="N38" s="764">
        <f t="shared" si="81"/>
        <v>0</v>
      </c>
      <c r="O38" s="764">
        <f t="shared" si="81"/>
        <v>0</v>
      </c>
      <c r="P38" s="764">
        <f t="shared" si="81"/>
        <v>0</v>
      </c>
      <c r="Q38" s="764">
        <f t="shared" si="81"/>
        <v>0</v>
      </c>
      <c r="R38" s="764">
        <f t="shared" si="81"/>
        <v>0</v>
      </c>
      <c r="S38" s="764">
        <f t="shared" si="81"/>
        <v>0</v>
      </c>
      <c r="T38" s="764">
        <f t="shared" si="81"/>
        <v>0</v>
      </c>
      <c r="U38" s="764">
        <f t="shared" si="81"/>
        <v>0</v>
      </c>
      <c r="V38" s="764">
        <f t="shared" si="81"/>
        <v>0</v>
      </c>
      <c r="W38" s="764">
        <f t="shared" si="81"/>
        <v>0</v>
      </c>
      <c r="X38" s="764">
        <f t="shared" si="81"/>
        <v>0</v>
      </c>
      <c r="Y38" s="764">
        <f t="shared" si="81"/>
        <v>0</v>
      </c>
      <c r="Z38" s="764">
        <f t="shared" si="81"/>
        <v>0</v>
      </c>
      <c r="AA38" s="764">
        <f t="shared" si="81"/>
        <v>0</v>
      </c>
      <c r="AB38" s="764">
        <f t="shared" si="81"/>
        <v>0</v>
      </c>
      <c r="AC38" s="764">
        <f t="shared" si="81"/>
        <v>0</v>
      </c>
      <c r="AD38" s="764">
        <f t="shared" si="81"/>
        <v>0</v>
      </c>
      <c r="AE38" s="764">
        <f t="shared" si="81"/>
        <v>0</v>
      </c>
      <c r="AF38" s="764">
        <f t="shared" si="81"/>
        <v>0</v>
      </c>
      <c r="AG38" s="764">
        <f t="shared" si="81"/>
        <v>0</v>
      </c>
      <c r="AH38" s="764">
        <f t="shared" si="81"/>
        <v>0</v>
      </c>
      <c r="AI38" s="764">
        <f t="shared" si="81"/>
        <v>0</v>
      </c>
      <c r="AJ38" s="764">
        <f t="shared" si="81"/>
        <v>0</v>
      </c>
      <c r="AK38" s="764">
        <f t="shared" si="81"/>
        <v>0</v>
      </c>
      <c r="AL38" s="764">
        <f t="shared" si="81"/>
        <v>0</v>
      </c>
      <c r="AM38" s="764">
        <f t="shared" si="81"/>
        <v>0</v>
      </c>
      <c r="AN38" s="764">
        <f t="shared" si="81"/>
        <v>0</v>
      </c>
      <c r="AO38" s="764">
        <f t="shared" si="81"/>
        <v>0</v>
      </c>
      <c r="AP38" s="764">
        <f t="shared" si="81"/>
        <v>0</v>
      </c>
      <c r="AQ38" s="764">
        <f t="shared" si="81"/>
        <v>0</v>
      </c>
      <c r="AR38" s="764">
        <f t="shared" si="81"/>
        <v>0</v>
      </c>
      <c r="AS38" s="764">
        <f t="shared" si="81"/>
        <v>0</v>
      </c>
      <c r="AT38" s="764">
        <f t="shared" si="81"/>
        <v>0</v>
      </c>
      <c r="AU38" s="764">
        <f t="shared" si="81"/>
        <v>0</v>
      </c>
      <c r="AV38" s="764">
        <f t="shared" si="81"/>
        <v>0</v>
      </c>
      <c r="AW38" s="764">
        <f t="shared" si="81"/>
        <v>0</v>
      </c>
      <c r="AX38" s="764">
        <f t="shared" si="81"/>
        <v>0</v>
      </c>
      <c r="AY38" s="764">
        <f t="shared" si="81"/>
        <v>0</v>
      </c>
      <c r="AZ38" s="764">
        <f t="shared" si="81"/>
        <v>0</v>
      </c>
      <c r="BA38" s="764">
        <f t="shared" si="81"/>
        <v>0</v>
      </c>
      <c r="BB38" s="764">
        <f t="shared" si="81"/>
        <v>0</v>
      </c>
      <c r="BC38" s="764">
        <f t="shared" si="81"/>
        <v>0</v>
      </c>
      <c r="BD38" s="764">
        <f t="shared" si="81"/>
        <v>0</v>
      </c>
      <c r="BE38" s="764">
        <f t="shared" si="81"/>
        <v>0</v>
      </c>
      <c r="BF38" s="764">
        <f t="shared" si="81"/>
        <v>0</v>
      </c>
      <c r="BG38" s="764">
        <f t="shared" si="81"/>
        <v>0</v>
      </c>
      <c r="BH38" s="764">
        <f t="shared" si="81"/>
        <v>0</v>
      </c>
      <c r="BI38" s="764">
        <f t="shared" si="81"/>
        <v>0</v>
      </c>
      <c r="BJ38" s="764">
        <f t="shared" si="81"/>
        <v>0</v>
      </c>
      <c r="BK38" s="764">
        <f t="shared" si="81"/>
        <v>0</v>
      </c>
      <c r="BL38" s="764">
        <f t="shared" si="81"/>
        <v>0</v>
      </c>
      <c r="BM38" s="764">
        <f t="shared" si="81"/>
        <v>0</v>
      </c>
      <c r="BN38" s="764">
        <f t="shared" si="82"/>
        <v>0</v>
      </c>
      <c r="BO38" s="764">
        <f t="shared" si="82"/>
        <v>0</v>
      </c>
      <c r="BP38" s="764">
        <f t="shared" si="82"/>
        <v>0</v>
      </c>
      <c r="BQ38" s="764">
        <f t="shared" si="82"/>
        <v>0</v>
      </c>
      <c r="BR38" s="764">
        <f t="shared" si="82"/>
        <v>0</v>
      </c>
      <c r="BS38" s="764">
        <f t="shared" si="82"/>
        <v>0</v>
      </c>
      <c r="BT38" s="764">
        <f t="shared" si="82"/>
        <v>0</v>
      </c>
      <c r="BU38" s="764">
        <f t="shared" si="82"/>
        <v>0</v>
      </c>
      <c r="BV38" s="764">
        <f t="shared" si="82"/>
        <v>0</v>
      </c>
      <c r="BW38" s="764">
        <f t="shared" si="82"/>
        <v>0</v>
      </c>
      <c r="BX38" s="764">
        <f t="shared" si="83"/>
        <v>0</v>
      </c>
      <c r="BY38" s="764">
        <f t="shared" si="83"/>
        <v>0</v>
      </c>
      <c r="BZ38" s="764">
        <f t="shared" si="83"/>
        <v>0</v>
      </c>
      <c r="CA38" s="764">
        <f t="shared" si="83"/>
        <v>0</v>
      </c>
      <c r="CB38" s="764">
        <f t="shared" si="83"/>
        <v>0</v>
      </c>
      <c r="CC38" s="764">
        <f t="shared" si="83"/>
        <v>0</v>
      </c>
      <c r="CD38" s="764">
        <f t="shared" si="83"/>
        <v>0</v>
      </c>
      <c r="CE38" s="764">
        <f t="shared" si="83"/>
        <v>0</v>
      </c>
      <c r="CF38" s="764">
        <f t="shared" si="83"/>
        <v>0</v>
      </c>
      <c r="CG38" s="764">
        <f t="shared" si="83"/>
        <v>0</v>
      </c>
      <c r="CH38" s="764">
        <f t="shared" si="84"/>
        <v>0</v>
      </c>
      <c r="CI38" s="764">
        <f t="shared" si="84"/>
        <v>0</v>
      </c>
      <c r="CJ38" s="764">
        <f t="shared" si="84"/>
        <v>0</v>
      </c>
      <c r="CK38" s="764">
        <f t="shared" si="84"/>
        <v>0</v>
      </c>
      <c r="CL38" s="764">
        <f t="shared" si="84"/>
        <v>0</v>
      </c>
      <c r="CM38" s="764">
        <f t="shared" si="84"/>
        <v>0</v>
      </c>
      <c r="CN38" s="764">
        <f t="shared" si="84"/>
        <v>0</v>
      </c>
      <c r="CO38" s="764">
        <f t="shared" si="84"/>
        <v>0</v>
      </c>
      <c r="CP38" s="764">
        <f t="shared" si="84"/>
        <v>0</v>
      </c>
      <c r="CQ38" s="764">
        <f t="shared" si="84"/>
        <v>0</v>
      </c>
      <c r="CR38" s="764">
        <f t="shared" si="85"/>
        <v>0</v>
      </c>
      <c r="CS38" s="764">
        <f t="shared" si="85"/>
        <v>0</v>
      </c>
      <c r="CT38" s="764">
        <f t="shared" si="85"/>
        <v>0</v>
      </c>
      <c r="CU38" s="764">
        <f t="shared" si="85"/>
        <v>0</v>
      </c>
      <c r="CV38" s="764">
        <f t="shared" si="85"/>
        <v>0</v>
      </c>
      <c r="CW38" s="764">
        <f t="shared" si="85"/>
        <v>0</v>
      </c>
      <c r="CX38" s="764">
        <f t="shared" si="85"/>
        <v>0</v>
      </c>
      <c r="CY38" s="764">
        <f t="shared" si="85"/>
        <v>0</v>
      </c>
      <c r="CZ38" s="764">
        <f t="shared" si="85"/>
        <v>0</v>
      </c>
      <c r="DA38" s="764">
        <f t="shared" si="85"/>
        <v>0</v>
      </c>
      <c r="DB38" s="764">
        <f t="shared" si="86"/>
        <v>0</v>
      </c>
      <c r="DC38" s="764">
        <f t="shared" si="86"/>
        <v>0</v>
      </c>
      <c r="DD38" s="764">
        <f t="shared" si="86"/>
        <v>0</v>
      </c>
      <c r="DE38" s="764">
        <f t="shared" si="86"/>
        <v>0</v>
      </c>
      <c r="DF38" s="764">
        <f t="shared" si="86"/>
        <v>0</v>
      </c>
      <c r="DG38" s="764">
        <f t="shared" si="86"/>
        <v>0</v>
      </c>
      <c r="DH38" s="764">
        <f t="shared" si="86"/>
        <v>0</v>
      </c>
      <c r="DI38" s="764">
        <f t="shared" si="86"/>
        <v>0</v>
      </c>
      <c r="DJ38" s="764">
        <f t="shared" si="86"/>
        <v>0</v>
      </c>
      <c r="DK38" s="764">
        <f t="shared" si="86"/>
        <v>0</v>
      </c>
      <c r="DL38" s="764">
        <f t="shared" si="87"/>
        <v>0</v>
      </c>
      <c r="DM38" s="764">
        <f t="shared" si="87"/>
        <v>0</v>
      </c>
      <c r="DN38" s="764">
        <f t="shared" si="87"/>
        <v>0</v>
      </c>
      <c r="DO38" s="764">
        <f t="shared" si="87"/>
        <v>0</v>
      </c>
      <c r="DP38" s="764">
        <f t="shared" si="87"/>
        <v>0</v>
      </c>
      <c r="DQ38" s="764">
        <f t="shared" si="87"/>
        <v>0</v>
      </c>
      <c r="DR38" s="764">
        <f t="shared" si="87"/>
        <v>0</v>
      </c>
      <c r="DS38" s="764">
        <f t="shared" si="87"/>
        <v>0</v>
      </c>
      <c r="DT38" s="764">
        <f t="shared" si="87"/>
        <v>0</v>
      </c>
      <c r="DU38" s="764">
        <f t="shared" si="87"/>
        <v>0</v>
      </c>
      <c r="DV38" s="764">
        <f t="shared" si="88"/>
        <v>0</v>
      </c>
      <c r="DW38" s="764">
        <f t="shared" si="88"/>
        <v>0</v>
      </c>
      <c r="DX38" s="764">
        <f t="shared" si="88"/>
        <v>0</v>
      </c>
      <c r="DY38" s="764">
        <f t="shared" si="88"/>
        <v>0</v>
      </c>
      <c r="DZ38" s="764">
        <f t="shared" si="88"/>
        <v>0</v>
      </c>
      <c r="EA38" s="764">
        <f t="shared" si="88"/>
        <v>0</v>
      </c>
      <c r="EB38" s="764">
        <f t="shared" si="88"/>
        <v>0</v>
      </c>
      <c r="EC38" s="764">
        <f t="shared" si="88"/>
        <v>0</v>
      </c>
      <c r="ED38" s="764">
        <f t="shared" si="88"/>
        <v>0</v>
      </c>
      <c r="EE38" s="764">
        <f t="shared" si="88"/>
        <v>0</v>
      </c>
      <c r="EF38" s="764">
        <f t="shared" si="89"/>
        <v>0</v>
      </c>
      <c r="EG38" s="764">
        <f t="shared" si="89"/>
        <v>0</v>
      </c>
      <c r="EH38" s="764">
        <f t="shared" si="89"/>
        <v>0</v>
      </c>
      <c r="EI38" s="764">
        <f t="shared" si="89"/>
        <v>0</v>
      </c>
      <c r="EJ38" s="764">
        <f t="shared" si="89"/>
        <v>0</v>
      </c>
      <c r="EK38" s="764">
        <f t="shared" si="89"/>
        <v>0</v>
      </c>
      <c r="EL38" s="764">
        <f t="shared" si="89"/>
        <v>0</v>
      </c>
      <c r="EM38" s="764">
        <f t="shared" si="89"/>
        <v>0</v>
      </c>
      <c r="EN38" s="764">
        <f t="shared" si="89"/>
        <v>0</v>
      </c>
      <c r="EO38" s="764">
        <f t="shared" si="89"/>
        <v>0</v>
      </c>
      <c r="EP38" s="764">
        <f t="shared" si="90"/>
        <v>0</v>
      </c>
      <c r="EQ38" s="764">
        <f t="shared" si="90"/>
        <v>0</v>
      </c>
      <c r="ER38" s="764">
        <f t="shared" si="90"/>
        <v>0</v>
      </c>
      <c r="ES38" s="764">
        <f t="shared" si="90"/>
        <v>0</v>
      </c>
      <c r="ET38" s="764">
        <f t="shared" si="90"/>
        <v>0</v>
      </c>
      <c r="EU38" s="764">
        <f t="shared" si="90"/>
        <v>0</v>
      </c>
      <c r="EV38" s="764">
        <f t="shared" si="90"/>
        <v>0</v>
      </c>
      <c r="EW38" s="764">
        <f t="shared" si="90"/>
        <v>0</v>
      </c>
      <c r="EX38" s="764">
        <f t="shared" si="90"/>
        <v>0</v>
      </c>
      <c r="EY38" s="764">
        <f t="shared" si="90"/>
        <v>0</v>
      </c>
      <c r="EZ38" s="764">
        <f t="shared" si="91"/>
        <v>0</v>
      </c>
      <c r="FA38" s="764">
        <f t="shared" si="91"/>
        <v>0</v>
      </c>
      <c r="FB38" s="764">
        <f t="shared" si="91"/>
        <v>0</v>
      </c>
      <c r="FC38" s="764">
        <f t="shared" si="91"/>
        <v>0</v>
      </c>
      <c r="FD38" s="764">
        <f t="shared" si="91"/>
        <v>0</v>
      </c>
      <c r="FE38" s="764">
        <f t="shared" si="91"/>
        <v>0</v>
      </c>
      <c r="FF38" s="764">
        <f t="shared" si="91"/>
        <v>0</v>
      </c>
      <c r="FG38" s="764">
        <f t="shared" si="91"/>
        <v>0</v>
      </c>
      <c r="FH38" s="764">
        <f t="shared" si="91"/>
        <v>0</v>
      </c>
      <c r="FI38" s="764">
        <f t="shared" si="91"/>
        <v>0</v>
      </c>
      <c r="FJ38" s="764">
        <f t="shared" si="92"/>
        <v>0</v>
      </c>
      <c r="FK38" s="764">
        <f t="shared" si="92"/>
        <v>0</v>
      </c>
      <c r="FL38" s="764">
        <f t="shared" si="92"/>
        <v>0</v>
      </c>
      <c r="FM38" s="764">
        <f t="shared" si="92"/>
        <v>0</v>
      </c>
      <c r="FN38" s="764">
        <f t="shared" si="92"/>
        <v>0</v>
      </c>
      <c r="FO38" s="764">
        <f t="shared" si="92"/>
        <v>0</v>
      </c>
      <c r="FP38" s="764">
        <f t="shared" si="92"/>
        <v>0</v>
      </c>
      <c r="FQ38" s="764">
        <f t="shared" si="92"/>
        <v>0</v>
      </c>
      <c r="FR38" s="764">
        <f t="shared" si="92"/>
        <v>0</v>
      </c>
      <c r="FS38" s="764">
        <f t="shared" si="92"/>
        <v>0</v>
      </c>
      <c r="FT38" s="764">
        <f t="shared" si="93"/>
        <v>0</v>
      </c>
      <c r="FU38" s="764">
        <f t="shared" si="93"/>
        <v>0</v>
      </c>
      <c r="FV38" s="764">
        <f t="shared" si="93"/>
        <v>0</v>
      </c>
      <c r="FW38" s="764">
        <f t="shared" si="93"/>
        <v>0</v>
      </c>
      <c r="FX38" s="764">
        <f t="shared" si="93"/>
        <v>0</v>
      </c>
      <c r="FY38" s="764">
        <f t="shared" si="93"/>
        <v>0</v>
      </c>
      <c r="FZ38" s="764">
        <f t="shared" si="93"/>
        <v>0</v>
      </c>
      <c r="GA38" s="764">
        <f t="shared" si="93"/>
        <v>0</v>
      </c>
      <c r="GB38" s="764">
        <f t="shared" si="93"/>
        <v>0</v>
      </c>
      <c r="GC38" s="764">
        <f t="shared" si="93"/>
        <v>0</v>
      </c>
      <c r="GD38" s="764">
        <f t="shared" si="94"/>
        <v>0</v>
      </c>
      <c r="GE38" s="764">
        <f t="shared" si="94"/>
        <v>0</v>
      </c>
      <c r="GF38" s="764">
        <f t="shared" si="94"/>
        <v>0</v>
      </c>
      <c r="GG38" s="764">
        <f t="shared" si="94"/>
        <v>0</v>
      </c>
      <c r="GH38" s="764">
        <f t="shared" si="94"/>
        <v>0</v>
      </c>
      <c r="GI38" s="764">
        <f t="shared" si="94"/>
        <v>0</v>
      </c>
      <c r="GJ38" s="764">
        <f t="shared" si="94"/>
        <v>0</v>
      </c>
      <c r="GK38" s="764">
        <f t="shared" si="94"/>
        <v>0</v>
      </c>
      <c r="GL38" s="764">
        <f t="shared" si="94"/>
        <v>0</v>
      </c>
      <c r="GM38" s="764">
        <f t="shared" si="94"/>
        <v>0</v>
      </c>
      <c r="GN38" s="764">
        <f t="shared" si="95"/>
        <v>0</v>
      </c>
      <c r="GO38" s="764">
        <f t="shared" si="95"/>
        <v>0</v>
      </c>
      <c r="GP38" s="764">
        <f t="shared" si="95"/>
        <v>0</v>
      </c>
      <c r="GQ38" s="764">
        <f t="shared" si="95"/>
        <v>0</v>
      </c>
      <c r="GR38" s="764">
        <f t="shared" si="95"/>
        <v>0</v>
      </c>
      <c r="GS38" s="764">
        <f t="shared" si="95"/>
        <v>0</v>
      </c>
      <c r="GT38" s="764">
        <f t="shared" si="95"/>
        <v>0</v>
      </c>
      <c r="GU38" s="764">
        <f t="shared" si="95"/>
        <v>0</v>
      </c>
      <c r="GV38" s="764">
        <f t="shared" si="95"/>
        <v>0</v>
      </c>
      <c r="GW38" s="764">
        <f t="shared" si="95"/>
        <v>0</v>
      </c>
      <c r="GX38" s="764">
        <f t="shared" si="96"/>
        <v>0</v>
      </c>
      <c r="GY38" s="764">
        <f t="shared" si="96"/>
        <v>0</v>
      </c>
      <c r="GZ38" s="764">
        <f t="shared" si="96"/>
        <v>0</v>
      </c>
      <c r="HA38" s="764">
        <f t="shared" si="96"/>
        <v>0</v>
      </c>
      <c r="HB38" s="764">
        <f t="shared" si="96"/>
        <v>0</v>
      </c>
      <c r="HC38" s="764">
        <f t="shared" si="96"/>
        <v>0</v>
      </c>
      <c r="HD38" s="764">
        <f t="shared" si="96"/>
        <v>0</v>
      </c>
      <c r="HE38" s="764">
        <f t="shared" si="96"/>
        <v>0</v>
      </c>
      <c r="HF38" s="764">
        <f t="shared" si="96"/>
        <v>0</v>
      </c>
      <c r="HG38" s="764">
        <f t="shared" si="96"/>
        <v>0</v>
      </c>
      <c r="HH38" s="764">
        <f t="shared" si="97"/>
        <v>0</v>
      </c>
      <c r="HI38" s="764">
        <f t="shared" si="97"/>
        <v>0</v>
      </c>
      <c r="HJ38" s="764">
        <f t="shared" si="97"/>
        <v>0</v>
      </c>
      <c r="HK38" s="764">
        <f t="shared" si="97"/>
        <v>0</v>
      </c>
      <c r="HL38" s="764">
        <f t="shared" si="97"/>
        <v>0</v>
      </c>
      <c r="HM38" s="764">
        <f t="shared" si="97"/>
        <v>0</v>
      </c>
      <c r="HN38" s="764">
        <f t="shared" si="97"/>
        <v>0</v>
      </c>
      <c r="HO38" s="764">
        <f t="shared" si="97"/>
        <v>0</v>
      </c>
      <c r="HP38" s="764">
        <f t="shared" si="97"/>
        <v>0</v>
      </c>
      <c r="HQ38" s="764">
        <f t="shared" si="97"/>
        <v>0</v>
      </c>
      <c r="HR38" s="764">
        <f t="shared" si="98"/>
        <v>0</v>
      </c>
      <c r="HS38" s="764">
        <f t="shared" si="98"/>
        <v>0</v>
      </c>
      <c r="HT38" s="764">
        <f t="shared" si="98"/>
        <v>0</v>
      </c>
      <c r="HU38" s="764">
        <f t="shared" si="98"/>
        <v>0</v>
      </c>
      <c r="HV38" s="764">
        <f t="shared" si="98"/>
        <v>0</v>
      </c>
      <c r="HW38" s="764">
        <f t="shared" si="98"/>
        <v>0</v>
      </c>
      <c r="HX38" s="764">
        <f t="shared" si="98"/>
        <v>0</v>
      </c>
      <c r="HY38" s="764">
        <f t="shared" si="98"/>
        <v>0</v>
      </c>
      <c r="HZ38" s="764">
        <f t="shared" si="98"/>
        <v>0</v>
      </c>
      <c r="IA38" s="764">
        <f t="shared" si="98"/>
        <v>0</v>
      </c>
      <c r="IB38" s="764">
        <f t="shared" si="99"/>
        <v>0</v>
      </c>
      <c r="IC38" s="764">
        <f t="shared" si="99"/>
        <v>0</v>
      </c>
      <c r="ID38" s="764">
        <f t="shared" si="99"/>
        <v>0</v>
      </c>
      <c r="IE38" s="764">
        <f t="shared" si="99"/>
        <v>0</v>
      </c>
      <c r="IF38" s="764">
        <f t="shared" si="99"/>
        <v>0</v>
      </c>
      <c r="IG38" s="764">
        <f t="shared" si="99"/>
        <v>0</v>
      </c>
      <c r="IH38" s="764">
        <f t="shared" si="99"/>
        <v>0</v>
      </c>
      <c r="II38" s="764">
        <f t="shared" si="99"/>
        <v>0</v>
      </c>
      <c r="IJ38" s="764">
        <f t="shared" si="99"/>
        <v>0</v>
      </c>
      <c r="IK38" s="764">
        <f t="shared" si="99"/>
        <v>0</v>
      </c>
      <c r="IL38" s="764">
        <f t="shared" si="100"/>
        <v>0</v>
      </c>
      <c r="IM38" s="764">
        <f t="shared" si="100"/>
        <v>0</v>
      </c>
      <c r="IN38" s="764">
        <f t="shared" si="100"/>
        <v>0</v>
      </c>
      <c r="IO38" s="764">
        <f t="shared" si="100"/>
        <v>0</v>
      </c>
      <c r="IP38" s="764">
        <f t="shared" si="100"/>
        <v>0</v>
      </c>
      <c r="IQ38" s="764">
        <f t="shared" si="100"/>
        <v>0</v>
      </c>
      <c r="IR38" s="764">
        <f t="shared" si="100"/>
        <v>0</v>
      </c>
      <c r="IS38" s="764">
        <f t="shared" si="100"/>
        <v>0</v>
      </c>
      <c r="IT38" s="764">
        <f t="shared" si="100"/>
        <v>0</v>
      </c>
      <c r="IU38" s="764">
        <f t="shared" si="100"/>
        <v>0</v>
      </c>
      <c r="IV38" s="764">
        <f t="shared" si="100"/>
        <v>0</v>
      </c>
      <c r="IW38" s="764">
        <f t="shared" si="100"/>
        <v>0</v>
      </c>
      <c r="IX38" s="764">
        <f t="shared" si="100"/>
        <v>0</v>
      </c>
      <c r="IY38" s="764">
        <f t="shared" si="100"/>
        <v>0</v>
      </c>
      <c r="IZ38" s="764">
        <f t="shared" si="100"/>
        <v>0</v>
      </c>
      <c r="JA38" s="764">
        <f t="shared" si="100"/>
        <v>0</v>
      </c>
      <c r="JB38" s="764">
        <f t="shared" si="100"/>
        <v>0</v>
      </c>
      <c r="JC38" s="764">
        <f t="shared" si="100"/>
        <v>0</v>
      </c>
      <c r="JD38" s="764">
        <f t="shared" si="80"/>
        <v>0</v>
      </c>
      <c r="JE38" s="764">
        <f t="shared" si="80"/>
        <v>0</v>
      </c>
      <c r="JF38" s="764">
        <f t="shared" si="80"/>
        <v>0</v>
      </c>
      <c r="JG38" s="764">
        <f t="shared" si="80"/>
        <v>0</v>
      </c>
      <c r="JH38" s="764">
        <f t="shared" si="80"/>
        <v>0</v>
      </c>
      <c r="JI38" s="764">
        <f t="shared" si="80"/>
        <v>0</v>
      </c>
      <c r="JJ38" s="764">
        <f t="shared" si="80"/>
        <v>0</v>
      </c>
      <c r="JK38" s="764">
        <f t="shared" si="80"/>
        <v>0</v>
      </c>
      <c r="JL38" s="764">
        <f t="shared" si="100"/>
        <v>0</v>
      </c>
      <c r="JM38" s="764">
        <f t="shared" si="100"/>
        <v>0</v>
      </c>
      <c r="JN38" s="764">
        <f t="shared" si="100"/>
        <v>0</v>
      </c>
      <c r="JO38" s="764">
        <f t="shared" si="100"/>
        <v>0</v>
      </c>
      <c r="JP38" s="764">
        <f t="shared" si="100"/>
        <v>0</v>
      </c>
      <c r="JQ38" s="764">
        <f t="shared" si="28"/>
        <v>0</v>
      </c>
      <c r="JR38" s="764">
        <f t="shared" si="28"/>
        <v>0</v>
      </c>
      <c r="JS38" s="764">
        <f t="shared" si="100"/>
        <v>0</v>
      </c>
      <c r="JT38" s="765">
        <f t="shared" si="29"/>
        <v>0</v>
      </c>
      <c r="JU38" s="229">
        <f t="shared" si="30"/>
        <v>0</v>
      </c>
    </row>
    <row r="39" spans="1:281" ht="12.75" customHeight="1">
      <c r="B39" s="223"/>
      <c r="C39" s="223"/>
      <c r="D39" s="61"/>
      <c r="E39" s="743" t="str">
        <f t="shared" si="5"/>
        <v xml:space="preserve"> </v>
      </c>
      <c r="F39" s="56"/>
      <c r="G39" s="228"/>
      <c r="H39" s="744">
        <f>SUMIF(Ajuste!$C$8:$C$483,$B$6:$B$499,Ajuste!$E$8:$E$483)</f>
        <v>0</v>
      </c>
      <c r="I39" s="744">
        <f>SUMIF(Ajuste!$C$8:$C$483,$B$6:$B$499,Ajuste!$F$8:$F$483)</f>
        <v>0</v>
      </c>
      <c r="J39" s="229">
        <f t="shared" si="31"/>
        <v>0</v>
      </c>
      <c r="K39" s="764">
        <f t="shared" si="81"/>
        <v>0</v>
      </c>
      <c r="L39" s="764">
        <f t="shared" si="81"/>
        <v>0</v>
      </c>
      <c r="M39" s="764">
        <f t="shared" si="81"/>
        <v>0</v>
      </c>
      <c r="N39" s="764">
        <f t="shared" si="81"/>
        <v>0</v>
      </c>
      <c r="O39" s="764">
        <f t="shared" si="81"/>
        <v>0</v>
      </c>
      <c r="P39" s="764">
        <f t="shared" si="81"/>
        <v>0</v>
      </c>
      <c r="Q39" s="764">
        <f t="shared" si="81"/>
        <v>0</v>
      </c>
      <c r="R39" s="764">
        <f t="shared" si="81"/>
        <v>0</v>
      </c>
      <c r="S39" s="764">
        <f t="shared" si="81"/>
        <v>0</v>
      </c>
      <c r="T39" s="764">
        <f t="shared" si="81"/>
        <v>0</v>
      </c>
      <c r="U39" s="764">
        <f t="shared" si="81"/>
        <v>0</v>
      </c>
      <c r="V39" s="764">
        <f t="shared" si="81"/>
        <v>0</v>
      </c>
      <c r="W39" s="764">
        <f t="shared" si="81"/>
        <v>0</v>
      </c>
      <c r="X39" s="764">
        <f t="shared" si="81"/>
        <v>0</v>
      </c>
      <c r="Y39" s="764">
        <f t="shared" si="81"/>
        <v>0</v>
      </c>
      <c r="Z39" s="764">
        <f t="shared" si="81"/>
        <v>0</v>
      </c>
      <c r="AA39" s="764">
        <f t="shared" si="81"/>
        <v>0</v>
      </c>
      <c r="AB39" s="764">
        <f t="shared" si="81"/>
        <v>0</v>
      </c>
      <c r="AC39" s="764">
        <f t="shared" ref="L39:BE44" si="101">IF($D39=AC$5,$J39,0)</f>
        <v>0</v>
      </c>
      <c r="AD39" s="764">
        <f t="shared" si="101"/>
        <v>0</v>
      </c>
      <c r="AE39" s="764">
        <f t="shared" si="101"/>
        <v>0</v>
      </c>
      <c r="AF39" s="764">
        <f t="shared" si="101"/>
        <v>0</v>
      </c>
      <c r="AG39" s="764">
        <f t="shared" si="101"/>
        <v>0</v>
      </c>
      <c r="AH39" s="764">
        <f t="shared" si="101"/>
        <v>0</v>
      </c>
      <c r="AI39" s="764">
        <f t="shared" si="101"/>
        <v>0</v>
      </c>
      <c r="AJ39" s="764">
        <f t="shared" si="101"/>
        <v>0</v>
      </c>
      <c r="AK39" s="764">
        <f t="shared" si="101"/>
        <v>0</v>
      </c>
      <c r="AL39" s="764">
        <f t="shared" si="101"/>
        <v>0</v>
      </c>
      <c r="AM39" s="764">
        <f t="shared" si="101"/>
        <v>0</v>
      </c>
      <c r="AN39" s="764">
        <f t="shared" si="101"/>
        <v>0</v>
      </c>
      <c r="AO39" s="764">
        <f t="shared" si="101"/>
        <v>0</v>
      </c>
      <c r="AP39" s="764">
        <f t="shared" si="101"/>
        <v>0</v>
      </c>
      <c r="AQ39" s="764">
        <f t="shared" si="101"/>
        <v>0</v>
      </c>
      <c r="AR39" s="764">
        <f t="shared" si="101"/>
        <v>0</v>
      </c>
      <c r="AS39" s="764">
        <f t="shared" si="101"/>
        <v>0</v>
      </c>
      <c r="AT39" s="764">
        <f t="shared" si="101"/>
        <v>0</v>
      </c>
      <c r="AU39" s="764">
        <f t="shared" si="101"/>
        <v>0</v>
      </c>
      <c r="AV39" s="764">
        <f t="shared" si="101"/>
        <v>0</v>
      </c>
      <c r="AW39" s="764">
        <f t="shared" si="101"/>
        <v>0</v>
      </c>
      <c r="AX39" s="764">
        <f t="shared" si="101"/>
        <v>0</v>
      </c>
      <c r="AY39" s="764">
        <f t="shared" si="101"/>
        <v>0</v>
      </c>
      <c r="AZ39" s="764">
        <f t="shared" si="101"/>
        <v>0</v>
      </c>
      <c r="BA39" s="764">
        <f t="shared" si="101"/>
        <v>0</v>
      </c>
      <c r="BB39" s="764">
        <f t="shared" si="101"/>
        <v>0</v>
      </c>
      <c r="BC39" s="764">
        <f t="shared" si="101"/>
        <v>0</v>
      </c>
      <c r="BD39" s="764">
        <f t="shared" si="101"/>
        <v>0</v>
      </c>
      <c r="BE39" s="764">
        <f t="shared" si="101"/>
        <v>0</v>
      </c>
      <c r="BF39" s="764">
        <f t="shared" si="81"/>
        <v>0</v>
      </c>
      <c r="BG39" s="764">
        <f t="shared" si="81"/>
        <v>0</v>
      </c>
      <c r="BH39" s="764">
        <f t="shared" si="81"/>
        <v>0</v>
      </c>
      <c r="BI39" s="764">
        <f t="shared" si="81"/>
        <v>0</v>
      </c>
      <c r="BJ39" s="764">
        <f t="shared" si="81"/>
        <v>0</v>
      </c>
      <c r="BK39" s="764">
        <f t="shared" si="81"/>
        <v>0</v>
      </c>
      <c r="BL39" s="764">
        <f t="shared" si="81"/>
        <v>0</v>
      </c>
      <c r="BM39" s="764">
        <f t="shared" si="81"/>
        <v>0</v>
      </c>
      <c r="BN39" s="764">
        <f t="shared" si="82"/>
        <v>0</v>
      </c>
      <c r="BO39" s="764">
        <f t="shared" si="82"/>
        <v>0</v>
      </c>
      <c r="BP39" s="764">
        <f t="shared" si="82"/>
        <v>0</v>
      </c>
      <c r="BQ39" s="764">
        <f t="shared" si="82"/>
        <v>0</v>
      </c>
      <c r="BR39" s="764">
        <f t="shared" si="82"/>
        <v>0</v>
      </c>
      <c r="BS39" s="764">
        <f t="shared" si="82"/>
        <v>0</v>
      </c>
      <c r="BT39" s="764">
        <f t="shared" si="82"/>
        <v>0</v>
      </c>
      <c r="BU39" s="764">
        <f t="shared" si="82"/>
        <v>0</v>
      </c>
      <c r="BV39" s="764">
        <f t="shared" si="82"/>
        <v>0</v>
      </c>
      <c r="BW39" s="764">
        <f t="shared" si="82"/>
        <v>0</v>
      </c>
      <c r="BX39" s="764">
        <f t="shared" si="83"/>
        <v>0</v>
      </c>
      <c r="BY39" s="764">
        <f t="shared" si="83"/>
        <v>0</v>
      </c>
      <c r="BZ39" s="764">
        <f t="shared" si="83"/>
        <v>0</v>
      </c>
      <c r="CA39" s="764">
        <f t="shared" si="83"/>
        <v>0</v>
      </c>
      <c r="CB39" s="764">
        <f t="shared" si="83"/>
        <v>0</v>
      </c>
      <c r="CC39" s="764">
        <f t="shared" si="83"/>
        <v>0</v>
      </c>
      <c r="CD39" s="764">
        <f t="shared" si="83"/>
        <v>0</v>
      </c>
      <c r="CE39" s="764">
        <f t="shared" si="83"/>
        <v>0</v>
      </c>
      <c r="CF39" s="764">
        <f t="shared" si="83"/>
        <v>0</v>
      </c>
      <c r="CG39" s="764">
        <f t="shared" si="83"/>
        <v>0</v>
      </c>
      <c r="CH39" s="764">
        <f t="shared" si="84"/>
        <v>0</v>
      </c>
      <c r="CI39" s="764">
        <f t="shared" si="84"/>
        <v>0</v>
      </c>
      <c r="CJ39" s="764">
        <f t="shared" si="84"/>
        <v>0</v>
      </c>
      <c r="CK39" s="764">
        <f t="shared" si="84"/>
        <v>0</v>
      </c>
      <c r="CL39" s="764">
        <f t="shared" si="84"/>
        <v>0</v>
      </c>
      <c r="CM39" s="764">
        <f t="shared" si="84"/>
        <v>0</v>
      </c>
      <c r="CN39" s="764">
        <f t="shared" si="84"/>
        <v>0</v>
      </c>
      <c r="CO39" s="764">
        <f t="shared" si="84"/>
        <v>0</v>
      </c>
      <c r="CP39" s="764">
        <f t="shared" si="84"/>
        <v>0</v>
      </c>
      <c r="CQ39" s="764">
        <f t="shared" si="84"/>
        <v>0</v>
      </c>
      <c r="CR39" s="764">
        <f t="shared" si="85"/>
        <v>0</v>
      </c>
      <c r="CS39" s="764">
        <f t="shared" si="85"/>
        <v>0</v>
      </c>
      <c r="CT39" s="764">
        <f t="shared" si="85"/>
        <v>0</v>
      </c>
      <c r="CU39" s="764">
        <f t="shared" si="85"/>
        <v>0</v>
      </c>
      <c r="CV39" s="764">
        <f t="shared" si="85"/>
        <v>0</v>
      </c>
      <c r="CW39" s="764">
        <f t="shared" si="85"/>
        <v>0</v>
      </c>
      <c r="CX39" s="764">
        <f t="shared" si="85"/>
        <v>0</v>
      </c>
      <c r="CY39" s="764">
        <f t="shared" si="85"/>
        <v>0</v>
      </c>
      <c r="CZ39" s="764">
        <f t="shared" si="85"/>
        <v>0</v>
      </c>
      <c r="DA39" s="764">
        <f t="shared" si="85"/>
        <v>0</v>
      </c>
      <c r="DB39" s="764">
        <f t="shared" si="86"/>
        <v>0</v>
      </c>
      <c r="DC39" s="764">
        <f t="shared" si="86"/>
        <v>0</v>
      </c>
      <c r="DD39" s="764">
        <f t="shared" si="86"/>
        <v>0</v>
      </c>
      <c r="DE39" s="764">
        <f t="shared" si="86"/>
        <v>0</v>
      </c>
      <c r="DF39" s="764">
        <f t="shared" si="86"/>
        <v>0</v>
      </c>
      <c r="DG39" s="764">
        <f t="shared" si="86"/>
        <v>0</v>
      </c>
      <c r="DH39" s="764">
        <f t="shared" si="86"/>
        <v>0</v>
      </c>
      <c r="DI39" s="764">
        <f t="shared" si="86"/>
        <v>0</v>
      </c>
      <c r="DJ39" s="764">
        <f t="shared" si="86"/>
        <v>0</v>
      </c>
      <c r="DK39" s="764">
        <f t="shared" si="86"/>
        <v>0</v>
      </c>
      <c r="DL39" s="764">
        <f t="shared" si="87"/>
        <v>0</v>
      </c>
      <c r="DM39" s="764">
        <f t="shared" si="87"/>
        <v>0</v>
      </c>
      <c r="DN39" s="764">
        <f t="shared" si="87"/>
        <v>0</v>
      </c>
      <c r="DO39" s="764">
        <f t="shared" si="87"/>
        <v>0</v>
      </c>
      <c r="DP39" s="764">
        <f t="shared" si="87"/>
        <v>0</v>
      </c>
      <c r="DQ39" s="764">
        <f t="shared" si="87"/>
        <v>0</v>
      </c>
      <c r="DR39" s="764">
        <f t="shared" si="87"/>
        <v>0</v>
      </c>
      <c r="DS39" s="764">
        <f t="shared" si="87"/>
        <v>0</v>
      </c>
      <c r="DT39" s="764">
        <f t="shared" si="87"/>
        <v>0</v>
      </c>
      <c r="DU39" s="764">
        <f t="shared" si="87"/>
        <v>0</v>
      </c>
      <c r="DV39" s="764">
        <f t="shared" si="88"/>
        <v>0</v>
      </c>
      <c r="DW39" s="764">
        <f t="shared" si="88"/>
        <v>0</v>
      </c>
      <c r="DX39" s="764">
        <f t="shared" si="88"/>
        <v>0</v>
      </c>
      <c r="DY39" s="764">
        <f t="shared" si="88"/>
        <v>0</v>
      </c>
      <c r="DZ39" s="764">
        <f t="shared" si="88"/>
        <v>0</v>
      </c>
      <c r="EA39" s="764">
        <f t="shared" si="88"/>
        <v>0</v>
      </c>
      <c r="EB39" s="764">
        <f t="shared" si="88"/>
        <v>0</v>
      </c>
      <c r="EC39" s="764">
        <f t="shared" si="88"/>
        <v>0</v>
      </c>
      <c r="ED39" s="764">
        <f t="shared" si="88"/>
        <v>0</v>
      </c>
      <c r="EE39" s="764">
        <f t="shared" si="88"/>
        <v>0</v>
      </c>
      <c r="EF39" s="764">
        <f t="shared" si="89"/>
        <v>0</v>
      </c>
      <c r="EG39" s="764">
        <f t="shared" si="89"/>
        <v>0</v>
      </c>
      <c r="EH39" s="764">
        <f t="shared" si="89"/>
        <v>0</v>
      </c>
      <c r="EI39" s="764">
        <f t="shared" si="89"/>
        <v>0</v>
      </c>
      <c r="EJ39" s="764">
        <f t="shared" si="89"/>
        <v>0</v>
      </c>
      <c r="EK39" s="764">
        <f t="shared" si="89"/>
        <v>0</v>
      </c>
      <c r="EL39" s="764">
        <f t="shared" si="89"/>
        <v>0</v>
      </c>
      <c r="EM39" s="764">
        <f t="shared" si="89"/>
        <v>0</v>
      </c>
      <c r="EN39" s="764">
        <f t="shared" si="89"/>
        <v>0</v>
      </c>
      <c r="EO39" s="764">
        <f t="shared" si="89"/>
        <v>0</v>
      </c>
      <c r="EP39" s="764">
        <f t="shared" si="90"/>
        <v>0</v>
      </c>
      <c r="EQ39" s="764">
        <f t="shared" si="90"/>
        <v>0</v>
      </c>
      <c r="ER39" s="764">
        <f t="shared" si="90"/>
        <v>0</v>
      </c>
      <c r="ES39" s="764">
        <f t="shared" si="90"/>
        <v>0</v>
      </c>
      <c r="ET39" s="764">
        <f t="shared" si="90"/>
        <v>0</v>
      </c>
      <c r="EU39" s="764">
        <f t="shared" si="90"/>
        <v>0</v>
      </c>
      <c r="EV39" s="764">
        <f t="shared" si="90"/>
        <v>0</v>
      </c>
      <c r="EW39" s="764">
        <f t="shared" si="90"/>
        <v>0</v>
      </c>
      <c r="EX39" s="764">
        <f t="shared" si="90"/>
        <v>0</v>
      </c>
      <c r="EY39" s="764">
        <f t="shared" si="90"/>
        <v>0</v>
      </c>
      <c r="EZ39" s="764">
        <f t="shared" si="91"/>
        <v>0</v>
      </c>
      <c r="FA39" s="764">
        <f t="shared" si="91"/>
        <v>0</v>
      </c>
      <c r="FB39" s="764">
        <f t="shared" si="91"/>
        <v>0</v>
      </c>
      <c r="FC39" s="764">
        <f t="shared" si="91"/>
        <v>0</v>
      </c>
      <c r="FD39" s="764">
        <f t="shared" si="91"/>
        <v>0</v>
      </c>
      <c r="FE39" s="764">
        <f t="shared" si="91"/>
        <v>0</v>
      </c>
      <c r="FF39" s="764">
        <f t="shared" si="91"/>
        <v>0</v>
      </c>
      <c r="FG39" s="764">
        <f t="shared" si="91"/>
        <v>0</v>
      </c>
      <c r="FH39" s="764">
        <f t="shared" si="91"/>
        <v>0</v>
      </c>
      <c r="FI39" s="764">
        <f t="shared" si="91"/>
        <v>0</v>
      </c>
      <c r="FJ39" s="764">
        <f t="shared" si="92"/>
        <v>0</v>
      </c>
      <c r="FK39" s="764">
        <f t="shared" si="92"/>
        <v>0</v>
      </c>
      <c r="FL39" s="764">
        <f t="shared" si="92"/>
        <v>0</v>
      </c>
      <c r="FM39" s="764">
        <f t="shared" si="92"/>
        <v>0</v>
      </c>
      <c r="FN39" s="764">
        <f t="shared" si="92"/>
        <v>0</v>
      </c>
      <c r="FO39" s="764">
        <f t="shared" si="92"/>
        <v>0</v>
      </c>
      <c r="FP39" s="764">
        <f t="shared" si="92"/>
        <v>0</v>
      </c>
      <c r="FQ39" s="764">
        <f t="shared" si="92"/>
        <v>0</v>
      </c>
      <c r="FR39" s="764">
        <f t="shared" si="92"/>
        <v>0</v>
      </c>
      <c r="FS39" s="764">
        <f t="shared" si="92"/>
        <v>0</v>
      </c>
      <c r="FT39" s="764">
        <f t="shared" si="93"/>
        <v>0</v>
      </c>
      <c r="FU39" s="764">
        <f t="shared" si="93"/>
        <v>0</v>
      </c>
      <c r="FV39" s="764">
        <f t="shared" si="93"/>
        <v>0</v>
      </c>
      <c r="FW39" s="764">
        <f t="shared" si="93"/>
        <v>0</v>
      </c>
      <c r="FX39" s="764">
        <f t="shared" si="93"/>
        <v>0</v>
      </c>
      <c r="FY39" s="764">
        <f t="shared" si="93"/>
        <v>0</v>
      </c>
      <c r="FZ39" s="764">
        <f t="shared" si="93"/>
        <v>0</v>
      </c>
      <c r="GA39" s="764">
        <f t="shared" si="93"/>
        <v>0</v>
      </c>
      <c r="GB39" s="764">
        <f t="shared" si="93"/>
        <v>0</v>
      </c>
      <c r="GC39" s="764">
        <f t="shared" si="93"/>
        <v>0</v>
      </c>
      <c r="GD39" s="764">
        <f t="shared" si="94"/>
        <v>0</v>
      </c>
      <c r="GE39" s="764">
        <f t="shared" si="94"/>
        <v>0</v>
      </c>
      <c r="GF39" s="764">
        <f t="shared" si="94"/>
        <v>0</v>
      </c>
      <c r="GG39" s="764">
        <f t="shared" si="94"/>
        <v>0</v>
      </c>
      <c r="GH39" s="764">
        <f t="shared" si="94"/>
        <v>0</v>
      </c>
      <c r="GI39" s="764">
        <f t="shared" si="94"/>
        <v>0</v>
      </c>
      <c r="GJ39" s="764">
        <f t="shared" si="94"/>
        <v>0</v>
      </c>
      <c r="GK39" s="764">
        <f t="shared" si="94"/>
        <v>0</v>
      </c>
      <c r="GL39" s="764">
        <f t="shared" si="94"/>
        <v>0</v>
      </c>
      <c r="GM39" s="764">
        <f t="shared" si="94"/>
        <v>0</v>
      </c>
      <c r="GN39" s="764">
        <f t="shared" si="95"/>
        <v>0</v>
      </c>
      <c r="GO39" s="764">
        <f t="shared" si="95"/>
        <v>0</v>
      </c>
      <c r="GP39" s="764">
        <f t="shared" si="95"/>
        <v>0</v>
      </c>
      <c r="GQ39" s="764">
        <f t="shared" si="95"/>
        <v>0</v>
      </c>
      <c r="GR39" s="764">
        <f t="shared" si="95"/>
        <v>0</v>
      </c>
      <c r="GS39" s="764">
        <f t="shared" si="95"/>
        <v>0</v>
      </c>
      <c r="GT39" s="764">
        <f t="shared" si="95"/>
        <v>0</v>
      </c>
      <c r="GU39" s="764">
        <f t="shared" si="95"/>
        <v>0</v>
      </c>
      <c r="GV39" s="764">
        <f t="shared" si="95"/>
        <v>0</v>
      </c>
      <c r="GW39" s="764">
        <f t="shared" si="95"/>
        <v>0</v>
      </c>
      <c r="GX39" s="764">
        <f t="shared" si="96"/>
        <v>0</v>
      </c>
      <c r="GY39" s="764">
        <f t="shared" si="96"/>
        <v>0</v>
      </c>
      <c r="GZ39" s="764">
        <f t="shared" si="96"/>
        <v>0</v>
      </c>
      <c r="HA39" s="764">
        <f t="shared" si="96"/>
        <v>0</v>
      </c>
      <c r="HB39" s="764">
        <f t="shared" si="96"/>
        <v>0</v>
      </c>
      <c r="HC39" s="764">
        <f t="shared" si="96"/>
        <v>0</v>
      </c>
      <c r="HD39" s="764">
        <f t="shared" si="96"/>
        <v>0</v>
      </c>
      <c r="HE39" s="764">
        <f t="shared" si="96"/>
        <v>0</v>
      </c>
      <c r="HF39" s="764">
        <f t="shared" si="96"/>
        <v>0</v>
      </c>
      <c r="HG39" s="764">
        <f t="shared" si="96"/>
        <v>0</v>
      </c>
      <c r="HH39" s="764">
        <f t="shared" si="97"/>
        <v>0</v>
      </c>
      <c r="HI39" s="764">
        <f t="shared" si="97"/>
        <v>0</v>
      </c>
      <c r="HJ39" s="764">
        <f t="shared" si="97"/>
        <v>0</v>
      </c>
      <c r="HK39" s="764">
        <f t="shared" si="97"/>
        <v>0</v>
      </c>
      <c r="HL39" s="764">
        <f t="shared" si="97"/>
        <v>0</v>
      </c>
      <c r="HM39" s="764">
        <f t="shared" si="97"/>
        <v>0</v>
      </c>
      <c r="HN39" s="764">
        <f t="shared" si="97"/>
        <v>0</v>
      </c>
      <c r="HO39" s="764">
        <f t="shared" si="97"/>
        <v>0</v>
      </c>
      <c r="HP39" s="764">
        <f t="shared" si="97"/>
        <v>0</v>
      </c>
      <c r="HQ39" s="764">
        <f t="shared" si="97"/>
        <v>0</v>
      </c>
      <c r="HR39" s="764">
        <f t="shared" si="98"/>
        <v>0</v>
      </c>
      <c r="HS39" s="764">
        <f t="shared" si="98"/>
        <v>0</v>
      </c>
      <c r="HT39" s="764">
        <f t="shared" si="98"/>
        <v>0</v>
      </c>
      <c r="HU39" s="764">
        <f t="shared" si="98"/>
        <v>0</v>
      </c>
      <c r="HV39" s="764">
        <f t="shared" si="98"/>
        <v>0</v>
      </c>
      <c r="HW39" s="764">
        <f t="shared" si="98"/>
        <v>0</v>
      </c>
      <c r="HX39" s="764">
        <f t="shared" si="98"/>
        <v>0</v>
      </c>
      <c r="HY39" s="764">
        <f t="shared" si="98"/>
        <v>0</v>
      </c>
      <c r="HZ39" s="764">
        <f t="shared" si="98"/>
        <v>0</v>
      </c>
      <c r="IA39" s="764">
        <f t="shared" si="98"/>
        <v>0</v>
      </c>
      <c r="IB39" s="764">
        <f t="shared" si="99"/>
        <v>0</v>
      </c>
      <c r="IC39" s="764">
        <f t="shared" si="99"/>
        <v>0</v>
      </c>
      <c r="ID39" s="764">
        <f t="shared" si="99"/>
        <v>0</v>
      </c>
      <c r="IE39" s="764">
        <f t="shared" si="99"/>
        <v>0</v>
      </c>
      <c r="IF39" s="764">
        <f t="shared" si="99"/>
        <v>0</v>
      </c>
      <c r="IG39" s="764">
        <f t="shared" si="99"/>
        <v>0</v>
      </c>
      <c r="IH39" s="764">
        <f t="shared" si="99"/>
        <v>0</v>
      </c>
      <c r="II39" s="764">
        <f t="shared" si="99"/>
        <v>0</v>
      </c>
      <c r="IJ39" s="764">
        <f t="shared" si="99"/>
        <v>0</v>
      </c>
      <c r="IK39" s="764">
        <f t="shared" si="99"/>
        <v>0</v>
      </c>
      <c r="IL39" s="764">
        <f t="shared" si="100"/>
        <v>0</v>
      </c>
      <c r="IM39" s="764">
        <f t="shared" si="100"/>
        <v>0</v>
      </c>
      <c r="IN39" s="764">
        <f t="shared" si="100"/>
        <v>0</v>
      </c>
      <c r="IO39" s="764">
        <f t="shared" si="100"/>
        <v>0</v>
      </c>
      <c r="IP39" s="764">
        <f t="shared" si="100"/>
        <v>0</v>
      </c>
      <c r="IQ39" s="764">
        <f t="shared" si="100"/>
        <v>0</v>
      </c>
      <c r="IR39" s="764">
        <f t="shared" si="100"/>
        <v>0</v>
      </c>
      <c r="IS39" s="764">
        <f t="shared" si="100"/>
        <v>0</v>
      </c>
      <c r="IT39" s="764">
        <f t="shared" si="100"/>
        <v>0</v>
      </c>
      <c r="IU39" s="764">
        <f t="shared" si="100"/>
        <v>0</v>
      </c>
      <c r="IV39" s="764">
        <f t="shared" si="100"/>
        <v>0</v>
      </c>
      <c r="IW39" s="764">
        <f t="shared" si="100"/>
        <v>0</v>
      </c>
      <c r="IX39" s="764">
        <f t="shared" si="100"/>
        <v>0</v>
      </c>
      <c r="IY39" s="764">
        <f t="shared" si="100"/>
        <v>0</v>
      </c>
      <c r="IZ39" s="764">
        <f t="shared" si="100"/>
        <v>0</v>
      </c>
      <c r="JA39" s="764">
        <f t="shared" si="100"/>
        <v>0</v>
      </c>
      <c r="JB39" s="764">
        <f t="shared" si="100"/>
        <v>0</v>
      </c>
      <c r="JC39" s="764">
        <f t="shared" si="100"/>
        <v>0</v>
      </c>
      <c r="JD39" s="764">
        <f t="shared" si="80"/>
        <v>0</v>
      </c>
      <c r="JE39" s="764">
        <f t="shared" si="80"/>
        <v>0</v>
      </c>
      <c r="JF39" s="764">
        <f t="shared" si="80"/>
        <v>0</v>
      </c>
      <c r="JG39" s="764">
        <f t="shared" si="80"/>
        <v>0</v>
      </c>
      <c r="JH39" s="764">
        <f t="shared" si="80"/>
        <v>0</v>
      </c>
      <c r="JI39" s="764">
        <f t="shared" si="80"/>
        <v>0</v>
      </c>
      <c r="JJ39" s="764">
        <f t="shared" si="80"/>
        <v>0</v>
      </c>
      <c r="JK39" s="764">
        <f t="shared" si="80"/>
        <v>0</v>
      </c>
      <c r="JL39" s="764">
        <f t="shared" si="100"/>
        <v>0</v>
      </c>
      <c r="JM39" s="764">
        <f t="shared" si="100"/>
        <v>0</v>
      </c>
      <c r="JN39" s="764">
        <f t="shared" si="100"/>
        <v>0</v>
      </c>
      <c r="JO39" s="764">
        <f t="shared" si="100"/>
        <v>0</v>
      </c>
      <c r="JP39" s="764">
        <f t="shared" si="100"/>
        <v>0</v>
      </c>
      <c r="JQ39" s="764">
        <f t="shared" si="28"/>
        <v>0</v>
      </c>
      <c r="JR39" s="764">
        <f t="shared" si="28"/>
        <v>0</v>
      </c>
      <c r="JS39" s="764">
        <f t="shared" si="100"/>
        <v>0</v>
      </c>
      <c r="JT39" s="765">
        <f t="shared" si="29"/>
        <v>0</v>
      </c>
      <c r="JU39" s="229">
        <f t="shared" si="30"/>
        <v>0</v>
      </c>
    </row>
    <row r="40" spans="1:281" ht="12.75" customHeight="1">
      <c r="B40" s="223"/>
      <c r="C40" s="223"/>
      <c r="D40" s="61"/>
      <c r="E40" s="743" t="str">
        <f t="shared" si="5"/>
        <v xml:space="preserve"> </v>
      </c>
      <c r="F40" s="56"/>
      <c r="G40" s="228"/>
      <c r="H40" s="744">
        <f>SUMIF(Ajuste!$C$8:$C$483,$B$6:$B$499,Ajuste!$E$8:$E$483)</f>
        <v>0</v>
      </c>
      <c r="I40" s="744">
        <f>SUMIF(Ajuste!$C$8:$C$483,$B$6:$B$499,Ajuste!$F$8:$F$483)</f>
        <v>0</v>
      </c>
      <c r="J40" s="229">
        <f t="shared" si="31"/>
        <v>0</v>
      </c>
      <c r="K40" s="764">
        <f t="shared" si="81"/>
        <v>0</v>
      </c>
      <c r="L40" s="764">
        <f t="shared" si="101"/>
        <v>0</v>
      </c>
      <c r="M40" s="764">
        <f t="shared" si="101"/>
        <v>0</v>
      </c>
      <c r="N40" s="764">
        <f t="shared" si="101"/>
        <v>0</v>
      </c>
      <c r="O40" s="764">
        <f t="shared" si="101"/>
        <v>0</v>
      </c>
      <c r="P40" s="764">
        <f t="shared" si="101"/>
        <v>0</v>
      </c>
      <c r="Q40" s="764">
        <f t="shared" si="101"/>
        <v>0</v>
      </c>
      <c r="R40" s="764">
        <f t="shared" si="101"/>
        <v>0</v>
      </c>
      <c r="S40" s="764">
        <f t="shared" si="101"/>
        <v>0</v>
      </c>
      <c r="T40" s="764">
        <f t="shared" si="101"/>
        <v>0</v>
      </c>
      <c r="U40" s="764">
        <f t="shared" si="101"/>
        <v>0</v>
      </c>
      <c r="V40" s="764">
        <f t="shared" si="101"/>
        <v>0</v>
      </c>
      <c r="W40" s="764">
        <f t="shared" si="101"/>
        <v>0</v>
      </c>
      <c r="X40" s="764">
        <f t="shared" si="101"/>
        <v>0</v>
      </c>
      <c r="Y40" s="764">
        <f t="shared" si="101"/>
        <v>0</v>
      </c>
      <c r="Z40" s="764">
        <f t="shared" si="101"/>
        <v>0</v>
      </c>
      <c r="AA40" s="764">
        <f t="shared" si="101"/>
        <v>0</v>
      </c>
      <c r="AB40" s="764">
        <f t="shared" si="101"/>
        <v>0</v>
      </c>
      <c r="AC40" s="764">
        <f t="shared" si="101"/>
        <v>0</v>
      </c>
      <c r="AD40" s="764">
        <f t="shared" si="101"/>
        <v>0</v>
      </c>
      <c r="AE40" s="764">
        <f t="shared" si="101"/>
        <v>0</v>
      </c>
      <c r="AF40" s="764">
        <f t="shared" si="101"/>
        <v>0</v>
      </c>
      <c r="AG40" s="764">
        <f t="shared" si="101"/>
        <v>0</v>
      </c>
      <c r="AH40" s="764">
        <f t="shared" si="101"/>
        <v>0</v>
      </c>
      <c r="AI40" s="764">
        <f t="shared" si="101"/>
        <v>0</v>
      </c>
      <c r="AJ40" s="764">
        <f t="shared" si="101"/>
        <v>0</v>
      </c>
      <c r="AK40" s="764">
        <f t="shared" si="101"/>
        <v>0</v>
      </c>
      <c r="AL40" s="764">
        <f t="shared" si="101"/>
        <v>0</v>
      </c>
      <c r="AM40" s="764">
        <f t="shared" si="101"/>
        <v>0</v>
      </c>
      <c r="AN40" s="764">
        <f t="shared" si="101"/>
        <v>0</v>
      </c>
      <c r="AO40" s="764">
        <f t="shared" si="101"/>
        <v>0</v>
      </c>
      <c r="AP40" s="764">
        <f t="shared" si="101"/>
        <v>0</v>
      </c>
      <c r="AQ40" s="764">
        <f t="shared" si="101"/>
        <v>0</v>
      </c>
      <c r="AR40" s="764">
        <f t="shared" si="101"/>
        <v>0</v>
      </c>
      <c r="AS40" s="764">
        <f t="shared" si="101"/>
        <v>0</v>
      </c>
      <c r="AT40" s="764">
        <f t="shared" si="101"/>
        <v>0</v>
      </c>
      <c r="AU40" s="764">
        <f t="shared" si="101"/>
        <v>0</v>
      </c>
      <c r="AV40" s="764">
        <f t="shared" si="101"/>
        <v>0</v>
      </c>
      <c r="AW40" s="764">
        <f t="shared" si="101"/>
        <v>0</v>
      </c>
      <c r="AX40" s="764">
        <f t="shared" si="101"/>
        <v>0</v>
      </c>
      <c r="AY40" s="764">
        <f t="shared" si="101"/>
        <v>0</v>
      </c>
      <c r="AZ40" s="764">
        <f t="shared" si="101"/>
        <v>0</v>
      </c>
      <c r="BA40" s="764">
        <f t="shared" si="101"/>
        <v>0</v>
      </c>
      <c r="BB40" s="764">
        <f t="shared" si="101"/>
        <v>0</v>
      </c>
      <c r="BC40" s="764">
        <f t="shared" si="101"/>
        <v>0</v>
      </c>
      <c r="BD40" s="764">
        <f t="shared" si="101"/>
        <v>0</v>
      </c>
      <c r="BE40" s="764">
        <f t="shared" si="101"/>
        <v>0</v>
      </c>
      <c r="BF40" s="764">
        <f t="shared" si="81"/>
        <v>0</v>
      </c>
      <c r="BG40" s="764">
        <f t="shared" si="81"/>
        <v>0</v>
      </c>
      <c r="BH40" s="764">
        <f t="shared" si="81"/>
        <v>0</v>
      </c>
      <c r="BI40" s="764">
        <f t="shared" si="81"/>
        <v>0</v>
      </c>
      <c r="BJ40" s="764">
        <f t="shared" si="81"/>
        <v>0</v>
      </c>
      <c r="BK40" s="764">
        <f t="shared" si="81"/>
        <v>0</v>
      </c>
      <c r="BL40" s="764">
        <f t="shared" si="81"/>
        <v>0</v>
      </c>
      <c r="BM40" s="764">
        <f t="shared" si="81"/>
        <v>0</v>
      </c>
      <c r="BN40" s="764">
        <f t="shared" si="82"/>
        <v>0</v>
      </c>
      <c r="BO40" s="764">
        <f t="shared" si="82"/>
        <v>0</v>
      </c>
      <c r="BP40" s="764">
        <f t="shared" si="82"/>
        <v>0</v>
      </c>
      <c r="BQ40" s="764">
        <f t="shared" si="82"/>
        <v>0</v>
      </c>
      <c r="BR40" s="764">
        <f t="shared" si="82"/>
        <v>0</v>
      </c>
      <c r="BS40" s="764">
        <f t="shared" si="82"/>
        <v>0</v>
      </c>
      <c r="BT40" s="764">
        <f t="shared" si="82"/>
        <v>0</v>
      </c>
      <c r="BU40" s="764">
        <f t="shared" si="82"/>
        <v>0</v>
      </c>
      <c r="BV40" s="764">
        <f t="shared" si="82"/>
        <v>0</v>
      </c>
      <c r="BW40" s="764">
        <f t="shared" si="82"/>
        <v>0</v>
      </c>
      <c r="BX40" s="764">
        <f t="shared" si="83"/>
        <v>0</v>
      </c>
      <c r="BY40" s="764">
        <f t="shared" si="83"/>
        <v>0</v>
      </c>
      <c r="BZ40" s="764">
        <f t="shared" si="83"/>
        <v>0</v>
      </c>
      <c r="CA40" s="764">
        <f t="shared" si="83"/>
        <v>0</v>
      </c>
      <c r="CB40" s="764">
        <f t="shared" si="83"/>
        <v>0</v>
      </c>
      <c r="CC40" s="764">
        <f t="shared" si="83"/>
        <v>0</v>
      </c>
      <c r="CD40" s="764">
        <f t="shared" si="83"/>
        <v>0</v>
      </c>
      <c r="CE40" s="764">
        <f t="shared" si="83"/>
        <v>0</v>
      </c>
      <c r="CF40" s="764">
        <f t="shared" si="83"/>
        <v>0</v>
      </c>
      <c r="CG40" s="764">
        <f t="shared" si="83"/>
        <v>0</v>
      </c>
      <c r="CH40" s="764">
        <f t="shared" si="84"/>
        <v>0</v>
      </c>
      <c r="CI40" s="764">
        <f t="shared" si="84"/>
        <v>0</v>
      </c>
      <c r="CJ40" s="764">
        <f t="shared" si="84"/>
        <v>0</v>
      </c>
      <c r="CK40" s="764">
        <f t="shared" si="84"/>
        <v>0</v>
      </c>
      <c r="CL40" s="764">
        <f t="shared" si="84"/>
        <v>0</v>
      </c>
      <c r="CM40" s="764">
        <f t="shared" si="84"/>
        <v>0</v>
      </c>
      <c r="CN40" s="764">
        <f t="shared" si="84"/>
        <v>0</v>
      </c>
      <c r="CO40" s="764">
        <f t="shared" si="84"/>
        <v>0</v>
      </c>
      <c r="CP40" s="764">
        <f t="shared" si="84"/>
        <v>0</v>
      </c>
      <c r="CQ40" s="764">
        <f t="shared" si="84"/>
        <v>0</v>
      </c>
      <c r="CR40" s="764">
        <f t="shared" si="85"/>
        <v>0</v>
      </c>
      <c r="CS40" s="764">
        <f t="shared" si="85"/>
        <v>0</v>
      </c>
      <c r="CT40" s="764">
        <f t="shared" si="85"/>
        <v>0</v>
      </c>
      <c r="CU40" s="764">
        <f t="shared" si="85"/>
        <v>0</v>
      </c>
      <c r="CV40" s="764">
        <f t="shared" si="85"/>
        <v>0</v>
      </c>
      <c r="CW40" s="764">
        <f t="shared" si="85"/>
        <v>0</v>
      </c>
      <c r="CX40" s="764">
        <f t="shared" si="85"/>
        <v>0</v>
      </c>
      <c r="CY40" s="764">
        <f t="shared" si="85"/>
        <v>0</v>
      </c>
      <c r="CZ40" s="764">
        <f t="shared" si="85"/>
        <v>0</v>
      </c>
      <c r="DA40" s="764">
        <f t="shared" si="85"/>
        <v>0</v>
      </c>
      <c r="DB40" s="764">
        <f t="shared" si="86"/>
        <v>0</v>
      </c>
      <c r="DC40" s="764">
        <f t="shared" si="86"/>
        <v>0</v>
      </c>
      <c r="DD40" s="764">
        <f t="shared" si="86"/>
        <v>0</v>
      </c>
      <c r="DE40" s="764">
        <f t="shared" si="86"/>
        <v>0</v>
      </c>
      <c r="DF40" s="764">
        <f t="shared" si="86"/>
        <v>0</v>
      </c>
      <c r="DG40" s="764">
        <f t="shared" si="86"/>
        <v>0</v>
      </c>
      <c r="DH40" s="764">
        <f t="shared" si="86"/>
        <v>0</v>
      </c>
      <c r="DI40" s="764">
        <f t="shared" si="86"/>
        <v>0</v>
      </c>
      <c r="DJ40" s="764">
        <f t="shared" si="86"/>
        <v>0</v>
      </c>
      <c r="DK40" s="764">
        <f t="shared" si="86"/>
        <v>0</v>
      </c>
      <c r="DL40" s="764">
        <f t="shared" si="87"/>
        <v>0</v>
      </c>
      <c r="DM40" s="764">
        <f t="shared" si="87"/>
        <v>0</v>
      </c>
      <c r="DN40" s="764">
        <f t="shared" si="87"/>
        <v>0</v>
      </c>
      <c r="DO40" s="764">
        <f t="shared" si="87"/>
        <v>0</v>
      </c>
      <c r="DP40" s="764">
        <f t="shared" si="87"/>
        <v>0</v>
      </c>
      <c r="DQ40" s="764">
        <f t="shared" si="87"/>
        <v>0</v>
      </c>
      <c r="DR40" s="764">
        <f t="shared" si="87"/>
        <v>0</v>
      </c>
      <c r="DS40" s="764">
        <f t="shared" si="87"/>
        <v>0</v>
      </c>
      <c r="DT40" s="764">
        <f t="shared" si="87"/>
        <v>0</v>
      </c>
      <c r="DU40" s="764">
        <f t="shared" si="87"/>
        <v>0</v>
      </c>
      <c r="DV40" s="764">
        <f t="shared" si="88"/>
        <v>0</v>
      </c>
      <c r="DW40" s="764">
        <f t="shared" si="88"/>
        <v>0</v>
      </c>
      <c r="DX40" s="764">
        <f t="shared" si="88"/>
        <v>0</v>
      </c>
      <c r="DY40" s="764">
        <f t="shared" si="88"/>
        <v>0</v>
      </c>
      <c r="DZ40" s="764">
        <f t="shared" si="88"/>
        <v>0</v>
      </c>
      <c r="EA40" s="764">
        <f t="shared" si="88"/>
        <v>0</v>
      </c>
      <c r="EB40" s="764">
        <f t="shared" si="88"/>
        <v>0</v>
      </c>
      <c r="EC40" s="764">
        <f t="shared" si="88"/>
        <v>0</v>
      </c>
      <c r="ED40" s="764">
        <f t="shared" si="88"/>
        <v>0</v>
      </c>
      <c r="EE40" s="764">
        <f t="shared" si="88"/>
        <v>0</v>
      </c>
      <c r="EF40" s="764">
        <f t="shared" si="89"/>
        <v>0</v>
      </c>
      <c r="EG40" s="764">
        <f t="shared" si="89"/>
        <v>0</v>
      </c>
      <c r="EH40" s="764">
        <f t="shared" si="89"/>
        <v>0</v>
      </c>
      <c r="EI40" s="764">
        <f t="shared" si="89"/>
        <v>0</v>
      </c>
      <c r="EJ40" s="764">
        <f t="shared" si="89"/>
        <v>0</v>
      </c>
      <c r="EK40" s="764">
        <f t="shared" si="89"/>
        <v>0</v>
      </c>
      <c r="EL40" s="764">
        <f t="shared" si="89"/>
        <v>0</v>
      </c>
      <c r="EM40" s="764">
        <f t="shared" si="89"/>
        <v>0</v>
      </c>
      <c r="EN40" s="764">
        <f t="shared" si="89"/>
        <v>0</v>
      </c>
      <c r="EO40" s="764">
        <f t="shared" si="89"/>
        <v>0</v>
      </c>
      <c r="EP40" s="764">
        <f t="shared" si="90"/>
        <v>0</v>
      </c>
      <c r="EQ40" s="764">
        <f t="shared" si="90"/>
        <v>0</v>
      </c>
      <c r="ER40" s="764">
        <f t="shared" si="90"/>
        <v>0</v>
      </c>
      <c r="ES40" s="764">
        <f t="shared" si="90"/>
        <v>0</v>
      </c>
      <c r="ET40" s="764">
        <f t="shared" si="90"/>
        <v>0</v>
      </c>
      <c r="EU40" s="764">
        <f t="shared" si="90"/>
        <v>0</v>
      </c>
      <c r="EV40" s="764">
        <f t="shared" si="90"/>
        <v>0</v>
      </c>
      <c r="EW40" s="764">
        <f t="shared" si="90"/>
        <v>0</v>
      </c>
      <c r="EX40" s="764">
        <f t="shared" si="90"/>
        <v>0</v>
      </c>
      <c r="EY40" s="764">
        <f t="shared" si="90"/>
        <v>0</v>
      </c>
      <c r="EZ40" s="764">
        <f t="shared" si="91"/>
        <v>0</v>
      </c>
      <c r="FA40" s="764">
        <f t="shared" si="91"/>
        <v>0</v>
      </c>
      <c r="FB40" s="764">
        <f t="shared" si="91"/>
        <v>0</v>
      </c>
      <c r="FC40" s="764">
        <f t="shared" si="91"/>
        <v>0</v>
      </c>
      <c r="FD40" s="764">
        <f t="shared" si="91"/>
        <v>0</v>
      </c>
      <c r="FE40" s="764">
        <f t="shared" si="91"/>
        <v>0</v>
      </c>
      <c r="FF40" s="764">
        <f t="shared" si="91"/>
        <v>0</v>
      </c>
      <c r="FG40" s="764">
        <f t="shared" si="91"/>
        <v>0</v>
      </c>
      <c r="FH40" s="764">
        <f t="shared" si="91"/>
        <v>0</v>
      </c>
      <c r="FI40" s="764">
        <f t="shared" si="91"/>
        <v>0</v>
      </c>
      <c r="FJ40" s="764">
        <f t="shared" si="92"/>
        <v>0</v>
      </c>
      <c r="FK40" s="764">
        <f t="shared" si="92"/>
        <v>0</v>
      </c>
      <c r="FL40" s="764">
        <f t="shared" si="92"/>
        <v>0</v>
      </c>
      <c r="FM40" s="764">
        <f t="shared" si="92"/>
        <v>0</v>
      </c>
      <c r="FN40" s="764">
        <f t="shared" si="92"/>
        <v>0</v>
      </c>
      <c r="FO40" s="764">
        <f t="shared" si="92"/>
        <v>0</v>
      </c>
      <c r="FP40" s="764">
        <f t="shared" si="92"/>
        <v>0</v>
      </c>
      <c r="FQ40" s="764">
        <f t="shared" si="92"/>
        <v>0</v>
      </c>
      <c r="FR40" s="764">
        <f t="shared" si="92"/>
        <v>0</v>
      </c>
      <c r="FS40" s="764">
        <f t="shared" si="92"/>
        <v>0</v>
      </c>
      <c r="FT40" s="764">
        <f t="shared" si="93"/>
        <v>0</v>
      </c>
      <c r="FU40" s="764">
        <f t="shared" si="93"/>
        <v>0</v>
      </c>
      <c r="FV40" s="764">
        <f t="shared" si="93"/>
        <v>0</v>
      </c>
      <c r="FW40" s="764">
        <f t="shared" si="93"/>
        <v>0</v>
      </c>
      <c r="FX40" s="764">
        <f t="shared" si="93"/>
        <v>0</v>
      </c>
      <c r="FY40" s="764">
        <f t="shared" si="93"/>
        <v>0</v>
      </c>
      <c r="FZ40" s="764">
        <f t="shared" si="93"/>
        <v>0</v>
      </c>
      <c r="GA40" s="764">
        <f t="shared" si="93"/>
        <v>0</v>
      </c>
      <c r="GB40" s="764">
        <f t="shared" si="93"/>
        <v>0</v>
      </c>
      <c r="GC40" s="764">
        <f t="shared" si="93"/>
        <v>0</v>
      </c>
      <c r="GD40" s="764">
        <f t="shared" si="94"/>
        <v>0</v>
      </c>
      <c r="GE40" s="764">
        <f t="shared" si="94"/>
        <v>0</v>
      </c>
      <c r="GF40" s="764">
        <f t="shared" si="94"/>
        <v>0</v>
      </c>
      <c r="GG40" s="764">
        <f t="shared" si="94"/>
        <v>0</v>
      </c>
      <c r="GH40" s="764">
        <f t="shared" si="94"/>
        <v>0</v>
      </c>
      <c r="GI40" s="764">
        <f t="shared" si="94"/>
        <v>0</v>
      </c>
      <c r="GJ40" s="764">
        <f t="shared" si="94"/>
        <v>0</v>
      </c>
      <c r="GK40" s="764">
        <f t="shared" si="94"/>
        <v>0</v>
      </c>
      <c r="GL40" s="764">
        <f t="shared" si="94"/>
        <v>0</v>
      </c>
      <c r="GM40" s="764">
        <f t="shared" si="94"/>
        <v>0</v>
      </c>
      <c r="GN40" s="764">
        <f t="shared" si="95"/>
        <v>0</v>
      </c>
      <c r="GO40" s="764">
        <f t="shared" si="95"/>
        <v>0</v>
      </c>
      <c r="GP40" s="764">
        <f t="shared" si="95"/>
        <v>0</v>
      </c>
      <c r="GQ40" s="764">
        <f t="shared" si="95"/>
        <v>0</v>
      </c>
      <c r="GR40" s="764">
        <f t="shared" si="95"/>
        <v>0</v>
      </c>
      <c r="GS40" s="764">
        <f t="shared" si="95"/>
        <v>0</v>
      </c>
      <c r="GT40" s="764">
        <f t="shared" si="95"/>
        <v>0</v>
      </c>
      <c r="GU40" s="764">
        <f t="shared" si="95"/>
        <v>0</v>
      </c>
      <c r="GV40" s="764">
        <f t="shared" si="95"/>
        <v>0</v>
      </c>
      <c r="GW40" s="764">
        <f t="shared" si="95"/>
        <v>0</v>
      </c>
      <c r="GX40" s="764">
        <f t="shared" si="96"/>
        <v>0</v>
      </c>
      <c r="GY40" s="764">
        <f t="shared" si="96"/>
        <v>0</v>
      </c>
      <c r="GZ40" s="764">
        <f t="shared" si="96"/>
        <v>0</v>
      </c>
      <c r="HA40" s="764">
        <f t="shared" si="96"/>
        <v>0</v>
      </c>
      <c r="HB40" s="764">
        <f t="shared" si="96"/>
        <v>0</v>
      </c>
      <c r="HC40" s="764">
        <f t="shared" si="96"/>
        <v>0</v>
      </c>
      <c r="HD40" s="764">
        <f t="shared" si="96"/>
        <v>0</v>
      </c>
      <c r="HE40" s="764">
        <f t="shared" si="96"/>
        <v>0</v>
      </c>
      <c r="HF40" s="764">
        <f t="shared" si="96"/>
        <v>0</v>
      </c>
      <c r="HG40" s="764">
        <f t="shared" si="96"/>
        <v>0</v>
      </c>
      <c r="HH40" s="764">
        <f t="shared" si="97"/>
        <v>0</v>
      </c>
      <c r="HI40" s="764">
        <f t="shared" si="97"/>
        <v>0</v>
      </c>
      <c r="HJ40" s="764">
        <f t="shared" si="97"/>
        <v>0</v>
      </c>
      <c r="HK40" s="764">
        <f t="shared" si="97"/>
        <v>0</v>
      </c>
      <c r="HL40" s="764">
        <f t="shared" si="97"/>
        <v>0</v>
      </c>
      <c r="HM40" s="764">
        <f t="shared" si="97"/>
        <v>0</v>
      </c>
      <c r="HN40" s="764">
        <f t="shared" si="97"/>
        <v>0</v>
      </c>
      <c r="HO40" s="764">
        <f t="shared" si="97"/>
        <v>0</v>
      </c>
      <c r="HP40" s="764">
        <f t="shared" si="97"/>
        <v>0</v>
      </c>
      <c r="HQ40" s="764">
        <f t="shared" si="97"/>
        <v>0</v>
      </c>
      <c r="HR40" s="764">
        <f t="shared" si="98"/>
        <v>0</v>
      </c>
      <c r="HS40" s="764">
        <f t="shared" si="98"/>
        <v>0</v>
      </c>
      <c r="HT40" s="764">
        <f t="shared" si="98"/>
        <v>0</v>
      </c>
      <c r="HU40" s="764">
        <f t="shared" si="98"/>
        <v>0</v>
      </c>
      <c r="HV40" s="764">
        <f t="shared" si="98"/>
        <v>0</v>
      </c>
      <c r="HW40" s="764">
        <f t="shared" si="98"/>
        <v>0</v>
      </c>
      <c r="HX40" s="764">
        <f t="shared" si="98"/>
        <v>0</v>
      </c>
      <c r="HY40" s="764">
        <f t="shared" si="98"/>
        <v>0</v>
      </c>
      <c r="HZ40" s="764">
        <f t="shared" si="98"/>
        <v>0</v>
      </c>
      <c r="IA40" s="764">
        <f t="shared" si="98"/>
        <v>0</v>
      </c>
      <c r="IB40" s="764">
        <f t="shared" si="99"/>
        <v>0</v>
      </c>
      <c r="IC40" s="764">
        <f t="shared" si="99"/>
        <v>0</v>
      </c>
      <c r="ID40" s="764">
        <f t="shared" si="99"/>
        <v>0</v>
      </c>
      <c r="IE40" s="764">
        <f t="shared" si="99"/>
        <v>0</v>
      </c>
      <c r="IF40" s="764">
        <f t="shared" si="99"/>
        <v>0</v>
      </c>
      <c r="IG40" s="764">
        <f t="shared" si="99"/>
        <v>0</v>
      </c>
      <c r="IH40" s="764">
        <f t="shared" si="99"/>
        <v>0</v>
      </c>
      <c r="II40" s="764">
        <f t="shared" si="99"/>
        <v>0</v>
      </c>
      <c r="IJ40" s="764">
        <f t="shared" si="99"/>
        <v>0</v>
      </c>
      <c r="IK40" s="764">
        <f t="shared" si="99"/>
        <v>0</v>
      </c>
      <c r="IL40" s="764">
        <f t="shared" si="100"/>
        <v>0</v>
      </c>
      <c r="IM40" s="764">
        <f t="shared" si="100"/>
        <v>0</v>
      </c>
      <c r="IN40" s="764">
        <f t="shared" si="100"/>
        <v>0</v>
      </c>
      <c r="IO40" s="764">
        <f t="shared" si="100"/>
        <v>0</v>
      </c>
      <c r="IP40" s="764">
        <f t="shared" si="100"/>
        <v>0</v>
      </c>
      <c r="IQ40" s="764">
        <f t="shared" si="100"/>
        <v>0</v>
      </c>
      <c r="IR40" s="764">
        <f t="shared" si="100"/>
        <v>0</v>
      </c>
      <c r="IS40" s="764">
        <f t="shared" si="100"/>
        <v>0</v>
      </c>
      <c r="IT40" s="764">
        <f t="shared" si="100"/>
        <v>0</v>
      </c>
      <c r="IU40" s="764">
        <f t="shared" si="100"/>
        <v>0</v>
      </c>
      <c r="IV40" s="764">
        <f t="shared" si="100"/>
        <v>0</v>
      </c>
      <c r="IW40" s="764">
        <f t="shared" si="100"/>
        <v>0</v>
      </c>
      <c r="IX40" s="764">
        <f t="shared" si="100"/>
        <v>0</v>
      </c>
      <c r="IY40" s="764">
        <f t="shared" si="100"/>
        <v>0</v>
      </c>
      <c r="IZ40" s="764">
        <f t="shared" si="100"/>
        <v>0</v>
      </c>
      <c r="JA40" s="764">
        <f t="shared" si="100"/>
        <v>0</v>
      </c>
      <c r="JB40" s="764">
        <f t="shared" si="100"/>
        <v>0</v>
      </c>
      <c r="JC40" s="764">
        <f t="shared" si="100"/>
        <v>0</v>
      </c>
      <c r="JD40" s="764">
        <f t="shared" si="80"/>
        <v>0</v>
      </c>
      <c r="JE40" s="764">
        <f t="shared" si="80"/>
        <v>0</v>
      </c>
      <c r="JF40" s="764">
        <f t="shared" si="80"/>
        <v>0</v>
      </c>
      <c r="JG40" s="764">
        <f t="shared" si="80"/>
        <v>0</v>
      </c>
      <c r="JH40" s="764">
        <f t="shared" si="80"/>
        <v>0</v>
      </c>
      <c r="JI40" s="764">
        <f t="shared" si="80"/>
        <v>0</v>
      </c>
      <c r="JJ40" s="764">
        <f t="shared" si="80"/>
        <v>0</v>
      </c>
      <c r="JK40" s="764">
        <f t="shared" si="80"/>
        <v>0</v>
      </c>
      <c r="JL40" s="764">
        <f t="shared" si="100"/>
        <v>0</v>
      </c>
      <c r="JM40" s="764">
        <f t="shared" si="100"/>
        <v>0</v>
      </c>
      <c r="JN40" s="764">
        <f t="shared" si="100"/>
        <v>0</v>
      </c>
      <c r="JO40" s="764">
        <f t="shared" si="100"/>
        <v>0</v>
      </c>
      <c r="JP40" s="764">
        <f t="shared" si="100"/>
        <v>0</v>
      </c>
      <c r="JQ40" s="764">
        <f t="shared" si="28"/>
        <v>0</v>
      </c>
      <c r="JR40" s="764">
        <f t="shared" si="28"/>
        <v>0</v>
      </c>
      <c r="JS40" s="764">
        <f t="shared" si="100"/>
        <v>0</v>
      </c>
      <c r="JT40" s="765">
        <f t="shared" si="29"/>
        <v>0</v>
      </c>
      <c r="JU40" s="229">
        <f t="shared" si="30"/>
        <v>0</v>
      </c>
    </row>
    <row r="41" spans="1:281" ht="12.75" customHeight="1">
      <c r="A41" s="74"/>
      <c r="B41" s="223"/>
      <c r="C41" s="223"/>
      <c r="D41" s="61"/>
      <c r="E41" s="743" t="str">
        <f t="shared" si="5"/>
        <v xml:space="preserve"> </v>
      </c>
      <c r="F41" s="56"/>
      <c r="G41" s="228"/>
      <c r="H41" s="744">
        <f>SUMIF(Ajuste!$C$8:$C$483,$B$6:$B$499,Ajuste!$E$8:$E$483)</f>
        <v>0</v>
      </c>
      <c r="I41" s="744">
        <f>SUMIF(Ajuste!$C$8:$C$483,$B$6:$B$499,Ajuste!$F$8:$F$483)</f>
        <v>0</v>
      </c>
      <c r="J41" s="229">
        <f t="shared" si="31"/>
        <v>0</v>
      </c>
      <c r="K41" s="764">
        <f t="shared" si="81"/>
        <v>0</v>
      </c>
      <c r="L41" s="764">
        <f t="shared" si="101"/>
        <v>0</v>
      </c>
      <c r="M41" s="764">
        <f t="shared" si="101"/>
        <v>0</v>
      </c>
      <c r="N41" s="764">
        <f t="shared" si="101"/>
        <v>0</v>
      </c>
      <c r="O41" s="764">
        <f t="shared" si="101"/>
        <v>0</v>
      </c>
      <c r="P41" s="764">
        <f t="shared" si="101"/>
        <v>0</v>
      </c>
      <c r="Q41" s="764">
        <f t="shared" si="101"/>
        <v>0</v>
      </c>
      <c r="R41" s="764">
        <f t="shared" si="101"/>
        <v>0</v>
      </c>
      <c r="S41" s="764">
        <f t="shared" si="101"/>
        <v>0</v>
      </c>
      <c r="T41" s="764">
        <f t="shared" si="101"/>
        <v>0</v>
      </c>
      <c r="U41" s="764">
        <f t="shared" si="101"/>
        <v>0</v>
      </c>
      <c r="V41" s="764">
        <f t="shared" si="101"/>
        <v>0</v>
      </c>
      <c r="W41" s="764">
        <f t="shared" si="101"/>
        <v>0</v>
      </c>
      <c r="X41" s="764">
        <f t="shared" si="101"/>
        <v>0</v>
      </c>
      <c r="Y41" s="764">
        <f t="shared" si="101"/>
        <v>0</v>
      </c>
      <c r="Z41" s="764">
        <f t="shared" si="101"/>
        <v>0</v>
      </c>
      <c r="AA41" s="764">
        <f t="shared" si="101"/>
        <v>0</v>
      </c>
      <c r="AB41" s="764">
        <f t="shared" si="101"/>
        <v>0</v>
      </c>
      <c r="AC41" s="764">
        <f t="shared" si="101"/>
        <v>0</v>
      </c>
      <c r="AD41" s="764">
        <f t="shared" si="101"/>
        <v>0</v>
      </c>
      <c r="AE41" s="764">
        <f t="shared" si="101"/>
        <v>0</v>
      </c>
      <c r="AF41" s="764">
        <f t="shared" si="101"/>
        <v>0</v>
      </c>
      <c r="AG41" s="764">
        <f t="shared" si="101"/>
        <v>0</v>
      </c>
      <c r="AH41" s="764">
        <f t="shared" si="101"/>
        <v>0</v>
      </c>
      <c r="AI41" s="764">
        <f t="shared" si="101"/>
        <v>0</v>
      </c>
      <c r="AJ41" s="764">
        <f t="shared" si="101"/>
        <v>0</v>
      </c>
      <c r="AK41" s="764">
        <f t="shared" si="101"/>
        <v>0</v>
      </c>
      <c r="AL41" s="764">
        <f t="shared" si="101"/>
        <v>0</v>
      </c>
      <c r="AM41" s="764">
        <f t="shared" si="101"/>
        <v>0</v>
      </c>
      <c r="AN41" s="764">
        <f t="shared" si="101"/>
        <v>0</v>
      </c>
      <c r="AO41" s="764">
        <f t="shared" si="101"/>
        <v>0</v>
      </c>
      <c r="AP41" s="764">
        <f t="shared" si="101"/>
        <v>0</v>
      </c>
      <c r="AQ41" s="764">
        <f t="shared" si="101"/>
        <v>0</v>
      </c>
      <c r="AR41" s="764">
        <f t="shared" si="101"/>
        <v>0</v>
      </c>
      <c r="AS41" s="764">
        <f t="shared" si="101"/>
        <v>0</v>
      </c>
      <c r="AT41" s="764">
        <f t="shared" si="101"/>
        <v>0</v>
      </c>
      <c r="AU41" s="764">
        <f t="shared" si="101"/>
        <v>0</v>
      </c>
      <c r="AV41" s="764">
        <f t="shared" si="101"/>
        <v>0</v>
      </c>
      <c r="AW41" s="764">
        <f t="shared" si="101"/>
        <v>0</v>
      </c>
      <c r="AX41" s="764">
        <f t="shared" si="101"/>
        <v>0</v>
      </c>
      <c r="AY41" s="764">
        <f t="shared" si="101"/>
        <v>0</v>
      </c>
      <c r="AZ41" s="764">
        <f t="shared" si="101"/>
        <v>0</v>
      </c>
      <c r="BA41" s="764">
        <f t="shared" si="101"/>
        <v>0</v>
      </c>
      <c r="BB41" s="764">
        <f t="shared" si="101"/>
        <v>0</v>
      </c>
      <c r="BC41" s="764">
        <f t="shared" si="101"/>
        <v>0</v>
      </c>
      <c r="BD41" s="764">
        <f t="shared" si="101"/>
        <v>0</v>
      </c>
      <c r="BE41" s="764">
        <f t="shared" si="101"/>
        <v>0</v>
      </c>
      <c r="BF41" s="764">
        <f t="shared" si="81"/>
        <v>0</v>
      </c>
      <c r="BG41" s="764">
        <f t="shared" si="81"/>
        <v>0</v>
      </c>
      <c r="BH41" s="764">
        <f t="shared" si="81"/>
        <v>0</v>
      </c>
      <c r="BI41" s="764">
        <f t="shared" si="81"/>
        <v>0</v>
      </c>
      <c r="BJ41" s="764">
        <f t="shared" si="81"/>
        <v>0</v>
      </c>
      <c r="BK41" s="764">
        <f t="shared" si="81"/>
        <v>0</v>
      </c>
      <c r="BL41" s="764">
        <f t="shared" si="81"/>
        <v>0</v>
      </c>
      <c r="BM41" s="764">
        <f t="shared" si="81"/>
        <v>0</v>
      </c>
      <c r="BN41" s="764">
        <f t="shared" si="82"/>
        <v>0</v>
      </c>
      <c r="BO41" s="764">
        <f t="shared" si="82"/>
        <v>0</v>
      </c>
      <c r="BP41" s="764">
        <f t="shared" si="82"/>
        <v>0</v>
      </c>
      <c r="BQ41" s="764">
        <f t="shared" si="82"/>
        <v>0</v>
      </c>
      <c r="BR41" s="764">
        <f t="shared" si="82"/>
        <v>0</v>
      </c>
      <c r="BS41" s="764">
        <f t="shared" si="82"/>
        <v>0</v>
      </c>
      <c r="BT41" s="764">
        <f t="shared" si="82"/>
        <v>0</v>
      </c>
      <c r="BU41" s="764">
        <f t="shared" si="82"/>
        <v>0</v>
      </c>
      <c r="BV41" s="764">
        <f t="shared" si="82"/>
        <v>0</v>
      </c>
      <c r="BW41" s="764">
        <f t="shared" si="82"/>
        <v>0</v>
      </c>
      <c r="BX41" s="764">
        <f t="shared" si="83"/>
        <v>0</v>
      </c>
      <c r="BY41" s="764">
        <f t="shared" si="83"/>
        <v>0</v>
      </c>
      <c r="BZ41" s="764">
        <f t="shared" si="83"/>
        <v>0</v>
      </c>
      <c r="CA41" s="764">
        <f t="shared" si="83"/>
        <v>0</v>
      </c>
      <c r="CB41" s="764">
        <f t="shared" si="83"/>
        <v>0</v>
      </c>
      <c r="CC41" s="764">
        <f t="shared" si="83"/>
        <v>0</v>
      </c>
      <c r="CD41" s="764">
        <f t="shared" si="83"/>
        <v>0</v>
      </c>
      <c r="CE41" s="764">
        <f t="shared" si="83"/>
        <v>0</v>
      </c>
      <c r="CF41" s="764">
        <f t="shared" si="83"/>
        <v>0</v>
      </c>
      <c r="CG41" s="764">
        <f t="shared" si="83"/>
        <v>0</v>
      </c>
      <c r="CH41" s="764">
        <f t="shared" si="84"/>
        <v>0</v>
      </c>
      <c r="CI41" s="764">
        <f t="shared" si="84"/>
        <v>0</v>
      </c>
      <c r="CJ41" s="764">
        <f t="shared" si="84"/>
        <v>0</v>
      </c>
      <c r="CK41" s="764">
        <f t="shared" si="84"/>
        <v>0</v>
      </c>
      <c r="CL41" s="764">
        <f t="shared" si="84"/>
        <v>0</v>
      </c>
      <c r="CM41" s="764">
        <f t="shared" si="84"/>
        <v>0</v>
      </c>
      <c r="CN41" s="764">
        <f t="shared" si="84"/>
        <v>0</v>
      </c>
      <c r="CO41" s="764">
        <f t="shared" si="84"/>
        <v>0</v>
      </c>
      <c r="CP41" s="764">
        <f t="shared" si="84"/>
        <v>0</v>
      </c>
      <c r="CQ41" s="764">
        <f t="shared" si="84"/>
        <v>0</v>
      </c>
      <c r="CR41" s="764">
        <f t="shared" si="85"/>
        <v>0</v>
      </c>
      <c r="CS41" s="764">
        <f t="shared" si="85"/>
        <v>0</v>
      </c>
      <c r="CT41" s="764">
        <f t="shared" si="85"/>
        <v>0</v>
      </c>
      <c r="CU41" s="764">
        <f t="shared" si="85"/>
        <v>0</v>
      </c>
      <c r="CV41" s="764">
        <f t="shared" si="85"/>
        <v>0</v>
      </c>
      <c r="CW41" s="764">
        <f t="shared" si="85"/>
        <v>0</v>
      </c>
      <c r="CX41" s="764">
        <f t="shared" si="85"/>
        <v>0</v>
      </c>
      <c r="CY41" s="764">
        <f t="shared" si="85"/>
        <v>0</v>
      </c>
      <c r="CZ41" s="764">
        <f t="shared" si="85"/>
        <v>0</v>
      </c>
      <c r="DA41" s="764">
        <f t="shared" si="85"/>
        <v>0</v>
      </c>
      <c r="DB41" s="764">
        <f t="shared" si="86"/>
        <v>0</v>
      </c>
      <c r="DC41" s="764">
        <f t="shared" si="86"/>
        <v>0</v>
      </c>
      <c r="DD41" s="764">
        <f t="shared" si="86"/>
        <v>0</v>
      </c>
      <c r="DE41" s="764">
        <f t="shared" si="86"/>
        <v>0</v>
      </c>
      <c r="DF41" s="764">
        <f t="shared" si="86"/>
        <v>0</v>
      </c>
      <c r="DG41" s="764">
        <f t="shared" si="86"/>
        <v>0</v>
      </c>
      <c r="DH41" s="764">
        <f t="shared" si="86"/>
        <v>0</v>
      </c>
      <c r="DI41" s="764">
        <f t="shared" si="86"/>
        <v>0</v>
      </c>
      <c r="DJ41" s="764">
        <f t="shared" si="86"/>
        <v>0</v>
      </c>
      <c r="DK41" s="764">
        <f t="shared" si="86"/>
        <v>0</v>
      </c>
      <c r="DL41" s="764">
        <f t="shared" si="87"/>
        <v>0</v>
      </c>
      <c r="DM41" s="764">
        <f t="shared" si="87"/>
        <v>0</v>
      </c>
      <c r="DN41" s="764">
        <f t="shared" si="87"/>
        <v>0</v>
      </c>
      <c r="DO41" s="764">
        <f t="shared" si="87"/>
        <v>0</v>
      </c>
      <c r="DP41" s="764">
        <f t="shared" si="87"/>
        <v>0</v>
      </c>
      <c r="DQ41" s="764">
        <f t="shared" si="87"/>
        <v>0</v>
      </c>
      <c r="DR41" s="764">
        <f t="shared" si="87"/>
        <v>0</v>
      </c>
      <c r="DS41" s="764">
        <f t="shared" si="87"/>
        <v>0</v>
      </c>
      <c r="DT41" s="764">
        <f t="shared" si="87"/>
        <v>0</v>
      </c>
      <c r="DU41" s="764">
        <f t="shared" si="87"/>
        <v>0</v>
      </c>
      <c r="DV41" s="764">
        <f t="shared" si="88"/>
        <v>0</v>
      </c>
      <c r="DW41" s="764">
        <f t="shared" si="88"/>
        <v>0</v>
      </c>
      <c r="DX41" s="764">
        <f t="shared" si="88"/>
        <v>0</v>
      </c>
      <c r="DY41" s="764">
        <f t="shared" si="88"/>
        <v>0</v>
      </c>
      <c r="DZ41" s="764">
        <f t="shared" si="88"/>
        <v>0</v>
      </c>
      <c r="EA41" s="764">
        <f t="shared" si="88"/>
        <v>0</v>
      </c>
      <c r="EB41" s="764">
        <f t="shared" si="88"/>
        <v>0</v>
      </c>
      <c r="EC41" s="764">
        <f t="shared" si="88"/>
        <v>0</v>
      </c>
      <c r="ED41" s="764">
        <f t="shared" si="88"/>
        <v>0</v>
      </c>
      <c r="EE41" s="764">
        <f t="shared" si="88"/>
        <v>0</v>
      </c>
      <c r="EF41" s="764">
        <f t="shared" si="89"/>
        <v>0</v>
      </c>
      <c r="EG41" s="764">
        <f t="shared" si="89"/>
        <v>0</v>
      </c>
      <c r="EH41" s="764">
        <f t="shared" si="89"/>
        <v>0</v>
      </c>
      <c r="EI41" s="764">
        <f t="shared" si="89"/>
        <v>0</v>
      </c>
      <c r="EJ41" s="764">
        <f t="shared" si="89"/>
        <v>0</v>
      </c>
      <c r="EK41" s="764">
        <f t="shared" si="89"/>
        <v>0</v>
      </c>
      <c r="EL41" s="764">
        <f t="shared" si="89"/>
        <v>0</v>
      </c>
      <c r="EM41" s="764">
        <f t="shared" si="89"/>
        <v>0</v>
      </c>
      <c r="EN41" s="764">
        <f t="shared" si="89"/>
        <v>0</v>
      </c>
      <c r="EO41" s="764">
        <f t="shared" si="89"/>
        <v>0</v>
      </c>
      <c r="EP41" s="764">
        <f t="shared" si="90"/>
        <v>0</v>
      </c>
      <c r="EQ41" s="764">
        <f t="shared" si="90"/>
        <v>0</v>
      </c>
      <c r="ER41" s="764">
        <f t="shared" si="90"/>
        <v>0</v>
      </c>
      <c r="ES41" s="764">
        <f t="shared" si="90"/>
        <v>0</v>
      </c>
      <c r="ET41" s="764">
        <f t="shared" si="90"/>
        <v>0</v>
      </c>
      <c r="EU41" s="764">
        <f t="shared" si="90"/>
        <v>0</v>
      </c>
      <c r="EV41" s="764">
        <f t="shared" si="90"/>
        <v>0</v>
      </c>
      <c r="EW41" s="764">
        <f t="shared" si="90"/>
        <v>0</v>
      </c>
      <c r="EX41" s="764">
        <f t="shared" si="90"/>
        <v>0</v>
      </c>
      <c r="EY41" s="764">
        <f t="shared" si="90"/>
        <v>0</v>
      </c>
      <c r="EZ41" s="764">
        <f t="shared" si="91"/>
        <v>0</v>
      </c>
      <c r="FA41" s="764">
        <f t="shared" si="91"/>
        <v>0</v>
      </c>
      <c r="FB41" s="764">
        <f t="shared" si="91"/>
        <v>0</v>
      </c>
      <c r="FC41" s="764">
        <f t="shared" si="91"/>
        <v>0</v>
      </c>
      <c r="FD41" s="764">
        <f t="shared" si="91"/>
        <v>0</v>
      </c>
      <c r="FE41" s="764">
        <f t="shared" si="91"/>
        <v>0</v>
      </c>
      <c r="FF41" s="764">
        <f t="shared" si="91"/>
        <v>0</v>
      </c>
      <c r="FG41" s="764">
        <f t="shared" si="91"/>
        <v>0</v>
      </c>
      <c r="FH41" s="764">
        <f t="shared" si="91"/>
        <v>0</v>
      </c>
      <c r="FI41" s="764">
        <f t="shared" si="91"/>
        <v>0</v>
      </c>
      <c r="FJ41" s="764">
        <f t="shared" si="92"/>
        <v>0</v>
      </c>
      <c r="FK41" s="764">
        <f t="shared" si="92"/>
        <v>0</v>
      </c>
      <c r="FL41" s="764">
        <f t="shared" si="92"/>
        <v>0</v>
      </c>
      <c r="FM41" s="764">
        <f t="shared" si="92"/>
        <v>0</v>
      </c>
      <c r="FN41" s="764">
        <f t="shared" si="92"/>
        <v>0</v>
      </c>
      <c r="FO41" s="764">
        <f t="shared" si="92"/>
        <v>0</v>
      </c>
      <c r="FP41" s="764">
        <f t="shared" si="92"/>
        <v>0</v>
      </c>
      <c r="FQ41" s="764">
        <f t="shared" si="92"/>
        <v>0</v>
      </c>
      <c r="FR41" s="764">
        <f t="shared" si="92"/>
        <v>0</v>
      </c>
      <c r="FS41" s="764">
        <f t="shared" si="92"/>
        <v>0</v>
      </c>
      <c r="FT41" s="764">
        <f t="shared" si="93"/>
        <v>0</v>
      </c>
      <c r="FU41" s="764">
        <f t="shared" si="93"/>
        <v>0</v>
      </c>
      <c r="FV41" s="764">
        <f t="shared" si="93"/>
        <v>0</v>
      </c>
      <c r="FW41" s="764">
        <f t="shared" si="93"/>
        <v>0</v>
      </c>
      <c r="FX41" s="764">
        <f t="shared" si="93"/>
        <v>0</v>
      </c>
      <c r="FY41" s="764">
        <f t="shared" si="93"/>
        <v>0</v>
      </c>
      <c r="FZ41" s="764">
        <f t="shared" si="93"/>
        <v>0</v>
      </c>
      <c r="GA41" s="764">
        <f t="shared" si="93"/>
        <v>0</v>
      </c>
      <c r="GB41" s="764">
        <f t="shared" si="93"/>
        <v>0</v>
      </c>
      <c r="GC41" s="764">
        <f t="shared" si="93"/>
        <v>0</v>
      </c>
      <c r="GD41" s="764">
        <f t="shared" si="94"/>
        <v>0</v>
      </c>
      <c r="GE41" s="764">
        <f t="shared" si="94"/>
        <v>0</v>
      </c>
      <c r="GF41" s="764">
        <f t="shared" si="94"/>
        <v>0</v>
      </c>
      <c r="GG41" s="764">
        <f t="shared" si="94"/>
        <v>0</v>
      </c>
      <c r="GH41" s="764">
        <f t="shared" si="94"/>
        <v>0</v>
      </c>
      <c r="GI41" s="764">
        <f t="shared" si="94"/>
        <v>0</v>
      </c>
      <c r="GJ41" s="764">
        <f t="shared" si="94"/>
        <v>0</v>
      </c>
      <c r="GK41" s="764">
        <f t="shared" si="94"/>
        <v>0</v>
      </c>
      <c r="GL41" s="764">
        <f t="shared" si="94"/>
        <v>0</v>
      </c>
      <c r="GM41" s="764">
        <f t="shared" si="94"/>
        <v>0</v>
      </c>
      <c r="GN41" s="764">
        <f t="shared" si="95"/>
        <v>0</v>
      </c>
      <c r="GO41" s="764">
        <f t="shared" si="95"/>
        <v>0</v>
      </c>
      <c r="GP41" s="764">
        <f t="shared" si="95"/>
        <v>0</v>
      </c>
      <c r="GQ41" s="764">
        <f t="shared" si="95"/>
        <v>0</v>
      </c>
      <c r="GR41" s="764">
        <f t="shared" si="95"/>
        <v>0</v>
      </c>
      <c r="GS41" s="764">
        <f t="shared" si="95"/>
        <v>0</v>
      </c>
      <c r="GT41" s="764">
        <f t="shared" si="95"/>
        <v>0</v>
      </c>
      <c r="GU41" s="764">
        <f t="shared" si="95"/>
        <v>0</v>
      </c>
      <c r="GV41" s="764">
        <f t="shared" si="95"/>
        <v>0</v>
      </c>
      <c r="GW41" s="764">
        <f t="shared" si="95"/>
        <v>0</v>
      </c>
      <c r="GX41" s="764">
        <f t="shared" si="96"/>
        <v>0</v>
      </c>
      <c r="GY41" s="764">
        <f t="shared" si="96"/>
        <v>0</v>
      </c>
      <c r="GZ41" s="764">
        <f t="shared" si="96"/>
        <v>0</v>
      </c>
      <c r="HA41" s="764">
        <f t="shared" si="96"/>
        <v>0</v>
      </c>
      <c r="HB41" s="764">
        <f t="shared" si="96"/>
        <v>0</v>
      </c>
      <c r="HC41" s="764">
        <f t="shared" si="96"/>
        <v>0</v>
      </c>
      <c r="HD41" s="764">
        <f t="shared" si="96"/>
        <v>0</v>
      </c>
      <c r="HE41" s="764">
        <f t="shared" si="96"/>
        <v>0</v>
      </c>
      <c r="HF41" s="764">
        <f t="shared" si="96"/>
        <v>0</v>
      </c>
      <c r="HG41" s="764">
        <f t="shared" si="96"/>
        <v>0</v>
      </c>
      <c r="HH41" s="764">
        <f t="shared" si="97"/>
        <v>0</v>
      </c>
      <c r="HI41" s="764">
        <f t="shared" si="97"/>
        <v>0</v>
      </c>
      <c r="HJ41" s="764">
        <f t="shared" si="97"/>
        <v>0</v>
      </c>
      <c r="HK41" s="764">
        <f t="shared" si="97"/>
        <v>0</v>
      </c>
      <c r="HL41" s="764">
        <f t="shared" si="97"/>
        <v>0</v>
      </c>
      <c r="HM41" s="764">
        <f t="shared" si="97"/>
        <v>0</v>
      </c>
      <c r="HN41" s="764">
        <f t="shared" si="97"/>
        <v>0</v>
      </c>
      <c r="HO41" s="764">
        <f t="shared" si="97"/>
        <v>0</v>
      </c>
      <c r="HP41" s="764">
        <f t="shared" si="97"/>
        <v>0</v>
      </c>
      <c r="HQ41" s="764">
        <f t="shared" si="97"/>
        <v>0</v>
      </c>
      <c r="HR41" s="764">
        <f t="shared" si="98"/>
        <v>0</v>
      </c>
      <c r="HS41" s="764">
        <f t="shared" si="98"/>
        <v>0</v>
      </c>
      <c r="HT41" s="764">
        <f t="shared" si="98"/>
        <v>0</v>
      </c>
      <c r="HU41" s="764">
        <f t="shared" si="98"/>
        <v>0</v>
      </c>
      <c r="HV41" s="764">
        <f t="shared" si="98"/>
        <v>0</v>
      </c>
      <c r="HW41" s="764">
        <f t="shared" si="98"/>
        <v>0</v>
      </c>
      <c r="HX41" s="764">
        <f t="shared" si="98"/>
        <v>0</v>
      </c>
      <c r="HY41" s="764">
        <f t="shared" si="98"/>
        <v>0</v>
      </c>
      <c r="HZ41" s="764">
        <f t="shared" si="98"/>
        <v>0</v>
      </c>
      <c r="IA41" s="764">
        <f t="shared" si="98"/>
        <v>0</v>
      </c>
      <c r="IB41" s="764">
        <f t="shared" si="99"/>
        <v>0</v>
      </c>
      <c r="IC41" s="764">
        <f t="shared" si="99"/>
        <v>0</v>
      </c>
      <c r="ID41" s="764">
        <f t="shared" si="99"/>
        <v>0</v>
      </c>
      <c r="IE41" s="764">
        <f t="shared" si="99"/>
        <v>0</v>
      </c>
      <c r="IF41" s="764">
        <f t="shared" si="99"/>
        <v>0</v>
      </c>
      <c r="IG41" s="764">
        <f t="shared" si="99"/>
        <v>0</v>
      </c>
      <c r="IH41" s="764">
        <f t="shared" si="99"/>
        <v>0</v>
      </c>
      <c r="II41" s="764">
        <f t="shared" si="99"/>
        <v>0</v>
      </c>
      <c r="IJ41" s="764">
        <f t="shared" si="99"/>
        <v>0</v>
      </c>
      <c r="IK41" s="764">
        <f t="shared" si="99"/>
        <v>0</v>
      </c>
      <c r="IL41" s="764">
        <f t="shared" si="100"/>
        <v>0</v>
      </c>
      <c r="IM41" s="764">
        <f t="shared" si="100"/>
        <v>0</v>
      </c>
      <c r="IN41" s="764">
        <f t="shared" si="100"/>
        <v>0</v>
      </c>
      <c r="IO41" s="764">
        <f t="shared" si="100"/>
        <v>0</v>
      </c>
      <c r="IP41" s="764">
        <f t="shared" si="100"/>
        <v>0</v>
      </c>
      <c r="IQ41" s="764">
        <f t="shared" si="100"/>
        <v>0</v>
      </c>
      <c r="IR41" s="764">
        <f t="shared" si="100"/>
        <v>0</v>
      </c>
      <c r="IS41" s="764">
        <f t="shared" si="100"/>
        <v>0</v>
      </c>
      <c r="IT41" s="764">
        <f t="shared" si="100"/>
        <v>0</v>
      </c>
      <c r="IU41" s="764">
        <f t="shared" si="100"/>
        <v>0</v>
      </c>
      <c r="IV41" s="764">
        <f t="shared" si="100"/>
        <v>0</v>
      </c>
      <c r="IW41" s="764">
        <f t="shared" si="100"/>
        <v>0</v>
      </c>
      <c r="IX41" s="764">
        <f t="shared" si="100"/>
        <v>0</v>
      </c>
      <c r="IY41" s="764">
        <f t="shared" si="100"/>
        <v>0</v>
      </c>
      <c r="IZ41" s="764">
        <f t="shared" si="100"/>
        <v>0</v>
      </c>
      <c r="JA41" s="764">
        <f t="shared" si="100"/>
        <v>0</v>
      </c>
      <c r="JB41" s="764">
        <f t="shared" si="100"/>
        <v>0</v>
      </c>
      <c r="JC41" s="764">
        <f t="shared" si="100"/>
        <v>0</v>
      </c>
      <c r="JD41" s="764">
        <f t="shared" si="80"/>
        <v>0</v>
      </c>
      <c r="JE41" s="764">
        <f t="shared" si="80"/>
        <v>0</v>
      </c>
      <c r="JF41" s="764">
        <f t="shared" si="80"/>
        <v>0</v>
      </c>
      <c r="JG41" s="764">
        <f t="shared" si="80"/>
        <v>0</v>
      </c>
      <c r="JH41" s="764">
        <f t="shared" si="80"/>
        <v>0</v>
      </c>
      <c r="JI41" s="764">
        <f t="shared" si="80"/>
        <v>0</v>
      </c>
      <c r="JJ41" s="764">
        <f t="shared" si="80"/>
        <v>0</v>
      </c>
      <c r="JK41" s="764">
        <f t="shared" si="80"/>
        <v>0</v>
      </c>
      <c r="JL41" s="764">
        <f t="shared" si="100"/>
        <v>0</v>
      </c>
      <c r="JM41" s="764">
        <f t="shared" si="100"/>
        <v>0</v>
      </c>
      <c r="JN41" s="764">
        <f t="shared" si="100"/>
        <v>0</v>
      </c>
      <c r="JO41" s="764">
        <f t="shared" si="100"/>
        <v>0</v>
      </c>
      <c r="JP41" s="764">
        <f t="shared" si="100"/>
        <v>0</v>
      </c>
      <c r="JQ41" s="764">
        <f t="shared" si="28"/>
        <v>0</v>
      </c>
      <c r="JR41" s="764">
        <f t="shared" si="28"/>
        <v>0</v>
      </c>
      <c r="JS41" s="764">
        <f t="shared" si="100"/>
        <v>0</v>
      </c>
      <c r="JT41" s="765">
        <f t="shared" si="29"/>
        <v>0</v>
      </c>
      <c r="JU41" s="229">
        <f t="shared" si="30"/>
        <v>0</v>
      </c>
    </row>
    <row r="42" spans="1:281" ht="12.75" customHeight="1">
      <c r="B42" s="223"/>
      <c r="C42" s="223"/>
      <c r="D42" s="61"/>
      <c r="E42" s="743" t="str">
        <f t="shared" si="5"/>
        <v xml:space="preserve"> </v>
      </c>
      <c r="F42" s="56"/>
      <c r="G42" s="228"/>
      <c r="H42" s="744">
        <f>SUMIF(Ajuste!$C$8:$C$483,$B$6:$B$499,Ajuste!$E$8:$E$483)</f>
        <v>0</v>
      </c>
      <c r="I42" s="744">
        <f>SUMIF(Ajuste!$C$8:$C$483,$B$6:$B$499,Ajuste!$F$8:$F$483)</f>
        <v>0</v>
      </c>
      <c r="J42" s="229">
        <f t="shared" si="31"/>
        <v>0</v>
      </c>
      <c r="K42" s="764">
        <f t="shared" si="81"/>
        <v>0</v>
      </c>
      <c r="L42" s="764">
        <f t="shared" si="101"/>
        <v>0</v>
      </c>
      <c r="M42" s="764">
        <f t="shared" si="101"/>
        <v>0</v>
      </c>
      <c r="N42" s="764">
        <f t="shared" si="101"/>
        <v>0</v>
      </c>
      <c r="O42" s="764">
        <f t="shared" si="101"/>
        <v>0</v>
      </c>
      <c r="P42" s="764">
        <f t="shared" si="101"/>
        <v>0</v>
      </c>
      <c r="Q42" s="764">
        <f t="shared" si="101"/>
        <v>0</v>
      </c>
      <c r="R42" s="764">
        <f t="shared" si="101"/>
        <v>0</v>
      </c>
      <c r="S42" s="764">
        <f t="shared" si="101"/>
        <v>0</v>
      </c>
      <c r="T42" s="764">
        <f t="shared" si="101"/>
        <v>0</v>
      </c>
      <c r="U42" s="764">
        <f t="shared" si="101"/>
        <v>0</v>
      </c>
      <c r="V42" s="764">
        <f t="shared" si="101"/>
        <v>0</v>
      </c>
      <c r="W42" s="764">
        <f t="shared" si="101"/>
        <v>0</v>
      </c>
      <c r="X42" s="764">
        <f t="shared" si="101"/>
        <v>0</v>
      </c>
      <c r="Y42" s="764">
        <f t="shared" si="101"/>
        <v>0</v>
      </c>
      <c r="Z42" s="764">
        <f t="shared" si="101"/>
        <v>0</v>
      </c>
      <c r="AA42" s="764">
        <f t="shared" si="101"/>
        <v>0</v>
      </c>
      <c r="AB42" s="764">
        <f t="shared" si="101"/>
        <v>0</v>
      </c>
      <c r="AC42" s="764">
        <f t="shared" si="101"/>
        <v>0</v>
      </c>
      <c r="AD42" s="764">
        <f t="shared" si="101"/>
        <v>0</v>
      </c>
      <c r="AE42" s="764">
        <f t="shared" si="101"/>
        <v>0</v>
      </c>
      <c r="AF42" s="764">
        <f t="shared" si="101"/>
        <v>0</v>
      </c>
      <c r="AG42" s="764">
        <f t="shared" si="101"/>
        <v>0</v>
      </c>
      <c r="AH42" s="764">
        <f t="shared" si="101"/>
        <v>0</v>
      </c>
      <c r="AI42" s="764">
        <f t="shared" si="101"/>
        <v>0</v>
      </c>
      <c r="AJ42" s="764">
        <f t="shared" si="101"/>
        <v>0</v>
      </c>
      <c r="AK42" s="764">
        <f t="shared" si="101"/>
        <v>0</v>
      </c>
      <c r="AL42" s="764">
        <f t="shared" si="101"/>
        <v>0</v>
      </c>
      <c r="AM42" s="764">
        <f t="shared" si="101"/>
        <v>0</v>
      </c>
      <c r="AN42" s="764">
        <f t="shared" si="101"/>
        <v>0</v>
      </c>
      <c r="AO42" s="764">
        <f t="shared" si="101"/>
        <v>0</v>
      </c>
      <c r="AP42" s="764">
        <f t="shared" si="101"/>
        <v>0</v>
      </c>
      <c r="AQ42" s="764">
        <f t="shared" si="101"/>
        <v>0</v>
      </c>
      <c r="AR42" s="764">
        <f t="shared" si="101"/>
        <v>0</v>
      </c>
      <c r="AS42" s="764">
        <f t="shared" si="101"/>
        <v>0</v>
      </c>
      <c r="AT42" s="764">
        <f t="shared" si="101"/>
        <v>0</v>
      </c>
      <c r="AU42" s="764">
        <f t="shared" si="101"/>
        <v>0</v>
      </c>
      <c r="AV42" s="764">
        <f t="shared" si="101"/>
        <v>0</v>
      </c>
      <c r="AW42" s="764">
        <f t="shared" si="101"/>
        <v>0</v>
      </c>
      <c r="AX42" s="764">
        <f t="shared" si="101"/>
        <v>0</v>
      </c>
      <c r="AY42" s="764">
        <f t="shared" si="101"/>
        <v>0</v>
      </c>
      <c r="AZ42" s="764">
        <f t="shared" si="101"/>
        <v>0</v>
      </c>
      <c r="BA42" s="764">
        <f t="shared" si="101"/>
        <v>0</v>
      </c>
      <c r="BB42" s="764">
        <f t="shared" si="101"/>
        <v>0</v>
      </c>
      <c r="BC42" s="764">
        <f t="shared" si="101"/>
        <v>0</v>
      </c>
      <c r="BD42" s="764">
        <f t="shared" si="101"/>
        <v>0</v>
      </c>
      <c r="BE42" s="764">
        <f t="shared" si="101"/>
        <v>0</v>
      </c>
      <c r="BF42" s="764">
        <f t="shared" si="81"/>
        <v>0</v>
      </c>
      <c r="BG42" s="764">
        <f t="shared" si="81"/>
        <v>0</v>
      </c>
      <c r="BH42" s="764">
        <f t="shared" si="81"/>
        <v>0</v>
      </c>
      <c r="BI42" s="764">
        <f t="shared" si="81"/>
        <v>0</v>
      </c>
      <c r="BJ42" s="764">
        <f t="shared" si="81"/>
        <v>0</v>
      </c>
      <c r="BK42" s="764">
        <f t="shared" si="81"/>
        <v>0</v>
      </c>
      <c r="BL42" s="764">
        <f t="shared" si="81"/>
        <v>0</v>
      </c>
      <c r="BM42" s="764">
        <f t="shared" si="81"/>
        <v>0</v>
      </c>
      <c r="BN42" s="764">
        <f t="shared" si="82"/>
        <v>0</v>
      </c>
      <c r="BO42" s="764">
        <f t="shared" si="82"/>
        <v>0</v>
      </c>
      <c r="BP42" s="764">
        <f t="shared" si="82"/>
        <v>0</v>
      </c>
      <c r="BQ42" s="764">
        <f t="shared" si="82"/>
        <v>0</v>
      </c>
      <c r="BR42" s="764">
        <f t="shared" si="82"/>
        <v>0</v>
      </c>
      <c r="BS42" s="764">
        <f t="shared" si="82"/>
        <v>0</v>
      </c>
      <c r="BT42" s="764">
        <f t="shared" si="82"/>
        <v>0</v>
      </c>
      <c r="BU42" s="764">
        <f t="shared" si="82"/>
        <v>0</v>
      </c>
      <c r="BV42" s="764">
        <f t="shared" si="82"/>
        <v>0</v>
      </c>
      <c r="BW42" s="764">
        <f t="shared" si="82"/>
        <v>0</v>
      </c>
      <c r="BX42" s="764">
        <f t="shared" si="83"/>
        <v>0</v>
      </c>
      <c r="BY42" s="764">
        <f t="shared" si="83"/>
        <v>0</v>
      </c>
      <c r="BZ42" s="764">
        <f t="shared" si="83"/>
        <v>0</v>
      </c>
      <c r="CA42" s="764">
        <f t="shared" si="83"/>
        <v>0</v>
      </c>
      <c r="CB42" s="764">
        <f t="shared" si="83"/>
        <v>0</v>
      </c>
      <c r="CC42" s="764">
        <f t="shared" si="83"/>
        <v>0</v>
      </c>
      <c r="CD42" s="764">
        <f t="shared" si="83"/>
        <v>0</v>
      </c>
      <c r="CE42" s="764">
        <f t="shared" si="83"/>
        <v>0</v>
      </c>
      <c r="CF42" s="764">
        <f t="shared" si="83"/>
        <v>0</v>
      </c>
      <c r="CG42" s="764">
        <f t="shared" si="83"/>
        <v>0</v>
      </c>
      <c r="CH42" s="764">
        <f t="shared" si="84"/>
        <v>0</v>
      </c>
      <c r="CI42" s="764">
        <f t="shared" si="84"/>
        <v>0</v>
      </c>
      <c r="CJ42" s="764">
        <f t="shared" si="84"/>
        <v>0</v>
      </c>
      <c r="CK42" s="764">
        <f t="shared" si="84"/>
        <v>0</v>
      </c>
      <c r="CL42" s="764">
        <f t="shared" si="84"/>
        <v>0</v>
      </c>
      <c r="CM42" s="764">
        <f t="shared" si="84"/>
        <v>0</v>
      </c>
      <c r="CN42" s="764">
        <f t="shared" si="84"/>
        <v>0</v>
      </c>
      <c r="CO42" s="764">
        <f t="shared" si="84"/>
        <v>0</v>
      </c>
      <c r="CP42" s="764">
        <f t="shared" si="84"/>
        <v>0</v>
      </c>
      <c r="CQ42" s="764">
        <f t="shared" si="84"/>
        <v>0</v>
      </c>
      <c r="CR42" s="764">
        <f t="shared" si="85"/>
        <v>0</v>
      </c>
      <c r="CS42" s="764">
        <f t="shared" si="85"/>
        <v>0</v>
      </c>
      <c r="CT42" s="764">
        <f t="shared" si="85"/>
        <v>0</v>
      </c>
      <c r="CU42" s="764">
        <f t="shared" si="85"/>
        <v>0</v>
      </c>
      <c r="CV42" s="764">
        <f t="shared" si="85"/>
        <v>0</v>
      </c>
      <c r="CW42" s="764">
        <f t="shared" si="85"/>
        <v>0</v>
      </c>
      <c r="CX42" s="764">
        <f t="shared" si="85"/>
        <v>0</v>
      </c>
      <c r="CY42" s="764">
        <f t="shared" si="85"/>
        <v>0</v>
      </c>
      <c r="CZ42" s="764">
        <f t="shared" si="85"/>
        <v>0</v>
      </c>
      <c r="DA42" s="764">
        <f t="shared" si="85"/>
        <v>0</v>
      </c>
      <c r="DB42" s="764">
        <f t="shared" si="86"/>
        <v>0</v>
      </c>
      <c r="DC42" s="764">
        <f t="shared" si="86"/>
        <v>0</v>
      </c>
      <c r="DD42" s="764">
        <f t="shared" si="86"/>
        <v>0</v>
      </c>
      <c r="DE42" s="764">
        <f t="shared" si="86"/>
        <v>0</v>
      </c>
      <c r="DF42" s="764">
        <f t="shared" si="86"/>
        <v>0</v>
      </c>
      <c r="DG42" s="764">
        <f t="shared" si="86"/>
        <v>0</v>
      </c>
      <c r="DH42" s="764">
        <f t="shared" si="86"/>
        <v>0</v>
      </c>
      <c r="DI42" s="764">
        <f t="shared" si="86"/>
        <v>0</v>
      </c>
      <c r="DJ42" s="764">
        <f t="shared" si="86"/>
        <v>0</v>
      </c>
      <c r="DK42" s="764">
        <f t="shared" si="86"/>
        <v>0</v>
      </c>
      <c r="DL42" s="764">
        <f t="shared" si="87"/>
        <v>0</v>
      </c>
      <c r="DM42" s="764">
        <f t="shared" si="87"/>
        <v>0</v>
      </c>
      <c r="DN42" s="764">
        <f t="shared" si="87"/>
        <v>0</v>
      </c>
      <c r="DO42" s="764">
        <f t="shared" si="87"/>
        <v>0</v>
      </c>
      <c r="DP42" s="764">
        <f t="shared" si="87"/>
        <v>0</v>
      </c>
      <c r="DQ42" s="764">
        <f t="shared" si="87"/>
        <v>0</v>
      </c>
      <c r="DR42" s="764">
        <f t="shared" si="87"/>
        <v>0</v>
      </c>
      <c r="DS42" s="764">
        <f t="shared" si="87"/>
        <v>0</v>
      </c>
      <c r="DT42" s="764">
        <f t="shared" si="87"/>
        <v>0</v>
      </c>
      <c r="DU42" s="764">
        <f t="shared" si="87"/>
        <v>0</v>
      </c>
      <c r="DV42" s="764">
        <f t="shared" si="88"/>
        <v>0</v>
      </c>
      <c r="DW42" s="764">
        <f t="shared" si="88"/>
        <v>0</v>
      </c>
      <c r="DX42" s="764">
        <f t="shared" si="88"/>
        <v>0</v>
      </c>
      <c r="DY42" s="764">
        <f t="shared" si="88"/>
        <v>0</v>
      </c>
      <c r="DZ42" s="764">
        <f t="shared" si="88"/>
        <v>0</v>
      </c>
      <c r="EA42" s="764">
        <f t="shared" si="88"/>
        <v>0</v>
      </c>
      <c r="EB42" s="764">
        <f t="shared" si="88"/>
        <v>0</v>
      </c>
      <c r="EC42" s="764">
        <f t="shared" si="88"/>
        <v>0</v>
      </c>
      <c r="ED42" s="764">
        <f t="shared" si="88"/>
        <v>0</v>
      </c>
      <c r="EE42" s="764">
        <f t="shared" si="88"/>
        <v>0</v>
      </c>
      <c r="EF42" s="764">
        <f t="shared" si="89"/>
        <v>0</v>
      </c>
      <c r="EG42" s="764">
        <f t="shared" si="89"/>
        <v>0</v>
      </c>
      <c r="EH42" s="764">
        <f t="shared" si="89"/>
        <v>0</v>
      </c>
      <c r="EI42" s="764">
        <f t="shared" si="89"/>
        <v>0</v>
      </c>
      <c r="EJ42" s="764">
        <f t="shared" si="89"/>
        <v>0</v>
      </c>
      <c r="EK42" s="764">
        <f t="shared" si="89"/>
        <v>0</v>
      </c>
      <c r="EL42" s="764">
        <f t="shared" si="89"/>
        <v>0</v>
      </c>
      <c r="EM42" s="764">
        <f t="shared" si="89"/>
        <v>0</v>
      </c>
      <c r="EN42" s="764">
        <f t="shared" si="89"/>
        <v>0</v>
      </c>
      <c r="EO42" s="764">
        <f t="shared" si="89"/>
        <v>0</v>
      </c>
      <c r="EP42" s="764">
        <f t="shared" si="90"/>
        <v>0</v>
      </c>
      <c r="EQ42" s="764">
        <f t="shared" si="90"/>
        <v>0</v>
      </c>
      <c r="ER42" s="764">
        <f t="shared" si="90"/>
        <v>0</v>
      </c>
      <c r="ES42" s="764">
        <f t="shared" si="90"/>
        <v>0</v>
      </c>
      <c r="ET42" s="764">
        <f t="shared" si="90"/>
        <v>0</v>
      </c>
      <c r="EU42" s="764">
        <f t="shared" si="90"/>
        <v>0</v>
      </c>
      <c r="EV42" s="764">
        <f t="shared" si="90"/>
        <v>0</v>
      </c>
      <c r="EW42" s="764">
        <f t="shared" si="90"/>
        <v>0</v>
      </c>
      <c r="EX42" s="764">
        <f t="shared" si="90"/>
        <v>0</v>
      </c>
      <c r="EY42" s="764">
        <f t="shared" si="90"/>
        <v>0</v>
      </c>
      <c r="EZ42" s="764">
        <f t="shared" si="91"/>
        <v>0</v>
      </c>
      <c r="FA42" s="764">
        <f t="shared" si="91"/>
        <v>0</v>
      </c>
      <c r="FB42" s="764">
        <f t="shared" si="91"/>
        <v>0</v>
      </c>
      <c r="FC42" s="764">
        <f t="shared" si="91"/>
        <v>0</v>
      </c>
      <c r="FD42" s="764">
        <f t="shared" si="91"/>
        <v>0</v>
      </c>
      <c r="FE42" s="764">
        <f t="shared" si="91"/>
        <v>0</v>
      </c>
      <c r="FF42" s="764">
        <f t="shared" si="91"/>
        <v>0</v>
      </c>
      <c r="FG42" s="764">
        <f t="shared" si="91"/>
        <v>0</v>
      </c>
      <c r="FH42" s="764">
        <f t="shared" si="91"/>
        <v>0</v>
      </c>
      <c r="FI42" s="764">
        <f t="shared" si="91"/>
        <v>0</v>
      </c>
      <c r="FJ42" s="764">
        <f t="shared" si="92"/>
        <v>0</v>
      </c>
      <c r="FK42" s="764">
        <f t="shared" si="92"/>
        <v>0</v>
      </c>
      <c r="FL42" s="764">
        <f t="shared" si="92"/>
        <v>0</v>
      </c>
      <c r="FM42" s="764">
        <f t="shared" si="92"/>
        <v>0</v>
      </c>
      <c r="FN42" s="764">
        <f t="shared" si="92"/>
        <v>0</v>
      </c>
      <c r="FO42" s="764">
        <f t="shared" si="92"/>
        <v>0</v>
      </c>
      <c r="FP42" s="764">
        <f t="shared" si="92"/>
        <v>0</v>
      </c>
      <c r="FQ42" s="764">
        <f t="shared" si="92"/>
        <v>0</v>
      </c>
      <c r="FR42" s="764">
        <f t="shared" si="92"/>
        <v>0</v>
      </c>
      <c r="FS42" s="764">
        <f t="shared" si="92"/>
        <v>0</v>
      </c>
      <c r="FT42" s="764">
        <f t="shared" si="93"/>
        <v>0</v>
      </c>
      <c r="FU42" s="764">
        <f t="shared" si="93"/>
        <v>0</v>
      </c>
      <c r="FV42" s="764">
        <f t="shared" si="93"/>
        <v>0</v>
      </c>
      <c r="FW42" s="764">
        <f t="shared" si="93"/>
        <v>0</v>
      </c>
      <c r="FX42" s="764">
        <f t="shared" si="93"/>
        <v>0</v>
      </c>
      <c r="FY42" s="764">
        <f t="shared" si="93"/>
        <v>0</v>
      </c>
      <c r="FZ42" s="764">
        <f t="shared" si="93"/>
        <v>0</v>
      </c>
      <c r="GA42" s="764">
        <f t="shared" si="93"/>
        <v>0</v>
      </c>
      <c r="GB42" s="764">
        <f t="shared" si="93"/>
        <v>0</v>
      </c>
      <c r="GC42" s="764">
        <f t="shared" si="93"/>
        <v>0</v>
      </c>
      <c r="GD42" s="764">
        <f t="shared" si="94"/>
        <v>0</v>
      </c>
      <c r="GE42" s="764">
        <f t="shared" si="94"/>
        <v>0</v>
      </c>
      <c r="GF42" s="764">
        <f t="shared" si="94"/>
        <v>0</v>
      </c>
      <c r="GG42" s="764">
        <f t="shared" si="94"/>
        <v>0</v>
      </c>
      <c r="GH42" s="764">
        <f t="shared" si="94"/>
        <v>0</v>
      </c>
      <c r="GI42" s="764">
        <f t="shared" si="94"/>
        <v>0</v>
      </c>
      <c r="GJ42" s="764">
        <f t="shared" si="94"/>
        <v>0</v>
      </c>
      <c r="GK42" s="764">
        <f t="shared" si="94"/>
        <v>0</v>
      </c>
      <c r="GL42" s="764">
        <f t="shared" si="94"/>
        <v>0</v>
      </c>
      <c r="GM42" s="764">
        <f t="shared" si="94"/>
        <v>0</v>
      </c>
      <c r="GN42" s="764">
        <f t="shared" si="95"/>
        <v>0</v>
      </c>
      <c r="GO42" s="764">
        <f t="shared" si="95"/>
        <v>0</v>
      </c>
      <c r="GP42" s="764">
        <f t="shared" si="95"/>
        <v>0</v>
      </c>
      <c r="GQ42" s="764">
        <f t="shared" si="95"/>
        <v>0</v>
      </c>
      <c r="GR42" s="764">
        <f t="shared" si="95"/>
        <v>0</v>
      </c>
      <c r="GS42" s="764">
        <f t="shared" si="95"/>
        <v>0</v>
      </c>
      <c r="GT42" s="764">
        <f t="shared" si="95"/>
        <v>0</v>
      </c>
      <c r="GU42" s="764">
        <f t="shared" si="95"/>
        <v>0</v>
      </c>
      <c r="GV42" s="764">
        <f t="shared" si="95"/>
        <v>0</v>
      </c>
      <c r="GW42" s="764">
        <f t="shared" si="95"/>
        <v>0</v>
      </c>
      <c r="GX42" s="764">
        <f t="shared" si="96"/>
        <v>0</v>
      </c>
      <c r="GY42" s="764">
        <f t="shared" si="96"/>
        <v>0</v>
      </c>
      <c r="GZ42" s="764">
        <f t="shared" si="96"/>
        <v>0</v>
      </c>
      <c r="HA42" s="764">
        <f t="shared" si="96"/>
        <v>0</v>
      </c>
      <c r="HB42" s="764">
        <f t="shared" si="96"/>
        <v>0</v>
      </c>
      <c r="HC42" s="764">
        <f t="shared" si="96"/>
        <v>0</v>
      </c>
      <c r="HD42" s="764">
        <f t="shared" si="96"/>
        <v>0</v>
      </c>
      <c r="HE42" s="764">
        <f t="shared" si="96"/>
        <v>0</v>
      </c>
      <c r="HF42" s="764">
        <f t="shared" si="96"/>
        <v>0</v>
      </c>
      <c r="HG42" s="764">
        <f t="shared" si="96"/>
        <v>0</v>
      </c>
      <c r="HH42" s="764">
        <f t="shared" si="97"/>
        <v>0</v>
      </c>
      <c r="HI42" s="764">
        <f t="shared" si="97"/>
        <v>0</v>
      </c>
      <c r="HJ42" s="764">
        <f t="shared" si="97"/>
        <v>0</v>
      </c>
      <c r="HK42" s="764">
        <f t="shared" si="97"/>
        <v>0</v>
      </c>
      <c r="HL42" s="764">
        <f t="shared" si="97"/>
        <v>0</v>
      </c>
      <c r="HM42" s="764">
        <f t="shared" si="97"/>
        <v>0</v>
      </c>
      <c r="HN42" s="764">
        <f t="shared" si="97"/>
        <v>0</v>
      </c>
      <c r="HO42" s="764">
        <f t="shared" si="97"/>
        <v>0</v>
      </c>
      <c r="HP42" s="764">
        <f t="shared" si="97"/>
        <v>0</v>
      </c>
      <c r="HQ42" s="764">
        <f t="shared" si="97"/>
        <v>0</v>
      </c>
      <c r="HR42" s="764">
        <f t="shared" si="98"/>
        <v>0</v>
      </c>
      <c r="HS42" s="764">
        <f t="shared" si="98"/>
        <v>0</v>
      </c>
      <c r="HT42" s="764">
        <f t="shared" si="98"/>
        <v>0</v>
      </c>
      <c r="HU42" s="764">
        <f t="shared" si="98"/>
        <v>0</v>
      </c>
      <c r="HV42" s="764">
        <f t="shared" si="98"/>
        <v>0</v>
      </c>
      <c r="HW42" s="764">
        <f t="shared" si="98"/>
        <v>0</v>
      </c>
      <c r="HX42" s="764">
        <f t="shared" si="98"/>
        <v>0</v>
      </c>
      <c r="HY42" s="764">
        <f t="shared" si="98"/>
        <v>0</v>
      </c>
      <c r="HZ42" s="764">
        <f t="shared" si="98"/>
        <v>0</v>
      </c>
      <c r="IA42" s="764">
        <f t="shared" si="98"/>
        <v>0</v>
      </c>
      <c r="IB42" s="764">
        <f t="shared" si="99"/>
        <v>0</v>
      </c>
      <c r="IC42" s="764">
        <f t="shared" si="99"/>
        <v>0</v>
      </c>
      <c r="ID42" s="764">
        <f t="shared" si="99"/>
        <v>0</v>
      </c>
      <c r="IE42" s="764">
        <f t="shared" si="99"/>
        <v>0</v>
      </c>
      <c r="IF42" s="764">
        <f t="shared" si="99"/>
        <v>0</v>
      </c>
      <c r="IG42" s="764">
        <f t="shared" si="99"/>
        <v>0</v>
      </c>
      <c r="IH42" s="764">
        <f t="shared" si="99"/>
        <v>0</v>
      </c>
      <c r="II42" s="764">
        <f t="shared" si="99"/>
        <v>0</v>
      </c>
      <c r="IJ42" s="764">
        <f t="shared" si="99"/>
        <v>0</v>
      </c>
      <c r="IK42" s="764">
        <f t="shared" si="99"/>
        <v>0</v>
      </c>
      <c r="IL42" s="764">
        <f t="shared" si="100"/>
        <v>0</v>
      </c>
      <c r="IM42" s="764">
        <f t="shared" si="100"/>
        <v>0</v>
      </c>
      <c r="IN42" s="764">
        <f t="shared" si="100"/>
        <v>0</v>
      </c>
      <c r="IO42" s="764">
        <f t="shared" si="100"/>
        <v>0</v>
      </c>
      <c r="IP42" s="764">
        <f t="shared" si="100"/>
        <v>0</v>
      </c>
      <c r="IQ42" s="764">
        <f t="shared" si="100"/>
        <v>0</v>
      </c>
      <c r="IR42" s="764">
        <f t="shared" si="100"/>
        <v>0</v>
      </c>
      <c r="IS42" s="764">
        <f t="shared" si="100"/>
        <v>0</v>
      </c>
      <c r="IT42" s="764">
        <f t="shared" si="100"/>
        <v>0</v>
      </c>
      <c r="IU42" s="764">
        <f t="shared" si="100"/>
        <v>0</v>
      </c>
      <c r="IV42" s="764">
        <f t="shared" si="100"/>
        <v>0</v>
      </c>
      <c r="IW42" s="764">
        <f t="shared" si="100"/>
        <v>0</v>
      </c>
      <c r="IX42" s="764">
        <f t="shared" si="100"/>
        <v>0</v>
      </c>
      <c r="IY42" s="764">
        <f t="shared" si="100"/>
        <v>0</v>
      </c>
      <c r="IZ42" s="764">
        <f t="shared" si="100"/>
        <v>0</v>
      </c>
      <c r="JA42" s="764">
        <f t="shared" si="100"/>
        <v>0</v>
      </c>
      <c r="JB42" s="764">
        <f t="shared" si="100"/>
        <v>0</v>
      </c>
      <c r="JC42" s="764">
        <f t="shared" si="100"/>
        <v>0</v>
      </c>
      <c r="JD42" s="764">
        <f t="shared" si="80"/>
        <v>0</v>
      </c>
      <c r="JE42" s="764">
        <f t="shared" si="80"/>
        <v>0</v>
      </c>
      <c r="JF42" s="764">
        <f t="shared" si="80"/>
        <v>0</v>
      </c>
      <c r="JG42" s="764">
        <f t="shared" si="80"/>
        <v>0</v>
      </c>
      <c r="JH42" s="764">
        <f t="shared" si="80"/>
        <v>0</v>
      </c>
      <c r="JI42" s="764">
        <f t="shared" si="80"/>
        <v>0</v>
      </c>
      <c r="JJ42" s="764">
        <f t="shared" si="80"/>
        <v>0</v>
      </c>
      <c r="JK42" s="764">
        <f t="shared" si="80"/>
        <v>0</v>
      </c>
      <c r="JL42" s="764">
        <f t="shared" si="100"/>
        <v>0</v>
      </c>
      <c r="JM42" s="764">
        <f t="shared" si="100"/>
        <v>0</v>
      </c>
      <c r="JN42" s="764">
        <f t="shared" si="100"/>
        <v>0</v>
      </c>
      <c r="JO42" s="764">
        <f t="shared" si="100"/>
        <v>0</v>
      </c>
      <c r="JP42" s="764">
        <f t="shared" si="100"/>
        <v>0</v>
      </c>
      <c r="JQ42" s="764">
        <f t="shared" si="28"/>
        <v>0</v>
      </c>
      <c r="JR42" s="764">
        <f t="shared" si="28"/>
        <v>0</v>
      </c>
      <c r="JS42" s="764">
        <f t="shared" si="100"/>
        <v>0</v>
      </c>
      <c r="JT42" s="765">
        <f t="shared" si="29"/>
        <v>0</v>
      </c>
      <c r="JU42" s="229">
        <f t="shared" si="30"/>
        <v>0</v>
      </c>
    </row>
    <row r="43" spans="1:281" ht="12.75" customHeight="1">
      <c r="B43" s="223"/>
      <c r="C43" s="223"/>
      <c r="D43" s="61"/>
      <c r="E43" s="743" t="str">
        <f t="shared" si="5"/>
        <v xml:space="preserve"> </v>
      </c>
      <c r="F43" s="56"/>
      <c r="G43" s="228"/>
      <c r="H43" s="744">
        <f>SUMIF(Ajuste!$C$8:$C$483,$B$6:$B$499,Ajuste!$E$8:$E$483)</f>
        <v>0</v>
      </c>
      <c r="I43" s="744">
        <f>SUMIF(Ajuste!$C$8:$C$483,$B$6:$B$499,Ajuste!$F$8:$F$483)</f>
        <v>0</v>
      </c>
      <c r="J43" s="229">
        <f t="shared" si="31"/>
        <v>0</v>
      </c>
      <c r="K43" s="764">
        <f t="shared" si="81"/>
        <v>0</v>
      </c>
      <c r="L43" s="764">
        <f t="shared" si="101"/>
        <v>0</v>
      </c>
      <c r="M43" s="764">
        <f t="shared" si="101"/>
        <v>0</v>
      </c>
      <c r="N43" s="764">
        <f t="shared" si="101"/>
        <v>0</v>
      </c>
      <c r="O43" s="764">
        <f t="shared" si="101"/>
        <v>0</v>
      </c>
      <c r="P43" s="764">
        <f t="shared" si="101"/>
        <v>0</v>
      </c>
      <c r="Q43" s="764">
        <f t="shared" si="101"/>
        <v>0</v>
      </c>
      <c r="R43" s="764">
        <f t="shared" si="101"/>
        <v>0</v>
      </c>
      <c r="S43" s="764">
        <f t="shared" si="101"/>
        <v>0</v>
      </c>
      <c r="T43" s="764">
        <f t="shared" si="101"/>
        <v>0</v>
      </c>
      <c r="U43" s="764">
        <f t="shared" si="101"/>
        <v>0</v>
      </c>
      <c r="V43" s="764">
        <f t="shared" si="101"/>
        <v>0</v>
      </c>
      <c r="W43" s="764">
        <f t="shared" si="101"/>
        <v>0</v>
      </c>
      <c r="X43" s="764">
        <f t="shared" si="101"/>
        <v>0</v>
      </c>
      <c r="Y43" s="764">
        <f t="shared" si="101"/>
        <v>0</v>
      </c>
      <c r="Z43" s="764">
        <f t="shared" si="101"/>
        <v>0</v>
      </c>
      <c r="AA43" s="764">
        <f t="shared" si="101"/>
        <v>0</v>
      </c>
      <c r="AB43" s="764">
        <f t="shared" si="101"/>
        <v>0</v>
      </c>
      <c r="AC43" s="764">
        <f t="shared" si="101"/>
        <v>0</v>
      </c>
      <c r="AD43" s="764">
        <f t="shared" si="101"/>
        <v>0</v>
      </c>
      <c r="AE43" s="764">
        <f t="shared" si="101"/>
        <v>0</v>
      </c>
      <c r="AF43" s="764">
        <f t="shared" si="101"/>
        <v>0</v>
      </c>
      <c r="AG43" s="764">
        <f t="shared" si="101"/>
        <v>0</v>
      </c>
      <c r="AH43" s="764">
        <f t="shared" si="101"/>
        <v>0</v>
      </c>
      <c r="AI43" s="764">
        <f t="shared" si="101"/>
        <v>0</v>
      </c>
      <c r="AJ43" s="764">
        <f t="shared" si="101"/>
        <v>0</v>
      </c>
      <c r="AK43" s="764">
        <f t="shared" si="101"/>
        <v>0</v>
      </c>
      <c r="AL43" s="764">
        <f t="shared" si="101"/>
        <v>0</v>
      </c>
      <c r="AM43" s="764">
        <f t="shared" si="101"/>
        <v>0</v>
      </c>
      <c r="AN43" s="764">
        <f t="shared" si="101"/>
        <v>0</v>
      </c>
      <c r="AO43" s="764">
        <f t="shared" si="101"/>
        <v>0</v>
      </c>
      <c r="AP43" s="764">
        <f t="shared" si="101"/>
        <v>0</v>
      </c>
      <c r="AQ43" s="764">
        <f t="shared" si="101"/>
        <v>0</v>
      </c>
      <c r="AR43" s="764">
        <f t="shared" si="101"/>
        <v>0</v>
      </c>
      <c r="AS43" s="764">
        <f t="shared" si="101"/>
        <v>0</v>
      </c>
      <c r="AT43" s="764">
        <f t="shared" si="101"/>
        <v>0</v>
      </c>
      <c r="AU43" s="764">
        <f t="shared" si="101"/>
        <v>0</v>
      </c>
      <c r="AV43" s="764">
        <f t="shared" si="101"/>
        <v>0</v>
      </c>
      <c r="AW43" s="764">
        <f t="shared" si="101"/>
        <v>0</v>
      </c>
      <c r="AX43" s="764">
        <f t="shared" si="101"/>
        <v>0</v>
      </c>
      <c r="AY43" s="764">
        <f t="shared" si="101"/>
        <v>0</v>
      </c>
      <c r="AZ43" s="764">
        <f t="shared" si="101"/>
        <v>0</v>
      </c>
      <c r="BA43" s="764">
        <f t="shared" si="101"/>
        <v>0</v>
      </c>
      <c r="BB43" s="764">
        <f t="shared" si="101"/>
        <v>0</v>
      </c>
      <c r="BC43" s="764">
        <f t="shared" si="101"/>
        <v>0</v>
      </c>
      <c r="BD43" s="764">
        <f t="shared" si="101"/>
        <v>0</v>
      </c>
      <c r="BE43" s="764">
        <f t="shared" si="101"/>
        <v>0</v>
      </c>
      <c r="BF43" s="764">
        <f t="shared" si="81"/>
        <v>0</v>
      </c>
      <c r="BG43" s="764">
        <f t="shared" si="81"/>
        <v>0</v>
      </c>
      <c r="BH43" s="764">
        <f t="shared" si="81"/>
        <v>0</v>
      </c>
      <c r="BI43" s="764">
        <f t="shared" si="81"/>
        <v>0</v>
      </c>
      <c r="BJ43" s="764">
        <f t="shared" si="81"/>
        <v>0</v>
      </c>
      <c r="BK43" s="764">
        <f t="shared" si="81"/>
        <v>0</v>
      </c>
      <c r="BL43" s="764">
        <f t="shared" si="81"/>
        <v>0</v>
      </c>
      <c r="BM43" s="764">
        <f t="shared" si="81"/>
        <v>0</v>
      </c>
      <c r="BN43" s="764">
        <f t="shared" si="82"/>
        <v>0</v>
      </c>
      <c r="BO43" s="764">
        <f t="shared" si="82"/>
        <v>0</v>
      </c>
      <c r="BP43" s="764">
        <f t="shared" si="82"/>
        <v>0</v>
      </c>
      <c r="BQ43" s="764">
        <f t="shared" si="82"/>
        <v>0</v>
      </c>
      <c r="BR43" s="764">
        <f t="shared" si="82"/>
        <v>0</v>
      </c>
      <c r="BS43" s="764">
        <f t="shared" si="82"/>
        <v>0</v>
      </c>
      <c r="BT43" s="764">
        <f t="shared" si="82"/>
        <v>0</v>
      </c>
      <c r="BU43" s="764">
        <f t="shared" si="82"/>
        <v>0</v>
      </c>
      <c r="BV43" s="764">
        <f t="shared" si="82"/>
        <v>0</v>
      </c>
      <c r="BW43" s="764">
        <f t="shared" si="82"/>
        <v>0</v>
      </c>
      <c r="BX43" s="764">
        <f t="shared" si="83"/>
        <v>0</v>
      </c>
      <c r="BY43" s="764">
        <f t="shared" si="83"/>
        <v>0</v>
      </c>
      <c r="BZ43" s="764">
        <f t="shared" si="83"/>
        <v>0</v>
      </c>
      <c r="CA43" s="764">
        <f t="shared" si="83"/>
        <v>0</v>
      </c>
      <c r="CB43" s="764">
        <f t="shared" si="83"/>
        <v>0</v>
      </c>
      <c r="CC43" s="764">
        <f t="shared" si="83"/>
        <v>0</v>
      </c>
      <c r="CD43" s="764">
        <f t="shared" si="83"/>
        <v>0</v>
      </c>
      <c r="CE43" s="764">
        <f t="shared" si="83"/>
        <v>0</v>
      </c>
      <c r="CF43" s="764">
        <f t="shared" si="83"/>
        <v>0</v>
      </c>
      <c r="CG43" s="764">
        <f t="shared" si="83"/>
        <v>0</v>
      </c>
      <c r="CH43" s="764">
        <f t="shared" si="84"/>
        <v>0</v>
      </c>
      <c r="CI43" s="764">
        <f t="shared" si="84"/>
        <v>0</v>
      </c>
      <c r="CJ43" s="764">
        <f t="shared" si="84"/>
        <v>0</v>
      </c>
      <c r="CK43" s="764">
        <f t="shared" si="84"/>
        <v>0</v>
      </c>
      <c r="CL43" s="764">
        <f t="shared" si="84"/>
        <v>0</v>
      </c>
      <c r="CM43" s="764">
        <f t="shared" si="84"/>
        <v>0</v>
      </c>
      <c r="CN43" s="764">
        <f t="shared" si="84"/>
        <v>0</v>
      </c>
      <c r="CO43" s="764">
        <f t="shared" si="84"/>
        <v>0</v>
      </c>
      <c r="CP43" s="764">
        <f t="shared" si="84"/>
        <v>0</v>
      </c>
      <c r="CQ43" s="764">
        <f t="shared" si="84"/>
        <v>0</v>
      </c>
      <c r="CR43" s="764">
        <f t="shared" si="85"/>
        <v>0</v>
      </c>
      <c r="CS43" s="764">
        <f t="shared" si="85"/>
        <v>0</v>
      </c>
      <c r="CT43" s="764">
        <f t="shared" si="85"/>
        <v>0</v>
      </c>
      <c r="CU43" s="764">
        <f t="shared" si="85"/>
        <v>0</v>
      </c>
      <c r="CV43" s="764">
        <f t="shared" si="85"/>
        <v>0</v>
      </c>
      <c r="CW43" s="764">
        <f t="shared" si="85"/>
        <v>0</v>
      </c>
      <c r="CX43" s="764">
        <f t="shared" si="85"/>
        <v>0</v>
      </c>
      <c r="CY43" s="764">
        <f t="shared" si="85"/>
        <v>0</v>
      </c>
      <c r="CZ43" s="764">
        <f t="shared" si="85"/>
        <v>0</v>
      </c>
      <c r="DA43" s="764">
        <f t="shared" si="85"/>
        <v>0</v>
      </c>
      <c r="DB43" s="764">
        <f t="shared" si="86"/>
        <v>0</v>
      </c>
      <c r="DC43" s="764">
        <f t="shared" si="86"/>
        <v>0</v>
      </c>
      <c r="DD43" s="764">
        <f t="shared" si="86"/>
        <v>0</v>
      </c>
      <c r="DE43" s="764">
        <f t="shared" si="86"/>
        <v>0</v>
      </c>
      <c r="DF43" s="764">
        <f t="shared" si="86"/>
        <v>0</v>
      </c>
      <c r="DG43" s="764">
        <f t="shared" si="86"/>
        <v>0</v>
      </c>
      <c r="DH43" s="764">
        <f t="shared" si="86"/>
        <v>0</v>
      </c>
      <c r="DI43" s="764">
        <f t="shared" si="86"/>
        <v>0</v>
      </c>
      <c r="DJ43" s="764">
        <f t="shared" si="86"/>
        <v>0</v>
      </c>
      <c r="DK43" s="764">
        <f t="shared" si="86"/>
        <v>0</v>
      </c>
      <c r="DL43" s="764">
        <f t="shared" si="87"/>
        <v>0</v>
      </c>
      <c r="DM43" s="764">
        <f t="shared" si="87"/>
        <v>0</v>
      </c>
      <c r="DN43" s="764">
        <f t="shared" si="87"/>
        <v>0</v>
      </c>
      <c r="DO43" s="764">
        <f t="shared" si="87"/>
        <v>0</v>
      </c>
      <c r="DP43" s="764">
        <f t="shared" si="87"/>
        <v>0</v>
      </c>
      <c r="DQ43" s="764">
        <f t="shared" si="87"/>
        <v>0</v>
      </c>
      <c r="DR43" s="764">
        <f t="shared" si="87"/>
        <v>0</v>
      </c>
      <c r="DS43" s="764">
        <f t="shared" si="87"/>
        <v>0</v>
      </c>
      <c r="DT43" s="764">
        <f t="shared" si="87"/>
        <v>0</v>
      </c>
      <c r="DU43" s="764">
        <f t="shared" si="87"/>
        <v>0</v>
      </c>
      <c r="DV43" s="764">
        <f t="shared" si="88"/>
        <v>0</v>
      </c>
      <c r="DW43" s="764">
        <f t="shared" si="88"/>
        <v>0</v>
      </c>
      <c r="DX43" s="764">
        <f t="shared" si="88"/>
        <v>0</v>
      </c>
      <c r="DY43" s="764">
        <f t="shared" si="88"/>
        <v>0</v>
      </c>
      <c r="DZ43" s="764">
        <f t="shared" si="88"/>
        <v>0</v>
      </c>
      <c r="EA43" s="764">
        <f t="shared" si="88"/>
        <v>0</v>
      </c>
      <c r="EB43" s="764">
        <f t="shared" si="88"/>
        <v>0</v>
      </c>
      <c r="EC43" s="764">
        <f t="shared" si="88"/>
        <v>0</v>
      </c>
      <c r="ED43" s="764">
        <f t="shared" si="88"/>
        <v>0</v>
      </c>
      <c r="EE43" s="764">
        <f t="shared" si="88"/>
        <v>0</v>
      </c>
      <c r="EF43" s="764">
        <f t="shared" si="89"/>
        <v>0</v>
      </c>
      <c r="EG43" s="764">
        <f t="shared" si="89"/>
        <v>0</v>
      </c>
      <c r="EH43" s="764">
        <f t="shared" si="89"/>
        <v>0</v>
      </c>
      <c r="EI43" s="764">
        <f t="shared" si="89"/>
        <v>0</v>
      </c>
      <c r="EJ43" s="764">
        <f t="shared" si="89"/>
        <v>0</v>
      </c>
      <c r="EK43" s="764">
        <f t="shared" si="89"/>
        <v>0</v>
      </c>
      <c r="EL43" s="764">
        <f t="shared" si="89"/>
        <v>0</v>
      </c>
      <c r="EM43" s="764">
        <f t="shared" si="89"/>
        <v>0</v>
      </c>
      <c r="EN43" s="764">
        <f t="shared" si="89"/>
        <v>0</v>
      </c>
      <c r="EO43" s="764">
        <f t="shared" si="89"/>
        <v>0</v>
      </c>
      <c r="EP43" s="764">
        <f t="shared" si="90"/>
        <v>0</v>
      </c>
      <c r="EQ43" s="764">
        <f t="shared" si="90"/>
        <v>0</v>
      </c>
      <c r="ER43" s="764">
        <f t="shared" si="90"/>
        <v>0</v>
      </c>
      <c r="ES43" s="764">
        <f t="shared" si="90"/>
        <v>0</v>
      </c>
      <c r="ET43" s="764">
        <f t="shared" si="90"/>
        <v>0</v>
      </c>
      <c r="EU43" s="764">
        <f t="shared" si="90"/>
        <v>0</v>
      </c>
      <c r="EV43" s="764">
        <f t="shared" si="90"/>
        <v>0</v>
      </c>
      <c r="EW43" s="764">
        <f t="shared" si="90"/>
        <v>0</v>
      </c>
      <c r="EX43" s="764">
        <f t="shared" si="90"/>
        <v>0</v>
      </c>
      <c r="EY43" s="764">
        <f t="shared" si="90"/>
        <v>0</v>
      </c>
      <c r="EZ43" s="764">
        <f t="shared" si="91"/>
        <v>0</v>
      </c>
      <c r="FA43" s="764">
        <f t="shared" si="91"/>
        <v>0</v>
      </c>
      <c r="FB43" s="764">
        <f t="shared" si="91"/>
        <v>0</v>
      </c>
      <c r="FC43" s="764">
        <f t="shared" si="91"/>
        <v>0</v>
      </c>
      <c r="FD43" s="764">
        <f t="shared" si="91"/>
        <v>0</v>
      </c>
      <c r="FE43" s="764">
        <f t="shared" si="91"/>
        <v>0</v>
      </c>
      <c r="FF43" s="764">
        <f t="shared" si="91"/>
        <v>0</v>
      </c>
      <c r="FG43" s="764">
        <f t="shared" si="91"/>
        <v>0</v>
      </c>
      <c r="FH43" s="764">
        <f t="shared" si="91"/>
        <v>0</v>
      </c>
      <c r="FI43" s="764">
        <f t="shared" si="91"/>
        <v>0</v>
      </c>
      <c r="FJ43" s="764">
        <f t="shared" si="92"/>
        <v>0</v>
      </c>
      <c r="FK43" s="764">
        <f t="shared" si="92"/>
        <v>0</v>
      </c>
      <c r="FL43" s="764">
        <f t="shared" si="92"/>
        <v>0</v>
      </c>
      <c r="FM43" s="764">
        <f t="shared" si="92"/>
        <v>0</v>
      </c>
      <c r="FN43" s="764">
        <f t="shared" si="92"/>
        <v>0</v>
      </c>
      <c r="FO43" s="764">
        <f t="shared" si="92"/>
        <v>0</v>
      </c>
      <c r="FP43" s="764">
        <f t="shared" si="92"/>
        <v>0</v>
      </c>
      <c r="FQ43" s="764">
        <f t="shared" si="92"/>
        <v>0</v>
      </c>
      <c r="FR43" s="764">
        <f t="shared" si="92"/>
        <v>0</v>
      </c>
      <c r="FS43" s="764">
        <f t="shared" si="92"/>
        <v>0</v>
      </c>
      <c r="FT43" s="764">
        <f t="shared" si="93"/>
        <v>0</v>
      </c>
      <c r="FU43" s="764">
        <f t="shared" si="93"/>
        <v>0</v>
      </c>
      <c r="FV43" s="764">
        <f t="shared" si="93"/>
        <v>0</v>
      </c>
      <c r="FW43" s="764">
        <f t="shared" si="93"/>
        <v>0</v>
      </c>
      <c r="FX43" s="764">
        <f t="shared" si="93"/>
        <v>0</v>
      </c>
      <c r="FY43" s="764">
        <f t="shared" si="93"/>
        <v>0</v>
      </c>
      <c r="FZ43" s="764">
        <f t="shared" si="93"/>
        <v>0</v>
      </c>
      <c r="GA43" s="764">
        <f t="shared" si="93"/>
        <v>0</v>
      </c>
      <c r="GB43" s="764">
        <f t="shared" si="93"/>
        <v>0</v>
      </c>
      <c r="GC43" s="764">
        <f t="shared" si="93"/>
        <v>0</v>
      </c>
      <c r="GD43" s="764">
        <f t="shared" si="94"/>
        <v>0</v>
      </c>
      <c r="GE43" s="764">
        <f t="shared" si="94"/>
        <v>0</v>
      </c>
      <c r="GF43" s="764">
        <f t="shared" si="94"/>
        <v>0</v>
      </c>
      <c r="GG43" s="764">
        <f t="shared" si="94"/>
        <v>0</v>
      </c>
      <c r="GH43" s="764">
        <f t="shared" si="94"/>
        <v>0</v>
      </c>
      <c r="GI43" s="764">
        <f t="shared" si="94"/>
        <v>0</v>
      </c>
      <c r="GJ43" s="764">
        <f t="shared" si="94"/>
        <v>0</v>
      </c>
      <c r="GK43" s="764">
        <f t="shared" si="94"/>
        <v>0</v>
      </c>
      <c r="GL43" s="764">
        <f t="shared" si="94"/>
        <v>0</v>
      </c>
      <c r="GM43" s="764">
        <f t="shared" si="94"/>
        <v>0</v>
      </c>
      <c r="GN43" s="764">
        <f t="shared" si="95"/>
        <v>0</v>
      </c>
      <c r="GO43" s="764">
        <f t="shared" si="95"/>
        <v>0</v>
      </c>
      <c r="GP43" s="764">
        <f t="shared" si="95"/>
        <v>0</v>
      </c>
      <c r="GQ43" s="764">
        <f t="shared" si="95"/>
        <v>0</v>
      </c>
      <c r="GR43" s="764">
        <f t="shared" si="95"/>
        <v>0</v>
      </c>
      <c r="GS43" s="764">
        <f t="shared" si="95"/>
        <v>0</v>
      </c>
      <c r="GT43" s="764">
        <f t="shared" si="95"/>
        <v>0</v>
      </c>
      <c r="GU43" s="764">
        <f t="shared" si="95"/>
        <v>0</v>
      </c>
      <c r="GV43" s="764">
        <f t="shared" si="95"/>
        <v>0</v>
      </c>
      <c r="GW43" s="764">
        <f t="shared" si="95"/>
        <v>0</v>
      </c>
      <c r="GX43" s="764">
        <f t="shared" si="96"/>
        <v>0</v>
      </c>
      <c r="GY43" s="764">
        <f t="shared" si="96"/>
        <v>0</v>
      </c>
      <c r="GZ43" s="764">
        <f t="shared" si="96"/>
        <v>0</v>
      </c>
      <c r="HA43" s="764">
        <f t="shared" si="96"/>
        <v>0</v>
      </c>
      <c r="HB43" s="764">
        <f t="shared" si="96"/>
        <v>0</v>
      </c>
      <c r="HC43" s="764">
        <f t="shared" si="96"/>
        <v>0</v>
      </c>
      <c r="HD43" s="764">
        <f t="shared" si="96"/>
        <v>0</v>
      </c>
      <c r="HE43" s="764">
        <f t="shared" si="96"/>
        <v>0</v>
      </c>
      <c r="HF43" s="764">
        <f t="shared" si="96"/>
        <v>0</v>
      </c>
      <c r="HG43" s="764">
        <f t="shared" si="96"/>
        <v>0</v>
      </c>
      <c r="HH43" s="764">
        <f t="shared" si="97"/>
        <v>0</v>
      </c>
      <c r="HI43" s="764">
        <f t="shared" si="97"/>
        <v>0</v>
      </c>
      <c r="HJ43" s="764">
        <f t="shared" si="97"/>
        <v>0</v>
      </c>
      <c r="HK43" s="764">
        <f t="shared" si="97"/>
        <v>0</v>
      </c>
      <c r="HL43" s="764">
        <f t="shared" si="97"/>
        <v>0</v>
      </c>
      <c r="HM43" s="764">
        <f t="shared" si="97"/>
        <v>0</v>
      </c>
      <c r="HN43" s="764">
        <f t="shared" si="97"/>
        <v>0</v>
      </c>
      <c r="HO43" s="764">
        <f t="shared" si="97"/>
        <v>0</v>
      </c>
      <c r="HP43" s="764">
        <f t="shared" si="97"/>
        <v>0</v>
      </c>
      <c r="HQ43" s="764">
        <f t="shared" si="97"/>
        <v>0</v>
      </c>
      <c r="HR43" s="764">
        <f t="shared" si="98"/>
        <v>0</v>
      </c>
      <c r="HS43" s="764">
        <f t="shared" si="98"/>
        <v>0</v>
      </c>
      <c r="HT43" s="764">
        <f t="shared" si="98"/>
        <v>0</v>
      </c>
      <c r="HU43" s="764">
        <f t="shared" si="98"/>
        <v>0</v>
      </c>
      <c r="HV43" s="764">
        <f t="shared" si="98"/>
        <v>0</v>
      </c>
      <c r="HW43" s="764">
        <f t="shared" si="98"/>
        <v>0</v>
      </c>
      <c r="HX43" s="764">
        <f t="shared" si="98"/>
        <v>0</v>
      </c>
      <c r="HY43" s="764">
        <f t="shared" si="98"/>
        <v>0</v>
      </c>
      <c r="HZ43" s="764">
        <f t="shared" si="98"/>
        <v>0</v>
      </c>
      <c r="IA43" s="764">
        <f t="shared" si="98"/>
        <v>0</v>
      </c>
      <c r="IB43" s="764">
        <f t="shared" si="99"/>
        <v>0</v>
      </c>
      <c r="IC43" s="764">
        <f t="shared" si="99"/>
        <v>0</v>
      </c>
      <c r="ID43" s="764">
        <f t="shared" si="99"/>
        <v>0</v>
      </c>
      <c r="IE43" s="764">
        <f t="shared" si="99"/>
        <v>0</v>
      </c>
      <c r="IF43" s="764">
        <f t="shared" si="99"/>
        <v>0</v>
      </c>
      <c r="IG43" s="764">
        <f t="shared" si="99"/>
        <v>0</v>
      </c>
      <c r="IH43" s="764">
        <f t="shared" si="99"/>
        <v>0</v>
      </c>
      <c r="II43" s="764">
        <f t="shared" si="99"/>
        <v>0</v>
      </c>
      <c r="IJ43" s="764">
        <f t="shared" si="99"/>
        <v>0</v>
      </c>
      <c r="IK43" s="764">
        <f t="shared" si="99"/>
        <v>0</v>
      </c>
      <c r="IL43" s="764">
        <f t="shared" si="100"/>
        <v>0</v>
      </c>
      <c r="IM43" s="764">
        <f t="shared" si="100"/>
        <v>0</v>
      </c>
      <c r="IN43" s="764">
        <f t="shared" si="100"/>
        <v>0</v>
      </c>
      <c r="IO43" s="764">
        <f t="shared" si="100"/>
        <v>0</v>
      </c>
      <c r="IP43" s="764">
        <f t="shared" si="100"/>
        <v>0</v>
      </c>
      <c r="IQ43" s="764">
        <f t="shared" si="100"/>
        <v>0</v>
      </c>
      <c r="IR43" s="764">
        <f t="shared" si="100"/>
        <v>0</v>
      </c>
      <c r="IS43" s="764">
        <f t="shared" si="100"/>
        <v>0</v>
      </c>
      <c r="IT43" s="764">
        <f t="shared" si="100"/>
        <v>0</v>
      </c>
      <c r="IU43" s="764">
        <f t="shared" si="100"/>
        <v>0</v>
      </c>
      <c r="IV43" s="764">
        <f t="shared" si="100"/>
        <v>0</v>
      </c>
      <c r="IW43" s="764">
        <f t="shared" si="100"/>
        <v>0</v>
      </c>
      <c r="IX43" s="764">
        <f t="shared" si="100"/>
        <v>0</v>
      </c>
      <c r="IY43" s="764">
        <f t="shared" si="100"/>
        <v>0</v>
      </c>
      <c r="IZ43" s="764">
        <f t="shared" si="100"/>
        <v>0</v>
      </c>
      <c r="JA43" s="764">
        <f t="shared" si="100"/>
        <v>0</v>
      </c>
      <c r="JB43" s="764">
        <f t="shared" si="100"/>
        <v>0</v>
      </c>
      <c r="JC43" s="764">
        <f t="shared" si="100"/>
        <v>0</v>
      </c>
      <c r="JD43" s="764">
        <f t="shared" si="80"/>
        <v>0</v>
      </c>
      <c r="JE43" s="764">
        <f t="shared" si="80"/>
        <v>0</v>
      </c>
      <c r="JF43" s="764">
        <f t="shared" si="80"/>
        <v>0</v>
      </c>
      <c r="JG43" s="764">
        <f t="shared" si="80"/>
        <v>0</v>
      </c>
      <c r="JH43" s="764">
        <f t="shared" si="80"/>
        <v>0</v>
      </c>
      <c r="JI43" s="764">
        <f t="shared" si="80"/>
        <v>0</v>
      </c>
      <c r="JJ43" s="764">
        <f t="shared" si="80"/>
        <v>0</v>
      </c>
      <c r="JK43" s="764">
        <f t="shared" si="80"/>
        <v>0</v>
      </c>
      <c r="JL43" s="764">
        <f t="shared" si="100"/>
        <v>0</v>
      </c>
      <c r="JM43" s="764">
        <f t="shared" si="100"/>
        <v>0</v>
      </c>
      <c r="JN43" s="764">
        <f t="shared" si="100"/>
        <v>0</v>
      </c>
      <c r="JO43" s="764">
        <f t="shared" si="100"/>
        <v>0</v>
      </c>
      <c r="JP43" s="764">
        <f t="shared" si="100"/>
        <v>0</v>
      </c>
      <c r="JQ43" s="764">
        <f t="shared" si="28"/>
        <v>0</v>
      </c>
      <c r="JR43" s="764">
        <f t="shared" si="28"/>
        <v>0</v>
      </c>
      <c r="JS43" s="764">
        <f t="shared" si="100"/>
        <v>0</v>
      </c>
      <c r="JT43" s="765">
        <f t="shared" si="29"/>
        <v>0</v>
      </c>
      <c r="JU43" s="229">
        <f t="shared" si="30"/>
        <v>0</v>
      </c>
    </row>
    <row r="44" spans="1:281" ht="12.75" customHeight="1">
      <c r="B44" s="223"/>
      <c r="C44" s="223"/>
      <c r="D44" s="61"/>
      <c r="E44" s="743" t="str">
        <f t="shared" si="5"/>
        <v xml:space="preserve"> </v>
      </c>
      <c r="F44" s="56"/>
      <c r="G44" s="228"/>
      <c r="H44" s="744">
        <f>SUMIF(Ajuste!$C$8:$C$483,$B$6:$B$499,Ajuste!$E$8:$E$483)</f>
        <v>0</v>
      </c>
      <c r="I44" s="744">
        <f>SUMIF(Ajuste!$C$8:$C$483,$B$6:$B$499,Ajuste!$F$8:$F$483)</f>
        <v>0</v>
      </c>
      <c r="J44" s="229">
        <f t="shared" si="31"/>
        <v>0</v>
      </c>
      <c r="K44" s="764">
        <f t="shared" si="81"/>
        <v>0</v>
      </c>
      <c r="L44" s="764">
        <f t="shared" si="101"/>
        <v>0</v>
      </c>
      <c r="M44" s="764">
        <f t="shared" si="101"/>
        <v>0</v>
      </c>
      <c r="N44" s="764">
        <f t="shared" si="101"/>
        <v>0</v>
      </c>
      <c r="O44" s="764">
        <f t="shared" si="101"/>
        <v>0</v>
      </c>
      <c r="P44" s="764">
        <f t="shared" si="101"/>
        <v>0</v>
      </c>
      <c r="Q44" s="764">
        <f t="shared" si="101"/>
        <v>0</v>
      </c>
      <c r="R44" s="764">
        <f t="shared" si="101"/>
        <v>0</v>
      </c>
      <c r="S44" s="764">
        <f t="shared" si="101"/>
        <v>0</v>
      </c>
      <c r="T44" s="764">
        <f t="shared" si="101"/>
        <v>0</v>
      </c>
      <c r="U44" s="764">
        <f t="shared" si="101"/>
        <v>0</v>
      </c>
      <c r="V44" s="764">
        <f t="shared" si="101"/>
        <v>0</v>
      </c>
      <c r="W44" s="764">
        <f t="shared" si="101"/>
        <v>0</v>
      </c>
      <c r="X44" s="764">
        <f t="shared" si="101"/>
        <v>0</v>
      </c>
      <c r="Y44" s="764">
        <f t="shared" si="101"/>
        <v>0</v>
      </c>
      <c r="Z44" s="764">
        <f t="shared" si="101"/>
        <v>0</v>
      </c>
      <c r="AA44" s="764">
        <f t="shared" si="101"/>
        <v>0</v>
      </c>
      <c r="AB44" s="764">
        <f t="shared" si="101"/>
        <v>0</v>
      </c>
      <c r="AC44" s="764">
        <f t="shared" si="101"/>
        <v>0</v>
      </c>
      <c r="AD44" s="764">
        <f t="shared" si="101"/>
        <v>0</v>
      </c>
      <c r="AE44" s="764">
        <f t="shared" si="101"/>
        <v>0</v>
      </c>
      <c r="AF44" s="764">
        <f t="shared" si="101"/>
        <v>0</v>
      </c>
      <c r="AG44" s="764">
        <f t="shared" si="101"/>
        <v>0</v>
      </c>
      <c r="AH44" s="764">
        <f t="shared" si="101"/>
        <v>0</v>
      </c>
      <c r="AI44" s="764">
        <f t="shared" si="101"/>
        <v>0</v>
      </c>
      <c r="AJ44" s="764">
        <f t="shared" si="101"/>
        <v>0</v>
      </c>
      <c r="AK44" s="764">
        <f t="shared" si="101"/>
        <v>0</v>
      </c>
      <c r="AL44" s="764">
        <f t="shared" si="101"/>
        <v>0</v>
      </c>
      <c r="AM44" s="764">
        <f t="shared" si="101"/>
        <v>0</v>
      </c>
      <c r="AN44" s="764">
        <f t="shared" si="101"/>
        <v>0</v>
      </c>
      <c r="AO44" s="764">
        <f t="shared" si="101"/>
        <v>0</v>
      </c>
      <c r="AP44" s="764">
        <f t="shared" si="101"/>
        <v>0</v>
      </c>
      <c r="AQ44" s="764">
        <f t="shared" si="101"/>
        <v>0</v>
      </c>
      <c r="AR44" s="764">
        <f t="shared" si="101"/>
        <v>0</v>
      </c>
      <c r="AS44" s="764">
        <f t="shared" si="101"/>
        <v>0</v>
      </c>
      <c r="AT44" s="764">
        <f t="shared" si="101"/>
        <v>0</v>
      </c>
      <c r="AU44" s="764">
        <f t="shared" si="101"/>
        <v>0</v>
      </c>
      <c r="AV44" s="764">
        <f t="shared" si="101"/>
        <v>0</v>
      </c>
      <c r="AW44" s="764">
        <f t="shared" si="101"/>
        <v>0</v>
      </c>
      <c r="AX44" s="764">
        <f t="shared" si="101"/>
        <v>0</v>
      </c>
      <c r="AY44" s="764">
        <f t="shared" si="101"/>
        <v>0</v>
      </c>
      <c r="AZ44" s="764">
        <f t="shared" si="101"/>
        <v>0</v>
      </c>
      <c r="BA44" s="764">
        <f t="shared" si="101"/>
        <v>0</v>
      </c>
      <c r="BB44" s="764">
        <f t="shared" ref="L44:BE45" si="102">IF($D44=BB$5,$J44,0)</f>
        <v>0</v>
      </c>
      <c r="BC44" s="764">
        <f t="shared" si="102"/>
        <v>0</v>
      </c>
      <c r="BD44" s="764">
        <f t="shared" si="102"/>
        <v>0</v>
      </c>
      <c r="BE44" s="764">
        <f t="shared" si="102"/>
        <v>0</v>
      </c>
      <c r="BF44" s="764">
        <f t="shared" si="81"/>
        <v>0</v>
      </c>
      <c r="BG44" s="764">
        <f t="shared" si="81"/>
        <v>0</v>
      </c>
      <c r="BH44" s="764">
        <f t="shared" si="81"/>
        <v>0</v>
      </c>
      <c r="BI44" s="764">
        <f t="shared" si="81"/>
        <v>0</v>
      </c>
      <c r="BJ44" s="764">
        <f t="shared" si="81"/>
        <v>0</v>
      </c>
      <c r="BK44" s="764">
        <f t="shared" si="81"/>
        <v>0</v>
      </c>
      <c r="BL44" s="764">
        <f t="shared" si="81"/>
        <v>0</v>
      </c>
      <c r="BM44" s="764">
        <f t="shared" si="81"/>
        <v>0</v>
      </c>
      <c r="BN44" s="764">
        <f t="shared" si="82"/>
        <v>0</v>
      </c>
      <c r="BO44" s="764">
        <f t="shared" si="82"/>
        <v>0</v>
      </c>
      <c r="BP44" s="764">
        <f t="shared" si="82"/>
        <v>0</v>
      </c>
      <c r="BQ44" s="764">
        <f t="shared" si="82"/>
        <v>0</v>
      </c>
      <c r="BR44" s="764">
        <f t="shared" si="82"/>
        <v>0</v>
      </c>
      <c r="BS44" s="764">
        <f t="shared" si="82"/>
        <v>0</v>
      </c>
      <c r="BT44" s="764">
        <f t="shared" si="82"/>
        <v>0</v>
      </c>
      <c r="BU44" s="764">
        <f t="shared" si="82"/>
        <v>0</v>
      </c>
      <c r="BV44" s="764">
        <f t="shared" si="82"/>
        <v>0</v>
      </c>
      <c r="BW44" s="764">
        <f t="shared" si="82"/>
        <v>0</v>
      </c>
      <c r="BX44" s="764">
        <f t="shared" si="83"/>
        <v>0</v>
      </c>
      <c r="BY44" s="764">
        <f t="shared" si="83"/>
        <v>0</v>
      </c>
      <c r="BZ44" s="764">
        <f t="shared" si="83"/>
        <v>0</v>
      </c>
      <c r="CA44" s="764">
        <f t="shared" si="83"/>
        <v>0</v>
      </c>
      <c r="CB44" s="764">
        <f t="shared" si="83"/>
        <v>0</v>
      </c>
      <c r="CC44" s="764">
        <f t="shared" si="83"/>
        <v>0</v>
      </c>
      <c r="CD44" s="764">
        <f t="shared" si="83"/>
        <v>0</v>
      </c>
      <c r="CE44" s="764">
        <f t="shared" si="83"/>
        <v>0</v>
      </c>
      <c r="CF44" s="764">
        <f t="shared" si="83"/>
        <v>0</v>
      </c>
      <c r="CG44" s="764">
        <f t="shared" si="83"/>
        <v>0</v>
      </c>
      <c r="CH44" s="764">
        <f t="shared" si="84"/>
        <v>0</v>
      </c>
      <c r="CI44" s="764">
        <f t="shared" si="84"/>
        <v>0</v>
      </c>
      <c r="CJ44" s="764">
        <f t="shared" si="84"/>
        <v>0</v>
      </c>
      <c r="CK44" s="764">
        <f t="shared" si="84"/>
        <v>0</v>
      </c>
      <c r="CL44" s="764">
        <f t="shared" si="84"/>
        <v>0</v>
      </c>
      <c r="CM44" s="764">
        <f t="shared" si="84"/>
        <v>0</v>
      </c>
      <c r="CN44" s="764">
        <f t="shared" si="84"/>
        <v>0</v>
      </c>
      <c r="CO44" s="764">
        <f t="shared" si="84"/>
        <v>0</v>
      </c>
      <c r="CP44" s="764">
        <f t="shared" si="84"/>
        <v>0</v>
      </c>
      <c r="CQ44" s="764">
        <f t="shared" si="84"/>
        <v>0</v>
      </c>
      <c r="CR44" s="764">
        <f t="shared" si="85"/>
        <v>0</v>
      </c>
      <c r="CS44" s="764">
        <f t="shared" si="85"/>
        <v>0</v>
      </c>
      <c r="CT44" s="764">
        <f t="shared" si="85"/>
        <v>0</v>
      </c>
      <c r="CU44" s="764">
        <f t="shared" si="85"/>
        <v>0</v>
      </c>
      <c r="CV44" s="764">
        <f t="shared" si="85"/>
        <v>0</v>
      </c>
      <c r="CW44" s="764">
        <f t="shared" si="85"/>
        <v>0</v>
      </c>
      <c r="CX44" s="764">
        <f t="shared" si="85"/>
        <v>0</v>
      </c>
      <c r="CY44" s="764">
        <f t="shared" si="85"/>
        <v>0</v>
      </c>
      <c r="CZ44" s="764">
        <f t="shared" si="85"/>
        <v>0</v>
      </c>
      <c r="DA44" s="764">
        <f t="shared" si="85"/>
        <v>0</v>
      </c>
      <c r="DB44" s="764">
        <f t="shared" si="86"/>
        <v>0</v>
      </c>
      <c r="DC44" s="764">
        <f t="shared" si="86"/>
        <v>0</v>
      </c>
      <c r="DD44" s="764">
        <f t="shared" si="86"/>
        <v>0</v>
      </c>
      <c r="DE44" s="764">
        <f t="shared" si="86"/>
        <v>0</v>
      </c>
      <c r="DF44" s="764">
        <f t="shared" si="86"/>
        <v>0</v>
      </c>
      <c r="DG44" s="764">
        <f t="shared" si="86"/>
        <v>0</v>
      </c>
      <c r="DH44" s="764">
        <f t="shared" si="86"/>
        <v>0</v>
      </c>
      <c r="DI44" s="764">
        <f t="shared" si="86"/>
        <v>0</v>
      </c>
      <c r="DJ44" s="764">
        <f t="shared" si="86"/>
        <v>0</v>
      </c>
      <c r="DK44" s="764">
        <f t="shared" si="86"/>
        <v>0</v>
      </c>
      <c r="DL44" s="764">
        <f t="shared" si="87"/>
        <v>0</v>
      </c>
      <c r="DM44" s="764">
        <f t="shared" si="87"/>
        <v>0</v>
      </c>
      <c r="DN44" s="764">
        <f t="shared" si="87"/>
        <v>0</v>
      </c>
      <c r="DO44" s="764">
        <f t="shared" si="87"/>
        <v>0</v>
      </c>
      <c r="DP44" s="764">
        <f t="shared" si="87"/>
        <v>0</v>
      </c>
      <c r="DQ44" s="764">
        <f t="shared" si="87"/>
        <v>0</v>
      </c>
      <c r="DR44" s="764">
        <f t="shared" si="87"/>
        <v>0</v>
      </c>
      <c r="DS44" s="764">
        <f t="shared" si="87"/>
        <v>0</v>
      </c>
      <c r="DT44" s="764">
        <f t="shared" si="87"/>
        <v>0</v>
      </c>
      <c r="DU44" s="764">
        <f t="shared" si="87"/>
        <v>0</v>
      </c>
      <c r="DV44" s="764">
        <f t="shared" si="88"/>
        <v>0</v>
      </c>
      <c r="DW44" s="764">
        <f t="shared" si="88"/>
        <v>0</v>
      </c>
      <c r="DX44" s="764">
        <f t="shared" si="88"/>
        <v>0</v>
      </c>
      <c r="DY44" s="764">
        <f t="shared" si="88"/>
        <v>0</v>
      </c>
      <c r="DZ44" s="764">
        <f t="shared" si="88"/>
        <v>0</v>
      </c>
      <c r="EA44" s="764">
        <f t="shared" si="88"/>
        <v>0</v>
      </c>
      <c r="EB44" s="764">
        <f t="shared" si="88"/>
        <v>0</v>
      </c>
      <c r="EC44" s="764">
        <f t="shared" si="88"/>
        <v>0</v>
      </c>
      <c r="ED44" s="764">
        <f t="shared" si="88"/>
        <v>0</v>
      </c>
      <c r="EE44" s="764">
        <f t="shared" si="88"/>
        <v>0</v>
      </c>
      <c r="EF44" s="764">
        <f t="shared" si="89"/>
        <v>0</v>
      </c>
      <c r="EG44" s="764">
        <f t="shared" si="89"/>
        <v>0</v>
      </c>
      <c r="EH44" s="764">
        <f t="shared" si="89"/>
        <v>0</v>
      </c>
      <c r="EI44" s="764">
        <f t="shared" si="89"/>
        <v>0</v>
      </c>
      <c r="EJ44" s="764">
        <f t="shared" si="89"/>
        <v>0</v>
      </c>
      <c r="EK44" s="764">
        <f t="shared" si="89"/>
        <v>0</v>
      </c>
      <c r="EL44" s="764">
        <f t="shared" si="89"/>
        <v>0</v>
      </c>
      <c r="EM44" s="764">
        <f t="shared" si="89"/>
        <v>0</v>
      </c>
      <c r="EN44" s="764">
        <f t="shared" si="89"/>
        <v>0</v>
      </c>
      <c r="EO44" s="764">
        <f t="shared" si="89"/>
        <v>0</v>
      </c>
      <c r="EP44" s="764">
        <f t="shared" si="90"/>
        <v>0</v>
      </c>
      <c r="EQ44" s="764">
        <f t="shared" si="90"/>
        <v>0</v>
      </c>
      <c r="ER44" s="764">
        <f t="shared" si="90"/>
        <v>0</v>
      </c>
      <c r="ES44" s="764">
        <f t="shared" si="90"/>
        <v>0</v>
      </c>
      <c r="ET44" s="764">
        <f t="shared" si="90"/>
        <v>0</v>
      </c>
      <c r="EU44" s="764">
        <f t="shared" si="90"/>
        <v>0</v>
      </c>
      <c r="EV44" s="764">
        <f t="shared" si="90"/>
        <v>0</v>
      </c>
      <c r="EW44" s="764">
        <f t="shared" si="90"/>
        <v>0</v>
      </c>
      <c r="EX44" s="764">
        <f t="shared" si="90"/>
        <v>0</v>
      </c>
      <c r="EY44" s="764">
        <f t="shared" si="90"/>
        <v>0</v>
      </c>
      <c r="EZ44" s="764">
        <f t="shared" si="91"/>
        <v>0</v>
      </c>
      <c r="FA44" s="764">
        <f t="shared" si="91"/>
        <v>0</v>
      </c>
      <c r="FB44" s="764">
        <f t="shared" si="91"/>
        <v>0</v>
      </c>
      <c r="FC44" s="764">
        <f t="shared" si="91"/>
        <v>0</v>
      </c>
      <c r="FD44" s="764">
        <f t="shared" si="91"/>
        <v>0</v>
      </c>
      <c r="FE44" s="764">
        <f t="shared" si="91"/>
        <v>0</v>
      </c>
      <c r="FF44" s="764">
        <f t="shared" si="91"/>
        <v>0</v>
      </c>
      <c r="FG44" s="764">
        <f t="shared" si="91"/>
        <v>0</v>
      </c>
      <c r="FH44" s="764">
        <f t="shared" si="91"/>
        <v>0</v>
      </c>
      <c r="FI44" s="764">
        <f t="shared" si="91"/>
        <v>0</v>
      </c>
      <c r="FJ44" s="764">
        <f t="shared" si="92"/>
        <v>0</v>
      </c>
      <c r="FK44" s="764">
        <f t="shared" si="92"/>
        <v>0</v>
      </c>
      <c r="FL44" s="764">
        <f t="shared" si="92"/>
        <v>0</v>
      </c>
      <c r="FM44" s="764">
        <f t="shared" si="92"/>
        <v>0</v>
      </c>
      <c r="FN44" s="764">
        <f t="shared" si="92"/>
        <v>0</v>
      </c>
      <c r="FO44" s="764">
        <f t="shared" si="92"/>
        <v>0</v>
      </c>
      <c r="FP44" s="764">
        <f t="shared" si="92"/>
        <v>0</v>
      </c>
      <c r="FQ44" s="764">
        <f t="shared" si="92"/>
        <v>0</v>
      </c>
      <c r="FR44" s="764">
        <f t="shared" si="92"/>
        <v>0</v>
      </c>
      <c r="FS44" s="764">
        <f t="shared" si="92"/>
        <v>0</v>
      </c>
      <c r="FT44" s="764">
        <f t="shared" si="93"/>
        <v>0</v>
      </c>
      <c r="FU44" s="764">
        <f t="shared" si="93"/>
        <v>0</v>
      </c>
      <c r="FV44" s="764">
        <f t="shared" si="93"/>
        <v>0</v>
      </c>
      <c r="FW44" s="764">
        <f t="shared" si="93"/>
        <v>0</v>
      </c>
      <c r="FX44" s="764">
        <f t="shared" si="93"/>
        <v>0</v>
      </c>
      <c r="FY44" s="764">
        <f t="shared" si="93"/>
        <v>0</v>
      </c>
      <c r="FZ44" s="764">
        <f t="shared" si="93"/>
        <v>0</v>
      </c>
      <c r="GA44" s="764">
        <f t="shared" si="93"/>
        <v>0</v>
      </c>
      <c r="GB44" s="764">
        <f t="shared" si="93"/>
        <v>0</v>
      </c>
      <c r="GC44" s="764">
        <f t="shared" si="93"/>
        <v>0</v>
      </c>
      <c r="GD44" s="764">
        <f t="shared" si="94"/>
        <v>0</v>
      </c>
      <c r="GE44" s="764">
        <f t="shared" si="94"/>
        <v>0</v>
      </c>
      <c r="GF44" s="764">
        <f t="shared" si="94"/>
        <v>0</v>
      </c>
      <c r="GG44" s="764">
        <f t="shared" si="94"/>
        <v>0</v>
      </c>
      <c r="GH44" s="764">
        <f t="shared" si="94"/>
        <v>0</v>
      </c>
      <c r="GI44" s="764">
        <f t="shared" si="94"/>
        <v>0</v>
      </c>
      <c r="GJ44" s="764">
        <f t="shared" si="94"/>
        <v>0</v>
      </c>
      <c r="GK44" s="764">
        <f t="shared" si="94"/>
        <v>0</v>
      </c>
      <c r="GL44" s="764">
        <f t="shared" si="94"/>
        <v>0</v>
      </c>
      <c r="GM44" s="764">
        <f t="shared" si="94"/>
        <v>0</v>
      </c>
      <c r="GN44" s="764">
        <f t="shared" si="95"/>
        <v>0</v>
      </c>
      <c r="GO44" s="764">
        <f t="shared" si="95"/>
        <v>0</v>
      </c>
      <c r="GP44" s="764">
        <f t="shared" si="95"/>
        <v>0</v>
      </c>
      <c r="GQ44" s="764">
        <f t="shared" si="95"/>
        <v>0</v>
      </c>
      <c r="GR44" s="764">
        <f t="shared" si="95"/>
        <v>0</v>
      </c>
      <c r="GS44" s="764">
        <f t="shared" si="95"/>
        <v>0</v>
      </c>
      <c r="GT44" s="764">
        <f t="shared" si="95"/>
        <v>0</v>
      </c>
      <c r="GU44" s="764">
        <f t="shared" si="95"/>
        <v>0</v>
      </c>
      <c r="GV44" s="764">
        <f t="shared" si="95"/>
        <v>0</v>
      </c>
      <c r="GW44" s="764">
        <f t="shared" si="95"/>
        <v>0</v>
      </c>
      <c r="GX44" s="764">
        <f t="shared" si="96"/>
        <v>0</v>
      </c>
      <c r="GY44" s="764">
        <f t="shared" si="96"/>
        <v>0</v>
      </c>
      <c r="GZ44" s="764">
        <f t="shared" si="96"/>
        <v>0</v>
      </c>
      <c r="HA44" s="764">
        <f t="shared" si="96"/>
        <v>0</v>
      </c>
      <c r="HB44" s="764">
        <f t="shared" si="96"/>
        <v>0</v>
      </c>
      <c r="HC44" s="764">
        <f t="shared" si="96"/>
        <v>0</v>
      </c>
      <c r="HD44" s="764">
        <f t="shared" si="96"/>
        <v>0</v>
      </c>
      <c r="HE44" s="764">
        <f t="shared" si="96"/>
        <v>0</v>
      </c>
      <c r="HF44" s="764">
        <f t="shared" si="96"/>
        <v>0</v>
      </c>
      <c r="HG44" s="764">
        <f t="shared" si="96"/>
        <v>0</v>
      </c>
      <c r="HH44" s="764">
        <f t="shared" si="97"/>
        <v>0</v>
      </c>
      <c r="HI44" s="764">
        <f t="shared" si="97"/>
        <v>0</v>
      </c>
      <c r="HJ44" s="764">
        <f t="shared" si="97"/>
        <v>0</v>
      </c>
      <c r="HK44" s="764">
        <f t="shared" si="97"/>
        <v>0</v>
      </c>
      <c r="HL44" s="764">
        <f t="shared" si="97"/>
        <v>0</v>
      </c>
      <c r="HM44" s="764">
        <f t="shared" si="97"/>
        <v>0</v>
      </c>
      <c r="HN44" s="764">
        <f t="shared" si="97"/>
        <v>0</v>
      </c>
      <c r="HO44" s="764">
        <f t="shared" si="97"/>
        <v>0</v>
      </c>
      <c r="HP44" s="764">
        <f t="shared" si="97"/>
        <v>0</v>
      </c>
      <c r="HQ44" s="764">
        <f t="shared" si="97"/>
        <v>0</v>
      </c>
      <c r="HR44" s="764">
        <f t="shared" si="98"/>
        <v>0</v>
      </c>
      <c r="HS44" s="764">
        <f t="shared" si="98"/>
        <v>0</v>
      </c>
      <c r="HT44" s="764">
        <f t="shared" si="98"/>
        <v>0</v>
      </c>
      <c r="HU44" s="764">
        <f t="shared" si="98"/>
        <v>0</v>
      </c>
      <c r="HV44" s="764">
        <f t="shared" si="98"/>
        <v>0</v>
      </c>
      <c r="HW44" s="764">
        <f t="shared" si="98"/>
        <v>0</v>
      </c>
      <c r="HX44" s="764">
        <f t="shared" si="98"/>
        <v>0</v>
      </c>
      <c r="HY44" s="764">
        <f t="shared" si="98"/>
        <v>0</v>
      </c>
      <c r="HZ44" s="764">
        <f t="shared" si="98"/>
        <v>0</v>
      </c>
      <c r="IA44" s="764">
        <f t="shared" si="98"/>
        <v>0</v>
      </c>
      <c r="IB44" s="764">
        <f t="shared" si="99"/>
        <v>0</v>
      </c>
      <c r="IC44" s="764">
        <f t="shared" si="99"/>
        <v>0</v>
      </c>
      <c r="ID44" s="764">
        <f t="shared" si="99"/>
        <v>0</v>
      </c>
      <c r="IE44" s="764">
        <f t="shared" si="99"/>
        <v>0</v>
      </c>
      <c r="IF44" s="764">
        <f t="shared" si="99"/>
        <v>0</v>
      </c>
      <c r="IG44" s="764">
        <f t="shared" si="99"/>
        <v>0</v>
      </c>
      <c r="IH44" s="764">
        <f t="shared" si="99"/>
        <v>0</v>
      </c>
      <c r="II44" s="764">
        <f t="shared" si="99"/>
        <v>0</v>
      </c>
      <c r="IJ44" s="764">
        <f t="shared" si="99"/>
        <v>0</v>
      </c>
      <c r="IK44" s="764">
        <f t="shared" si="99"/>
        <v>0</v>
      </c>
      <c r="IL44" s="764">
        <f t="shared" si="100"/>
        <v>0</v>
      </c>
      <c r="IM44" s="764">
        <f t="shared" si="100"/>
        <v>0</v>
      </c>
      <c r="IN44" s="764">
        <f t="shared" si="100"/>
        <v>0</v>
      </c>
      <c r="IO44" s="764">
        <f t="shared" si="100"/>
        <v>0</v>
      </c>
      <c r="IP44" s="764">
        <f t="shared" si="100"/>
        <v>0</v>
      </c>
      <c r="IQ44" s="764">
        <f t="shared" si="100"/>
        <v>0</v>
      </c>
      <c r="IR44" s="764">
        <f t="shared" si="100"/>
        <v>0</v>
      </c>
      <c r="IS44" s="764">
        <f t="shared" si="100"/>
        <v>0</v>
      </c>
      <c r="IT44" s="764">
        <f t="shared" si="100"/>
        <v>0</v>
      </c>
      <c r="IU44" s="764">
        <f t="shared" si="100"/>
        <v>0</v>
      </c>
      <c r="IV44" s="764">
        <f t="shared" si="100"/>
        <v>0</v>
      </c>
      <c r="IW44" s="764">
        <f t="shared" si="100"/>
        <v>0</v>
      </c>
      <c r="IX44" s="764">
        <f t="shared" si="100"/>
        <v>0</v>
      </c>
      <c r="IY44" s="764">
        <f t="shared" si="100"/>
        <v>0</v>
      </c>
      <c r="IZ44" s="764">
        <f t="shared" si="100"/>
        <v>0</v>
      </c>
      <c r="JA44" s="764">
        <f t="shared" si="100"/>
        <v>0</v>
      </c>
      <c r="JB44" s="764">
        <f t="shared" si="100"/>
        <v>0</v>
      </c>
      <c r="JC44" s="764">
        <f t="shared" si="100"/>
        <v>0</v>
      </c>
      <c r="JD44" s="764">
        <f t="shared" si="80"/>
        <v>0</v>
      </c>
      <c r="JE44" s="764">
        <f t="shared" si="80"/>
        <v>0</v>
      </c>
      <c r="JF44" s="764">
        <f t="shared" si="80"/>
        <v>0</v>
      </c>
      <c r="JG44" s="764">
        <f t="shared" ref="JD44:JO54" si="103">IF($D44=JG$5,$J44,0)</f>
        <v>0</v>
      </c>
      <c r="JH44" s="764">
        <f t="shared" si="80"/>
        <v>0</v>
      </c>
      <c r="JI44" s="764">
        <f t="shared" si="80"/>
        <v>0</v>
      </c>
      <c r="JJ44" s="764">
        <f t="shared" si="80"/>
        <v>0</v>
      </c>
      <c r="JK44" s="764">
        <f t="shared" si="103"/>
        <v>0</v>
      </c>
      <c r="JL44" s="764">
        <f t="shared" si="100"/>
        <v>0</v>
      </c>
      <c r="JM44" s="764">
        <f t="shared" si="100"/>
        <v>0</v>
      </c>
      <c r="JN44" s="764">
        <f t="shared" si="100"/>
        <v>0</v>
      </c>
      <c r="JO44" s="764">
        <f t="shared" si="103"/>
        <v>0</v>
      </c>
      <c r="JP44" s="764">
        <f t="shared" si="100"/>
        <v>0</v>
      </c>
      <c r="JQ44" s="764">
        <f t="shared" si="28"/>
        <v>0</v>
      </c>
      <c r="JR44" s="764">
        <f t="shared" si="28"/>
        <v>0</v>
      </c>
      <c r="JS44" s="764">
        <f t="shared" si="100"/>
        <v>0</v>
      </c>
      <c r="JT44" s="765">
        <f t="shared" si="29"/>
        <v>0</v>
      </c>
      <c r="JU44" s="229">
        <f t="shared" si="30"/>
        <v>0</v>
      </c>
    </row>
    <row r="45" spans="1:281" ht="12.75" customHeight="1">
      <c r="B45" s="223"/>
      <c r="C45" s="223"/>
      <c r="D45" s="61"/>
      <c r="E45" s="743" t="str">
        <f t="shared" si="5"/>
        <v xml:space="preserve"> </v>
      </c>
      <c r="F45" s="56"/>
      <c r="G45" s="228"/>
      <c r="H45" s="744">
        <f>SUMIF(Ajuste!$C$8:$C$483,$B$6:$B$499,Ajuste!$E$8:$E$483)</f>
        <v>0</v>
      </c>
      <c r="I45" s="744">
        <f>SUMIF(Ajuste!$C$8:$C$483,$B$6:$B$499,Ajuste!$F$8:$F$483)</f>
        <v>0</v>
      </c>
      <c r="J45" s="229">
        <f t="shared" si="31"/>
        <v>0</v>
      </c>
      <c r="K45" s="764">
        <f t="shared" si="81"/>
        <v>0</v>
      </c>
      <c r="L45" s="764">
        <f t="shared" si="102"/>
        <v>0</v>
      </c>
      <c r="M45" s="764">
        <f t="shared" si="102"/>
        <v>0</v>
      </c>
      <c r="N45" s="764">
        <f t="shared" si="102"/>
        <v>0</v>
      </c>
      <c r="O45" s="764">
        <f t="shared" si="102"/>
        <v>0</v>
      </c>
      <c r="P45" s="764">
        <f t="shared" si="102"/>
        <v>0</v>
      </c>
      <c r="Q45" s="764">
        <f t="shared" si="102"/>
        <v>0</v>
      </c>
      <c r="R45" s="764">
        <f t="shared" si="102"/>
        <v>0</v>
      </c>
      <c r="S45" s="764">
        <f t="shared" si="102"/>
        <v>0</v>
      </c>
      <c r="T45" s="764">
        <f t="shared" si="102"/>
        <v>0</v>
      </c>
      <c r="U45" s="764">
        <f t="shared" si="102"/>
        <v>0</v>
      </c>
      <c r="V45" s="764">
        <f t="shared" si="102"/>
        <v>0</v>
      </c>
      <c r="W45" s="764">
        <f t="shared" si="102"/>
        <v>0</v>
      </c>
      <c r="X45" s="764">
        <f t="shared" si="102"/>
        <v>0</v>
      </c>
      <c r="Y45" s="764">
        <f t="shared" si="102"/>
        <v>0</v>
      </c>
      <c r="Z45" s="764">
        <f t="shared" si="102"/>
        <v>0</v>
      </c>
      <c r="AA45" s="764">
        <f t="shared" si="102"/>
        <v>0</v>
      </c>
      <c r="AB45" s="764">
        <f t="shared" si="102"/>
        <v>0</v>
      </c>
      <c r="AC45" s="764">
        <f t="shared" si="102"/>
        <v>0</v>
      </c>
      <c r="AD45" s="764">
        <f t="shared" si="102"/>
        <v>0</v>
      </c>
      <c r="AE45" s="764">
        <f t="shared" si="102"/>
        <v>0</v>
      </c>
      <c r="AF45" s="764">
        <f t="shared" si="102"/>
        <v>0</v>
      </c>
      <c r="AG45" s="764">
        <f t="shared" si="102"/>
        <v>0</v>
      </c>
      <c r="AH45" s="764">
        <f t="shared" si="102"/>
        <v>0</v>
      </c>
      <c r="AI45" s="764">
        <f t="shared" si="102"/>
        <v>0</v>
      </c>
      <c r="AJ45" s="764">
        <f t="shared" si="102"/>
        <v>0</v>
      </c>
      <c r="AK45" s="764">
        <f t="shared" si="102"/>
        <v>0</v>
      </c>
      <c r="AL45" s="764">
        <f t="shared" si="102"/>
        <v>0</v>
      </c>
      <c r="AM45" s="764">
        <f t="shared" si="102"/>
        <v>0</v>
      </c>
      <c r="AN45" s="764">
        <f t="shared" si="102"/>
        <v>0</v>
      </c>
      <c r="AO45" s="764">
        <f t="shared" si="102"/>
        <v>0</v>
      </c>
      <c r="AP45" s="764">
        <f t="shared" si="102"/>
        <v>0</v>
      </c>
      <c r="AQ45" s="764">
        <f t="shared" si="102"/>
        <v>0</v>
      </c>
      <c r="AR45" s="764">
        <f t="shared" si="102"/>
        <v>0</v>
      </c>
      <c r="AS45" s="764">
        <f t="shared" si="102"/>
        <v>0</v>
      </c>
      <c r="AT45" s="764">
        <f t="shared" si="102"/>
        <v>0</v>
      </c>
      <c r="AU45" s="764">
        <f t="shared" si="102"/>
        <v>0</v>
      </c>
      <c r="AV45" s="764">
        <f t="shared" si="102"/>
        <v>0</v>
      </c>
      <c r="AW45" s="764">
        <f t="shared" si="102"/>
        <v>0</v>
      </c>
      <c r="AX45" s="764">
        <f t="shared" si="102"/>
        <v>0</v>
      </c>
      <c r="AY45" s="764">
        <f t="shared" si="102"/>
        <v>0</v>
      </c>
      <c r="AZ45" s="764">
        <f t="shared" si="102"/>
        <v>0</v>
      </c>
      <c r="BA45" s="764">
        <f t="shared" si="102"/>
        <v>0</v>
      </c>
      <c r="BB45" s="764">
        <f t="shared" si="102"/>
        <v>0</v>
      </c>
      <c r="BC45" s="764">
        <f t="shared" si="102"/>
        <v>0</v>
      </c>
      <c r="BD45" s="764">
        <f t="shared" si="102"/>
        <v>0</v>
      </c>
      <c r="BE45" s="764">
        <f t="shared" si="102"/>
        <v>0</v>
      </c>
      <c r="BF45" s="764">
        <f t="shared" si="81"/>
        <v>0</v>
      </c>
      <c r="BG45" s="764">
        <f t="shared" si="81"/>
        <v>0</v>
      </c>
      <c r="BH45" s="764">
        <f t="shared" si="81"/>
        <v>0</v>
      </c>
      <c r="BI45" s="764">
        <f t="shared" si="81"/>
        <v>0</v>
      </c>
      <c r="BJ45" s="764">
        <f t="shared" si="81"/>
        <v>0</v>
      </c>
      <c r="BK45" s="764">
        <f t="shared" si="81"/>
        <v>0</v>
      </c>
      <c r="BL45" s="764">
        <f t="shared" si="81"/>
        <v>0</v>
      </c>
      <c r="BM45" s="764">
        <f t="shared" si="81"/>
        <v>0</v>
      </c>
      <c r="BN45" s="764">
        <f t="shared" si="82"/>
        <v>0</v>
      </c>
      <c r="BO45" s="764">
        <f t="shared" si="82"/>
        <v>0</v>
      </c>
      <c r="BP45" s="764">
        <f t="shared" si="82"/>
        <v>0</v>
      </c>
      <c r="BQ45" s="764">
        <f t="shared" si="82"/>
        <v>0</v>
      </c>
      <c r="BR45" s="764">
        <f t="shared" si="82"/>
        <v>0</v>
      </c>
      <c r="BS45" s="764">
        <f t="shared" si="82"/>
        <v>0</v>
      </c>
      <c r="BT45" s="764">
        <f t="shared" si="82"/>
        <v>0</v>
      </c>
      <c r="BU45" s="764">
        <f t="shared" si="82"/>
        <v>0</v>
      </c>
      <c r="BV45" s="764">
        <f t="shared" si="82"/>
        <v>0</v>
      </c>
      <c r="BW45" s="764">
        <f t="shared" si="82"/>
        <v>0</v>
      </c>
      <c r="BX45" s="764">
        <f t="shared" si="83"/>
        <v>0</v>
      </c>
      <c r="BY45" s="764">
        <f t="shared" si="83"/>
        <v>0</v>
      </c>
      <c r="BZ45" s="764">
        <f t="shared" si="83"/>
        <v>0</v>
      </c>
      <c r="CA45" s="764">
        <f t="shared" si="83"/>
        <v>0</v>
      </c>
      <c r="CB45" s="764">
        <f t="shared" si="83"/>
        <v>0</v>
      </c>
      <c r="CC45" s="764">
        <f t="shared" si="83"/>
        <v>0</v>
      </c>
      <c r="CD45" s="764">
        <f t="shared" si="83"/>
        <v>0</v>
      </c>
      <c r="CE45" s="764">
        <f t="shared" si="83"/>
        <v>0</v>
      </c>
      <c r="CF45" s="764">
        <f t="shared" si="83"/>
        <v>0</v>
      </c>
      <c r="CG45" s="764">
        <f t="shared" si="83"/>
        <v>0</v>
      </c>
      <c r="CH45" s="764">
        <f t="shared" si="84"/>
        <v>0</v>
      </c>
      <c r="CI45" s="764">
        <f t="shared" si="84"/>
        <v>0</v>
      </c>
      <c r="CJ45" s="764">
        <f t="shared" si="84"/>
        <v>0</v>
      </c>
      <c r="CK45" s="764">
        <f t="shared" si="84"/>
        <v>0</v>
      </c>
      <c r="CL45" s="764">
        <f t="shared" si="84"/>
        <v>0</v>
      </c>
      <c r="CM45" s="764">
        <f t="shared" si="84"/>
        <v>0</v>
      </c>
      <c r="CN45" s="764">
        <f t="shared" si="84"/>
        <v>0</v>
      </c>
      <c r="CO45" s="764">
        <f t="shared" si="84"/>
        <v>0</v>
      </c>
      <c r="CP45" s="764">
        <f t="shared" si="84"/>
        <v>0</v>
      </c>
      <c r="CQ45" s="764">
        <f t="shared" si="84"/>
        <v>0</v>
      </c>
      <c r="CR45" s="764">
        <f t="shared" si="85"/>
        <v>0</v>
      </c>
      <c r="CS45" s="764">
        <f t="shared" si="85"/>
        <v>0</v>
      </c>
      <c r="CT45" s="764">
        <f t="shared" si="85"/>
        <v>0</v>
      </c>
      <c r="CU45" s="764">
        <f t="shared" si="85"/>
        <v>0</v>
      </c>
      <c r="CV45" s="764">
        <f t="shared" si="85"/>
        <v>0</v>
      </c>
      <c r="CW45" s="764">
        <f t="shared" si="85"/>
        <v>0</v>
      </c>
      <c r="CX45" s="764">
        <f t="shared" si="85"/>
        <v>0</v>
      </c>
      <c r="CY45" s="764">
        <f t="shared" si="85"/>
        <v>0</v>
      </c>
      <c r="CZ45" s="764">
        <f t="shared" si="85"/>
        <v>0</v>
      </c>
      <c r="DA45" s="764">
        <f t="shared" si="85"/>
        <v>0</v>
      </c>
      <c r="DB45" s="764">
        <f t="shared" si="86"/>
        <v>0</v>
      </c>
      <c r="DC45" s="764">
        <f t="shared" si="86"/>
        <v>0</v>
      </c>
      <c r="DD45" s="764">
        <f t="shared" si="86"/>
        <v>0</v>
      </c>
      <c r="DE45" s="764">
        <f t="shared" si="86"/>
        <v>0</v>
      </c>
      <c r="DF45" s="764">
        <f t="shared" si="86"/>
        <v>0</v>
      </c>
      <c r="DG45" s="764">
        <f t="shared" si="86"/>
        <v>0</v>
      </c>
      <c r="DH45" s="764">
        <f t="shared" si="86"/>
        <v>0</v>
      </c>
      <c r="DI45" s="764">
        <f t="shared" si="86"/>
        <v>0</v>
      </c>
      <c r="DJ45" s="764">
        <f t="shared" si="86"/>
        <v>0</v>
      </c>
      <c r="DK45" s="764">
        <f t="shared" si="86"/>
        <v>0</v>
      </c>
      <c r="DL45" s="764">
        <f t="shared" si="87"/>
        <v>0</v>
      </c>
      <c r="DM45" s="764">
        <f t="shared" si="87"/>
        <v>0</v>
      </c>
      <c r="DN45" s="764">
        <f t="shared" si="87"/>
        <v>0</v>
      </c>
      <c r="DO45" s="764">
        <f t="shared" si="87"/>
        <v>0</v>
      </c>
      <c r="DP45" s="764">
        <f t="shared" si="87"/>
        <v>0</v>
      </c>
      <c r="DQ45" s="764">
        <f t="shared" si="87"/>
        <v>0</v>
      </c>
      <c r="DR45" s="764">
        <f t="shared" si="87"/>
        <v>0</v>
      </c>
      <c r="DS45" s="764">
        <f t="shared" si="87"/>
        <v>0</v>
      </c>
      <c r="DT45" s="764">
        <f t="shared" si="87"/>
        <v>0</v>
      </c>
      <c r="DU45" s="764">
        <f t="shared" si="87"/>
        <v>0</v>
      </c>
      <c r="DV45" s="764">
        <f t="shared" si="88"/>
        <v>0</v>
      </c>
      <c r="DW45" s="764">
        <f t="shared" si="88"/>
        <v>0</v>
      </c>
      <c r="DX45" s="764">
        <f t="shared" si="88"/>
        <v>0</v>
      </c>
      <c r="DY45" s="764">
        <f t="shared" si="88"/>
        <v>0</v>
      </c>
      <c r="DZ45" s="764">
        <f t="shared" si="88"/>
        <v>0</v>
      </c>
      <c r="EA45" s="764">
        <f t="shared" si="88"/>
        <v>0</v>
      </c>
      <c r="EB45" s="764">
        <f t="shared" si="88"/>
        <v>0</v>
      </c>
      <c r="EC45" s="764">
        <f t="shared" si="88"/>
        <v>0</v>
      </c>
      <c r="ED45" s="764">
        <f t="shared" si="88"/>
        <v>0</v>
      </c>
      <c r="EE45" s="764">
        <f t="shared" si="88"/>
        <v>0</v>
      </c>
      <c r="EF45" s="764">
        <f t="shared" si="89"/>
        <v>0</v>
      </c>
      <c r="EG45" s="764">
        <f t="shared" si="89"/>
        <v>0</v>
      </c>
      <c r="EH45" s="764">
        <f t="shared" si="89"/>
        <v>0</v>
      </c>
      <c r="EI45" s="764">
        <f t="shared" si="89"/>
        <v>0</v>
      </c>
      <c r="EJ45" s="764">
        <f t="shared" si="89"/>
        <v>0</v>
      </c>
      <c r="EK45" s="764">
        <f t="shared" si="89"/>
        <v>0</v>
      </c>
      <c r="EL45" s="764">
        <f t="shared" si="89"/>
        <v>0</v>
      </c>
      <c r="EM45" s="764">
        <f t="shared" si="89"/>
        <v>0</v>
      </c>
      <c r="EN45" s="764">
        <f t="shared" si="89"/>
        <v>0</v>
      </c>
      <c r="EO45" s="764">
        <f t="shared" si="89"/>
        <v>0</v>
      </c>
      <c r="EP45" s="764">
        <f t="shared" si="90"/>
        <v>0</v>
      </c>
      <c r="EQ45" s="764">
        <f t="shared" si="90"/>
        <v>0</v>
      </c>
      <c r="ER45" s="764">
        <f t="shared" si="90"/>
        <v>0</v>
      </c>
      <c r="ES45" s="764">
        <f t="shared" si="90"/>
        <v>0</v>
      </c>
      <c r="ET45" s="764">
        <f t="shared" si="90"/>
        <v>0</v>
      </c>
      <c r="EU45" s="764">
        <f t="shared" si="90"/>
        <v>0</v>
      </c>
      <c r="EV45" s="764">
        <f t="shared" si="90"/>
        <v>0</v>
      </c>
      <c r="EW45" s="764">
        <f t="shared" si="90"/>
        <v>0</v>
      </c>
      <c r="EX45" s="764">
        <f t="shared" si="90"/>
        <v>0</v>
      </c>
      <c r="EY45" s="764">
        <f t="shared" si="90"/>
        <v>0</v>
      </c>
      <c r="EZ45" s="764">
        <f t="shared" si="91"/>
        <v>0</v>
      </c>
      <c r="FA45" s="764">
        <f t="shared" si="91"/>
        <v>0</v>
      </c>
      <c r="FB45" s="764">
        <f t="shared" si="91"/>
        <v>0</v>
      </c>
      <c r="FC45" s="764">
        <f t="shared" si="91"/>
        <v>0</v>
      </c>
      <c r="FD45" s="764">
        <f t="shared" si="91"/>
        <v>0</v>
      </c>
      <c r="FE45" s="764">
        <f t="shared" si="91"/>
        <v>0</v>
      </c>
      <c r="FF45" s="764">
        <f t="shared" si="91"/>
        <v>0</v>
      </c>
      <c r="FG45" s="764">
        <f t="shared" si="91"/>
        <v>0</v>
      </c>
      <c r="FH45" s="764">
        <f t="shared" si="91"/>
        <v>0</v>
      </c>
      <c r="FI45" s="764">
        <f t="shared" si="91"/>
        <v>0</v>
      </c>
      <c r="FJ45" s="764">
        <f t="shared" si="92"/>
        <v>0</v>
      </c>
      <c r="FK45" s="764">
        <f t="shared" si="92"/>
        <v>0</v>
      </c>
      <c r="FL45" s="764">
        <f t="shared" si="92"/>
        <v>0</v>
      </c>
      <c r="FM45" s="764">
        <f t="shared" si="92"/>
        <v>0</v>
      </c>
      <c r="FN45" s="764">
        <f t="shared" si="92"/>
        <v>0</v>
      </c>
      <c r="FO45" s="764">
        <f t="shared" si="92"/>
        <v>0</v>
      </c>
      <c r="FP45" s="764">
        <f t="shared" si="92"/>
        <v>0</v>
      </c>
      <c r="FQ45" s="764">
        <f t="shared" si="92"/>
        <v>0</v>
      </c>
      <c r="FR45" s="764">
        <f t="shared" si="92"/>
        <v>0</v>
      </c>
      <c r="FS45" s="764">
        <f t="shared" si="92"/>
        <v>0</v>
      </c>
      <c r="FT45" s="764">
        <f t="shared" si="93"/>
        <v>0</v>
      </c>
      <c r="FU45" s="764">
        <f t="shared" si="93"/>
        <v>0</v>
      </c>
      <c r="FV45" s="764">
        <f t="shared" si="93"/>
        <v>0</v>
      </c>
      <c r="FW45" s="764">
        <f t="shared" si="93"/>
        <v>0</v>
      </c>
      <c r="FX45" s="764">
        <f t="shared" si="93"/>
        <v>0</v>
      </c>
      <c r="FY45" s="764">
        <f t="shared" si="93"/>
        <v>0</v>
      </c>
      <c r="FZ45" s="764">
        <f t="shared" si="93"/>
        <v>0</v>
      </c>
      <c r="GA45" s="764">
        <f t="shared" si="93"/>
        <v>0</v>
      </c>
      <c r="GB45" s="764">
        <f t="shared" si="93"/>
        <v>0</v>
      </c>
      <c r="GC45" s="764">
        <f t="shared" si="93"/>
        <v>0</v>
      </c>
      <c r="GD45" s="764">
        <f t="shared" si="94"/>
        <v>0</v>
      </c>
      <c r="GE45" s="764">
        <f t="shared" si="94"/>
        <v>0</v>
      </c>
      <c r="GF45" s="764">
        <f t="shared" si="94"/>
        <v>0</v>
      </c>
      <c r="GG45" s="764">
        <f t="shared" si="94"/>
        <v>0</v>
      </c>
      <c r="GH45" s="764">
        <f t="shared" si="94"/>
        <v>0</v>
      </c>
      <c r="GI45" s="764">
        <f t="shared" si="94"/>
        <v>0</v>
      </c>
      <c r="GJ45" s="764">
        <f t="shared" si="94"/>
        <v>0</v>
      </c>
      <c r="GK45" s="764">
        <f t="shared" si="94"/>
        <v>0</v>
      </c>
      <c r="GL45" s="764">
        <f t="shared" si="94"/>
        <v>0</v>
      </c>
      <c r="GM45" s="764">
        <f t="shared" si="94"/>
        <v>0</v>
      </c>
      <c r="GN45" s="764">
        <f t="shared" si="95"/>
        <v>0</v>
      </c>
      <c r="GO45" s="764">
        <f t="shared" si="95"/>
        <v>0</v>
      </c>
      <c r="GP45" s="764">
        <f t="shared" si="95"/>
        <v>0</v>
      </c>
      <c r="GQ45" s="764">
        <f t="shared" si="95"/>
        <v>0</v>
      </c>
      <c r="GR45" s="764">
        <f t="shared" si="95"/>
        <v>0</v>
      </c>
      <c r="GS45" s="764">
        <f t="shared" si="95"/>
        <v>0</v>
      </c>
      <c r="GT45" s="764">
        <f t="shared" si="95"/>
        <v>0</v>
      </c>
      <c r="GU45" s="764">
        <f t="shared" si="95"/>
        <v>0</v>
      </c>
      <c r="GV45" s="764">
        <f t="shared" si="95"/>
        <v>0</v>
      </c>
      <c r="GW45" s="764">
        <f t="shared" si="95"/>
        <v>0</v>
      </c>
      <c r="GX45" s="764">
        <f t="shared" si="96"/>
        <v>0</v>
      </c>
      <c r="GY45" s="764">
        <f t="shared" si="96"/>
        <v>0</v>
      </c>
      <c r="GZ45" s="764">
        <f t="shared" si="96"/>
        <v>0</v>
      </c>
      <c r="HA45" s="764">
        <f t="shared" si="96"/>
        <v>0</v>
      </c>
      <c r="HB45" s="764">
        <f t="shared" si="96"/>
        <v>0</v>
      </c>
      <c r="HC45" s="764">
        <f t="shared" si="96"/>
        <v>0</v>
      </c>
      <c r="HD45" s="764">
        <f t="shared" si="96"/>
        <v>0</v>
      </c>
      <c r="HE45" s="764">
        <f t="shared" si="96"/>
        <v>0</v>
      </c>
      <c r="HF45" s="764">
        <f t="shared" si="96"/>
        <v>0</v>
      </c>
      <c r="HG45" s="764">
        <f t="shared" si="96"/>
        <v>0</v>
      </c>
      <c r="HH45" s="764">
        <f t="shared" si="97"/>
        <v>0</v>
      </c>
      <c r="HI45" s="764">
        <f t="shared" si="97"/>
        <v>0</v>
      </c>
      <c r="HJ45" s="764">
        <f t="shared" si="97"/>
        <v>0</v>
      </c>
      <c r="HK45" s="764">
        <f t="shared" si="97"/>
        <v>0</v>
      </c>
      <c r="HL45" s="764">
        <f t="shared" si="97"/>
        <v>0</v>
      </c>
      <c r="HM45" s="764">
        <f t="shared" si="97"/>
        <v>0</v>
      </c>
      <c r="HN45" s="764">
        <f t="shared" si="97"/>
        <v>0</v>
      </c>
      <c r="HO45" s="764">
        <f t="shared" si="97"/>
        <v>0</v>
      </c>
      <c r="HP45" s="764">
        <f t="shared" si="97"/>
        <v>0</v>
      </c>
      <c r="HQ45" s="764">
        <f t="shared" si="97"/>
        <v>0</v>
      </c>
      <c r="HR45" s="764">
        <f t="shared" si="98"/>
        <v>0</v>
      </c>
      <c r="HS45" s="764">
        <f t="shared" si="98"/>
        <v>0</v>
      </c>
      <c r="HT45" s="764">
        <f t="shared" si="98"/>
        <v>0</v>
      </c>
      <c r="HU45" s="764">
        <f t="shared" si="98"/>
        <v>0</v>
      </c>
      <c r="HV45" s="764">
        <f t="shared" si="98"/>
        <v>0</v>
      </c>
      <c r="HW45" s="764">
        <f t="shared" si="98"/>
        <v>0</v>
      </c>
      <c r="HX45" s="764">
        <f t="shared" si="98"/>
        <v>0</v>
      </c>
      <c r="HY45" s="764">
        <f t="shared" si="98"/>
        <v>0</v>
      </c>
      <c r="HZ45" s="764">
        <f t="shared" si="98"/>
        <v>0</v>
      </c>
      <c r="IA45" s="764">
        <f t="shared" si="98"/>
        <v>0</v>
      </c>
      <c r="IB45" s="764">
        <f t="shared" si="99"/>
        <v>0</v>
      </c>
      <c r="IC45" s="764">
        <f t="shared" si="99"/>
        <v>0</v>
      </c>
      <c r="ID45" s="764">
        <f t="shared" si="99"/>
        <v>0</v>
      </c>
      <c r="IE45" s="764">
        <f t="shared" si="99"/>
        <v>0</v>
      </c>
      <c r="IF45" s="764">
        <f t="shared" si="99"/>
        <v>0</v>
      </c>
      <c r="IG45" s="764">
        <f t="shared" si="99"/>
        <v>0</v>
      </c>
      <c r="IH45" s="764">
        <f t="shared" si="99"/>
        <v>0</v>
      </c>
      <c r="II45" s="764">
        <f t="shared" si="99"/>
        <v>0</v>
      </c>
      <c r="IJ45" s="764">
        <f t="shared" si="99"/>
        <v>0</v>
      </c>
      <c r="IK45" s="764">
        <f t="shared" si="99"/>
        <v>0</v>
      </c>
      <c r="IL45" s="764">
        <f t="shared" si="100"/>
        <v>0</v>
      </c>
      <c r="IM45" s="764">
        <f t="shared" si="100"/>
        <v>0</v>
      </c>
      <c r="IN45" s="764">
        <f t="shared" si="100"/>
        <v>0</v>
      </c>
      <c r="IO45" s="764">
        <f t="shared" si="100"/>
        <v>0</v>
      </c>
      <c r="IP45" s="764">
        <f t="shared" si="100"/>
        <v>0</v>
      </c>
      <c r="IQ45" s="764">
        <f t="shared" si="100"/>
        <v>0</v>
      </c>
      <c r="IR45" s="764">
        <f t="shared" si="100"/>
        <v>0</v>
      </c>
      <c r="IS45" s="764">
        <f t="shared" si="100"/>
        <v>0</v>
      </c>
      <c r="IT45" s="764">
        <f t="shared" si="100"/>
        <v>0</v>
      </c>
      <c r="IU45" s="764">
        <f t="shared" si="100"/>
        <v>0</v>
      </c>
      <c r="IV45" s="764">
        <f t="shared" si="100"/>
        <v>0</v>
      </c>
      <c r="IW45" s="764">
        <f t="shared" si="100"/>
        <v>0</v>
      </c>
      <c r="IX45" s="764">
        <f t="shared" si="100"/>
        <v>0</v>
      </c>
      <c r="IY45" s="764">
        <f t="shared" si="100"/>
        <v>0</v>
      </c>
      <c r="IZ45" s="764">
        <f t="shared" si="100"/>
        <v>0</v>
      </c>
      <c r="JA45" s="764">
        <f t="shared" si="100"/>
        <v>0</v>
      </c>
      <c r="JB45" s="764">
        <f t="shared" si="100"/>
        <v>0</v>
      </c>
      <c r="JC45" s="764">
        <f t="shared" si="100"/>
        <v>0</v>
      </c>
      <c r="JD45" s="764">
        <f t="shared" si="103"/>
        <v>0</v>
      </c>
      <c r="JE45" s="764">
        <f t="shared" si="103"/>
        <v>0</v>
      </c>
      <c r="JF45" s="764">
        <f t="shared" si="103"/>
        <v>0</v>
      </c>
      <c r="JG45" s="764">
        <f t="shared" si="103"/>
        <v>0</v>
      </c>
      <c r="JH45" s="764">
        <f t="shared" si="103"/>
        <v>0</v>
      </c>
      <c r="JI45" s="764">
        <f t="shared" si="103"/>
        <v>0</v>
      </c>
      <c r="JJ45" s="764">
        <f t="shared" si="103"/>
        <v>0</v>
      </c>
      <c r="JK45" s="764">
        <f t="shared" si="103"/>
        <v>0</v>
      </c>
      <c r="JL45" s="764">
        <f t="shared" si="103"/>
        <v>0</v>
      </c>
      <c r="JM45" s="764">
        <f t="shared" si="103"/>
        <v>0</v>
      </c>
      <c r="JN45" s="764">
        <f t="shared" si="103"/>
        <v>0</v>
      </c>
      <c r="JO45" s="764">
        <f t="shared" si="103"/>
        <v>0</v>
      </c>
      <c r="JP45" s="764">
        <f t="shared" si="100"/>
        <v>0</v>
      </c>
      <c r="JQ45" s="764">
        <f t="shared" si="28"/>
        <v>0</v>
      </c>
      <c r="JR45" s="764">
        <f t="shared" si="28"/>
        <v>0</v>
      </c>
      <c r="JS45" s="764">
        <f t="shared" si="100"/>
        <v>0</v>
      </c>
      <c r="JT45" s="765">
        <f t="shared" si="29"/>
        <v>0</v>
      </c>
      <c r="JU45" s="229">
        <f t="shared" si="30"/>
        <v>0</v>
      </c>
    </row>
    <row r="46" spans="1:281" ht="12.75" customHeight="1">
      <c r="B46" s="223"/>
      <c r="C46" s="223"/>
      <c r="D46" s="61"/>
      <c r="E46" s="743" t="str">
        <f t="shared" si="5"/>
        <v xml:space="preserve"> </v>
      </c>
      <c r="F46" s="56"/>
      <c r="G46" s="228"/>
      <c r="H46" s="744">
        <f>SUMIF(Ajuste!$C$8:$C$483,$B$6:$B$499,Ajuste!$E$8:$E$483)</f>
        <v>0</v>
      </c>
      <c r="I46" s="744">
        <f>SUMIF(Ajuste!$C$8:$C$483,$B$6:$B$499,Ajuste!$F$8:$F$483)</f>
        <v>0</v>
      </c>
      <c r="J46" s="229">
        <f t="shared" si="31"/>
        <v>0</v>
      </c>
      <c r="K46" s="764">
        <f t="shared" ref="K46:BM55" si="104">IF($D46=K$5,$J46,0)</f>
        <v>0</v>
      </c>
      <c r="L46" s="764">
        <f t="shared" si="104"/>
        <v>0</v>
      </c>
      <c r="M46" s="764">
        <f t="shared" si="104"/>
        <v>0</v>
      </c>
      <c r="N46" s="764">
        <f t="shared" si="104"/>
        <v>0</v>
      </c>
      <c r="O46" s="764">
        <f t="shared" si="104"/>
        <v>0</v>
      </c>
      <c r="P46" s="764">
        <f t="shared" si="104"/>
        <v>0</v>
      </c>
      <c r="Q46" s="764">
        <f t="shared" si="104"/>
        <v>0</v>
      </c>
      <c r="R46" s="764">
        <f t="shared" si="104"/>
        <v>0</v>
      </c>
      <c r="S46" s="764">
        <f t="shared" si="104"/>
        <v>0</v>
      </c>
      <c r="T46" s="764">
        <f t="shared" si="104"/>
        <v>0</v>
      </c>
      <c r="U46" s="764">
        <f t="shared" si="104"/>
        <v>0</v>
      </c>
      <c r="V46" s="764">
        <f t="shared" si="104"/>
        <v>0</v>
      </c>
      <c r="W46" s="764">
        <f t="shared" si="104"/>
        <v>0</v>
      </c>
      <c r="X46" s="764">
        <f t="shared" si="104"/>
        <v>0</v>
      </c>
      <c r="Y46" s="764">
        <f t="shared" si="104"/>
        <v>0</v>
      </c>
      <c r="Z46" s="764">
        <f t="shared" si="104"/>
        <v>0</v>
      </c>
      <c r="AA46" s="764">
        <f t="shared" si="104"/>
        <v>0</v>
      </c>
      <c r="AB46" s="764">
        <f t="shared" si="104"/>
        <v>0</v>
      </c>
      <c r="AC46" s="764">
        <f t="shared" si="104"/>
        <v>0</v>
      </c>
      <c r="AD46" s="764">
        <f t="shared" si="104"/>
        <v>0</v>
      </c>
      <c r="AE46" s="764">
        <f t="shared" si="104"/>
        <v>0</v>
      </c>
      <c r="AF46" s="764">
        <f t="shared" si="104"/>
        <v>0</v>
      </c>
      <c r="AG46" s="764">
        <f t="shared" si="104"/>
        <v>0</v>
      </c>
      <c r="AH46" s="764">
        <f t="shared" si="104"/>
        <v>0</v>
      </c>
      <c r="AI46" s="764">
        <f t="shared" si="104"/>
        <v>0</v>
      </c>
      <c r="AJ46" s="764">
        <f t="shared" si="104"/>
        <v>0</v>
      </c>
      <c r="AK46" s="764">
        <f t="shared" si="104"/>
        <v>0</v>
      </c>
      <c r="AL46" s="764">
        <f t="shared" si="104"/>
        <v>0</v>
      </c>
      <c r="AM46" s="764">
        <f t="shared" si="104"/>
        <v>0</v>
      </c>
      <c r="AN46" s="764">
        <f t="shared" si="104"/>
        <v>0</v>
      </c>
      <c r="AO46" s="764">
        <f t="shared" si="104"/>
        <v>0</v>
      </c>
      <c r="AP46" s="764">
        <f t="shared" si="104"/>
        <v>0</v>
      </c>
      <c r="AQ46" s="764">
        <f t="shared" si="104"/>
        <v>0</v>
      </c>
      <c r="AR46" s="764">
        <f t="shared" si="104"/>
        <v>0</v>
      </c>
      <c r="AS46" s="764">
        <f t="shared" si="104"/>
        <v>0</v>
      </c>
      <c r="AT46" s="764">
        <f t="shared" si="104"/>
        <v>0</v>
      </c>
      <c r="AU46" s="764">
        <f t="shared" si="104"/>
        <v>0</v>
      </c>
      <c r="AV46" s="764">
        <f t="shared" si="104"/>
        <v>0</v>
      </c>
      <c r="AW46" s="764">
        <f t="shared" si="104"/>
        <v>0</v>
      </c>
      <c r="AX46" s="764">
        <f t="shared" si="104"/>
        <v>0</v>
      </c>
      <c r="AY46" s="764">
        <f t="shared" si="104"/>
        <v>0</v>
      </c>
      <c r="AZ46" s="764">
        <f t="shared" si="104"/>
        <v>0</v>
      </c>
      <c r="BA46" s="764">
        <f t="shared" si="104"/>
        <v>0</v>
      </c>
      <c r="BB46" s="764">
        <f t="shared" si="104"/>
        <v>0</v>
      </c>
      <c r="BC46" s="764">
        <f t="shared" si="104"/>
        <v>0</v>
      </c>
      <c r="BD46" s="764">
        <f t="shared" si="104"/>
        <v>0</v>
      </c>
      <c r="BE46" s="764">
        <f t="shared" si="104"/>
        <v>0</v>
      </c>
      <c r="BF46" s="764">
        <f t="shared" si="104"/>
        <v>0</v>
      </c>
      <c r="BG46" s="764">
        <f t="shared" si="104"/>
        <v>0</v>
      </c>
      <c r="BH46" s="764">
        <f t="shared" si="104"/>
        <v>0</v>
      </c>
      <c r="BI46" s="764">
        <f t="shared" si="104"/>
        <v>0</v>
      </c>
      <c r="BJ46" s="764">
        <f t="shared" si="104"/>
        <v>0</v>
      </c>
      <c r="BK46" s="764">
        <f t="shared" si="104"/>
        <v>0</v>
      </c>
      <c r="BL46" s="764">
        <f t="shared" si="104"/>
        <v>0</v>
      </c>
      <c r="BM46" s="764">
        <f t="shared" si="104"/>
        <v>0</v>
      </c>
      <c r="BN46" s="764">
        <f t="shared" ref="BN46:BW55" si="105">IF($D46=BN$5,$J46,0)</f>
        <v>0</v>
      </c>
      <c r="BO46" s="764">
        <f t="shared" si="105"/>
        <v>0</v>
      </c>
      <c r="BP46" s="764">
        <f t="shared" si="105"/>
        <v>0</v>
      </c>
      <c r="BQ46" s="764">
        <f t="shared" si="105"/>
        <v>0</v>
      </c>
      <c r="BR46" s="764">
        <f t="shared" si="105"/>
        <v>0</v>
      </c>
      <c r="BS46" s="764">
        <f t="shared" si="105"/>
        <v>0</v>
      </c>
      <c r="BT46" s="764">
        <f t="shared" si="105"/>
        <v>0</v>
      </c>
      <c r="BU46" s="764">
        <f t="shared" si="105"/>
        <v>0</v>
      </c>
      <c r="BV46" s="764">
        <f t="shared" si="105"/>
        <v>0</v>
      </c>
      <c r="BW46" s="764">
        <f t="shared" si="105"/>
        <v>0</v>
      </c>
      <c r="BX46" s="764">
        <f t="shared" ref="BX46:CG55" si="106">IF($D46=BX$5,$J46,0)</f>
        <v>0</v>
      </c>
      <c r="BY46" s="764">
        <f t="shared" si="106"/>
        <v>0</v>
      </c>
      <c r="BZ46" s="764">
        <f t="shared" si="106"/>
        <v>0</v>
      </c>
      <c r="CA46" s="764">
        <f t="shared" si="106"/>
        <v>0</v>
      </c>
      <c r="CB46" s="764">
        <f t="shared" si="106"/>
        <v>0</v>
      </c>
      <c r="CC46" s="764">
        <f t="shared" si="106"/>
        <v>0</v>
      </c>
      <c r="CD46" s="764">
        <f t="shared" si="106"/>
        <v>0</v>
      </c>
      <c r="CE46" s="764">
        <f t="shared" si="106"/>
        <v>0</v>
      </c>
      <c r="CF46" s="764">
        <f t="shared" si="106"/>
        <v>0</v>
      </c>
      <c r="CG46" s="764">
        <f t="shared" si="106"/>
        <v>0</v>
      </c>
      <c r="CH46" s="764">
        <f t="shared" ref="CH46:CQ55" si="107">IF($D46=CH$5,$J46,0)</f>
        <v>0</v>
      </c>
      <c r="CI46" s="764">
        <f t="shared" si="107"/>
        <v>0</v>
      </c>
      <c r="CJ46" s="764">
        <f t="shared" si="107"/>
        <v>0</v>
      </c>
      <c r="CK46" s="764">
        <f t="shared" si="107"/>
        <v>0</v>
      </c>
      <c r="CL46" s="764">
        <f t="shared" si="107"/>
        <v>0</v>
      </c>
      <c r="CM46" s="764">
        <f t="shared" si="107"/>
        <v>0</v>
      </c>
      <c r="CN46" s="764">
        <f t="shared" si="107"/>
        <v>0</v>
      </c>
      <c r="CO46" s="764">
        <f t="shared" si="107"/>
        <v>0</v>
      </c>
      <c r="CP46" s="764">
        <f t="shared" si="107"/>
        <v>0</v>
      </c>
      <c r="CQ46" s="764">
        <f t="shared" si="107"/>
        <v>0</v>
      </c>
      <c r="CR46" s="764">
        <f t="shared" ref="CR46:DA55" si="108">IF($D46=CR$5,$J46,0)</f>
        <v>0</v>
      </c>
      <c r="CS46" s="764">
        <f t="shared" si="108"/>
        <v>0</v>
      </c>
      <c r="CT46" s="764">
        <f t="shared" si="108"/>
        <v>0</v>
      </c>
      <c r="CU46" s="764">
        <f t="shared" si="108"/>
        <v>0</v>
      </c>
      <c r="CV46" s="764">
        <f t="shared" si="108"/>
        <v>0</v>
      </c>
      <c r="CW46" s="764">
        <f t="shared" si="108"/>
        <v>0</v>
      </c>
      <c r="CX46" s="764">
        <f t="shared" si="108"/>
        <v>0</v>
      </c>
      <c r="CY46" s="764">
        <f t="shared" si="108"/>
        <v>0</v>
      </c>
      <c r="CZ46" s="764">
        <f t="shared" si="108"/>
        <v>0</v>
      </c>
      <c r="DA46" s="764">
        <f t="shared" si="108"/>
        <v>0</v>
      </c>
      <c r="DB46" s="764">
        <f t="shared" ref="DB46:DK55" si="109">IF($D46=DB$5,$J46,0)</f>
        <v>0</v>
      </c>
      <c r="DC46" s="764">
        <f t="shared" si="109"/>
        <v>0</v>
      </c>
      <c r="DD46" s="764">
        <f t="shared" si="109"/>
        <v>0</v>
      </c>
      <c r="DE46" s="764">
        <f t="shared" si="109"/>
        <v>0</v>
      </c>
      <c r="DF46" s="764">
        <f t="shared" si="109"/>
        <v>0</v>
      </c>
      <c r="DG46" s="764">
        <f t="shared" si="109"/>
        <v>0</v>
      </c>
      <c r="DH46" s="764">
        <f t="shared" si="109"/>
        <v>0</v>
      </c>
      <c r="DI46" s="764">
        <f t="shared" si="109"/>
        <v>0</v>
      </c>
      <c r="DJ46" s="764">
        <f t="shared" si="109"/>
        <v>0</v>
      </c>
      <c r="DK46" s="764">
        <f t="shared" si="109"/>
        <v>0</v>
      </c>
      <c r="DL46" s="764">
        <f t="shared" ref="DL46:DU55" si="110">IF($D46=DL$5,$J46,0)</f>
        <v>0</v>
      </c>
      <c r="DM46" s="764">
        <f t="shared" si="110"/>
        <v>0</v>
      </c>
      <c r="DN46" s="764">
        <f t="shared" si="110"/>
        <v>0</v>
      </c>
      <c r="DO46" s="764">
        <f t="shared" si="110"/>
        <v>0</v>
      </c>
      <c r="DP46" s="764">
        <f t="shared" si="110"/>
        <v>0</v>
      </c>
      <c r="DQ46" s="764">
        <f t="shared" si="110"/>
        <v>0</v>
      </c>
      <c r="DR46" s="764">
        <f t="shared" si="110"/>
        <v>0</v>
      </c>
      <c r="DS46" s="764">
        <f t="shared" si="110"/>
        <v>0</v>
      </c>
      <c r="DT46" s="764">
        <f t="shared" si="110"/>
        <v>0</v>
      </c>
      <c r="DU46" s="764">
        <f t="shared" si="110"/>
        <v>0</v>
      </c>
      <c r="DV46" s="764">
        <f t="shared" ref="DV46:EE55" si="111">IF($D46=DV$5,$J46,0)</f>
        <v>0</v>
      </c>
      <c r="DW46" s="764">
        <f t="shared" si="111"/>
        <v>0</v>
      </c>
      <c r="DX46" s="764">
        <f t="shared" si="111"/>
        <v>0</v>
      </c>
      <c r="DY46" s="764">
        <f t="shared" si="111"/>
        <v>0</v>
      </c>
      <c r="DZ46" s="764">
        <f t="shared" si="111"/>
        <v>0</v>
      </c>
      <c r="EA46" s="764">
        <f t="shared" si="111"/>
        <v>0</v>
      </c>
      <c r="EB46" s="764">
        <f t="shared" si="111"/>
        <v>0</v>
      </c>
      <c r="EC46" s="764">
        <f t="shared" si="111"/>
        <v>0</v>
      </c>
      <c r="ED46" s="764">
        <f t="shared" si="111"/>
        <v>0</v>
      </c>
      <c r="EE46" s="764">
        <f t="shared" si="111"/>
        <v>0</v>
      </c>
      <c r="EF46" s="764">
        <f t="shared" ref="EF46:EO55" si="112">IF($D46=EF$5,$J46,0)</f>
        <v>0</v>
      </c>
      <c r="EG46" s="764">
        <f t="shared" si="112"/>
        <v>0</v>
      </c>
      <c r="EH46" s="764">
        <f t="shared" si="112"/>
        <v>0</v>
      </c>
      <c r="EI46" s="764">
        <f t="shared" si="112"/>
        <v>0</v>
      </c>
      <c r="EJ46" s="764">
        <f t="shared" si="112"/>
        <v>0</v>
      </c>
      <c r="EK46" s="764">
        <f t="shared" si="112"/>
        <v>0</v>
      </c>
      <c r="EL46" s="764">
        <f t="shared" si="112"/>
        <v>0</v>
      </c>
      <c r="EM46" s="764">
        <f t="shared" si="112"/>
        <v>0</v>
      </c>
      <c r="EN46" s="764">
        <f t="shared" si="112"/>
        <v>0</v>
      </c>
      <c r="EO46" s="764">
        <f t="shared" si="112"/>
        <v>0</v>
      </c>
      <c r="EP46" s="764">
        <f t="shared" ref="EP46:EY55" si="113">IF($D46=EP$5,$J46,0)</f>
        <v>0</v>
      </c>
      <c r="EQ46" s="764">
        <f t="shared" si="113"/>
        <v>0</v>
      </c>
      <c r="ER46" s="764">
        <f t="shared" si="113"/>
        <v>0</v>
      </c>
      <c r="ES46" s="764">
        <f t="shared" si="113"/>
        <v>0</v>
      </c>
      <c r="ET46" s="764">
        <f t="shared" si="113"/>
        <v>0</v>
      </c>
      <c r="EU46" s="764">
        <f t="shared" si="113"/>
        <v>0</v>
      </c>
      <c r="EV46" s="764">
        <f t="shared" si="113"/>
        <v>0</v>
      </c>
      <c r="EW46" s="764">
        <f t="shared" si="113"/>
        <v>0</v>
      </c>
      <c r="EX46" s="764">
        <f t="shared" si="113"/>
        <v>0</v>
      </c>
      <c r="EY46" s="764">
        <f t="shared" si="113"/>
        <v>0</v>
      </c>
      <c r="EZ46" s="764">
        <f t="shared" ref="EZ46:FI55" si="114">IF($D46=EZ$5,$J46,0)</f>
        <v>0</v>
      </c>
      <c r="FA46" s="764">
        <f t="shared" si="114"/>
        <v>0</v>
      </c>
      <c r="FB46" s="764">
        <f t="shared" si="114"/>
        <v>0</v>
      </c>
      <c r="FC46" s="764">
        <f t="shared" si="114"/>
        <v>0</v>
      </c>
      <c r="FD46" s="764">
        <f t="shared" si="114"/>
        <v>0</v>
      </c>
      <c r="FE46" s="764">
        <f t="shared" si="114"/>
        <v>0</v>
      </c>
      <c r="FF46" s="764">
        <f t="shared" si="114"/>
        <v>0</v>
      </c>
      <c r="FG46" s="764">
        <f t="shared" si="114"/>
        <v>0</v>
      </c>
      <c r="FH46" s="764">
        <f t="shared" si="114"/>
        <v>0</v>
      </c>
      <c r="FI46" s="764">
        <f t="shared" si="114"/>
        <v>0</v>
      </c>
      <c r="FJ46" s="764">
        <f t="shared" ref="FJ46:FS55" si="115">IF($D46=FJ$5,$J46,0)</f>
        <v>0</v>
      </c>
      <c r="FK46" s="764">
        <f t="shared" si="115"/>
        <v>0</v>
      </c>
      <c r="FL46" s="764">
        <f t="shared" si="115"/>
        <v>0</v>
      </c>
      <c r="FM46" s="764">
        <f t="shared" si="115"/>
        <v>0</v>
      </c>
      <c r="FN46" s="764">
        <f t="shared" si="115"/>
        <v>0</v>
      </c>
      <c r="FO46" s="764">
        <f t="shared" si="115"/>
        <v>0</v>
      </c>
      <c r="FP46" s="764">
        <f t="shared" si="115"/>
        <v>0</v>
      </c>
      <c r="FQ46" s="764">
        <f t="shared" si="115"/>
        <v>0</v>
      </c>
      <c r="FR46" s="764">
        <f t="shared" si="115"/>
        <v>0</v>
      </c>
      <c r="FS46" s="764">
        <f t="shared" si="115"/>
        <v>0</v>
      </c>
      <c r="FT46" s="764">
        <f t="shared" ref="FT46:GC55" si="116">IF($D46=FT$5,$J46,0)</f>
        <v>0</v>
      </c>
      <c r="FU46" s="764">
        <f t="shared" si="116"/>
        <v>0</v>
      </c>
      <c r="FV46" s="764">
        <f t="shared" si="116"/>
        <v>0</v>
      </c>
      <c r="FW46" s="764">
        <f t="shared" si="116"/>
        <v>0</v>
      </c>
      <c r="FX46" s="764">
        <f t="shared" si="116"/>
        <v>0</v>
      </c>
      <c r="FY46" s="764">
        <f t="shared" si="116"/>
        <v>0</v>
      </c>
      <c r="FZ46" s="764">
        <f t="shared" si="116"/>
        <v>0</v>
      </c>
      <c r="GA46" s="764">
        <f t="shared" si="116"/>
        <v>0</v>
      </c>
      <c r="GB46" s="764">
        <f t="shared" si="116"/>
        <v>0</v>
      </c>
      <c r="GC46" s="764">
        <f t="shared" si="116"/>
        <v>0</v>
      </c>
      <c r="GD46" s="764">
        <f t="shared" ref="GD46:GM55" si="117">IF($D46=GD$5,$J46,0)</f>
        <v>0</v>
      </c>
      <c r="GE46" s="764">
        <f t="shared" si="117"/>
        <v>0</v>
      </c>
      <c r="GF46" s="764">
        <f t="shared" si="117"/>
        <v>0</v>
      </c>
      <c r="GG46" s="764">
        <f t="shared" si="117"/>
        <v>0</v>
      </c>
      <c r="GH46" s="764">
        <f t="shared" si="117"/>
        <v>0</v>
      </c>
      <c r="GI46" s="764">
        <f t="shared" si="117"/>
        <v>0</v>
      </c>
      <c r="GJ46" s="764">
        <f t="shared" si="117"/>
        <v>0</v>
      </c>
      <c r="GK46" s="764">
        <f t="shared" si="117"/>
        <v>0</v>
      </c>
      <c r="GL46" s="764">
        <f t="shared" si="117"/>
        <v>0</v>
      </c>
      <c r="GM46" s="764">
        <f t="shared" si="117"/>
        <v>0</v>
      </c>
      <c r="GN46" s="764">
        <f t="shared" ref="GN46:GW55" si="118">IF($D46=GN$5,$J46,0)</f>
        <v>0</v>
      </c>
      <c r="GO46" s="764">
        <f t="shared" si="118"/>
        <v>0</v>
      </c>
      <c r="GP46" s="764">
        <f t="shared" si="118"/>
        <v>0</v>
      </c>
      <c r="GQ46" s="764">
        <f t="shared" si="118"/>
        <v>0</v>
      </c>
      <c r="GR46" s="764">
        <f t="shared" si="118"/>
        <v>0</v>
      </c>
      <c r="GS46" s="764">
        <f t="shared" si="118"/>
        <v>0</v>
      </c>
      <c r="GT46" s="764">
        <f t="shared" si="118"/>
        <v>0</v>
      </c>
      <c r="GU46" s="764">
        <f t="shared" si="118"/>
        <v>0</v>
      </c>
      <c r="GV46" s="764">
        <f t="shared" si="118"/>
        <v>0</v>
      </c>
      <c r="GW46" s="764">
        <f t="shared" si="118"/>
        <v>0</v>
      </c>
      <c r="GX46" s="764">
        <f t="shared" ref="GX46:HG55" si="119">IF($D46=GX$5,$J46,0)</f>
        <v>0</v>
      </c>
      <c r="GY46" s="764">
        <f t="shared" si="119"/>
        <v>0</v>
      </c>
      <c r="GZ46" s="764">
        <f t="shared" si="119"/>
        <v>0</v>
      </c>
      <c r="HA46" s="764">
        <f t="shared" si="119"/>
        <v>0</v>
      </c>
      <c r="HB46" s="764">
        <f t="shared" si="119"/>
        <v>0</v>
      </c>
      <c r="HC46" s="764">
        <f t="shared" si="119"/>
        <v>0</v>
      </c>
      <c r="HD46" s="764">
        <f t="shared" si="119"/>
        <v>0</v>
      </c>
      <c r="HE46" s="764">
        <f t="shared" si="119"/>
        <v>0</v>
      </c>
      <c r="HF46" s="764">
        <f t="shared" si="119"/>
        <v>0</v>
      </c>
      <c r="HG46" s="764">
        <f t="shared" si="119"/>
        <v>0</v>
      </c>
      <c r="HH46" s="764">
        <f t="shared" ref="HH46:HQ55" si="120">IF($D46=HH$5,$J46,0)</f>
        <v>0</v>
      </c>
      <c r="HI46" s="764">
        <f t="shared" si="120"/>
        <v>0</v>
      </c>
      <c r="HJ46" s="764">
        <f t="shared" si="120"/>
        <v>0</v>
      </c>
      <c r="HK46" s="764">
        <f t="shared" si="120"/>
        <v>0</v>
      </c>
      <c r="HL46" s="764">
        <f t="shared" si="120"/>
        <v>0</v>
      </c>
      <c r="HM46" s="764">
        <f t="shared" si="120"/>
        <v>0</v>
      </c>
      <c r="HN46" s="764">
        <f t="shared" si="120"/>
        <v>0</v>
      </c>
      <c r="HO46" s="764">
        <f t="shared" si="120"/>
        <v>0</v>
      </c>
      <c r="HP46" s="764">
        <f t="shared" si="120"/>
        <v>0</v>
      </c>
      <c r="HQ46" s="764">
        <f t="shared" si="120"/>
        <v>0</v>
      </c>
      <c r="HR46" s="764">
        <f t="shared" ref="HR46:IA55" si="121">IF($D46=HR$5,$J46,0)</f>
        <v>0</v>
      </c>
      <c r="HS46" s="764">
        <f t="shared" si="121"/>
        <v>0</v>
      </c>
      <c r="HT46" s="764">
        <f t="shared" si="121"/>
        <v>0</v>
      </c>
      <c r="HU46" s="764">
        <f t="shared" si="121"/>
        <v>0</v>
      </c>
      <c r="HV46" s="764">
        <f t="shared" si="121"/>
        <v>0</v>
      </c>
      <c r="HW46" s="764">
        <f t="shared" si="121"/>
        <v>0</v>
      </c>
      <c r="HX46" s="764">
        <f t="shared" si="121"/>
        <v>0</v>
      </c>
      <c r="HY46" s="764">
        <f t="shared" si="121"/>
        <v>0</v>
      </c>
      <c r="HZ46" s="764">
        <f t="shared" si="121"/>
        <v>0</v>
      </c>
      <c r="IA46" s="764">
        <f t="shared" si="121"/>
        <v>0</v>
      </c>
      <c r="IB46" s="764">
        <f t="shared" ref="IB46:IK55" si="122">IF($D46=IB$5,$J46,0)</f>
        <v>0</v>
      </c>
      <c r="IC46" s="764">
        <f t="shared" si="122"/>
        <v>0</v>
      </c>
      <c r="ID46" s="764">
        <f t="shared" si="122"/>
        <v>0</v>
      </c>
      <c r="IE46" s="764">
        <f t="shared" si="122"/>
        <v>0</v>
      </c>
      <c r="IF46" s="764">
        <f t="shared" si="122"/>
        <v>0</v>
      </c>
      <c r="IG46" s="764">
        <f t="shared" si="122"/>
        <v>0</v>
      </c>
      <c r="IH46" s="764">
        <f t="shared" si="122"/>
        <v>0</v>
      </c>
      <c r="II46" s="764">
        <f t="shared" si="122"/>
        <v>0</v>
      </c>
      <c r="IJ46" s="764">
        <f t="shared" si="122"/>
        <v>0</v>
      </c>
      <c r="IK46" s="764">
        <f t="shared" si="122"/>
        <v>0</v>
      </c>
      <c r="IL46" s="764">
        <f t="shared" ref="IL46:JS55" si="123">IF($D46=IL$5,$J46,0)</f>
        <v>0</v>
      </c>
      <c r="IM46" s="764">
        <f t="shared" si="123"/>
        <v>0</v>
      </c>
      <c r="IN46" s="764">
        <f t="shared" si="123"/>
        <v>0</v>
      </c>
      <c r="IO46" s="764">
        <f t="shared" si="123"/>
        <v>0</v>
      </c>
      <c r="IP46" s="764">
        <f t="shared" si="123"/>
        <v>0</v>
      </c>
      <c r="IQ46" s="764">
        <f t="shared" si="123"/>
        <v>0</v>
      </c>
      <c r="IR46" s="764">
        <f t="shared" si="123"/>
        <v>0</v>
      </c>
      <c r="IS46" s="764">
        <f t="shared" si="123"/>
        <v>0</v>
      </c>
      <c r="IT46" s="764">
        <f t="shared" si="123"/>
        <v>0</v>
      </c>
      <c r="IU46" s="764">
        <f t="shared" si="123"/>
        <v>0</v>
      </c>
      <c r="IV46" s="764">
        <f t="shared" si="123"/>
        <v>0</v>
      </c>
      <c r="IW46" s="764">
        <f t="shared" si="123"/>
        <v>0</v>
      </c>
      <c r="IX46" s="764">
        <f t="shared" si="123"/>
        <v>0</v>
      </c>
      <c r="IY46" s="764">
        <f t="shared" si="123"/>
        <v>0</v>
      </c>
      <c r="IZ46" s="764">
        <f t="shared" si="123"/>
        <v>0</v>
      </c>
      <c r="JA46" s="764">
        <f t="shared" si="123"/>
        <v>0</v>
      </c>
      <c r="JB46" s="764">
        <f t="shared" si="123"/>
        <v>0</v>
      </c>
      <c r="JC46" s="764">
        <f t="shared" si="123"/>
        <v>0</v>
      </c>
      <c r="JD46" s="764">
        <f t="shared" si="103"/>
        <v>0</v>
      </c>
      <c r="JE46" s="764">
        <f t="shared" si="103"/>
        <v>0</v>
      </c>
      <c r="JF46" s="764">
        <f t="shared" si="103"/>
        <v>0</v>
      </c>
      <c r="JG46" s="764">
        <f t="shared" si="103"/>
        <v>0</v>
      </c>
      <c r="JH46" s="764">
        <f t="shared" si="103"/>
        <v>0</v>
      </c>
      <c r="JI46" s="764">
        <f t="shared" si="103"/>
        <v>0</v>
      </c>
      <c r="JJ46" s="764">
        <f t="shared" si="103"/>
        <v>0</v>
      </c>
      <c r="JK46" s="764">
        <f t="shared" si="103"/>
        <v>0</v>
      </c>
      <c r="JL46" s="764">
        <f t="shared" si="123"/>
        <v>0</v>
      </c>
      <c r="JM46" s="764">
        <f t="shared" si="123"/>
        <v>0</v>
      </c>
      <c r="JN46" s="764">
        <f t="shared" si="123"/>
        <v>0</v>
      </c>
      <c r="JO46" s="764">
        <f t="shared" si="123"/>
        <v>0</v>
      </c>
      <c r="JP46" s="764">
        <f t="shared" si="123"/>
        <v>0</v>
      </c>
      <c r="JQ46" s="764">
        <f t="shared" si="28"/>
        <v>0</v>
      </c>
      <c r="JR46" s="764">
        <f t="shared" si="28"/>
        <v>0</v>
      </c>
      <c r="JS46" s="764">
        <f t="shared" si="123"/>
        <v>0</v>
      </c>
      <c r="JT46" s="765">
        <f t="shared" si="29"/>
        <v>0</v>
      </c>
      <c r="JU46" s="229">
        <f t="shared" si="30"/>
        <v>0</v>
      </c>
    </row>
    <row r="47" spans="1:281" ht="12.75" customHeight="1">
      <c r="B47" s="223"/>
      <c r="C47" s="223"/>
      <c r="D47" s="61"/>
      <c r="E47" s="743" t="str">
        <f t="shared" si="5"/>
        <v xml:space="preserve"> </v>
      </c>
      <c r="F47" s="56"/>
      <c r="G47" s="228"/>
      <c r="H47" s="744">
        <f>SUMIF(Ajuste!$C$8:$C$483,$B$6:$B$499,Ajuste!$E$8:$E$483)</f>
        <v>0</v>
      </c>
      <c r="I47" s="744">
        <f>SUMIF(Ajuste!$C$8:$C$483,$B$6:$B$499,Ajuste!$F$8:$F$483)</f>
        <v>0</v>
      </c>
      <c r="J47" s="229">
        <f t="shared" si="31"/>
        <v>0</v>
      </c>
      <c r="K47" s="764">
        <f t="shared" si="104"/>
        <v>0</v>
      </c>
      <c r="L47" s="764">
        <f t="shared" si="104"/>
        <v>0</v>
      </c>
      <c r="M47" s="764">
        <f t="shared" si="104"/>
        <v>0</v>
      </c>
      <c r="N47" s="764">
        <f t="shared" si="104"/>
        <v>0</v>
      </c>
      <c r="O47" s="764">
        <f t="shared" si="104"/>
        <v>0</v>
      </c>
      <c r="P47" s="764">
        <f t="shared" si="104"/>
        <v>0</v>
      </c>
      <c r="Q47" s="764">
        <f t="shared" si="104"/>
        <v>0</v>
      </c>
      <c r="R47" s="764">
        <f t="shared" si="104"/>
        <v>0</v>
      </c>
      <c r="S47" s="764">
        <f t="shared" si="104"/>
        <v>0</v>
      </c>
      <c r="T47" s="764">
        <f t="shared" si="104"/>
        <v>0</v>
      </c>
      <c r="U47" s="764">
        <f t="shared" si="104"/>
        <v>0</v>
      </c>
      <c r="V47" s="764">
        <f t="shared" si="104"/>
        <v>0</v>
      </c>
      <c r="W47" s="764">
        <f t="shared" si="104"/>
        <v>0</v>
      </c>
      <c r="X47" s="764">
        <f t="shared" si="104"/>
        <v>0</v>
      </c>
      <c r="Y47" s="764">
        <f t="shared" si="104"/>
        <v>0</v>
      </c>
      <c r="Z47" s="764">
        <f t="shared" si="104"/>
        <v>0</v>
      </c>
      <c r="AA47" s="764">
        <f t="shared" si="104"/>
        <v>0</v>
      </c>
      <c r="AB47" s="764">
        <f t="shared" si="104"/>
        <v>0</v>
      </c>
      <c r="AC47" s="764">
        <f t="shared" si="104"/>
        <v>0</v>
      </c>
      <c r="AD47" s="764">
        <f t="shared" si="104"/>
        <v>0</v>
      </c>
      <c r="AE47" s="764">
        <f t="shared" si="104"/>
        <v>0</v>
      </c>
      <c r="AF47" s="764">
        <f t="shared" si="104"/>
        <v>0</v>
      </c>
      <c r="AG47" s="764">
        <f t="shared" si="104"/>
        <v>0</v>
      </c>
      <c r="AH47" s="764">
        <f t="shared" si="104"/>
        <v>0</v>
      </c>
      <c r="AI47" s="764">
        <f t="shared" si="104"/>
        <v>0</v>
      </c>
      <c r="AJ47" s="764">
        <f t="shared" si="104"/>
        <v>0</v>
      </c>
      <c r="AK47" s="764">
        <f t="shared" si="104"/>
        <v>0</v>
      </c>
      <c r="AL47" s="764">
        <f t="shared" si="104"/>
        <v>0</v>
      </c>
      <c r="AM47" s="764">
        <f t="shared" si="104"/>
        <v>0</v>
      </c>
      <c r="AN47" s="764">
        <f t="shared" si="104"/>
        <v>0</v>
      </c>
      <c r="AO47" s="764">
        <f t="shared" si="104"/>
        <v>0</v>
      </c>
      <c r="AP47" s="764">
        <f t="shared" si="104"/>
        <v>0</v>
      </c>
      <c r="AQ47" s="764">
        <f t="shared" si="104"/>
        <v>0</v>
      </c>
      <c r="AR47" s="764">
        <f t="shared" si="104"/>
        <v>0</v>
      </c>
      <c r="AS47" s="764">
        <f t="shared" si="104"/>
        <v>0</v>
      </c>
      <c r="AT47" s="764">
        <f t="shared" si="104"/>
        <v>0</v>
      </c>
      <c r="AU47" s="764">
        <f t="shared" si="104"/>
        <v>0</v>
      </c>
      <c r="AV47" s="764">
        <f t="shared" si="104"/>
        <v>0</v>
      </c>
      <c r="AW47" s="764">
        <f t="shared" si="104"/>
        <v>0</v>
      </c>
      <c r="AX47" s="764">
        <f t="shared" si="104"/>
        <v>0</v>
      </c>
      <c r="AY47" s="764">
        <f t="shared" si="104"/>
        <v>0</v>
      </c>
      <c r="AZ47" s="764">
        <f t="shared" si="104"/>
        <v>0</v>
      </c>
      <c r="BA47" s="764">
        <f t="shared" si="104"/>
        <v>0</v>
      </c>
      <c r="BB47" s="764">
        <f t="shared" si="104"/>
        <v>0</v>
      </c>
      <c r="BC47" s="764">
        <f t="shared" si="104"/>
        <v>0</v>
      </c>
      <c r="BD47" s="764">
        <f t="shared" si="104"/>
        <v>0</v>
      </c>
      <c r="BE47" s="764">
        <f t="shared" si="104"/>
        <v>0</v>
      </c>
      <c r="BF47" s="764">
        <f t="shared" si="104"/>
        <v>0</v>
      </c>
      <c r="BG47" s="764">
        <f t="shared" si="104"/>
        <v>0</v>
      </c>
      <c r="BH47" s="764">
        <f t="shared" si="104"/>
        <v>0</v>
      </c>
      <c r="BI47" s="764">
        <f t="shared" si="104"/>
        <v>0</v>
      </c>
      <c r="BJ47" s="764">
        <f t="shared" si="104"/>
        <v>0</v>
      </c>
      <c r="BK47" s="764">
        <f t="shared" si="104"/>
        <v>0</v>
      </c>
      <c r="BL47" s="764">
        <f t="shared" si="104"/>
        <v>0</v>
      </c>
      <c r="BM47" s="764">
        <f t="shared" si="104"/>
        <v>0</v>
      </c>
      <c r="BN47" s="764">
        <f t="shared" si="105"/>
        <v>0</v>
      </c>
      <c r="BO47" s="764">
        <f t="shared" si="105"/>
        <v>0</v>
      </c>
      <c r="BP47" s="764">
        <f t="shared" si="105"/>
        <v>0</v>
      </c>
      <c r="BQ47" s="764">
        <f t="shared" si="105"/>
        <v>0</v>
      </c>
      <c r="BR47" s="764">
        <f t="shared" si="105"/>
        <v>0</v>
      </c>
      <c r="BS47" s="764">
        <f t="shared" si="105"/>
        <v>0</v>
      </c>
      <c r="BT47" s="764">
        <f t="shared" si="105"/>
        <v>0</v>
      </c>
      <c r="BU47" s="764">
        <f t="shared" si="105"/>
        <v>0</v>
      </c>
      <c r="BV47" s="764">
        <f t="shared" si="105"/>
        <v>0</v>
      </c>
      <c r="BW47" s="764">
        <f t="shared" si="105"/>
        <v>0</v>
      </c>
      <c r="BX47" s="764">
        <f t="shared" si="106"/>
        <v>0</v>
      </c>
      <c r="BY47" s="764">
        <f t="shared" si="106"/>
        <v>0</v>
      </c>
      <c r="BZ47" s="764">
        <f t="shared" si="106"/>
        <v>0</v>
      </c>
      <c r="CA47" s="764">
        <f t="shared" si="106"/>
        <v>0</v>
      </c>
      <c r="CB47" s="764">
        <f t="shared" si="106"/>
        <v>0</v>
      </c>
      <c r="CC47" s="764">
        <f t="shared" si="106"/>
        <v>0</v>
      </c>
      <c r="CD47" s="764">
        <f t="shared" si="106"/>
        <v>0</v>
      </c>
      <c r="CE47" s="764">
        <f t="shared" si="106"/>
        <v>0</v>
      </c>
      <c r="CF47" s="764">
        <f t="shared" si="106"/>
        <v>0</v>
      </c>
      <c r="CG47" s="764">
        <f t="shared" si="106"/>
        <v>0</v>
      </c>
      <c r="CH47" s="764">
        <f t="shared" si="107"/>
        <v>0</v>
      </c>
      <c r="CI47" s="764">
        <f t="shared" si="107"/>
        <v>0</v>
      </c>
      <c r="CJ47" s="764">
        <f t="shared" si="107"/>
        <v>0</v>
      </c>
      <c r="CK47" s="764">
        <f t="shared" si="107"/>
        <v>0</v>
      </c>
      <c r="CL47" s="764">
        <f t="shared" si="107"/>
        <v>0</v>
      </c>
      <c r="CM47" s="764">
        <f t="shared" si="107"/>
        <v>0</v>
      </c>
      <c r="CN47" s="764">
        <f t="shared" si="107"/>
        <v>0</v>
      </c>
      <c r="CO47" s="764">
        <f t="shared" si="107"/>
        <v>0</v>
      </c>
      <c r="CP47" s="764">
        <f t="shared" si="107"/>
        <v>0</v>
      </c>
      <c r="CQ47" s="764">
        <f t="shared" si="107"/>
        <v>0</v>
      </c>
      <c r="CR47" s="764">
        <f t="shared" si="108"/>
        <v>0</v>
      </c>
      <c r="CS47" s="764">
        <f t="shared" si="108"/>
        <v>0</v>
      </c>
      <c r="CT47" s="764">
        <f t="shared" si="108"/>
        <v>0</v>
      </c>
      <c r="CU47" s="764">
        <f t="shared" si="108"/>
        <v>0</v>
      </c>
      <c r="CV47" s="764">
        <f t="shared" si="108"/>
        <v>0</v>
      </c>
      <c r="CW47" s="764">
        <f t="shared" si="108"/>
        <v>0</v>
      </c>
      <c r="CX47" s="764">
        <f t="shared" si="108"/>
        <v>0</v>
      </c>
      <c r="CY47" s="764">
        <f t="shared" si="108"/>
        <v>0</v>
      </c>
      <c r="CZ47" s="764">
        <f t="shared" si="108"/>
        <v>0</v>
      </c>
      <c r="DA47" s="764">
        <f t="shared" si="108"/>
        <v>0</v>
      </c>
      <c r="DB47" s="764">
        <f t="shared" si="109"/>
        <v>0</v>
      </c>
      <c r="DC47" s="764">
        <f t="shared" si="109"/>
        <v>0</v>
      </c>
      <c r="DD47" s="764">
        <f t="shared" si="109"/>
        <v>0</v>
      </c>
      <c r="DE47" s="764">
        <f t="shared" si="109"/>
        <v>0</v>
      </c>
      <c r="DF47" s="764">
        <f t="shared" si="109"/>
        <v>0</v>
      </c>
      <c r="DG47" s="764">
        <f t="shared" si="109"/>
        <v>0</v>
      </c>
      <c r="DH47" s="764">
        <f t="shared" si="109"/>
        <v>0</v>
      </c>
      <c r="DI47" s="764">
        <f t="shared" si="109"/>
        <v>0</v>
      </c>
      <c r="DJ47" s="764">
        <f t="shared" si="109"/>
        <v>0</v>
      </c>
      <c r="DK47" s="764">
        <f t="shared" si="109"/>
        <v>0</v>
      </c>
      <c r="DL47" s="764">
        <f t="shared" si="110"/>
        <v>0</v>
      </c>
      <c r="DM47" s="764">
        <f t="shared" si="110"/>
        <v>0</v>
      </c>
      <c r="DN47" s="764">
        <f t="shared" si="110"/>
        <v>0</v>
      </c>
      <c r="DO47" s="764">
        <f t="shared" si="110"/>
        <v>0</v>
      </c>
      <c r="DP47" s="764">
        <f t="shared" si="110"/>
        <v>0</v>
      </c>
      <c r="DQ47" s="764">
        <f t="shared" si="110"/>
        <v>0</v>
      </c>
      <c r="DR47" s="764">
        <f t="shared" si="110"/>
        <v>0</v>
      </c>
      <c r="DS47" s="764">
        <f t="shared" si="110"/>
        <v>0</v>
      </c>
      <c r="DT47" s="764">
        <f t="shared" si="110"/>
        <v>0</v>
      </c>
      <c r="DU47" s="764">
        <f t="shared" si="110"/>
        <v>0</v>
      </c>
      <c r="DV47" s="764">
        <f t="shared" si="111"/>
        <v>0</v>
      </c>
      <c r="DW47" s="764">
        <f t="shared" si="111"/>
        <v>0</v>
      </c>
      <c r="DX47" s="764">
        <f t="shared" si="111"/>
        <v>0</v>
      </c>
      <c r="DY47" s="764">
        <f t="shared" si="111"/>
        <v>0</v>
      </c>
      <c r="DZ47" s="764">
        <f t="shared" si="111"/>
        <v>0</v>
      </c>
      <c r="EA47" s="764">
        <f t="shared" si="111"/>
        <v>0</v>
      </c>
      <c r="EB47" s="764">
        <f t="shared" si="111"/>
        <v>0</v>
      </c>
      <c r="EC47" s="764">
        <f t="shared" si="111"/>
        <v>0</v>
      </c>
      <c r="ED47" s="764">
        <f t="shared" si="111"/>
        <v>0</v>
      </c>
      <c r="EE47" s="764">
        <f t="shared" si="111"/>
        <v>0</v>
      </c>
      <c r="EF47" s="764">
        <f t="shared" si="112"/>
        <v>0</v>
      </c>
      <c r="EG47" s="764">
        <f t="shared" si="112"/>
        <v>0</v>
      </c>
      <c r="EH47" s="764">
        <f t="shared" si="112"/>
        <v>0</v>
      </c>
      <c r="EI47" s="764">
        <f t="shared" si="112"/>
        <v>0</v>
      </c>
      <c r="EJ47" s="764">
        <f t="shared" si="112"/>
        <v>0</v>
      </c>
      <c r="EK47" s="764">
        <f t="shared" si="112"/>
        <v>0</v>
      </c>
      <c r="EL47" s="764">
        <f t="shared" si="112"/>
        <v>0</v>
      </c>
      <c r="EM47" s="764">
        <f t="shared" si="112"/>
        <v>0</v>
      </c>
      <c r="EN47" s="764">
        <f t="shared" si="112"/>
        <v>0</v>
      </c>
      <c r="EO47" s="764">
        <f t="shared" si="112"/>
        <v>0</v>
      </c>
      <c r="EP47" s="764">
        <f t="shared" si="113"/>
        <v>0</v>
      </c>
      <c r="EQ47" s="764">
        <f t="shared" si="113"/>
        <v>0</v>
      </c>
      <c r="ER47" s="764">
        <f t="shared" si="113"/>
        <v>0</v>
      </c>
      <c r="ES47" s="764">
        <f t="shared" si="113"/>
        <v>0</v>
      </c>
      <c r="ET47" s="764">
        <f t="shared" si="113"/>
        <v>0</v>
      </c>
      <c r="EU47" s="764">
        <f t="shared" si="113"/>
        <v>0</v>
      </c>
      <c r="EV47" s="764">
        <f t="shared" si="113"/>
        <v>0</v>
      </c>
      <c r="EW47" s="764">
        <f t="shared" si="113"/>
        <v>0</v>
      </c>
      <c r="EX47" s="764">
        <f t="shared" si="113"/>
        <v>0</v>
      </c>
      <c r="EY47" s="764">
        <f t="shared" si="113"/>
        <v>0</v>
      </c>
      <c r="EZ47" s="764">
        <f t="shared" si="114"/>
        <v>0</v>
      </c>
      <c r="FA47" s="764">
        <f t="shared" si="114"/>
        <v>0</v>
      </c>
      <c r="FB47" s="764">
        <f t="shared" si="114"/>
        <v>0</v>
      </c>
      <c r="FC47" s="764">
        <f t="shared" si="114"/>
        <v>0</v>
      </c>
      <c r="FD47" s="764">
        <f t="shared" si="114"/>
        <v>0</v>
      </c>
      <c r="FE47" s="764">
        <f t="shared" si="114"/>
        <v>0</v>
      </c>
      <c r="FF47" s="764">
        <f t="shared" si="114"/>
        <v>0</v>
      </c>
      <c r="FG47" s="764">
        <f t="shared" si="114"/>
        <v>0</v>
      </c>
      <c r="FH47" s="764">
        <f t="shared" si="114"/>
        <v>0</v>
      </c>
      <c r="FI47" s="764">
        <f t="shared" si="114"/>
        <v>0</v>
      </c>
      <c r="FJ47" s="764">
        <f t="shared" si="115"/>
        <v>0</v>
      </c>
      <c r="FK47" s="764">
        <f t="shared" si="115"/>
        <v>0</v>
      </c>
      <c r="FL47" s="764">
        <f t="shared" si="115"/>
        <v>0</v>
      </c>
      <c r="FM47" s="764">
        <f t="shared" si="115"/>
        <v>0</v>
      </c>
      <c r="FN47" s="764">
        <f t="shared" si="115"/>
        <v>0</v>
      </c>
      <c r="FO47" s="764">
        <f t="shared" si="115"/>
        <v>0</v>
      </c>
      <c r="FP47" s="764">
        <f t="shared" si="115"/>
        <v>0</v>
      </c>
      <c r="FQ47" s="764">
        <f t="shared" si="115"/>
        <v>0</v>
      </c>
      <c r="FR47" s="764">
        <f t="shared" si="115"/>
        <v>0</v>
      </c>
      <c r="FS47" s="764">
        <f t="shared" si="115"/>
        <v>0</v>
      </c>
      <c r="FT47" s="764">
        <f t="shared" si="116"/>
        <v>0</v>
      </c>
      <c r="FU47" s="764">
        <f t="shared" si="116"/>
        <v>0</v>
      </c>
      <c r="FV47" s="764">
        <f t="shared" si="116"/>
        <v>0</v>
      </c>
      <c r="FW47" s="764">
        <f t="shared" si="116"/>
        <v>0</v>
      </c>
      <c r="FX47" s="764">
        <f t="shared" si="116"/>
        <v>0</v>
      </c>
      <c r="FY47" s="764">
        <f t="shared" si="116"/>
        <v>0</v>
      </c>
      <c r="FZ47" s="764">
        <f t="shared" si="116"/>
        <v>0</v>
      </c>
      <c r="GA47" s="764">
        <f t="shared" si="116"/>
        <v>0</v>
      </c>
      <c r="GB47" s="764">
        <f t="shared" si="116"/>
        <v>0</v>
      </c>
      <c r="GC47" s="764">
        <f t="shared" si="116"/>
        <v>0</v>
      </c>
      <c r="GD47" s="764">
        <f t="shared" si="117"/>
        <v>0</v>
      </c>
      <c r="GE47" s="764">
        <f t="shared" si="117"/>
        <v>0</v>
      </c>
      <c r="GF47" s="764">
        <f t="shared" si="117"/>
        <v>0</v>
      </c>
      <c r="GG47" s="764">
        <f t="shared" si="117"/>
        <v>0</v>
      </c>
      <c r="GH47" s="764">
        <f t="shared" si="117"/>
        <v>0</v>
      </c>
      <c r="GI47" s="764">
        <f t="shared" si="117"/>
        <v>0</v>
      </c>
      <c r="GJ47" s="764">
        <f t="shared" si="117"/>
        <v>0</v>
      </c>
      <c r="GK47" s="764">
        <f t="shared" si="117"/>
        <v>0</v>
      </c>
      <c r="GL47" s="764">
        <f t="shared" si="117"/>
        <v>0</v>
      </c>
      <c r="GM47" s="764">
        <f t="shared" si="117"/>
        <v>0</v>
      </c>
      <c r="GN47" s="764">
        <f t="shared" si="118"/>
        <v>0</v>
      </c>
      <c r="GO47" s="764">
        <f t="shared" si="118"/>
        <v>0</v>
      </c>
      <c r="GP47" s="764">
        <f t="shared" si="118"/>
        <v>0</v>
      </c>
      <c r="GQ47" s="764">
        <f t="shared" si="118"/>
        <v>0</v>
      </c>
      <c r="GR47" s="764">
        <f t="shared" si="118"/>
        <v>0</v>
      </c>
      <c r="GS47" s="764">
        <f t="shared" si="118"/>
        <v>0</v>
      </c>
      <c r="GT47" s="764">
        <f t="shared" si="118"/>
        <v>0</v>
      </c>
      <c r="GU47" s="764">
        <f t="shared" si="118"/>
        <v>0</v>
      </c>
      <c r="GV47" s="764">
        <f t="shared" si="118"/>
        <v>0</v>
      </c>
      <c r="GW47" s="764">
        <f t="shared" si="118"/>
        <v>0</v>
      </c>
      <c r="GX47" s="764">
        <f t="shared" si="119"/>
        <v>0</v>
      </c>
      <c r="GY47" s="764">
        <f t="shared" si="119"/>
        <v>0</v>
      </c>
      <c r="GZ47" s="764">
        <f t="shared" si="119"/>
        <v>0</v>
      </c>
      <c r="HA47" s="764">
        <f t="shared" si="119"/>
        <v>0</v>
      </c>
      <c r="HB47" s="764">
        <f t="shared" si="119"/>
        <v>0</v>
      </c>
      <c r="HC47" s="764">
        <f t="shared" si="119"/>
        <v>0</v>
      </c>
      <c r="HD47" s="764">
        <f t="shared" si="119"/>
        <v>0</v>
      </c>
      <c r="HE47" s="764">
        <f t="shared" si="119"/>
        <v>0</v>
      </c>
      <c r="HF47" s="764">
        <f t="shared" si="119"/>
        <v>0</v>
      </c>
      <c r="HG47" s="764">
        <f t="shared" si="119"/>
        <v>0</v>
      </c>
      <c r="HH47" s="764">
        <f t="shared" si="120"/>
        <v>0</v>
      </c>
      <c r="HI47" s="764">
        <f t="shared" si="120"/>
        <v>0</v>
      </c>
      <c r="HJ47" s="764">
        <f t="shared" si="120"/>
        <v>0</v>
      </c>
      <c r="HK47" s="764">
        <f t="shared" si="120"/>
        <v>0</v>
      </c>
      <c r="HL47" s="764">
        <f t="shared" si="120"/>
        <v>0</v>
      </c>
      <c r="HM47" s="764">
        <f t="shared" si="120"/>
        <v>0</v>
      </c>
      <c r="HN47" s="764">
        <f t="shared" si="120"/>
        <v>0</v>
      </c>
      <c r="HO47" s="764">
        <f t="shared" si="120"/>
        <v>0</v>
      </c>
      <c r="HP47" s="764">
        <f t="shared" si="120"/>
        <v>0</v>
      </c>
      <c r="HQ47" s="764">
        <f t="shared" si="120"/>
        <v>0</v>
      </c>
      <c r="HR47" s="764">
        <f t="shared" si="121"/>
        <v>0</v>
      </c>
      <c r="HS47" s="764">
        <f t="shared" si="121"/>
        <v>0</v>
      </c>
      <c r="HT47" s="764">
        <f t="shared" si="121"/>
        <v>0</v>
      </c>
      <c r="HU47" s="764">
        <f t="shared" si="121"/>
        <v>0</v>
      </c>
      <c r="HV47" s="764">
        <f t="shared" si="121"/>
        <v>0</v>
      </c>
      <c r="HW47" s="764">
        <f t="shared" si="121"/>
        <v>0</v>
      </c>
      <c r="HX47" s="764">
        <f t="shared" si="121"/>
        <v>0</v>
      </c>
      <c r="HY47" s="764">
        <f t="shared" si="121"/>
        <v>0</v>
      </c>
      <c r="HZ47" s="764">
        <f t="shared" si="121"/>
        <v>0</v>
      </c>
      <c r="IA47" s="764">
        <f t="shared" si="121"/>
        <v>0</v>
      </c>
      <c r="IB47" s="764">
        <f t="shared" si="122"/>
        <v>0</v>
      </c>
      <c r="IC47" s="764">
        <f t="shared" si="122"/>
        <v>0</v>
      </c>
      <c r="ID47" s="764">
        <f t="shared" si="122"/>
        <v>0</v>
      </c>
      <c r="IE47" s="764">
        <f t="shared" si="122"/>
        <v>0</v>
      </c>
      <c r="IF47" s="764">
        <f t="shared" si="122"/>
        <v>0</v>
      </c>
      <c r="IG47" s="764">
        <f t="shared" si="122"/>
        <v>0</v>
      </c>
      <c r="IH47" s="764">
        <f t="shared" si="122"/>
        <v>0</v>
      </c>
      <c r="II47" s="764">
        <f t="shared" si="122"/>
        <v>0</v>
      </c>
      <c r="IJ47" s="764">
        <f t="shared" si="122"/>
        <v>0</v>
      </c>
      <c r="IK47" s="764">
        <f t="shared" si="122"/>
        <v>0</v>
      </c>
      <c r="IL47" s="764">
        <f t="shared" si="123"/>
        <v>0</v>
      </c>
      <c r="IM47" s="764">
        <f t="shared" si="123"/>
        <v>0</v>
      </c>
      <c r="IN47" s="764">
        <f t="shared" si="123"/>
        <v>0</v>
      </c>
      <c r="IO47" s="764">
        <f t="shared" si="123"/>
        <v>0</v>
      </c>
      <c r="IP47" s="764">
        <f t="shared" si="123"/>
        <v>0</v>
      </c>
      <c r="IQ47" s="764">
        <f t="shared" si="123"/>
        <v>0</v>
      </c>
      <c r="IR47" s="764">
        <f t="shared" si="123"/>
        <v>0</v>
      </c>
      <c r="IS47" s="764">
        <f t="shared" si="123"/>
        <v>0</v>
      </c>
      <c r="IT47" s="764">
        <f t="shared" si="123"/>
        <v>0</v>
      </c>
      <c r="IU47" s="764">
        <f t="shared" si="123"/>
        <v>0</v>
      </c>
      <c r="IV47" s="764">
        <f t="shared" si="123"/>
        <v>0</v>
      </c>
      <c r="IW47" s="764">
        <f t="shared" si="123"/>
        <v>0</v>
      </c>
      <c r="IX47" s="764">
        <f t="shared" si="123"/>
        <v>0</v>
      </c>
      <c r="IY47" s="764">
        <f t="shared" si="123"/>
        <v>0</v>
      </c>
      <c r="IZ47" s="764">
        <f t="shared" si="123"/>
        <v>0</v>
      </c>
      <c r="JA47" s="764">
        <f t="shared" si="123"/>
        <v>0</v>
      </c>
      <c r="JB47" s="764">
        <f t="shared" si="123"/>
        <v>0</v>
      </c>
      <c r="JC47" s="764">
        <f t="shared" si="123"/>
        <v>0</v>
      </c>
      <c r="JD47" s="764">
        <f t="shared" si="103"/>
        <v>0</v>
      </c>
      <c r="JE47" s="764">
        <f t="shared" si="103"/>
        <v>0</v>
      </c>
      <c r="JF47" s="764">
        <f t="shared" si="103"/>
        <v>0</v>
      </c>
      <c r="JG47" s="764">
        <f t="shared" si="103"/>
        <v>0</v>
      </c>
      <c r="JH47" s="764">
        <f t="shared" si="103"/>
        <v>0</v>
      </c>
      <c r="JI47" s="764">
        <f t="shared" si="103"/>
        <v>0</v>
      </c>
      <c r="JJ47" s="764">
        <f t="shared" si="103"/>
        <v>0</v>
      </c>
      <c r="JK47" s="764">
        <f t="shared" si="103"/>
        <v>0</v>
      </c>
      <c r="JL47" s="764">
        <f t="shared" si="123"/>
        <v>0</v>
      </c>
      <c r="JM47" s="764">
        <f t="shared" si="123"/>
        <v>0</v>
      </c>
      <c r="JN47" s="764">
        <f t="shared" si="123"/>
        <v>0</v>
      </c>
      <c r="JO47" s="764">
        <f t="shared" si="123"/>
        <v>0</v>
      </c>
      <c r="JP47" s="764">
        <f t="shared" si="123"/>
        <v>0</v>
      </c>
      <c r="JQ47" s="764">
        <f t="shared" si="28"/>
        <v>0</v>
      </c>
      <c r="JR47" s="764">
        <f t="shared" si="28"/>
        <v>0</v>
      </c>
      <c r="JS47" s="764">
        <f t="shared" si="123"/>
        <v>0</v>
      </c>
      <c r="JT47" s="765">
        <f t="shared" si="29"/>
        <v>0</v>
      </c>
      <c r="JU47" s="229">
        <f t="shared" si="30"/>
        <v>0</v>
      </c>
    </row>
    <row r="48" spans="1:281" ht="12.75" customHeight="1">
      <c r="B48" s="223"/>
      <c r="C48" s="223"/>
      <c r="D48" s="61"/>
      <c r="E48" s="743" t="str">
        <f t="shared" si="5"/>
        <v xml:space="preserve"> </v>
      </c>
      <c r="F48" s="56"/>
      <c r="G48" s="228"/>
      <c r="H48" s="744">
        <f>SUMIF(Ajuste!$C$8:$C$483,$B$6:$B$499,Ajuste!$E$8:$E$483)</f>
        <v>0</v>
      </c>
      <c r="I48" s="744">
        <f>SUMIF(Ajuste!$C$8:$C$483,$B$6:$B$499,Ajuste!$F$8:$F$483)</f>
        <v>0</v>
      </c>
      <c r="J48" s="229">
        <f t="shared" si="31"/>
        <v>0</v>
      </c>
      <c r="K48" s="764">
        <f t="shared" si="104"/>
        <v>0</v>
      </c>
      <c r="L48" s="764">
        <f t="shared" si="104"/>
        <v>0</v>
      </c>
      <c r="M48" s="764">
        <f t="shared" si="104"/>
        <v>0</v>
      </c>
      <c r="N48" s="764">
        <f t="shared" si="104"/>
        <v>0</v>
      </c>
      <c r="O48" s="764">
        <f t="shared" si="104"/>
        <v>0</v>
      </c>
      <c r="P48" s="764">
        <f t="shared" si="104"/>
        <v>0</v>
      </c>
      <c r="Q48" s="764">
        <f t="shared" si="104"/>
        <v>0</v>
      </c>
      <c r="R48" s="764">
        <f t="shared" si="104"/>
        <v>0</v>
      </c>
      <c r="S48" s="764">
        <f t="shared" si="104"/>
        <v>0</v>
      </c>
      <c r="T48" s="764">
        <f t="shared" si="104"/>
        <v>0</v>
      </c>
      <c r="U48" s="764">
        <f t="shared" si="104"/>
        <v>0</v>
      </c>
      <c r="V48" s="764">
        <f t="shared" si="104"/>
        <v>0</v>
      </c>
      <c r="W48" s="764">
        <f t="shared" si="104"/>
        <v>0</v>
      </c>
      <c r="X48" s="764">
        <f t="shared" si="104"/>
        <v>0</v>
      </c>
      <c r="Y48" s="764">
        <f t="shared" si="104"/>
        <v>0</v>
      </c>
      <c r="Z48" s="764">
        <f t="shared" si="104"/>
        <v>0</v>
      </c>
      <c r="AA48" s="764">
        <f t="shared" si="104"/>
        <v>0</v>
      </c>
      <c r="AB48" s="764">
        <f t="shared" si="104"/>
        <v>0</v>
      </c>
      <c r="AC48" s="764">
        <f t="shared" si="104"/>
        <v>0</v>
      </c>
      <c r="AD48" s="764">
        <f t="shared" si="104"/>
        <v>0</v>
      </c>
      <c r="AE48" s="764">
        <f t="shared" si="104"/>
        <v>0</v>
      </c>
      <c r="AF48" s="764">
        <f t="shared" si="104"/>
        <v>0</v>
      </c>
      <c r="AG48" s="764">
        <f t="shared" si="104"/>
        <v>0</v>
      </c>
      <c r="AH48" s="764">
        <f t="shared" si="104"/>
        <v>0</v>
      </c>
      <c r="AI48" s="764">
        <f t="shared" si="104"/>
        <v>0</v>
      </c>
      <c r="AJ48" s="764">
        <f t="shared" si="104"/>
        <v>0</v>
      </c>
      <c r="AK48" s="764">
        <f t="shared" si="104"/>
        <v>0</v>
      </c>
      <c r="AL48" s="764">
        <f t="shared" si="104"/>
        <v>0</v>
      </c>
      <c r="AM48" s="764">
        <f t="shared" si="104"/>
        <v>0</v>
      </c>
      <c r="AN48" s="764">
        <f t="shared" si="104"/>
        <v>0</v>
      </c>
      <c r="AO48" s="764">
        <f t="shared" si="104"/>
        <v>0</v>
      </c>
      <c r="AP48" s="764">
        <f t="shared" si="104"/>
        <v>0</v>
      </c>
      <c r="AQ48" s="764">
        <f t="shared" si="104"/>
        <v>0</v>
      </c>
      <c r="AR48" s="764">
        <f t="shared" si="104"/>
        <v>0</v>
      </c>
      <c r="AS48" s="764">
        <f t="shared" si="104"/>
        <v>0</v>
      </c>
      <c r="AT48" s="764">
        <f t="shared" si="104"/>
        <v>0</v>
      </c>
      <c r="AU48" s="764">
        <f t="shared" si="104"/>
        <v>0</v>
      </c>
      <c r="AV48" s="764">
        <f t="shared" si="104"/>
        <v>0</v>
      </c>
      <c r="AW48" s="764">
        <f t="shared" si="104"/>
        <v>0</v>
      </c>
      <c r="AX48" s="764">
        <f t="shared" si="104"/>
        <v>0</v>
      </c>
      <c r="AY48" s="764">
        <f t="shared" si="104"/>
        <v>0</v>
      </c>
      <c r="AZ48" s="764">
        <f t="shared" si="104"/>
        <v>0</v>
      </c>
      <c r="BA48" s="764">
        <f t="shared" si="104"/>
        <v>0</v>
      </c>
      <c r="BB48" s="764">
        <f t="shared" si="104"/>
        <v>0</v>
      </c>
      <c r="BC48" s="764">
        <f t="shared" si="104"/>
        <v>0</v>
      </c>
      <c r="BD48" s="764">
        <f t="shared" si="104"/>
        <v>0</v>
      </c>
      <c r="BE48" s="764">
        <f t="shared" si="104"/>
        <v>0</v>
      </c>
      <c r="BF48" s="764">
        <f t="shared" si="104"/>
        <v>0</v>
      </c>
      <c r="BG48" s="764">
        <f t="shared" si="104"/>
        <v>0</v>
      </c>
      <c r="BH48" s="764">
        <f t="shared" si="104"/>
        <v>0</v>
      </c>
      <c r="BI48" s="764">
        <f t="shared" si="104"/>
        <v>0</v>
      </c>
      <c r="BJ48" s="764">
        <f t="shared" si="104"/>
        <v>0</v>
      </c>
      <c r="BK48" s="764">
        <f t="shared" si="104"/>
        <v>0</v>
      </c>
      <c r="BL48" s="764">
        <f t="shared" si="104"/>
        <v>0</v>
      </c>
      <c r="BM48" s="764">
        <f t="shared" si="104"/>
        <v>0</v>
      </c>
      <c r="BN48" s="764">
        <f t="shared" si="105"/>
        <v>0</v>
      </c>
      <c r="BO48" s="764">
        <f t="shared" si="105"/>
        <v>0</v>
      </c>
      <c r="BP48" s="764">
        <f t="shared" si="105"/>
        <v>0</v>
      </c>
      <c r="BQ48" s="764">
        <f t="shared" si="105"/>
        <v>0</v>
      </c>
      <c r="BR48" s="764">
        <f t="shared" si="105"/>
        <v>0</v>
      </c>
      <c r="BS48" s="764">
        <f t="shared" si="105"/>
        <v>0</v>
      </c>
      <c r="BT48" s="764">
        <f t="shared" si="105"/>
        <v>0</v>
      </c>
      <c r="BU48" s="764">
        <f t="shared" si="105"/>
        <v>0</v>
      </c>
      <c r="BV48" s="764">
        <f t="shared" si="105"/>
        <v>0</v>
      </c>
      <c r="BW48" s="764">
        <f t="shared" si="105"/>
        <v>0</v>
      </c>
      <c r="BX48" s="764">
        <f t="shared" si="106"/>
        <v>0</v>
      </c>
      <c r="BY48" s="764">
        <f t="shared" si="106"/>
        <v>0</v>
      </c>
      <c r="BZ48" s="764">
        <f t="shared" si="106"/>
        <v>0</v>
      </c>
      <c r="CA48" s="764">
        <f t="shared" si="106"/>
        <v>0</v>
      </c>
      <c r="CB48" s="764">
        <f t="shared" si="106"/>
        <v>0</v>
      </c>
      <c r="CC48" s="764">
        <f t="shared" si="106"/>
        <v>0</v>
      </c>
      <c r="CD48" s="764">
        <f t="shared" si="106"/>
        <v>0</v>
      </c>
      <c r="CE48" s="764">
        <f t="shared" si="106"/>
        <v>0</v>
      </c>
      <c r="CF48" s="764">
        <f t="shared" si="106"/>
        <v>0</v>
      </c>
      <c r="CG48" s="764">
        <f t="shared" si="106"/>
        <v>0</v>
      </c>
      <c r="CH48" s="764">
        <f t="shared" si="107"/>
        <v>0</v>
      </c>
      <c r="CI48" s="764">
        <f t="shared" si="107"/>
        <v>0</v>
      </c>
      <c r="CJ48" s="764">
        <f t="shared" si="107"/>
        <v>0</v>
      </c>
      <c r="CK48" s="764">
        <f t="shared" si="107"/>
        <v>0</v>
      </c>
      <c r="CL48" s="764">
        <f t="shared" si="107"/>
        <v>0</v>
      </c>
      <c r="CM48" s="764">
        <f t="shared" si="107"/>
        <v>0</v>
      </c>
      <c r="CN48" s="764">
        <f t="shared" si="107"/>
        <v>0</v>
      </c>
      <c r="CO48" s="764">
        <f t="shared" si="107"/>
        <v>0</v>
      </c>
      <c r="CP48" s="764">
        <f t="shared" si="107"/>
        <v>0</v>
      </c>
      <c r="CQ48" s="764">
        <f t="shared" si="107"/>
        <v>0</v>
      </c>
      <c r="CR48" s="764">
        <f t="shared" si="108"/>
        <v>0</v>
      </c>
      <c r="CS48" s="764">
        <f t="shared" si="108"/>
        <v>0</v>
      </c>
      <c r="CT48" s="764">
        <f t="shared" si="108"/>
        <v>0</v>
      </c>
      <c r="CU48" s="764">
        <f t="shared" si="108"/>
        <v>0</v>
      </c>
      <c r="CV48" s="764">
        <f t="shared" si="108"/>
        <v>0</v>
      </c>
      <c r="CW48" s="764">
        <f t="shared" si="108"/>
        <v>0</v>
      </c>
      <c r="CX48" s="764">
        <f t="shared" si="108"/>
        <v>0</v>
      </c>
      <c r="CY48" s="764">
        <f t="shared" si="108"/>
        <v>0</v>
      </c>
      <c r="CZ48" s="764">
        <f t="shared" si="108"/>
        <v>0</v>
      </c>
      <c r="DA48" s="764">
        <f t="shared" si="108"/>
        <v>0</v>
      </c>
      <c r="DB48" s="764">
        <f t="shared" si="109"/>
        <v>0</v>
      </c>
      <c r="DC48" s="764">
        <f t="shared" si="109"/>
        <v>0</v>
      </c>
      <c r="DD48" s="764">
        <f t="shared" si="109"/>
        <v>0</v>
      </c>
      <c r="DE48" s="764">
        <f t="shared" si="109"/>
        <v>0</v>
      </c>
      <c r="DF48" s="764">
        <f t="shared" si="109"/>
        <v>0</v>
      </c>
      <c r="DG48" s="764">
        <f t="shared" si="109"/>
        <v>0</v>
      </c>
      <c r="DH48" s="764">
        <f t="shared" si="109"/>
        <v>0</v>
      </c>
      <c r="DI48" s="764">
        <f t="shared" si="109"/>
        <v>0</v>
      </c>
      <c r="DJ48" s="764">
        <f t="shared" si="109"/>
        <v>0</v>
      </c>
      <c r="DK48" s="764">
        <f t="shared" si="109"/>
        <v>0</v>
      </c>
      <c r="DL48" s="764">
        <f t="shared" si="110"/>
        <v>0</v>
      </c>
      <c r="DM48" s="764">
        <f t="shared" si="110"/>
        <v>0</v>
      </c>
      <c r="DN48" s="764">
        <f t="shared" si="110"/>
        <v>0</v>
      </c>
      <c r="DO48" s="764">
        <f t="shared" si="110"/>
        <v>0</v>
      </c>
      <c r="DP48" s="764">
        <f t="shared" si="110"/>
        <v>0</v>
      </c>
      <c r="DQ48" s="764">
        <f t="shared" si="110"/>
        <v>0</v>
      </c>
      <c r="DR48" s="764">
        <f t="shared" si="110"/>
        <v>0</v>
      </c>
      <c r="DS48" s="764">
        <f t="shared" si="110"/>
        <v>0</v>
      </c>
      <c r="DT48" s="764">
        <f t="shared" si="110"/>
        <v>0</v>
      </c>
      <c r="DU48" s="764">
        <f t="shared" si="110"/>
        <v>0</v>
      </c>
      <c r="DV48" s="764">
        <f t="shared" si="111"/>
        <v>0</v>
      </c>
      <c r="DW48" s="764">
        <f t="shared" si="111"/>
        <v>0</v>
      </c>
      <c r="DX48" s="764">
        <f t="shared" si="111"/>
        <v>0</v>
      </c>
      <c r="DY48" s="764">
        <f t="shared" si="111"/>
        <v>0</v>
      </c>
      <c r="DZ48" s="764">
        <f t="shared" si="111"/>
        <v>0</v>
      </c>
      <c r="EA48" s="764">
        <f t="shared" si="111"/>
        <v>0</v>
      </c>
      <c r="EB48" s="764">
        <f t="shared" si="111"/>
        <v>0</v>
      </c>
      <c r="EC48" s="764">
        <f t="shared" si="111"/>
        <v>0</v>
      </c>
      <c r="ED48" s="764">
        <f t="shared" si="111"/>
        <v>0</v>
      </c>
      <c r="EE48" s="764">
        <f t="shared" si="111"/>
        <v>0</v>
      </c>
      <c r="EF48" s="764">
        <f t="shared" si="112"/>
        <v>0</v>
      </c>
      <c r="EG48" s="764">
        <f t="shared" si="112"/>
        <v>0</v>
      </c>
      <c r="EH48" s="764">
        <f t="shared" si="112"/>
        <v>0</v>
      </c>
      <c r="EI48" s="764">
        <f t="shared" si="112"/>
        <v>0</v>
      </c>
      <c r="EJ48" s="764">
        <f t="shared" si="112"/>
        <v>0</v>
      </c>
      <c r="EK48" s="764">
        <f t="shared" si="112"/>
        <v>0</v>
      </c>
      <c r="EL48" s="764">
        <f t="shared" si="112"/>
        <v>0</v>
      </c>
      <c r="EM48" s="764">
        <f t="shared" si="112"/>
        <v>0</v>
      </c>
      <c r="EN48" s="764">
        <f t="shared" si="112"/>
        <v>0</v>
      </c>
      <c r="EO48" s="764">
        <f t="shared" si="112"/>
        <v>0</v>
      </c>
      <c r="EP48" s="764">
        <f t="shared" si="113"/>
        <v>0</v>
      </c>
      <c r="EQ48" s="764">
        <f t="shared" si="113"/>
        <v>0</v>
      </c>
      <c r="ER48" s="764">
        <f t="shared" si="113"/>
        <v>0</v>
      </c>
      <c r="ES48" s="764">
        <f t="shared" si="113"/>
        <v>0</v>
      </c>
      <c r="ET48" s="764">
        <f t="shared" si="113"/>
        <v>0</v>
      </c>
      <c r="EU48" s="764">
        <f t="shared" si="113"/>
        <v>0</v>
      </c>
      <c r="EV48" s="764">
        <f t="shared" si="113"/>
        <v>0</v>
      </c>
      <c r="EW48" s="764">
        <f t="shared" si="113"/>
        <v>0</v>
      </c>
      <c r="EX48" s="764">
        <f t="shared" si="113"/>
        <v>0</v>
      </c>
      <c r="EY48" s="764">
        <f t="shared" si="113"/>
        <v>0</v>
      </c>
      <c r="EZ48" s="764">
        <f t="shared" si="114"/>
        <v>0</v>
      </c>
      <c r="FA48" s="764">
        <f t="shared" si="114"/>
        <v>0</v>
      </c>
      <c r="FB48" s="764">
        <f t="shared" si="114"/>
        <v>0</v>
      </c>
      <c r="FC48" s="764">
        <f t="shared" si="114"/>
        <v>0</v>
      </c>
      <c r="FD48" s="764">
        <f t="shared" si="114"/>
        <v>0</v>
      </c>
      <c r="FE48" s="764">
        <f t="shared" si="114"/>
        <v>0</v>
      </c>
      <c r="FF48" s="764">
        <f t="shared" si="114"/>
        <v>0</v>
      </c>
      <c r="FG48" s="764">
        <f t="shared" si="114"/>
        <v>0</v>
      </c>
      <c r="FH48" s="764">
        <f t="shared" si="114"/>
        <v>0</v>
      </c>
      <c r="FI48" s="764">
        <f t="shared" si="114"/>
        <v>0</v>
      </c>
      <c r="FJ48" s="764">
        <f t="shared" si="115"/>
        <v>0</v>
      </c>
      <c r="FK48" s="764">
        <f t="shared" si="115"/>
        <v>0</v>
      </c>
      <c r="FL48" s="764">
        <f t="shared" si="115"/>
        <v>0</v>
      </c>
      <c r="FM48" s="764">
        <f t="shared" si="115"/>
        <v>0</v>
      </c>
      <c r="FN48" s="764">
        <f t="shared" si="115"/>
        <v>0</v>
      </c>
      <c r="FO48" s="764">
        <f t="shared" si="115"/>
        <v>0</v>
      </c>
      <c r="FP48" s="764">
        <f t="shared" si="115"/>
        <v>0</v>
      </c>
      <c r="FQ48" s="764">
        <f t="shared" si="115"/>
        <v>0</v>
      </c>
      <c r="FR48" s="764">
        <f t="shared" si="115"/>
        <v>0</v>
      </c>
      <c r="FS48" s="764">
        <f t="shared" si="115"/>
        <v>0</v>
      </c>
      <c r="FT48" s="764">
        <f t="shared" si="116"/>
        <v>0</v>
      </c>
      <c r="FU48" s="764">
        <f t="shared" si="116"/>
        <v>0</v>
      </c>
      <c r="FV48" s="764">
        <f t="shared" si="116"/>
        <v>0</v>
      </c>
      <c r="FW48" s="764">
        <f t="shared" si="116"/>
        <v>0</v>
      </c>
      <c r="FX48" s="764">
        <f t="shared" si="116"/>
        <v>0</v>
      </c>
      <c r="FY48" s="764">
        <f t="shared" si="116"/>
        <v>0</v>
      </c>
      <c r="FZ48" s="764">
        <f t="shared" si="116"/>
        <v>0</v>
      </c>
      <c r="GA48" s="764">
        <f t="shared" si="116"/>
        <v>0</v>
      </c>
      <c r="GB48" s="764">
        <f t="shared" si="116"/>
        <v>0</v>
      </c>
      <c r="GC48" s="764">
        <f t="shared" si="116"/>
        <v>0</v>
      </c>
      <c r="GD48" s="764">
        <f t="shared" si="117"/>
        <v>0</v>
      </c>
      <c r="GE48" s="764">
        <f t="shared" si="117"/>
        <v>0</v>
      </c>
      <c r="GF48" s="764">
        <f t="shared" si="117"/>
        <v>0</v>
      </c>
      <c r="GG48" s="764">
        <f t="shared" si="117"/>
        <v>0</v>
      </c>
      <c r="GH48" s="764">
        <f t="shared" si="117"/>
        <v>0</v>
      </c>
      <c r="GI48" s="764">
        <f t="shared" si="117"/>
        <v>0</v>
      </c>
      <c r="GJ48" s="764">
        <f t="shared" si="117"/>
        <v>0</v>
      </c>
      <c r="GK48" s="764">
        <f t="shared" si="117"/>
        <v>0</v>
      </c>
      <c r="GL48" s="764">
        <f t="shared" si="117"/>
        <v>0</v>
      </c>
      <c r="GM48" s="764">
        <f t="shared" si="117"/>
        <v>0</v>
      </c>
      <c r="GN48" s="764">
        <f t="shared" si="118"/>
        <v>0</v>
      </c>
      <c r="GO48" s="764">
        <f t="shared" si="118"/>
        <v>0</v>
      </c>
      <c r="GP48" s="764">
        <f t="shared" si="118"/>
        <v>0</v>
      </c>
      <c r="GQ48" s="764">
        <f t="shared" si="118"/>
        <v>0</v>
      </c>
      <c r="GR48" s="764">
        <f t="shared" si="118"/>
        <v>0</v>
      </c>
      <c r="GS48" s="764">
        <f t="shared" si="118"/>
        <v>0</v>
      </c>
      <c r="GT48" s="764">
        <f t="shared" si="118"/>
        <v>0</v>
      </c>
      <c r="GU48" s="764">
        <f t="shared" si="118"/>
        <v>0</v>
      </c>
      <c r="GV48" s="764">
        <f t="shared" si="118"/>
        <v>0</v>
      </c>
      <c r="GW48" s="764">
        <f t="shared" si="118"/>
        <v>0</v>
      </c>
      <c r="GX48" s="764">
        <f t="shared" si="119"/>
        <v>0</v>
      </c>
      <c r="GY48" s="764">
        <f t="shared" si="119"/>
        <v>0</v>
      </c>
      <c r="GZ48" s="764">
        <f t="shared" si="119"/>
        <v>0</v>
      </c>
      <c r="HA48" s="764">
        <f t="shared" si="119"/>
        <v>0</v>
      </c>
      <c r="HB48" s="764">
        <f t="shared" si="119"/>
        <v>0</v>
      </c>
      <c r="HC48" s="764">
        <f t="shared" si="119"/>
        <v>0</v>
      </c>
      <c r="HD48" s="764">
        <f t="shared" si="119"/>
        <v>0</v>
      </c>
      <c r="HE48" s="764">
        <f t="shared" si="119"/>
        <v>0</v>
      </c>
      <c r="HF48" s="764">
        <f t="shared" si="119"/>
        <v>0</v>
      </c>
      <c r="HG48" s="764">
        <f t="shared" si="119"/>
        <v>0</v>
      </c>
      <c r="HH48" s="764">
        <f t="shared" si="120"/>
        <v>0</v>
      </c>
      <c r="HI48" s="764">
        <f t="shared" si="120"/>
        <v>0</v>
      </c>
      <c r="HJ48" s="764">
        <f t="shared" si="120"/>
        <v>0</v>
      </c>
      <c r="HK48" s="764">
        <f t="shared" si="120"/>
        <v>0</v>
      </c>
      <c r="HL48" s="764">
        <f t="shared" si="120"/>
        <v>0</v>
      </c>
      <c r="HM48" s="764">
        <f t="shared" si="120"/>
        <v>0</v>
      </c>
      <c r="HN48" s="764">
        <f t="shared" si="120"/>
        <v>0</v>
      </c>
      <c r="HO48" s="764">
        <f t="shared" si="120"/>
        <v>0</v>
      </c>
      <c r="HP48" s="764">
        <f t="shared" si="120"/>
        <v>0</v>
      </c>
      <c r="HQ48" s="764">
        <f t="shared" si="120"/>
        <v>0</v>
      </c>
      <c r="HR48" s="764">
        <f t="shared" si="121"/>
        <v>0</v>
      </c>
      <c r="HS48" s="764">
        <f t="shared" si="121"/>
        <v>0</v>
      </c>
      <c r="HT48" s="764">
        <f t="shared" si="121"/>
        <v>0</v>
      </c>
      <c r="HU48" s="764">
        <f t="shared" si="121"/>
        <v>0</v>
      </c>
      <c r="HV48" s="764">
        <f t="shared" si="121"/>
        <v>0</v>
      </c>
      <c r="HW48" s="764">
        <f t="shared" si="121"/>
        <v>0</v>
      </c>
      <c r="HX48" s="764">
        <f t="shared" si="121"/>
        <v>0</v>
      </c>
      <c r="HY48" s="764">
        <f t="shared" si="121"/>
        <v>0</v>
      </c>
      <c r="HZ48" s="764">
        <f t="shared" si="121"/>
        <v>0</v>
      </c>
      <c r="IA48" s="764">
        <f t="shared" si="121"/>
        <v>0</v>
      </c>
      <c r="IB48" s="764">
        <f t="shared" si="122"/>
        <v>0</v>
      </c>
      <c r="IC48" s="764">
        <f t="shared" si="122"/>
        <v>0</v>
      </c>
      <c r="ID48" s="764">
        <f t="shared" si="122"/>
        <v>0</v>
      </c>
      <c r="IE48" s="764">
        <f t="shared" si="122"/>
        <v>0</v>
      </c>
      <c r="IF48" s="764">
        <f t="shared" si="122"/>
        <v>0</v>
      </c>
      <c r="IG48" s="764">
        <f t="shared" si="122"/>
        <v>0</v>
      </c>
      <c r="IH48" s="764">
        <f t="shared" si="122"/>
        <v>0</v>
      </c>
      <c r="II48" s="764">
        <f t="shared" si="122"/>
        <v>0</v>
      </c>
      <c r="IJ48" s="764">
        <f t="shared" si="122"/>
        <v>0</v>
      </c>
      <c r="IK48" s="764">
        <f t="shared" si="122"/>
        <v>0</v>
      </c>
      <c r="IL48" s="764">
        <f t="shared" si="123"/>
        <v>0</v>
      </c>
      <c r="IM48" s="764">
        <f t="shared" si="123"/>
        <v>0</v>
      </c>
      <c r="IN48" s="764">
        <f t="shared" si="123"/>
        <v>0</v>
      </c>
      <c r="IO48" s="764">
        <f t="shared" si="123"/>
        <v>0</v>
      </c>
      <c r="IP48" s="764">
        <f t="shared" si="123"/>
        <v>0</v>
      </c>
      <c r="IQ48" s="764">
        <f t="shared" si="123"/>
        <v>0</v>
      </c>
      <c r="IR48" s="764">
        <f t="shared" si="123"/>
        <v>0</v>
      </c>
      <c r="IS48" s="764">
        <f t="shared" si="123"/>
        <v>0</v>
      </c>
      <c r="IT48" s="764">
        <f t="shared" si="123"/>
        <v>0</v>
      </c>
      <c r="IU48" s="764">
        <f t="shared" si="123"/>
        <v>0</v>
      </c>
      <c r="IV48" s="764">
        <f t="shared" si="123"/>
        <v>0</v>
      </c>
      <c r="IW48" s="764">
        <f t="shared" si="123"/>
        <v>0</v>
      </c>
      <c r="IX48" s="764">
        <f t="shared" si="123"/>
        <v>0</v>
      </c>
      <c r="IY48" s="764">
        <f t="shared" si="123"/>
        <v>0</v>
      </c>
      <c r="IZ48" s="764">
        <f t="shared" si="123"/>
        <v>0</v>
      </c>
      <c r="JA48" s="764">
        <f t="shared" si="123"/>
        <v>0</v>
      </c>
      <c r="JB48" s="764">
        <f t="shared" si="123"/>
        <v>0</v>
      </c>
      <c r="JC48" s="764">
        <f t="shared" si="123"/>
        <v>0</v>
      </c>
      <c r="JD48" s="764">
        <f t="shared" si="103"/>
        <v>0</v>
      </c>
      <c r="JE48" s="764">
        <f t="shared" si="103"/>
        <v>0</v>
      </c>
      <c r="JF48" s="764">
        <f t="shared" si="103"/>
        <v>0</v>
      </c>
      <c r="JG48" s="764">
        <f t="shared" si="103"/>
        <v>0</v>
      </c>
      <c r="JH48" s="764">
        <f t="shared" si="103"/>
        <v>0</v>
      </c>
      <c r="JI48" s="764">
        <f t="shared" si="103"/>
        <v>0</v>
      </c>
      <c r="JJ48" s="764">
        <f t="shared" si="103"/>
        <v>0</v>
      </c>
      <c r="JK48" s="764">
        <f t="shared" si="103"/>
        <v>0</v>
      </c>
      <c r="JL48" s="764">
        <f t="shared" si="123"/>
        <v>0</v>
      </c>
      <c r="JM48" s="764">
        <f t="shared" si="123"/>
        <v>0</v>
      </c>
      <c r="JN48" s="764">
        <f t="shared" si="123"/>
        <v>0</v>
      </c>
      <c r="JO48" s="764">
        <f t="shared" si="123"/>
        <v>0</v>
      </c>
      <c r="JP48" s="764">
        <f t="shared" si="123"/>
        <v>0</v>
      </c>
      <c r="JQ48" s="764">
        <f t="shared" si="28"/>
        <v>0</v>
      </c>
      <c r="JR48" s="764">
        <f t="shared" si="28"/>
        <v>0</v>
      </c>
      <c r="JS48" s="764">
        <f t="shared" si="123"/>
        <v>0</v>
      </c>
      <c r="JT48" s="765">
        <f t="shared" si="29"/>
        <v>0</v>
      </c>
      <c r="JU48" s="229">
        <f t="shared" si="30"/>
        <v>0</v>
      </c>
    </row>
    <row r="49" spans="2:281" s="57" customFormat="1" ht="12.75" customHeight="1">
      <c r="B49" s="223"/>
      <c r="C49" s="223"/>
      <c r="D49" s="61"/>
      <c r="E49" s="743" t="str">
        <f t="shared" si="5"/>
        <v xml:space="preserve"> </v>
      </c>
      <c r="F49" s="56"/>
      <c r="G49" s="228"/>
      <c r="H49" s="744">
        <f>SUMIF(Ajuste!$C$8:$C$483,$B$6:$B$499,Ajuste!$E$8:$E$483)</f>
        <v>0</v>
      </c>
      <c r="I49" s="744">
        <f>SUMIF(Ajuste!$C$8:$C$483,$B$6:$B$499,Ajuste!$F$8:$F$483)</f>
        <v>0</v>
      </c>
      <c r="J49" s="229">
        <f t="shared" si="31"/>
        <v>0</v>
      </c>
      <c r="K49" s="764">
        <f t="shared" si="104"/>
        <v>0</v>
      </c>
      <c r="L49" s="764">
        <f t="shared" si="104"/>
        <v>0</v>
      </c>
      <c r="M49" s="764">
        <f t="shared" si="104"/>
        <v>0</v>
      </c>
      <c r="N49" s="764">
        <f t="shared" si="104"/>
        <v>0</v>
      </c>
      <c r="O49" s="764">
        <f t="shared" si="104"/>
        <v>0</v>
      </c>
      <c r="P49" s="764">
        <f t="shared" si="104"/>
        <v>0</v>
      </c>
      <c r="Q49" s="764">
        <f t="shared" si="104"/>
        <v>0</v>
      </c>
      <c r="R49" s="764">
        <f t="shared" si="104"/>
        <v>0</v>
      </c>
      <c r="S49" s="764">
        <f t="shared" si="104"/>
        <v>0</v>
      </c>
      <c r="T49" s="764">
        <f t="shared" si="104"/>
        <v>0</v>
      </c>
      <c r="U49" s="764">
        <f t="shared" si="104"/>
        <v>0</v>
      </c>
      <c r="V49" s="764">
        <f t="shared" si="104"/>
        <v>0</v>
      </c>
      <c r="W49" s="764">
        <f t="shared" si="104"/>
        <v>0</v>
      </c>
      <c r="X49" s="764">
        <f t="shared" si="104"/>
        <v>0</v>
      </c>
      <c r="Y49" s="764">
        <f t="shared" si="104"/>
        <v>0</v>
      </c>
      <c r="Z49" s="764">
        <f t="shared" si="104"/>
        <v>0</v>
      </c>
      <c r="AA49" s="764">
        <f t="shared" si="104"/>
        <v>0</v>
      </c>
      <c r="AB49" s="764">
        <f t="shared" si="104"/>
        <v>0</v>
      </c>
      <c r="AC49" s="764">
        <f t="shared" ref="L49:BE54" si="124">IF($D49=AC$5,$J49,0)</f>
        <v>0</v>
      </c>
      <c r="AD49" s="764">
        <f t="shared" si="124"/>
        <v>0</v>
      </c>
      <c r="AE49" s="764">
        <f t="shared" si="124"/>
        <v>0</v>
      </c>
      <c r="AF49" s="764">
        <f t="shared" si="124"/>
        <v>0</v>
      </c>
      <c r="AG49" s="764">
        <f t="shared" si="124"/>
        <v>0</v>
      </c>
      <c r="AH49" s="764">
        <f t="shared" si="124"/>
        <v>0</v>
      </c>
      <c r="AI49" s="764">
        <f t="shared" si="124"/>
        <v>0</v>
      </c>
      <c r="AJ49" s="764">
        <f t="shared" si="124"/>
        <v>0</v>
      </c>
      <c r="AK49" s="764">
        <f t="shared" si="124"/>
        <v>0</v>
      </c>
      <c r="AL49" s="764">
        <f t="shared" si="124"/>
        <v>0</v>
      </c>
      <c r="AM49" s="764">
        <f t="shared" si="124"/>
        <v>0</v>
      </c>
      <c r="AN49" s="764">
        <f t="shared" si="124"/>
        <v>0</v>
      </c>
      <c r="AO49" s="764">
        <f t="shared" si="124"/>
        <v>0</v>
      </c>
      <c r="AP49" s="764">
        <f t="shared" si="124"/>
        <v>0</v>
      </c>
      <c r="AQ49" s="764">
        <f t="shared" si="124"/>
        <v>0</v>
      </c>
      <c r="AR49" s="764">
        <f t="shared" si="124"/>
        <v>0</v>
      </c>
      <c r="AS49" s="764">
        <f t="shared" si="124"/>
        <v>0</v>
      </c>
      <c r="AT49" s="764">
        <f t="shared" si="124"/>
        <v>0</v>
      </c>
      <c r="AU49" s="764">
        <f t="shared" si="124"/>
        <v>0</v>
      </c>
      <c r="AV49" s="764">
        <f t="shared" si="124"/>
        <v>0</v>
      </c>
      <c r="AW49" s="764">
        <f t="shared" si="124"/>
        <v>0</v>
      </c>
      <c r="AX49" s="764">
        <f t="shared" si="124"/>
        <v>0</v>
      </c>
      <c r="AY49" s="764">
        <f t="shared" si="124"/>
        <v>0</v>
      </c>
      <c r="AZ49" s="764">
        <f t="shared" si="124"/>
        <v>0</v>
      </c>
      <c r="BA49" s="764">
        <f t="shared" si="124"/>
        <v>0</v>
      </c>
      <c r="BB49" s="764">
        <f t="shared" si="124"/>
        <v>0</v>
      </c>
      <c r="BC49" s="764">
        <f t="shared" si="124"/>
        <v>0</v>
      </c>
      <c r="BD49" s="764">
        <f t="shared" si="124"/>
        <v>0</v>
      </c>
      <c r="BE49" s="764">
        <f t="shared" si="124"/>
        <v>0</v>
      </c>
      <c r="BF49" s="764">
        <f t="shared" si="104"/>
        <v>0</v>
      </c>
      <c r="BG49" s="764">
        <f t="shared" si="104"/>
        <v>0</v>
      </c>
      <c r="BH49" s="764">
        <f t="shared" si="104"/>
        <v>0</v>
      </c>
      <c r="BI49" s="764">
        <f t="shared" si="104"/>
        <v>0</v>
      </c>
      <c r="BJ49" s="764">
        <f t="shared" si="104"/>
        <v>0</v>
      </c>
      <c r="BK49" s="764">
        <f t="shared" si="104"/>
        <v>0</v>
      </c>
      <c r="BL49" s="764">
        <f t="shared" si="104"/>
        <v>0</v>
      </c>
      <c r="BM49" s="764">
        <f t="shared" si="104"/>
        <v>0</v>
      </c>
      <c r="BN49" s="764">
        <f t="shared" si="105"/>
        <v>0</v>
      </c>
      <c r="BO49" s="764">
        <f t="shared" si="105"/>
        <v>0</v>
      </c>
      <c r="BP49" s="764">
        <f t="shared" si="105"/>
        <v>0</v>
      </c>
      <c r="BQ49" s="764">
        <f t="shared" si="105"/>
        <v>0</v>
      </c>
      <c r="BR49" s="764">
        <f t="shared" si="105"/>
        <v>0</v>
      </c>
      <c r="BS49" s="764">
        <f t="shared" si="105"/>
        <v>0</v>
      </c>
      <c r="BT49" s="764">
        <f t="shared" si="105"/>
        <v>0</v>
      </c>
      <c r="BU49" s="764">
        <f t="shared" si="105"/>
        <v>0</v>
      </c>
      <c r="BV49" s="764">
        <f t="shared" si="105"/>
        <v>0</v>
      </c>
      <c r="BW49" s="764">
        <f t="shared" si="105"/>
        <v>0</v>
      </c>
      <c r="BX49" s="764">
        <f t="shared" si="106"/>
        <v>0</v>
      </c>
      <c r="BY49" s="764">
        <f t="shared" si="106"/>
        <v>0</v>
      </c>
      <c r="BZ49" s="764">
        <f t="shared" si="106"/>
        <v>0</v>
      </c>
      <c r="CA49" s="764">
        <f t="shared" si="106"/>
        <v>0</v>
      </c>
      <c r="CB49" s="764">
        <f t="shared" si="106"/>
        <v>0</v>
      </c>
      <c r="CC49" s="764">
        <f t="shared" si="106"/>
        <v>0</v>
      </c>
      <c r="CD49" s="764">
        <f t="shared" si="106"/>
        <v>0</v>
      </c>
      <c r="CE49" s="764">
        <f t="shared" si="106"/>
        <v>0</v>
      </c>
      <c r="CF49" s="764">
        <f t="shared" si="106"/>
        <v>0</v>
      </c>
      <c r="CG49" s="764">
        <f t="shared" si="106"/>
        <v>0</v>
      </c>
      <c r="CH49" s="764">
        <f t="shared" si="107"/>
        <v>0</v>
      </c>
      <c r="CI49" s="764">
        <f t="shared" si="107"/>
        <v>0</v>
      </c>
      <c r="CJ49" s="764">
        <f t="shared" si="107"/>
        <v>0</v>
      </c>
      <c r="CK49" s="764">
        <f t="shared" si="107"/>
        <v>0</v>
      </c>
      <c r="CL49" s="764">
        <f t="shared" si="107"/>
        <v>0</v>
      </c>
      <c r="CM49" s="764">
        <f t="shared" si="107"/>
        <v>0</v>
      </c>
      <c r="CN49" s="764">
        <f t="shared" si="107"/>
        <v>0</v>
      </c>
      <c r="CO49" s="764">
        <f t="shared" si="107"/>
        <v>0</v>
      </c>
      <c r="CP49" s="764">
        <f t="shared" si="107"/>
        <v>0</v>
      </c>
      <c r="CQ49" s="764">
        <f t="shared" si="107"/>
        <v>0</v>
      </c>
      <c r="CR49" s="764">
        <f t="shared" si="108"/>
        <v>0</v>
      </c>
      <c r="CS49" s="764">
        <f t="shared" si="108"/>
        <v>0</v>
      </c>
      <c r="CT49" s="764">
        <f t="shared" si="108"/>
        <v>0</v>
      </c>
      <c r="CU49" s="764">
        <f t="shared" si="108"/>
        <v>0</v>
      </c>
      <c r="CV49" s="764">
        <f t="shared" si="108"/>
        <v>0</v>
      </c>
      <c r="CW49" s="764">
        <f t="shared" si="108"/>
        <v>0</v>
      </c>
      <c r="CX49" s="764">
        <f t="shared" si="108"/>
        <v>0</v>
      </c>
      <c r="CY49" s="764">
        <f t="shared" si="108"/>
        <v>0</v>
      </c>
      <c r="CZ49" s="764">
        <f t="shared" si="108"/>
        <v>0</v>
      </c>
      <c r="DA49" s="764">
        <f t="shared" si="108"/>
        <v>0</v>
      </c>
      <c r="DB49" s="764">
        <f t="shared" si="109"/>
        <v>0</v>
      </c>
      <c r="DC49" s="764">
        <f t="shared" si="109"/>
        <v>0</v>
      </c>
      <c r="DD49" s="764">
        <f t="shared" si="109"/>
        <v>0</v>
      </c>
      <c r="DE49" s="764">
        <f t="shared" si="109"/>
        <v>0</v>
      </c>
      <c r="DF49" s="764">
        <f t="shared" si="109"/>
        <v>0</v>
      </c>
      <c r="DG49" s="764">
        <f t="shared" si="109"/>
        <v>0</v>
      </c>
      <c r="DH49" s="764">
        <f t="shared" si="109"/>
        <v>0</v>
      </c>
      <c r="DI49" s="764">
        <f t="shared" si="109"/>
        <v>0</v>
      </c>
      <c r="DJ49" s="764">
        <f t="shared" si="109"/>
        <v>0</v>
      </c>
      <c r="DK49" s="764">
        <f t="shared" si="109"/>
        <v>0</v>
      </c>
      <c r="DL49" s="764">
        <f t="shared" si="110"/>
        <v>0</v>
      </c>
      <c r="DM49" s="764">
        <f t="shared" si="110"/>
        <v>0</v>
      </c>
      <c r="DN49" s="764">
        <f t="shared" si="110"/>
        <v>0</v>
      </c>
      <c r="DO49" s="764">
        <f t="shared" si="110"/>
        <v>0</v>
      </c>
      <c r="DP49" s="764">
        <f t="shared" si="110"/>
        <v>0</v>
      </c>
      <c r="DQ49" s="764">
        <f t="shared" si="110"/>
        <v>0</v>
      </c>
      <c r="DR49" s="764">
        <f t="shared" si="110"/>
        <v>0</v>
      </c>
      <c r="DS49" s="764">
        <f t="shared" si="110"/>
        <v>0</v>
      </c>
      <c r="DT49" s="764">
        <f t="shared" si="110"/>
        <v>0</v>
      </c>
      <c r="DU49" s="764">
        <f t="shared" si="110"/>
        <v>0</v>
      </c>
      <c r="DV49" s="764">
        <f t="shared" si="111"/>
        <v>0</v>
      </c>
      <c r="DW49" s="764">
        <f t="shared" si="111"/>
        <v>0</v>
      </c>
      <c r="DX49" s="764">
        <f t="shared" si="111"/>
        <v>0</v>
      </c>
      <c r="DY49" s="764">
        <f t="shared" si="111"/>
        <v>0</v>
      </c>
      <c r="DZ49" s="764">
        <f t="shared" si="111"/>
        <v>0</v>
      </c>
      <c r="EA49" s="764">
        <f t="shared" si="111"/>
        <v>0</v>
      </c>
      <c r="EB49" s="764">
        <f t="shared" si="111"/>
        <v>0</v>
      </c>
      <c r="EC49" s="764">
        <f t="shared" si="111"/>
        <v>0</v>
      </c>
      <c r="ED49" s="764">
        <f t="shared" si="111"/>
        <v>0</v>
      </c>
      <c r="EE49" s="764">
        <f t="shared" si="111"/>
        <v>0</v>
      </c>
      <c r="EF49" s="764">
        <f t="shared" si="112"/>
        <v>0</v>
      </c>
      <c r="EG49" s="764">
        <f t="shared" si="112"/>
        <v>0</v>
      </c>
      <c r="EH49" s="764">
        <f t="shared" si="112"/>
        <v>0</v>
      </c>
      <c r="EI49" s="764">
        <f t="shared" si="112"/>
        <v>0</v>
      </c>
      <c r="EJ49" s="764">
        <f t="shared" si="112"/>
        <v>0</v>
      </c>
      <c r="EK49" s="764">
        <f t="shared" si="112"/>
        <v>0</v>
      </c>
      <c r="EL49" s="764">
        <f t="shared" si="112"/>
        <v>0</v>
      </c>
      <c r="EM49" s="764">
        <f t="shared" si="112"/>
        <v>0</v>
      </c>
      <c r="EN49" s="764">
        <f t="shared" si="112"/>
        <v>0</v>
      </c>
      <c r="EO49" s="764">
        <f t="shared" si="112"/>
        <v>0</v>
      </c>
      <c r="EP49" s="764">
        <f t="shared" si="113"/>
        <v>0</v>
      </c>
      <c r="EQ49" s="764">
        <f t="shared" si="113"/>
        <v>0</v>
      </c>
      <c r="ER49" s="764">
        <f t="shared" si="113"/>
        <v>0</v>
      </c>
      <c r="ES49" s="764">
        <f t="shared" si="113"/>
        <v>0</v>
      </c>
      <c r="ET49" s="764">
        <f t="shared" si="113"/>
        <v>0</v>
      </c>
      <c r="EU49" s="764">
        <f t="shared" si="113"/>
        <v>0</v>
      </c>
      <c r="EV49" s="764">
        <f t="shared" si="113"/>
        <v>0</v>
      </c>
      <c r="EW49" s="764">
        <f t="shared" si="113"/>
        <v>0</v>
      </c>
      <c r="EX49" s="764">
        <f t="shared" si="113"/>
        <v>0</v>
      </c>
      <c r="EY49" s="764">
        <f t="shared" si="113"/>
        <v>0</v>
      </c>
      <c r="EZ49" s="764">
        <f t="shared" si="114"/>
        <v>0</v>
      </c>
      <c r="FA49" s="764">
        <f t="shared" si="114"/>
        <v>0</v>
      </c>
      <c r="FB49" s="764">
        <f t="shared" si="114"/>
        <v>0</v>
      </c>
      <c r="FC49" s="764">
        <f t="shared" si="114"/>
        <v>0</v>
      </c>
      <c r="FD49" s="764">
        <f t="shared" si="114"/>
        <v>0</v>
      </c>
      <c r="FE49" s="764">
        <f t="shared" si="114"/>
        <v>0</v>
      </c>
      <c r="FF49" s="764">
        <f t="shared" si="114"/>
        <v>0</v>
      </c>
      <c r="FG49" s="764">
        <f t="shared" si="114"/>
        <v>0</v>
      </c>
      <c r="FH49" s="764">
        <f t="shared" si="114"/>
        <v>0</v>
      </c>
      <c r="FI49" s="764">
        <f t="shared" si="114"/>
        <v>0</v>
      </c>
      <c r="FJ49" s="764">
        <f t="shared" si="115"/>
        <v>0</v>
      </c>
      <c r="FK49" s="764">
        <f t="shared" si="115"/>
        <v>0</v>
      </c>
      <c r="FL49" s="764">
        <f t="shared" si="115"/>
        <v>0</v>
      </c>
      <c r="FM49" s="764">
        <f t="shared" si="115"/>
        <v>0</v>
      </c>
      <c r="FN49" s="764">
        <f t="shared" si="115"/>
        <v>0</v>
      </c>
      <c r="FO49" s="764">
        <f t="shared" si="115"/>
        <v>0</v>
      </c>
      <c r="FP49" s="764">
        <f t="shared" si="115"/>
        <v>0</v>
      </c>
      <c r="FQ49" s="764">
        <f t="shared" si="115"/>
        <v>0</v>
      </c>
      <c r="FR49" s="764">
        <f t="shared" si="115"/>
        <v>0</v>
      </c>
      <c r="FS49" s="764">
        <f t="shared" si="115"/>
        <v>0</v>
      </c>
      <c r="FT49" s="764">
        <f t="shared" si="116"/>
        <v>0</v>
      </c>
      <c r="FU49" s="764">
        <f t="shared" si="116"/>
        <v>0</v>
      </c>
      <c r="FV49" s="764">
        <f t="shared" si="116"/>
        <v>0</v>
      </c>
      <c r="FW49" s="764">
        <f t="shared" si="116"/>
        <v>0</v>
      </c>
      <c r="FX49" s="764">
        <f t="shared" si="116"/>
        <v>0</v>
      </c>
      <c r="FY49" s="764">
        <f t="shared" si="116"/>
        <v>0</v>
      </c>
      <c r="FZ49" s="764">
        <f t="shared" si="116"/>
        <v>0</v>
      </c>
      <c r="GA49" s="764">
        <f t="shared" si="116"/>
        <v>0</v>
      </c>
      <c r="GB49" s="764">
        <f t="shared" si="116"/>
        <v>0</v>
      </c>
      <c r="GC49" s="764">
        <f t="shared" si="116"/>
        <v>0</v>
      </c>
      <c r="GD49" s="764">
        <f t="shared" si="117"/>
        <v>0</v>
      </c>
      <c r="GE49" s="764">
        <f t="shared" si="117"/>
        <v>0</v>
      </c>
      <c r="GF49" s="764">
        <f t="shared" si="117"/>
        <v>0</v>
      </c>
      <c r="GG49" s="764">
        <f t="shared" si="117"/>
        <v>0</v>
      </c>
      <c r="GH49" s="764">
        <f t="shared" si="117"/>
        <v>0</v>
      </c>
      <c r="GI49" s="764">
        <f t="shared" si="117"/>
        <v>0</v>
      </c>
      <c r="GJ49" s="764">
        <f t="shared" si="117"/>
        <v>0</v>
      </c>
      <c r="GK49" s="764">
        <f t="shared" si="117"/>
        <v>0</v>
      </c>
      <c r="GL49" s="764">
        <f t="shared" si="117"/>
        <v>0</v>
      </c>
      <c r="GM49" s="764">
        <f t="shared" si="117"/>
        <v>0</v>
      </c>
      <c r="GN49" s="764">
        <f t="shared" si="118"/>
        <v>0</v>
      </c>
      <c r="GO49" s="764">
        <f t="shared" si="118"/>
        <v>0</v>
      </c>
      <c r="GP49" s="764">
        <f t="shared" si="118"/>
        <v>0</v>
      </c>
      <c r="GQ49" s="764">
        <f t="shared" si="118"/>
        <v>0</v>
      </c>
      <c r="GR49" s="764">
        <f t="shared" si="118"/>
        <v>0</v>
      </c>
      <c r="GS49" s="764">
        <f t="shared" si="118"/>
        <v>0</v>
      </c>
      <c r="GT49" s="764">
        <f t="shared" si="118"/>
        <v>0</v>
      </c>
      <c r="GU49" s="764">
        <f t="shared" si="118"/>
        <v>0</v>
      </c>
      <c r="GV49" s="764">
        <f t="shared" si="118"/>
        <v>0</v>
      </c>
      <c r="GW49" s="764">
        <f t="shared" si="118"/>
        <v>0</v>
      </c>
      <c r="GX49" s="764">
        <f t="shared" si="119"/>
        <v>0</v>
      </c>
      <c r="GY49" s="764">
        <f t="shared" si="119"/>
        <v>0</v>
      </c>
      <c r="GZ49" s="764">
        <f t="shared" si="119"/>
        <v>0</v>
      </c>
      <c r="HA49" s="764">
        <f t="shared" si="119"/>
        <v>0</v>
      </c>
      <c r="HB49" s="764">
        <f t="shared" si="119"/>
        <v>0</v>
      </c>
      <c r="HC49" s="764">
        <f t="shared" si="119"/>
        <v>0</v>
      </c>
      <c r="HD49" s="764">
        <f t="shared" si="119"/>
        <v>0</v>
      </c>
      <c r="HE49" s="764">
        <f t="shared" si="119"/>
        <v>0</v>
      </c>
      <c r="HF49" s="764">
        <f t="shared" si="119"/>
        <v>0</v>
      </c>
      <c r="HG49" s="764">
        <f t="shared" si="119"/>
        <v>0</v>
      </c>
      <c r="HH49" s="764">
        <f t="shared" si="120"/>
        <v>0</v>
      </c>
      <c r="HI49" s="764">
        <f t="shared" si="120"/>
        <v>0</v>
      </c>
      <c r="HJ49" s="764">
        <f t="shared" si="120"/>
        <v>0</v>
      </c>
      <c r="HK49" s="764">
        <f t="shared" si="120"/>
        <v>0</v>
      </c>
      <c r="HL49" s="764">
        <f t="shared" si="120"/>
        <v>0</v>
      </c>
      <c r="HM49" s="764">
        <f t="shared" si="120"/>
        <v>0</v>
      </c>
      <c r="HN49" s="764">
        <f t="shared" si="120"/>
        <v>0</v>
      </c>
      <c r="HO49" s="764">
        <f t="shared" si="120"/>
        <v>0</v>
      </c>
      <c r="HP49" s="764">
        <f t="shared" si="120"/>
        <v>0</v>
      </c>
      <c r="HQ49" s="764">
        <f t="shared" si="120"/>
        <v>0</v>
      </c>
      <c r="HR49" s="764">
        <f t="shared" si="121"/>
        <v>0</v>
      </c>
      <c r="HS49" s="764">
        <f t="shared" si="121"/>
        <v>0</v>
      </c>
      <c r="HT49" s="764">
        <f t="shared" si="121"/>
        <v>0</v>
      </c>
      <c r="HU49" s="764">
        <f t="shared" si="121"/>
        <v>0</v>
      </c>
      <c r="HV49" s="764">
        <f t="shared" si="121"/>
        <v>0</v>
      </c>
      <c r="HW49" s="764">
        <f t="shared" si="121"/>
        <v>0</v>
      </c>
      <c r="HX49" s="764">
        <f t="shared" si="121"/>
        <v>0</v>
      </c>
      <c r="HY49" s="764">
        <f t="shared" si="121"/>
        <v>0</v>
      </c>
      <c r="HZ49" s="764">
        <f t="shared" si="121"/>
        <v>0</v>
      </c>
      <c r="IA49" s="764">
        <f t="shared" si="121"/>
        <v>0</v>
      </c>
      <c r="IB49" s="764">
        <f t="shared" si="122"/>
        <v>0</v>
      </c>
      <c r="IC49" s="764">
        <f t="shared" si="122"/>
        <v>0</v>
      </c>
      <c r="ID49" s="764">
        <f t="shared" si="122"/>
        <v>0</v>
      </c>
      <c r="IE49" s="764">
        <f t="shared" si="122"/>
        <v>0</v>
      </c>
      <c r="IF49" s="764">
        <f t="shared" si="122"/>
        <v>0</v>
      </c>
      <c r="IG49" s="764">
        <f t="shared" si="122"/>
        <v>0</v>
      </c>
      <c r="IH49" s="764">
        <f t="shared" si="122"/>
        <v>0</v>
      </c>
      <c r="II49" s="764">
        <f t="shared" si="122"/>
        <v>0</v>
      </c>
      <c r="IJ49" s="764">
        <f t="shared" si="122"/>
        <v>0</v>
      </c>
      <c r="IK49" s="764">
        <f t="shared" si="122"/>
        <v>0</v>
      </c>
      <c r="IL49" s="764">
        <f t="shared" si="123"/>
        <v>0</v>
      </c>
      <c r="IM49" s="764">
        <f t="shared" si="123"/>
        <v>0</v>
      </c>
      <c r="IN49" s="764">
        <f t="shared" si="123"/>
        <v>0</v>
      </c>
      <c r="IO49" s="764">
        <f t="shared" si="123"/>
        <v>0</v>
      </c>
      <c r="IP49" s="764">
        <f t="shared" si="123"/>
        <v>0</v>
      </c>
      <c r="IQ49" s="764">
        <f t="shared" si="123"/>
        <v>0</v>
      </c>
      <c r="IR49" s="764">
        <f t="shared" si="123"/>
        <v>0</v>
      </c>
      <c r="IS49" s="764">
        <f t="shared" si="123"/>
        <v>0</v>
      </c>
      <c r="IT49" s="764">
        <f t="shared" si="123"/>
        <v>0</v>
      </c>
      <c r="IU49" s="764">
        <f t="shared" si="123"/>
        <v>0</v>
      </c>
      <c r="IV49" s="764">
        <f t="shared" si="123"/>
        <v>0</v>
      </c>
      <c r="IW49" s="764">
        <f t="shared" si="123"/>
        <v>0</v>
      </c>
      <c r="IX49" s="764">
        <f t="shared" si="123"/>
        <v>0</v>
      </c>
      <c r="IY49" s="764">
        <f t="shared" si="123"/>
        <v>0</v>
      </c>
      <c r="IZ49" s="764">
        <f t="shared" si="123"/>
        <v>0</v>
      </c>
      <c r="JA49" s="764">
        <f t="shared" si="123"/>
        <v>0</v>
      </c>
      <c r="JB49" s="764">
        <f t="shared" si="123"/>
        <v>0</v>
      </c>
      <c r="JC49" s="764">
        <f t="shared" si="123"/>
        <v>0</v>
      </c>
      <c r="JD49" s="764">
        <f t="shared" si="103"/>
        <v>0</v>
      </c>
      <c r="JE49" s="764">
        <f t="shared" si="103"/>
        <v>0</v>
      </c>
      <c r="JF49" s="764">
        <f t="shared" si="103"/>
        <v>0</v>
      </c>
      <c r="JG49" s="764">
        <f t="shared" si="103"/>
        <v>0</v>
      </c>
      <c r="JH49" s="764">
        <f t="shared" si="103"/>
        <v>0</v>
      </c>
      <c r="JI49" s="764">
        <f t="shared" si="103"/>
        <v>0</v>
      </c>
      <c r="JJ49" s="764">
        <f t="shared" si="103"/>
        <v>0</v>
      </c>
      <c r="JK49" s="764">
        <f t="shared" si="103"/>
        <v>0</v>
      </c>
      <c r="JL49" s="764">
        <f t="shared" si="123"/>
        <v>0</v>
      </c>
      <c r="JM49" s="764">
        <f t="shared" si="123"/>
        <v>0</v>
      </c>
      <c r="JN49" s="764">
        <f t="shared" si="123"/>
        <v>0</v>
      </c>
      <c r="JO49" s="764">
        <f t="shared" si="123"/>
        <v>0</v>
      </c>
      <c r="JP49" s="764">
        <f t="shared" si="123"/>
        <v>0</v>
      </c>
      <c r="JQ49" s="764">
        <f t="shared" si="28"/>
        <v>0</v>
      </c>
      <c r="JR49" s="764">
        <f t="shared" si="28"/>
        <v>0</v>
      </c>
      <c r="JS49" s="764">
        <f t="shared" si="123"/>
        <v>0</v>
      </c>
      <c r="JT49" s="765">
        <f t="shared" si="29"/>
        <v>0</v>
      </c>
      <c r="JU49" s="229">
        <f t="shared" si="30"/>
        <v>0</v>
      </c>
    </row>
    <row r="50" spans="2:281" s="57" customFormat="1" ht="12.75" customHeight="1">
      <c r="B50" s="223"/>
      <c r="C50" s="223"/>
      <c r="D50" s="61"/>
      <c r="E50" s="743" t="str">
        <f t="shared" si="5"/>
        <v xml:space="preserve"> </v>
      </c>
      <c r="F50" s="56"/>
      <c r="G50" s="228"/>
      <c r="H50" s="744">
        <f>SUMIF(Ajuste!$C$8:$C$483,$B$6:$B$499,Ajuste!$E$8:$E$483)</f>
        <v>0</v>
      </c>
      <c r="I50" s="744">
        <f>SUMIF(Ajuste!$C$8:$C$483,$B$6:$B$499,Ajuste!$F$8:$F$483)</f>
        <v>0</v>
      </c>
      <c r="J50" s="229">
        <f t="shared" si="31"/>
        <v>0</v>
      </c>
      <c r="K50" s="764">
        <f t="shared" si="104"/>
        <v>0</v>
      </c>
      <c r="L50" s="764">
        <f t="shared" si="124"/>
        <v>0</v>
      </c>
      <c r="M50" s="764">
        <f t="shared" si="124"/>
        <v>0</v>
      </c>
      <c r="N50" s="764">
        <f t="shared" si="124"/>
        <v>0</v>
      </c>
      <c r="O50" s="764">
        <f t="shared" si="124"/>
        <v>0</v>
      </c>
      <c r="P50" s="764">
        <f t="shared" si="124"/>
        <v>0</v>
      </c>
      <c r="Q50" s="764">
        <f t="shared" si="124"/>
        <v>0</v>
      </c>
      <c r="R50" s="764">
        <f t="shared" si="124"/>
        <v>0</v>
      </c>
      <c r="S50" s="764">
        <f t="shared" si="124"/>
        <v>0</v>
      </c>
      <c r="T50" s="764">
        <f t="shared" si="124"/>
        <v>0</v>
      </c>
      <c r="U50" s="764">
        <f t="shared" si="124"/>
        <v>0</v>
      </c>
      <c r="V50" s="764">
        <f t="shared" si="124"/>
        <v>0</v>
      </c>
      <c r="W50" s="764">
        <f t="shared" si="124"/>
        <v>0</v>
      </c>
      <c r="X50" s="764">
        <f t="shared" si="124"/>
        <v>0</v>
      </c>
      <c r="Y50" s="764">
        <f t="shared" si="124"/>
        <v>0</v>
      </c>
      <c r="Z50" s="764">
        <f t="shared" si="124"/>
        <v>0</v>
      </c>
      <c r="AA50" s="764">
        <f t="shared" si="124"/>
        <v>0</v>
      </c>
      <c r="AB50" s="764">
        <f t="shared" si="124"/>
        <v>0</v>
      </c>
      <c r="AC50" s="764">
        <f t="shared" si="124"/>
        <v>0</v>
      </c>
      <c r="AD50" s="764">
        <f t="shared" si="124"/>
        <v>0</v>
      </c>
      <c r="AE50" s="764">
        <f t="shared" si="124"/>
        <v>0</v>
      </c>
      <c r="AF50" s="764">
        <f t="shared" si="124"/>
        <v>0</v>
      </c>
      <c r="AG50" s="764">
        <f t="shared" si="124"/>
        <v>0</v>
      </c>
      <c r="AH50" s="764">
        <f t="shared" si="124"/>
        <v>0</v>
      </c>
      <c r="AI50" s="764">
        <f t="shared" si="124"/>
        <v>0</v>
      </c>
      <c r="AJ50" s="764">
        <f t="shared" si="124"/>
        <v>0</v>
      </c>
      <c r="AK50" s="764">
        <f t="shared" si="124"/>
        <v>0</v>
      </c>
      <c r="AL50" s="764">
        <f t="shared" si="124"/>
        <v>0</v>
      </c>
      <c r="AM50" s="764">
        <f t="shared" si="124"/>
        <v>0</v>
      </c>
      <c r="AN50" s="764">
        <f t="shared" si="124"/>
        <v>0</v>
      </c>
      <c r="AO50" s="764">
        <f t="shared" si="124"/>
        <v>0</v>
      </c>
      <c r="AP50" s="764">
        <f t="shared" si="124"/>
        <v>0</v>
      </c>
      <c r="AQ50" s="764">
        <f t="shared" si="124"/>
        <v>0</v>
      </c>
      <c r="AR50" s="764">
        <f t="shared" si="124"/>
        <v>0</v>
      </c>
      <c r="AS50" s="764">
        <f t="shared" si="124"/>
        <v>0</v>
      </c>
      <c r="AT50" s="764">
        <f t="shared" si="124"/>
        <v>0</v>
      </c>
      <c r="AU50" s="764">
        <f t="shared" si="124"/>
        <v>0</v>
      </c>
      <c r="AV50" s="764">
        <f t="shared" si="124"/>
        <v>0</v>
      </c>
      <c r="AW50" s="764">
        <f t="shared" si="124"/>
        <v>0</v>
      </c>
      <c r="AX50" s="764">
        <f t="shared" si="124"/>
        <v>0</v>
      </c>
      <c r="AY50" s="764">
        <f t="shared" si="124"/>
        <v>0</v>
      </c>
      <c r="AZ50" s="764">
        <f t="shared" si="124"/>
        <v>0</v>
      </c>
      <c r="BA50" s="764">
        <f t="shared" si="124"/>
        <v>0</v>
      </c>
      <c r="BB50" s="764">
        <f t="shared" si="124"/>
        <v>0</v>
      </c>
      <c r="BC50" s="764">
        <f t="shared" si="124"/>
        <v>0</v>
      </c>
      <c r="BD50" s="764">
        <f t="shared" si="124"/>
        <v>0</v>
      </c>
      <c r="BE50" s="764">
        <f t="shared" si="124"/>
        <v>0</v>
      </c>
      <c r="BF50" s="764">
        <f t="shared" si="104"/>
        <v>0</v>
      </c>
      <c r="BG50" s="764">
        <f t="shared" si="104"/>
        <v>0</v>
      </c>
      <c r="BH50" s="764">
        <f t="shared" si="104"/>
        <v>0</v>
      </c>
      <c r="BI50" s="764">
        <f t="shared" si="104"/>
        <v>0</v>
      </c>
      <c r="BJ50" s="764">
        <f t="shared" si="104"/>
        <v>0</v>
      </c>
      <c r="BK50" s="764">
        <f t="shared" si="104"/>
        <v>0</v>
      </c>
      <c r="BL50" s="764">
        <f t="shared" si="104"/>
        <v>0</v>
      </c>
      <c r="BM50" s="764">
        <f t="shared" si="104"/>
        <v>0</v>
      </c>
      <c r="BN50" s="764">
        <f t="shared" si="105"/>
        <v>0</v>
      </c>
      <c r="BO50" s="764">
        <f t="shared" si="105"/>
        <v>0</v>
      </c>
      <c r="BP50" s="764">
        <f t="shared" si="105"/>
        <v>0</v>
      </c>
      <c r="BQ50" s="764">
        <f t="shared" si="105"/>
        <v>0</v>
      </c>
      <c r="BR50" s="764">
        <f t="shared" si="105"/>
        <v>0</v>
      </c>
      <c r="BS50" s="764">
        <f t="shared" si="105"/>
        <v>0</v>
      </c>
      <c r="BT50" s="764">
        <f t="shared" si="105"/>
        <v>0</v>
      </c>
      <c r="BU50" s="764">
        <f t="shared" si="105"/>
        <v>0</v>
      </c>
      <c r="BV50" s="764">
        <f t="shared" si="105"/>
        <v>0</v>
      </c>
      <c r="BW50" s="764">
        <f t="shared" si="105"/>
        <v>0</v>
      </c>
      <c r="BX50" s="764">
        <f t="shared" si="106"/>
        <v>0</v>
      </c>
      <c r="BY50" s="764">
        <f t="shared" si="106"/>
        <v>0</v>
      </c>
      <c r="BZ50" s="764">
        <f t="shared" si="106"/>
        <v>0</v>
      </c>
      <c r="CA50" s="764">
        <f t="shared" si="106"/>
        <v>0</v>
      </c>
      <c r="CB50" s="764">
        <f t="shared" si="106"/>
        <v>0</v>
      </c>
      <c r="CC50" s="764">
        <f t="shared" si="106"/>
        <v>0</v>
      </c>
      <c r="CD50" s="764">
        <f t="shared" si="106"/>
        <v>0</v>
      </c>
      <c r="CE50" s="764">
        <f t="shared" si="106"/>
        <v>0</v>
      </c>
      <c r="CF50" s="764">
        <f t="shared" si="106"/>
        <v>0</v>
      </c>
      <c r="CG50" s="764">
        <f t="shared" si="106"/>
        <v>0</v>
      </c>
      <c r="CH50" s="764">
        <f t="shared" si="107"/>
        <v>0</v>
      </c>
      <c r="CI50" s="764">
        <f t="shared" si="107"/>
        <v>0</v>
      </c>
      <c r="CJ50" s="764">
        <f t="shared" si="107"/>
        <v>0</v>
      </c>
      <c r="CK50" s="764">
        <f t="shared" si="107"/>
        <v>0</v>
      </c>
      <c r="CL50" s="764">
        <f t="shared" si="107"/>
        <v>0</v>
      </c>
      <c r="CM50" s="764">
        <f t="shared" si="107"/>
        <v>0</v>
      </c>
      <c r="CN50" s="764">
        <f t="shared" si="107"/>
        <v>0</v>
      </c>
      <c r="CO50" s="764">
        <f t="shared" si="107"/>
        <v>0</v>
      </c>
      <c r="CP50" s="764">
        <f t="shared" si="107"/>
        <v>0</v>
      </c>
      <c r="CQ50" s="764">
        <f t="shared" si="107"/>
        <v>0</v>
      </c>
      <c r="CR50" s="764">
        <f t="shared" si="108"/>
        <v>0</v>
      </c>
      <c r="CS50" s="764">
        <f t="shared" si="108"/>
        <v>0</v>
      </c>
      <c r="CT50" s="764">
        <f t="shared" si="108"/>
        <v>0</v>
      </c>
      <c r="CU50" s="764">
        <f t="shared" si="108"/>
        <v>0</v>
      </c>
      <c r="CV50" s="764">
        <f t="shared" si="108"/>
        <v>0</v>
      </c>
      <c r="CW50" s="764">
        <f t="shared" si="108"/>
        <v>0</v>
      </c>
      <c r="CX50" s="764">
        <f t="shared" si="108"/>
        <v>0</v>
      </c>
      <c r="CY50" s="764">
        <f t="shared" si="108"/>
        <v>0</v>
      </c>
      <c r="CZ50" s="764">
        <f t="shared" si="108"/>
        <v>0</v>
      </c>
      <c r="DA50" s="764">
        <f t="shared" si="108"/>
        <v>0</v>
      </c>
      <c r="DB50" s="764">
        <f t="shared" si="109"/>
        <v>0</v>
      </c>
      <c r="DC50" s="764">
        <f t="shared" si="109"/>
        <v>0</v>
      </c>
      <c r="DD50" s="764">
        <f t="shared" si="109"/>
        <v>0</v>
      </c>
      <c r="DE50" s="764">
        <f t="shared" si="109"/>
        <v>0</v>
      </c>
      <c r="DF50" s="764">
        <f t="shared" si="109"/>
        <v>0</v>
      </c>
      <c r="DG50" s="764">
        <f t="shared" si="109"/>
        <v>0</v>
      </c>
      <c r="DH50" s="764">
        <f t="shared" si="109"/>
        <v>0</v>
      </c>
      <c r="DI50" s="764">
        <f t="shared" si="109"/>
        <v>0</v>
      </c>
      <c r="DJ50" s="764">
        <f t="shared" si="109"/>
        <v>0</v>
      </c>
      <c r="DK50" s="764">
        <f t="shared" si="109"/>
        <v>0</v>
      </c>
      <c r="DL50" s="764">
        <f t="shared" si="110"/>
        <v>0</v>
      </c>
      <c r="DM50" s="764">
        <f t="shared" si="110"/>
        <v>0</v>
      </c>
      <c r="DN50" s="764">
        <f t="shared" si="110"/>
        <v>0</v>
      </c>
      <c r="DO50" s="764">
        <f t="shared" si="110"/>
        <v>0</v>
      </c>
      <c r="DP50" s="764">
        <f t="shared" si="110"/>
        <v>0</v>
      </c>
      <c r="DQ50" s="764">
        <f t="shared" si="110"/>
        <v>0</v>
      </c>
      <c r="DR50" s="764">
        <f t="shared" si="110"/>
        <v>0</v>
      </c>
      <c r="DS50" s="764">
        <f t="shared" si="110"/>
        <v>0</v>
      </c>
      <c r="DT50" s="764">
        <f t="shared" si="110"/>
        <v>0</v>
      </c>
      <c r="DU50" s="764">
        <f t="shared" si="110"/>
        <v>0</v>
      </c>
      <c r="DV50" s="764">
        <f t="shared" si="111"/>
        <v>0</v>
      </c>
      <c r="DW50" s="764">
        <f t="shared" si="111"/>
        <v>0</v>
      </c>
      <c r="DX50" s="764">
        <f t="shared" si="111"/>
        <v>0</v>
      </c>
      <c r="DY50" s="764">
        <f t="shared" si="111"/>
        <v>0</v>
      </c>
      <c r="DZ50" s="764">
        <f t="shared" si="111"/>
        <v>0</v>
      </c>
      <c r="EA50" s="764">
        <f t="shared" si="111"/>
        <v>0</v>
      </c>
      <c r="EB50" s="764">
        <f t="shared" si="111"/>
        <v>0</v>
      </c>
      <c r="EC50" s="764">
        <f t="shared" si="111"/>
        <v>0</v>
      </c>
      <c r="ED50" s="764">
        <f t="shared" si="111"/>
        <v>0</v>
      </c>
      <c r="EE50" s="764">
        <f t="shared" si="111"/>
        <v>0</v>
      </c>
      <c r="EF50" s="764">
        <f t="shared" si="112"/>
        <v>0</v>
      </c>
      <c r="EG50" s="764">
        <f t="shared" si="112"/>
        <v>0</v>
      </c>
      <c r="EH50" s="764">
        <f t="shared" si="112"/>
        <v>0</v>
      </c>
      <c r="EI50" s="764">
        <f t="shared" si="112"/>
        <v>0</v>
      </c>
      <c r="EJ50" s="764">
        <f t="shared" si="112"/>
        <v>0</v>
      </c>
      <c r="EK50" s="764">
        <f t="shared" si="112"/>
        <v>0</v>
      </c>
      <c r="EL50" s="764">
        <f t="shared" si="112"/>
        <v>0</v>
      </c>
      <c r="EM50" s="764">
        <f t="shared" si="112"/>
        <v>0</v>
      </c>
      <c r="EN50" s="764">
        <f t="shared" si="112"/>
        <v>0</v>
      </c>
      <c r="EO50" s="764">
        <f t="shared" si="112"/>
        <v>0</v>
      </c>
      <c r="EP50" s="764">
        <f t="shared" si="113"/>
        <v>0</v>
      </c>
      <c r="EQ50" s="764">
        <f t="shared" si="113"/>
        <v>0</v>
      </c>
      <c r="ER50" s="764">
        <f t="shared" si="113"/>
        <v>0</v>
      </c>
      <c r="ES50" s="764">
        <f t="shared" si="113"/>
        <v>0</v>
      </c>
      <c r="ET50" s="764">
        <f t="shared" si="113"/>
        <v>0</v>
      </c>
      <c r="EU50" s="764">
        <f t="shared" si="113"/>
        <v>0</v>
      </c>
      <c r="EV50" s="764">
        <f t="shared" si="113"/>
        <v>0</v>
      </c>
      <c r="EW50" s="764">
        <f t="shared" si="113"/>
        <v>0</v>
      </c>
      <c r="EX50" s="764">
        <f t="shared" si="113"/>
        <v>0</v>
      </c>
      <c r="EY50" s="764">
        <f t="shared" si="113"/>
        <v>0</v>
      </c>
      <c r="EZ50" s="764">
        <f t="shared" si="114"/>
        <v>0</v>
      </c>
      <c r="FA50" s="764">
        <f t="shared" si="114"/>
        <v>0</v>
      </c>
      <c r="FB50" s="764">
        <f t="shared" si="114"/>
        <v>0</v>
      </c>
      <c r="FC50" s="764">
        <f t="shared" si="114"/>
        <v>0</v>
      </c>
      <c r="FD50" s="764">
        <f t="shared" si="114"/>
        <v>0</v>
      </c>
      <c r="FE50" s="764">
        <f t="shared" si="114"/>
        <v>0</v>
      </c>
      <c r="FF50" s="764">
        <f t="shared" si="114"/>
        <v>0</v>
      </c>
      <c r="FG50" s="764">
        <f t="shared" si="114"/>
        <v>0</v>
      </c>
      <c r="FH50" s="764">
        <f t="shared" si="114"/>
        <v>0</v>
      </c>
      <c r="FI50" s="764">
        <f t="shared" si="114"/>
        <v>0</v>
      </c>
      <c r="FJ50" s="764">
        <f t="shared" si="115"/>
        <v>0</v>
      </c>
      <c r="FK50" s="764">
        <f t="shared" si="115"/>
        <v>0</v>
      </c>
      <c r="FL50" s="764">
        <f t="shared" si="115"/>
        <v>0</v>
      </c>
      <c r="FM50" s="764">
        <f t="shared" si="115"/>
        <v>0</v>
      </c>
      <c r="FN50" s="764">
        <f t="shared" si="115"/>
        <v>0</v>
      </c>
      <c r="FO50" s="764">
        <f t="shared" si="115"/>
        <v>0</v>
      </c>
      <c r="FP50" s="764">
        <f t="shared" si="115"/>
        <v>0</v>
      </c>
      <c r="FQ50" s="764">
        <f t="shared" si="115"/>
        <v>0</v>
      </c>
      <c r="FR50" s="764">
        <f t="shared" si="115"/>
        <v>0</v>
      </c>
      <c r="FS50" s="764">
        <f t="shared" si="115"/>
        <v>0</v>
      </c>
      <c r="FT50" s="764">
        <f t="shared" si="116"/>
        <v>0</v>
      </c>
      <c r="FU50" s="764">
        <f t="shared" si="116"/>
        <v>0</v>
      </c>
      <c r="FV50" s="764">
        <f t="shared" si="116"/>
        <v>0</v>
      </c>
      <c r="FW50" s="764">
        <f t="shared" si="116"/>
        <v>0</v>
      </c>
      <c r="FX50" s="764">
        <f t="shared" si="116"/>
        <v>0</v>
      </c>
      <c r="FY50" s="764">
        <f t="shared" si="116"/>
        <v>0</v>
      </c>
      <c r="FZ50" s="764">
        <f t="shared" si="116"/>
        <v>0</v>
      </c>
      <c r="GA50" s="764">
        <f t="shared" si="116"/>
        <v>0</v>
      </c>
      <c r="GB50" s="764">
        <f t="shared" si="116"/>
        <v>0</v>
      </c>
      <c r="GC50" s="764">
        <f t="shared" si="116"/>
        <v>0</v>
      </c>
      <c r="GD50" s="764">
        <f t="shared" si="117"/>
        <v>0</v>
      </c>
      <c r="GE50" s="764">
        <f t="shared" si="117"/>
        <v>0</v>
      </c>
      <c r="GF50" s="764">
        <f t="shared" si="117"/>
        <v>0</v>
      </c>
      <c r="GG50" s="764">
        <f t="shared" si="117"/>
        <v>0</v>
      </c>
      <c r="GH50" s="764">
        <f t="shared" si="117"/>
        <v>0</v>
      </c>
      <c r="GI50" s="764">
        <f t="shared" si="117"/>
        <v>0</v>
      </c>
      <c r="GJ50" s="764">
        <f t="shared" si="117"/>
        <v>0</v>
      </c>
      <c r="GK50" s="764">
        <f t="shared" si="117"/>
        <v>0</v>
      </c>
      <c r="GL50" s="764">
        <f t="shared" si="117"/>
        <v>0</v>
      </c>
      <c r="GM50" s="764">
        <f t="shared" si="117"/>
        <v>0</v>
      </c>
      <c r="GN50" s="764">
        <f t="shared" si="118"/>
        <v>0</v>
      </c>
      <c r="GO50" s="764">
        <f t="shared" si="118"/>
        <v>0</v>
      </c>
      <c r="GP50" s="764">
        <f t="shared" si="118"/>
        <v>0</v>
      </c>
      <c r="GQ50" s="764">
        <f t="shared" si="118"/>
        <v>0</v>
      </c>
      <c r="GR50" s="764">
        <f t="shared" si="118"/>
        <v>0</v>
      </c>
      <c r="GS50" s="764">
        <f t="shared" si="118"/>
        <v>0</v>
      </c>
      <c r="GT50" s="764">
        <f t="shared" si="118"/>
        <v>0</v>
      </c>
      <c r="GU50" s="764">
        <f t="shared" si="118"/>
        <v>0</v>
      </c>
      <c r="GV50" s="764">
        <f t="shared" si="118"/>
        <v>0</v>
      </c>
      <c r="GW50" s="764">
        <f t="shared" si="118"/>
        <v>0</v>
      </c>
      <c r="GX50" s="764">
        <f t="shared" si="119"/>
        <v>0</v>
      </c>
      <c r="GY50" s="764">
        <f t="shared" si="119"/>
        <v>0</v>
      </c>
      <c r="GZ50" s="764">
        <f t="shared" si="119"/>
        <v>0</v>
      </c>
      <c r="HA50" s="764">
        <f t="shared" si="119"/>
        <v>0</v>
      </c>
      <c r="HB50" s="764">
        <f t="shared" si="119"/>
        <v>0</v>
      </c>
      <c r="HC50" s="764">
        <f t="shared" si="119"/>
        <v>0</v>
      </c>
      <c r="HD50" s="764">
        <f t="shared" si="119"/>
        <v>0</v>
      </c>
      <c r="HE50" s="764">
        <f t="shared" si="119"/>
        <v>0</v>
      </c>
      <c r="HF50" s="764">
        <f t="shared" si="119"/>
        <v>0</v>
      </c>
      <c r="HG50" s="764">
        <f t="shared" si="119"/>
        <v>0</v>
      </c>
      <c r="HH50" s="764">
        <f t="shared" si="120"/>
        <v>0</v>
      </c>
      <c r="HI50" s="764">
        <f t="shared" si="120"/>
        <v>0</v>
      </c>
      <c r="HJ50" s="764">
        <f t="shared" si="120"/>
        <v>0</v>
      </c>
      <c r="HK50" s="764">
        <f t="shared" si="120"/>
        <v>0</v>
      </c>
      <c r="HL50" s="764">
        <f t="shared" si="120"/>
        <v>0</v>
      </c>
      <c r="HM50" s="764">
        <f t="shared" si="120"/>
        <v>0</v>
      </c>
      <c r="HN50" s="764">
        <f t="shared" si="120"/>
        <v>0</v>
      </c>
      <c r="HO50" s="764">
        <f t="shared" si="120"/>
        <v>0</v>
      </c>
      <c r="HP50" s="764">
        <f t="shared" si="120"/>
        <v>0</v>
      </c>
      <c r="HQ50" s="764">
        <f t="shared" si="120"/>
        <v>0</v>
      </c>
      <c r="HR50" s="764">
        <f t="shared" si="121"/>
        <v>0</v>
      </c>
      <c r="HS50" s="764">
        <f t="shared" si="121"/>
        <v>0</v>
      </c>
      <c r="HT50" s="764">
        <f t="shared" si="121"/>
        <v>0</v>
      </c>
      <c r="HU50" s="764">
        <f t="shared" si="121"/>
        <v>0</v>
      </c>
      <c r="HV50" s="764">
        <f t="shared" si="121"/>
        <v>0</v>
      </c>
      <c r="HW50" s="764">
        <f t="shared" si="121"/>
        <v>0</v>
      </c>
      <c r="HX50" s="764">
        <f t="shared" si="121"/>
        <v>0</v>
      </c>
      <c r="HY50" s="764">
        <f t="shared" si="121"/>
        <v>0</v>
      </c>
      <c r="HZ50" s="764">
        <f t="shared" si="121"/>
        <v>0</v>
      </c>
      <c r="IA50" s="764">
        <f t="shared" si="121"/>
        <v>0</v>
      </c>
      <c r="IB50" s="764">
        <f t="shared" si="122"/>
        <v>0</v>
      </c>
      <c r="IC50" s="764">
        <f t="shared" si="122"/>
        <v>0</v>
      </c>
      <c r="ID50" s="764">
        <f t="shared" si="122"/>
        <v>0</v>
      </c>
      <c r="IE50" s="764">
        <f t="shared" si="122"/>
        <v>0</v>
      </c>
      <c r="IF50" s="764">
        <f t="shared" si="122"/>
        <v>0</v>
      </c>
      <c r="IG50" s="764">
        <f t="shared" si="122"/>
        <v>0</v>
      </c>
      <c r="IH50" s="764">
        <f t="shared" si="122"/>
        <v>0</v>
      </c>
      <c r="II50" s="764">
        <f t="shared" si="122"/>
        <v>0</v>
      </c>
      <c r="IJ50" s="764">
        <f t="shared" si="122"/>
        <v>0</v>
      </c>
      <c r="IK50" s="764">
        <f t="shared" si="122"/>
        <v>0</v>
      </c>
      <c r="IL50" s="764">
        <f t="shared" si="123"/>
        <v>0</v>
      </c>
      <c r="IM50" s="764">
        <f t="shared" si="123"/>
        <v>0</v>
      </c>
      <c r="IN50" s="764">
        <f t="shared" si="123"/>
        <v>0</v>
      </c>
      <c r="IO50" s="764">
        <f t="shared" si="123"/>
        <v>0</v>
      </c>
      <c r="IP50" s="764">
        <f t="shared" si="123"/>
        <v>0</v>
      </c>
      <c r="IQ50" s="764">
        <f t="shared" si="123"/>
        <v>0</v>
      </c>
      <c r="IR50" s="764">
        <f t="shared" si="123"/>
        <v>0</v>
      </c>
      <c r="IS50" s="764">
        <f t="shared" si="123"/>
        <v>0</v>
      </c>
      <c r="IT50" s="764">
        <f t="shared" si="123"/>
        <v>0</v>
      </c>
      <c r="IU50" s="764">
        <f t="shared" si="123"/>
        <v>0</v>
      </c>
      <c r="IV50" s="764">
        <f t="shared" si="123"/>
        <v>0</v>
      </c>
      <c r="IW50" s="764">
        <f t="shared" si="123"/>
        <v>0</v>
      </c>
      <c r="IX50" s="764">
        <f t="shared" si="123"/>
        <v>0</v>
      </c>
      <c r="IY50" s="764">
        <f t="shared" si="123"/>
        <v>0</v>
      </c>
      <c r="IZ50" s="764">
        <f t="shared" si="123"/>
        <v>0</v>
      </c>
      <c r="JA50" s="764">
        <f t="shared" si="123"/>
        <v>0</v>
      </c>
      <c r="JB50" s="764">
        <f t="shared" si="123"/>
        <v>0</v>
      </c>
      <c r="JC50" s="764">
        <f t="shared" si="123"/>
        <v>0</v>
      </c>
      <c r="JD50" s="764">
        <f t="shared" si="103"/>
        <v>0</v>
      </c>
      <c r="JE50" s="764">
        <f t="shared" si="103"/>
        <v>0</v>
      </c>
      <c r="JF50" s="764">
        <f t="shared" si="103"/>
        <v>0</v>
      </c>
      <c r="JG50" s="764">
        <f t="shared" si="103"/>
        <v>0</v>
      </c>
      <c r="JH50" s="764">
        <f t="shared" si="103"/>
        <v>0</v>
      </c>
      <c r="JI50" s="764">
        <f t="shared" si="103"/>
        <v>0</v>
      </c>
      <c r="JJ50" s="764">
        <f t="shared" si="103"/>
        <v>0</v>
      </c>
      <c r="JK50" s="764">
        <f t="shared" si="103"/>
        <v>0</v>
      </c>
      <c r="JL50" s="764">
        <f t="shared" si="123"/>
        <v>0</v>
      </c>
      <c r="JM50" s="764">
        <f t="shared" si="123"/>
        <v>0</v>
      </c>
      <c r="JN50" s="764">
        <f t="shared" si="123"/>
        <v>0</v>
      </c>
      <c r="JO50" s="764">
        <f t="shared" si="123"/>
        <v>0</v>
      </c>
      <c r="JP50" s="764">
        <f t="shared" si="123"/>
        <v>0</v>
      </c>
      <c r="JQ50" s="764">
        <f t="shared" si="28"/>
        <v>0</v>
      </c>
      <c r="JR50" s="764">
        <f t="shared" si="28"/>
        <v>0</v>
      </c>
      <c r="JS50" s="764">
        <f t="shared" si="123"/>
        <v>0</v>
      </c>
      <c r="JT50" s="765">
        <f t="shared" si="29"/>
        <v>0</v>
      </c>
      <c r="JU50" s="229">
        <f t="shared" si="30"/>
        <v>0</v>
      </c>
    </row>
    <row r="51" spans="2:281" s="57" customFormat="1" ht="12.75" customHeight="1">
      <c r="B51" s="223"/>
      <c r="C51" s="223"/>
      <c r="D51" s="61"/>
      <c r="E51" s="743" t="str">
        <f t="shared" si="5"/>
        <v xml:space="preserve"> </v>
      </c>
      <c r="F51" s="56"/>
      <c r="G51" s="228"/>
      <c r="H51" s="744">
        <f>SUMIF(Ajuste!$C$8:$C$483,$B$6:$B$499,Ajuste!$E$8:$E$483)</f>
        <v>0</v>
      </c>
      <c r="I51" s="744">
        <f>SUMIF(Ajuste!$C$8:$C$483,$B$6:$B$499,Ajuste!$F$8:$F$483)</f>
        <v>0</v>
      </c>
      <c r="J51" s="229">
        <f t="shared" si="31"/>
        <v>0</v>
      </c>
      <c r="K51" s="764">
        <f t="shared" si="104"/>
        <v>0</v>
      </c>
      <c r="L51" s="764">
        <f t="shared" si="124"/>
        <v>0</v>
      </c>
      <c r="M51" s="764">
        <f t="shared" si="124"/>
        <v>0</v>
      </c>
      <c r="N51" s="764">
        <f t="shared" si="124"/>
        <v>0</v>
      </c>
      <c r="O51" s="764">
        <f t="shared" si="124"/>
        <v>0</v>
      </c>
      <c r="P51" s="764">
        <f t="shared" si="124"/>
        <v>0</v>
      </c>
      <c r="Q51" s="764">
        <f t="shared" si="124"/>
        <v>0</v>
      </c>
      <c r="R51" s="764">
        <f t="shared" si="124"/>
        <v>0</v>
      </c>
      <c r="S51" s="764">
        <f t="shared" si="124"/>
        <v>0</v>
      </c>
      <c r="T51" s="764">
        <f t="shared" si="124"/>
        <v>0</v>
      </c>
      <c r="U51" s="764">
        <f t="shared" si="124"/>
        <v>0</v>
      </c>
      <c r="V51" s="764">
        <f t="shared" si="124"/>
        <v>0</v>
      </c>
      <c r="W51" s="764">
        <f t="shared" si="124"/>
        <v>0</v>
      </c>
      <c r="X51" s="764">
        <f t="shared" si="124"/>
        <v>0</v>
      </c>
      <c r="Y51" s="764">
        <f t="shared" si="124"/>
        <v>0</v>
      </c>
      <c r="Z51" s="764">
        <f t="shared" si="124"/>
        <v>0</v>
      </c>
      <c r="AA51" s="764">
        <f t="shared" si="124"/>
        <v>0</v>
      </c>
      <c r="AB51" s="764">
        <f t="shared" si="124"/>
        <v>0</v>
      </c>
      <c r="AC51" s="764">
        <f t="shared" si="124"/>
        <v>0</v>
      </c>
      <c r="AD51" s="764">
        <f t="shared" si="124"/>
        <v>0</v>
      </c>
      <c r="AE51" s="764">
        <f t="shared" si="124"/>
        <v>0</v>
      </c>
      <c r="AF51" s="764">
        <f t="shared" si="124"/>
        <v>0</v>
      </c>
      <c r="AG51" s="764">
        <f t="shared" si="124"/>
        <v>0</v>
      </c>
      <c r="AH51" s="764">
        <f t="shared" si="124"/>
        <v>0</v>
      </c>
      <c r="AI51" s="764">
        <f t="shared" si="124"/>
        <v>0</v>
      </c>
      <c r="AJ51" s="764">
        <f t="shared" si="124"/>
        <v>0</v>
      </c>
      <c r="AK51" s="764">
        <f t="shared" si="124"/>
        <v>0</v>
      </c>
      <c r="AL51" s="764">
        <f t="shared" si="124"/>
        <v>0</v>
      </c>
      <c r="AM51" s="764">
        <f t="shared" si="124"/>
        <v>0</v>
      </c>
      <c r="AN51" s="764">
        <f t="shared" si="124"/>
        <v>0</v>
      </c>
      <c r="AO51" s="764">
        <f t="shared" si="124"/>
        <v>0</v>
      </c>
      <c r="AP51" s="764">
        <f t="shared" si="124"/>
        <v>0</v>
      </c>
      <c r="AQ51" s="764">
        <f t="shared" si="124"/>
        <v>0</v>
      </c>
      <c r="AR51" s="764">
        <f t="shared" si="124"/>
        <v>0</v>
      </c>
      <c r="AS51" s="764">
        <f t="shared" si="124"/>
        <v>0</v>
      </c>
      <c r="AT51" s="764">
        <f t="shared" si="124"/>
        <v>0</v>
      </c>
      <c r="AU51" s="764">
        <f t="shared" si="124"/>
        <v>0</v>
      </c>
      <c r="AV51" s="764">
        <f t="shared" si="124"/>
        <v>0</v>
      </c>
      <c r="AW51" s="764">
        <f t="shared" si="124"/>
        <v>0</v>
      </c>
      <c r="AX51" s="764">
        <f t="shared" si="124"/>
        <v>0</v>
      </c>
      <c r="AY51" s="764">
        <f t="shared" si="124"/>
        <v>0</v>
      </c>
      <c r="AZ51" s="764">
        <f t="shared" si="124"/>
        <v>0</v>
      </c>
      <c r="BA51" s="764">
        <f t="shared" si="124"/>
        <v>0</v>
      </c>
      <c r="BB51" s="764">
        <f t="shared" si="124"/>
        <v>0</v>
      </c>
      <c r="BC51" s="764">
        <f t="shared" si="124"/>
        <v>0</v>
      </c>
      <c r="BD51" s="764">
        <f t="shared" si="124"/>
        <v>0</v>
      </c>
      <c r="BE51" s="764">
        <f t="shared" si="124"/>
        <v>0</v>
      </c>
      <c r="BF51" s="764">
        <f t="shared" si="104"/>
        <v>0</v>
      </c>
      <c r="BG51" s="764">
        <f t="shared" si="104"/>
        <v>0</v>
      </c>
      <c r="BH51" s="764">
        <f t="shared" si="104"/>
        <v>0</v>
      </c>
      <c r="BI51" s="764">
        <f t="shared" si="104"/>
        <v>0</v>
      </c>
      <c r="BJ51" s="764">
        <f t="shared" si="104"/>
        <v>0</v>
      </c>
      <c r="BK51" s="764">
        <f t="shared" si="104"/>
        <v>0</v>
      </c>
      <c r="BL51" s="764">
        <f t="shared" si="104"/>
        <v>0</v>
      </c>
      <c r="BM51" s="764">
        <f t="shared" si="104"/>
        <v>0</v>
      </c>
      <c r="BN51" s="764">
        <f t="shared" si="105"/>
        <v>0</v>
      </c>
      <c r="BO51" s="764">
        <f t="shared" si="105"/>
        <v>0</v>
      </c>
      <c r="BP51" s="764">
        <f t="shared" si="105"/>
        <v>0</v>
      </c>
      <c r="BQ51" s="764">
        <f t="shared" si="105"/>
        <v>0</v>
      </c>
      <c r="BR51" s="764">
        <f t="shared" si="105"/>
        <v>0</v>
      </c>
      <c r="BS51" s="764">
        <f t="shared" si="105"/>
        <v>0</v>
      </c>
      <c r="BT51" s="764">
        <f t="shared" si="105"/>
        <v>0</v>
      </c>
      <c r="BU51" s="764">
        <f t="shared" si="105"/>
        <v>0</v>
      </c>
      <c r="BV51" s="764">
        <f t="shared" si="105"/>
        <v>0</v>
      </c>
      <c r="BW51" s="764">
        <f t="shared" si="105"/>
        <v>0</v>
      </c>
      <c r="BX51" s="764">
        <f t="shared" si="106"/>
        <v>0</v>
      </c>
      <c r="BY51" s="764">
        <f t="shared" si="106"/>
        <v>0</v>
      </c>
      <c r="BZ51" s="764">
        <f t="shared" si="106"/>
        <v>0</v>
      </c>
      <c r="CA51" s="764">
        <f t="shared" si="106"/>
        <v>0</v>
      </c>
      <c r="CB51" s="764">
        <f t="shared" si="106"/>
        <v>0</v>
      </c>
      <c r="CC51" s="764">
        <f t="shared" si="106"/>
        <v>0</v>
      </c>
      <c r="CD51" s="764">
        <f t="shared" si="106"/>
        <v>0</v>
      </c>
      <c r="CE51" s="764">
        <f t="shared" si="106"/>
        <v>0</v>
      </c>
      <c r="CF51" s="764">
        <f t="shared" si="106"/>
        <v>0</v>
      </c>
      <c r="CG51" s="764">
        <f t="shared" si="106"/>
        <v>0</v>
      </c>
      <c r="CH51" s="764">
        <f t="shared" si="107"/>
        <v>0</v>
      </c>
      <c r="CI51" s="764">
        <f t="shared" si="107"/>
        <v>0</v>
      </c>
      <c r="CJ51" s="764">
        <f t="shared" si="107"/>
        <v>0</v>
      </c>
      <c r="CK51" s="764">
        <f t="shared" si="107"/>
        <v>0</v>
      </c>
      <c r="CL51" s="764">
        <f t="shared" si="107"/>
        <v>0</v>
      </c>
      <c r="CM51" s="764">
        <f t="shared" si="107"/>
        <v>0</v>
      </c>
      <c r="CN51" s="764">
        <f t="shared" si="107"/>
        <v>0</v>
      </c>
      <c r="CO51" s="764">
        <f t="shared" si="107"/>
        <v>0</v>
      </c>
      <c r="CP51" s="764">
        <f t="shared" si="107"/>
        <v>0</v>
      </c>
      <c r="CQ51" s="764">
        <f t="shared" si="107"/>
        <v>0</v>
      </c>
      <c r="CR51" s="764">
        <f t="shared" si="108"/>
        <v>0</v>
      </c>
      <c r="CS51" s="764">
        <f t="shared" si="108"/>
        <v>0</v>
      </c>
      <c r="CT51" s="764">
        <f t="shared" si="108"/>
        <v>0</v>
      </c>
      <c r="CU51" s="764">
        <f t="shared" si="108"/>
        <v>0</v>
      </c>
      <c r="CV51" s="764">
        <f t="shared" si="108"/>
        <v>0</v>
      </c>
      <c r="CW51" s="764">
        <f t="shared" si="108"/>
        <v>0</v>
      </c>
      <c r="CX51" s="764">
        <f t="shared" si="108"/>
        <v>0</v>
      </c>
      <c r="CY51" s="764">
        <f t="shared" si="108"/>
        <v>0</v>
      </c>
      <c r="CZ51" s="764">
        <f t="shared" si="108"/>
        <v>0</v>
      </c>
      <c r="DA51" s="764">
        <f t="shared" si="108"/>
        <v>0</v>
      </c>
      <c r="DB51" s="764">
        <f t="shared" si="109"/>
        <v>0</v>
      </c>
      <c r="DC51" s="764">
        <f t="shared" si="109"/>
        <v>0</v>
      </c>
      <c r="DD51" s="764">
        <f t="shared" si="109"/>
        <v>0</v>
      </c>
      <c r="DE51" s="764">
        <f t="shared" si="109"/>
        <v>0</v>
      </c>
      <c r="DF51" s="764">
        <f t="shared" si="109"/>
        <v>0</v>
      </c>
      <c r="DG51" s="764">
        <f t="shared" si="109"/>
        <v>0</v>
      </c>
      <c r="DH51" s="764">
        <f t="shared" si="109"/>
        <v>0</v>
      </c>
      <c r="DI51" s="764">
        <f t="shared" si="109"/>
        <v>0</v>
      </c>
      <c r="DJ51" s="764">
        <f t="shared" si="109"/>
        <v>0</v>
      </c>
      <c r="DK51" s="764">
        <f t="shared" si="109"/>
        <v>0</v>
      </c>
      <c r="DL51" s="764">
        <f t="shared" si="110"/>
        <v>0</v>
      </c>
      <c r="DM51" s="764">
        <f t="shared" si="110"/>
        <v>0</v>
      </c>
      <c r="DN51" s="764">
        <f t="shared" si="110"/>
        <v>0</v>
      </c>
      <c r="DO51" s="764">
        <f t="shared" si="110"/>
        <v>0</v>
      </c>
      <c r="DP51" s="764">
        <f t="shared" si="110"/>
        <v>0</v>
      </c>
      <c r="DQ51" s="764">
        <f t="shared" si="110"/>
        <v>0</v>
      </c>
      <c r="DR51" s="764">
        <f t="shared" si="110"/>
        <v>0</v>
      </c>
      <c r="DS51" s="764">
        <f t="shared" si="110"/>
        <v>0</v>
      </c>
      <c r="DT51" s="764">
        <f t="shared" si="110"/>
        <v>0</v>
      </c>
      <c r="DU51" s="764">
        <f t="shared" si="110"/>
        <v>0</v>
      </c>
      <c r="DV51" s="764">
        <f t="shared" si="111"/>
        <v>0</v>
      </c>
      <c r="DW51" s="764">
        <f t="shared" si="111"/>
        <v>0</v>
      </c>
      <c r="DX51" s="764">
        <f t="shared" si="111"/>
        <v>0</v>
      </c>
      <c r="DY51" s="764">
        <f t="shared" si="111"/>
        <v>0</v>
      </c>
      <c r="DZ51" s="764">
        <f t="shared" si="111"/>
        <v>0</v>
      </c>
      <c r="EA51" s="764">
        <f t="shared" si="111"/>
        <v>0</v>
      </c>
      <c r="EB51" s="764">
        <f t="shared" si="111"/>
        <v>0</v>
      </c>
      <c r="EC51" s="764">
        <f t="shared" si="111"/>
        <v>0</v>
      </c>
      <c r="ED51" s="764">
        <f t="shared" si="111"/>
        <v>0</v>
      </c>
      <c r="EE51" s="764">
        <f t="shared" si="111"/>
        <v>0</v>
      </c>
      <c r="EF51" s="764">
        <f t="shared" si="112"/>
        <v>0</v>
      </c>
      <c r="EG51" s="764">
        <f t="shared" si="112"/>
        <v>0</v>
      </c>
      <c r="EH51" s="764">
        <f t="shared" si="112"/>
        <v>0</v>
      </c>
      <c r="EI51" s="764">
        <f t="shared" si="112"/>
        <v>0</v>
      </c>
      <c r="EJ51" s="764">
        <f t="shared" si="112"/>
        <v>0</v>
      </c>
      <c r="EK51" s="764">
        <f t="shared" si="112"/>
        <v>0</v>
      </c>
      <c r="EL51" s="764">
        <f t="shared" si="112"/>
        <v>0</v>
      </c>
      <c r="EM51" s="764">
        <f t="shared" si="112"/>
        <v>0</v>
      </c>
      <c r="EN51" s="764">
        <f t="shared" si="112"/>
        <v>0</v>
      </c>
      <c r="EO51" s="764">
        <f t="shared" si="112"/>
        <v>0</v>
      </c>
      <c r="EP51" s="764">
        <f t="shared" si="113"/>
        <v>0</v>
      </c>
      <c r="EQ51" s="764">
        <f t="shared" si="113"/>
        <v>0</v>
      </c>
      <c r="ER51" s="764">
        <f t="shared" si="113"/>
        <v>0</v>
      </c>
      <c r="ES51" s="764">
        <f t="shared" si="113"/>
        <v>0</v>
      </c>
      <c r="ET51" s="764">
        <f t="shared" si="113"/>
        <v>0</v>
      </c>
      <c r="EU51" s="764">
        <f t="shared" si="113"/>
        <v>0</v>
      </c>
      <c r="EV51" s="764">
        <f t="shared" si="113"/>
        <v>0</v>
      </c>
      <c r="EW51" s="764">
        <f t="shared" si="113"/>
        <v>0</v>
      </c>
      <c r="EX51" s="764">
        <f t="shared" si="113"/>
        <v>0</v>
      </c>
      <c r="EY51" s="764">
        <f t="shared" si="113"/>
        <v>0</v>
      </c>
      <c r="EZ51" s="764">
        <f t="shared" si="114"/>
        <v>0</v>
      </c>
      <c r="FA51" s="764">
        <f t="shared" si="114"/>
        <v>0</v>
      </c>
      <c r="FB51" s="764">
        <f t="shared" si="114"/>
        <v>0</v>
      </c>
      <c r="FC51" s="764">
        <f t="shared" si="114"/>
        <v>0</v>
      </c>
      <c r="FD51" s="764">
        <f t="shared" si="114"/>
        <v>0</v>
      </c>
      <c r="FE51" s="764">
        <f t="shared" si="114"/>
        <v>0</v>
      </c>
      <c r="FF51" s="764">
        <f t="shared" si="114"/>
        <v>0</v>
      </c>
      <c r="FG51" s="764">
        <f t="shared" si="114"/>
        <v>0</v>
      </c>
      <c r="FH51" s="764">
        <f t="shared" si="114"/>
        <v>0</v>
      </c>
      <c r="FI51" s="764">
        <f t="shared" si="114"/>
        <v>0</v>
      </c>
      <c r="FJ51" s="764">
        <f t="shared" si="115"/>
        <v>0</v>
      </c>
      <c r="FK51" s="764">
        <f t="shared" si="115"/>
        <v>0</v>
      </c>
      <c r="FL51" s="764">
        <f t="shared" si="115"/>
        <v>0</v>
      </c>
      <c r="FM51" s="764">
        <f t="shared" si="115"/>
        <v>0</v>
      </c>
      <c r="FN51" s="764">
        <f t="shared" si="115"/>
        <v>0</v>
      </c>
      <c r="FO51" s="764">
        <f t="shared" si="115"/>
        <v>0</v>
      </c>
      <c r="FP51" s="764">
        <f t="shared" si="115"/>
        <v>0</v>
      </c>
      <c r="FQ51" s="764">
        <f t="shared" si="115"/>
        <v>0</v>
      </c>
      <c r="FR51" s="764">
        <f t="shared" si="115"/>
        <v>0</v>
      </c>
      <c r="FS51" s="764">
        <f t="shared" si="115"/>
        <v>0</v>
      </c>
      <c r="FT51" s="764">
        <f t="shared" si="116"/>
        <v>0</v>
      </c>
      <c r="FU51" s="764">
        <f t="shared" si="116"/>
        <v>0</v>
      </c>
      <c r="FV51" s="764">
        <f t="shared" si="116"/>
        <v>0</v>
      </c>
      <c r="FW51" s="764">
        <f t="shared" si="116"/>
        <v>0</v>
      </c>
      <c r="FX51" s="764">
        <f t="shared" si="116"/>
        <v>0</v>
      </c>
      <c r="FY51" s="764">
        <f t="shared" si="116"/>
        <v>0</v>
      </c>
      <c r="FZ51" s="764">
        <f t="shared" si="116"/>
        <v>0</v>
      </c>
      <c r="GA51" s="764">
        <f t="shared" si="116"/>
        <v>0</v>
      </c>
      <c r="GB51" s="764">
        <f t="shared" si="116"/>
        <v>0</v>
      </c>
      <c r="GC51" s="764">
        <f t="shared" si="116"/>
        <v>0</v>
      </c>
      <c r="GD51" s="764">
        <f t="shared" si="117"/>
        <v>0</v>
      </c>
      <c r="GE51" s="764">
        <f t="shared" si="117"/>
        <v>0</v>
      </c>
      <c r="GF51" s="764">
        <f t="shared" si="117"/>
        <v>0</v>
      </c>
      <c r="GG51" s="764">
        <f t="shared" si="117"/>
        <v>0</v>
      </c>
      <c r="GH51" s="764">
        <f t="shared" si="117"/>
        <v>0</v>
      </c>
      <c r="GI51" s="764">
        <f t="shared" si="117"/>
        <v>0</v>
      </c>
      <c r="GJ51" s="764">
        <f t="shared" si="117"/>
        <v>0</v>
      </c>
      <c r="GK51" s="764">
        <f t="shared" si="117"/>
        <v>0</v>
      </c>
      <c r="GL51" s="764">
        <f t="shared" si="117"/>
        <v>0</v>
      </c>
      <c r="GM51" s="764">
        <f t="shared" si="117"/>
        <v>0</v>
      </c>
      <c r="GN51" s="764">
        <f t="shared" si="118"/>
        <v>0</v>
      </c>
      <c r="GO51" s="764">
        <f t="shared" si="118"/>
        <v>0</v>
      </c>
      <c r="GP51" s="764">
        <f t="shared" si="118"/>
        <v>0</v>
      </c>
      <c r="GQ51" s="764">
        <f t="shared" si="118"/>
        <v>0</v>
      </c>
      <c r="GR51" s="764">
        <f t="shared" si="118"/>
        <v>0</v>
      </c>
      <c r="GS51" s="764">
        <f t="shared" si="118"/>
        <v>0</v>
      </c>
      <c r="GT51" s="764">
        <f t="shared" si="118"/>
        <v>0</v>
      </c>
      <c r="GU51" s="764">
        <f t="shared" si="118"/>
        <v>0</v>
      </c>
      <c r="GV51" s="764">
        <f t="shared" si="118"/>
        <v>0</v>
      </c>
      <c r="GW51" s="764">
        <f t="shared" si="118"/>
        <v>0</v>
      </c>
      <c r="GX51" s="764">
        <f t="shared" si="119"/>
        <v>0</v>
      </c>
      <c r="GY51" s="764">
        <f t="shared" si="119"/>
        <v>0</v>
      </c>
      <c r="GZ51" s="764">
        <f t="shared" si="119"/>
        <v>0</v>
      </c>
      <c r="HA51" s="764">
        <f t="shared" si="119"/>
        <v>0</v>
      </c>
      <c r="HB51" s="764">
        <f t="shared" si="119"/>
        <v>0</v>
      </c>
      <c r="HC51" s="764">
        <f t="shared" si="119"/>
        <v>0</v>
      </c>
      <c r="HD51" s="764">
        <f t="shared" si="119"/>
        <v>0</v>
      </c>
      <c r="HE51" s="764">
        <f t="shared" si="119"/>
        <v>0</v>
      </c>
      <c r="HF51" s="764">
        <f t="shared" si="119"/>
        <v>0</v>
      </c>
      <c r="HG51" s="764">
        <f t="shared" si="119"/>
        <v>0</v>
      </c>
      <c r="HH51" s="764">
        <f t="shared" si="120"/>
        <v>0</v>
      </c>
      <c r="HI51" s="764">
        <f t="shared" si="120"/>
        <v>0</v>
      </c>
      <c r="HJ51" s="764">
        <f t="shared" si="120"/>
        <v>0</v>
      </c>
      <c r="HK51" s="764">
        <f t="shared" si="120"/>
        <v>0</v>
      </c>
      <c r="HL51" s="764">
        <f t="shared" si="120"/>
        <v>0</v>
      </c>
      <c r="HM51" s="764">
        <f t="shared" si="120"/>
        <v>0</v>
      </c>
      <c r="HN51" s="764">
        <f t="shared" si="120"/>
        <v>0</v>
      </c>
      <c r="HO51" s="764">
        <f t="shared" si="120"/>
        <v>0</v>
      </c>
      <c r="HP51" s="764">
        <f t="shared" si="120"/>
        <v>0</v>
      </c>
      <c r="HQ51" s="764">
        <f t="shared" si="120"/>
        <v>0</v>
      </c>
      <c r="HR51" s="764">
        <f t="shared" si="121"/>
        <v>0</v>
      </c>
      <c r="HS51" s="764">
        <f t="shared" si="121"/>
        <v>0</v>
      </c>
      <c r="HT51" s="764">
        <f t="shared" si="121"/>
        <v>0</v>
      </c>
      <c r="HU51" s="764">
        <f t="shared" si="121"/>
        <v>0</v>
      </c>
      <c r="HV51" s="764">
        <f t="shared" si="121"/>
        <v>0</v>
      </c>
      <c r="HW51" s="764">
        <f t="shared" si="121"/>
        <v>0</v>
      </c>
      <c r="HX51" s="764">
        <f t="shared" si="121"/>
        <v>0</v>
      </c>
      <c r="HY51" s="764">
        <f t="shared" si="121"/>
        <v>0</v>
      </c>
      <c r="HZ51" s="764">
        <f t="shared" si="121"/>
        <v>0</v>
      </c>
      <c r="IA51" s="764">
        <f t="shared" si="121"/>
        <v>0</v>
      </c>
      <c r="IB51" s="764">
        <f t="shared" si="122"/>
        <v>0</v>
      </c>
      <c r="IC51" s="764">
        <f t="shared" si="122"/>
        <v>0</v>
      </c>
      <c r="ID51" s="764">
        <f t="shared" si="122"/>
        <v>0</v>
      </c>
      <c r="IE51" s="764">
        <f t="shared" si="122"/>
        <v>0</v>
      </c>
      <c r="IF51" s="764">
        <f t="shared" si="122"/>
        <v>0</v>
      </c>
      <c r="IG51" s="764">
        <f t="shared" si="122"/>
        <v>0</v>
      </c>
      <c r="IH51" s="764">
        <f t="shared" si="122"/>
        <v>0</v>
      </c>
      <c r="II51" s="764">
        <f t="shared" si="122"/>
        <v>0</v>
      </c>
      <c r="IJ51" s="764">
        <f t="shared" si="122"/>
        <v>0</v>
      </c>
      <c r="IK51" s="764">
        <f t="shared" si="122"/>
        <v>0</v>
      </c>
      <c r="IL51" s="764">
        <f t="shared" si="123"/>
        <v>0</v>
      </c>
      <c r="IM51" s="764">
        <f t="shared" si="123"/>
        <v>0</v>
      </c>
      <c r="IN51" s="764">
        <f t="shared" si="123"/>
        <v>0</v>
      </c>
      <c r="IO51" s="764">
        <f t="shared" si="123"/>
        <v>0</v>
      </c>
      <c r="IP51" s="764">
        <f t="shared" si="123"/>
        <v>0</v>
      </c>
      <c r="IQ51" s="764">
        <f t="shared" si="123"/>
        <v>0</v>
      </c>
      <c r="IR51" s="764">
        <f t="shared" si="123"/>
        <v>0</v>
      </c>
      <c r="IS51" s="764">
        <f t="shared" si="123"/>
        <v>0</v>
      </c>
      <c r="IT51" s="764">
        <f t="shared" si="123"/>
        <v>0</v>
      </c>
      <c r="IU51" s="764">
        <f t="shared" si="123"/>
        <v>0</v>
      </c>
      <c r="IV51" s="764">
        <f t="shared" si="123"/>
        <v>0</v>
      </c>
      <c r="IW51" s="764">
        <f t="shared" si="123"/>
        <v>0</v>
      </c>
      <c r="IX51" s="764">
        <f t="shared" si="123"/>
        <v>0</v>
      </c>
      <c r="IY51" s="764">
        <f t="shared" si="123"/>
        <v>0</v>
      </c>
      <c r="IZ51" s="764">
        <f t="shared" si="123"/>
        <v>0</v>
      </c>
      <c r="JA51" s="764">
        <f t="shared" si="123"/>
        <v>0</v>
      </c>
      <c r="JB51" s="764">
        <f t="shared" si="123"/>
        <v>0</v>
      </c>
      <c r="JC51" s="764">
        <f t="shared" si="123"/>
        <v>0</v>
      </c>
      <c r="JD51" s="764">
        <f t="shared" si="103"/>
        <v>0</v>
      </c>
      <c r="JE51" s="764">
        <f t="shared" si="103"/>
        <v>0</v>
      </c>
      <c r="JF51" s="764">
        <f t="shared" si="103"/>
        <v>0</v>
      </c>
      <c r="JG51" s="764">
        <f t="shared" si="103"/>
        <v>0</v>
      </c>
      <c r="JH51" s="764">
        <f t="shared" si="103"/>
        <v>0</v>
      </c>
      <c r="JI51" s="764">
        <f t="shared" si="103"/>
        <v>0</v>
      </c>
      <c r="JJ51" s="764">
        <f t="shared" si="103"/>
        <v>0</v>
      </c>
      <c r="JK51" s="764">
        <f t="shared" si="103"/>
        <v>0</v>
      </c>
      <c r="JL51" s="764">
        <f t="shared" si="123"/>
        <v>0</v>
      </c>
      <c r="JM51" s="764">
        <f t="shared" si="123"/>
        <v>0</v>
      </c>
      <c r="JN51" s="764">
        <f t="shared" si="123"/>
        <v>0</v>
      </c>
      <c r="JO51" s="764">
        <f t="shared" si="123"/>
        <v>0</v>
      </c>
      <c r="JP51" s="764">
        <f t="shared" si="123"/>
        <v>0</v>
      </c>
      <c r="JQ51" s="764">
        <f t="shared" si="28"/>
        <v>0</v>
      </c>
      <c r="JR51" s="764">
        <f t="shared" si="28"/>
        <v>0</v>
      </c>
      <c r="JS51" s="764">
        <f t="shared" si="123"/>
        <v>0</v>
      </c>
      <c r="JT51" s="765">
        <f t="shared" si="29"/>
        <v>0</v>
      </c>
      <c r="JU51" s="229">
        <f t="shared" si="30"/>
        <v>0</v>
      </c>
    </row>
    <row r="52" spans="2:281" s="57" customFormat="1" ht="12.75" customHeight="1">
      <c r="B52" s="223"/>
      <c r="C52" s="223"/>
      <c r="D52" s="61"/>
      <c r="E52" s="743" t="str">
        <f t="shared" si="5"/>
        <v xml:space="preserve"> </v>
      </c>
      <c r="F52" s="56"/>
      <c r="G52" s="228"/>
      <c r="H52" s="744">
        <f>SUMIF(Ajuste!$C$8:$C$483,$B$6:$B$499,Ajuste!$E$8:$E$483)</f>
        <v>0</v>
      </c>
      <c r="I52" s="744">
        <f>SUMIF(Ajuste!$C$8:$C$483,$B$6:$B$499,Ajuste!$F$8:$F$483)</f>
        <v>0</v>
      </c>
      <c r="J52" s="229">
        <f t="shared" si="31"/>
        <v>0</v>
      </c>
      <c r="K52" s="764">
        <f t="shared" si="104"/>
        <v>0</v>
      </c>
      <c r="L52" s="764">
        <f t="shared" si="124"/>
        <v>0</v>
      </c>
      <c r="M52" s="764">
        <f t="shared" si="124"/>
        <v>0</v>
      </c>
      <c r="N52" s="764">
        <f t="shared" si="124"/>
        <v>0</v>
      </c>
      <c r="O52" s="764">
        <f t="shared" si="124"/>
        <v>0</v>
      </c>
      <c r="P52" s="764">
        <f t="shared" si="124"/>
        <v>0</v>
      </c>
      <c r="Q52" s="764">
        <f t="shared" si="124"/>
        <v>0</v>
      </c>
      <c r="R52" s="764">
        <f t="shared" si="124"/>
        <v>0</v>
      </c>
      <c r="S52" s="764">
        <f t="shared" si="124"/>
        <v>0</v>
      </c>
      <c r="T52" s="764">
        <f t="shared" si="124"/>
        <v>0</v>
      </c>
      <c r="U52" s="764">
        <f t="shared" si="124"/>
        <v>0</v>
      </c>
      <c r="V52" s="764">
        <f t="shared" si="124"/>
        <v>0</v>
      </c>
      <c r="W52" s="764">
        <f t="shared" si="124"/>
        <v>0</v>
      </c>
      <c r="X52" s="764">
        <f t="shared" si="124"/>
        <v>0</v>
      </c>
      <c r="Y52" s="764">
        <f t="shared" si="124"/>
        <v>0</v>
      </c>
      <c r="Z52" s="764">
        <f t="shared" si="124"/>
        <v>0</v>
      </c>
      <c r="AA52" s="764">
        <f t="shared" si="124"/>
        <v>0</v>
      </c>
      <c r="AB52" s="764">
        <f t="shared" si="124"/>
        <v>0</v>
      </c>
      <c r="AC52" s="764">
        <f t="shared" si="124"/>
        <v>0</v>
      </c>
      <c r="AD52" s="764">
        <f t="shared" si="124"/>
        <v>0</v>
      </c>
      <c r="AE52" s="764">
        <f t="shared" si="124"/>
        <v>0</v>
      </c>
      <c r="AF52" s="764">
        <f t="shared" si="124"/>
        <v>0</v>
      </c>
      <c r="AG52" s="764">
        <f t="shared" si="124"/>
        <v>0</v>
      </c>
      <c r="AH52" s="764">
        <f t="shared" si="124"/>
        <v>0</v>
      </c>
      <c r="AI52" s="764">
        <f t="shared" si="124"/>
        <v>0</v>
      </c>
      <c r="AJ52" s="764">
        <f t="shared" si="124"/>
        <v>0</v>
      </c>
      <c r="AK52" s="764">
        <f t="shared" si="124"/>
        <v>0</v>
      </c>
      <c r="AL52" s="764">
        <f t="shared" si="124"/>
        <v>0</v>
      </c>
      <c r="AM52" s="764">
        <f t="shared" si="124"/>
        <v>0</v>
      </c>
      <c r="AN52" s="764">
        <f t="shared" si="124"/>
        <v>0</v>
      </c>
      <c r="AO52" s="764">
        <f t="shared" si="124"/>
        <v>0</v>
      </c>
      <c r="AP52" s="764">
        <f t="shared" si="124"/>
        <v>0</v>
      </c>
      <c r="AQ52" s="764">
        <f t="shared" si="124"/>
        <v>0</v>
      </c>
      <c r="AR52" s="764">
        <f t="shared" si="124"/>
        <v>0</v>
      </c>
      <c r="AS52" s="764">
        <f t="shared" si="124"/>
        <v>0</v>
      </c>
      <c r="AT52" s="764">
        <f t="shared" si="124"/>
        <v>0</v>
      </c>
      <c r="AU52" s="764">
        <f t="shared" si="124"/>
        <v>0</v>
      </c>
      <c r="AV52" s="764">
        <f t="shared" si="124"/>
        <v>0</v>
      </c>
      <c r="AW52" s="764">
        <f t="shared" si="124"/>
        <v>0</v>
      </c>
      <c r="AX52" s="764">
        <f t="shared" si="124"/>
        <v>0</v>
      </c>
      <c r="AY52" s="764">
        <f t="shared" si="124"/>
        <v>0</v>
      </c>
      <c r="AZ52" s="764">
        <f t="shared" si="124"/>
        <v>0</v>
      </c>
      <c r="BA52" s="764">
        <f t="shared" si="124"/>
        <v>0</v>
      </c>
      <c r="BB52" s="764">
        <f t="shared" si="124"/>
        <v>0</v>
      </c>
      <c r="BC52" s="764">
        <f t="shared" si="124"/>
        <v>0</v>
      </c>
      <c r="BD52" s="764">
        <f t="shared" si="124"/>
        <v>0</v>
      </c>
      <c r="BE52" s="764">
        <f t="shared" si="124"/>
        <v>0</v>
      </c>
      <c r="BF52" s="764">
        <f t="shared" si="104"/>
        <v>0</v>
      </c>
      <c r="BG52" s="764">
        <f t="shared" si="104"/>
        <v>0</v>
      </c>
      <c r="BH52" s="764">
        <f t="shared" si="104"/>
        <v>0</v>
      </c>
      <c r="BI52" s="764">
        <f t="shared" si="104"/>
        <v>0</v>
      </c>
      <c r="BJ52" s="764">
        <f t="shared" si="104"/>
        <v>0</v>
      </c>
      <c r="BK52" s="764">
        <f t="shared" si="104"/>
        <v>0</v>
      </c>
      <c r="BL52" s="764">
        <f t="shared" si="104"/>
        <v>0</v>
      </c>
      <c r="BM52" s="764">
        <f t="shared" si="104"/>
        <v>0</v>
      </c>
      <c r="BN52" s="764">
        <f t="shared" si="105"/>
        <v>0</v>
      </c>
      <c r="BO52" s="764">
        <f t="shared" si="105"/>
        <v>0</v>
      </c>
      <c r="BP52" s="764">
        <f t="shared" si="105"/>
        <v>0</v>
      </c>
      <c r="BQ52" s="764">
        <f t="shared" si="105"/>
        <v>0</v>
      </c>
      <c r="BR52" s="764">
        <f t="shared" si="105"/>
        <v>0</v>
      </c>
      <c r="BS52" s="764">
        <f t="shared" si="105"/>
        <v>0</v>
      </c>
      <c r="BT52" s="764">
        <f t="shared" si="105"/>
        <v>0</v>
      </c>
      <c r="BU52" s="764">
        <f t="shared" si="105"/>
        <v>0</v>
      </c>
      <c r="BV52" s="764">
        <f t="shared" si="105"/>
        <v>0</v>
      </c>
      <c r="BW52" s="764">
        <f t="shared" si="105"/>
        <v>0</v>
      </c>
      <c r="BX52" s="764">
        <f t="shared" si="106"/>
        <v>0</v>
      </c>
      <c r="BY52" s="764">
        <f t="shared" si="106"/>
        <v>0</v>
      </c>
      <c r="BZ52" s="764">
        <f t="shared" si="106"/>
        <v>0</v>
      </c>
      <c r="CA52" s="764">
        <f t="shared" si="106"/>
        <v>0</v>
      </c>
      <c r="CB52" s="764">
        <f t="shared" si="106"/>
        <v>0</v>
      </c>
      <c r="CC52" s="764">
        <f t="shared" si="106"/>
        <v>0</v>
      </c>
      <c r="CD52" s="764">
        <f t="shared" si="106"/>
        <v>0</v>
      </c>
      <c r="CE52" s="764">
        <f t="shared" si="106"/>
        <v>0</v>
      </c>
      <c r="CF52" s="764">
        <f t="shared" si="106"/>
        <v>0</v>
      </c>
      <c r="CG52" s="764">
        <f t="shared" si="106"/>
        <v>0</v>
      </c>
      <c r="CH52" s="764">
        <f t="shared" si="107"/>
        <v>0</v>
      </c>
      <c r="CI52" s="764">
        <f t="shared" si="107"/>
        <v>0</v>
      </c>
      <c r="CJ52" s="764">
        <f t="shared" si="107"/>
        <v>0</v>
      </c>
      <c r="CK52" s="764">
        <f t="shared" si="107"/>
        <v>0</v>
      </c>
      <c r="CL52" s="764">
        <f t="shared" si="107"/>
        <v>0</v>
      </c>
      <c r="CM52" s="764">
        <f t="shared" si="107"/>
        <v>0</v>
      </c>
      <c r="CN52" s="764">
        <f t="shared" si="107"/>
        <v>0</v>
      </c>
      <c r="CO52" s="764">
        <f t="shared" si="107"/>
        <v>0</v>
      </c>
      <c r="CP52" s="764">
        <f t="shared" si="107"/>
        <v>0</v>
      </c>
      <c r="CQ52" s="764">
        <f t="shared" si="107"/>
        <v>0</v>
      </c>
      <c r="CR52" s="764">
        <f t="shared" si="108"/>
        <v>0</v>
      </c>
      <c r="CS52" s="764">
        <f t="shared" si="108"/>
        <v>0</v>
      </c>
      <c r="CT52" s="764">
        <f t="shared" si="108"/>
        <v>0</v>
      </c>
      <c r="CU52" s="764">
        <f t="shared" si="108"/>
        <v>0</v>
      </c>
      <c r="CV52" s="764">
        <f t="shared" si="108"/>
        <v>0</v>
      </c>
      <c r="CW52" s="764">
        <f t="shared" si="108"/>
        <v>0</v>
      </c>
      <c r="CX52" s="764">
        <f t="shared" si="108"/>
        <v>0</v>
      </c>
      <c r="CY52" s="764">
        <f t="shared" si="108"/>
        <v>0</v>
      </c>
      <c r="CZ52" s="764">
        <f t="shared" si="108"/>
        <v>0</v>
      </c>
      <c r="DA52" s="764">
        <f t="shared" si="108"/>
        <v>0</v>
      </c>
      <c r="DB52" s="764">
        <f t="shared" si="109"/>
        <v>0</v>
      </c>
      <c r="DC52" s="764">
        <f t="shared" si="109"/>
        <v>0</v>
      </c>
      <c r="DD52" s="764">
        <f t="shared" si="109"/>
        <v>0</v>
      </c>
      <c r="DE52" s="764">
        <f t="shared" si="109"/>
        <v>0</v>
      </c>
      <c r="DF52" s="764">
        <f t="shared" si="109"/>
        <v>0</v>
      </c>
      <c r="DG52" s="764">
        <f t="shared" si="109"/>
        <v>0</v>
      </c>
      <c r="DH52" s="764">
        <f t="shared" si="109"/>
        <v>0</v>
      </c>
      <c r="DI52" s="764">
        <f t="shared" si="109"/>
        <v>0</v>
      </c>
      <c r="DJ52" s="764">
        <f t="shared" si="109"/>
        <v>0</v>
      </c>
      <c r="DK52" s="764">
        <f t="shared" si="109"/>
        <v>0</v>
      </c>
      <c r="DL52" s="764">
        <f t="shared" si="110"/>
        <v>0</v>
      </c>
      <c r="DM52" s="764">
        <f t="shared" si="110"/>
        <v>0</v>
      </c>
      <c r="DN52" s="764">
        <f t="shared" si="110"/>
        <v>0</v>
      </c>
      <c r="DO52" s="764">
        <f t="shared" si="110"/>
        <v>0</v>
      </c>
      <c r="DP52" s="764">
        <f t="shared" si="110"/>
        <v>0</v>
      </c>
      <c r="DQ52" s="764">
        <f t="shared" si="110"/>
        <v>0</v>
      </c>
      <c r="DR52" s="764">
        <f t="shared" si="110"/>
        <v>0</v>
      </c>
      <c r="DS52" s="764">
        <f t="shared" si="110"/>
        <v>0</v>
      </c>
      <c r="DT52" s="764">
        <f t="shared" si="110"/>
        <v>0</v>
      </c>
      <c r="DU52" s="764">
        <f t="shared" si="110"/>
        <v>0</v>
      </c>
      <c r="DV52" s="764">
        <f t="shared" si="111"/>
        <v>0</v>
      </c>
      <c r="DW52" s="764">
        <f t="shared" si="111"/>
        <v>0</v>
      </c>
      <c r="DX52" s="764">
        <f t="shared" si="111"/>
        <v>0</v>
      </c>
      <c r="DY52" s="764">
        <f t="shared" si="111"/>
        <v>0</v>
      </c>
      <c r="DZ52" s="764">
        <f t="shared" si="111"/>
        <v>0</v>
      </c>
      <c r="EA52" s="764">
        <f t="shared" si="111"/>
        <v>0</v>
      </c>
      <c r="EB52" s="764">
        <f t="shared" si="111"/>
        <v>0</v>
      </c>
      <c r="EC52" s="764">
        <f t="shared" si="111"/>
        <v>0</v>
      </c>
      <c r="ED52" s="764">
        <f t="shared" si="111"/>
        <v>0</v>
      </c>
      <c r="EE52" s="764">
        <f t="shared" si="111"/>
        <v>0</v>
      </c>
      <c r="EF52" s="764">
        <f t="shared" si="112"/>
        <v>0</v>
      </c>
      <c r="EG52" s="764">
        <f t="shared" si="112"/>
        <v>0</v>
      </c>
      <c r="EH52" s="764">
        <f t="shared" si="112"/>
        <v>0</v>
      </c>
      <c r="EI52" s="764">
        <f t="shared" si="112"/>
        <v>0</v>
      </c>
      <c r="EJ52" s="764">
        <f t="shared" si="112"/>
        <v>0</v>
      </c>
      <c r="EK52" s="764">
        <f t="shared" si="112"/>
        <v>0</v>
      </c>
      <c r="EL52" s="764">
        <f t="shared" si="112"/>
        <v>0</v>
      </c>
      <c r="EM52" s="764">
        <f t="shared" si="112"/>
        <v>0</v>
      </c>
      <c r="EN52" s="764">
        <f t="shared" si="112"/>
        <v>0</v>
      </c>
      <c r="EO52" s="764">
        <f t="shared" si="112"/>
        <v>0</v>
      </c>
      <c r="EP52" s="764">
        <f t="shared" si="113"/>
        <v>0</v>
      </c>
      <c r="EQ52" s="764">
        <f t="shared" si="113"/>
        <v>0</v>
      </c>
      <c r="ER52" s="764">
        <f t="shared" si="113"/>
        <v>0</v>
      </c>
      <c r="ES52" s="764">
        <f t="shared" si="113"/>
        <v>0</v>
      </c>
      <c r="ET52" s="764">
        <f t="shared" si="113"/>
        <v>0</v>
      </c>
      <c r="EU52" s="764">
        <f t="shared" si="113"/>
        <v>0</v>
      </c>
      <c r="EV52" s="764">
        <f t="shared" si="113"/>
        <v>0</v>
      </c>
      <c r="EW52" s="764">
        <f t="shared" si="113"/>
        <v>0</v>
      </c>
      <c r="EX52" s="764">
        <f t="shared" si="113"/>
        <v>0</v>
      </c>
      <c r="EY52" s="764">
        <f t="shared" si="113"/>
        <v>0</v>
      </c>
      <c r="EZ52" s="764">
        <f t="shared" si="114"/>
        <v>0</v>
      </c>
      <c r="FA52" s="764">
        <f t="shared" si="114"/>
        <v>0</v>
      </c>
      <c r="FB52" s="764">
        <f t="shared" si="114"/>
        <v>0</v>
      </c>
      <c r="FC52" s="764">
        <f t="shared" si="114"/>
        <v>0</v>
      </c>
      <c r="FD52" s="764">
        <f t="shared" si="114"/>
        <v>0</v>
      </c>
      <c r="FE52" s="764">
        <f t="shared" si="114"/>
        <v>0</v>
      </c>
      <c r="FF52" s="764">
        <f t="shared" si="114"/>
        <v>0</v>
      </c>
      <c r="FG52" s="764">
        <f t="shared" si="114"/>
        <v>0</v>
      </c>
      <c r="FH52" s="764">
        <f t="shared" si="114"/>
        <v>0</v>
      </c>
      <c r="FI52" s="764">
        <f t="shared" si="114"/>
        <v>0</v>
      </c>
      <c r="FJ52" s="764">
        <f t="shared" si="115"/>
        <v>0</v>
      </c>
      <c r="FK52" s="764">
        <f t="shared" si="115"/>
        <v>0</v>
      </c>
      <c r="FL52" s="764">
        <f t="shared" si="115"/>
        <v>0</v>
      </c>
      <c r="FM52" s="764">
        <f t="shared" si="115"/>
        <v>0</v>
      </c>
      <c r="FN52" s="764">
        <f t="shared" si="115"/>
        <v>0</v>
      </c>
      <c r="FO52" s="764">
        <f t="shared" si="115"/>
        <v>0</v>
      </c>
      <c r="FP52" s="764">
        <f t="shared" si="115"/>
        <v>0</v>
      </c>
      <c r="FQ52" s="764">
        <f t="shared" si="115"/>
        <v>0</v>
      </c>
      <c r="FR52" s="764">
        <f t="shared" si="115"/>
        <v>0</v>
      </c>
      <c r="FS52" s="764">
        <f t="shared" si="115"/>
        <v>0</v>
      </c>
      <c r="FT52" s="764">
        <f t="shared" si="116"/>
        <v>0</v>
      </c>
      <c r="FU52" s="764">
        <f t="shared" si="116"/>
        <v>0</v>
      </c>
      <c r="FV52" s="764">
        <f t="shared" si="116"/>
        <v>0</v>
      </c>
      <c r="FW52" s="764">
        <f t="shared" si="116"/>
        <v>0</v>
      </c>
      <c r="FX52" s="764">
        <f t="shared" si="116"/>
        <v>0</v>
      </c>
      <c r="FY52" s="764">
        <f t="shared" si="116"/>
        <v>0</v>
      </c>
      <c r="FZ52" s="764">
        <f t="shared" si="116"/>
        <v>0</v>
      </c>
      <c r="GA52" s="764">
        <f t="shared" si="116"/>
        <v>0</v>
      </c>
      <c r="GB52" s="764">
        <f t="shared" si="116"/>
        <v>0</v>
      </c>
      <c r="GC52" s="764">
        <f t="shared" si="116"/>
        <v>0</v>
      </c>
      <c r="GD52" s="764">
        <f t="shared" si="117"/>
        <v>0</v>
      </c>
      <c r="GE52" s="764">
        <f t="shared" si="117"/>
        <v>0</v>
      </c>
      <c r="GF52" s="764">
        <f t="shared" si="117"/>
        <v>0</v>
      </c>
      <c r="GG52" s="764">
        <f t="shared" si="117"/>
        <v>0</v>
      </c>
      <c r="GH52" s="764">
        <f t="shared" si="117"/>
        <v>0</v>
      </c>
      <c r="GI52" s="764">
        <f t="shared" si="117"/>
        <v>0</v>
      </c>
      <c r="GJ52" s="764">
        <f t="shared" si="117"/>
        <v>0</v>
      </c>
      <c r="GK52" s="764">
        <f t="shared" si="117"/>
        <v>0</v>
      </c>
      <c r="GL52" s="764">
        <f t="shared" si="117"/>
        <v>0</v>
      </c>
      <c r="GM52" s="764">
        <f t="shared" si="117"/>
        <v>0</v>
      </c>
      <c r="GN52" s="764">
        <f t="shared" si="118"/>
        <v>0</v>
      </c>
      <c r="GO52" s="764">
        <f t="shared" si="118"/>
        <v>0</v>
      </c>
      <c r="GP52" s="764">
        <f t="shared" si="118"/>
        <v>0</v>
      </c>
      <c r="GQ52" s="764">
        <f t="shared" si="118"/>
        <v>0</v>
      </c>
      <c r="GR52" s="764">
        <f t="shared" si="118"/>
        <v>0</v>
      </c>
      <c r="GS52" s="764">
        <f t="shared" si="118"/>
        <v>0</v>
      </c>
      <c r="GT52" s="764">
        <f t="shared" si="118"/>
        <v>0</v>
      </c>
      <c r="GU52" s="764">
        <f t="shared" si="118"/>
        <v>0</v>
      </c>
      <c r="GV52" s="764">
        <f t="shared" si="118"/>
        <v>0</v>
      </c>
      <c r="GW52" s="764">
        <f t="shared" si="118"/>
        <v>0</v>
      </c>
      <c r="GX52" s="764">
        <f t="shared" si="119"/>
        <v>0</v>
      </c>
      <c r="GY52" s="764">
        <f t="shared" si="119"/>
        <v>0</v>
      </c>
      <c r="GZ52" s="764">
        <f t="shared" si="119"/>
        <v>0</v>
      </c>
      <c r="HA52" s="764">
        <f t="shared" si="119"/>
        <v>0</v>
      </c>
      <c r="HB52" s="764">
        <f t="shared" si="119"/>
        <v>0</v>
      </c>
      <c r="HC52" s="764">
        <f t="shared" si="119"/>
        <v>0</v>
      </c>
      <c r="HD52" s="764">
        <f t="shared" si="119"/>
        <v>0</v>
      </c>
      <c r="HE52" s="764">
        <f t="shared" si="119"/>
        <v>0</v>
      </c>
      <c r="HF52" s="764">
        <f t="shared" si="119"/>
        <v>0</v>
      </c>
      <c r="HG52" s="764">
        <f t="shared" si="119"/>
        <v>0</v>
      </c>
      <c r="HH52" s="764">
        <f t="shared" si="120"/>
        <v>0</v>
      </c>
      <c r="HI52" s="764">
        <f t="shared" si="120"/>
        <v>0</v>
      </c>
      <c r="HJ52" s="764">
        <f t="shared" si="120"/>
        <v>0</v>
      </c>
      <c r="HK52" s="764">
        <f t="shared" si="120"/>
        <v>0</v>
      </c>
      <c r="HL52" s="764">
        <f t="shared" si="120"/>
        <v>0</v>
      </c>
      <c r="HM52" s="764">
        <f t="shared" si="120"/>
        <v>0</v>
      </c>
      <c r="HN52" s="764">
        <f t="shared" si="120"/>
        <v>0</v>
      </c>
      <c r="HO52" s="764">
        <f t="shared" si="120"/>
        <v>0</v>
      </c>
      <c r="HP52" s="764">
        <f t="shared" si="120"/>
        <v>0</v>
      </c>
      <c r="HQ52" s="764">
        <f t="shared" si="120"/>
        <v>0</v>
      </c>
      <c r="HR52" s="764">
        <f t="shared" si="121"/>
        <v>0</v>
      </c>
      <c r="HS52" s="764">
        <f t="shared" si="121"/>
        <v>0</v>
      </c>
      <c r="HT52" s="764">
        <f t="shared" si="121"/>
        <v>0</v>
      </c>
      <c r="HU52" s="764">
        <f t="shared" si="121"/>
        <v>0</v>
      </c>
      <c r="HV52" s="764">
        <f t="shared" si="121"/>
        <v>0</v>
      </c>
      <c r="HW52" s="764">
        <f t="shared" si="121"/>
        <v>0</v>
      </c>
      <c r="HX52" s="764">
        <f t="shared" si="121"/>
        <v>0</v>
      </c>
      <c r="HY52" s="764">
        <f t="shared" si="121"/>
        <v>0</v>
      </c>
      <c r="HZ52" s="764">
        <f t="shared" si="121"/>
        <v>0</v>
      </c>
      <c r="IA52" s="764">
        <f t="shared" si="121"/>
        <v>0</v>
      </c>
      <c r="IB52" s="764">
        <f t="shared" si="122"/>
        <v>0</v>
      </c>
      <c r="IC52" s="764">
        <f t="shared" si="122"/>
        <v>0</v>
      </c>
      <c r="ID52" s="764">
        <f t="shared" si="122"/>
        <v>0</v>
      </c>
      <c r="IE52" s="764">
        <f t="shared" si="122"/>
        <v>0</v>
      </c>
      <c r="IF52" s="764">
        <f t="shared" si="122"/>
        <v>0</v>
      </c>
      <c r="IG52" s="764">
        <f t="shared" si="122"/>
        <v>0</v>
      </c>
      <c r="IH52" s="764">
        <f t="shared" si="122"/>
        <v>0</v>
      </c>
      <c r="II52" s="764">
        <f t="shared" si="122"/>
        <v>0</v>
      </c>
      <c r="IJ52" s="764">
        <f t="shared" si="122"/>
        <v>0</v>
      </c>
      <c r="IK52" s="764">
        <f t="shared" si="122"/>
        <v>0</v>
      </c>
      <c r="IL52" s="764">
        <f t="shared" si="123"/>
        <v>0</v>
      </c>
      <c r="IM52" s="764">
        <f t="shared" si="123"/>
        <v>0</v>
      </c>
      <c r="IN52" s="764">
        <f t="shared" si="123"/>
        <v>0</v>
      </c>
      <c r="IO52" s="764">
        <f t="shared" si="123"/>
        <v>0</v>
      </c>
      <c r="IP52" s="764">
        <f t="shared" si="123"/>
        <v>0</v>
      </c>
      <c r="IQ52" s="764">
        <f t="shared" si="123"/>
        <v>0</v>
      </c>
      <c r="IR52" s="764">
        <f t="shared" si="123"/>
        <v>0</v>
      </c>
      <c r="IS52" s="764">
        <f t="shared" si="123"/>
        <v>0</v>
      </c>
      <c r="IT52" s="764">
        <f t="shared" si="123"/>
        <v>0</v>
      </c>
      <c r="IU52" s="764">
        <f t="shared" si="123"/>
        <v>0</v>
      </c>
      <c r="IV52" s="764">
        <f t="shared" si="123"/>
        <v>0</v>
      </c>
      <c r="IW52" s="764">
        <f t="shared" si="123"/>
        <v>0</v>
      </c>
      <c r="IX52" s="764">
        <f t="shared" si="123"/>
        <v>0</v>
      </c>
      <c r="IY52" s="764">
        <f t="shared" si="123"/>
        <v>0</v>
      </c>
      <c r="IZ52" s="764">
        <f t="shared" si="123"/>
        <v>0</v>
      </c>
      <c r="JA52" s="764">
        <f t="shared" si="123"/>
        <v>0</v>
      </c>
      <c r="JB52" s="764">
        <f t="shared" si="123"/>
        <v>0</v>
      </c>
      <c r="JC52" s="764">
        <f t="shared" si="123"/>
        <v>0</v>
      </c>
      <c r="JD52" s="764">
        <f t="shared" si="103"/>
        <v>0</v>
      </c>
      <c r="JE52" s="764">
        <f t="shared" si="103"/>
        <v>0</v>
      </c>
      <c r="JF52" s="764">
        <f t="shared" si="103"/>
        <v>0</v>
      </c>
      <c r="JG52" s="764">
        <f t="shared" si="103"/>
        <v>0</v>
      </c>
      <c r="JH52" s="764">
        <f t="shared" si="103"/>
        <v>0</v>
      </c>
      <c r="JI52" s="764">
        <f t="shared" si="103"/>
        <v>0</v>
      </c>
      <c r="JJ52" s="764">
        <f t="shared" si="103"/>
        <v>0</v>
      </c>
      <c r="JK52" s="764">
        <f t="shared" si="103"/>
        <v>0</v>
      </c>
      <c r="JL52" s="764">
        <f t="shared" si="123"/>
        <v>0</v>
      </c>
      <c r="JM52" s="764">
        <f t="shared" si="123"/>
        <v>0</v>
      </c>
      <c r="JN52" s="764">
        <f t="shared" si="123"/>
        <v>0</v>
      </c>
      <c r="JO52" s="764">
        <f t="shared" si="123"/>
        <v>0</v>
      </c>
      <c r="JP52" s="764">
        <f t="shared" si="123"/>
        <v>0</v>
      </c>
      <c r="JQ52" s="764">
        <f t="shared" si="28"/>
        <v>0</v>
      </c>
      <c r="JR52" s="764">
        <f t="shared" si="28"/>
        <v>0</v>
      </c>
      <c r="JS52" s="764">
        <f t="shared" si="123"/>
        <v>0</v>
      </c>
      <c r="JT52" s="765">
        <f t="shared" si="29"/>
        <v>0</v>
      </c>
      <c r="JU52" s="229">
        <f t="shared" si="30"/>
        <v>0</v>
      </c>
    </row>
    <row r="53" spans="2:281" s="57" customFormat="1" ht="12.75" customHeight="1">
      <c r="B53" s="223"/>
      <c r="C53" s="223"/>
      <c r="D53" s="61"/>
      <c r="E53" s="743" t="str">
        <f t="shared" si="5"/>
        <v xml:space="preserve"> </v>
      </c>
      <c r="F53" s="56"/>
      <c r="G53" s="228"/>
      <c r="H53" s="744">
        <f>SUMIF(Ajuste!$C$8:$C$483,$B$6:$B$499,Ajuste!$E$8:$E$483)</f>
        <v>0</v>
      </c>
      <c r="I53" s="744">
        <f>SUMIF(Ajuste!$C$8:$C$483,$B$6:$B$499,Ajuste!$F$8:$F$483)</f>
        <v>0</v>
      </c>
      <c r="J53" s="229">
        <f t="shared" si="31"/>
        <v>0</v>
      </c>
      <c r="K53" s="764">
        <f t="shared" si="104"/>
        <v>0</v>
      </c>
      <c r="L53" s="764">
        <f t="shared" si="124"/>
        <v>0</v>
      </c>
      <c r="M53" s="764">
        <f t="shared" si="124"/>
        <v>0</v>
      </c>
      <c r="N53" s="764">
        <f t="shared" si="124"/>
        <v>0</v>
      </c>
      <c r="O53" s="764">
        <f t="shared" si="124"/>
        <v>0</v>
      </c>
      <c r="P53" s="764">
        <f t="shared" si="124"/>
        <v>0</v>
      </c>
      <c r="Q53" s="764">
        <f t="shared" si="124"/>
        <v>0</v>
      </c>
      <c r="R53" s="764">
        <f t="shared" si="124"/>
        <v>0</v>
      </c>
      <c r="S53" s="764">
        <f t="shared" si="124"/>
        <v>0</v>
      </c>
      <c r="T53" s="764">
        <f t="shared" si="124"/>
        <v>0</v>
      </c>
      <c r="U53" s="764">
        <f t="shared" si="124"/>
        <v>0</v>
      </c>
      <c r="V53" s="764">
        <f t="shared" si="124"/>
        <v>0</v>
      </c>
      <c r="W53" s="764">
        <f t="shared" si="124"/>
        <v>0</v>
      </c>
      <c r="X53" s="764">
        <f t="shared" si="124"/>
        <v>0</v>
      </c>
      <c r="Y53" s="764">
        <f t="shared" si="124"/>
        <v>0</v>
      </c>
      <c r="Z53" s="764">
        <f t="shared" si="124"/>
        <v>0</v>
      </c>
      <c r="AA53" s="764">
        <f t="shared" si="124"/>
        <v>0</v>
      </c>
      <c r="AB53" s="764">
        <f t="shared" si="124"/>
        <v>0</v>
      </c>
      <c r="AC53" s="764">
        <f t="shared" si="124"/>
        <v>0</v>
      </c>
      <c r="AD53" s="764">
        <f t="shared" si="124"/>
        <v>0</v>
      </c>
      <c r="AE53" s="764">
        <f t="shared" si="124"/>
        <v>0</v>
      </c>
      <c r="AF53" s="764">
        <f t="shared" si="124"/>
        <v>0</v>
      </c>
      <c r="AG53" s="764">
        <f t="shared" si="124"/>
        <v>0</v>
      </c>
      <c r="AH53" s="764">
        <f t="shared" si="124"/>
        <v>0</v>
      </c>
      <c r="AI53" s="764">
        <f t="shared" si="124"/>
        <v>0</v>
      </c>
      <c r="AJ53" s="764">
        <f t="shared" si="124"/>
        <v>0</v>
      </c>
      <c r="AK53" s="764">
        <f t="shared" si="124"/>
        <v>0</v>
      </c>
      <c r="AL53" s="764">
        <f t="shared" si="124"/>
        <v>0</v>
      </c>
      <c r="AM53" s="764">
        <f t="shared" si="124"/>
        <v>0</v>
      </c>
      <c r="AN53" s="764">
        <f t="shared" si="124"/>
        <v>0</v>
      </c>
      <c r="AO53" s="764">
        <f t="shared" si="124"/>
        <v>0</v>
      </c>
      <c r="AP53" s="764">
        <f t="shared" si="124"/>
        <v>0</v>
      </c>
      <c r="AQ53" s="764">
        <f t="shared" si="124"/>
        <v>0</v>
      </c>
      <c r="AR53" s="764">
        <f t="shared" si="124"/>
        <v>0</v>
      </c>
      <c r="AS53" s="764">
        <f t="shared" si="124"/>
        <v>0</v>
      </c>
      <c r="AT53" s="764">
        <f t="shared" si="124"/>
        <v>0</v>
      </c>
      <c r="AU53" s="764">
        <f t="shared" si="124"/>
        <v>0</v>
      </c>
      <c r="AV53" s="764">
        <f t="shared" si="124"/>
        <v>0</v>
      </c>
      <c r="AW53" s="764">
        <f t="shared" si="124"/>
        <v>0</v>
      </c>
      <c r="AX53" s="764">
        <f t="shared" si="124"/>
        <v>0</v>
      </c>
      <c r="AY53" s="764">
        <f t="shared" si="124"/>
        <v>0</v>
      </c>
      <c r="AZ53" s="764">
        <f t="shared" si="124"/>
        <v>0</v>
      </c>
      <c r="BA53" s="764">
        <f t="shared" si="124"/>
        <v>0</v>
      </c>
      <c r="BB53" s="764">
        <f t="shared" si="124"/>
        <v>0</v>
      </c>
      <c r="BC53" s="764">
        <f t="shared" si="124"/>
        <v>0</v>
      </c>
      <c r="BD53" s="764">
        <f t="shared" si="124"/>
        <v>0</v>
      </c>
      <c r="BE53" s="764">
        <f t="shared" si="124"/>
        <v>0</v>
      </c>
      <c r="BF53" s="764">
        <f t="shared" si="104"/>
        <v>0</v>
      </c>
      <c r="BG53" s="764">
        <f t="shared" si="104"/>
        <v>0</v>
      </c>
      <c r="BH53" s="764">
        <f t="shared" si="104"/>
        <v>0</v>
      </c>
      <c r="BI53" s="764">
        <f t="shared" si="104"/>
        <v>0</v>
      </c>
      <c r="BJ53" s="764">
        <f t="shared" si="104"/>
        <v>0</v>
      </c>
      <c r="BK53" s="764">
        <f t="shared" si="104"/>
        <v>0</v>
      </c>
      <c r="BL53" s="764">
        <f t="shared" si="104"/>
        <v>0</v>
      </c>
      <c r="BM53" s="764">
        <f t="shared" si="104"/>
        <v>0</v>
      </c>
      <c r="BN53" s="764">
        <f t="shared" si="105"/>
        <v>0</v>
      </c>
      <c r="BO53" s="764">
        <f t="shared" si="105"/>
        <v>0</v>
      </c>
      <c r="BP53" s="764">
        <f t="shared" si="105"/>
        <v>0</v>
      </c>
      <c r="BQ53" s="764">
        <f t="shared" si="105"/>
        <v>0</v>
      </c>
      <c r="BR53" s="764">
        <f t="shared" si="105"/>
        <v>0</v>
      </c>
      <c r="BS53" s="764">
        <f t="shared" si="105"/>
        <v>0</v>
      </c>
      <c r="BT53" s="764">
        <f t="shared" si="105"/>
        <v>0</v>
      </c>
      <c r="BU53" s="764">
        <f t="shared" si="105"/>
        <v>0</v>
      </c>
      <c r="BV53" s="764">
        <f t="shared" si="105"/>
        <v>0</v>
      </c>
      <c r="BW53" s="764">
        <f t="shared" si="105"/>
        <v>0</v>
      </c>
      <c r="BX53" s="764">
        <f t="shared" si="106"/>
        <v>0</v>
      </c>
      <c r="BY53" s="764">
        <f t="shared" si="106"/>
        <v>0</v>
      </c>
      <c r="BZ53" s="764">
        <f t="shared" si="106"/>
        <v>0</v>
      </c>
      <c r="CA53" s="764">
        <f t="shared" si="106"/>
        <v>0</v>
      </c>
      <c r="CB53" s="764">
        <f t="shared" si="106"/>
        <v>0</v>
      </c>
      <c r="CC53" s="764">
        <f t="shared" si="106"/>
        <v>0</v>
      </c>
      <c r="CD53" s="764">
        <f t="shared" si="106"/>
        <v>0</v>
      </c>
      <c r="CE53" s="764">
        <f t="shared" si="106"/>
        <v>0</v>
      </c>
      <c r="CF53" s="764">
        <f t="shared" si="106"/>
        <v>0</v>
      </c>
      <c r="CG53" s="764">
        <f t="shared" si="106"/>
        <v>0</v>
      </c>
      <c r="CH53" s="764">
        <f t="shared" si="107"/>
        <v>0</v>
      </c>
      <c r="CI53" s="764">
        <f t="shared" si="107"/>
        <v>0</v>
      </c>
      <c r="CJ53" s="764">
        <f t="shared" si="107"/>
        <v>0</v>
      </c>
      <c r="CK53" s="764">
        <f t="shared" si="107"/>
        <v>0</v>
      </c>
      <c r="CL53" s="764">
        <f t="shared" si="107"/>
        <v>0</v>
      </c>
      <c r="CM53" s="764">
        <f t="shared" si="107"/>
        <v>0</v>
      </c>
      <c r="CN53" s="764">
        <f t="shared" si="107"/>
        <v>0</v>
      </c>
      <c r="CO53" s="764">
        <f t="shared" si="107"/>
        <v>0</v>
      </c>
      <c r="CP53" s="764">
        <f t="shared" si="107"/>
        <v>0</v>
      </c>
      <c r="CQ53" s="764">
        <f t="shared" si="107"/>
        <v>0</v>
      </c>
      <c r="CR53" s="764">
        <f t="shared" si="108"/>
        <v>0</v>
      </c>
      <c r="CS53" s="764">
        <f t="shared" si="108"/>
        <v>0</v>
      </c>
      <c r="CT53" s="764">
        <f t="shared" si="108"/>
        <v>0</v>
      </c>
      <c r="CU53" s="764">
        <f t="shared" si="108"/>
        <v>0</v>
      </c>
      <c r="CV53" s="764">
        <f t="shared" si="108"/>
        <v>0</v>
      </c>
      <c r="CW53" s="764">
        <f t="shared" si="108"/>
        <v>0</v>
      </c>
      <c r="CX53" s="764">
        <f t="shared" si="108"/>
        <v>0</v>
      </c>
      <c r="CY53" s="764">
        <f t="shared" si="108"/>
        <v>0</v>
      </c>
      <c r="CZ53" s="764">
        <f t="shared" si="108"/>
        <v>0</v>
      </c>
      <c r="DA53" s="764">
        <f t="shared" si="108"/>
        <v>0</v>
      </c>
      <c r="DB53" s="764">
        <f t="shared" si="109"/>
        <v>0</v>
      </c>
      <c r="DC53" s="764">
        <f t="shared" si="109"/>
        <v>0</v>
      </c>
      <c r="DD53" s="764">
        <f t="shared" si="109"/>
        <v>0</v>
      </c>
      <c r="DE53" s="764">
        <f t="shared" si="109"/>
        <v>0</v>
      </c>
      <c r="DF53" s="764">
        <f t="shared" si="109"/>
        <v>0</v>
      </c>
      <c r="DG53" s="764">
        <f t="shared" si="109"/>
        <v>0</v>
      </c>
      <c r="DH53" s="764">
        <f t="shared" si="109"/>
        <v>0</v>
      </c>
      <c r="DI53" s="764">
        <f t="shared" si="109"/>
        <v>0</v>
      </c>
      <c r="DJ53" s="764">
        <f t="shared" si="109"/>
        <v>0</v>
      </c>
      <c r="DK53" s="764">
        <f t="shared" si="109"/>
        <v>0</v>
      </c>
      <c r="DL53" s="764">
        <f t="shared" si="110"/>
        <v>0</v>
      </c>
      <c r="DM53" s="764">
        <f t="shared" si="110"/>
        <v>0</v>
      </c>
      <c r="DN53" s="764">
        <f t="shared" si="110"/>
        <v>0</v>
      </c>
      <c r="DO53" s="764">
        <f t="shared" si="110"/>
        <v>0</v>
      </c>
      <c r="DP53" s="764">
        <f t="shared" si="110"/>
        <v>0</v>
      </c>
      <c r="DQ53" s="764">
        <f t="shared" si="110"/>
        <v>0</v>
      </c>
      <c r="DR53" s="764">
        <f t="shared" si="110"/>
        <v>0</v>
      </c>
      <c r="DS53" s="764">
        <f t="shared" si="110"/>
        <v>0</v>
      </c>
      <c r="DT53" s="764">
        <f t="shared" si="110"/>
        <v>0</v>
      </c>
      <c r="DU53" s="764">
        <f t="shared" si="110"/>
        <v>0</v>
      </c>
      <c r="DV53" s="764">
        <f t="shared" si="111"/>
        <v>0</v>
      </c>
      <c r="DW53" s="764">
        <f t="shared" si="111"/>
        <v>0</v>
      </c>
      <c r="DX53" s="764">
        <f t="shared" si="111"/>
        <v>0</v>
      </c>
      <c r="DY53" s="764">
        <f t="shared" si="111"/>
        <v>0</v>
      </c>
      <c r="DZ53" s="764">
        <f t="shared" si="111"/>
        <v>0</v>
      </c>
      <c r="EA53" s="764">
        <f t="shared" si="111"/>
        <v>0</v>
      </c>
      <c r="EB53" s="764">
        <f t="shared" si="111"/>
        <v>0</v>
      </c>
      <c r="EC53" s="764">
        <f t="shared" si="111"/>
        <v>0</v>
      </c>
      <c r="ED53" s="764">
        <f t="shared" si="111"/>
        <v>0</v>
      </c>
      <c r="EE53" s="764">
        <f t="shared" si="111"/>
        <v>0</v>
      </c>
      <c r="EF53" s="764">
        <f t="shared" si="112"/>
        <v>0</v>
      </c>
      <c r="EG53" s="764">
        <f t="shared" si="112"/>
        <v>0</v>
      </c>
      <c r="EH53" s="764">
        <f t="shared" si="112"/>
        <v>0</v>
      </c>
      <c r="EI53" s="764">
        <f t="shared" si="112"/>
        <v>0</v>
      </c>
      <c r="EJ53" s="764">
        <f t="shared" si="112"/>
        <v>0</v>
      </c>
      <c r="EK53" s="764">
        <f t="shared" si="112"/>
        <v>0</v>
      </c>
      <c r="EL53" s="764">
        <f t="shared" si="112"/>
        <v>0</v>
      </c>
      <c r="EM53" s="764">
        <f t="shared" si="112"/>
        <v>0</v>
      </c>
      <c r="EN53" s="764">
        <f t="shared" si="112"/>
        <v>0</v>
      </c>
      <c r="EO53" s="764">
        <f t="shared" si="112"/>
        <v>0</v>
      </c>
      <c r="EP53" s="764">
        <f t="shared" si="113"/>
        <v>0</v>
      </c>
      <c r="EQ53" s="764">
        <f t="shared" si="113"/>
        <v>0</v>
      </c>
      <c r="ER53" s="764">
        <f t="shared" si="113"/>
        <v>0</v>
      </c>
      <c r="ES53" s="764">
        <f t="shared" si="113"/>
        <v>0</v>
      </c>
      <c r="ET53" s="764">
        <f t="shared" si="113"/>
        <v>0</v>
      </c>
      <c r="EU53" s="764">
        <f t="shared" si="113"/>
        <v>0</v>
      </c>
      <c r="EV53" s="764">
        <f t="shared" si="113"/>
        <v>0</v>
      </c>
      <c r="EW53" s="764">
        <f t="shared" si="113"/>
        <v>0</v>
      </c>
      <c r="EX53" s="764">
        <f t="shared" si="113"/>
        <v>0</v>
      </c>
      <c r="EY53" s="764">
        <f t="shared" si="113"/>
        <v>0</v>
      </c>
      <c r="EZ53" s="764">
        <f t="shared" si="114"/>
        <v>0</v>
      </c>
      <c r="FA53" s="764">
        <f t="shared" si="114"/>
        <v>0</v>
      </c>
      <c r="FB53" s="764">
        <f t="shared" si="114"/>
        <v>0</v>
      </c>
      <c r="FC53" s="764">
        <f t="shared" si="114"/>
        <v>0</v>
      </c>
      <c r="FD53" s="764">
        <f t="shared" si="114"/>
        <v>0</v>
      </c>
      <c r="FE53" s="764">
        <f t="shared" si="114"/>
        <v>0</v>
      </c>
      <c r="FF53" s="764">
        <f t="shared" si="114"/>
        <v>0</v>
      </c>
      <c r="FG53" s="764">
        <f t="shared" si="114"/>
        <v>0</v>
      </c>
      <c r="FH53" s="764">
        <f t="shared" si="114"/>
        <v>0</v>
      </c>
      <c r="FI53" s="764">
        <f t="shared" si="114"/>
        <v>0</v>
      </c>
      <c r="FJ53" s="764">
        <f t="shared" si="115"/>
        <v>0</v>
      </c>
      <c r="FK53" s="764">
        <f t="shared" si="115"/>
        <v>0</v>
      </c>
      <c r="FL53" s="764">
        <f t="shared" si="115"/>
        <v>0</v>
      </c>
      <c r="FM53" s="764">
        <f t="shared" si="115"/>
        <v>0</v>
      </c>
      <c r="FN53" s="764">
        <f t="shared" si="115"/>
        <v>0</v>
      </c>
      <c r="FO53" s="764">
        <f t="shared" si="115"/>
        <v>0</v>
      </c>
      <c r="FP53" s="764">
        <f t="shared" si="115"/>
        <v>0</v>
      </c>
      <c r="FQ53" s="764">
        <f t="shared" si="115"/>
        <v>0</v>
      </c>
      <c r="FR53" s="764">
        <f t="shared" si="115"/>
        <v>0</v>
      </c>
      <c r="FS53" s="764">
        <f t="shared" si="115"/>
        <v>0</v>
      </c>
      <c r="FT53" s="764">
        <f t="shared" si="116"/>
        <v>0</v>
      </c>
      <c r="FU53" s="764">
        <f t="shared" si="116"/>
        <v>0</v>
      </c>
      <c r="FV53" s="764">
        <f t="shared" si="116"/>
        <v>0</v>
      </c>
      <c r="FW53" s="764">
        <f t="shared" si="116"/>
        <v>0</v>
      </c>
      <c r="FX53" s="764">
        <f t="shared" si="116"/>
        <v>0</v>
      </c>
      <c r="FY53" s="764">
        <f t="shared" si="116"/>
        <v>0</v>
      </c>
      <c r="FZ53" s="764">
        <f t="shared" si="116"/>
        <v>0</v>
      </c>
      <c r="GA53" s="764">
        <f t="shared" si="116"/>
        <v>0</v>
      </c>
      <c r="GB53" s="764">
        <f t="shared" si="116"/>
        <v>0</v>
      </c>
      <c r="GC53" s="764">
        <f t="shared" si="116"/>
        <v>0</v>
      </c>
      <c r="GD53" s="764">
        <f t="shared" si="117"/>
        <v>0</v>
      </c>
      <c r="GE53" s="764">
        <f t="shared" si="117"/>
        <v>0</v>
      </c>
      <c r="GF53" s="764">
        <f t="shared" si="117"/>
        <v>0</v>
      </c>
      <c r="GG53" s="764">
        <f t="shared" si="117"/>
        <v>0</v>
      </c>
      <c r="GH53" s="764">
        <f t="shared" si="117"/>
        <v>0</v>
      </c>
      <c r="GI53" s="764">
        <f t="shared" si="117"/>
        <v>0</v>
      </c>
      <c r="GJ53" s="764">
        <f t="shared" si="117"/>
        <v>0</v>
      </c>
      <c r="GK53" s="764">
        <f t="shared" si="117"/>
        <v>0</v>
      </c>
      <c r="GL53" s="764">
        <f t="shared" si="117"/>
        <v>0</v>
      </c>
      <c r="GM53" s="764">
        <f t="shared" si="117"/>
        <v>0</v>
      </c>
      <c r="GN53" s="764">
        <f t="shared" si="118"/>
        <v>0</v>
      </c>
      <c r="GO53" s="764">
        <f t="shared" si="118"/>
        <v>0</v>
      </c>
      <c r="GP53" s="764">
        <f t="shared" si="118"/>
        <v>0</v>
      </c>
      <c r="GQ53" s="764">
        <f t="shared" si="118"/>
        <v>0</v>
      </c>
      <c r="GR53" s="764">
        <f t="shared" si="118"/>
        <v>0</v>
      </c>
      <c r="GS53" s="764">
        <f t="shared" si="118"/>
        <v>0</v>
      </c>
      <c r="GT53" s="764">
        <f t="shared" si="118"/>
        <v>0</v>
      </c>
      <c r="GU53" s="764">
        <f t="shared" si="118"/>
        <v>0</v>
      </c>
      <c r="GV53" s="764">
        <f t="shared" si="118"/>
        <v>0</v>
      </c>
      <c r="GW53" s="764">
        <f t="shared" si="118"/>
        <v>0</v>
      </c>
      <c r="GX53" s="764">
        <f t="shared" si="119"/>
        <v>0</v>
      </c>
      <c r="GY53" s="764">
        <f t="shared" si="119"/>
        <v>0</v>
      </c>
      <c r="GZ53" s="764">
        <f t="shared" si="119"/>
        <v>0</v>
      </c>
      <c r="HA53" s="764">
        <f t="shared" si="119"/>
        <v>0</v>
      </c>
      <c r="HB53" s="764">
        <f t="shared" si="119"/>
        <v>0</v>
      </c>
      <c r="HC53" s="764">
        <f t="shared" si="119"/>
        <v>0</v>
      </c>
      <c r="HD53" s="764">
        <f t="shared" si="119"/>
        <v>0</v>
      </c>
      <c r="HE53" s="764">
        <f t="shared" si="119"/>
        <v>0</v>
      </c>
      <c r="HF53" s="764">
        <f t="shared" si="119"/>
        <v>0</v>
      </c>
      <c r="HG53" s="764">
        <f t="shared" si="119"/>
        <v>0</v>
      </c>
      <c r="HH53" s="764">
        <f t="shared" si="120"/>
        <v>0</v>
      </c>
      <c r="HI53" s="764">
        <f t="shared" si="120"/>
        <v>0</v>
      </c>
      <c r="HJ53" s="764">
        <f t="shared" si="120"/>
        <v>0</v>
      </c>
      <c r="HK53" s="764">
        <f t="shared" si="120"/>
        <v>0</v>
      </c>
      <c r="HL53" s="764">
        <f t="shared" si="120"/>
        <v>0</v>
      </c>
      <c r="HM53" s="764">
        <f t="shared" si="120"/>
        <v>0</v>
      </c>
      <c r="HN53" s="764">
        <f t="shared" si="120"/>
        <v>0</v>
      </c>
      <c r="HO53" s="764">
        <f t="shared" si="120"/>
        <v>0</v>
      </c>
      <c r="HP53" s="764">
        <f t="shared" si="120"/>
        <v>0</v>
      </c>
      <c r="HQ53" s="764">
        <f t="shared" si="120"/>
        <v>0</v>
      </c>
      <c r="HR53" s="764">
        <f t="shared" si="121"/>
        <v>0</v>
      </c>
      <c r="HS53" s="764">
        <f t="shared" si="121"/>
        <v>0</v>
      </c>
      <c r="HT53" s="764">
        <f t="shared" si="121"/>
        <v>0</v>
      </c>
      <c r="HU53" s="764">
        <f t="shared" si="121"/>
        <v>0</v>
      </c>
      <c r="HV53" s="764">
        <f t="shared" si="121"/>
        <v>0</v>
      </c>
      <c r="HW53" s="764">
        <f t="shared" si="121"/>
        <v>0</v>
      </c>
      <c r="HX53" s="764">
        <f t="shared" si="121"/>
        <v>0</v>
      </c>
      <c r="HY53" s="764">
        <f t="shared" si="121"/>
        <v>0</v>
      </c>
      <c r="HZ53" s="764">
        <f t="shared" si="121"/>
        <v>0</v>
      </c>
      <c r="IA53" s="764">
        <f t="shared" si="121"/>
        <v>0</v>
      </c>
      <c r="IB53" s="764">
        <f t="shared" si="122"/>
        <v>0</v>
      </c>
      <c r="IC53" s="764">
        <f t="shared" si="122"/>
        <v>0</v>
      </c>
      <c r="ID53" s="764">
        <f t="shared" si="122"/>
        <v>0</v>
      </c>
      <c r="IE53" s="764">
        <f t="shared" si="122"/>
        <v>0</v>
      </c>
      <c r="IF53" s="764">
        <f t="shared" si="122"/>
        <v>0</v>
      </c>
      <c r="IG53" s="764">
        <f t="shared" si="122"/>
        <v>0</v>
      </c>
      <c r="IH53" s="764">
        <f t="shared" si="122"/>
        <v>0</v>
      </c>
      <c r="II53" s="764">
        <f t="shared" si="122"/>
        <v>0</v>
      </c>
      <c r="IJ53" s="764">
        <f t="shared" si="122"/>
        <v>0</v>
      </c>
      <c r="IK53" s="764">
        <f t="shared" si="122"/>
        <v>0</v>
      </c>
      <c r="IL53" s="764">
        <f t="shared" si="123"/>
        <v>0</v>
      </c>
      <c r="IM53" s="764">
        <f t="shared" si="123"/>
        <v>0</v>
      </c>
      <c r="IN53" s="764">
        <f t="shared" si="123"/>
        <v>0</v>
      </c>
      <c r="IO53" s="764">
        <f t="shared" si="123"/>
        <v>0</v>
      </c>
      <c r="IP53" s="764">
        <f t="shared" si="123"/>
        <v>0</v>
      </c>
      <c r="IQ53" s="764">
        <f t="shared" si="123"/>
        <v>0</v>
      </c>
      <c r="IR53" s="764">
        <f t="shared" si="123"/>
        <v>0</v>
      </c>
      <c r="IS53" s="764">
        <f t="shared" si="123"/>
        <v>0</v>
      </c>
      <c r="IT53" s="764">
        <f t="shared" si="123"/>
        <v>0</v>
      </c>
      <c r="IU53" s="764">
        <f t="shared" si="123"/>
        <v>0</v>
      </c>
      <c r="IV53" s="764">
        <f t="shared" si="123"/>
        <v>0</v>
      </c>
      <c r="IW53" s="764">
        <f t="shared" si="123"/>
        <v>0</v>
      </c>
      <c r="IX53" s="764">
        <f t="shared" si="123"/>
        <v>0</v>
      </c>
      <c r="IY53" s="764">
        <f t="shared" si="123"/>
        <v>0</v>
      </c>
      <c r="IZ53" s="764">
        <f t="shared" si="123"/>
        <v>0</v>
      </c>
      <c r="JA53" s="764">
        <f t="shared" si="123"/>
        <v>0</v>
      </c>
      <c r="JB53" s="764">
        <f t="shared" si="123"/>
        <v>0</v>
      </c>
      <c r="JC53" s="764">
        <f t="shared" si="123"/>
        <v>0</v>
      </c>
      <c r="JD53" s="764">
        <f t="shared" si="103"/>
        <v>0</v>
      </c>
      <c r="JE53" s="764">
        <f t="shared" si="103"/>
        <v>0</v>
      </c>
      <c r="JF53" s="764">
        <f t="shared" si="103"/>
        <v>0</v>
      </c>
      <c r="JG53" s="764">
        <f t="shared" si="103"/>
        <v>0</v>
      </c>
      <c r="JH53" s="764">
        <f t="shared" si="103"/>
        <v>0</v>
      </c>
      <c r="JI53" s="764">
        <f t="shared" si="103"/>
        <v>0</v>
      </c>
      <c r="JJ53" s="764">
        <f t="shared" si="103"/>
        <v>0</v>
      </c>
      <c r="JK53" s="764">
        <f t="shared" si="103"/>
        <v>0</v>
      </c>
      <c r="JL53" s="764">
        <f t="shared" si="123"/>
        <v>0</v>
      </c>
      <c r="JM53" s="764">
        <f t="shared" si="123"/>
        <v>0</v>
      </c>
      <c r="JN53" s="764">
        <f t="shared" si="123"/>
        <v>0</v>
      </c>
      <c r="JO53" s="764">
        <f t="shared" si="123"/>
        <v>0</v>
      </c>
      <c r="JP53" s="764">
        <f t="shared" si="123"/>
        <v>0</v>
      </c>
      <c r="JQ53" s="764">
        <f t="shared" si="28"/>
        <v>0</v>
      </c>
      <c r="JR53" s="764">
        <f t="shared" si="28"/>
        <v>0</v>
      </c>
      <c r="JS53" s="764">
        <f t="shared" si="123"/>
        <v>0</v>
      </c>
      <c r="JT53" s="765">
        <f t="shared" si="29"/>
        <v>0</v>
      </c>
      <c r="JU53" s="229">
        <f t="shared" si="30"/>
        <v>0</v>
      </c>
    </row>
    <row r="54" spans="2:281" s="57" customFormat="1" ht="12.75" customHeight="1">
      <c r="B54" s="223"/>
      <c r="C54" s="223"/>
      <c r="D54" s="61"/>
      <c r="E54" s="743" t="str">
        <f t="shared" si="5"/>
        <v xml:space="preserve"> </v>
      </c>
      <c r="F54" s="56"/>
      <c r="G54" s="228"/>
      <c r="H54" s="744">
        <f>SUMIF(Ajuste!$C$8:$C$483,$B$6:$B$499,Ajuste!$E$8:$E$483)</f>
        <v>0</v>
      </c>
      <c r="I54" s="744">
        <f>SUMIF(Ajuste!$C$8:$C$483,$B$6:$B$499,Ajuste!$F$8:$F$483)</f>
        <v>0</v>
      </c>
      <c r="J54" s="229">
        <f t="shared" si="31"/>
        <v>0</v>
      </c>
      <c r="K54" s="764">
        <f t="shared" si="104"/>
        <v>0</v>
      </c>
      <c r="L54" s="764">
        <f t="shared" si="124"/>
        <v>0</v>
      </c>
      <c r="M54" s="764">
        <f t="shared" si="124"/>
        <v>0</v>
      </c>
      <c r="N54" s="764">
        <f t="shared" si="124"/>
        <v>0</v>
      </c>
      <c r="O54" s="764">
        <f t="shared" si="124"/>
        <v>0</v>
      </c>
      <c r="P54" s="764">
        <f t="shared" si="124"/>
        <v>0</v>
      </c>
      <c r="Q54" s="764">
        <f t="shared" si="124"/>
        <v>0</v>
      </c>
      <c r="R54" s="764">
        <f t="shared" si="124"/>
        <v>0</v>
      </c>
      <c r="S54" s="764">
        <f t="shared" si="124"/>
        <v>0</v>
      </c>
      <c r="T54" s="764">
        <f t="shared" si="124"/>
        <v>0</v>
      </c>
      <c r="U54" s="764">
        <f t="shared" si="124"/>
        <v>0</v>
      </c>
      <c r="V54" s="764">
        <f t="shared" si="124"/>
        <v>0</v>
      </c>
      <c r="W54" s="764">
        <f t="shared" si="124"/>
        <v>0</v>
      </c>
      <c r="X54" s="764">
        <f t="shared" si="124"/>
        <v>0</v>
      </c>
      <c r="Y54" s="764">
        <f t="shared" si="124"/>
        <v>0</v>
      </c>
      <c r="Z54" s="764">
        <f t="shared" si="124"/>
        <v>0</v>
      </c>
      <c r="AA54" s="764">
        <f t="shared" si="124"/>
        <v>0</v>
      </c>
      <c r="AB54" s="764">
        <f t="shared" si="124"/>
        <v>0</v>
      </c>
      <c r="AC54" s="764">
        <f t="shared" si="124"/>
        <v>0</v>
      </c>
      <c r="AD54" s="764">
        <f t="shared" si="124"/>
        <v>0</v>
      </c>
      <c r="AE54" s="764">
        <f t="shared" si="124"/>
        <v>0</v>
      </c>
      <c r="AF54" s="764">
        <f t="shared" si="124"/>
        <v>0</v>
      </c>
      <c r="AG54" s="764">
        <f t="shared" si="124"/>
        <v>0</v>
      </c>
      <c r="AH54" s="764">
        <f t="shared" si="124"/>
        <v>0</v>
      </c>
      <c r="AI54" s="764">
        <f t="shared" si="124"/>
        <v>0</v>
      </c>
      <c r="AJ54" s="764">
        <f t="shared" si="124"/>
        <v>0</v>
      </c>
      <c r="AK54" s="764">
        <f t="shared" si="124"/>
        <v>0</v>
      </c>
      <c r="AL54" s="764">
        <f t="shared" si="124"/>
        <v>0</v>
      </c>
      <c r="AM54" s="764">
        <f t="shared" si="124"/>
        <v>0</v>
      </c>
      <c r="AN54" s="764">
        <f t="shared" si="124"/>
        <v>0</v>
      </c>
      <c r="AO54" s="764">
        <f t="shared" si="124"/>
        <v>0</v>
      </c>
      <c r="AP54" s="764">
        <f t="shared" si="124"/>
        <v>0</v>
      </c>
      <c r="AQ54" s="764">
        <f t="shared" si="124"/>
        <v>0</v>
      </c>
      <c r="AR54" s="764">
        <f t="shared" si="124"/>
        <v>0</v>
      </c>
      <c r="AS54" s="764">
        <f t="shared" si="124"/>
        <v>0</v>
      </c>
      <c r="AT54" s="764">
        <f t="shared" si="124"/>
        <v>0</v>
      </c>
      <c r="AU54" s="764">
        <f t="shared" si="124"/>
        <v>0</v>
      </c>
      <c r="AV54" s="764">
        <f t="shared" si="124"/>
        <v>0</v>
      </c>
      <c r="AW54" s="764">
        <f t="shared" si="124"/>
        <v>0</v>
      </c>
      <c r="AX54" s="764">
        <f t="shared" si="124"/>
        <v>0</v>
      </c>
      <c r="AY54" s="764">
        <f t="shared" si="124"/>
        <v>0</v>
      </c>
      <c r="AZ54" s="764">
        <f t="shared" si="124"/>
        <v>0</v>
      </c>
      <c r="BA54" s="764">
        <f t="shared" si="124"/>
        <v>0</v>
      </c>
      <c r="BB54" s="764">
        <f t="shared" ref="L54:BE55" si="125">IF($D54=BB$5,$J54,0)</f>
        <v>0</v>
      </c>
      <c r="BC54" s="764">
        <f t="shared" si="125"/>
        <v>0</v>
      </c>
      <c r="BD54" s="764">
        <f t="shared" si="125"/>
        <v>0</v>
      </c>
      <c r="BE54" s="764">
        <f t="shared" si="125"/>
        <v>0</v>
      </c>
      <c r="BF54" s="764">
        <f t="shared" si="104"/>
        <v>0</v>
      </c>
      <c r="BG54" s="764">
        <f t="shared" si="104"/>
        <v>0</v>
      </c>
      <c r="BH54" s="764">
        <f t="shared" si="104"/>
        <v>0</v>
      </c>
      <c r="BI54" s="764">
        <f t="shared" si="104"/>
        <v>0</v>
      </c>
      <c r="BJ54" s="764">
        <f t="shared" si="104"/>
        <v>0</v>
      </c>
      <c r="BK54" s="764">
        <f t="shared" si="104"/>
        <v>0</v>
      </c>
      <c r="BL54" s="764">
        <f t="shared" si="104"/>
        <v>0</v>
      </c>
      <c r="BM54" s="764">
        <f t="shared" si="104"/>
        <v>0</v>
      </c>
      <c r="BN54" s="764">
        <f t="shared" si="105"/>
        <v>0</v>
      </c>
      <c r="BO54" s="764">
        <f t="shared" si="105"/>
        <v>0</v>
      </c>
      <c r="BP54" s="764">
        <f t="shared" si="105"/>
        <v>0</v>
      </c>
      <c r="BQ54" s="764">
        <f t="shared" si="105"/>
        <v>0</v>
      </c>
      <c r="BR54" s="764">
        <f t="shared" si="105"/>
        <v>0</v>
      </c>
      <c r="BS54" s="764">
        <f t="shared" si="105"/>
        <v>0</v>
      </c>
      <c r="BT54" s="764">
        <f t="shared" si="105"/>
        <v>0</v>
      </c>
      <c r="BU54" s="764">
        <f t="shared" si="105"/>
        <v>0</v>
      </c>
      <c r="BV54" s="764">
        <f t="shared" si="105"/>
        <v>0</v>
      </c>
      <c r="BW54" s="764">
        <f t="shared" si="105"/>
        <v>0</v>
      </c>
      <c r="BX54" s="764">
        <f t="shared" si="106"/>
        <v>0</v>
      </c>
      <c r="BY54" s="764">
        <f t="shared" si="106"/>
        <v>0</v>
      </c>
      <c r="BZ54" s="764">
        <f t="shared" si="106"/>
        <v>0</v>
      </c>
      <c r="CA54" s="764">
        <f t="shared" si="106"/>
        <v>0</v>
      </c>
      <c r="CB54" s="764">
        <f t="shared" si="106"/>
        <v>0</v>
      </c>
      <c r="CC54" s="764">
        <f t="shared" si="106"/>
        <v>0</v>
      </c>
      <c r="CD54" s="764">
        <f t="shared" si="106"/>
        <v>0</v>
      </c>
      <c r="CE54" s="764">
        <f t="shared" si="106"/>
        <v>0</v>
      </c>
      <c r="CF54" s="764">
        <f t="shared" si="106"/>
        <v>0</v>
      </c>
      <c r="CG54" s="764">
        <f t="shared" si="106"/>
        <v>0</v>
      </c>
      <c r="CH54" s="764">
        <f t="shared" si="107"/>
        <v>0</v>
      </c>
      <c r="CI54" s="764">
        <f t="shared" si="107"/>
        <v>0</v>
      </c>
      <c r="CJ54" s="764">
        <f t="shared" si="107"/>
        <v>0</v>
      </c>
      <c r="CK54" s="764">
        <f t="shared" si="107"/>
        <v>0</v>
      </c>
      <c r="CL54" s="764">
        <f t="shared" si="107"/>
        <v>0</v>
      </c>
      <c r="CM54" s="764">
        <f t="shared" si="107"/>
        <v>0</v>
      </c>
      <c r="CN54" s="764">
        <f t="shared" si="107"/>
        <v>0</v>
      </c>
      <c r="CO54" s="764">
        <f t="shared" si="107"/>
        <v>0</v>
      </c>
      <c r="CP54" s="764">
        <f t="shared" si="107"/>
        <v>0</v>
      </c>
      <c r="CQ54" s="764">
        <f t="shared" si="107"/>
        <v>0</v>
      </c>
      <c r="CR54" s="764">
        <f t="shared" si="108"/>
        <v>0</v>
      </c>
      <c r="CS54" s="764">
        <f t="shared" si="108"/>
        <v>0</v>
      </c>
      <c r="CT54" s="764">
        <f t="shared" si="108"/>
        <v>0</v>
      </c>
      <c r="CU54" s="764">
        <f t="shared" si="108"/>
        <v>0</v>
      </c>
      <c r="CV54" s="764">
        <f t="shared" si="108"/>
        <v>0</v>
      </c>
      <c r="CW54" s="764">
        <f t="shared" si="108"/>
        <v>0</v>
      </c>
      <c r="CX54" s="764">
        <f t="shared" si="108"/>
        <v>0</v>
      </c>
      <c r="CY54" s="764">
        <f t="shared" si="108"/>
        <v>0</v>
      </c>
      <c r="CZ54" s="764">
        <f t="shared" si="108"/>
        <v>0</v>
      </c>
      <c r="DA54" s="764">
        <f t="shared" si="108"/>
        <v>0</v>
      </c>
      <c r="DB54" s="764">
        <f t="shared" si="109"/>
        <v>0</v>
      </c>
      <c r="DC54" s="764">
        <f t="shared" si="109"/>
        <v>0</v>
      </c>
      <c r="DD54" s="764">
        <f t="shared" si="109"/>
        <v>0</v>
      </c>
      <c r="DE54" s="764">
        <f t="shared" si="109"/>
        <v>0</v>
      </c>
      <c r="DF54" s="764">
        <f t="shared" si="109"/>
        <v>0</v>
      </c>
      <c r="DG54" s="764">
        <f t="shared" si="109"/>
        <v>0</v>
      </c>
      <c r="DH54" s="764">
        <f t="shared" si="109"/>
        <v>0</v>
      </c>
      <c r="DI54" s="764">
        <f t="shared" si="109"/>
        <v>0</v>
      </c>
      <c r="DJ54" s="764">
        <f t="shared" si="109"/>
        <v>0</v>
      </c>
      <c r="DK54" s="764">
        <f t="shared" si="109"/>
        <v>0</v>
      </c>
      <c r="DL54" s="764">
        <f t="shared" si="110"/>
        <v>0</v>
      </c>
      <c r="DM54" s="764">
        <f t="shared" si="110"/>
        <v>0</v>
      </c>
      <c r="DN54" s="764">
        <f t="shared" si="110"/>
        <v>0</v>
      </c>
      <c r="DO54" s="764">
        <f t="shared" si="110"/>
        <v>0</v>
      </c>
      <c r="DP54" s="764">
        <f t="shared" si="110"/>
        <v>0</v>
      </c>
      <c r="DQ54" s="764">
        <f t="shared" si="110"/>
        <v>0</v>
      </c>
      <c r="DR54" s="764">
        <f t="shared" si="110"/>
        <v>0</v>
      </c>
      <c r="DS54" s="764">
        <f t="shared" si="110"/>
        <v>0</v>
      </c>
      <c r="DT54" s="764">
        <f t="shared" si="110"/>
        <v>0</v>
      </c>
      <c r="DU54" s="764">
        <f t="shared" si="110"/>
        <v>0</v>
      </c>
      <c r="DV54" s="764">
        <f t="shared" si="111"/>
        <v>0</v>
      </c>
      <c r="DW54" s="764">
        <f t="shared" si="111"/>
        <v>0</v>
      </c>
      <c r="DX54" s="764">
        <f t="shared" si="111"/>
        <v>0</v>
      </c>
      <c r="DY54" s="764">
        <f t="shared" si="111"/>
        <v>0</v>
      </c>
      <c r="DZ54" s="764">
        <f t="shared" si="111"/>
        <v>0</v>
      </c>
      <c r="EA54" s="764">
        <f t="shared" si="111"/>
        <v>0</v>
      </c>
      <c r="EB54" s="764">
        <f t="shared" si="111"/>
        <v>0</v>
      </c>
      <c r="EC54" s="764">
        <f t="shared" si="111"/>
        <v>0</v>
      </c>
      <c r="ED54" s="764">
        <f t="shared" si="111"/>
        <v>0</v>
      </c>
      <c r="EE54" s="764">
        <f t="shared" si="111"/>
        <v>0</v>
      </c>
      <c r="EF54" s="764">
        <f t="shared" si="112"/>
        <v>0</v>
      </c>
      <c r="EG54" s="764">
        <f t="shared" si="112"/>
        <v>0</v>
      </c>
      <c r="EH54" s="764">
        <f t="shared" si="112"/>
        <v>0</v>
      </c>
      <c r="EI54" s="764">
        <f t="shared" si="112"/>
        <v>0</v>
      </c>
      <c r="EJ54" s="764">
        <f t="shared" si="112"/>
        <v>0</v>
      </c>
      <c r="EK54" s="764">
        <f t="shared" si="112"/>
        <v>0</v>
      </c>
      <c r="EL54" s="764">
        <f t="shared" si="112"/>
        <v>0</v>
      </c>
      <c r="EM54" s="764">
        <f t="shared" si="112"/>
        <v>0</v>
      </c>
      <c r="EN54" s="764">
        <f t="shared" si="112"/>
        <v>0</v>
      </c>
      <c r="EO54" s="764">
        <f t="shared" si="112"/>
        <v>0</v>
      </c>
      <c r="EP54" s="764">
        <f t="shared" si="113"/>
        <v>0</v>
      </c>
      <c r="EQ54" s="764">
        <f t="shared" si="113"/>
        <v>0</v>
      </c>
      <c r="ER54" s="764">
        <f t="shared" si="113"/>
        <v>0</v>
      </c>
      <c r="ES54" s="764">
        <f t="shared" si="113"/>
        <v>0</v>
      </c>
      <c r="ET54" s="764">
        <f t="shared" si="113"/>
        <v>0</v>
      </c>
      <c r="EU54" s="764">
        <f t="shared" si="113"/>
        <v>0</v>
      </c>
      <c r="EV54" s="764">
        <f t="shared" si="113"/>
        <v>0</v>
      </c>
      <c r="EW54" s="764">
        <f t="shared" si="113"/>
        <v>0</v>
      </c>
      <c r="EX54" s="764">
        <f t="shared" si="113"/>
        <v>0</v>
      </c>
      <c r="EY54" s="764">
        <f t="shared" si="113"/>
        <v>0</v>
      </c>
      <c r="EZ54" s="764">
        <f t="shared" si="114"/>
        <v>0</v>
      </c>
      <c r="FA54" s="764">
        <f t="shared" si="114"/>
        <v>0</v>
      </c>
      <c r="FB54" s="764">
        <f t="shared" si="114"/>
        <v>0</v>
      </c>
      <c r="FC54" s="764">
        <f t="shared" si="114"/>
        <v>0</v>
      </c>
      <c r="FD54" s="764">
        <f t="shared" si="114"/>
        <v>0</v>
      </c>
      <c r="FE54" s="764">
        <f t="shared" si="114"/>
        <v>0</v>
      </c>
      <c r="FF54" s="764">
        <f t="shared" si="114"/>
        <v>0</v>
      </c>
      <c r="FG54" s="764">
        <f t="shared" si="114"/>
        <v>0</v>
      </c>
      <c r="FH54" s="764">
        <f t="shared" si="114"/>
        <v>0</v>
      </c>
      <c r="FI54" s="764">
        <f t="shared" si="114"/>
        <v>0</v>
      </c>
      <c r="FJ54" s="764">
        <f t="shared" si="115"/>
        <v>0</v>
      </c>
      <c r="FK54" s="764">
        <f t="shared" si="115"/>
        <v>0</v>
      </c>
      <c r="FL54" s="764">
        <f t="shared" si="115"/>
        <v>0</v>
      </c>
      <c r="FM54" s="764">
        <f t="shared" si="115"/>
        <v>0</v>
      </c>
      <c r="FN54" s="764">
        <f t="shared" si="115"/>
        <v>0</v>
      </c>
      <c r="FO54" s="764">
        <f t="shared" si="115"/>
        <v>0</v>
      </c>
      <c r="FP54" s="764">
        <f t="shared" si="115"/>
        <v>0</v>
      </c>
      <c r="FQ54" s="764">
        <f t="shared" si="115"/>
        <v>0</v>
      </c>
      <c r="FR54" s="764">
        <f t="shared" si="115"/>
        <v>0</v>
      </c>
      <c r="FS54" s="764">
        <f t="shared" si="115"/>
        <v>0</v>
      </c>
      <c r="FT54" s="764">
        <f t="shared" si="116"/>
        <v>0</v>
      </c>
      <c r="FU54" s="764">
        <f t="shared" si="116"/>
        <v>0</v>
      </c>
      <c r="FV54" s="764">
        <f t="shared" si="116"/>
        <v>0</v>
      </c>
      <c r="FW54" s="764">
        <f t="shared" si="116"/>
        <v>0</v>
      </c>
      <c r="FX54" s="764">
        <f t="shared" si="116"/>
        <v>0</v>
      </c>
      <c r="FY54" s="764">
        <f t="shared" si="116"/>
        <v>0</v>
      </c>
      <c r="FZ54" s="764">
        <f t="shared" si="116"/>
        <v>0</v>
      </c>
      <c r="GA54" s="764">
        <f t="shared" si="116"/>
        <v>0</v>
      </c>
      <c r="GB54" s="764">
        <f t="shared" si="116"/>
        <v>0</v>
      </c>
      <c r="GC54" s="764">
        <f t="shared" si="116"/>
        <v>0</v>
      </c>
      <c r="GD54" s="764">
        <f t="shared" si="117"/>
        <v>0</v>
      </c>
      <c r="GE54" s="764">
        <f t="shared" si="117"/>
        <v>0</v>
      </c>
      <c r="GF54" s="764">
        <f t="shared" si="117"/>
        <v>0</v>
      </c>
      <c r="GG54" s="764">
        <f t="shared" si="117"/>
        <v>0</v>
      </c>
      <c r="GH54" s="764">
        <f t="shared" si="117"/>
        <v>0</v>
      </c>
      <c r="GI54" s="764">
        <f t="shared" si="117"/>
        <v>0</v>
      </c>
      <c r="GJ54" s="764">
        <f t="shared" si="117"/>
        <v>0</v>
      </c>
      <c r="GK54" s="764">
        <f t="shared" si="117"/>
        <v>0</v>
      </c>
      <c r="GL54" s="764">
        <f t="shared" si="117"/>
        <v>0</v>
      </c>
      <c r="GM54" s="764">
        <f t="shared" si="117"/>
        <v>0</v>
      </c>
      <c r="GN54" s="764">
        <f t="shared" si="118"/>
        <v>0</v>
      </c>
      <c r="GO54" s="764">
        <f t="shared" si="118"/>
        <v>0</v>
      </c>
      <c r="GP54" s="764">
        <f t="shared" si="118"/>
        <v>0</v>
      </c>
      <c r="GQ54" s="764">
        <f t="shared" si="118"/>
        <v>0</v>
      </c>
      <c r="GR54" s="764">
        <f t="shared" si="118"/>
        <v>0</v>
      </c>
      <c r="GS54" s="764">
        <f t="shared" si="118"/>
        <v>0</v>
      </c>
      <c r="GT54" s="764">
        <f t="shared" si="118"/>
        <v>0</v>
      </c>
      <c r="GU54" s="764">
        <f t="shared" si="118"/>
        <v>0</v>
      </c>
      <c r="GV54" s="764">
        <f t="shared" si="118"/>
        <v>0</v>
      </c>
      <c r="GW54" s="764">
        <f t="shared" si="118"/>
        <v>0</v>
      </c>
      <c r="GX54" s="764">
        <f t="shared" si="119"/>
        <v>0</v>
      </c>
      <c r="GY54" s="764">
        <f t="shared" si="119"/>
        <v>0</v>
      </c>
      <c r="GZ54" s="764">
        <f t="shared" si="119"/>
        <v>0</v>
      </c>
      <c r="HA54" s="764">
        <f t="shared" si="119"/>
        <v>0</v>
      </c>
      <c r="HB54" s="764">
        <f t="shared" si="119"/>
        <v>0</v>
      </c>
      <c r="HC54" s="764">
        <f t="shared" si="119"/>
        <v>0</v>
      </c>
      <c r="HD54" s="764">
        <f t="shared" si="119"/>
        <v>0</v>
      </c>
      <c r="HE54" s="764">
        <f t="shared" si="119"/>
        <v>0</v>
      </c>
      <c r="HF54" s="764">
        <f t="shared" si="119"/>
        <v>0</v>
      </c>
      <c r="HG54" s="764">
        <f t="shared" si="119"/>
        <v>0</v>
      </c>
      <c r="HH54" s="764">
        <f t="shared" si="120"/>
        <v>0</v>
      </c>
      <c r="HI54" s="764">
        <f t="shared" si="120"/>
        <v>0</v>
      </c>
      <c r="HJ54" s="764">
        <f t="shared" si="120"/>
        <v>0</v>
      </c>
      <c r="HK54" s="764">
        <f t="shared" si="120"/>
        <v>0</v>
      </c>
      <c r="HL54" s="764">
        <f t="shared" si="120"/>
        <v>0</v>
      </c>
      <c r="HM54" s="764">
        <f t="shared" si="120"/>
        <v>0</v>
      </c>
      <c r="HN54" s="764">
        <f t="shared" si="120"/>
        <v>0</v>
      </c>
      <c r="HO54" s="764">
        <f t="shared" si="120"/>
        <v>0</v>
      </c>
      <c r="HP54" s="764">
        <f t="shared" si="120"/>
        <v>0</v>
      </c>
      <c r="HQ54" s="764">
        <f t="shared" si="120"/>
        <v>0</v>
      </c>
      <c r="HR54" s="764">
        <f t="shared" si="121"/>
        <v>0</v>
      </c>
      <c r="HS54" s="764">
        <f t="shared" si="121"/>
        <v>0</v>
      </c>
      <c r="HT54" s="764">
        <f t="shared" si="121"/>
        <v>0</v>
      </c>
      <c r="HU54" s="764">
        <f t="shared" si="121"/>
        <v>0</v>
      </c>
      <c r="HV54" s="764">
        <f t="shared" si="121"/>
        <v>0</v>
      </c>
      <c r="HW54" s="764">
        <f t="shared" si="121"/>
        <v>0</v>
      </c>
      <c r="HX54" s="764">
        <f t="shared" si="121"/>
        <v>0</v>
      </c>
      <c r="HY54" s="764">
        <f t="shared" si="121"/>
        <v>0</v>
      </c>
      <c r="HZ54" s="764">
        <f t="shared" si="121"/>
        <v>0</v>
      </c>
      <c r="IA54" s="764">
        <f t="shared" si="121"/>
        <v>0</v>
      </c>
      <c r="IB54" s="764">
        <f t="shared" si="122"/>
        <v>0</v>
      </c>
      <c r="IC54" s="764">
        <f t="shared" si="122"/>
        <v>0</v>
      </c>
      <c r="ID54" s="764">
        <f t="shared" si="122"/>
        <v>0</v>
      </c>
      <c r="IE54" s="764">
        <f t="shared" si="122"/>
        <v>0</v>
      </c>
      <c r="IF54" s="764">
        <f t="shared" si="122"/>
        <v>0</v>
      </c>
      <c r="IG54" s="764">
        <f t="shared" si="122"/>
        <v>0</v>
      </c>
      <c r="IH54" s="764">
        <f t="shared" si="122"/>
        <v>0</v>
      </c>
      <c r="II54" s="764">
        <f t="shared" si="122"/>
        <v>0</v>
      </c>
      <c r="IJ54" s="764">
        <f t="shared" si="122"/>
        <v>0</v>
      </c>
      <c r="IK54" s="764">
        <f t="shared" si="122"/>
        <v>0</v>
      </c>
      <c r="IL54" s="764">
        <f t="shared" si="123"/>
        <v>0</v>
      </c>
      <c r="IM54" s="764">
        <f t="shared" si="123"/>
        <v>0</v>
      </c>
      <c r="IN54" s="764">
        <f t="shared" si="123"/>
        <v>0</v>
      </c>
      <c r="IO54" s="764">
        <f t="shared" si="123"/>
        <v>0</v>
      </c>
      <c r="IP54" s="764">
        <f t="shared" si="123"/>
        <v>0</v>
      </c>
      <c r="IQ54" s="764">
        <f t="shared" si="123"/>
        <v>0</v>
      </c>
      <c r="IR54" s="764">
        <f t="shared" si="123"/>
        <v>0</v>
      </c>
      <c r="IS54" s="764">
        <f t="shared" si="123"/>
        <v>0</v>
      </c>
      <c r="IT54" s="764">
        <f t="shared" si="123"/>
        <v>0</v>
      </c>
      <c r="IU54" s="764">
        <f t="shared" si="123"/>
        <v>0</v>
      </c>
      <c r="IV54" s="764">
        <f t="shared" si="123"/>
        <v>0</v>
      </c>
      <c r="IW54" s="764">
        <f t="shared" si="123"/>
        <v>0</v>
      </c>
      <c r="IX54" s="764">
        <f t="shared" si="123"/>
        <v>0</v>
      </c>
      <c r="IY54" s="764">
        <f t="shared" si="123"/>
        <v>0</v>
      </c>
      <c r="IZ54" s="764">
        <f t="shared" si="123"/>
        <v>0</v>
      </c>
      <c r="JA54" s="764">
        <f t="shared" si="123"/>
        <v>0</v>
      </c>
      <c r="JB54" s="764">
        <f t="shared" si="123"/>
        <v>0</v>
      </c>
      <c r="JC54" s="764">
        <f t="shared" si="123"/>
        <v>0</v>
      </c>
      <c r="JD54" s="764">
        <f t="shared" si="103"/>
        <v>0</v>
      </c>
      <c r="JE54" s="764">
        <f t="shared" si="103"/>
        <v>0</v>
      </c>
      <c r="JF54" s="764">
        <f t="shared" si="103"/>
        <v>0</v>
      </c>
      <c r="JG54" s="764">
        <f t="shared" ref="JD54:JO64" si="126">IF($D54=JG$5,$J54,0)</f>
        <v>0</v>
      </c>
      <c r="JH54" s="764">
        <f t="shared" si="103"/>
        <v>0</v>
      </c>
      <c r="JI54" s="764">
        <f t="shared" si="103"/>
        <v>0</v>
      </c>
      <c r="JJ54" s="764">
        <f t="shared" si="103"/>
        <v>0</v>
      </c>
      <c r="JK54" s="764">
        <f t="shared" si="126"/>
        <v>0</v>
      </c>
      <c r="JL54" s="764">
        <f t="shared" si="123"/>
        <v>0</v>
      </c>
      <c r="JM54" s="764">
        <f t="shared" si="123"/>
        <v>0</v>
      </c>
      <c r="JN54" s="764">
        <f t="shared" si="123"/>
        <v>0</v>
      </c>
      <c r="JO54" s="764">
        <f t="shared" si="126"/>
        <v>0</v>
      </c>
      <c r="JP54" s="764">
        <f t="shared" si="123"/>
        <v>0</v>
      </c>
      <c r="JQ54" s="764">
        <f t="shared" si="28"/>
        <v>0</v>
      </c>
      <c r="JR54" s="764">
        <f t="shared" si="28"/>
        <v>0</v>
      </c>
      <c r="JS54" s="764">
        <f t="shared" si="123"/>
        <v>0</v>
      </c>
      <c r="JT54" s="765">
        <f t="shared" si="29"/>
        <v>0</v>
      </c>
      <c r="JU54" s="229">
        <f t="shared" si="30"/>
        <v>0</v>
      </c>
    </row>
    <row r="55" spans="2:281" s="57" customFormat="1" ht="12.75" customHeight="1">
      <c r="B55" s="223"/>
      <c r="C55" s="223"/>
      <c r="D55" s="61"/>
      <c r="E55" s="743" t="str">
        <f t="shared" si="5"/>
        <v xml:space="preserve"> </v>
      </c>
      <c r="F55" s="56"/>
      <c r="G55" s="228"/>
      <c r="H55" s="744">
        <f>SUMIF(Ajuste!$C$8:$C$483,$B$6:$B$499,Ajuste!$E$8:$E$483)</f>
        <v>0</v>
      </c>
      <c r="I55" s="744">
        <f>SUMIF(Ajuste!$C$8:$C$483,$B$6:$B$499,Ajuste!$F$8:$F$483)</f>
        <v>0</v>
      </c>
      <c r="J55" s="229">
        <f t="shared" si="31"/>
        <v>0</v>
      </c>
      <c r="K55" s="764">
        <f t="shared" si="104"/>
        <v>0</v>
      </c>
      <c r="L55" s="764">
        <f t="shared" si="125"/>
        <v>0</v>
      </c>
      <c r="M55" s="764">
        <f t="shared" si="125"/>
        <v>0</v>
      </c>
      <c r="N55" s="764">
        <f t="shared" si="125"/>
        <v>0</v>
      </c>
      <c r="O55" s="764">
        <f t="shared" si="125"/>
        <v>0</v>
      </c>
      <c r="P55" s="764">
        <f t="shared" si="125"/>
        <v>0</v>
      </c>
      <c r="Q55" s="764">
        <f t="shared" si="125"/>
        <v>0</v>
      </c>
      <c r="R55" s="764">
        <f t="shared" si="125"/>
        <v>0</v>
      </c>
      <c r="S55" s="764">
        <f t="shared" si="125"/>
        <v>0</v>
      </c>
      <c r="T55" s="764">
        <f t="shared" si="125"/>
        <v>0</v>
      </c>
      <c r="U55" s="764">
        <f t="shared" si="125"/>
        <v>0</v>
      </c>
      <c r="V55" s="764">
        <f t="shared" si="125"/>
        <v>0</v>
      </c>
      <c r="W55" s="764">
        <f t="shared" si="125"/>
        <v>0</v>
      </c>
      <c r="X55" s="764">
        <f t="shared" si="125"/>
        <v>0</v>
      </c>
      <c r="Y55" s="764">
        <f t="shared" si="125"/>
        <v>0</v>
      </c>
      <c r="Z55" s="764">
        <f t="shared" si="125"/>
        <v>0</v>
      </c>
      <c r="AA55" s="764">
        <f t="shared" si="125"/>
        <v>0</v>
      </c>
      <c r="AB55" s="764">
        <f t="shared" si="125"/>
        <v>0</v>
      </c>
      <c r="AC55" s="764">
        <f t="shared" si="125"/>
        <v>0</v>
      </c>
      <c r="AD55" s="764">
        <f t="shared" si="125"/>
        <v>0</v>
      </c>
      <c r="AE55" s="764">
        <f t="shared" si="125"/>
        <v>0</v>
      </c>
      <c r="AF55" s="764">
        <f t="shared" si="125"/>
        <v>0</v>
      </c>
      <c r="AG55" s="764">
        <f t="shared" si="125"/>
        <v>0</v>
      </c>
      <c r="AH55" s="764">
        <f t="shared" si="125"/>
        <v>0</v>
      </c>
      <c r="AI55" s="764">
        <f t="shared" si="125"/>
        <v>0</v>
      </c>
      <c r="AJ55" s="764">
        <f t="shared" si="125"/>
        <v>0</v>
      </c>
      <c r="AK55" s="764">
        <f t="shared" si="125"/>
        <v>0</v>
      </c>
      <c r="AL55" s="764">
        <f t="shared" si="125"/>
        <v>0</v>
      </c>
      <c r="AM55" s="764">
        <f t="shared" si="125"/>
        <v>0</v>
      </c>
      <c r="AN55" s="764">
        <f t="shared" si="125"/>
        <v>0</v>
      </c>
      <c r="AO55" s="764">
        <f t="shared" si="125"/>
        <v>0</v>
      </c>
      <c r="AP55" s="764">
        <f t="shared" si="125"/>
        <v>0</v>
      </c>
      <c r="AQ55" s="764">
        <f t="shared" si="125"/>
        <v>0</v>
      </c>
      <c r="AR55" s="764">
        <f t="shared" si="125"/>
        <v>0</v>
      </c>
      <c r="AS55" s="764">
        <f t="shared" si="125"/>
        <v>0</v>
      </c>
      <c r="AT55" s="764">
        <f t="shared" si="125"/>
        <v>0</v>
      </c>
      <c r="AU55" s="764">
        <f t="shared" si="125"/>
        <v>0</v>
      </c>
      <c r="AV55" s="764">
        <f t="shared" si="125"/>
        <v>0</v>
      </c>
      <c r="AW55" s="764">
        <f t="shared" si="125"/>
        <v>0</v>
      </c>
      <c r="AX55" s="764">
        <f t="shared" si="125"/>
        <v>0</v>
      </c>
      <c r="AY55" s="764">
        <f t="shared" si="125"/>
        <v>0</v>
      </c>
      <c r="AZ55" s="764">
        <f t="shared" si="125"/>
        <v>0</v>
      </c>
      <c r="BA55" s="764">
        <f t="shared" si="125"/>
        <v>0</v>
      </c>
      <c r="BB55" s="764">
        <f t="shared" si="125"/>
        <v>0</v>
      </c>
      <c r="BC55" s="764">
        <f t="shared" si="125"/>
        <v>0</v>
      </c>
      <c r="BD55" s="764">
        <f t="shared" si="125"/>
        <v>0</v>
      </c>
      <c r="BE55" s="764">
        <f t="shared" si="125"/>
        <v>0</v>
      </c>
      <c r="BF55" s="764">
        <f t="shared" si="104"/>
        <v>0</v>
      </c>
      <c r="BG55" s="764">
        <f t="shared" si="104"/>
        <v>0</v>
      </c>
      <c r="BH55" s="764">
        <f t="shared" si="104"/>
        <v>0</v>
      </c>
      <c r="BI55" s="764">
        <f t="shared" si="104"/>
        <v>0</v>
      </c>
      <c r="BJ55" s="764">
        <f t="shared" si="104"/>
        <v>0</v>
      </c>
      <c r="BK55" s="764">
        <f t="shared" si="104"/>
        <v>0</v>
      </c>
      <c r="BL55" s="764">
        <f t="shared" si="104"/>
        <v>0</v>
      </c>
      <c r="BM55" s="764">
        <f t="shared" si="104"/>
        <v>0</v>
      </c>
      <c r="BN55" s="764">
        <f t="shared" si="105"/>
        <v>0</v>
      </c>
      <c r="BO55" s="764">
        <f t="shared" si="105"/>
        <v>0</v>
      </c>
      <c r="BP55" s="764">
        <f t="shared" si="105"/>
        <v>0</v>
      </c>
      <c r="BQ55" s="764">
        <f t="shared" si="105"/>
        <v>0</v>
      </c>
      <c r="BR55" s="764">
        <f t="shared" si="105"/>
        <v>0</v>
      </c>
      <c r="BS55" s="764">
        <f t="shared" si="105"/>
        <v>0</v>
      </c>
      <c r="BT55" s="764">
        <f t="shared" si="105"/>
        <v>0</v>
      </c>
      <c r="BU55" s="764">
        <f t="shared" si="105"/>
        <v>0</v>
      </c>
      <c r="BV55" s="764">
        <f t="shared" si="105"/>
        <v>0</v>
      </c>
      <c r="BW55" s="764">
        <f t="shared" si="105"/>
        <v>0</v>
      </c>
      <c r="BX55" s="764">
        <f t="shared" si="106"/>
        <v>0</v>
      </c>
      <c r="BY55" s="764">
        <f t="shared" si="106"/>
        <v>0</v>
      </c>
      <c r="BZ55" s="764">
        <f t="shared" si="106"/>
        <v>0</v>
      </c>
      <c r="CA55" s="764">
        <f t="shared" si="106"/>
        <v>0</v>
      </c>
      <c r="CB55" s="764">
        <f t="shared" si="106"/>
        <v>0</v>
      </c>
      <c r="CC55" s="764">
        <f t="shared" si="106"/>
        <v>0</v>
      </c>
      <c r="CD55" s="764">
        <f t="shared" si="106"/>
        <v>0</v>
      </c>
      <c r="CE55" s="764">
        <f t="shared" si="106"/>
        <v>0</v>
      </c>
      <c r="CF55" s="764">
        <f t="shared" si="106"/>
        <v>0</v>
      </c>
      <c r="CG55" s="764">
        <f t="shared" si="106"/>
        <v>0</v>
      </c>
      <c r="CH55" s="764">
        <f t="shared" si="107"/>
        <v>0</v>
      </c>
      <c r="CI55" s="764">
        <f t="shared" si="107"/>
        <v>0</v>
      </c>
      <c r="CJ55" s="764">
        <f t="shared" si="107"/>
        <v>0</v>
      </c>
      <c r="CK55" s="764">
        <f t="shared" si="107"/>
        <v>0</v>
      </c>
      <c r="CL55" s="764">
        <f t="shared" si="107"/>
        <v>0</v>
      </c>
      <c r="CM55" s="764">
        <f t="shared" si="107"/>
        <v>0</v>
      </c>
      <c r="CN55" s="764">
        <f t="shared" si="107"/>
        <v>0</v>
      </c>
      <c r="CO55" s="764">
        <f t="shared" si="107"/>
        <v>0</v>
      </c>
      <c r="CP55" s="764">
        <f t="shared" si="107"/>
        <v>0</v>
      </c>
      <c r="CQ55" s="764">
        <f t="shared" si="107"/>
        <v>0</v>
      </c>
      <c r="CR55" s="764">
        <f t="shared" si="108"/>
        <v>0</v>
      </c>
      <c r="CS55" s="764">
        <f t="shared" si="108"/>
        <v>0</v>
      </c>
      <c r="CT55" s="764">
        <f t="shared" si="108"/>
        <v>0</v>
      </c>
      <c r="CU55" s="764">
        <f t="shared" si="108"/>
        <v>0</v>
      </c>
      <c r="CV55" s="764">
        <f t="shared" si="108"/>
        <v>0</v>
      </c>
      <c r="CW55" s="764">
        <f t="shared" si="108"/>
        <v>0</v>
      </c>
      <c r="CX55" s="764">
        <f t="shared" si="108"/>
        <v>0</v>
      </c>
      <c r="CY55" s="764">
        <f t="shared" si="108"/>
        <v>0</v>
      </c>
      <c r="CZ55" s="764">
        <f t="shared" si="108"/>
        <v>0</v>
      </c>
      <c r="DA55" s="764">
        <f t="shared" si="108"/>
        <v>0</v>
      </c>
      <c r="DB55" s="764">
        <f t="shared" si="109"/>
        <v>0</v>
      </c>
      <c r="DC55" s="764">
        <f t="shared" si="109"/>
        <v>0</v>
      </c>
      <c r="DD55" s="764">
        <f t="shared" si="109"/>
        <v>0</v>
      </c>
      <c r="DE55" s="764">
        <f t="shared" si="109"/>
        <v>0</v>
      </c>
      <c r="DF55" s="764">
        <f t="shared" si="109"/>
        <v>0</v>
      </c>
      <c r="DG55" s="764">
        <f t="shared" si="109"/>
        <v>0</v>
      </c>
      <c r="DH55" s="764">
        <f t="shared" si="109"/>
        <v>0</v>
      </c>
      <c r="DI55" s="764">
        <f t="shared" si="109"/>
        <v>0</v>
      </c>
      <c r="DJ55" s="764">
        <f t="shared" si="109"/>
        <v>0</v>
      </c>
      <c r="DK55" s="764">
        <f t="shared" si="109"/>
        <v>0</v>
      </c>
      <c r="DL55" s="764">
        <f t="shared" si="110"/>
        <v>0</v>
      </c>
      <c r="DM55" s="764">
        <f t="shared" si="110"/>
        <v>0</v>
      </c>
      <c r="DN55" s="764">
        <f t="shared" si="110"/>
        <v>0</v>
      </c>
      <c r="DO55" s="764">
        <f t="shared" si="110"/>
        <v>0</v>
      </c>
      <c r="DP55" s="764">
        <f t="shared" si="110"/>
        <v>0</v>
      </c>
      <c r="DQ55" s="764">
        <f t="shared" si="110"/>
        <v>0</v>
      </c>
      <c r="DR55" s="764">
        <f t="shared" si="110"/>
        <v>0</v>
      </c>
      <c r="DS55" s="764">
        <f t="shared" si="110"/>
        <v>0</v>
      </c>
      <c r="DT55" s="764">
        <f t="shared" si="110"/>
        <v>0</v>
      </c>
      <c r="DU55" s="764">
        <f t="shared" si="110"/>
        <v>0</v>
      </c>
      <c r="DV55" s="764">
        <f t="shared" si="111"/>
        <v>0</v>
      </c>
      <c r="DW55" s="764">
        <f t="shared" si="111"/>
        <v>0</v>
      </c>
      <c r="DX55" s="764">
        <f t="shared" si="111"/>
        <v>0</v>
      </c>
      <c r="DY55" s="764">
        <f t="shared" si="111"/>
        <v>0</v>
      </c>
      <c r="DZ55" s="764">
        <f t="shared" si="111"/>
        <v>0</v>
      </c>
      <c r="EA55" s="764">
        <f t="shared" si="111"/>
        <v>0</v>
      </c>
      <c r="EB55" s="764">
        <f t="shared" si="111"/>
        <v>0</v>
      </c>
      <c r="EC55" s="764">
        <f t="shared" si="111"/>
        <v>0</v>
      </c>
      <c r="ED55" s="764">
        <f t="shared" si="111"/>
        <v>0</v>
      </c>
      <c r="EE55" s="764">
        <f t="shared" si="111"/>
        <v>0</v>
      </c>
      <c r="EF55" s="764">
        <f t="shared" si="112"/>
        <v>0</v>
      </c>
      <c r="EG55" s="764">
        <f t="shared" si="112"/>
        <v>0</v>
      </c>
      <c r="EH55" s="764">
        <f t="shared" si="112"/>
        <v>0</v>
      </c>
      <c r="EI55" s="764">
        <f t="shared" si="112"/>
        <v>0</v>
      </c>
      <c r="EJ55" s="764">
        <f t="shared" si="112"/>
        <v>0</v>
      </c>
      <c r="EK55" s="764">
        <f t="shared" si="112"/>
        <v>0</v>
      </c>
      <c r="EL55" s="764">
        <f t="shared" si="112"/>
        <v>0</v>
      </c>
      <c r="EM55" s="764">
        <f t="shared" si="112"/>
        <v>0</v>
      </c>
      <c r="EN55" s="764">
        <f t="shared" si="112"/>
        <v>0</v>
      </c>
      <c r="EO55" s="764">
        <f t="shared" si="112"/>
        <v>0</v>
      </c>
      <c r="EP55" s="764">
        <f t="shared" si="113"/>
        <v>0</v>
      </c>
      <c r="EQ55" s="764">
        <f t="shared" si="113"/>
        <v>0</v>
      </c>
      <c r="ER55" s="764">
        <f t="shared" si="113"/>
        <v>0</v>
      </c>
      <c r="ES55" s="764">
        <f t="shared" si="113"/>
        <v>0</v>
      </c>
      <c r="ET55" s="764">
        <f t="shared" si="113"/>
        <v>0</v>
      </c>
      <c r="EU55" s="764">
        <f t="shared" si="113"/>
        <v>0</v>
      </c>
      <c r="EV55" s="764">
        <f t="shared" si="113"/>
        <v>0</v>
      </c>
      <c r="EW55" s="764">
        <f t="shared" si="113"/>
        <v>0</v>
      </c>
      <c r="EX55" s="764">
        <f t="shared" si="113"/>
        <v>0</v>
      </c>
      <c r="EY55" s="764">
        <f t="shared" si="113"/>
        <v>0</v>
      </c>
      <c r="EZ55" s="764">
        <f t="shared" si="114"/>
        <v>0</v>
      </c>
      <c r="FA55" s="764">
        <f t="shared" si="114"/>
        <v>0</v>
      </c>
      <c r="FB55" s="764">
        <f t="shared" si="114"/>
        <v>0</v>
      </c>
      <c r="FC55" s="764">
        <f t="shared" si="114"/>
        <v>0</v>
      </c>
      <c r="FD55" s="764">
        <f t="shared" si="114"/>
        <v>0</v>
      </c>
      <c r="FE55" s="764">
        <f t="shared" si="114"/>
        <v>0</v>
      </c>
      <c r="FF55" s="764">
        <f t="shared" si="114"/>
        <v>0</v>
      </c>
      <c r="FG55" s="764">
        <f t="shared" si="114"/>
        <v>0</v>
      </c>
      <c r="FH55" s="764">
        <f t="shared" si="114"/>
        <v>0</v>
      </c>
      <c r="FI55" s="764">
        <f t="shared" si="114"/>
        <v>0</v>
      </c>
      <c r="FJ55" s="764">
        <f t="shared" si="115"/>
        <v>0</v>
      </c>
      <c r="FK55" s="764">
        <f t="shared" si="115"/>
        <v>0</v>
      </c>
      <c r="FL55" s="764">
        <f t="shared" si="115"/>
        <v>0</v>
      </c>
      <c r="FM55" s="764">
        <f t="shared" si="115"/>
        <v>0</v>
      </c>
      <c r="FN55" s="764">
        <f t="shared" si="115"/>
        <v>0</v>
      </c>
      <c r="FO55" s="764">
        <f t="shared" si="115"/>
        <v>0</v>
      </c>
      <c r="FP55" s="764">
        <f t="shared" si="115"/>
        <v>0</v>
      </c>
      <c r="FQ55" s="764">
        <f t="shared" si="115"/>
        <v>0</v>
      </c>
      <c r="FR55" s="764">
        <f t="shared" si="115"/>
        <v>0</v>
      </c>
      <c r="FS55" s="764">
        <f t="shared" si="115"/>
        <v>0</v>
      </c>
      <c r="FT55" s="764">
        <f t="shared" si="116"/>
        <v>0</v>
      </c>
      <c r="FU55" s="764">
        <f t="shared" si="116"/>
        <v>0</v>
      </c>
      <c r="FV55" s="764">
        <f t="shared" si="116"/>
        <v>0</v>
      </c>
      <c r="FW55" s="764">
        <f t="shared" si="116"/>
        <v>0</v>
      </c>
      <c r="FX55" s="764">
        <f t="shared" si="116"/>
        <v>0</v>
      </c>
      <c r="FY55" s="764">
        <f t="shared" si="116"/>
        <v>0</v>
      </c>
      <c r="FZ55" s="764">
        <f t="shared" si="116"/>
        <v>0</v>
      </c>
      <c r="GA55" s="764">
        <f t="shared" si="116"/>
        <v>0</v>
      </c>
      <c r="GB55" s="764">
        <f t="shared" si="116"/>
        <v>0</v>
      </c>
      <c r="GC55" s="764">
        <f t="shared" si="116"/>
        <v>0</v>
      </c>
      <c r="GD55" s="764">
        <f t="shared" si="117"/>
        <v>0</v>
      </c>
      <c r="GE55" s="764">
        <f t="shared" si="117"/>
        <v>0</v>
      </c>
      <c r="GF55" s="764">
        <f t="shared" si="117"/>
        <v>0</v>
      </c>
      <c r="GG55" s="764">
        <f t="shared" si="117"/>
        <v>0</v>
      </c>
      <c r="GH55" s="764">
        <f t="shared" si="117"/>
        <v>0</v>
      </c>
      <c r="GI55" s="764">
        <f t="shared" si="117"/>
        <v>0</v>
      </c>
      <c r="GJ55" s="764">
        <f t="shared" si="117"/>
        <v>0</v>
      </c>
      <c r="GK55" s="764">
        <f t="shared" si="117"/>
        <v>0</v>
      </c>
      <c r="GL55" s="764">
        <f t="shared" si="117"/>
        <v>0</v>
      </c>
      <c r="GM55" s="764">
        <f t="shared" si="117"/>
        <v>0</v>
      </c>
      <c r="GN55" s="764">
        <f t="shared" si="118"/>
        <v>0</v>
      </c>
      <c r="GO55" s="764">
        <f t="shared" si="118"/>
        <v>0</v>
      </c>
      <c r="GP55" s="764">
        <f t="shared" si="118"/>
        <v>0</v>
      </c>
      <c r="GQ55" s="764">
        <f t="shared" si="118"/>
        <v>0</v>
      </c>
      <c r="GR55" s="764">
        <f t="shared" si="118"/>
        <v>0</v>
      </c>
      <c r="GS55" s="764">
        <f t="shared" si="118"/>
        <v>0</v>
      </c>
      <c r="GT55" s="764">
        <f t="shared" si="118"/>
        <v>0</v>
      </c>
      <c r="GU55" s="764">
        <f t="shared" si="118"/>
        <v>0</v>
      </c>
      <c r="GV55" s="764">
        <f t="shared" si="118"/>
        <v>0</v>
      </c>
      <c r="GW55" s="764">
        <f t="shared" si="118"/>
        <v>0</v>
      </c>
      <c r="GX55" s="764">
        <f t="shared" si="119"/>
        <v>0</v>
      </c>
      <c r="GY55" s="764">
        <f t="shared" si="119"/>
        <v>0</v>
      </c>
      <c r="GZ55" s="764">
        <f t="shared" si="119"/>
        <v>0</v>
      </c>
      <c r="HA55" s="764">
        <f t="shared" si="119"/>
        <v>0</v>
      </c>
      <c r="HB55" s="764">
        <f t="shared" si="119"/>
        <v>0</v>
      </c>
      <c r="HC55" s="764">
        <f t="shared" si="119"/>
        <v>0</v>
      </c>
      <c r="HD55" s="764">
        <f t="shared" si="119"/>
        <v>0</v>
      </c>
      <c r="HE55" s="764">
        <f t="shared" si="119"/>
        <v>0</v>
      </c>
      <c r="HF55" s="764">
        <f t="shared" si="119"/>
        <v>0</v>
      </c>
      <c r="HG55" s="764">
        <f t="shared" si="119"/>
        <v>0</v>
      </c>
      <c r="HH55" s="764">
        <f t="shared" si="120"/>
        <v>0</v>
      </c>
      <c r="HI55" s="764">
        <f t="shared" si="120"/>
        <v>0</v>
      </c>
      <c r="HJ55" s="764">
        <f t="shared" si="120"/>
        <v>0</v>
      </c>
      <c r="HK55" s="764">
        <f t="shared" si="120"/>
        <v>0</v>
      </c>
      <c r="HL55" s="764">
        <f t="shared" si="120"/>
        <v>0</v>
      </c>
      <c r="HM55" s="764">
        <f t="shared" si="120"/>
        <v>0</v>
      </c>
      <c r="HN55" s="764">
        <f t="shared" si="120"/>
        <v>0</v>
      </c>
      <c r="HO55" s="764">
        <f t="shared" si="120"/>
        <v>0</v>
      </c>
      <c r="HP55" s="764">
        <f t="shared" si="120"/>
        <v>0</v>
      </c>
      <c r="HQ55" s="764">
        <f t="shared" si="120"/>
        <v>0</v>
      </c>
      <c r="HR55" s="764">
        <f t="shared" si="121"/>
        <v>0</v>
      </c>
      <c r="HS55" s="764">
        <f t="shared" si="121"/>
        <v>0</v>
      </c>
      <c r="HT55" s="764">
        <f t="shared" si="121"/>
        <v>0</v>
      </c>
      <c r="HU55" s="764">
        <f t="shared" si="121"/>
        <v>0</v>
      </c>
      <c r="HV55" s="764">
        <f t="shared" si="121"/>
        <v>0</v>
      </c>
      <c r="HW55" s="764">
        <f t="shared" si="121"/>
        <v>0</v>
      </c>
      <c r="HX55" s="764">
        <f t="shared" si="121"/>
        <v>0</v>
      </c>
      <c r="HY55" s="764">
        <f t="shared" si="121"/>
        <v>0</v>
      </c>
      <c r="HZ55" s="764">
        <f t="shared" si="121"/>
        <v>0</v>
      </c>
      <c r="IA55" s="764">
        <f t="shared" si="121"/>
        <v>0</v>
      </c>
      <c r="IB55" s="764">
        <f t="shared" si="122"/>
        <v>0</v>
      </c>
      <c r="IC55" s="764">
        <f t="shared" si="122"/>
        <v>0</v>
      </c>
      <c r="ID55" s="764">
        <f t="shared" si="122"/>
        <v>0</v>
      </c>
      <c r="IE55" s="764">
        <f t="shared" si="122"/>
        <v>0</v>
      </c>
      <c r="IF55" s="764">
        <f t="shared" si="122"/>
        <v>0</v>
      </c>
      <c r="IG55" s="764">
        <f t="shared" si="122"/>
        <v>0</v>
      </c>
      <c r="IH55" s="764">
        <f t="shared" si="122"/>
        <v>0</v>
      </c>
      <c r="II55" s="764">
        <f t="shared" si="122"/>
        <v>0</v>
      </c>
      <c r="IJ55" s="764">
        <f t="shared" si="122"/>
        <v>0</v>
      </c>
      <c r="IK55" s="764">
        <f t="shared" si="122"/>
        <v>0</v>
      </c>
      <c r="IL55" s="764">
        <f t="shared" si="123"/>
        <v>0</v>
      </c>
      <c r="IM55" s="764">
        <f t="shared" si="123"/>
        <v>0</v>
      </c>
      <c r="IN55" s="764">
        <f t="shared" si="123"/>
        <v>0</v>
      </c>
      <c r="IO55" s="764">
        <f t="shared" si="123"/>
        <v>0</v>
      </c>
      <c r="IP55" s="764">
        <f t="shared" si="123"/>
        <v>0</v>
      </c>
      <c r="IQ55" s="764">
        <f t="shared" si="123"/>
        <v>0</v>
      </c>
      <c r="IR55" s="764">
        <f t="shared" si="123"/>
        <v>0</v>
      </c>
      <c r="IS55" s="764">
        <f t="shared" si="123"/>
        <v>0</v>
      </c>
      <c r="IT55" s="764">
        <f t="shared" si="123"/>
        <v>0</v>
      </c>
      <c r="IU55" s="764">
        <f t="shared" si="123"/>
        <v>0</v>
      </c>
      <c r="IV55" s="764">
        <f t="shared" si="123"/>
        <v>0</v>
      </c>
      <c r="IW55" s="764">
        <f t="shared" si="123"/>
        <v>0</v>
      </c>
      <c r="IX55" s="764">
        <f t="shared" si="123"/>
        <v>0</v>
      </c>
      <c r="IY55" s="764">
        <f t="shared" si="123"/>
        <v>0</v>
      </c>
      <c r="IZ55" s="764">
        <f t="shared" si="123"/>
        <v>0</v>
      </c>
      <c r="JA55" s="764">
        <f t="shared" si="123"/>
        <v>0</v>
      </c>
      <c r="JB55" s="764">
        <f t="shared" si="123"/>
        <v>0</v>
      </c>
      <c r="JC55" s="764">
        <f t="shared" si="123"/>
        <v>0</v>
      </c>
      <c r="JD55" s="764">
        <f t="shared" si="126"/>
        <v>0</v>
      </c>
      <c r="JE55" s="764">
        <f t="shared" si="126"/>
        <v>0</v>
      </c>
      <c r="JF55" s="764">
        <f t="shared" si="126"/>
        <v>0</v>
      </c>
      <c r="JG55" s="764">
        <f t="shared" si="126"/>
        <v>0</v>
      </c>
      <c r="JH55" s="764">
        <f t="shared" si="126"/>
        <v>0</v>
      </c>
      <c r="JI55" s="764">
        <f t="shared" si="126"/>
        <v>0</v>
      </c>
      <c r="JJ55" s="764">
        <f t="shared" si="126"/>
        <v>0</v>
      </c>
      <c r="JK55" s="764">
        <f t="shared" si="126"/>
        <v>0</v>
      </c>
      <c r="JL55" s="764">
        <f t="shared" si="126"/>
        <v>0</v>
      </c>
      <c r="JM55" s="764">
        <f t="shared" si="126"/>
        <v>0</v>
      </c>
      <c r="JN55" s="764">
        <f t="shared" si="126"/>
        <v>0</v>
      </c>
      <c r="JO55" s="764">
        <f t="shared" si="126"/>
        <v>0</v>
      </c>
      <c r="JP55" s="764">
        <f t="shared" si="123"/>
        <v>0</v>
      </c>
      <c r="JQ55" s="764">
        <f t="shared" si="28"/>
        <v>0</v>
      </c>
      <c r="JR55" s="764">
        <f t="shared" si="28"/>
        <v>0</v>
      </c>
      <c r="JS55" s="764">
        <f t="shared" si="123"/>
        <v>0</v>
      </c>
      <c r="JT55" s="765">
        <f t="shared" si="29"/>
        <v>0</v>
      </c>
      <c r="JU55" s="229">
        <f t="shared" si="30"/>
        <v>0</v>
      </c>
    </row>
    <row r="56" spans="2:281" s="57" customFormat="1" ht="12.75" customHeight="1">
      <c r="B56" s="223"/>
      <c r="C56" s="223"/>
      <c r="D56" s="61"/>
      <c r="E56" s="743" t="str">
        <f t="shared" si="5"/>
        <v xml:space="preserve"> </v>
      </c>
      <c r="F56" s="56"/>
      <c r="G56" s="228"/>
      <c r="H56" s="744">
        <f>SUMIF(Ajuste!$C$8:$C$483,$B$6:$B$499,Ajuste!$E$8:$E$483)</f>
        <v>0</v>
      </c>
      <c r="I56" s="744">
        <f>SUMIF(Ajuste!$C$8:$C$483,$B$6:$B$499,Ajuste!$F$8:$F$483)</f>
        <v>0</v>
      </c>
      <c r="J56" s="229">
        <f t="shared" si="31"/>
        <v>0</v>
      </c>
      <c r="K56" s="764">
        <f t="shared" ref="K56:BM65" si="127">IF($D56=K$5,$J56,0)</f>
        <v>0</v>
      </c>
      <c r="L56" s="764">
        <f t="shared" si="127"/>
        <v>0</v>
      </c>
      <c r="M56" s="764">
        <f t="shared" si="127"/>
        <v>0</v>
      </c>
      <c r="N56" s="764">
        <f t="shared" si="127"/>
        <v>0</v>
      </c>
      <c r="O56" s="764">
        <f t="shared" si="127"/>
        <v>0</v>
      </c>
      <c r="P56" s="764">
        <f t="shared" si="127"/>
        <v>0</v>
      </c>
      <c r="Q56" s="764">
        <f t="shared" si="127"/>
        <v>0</v>
      </c>
      <c r="R56" s="764">
        <f t="shared" si="127"/>
        <v>0</v>
      </c>
      <c r="S56" s="764">
        <f t="shared" si="127"/>
        <v>0</v>
      </c>
      <c r="T56" s="764">
        <f t="shared" si="127"/>
        <v>0</v>
      </c>
      <c r="U56" s="764">
        <f t="shared" si="127"/>
        <v>0</v>
      </c>
      <c r="V56" s="764">
        <f t="shared" si="127"/>
        <v>0</v>
      </c>
      <c r="W56" s="764">
        <f t="shared" si="127"/>
        <v>0</v>
      </c>
      <c r="X56" s="764">
        <f t="shared" si="127"/>
        <v>0</v>
      </c>
      <c r="Y56" s="764">
        <f t="shared" si="127"/>
        <v>0</v>
      </c>
      <c r="Z56" s="764">
        <f t="shared" si="127"/>
        <v>0</v>
      </c>
      <c r="AA56" s="764">
        <f t="shared" si="127"/>
        <v>0</v>
      </c>
      <c r="AB56" s="764">
        <f t="shared" si="127"/>
        <v>0</v>
      </c>
      <c r="AC56" s="764">
        <f t="shared" si="127"/>
        <v>0</v>
      </c>
      <c r="AD56" s="764">
        <f t="shared" si="127"/>
        <v>0</v>
      </c>
      <c r="AE56" s="764">
        <f t="shared" si="127"/>
        <v>0</v>
      </c>
      <c r="AF56" s="764">
        <f t="shared" si="127"/>
        <v>0</v>
      </c>
      <c r="AG56" s="764">
        <f t="shared" si="127"/>
        <v>0</v>
      </c>
      <c r="AH56" s="764">
        <f t="shared" si="127"/>
        <v>0</v>
      </c>
      <c r="AI56" s="764">
        <f t="shared" si="127"/>
        <v>0</v>
      </c>
      <c r="AJ56" s="764">
        <f t="shared" si="127"/>
        <v>0</v>
      </c>
      <c r="AK56" s="764">
        <f t="shared" si="127"/>
        <v>0</v>
      </c>
      <c r="AL56" s="764">
        <f t="shared" si="127"/>
        <v>0</v>
      </c>
      <c r="AM56" s="764">
        <f t="shared" si="127"/>
        <v>0</v>
      </c>
      <c r="AN56" s="764">
        <f t="shared" si="127"/>
        <v>0</v>
      </c>
      <c r="AO56" s="764">
        <f t="shared" si="127"/>
        <v>0</v>
      </c>
      <c r="AP56" s="764">
        <f t="shared" si="127"/>
        <v>0</v>
      </c>
      <c r="AQ56" s="764">
        <f t="shared" si="127"/>
        <v>0</v>
      </c>
      <c r="AR56" s="764">
        <f t="shared" si="127"/>
        <v>0</v>
      </c>
      <c r="AS56" s="764">
        <f t="shared" si="127"/>
        <v>0</v>
      </c>
      <c r="AT56" s="764">
        <f t="shared" si="127"/>
        <v>0</v>
      </c>
      <c r="AU56" s="764">
        <f t="shared" si="127"/>
        <v>0</v>
      </c>
      <c r="AV56" s="764">
        <f t="shared" si="127"/>
        <v>0</v>
      </c>
      <c r="AW56" s="764">
        <f t="shared" si="127"/>
        <v>0</v>
      </c>
      <c r="AX56" s="764">
        <f t="shared" si="127"/>
        <v>0</v>
      </c>
      <c r="AY56" s="764">
        <f t="shared" si="127"/>
        <v>0</v>
      </c>
      <c r="AZ56" s="764">
        <f t="shared" si="127"/>
        <v>0</v>
      </c>
      <c r="BA56" s="764">
        <f t="shared" si="127"/>
        <v>0</v>
      </c>
      <c r="BB56" s="764">
        <f t="shared" si="127"/>
        <v>0</v>
      </c>
      <c r="BC56" s="764">
        <f t="shared" si="127"/>
        <v>0</v>
      </c>
      <c r="BD56" s="764">
        <f t="shared" si="127"/>
        <v>0</v>
      </c>
      <c r="BE56" s="764">
        <f t="shared" si="127"/>
        <v>0</v>
      </c>
      <c r="BF56" s="764">
        <f t="shared" si="127"/>
        <v>0</v>
      </c>
      <c r="BG56" s="764">
        <f t="shared" si="127"/>
        <v>0</v>
      </c>
      <c r="BH56" s="764">
        <f t="shared" si="127"/>
        <v>0</v>
      </c>
      <c r="BI56" s="764">
        <f t="shared" si="127"/>
        <v>0</v>
      </c>
      <c r="BJ56" s="764">
        <f t="shared" si="127"/>
        <v>0</v>
      </c>
      <c r="BK56" s="764">
        <f t="shared" si="127"/>
        <v>0</v>
      </c>
      <c r="BL56" s="764">
        <f t="shared" si="127"/>
        <v>0</v>
      </c>
      <c r="BM56" s="764">
        <f t="shared" si="127"/>
        <v>0</v>
      </c>
      <c r="BN56" s="764">
        <f t="shared" ref="BN56:BW65" si="128">IF($D56=BN$5,$J56,0)</f>
        <v>0</v>
      </c>
      <c r="BO56" s="764">
        <f t="shared" si="128"/>
        <v>0</v>
      </c>
      <c r="BP56" s="764">
        <f t="shared" si="128"/>
        <v>0</v>
      </c>
      <c r="BQ56" s="764">
        <f t="shared" si="128"/>
        <v>0</v>
      </c>
      <c r="BR56" s="764">
        <f t="shared" si="128"/>
        <v>0</v>
      </c>
      <c r="BS56" s="764">
        <f t="shared" si="128"/>
        <v>0</v>
      </c>
      <c r="BT56" s="764">
        <f t="shared" si="128"/>
        <v>0</v>
      </c>
      <c r="BU56" s="764">
        <f t="shared" si="128"/>
        <v>0</v>
      </c>
      <c r="BV56" s="764">
        <f t="shared" si="128"/>
        <v>0</v>
      </c>
      <c r="BW56" s="764">
        <f t="shared" si="128"/>
        <v>0</v>
      </c>
      <c r="BX56" s="764">
        <f t="shared" ref="BX56:CG65" si="129">IF($D56=BX$5,$J56,0)</f>
        <v>0</v>
      </c>
      <c r="BY56" s="764">
        <f t="shared" si="129"/>
        <v>0</v>
      </c>
      <c r="BZ56" s="764">
        <f t="shared" si="129"/>
        <v>0</v>
      </c>
      <c r="CA56" s="764">
        <f t="shared" si="129"/>
        <v>0</v>
      </c>
      <c r="CB56" s="764">
        <f t="shared" si="129"/>
        <v>0</v>
      </c>
      <c r="CC56" s="764">
        <f t="shared" si="129"/>
        <v>0</v>
      </c>
      <c r="CD56" s="764">
        <f t="shared" si="129"/>
        <v>0</v>
      </c>
      <c r="CE56" s="764">
        <f t="shared" si="129"/>
        <v>0</v>
      </c>
      <c r="CF56" s="764">
        <f t="shared" si="129"/>
        <v>0</v>
      </c>
      <c r="CG56" s="764">
        <f t="shared" si="129"/>
        <v>0</v>
      </c>
      <c r="CH56" s="764">
        <f t="shared" ref="CH56:CQ65" si="130">IF($D56=CH$5,$J56,0)</f>
        <v>0</v>
      </c>
      <c r="CI56" s="764">
        <f t="shared" si="130"/>
        <v>0</v>
      </c>
      <c r="CJ56" s="764">
        <f t="shared" si="130"/>
        <v>0</v>
      </c>
      <c r="CK56" s="764">
        <f t="shared" si="130"/>
        <v>0</v>
      </c>
      <c r="CL56" s="764">
        <f t="shared" si="130"/>
        <v>0</v>
      </c>
      <c r="CM56" s="764">
        <f t="shared" si="130"/>
        <v>0</v>
      </c>
      <c r="CN56" s="764">
        <f t="shared" si="130"/>
        <v>0</v>
      </c>
      <c r="CO56" s="764">
        <f t="shared" si="130"/>
        <v>0</v>
      </c>
      <c r="CP56" s="764">
        <f t="shared" si="130"/>
        <v>0</v>
      </c>
      <c r="CQ56" s="764">
        <f t="shared" si="130"/>
        <v>0</v>
      </c>
      <c r="CR56" s="764">
        <f t="shared" ref="CR56:DA65" si="131">IF($D56=CR$5,$J56,0)</f>
        <v>0</v>
      </c>
      <c r="CS56" s="764">
        <f t="shared" si="131"/>
        <v>0</v>
      </c>
      <c r="CT56" s="764">
        <f t="shared" si="131"/>
        <v>0</v>
      </c>
      <c r="CU56" s="764">
        <f t="shared" si="131"/>
        <v>0</v>
      </c>
      <c r="CV56" s="764">
        <f t="shared" si="131"/>
        <v>0</v>
      </c>
      <c r="CW56" s="764">
        <f t="shared" si="131"/>
        <v>0</v>
      </c>
      <c r="CX56" s="764">
        <f t="shared" si="131"/>
        <v>0</v>
      </c>
      <c r="CY56" s="764">
        <f t="shared" si="131"/>
        <v>0</v>
      </c>
      <c r="CZ56" s="764">
        <f t="shared" si="131"/>
        <v>0</v>
      </c>
      <c r="DA56" s="764">
        <f t="shared" si="131"/>
        <v>0</v>
      </c>
      <c r="DB56" s="764">
        <f t="shared" ref="DB56:DK65" si="132">IF($D56=DB$5,$J56,0)</f>
        <v>0</v>
      </c>
      <c r="DC56" s="764">
        <f t="shared" si="132"/>
        <v>0</v>
      </c>
      <c r="DD56" s="764">
        <f t="shared" si="132"/>
        <v>0</v>
      </c>
      <c r="DE56" s="764">
        <f t="shared" si="132"/>
        <v>0</v>
      </c>
      <c r="DF56" s="764">
        <f t="shared" si="132"/>
        <v>0</v>
      </c>
      <c r="DG56" s="764">
        <f t="shared" si="132"/>
        <v>0</v>
      </c>
      <c r="DH56" s="764">
        <f t="shared" si="132"/>
        <v>0</v>
      </c>
      <c r="DI56" s="764">
        <f t="shared" si="132"/>
        <v>0</v>
      </c>
      <c r="DJ56" s="764">
        <f t="shared" si="132"/>
        <v>0</v>
      </c>
      <c r="DK56" s="764">
        <f t="shared" si="132"/>
        <v>0</v>
      </c>
      <c r="DL56" s="764">
        <f t="shared" ref="DL56:DU65" si="133">IF($D56=DL$5,$J56,0)</f>
        <v>0</v>
      </c>
      <c r="DM56" s="764">
        <f t="shared" si="133"/>
        <v>0</v>
      </c>
      <c r="DN56" s="764">
        <f t="shared" si="133"/>
        <v>0</v>
      </c>
      <c r="DO56" s="764">
        <f t="shared" si="133"/>
        <v>0</v>
      </c>
      <c r="DP56" s="764">
        <f t="shared" si="133"/>
        <v>0</v>
      </c>
      <c r="DQ56" s="764">
        <f t="shared" si="133"/>
        <v>0</v>
      </c>
      <c r="DR56" s="764">
        <f t="shared" si="133"/>
        <v>0</v>
      </c>
      <c r="DS56" s="764">
        <f t="shared" si="133"/>
        <v>0</v>
      </c>
      <c r="DT56" s="764">
        <f t="shared" si="133"/>
        <v>0</v>
      </c>
      <c r="DU56" s="764">
        <f t="shared" si="133"/>
        <v>0</v>
      </c>
      <c r="DV56" s="764">
        <f t="shared" ref="DV56:EE65" si="134">IF($D56=DV$5,$J56,0)</f>
        <v>0</v>
      </c>
      <c r="DW56" s="764">
        <f t="shared" si="134"/>
        <v>0</v>
      </c>
      <c r="DX56" s="764">
        <f t="shared" si="134"/>
        <v>0</v>
      </c>
      <c r="DY56" s="764">
        <f t="shared" si="134"/>
        <v>0</v>
      </c>
      <c r="DZ56" s="764">
        <f t="shared" si="134"/>
        <v>0</v>
      </c>
      <c r="EA56" s="764">
        <f t="shared" si="134"/>
        <v>0</v>
      </c>
      <c r="EB56" s="764">
        <f t="shared" si="134"/>
        <v>0</v>
      </c>
      <c r="EC56" s="764">
        <f t="shared" si="134"/>
        <v>0</v>
      </c>
      <c r="ED56" s="764">
        <f t="shared" si="134"/>
        <v>0</v>
      </c>
      <c r="EE56" s="764">
        <f t="shared" si="134"/>
        <v>0</v>
      </c>
      <c r="EF56" s="764">
        <f t="shared" ref="EF56:EO65" si="135">IF($D56=EF$5,$J56,0)</f>
        <v>0</v>
      </c>
      <c r="EG56" s="764">
        <f t="shared" si="135"/>
        <v>0</v>
      </c>
      <c r="EH56" s="764">
        <f t="shared" si="135"/>
        <v>0</v>
      </c>
      <c r="EI56" s="764">
        <f t="shared" si="135"/>
        <v>0</v>
      </c>
      <c r="EJ56" s="764">
        <f t="shared" si="135"/>
        <v>0</v>
      </c>
      <c r="EK56" s="764">
        <f t="shared" si="135"/>
        <v>0</v>
      </c>
      <c r="EL56" s="764">
        <f t="shared" si="135"/>
        <v>0</v>
      </c>
      <c r="EM56" s="764">
        <f t="shared" si="135"/>
        <v>0</v>
      </c>
      <c r="EN56" s="764">
        <f t="shared" si="135"/>
        <v>0</v>
      </c>
      <c r="EO56" s="764">
        <f t="shared" si="135"/>
        <v>0</v>
      </c>
      <c r="EP56" s="764">
        <f t="shared" ref="EP56:EY65" si="136">IF($D56=EP$5,$J56,0)</f>
        <v>0</v>
      </c>
      <c r="EQ56" s="764">
        <f t="shared" si="136"/>
        <v>0</v>
      </c>
      <c r="ER56" s="764">
        <f t="shared" si="136"/>
        <v>0</v>
      </c>
      <c r="ES56" s="764">
        <f t="shared" si="136"/>
        <v>0</v>
      </c>
      <c r="ET56" s="764">
        <f t="shared" si="136"/>
        <v>0</v>
      </c>
      <c r="EU56" s="764">
        <f t="shared" si="136"/>
        <v>0</v>
      </c>
      <c r="EV56" s="764">
        <f t="shared" si="136"/>
        <v>0</v>
      </c>
      <c r="EW56" s="764">
        <f t="shared" si="136"/>
        <v>0</v>
      </c>
      <c r="EX56" s="764">
        <f t="shared" si="136"/>
        <v>0</v>
      </c>
      <c r="EY56" s="764">
        <f t="shared" si="136"/>
        <v>0</v>
      </c>
      <c r="EZ56" s="764">
        <f t="shared" ref="EZ56:FI65" si="137">IF($D56=EZ$5,$J56,0)</f>
        <v>0</v>
      </c>
      <c r="FA56" s="764">
        <f t="shared" si="137"/>
        <v>0</v>
      </c>
      <c r="FB56" s="764">
        <f t="shared" si="137"/>
        <v>0</v>
      </c>
      <c r="FC56" s="764">
        <f t="shared" si="137"/>
        <v>0</v>
      </c>
      <c r="FD56" s="764">
        <f t="shared" si="137"/>
        <v>0</v>
      </c>
      <c r="FE56" s="764">
        <f t="shared" si="137"/>
        <v>0</v>
      </c>
      <c r="FF56" s="764">
        <f t="shared" si="137"/>
        <v>0</v>
      </c>
      <c r="FG56" s="764">
        <f t="shared" si="137"/>
        <v>0</v>
      </c>
      <c r="FH56" s="764">
        <f t="shared" si="137"/>
        <v>0</v>
      </c>
      <c r="FI56" s="764">
        <f t="shared" si="137"/>
        <v>0</v>
      </c>
      <c r="FJ56" s="764">
        <f t="shared" ref="FJ56:FS65" si="138">IF($D56=FJ$5,$J56,0)</f>
        <v>0</v>
      </c>
      <c r="FK56" s="764">
        <f t="shared" si="138"/>
        <v>0</v>
      </c>
      <c r="FL56" s="764">
        <f t="shared" si="138"/>
        <v>0</v>
      </c>
      <c r="FM56" s="764">
        <f t="shared" si="138"/>
        <v>0</v>
      </c>
      <c r="FN56" s="764">
        <f t="shared" si="138"/>
        <v>0</v>
      </c>
      <c r="FO56" s="764">
        <f t="shared" si="138"/>
        <v>0</v>
      </c>
      <c r="FP56" s="764">
        <f t="shared" si="138"/>
        <v>0</v>
      </c>
      <c r="FQ56" s="764">
        <f t="shared" si="138"/>
        <v>0</v>
      </c>
      <c r="FR56" s="764">
        <f t="shared" si="138"/>
        <v>0</v>
      </c>
      <c r="FS56" s="764">
        <f t="shared" si="138"/>
        <v>0</v>
      </c>
      <c r="FT56" s="764">
        <f t="shared" ref="FT56:GC65" si="139">IF($D56=FT$5,$J56,0)</f>
        <v>0</v>
      </c>
      <c r="FU56" s="764">
        <f t="shared" si="139"/>
        <v>0</v>
      </c>
      <c r="FV56" s="764">
        <f t="shared" si="139"/>
        <v>0</v>
      </c>
      <c r="FW56" s="764">
        <f t="shared" si="139"/>
        <v>0</v>
      </c>
      <c r="FX56" s="764">
        <f t="shared" si="139"/>
        <v>0</v>
      </c>
      <c r="FY56" s="764">
        <f t="shared" si="139"/>
        <v>0</v>
      </c>
      <c r="FZ56" s="764">
        <f t="shared" si="139"/>
        <v>0</v>
      </c>
      <c r="GA56" s="764">
        <f t="shared" si="139"/>
        <v>0</v>
      </c>
      <c r="GB56" s="764">
        <f t="shared" si="139"/>
        <v>0</v>
      </c>
      <c r="GC56" s="764">
        <f t="shared" si="139"/>
        <v>0</v>
      </c>
      <c r="GD56" s="764">
        <f t="shared" ref="GD56:GM65" si="140">IF($D56=GD$5,$J56,0)</f>
        <v>0</v>
      </c>
      <c r="GE56" s="764">
        <f t="shared" si="140"/>
        <v>0</v>
      </c>
      <c r="GF56" s="764">
        <f t="shared" si="140"/>
        <v>0</v>
      </c>
      <c r="GG56" s="764">
        <f t="shared" si="140"/>
        <v>0</v>
      </c>
      <c r="GH56" s="764">
        <f t="shared" si="140"/>
        <v>0</v>
      </c>
      <c r="GI56" s="764">
        <f t="shared" si="140"/>
        <v>0</v>
      </c>
      <c r="GJ56" s="764">
        <f t="shared" si="140"/>
        <v>0</v>
      </c>
      <c r="GK56" s="764">
        <f t="shared" si="140"/>
        <v>0</v>
      </c>
      <c r="GL56" s="764">
        <f t="shared" si="140"/>
        <v>0</v>
      </c>
      <c r="GM56" s="764">
        <f t="shared" si="140"/>
        <v>0</v>
      </c>
      <c r="GN56" s="764">
        <f t="shared" ref="GN56:GW65" si="141">IF($D56=GN$5,$J56,0)</f>
        <v>0</v>
      </c>
      <c r="GO56" s="764">
        <f t="shared" si="141"/>
        <v>0</v>
      </c>
      <c r="GP56" s="764">
        <f t="shared" si="141"/>
        <v>0</v>
      </c>
      <c r="GQ56" s="764">
        <f t="shared" si="141"/>
        <v>0</v>
      </c>
      <c r="GR56" s="764">
        <f t="shared" si="141"/>
        <v>0</v>
      </c>
      <c r="GS56" s="764">
        <f t="shared" si="141"/>
        <v>0</v>
      </c>
      <c r="GT56" s="764">
        <f t="shared" si="141"/>
        <v>0</v>
      </c>
      <c r="GU56" s="764">
        <f t="shared" si="141"/>
        <v>0</v>
      </c>
      <c r="GV56" s="764">
        <f t="shared" si="141"/>
        <v>0</v>
      </c>
      <c r="GW56" s="764">
        <f t="shared" si="141"/>
        <v>0</v>
      </c>
      <c r="GX56" s="764">
        <f t="shared" ref="GX56:HG65" si="142">IF($D56=GX$5,$J56,0)</f>
        <v>0</v>
      </c>
      <c r="GY56" s="764">
        <f t="shared" si="142"/>
        <v>0</v>
      </c>
      <c r="GZ56" s="764">
        <f t="shared" si="142"/>
        <v>0</v>
      </c>
      <c r="HA56" s="764">
        <f t="shared" si="142"/>
        <v>0</v>
      </c>
      <c r="HB56" s="764">
        <f t="shared" si="142"/>
        <v>0</v>
      </c>
      <c r="HC56" s="764">
        <f t="shared" si="142"/>
        <v>0</v>
      </c>
      <c r="HD56" s="764">
        <f t="shared" si="142"/>
        <v>0</v>
      </c>
      <c r="HE56" s="764">
        <f t="shared" si="142"/>
        <v>0</v>
      </c>
      <c r="HF56" s="764">
        <f t="shared" si="142"/>
        <v>0</v>
      </c>
      <c r="HG56" s="764">
        <f t="shared" si="142"/>
        <v>0</v>
      </c>
      <c r="HH56" s="764">
        <f t="shared" ref="HH56:HQ65" si="143">IF($D56=HH$5,$J56,0)</f>
        <v>0</v>
      </c>
      <c r="HI56" s="764">
        <f t="shared" si="143"/>
        <v>0</v>
      </c>
      <c r="HJ56" s="764">
        <f t="shared" si="143"/>
        <v>0</v>
      </c>
      <c r="HK56" s="764">
        <f t="shared" si="143"/>
        <v>0</v>
      </c>
      <c r="HL56" s="764">
        <f t="shared" si="143"/>
        <v>0</v>
      </c>
      <c r="HM56" s="764">
        <f t="shared" si="143"/>
        <v>0</v>
      </c>
      <c r="HN56" s="764">
        <f t="shared" si="143"/>
        <v>0</v>
      </c>
      <c r="HO56" s="764">
        <f t="shared" si="143"/>
        <v>0</v>
      </c>
      <c r="HP56" s="764">
        <f t="shared" si="143"/>
        <v>0</v>
      </c>
      <c r="HQ56" s="764">
        <f t="shared" si="143"/>
        <v>0</v>
      </c>
      <c r="HR56" s="764">
        <f t="shared" ref="HR56:IA65" si="144">IF($D56=HR$5,$J56,0)</f>
        <v>0</v>
      </c>
      <c r="HS56" s="764">
        <f t="shared" si="144"/>
        <v>0</v>
      </c>
      <c r="HT56" s="764">
        <f t="shared" si="144"/>
        <v>0</v>
      </c>
      <c r="HU56" s="764">
        <f t="shared" si="144"/>
        <v>0</v>
      </c>
      <c r="HV56" s="764">
        <f t="shared" si="144"/>
        <v>0</v>
      </c>
      <c r="HW56" s="764">
        <f t="shared" si="144"/>
        <v>0</v>
      </c>
      <c r="HX56" s="764">
        <f t="shared" si="144"/>
        <v>0</v>
      </c>
      <c r="HY56" s="764">
        <f t="shared" si="144"/>
        <v>0</v>
      </c>
      <c r="HZ56" s="764">
        <f t="shared" si="144"/>
        <v>0</v>
      </c>
      <c r="IA56" s="764">
        <f t="shared" si="144"/>
        <v>0</v>
      </c>
      <c r="IB56" s="764">
        <f t="shared" ref="IB56:IK65" si="145">IF($D56=IB$5,$J56,0)</f>
        <v>0</v>
      </c>
      <c r="IC56" s="764">
        <f t="shared" si="145"/>
        <v>0</v>
      </c>
      <c r="ID56" s="764">
        <f t="shared" si="145"/>
        <v>0</v>
      </c>
      <c r="IE56" s="764">
        <f t="shared" si="145"/>
        <v>0</v>
      </c>
      <c r="IF56" s="764">
        <f t="shared" si="145"/>
        <v>0</v>
      </c>
      <c r="IG56" s="764">
        <f t="shared" si="145"/>
        <v>0</v>
      </c>
      <c r="IH56" s="764">
        <f t="shared" si="145"/>
        <v>0</v>
      </c>
      <c r="II56" s="764">
        <f t="shared" si="145"/>
        <v>0</v>
      </c>
      <c r="IJ56" s="764">
        <f t="shared" si="145"/>
        <v>0</v>
      </c>
      <c r="IK56" s="764">
        <f t="shared" si="145"/>
        <v>0</v>
      </c>
      <c r="IL56" s="764">
        <f t="shared" ref="IL56:JS65" si="146">IF($D56=IL$5,$J56,0)</f>
        <v>0</v>
      </c>
      <c r="IM56" s="764">
        <f t="shared" si="146"/>
        <v>0</v>
      </c>
      <c r="IN56" s="764">
        <f t="shared" si="146"/>
        <v>0</v>
      </c>
      <c r="IO56" s="764">
        <f t="shared" si="146"/>
        <v>0</v>
      </c>
      <c r="IP56" s="764">
        <f t="shared" si="146"/>
        <v>0</v>
      </c>
      <c r="IQ56" s="764">
        <f t="shared" si="146"/>
        <v>0</v>
      </c>
      <c r="IR56" s="764">
        <f t="shared" si="146"/>
        <v>0</v>
      </c>
      <c r="IS56" s="764">
        <f t="shared" si="146"/>
        <v>0</v>
      </c>
      <c r="IT56" s="764">
        <f t="shared" si="146"/>
        <v>0</v>
      </c>
      <c r="IU56" s="764">
        <f t="shared" si="146"/>
        <v>0</v>
      </c>
      <c r="IV56" s="764">
        <f t="shared" si="146"/>
        <v>0</v>
      </c>
      <c r="IW56" s="764">
        <f t="shared" si="146"/>
        <v>0</v>
      </c>
      <c r="IX56" s="764">
        <f t="shared" si="146"/>
        <v>0</v>
      </c>
      <c r="IY56" s="764">
        <f t="shared" si="146"/>
        <v>0</v>
      </c>
      <c r="IZ56" s="764">
        <f t="shared" si="146"/>
        <v>0</v>
      </c>
      <c r="JA56" s="764">
        <f t="shared" si="146"/>
        <v>0</v>
      </c>
      <c r="JB56" s="764">
        <f t="shared" si="146"/>
        <v>0</v>
      </c>
      <c r="JC56" s="764">
        <f t="shared" si="146"/>
        <v>0</v>
      </c>
      <c r="JD56" s="764">
        <f t="shared" si="126"/>
        <v>0</v>
      </c>
      <c r="JE56" s="764">
        <f t="shared" si="126"/>
        <v>0</v>
      </c>
      <c r="JF56" s="764">
        <f t="shared" si="126"/>
        <v>0</v>
      </c>
      <c r="JG56" s="764">
        <f t="shared" si="126"/>
        <v>0</v>
      </c>
      <c r="JH56" s="764">
        <f t="shared" si="126"/>
        <v>0</v>
      </c>
      <c r="JI56" s="764">
        <f t="shared" si="126"/>
        <v>0</v>
      </c>
      <c r="JJ56" s="764">
        <f t="shared" si="126"/>
        <v>0</v>
      </c>
      <c r="JK56" s="764">
        <f t="shared" si="126"/>
        <v>0</v>
      </c>
      <c r="JL56" s="764">
        <f t="shared" si="146"/>
        <v>0</v>
      </c>
      <c r="JM56" s="764">
        <f t="shared" si="146"/>
        <v>0</v>
      </c>
      <c r="JN56" s="764">
        <f t="shared" si="146"/>
        <v>0</v>
      </c>
      <c r="JO56" s="764">
        <f t="shared" si="146"/>
        <v>0</v>
      </c>
      <c r="JP56" s="764">
        <f t="shared" si="146"/>
        <v>0</v>
      </c>
      <c r="JQ56" s="764">
        <f t="shared" si="28"/>
        <v>0</v>
      </c>
      <c r="JR56" s="764">
        <f t="shared" si="28"/>
        <v>0</v>
      </c>
      <c r="JS56" s="764">
        <f t="shared" si="146"/>
        <v>0</v>
      </c>
      <c r="JT56" s="765">
        <f t="shared" si="29"/>
        <v>0</v>
      </c>
      <c r="JU56" s="229">
        <f t="shared" si="30"/>
        <v>0</v>
      </c>
    </row>
    <row r="57" spans="2:281" s="57" customFormat="1" ht="12.75" customHeight="1">
      <c r="B57" s="223"/>
      <c r="C57" s="223"/>
      <c r="D57" s="61"/>
      <c r="E57" s="743" t="str">
        <f t="shared" si="5"/>
        <v xml:space="preserve"> </v>
      </c>
      <c r="F57" s="56"/>
      <c r="G57" s="228"/>
      <c r="H57" s="744">
        <f>SUMIF(Ajuste!$C$8:$C$483,$B$6:$B$499,Ajuste!$E$8:$E$483)</f>
        <v>0</v>
      </c>
      <c r="I57" s="744">
        <f>SUMIF(Ajuste!$C$8:$C$483,$B$6:$B$499,Ajuste!$F$8:$F$483)</f>
        <v>0</v>
      </c>
      <c r="J57" s="229">
        <f t="shared" si="31"/>
        <v>0</v>
      </c>
      <c r="K57" s="764">
        <f t="shared" si="127"/>
        <v>0</v>
      </c>
      <c r="L57" s="764">
        <f t="shared" si="127"/>
        <v>0</v>
      </c>
      <c r="M57" s="764">
        <f t="shared" si="127"/>
        <v>0</v>
      </c>
      <c r="N57" s="764">
        <f t="shared" si="127"/>
        <v>0</v>
      </c>
      <c r="O57" s="764">
        <f t="shared" si="127"/>
        <v>0</v>
      </c>
      <c r="P57" s="764">
        <f t="shared" si="127"/>
        <v>0</v>
      </c>
      <c r="Q57" s="764">
        <f t="shared" si="127"/>
        <v>0</v>
      </c>
      <c r="R57" s="764">
        <f t="shared" si="127"/>
        <v>0</v>
      </c>
      <c r="S57" s="764">
        <f t="shared" si="127"/>
        <v>0</v>
      </c>
      <c r="T57" s="764">
        <f t="shared" si="127"/>
        <v>0</v>
      </c>
      <c r="U57" s="764">
        <f t="shared" si="127"/>
        <v>0</v>
      </c>
      <c r="V57" s="764">
        <f t="shared" si="127"/>
        <v>0</v>
      </c>
      <c r="W57" s="764">
        <f t="shared" si="127"/>
        <v>0</v>
      </c>
      <c r="X57" s="764">
        <f t="shared" si="127"/>
        <v>0</v>
      </c>
      <c r="Y57" s="764">
        <f t="shared" si="127"/>
        <v>0</v>
      </c>
      <c r="Z57" s="764">
        <f t="shared" si="127"/>
        <v>0</v>
      </c>
      <c r="AA57" s="764">
        <f t="shared" si="127"/>
        <v>0</v>
      </c>
      <c r="AB57" s="764">
        <f t="shared" si="127"/>
        <v>0</v>
      </c>
      <c r="AC57" s="764">
        <f t="shared" si="127"/>
        <v>0</v>
      </c>
      <c r="AD57" s="764">
        <f t="shared" si="127"/>
        <v>0</v>
      </c>
      <c r="AE57" s="764">
        <f t="shared" si="127"/>
        <v>0</v>
      </c>
      <c r="AF57" s="764">
        <f t="shared" si="127"/>
        <v>0</v>
      </c>
      <c r="AG57" s="764">
        <f t="shared" si="127"/>
        <v>0</v>
      </c>
      <c r="AH57" s="764">
        <f t="shared" si="127"/>
        <v>0</v>
      </c>
      <c r="AI57" s="764">
        <f t="shared" si="127"/>
        <v>0</v>
      </c>
      <c r="AJ57" s="764">
        <f t="shared" si="127"/>
        <v>0</v>
      </c>
      <c r="AK57" s="764">
        <f t="shared" si="127"/>
        <v>0</v>
      </c>
      <c r="AL57" s="764">
        <f t="shared" si="127"/>
        <v>0</v>
      </c>
      <c r="AM57" s="764">
        <f t="shared" si="127"/>
        <v>0</v>
      </c>
      <c r="AN57" s="764">
        <f t="shared" si="127"/>
        <v>0</v>
      </c>
      <c r="AO57" s="764">
        <f t="shared" si="127"/>
        <v>0</v>
      </c>
      <c r="AP57" s="764">
        <f t="shared" si="127"/>
        <v>0</v>
      </c>
      <c r="AQ57" s="764">
        <f t="shared" si="127"/>
        <v>0</v>
      </c>
      <c r="AR57" s="764">
        <f t="shared" si="127"/>
        <v>0</v>
      </c>
      <c r="AS57" s="764">
        <f t="shared" si="127"/>
        <v>0</v>
      </c>
      <c r="AT57" s="764">
        <f t="shared" si="127"/>
        <v>0</v>
      </c>
      <c r="AU57" s="764">
        <f t="shared" si="127"/>
        <v>0</v>
      </c>
      <c r="AV57" s="764">
        <f t="shared" si="127"/>
        <v>0</v>
      </c>
      <c r="AW57" s="764">
        <f t="shared" si="127"/>
        <v>0</v>
      </c>
      <c r="AX57" s="764">
        <f t="shared" si="127"/>
        <v>0</v>
      </c>
      <c r="AY57" s="764">
        <f t="shared" si="127"/>
        <v>0</v>
      </c>
      <c r="AZ57" s="764">
        <f t="shared" si="127"/>
        <v>0</v>
      </c>
      <c r="BA57" s="764">
        <f t="shared" si="127"/>
        <v>0</v>
      </c>
      <c r="BB57" s="764">
        <f t="shared" si="127"/>
        <v>0</v>
      </c>
      <c r="BC57" s="764">
        <f t="shared" si="127"/>
        <v>0</v>
      </c>
      <c r="BD57" s="764">
        <f t="shared" si="127"/>
        <v>0</v>
      </c>
      <c r="BE57" s="764">
        <f t="shared" si="127"/>
        <v>0</v>
      </c>
      <c r="BF57" s="764">
        <f t="shared" si="127"/>
        <v>0</v>
      </c>
      <c r="BG57" s="764">
        <f t="shared" si="127"/>
        <v>0</v>
      </c>
      <c r="BH57" s="764">
        <f t="shared" si="127"/>
        <v>0</v>
      </c>
      <c r="BI57" s="764">
        <f t="shared" si="127"/>
        <v>0</v>
      </c>
      <c r="BJ57" s="764">
        <f t="shared" si="127"/>
        <v>0</v>
      </c>
      <c r="BK57" s="764">
        <f t="shared" si="127"/>
        <v>0</v>
      </c>
      <c r="BL57" s="764">
        <f t="shared" si="127"/>
        <v>0</v>
      </c>
      <c r="BM57" s="764">
        <f t="shared" si="127"/>
        <v>0</v>
      </c>
      <c r="BN57" s="764">
        <f t="shared" si="128"/>
        <v>0</v>
      </c>
      <c r="BO57" s="764">
        <f t="shared" si="128"/>
        <v>0</v>
      </c>
      <c r="BP57" s="764">
        <f t="shared" si="128"/>
        <v>0</v>
      </c>
      <c r="BQ57" s="764">
        <f t="shared" si="128"/>
        <v>0</v>
      </c>
      <c r="BR57" s="764">
        <f t="shared" si="128"/>
        <v>0</v>
      </c>
      <c r="BS57" s="764">
        <f t="shared" si="128"/>
        <v>0</v>
      </c>
      <c r="BT57" s="764">
        <f t="shared" si="128"/>
        <v>0</v>
      </c>
      <c r="BU57" s="764">
        <f t="shared" si="128"/>
        <v>0</v>
      </c>
      <c r="BV57" s="764">
        <f t="shared" si="128"/>
        <v>0</v>
      </c>
      <c r="BW57" s="764">
        <f t="shared" si="128"/>
        <v>0</v>
      </c>
      <c r="BX57" s="764">
        <f t="shared" si="129"/>
        <v>0</v>
      </c>
      <c r="BY57" s="764">
        <f t="shared" si="129"/>
        <v>0</v>
      </c>
      <c r="BZ57" s="764">
        <f t="shared" si="129"/>
        <v>0</v>
      </c>
      <c r="CA57" s="764">
        <f t="shared" si="129"/>
        <v>0</v>
      </c>
      <c r="CB57" s="764">
        <f t="shared" si="129"/>
        <v>0</v>
      </c>
      <c r="CC57" s="764">
        <f t="shared" si="129"/>
        <v>0</v>
      </c>
      <c r="CD57" s="764">
        <f t="shared" si="129"/>
        <v>0</v>
      </c>
      <c r="CE57" s="764">
        <f t="shared" si="129"/>
        <v>0</v>
      </c>
      <c r="CF57" s="764">
        <f t="shared" si="129"/>
        <v>0</v>
      </c>
      <c r="CG57" s="764">
        <f t="shared" si="129"/>
        <v>0</v>
      </c>
      <c r="CH57" s="764">
        <f t="shared" si="130"/>
        <v>0</v>
      </c>
      <c r="CI57" s="764">
        <f t="shared" si="130"/>
        <v>0</v>
      </c>
      <c r="CJ57" s="764">
        <f t="shared" si="130"/>
        <v>0</v>
      </c>
      <c r="CK57" s="764">
        <f t="shared" si="130"/>
        <v>0</v>
      </c>
      <c r="CL57" s="764">
        <f t="shared" si="130"/>
        <v>0</v>
      </c>
      <c r="CM57" s="764">
        <f t="shared" si="130"/>
        <v>0</v>
      </c>
      <c r="CN57" s="764">
        <f t="shared" si="130"/>
        <v>0</v>
      </c>
      <c r="CO57" s="764">
        <f t="shared" si="130"/>
        <v>0</v>
      </c>
      <c r="CP57" s="764">
        <f t="shared" si="130"/>
        <v>0</v>
      </c>
      <c r="CQ57" s="764">
        <f t="shared" si="130"/>
        <v>0</v>
      </c>
      <c r="CR57" s="764">
        <f t="shared" si="131"/>
        <v>0</v>
      </c>
      <c r="CS57" s="764">
        <f t="shared" si="131"/>
        <v>0</v>
      </c>
      <c r="CT57" s="764">
        <f t="shared" si="131"/>
        <v>0</v>
      </c>
      <c r="CU57" s="764">
        <f t="shared" si="131"/>
        <v>0</v>
      </c>
      <c r="CV57" s="764">
        <f t="shared" si="131"/>
        <v>0</v>
      </c>
      <c r="CW57" s="764">
        <f t="shared" si="131"/>
        <v>0</v>
      </c>
      <c r="CX57" s="764">
        <f t="shared" si="131"/>
        <v>0</v>
      </c>
      <c r="CY57" s="764">
        <f t="shared" si="131"/>
        <v>0</v>
      </c>
      <c r="CZ57" s="764">
        <f t="shared" si="131"/>
        <v>0</v>
      </c>
      <c r="DA57" s="764">
        <f t="shared" si="131"/>
        <v>0</v>
      </c>
      <c r="DB57" s="764">
        <f t="shared" si="132"/>
        <v>0</v>
      </c>
      <c r="DC57" s="764">
        <f t="shared" si="132"/>
        <v>0</v>
      </c>
      <c r="DD57" s="764">
        <f t="shared" si="132"/>
        <v>0</v>
      </c>
      <c r="DE57" s="764">
        <f t="shared" si="132"/>
        <v>0</v>
      </c>
      <c r="DF57" s="764">
        <f t="shared" si="132"/>
        <v>0</v>
      </c>
      <c r="DG57" s="764">
        <f t="shared" si="132"/>
        <v>0</v>
      </c>
      <c r="DH57" s="764">
        <f t="shared" si="132"/>
        <v>0</v>
      </c>
      <c r="DI57" s="764">
        <f t="shared" si="132"/>
        <v>0</v>
      </c>
      <c r="DJ57" s="764">
        <f t="shared" si="132"/>
        <v>0</v>
      </c>
      <c r="DK57" s="764">
        <f t="shared" si="132"/>
        <v>0</v>
      </c>
      <c r="DL57" s="764">
        <f t="shared" si="133"/>
        <v>0</v>
      </c>
      <c r="DM57" s="764">
        <f t="shared" si="133"/>
        <v>0</v>
      </c>
      <c r="DN57" s="764">
        <f t="shared" si="133"/>
        <v>0</v>
      </c>
      <c r="DO57" s="764">
        <f t="shared" si="133"/>
        <v>0</v>
      </c>
      <c r="DP57" s="764">
        <f t="shared" si="133"/>
        <v>0</v>
      </c>
      <c r="DQ57" s="764">
        <f t="shared" si="133"/>
        <v>0</v>
      </c>
      <c r="DR57" s="764">
        <f t="shared" si="133"/>
        <v>0</v>
      </c>
      <c r="DS57" s="764">
        <f t="shared" si="133"/>
        <v>0</v>
      </c>
      <c r="DT57" s="764">
        <f t="shared" si="133"/>
        <v>0</v>
      </c>
      <c r="DU57" s="764">
        <f t="shared" si="133"/>
        <v>0</v>
      </c>
      <c r="DV57" s="764">
        <f t="shared" si="134"/>
        <v>0</v>
      </c>
      <c r="DW57" s="764">
        <f t="shared" si="134"/>
        <v>0</v>
      </c>
      <c r="DX57" s="764">
        <f t="shared" si="134"/>
        <v>0</v>
      </c>
      <c r="DY57" s="764">
        <f t="shared" si="134"/>
        <v>0</v>
      </c>
      <c r="DZ57" s="764">
        <f t="shared" si="134"/>
        <v>0</v>
      </c>
      <c r="EA57" s="764">
        <f t="shared" si="134"/>
        <v>0</v>
      </c>
      <c r="EB57" s="764">
        <f t="shared" si="134"/>
        <v>0</v>
      </c>
      <c r="EC57" s="764">
        <f t="shared" si="134"/>
        <v>0</v>
      </c>
      <c r="ED57" s="764">
        <f t="shared" si="134"/>
        <v>0</v>
      </c>
      <c r="EE57" s="764">
        <f t="shared" si="134"/>
        <v>0</v>
      </c>
      <c r="EF57" s="764">
        <f t="shared" si="135"/>
        <v>0</v>
      </c>
      <c r="EG57" s="764">
        <f t="shared" si="135"/>
        <v>0</v>
      </c>
      <c r="EH57" s="764">
        <f t="shared" si="135"/>
        <v>0</v>
      </c>
      <c r="EI57" s="764">
        <f t="shared" si="135"/>
        <v>0</v>
      </c>
      <c r="EJ57" s="764">
        <f t="shared" si="135"/>
        <v>0</v>
      </c>
      <c r="EK57" s="764">
        <f t="shared" si="135"/>
        <v>0</v>
      </c>
      <c r="EL57" s="764">
        <f t="shared" si="135"/>
        <v>0</v>
      </c>
      <c r="EM57" s="764">
        <f t="shared" si="135"/>
        <v>0</v>
      </c>
      <c r="EN57" s="764">
        <f t="shared" si="135"/>
        <v>0</v>
      </c>
      <c r="EO57" s="764">
        <f t="shared" si="135"/>
        <v>0</v>
      </c>
      <c r="EP57" s="764">
        <f t="shared" si="136"/>
        <v>0</v>
      </c>
      <c r="EQ57" s="764">
        <f t="shared" si="136"/>
        <v>0</v>
      </c>
      <c r="ER57" s="764">
        <f t="shared" si="136"/>
        <v>0</v>
      </c>
      <c r="ES57" s="764">
        <f t="shared" si="136"/>
        <v>0</v>
      </c>
      <c r="ET57" s="764">
        <f t="shared" si="136"/>
        <v>0</v>
      </c>
      <c r="EU57" s="764">
        <f t="shared" si="136"/>
        <v>0</v>
      </c>
      <c r="EV57" s="764">
        <f t="shared" si="136"/>
        <v>0</v>
      </c>
      <c r="EW57" s="764">
        <f t="shared" si="136"/>
        <v>0</v>
      </c>
      <c r="EX57" s="764">
        <f t="shared" si="136"/>
        <v>0</v>
      </c>
      <c r="EY57" s="764">
        <f t="shared" si="136"/>
        <v>0</v>
      </c>
      <c r="EZ57" s="764">
        <f t="shared" si="137"/>
        <v>0</v>
      </c>
      <c r="FA57" s="764">
        <f t="shared" si="137"/>
        <v>0</v>
      </c>
      <c r="FB57" s="764">
        <f t="shared" si="137"/>
        <v>0</v>
      </c>
      <c r="FC57" s="764">
        <f t="shared" si="137"/>
        <v>0</v>
      </c>
      <c r="FD57" s="764">
        <f t="shared" si="137"/>
        <v>0</v>
      </c>
      <c r="FE57" s="764">
        <f t="shared" si="137"/>
        <v>0</v>
      </c>
      <c r="FF57" s="764">
        <f t="shared" si="137"/>
        <v>0</v>
      </c>
      <c r="FG57" s="764">
        <f t="shared" si="137"/>
        <v>0</v>
      </c>
      <c r="FH57" s="764">
        <f t="shared" si="137"/>
        <v>0</v>
      </c>
      <c r="FI57" s="764">
        <f t="shared" si="137"/>
        <v>0</v>
      </c>
      <c r="FJ57" s="764">
        <f t="shared" si="138"/>
        <v>0</v>
      </c>
      <c r="FK57" s="764">
        <f t="shared" si="138"/>
        <v>0</v>
      </c>
      <c r="FL57" s="764">
        <f t="shared" si="138"/>
        <v>0</v>
      </c>
      <c r="FM57" s="764">
        <f t="shared" si="138"/>
        <v>0</v>
      </c>
      <c r="FN57" s="764">
        <f t="shared" si="138"/>
        <v>0</v>
      </c>
      <c r="FO57" s="764">
        <f t="shared" si="138"/>
        <v>0</v>
      </c>
      <c r="FP57" s="764">
        <f t="shared" si="138"/>
        <v>0</v>
      </c>
      <c r="FQ57" s="764">
        <f t="shared" si="138"/>
        <v>0</v>
      </c>
      <c r="FR57" s="764">
        <f t="shared" si="138"/>
        <v>0</v>
      </c>
      <c r="FS57" s="764">
        <f t="shared" si="138"/>
        <v>0</v>
      </c>
      <c r="FT57" s="764">
        <f t="shared" si="139"/>
        <v>0</v>
      </c>
      <c r="FU57" s="764">
        <f t="shared" si="139"/>
        <v>0</v>
      </c>
      <c r="FV57" s="764">
        <f t="shared" si="139"/>
        <v>0</v>
      </c>
      <c r="FW57" s="764">
        <f t="shared" si="139"/>
        <v>0</v>
      </c>
      <c r="FX57" s="764">
        <f t="shared" si="139"/>
        <v>0</v>
      </c>
      <c r="FY57" s="764">
        <f t="shared" si="139"/>
        <v>0</v>
      </c>
      <c r="FZ57" s="764">
        <f t="shared" si="139"/>
        <v>0</v>
      </c>
      <c r="GA57" s="764">
        <f t="shared" si="139"/>
        <v>0</v>
      </c>
      <c r="GB57" s="764">
        <f t="shared" si="139"/>
        <v>0</v>
      </c>
      <c r="GC57" s="764">
        <f t="shared" si="139"/>
        <v>0</v>
      </c>
      <c r="GD57" s="764">
        <f t="shared" si="140"/>
        <v>0</v>
      </c>
      <c r="GE57" s="764">
        <f t="shared" si="140"/>
        <v>0</v>
      </c>
      <c r="GF57" s="764">
        <f t="shared" si="140"/>
        <v>0</v>
      </c>
      <c r="GG57" s="764">
        <f t="shared" si="140"/>
        <v>0</v>
      </c>
      <c r="GH57" s="764">
        <f t="shared" si="140"/>
        <v>0</v>
      </c>
      <c r="GI57" s="764">
        <f t="shared" si="140"/>
        <v>0</v>
      </c>
      <c r="GJ57" s="764">
        <f t="shared" si="140"/>
        <v>0</v>
      </c>
      <c r="GK57" s="764">
        <f t="shared" si="140"/>
        <v>0</v>
      </c>
      <c r="GL57" s="764">
        <f t="shared" si="140"/>
        <v>0</v>
      </c>
      <c r="GM57" s="764">
        <f t="shared" si="140"/>
        <v>0</v>
      </c>
      <c r="GN57" s="764">
        <f t="shared" si="141"/>
        <v>0</v>
      </c>
      <c r="GO57" s="764">
        <f t="shared" si="141"/>
        <v>0</v>
      </c>
      <c r="GP57" s="764">
        <f t="shared" si="141"/>
        <v>0</v>
      </c>
      <c r="GQ57" s="764">
        <f t="shared" si="141"/>
        <v>0</v>
      </c>
      <c r="GR57" s="764">
        <f t="shared" si="141"/>
        <v>0</v>
      </c>
      <c r="GS57" s="764">
        <f t="shared" si="141"/>
        <v>0</v>
      </c>
      <c r="GT57" s="764">
        <f t="shared" si="141"/>
        <v>0</v>
      </c>
      <c r="GU57" s="764">
        <f t="shared" si="141"/>
        <v>0</v>
      </c>
      <c r="GV57" s="764">
        <f t="shared" si="141"/>
        <v>0</v>
      </c>
      <c r="GW57" s="764">
        <f t="shared" si="141"/>
        <v>0</v>
      </c>
      <c r="GX57" s="764">
        <f t="shared" si="142"/>
        <v>0</v>
      </c>
      <c r="GY57" s="764">
        <f t="shared" si="142"/>
        <v>0</v>
      </c>
      <c r="GZ57" s="764">
        <f t="shared" si="142"/>
        <v>0</v>
      </c>
      <c r="HA57" s="764">
        <f t="shared" si="142"/>
        <v>0</v>
      </c>
      <c r="HB57" s="764">
        <f t="shared" si="142"/>
        <v>0</v>
      </c>
      <c r="HC57" s="764">
        <f t="shared" si="142"/>
        <v>0</v>
      </c>
      <c r="HD57" s="764">
        <f t="shared" si="142"/>
        <v>0</v>
      </c>
      <c r="HE57" s="764">
        <f t="shared" si="142"/>
        <v>0</v>
      </c>
      <c r="HF57" s="764">
        <f t="shared" si="142"/>
        <v>0</v>
      </c>
      <c r="HG57" s="764">
        <f t="shared" si="142"/>
        <v>0</v>
      </c>
      <c r="HH57" s="764">
        <f t="shared" si="143"/>
        <v>0</v>
      </c>
      <c r="HI57" s="764">
        <f t="shared" si="143"/>
        <v>0</v>
      </c>
      <c r="HJ57" s="764">
        <f t="shared" si="143"/>
        <v>0</v>
      </c>
      <c r="HK57" s="764">
        <f t="shared" si="143"/>
        <v>0</v>
      </c>
      <c r="HL57" s="764">
        <f t="shared" si="143"/>
        <v>0</v>
      </c>
      <c r="HM57" s="764">
        <f t="shared" si="143"/>
        <v>0</v>
      </c>
      <c r="HN57" s="764">
        <f t="shared" si="143"/>
        <v>0</v>
      </c>
      <c r="HO57" s="764">
        <f t="shared" si="143"/>
        <v>0</v>
      </c>
      <c r="HP57" s="764">
        <f t="shared" si="143"/>
        <v>0</v>
      </c>
      <c r="HQ57" s="764">
        <f t="shared" si="143"/>
        <v>0</v>
      </c>
      <c r="HR57" s="764">
        <f t="shared" si="144"/>
        <v>0</v>
      </c>
      <c r="HS57" s="764">
        <f t="shared" si="144"/>
        <v>0</v>
      </c>
      <c r="HT57" s="764">
        <f t="shared" si="144"/>
        <v>0</v>
      </c>
      <c r="HU57" s="764">
        <f t="shared" si="144"/>
        <v>0</v>
      </c>
      <c r="HV57" s="764">
        <f t="shared" si="144"/>
        <v>0</v>
      </c>
      <c r="HW57" s="764">
        <f t="shared" si="144"/>
        <v>0</v>
      </c>
      <c r="HX57" s="764">
        <f t="shared" si="144"/>
        <v>0</v>
      </c>
      <c r="HY57" s="764">
        <f t="shared" si="144"/>
        <v>0</v>
      </c>
      <c r="HZ57" s="764">
        <f t="shared" si="144"/>
        <v>0</v>
      </c>
      <c r="IA57" s="764">
        <f t="shared" si="144"/>
        <v>0</v>
      </c>
      <c r="IB57" s="764">
        <f t="shared" si="145"/>
        <v>0</v>
      </c>
      <c r="IC57" s="764">
        <f t="shared" si="145"/>
        <v>0</v>
      </c>
      <c r="ID57" s="764">
        <f t="shared" si="145"/>
        <v>0</v>
      </c>
      <c r="IE57" s="764">
        <f t="shared" si="145"/>
        <v>0</v>
      </c>
      <c r="IF57" s="764">
        <f t="shared" si="145"/>
        <v>0</v>
      </c>
      <c r="IG57" s="764">
        <f t="shared" si="145"/>
        <v>0</v>
      </c>
      <c r="IH57" s="764">
        <f t="shared" si="145"/>
        <v>0</v>
      </c>
      <c r="II57" s="764">
        <f t="shared" si="145"/>
        <v>0</v>
      </c>
      <c r="IJ57" s="764">
        <f t="shared" si="145"/>
        <v>0</v>
      </c>
      <c r="IK57" s="764">
        <f t="shared" si="145"/>
        <v>0</v>
      </c>
      <c r="IL57" s="764">
        <f t="shared" si="146"/>
        <v>0</v>
      </c>
      <c r="IM57" s="764">
        <f t="shared" si="146"/>
        <v>0</v>
      </c>
      <c r="IN57" s="764">
        <f t="shared" si="146"/>
        <v>0</v>
      </c>
      <c r="IO57" s="764">
        <f t="shared" si="146"/>
        <v>0</v>
      </c>
      <c r="IP57" s="764">
        <f t="shared" si="146"/>
        <v>0</v>
      </c>
      <c r="IQ57" s="764">
        <f t="shared" si="146"/>
        <v>0</v>
      </c>
      <c r="IR57" s="764">
        <f t="shared" si="146"/>
        <v>0</v>
      </c>
      <c r="IS57" s="764">
        <f t="shared" si="146"/>
        <v>0</v>
      </c>
      <c r="IT57" s="764">
        <f t="shared" si="146"/>
        <v>0</v>
      </c>
      <c r="IU57" s="764">
        <f t="shared" si="146"/>
        <v>0</v>
      </c>
      <c r="IV57" s="764">
        <f t="shared" si="146"/>
        <v>0</v>
      </c>
      <c r="IW57" s="764">
        <f t="shared" si="146"/>
        <v>0</v>
      </c>
      <c r="IX57" s="764">
        <f t="shared" si="146"/>
        <v>0</v>
      </c>
      <c r="IY57" s="764">
        <f t="shared" si="146"/>
        <v>0</v>
      </c>
      <c r="IZ57" s="764">
        <f t="shared" si="146"/>
        <v>0</v>
      </c>
      <c r="JA57" s="764">
        <f t="shared" si="146"/>
        <v>0</v>
      </c>
      <c r="JB57" s="764">
        <f t="shared" si="146"/>
        <v>0</v>
      </c>
      <c r="JC57" s="764">
        <f t="shared" si="146"/>
        <v>0</v>
      </c>
      <c r="JD57" s="764">
        <f t="shared" si="126"/>
        <v>0</v>
      </c>
      <c r="JE57" s="764">
        <f t="shared" si="126"/>
        <v>0</v>
      </c>
      <c r="JF57" s="764">
        <f t="shared" si="126"/>
        <v>0</v>
      </c>
      <c r="JG57" s="764">
        <f t="shared" si="126"/>
        <v>0</v>
      </c>
      <c r="JH57" s="764">
        <f t="shared" si="126"/>
        <v>0</v>
      </c>
      <c r="JI57" s="764">
        <f t="shared" si="126"/>
        <v>0</v>
      </c>
      <c r="JJ57" s="764">
        <f t="shared" si="126"/>
        <v>0</v>
      </c>
      <c r="JK57" s="764">
        <f t="shared" si="126"/>
        <v>0</v>
      </c>
      <c r="JL57" s="764">
        <f t="shared" si="146"/>
        <v>0</v>
      </c>
      <c r="JM57" s="764">
        <f t="shared" si="146"/>
        <v>0</v>
      </c>
      <c r="JN57" s="764">
        <f t="shared" si="146"/>
        <v>0</v>
      </c>
      <c r="JO57" s="764">
        <f t="shared" si="146"/>
        <v>0</v>
      </c>
      <c r="JP57" s="764">
        <f t="shared" si="146"/>
        <v>0</v>
      </c>
      <c r="JQ57" s="764">
        <f t="shared" si="28"/>
        <v>0</v>
      </c>
      <c r="JR57" s="764">
        <f t="shared" si="28"/>
        <v>0</v>
      </c>
      <c r="JS57" s="764">
        <f t="shared" si="146"/>
        <v>0</v>
      </c>
      <c r="JT57" s="765">
        <f t="shared" si="29"/>
        <v>0</v>
      </c>
      <c r="JU57" s="229">
        <f t="shared" si="30"/>
        <v>0</v>
      </c>
    </row>
    <row r="58" spans="2:281" s="57" customFormat="1" ht="12.75" customHeight="1">
      <c r="B58" s="223"/>
      <c r="C58" s="223"/>
      <c r="D58" s="61"/>
      <c r="E58" s="743" t="str">
        <f t="shared" si="5"/>
        <v xml:space="preserve"> </v>
      </c>
      <c r="F58" s="56"/>
      <c r="G58" s="228"/>
      <c r="H58" s="744">
        <f>SUMIF(Ajuste!$C$8:$C$483,$B$6:$B$499,Ajuste!$E$8:$E$483)</f>
        <v>0</v>
      </c>
      <c r="I58" s="744">
        <f>SUMIF(Ajuste!$C$8:$C$483,$B$6:$B$499,Ajuste!$F$8:$F$483)</f>
        <v>0</v>
      </c>
      <c r="J58" s="229">
        <f t="shared" si="31"/>
        <v>0</v>
      </c>
      <c r="K58" s="764">
        <f t="shared" si="127"/>
        <v>0</v>
      </c>
      <c r="L58" s="764">
        <f t="shared" si="127"/>
        <v>0</v>
      </c>
      <c r="M58" s="764">
        <f t="shared" si="127"/>
        <v>0</v>
      </c>
      <c r="N58" s="764">
        <f t="shared" si="127"/>
        <v>0</v>
      </c>
      <c r="O58" s="764">
        <f t="shared" si="127"/>
        <v>0</v>
      </c>
      <c r="P58" s="764">
        <f t="shared" si="127"/>
        <v>0</v>
      </c>
      <c r="Q58" s="764">
        <f t="shared" si="127"/>
        <v>0</v>
      </c>
      <c r="R58" s="764">
        <f t="shared" si="127"/>
        <v>0</v>
      </c>
      <c r="S58" s="764">
        <f t="shared" si="127"/>
        <v>0</v>
      </c>
      <c r="T58" s="764">
        <f t="shared" si="127"/>
        <v>0</v>
      </c>
      <c r="U58" s="764">
        <f t="shared" si="127"/>
        <v>0</v>
      </c>
      <c r="V58" s="764">
        <f t="shared" si="127"/>
        <v>0</v>
      </c>
      <c r="W58" s="764">
        <f t="shared" si="127"/>
        <v>0</v>
      </c>
      <c r="X58" s="764">
        <f t="shared" si="127"/>
        <v>0</v>
      </c>
      <c r="Y58" s="764">
        <f t="shared" si="127"/>
        <v>0</v>
      </c>
      <c r="Z58" s="764">
        <f t="shared" si="127"/>
        <v>0</v>
      </c>
      <c r="AA58" s="764">
        <f t="shared" si="127"/>
        <v>0</v>
      </c>
      <c r="AB58" s="764">
        <f t="shared" si="127"/>
        <v>0</v>
      </c>
      <c r="AC58" s="764">
        <f t="shared" si="127"/>
        <v>0</v>
      </c>
      <c r="AD58" s="764">
        <f t="shared" si="127"/>
        <v>0</v>
      </c>
      <c r="AE58" s="764">
        <f t="shared" si="127"/>
        <v>0</v>
      </c>
      <c r="AF58" s="764">
        <f t="shared" si="127"/>
        <v>0</v>
      </c>
      <c r="AG58" s="764">
        <f t="shared" si="127"/>
        <v>0</v>
      </c>
      <c r="AH58" s="764">
        <f t="shared" si="127"/>
        <v>0</v>
      </c>
      <c r="AI58" s="764">
        <f t="shared" si="127"/>
        <v>0</v>
      </c>
      <c r="AJ58" s="764">
        <f t="shared" si="127"/>
        <v>0</v>
      </c>
      <c r="AK58" s="764">
        <f t="shared" si="127"/>
        <v>0</v>
      </c>
      <c r="AL58" s="764">
        <f t="shared" si="127"/>
        <v>0</v>
      </c>
      <c r="AM58" s="764">
        <f t="shared" si="127"/>
        <v>0</v>
      </c>
      <c r="AN58" s="764">
        <f t="shared" si="127"/>
        <v>0</v>
      </c>
      <c r="AO58" s="764">
        <f t="shared" si="127"/>
        <v>0</v>
      </c>
      <c r="AP58" s="764">
        <f t="shared" si="127"/>
        <v>0</v>
      </c>
      <c r="AQ58" s="764">
        <f t="shared" si="127"/>
        <v>0</v>
      </c>
      <c r="AR58" s="764">
        <f t="shared" si="127"/>
        <v>0</v>
      </c>
      <c r="AS58" s="764">
        <f t="shared" si="127"/>
        <v>0</v>
      </c>
      <c r="AT58" s="764">
        <f t="shared" si="127"/>
        <v>0</v>
      </c>
      <c r="AU58" s="764">
        <f t="shared" si="127"/>
        <v>0</v>
      </c>
      <c r="AV58" s="764">
        <f t="shared" si="127"/>
        <v>0</v>
      </c>
      <c r="AW58" s="764">
        <f t="shared" si="127"/>
        <v>0</v>
      </c>
      <c r="AX58" s="764">
        <f t="shared" si="127"/>
        <v>0</v>
      </c>
      <c r="AY58" s="764">
        <f t="shared" si="127"/>
        <v>0</v>
      </c>
      <c r="AZ58" s="764">
        <f t="shared" si="127"/>
        <v>0</v>
      </c>
      <c r="BA58" s="764">
        <f t="shared" si="127"/>
        <v>0</v>
      </c>
      <c r="BB58" s="764">
        <f t="shared" si="127"/>
        <v>0</v>
      </c>
      <c r="BC58" s="764">
        <f t="shared" si="127"/>
        <v>0</v>
      </c>
      <c r="BD58" s="764">
        <f t="shared" si="127"/>
        <v>0</v>
      </c>
      <c r="BE58" s="764">
        <f t="shared" si="127"/>
        <v>0</v>
      </c>
      <c r="BF58" s="764">
        <f t="shared" si="127"/>
        <v>0</v>
      </c>
      <c r="BG58" s="764">
        <f t="shared" si="127"/>
        <v>0</v>
      </c>
      <c r="BH58" s="764">
        <f t="shared" si="127"/>
        <v>0</v>
      </c>
      <c r="BI58" s="764">
        <f t="shared" si="127"/>
        <v>0</v>
      </c>
      <c r="BJ58" s="764">
        <f t="shared" si="127"/>
        <v>0</v>
      </c>
      <c r="BK58" s="764">
        <f t="shared" si="127"/>
        <v>0</v>
      </c>
      <c r="BL58" s="764">
        <f t="shared" si="127"/>
        <v>0</v>
      </c>
      <c r="BM58" s="764">
        <f t="shared" si="127"/>
        <v>0</v>
      </c>
      <c r="BN58" s="764">
        <f t="shared" si="128"/>
        <v>0</v>
      </c>
      <c r="BO58" s="764">
        <f t="shared" si="128"/>
        <v>0</v>
      </c>
      <c r="BP58" s="764">
        <f t="shared" si="128"/>
        <v>0</v>
      </c>
      <c r="BQ58" s="764">
        <f t="shared" si="128"/>
        <v>0</v>
      </c>
      <c r="BR58" s="764">
        <f t="shared" si="128"/>
        <v>0</v>
      </c>
      <c r="BS58" s="764">
        <f t="shared" si="128"/>
        <v>0</v>
      </c>
      <c r="BT58" s="764">
        <f t="shared" si="128"/>
        <v>0</v>
      </c>
      <c r="BU58" s="764">
        <f t="shared" si="128"/>
        <v>0</v>
      </c>
      <c r="BV58" s="764">
        <f t="shared" si="128"/>
        <v>0</v>
      </c>
      <c r="BW58" s="764">
        <f t="shared" si="128"/>
        <v>0</v>
      </c>
      <c r="BX58" s="764">
        <f t="shared" si="129"/>
        <v>0</v>
      </c>
      <c r="BY58" s="764">
        <f t="shared" si="129"/>
        <v>0</v>
      </c>
      <c r="BZ58" s="764">
        <f t="shared" si="129"/>
        <v>0</v>
      </c>
      <c r="CA58" s="764">
        <f t="shared" si="129"/>
        <v>0</v>
      </c>
      <c r="CB58" s="764">
        <f t="shared" si="129"/>
        <v>0</v>
      </c>
      <c r="CC58" s="764">
        <f t="shared" si="129"/>
        <v>0</v>
      </c>
      <c r="CD58" s="764">
        <f t="shared" si="129"/>
        <v>0</v>
      </c>
      <c r="CE58" s="764">
        <f t="shared" si="129"/>
        <v>0</v>
      </c>
      <c r="CF58" s="764">
        <f t="shared" si="129"/>
        <v>0</v>
      </c>
      <c r="CG58" s="764">
        <f t="shared" si="129"/>
        <v>0</v>
      </c>
      <c r="CH58" s="764">
        <f t="shared" si="130"/>
        <v>0</v>
      </c>
      <c r="CI58" s="764">
        <f t="shared" si="130"/>
        <v>0</v>
      </c>
      <c r="CJ58" s="764">
        <f t="shared" si="130"/>
        <v>0</v>
      </c>
      <c r="CK58" s="764">
        <f t="shared" si="130"/>
        <v>0</v>
      </c>
      <c r="CL58" s="764">
        <f t="shared" si="130"/>
        <v>0</v>
      </c>
      <c r="CM58" s="764">
        <f t="shared" si="130"/>
        <v>0</v>
      </c>
      <c r="CN58" s="764">
        <f t="shared" si="130"/>
        <v>0</v>
      </c>
      <c r="CO58" s="764">
        <f t="shared" si="130"/>
        <v>0</v>
      </c>
      <c r="CP58" s="764">
        <f t="shared" si="130"/>
        <v>0</v>
      </c>
      <c r="CQ58" s="764">
        <f t="shared" si="130"/>
        <v>0</v>
      </c>
      <c r="CR58" s="764">
        <f t="shared" si="131"/>
        <v>0</v>
      </c>
      <c r="CS58" s="764">
        <f t="shared" si="131"/>
        <v>0</v>
      </c>
      <c r="CT58" s="764">
        <f t="shared" si="131"/>
        <v>0</v>
      </c>
      <c r="CU58" s="764">
        <f t="shared" si="131"/>
        <v>0</v>
      </c>
      <c r="CV58" s="764">
        <f t="shared" si="131"/>
        <v>0</v>
      </c>
      <c r="CW58" s="764">
        <f t="shared" si="131"/>
        <v>0</v>
      </c>
      <c r="CX58" s="764">
        <f t="shared" si="131"/>
        <v>0</v>
      </c>
      <c r="CY58" s="764">
        <f t="shared" si="131"/>
        <v>0</v>
      </c>
      <c r="CZ58" s="764">
        <f t="shared" si="131"/>
        <v>0</v>
      </c>
      <c r="DA58" s="764">
        <f t="shared" si="131"/>
        <v>0</v>
      </c>
      <c r="DB58" s="764">
        <f t="shared" si="132"/>
        <v>0</v>
      </c>
      <c r="DC58" s="764">
        <f t="shared" si="132"/>
        <v>0</v>
      </c>
      <c r="DD58" s="764">
        <f t="shared" si="132"/>
        <v>0</v>
      </c>
      <c r="DE58" s="764">
        <f t="shared" si="132"/>
        <v>0</v>
      </c>
      <c r="DF58" s="764">
        <f t="shared" si="132"/>
        <v>0</v>
      </c>
      <c r="DG58" s="764">
        <f t="shared" si="132"/>
        <v>0</v>
      </c>
      <c r="DH58" s="764">
        <f t="shared" si="132"/>
        <v>0</v>
      </c>
      <c r="DI58" s="764">
        <f t="shared" si="132"/>
        <v>0</v>
      </c>
      <c r="DJ58" s="764">
        <f t="shared" si="132"/>
        <v>0</v>
      </c>
      <c r="DK58" s="764">
        <f t="shared" si="132"/>
        <v>0</v>
      </c>
      <c r="DL58" s="764">
        <f t="shared" si="133"/>
        <v>0</v>
      </c>
      <c r="DM58" s="764">
        <f t="shared" si="133"/>
        <v>0</v>
      </c>
      <c r="DN58" s="764">
        <f t="shared" si="133"/>
        <v>0</v>
      </c>
      <c r="DO58" s="764">
        <f t="shared" si="133"/>
        <v>0</v>
      </c>
      <c r="DP58" s="764">
        <f t="shared" si="133"/>
        <v>0</v>
      </c>
      <c r="DQ58" s="764">
        <f t="shared" si="133"/>
        <v>0</v>
      </c>
      <c r="DR58" s="764">
        <f t="shared" si="133"/>
        <v>0</v>
      </c>
      <c r="DS58" s="764">
        <f t="shared" si="133"/>
        <v>0</v>
      </c>
      <c r="DT58" s="764">
        <f t="shared" si="133"/>
        <v>0</v>
      </c>
      <c r="DU58" s="764">
        <f t="shared" si="133"/>
        <v>0</v>
      </c>
      <c r="DV58" s="764">
        <f t="shared" si="134"/>
        <v>0</v>
      </c>
      <c r="DW58" s="764">
        <f t="shared" si="134"/>
        <v>0</v>
      </c>
      <c r="DX58" s="764">
        <f t="shared" si="134"/>
        <v>0</v>
      </c>
      <c r="DY58" s="764">
        <f t="shared" si="134"/>
        <v>0</v>
      </c>
      <c r="DZ58" s="764">
        <f t="shared" si="134"/>
        <v>0</v>
      </c>
      <c r="EA58" s="764">
        <f t="shared" si="134"/>
        <v>0</v>
      </c>
      <c r="EB58" s="764">
        <f t="shared" si="134"/>
        <v>0</v>
      </c>
      <c r="EC58" s="764">
        <f t="shared" si="134"/>
        <v>0</v>
      </c>
      <c r="ED58" s="764">
        <f t="shared" si="134"/>
        <v>0</v>
      </c>
      <c r="EE58" s="764">
        <f t="shared" si="134"/>
        <v>0</v>
      </c>
      <c r="EF58" s="764">
        <f t="shared" si="135"/>
        <v>0</v>
      </c>
      <c r="EG58" s="764">
        <f t="shared" si="135"/>
        <v>0</v>
      </c>
      <c r="EH58" s="764">
        <f t="shared" si="135"/>
        <v>0</v>
      </c>
      <c r="EI58" s="764">
        <f t="shared" si="135"/>
        <v>0</v>
      </c>
      <c r="EJ58" s="764">
        <f t="shared" si="135"/>
        <v>0</v>
      </c>
      <c r="EK58" s="764">
        <f t="shared" si="135"/>
        <v>0</v>
      </c>
      <c r="EL58" s="764">
        <f t="shared" si="135"/>
        <v>0</v>
      </c>
      <c r="EM58" s="764">
        <f t="shared" si="135"/>
        <v>0</v>
      </c>
      <c r="EN58" s="764">
        <f t="shared" si="135"/>
        <v>0</v>
      </c>
      <c r="EO58" s="764">
        <f t="shared" si="135"/>
        <v>0</v>
      </c>
      <c r="EP58" s="764">
        <f t="shared" si="136"/>
        <v>0</v>
      </c>
      <c r="EQ58" s="764">
        <f t="shared" si="136"/>
        <v>0</v>
      </c>
      <c r="ER58" s="764">
        <f t="shared" si="136"/>
        <v>0</v>
      </c>
      <c r="ES58" s="764">
        <f t="shared" si="136"/>
        <v>0</v>
      </c>
      <c r="ET58" s="764">
        <f t="shared" si="136"/>
        <v>0</v>
      </c>
      <c r="EU58" s="764">
        <f t="shared" si="136"/>
        <v>0</v>
      </c>
      <c r="EV58" s="764">
        <f t="shared" si="136"/>
        <v>0</v>
      </c>
      <c r="EW58" s="764">
        <f t="shared" si="136"/>
        <v>0</v>
      </c>
      <c r="EX58" s="764">
        <f t="shared" si="136"/>
        <v>0</v>
      </c>
      <c r="EY58" s="764">
        <f t="shared" si="136"/>
        <v>0</v>
      </c>
      <c r="EZ58" s="764">
        <f t="shared" si="137"/>
        <v>0</v>
      </c>
      <c r="FA58" s="764">
        <f t="shared" si="137"/>
        <v>0</v>
      </c>
      <c r="FB58" s="764">
        <f t="shared" si="137"/>
        <v>0</v>
      </c>
      <c r="FC58" s="764">
        <f t="shared" si="137"/>
        <v>0</v>
      </c>
      <c r="FD58" s="764">
        <f t="shared" si="137"/>
        <v>0</v>
      </c>
      <c r="FE58" s="764">
        <f t="shared" si="137"/>
        <v>0</v>
      </c>
      <c r="FF58" s="764">
        <f t="shared" si="137"/>
        <v>0</v>
      </c>
      <c r="FG58" s="764">
        <f t="shared" si="137"/>
        <v>0</v>
      </c>
      <c r="FH58" s="764">
        <f t="shared" si="137"/>
        <v>0</v>
      </c>
      <c r="FI58" s="764">
        <f t="shared" si="137"/>
        <v>0</v>
      </c>
      <c r="FJ58" s="764">
        <f t="shared" si="138"/>
        <v>0</v>
      </c>
      <c r="FK58" s="764">
        <f t="shared" si="138"/>
        <v>0</v>
      </c>
      <c r="FL58" s="764">
        <f t="shared" si="138"/>
        <v>0</v>
      </c>
      <c r="FM58" s="764">
        <f t="shared" si="138"/>
        <v>0</v>
      </c>
      <c r="FN58" s="764">
        <f t="shared" si="138"/>
        <v>0</v>
      </c>
      <c r="FO58" s="764">
        <f t="shared" si="138"/>
        <v>0</v>
      </c>
      <c r="FP58" s="764">
        <f t="shared" si="138"/>
        <v>0</v>
      </c>
      <c r="FQ58" s="764">
        <f t="shared" si="138"/>
        <v>0</v>
      </c>
      <c r="FR58" s="764">
        <f t="shared" si="138"/>
        <v>0</v>
      </c>
      <c r="FS58" s="764">
        <f t="shared" si="138"/>
        <v>0</v>
      </c>
      <c r="FT58" s="764">
        <f t="shared" si="139"/>
        <v>0</v>
      </c>
      <c r="FU58" s="764">
        <f t="shared" si="139"/>
        <v>0</v>
      </c>
      <c r="FV58" s="764">
        <f t="shared" si="139"/>
        <v>0</v>
      </c>
      <c r="FW58" s="764">
        <f t="shared" si="139"/>
        <v>0</v>
      </c>
      <c r="FX58" s="764">
        <f t="shared" si="139"/>
        <v>0</v>
      </c>
      <c r="FY58" s="764">
        <f t="shared" si="139"/>
        <v>0</v>
      </c>
      <c r="FZ58" s="764">
        <f t="shared" si="139"/>
        <v>0</v>
      </c>
      <c r="GA58" s="764">
        <f t="shared" si="139"/>
        <v>0</v>
      </c>
      <c r="GB58" s="764">
        <f t="shared" si="139"/>
        <v>0</v>
      </c>
      <c r="GC58" s="764">
        <f t="shared" si="139"/>
        <v>0</v>
      </c>
      <c r="GD58" s="764">
        <f t="shared" si="140"/>
        <v>0</v>
      </c>
      <c r="GE58" s="764">
        <f t="shared" si="140"/>
        <v>0</v>
      </c>
      <c r="GF58" s="764">
        <f t="shared" si="140"/>
        <v>0</v>
      </c>
      <c r="GG58" s="764">
        <f t="shared" si="140"/>
        <v>0</v>
      </c>
      <c r="GH58" s="764">
        <f t="shared" si="140"/>
        <v>0</v>
      </c>
      <c r="GI58" s="764">
        <f t="shared" si="140"/>
        <v>0</v>
      </c>
      <c r="GJ58" s="764">
        <f t="shared" si="140"/>
        <v>0</v>
      </c>
      <c r="GK58" s="764">
        <f t="shared" si="140"/>
        <v>0</v>
      </c>
      <c r="GL58" s="764">
        <f t="shared" si="140"/>
        <v>0</v>
      </c>
      <c r="GM58" s="764">
        <f t="shared" si="140"/>
        <v>0</v>
      </c>
      <c r="GN58" s="764">
        <f t="shared" si="141"/>
        <v>0</v>
      </c>
      <c r="GO58" s="764">
        <f t="shared" si="141"/>
        <v>0</v>
      </c>
      <c r="GP58" s="764">
        <f t="shared" si="141"/>
        <v>0</v>
      </c>
      <c r="GQ58" s="764">
        <f t="shared" si="141"/>
        <v>0</v>
      </c>
      <c r="GR58" s="764">
        <f t="shared" si="141"/>
        <v>0</v>
      </c>
      <c r="GS58" s="764">
        <f t="shared" si="141"/>
        <v>0</v>
      </c>
      <c r="GT58" s="764">
        <f t="shared" si="141"/>
        <v>0</v>
      </c>
      <c r="GU58" s="764">
        <f t="shared" si="141"/>
        <v>0</v>
      </c>
      <c r="GV58" s="764">
        <f t="shared" si="141"/>
        <v>0</v>
      </c>
      <c r="GW58" s="764">
        <f t="shared" si="141"/>
        <v>0</v>
      </c>
      <c r="GX58" s="764">
        <f t="shared" si="142"/>
        <v>0</v>
      </c>
      <c r="GY58" s="764">
        <f t="shared" si="142"/>
        <v>0</v>
      </c>
      <c r="GZ58" s="764">
        <f t="shared" si="142"/>
        <v>0</v>
      </c>
      <c r="HA58" s="764">
        <f t="shared" si="142"/>
        <v>0</v>
      </c>
      <c r="HB58" s="764">
        <f t="shared" si="142"/>
        <v>0</v>
      </c>
      <c r="HC58" s="764">
        <f t="shared" si="142"/>
        <v>0</v>
      </c>
      <c r="HD58" s="764">
        <f t="shared" si="142"/>
        <v>0</v>
      </c>
      <c r="HE58" s="764">
        <f t="shared" si="142"/>
        <v>0</v>
      </c>
      <c r="HF58" s="764">
        <f t="shared" si="142"/>
        <v>0</v>
      </c>
      <c r="HG58" s="764">
        <f t="shared" si="142"/>
        <v>0</v>
      </c>
      <c r="HH58" s="764">
        <f t="shared" si="143"/>
        <v>0</v>
      </c>
      <c r="HI58" s="764">
        <f t="shared" si="143"/>
        <v>0</v>
      </c>
      <c r="HJ58" s="764">
        <f t="shared" si="143"/>
        <v>0</v>
      </c>
      <c r="HK58" s="764">
        <f t="shared" si="143"/>
        <v>0</v>
      </c>
      <c r="HL58" s="764">
        <f t="shared" si="143"/>
        <v>0</v>
      </c>
      <c r="HM58" s="764">
        <f t="shared" si="143"/>
        <v>0</v>
      </c>
      <c r="HN58" s="764">
        <f t="shared" si="143"/>
        <v>0</v>
      </c>
      <c r="HO58" s="764">
        <f t="shared" si="143"/>
        <v>0</v>
      </c>
      <c r="HP58" s="764">
        <f t="shared" si="143"/>
        <v>0</v>
      </c>
      <c r="HQ58" s="764">
        <f t="shared" si="143"/>
        <v>0</v>
      </c>
      <c r="HR58" s="764">
        <f t="shared" si="144"/>
        <v>0</v>
      </c>
      <c r="HS58" s="764">
        <f t="shared" si="144"/>
        <v>0</v>
      </c>
      <c r="HT58" s="764">
        <f t="shared" si="144"/>
        <v>0</v>
      </c>
      <c r="HU58" s="764">
        <f t="shared" si="144"/>
        <v>0</v>
      </c>
      <c r="HV58" s="764">
        <f t="shared" si="144"/>
        <v>0</v>
      </c>
      <c r="HW58" s="764">
        <f t="shared" si="144"/>
        <v>0</v>
      </c>
      <c r="HX58" s="764">
        <f t="shared" si="144"/>
        <v>0</v>
      </c>
      <c r="HY58" s="764">
        <f t="shared" si="144"/>
        <v>0</v>
      </c>
      <c r="HZ58" s="764">
        <f t="shared" si="144"/>
        <v>0</v>
      </c>
      <c r="IA58" s="764">
        <f t="shared" si="144"/>
        <v>0</v>
      </c>
      <c r="IB58" s="764">
        <f t="shared" si="145"/>
        <v>0</v>
      </c>
      <c r="IC58" s="764">
        <f t="shared" si="145"/>
        <v>0</v>
      </c>
      <c r="ID58" s="764">
        <f t="shared" si="145"/>
        <v>0</v>
      </c>
      <c r="IE58" s="764">
        <f t="shared" si="145"/>
        <v>0</v>
      </c>
      <c r="IF58" s="764">
        <f t="shared" si="145"/>
        <v>0</v>
      </c>
      <c r="IG58" s="764">
        <f t="shared" si="145"/>
        <v>0</v>
      </c>
      <c r="IH58" s="764">
        <f t="shared" si="145"/>
        <v>0</v>
      </c>
      <c r="II58" s="764">
        <f t="shared" si="145"/>
        <v>0</v>
      </c>
      <c r="IJ58" s="764">
        <f t="shared" si="145"/>
        <v>0</v>
      </c>
      <c r="IK58" s="764">
        <f t="shared" si="145"/>
        <v>0</v>
      </c>
      <c r="IL58" s="764">
        <f t="shared" si="146"/>
        <v>0</v>
      </c>
      <c r="IM58" s="764">
        <f t="shared" si="146"/>
        <v>0</v>
      </c>
      <c r="IN58" s="764">
        <f t="shared" si="146"/>
        <v>0</v>
      </c>
      <c r="IO58" s="764">
        <f t="shared" si="146"/>
        <v>0</v>
      </c>
      <c r="IP58" s="764">
        <f t="shared" si="146"/>
        <v>0</v>
      </c>
      <c r="IQ58" s="764">
        <f t="shared" si="146"/>
        <v>0</v>
      </c>
      <c r="IR58" s="764">
        <f t="shared" si="146"/>
        <v>0</v>
      </c>
      <c r="IS58" s="764">
        <f t="shared" si="146"/>
        <v>0</v>
      </c>
      <c r="IT58" s="764">
        <f t="shared" si="146"/>
        <v>0</v>
      </c>
      <c r="IU58" s="764">
        <f t="shared" si="146"/>
        <v>0</v>
      </c>
      <c r="IV58" s="764">
        <f t="shared" si="146"/>
        <v>0</v>
      </c>
      <c r="IW58" s="764">
        <f t="shared" si="146"/>
        <v>0</v>
      </c>
      <c r="IX58" s="764">
        <f t="shared" si="146"/>
        <v>0</v>
      </c>
      <c r="IY58" s="764">
        <f t="shared" si="146"/>
        <v>0</v>
      </c>
      <c r="IZ58" s="764">
        <f t="shared" si="146"/>
        <v>0</v>
      </c>
      <c r="JA58" s="764">
        <f t="shared" si="146"/>
        <v>0</v>
      </c>
      <c r="JB58" s="764">
        <f t="shared" si="146"/>
        <v>0</v>
      </c>
      <c r="JC58" s="764">
        <f t="shared" si="146"/>
        <v>0</v>
      </c>
      <c r="JD58" s="764">
        <f t="shared" si="126"/>
        <v>0</v>
      </c>
      <c r="JE58" s="764">
        <f t="shared" si="126"/>
        <v>0</v>
      </c>
      <c r="JF58" s="764">
        <f t="shared" si="126"/>
        <v>0</v>
      </c>
      <c r="JG58" s="764">
        <f t="shared" si="126"/>
        <v>0</v>
      </c>
      <c r="JH58" s="764">
        <f t="shared" si="126"/>
        <v>0</v>
      </c>
      <c r="JI58" s="764">
        <f t="shared" si="126"/>
        <v>0</v>
      </c>
      <c r="JJ58" s="764">
        <f t="shared" si="126"/>
        <v>0</v>
      </c>
      <c r="JK58" s="764">
        <f t="shared" si="126"/>
        <v>0</v>
      </c>
      <c r="JL58" s="764">
        <f t="shared" si="146"/>
        <v>0</v>
      </c>
      <c r="JM58" s="764">
        <f t="shared" si="146"/>
        <v>0</v>
      </c>
      <c r="JN58" s="764">
        <f t="shared" si="146"/>
        <v>0</v>
      </c>
      <c r="JO58" s="764">
        <f t="shared" si="146"/>
        <v>0</v>
      </c>
      <c r="JP58" s="764">
        <f t="shared" si="146"/>
        <v>0</v>
      </c>
      <c r="JQ58" s="764">
        <f t="shared" si="28"/>
        <v>0</v>
      </c>
      <c r="JR58" s="764">
        <f t="shared" si="28"/>
        <v>0</v>
      </c>
      <c r="JS58" s="764">
        <f t="shared" si="146"/>
        <v>0</v>
      </c>
      <c r="JT58" s="765">
        <f t="shared" si="29"/>
        <v>0</v>
      </c>
      <c r="JU58" s="229">
        <f t="shared" si="30"/>
        <v>0</v>
      </c>
    </row>
    <row r="59" spans="2:281" s="57" customFormat="1" ht="12.75" customHeight="1">
      <c r="B59" s="223"/>
      <c r="C59" s="223"/>
      <c r="D59" s="61"/>
      <c r="E59" s="743" t="str">
        <f t="shared" si="5"/>
        <v xml:space="preserve"> </v>
      </c>
      <c r="F59" s="56"/>
      <c r="G59" s="228"/>
      <c r="H59" s="744">
        <f>SUMIF(Ajuste!$C$8:$C$483,$B$6:$B$499,Ajuste!$E$8:$E$483)</f>
        <v>0</v>
      </c>
      <c r="I59" s="744">
        <f>SUMIF(Ajuste!$C$8:$C$483,$B$6:$B$499,Ajuste!$F$8:$F$483)</f>
        <v>0</v>
      </c>
      <c r="J59" s="229">
        <f t="shared" si="31"/>
        <v>0</v>
      </c>
      <c r="K59" s="764">
        <f t="shared" si="127"/>
        <v>0</v>
      </c>
      <c r="L59" s="764">
        <f t="shared" si="127"/>
        <v>0</v>
      </c>
      <c r="M59" s="764">
        <f t="shared" si="127"/>
        <v>0</v>
      </c>
      <c r="N59" s="764">
        <f t="shared" si="127"/>
        <v>0</v>
      </c>
      <c r="O59" s="764">
        <f t="shared" si="127"/>
        <v>0</v>
      </c>
      <c r="P59" s="764">
        <f t="shared" si="127"/>
        <v>0</v>
      </c>
      <c r="Q59" s="764">
        <f t="shared" si="127"/>
        <v>0</v>
      </c>
      <c r="R59" s="764">
        <f t="shared" si="127"/>
        <v>0</v>
      </c>
      <c r="S59" s="764">
        <f t="shared" si="127"/>
        <v>0</v>
      </c>
      <c r="T59" s="764">
        <f t="shared" si="127"/>
        <v>0</v>
      </c>
      <c r="U59" s="764">
        <f t="shared" si="127"/>
        <v>0</v>
      </c>
      <c r="V59" s="764">
        <f t="shared" si="127"/>
        <v>0</v>
      </c>
      <c r="W59" s="764">
        <f t="shared" si="127"/>
        <v>0</v>
      </c>
      <c r="X59" s="764">
        <f t="shared" si="127"/>
        <v>0</v>
      </c>
      <c r="Y59" s="764">
        <f t="shared" si="127"/>
        <v>0</v>
      </c>
      <c r="Z59" s="764">
        <f t="shared" si="127"/>
        <v>0</v>
      </c>
      <c r="AA59" s="764">
        <f t="shared" si="127"/>
        <v>0</v>
      </c>
      <c r="AB59" s="764">
        <f t="shared" si="127"/>
        <v>0</v>
      </c>
      <c r="AC59" s="764">
        <f t="shared" ref="L59:BE64" si="147">IF($D59=AC$5,$J59,0)</f>
        <v>0</v>
      </c>
      <c r="AD59" s="764">
        <f t="shared" si="147"/>
        <v>0</v>
      </c>
      <c r="AE59" s="764">
        <f t="shared" si="147"/>
        <v>0</v>
      </c>
      <c r="AF59" s="764">
        <f t="shared" si="147"/>
        <v>0</v>
      </c>
      <c r="AG59" s="764">
        <f t="shared" si="147"/>
        <v>0</v>
      </c>
      <c r="AH59" s="764">
        <f t="shared" si="147"/>
        <v>0</v>
      </c>
      <c r="AI59" s="764">
        <f t="shared" si="147"/>
        <v>0</v>
      </c>
      <c r="AJ59" s="764">
        <f t="shared" si="147"/>
        <v>0</v>
      </c>
      <c r="AK59" s="764">
        <f t="shared" si="147"/>
        <v>0</v>
      </c>
      <c r="AL59" s="764">
        <f t="shared" si="147"/>
        <v>0</v>
      </c>
      <c r="AM59" s="764">
        <f t="shared" si="147"/>
        <v>0</v>
      </c>
      <c r="AN59" s="764">
        <f t="shared" si="147"/>
        <v>0</v>
      </c>
      <c r="AO59" s="764">
        <f t="shared" si="147"/>
        <v>0</v>
      </c>
      <c r="AP59" s="764">
        <f t="shared" si="147"/>
        <v>0</v>
      </c>
      <c r="AQ59" s="764">
        <f t="shared" si="147"/>
        <v>0</v>
      </c>
      <c r="AR59" s="764">
        <f t="shared" si="147"/>
        <v>0</v>
      </c>
      <c r="AS59" s="764">
        <f t="shared" si="147"/>
        <v>0</v>
      </c>
      <c r="AT59" s="764">
        <f t="shared" si="147"/>
        <v>0</v>
      </c>
      <c r="AU59" s="764">
        <f t="shared" si="147"/>
        <v>0</v>
      </c>
      <c r="AV59" s="764">
        <f t="shared" si="147"/>
        <v>0</v>
      </c>
      <c r="AW59" s="764">
        <f t="shared" si="147"/>
        <v>0</v>
      </c>
      <c r="AX59" s="764">
        <f t="shared" si="147"/>
        <v>0</v>
      </c>
      <c r="AY59" s="764">
        <f t="shared" si="147"/>
        <v>0</v>
      </c>
      <c r="AZ59" s="764">
        <f t="shared" si="147"/>
        <v>0</v>
      </c>
      <c r="BA59" s="764">
        <f t="shared" si="147"/>
        <v>0</v>
      </c>
      <c r="BB59" s="764">
        <f t="shared" si="147"/>
        <v>0</v>
      </c>
      <c r="BC59" s="764">
        <f t="shared" si="147"/>
        <v>0</v>
      </c>
      <c r="BD59" s="764">
        <f t="shared" si="147"/>
        <v>0</v>
      </c>
      <c r="BE59" s="764">
        <f t="shared" si="147"/>
        <v>0</v>
      </c>
      <c r="BF59" s="764">
        <f t="shared" si="127"/>
        <v>0</v>
      </c>
      <c r="BG59" s="764">
        <f t="shared" si="127"/>
        <v>0</v>
      </c>
      <c r="BH59" s="764">
        <f t="shared" si="127"/>
        <v>0</v>
      </c>
      <c r="BI59" s="764">
        <f t="shared" si="127"/>
        <v>0</v>
      </c>
      <c r="BJ59" s="764">
        <f t="shared" si="127"/>
        <v>0</v>
      </c>
      <c r="BK59" s="764">
        <f t="shared" si="127"/>
        <v>0</v>
      </c>
      <c r="BL59" s="764">
        <f t="shared" si="127"/>
        <v>0</v>
      </c>
      <c r="BM59" s="764">
        <f t="shared" si="127"/>
        <v>0</v>
      </c>
      <c r="BN59" s="764">
        <f t="shared" si="128"/>
        <v>0</v>
      </c>
      <c r="BO59" s="764">
        <f t="shared" si="128"/>
        <v>0</v>
      </c>
      <c r="BP59" s="764">
        <f t="shared" si="128"/>
        <v>0</v>
      </c>
      <c r="BQ59" s="764">
        <f t="shared" si="128"/>
        <v>0</v>
      </c>
      <c r="BR59" s="764">
        <f t="shared" si="128"/>
        <v>0</v>
      </c>
      <c r="BS59" s="764">
        <f t="shared" si="128"/>
        <v>0</v>
      </c>
      <c r="BT59" s="764">
        <f t="shared" si="128"/>
        <v>0</v>
      </c>
      <c r="BU59" s="764">
        <f t="shared" si="128"/>
        <v>0</v>
      </c>
      <c r="BV59" s="764">
        <f t="shared" si="128"/>
        <v>0</v>
      </c>
      <c r="BW59" s="764">
        <f t="shared" si="128"/>
        <v>0</v>
      </c>
      <c r="BX59" s="764">
        <f t="shared" si="129"/>
        <v>0</v>
      </c>
      <c r="BY59" s="764">
        <f t="shared" si="129"/>
        <v>0</v>
      </c>
      <c r="BZ59" s="764">
        <f t="shared" si="129"/>
        <v>0</v>
      </c>
      <c r="CA59" s="764">
        <f t="shared" si="129"/>
        <v>0</v>
      </c>
      <c r="CB59" s="764">
        <f t="shared" si="129"/>
        <v>0</v>
      </c>
      <c r="CC59" s="764">
        <f t="shared" si="129"/>
        <v>0</v>
      </c>
      <c r="CD59" s="764">
        <f t="shared" si="129"/>
        <v>0</v>
      </c>
      <c r="CE59" s="764">
        <f t="shared" si="129"/>
        <v>0</v>
      </c>
      <c r="CF59" s="764">
        <f t="shared" si="129"/>
        <v>0</v>
      </c>
      <c r="CG59" s="764">
        <f t="shared" si="129"/>
        <v>0</v>
      </c>
      <c r="CH59" s="764">
        <f t="shared" si="130"/>
        <v>0</v>
      </c>
      <c r="CI59" s="764">
        <f t="shared" si="130"/>
        <v>0</v>
      </c>
      <c r="CJ59" s="764">
        <f t="shared" si="130"/>
        <v>0</v>
      </c>
      <c r="CK59" s="764">
        <f t="shared" si="130"/>
        <v>0</v>
      </c>
      <c r="CL59" s="764">
        <f t="shared" si="130"/>
        <v>0</v>
      </c>
      <c r="CM59" s="764">
        <f t="shared" si="130"/>
        <v>0</v>
      </c>
      <c r="CN59" s="764">
        <f t="shared" si="130"/>
        <v>0</v>
      </c>
      <c r="CO59" s="764">
        <f t="shared" si="130"/>
        <v>0</v>
      </c>
      <c r="CP59" s="764">
        <f t="shared" si="130"/>
        <v>0</v>
      </c>
      <c r="CQ59" s="764">
        <f t="shared" si="130"/>
        <v>0</v>
      </c>
      <c r="CR59" s="764">
        <f t="shared" si="131"/>
        <v>0</v>
      </c>
      <c r="CS59" s="764">
        <f t="shared" si="131"/>
        <v>0</v>
      </c>
      <c r="CT59" s="764">
        <f t="shared" si="131"/>
        <v>0</v>
      </c>
      <c r="CU59" s="764">
        <f t="shared" si="131"/>
        <v>0</v>
      </c>
      <c r="CV59" s="764">
        <f t="shared" si="131"/>
        <v>0</v>
      </c>
      <c r="CW59" s="764">
        <f t="shared" si="131"/>
        <v>0</v>
      </c>
      <c r="CX59" s="764">
        <f t="shared" si="131"/>
        <v>0</v>
      </c>
      <c r="CY59" s="764">
        <f t="shared" si="131"/>
        <v>0</v>
      </c>
      <c r="CZ59" s="764">
        <f t="shared" si="131"/>
        <v>0</v>
      </c>
      <c r="DA59" s="764">
        <f t="shared" si="131"/>
        <v>0</v>
      </c>
      <c r="DB59" s="764">
        <f t="shared" si="132"/>
        <v>0</v>
      </c>
      <c r="DC59" s="764">
        <f t="shared" si="132"/>
        <v>0</v>
      </c>
      <c r="DD59" s="764">
        <f t="shared" si="132"/>
        <v>0</v>
      </c>
      <c r="DE59" s="764">
        <f t="shared" si="132"/>
        <v>0</v>
      </c>
      <c r="DF59" s="764">
        <f t="shared" si="132"/>
        <v>0</v>
      </c>
      <c r="DG59" s="764">
        <f t="shared" si="132"/>
        <v>0</v>
      </c>
      <c r="DH59" s="764">
        <f t="shared" si="132"/>
        <v>0</v>
      </c>
      <c r="DI59" s="764">
        <f t="shared" si="132"/>
        <v>0</v>
      </c>
      <c r="DJ59" s="764">
        <f t="shared" si="132"/>
        <v>0</v>
      </c>
      <c r="DK59" s="764">
        <f t="shared" si="132"/>
        <v>0</v>
      </c>
      <c r="DL59" s="764">
        <f t="shared" si="133"/>
        <v>0</v>
      </c>
      <c r="DM59" s="764">
        <f t="shared" si="133"/>
        <v>0</v>
      </c>
      <c r="DN59" s="764">
        <f t="shared" si="133"/>
        <v>0</v>
      </c>
      <c r="DO59" s="764">
        <f t="shared" si="133"/>
        <v>0</v>
      </c>
      <c r="DP59" s="764">
        <f t="shared" si="133"/>
        <v>0</v>
      </c>
      <c r="DQ59" s="764">
        <f t="shared" si="133"/>
        <v>0</v>
      </c>
      <c r="DR59" s="764">
        <f t="shared" si="133"/>
        <v>0</v>
      </c>
      <c r="DS59" s="764">
        <f t="shared" si="133"/>
        <v>0</v>
      </c>
      <c r="DT59" s="764">
        <f t="shared" si="133"/>
        <v>0</v>
      </c>
      <c r="DU59" s="764">
        <f t="shared" si="133"/>
        <v>0</v>
      </c>
      <c r="DV59" s="764">
        <f t="shared" si="134"/>
        <v>0</v>
      </c>
      <c r="DW59" s="764">
        <f t="shared" si="134"/>
        <v>0</v>
      </c>
      <c r="DX59" s="764">
        <f t="shared" si="134"/>
        <v>0</v>
      </c>
      <c r="DY59" s="764">
        <f t="shared" si="134"/>
        <v>0</v>
      </c>
      <c r="DZ59" s="764">
        <f t="shared" si="134"/>
        <v>0</v>
      </c>
      <c r="EA59" s="764">
        <f t="shared" si="134"/>
        <v>0</v>
      </c>
      <c r="EB59" s="764">
        <f t="shared" si="134"/>
        <v>0</v>
      </c>
      <c r="EC59" s="764">
        <f t="shared" si="134"/>
        <v>0</v>
      </c>
      <c r="ED59" s="764">
        <f t="shared" si="134"/>
        <v>0</v>
      </c>
      <c r="EE59" s="764">
        <f t="shared" si="134"/>
        <v>0</v>
      </c>
      <c r="EF59" s="764">
        <f t="shared" si="135"/>
        <v>0</v>
      </c>
      <c r="EG59" s="764">
        <f t="shared" si="135"/>
        <v>0</v>
      </c>
      <c r="EH59" s="764">
        <f t="shared" si="135"/>
        <v>0</v>
      </c>
      <c r="EI59" s="764">
        <f t="shared" si="135"/>
        <v>0</v>
      </c>
      <c r="EJ59" s="764">
        <f t="shared" si="135"/>
        <v>0</v>
      </c>
      <c r="EK59" s="764">
        <f t="shared" si="135"/>
        <v>0</v>
      </c>
      <c r="EL59" s="764">
        <f t="shared" si="135"/>
        <v>0</v>
      </c>
      <c r="EM59" s="764">
        <f t="shared" si="135"/>
        <v>0</v>
      </c>
      <c r="EN59" s="764">
        <f t="shared" si="135"/>
        <v>0</v>
      </c>
      <c r="EO59" s="764">
        <f t="shared" si="135"/>
        <v>0</v>
      </c>
      <c r="EP59" s="764">
        <f t="shared" si="136"/>
        <v>0</v>
      </c>
      <c r="EQ59" s="764">
        <f t="shared" si="136"/>
        <v>0</v>
      </c>
      <c r="ER59" s="764">
        <f t="shared" si="136"/>
        <v>0</v>
      </c>
      <c r="ES59" s="764">
        <f t="shared" si="136"/>
        <v>0</v>
      </c>
      <c r="ET59" s="764">
        <f t="shared" si="136"/>
        <v>0</v>
      </c>
      <c r="EU59" s="764">
        <f t="shared" si="136"/>
        <v>0</v>
      </c>
      <c r="EV59" s="764">
        <f t="shared" si="136"/>
        <v>0</v>
      </c>
      <c r="EW59" s="764">
        <f t="shared" si="136"/>
        <v>0</v>
      </c>
      <c r="EX59" s="764">
        <f t="shared" si="136"/>
        <v>0</v>
      </c>
      <c r="EY59" s="764">
        <f t="shared" si="136"/>
        <v>0</v>
      </c>
      <c r="EZ59" s="764">
        <f t="shared" si="137"/>
        <v>0</v>
      </c>
      <c r="FA59" s="764">
        <f t="shared" si="137"/>
        <v>0</v>
      </c>
      <c r="FB59" s="764">
        <f t="shared" si="137"/>
        <v>0</v>
      </c>
      <c r="FC59" s="764">
        <f t="shared" si="137"/>
        <v>0</v>
      </c>
      <c r="FD59" s="764">
        <f t="shared" si="137"/>
        <v>0</v>
      </c>
      <c r="FE59" s="764">
        <f t="shared" si="137"/>
        <v>0</v>
      </c>
      <c r="FF59" s="764">
        <f t="shared" si="137"/>
        <v>0</v>
      </c>
      <c r="FG59" s="764">
        <f t="shared" si="137"/>
        <v>0</v>
      </c>
      <c r="FH59" s="764">
        <f t="shared" si="137"/>
        <v>0</v>
      </c>
      <c r="FI59" s="764">
        <f t="shared" si="137"/>
        <v>0</v>
      </c>
      <c r="FJ59" s="764">
        <f t="shared" si="138"/>
        <v>0</v>
      </c>
      <c r="FK59" s="764">
        <f t="shared" si="138"/>
        <v>0</v>
      </c>
      <c r="FL59" s="764">
        <f t="shared" si="138"/>
        <v>0</v>
      </c>
      <c r="FM59" s="764">
        <f t="shared" si="138"/>
        <v>0</v>
      </c>
      <c r="FN59" s="764">
        <f t="shared" si="138"/>
        <v>0</v>
      </c>
      <c r="FO59" s="764">
        <f t="shared" si="138"/>
        <v>0</v>
      </c>
      <c r="FP59" s="764">
        <f t="shared" si="138"/>
        <v>0</v>
      </c>
      <c r="FQ59" s="764">
        <f t="shared" si="138"/>
        <v>0</v>
      </c>
      <c r="FR59" s="764">
        <f t="shared" si="138"/>
        <v>0</v>
      </c>
      <c r="FS59" s="764">
        <f t="shared" si="138"/>
        <v>0</v>
      </c>
      <c r="FT59" s="764">
        <f t="shared" si="139"/>
        <v>0</v>
      </c>
      <c r="FU59" s="764">
        <f t="shared" si="139"/>
        <v>0</v>
      </c>
      <c r="FV59" s="764">
        <f t="shared" si="139"/>
        <v>0</v>
      </c>
      <c r="FW59" s="764">
        <f t="shared" si="139"/>
        <v>0</v>
      </c>
      <c r="FX59" s="764">
        <f t="shared" si="139"/>
        <v>0</v>
      </c>
      <c r="FY59" s="764">
        <f t="shared" si="139"/>
        <v>0</v>
      </c>
      <c r="FZ59" s="764">
        <f t="shared" si="139"/>
        <v>0</v>
      </c>
      <c r="GA59" s="764">
        <f t="shared" si="139"/>
        <v>0</v>
      </c>
      <c r="GB59" s="764">
        <f t="shared" si="139"/>
        <v>0</v>
      </c>
      <c r="GC59" s="764">
        <f t="shared" si="139"/>
        <v>0</v>
      </c>
      <c r="GD59" s="764">
        <f t="shared" si="140"/>
        <v>0</v>
      </c>
      <c r="GE59" s="764">
        <f t="shared" si="140"/>
        <v>0</v>
      </c>
      <c r="GF59" s="764">
        <f t="shared" si="140"/>
        <v>0</v>
      </c>
      <c r="GG59" s="764">
        <f t="shared" si="140"/>
        <v>0</v>
      </c>
      <c r="GH59" s="764">
        <f t="shared" si="140"/>
        <v>0</v>
      </c>
      <c r="GI59" s="764">
        <f t="shared" si="140"/>
        <v>0</v>
      </c>
      <c r="GJ59" s="764">
        <f t="shared" si="140"/>
        <v>0</v>
      </c>
      <c r="GK59" s="764">
        <f t="shared" si="140"/>
        <v>0</v>
      </c>
      <c r="GL59" s="764">
        <f t="shared" si="140"/>
        <v>0</v>
      </c>
      <c r="GM59" s="764">
        <f t="shared" si="140"/>
        <v>0</v>
      </c>
      <c r="GN59" s="764">
        <f t="shared" si="141"/>
        <v>0</v>
      </c>
      <c r="GO59" s="764">
        <f t="shared" si="141"/>
        <v>0</v>
      </c>
      <c r="GP59" s="764">
        <f t="shared" si="141"/>
        <v>0</v>
      </c>
      <c r="GQ59" s="764">
        <f t="shared" si="141"/>
        <v>0</v>
      </c>
      <c r="GR59" s="764">
        <f t="shared" si="141"/>
        <v>0</v>
      </c>
      <c r="GS59" s="764">
        <f t="shared" si="141"/>
        <v>0</v>
      </c>
      <c r="GT59" s="764">
        <f t="shared" si="141"/>
        <v>0</v>
      </c>
      <c r="GU59" s="764">
        <f t="shared" si="141"/>
        <v>0</v>
      </c>
      <c r="GV59" s="764">
        <f t="shared" si="141"/>
        <v>0</v>
      </c>
      <c r="GW59" s="764">
        <f t="shared" si="141"/>
        <v>0</v>
      </c>
      <c r="GX59" s="764">
        <f t="shared" si="142"/>
        <v>0</v>
      </c>
      <c r="GY59" s="764">
        <f t="shared" si="142"/>
        <v>0</v>
      </c>
      <c r="GZ59" s="764">
        <f t="shared" si="142"/>
        <v>0</v>
      </c>
      <c r="HA59" s="764">
        <f t="shared" si="142"/>
        <v>0</v>
      </c>
      <c r="HB59" s="764">
        <f t="shared" si="142"/>
        <v>0</v>
      </c>
      <c r="HC59" s="764">
        <f t="shared" si="142"/>
        <v>0</v>
      </c>
      <c r="HD59" s="764">
        <f t="shared" si="142"/>
        <v>0</v>
      </c>
      <c r="HE59" s="764">
        <f t="shared" si="142"/>
        <v>0</v>
      </c>
      <c r="HF59" s="764">
        <f t="shared" si="142"/>
        <v>0</v>
      </c>
      <c r="HG59" s="764">
        <f t="shared" si="142"/>
        <v>0</v>
      </c>
      <c r="HH59" s="764">
        <f t="shared" si="143"/>
        <v>0</v>
      </c>
      <c r="HI59" s="764">
        <f t="shared" si="143"/>
        <v>0</v>
      </c>
      <c r="HJ59" s="764">
        <f t="shared" si="143"/>
        <v>0</v>
      </c>
      <c r="HK59" s="764">
        <f t="shared" si="143"/>
        <v>0</v>
      </c>
      <c r="HL59" s="764">
        <f t="shared" si="143"/>
        <v>0</v>
      </c>
      <c r="HM59" s="764">
        <f t="shared" si="143"/>
        <v>0</v>
      </c>
      <c r="HN59" s="764">
        <f t="shared" si="143"/>
        <v>0</v>
      </c>
      <c r="HO59" s="764">
        <f t="shared" si="143"/>
        <v>0</v>
      </c>
      <c r="HP59" s="764">
        <f t="shared" si="143"/>
        <v>0</v>
      </c>
      <c r="HQ59" s="764">
        <f t="shared" si="143"/>
        <v>0</v>
      </c>
      <c r="HR59" s="764">
        <f t="shared" si="144"/>
        <v>0</v>
      </c>
      <c r="HS59" s="764">
        <f t="shared" si="144"/>
        <v>0</v>
      </c>
      <c r="HT59" s="764">
        <f t="shared" si="144"/>
        <v>0</v>
      </c>
      <c r="HU59" s="764">
        <f t="shared" si="144"/>
        <v>0</v>
      </c>
      <c r="HV59" s="764">
        <f t="shared" si="144"/>
        <v>0</v>
      </c>
      <c r="HW59" s="764">
        <f t="shared" si="144"/>
        <v>0</v>
      </c>
      <c r="HX59" s="764">
        <f t="shared" si="144"/>
        <v>0</v>
      </c>
      <c r="HY59" s="764">
        <f t="shared" si="144"/>
        <v>0</v>
      </c>
      <c r="HZ59" s="764">
        <f t="shared" si="144"/>
        <v>0</v>
      </c>
      <c r="IA59" s="764">
        <f t="shared" si="144"/>
        <v>0</v>
      </c>
      <c r="IB59" s="764">
        <f t="shared" si="145"/>
        <v>0</v>
      </c>
      <c r="IC59" s="764">
        <f t="shared" si="145"/>
        <v>0</v>
      </c>
      <c r="ID59" s="764">
        <f t="shared" si="145"/>
        <v>0</v>
      </c>
      <c r="IE59" s="764">
        <f t="shared" si="145"/>
        <v>0</v>
      </c>
      <c r="IF59" s="764">
        <f t="shared" si="145"/>
        <v>0</v>
      </c>
      <c r="IG59" s="764">
        <f t="shared" si="145"/>
        <v>0</v>
      </c>
      <c r="IH59" s="764">
        <f t="shared" si="145"/>
        <v>0</v>
      </c>
      <c r="II59" s="764">
        <f t="shared" si="145"/>
        <v>0</v>
      </c>
      <c r="IJ59" s="764">
        <f t="shared" si="145"/>
        <v>0</v>
      </c>
      <c r="IK59" s="764">
        <f t="shared" si="145"/>
        <v>0</v>
      </c>
      <c r="IL59" s="764">
        <f t="shared" si="146"/>
        <v>0</v>
      </c>
      <c r="IM59" s="764">
        <f t="shared" si="146"/>
        <v>0</v>
      </c>
      <c r="IN59" s="764">
        <f t="shared" si="146"/>
        <v>0</v>
      </c>
      <c r="IO59" s="764">
        <f t="shared" si="146"/>
        <v>0</v>
      </c>
      <c r="IP59" s="764">
        <f t="shared" si="146"/>
        <v>0</v>
      </c>
      <c r="IQ59" s="764">
        <f t="shared" si="146"/>
        <v>0</v>
      </c>
      <c r="IR59" s="764">
        <f t="shared" si="146"/>
        <v>0</v>
      </c>
      <c r="IS59" s="764">
        <f t="shared" si="146"/>
        <v>0</v>
      </c>
      <c r="IT59" s="764">
        <f t="shared" si="146"/>
        <v>0</v>
      </c>
      <c r="IU59" s="764">
        <f t="shared" si="146"/>
        <v>0</v>
      </c>
      <c r="IV59" s="764">
        <f t="shared" si="146"/>
        <v>0</v>
      </c>
      <c r="IW59" s="764">
        <f t="shared" si="146"/>
        <v>0</v>
      </c>
      <c r="IX59" s="764">
        <f t="shared" si="146"/>
        <v>0</v>
      </c>
      <c r="IY59" s="764">
        <f t="shared" si="146"/>
        <v>0</v>
      </c>
      <c r="IZ59" s="764">
        <f t="shared" si="146"/>
        <v>0</v>
      </c>
      <c r="JA59" s="764">
        <f t="shared" si="146"/>
        <v>0</v>
      </c>
      <c r="JB59" s="764">
        <f t="shared" si="146"/>
        <v>0</v>
      </c>
      <c r="JC59" s="764">
        <f t="shared" si="146"/>
        <v>0</v>
      </c>
      <c r="JD59" s="764">
        <f t="shared" si="126"/>
        <v>0</v>
      </c>
      <c r="JE59" s="764">
        <f t="shared" si="126"/>
        <v>0</v>
      </c>
      <c r="JF59" s="764">
        <f t="shared" si="126"/>
        <v>0</v>
      </c>
      <c r="JG59" s="764">
        <f t="shared" si="126"/>
        <v>0</v>
      </c>
      <c r="JH59" s="764">
        <f t="shared" si="126"/>
        <v>0</v>
      </c>
      <c r="JI59" s="764">
        <f t="shared" si="126"/>
        <v>0</v>
      </c>
      <c r="JJ59" s="764">
        <f t="shared" si="126"/>
        <v>0</v>
      </c>
      <c r="JK59" s="764">
        <f t="shared" si="126"/>
        <v>0</v>
      </c>
      <c r="JL59" s="764">
        <f t="shared" si="146"/>
        <v>0</v>
      </c>
      <c r="JM59" s="764">
        <f t="shared" si="146"/>
        <v>0</v>
      </c>
      <c r="JN59" s="764">
        <f t="shared" si="146"/>
        <v>0</v>
      </c>
      <c r="JO59" s="764">
        <f t="shared" si="146"/>
        <v>0</v>
      </c>
      <c r="JP59" s="764">
        <f t="shared" si="146"/>
        <v>0</v>
      </c>
      <c r="JQ59" s="764">
        <f t="shared" si="28"/>
        <v>0</v>
      </c>
      <c r="JR59" s="764">
        <f t="shared" si="28"/>
        <v>0</v>
      </c>
      <c r="JS59" s="764">
        <f t="shared" si="146"/>
        <v>0</v>
      </c>
      <c r="JT59" s="765">
        <f t="shared" si="29"/>
        <v>0</v>
      </c>
      <c r="JU59" s="229">
        <f t="shared" si="30"/>
        <v>0</v>
      </c>
    </row>
    <row r="60" spans="2:281" s="57" customFormat="1" ht="12.75" customHeight="1">
      <c r="B60" s="223"/>
      <c r="C60" s="223"/>
      <c r="D60" s="61"/>
      <c r="E60" s="743" t="str">
        <f t="shared" si="5"/>
        <v xml:space="preserve"> </v>
      </c>
      <c r="F60" s="56"/>
      <c r="G60" s="228"/>
      <c r="H60" s="744">
        <f>SUMIF(Ajuste!$C$8:$C$483,$B$6:$B$499,Ajuste!$E$8:$E$483)</f>
        <v>0</v>
      </c>
      <c r="I60" s="744">
        <f>SUMIF(Ajuste!$C$8:$C$483,$B$6:$B$499,Ajuste!$F$8:$F$483)</f>
        <v>0</v>
      </c>
      <c r="J60" s="229">
        <f t="shared" si="31"/>
        <v>0</v>
      </c>
      <c r="K60" s="764">
        <f t="shared" si="127"/>
        <v>0</v>
      </c>
      <c r="L60" s="764">
        <f t="shared" si="147"/>
        <v>0</v>
      </c>
      <c r="M60" s="764">
        <f t="shared" si="147"/>
        <v>0</v>
      </c>
      <c r="N60" s="764">
        <f t="shared" si="147"/>
        <v>0</v>
      </c>
      <c r="O60" s="764">
        <f t="shared" si="147"/>
        <v>0</v>
      </c>
      <c r="P60" s="764">
        <f t="shared" si="147"/>
        <v>0</v>
      </c>
      <c r="Q60" s="764">
        <f t="shared" si="147"/>
        <v>0</v>
      </c>
      <c r="R60" s="764">
        <f t="shared" si="147"/>
        <v>0</v>
      </c>
      <c r="S60" s="764">
        <f t="shared" si="147"/>
        <v>0</v>
      </c>
      <c r="T60" s="764">
        <f t="shared" si="147"/>
        <v>0</v>
      </c>
      <c r="U60" s="764">
        <f t="shared" si="147"/>
        <v>0</v>
      </c>
      <c r="V60" s="764">
        <f t="shared" si="147"/>
        <v>0</v>
      </c>
      <c r="W60" s="764">
        <f t="shared" si="147"/>
        <v>0</v>
      </c>
      <c r="X60" s="764">
        <f t="shared" si="147"/>
        <v>0</v>
      </c>
      <c r="Y60" s="764">
        <f t="shared" si="147"/>
        <v>0</v>
      </c>
      <c r="Z60" s="764">
        <f t="shared" si="147"/>
        <v>0</v>
      </c>
      <c r="AA60" s="764">
        <f t="shared" si="147"/>
        <v>0</v>
      </c>
      <c r="AB60" s="764">
        <f t="shared" si="147"/>
        <v>0</v>
      </c>
      <c r="AC60" s="764">
        <f t="shared" si="147"/>
        <v>0</v>
      </c>
      <c r="AD60" s="764">
        <f t="shared" si="147"/>
        <v>0</v>
      </c>
      <c r="AE60" s="764">
        <f t="shared" si="147"/>
        <v>0</v>
      </c>
      <c r="AF60" s="764">
        <f t="shared" si="147"/>
        <v>0</v>
      </c>
      <c r="AG60" s="764">
        <f t="shared" si="147"/>
        <v>0</v>
      </c>
      <c r="AH60" s="764">
        <f t="shared" si="147"/>
        <v>0</v>
      </c>
      <c r="AI60" s="764">
        <f t="shared" si="147"/>
        <v>0</v>
      </c>
      <c r="AJ60" s="764">
        <f t="shared" si="147"/>
        <v>0</v>
      </c>
      <c r="AK60" s="764">
        <f t="shared" si="147"/>
        <v>0</v>
      </c>
      <c r="AL60" s="764">
        <f t="shared" si="147"/>
        <v>0</v>
      </c>
      <c r="AM60" s="764">
        <f t="shared" si="147"/>
        <v>0</v>
      </c>
      <c r="AN60" s="764">
        <f t="shared" si="147"/>
        <v>0</v>
      </c>
      <c r="AO60" s="764">
        <f t="shared" si="147"/>
        <v>0</v>
      </c>
      <c r="AP60" s="764">
        <f t="shared" si="147"/>
        <v>0</v>
      </c>
      <c r="AQ60" s="764">
        <f t="shared" si="147"/>
        <v>0</v>
      </c>
      <c r="AR60" s="764">
        <f t="shared" si="147"/>
        <v>0</v>
      </c>
      <c r="AS60" s="764">
        <f t="shared" si="147"/>
        <v>0</v>
      </c>
      <c r="AT60" s="764">
        <f t="shared" si="147"/>
        <v>0</v>
      </c>
      <c r="AU60" s="764">
        <f t="shared" si="147"/>
        <v>0</v>
      </c>
      <c r="AV60" s="764">
        <f t="shared" si="147"/>
        <v>0</v>
      </c>
      <c r="AW60" s="764">
        <f t="shared" si="147"/>
        <v>0</v>
      </c>
      <c r="AX60" s="764">
        <f t="shared" si="147"/>
        <v>0</v>
      </c>
      <c r="AY60" s="764">
        <f t="shared" si="147"/>
        <v>0</v>
      </c>
      <c r="AZ60" s="764">
        <f t="shared" si="147"/>
        <v>0</v>
      </c>
      <c r="BA60" s="764">
        <f t="shared" si="147"/>
        <v>0</v>
      </c>
      <c r="BB60" s="764">
        <f t="shared" si="147"/>
        <v>0</v>
      </c>
      <c r="BC60" s="764">
        <f t="shared" si="147"/>
        <v>0</v>
      </c>
      <c r="BD60" s="764">
        <f t="shared" si="147"/>
        <v>0</v>
      </c>
      <c r="BE60" s="764">
        <f t="shared" si="147"/>
        <v>0</v>
      </c>
      <c r="BF60" s="764">
        <f t="shared" si="127"/>
        <v>0</v>
      </c>
      <c r="BG60" s="764">
        <f t="shared" si="127"/>
        <v>0</v>
      </c>
      <c r="BH60" s="764">
        <f t="shared" si="127"/>
        <v>0</v>
      </c>
      <c r="BI60" s="764">
        <f t="shared" si="127"/>
        <v>0</v>
      </c>
      <c r="BJ60" s="764">
        <f t="shared" si="127"/>
        <v>0</v>
      </c>
      <c r="BK60" s="764">
        <f t="shared" si="127"/>
        <v>0</v>
      </c>
      <c r="BL60" s="764">
        <f t="shared" si="127"/>
        <v>0</v>
      </c>
      <c r="BM60" s="764">
        <f t="shared" si="127"/>
        <v>0</v>
      </c>
      <c r="BN60" s="764">
        <f t="shared" si="128"/>
        <v>0</v>
      </c>
      <c r="BO60" s="764">
        <f t="shared" si="128"/>
        <v>0</v>
      </c>
      <c r="BP60" s="764">
        <f t="shared" si="128"/>
        <v>0</v>
      </c>
      <c r="BQ60" s="764">
        <f t="shared" si="128"/>
        <v>0</v>
      </c>
      <c r="BR60" s="764">
        <f t="shared" si="128"/>
        <v>0</v>
      </c>
      <c r="BS60" s="764">
        <f t="shared" si="128"/>
        <v>0</v>
      </c>
      <c r="BT60" s="764">
        <f t="shared" si="128"/>
        <v>0</v>
      </c>
      <c r="BU60" s="764">
        <f t="shared" si="128"/>
        <v>0</v>
      </c>
      <c r="BV60" s="764">
        <f t="shared" si="128"/>
        <v>0</v>
      </c>
      <c r="BW60" s="764">
        <f t="shared" si="128"/>
        <v>0</v>
      </c>
      <c r="BX60" s="764">
        <f t="shared" si="129"/>
        <v>0</v>
      </c>
      <c r="BY60" s="764">
        <f t="shared" si="129"/>
        <v>0</v>
      </c>
      <c r="BZ60" s="764">
        <f t="shared" si="129"/>
        <v>0</v>
      </c>
      <c r="CA60" s="764">
        <f t="shared" si="129"/>
        <v>0</v>
      </c>
      <c r="CB60" s="764">
        <f t="shared" si="129"/>
        <v>0</v>
      </c>
      <c r="CC60" s="764">
        <f t="shared" si="129"/>
        <v>0</v>
      </c>
      <c r="CD60" s="764">
        <f t="shared" si="129"/>
        <v>0</v>
      </c>
      <c r="CE60" s="764">
        <f t="shared" si="129"/>
        <v>0</v>
      </c>
      <c r="CF60" s="764">
        <f t="shared" si="129"/>
        <v>0</v>
      </c>
      <c r="CG60" s="764">
        <f t="shared" si="129"/>
        <v>0</v>
      </c>
      <c r="CH60" s="764">
        <f t="shared" si="130"/>
        <v>0</v>
      </c>
      <c r="CI60" s="764">
        <f t="shared" si="130"/>
        <v>0</v>
      </c>
      <c r="CJ60" s="764">
        <f t="shared" si="130"/>
        <v>0</v>
      </c>
      <c r="CK60" s="764">
        <f t="shared" si="130"/>
        <v>0</v>
      </c>
      <c r="CL60" s="764">
        <f t="shared" si="130"/>
        <v>0</v>
      </c>
      <c r="CM60" s="764">
        <f t="shared" si="130"/>
        <v>0</v>
      </c>
      <c r="CN60" s="764">
        <f t="shared" si="130"/>
        <v>0</v>
      </c>
      <c r="CO60" s="764">
        <f t="shared" si="130"/>
        <v>0</v>
      </c>
      <c r="CP60" s="764">
        <f t="shared" si="130"/>
        <v>0</v>
      </c>
      <c r="CQ60" s="764">
        <f t="shared" si="130"/>
        <v>0</v>
      </c>
      <c r="CR60" s="764">
        <f t="shared" si="131"/>
        <v>0</v>
      </c>
      <c r="CS60" s="764">
        <f t="shared" si="131"/>
        <v>0</v>
      </c>
      <c r="CT60" s="764">
        <f t="shared" si="131"/>
        <v>0</v>
      </c>
      <c r="CU60" s="764">
        <f t="shared" si="131"/>
        <v>0</v>
      </c>
      <c r="CV60" s="764">
        <f t="shared" si="131"/>
        <v>0</v>
      </c>
      <c r="CW60" s="764">
        <f t="shared" si="131"/>
        <v>0</v>
      </c>
      <c r="CX60" s="764">
        <f t="shared" si="131"/>
        <v>0</v>
      </c>
      <c r="CY60" s="764">
        <f t="shared" si="131"/>
        <v>0</v>
      </c>
      <c r="CZ60" s="764">
        <f t="shared" si="131"/>
        <v>0</v>
      </c>
      <c r="DA60" s="764">
        <f t="shared" si="131"/>
        <v>0</v>
      </c>
      <c r="DB60" s="764">
        <f t="shared" si="132"/>
        <v>0</v>
      </c>
      <c r="DC60" s="764">
        <f t="shared" si="132"/>
        <v>0</v>
      </c>
      <c r="DD60" s="764">
        <f t="shared" si="132"/>
        <v>0</v>
      </c>
      <c r="DE60" s="764">
        <f t="shared" si="132"/>
        <v>0</v>
      </c>
      <c r="DF60" s="764">
        <f t="shared" si="132"/>
        <v>0</v>
      </c>
      <c r="DG60" s="764">
        <f t="shared" si="132"/>
        <v>0</v>
      </c>
      <c r="DH60" s="764">
        <f t="shared" si="132"/>
        <v>0</v>
      </c>
      <c r="DI60" s="764">
        <f t="shared" si="132"/>
        <v>0</v>
      </c>
      <c r="DJ60" s="764">
        <f t="shared" si="132"/>
        <v>0</v>
      </c>
      <c r="DK60" s="764">
        <f t="shared" si="132"/>
        <v>0</v>
      </c>
      <c r="DL60" s="764">
        <f t="shared" si="133"/>
        <v>0</v>
      </c>
      <c r="DM60" s="764">
        <f t="shared" si="133"/>
        <v>0</v>
      </c>
      <c r="DN60" s="764">
        <f t="shared" si="133"/>
        <v>0</v>
      </c>
      <c r="DO60" s="764">
        <f t="shared" si="133"/>
        <v>0</v>
      </c>
      <c r="DP60" s="764">
        <f t="shared" si="133"/>
        <v>0</v>
      </c>
      <c r="DQ60" s="764">
        <f t="shared" si="133"/>
        <v>0</v>
      </c>
      <c r="DR60" s="764">
        <f t="shared" si="133"/>
        <v>0</v>
      </c>
      <c r="DS60" s="764">
        <f t="shared" si="133"/>
        <v>0</v>
      </c>
      <c r="DT60" s="764">
        <f t="shared" si="133"/>
        <v>0</v>
      </c>
      <c r="DU60" s="764">
        <f t="shared" si="133"/>
        <v>0</v>
      </c>
      <c r="DV60" s="764">
        <f t="shared" si="134"/>
        <v>0</v>
      </c>
      <c r="DW60" s="764">
        <f t="shared" si="134"/>
        <v>0</v>
      </c>
      <c r="DX60" s="764">
        <f t="shared" si="134"/>
        <v>0</v>
      </c>
      <c r="DY60" s="764">
        <f t="shared" si="134"/>
        <v>0</v>
      </c>
      <c r="DZ60" s="764">
        <f t="shared" si="134"/>
        <v>0</v>
      </c>
      <c r="EA60" s="764">
        <f t="shared" si="134"/>
        <v>0</v>
      </c>
      <c r="EB60" s="764">
        <f t="shared" si="134"/>
        <v>0</v>
      </c>
      <c r="EC60" s="764">
        <f t="shared" si="134"/>
        <v>0</v>
      </c>
      <c r="ED60" s="764">
        <f t="shared" si="134"/>
        <v>0</v>
      </c>
      <c r="EE60" s="764">
        <f t="shared" si="134"/>
        <v>0</v>
      </c>
      <c r="EF60" s="764">
        <f t="shared" si="135"/>
        <v>0</v>
      </c>
      <c r="EG60" s="764">
        <f t="shared" si="135"/>
        <v>0</v>
      </c>
      <c r="EH60" s="764">
        <f t="shared" si="135"/>
        <v>0</v>
      </c>
      <c r="EI60" s="764">
        <f t="shared" si="135"/>
        <v>0</v>
      </c>
      <c r="EJ60" s="764">
        <f t="shared" si="135"/>
        <v>0</v>
      </c>
      <c r="EK60" s="764">
        <f t="shared" si="135"/>
        <v>0</v>
      </c>
      <c r="EL60" s="764">
        <f t="shared" si="135"/>
        <v>0</v>
      </c>
      <c r="EM60" s="764">
        <f t="shared" si="135"/>
        <v>0</v>
      </c>
      <c r="EN60" s="764">
        <f t="shared" si="135"/>
        <v>0</v>
      </c>
      <c r="EO60" s="764">
        <f t="shared" si="135"/>
        <v>0</v>
      </c>
      <c r="EP60" s="764">
        <f t="shared" si="136"/>
        <v>0</v>
      </c>
      <c r="EQ60" s="764">
        <f t="shared" si="136"/>
        <v>0</v>
      </c>
      <c r="ER60" s="764">
        <f t="shared" si="136"/>
        <v>0</v>
      </c>
      <c r="ES60" s="764">
        <f t="shared" si="136"/>
        <v>0</v>
      </c>
      <c r="ET60" s="764">
        <f t="shared" si="136"/>
        <v>0</v>
      </c>
      <c r="EU60" s="764">
        <f t="shared" si="136"/>
        <v>0</v>
      </c>
      <c r="EV60" s="764">
        <f t="shared" si="136"/>
        <v>0</v>
      </c>
      <c r="EW60" s="764">
        <f t="shared" si="136"/>
        <v>0</v>
      </c>
      <c r="EX60" s="764">
        <f t="shared" si="136"/>
        <v>0</v>
      </c>
      <c r="EY60" s="764">
        <f t="shared" si="136"/>
        <v>0</v>
      </c>
      <c r="EZ60" s="764">
        <f t="shared" si="137"/>
        <v>0</v>
      </c>
      <c r="FA60" s="764">
        <f t="shared" si="137"/>
        <v>0</v>
      </c>
      <c r="FB60" s="764">
        <f t="shared" si="137"/>
        <v>0</v>
      </c>
      <c r="FC60" s="764">
        <f t="shared" si="137"/>
        <v>0</v>
      </c>
      <c r="FD60" s="764">
        <f t="shared" si="137"/>
        <v>0</v>
      </c>
      <c r="FE60" s="764">
        <f t="shared" si="137"/>
        <v>0</v>
      </c>
      <c r="FF60" s="764">
        <f t="shared" si="137"/>
        <v>0</v>
      </c>
      <c r="FG60" s="764">
        <f t="shared" si="137"/>
        <v>0</v>
      </c>
      <c r="FH60" s="764">
        <f t="shared" si="137"/>
        <v>0</v>
      </c>
      <c r="FI60" s="764">
        <f t="shared" si="137"/>
        <v>0</v>
      </c>
      <c r="FJ60" s="764">
        <f t="shared" si="138"/>
        <v>0</v>
      </c>
      <c r="FK60" s="764">
        <f t="shared" si="138"/>
        <v>0</v>
      </c>
      <c r="FL60" s="764">
        <f t="shared" si="138"/>
        <v>0</v>
      </c>
      <c r="FM60" s="764">
        <f t="shared" si="138"/>
        <v>0</v>
      </c>
      <c r="FN60" s="764">
        <f t="shared" si="138"/>
        <v>0</v>
      </c>
      <c r="FO60" s="764">
        <f t="shared" si="138"/>
        <v>0</v>
      </c>
      <c r="FP60" s="764">
        <f t="shared" si="138"/>
        <v>0</v>
      </c>
      <c r="FQ60" s="764">
        <f t="shared" si="138"/>
        <v>0</v>
      </c>
      <c r="FR60" s="764">
        <f t="shared" si="138"/>
        <v>0</v>
      </c>
      <c r="FS60" s="764">
        <f t="shared" si="138"/>
        <v>0</v>
      </c>
      <c r="FT60" s="764">
        <f t="shared" si="139"/>
        <v>0</v>
      </c>
      <c r="FU60" s="764">
        <f t="shared" si="139"/>
        <v>0</v>
      </c>
      <c r="FV60" s="764">
        <f t="shared" si="139"/>
        <v>0</v>
      </c>
      <c r="FW60" s="764">
        <f t="shared" si="139"/>
        <v>0</v>
      </c>
      <c r="FX60" s="764">
        <f t="shared" si="139"/>
        <v>0</v>
      </c>
      <c r="FY60" s="764">
        <f t="shared" si="139"/>
        <v>0</v>
      </c>
      <c r="FZ60" s="764">
        <f t="shared" si="139"/>
        <v>0</v>
      </c>
      <c r="GA60" s="764">
        <f t="shared" si="139"/>
        <v>0</v>
      </c>
      <c r="GB60" s="764">
        <f t="shared" si="139"/>
        <v>0</v>
      </c>
      <c r="GC60" s="764">
        <f t="shared" si="139"/>
        <v>0</v>
      </c>
      <c r="GD60" s="764">
        <f t="shared" si="140"/>
        <v>0</v>
      </c>
      <c r="GE60" s="764">
        <f t="shared" si="140"/>
        <v>0</v>
      </c>
      <c r="GF60" s="764">
        <f t="shared" si="140"/>
        <v>0</v>
      </c>
      <c r="GG60" s="764">
        <f t="shared" si="140"/>
        <v>0</v>
      </c>
      <c r="GH60" s="764">
        <f t="shared" si="140"/>
        <v>0</v>
      </c>
      <c r="GI60" s="764">
        <f t="shared" si="140"/>
        <v>0</v>
      </c>
      <c r="GJ60" s="764">
        <f t="shared" si="140"/>
        <v>0</v>
      </c>
      <c r="GK60" s="764">
        <f t="shared" si="140"/>
        <v>0</v>
      </c>
      <c r="GL60" s="764">
        <f t="shared" si="140"/>
        <v>0</v>
      </c>
      <c r="GM60" s="764">
        <f t="shared" si="140"/>
        <v>0</v>
      </c>
      <c r="GN60" s="764">
        <f t="shared" si="141"/>
        <v>0</v>
      </c>
      <c r="GO60" s="764">
        <f t="shared" si="141"/>
        <v>0</v>
      </c>
      <c r="GP60" s="764">
        <f t="shared" si="141"/>
        <v>0</v>
      </c>
      <c r="GQ60" s="764">
        <f t="shared" si="141"/>
        <v>0</v>
      </c>
      <c r="GR60" s="764">
        <f t="shared" si="141"/>
        <v>0</v>
      </c>
      <c r="GS60" s="764">
        <f t="shared" si="141"/>
        <v>0</v>
      </c>
      <c r="GT60" s="764">
        <f t="shared" si="141"/>
        <v>0</v>
      </c>
      <c r="GU60" s="764">
        <f t="shared" si="141"/>
        <v>0</v>
      </c>
      <c r="GV60" s="764">
        <f t="shared" si="141"/>
        <v>0</v>
      </c>
      <c r="GW60" s="764">
        <f t="shared" si="141"/>
        <v>0</v>
      </c>
      <c r="GX60" s="764">
        <f t="shared" si="142"/>
        <v>0</v>
      </c>
      <c r="GY60" s="764">
        <f t="shared" si="142"/>
        <v>0</v>
      </c>
      <c r="GZ60" s="764">
        <f t="shared" si="142"/>
        <v>0</v>
      </c>
      <c r="HA60" s="764">
        <f t="shared" si="142"/>
        <v>0</v>
      </c>
      <c r="HB60" s="764">
        <f t="shared" si="142"/>
        <v>0</v>
      </c>
      <c r="HC60" s="764">
        <f t="shared" si="142"/>
        <v>0</v>
      </c>
      <c r="HD60" s="764">
        <f t="shared" si="142"/>
        <v>0</v>
      </c>
      <c r="HE60" s="764">
        <f t="shared" si="142"/>
        <v>0</v>
      </c>
      <c r="HF60" s="764">
        <f t="shared" si="142"/>
        <v>0</v>
      </c>
      <c r="HG60" s="764">
        <f t="shared" si="142"/>
        <v>0</v>
      </c>
      <c r="HH60" s="764">
        <f t="shared" si="143"/>
        <v>0</v>
      </c>
      <c r="HI60" s="764">
        <f t="shared" si="143"/>
        <v>0</v>
      </c>
      <c r="HJ60" s="764">
        <f t="shared" si="143"/>
        <v>0</v>
      </c>
      <c r="HK60" s="764">
        <f t="shared" si="143"/>
        <v>0</v>
      </c>
      <c r="HL60" s="764">
        <f t="shared" si="143"/>
        <v>0</v>
      </c>
      <c r="HM60" s="764">
        <f t="shared" si="143"/>
        <v>0</v>
      </c>
      <c r="HN60" s="764">
        <f t="shared" si="143"/>
        <v>0</v>
      </c>
      <c r="HO60" s="764">
        <f t="shared" si="143"/>
        <v>0</v>
      </c>
      <c r="HP60" s="764">
        <f t="shared" si="143"/>
        <v>0</v>
      </c>
      <c r="HQ60" s="764">
        <f t="shared" si="143"/>
        <v>0</v>
      </c>
      <c r="HR60" s="764">
        <f t="shared" si="144"/>
        <v>0</v>
      </c>
      <c r="HS60" s="764">
        <f t="shared" si="144"/>
        <v>0</v>
      </c>
      <c r="HT60" s="764">
        <f t="shared" si="144"/>
        <v>0</v>
      </c>
      <c r="HU60" s="764">
        <f t="shared" si="144"/>
        <v>0</v>
      </c>
      <c r="HV60" s="764">
        <f t="shared" si="144"/>
        <v>0</v>
      </c>
      <c r="HW60" s="764">
        <f t="shared" si="144"/>
        <v>0</v>
      </c>
      <c r="HX60" s="764">
        <f t="shared" si="144"/>
        <v>0</v>
      </c>
      <c r="HY60" s="764">
        <f t="shared" si="144"/>
        <v>0</v>
      </c>
      <c r="HZ60" s="764">
        <f t="shared" si="144"/>
        <v>0</v>
      </c>
      <c r="IA60" s="764">
        <f t="shared" si="144"/>
        <v>0</v>
      </c>
      <c r="IB60" s="764">
        <f t="shared" si="145"/>
        <v>0</v>
      </c>
      <c r="IC60" s="764">
        <f t="shared" si="145"/>
        <v>0</v>
      </c>
      <c r="ID60" s="764">
        <f t="shared" si="145"/>
        <v>0</v>
      </c>
      <c r="IE60" s="764">
        <f t="shared" si="145"/>
        <v>0</v>
      </c>
      <c r="IF60" s="764">
        <f t="shared" si="145"/>
        <v>0</v>
      </c>
      <c r="IG60" s="764">
        <f t="shared" si="145"/>
        <v>0</v>
      </c>
      <c r="IH60" s="764">
        <f t="shared" si="145"/>
        <v>0</v>
      </c>
      <c r="II60" s="764">
        <f t="shared" si="145"/>
        <v>0</v>
      </c>
      <c r="IJ60" s="764">
        <f t="shared" si="145"/>
        <v>0</v>
      </c>
      <c r="IK60" s="764">
        <f t="shared" si="145"/>
        <v>0</v>
      </c>
      <c r="IL60" s="764">
        <f t="shared" si="146"/>
        <v>0</v>
      </c>
      <c r="IM60" s="764">
        <f t="shared" si="146"/>
        <v>0</v>
      </c>
      <c r="IN60" s="764">
        <f t="shared" si="146"/>
        <v>0</v>
      </c>
      <c r="IO60" s="764">
        <f t="shared" si="146"/>
        <v>0</v>
      </c>
      <c r="IP60" s="764">
        <f t="shared" si="146"/>
        <v>0</v>
      </c>
      <c r="IQ60" s="764">
        <f t="shared" si="146"/>
        <v>0</v>
      </c>
      <c r="IR60" s="764">
        <f t="shared" si="146"/>
        <v>0</v>
      </c>
      <c r="IS60" s="764">
        <f t="shared" si="146"/>
        <v>0</v>
      </c>
      <c r="IT60" s="764">
        <f t="shared" si="146"/>
        <v>0</v>
      </c>
      <c r="IU60" s="764">
        <f t="shared" si="146"/>
        <v>0</v>
      </c>
      <c r="IV60" s="764">
        <f t="shared" si="146"/>
        <v>0</v>
      </c>
      <c r="IW60" s="764">
        <f t="shared" si="146"/>
        <v>0</v>
      </c>
      <c r="IX60" s="764">
        <f t="shared" si="146"/>
        <v>0</v>
      </c>
      <c r="IY60" s="764">
        <f t="shared" si="146"/>
        <v>0</v>
      </c>
      <c r="IZ60" s="764">
        <f t="shared" si="146"/>
        <v>0</v>
      </c>
      <c r="JA60" s="764">
        <f t="shared" si="146"/>
        <v>0</v>
      </c>
      <c r="JB60" s="764">
        <f t="shared" si="146"/>
        <v>0</v>
      </c>
      <c r="JC60" s="764">
        <f t="shared" si="146"/>
        <v>0</v>
      </c>
      <c r="JD60" s="764">
        <f t="shared" si="126"/>
        <v>0</v>
      </c>
      <c r="JE60" s="764">
        <f t="shared" si="126"/>
        <v>0</v>
      </c>
      <c r="JF60" s="764">
        <f t="shared" si="126"/>
        <v>0</v>
      </c>
      <c r="JG60" s="764">
        <f t="shared" si="126"/>
        <v>0</v>
      </c>
      <c r="JH60" s="764">
        <f t="shared" si="126"/>
        <v>0</v>
      </c>
      <c r="JI60" s="764">
        <f t="shared" si="126"/>
        <v>0</v>
      </c>
      <c r="JJ60" s="764">
        <f t="shared" si="126"/>
        <v>0</v>
      </c>
      <c r="JK60" s="764">
        <f t="shared" si="126"/>
        <v>0</v>
      </c>
      <c r="JL60" s="764">
        <f t="shared" si="146"/>
        <v>0</v>
      </c>
      <c r="JM60" s="764">
        <f t="shared" si="146"/>
        <v>0</v>
      </c>
      <c r="JN60" s="764">
        <f t="shared" si="146"/>
        <v>0</v>
      </c>
      <c r="JO60" s="764">
        <f t="shared" si="146"/>
        <v>0</v>
      </c>
      <c r="JP60" s="764">
        <f t="shared" si="146"/>
        <v>0</v>
      </c>
      <c r="JQ60" s="764">
        <f t="shared" si="28"/>
        <v>0</v>
      </c>
      <c r="JR60" s="764">
        <f t="shared" si="28"/>
        <v>0</v>
      </c>
      <c r="JS60" s="764">
        <f t="shared" si="146"/>
        <v>0</v>
      </c>
      <c r="JT60" s="765">
        <f t="shared" si="29"/>
        <v>0</v>
      </c>
      <c r="JU60" s="229">
        <f t="shared" si="30"/>
        <v>0</v>
      </c>
    </row>
    <row r="61" spans="2:281" s="57" customFormat="1" ht="12.75" customHeight="1">
      <c r="B61" s="223"/>
      <c r="C61" s="223"/>
      <c r="D61" s="61"/>
      <c r="E61" s="743" t="str">
        <f t="shared" si="5"/>
        <v xml:space="preserve"> </v>
      </c>
      <c r="F61" s="56"/>
      <c r="G61" s="228"/>
      <c r="H61" s="744">
        <f>SUMIF(Ajuste!$C$8:$C$483,$B$6:$B$499,Ajuste!$E$8:$E$483)</f>
        <v>0</v>
      </c>
      <c r="I61" s="744">
        <f>SUMIF(Ajuste!$C$8:$C$483,$B$6:$B$499,Ajuste!$F$8:$F$483)</f>
        <v>0</v>
      </c>
      <c r="J61" s="229">
        <f t="shared" si="31"/>
        <v>0</v>
      </c>
      <c r="K61" s="764">
        <f t="shared" si="127"/>
        <v>0</v>
      </c>
      <c r="L61" s="764">
        <f t="shared" si="147"/>
        <v>0</v>
      </c>
      <c r="M61" s="764">
        <f t="shared" si="147"/>
        <v>0</v>
      </c>
      <c r="N61" s="764">
        <f t="shared" si="147"/>
        <v>0</v>
      </c>
      <c r="O61" s="764">
        <f t="shared" si="147"/>
        <v>0</v>
      </c>
      <c r="P61" s="764">
        <f t="shared" si="147"/>
        <v>0</v>
      </c>
      <c r="Q61" s="764">
        <f t="shared" si="147"/>
        <v>0</v>
      </c>
      <c r="R61" s="764">
        <f t="shared" si="147"/>
        <v>0</v>
      </c>
      <c r="S61" s="764">
        <f t="shared" si="147"/>
        <v>0</v>
      </c>
      <c r="T61" s="764">
        <f t="shared" si="147"/>
        <v>0</v>
      </c>
      <c r="U61" s="764">
        <f t="shared" si="147"/>
        <v>0</v>
      </c>
      <c r="V61" s="764">
        <f t="shared" si="147"/>
        <v>0</v>
      </c>
      <c r="W61" s="764">
        <f t="shared" si="147"/>
        <v>0</v>
      </c>
      <c r="X61" s="764">
        <f t="shared" si="147"/>
        <v>0</v>
      </c>
      <c r="Y61" s="764">
        <f t="shared" si="147"/>
        <v>0</v>
      </c>
      <c r="Z61" s="764">
        <f t="shared" si="147"/>
        <v>0</v>
      </c>
      <c r="AA61" s="764">
        <f t="shared" si="147"/>
        <v>0</v>
      </c>
      <c r="AB61" s="764">
        <f t="shared" si="147"/>
        <v>0</v>
      </c>
      <c r="AC61" s="764">
        <f t="shared" si="147"/>
        <v>0</v>
      </c>
      <c r="AD61" s="764">
        <f t="shared" si="147"/>
        <v>0</v>
      </c>
      <c r="AE61" s="764">
        <f t="shared" si="147"/>
        <v>0</v>
      </c>
      <c r="AF61" s="764">
        <f t="shared" si="147"/>
        <v>0</v>
      </c>
      <c r="AG61" s="764">
        <f t="shared" si="147"/>
        <v>0</v>
      </c>
      <c r="AH61" s="764">
        <f t="shared" si="147"/>
        <v>0</v>
      </c>
      <c r="AI61" s="764">
        <f t="shared" si="147"/>
        <v>0</v>
      </c>
      <c r="AJ61" s="764">
        <f t="shared" si="147"/>
        <v>0</v>
      </c>
      <c r="AK61" s="764">
        <f t="shared" si="147"/>
        <v>0</v>
      </c>
      <c r="AL61" s="764">
        <f t="shared" si="147"/>
        <v>0</v>
      </c>
      <c r="AM61" s="764">
        <f t="shared" si="147"/>
        <v>0</v>
      </c>
      <c r="AN61" s="764">
        <f t="shared" si="147"/>
        <v>0</v>
      </c>
      <c r="AO61" s="764">
        <f t="shared" si="147"/>
        <v>0</v>
      </c>
      <c r="AP61" s="764">
        <f t="shared" si="147"/>
        <v>0</v>
      </c>
      <c r="AQ61" s="764">
        <f t="shared" si="147"/>
        <v>0</v>
      </c>
      <c r="AR61" s="764">
        <f t="shared" si="147"/>
        <v>0</v>
      </c>
      <c r="AS61" s="764">
        <f t="shared" si="147"/>
        <v>0</v>
      </c>
      <c r="AT61" s="764">
        <f t="shared" si="147"/>
        <v>0</v>
      </c>
      <c r="AU61" s="764">
        <f t="shared" si="147"/>
        <v>0</v>
      </c>
      <c r="AV61" s="764">
        <f t="shared" si="147"/>
        <v>0</v>
      </c>
      <c r="AW61" s="764">
        <f t="shared" si="147"/>
        <v>0</v>
      </c>
      <c r="AX61" s="764">
        <f t="shared" si="147"/>
        <v>0</v>
      </c>
      <c r="AY61" s="764">
        <f t="shared" si="147"/>
        <v>0</v>
      </c>
      <c r="AZ61" s="764">
        <f t="shared" si="147"/>
        <v>0</v>
      </c>
      <c r="BA61" s="764">
        <f t="shared" si="147"/>
        <v>0</v>
      </c>
      <c r="BB61" s="764">
        <f t="shared" si="147"/>
        <v>0</v>
      </c>
      <c r="BC61" s="764">
        <f t="shared" si="147"/>
        <v>0</v>
      </c>
      <c r="BD61" s="764">
        <f t="shared" si="147"/>
        <v>0</v>
      </c>
      <c r="BE61" s="764">
        <f t="shared" si="147"/>
        <v>0</v>
      </c>
      <c r="BF61" s="764">
        <f t="shared" si="127"/>
        <v>0</v>
      </c>
      <c r="BG61" s="764">
        <f t="shared" si="127"/>
        <v>0</v>
      </c>
      <c r="BH61" s="764">
        <f t="shared" si="127"/>
        <v>0</v>
      </c>
      <c r="BI61" s="764">
        <f t="shared" si="127"/>
        <v>0</v>
      </c>
      <c r="BJ61" s="764">
        <f t="shared" si="127"/>
        <v>0</v>
      </c>
      <c r="BK61" s="764">
        <f t="shared" si="127"/>
        <v>0</v>
      </c>
      <c r="BL61" s="764">
        <f t="shared" si="127"/>
        <v>0</v>
      </c>
      <c r="BM61" s="764">
        <f t="shared" si="127"/>
        <v>0</v>
      </c>
      <c r="BN61" s="764">
        <f t="shared" si="128"/>
        <v>0</v>
      </c>
      <c r="BO61" s="764">
        <f t="shared" si="128"/>
        <v>0</v>
      </c>
      <c r="BP61" s="764">
        <f t="shared" si="128"/>
        <v>0</v>
      </c>
      <c r="BQ61" s="764">
        <f t="shared" si="128"/>
        <v>0</v>
      </c>
      <c r="BR61" s="764">
        <f t="shared" si="128"/>
        <v>0</v>
      </c>
      <c r="BS61" s="764">
        <f t="shared" si="128"/>
        <v>0</v>
      </c>
      <c r="BT61" s="764">
        <f t="shared" si="128"/>
        <v>0</v>
      </c>
      <c r="BU61" s="764">
        <f t="shared" si="128"/>
        <v>0</v>
      </c>
      <c r="BV61" s="764">
        <f t="shared" si="128"/>
        <v>0</v>
      </c>
      <c r="BW61" s="764">
        <f t="shared" si="128"/>
        <v>0</v>
      </c>
      <c r="BX61" s="764">
        <f t="shared" si="129"/>
        <v>0</v>
      </c>
      <c r="BY61" s="764">
        <f t="shared" si="129"/>
        <v>0</v>
      </c>
      <c r="BZ61" s="764">
        <f t="shared" si="129"/>
        <v>0</v>
      </c>
      <c r="CA61" s="764">
        <f t="shared" si="129"/>
        <v>0</v>
      </c>
      <c r="CB61" s="764">
        <f t="shared" si="129"/>
        <v>0</v>
      </c>
      <c r="CC61" s="764">
        <f t="shared" si="129"/>
        <v>0</v>
      </c>
      <c r="CD61" s="764">
        <f t="shared" si="129"/>
        <v>0</v>
      </c>
      <c r="CE61" s="764">
        <f t="shared" si="129"/>
        <v>0</v>
      </c>
      <c r="CF61" s="764">
        <f t="shared" si="129"/>
        <v>0</v>
      </c>
      <c r="CG61" s="764">
        <f t="shared" si="129"/>
        <v>0</v>
      </c>
      <c r="CH61" s="764">
        <f t="shared" si="130"/>
        <v>0</v>
      </c>
      <c r="CI61" s="764">
        <f t="shared" si="130"/>
        <v>0</v>
      </c>
      <c r="CJ61" s="764">
        <f t="shared" si="130"/>
        <v>0</v>
      </c>
      <c r="CK61" s="764">
        <f t="shared" si="130"/>
        <v>0</v>
      </c>
      <c r="CL61" s="764">
        <f t="shared" si="130"/>
        <v>0</v>
      </c>
      <c r="CM61" s="764">
        <f t="shared" si="130"/>
        <v>0</v>
      </c>
      <c r="CN61" s="764">
        <f t="shared" si="130"/>
        <v>0</v>
      </c>
      <c r="CO61" s="764">
        <f t="shared" si="130"/>
        <v>0</v>
      </c>
      <c r="CP61" s="764">
        <f t="shared" si="130"/>
        <v>0</v>
      </c>
      <c r="CQ61" s="764">
        <f t="shared" si="130"/>
        <v>0</v>
      </c>
      <c r="CR61" s="764">
        <f t="shared" si="131"/>
        <v>0</v>
      </c>
      <c r="CS61" s="764">
        <f t="shared" si="131"/>
        <v>0</v>
      </c>
      <c r="CT61" s="764">
        <f t="shared" si="131"/>
        <v>0</v>
      </c>
      <c r="CU61" s="764">
        <f t="shared" si="131"/>
        <v>0</v>
      </c>
      <c r="CV61" s="764">
        <f t="shared" si="131"/>
        <v>0</v>
      </c>
      <c r="CW61" s="764">
        <f t="shared" si="131"/>
        <v>0</v>
      </c>
      <c r="CX61" s="764">
        <f t="shared" si="131"/>
        <v>0</v>
      </c>
      <c r="CY61" s="764">
        <f t="shared" si="131"/>
        <v>0</v>
      </c>
      <c r="CZ61" s="764">
        <f t="shared" si="131"/>
        <v>0</v>
      </c>
      <c r="DA61" s="764">
        <f t="shared" si="131"/>
        <v>0</v>
      </c>
      <c r="DB61" s="764">
        <f t="shared" si="132"/>
        <v>0</v>
      </c>
      <c r="DC61" s="764">
        <f t="shared" si="132"/>
        <v>0</v>
      </c>
      <c r="DD61" s="764">
        <f t="shared" si="132"/>
        <v>0</v>
      </c>
      <c r="DE61" s="764">
        <f t="shared" si="132"/>
        <v>0</v>
      </c>
      <c r="DF61" s="764">
        <f t="shared" si="132"/>
        <v>0</v>
      </c>
      <c r="DG61" s="764">
        <f t="shared" si="132"/>
        <v>0</v>
      </c>
      <c r="DH61" s="764">
        <f t="shared" si="132"/>
        <v>0</v>
      </c>
      <c r="DI61" s="764">
        <f t="shared" si="132"/>
        <v>0</v>
      </c>
      <c r="DJ61" s="764">
        <f t="shared" si="132"/>
        <v>0</v>
      </c>
      <c r="DK61" s="764">
        <f t="shared" si="132"/>
        <v>0</v>
      </c>
      <c r="DL61" s="764">
        <f t="shared" si="133"/>
        <v>0</v>
      </c>
      <c r="DM61" s="764">
        <f t="shared" si="133"/>
        <v>0</v>
      </c>
      <c r="DN61" s="764">
        <f t="shared" si="133"/>
        <v>0</v>
      </c>
      <c r="DO61" s="764">
        <f t="shared" si="133"/>
        <v>0</v>
      </c>
      <c r="DP61" s="764">
        <f t="shared" si="133"/>
        <v>0</v>
      </c>
      <c r="DQ61" s="764">
        <f t="shared" si="133"/>
        <v>0</v>
      </c>
      <c r="DR61" s="764">
        <f t="shared" si="133"/>
        <v>0</v>
      </c>
      <c r="DS61" s="764">
        <f t="shared" si="133"/>
        <v>0</v>
      </c>
      <c r="DT61" s="764">
        <f t="shared" si="133"/>
        <v>0</v>
      </c>
      <c r="DU61" s="764">
        <f t="shared" si="133"/>
        <v>0</v>
      </c>
      <c r="DV61" s="764">
        <f t="shared" si="134"/>
        <v>0</v>
      </c>
      <c r="DW61" s="764">
        <f t="shared" si="134"/>
        <v>0</v>
      </c>
      <c r="DX61" s="764">
        <f t="shared" si="134"/>
        <v>0</v>
      </c>
      <c r="DY61" s="764">
        <f t="shared" si="134"/>
        <v>0</v>
      </c>
      <c r="DZ61" s="764">
        <f t="shared" si="134"/>
        <v>0</v>
      </c>
      <c r="EA61" s="764">
        <f t="shared" si="134"/>
        <v>0</v>
      </c>
      <c r="EB61" s="764">
        <f t="shared" si="134"/>
        <v>0</v>
      </c>
      <c r="EC61" s="764">
        <f t="shared" si="134"/>
        <v>0</v>
      </c>
      <c r="ED61" s="764">
        <f t="shared" si="134"/>
        <v>0</v>
      </c>
      <c r="EE61" s="764">
        <f t="shared" si="134"/>
        <v>0</v>
      </c>
      <c r="EF61" s="764">
        <f t="shared" si="135"/>
        <v>0</v>
      </c>
      <c r="EG61" s="764">
        <f t="shared" si="135"/>
        <v>0</v>
      </c>
      <c r="EH61" s="764">
        <f t="shared" si="135"/>
        <v>0</v>
      </c>
      <c r="EI61" s="764">
        <f t="shared" si="135"/>
        <v>0</v>
      </c>
      <c r="EJ61" s="764">
        <f t="shared" si="135"/>
        <v>0</v>
      </c>
      <c r="EK61" s="764">
        <f t="shared" si="135"/>
        <v>0</v>
      </c>
      <c r="EL61" s="764">
        <f t="shared" si="135"/>
        <v>0</v>
      </c>
      <c r="EM61" s="764">
        <f t="shared" si="135"/>
        <v>0</v>
      </c>
      <c r="EN61" s="764">
        <f t="shared" si="135"/>
        <v>0</v>
      </c>
      <c r="EO61" s="764">
        <f t="shared" si="135"/>
        <v>0</v>
      </c>
      <c r="EP61" s="764">
        <f t="shared" si="136"/>
        <v>0</v>
      </c>
      <c r="EQ61" s="764">
        <f t="shared" si="136"/>
        <v>0</v>
      </c>
      <c r="ER61" s="764">
        <f t="shared" si="136"/>
        <v>0</v>
      </c>
      <c r="ES61" s="764">
        <f t="shared" si="136"/>
        <v>0</v>
      </c>
      <c r="ET61" s="764">
        <f t="shared" si="136"/>
        <v>0</v>
      </c>
      <c r="EU61" s="764">
        <f t="shared" si="136"/>
        <v>0</v>
      </c>
      <c r="EV61" s="764">
        <f t="shared" si="136"/>
        <v>0</v>
      </c>
      <c r="EW61" s="764">
        <f t="shared" si="136"/>
        <v>0</v>
      </c>
      <c r="EX61" s="764">
        <f t="shared" si="136"/>
        <v>0</v>
      </c>
      <c r="EY61" s="764">
        <f t="shared" si="136"/>
        <v>0</v>
      </c>
      <c r="EZ61" s="764">
        <f t="shared" si="137"/>
        <v>0</v>
      </c>
      <c r="FA61" s="764">
        <f t="shared" si="137"/>
        <v>0</v>
      </c>
      <c r="FB61" s="764">
        <f t="shared" si="137"/>
        <v>0</v>
      </c>
      <c r="FC61" s="764">
        <f t="shared" si="137"/>
        <v>0</v>
      </c>
      <c r="FD61" s="764">
        <f t="shared" si="137"/>
        <v>0</v>
      </c>
      <c r="FE61" s="764">
        <f t="shared" si="137"/>
        <v>0</v>
      </c>
      <c r="FF61" s="764">
        <f t="shared" si="137"/>
        <v>0</v>
      </c>
      <c r="FG61" s="764">
        <f t="shared" si="137"/>
        <v>0</v>
      </c>
      <c r="FH61" s="764">
        <f t="shared" si="137"/>
        <v>0</v>
      </c>
      <c r="FI61" s="764">
        <f t="shared" si="137"/>
        <v>0</v>
      </c>
      <c r="FJ61" s="764">
        <f t="shared" si="138"/>
        <v>0</v>
      </c>
      <c r="FK61" s="764">
        <f t="shared" si="138"/>
        <v>0</v>
      </c>
      <c r="FL61" s="764">
        <f t="shared" si="138"/>
        <v>0</v>
      </c>
      <c r="FM61" s="764">
        <f t="shared" si="138"/>
        <v>0</v>
      </c>
      <c r="FN61" s="764">
        <f t="shared" si="138"/>
        <v>0</v>
      </c>
      <c r="FO61" s="764">
        <f t="shared" si="138"/>
        <v>0</v>
      </c>
      <c r="FP61" s="764">
        <f t="shared" si="138"/>
        <v>0</v>
      </c>
      <c r="FQ61" s="764">
        <f t="shared" si="138"/>
        <v>0</v>
      </c>
      <c r="FR61" s="764">
        <f t="shared" si="138"/>
        <v>0</v>
      </c>
      <c r="FS61" s="764">
        <f t="shared" si="138"/>
        <v>0</v>
      </c>
      <c r="FT61" s="764">
        <f t="shared" si="139"/>
        <v>0</v>
      </c>
      <c r="FU61" s="764">
        <f t="shared" si="139"/>
        <v>0</v>
      </c>
      <c r="FV61" s="764">
        <f t="shared" si="139"/>
        <v>0</v>
      </c>
      <c r="FW61" s="764">
        <f t="shared" si="139"/>
        <v>0</v>
      </c>
      <c r="FX61" s="764">
        <f t="shared" si="139"/>
        <v>0</v>
      </c>
      <c r="FY61" s="764">
        <f t="shared" si="139"/>
        <v>0</v>
      </c>
      <c r="FZ61" s="764">
        <f t="shared" si="139"/>
        <v>0</v>
      </c>
      <c r="GA61" s="764">
        <f t="shared" si="139"/>
        <v>0</v>
      </c>
      <c r="GB61" s="764">
        <f t="shared" si="139"/>
        <v>0</v>
      </c>
      <c r="GC61" s="764">
        <f t="shared" si="139"/>
        <v>0</v>
      </c>
      <c r="GD61" s="764">
        <f t="shared" si="140"/>
        <v>0</v>
      </c>
      <c r="GE61" s="764">
        <f t="shared" si="140"/>
        <v>0</v>
      </c>
      <c r="GF61" s="764">
        <f t="shared" si="140"/>
        <v>0</v>
      </c>
      <c r="GG61" s="764">
        <f t="shared" si="140"/>
        <v>0</v>
      </c>
      <c r="GH61" s="764">
        <f t="shared" si="140"/>
        <v>0</v>
      </c>
      <c r="GI61" s="764">
        <f t="shared" si="140"/>
        <v>0</v>
      </c>
      <c r="GJ61" s="764">
        <f t="shared" si="140"/>
        <v>0</v>
      </c>
      <c r="GK61" s="764">
        <f t="shared" si="140"/>
        <v>0</v>
      </c>
      <c r="GL61" s="764">
        <f t="shared" si="140"/>
        <v>0</v>
      </c>
      <c r="GM61" s="764">
        <f t="shared" si="140"/>
        <v>0</v>
      </c>
      <c r="GN61" s="764">
        <f t="shared" si="141"/>
        <v>0</v>
      </c>
      <c r="GO61" s="764">
        <f t="shared" si="141"/>
        <v>0</v>
      </c>
      <c r="GP61" s="764">
        <f t="shared" si="141"/>
        <v>0</v>
      </c>
      <c r="GQ61" s="764">
        <f t="shared" si="141"/>
        <v>0</v>
      </c>
      <c r="GR61" s="764">
        <f t="shared" si="141"/>
        <v>0</v>
      </c>
      <c r="GS61" s="764">
        <f t="shared" si="141"/>
        <v>0</v>
      </c>
      <c r="GT61" s="764">
        <f t="shared" si="141"/>
        <v>0</v>
      </c>
      <c r="GU61" s="764">
        <f t="shared" si="141"/>
        <v>0</v>
      </c>
      <c r="GV61" s="764">
        <f t="shared" si="141"/>
        <v>0</v>
      </c>
      <c r="GW61" s="764">
        <f t="shared" si="141"/>
        <v>0</v>
      </c>
      <c r="GX61" s="764">
        <f t="shared" si="142"/>
        <v>0</v>
      </c>
      <c r="GY61" s="764">
        <f t="shared" si="142"/>
        <v>0</v>
      </c>
      <c r="GZ61" s="764">
        <f t="shared" si="142"/>
        <v>0</v>
      </c>
      <c r="HA61" s="764">
        <f t="shared" si="142"/>
        <v>0</v>
      </c>
      <c r="HB61" s="764">
        <f t="shared" si="142"/>
        <v>0</v>
      </c>
      <c r="HC61" s="764">
        <f t="shared" si="142"/>
        <v>0</v>
      </c>
      <c r="HD61" s="764">
        <f t="shared" si="142"/>
        <v>0</v>
      </c>
      <c r="HE61" s="764">
        <f t="shared" si="142"/>
        <v>0</v>
      </c>
      <c r="HF61" s="764">
        <f t="shared" si="142"/>
        <v>0</v>
      </c>
      <c r="HG61" s="764">
        <f t="shared" si="142"/>
        <v>0</v>
      </c>
      <c r="HH61" s="764">
        <f t="shared" si="143"/>
        <v>0</v>
      </c>
      <c r="HI61" s="764">
        <f t="shared" si="143"/>
        <v>0</v>
      </c>
      <c r="HJ61" s="764">
        <f t="shared" si="143"/>
        <v>0</v>
      </c>
      <c r="HK61" s="764">
        <f t="shared" si="143"/>
        <v>0</v>
      </c>
      <c r="HL61" s="764">
        <f t="shared" si="143"/>
        <v>0</v>
      </c>
      <c r="HM61" s="764">
        <f t="shared" si="143"/>
        <v>0</v>
      </c>
      <c r="HN61" s="764">
        <f t="shared" si="143"/>
        <v>0</v>
      </c>
      <c r="HO61" s="764">
        <f t="shared" si="143"/>
        <v>0</v>
      </c>
      <c r="HP61" s="764">
        <f t="shared" si="143"/>
        <v>0</v>
      </c>
      <c r="HQ61" s="764">
        <f t="shared" si="143"/>
        <v>0</v>
      </c>
      <c r="HR61" s="764">
        <f t="shared" si="144"/>
        <v>0</v>
      </c>
      <c r="HS61" s="764">
        <f t="shared" si="144"/>
        <v>0</v>
      </c>
      <c r="HT61" s="764">
        <f t="shared" si="144"/>
        <v>0</v>
      </c>
      <c r="HU61" s="764">
        <f t="shared" si="144"/>
        <v>0</v>
      </c>
      <c r="HV61" s="764">
        <f t="shared" si="144"/>
        <v>0</v>
      </c>
      <c r="HW61" s="764">
        <f t="shared" si="144"/>
        <v>0</v>
      </c>
      <c r="HX61" s="764">
        <f t="shared" si="144"/>
        <v>0</v>
      </c>
      <c r="HY61" s="764">
        <f t="shared" si="144"/>
        <v>0</v>
      </c>
      <c r="HZ61" s="764">
        <f t="shared" si="144"/>
        <v>0</v>
      </c>
      <c r="IA61" s="764">
        <f t="shared" si="144"/>
        <v>0</v>
      </c>
      <c r="IB61" s="764">
        <f t="shared" si="145"/>
        <v>0</v>
      </c>
      <c r="IC61" s="764">
        <f t="shared" si="145"/>
        <v>0</v>
      </c>
      <c r="ID61" s="764">
        <f t="shared" si="145"/>
        <v>0</v>
      </c>
      <c r="IE61" s="764">
        <f t="shared" si="145"/>
        <v>0</v>
      </c>
      <c r="IF61" s="764">
        <f t="shared" si="145"/>
        <v>0</v>
      </c>
      <c r="IG61" s="764">
        <f t="shared" si="145"/>
        <v>0</v>
      </c>
      <c r="IH61" s="764">
        <f t="shared" si="145"/>
        <v>0</v>
      </c>
      <c r="II61" s="764">
        <f t="shared" si="145"/>
        <v>0</v>
      </c>
      <c r="IJ61" s="764">
        <f t="shared" si="145"/>
        <v>0</v>
      </c>
      <c r="IK61" s="764">
        <f t="shared" si="145"/>
        <v>0</v>
      </c>
      <c r="IL61" s="764">
        <f t="shared" si="146"/>
        <v>0</v>
      </c>
      <c r="IM61" s="764">
        <f t="shared" si="146"/>
        <v>0</v>
      </c>
      <c r="IN61" s="764">
        <f t="shared" si="146"/>
        <v>0</v>
      </c>
      <c r="IO61" s="764">
        <f t="shared" si="146"/>
        <v>0</v>
      </c>
      <c r="IP61" s="764">
        <f t="shared" si="146"/>
        <v>0</v>
      </c>
      <c r="IQ61" s="764">
        <f t="shared" si="146"/>
        <v>0</v>
      </c>
      <c r="IR61" s="764">
        <f t="shared" si="146"/>
        <v>0</v>
      </c>
      <c r="IS61" s="764">
        <f t="shared" si="146"/>
        <v>0</v>
      </c>
      <c r="IT61" s="764">
        <f t="shared" si="146"/>
        <v>0</v>
      </c>
      <c r="IU61" s="764">
        <f t="shared" si="146"/>
        <v>0</v>
      </c>
      <c r="IV61" s="764">
        <f t="shared" si="146"/>
        <v>0</v>
      </c>
      <c r="IW61" s="764">
        <f t="shared" si="146"/>
        <v>0</v>
      </c>
      <c r="IX61" s="764">
        <f t="shared" si="146"/>
        <v>0</v>
      </c>
      <c r="IY61" s="764">
        <f t="shared" si="146"/>
        <v>0</v>
      </c>
      <c r="IZ61" s="764">
        <f t="shared" si="146"/>
        <v>0</v>
      </c>
      <c r="JA61" s="764">
        <f t="shared" si="146"/>
        <v>0</v>
      </c>
      <c r="JB61" s="764">
        <f t="shared" si="146"/>
        <v>0</v>
      </c>
      <c r="JC61" s="764">
        <f t="shared" si="146"/>
        <v>0</v>
      </c>
      <c r="JD61" s="764">
        <f t="shared" si="126"/>
        <v>0</v>
      </c>
      <c r="JE61" s="764">
        <f t="shared" si="126"/>
        <v>0</v>
      </c>
      <c r="JF61" s="764">
        <f t="shared" si="126"/>
        <v>0</v>
      </c>
      <c r="JG61" s="764">
        <f t="shared" si="126"/>
        <v>0</v>
      </c>
      <c r="JH61" s="764">
        <f t="shared" si="126"/>
        <v>0</v>
      </c>
      <c r="JI61" s="764">
        <f t="shared" si="126"/>
        <v>0</v>
      </c>
      <c r="JJ61" s="764">
        <f t="shared" si="126"/>
        <v>0</v>
      </c>
      <c r="JK61" s="764">
        <f t="shared" si="126"/>
        <v>0</v>
      </c>
      <c r="JL61" s="764">
        <f t="shared" si="146"/>
        <v>0</v>
      </c>
      <c r="JM61" s="764">
        <f t="shared" si="146"/>
        <v>0</v>
      </c>
      <c r="JN61" s="764">
        <f t="shared" si="146"/>
        <v>0</v>
      </c>
      <c r="JO61" s="764">
        <f t="shared" si="146"/>
        <v>0</v>
      </c>
      <c r="JP61" s="764">
        <f t="shared" si="146"/>
        <v>0</v>
      </c>
      <c r="JQ61" s="764">
        <f t="shared" si="28"/>
        <v>0</v>
      </c>
      <c r="JR61" s="764">
        <f t="shared" si="28"/>
        <v>0</v>
      </c>
      <c r="JS61" s="764">
        <f t="shared" si="146"/>
        <v>0</v>
      </c>
      <c r="JT61" s="765">
        <f t="shared" si="29"/>
        <v>0</v>
      </c>
      <c r="JU61" s="229">
        <f t="shared" si="30"/>
        <v>0</v>
      </c>
    </row>
    <row r="62" spans="2:281" s="57" customFormat="1" ht="12.75" customHeight="1">
      <c r="B62" s="223"/>
      <c r="C62" s="223"/>
      <c r="D62" s="61"/>
      <c r="E62" s="743" t="str">
        <f t="shared" si="5"/>
        <v xml:space="preserve"> </v>
      </c>
      <c r="F62" s="56"/>
      <c r="G62" s="228"/>
      <c r="H62" s="744">
        <f>SUMIF(Ajuste!$C$8:$C$483,$B$6:$B$499,Ajuste!$E$8:$E$483)</f>
        <v>0</v>
      </c>
      <c r="I62" s="744">
        <f>SUMIF(Ajuste!$C$8:$C$483,$B$6:$B$499,Ajuste!$F$8:$F$483)</f>
        <v>0</v>
      </c>
      <c r="J62" s="229">
        <f t="shared" si="31"/>
        <v>0</v>
      </c>
      <c r="K62" s="764">
        <f t="shared" si="127"/>
        <v>0</v>
      </c>
      <c r="L62" s="764">
        <f t="shared" si="147"/>
        <v>0</v>
      </c>
      <c r="M62" s="764">
        <f t="shared" si="147"/>
        <v>0</v>
      </c>
      <c r="N62" s="764">
        <f t="shared" si="147"/>
        <v>0</v>
      </c>
      <c r="O62" s="764">
        <f t="shared" si="147"/>
        <v>0</v>
      </c>
      <c r="P62" s="764">
        <f t="shared" si="147"/>
        <v>0</v>
      </c>
      <c r="Q62" s="764">
        <f t="shared" si="147"/>
        <v>0</v>
      </c>
      <c r="R62" s="764">
        <f t="shared" si="147"/>
        <v>0</v>
      </c>
      <c r="S62" s="764">
        <f t="shared" si="147"/>
        <v>0</v>
      </c>
      <c r="T62" s="764">
        <f t="shared" si="147"/>
        <v>0</v>
      </c>
      <c r="U62" s="764">
        <f t="shared" si="147"/>
        <v>0</v>
      </c>
      <c r="V62" s="764">
        <f t="shared" si="147"/>
        <v>0</v>
      </c>
      <c r="W62" s="764">
        <f t="shared" si="147"/>
        <v>0</v>
      </c>
      <c r="X62" s="764">
        <f t="shared" si="147"/>
        <v>0</v>
      </c>
      <c r="Y62" s="764">
        <f t="shared" si="147"/>
        <v>0</v>
      </c>
      <c r="Z62" s="764">
        <f t="shared" si="147"/>
        <v>0</v>
      </c>
      <c r="AA62" s="764">
        <f t="shared" si="147"/>
        <v>0</v>
      </c>
      <c r="AB62" s="764">
        <f t="shared" si="147"/>
        <v>0</v>
      </c>
      <c r="AC62" s="764">
        <f t="shared" si="147"/>
        <v>0</v>
      </c>
      <c r="AD62" s="764">
        <f t="shared" si="147"/>
        <v>0</v>
      </c>
      <c r="AE62" s="764">
        <f t="shared" si="147"/>
        <v>0</v>
      </c>
      <c r="AF62" s="764">
        <f t="shared" si="147"/>
        <v>0</v>
      </c>
      <c r="AG62" s="764">
        <f t="shared" si="147"/>
        <v>0</v>
      </c>
      <c r="AH62" s="764">
        <f t="shared" si="147"/>
        <v>0</v>
      </c>
      <c r="AI62" s="764">
        <f t="shared" si="147"/>
        <v>0</v>
      </c>
      <c r="AJ62" s="764">
        <f t="shared" si="147"/>
        <v>0</v>
      </c>
      <c r="AK62" s="764">
        <f t="shared" si="147"/>
        <v>0</v>
      </c>
      <c r="AL62" s="764">
        <f t="shared" si="147"/>
        <v>0</v>
      </c>
      <c r="AM62" s="764">
        <f t="shared" si="147"/>
        <v>0</v>
      </c>
      <c r="AN62" s="764">
        <f t="shared" si="147"/>
        <v>0</v>
      </c>
      <c r="AO62" s="764">
        <f t="shared" si="147"/>
        <v>0</v>
      </c>
      <c r="AP62" s="764">
        <f t="shared" si="147"/>
        <v>0</v>
      </c>
      <c r="AQ62" s="764">
        <f t="shared" si="147"/>
        <v>0</v>
      </c>
      <c r="AR62" s="764">
        <f t="shared" si="147"/>
        <v>0</v>
      </c>
      <c r="AS62" s="764">
        <f t="shared" si="147"/>
        <v>0</v>
      </c>
      <c r="AT62" s="764">
        <f t="shared" si="147"/>
        <v>0</v>
      </c>
      <c r="AU62" s="764">
        <f t="shared" si="147"/>
        <v>0</v>
      </c>
      <c r="AV62" s="764">
        <f t="shared" si="147"/>
        <v>0</v>
      </c>
      <c r="AW62" s="764">
        <f t="shared" si="147"/>
        <v>0</v>
      </c>
      <c r="AX62" s="764">
        <f t="shared" si="147"/>
        <v>0</v>
      </c>
      <c r="AY62" s="764">
        <f t="shared" si="147"/>
        <v>0</v>
      </c>
      <c r="AZ62" s="764">
        <f t="shared" si="147"/>
        <v>0</v>
      </c>
      <c r="BA62" s="764">
        <f t="shared" si="147"/>
        <v>0</v>
      </c>
      <c r="BB62" s="764">
        <f t="shared" si="147"/>
        <v>0</v>
      </c>
      <c r="BC62" s="764">
        <f t="shared" si="147"/>
        <v>0</v>
      </c>
      <c r="BD62" s="764">
        <f t="shared" si="147"/>
        <v>0</v>
      </c>
      <c r="BE62" s="764">
        <f t="shared" si="147"/>
        <v>0</v>
      </c>
      <c r="BF62" s="764">
        <f t="shared" si="127"/>
        <v>0</v>
      </c>
      <c r="BG62" s="764">
        <f t="shared" si="127"/>
        <v>0</v>
      </c>
      <c r="BH62" s="764">
        <f t="shared" si="127"/>
        <v>0</v>
      </c>
      <c r="BI62" s="764">
        <f t="shared" si="127"/>
        <v>0</v>
      </c>
      <c r="BJ62" s="764">
        <f t="shared" si="127"/>
        <v>0</v>
      </c>
      <c r="BK62" s="764">
        <f t="shared" si="127"/>
        <v>0</v>
      </c>
      <c r="BL62" s="764">
        <f t="shared" si="127"/>
        <v>0</v>
      </c>
      <c r="BM62" s="764">
        <f t="shared" si="127"/>
        <v>0</v>
      </c>
      <c r="BN62" s="764">
        <f t="shared" si="128"/>
        <v>0</v>
      </c>
      <c r="BO62" s="764">
        <f t="shared" si="128"/>
        <v>0</v>
      </c>
      <c r="BP62" s="764">
        <f t="shared" si="128"/>
        <v>0</v>
      </c>
      <c r="BQ62" s="764">
        <f t="shared" si="128"/>
        <v>0</v>
      </c>
      <c r="BR62" s="764">
        <f t="shared" si="128"/>
        <v>0</v>
      </c>
      <c r="BS62" s="764">
        <f t="shared" si="128"/>
        <v>0</v>
      </c>
      <c r="BT62" s="764">
        <f t="shared" si="128"/>
        <v>0</v>
      </c>
      <c r="BU62" s="764">
        <f t="shared" si="128"/>
        <v>0</v>
      </c>
      <c r="BV62" s="764">
        <f t="shared" si="128"/>
        <v>0</v>
      </c>
      <c r="BW62" s="764">
        <f t="shared" si="128"/>
        <v>0</v>
      </c>
      <c r="BX62" s="764">
        <f t="shared" si="129"/>
        <v>0</v>
      </c>
      <c r="BY62" s="764">
        <f t="shared" si="129"/>
        <v>0</v>
      </c>
      <c r="BZ62" s="764">
        <f t="shared" si="129"/>
        <v>0</v>
      </c>
      <c r="CA62" s="764">
        <f t="shared" si="129"/>
        <v>0</v>
      </c>
      <c r="CB62" s="764">
        <f t="shared" si="129"/>
        <v>0</v>
      </c>
      <c r="CC62" s="764">
        <f t="shared" si="129"/>
        <v>0</v>
      </c>
      <c r="CD62" s="764">
        <f t="shared" si="129"/>
        <v>0</v>
      </c>
      <c r="CE62" s="764">
        <f t="shared" si="129"/>
        <v>0</v>
      </c>
      <c r="CF62" s="764">
        <f t="shared" si="129"/>
        <v>0</v>
      </c>
      <c r="CG62" s="764">
        <f t="shared" si="129"/>
        <v>0</v>
      </c>
      <c r="CH62" s="764">
        <f t="shared" si="130"/>
        <v>0</v>
      </c>
      <c r="CI62" s="764">
        <f t="shared" si="130"/>
        <v>0</v>
      </c>
      <c r="CJ62" s="764">
        <f t="shared" si="130"/>
        <v>0</v>
      </c>
      <c r="CK62" s="764">
        <f t="shared" si="130"/>
        <v>0</v>
      </c>
      <c r="CL62" s="764">
        <f t="shared" si="130"/>
        <v>0</v>
      </c>
      <c r="CM62" s="764">
        <f t="shared" si="130"/>
        <v>0</v>
      </c>
      <c r="CN62" s="764">
        <f t="shared" si="130"/>
        <v>0</v>
      </c>
      <c r="CO62" s="764">
        <f t="shared" si="130"/>
        <v>0</v>
      </c>
      <c r="CP62" s="764">
        <f t="shared" si="130"/>
        <v>0</v>
      </c>
      <c r="CQ62" s="764">
        <f t="shared" si="130"/>
        <v>0</v>
      </c>
      <c r="CR62" s="764">
        <f t="shared" si="131"/>
        <v>0</v>
      </c>
      <c r="CS62" s="764">
        <f t="shared" si="131"/>
        <v>0</v>
      </c>
      <c r="CT62" s="764">
        <f t="shared" si="131"/>
        <v>0</v>
      </c>
      <c r="CU62" s="764">
        <f t="shared" si="131"/>
        <v>0</v>
      </c>
      <c r="CV62" s="764">
        <f t="shared" si="131"/>
        <v>0</v>
      </c>
      <c r="CW62" s="764">
        <f t="shared" si="131"/>
        <v>0</v>
      </c>
      <c r="CX62" s="764">
        <f t="shared" si="131"/>
        <v>0</v>
      </c>
      <c r="CY62" s="764">
        <f t="shared" si="131"/>
        <v>0</v>
      </c>
      <c r="CZ62" s="764">
        <f t="shared" si="131"/>
        <v>0</v>
      </c>
      <c r="DA62" s="764">
        <f t="shared" si="131"/>
        <v>0</v>
      </c>
      <c r="DB62" s="764">
        <f t="shared" si="132"/>
        <v>0</v>
      </c>
      <c r="DC62" s="764">
        <f t="shared" si="132"/>
        <v>0</v>
      </c>
      <c r="DD62" s="764">
        <f t="shared" si="132"/>
        <v>0</v>
      </c>
      <c r="DE62" s="764">
        <f t="shared" si="132"/>
        <v>0</v>
      </c>
      <c r="DF62" s="764">
        <f t="shared" si="132"/>
        <v>0</v>
      </c>
      <c r="DG62" s="764">
        <f t="shared" si="132"/>
        <v>0</v>
      </c>
      <c r="DH62" s="764">
        <f t="shared" si="132"/>
        <v>0</v>
      </c>
      <c r="DI62" s="764">
        <f t="shared" si="132"/>
        <v>0</v>
      </c>
      <c r="DJ62" s="764">
        <f t="shared" si="132"/>
        <v>0</v>
      </c>
      <c r="DK62" s="764">
        <f t="shared" si="132"/>
        <v>0</v>
      </c>
      <c r="DL62" s="764">
        <f t="shared" si="133"/>
        <v>0</v>
      </c>
      <c r="DM62" s="764">
        <f t="shared" si="133"/>
        <v>0</v>
      </c>
      <c r="DN62" s="764">
        <f t="shared" si="133"/>
        <v>0</v>
      </c>
      <c r="DO62" s="764">
        <f t="shared" si="133"/>
        <v>0</v>
      </c>
      <c r="DP62" s="764">
        <f t="shared" si="133"/>
        <v>0</v>
      </c>
      <c r="DQ62" s="764">
        <f t="shared" si="133"/>
        <v>0</v>
      </c>
      <c r="DR62" s="764">
        <f t="shared" si="133"/>
        <v>0</v>
      </c>
      <c r="DS62" s="764">
        <f t="shared" si="133"/>
        <v>0</v>
      </c>
      <c r="DT62" s="764">
        <f t="shared" si="133"/>
        <v>0</v>
      </c>
      <c r="DU62" s="764">
        <f t="shared" si="133"/>
        <v>0</v>
      </c>
      <c r="DV62" s="764">
        <f t="shared" si="134"/>
        <v>0</v>
      </c>
      <c r="DW62" s="764">
        <f t="shared" si="134"/>
        <v>0</v>
      </c>
      <c r="DX62" s="764">
        <f t="shared" si="134"/>
        <v>0</v>
      </c>
      <c r="DY62" s="764">
        <f t="shared" si="134"/>
        <v>0</v>
      </c>
      <c r="DZ62" s="764">
        <f t="shared" si="134"/>
        <v>0</v>
      </c>
      <c r="EA62" s="764">
        <f t="shared" si="134"/>
        <v>0</v>
      </c>
      <c r="EB62" s="764">
        <f t="shared" si="134"/>
        <v>0</v>
      </c>
      <c r="EC62" s="764">
        <f t="shared" si="134"/>
        <v>0</v>
      </c>
      <c r="ED62" s="764">
        <f t="shared" si="134"/>
        <v>0</v>
      </c>
      <c r="EE62" s="764">
        <f t="shared" si="134"/>
        <v>0</v>
      </c>
      <c r="EF62" s="764">
        <f t="shared" si="135"/>
        <v>0</v>
      </c>
      <c r="EG62" s="764">
        <f t="shared" si="135"/>
        <v>0</v>
      </c>
      <c r="EH62" s="764">
        <f t="shared" si="135"/>
        <v>0</v>
      </c>
      <c r="EI62" s="764">
        <f t="shared" si="135"/>
        <v>0</v>
      </c>
      <c r="EJ62" s="764">
        <f t="shared" si="135"/>
        <v>0</v>
      </c>
      <c r="EK62" s="764">
        <f t="shared" si="135"/>
        <v>0</v>
      </c>
      <c r="EL62" s="764">
        <f t="shared" si="135"/>
        <v>0</v>
      </c>
      <c r="EM62" s="764">
        <f t="shared" si="135"/>
        <v>0</v>
      </c>
      <c r="EN62" s="764">
        <f t="shared" si="135"/>
        <v>0</v>
      </c>
      <c r="EO62" s="764">
        <f t="shared" si="135"/>
        <v>0</v>
      </c>
      <c r="EP62" s="764">
        <f t="shared" si="136"/>
        <v>0</v>
      </c>
      <c r="EQ62" s="764">
        <f t="shared" si="136"/>
        <v>0</v>
      </c>
      <c r="ER62" s="764">
        <f t="shared" si="136"/>
        <v>0</v>
      </c>
      <c r="ES62" s="764">
        <f t="shared" si="136"/>
        <v>0</v>
      </c>
      <c r="ET62" s="764">
        <f t="shared" si="136"/>
        <v>0</v>
      </c>
      <c r="EU62" s="764">
        <f t="shared" si="136"/>
        <v>0</v>
      </c>
      <c r="EV62" s="764">
        <f t="shared" si="136"/>
        <v>0</v>
      </c>
      <c r="EW62" s="764">
        <f t="shared" si="136"/>
        <v>0</v>
      </c>
      <c r="EX62" s="764">
        <f t="shared" si="136"/>
        <v>0</v>
      </c>
      <c r="EY62" s="764">
        <f t="shared" si="136"/>
        <v>0</v>
      </c>
      <c r="EZ62" s="764">
        <f t="shared" si="137"/>
        <v>0</v>
      </c>
      <c r="FA62" s="764">
        <f t="shared" si="137"/>
        <v>0</v>
      </c>
      <c r="FB62" s="764">
        <f t="shared" si="137"/>
        <v>0</v>
      </c>
      <c r="FC62" s="764">
        <f t="shared" si="137"/>
        <v>0</v>
      </c>
      <c r="FD62" s="764">
        <f t="shared" si="137"/>
        <v>0</v>
      </c>
      <c r="FE62" s="764">
        <f t="shared" si="137"/>
        <v>0</v>
      </c>
      <c r="FF62" s="764">
        <f t="shared" si="137"/>
        <v>0</v>
      </c>
      <c r="FG62" s="764">
        <f t="shared" si="137"/>
        <v>0</v>
      </c>
      <c r="FH62" s="764">
        <f t="shared" si="137"/>
        <v>0</v>
      </c>
      <c r="FI62" s="764">
        <f t="shared" si="137"/>
        <v>0</v>
      </c>
      <c r="FJ62" s="764">
        <f t="shared" si="138"/>
        <v>0</v>
      </c>
      <c r="FK62" s="764">
        <f t="shared" si="138"/>
        <v>0</v>
      </c>
      <c r="FL62" s="764">
        <f t="shared" si="138"/>
        <v>0</v>
      </c>
      <c r="FM62" s="764">
        <f t="shared" si="138"/>
        <v>0</v>
      </c>
      <c r="FN62" s="764">
        <f t="shared" si="138"/>
        <v>0</v>
      </c>
      <c r="FO62" s="764">
        <f t="shared" si="138"/>
        <v>0</v>
      </c>
      <c r="FP62" s="764">
        <f t="shared" si="138"/>
        <v>0</v>
      </c>
      <c r="FQ62" s="764">
        <f t="shared" si="138"/>
        <v>0</v>
      </c>
      <c r="FR62" s="764">
        <f t="shared" si="138"/>
        <v>0</v>
      </c>
      <c r="FS62" s="764">
        <f t="shared" si="138"/>
        <v>0</v>
      </c>
      <c r="FT62" s="764">
        <f t="shared" si="139"/>
        <v>0</v>
      </c>
      <c r="FU62" s="764">
        <f t="shared" si="139"/>
        <v>0</v>
      </c>
      <c r="FV62" s="764">
        <f t="shared" si="139"/>
        <v>0</v>
      </c>
      <c r="FW62" s="764">
        <f t="shared" si="139"/>
        <v>0</v>
      </c>
      <c r="FX62" s="764">
        <f t="shared" si="139"/>
        <v>0</v>
      </c>
      <c r="FY62" s="764">
        <f t="shared" si="139"/>
        <v>0</v>
      </c>
      <c r="FZ62" s="764">
        <f t="shared" si="139"/>
        <v>0</v>
      </c>
      <c r="GA62" s="764">
        <f t="shared" si="139"/>
        <v>0</v>
      </c>
      <c r="GB62" s="764">
        <f t="shared" si="139"/>
        <v>0</v>
      </c>
      <c r="GC62" s="764">
        <f t="shared" si="139"/>
        <v>0</v>
      </c>
      <c r="GD62" s="764">
        <f t="shared" si="140"/>
        <v>0</v>
      </c>
      <c r="GE62" s="764">
        <f t="shared" si="140"/>
        <v>0</v>
      </c>
      <c r="GF62" s="764">
        <f t="shared" si="140"/>
        <v>0</v>
      </c>
      <c r="GG62" s="764">
        <f t="shared" si="140"/>
        <v>0</v>
      </c>
      <c r="GH62" s="764">
        <f t="shared" si="140"/>
        <v>0</v>
      </c>
      <c r="GI62" s="764">
        <f t="shared" si="140"/>
        <v>0</v>
      </c>
      <c r="GJ62" s="764">
        <f t="shared" si="140"/>
        <v>0</v>
      </c>
      <c r="GK62" s="764">
        <f t="shared" si="140"/>
        <v>0</v>
      </c>
      <c r="GL62" s="764">
        <f t="shared" si="140"/>
        <v>0</v>
      </c>
      <c r="GM62" s="764">
        <f t="shared" si="140"/>
        <v>0</v>
      </c>
      <c r="GN62" s="764">
        <f t="shared" si="141"/>
        <v>0</v>
      </c>
      <c r="GO62" s="764">
        <f t="shared" si="141"/>
        <v>0</v>
      </c>
      <c r="GP62" s="764">
        <f t="shared" si="141"/>
        <v>0</v>
      </c>
      <c r="GQ62" s="764">
        <f t="shared" si="141"/>
        <v>0</v>
      </c>
      <c r="GR62" s="764">
        <f t="shared" si="141"/>
        <v>0</v>
      </c>
      <c r="GS62" s="764">
        <f t="shared" si="141"/>
        <v>0</v>
      </c>
      <c r="GT62" s="764">
        <f t="shared" si="141"/>
        <v>0</v>
      </c>
      <c r="GU62" s="764">
        <f t="shared" si="141"/>
        <v>0</v>
      </c>
      <c r="GV62" s="764">
        <f t="shared" si="141"/>
        <v>0</v>
      </c>
      <c r="GW62" s="764">
        <f t="shared" si="141"/>
        <v>0</v>
      </c>
      <c r="GX62" s="764">
        <f t="shared" si="142"/>
        <v>0</v>
      </c>
      <c r="GY62" s="764">
        <f t="shared" si="142"/>
        <v>0</v>
      </c>
      <c r="GZ62" s="764">
        <f t="shared" si="142"/>
        <v>0</v>
      </c>
      <c r="HA62" s="764">
        <f t="shared" si="142"/>
        <v>0</v>
      </c>
      <c r="HB62" s="764">
        <f t="shared" si="142"/>
        <v>0</v>
      </c>
      <c r="HC62" s="764">
        <f t="shared" si="142"/>
        <v>0</v>
      </c>
      <c r="HD62" s="764">
        <f t="shared" si="142"/>
        <v>0</v>
      </c>
      <c r="HE62" s="764">
        <f t="shared" si="142"/>
        <v>0</v>
      </c>
      <c r="HF62" s="764">
        <f t="shared" si="142"/>
        <v>0</v>
      </c>
      <c r="HG62" s="764">
        <f t="shared" si="142"/>
        <v>0</v>
      </c>
      <c r="HH62" s="764">
        <f t="shared" si="143"/>
        <v>0</v>
      </c>
      <c r="HI62" s="764">
        <f t="shared" si="143"/>
        <v>0</v>
      </c>
      <c r="HJ62" s="764">
        <f t="shared" si="143"/>
        <v>0</v>
      </c>
      <c r="HK62" s="764">
        <f t="shared" si="143"/>
        <v>0</v>
      </c>
      <c r="HL62" s="764">
        <f t="shared" si="143"/>
        <v>0</v>
      </c>
      <c r="HM62" s="764">
        <f t="shared" si="143"/>
        <v>0</v>
      </c>
      <c r="HN62" s="764">
        <f t="shared" si="143"/>
        <v>0</v>
      </c>
      <c r="HO62" s="764">
        <f t="shared" si="143"/>
        <v>0</v>
      </c>
      <c r="HP62" s="764">
        <f t="shared" si="143"/>
        <v>0</v>
      </c>
      <c r="HQ62" s="764">
        <f t="shared" si="143"/>
        <v>0</v>
      </c>
      <c r="HR62" s="764">
        <f t="shared" si="144"/>
        <v>0</v>
      </c>
      <c r="HS62" s="764">
        <f t="shared" si="144"/>
        <v>0</v>
      </c>
      <c r="HT62" s="764">
        <f t="shared" si="144"/>
        <v>0</v>
      </c>
      <c r="HU62" s="764">
        <f t="shared" si="144"/>
        <v>0</v>
      </c>
      <c r="HV62" s="764">
        <f t="shared" si="144"/>
        <v>0</v>
      </c>
      <c r="HW62" s="764">
        <f t="shared" si="144"/>
        <v>0</v>
      </c>
      <c r="HX62" s="764">
        <f t="shared" si="144"/>
        <v>0</v>
      </c>
      <c r="HY62" s="764">
        <f t="shared" si="144"/>
        <v>0</v>
      </c>
      <c r="HZ62" s="764">
        <f t="shared" si="144"/>
        <v>0</v>
      </c>
      <c r="IA62" s="764">
        <f t="shared" si="144"/>
        <v>0</v>
      </c>
      <c r="IB62" s="764">
        <f t="shared" si="145"/>
        <v>0</v>
      </c>
      <c r="IC62" s="764">
        <f t="shared" si="145"/>
        <v>0</v>
      </c>
      <c r="ID62" s="764">
        <f t="shared" si="145"/>
        <v>0</v>
      </c>
      <c r="IE62" s="764">
        <f t="shared" si="145"/>
        <v>0</v>
      </c>
      <c r="IF62" s="764">
        <f t="shared" si="145"/>
        <v>0</v>
      </c>
      <c r="IG62" s="764">
        <f t="shared" si="145"/>
        <v>0</v>
      </c>
      <c r="IH62" s="764">
        <f t="shared" si="145"/>
        <v>0</v>
      </c>
      <c r="II62" s="764">
        <f t="shared" si="145"/>
        <v>0</v>
      </c>
      <c r="IJ62" s="764">
        <f t="shared" si="145"/>
        <v>0</v>
      </c>
      <c r="IK62" s="764">
        <f t="shared" si="145"/>
        <v>0</v>
      </c>
      <c r="IL62" s="764">
        <f t="shared" si="146"/>
        <v>0</v>
      </c>
      <c r="IM62" s="764">
        <f t="shared" si="146"/>
        <v>0</v>
      </c>
      <c r="IN62" s="764">
        <f t="shared" si="146"/>
        <v>0</v>
      </c>
      <c r="IO62" s="764">
        <f t="shared" si="146"/>
        <v>0</v>
      </c>
      <c r="IP62" s="764">
        <f t="shared" si="146"/>
        <v>0</v>
      </c>
      <c r="IQ62" s="764">
        <f t="shared" si="146"/>
        <v>0</v>
      </c>
      <c r="IR62" s="764">
        <f t="shared" si="146"/>
        <v>0</v>
      </c>
      <c r="IS62" s="764">
        <f t="shared" si="146"/>
        <v>0</v>
      </c>
      <c r="IT62" s="764">
        <f t="shared" si="146"/>
        <v>0</v>
      </c>
      <c r="IU62" s="764">
        <f t="shared" si="146"/>
        <v>0</v>
      </c>
      <c r="IV62" s="764">
        <f t="shared" si="146"/>
        <v>0</v>
      </c>
      <c r="IW62" s="764">
        <f t="shared" si="146"/>
        <v>0</v>
      </c>
      <c r="IX62" s="764">
        <f t="shared" si="146"/>
        <v>0</v>
      </c>
      <c r="IY62" s="764">
        <f t="shared" si="146"/>
        <v>0</v>
      </c>
      <c r="IZ62" s="764">
        <f t="shared" si="146"/>
        <v>0</v>
      </c>
      <c r="JA62" s="764">
        <f t="shared" si="146"/>
        <v>0</v>
      </c>
      <c r="JB62" s="764">
        <f t="shared" si="146"/>
        <v>0</v>
      </c>
      <c r="JC62" s="764">
        <f t="shared" si="146"/>
        <v>0</v>
      </c>
      <c r="JD62" s="764">
        <f t="shared" si="126"/>
        <v>0</v>
      </c>
      <c r="JE62" s="764">
        <f t="shared" si="126"/>
        <v>0</v>
      </c>
      <c r="JF62" s="764">
        <f t="shared" si="126"/>
        <v>0</v>
      </c>
      <c r="JG62" s="764">
        <f t="shared" si="126"/>
        <v>0</v>
      </c>
      <c r="JH62" s="764">
        <f t="shared" si="126"/>
        <v>0</v>
      </c>
      <c r="JI62" s="764">
        <f t="shared" si="126"/>
        <v>0</v>
      </c>
      <c r="JJ62" s="764">
        <f t="shared" si="126"/>
        <v>0</v>
      </c>
      <c r="JK62" s="764">
        <f t="shared" si="126"/>
        <v>0</v>
      </c>
      <c r="JL62" s="764">
        <f t="shared" si="146"/>
        <v>0</v>
      </c>
      <c r="JM62" s="764">
        <f t="shared" si="146"/>
        <v>0</v>
      </c>
      <c r="JN62" s="764">
        <f t="shared" si="146"/>
        <v>0</v>
      </c>
      <c r="JO62" s="764">
        <f t="shared" si="146"/>
        <v>0</v>
      </c>
      <c r="JP62" s="764">
        <f t="shared" si="146"/>
        <v>0</v>
      </c>
      <c r="JQ62" s="764">
        <f t="shared" si="28"/>
        <v>0</v>
      </c>
      <c r="JR62" s="764">
        <f t="shared" si="28"/>
        <v>0</v>
      </c>
      <c r="JS62" s="764">
        <f t="shared" si="146"/>
        <v>0</v>
      </c>
      <c r="JT62" s="765">
        <f t="shared" si="29"/>
        <v>0</v>
      </c>
      <c r="JU62" s="229">
        <f t="shared" si="30"/>
        <v>0</v>
      </c>
    </row>
    <row r="63" spans="2:281" s="57" customFormat="1" ht="12.75" customHeight="1">
      <c r="B63" s="223"/>
      <c r="C63" s="223"/>
      <c r="D63" s="61"/>
      <c r="E63" s="743" t="str">
        <f t="shared" si="5"/>
        <v xml:space="preserve"> </v>
      </c>
      <c r="F63" s="56"/>
      <c r="G63" s="228"/>
      <c r="H63" s="744">
        <f>SUMIF(Ajuste!$C$8:$C$483,$B$6:$B$499,Ajuste!$E$8:$E$483)</f>
        <v>0</v>
      </c>
      <c r="I63" s="744">
        <f>SUMIF(Ajuste!$C$8:$C$483,$B$6:$B$499,Ajuste!$F$8:$F$483)</f>
        <v>0</v>
      </c>
      <c r="J63" s="229">
        <f t="shared" si="31"/>
        <v>0</v>
      </c>
      <c r="K63" s="764">
        <f t="shared" si="127"/>
        <v>0</v>
      </c>
      <c r="L63" s="764">
        <f t="shared" si="147"/>
        <v>0</v>
      </c>
      <c r="M63" s="764">
        <f t="shared" si="147"/>
        <v>0</v>
      </c>
      <c r="N63" s="764">
        <f t="shared" si="147"/>
        <v>0</v>
      </c>
      <c r="O63" s="764">
        <f t="shared" si="147"/>
        <v>0</v>
      </c>
      <c r="P63" s="764">
        <f t="shared" si="147"/>
        <v>0</v>
      </c>
      <c r="Q63" s="764">
        <f t="shared" si="147"/>
        <v>0</v>
      </c>
      <c r="R63" s="764">
        <f t="shared" si="147"/>
        <v>0</v>
      </c>
      <c r="S63" s="764">
        <f t="shared" si="147"/>
        <v>0</v>
      </c>
      <c r="T63" s="764">
        <f t="shared" si="147"/>
        <v>0</v>
      </c>
      <c r="U63" s="764">
        <f t="shared" si="147"/>
        <v>0</v>
      </c>
      <c r="V63" s="764">
        <f t="shared" si="147"/>
        <v>0</v>
      </c>
      <c r="W63" s="764">
        <f t="shared" si="147"/>
        <v>0</v>
      </c>
      <c r="X63" s="764">
        <f t="shared" si="147"/>
        <v>0</v>
      </c>
      <c r="Y63" s="764">
        <f t="shared" si="147"/>
        <v>0</v>
      </c>
      <c r="Z63" s="764">
        <f t="shared" si="147"/>
        <v>0</v>
      </c>
      <c r="AA63" s="764">
        <f t="shared" si="147"/>
        <v>0</v>
      </c>
      <c r="AB63" s="764">
        <f t="shared" si="147"/>
        <v>0</v>
      </c>
      <c r="AC63" s="764">
        <f t="shared" si="147"/>
        <v>0</v>
      </c>
      <c r="AD63" s="764">
        <f t="shared" si="147"/>
        <v>0</v>
      </c>
      <c r="AE63" s="764">
        <f t="shared" si="147"/>
        <v>0</v>
      </c>
      <c r="AF63" s="764">
        <f t="shared" si="147"/>
        <v>0</v>
      </c>
      <c r="AG63" s="764">
        <f t="shared" si="147"/>
        <v>0</v>
      </c>
      <c r="AH63" s="764">
        <f t="shared" si="147"/>
        <v>0</v>
      </c>
      <c r="AI63" s="764">
        <f t="shared" si="147"/>
        <v>0</v>
      </c>
      <c r="AJ63" s="764">
        <f t="shared" si="147"/>
        <v>0</v>
      </c>
      <c r="AK63" s="764">
        <f t="shared" si="147"/>
        <v>0</v>
      </c>
      <c r="AL63" s="764">
        <f t="shared" si="147"/>
        <v>0</v>
      </c>
      <c r="AM63" s="764">
        <f t="shared" si="147"/>
        <v>0</v>
      </c>
      <c r="AN63" s="764">
        <f t="shared" si="147"/>
        <v>0</v>
      </c>
      <c r="AO63" s="764">
        <f t="shared" si="147"/>
        <v>0</v>
      </c>
      <c r="AP63" s="764">
        <f t="shared" si="147"/>
        <v>0</v>
      </c>
      <c r="AQ63" s="764">
        <f t="shared" si="147"/>
        <v>0</v>
      </c>
      <c r="AR63" s="764">
        <f t="shared" si="147"/>
        <v>0</v>
      </c>
      <c r="AS63" s="764">
        <f t="shared" si="147"/>
        <v>0</v>
      </c>
      <c r="AT63" s="764">
        <f t="shared" si="147"/>
        <v>0</v>
      </c>
      <c r="AU63" s="764">
        <f t="shared" si="147"/>
        <v>0</v>
      </c>
      <c r="AV63" s="764">
        <f t="shared" si="147"/>
        <v>0</v>
      </c>
      <c r="AW63" s="764">
        <f t="shared" si="147"/>
        <v>0</v>
      </c>
      <c r="AX63" s="764">
        <f t="shared" si="147"/>
        <v>0</v>
      </c>
      <c r="AY63" s="764">
        <f t="shared" si="147"/>
        <v>0</v>
      </c>
      <c r="AZ63" s="764">
        <f t="shared" si="147"/>
        <v>0</v>
      </c>
      <c r="BA63" s="764">
        <f t="shared" si="147"/>
        <v>0</v>
      </c>
      <c r="BB63" s="764">
        <f t="shared" si="147"/>
        <v>0</v>
      </c>
      <c r="BC63" s="764">
        <f t="shared" si="147"/>
        <v>0</v>
      </c>
      <c r="BD63" s="764">
        <f t="shared" si="147"/>
        <v>0</v>
      </c>
      <c r="BE63" s="764">
        <f t="shared" si="147"/>
        <v>0</v>
      </c>
      <c r="BF63" s="764">
        <f t="shared" si="127"/>
        <v>0</v>
      </c>
      <c r="BG63" s="764">
        <f t="shared" si="127"/>
        <v>0</v>
      </c>
      <c r="BH63" s="764">
        <f t="shared" si="127"/>
        <v>0</v>
      </c>
      <c r="BI63" s="764">
        <f t="shared" si="127"/>
        <v>0</v>
      </c>
      <c r="BJ63" s="764">
        <f t="shared" si="127"/>
        <v>0</v>
      </c>
      <c r="BK63" s="764">
        <f t="shared" si="127"/>
        <v>0</v>
      </c>
      <c r="BL63" s="764">
        <f t="shared" si="127"/>
        <v>0</v>
      </c>
      <c r="BM63" s="764">
        <f t="shared" si="127"/>
        <v>0</v>
      </c>
      <c r="BN63" s="764">
        <f t="shared" si="128"/>
        <v>0</v>
      </c>
      <c r="BO63" s="764">
        <f t="shared" si="128"/>
        <v>0</v>
      </c>
      <c r="BP63" s="764">
        <f t="shared" si="128"/>
        <v>0</v>
      </c>
      <c r="BQ63" s="764">
        <f t="shared" si="128"/>
        <v>0</v>
      </c>
      <c r="BR63" s="764">
        <f t="shared" si="128"/>
        <v>0</v>
      </c>
      <c r="BS63" s="764">
        <f t="shared" si="128"/>
        <v>0</v>
      </c>
      <c r="BT63" s="764">
        <f t="shared" si="128"/>
        <v>0</v>
      </c>
      <c r="BU63" s="764">
        <f t="shared" si="128"/>
        <v>0</v>
      </c>
      <c r="BV63" s="764">
        <f t="shared" si="128"/>
        <v>0</v>
      </c>
      <c r="BW63" s="764">
        <f t="shared" si="128"/>
        <v>0</v>
      </c>
      <c r="BX63" s="764">
        <f t="shared" si="129"/>
        <v>0</v>
      </c>
      <c r="BY63" s="764">
        <f t="shared" si="129"/>
        <v>0</v>
      </c>
      <c r="BZ63" s="764">
        <f t="shared" si="129"/>
        <v>0</v>
      </c>
      <c r="CA63" s="764">
        <f t="shared" si="129"/>
        <v>0</v>
      </c>
      <c r="CB63" s="764">
        <f t="shared" si="129"/>
        <v>0</v>
      </c>
      <c r="CC63" s="764">
        <f t="shared" si="129"/>
        <v>0</v>
      </c>
      <c r="CD63" s="764">
        <f t="shared" si="129"/>
        <v>0</v>
      </c>
      <c r="CE63" s="764">
        <f t="shared" si="129"/>
        <v>0</v>
      </c>
      <c r="CF63" s="764">
        <f t="shared" si="129"/>
        <v>0</v>
      </c>
      <c r="CG63" s="764">
        <f t="shared" si="129"/>
        <v>0</v>
      </c>
      <c r="CH63" s="764">
        <f t="shared" si="130"/>
        <v>0</v>
      </c>
      <c r="CI63" s="764">
        <f t="shared" si="130"/>
        <v>0</v>
      </c>
      <c r="CJ63" s="764">
        <f t="shared" si="130"/>
        <v>0</v>
      </c>
      <c r="CK63" s="764">
        <f t="shared" si="130"/>
        <v>0</v>
      </c>
      <c r="CL63" s="764">
        <f t="shared" si="130"/>
        <v>0</v>
      </c>
      <c r="CM63" s="764">
        <f t="shared" si="130"/>
        <v>0</v>
      </c>
      <c r="CN63" s="764">
        <f t="shared" si="130"/>
        <v>0</v>
      </c>
      <c r="CO63" s="764">
        <f t="shared" si="130"/>
        <v>0</v>
      </c>
      <c r="CP63" s="764">
        <f t="shared" si="130"/>
        <v>0</v>
      </c>
      <c r="CQ63" s="764">
        <f t="shared" si="130"/>
        <v>0</v>
      </c>
      <c r="CR63" s="764">
        <f t="shared" si="131"/>
        <v>0</v>
      </c>
      <c r="CS63" s="764">
        <f t="shared" si="131"/>
        <v>0</v>
      </c>
      <c r="CT63" s="764">
        <f t="shared" si="131"/>
        <v>0</v>
      </c>
      <c r="CU63" s="764">
        <f t="shared" si="131"/>
        <v>0</v>
      </c>
      <c r="CV63" s="764">
        <f t="shared" si="131"/>
        <v>0</v>
      </c>
      <c r="CW63" s="764">
        <f t="shared" si="131"/>
        <v>0</v>
      </c>
      <c r="CX63" s="764">
        <f t="shared" si="131"/>
        <v>0</v>
      </c>
      <c r="CY63" s="764">
        <f t="shared" si="131"/>
        <v>0</v>
      </c>
      <c r="CZ63" s="764">
        <f t="shared" si="131"/>
        <v>0</v>
      </c>
      <c r="DA63" s="764">
        <f t="shared" si="131"/>
        <v>0</v>
      </c>
      <c r="DB63" s="764">
        <f t="shared" si="132"/>
        <v>0</v>
      </c>
      <c r="DC63" s="764">
        <f t="shared" si="132"/>
        <v>0</v>
      </c>
      <c r="DD63" s="764">
        <f t="shared" si="132"/>
        <v>0</v>
      </c>
      <c r="DE63" s="764">
        <f t="shared" si="132"/>
        <v>0</v>
      </c>
      <c r="DF63" s="764">
        <f t="shared" si="132"/>
        <v>0</v>
      </c>
      <c r="DG63" s="764">
        <f t="shared" si="132"/>
        <v>0</v>
      </c>
      <c r="DH63" s="764">
        <f t="shared" si="132"/>
        <v>0</v>
      </c>
      <c r="DI63" s="764">
        <f t="shared" si="132"/>
        <v>0</v>
      </c>
      <c r="DJ63" s="764">
        <f t="shared" si="132"/>
        <v>0</v>
      </c>
      <c r="DK63" s="764">
        <f t="shared" si="132"/>
        <v>0</v>
      </c>
      <c r="DL63" s="764">
        <f t="shared" si="133"/>
        <v>0</v>
      </c>
      <c r="DM63" s="764">
        <f t="shared" si="133"/>
        <v>0</v>
      </c>
      <c r="DN63" s="764">
        <f t="shared" si="133"/>
        <v>0</v>
      </c>
      <c r="DO63" s="764">
        <f t="shared" si="133"/>
        <v>0</v>
      </c>
      <c r="DP63" s="764">
        <f t="shared" si="133"/>
        <v>0</v>
      </c>
      <c r="DQ63" s="764">
        <f t="shared" si="133"/>
        <v>0</v>
      </c>
      <c r="DR63" s="764">
        <f t="shared" si="133"/>
        <v>0</v>
      </c>
      <c r="DS63" s="764">
        <f t="shared" si="133"/>
        <v>0</v>
      </c>
      <c r="DT63" s="764">
        <f t="shared" si="133"/>
        <v>0</v>
      </c>
      <c r="DU63" s="764">
        <f t="shared" si="133"/>
        <v>0</v>
      </c>
      <c r="DV63" s="764">
        <f t="shared" si="134"/>
        <v>0</v>
      </c>
      <c r="DW63" s="764">
        <f t="shared" si="134"/>
        <v>0</v>
      </c>
      <c r="DX63" s="764">
        <f t="shared" si="134"/>
        <v>0</v>
      </c>
      <c r="DY63" s="764">
        <f t="shared" si="134"/>
        <v>0</v>
      </c>
      <c r="DZ63" s="764">
        <f t="shared" si="134"/>
        <v>0</v>
      </c>
      <c r="EA63" s="764">
        <f t="shared" si="134"/>
        <v>0</v>
      </c>
      <c r="EB63" s="764">
        <f t="shared" si="134"/>
        <v>0</v>
      </c>
      <c r="EC63" s="764">
        <f t="shared" si="134"/>
        <v>0</v>
      </c>
      <c r="ED63" s="764">
        <f t="shared" si="134"/>
        <v>0</v>
      </c>
      <c r="EE63" s="764">
        <f t="shared" si="134"/>
        <v>0</v>
      </c>
      <c r="EF63" s="764">
        <f t="shared" si="135"/>
        <v>0</v>
      </c>
      <c r="EG63" s="764">
        <f t="shared" si="135"/>
        <v>0</v>
      </c>
      <c r="EH63" s="764">
        <f t="shared" si="135"/>
        <v>0</v>
      </c>
      <c r="EI63" s="764">
        <f t="shared" si="135"/>
        <v>0</v>
      </c>
      <c r="EJ63" s="764">
        <f t="shared" si="135"/>
        <v>0</v>
      </c>
      <c r="EK63" s="764">
        <f t="shared" si="135"/>
        <v>0</v>
      </c>
      <c r="EL63" s="764">
        <f t="shared" si="135"/>
        <v>0</v>
      </c>
      <c r="EM63" s="764">
        <f t="shared" si="135"/>
        <v>0</v>
      </c>
      <c r="EN63" s="764">
        <f t="shared" si="135"/>
        <v>0</v>
      </c>
      <c r="EO63" s="764">
        <f t="shared" si="135"/>
        <v>0</v>
      </c>
      <c r="EP63" s="764">
        <f t="shared" si="136"/>
        <v>0</v>
      </c>
      <c r="EQ63" s="764">
        <f t="shared" si="136"/>
        <v>0</v>
      </c>
      <c r="ER63" s="764">
        <f t="shared" si="136"/>
        <v>0</v>
      </c>
      <c r="ES63" s="764">
        <f t="shared" si="136"/>
        <v>0</v>
      </c>
      <c r="ET63" s="764">
        <f t="shared" si="136"/>
        <v>0</v>
      </c>
      <c r="EU63" s="764">
        <f t="shared" si="136"/>
        <v>0</v>
      </c>
      <c r="EV63" s="764">
        <f t="shared" si="136"/>
        <v>0</v>
      </c>
      <c r="EW63" s="764">
        <f t="shared" si="136"/>
        <v>0</v>
      </c>
      <c r="EX63" s="764">
        <f t="shared" si="136"/>
        <v>0</v>
      </c>
      <c r="EY63" s="764">
        <f t="shared" si="136"/>
        <v>0</v>
      </c>
      <c r="EZ63" s="764">
        <f t="shared" si="137"/>
        <v>0</v>
      </c>
      <c r="FA63" s="764">
        <f t="shared" si="137"/>
        <v>0</v>
      </c>
      <c r="FB63" s="764">
        <f t="shared" si="137"/>
        <v>0</v>
      </c>
      <c r="FC63" s="764">
        <f t="shared" si="137"/>
        <v>0</v>
      </c>
      <c r="FD63" s="764">
        <f t="shared" si="137"/>
        <v>0</v>
      </c>
      <c r="FE63" s="764">
        <f t="shared" si="137"/>
        <v>0</v>
      </c>
      <c r="FF63" s="764">
        <f t="shared" si="137"/>
        <v>0</v>
      </c>
      <c r="FG63" s="764">
        <f t="shared" si="137"/>
        <v>0</v>
      </c>
      <c r="FH63" s="764">
        <f t="shared" si="137"/>
        <v>0</v>
      </c>
      <c r="FI63" s="764">
        <f t="shared" si="137"/>
        <v>0</v>
      </c>
      <c r="FJ63" s="764">
        <f t="shared" si="138"/>
        <v>0</v>
      </c>
      <c r="FK63" s="764">
        <f t="shared" si="138"/>
        <v>0</v>
      </c>
      <c r="FL63" s="764">
        <f t="shared" si="138"/>
        <v>0</v>
      </c>
      <c r="FM63" s="764">
        <f t="shared" si="138"/>
        <v>0</v>
      </c>
      <c r="FN63" s="764">
        <f t="shared" si="138"/>
        <v>0</v>
      </c>
      <c r="FO63" s="764">
        <f t="shared" si="138"/>
        <v>0</v>
      </c>
      <c r="FP63" s="764">
        <f t="shared" si="138"/>
        <v>0</v>
      </c>
      <c r="FQ63" s="764">
        <f t="shared" si="138"/>
        <v>0</v>
      </c>
      <c r="FR63" s="764">
        <f t="shared" si="138"/>
        <v>0</v>
      </c>
      <c r="FS63" s="764">
        <f t="shared" si="138"/>
        <v>0</v>
      </c>
      <c r="FT63" s="764">
        <f t="shared" si="139"/>
        <v>0</v>
      </c>
      <c r="FU63" s="764">
        <f t="shared" si="139"/>
        <v>0</v>
      </c>
      <c r="FV63" s="764">
        <f t="shared" si="139"/>
        <v>0</v>
      </c>
      <c r="FW63" s="764">
        <f t="shared" si="139"/>
        <v>0</v>
      </c>
      <c r="FX63" s="764">
        <f t="shared" si="139"/>
        <v>0</v>
      </c>
      <c r="FY63" s="764">
        <f t="shared" si="139"/>
        <v>0</v>
      </c>
      <c r="FZ63" s="764">
        <f t="shared" si="139"/>
        <v>0</v>
      </c>
      <c r="GA63" s="764">
        <f t="shared" si="139"/>
        <v>0</v>
      </c>
      <c r="GB63" s="764">
        <f t="shared" si="139"/>
        <v>0</v>
      </c>
      <c r="GC63" s="764">
        <f t="shared" si="139"/>
        <v>0</v>
      </c>
      <c r="GD63" s="764">
        <f t="shared" si="140"/>
        <v>0</v>
      </c>
      <c r="GE63" s="764">
        <f t="shared" si="140"/>
        <v>0</v>
      </c>
      <c r="GF63" s="764">
        <f t="shared" si="140"/>
        <v>0</v>
      </c>
      <c r="GG63" s="764">
        <f t="shared" si="140"/>
        <v>0</v>
      </c>
      <c r="GH63" s="764">
        <f t="shared" si="140"/>
        <v>0</v>
      </c>
      <c r="GI63" s="764">
        <f t="shared" si="140"/>
        <v>0</v>
      </c>
      <c r="GJ63" s="764">
        <f t="shared" si="140"/>
        <v>0</v>
      </c>
      <c r="GK63" s="764">
        <f t="shared" si="140"/>
        <v>0</v>
      </c>
      <c r="GL63" s="764">
        <f t="shared" si="140"/>
        <v>0</v>
      </c>
      <c r="GM63" s="764">
        <f t="shared" si="140"/>
        <v>0</v>
      </c>
      <c r="GN63" s="764">
        <f t="shared" si="141"/>
        <v>0</v>
      </c>
      <c r="GO63" s="764">
        <f t="shared" si="141"/>
        <v>0</v>
      </c>
      <c r="GP63" s="764">
        <f t="shared" si="141"/>
        <v>0</v>
      </c>
      <c r="GQ63" s="764">
        <f t="shared" si="141"/>
        <v>0</v>
      </c>
      <c r="GR63" s="764">
        <f t="shared" si="141"/>
        <v>0</v>
      </c>
      <c r="GS63" s="764">
        <f t="shared" si="141"/>
        <v>0</v>
      </c>
      <c r="GT63" s="764">
        <f t="shared" si="141"/>
        <v>0</v>
      </c>
      <c r="GU63" s="764">
        <f t="shared" si="141"/>
        <v>0</v>
      </c>
      <c r="GV63" s="764">
        <f t="shared" si="141"/>
        <v>0</v>
      </c>
      <c r="GW63" s="764">
        <f t="shared" si="141"/>
        <v>0</v>
      </c>
      <c r="GX63" s="764">
        <f t="shared" si="142"/>
        <v>0</v>
      </c>
      <c r="GY63" s="764">
        <f t="shared" si="142"/>
        <v>0</v>
      </c>
      <c r="GZ63" s="764">
        <f t="shared" si="142"/>
        <v>0</v>
      </c>
      <c r="HA63" s="764">
        <f t="shared" si="142"/>
        <v>0</v>
      </c>
      <c r="HB63" s="764">
        <f t="shared" si="142"/>
        <v>0</v>
      </c>
      <c r="HC63" s="764">
        <f t="shared" si="142"/>
        <v>0</v>
      </c>
      <c r="HD63" s="764">
        <f t="shared" si="142"/>
        <v>0</v>
      </c>
      <c r="HE63" s="764">
        <f t="shared" si="142"/>
        <v>0</v>
      </c>
      <c r="HF63" s="764">
        <f t="shared" si="142"/>
        <v>0</v>
      </c>
      <c r="HG63" s="764">
        <f t="shared" si="142"/>
        <v>0</v>
      </c>
      <c r="HH63" s="764">
        <f t="shared" si="143"/>
        <v>0</v>
      </c>
      <c r="HI63" s="764">
        <f t="shared" si="143"/>
        <v>0</v>
      </c>
      <c r="HJ63" s="764">
        <f t="shared" si="143"/>
        <v>0</v>
      </c>
      <c r="HK63" s="764">
        <f t="shared" si="143"/>
        <v>0</v>
      </c>
      <c r="HL63" s="764">
        <f t="shared" si="143"/>
        <v>0</v>
      </c>
      <c r="HM63" s="764">
        <f t="shared" si="143"/>
        <v>0</v>
      </c>
      <c r="HN63" s="764">
        <f t="shared" si="143"/>
        <v>0</v>
      </c>
      <c r="HO63" s="764">
        <f t="shared" si="143"/>
        <v>0</v>
      </c>
      <c r="HP63" s="764">
        <f t="shared" si="143"/>
        <v>0</v>
      </c>
      <c r="HQ63" s="764">
        <f t="shared" si="143"/>
        <v>0</v>
      </c>
      <c r="HR63" s="764">
        <f t="shared" si="144"/>
        <v>0</v>
      </c>
      <c r="HS63" s="764">
        <f t="shared" si="144"/>
        <v>0</v>
      </c>
      <c r="HT63" s="764">
        <f t="shared" si="144"/>
        <v>0</v>
      </c>
      <c r="HU63" s="764">
        <f t="shared" si="144"/>
        <v>0</v>
      </c>
      <c r="HV63" s="764">
        <f t="shared" si="144"/>
        <v>0</v>
      </c>
      <c r="HW63" s="764">
        <f t="shared" si="144"/>
        <v>0</v>
      </c>
      <c r="HX63" s="764">
        <f t="shared" si="144"/>
        <v>0</v>
      </c>
      <c r="HY63" s="764">
        <f t="shared" si="144"/>
        <v>0</v>
      </c>
      <c r="HZ63" s="764">
        <f t="shared" si="144"/>
        <v>0</v>
      </c>
      <c r="IA63" s="764">
        <f t="shared" si="144"/>
        <v>0</v>
      </c>
      <c r="IB63" s="764">
        <f t="shared" si="145"/>
        <v>0</v>
      </c>
      <c r="IC63" s="764">
        <f t="shared" si="145"/>
        <v>0</v>
      </c>
      <c r="ID63" s="764">
        <f t="shared" si="145"/>
        <v>0</v>
      </c>
      <c r="IE63" s="764">
        <f t="shared" si="145"/>
        <v>0</v>
      </c>
      <c r="IF63" s="764">
        <f t="shared" si="145"/>
        <v>0</v>
      </c>
      <c r="IG63" s="764">
        <f t="shared" si="145"/>
        <v>0</v>
      </c>
      <c r="IH63" s="764">
        <f t="shared" si="145"/>
        <v>0</v>
      </c>
      <c r="II63" s="764">
        <f t="shared" si="145"/>
        <v>0</v>
      </c>
      <c r="IJ63" s="764">
        <f t="shared" si="145"/>
        <v>0</v>
      </c>
      <c r="IK63" s="764">
        <f t="shared" si="145"/>
        <v>0</v>
      </c>
      <c r="IL63" s="764">
        <f t="shared" si="146"/>
        <v>0</v>
      </c>
      <c r="IM63" s="764">
        <f t="shared" si="146"/>
        <v>0</v>
      </c>
      <c r="IN63" s="764">
        <f t="shared" si="146"/>
        <v>0</v>
      </c>
      <c r="IO63" s="764">
        <f t="shared" si="146"/>
        <v>0</v>
      </c>
      <c r="IP63" s="764">
        <f t="shared" si="146"/>
        <v>0</v>
      </c>
      <c r="IQ63" s="764">
        <f t="shared" si="146"/>
        <v>0</v>
      </c>
      <c r="IR63" s="764">
        <f t="shared" si="146"/>
        <v>0</v>
      </c>
      <c r="IS63" s="764">
        <f t="shared" si="146"/>
        <v>0</v>
      </c>
      <c r="IT63" s="764">
        <f t="shared" si="146"/>
        <v>0</v>
      </c>
      <c r="IU63" s="764">
        <f t="shared" si="146"/>
        <v>0</v>
      </c>
      <c r="IV63" s="764">
        <f t="shared" si="146"/>
        <v>0</v>
      </c>
      <c r="IW63" s="764">
        <f t="shared" si="146"/>
        <v>0</v>
      </c>
      <c r="IX63" s="764">
        <f t="shared" si="146"/>
        <v>0</v>
      </c>
      <c r="IY63" s="764">
        <f t="shared" si="146"/>
        <v>0</v>
      </c>
      <c r="IZ63" s="764">
        <f t="shared" si="146"/>
        <v>0</v>
      </c>
      <c r="JA63" s="764">
        <f t="shared" si="146"/>
        <v>0</v>
      </c>
      <c r="JB63" s="764">
        <f t="shared" si="146"/>
        <v>0</v>
      </c>
      <c r="JC63" s="764">
        <f t="shared" si="146"/>
        <v>0</v>
      </c>
      <c r="JD63" s="764">
        <f t="shared" si="126"/>
        <v>0</v>
      </c>
      <c r="JE63" s="764">
        <f t="shared" si="126"/>
        <v>0</v>
      </c>
      <c r="JF63" s="764">
        <f t="shared" si="126"/>
        <v>0</v>
      </c>
      <c r="JG63" s="764">
        <f t="shared" si="126"/>
        <v>0</v>
      </c>
      <c r="JH63" s="764">
        <f t="shared" si="126"/>
        <v>0</v>
      </c>
      <c r="JI63" s="764">
        <f t="shared" si="126"/>
        <v>0</v>
      </c>
      <c r="JJ63" s="764">
        <f t="shared" si="126"/>
        <v>0</v>
      </c>
      <c r="JK63" s="764">
        <f t="shared" si="126"/>
        <v>0</v>
      </c>
      <c r="JL63" s="764">
        <f t="shared" si="146"/>
        <v>0</v>
      </c>
      <c r="JM63" s="764">
        <f t="shared" si="146"/>
        <v>0</v>
      </c>
      <c r="JN63" s="764">
        <f t="shared" si="146"/>
        <v>0</v>
      </c>
      <c r="JO63" s="764">
        <f t="shared" si="146"/>
        <v>0</v>
      </c>
      <c r="JP63" s="764">
        <f t="shared" si="146"/>
        <v>0</v>
      </c>
      <c r="JQ63" s="764">
        <f t="shared" si="28"/>
        <v>0</v>
      </c>
      <c r="JR63" s="764">
        <f t="shared" si="28"/>
        <v>0</v>
      </c>
      <c r="JS63" s="764">
        <f t="shared" si="146"/>
        <v>0</v>
      </c>
      <c r="JT63" s="765">
        <f t="shared" si="29"/>
        <v>0</v>
      </c>
      <c r="JU63" s="229">
        <f t="shared" si="30"/>
        <v>0</v>
      </c>
    </row>
    <row r="64" spans="2:281" s="57" customFormat="1" ht="12.75" customHeight="1">
      <c r="B64" s="223"/>
      <c r="C64" s="223"/>
      <c r="D64" s="61"/>
      <c r="E64" s="743" t="str">
        <f t="shared" si="5"/>
        <v xml:space="preserve"> </v>
      </c>
      <c r="F64" s="56"/>
      <c r="G64" s="228"/>
      <c r="H64" s="744">
        <f>SUMIF(Ajuste!$C$8:$C$483,$B$6:$B$499,Ajuste!$E$8:$E$483)</f>
        <v>0</v>
      </c>
      <c r="I64" s="744">
        <f>SUMIF(Ajuste!$C$8:$C$483,$B$6:$B$499,Ajuste!$F$8:$F$483)</f>
        <v>0</v>
      </c>
      <c r="J64" s="229">
        <f t="shared" si="31"/>
        <v>0</v>
      </c>
      <c r="K64" s="764">
        <f t="shared" si="127"/>
        <v>0</v>
      </c>
      <c r="L64" s="764">
        <f t="shared" si="147"/>
        <v>0</v>
      </c>
      <c r="M64" s="764">
        <f t="shared" si="147"/>
        <v>0</v>
      </c>
      <c r="N64" s="764">
        <f t="shared" si="147"/>
        <v>0</v>
      </c>
      <c r="O64" s="764">
        <f t="shared" si="147"/>
        <v>0</v>
      </c>
      <c r="P64" s="764">
        <f t="shared" si="147"/>
        <v>0</v>
      </c>
      <c r="Q64" s="764">
        <f t="shared" si="147"/>
        <v>0</v>
      </c>
      <c r="R64" s="764">
        <f t="shared" si="147"/>
        <v>0</v>
      </c>
      <c r="S64" s="764">
        <f t="shared" si="147"/>
        <v>0</v>
      </c>
      <c r="T64" s="764">
        <f t="shared" si="147"/>
        <v>0</v>
      </c>
      <c r="U64" s="764">
        <f t="shared" si="147"/>
        <v>0</v>
      </c>
      <c r="V64" s="764">
        <f t="shared" si="147"/>
        <v>0</v>
      </c>
      <c r="W64" s="764">
        <f t="shared" si="147"/>
        <v>0</v>
      </c>
      <c r="X64" s="764">
        <f t="shared" si="147"/>
        <v>0</v>
      </c>
      <c r="Y64" s="764">
        <f t="shared" si="147"/>
        <v>0</v>
      </c>
      <c r="Z64" s="764">
        <f t="shared" si="147"/>
        <v>0</v>
      </c>
      <c r="AA64" s="764">
        <f t="shared" si="147"/>
        <v>0</v>
      </c>
      <c r="AB64" s="764">
        <f t="shared" si="147"/>
        <v>0</v>
      </c>
      <c r="AC64" s="764">
        <f t="shared" si="147"/>
        <v>0</v>
      </c>
      <c r="AD64" s="764">
        <f t="shared" si="147"/>
        <v>0</v>
      </c>
      <c r="AE64" s="764">
        <f t="shared" si="147"/>
        <v>0</v>
      </c>
      <c r="AF64" s="764">
        <f t="shared" si="147"/>
        <v>0</v>
      </c>
      <c r="AG64" s="764">
        <f t="shared" si="147"/>
        <v>0</v>
      </c>
      <c r="AH64" s="764">
        <f t="shared" si="147"/>
        <v>0</v>
      </c>
      <c r="AI64" s="764">
        <f t="shared" si="147"/>
        <v>0</v>
      </c>
      <c r="AJ64" s="764">
        <f t="shared" si="147"/>
        <v>0</v>
      </c>
      <c r="AK64" s="764">
        <f t="shared" si="147"/>
        <v>0</v>
      </c>
      <c r="AL64" s="764">
        <f t="shared" si="147"/>
        <v>0</v>
      </c>
      <c r="AM64" s="764">
        <f t="shared" si="147"/>
        <v>0</v>
      </c>
      <c r="AN64" s="764">
        <f t="shared" si="147"/>
        <v>0</v>
      </c>
      <c r="AO64" s="764">
        <f t="shared" si="147"/>
        <v>0</v>
      </c>
      <c r="AP64" s="764">
        <f t="shared" si="147"/>
        <v>0</v>
      </c>
      <c r="AQ64" s="764">
        <f t="shared" si="147"/>
        <v>0</v>
      </c>
      <c r="AR64" s="764">
        <f t="shared" si="147"/>
        <v>0</v>
      </c>
      <c r="AS64" s="764">
        <f t="shared" si="147"/>
        <v>0</v>
      </c>
      <c r="AT64" s="764">
        <f t="shared" si="147"/>
        <v>0</v>
      </c>
      <c r="AU64" s="764">
        <f t="shared" si="147"/>
        <v>0</v>
      </c>
      <c r="AV64" s="764">
        <f t="shared" si="147"/>
        <v>0</v>
      </c>
      <c r="AW64" s="764">
        <f t="shared" si="147"/>
        <v>0</v>
      </c>
      <c r="AX64" s="764">
        <f t="shared" si="147"/>
        <v>0</v>
      </c>
      <c r="AY64" s="764">
        <f t="shared" si="147"/>
        <v>0</v>
      </c>
      <c r="AZ64" s="764">
        <f t="shared" si="147"/>
        <v>0</v>
      </c>
      <c r="BA64" s="764">
        <f t="shared" si="147"/>
        <v>0</v>
      </c>
      <c r="BB64" s="764">
        <f t="shared" ref="L64:BE65" si="148">IF($D64=BB$5,$J64,0)</f>
        <v>0</v>
      </c>
      <c r="BC64" s="764">
        <f t="shared" si="148"/>
        <v>0</v>
      </c>
      <c r="BD64" s="764">
        <f t="shared" si="148"/>
        <v>0</v>
      </c>
      <c r="BE64" s="764">
        <f t="shared" si="148"/>
        <v>0</v>
      </c>
      <c r="BF64" s="764">
        <f t="shared" si="127"/>
        <v>0</v>
      </c>
      <c r="BG64" s="764">
        <f t="shared" si="127"/>
        <v>0</v>
      </c>
      <c r="BH64" s="764">
        <f t="shared" si="127"/>
        <v>0</v>
      </c>
      <c r="BI64" s="764">
        <f t="shared" si="127"/>
        <v>0</v>
      </c>
      <c r="BJ64" s="764">
        <f t="shared" si="127"/>
        <v>0</v>
      </c>
      <c r="BK64" s="764">
        <f t="shared" si="127"/>
        <v>0</v>
      </c>
      <c r="BL64" s="764">
        <f t="shared" si="127"/>
        <v>0</v>
      </c>
      <c r="BM64" s="764">
        <f t="shared" si="127"/>
        <v>0</v>
      </c>
      <c r="BN64" s="764">
        <f t="shared" si="128"/>
        <v>0</v>
      </c>
      <c r="BO64" s="764">
        <f t="shared" si="128"/>
        <v>0</v>
      </c>
      <c r="BP64" s="764">
        <f t="shared" si="128"/>
        <v>0</v>
      </c>
      <c r="BQ64" s="764">
        <f t="shared" si="128"/>
        <v>0</v>
      </c>
      <c r="BR64" s="764">
        <f t="shared" si="128"/>
        <v>0</v>
      </c>
      <c r="BS64" s="764">
        <f t="shared" si="128"/>
        <v>0</v>
      </c>
      <c r="BT64" s="764">
        <f t="shared" si="128"/>
        <v>0</v>
      </c>
      <c r="BU64" s="764">
        <f t="shared" si="128"/>
        <v>0</v>
      </c>
      <c r="BV64" s="764">
        <f t="shared" si="128"/>
        <v>0</v>
      </c>
      <c r="BW64" s="764">
        <f t="shared" si="128"/>
        <v>0</v>
      </c>
      <c r="BX64" s="764">
        <f t="shared" si="129"/>
        <v>0</v>
      </c>
      <c r="BY64" s="764">
        <f t="shared" si="129"/>
        <v>0</v>
      </c>
      <c r="BZ64" s="764">
        <f t="shared" si="129"/>
        <v>0</v>
      </c>
      <c r="CA64" s="764">
        <f t="shared" si="129"/>
        <v>0</v>
      </c>
      <c r="CB64" s="764">
        <f t="shared" si="129"/>
        <v>0</v>
      </c>
      <c r="CC64" s="764">
        <f t="shared" si="129"/>
        <v>0</v>
      </c>
      <c r="CD64" s="764">
        <f t="shared" si="129"/>
        <v>0</v>
      </c>
      <c r="CE64" s="764">
        <f t="shared" si="129"/>
        <v>0</v>
      </c>
      <c r="CF64" s="764">
        <f t="shared" si="129"/>
        <v>0</v>
      </c>
      <c r="CG64" s="764">
        <f t="shared" si="129"/>
        <v>0</v>
      </c>
      <c r="CH64" s="764">
        <f t="shared" si="130"/>
        <v>0</v>
      </c>
      <c r="CI64" s="764">
        <f t="shared" si="130"/>
        <v>0</v>
      </c>
      <c r="CJ64" s="764">
        <f t="shared" si="130"/>
        <v>0</v>
      </c>
      <c r="CK64" s="764">
        <f t="shared" si="130"/>
        <v>0</v>
      </c>
      <c r="CL64" s="764">
        <f t="shared" si="130"/>
        <v>0</v>
      </c>
      <c r="CM64" s="764">
        <f t="shared" si="130"/>
        <v>0</v>
      </c>
      <c r="CN64" s="764">
        <f t="shared" si="130"/>
        <v>0</v>
      </c>
      <c r="CO64" s="764">
        <f t="shared" si="130"/>
        <v>0</v>
      </c>
      <c r="CP64" s="764">
        <f t="shared" si="130"/>
        <v>0</v>
      </c>
      <c r="CQ64" s="764">
        <f t="shared" si="130"/>
        <v>0</v>
      </c>
      <c r="CR64" s="764">
        <f t="shared" si="131"/>
        <v>0</v>
      </c>
      <c r="CS64" s="764">
        <f t="shared" si="131"/>
        <v>0</v>
      </c>
      <c r="CT64" s="764">
        <f t="shared" si="131"/>
        <v>0</v>
      </c>
      <c r="CU64" s="764">
        <f t="shared" si="131"/>
        <v>0</v>
      </c>
      <c r="CV64" s="764">
        <f t="shared" si="131"/>
        <v>0</v>
      </c>
      <c r="CW64" s="764">
        <f t="shared" si="131"/>
        <v>0</v>
      </c>
      <c r="CX64" s="764">
        <f t="shared" si="131"/>
        <v>0</v>
      </c>
      <c r="CY64" s="764">
        <f t="shared" si="131"/>
        <v>0</v>
      </c>
      <c r="CZ64" s="764">
        <f t="shared" si="131"/>
        <v>0</v>
      </c>
      <c r="DA64" s="764">
        <f t="shared" si="131"/>
        <v>0</v>
      </c>
      <c r="DB64" s="764">
        <f t="shared" si="132"/>
        <v>0</v>
      </c>
      <c r="DC64" s="764">
        <f t="shared" si="132"/>
        <v>0</v>
      </c>
      <c r="DD64" s="764">
        <f t="shared" si="132"/>
        <v>0</v>
      </c>
      <c r="DE64" s="764">
        <f t="shared" si="132"/>
        <v>0</v>
      </c>
      <c r="DF64" s="764">
        <f t="shared" si="132"/>
        <v>0</v>
      </c>
      <c r="DG64" s="764">
        <f t="shared" si="132"/>
        <v>0</v>
      </c>
      <c r="DH64" s="764">
        <f t="shared" si="132"/>
        <v>0</v>
      </c>
      <c r="DI64" s="764">
        <f t="shared" si="132"/>
        <v>0</v>
      </c>
      <c r="DJ64" s="764">
        <f t="shared" si="132"/>
        <v>0</v>
      </c>
      <c r="DK64" s="764">
        <f t="shared" si="132"/>
        <v>0</v>
      </c>
      <c r="DL64" s="764">
        <f t="shared" si="133"/>
        <v>0</v>
      </c>
      <c r="DM64" s="764">
        <f t="shared" si="133"/>
        <v>0</v>
      </c>
      <c r="DN64" s="764">
        <f t="shared" si="133"/>
        <v>0</v>
      </c>
      <c r="DO64" s="764">
        <f t="shared" si="133"/>
        <v>0</v>
      </c>
      <c r="DP64" s="764">
        <f t="shared" si="133"/>
        <v>0</v>
      </c>
      <c r="DQ64" s="764">
        <f t="shared" si="133"/>
        <v>0</v>
      </c>
      <c r="DR64" s="764">
        <f t="shared" si="133"/>
        <v>0</v>
      </c>
      <c r="DS64" s="764">
        <f t="shared" si="133"/>
        <v>0</v>
      </c>
      <c r="DT64" s="764">
        <f t="shared" si="133"/>
        <v>0</v>
      </c>
      <c r="DU64" s="764">
        <f t="shared" si="133"/>
        <v>0</v>
      </c>
      <c r="DV64" s="764">
        <f t="shared" si="134"/>
        <v>0</v>
      </c>
      <c r="DW64" s="764">
        <f t="shared" si="134"/>
        <v>0</v>
      </c>
      <c r="DX64" s="764">
        <f t="shared" si="134"/>
        <v>0</v>
      </c>
      <c r="DY64" s="764">
        <f t="shared" si="134"/>
        <v>0</v>
      </c>
      <c r="DZ64" s="764">
        <f t="shared" si="134"/>
        <v>0</v>
      </c>
      <c r="EA64" s="764">
        <f t="shared" si="134"/>
        <v>0</v>
      </c>
      <c r="EB64" s="764">
        <f t="shared" si="134"/>
        <v>0</v>
      </c>
      <c r="EC64" s="764">
        <f t="shared" si="134"/>
        <v>0</v>
      </c>
      <c r="ED64" s="764">
        <f t="shared" si="134"/>
        <v>0</v>
      </c>
      <c r="EE64" s="764">
        <f t="shared" si="134"/>
        <v>0</v>
      </c>
      <c r="EF64" s="764">
        <f t="shared" si="135"/>
        <v>0</v>
      </c>
      <c r="EG64" s="764">
        <f t="shared" si="135"/>
        <v>0</v>
      </c>
      <c r="EH64" s="764">
        <f t="shared" si="135"/>
        <v>0</v>
      </c>
      <c r="EI64" s="764">
        <f t="shared" si="135"/>
        <v>0</v>
      </c>
      <c r="EJ64" s="764">
        <f t="shared" si="135"/>
        <v>0</v>
      </c>
      <c r="EK64" s="764">
        <f t="shared" si="135"/>
        <v>0</v>
      </c>
      <c r="EL64" s="764">
        <f t="shared" si="135"/>
        <v>0</v>
      </c>
      <c r="EM64" s="764">
        <f t="shared" si="135"/>
        <v>0</v>
      </c>
      <c r="EN64" s="764">
        <f t="shared" si="135"/>
        <v>0</v>
      </c>
      <c r="EO64" s="764">
        <f t="shared" si="135"/>
        <v>0</v>
      </c>
      <c r="EP64" s="764">
        <f t="shared" si="136"/>
        <v>0</v>
      </c>
      <c r="EQ64" s="764">
        <f t="shared" si="136"/>
        <v>0</v>
      </c>
      <c r="ER64" s="764">
        <f t="shared" si="136"/>
        <v>0</v>
      </c>
      <c r="ES64" s="764">
        <f t="shared" si="136"/>
        <v>0</v>
      </c>
      <c r="ET64" s="764">
        <f t="shared" si="136"/>
        <v>0</v>
      </c>
      <c r="EU64" s="764">
        <f t="shared" si="136"/>
        <v>0</v>
      </c>
      <c r="EV64" s="764">
        <f t="shared" si="136"/>
        <v>0</v>
      </c>
      <c r="EW64" s="764">
        <f t="shared" si="136"/>
        <v>0</v>
      </c>
      <c r="EX64" s="764">
        <f t="shared" si="136"/>
        <v>0</v>
      </c>
      <c r="EY64" s="764">
        <f t="shared" si="136"/>
        <v>0</v>
      </c>
      <c r="EZ64" s="764">
        <f t="shared" si="137"/>
        <v>0</v>
      </c>
      <c r="FA64" s="764">
        <f t="shared" si="137"/>
        <v>0</v>
      </c>
      <c r="FB64" s="764">
        <f t="shared" si="137"/>
        <v>0</v>
      </c>
      <c r="FC64" s="764">
        <f t="shared" si="137"/>
        <v>0</v>
      </c>
      <c r="FD64" s="764">
        <f t="shared" si="137"/>
        <v>0</v>
      </c>
      <c r="FE64" s="764">
        <f t="shared" si="137"/>
        <v>0</v>
      </c>
      <c r="FF64" s="764">
        <f t="shared" si="137"/>
        <v>0</v>
      </c>
      <c r="FG64" s="764">
        <f t="shared" si="137"/>
        <v>0</v>
      </c>
      <c r="FH64" s="764">
        <f t="shared" si="137"/>
        <v>0</v>
      </c>
      <c r="FI64" s="764">
        <f t="shared" si="137"/>
        <v>0</v>
      </c>
      <c r="FJ64" s="764">
        <f t="shared" si="138"/>
        <v>0</v>
      </c>
      <c r="FK64" s="764">
        <f t="shared" si="138"/>
        <v>0</v>
      </c>
      <c r="FL64" s="764">
        <f t="shared" si="138"/>
        <v>0</v>
      </c>
      <c r="FM64" s="764">
        <f t="shared" si="138"/>
        <v>0</v>
      </c>
      <c r="FN64" s="764">
        <f t="shared" si="138"/>
        <v>0</v>
      </c>
      <c r="FO64" s="764">
        <f t="shared" si="138"/>
        <v>0</v>
      </c>
      <c r="FP64" s="764">
        <f t="shared" si="138"/>
        <v>0</v>
      </c>
      <c r="FQ64" s="764">
        <f t="shared" si="138"/>
        <v>0</v>
      </c>
      <c r="FR64" s="764">
        <f t="shared" si="138"/>
        <v>0</v>
      </c>
      <c r="FS64" s="764">
        <f t="shared" si="138"/>
        <v>0</v>
      </c>
      <c r="FT64" s="764">
        <f t="shared" si="139"/>
        <v>0</v>
      </c>
      <c r="FU64" s="764">
        <f t="shared" si="139"/>
        <v>0</v>
      </c>
      <c r="FV64" s="764">
        <f t="shared" si="139"/>
        <v>0</v>
      </c>
      <c r="FW64" s="764">
        <f t="shared" si="139"/>
        <v>0</v>
      </c>
      <c r="FX64" s="764">
        <f t="shared" si="139"/>
        <v>0</v>
      </c>
      <c r="FY64" s="764">
        <f t="shared" si="139"/>
        <v>0</v>
      </c>
      <c r="FZ64" s="764">
        <f t="shared" si="139"/>
        <v>0</v>
      </c>
      <c r="GA64" s="764">
        <f t="shared" si="139"/>
        <v>0</v>
      </c>
      <c r="GB64" s="764">
        <f t="shared" si="139"/>
        <v>0</v>
      </c>
      <c r="GC64" s="764">
        <f t="shared" si="139"/>
        <v>0</v>
      </c>
      <c r="GD64" s="764">
        <f t="shared" si="140"/>
        <v>0</v>
      </c>
      <c r="GE64" s="764">
        <f t="shared" si="140"/>
        <v>0</v>
      </c>
      <c r="GF64" s="764">
        <f t="shared" si="140"/>
        <v>0</v>
      </c>
      <c r="GG64" s="764">
        <f t="shared" si="140"/>
        <v>0</v>
      </c>
      <c r="GH64" s="764">
        <f t="shared" si="140"/>
        <v>0</v>
      </c>
      <c r="GI64" s="764">
        <f t="shared" si="140"/>
        <v>0</v>
      </c>
      <c r="GJ64" s="764">
        <f t="shared" si="140"/>
        <v>0</v>
      </c>
      <c r="GK64" s="764">
        <f t="shared" si="140"/>
        <v>0</v>
      </c>
      <c r="GL64" s="764">
        <f t="shared" si="140"/>
        <v>0</v>
      </c>
      <c r="GM64" s="764">
        <f t="shared" si="140"/>
        <v>0</v>
      </c>
      <c r="GN64" s="764">
        <f t="shared" si="141"/>
        <v>0</v>
      </c>
      <c r="GO64" s="764">
        <f t="shared" si="141"/>
        <v>0</v>
      </c>
      <c r="GP64" s="764">
        <f t="shared" si="141"/>
        <v>0</v>
      </c>
      <c r="GQ64" s="764">
        <f t="shared" si="141"/>
        <v>0</v>
      </c>
      <c r="GR64" s="764">
        <f t="shared" si="141"/>
        <v>0</v>
      </c>
      <c r="GS64" s="764">
        <f t="shared" si="141"/>
        <v>0</v>
      </c>
      <c r="GT64" s="764">
        <f t="shared" si="141"/>
        <v>0</v>
      </c>
      <c r="GU64" s="764">
        <f t="shared" si="141"/>
        <v>0</v>
      </c>
      <c r="GV64" s="764">
        <f t="shared" si="141"/>
        <v>0</v>
      </c>
      <c r="GW64" s="764">
        <f t="shared" si="141"/>
        <v>0</v>
      </c>
      <c r="GX64" s="764">
        <f t="shared" si="142"/>
        <v>0</v>
      </c>
      <c r="GY64" s="764">
        <f t="shared" si="142"/>
        <v>0</v>
      </c>
      <c r="GZ64" s="764">
        <f t="shared" si="142"/>
        <v>0</v>
      </c>
      <c r="HA64" s="764">
        <f t="shared" si="142"/>
        <v>0</v>
      </c>
      <c r="HB64" s="764">
        <f t="shared" si="142"/>
        <v>0</v>
      </c>
      <c r="HC64" s="764">
        <f t="shared" si="142"/>
        <v>0</v>
      </c>
      <c r="HD64" s="764">
        <f t="shared" si="142"/>
        <v>0</v>
      </c>
      <c r="HE64" s="764">
        <f t="shared" si="142"/>
        <v>0</v>
      </c>
      <c r="HF64" s="764">
        <f t="shared" si="142"/>
        <v>0</v>
      </c>
      <c r="HG64" s="764">
        <f t="shared" si="142"/>
        <v>0</v>
      </c>
      <c r="HH64" s="764">
        <f t="shared" si="143"/>
        <v>0</v>
      </c>
      <c r="HI64" s="764">
        <f t="shared" si="143"/>
        <v>0</v>
      </c>
      <c r="HJ64" s="764">
        <f t="shared" si="143"/>
        <v>0</v>
      </c>
      <c r="HK64" s="764">
        <f t="shared" si="143"/>
        <v>0</v>
      </c>
      <c r="HL64" s="764">
        <f t="shared" si="143"/>
        <v>0</v>
      </c>
      <c r="HM64" s="764">
        <f t="shared" si="143"/>
        <v>0</v>
      </c>
      <c r="HN64" s="764">
        <f t="shared" si="143"/>
        <v>0</v>
      </c>
      <c r="HO64" s="764">
        <f t="shared" si="143"/>
        <v>0</v>
      </c>
      <c r="HP64" s="764">
        <f t="shared" si="143"/>
        <v>0</v>
      </c>
      <c r="HQ64" s="764">
        <f t="shared" si="143"/>
        <v>0</v>
      </c>
      <c r="HR64" s="764">
        <f t="shared" si="144"/>
        <v>0</v>
      </c>
      <c r="HS64" s="764">
        <f t="shared" si="144"/>
        <v>0</v>
      </c>
      <c r="HT64" s="764">
        <f t="shared" si="144"/>
        <v>0</v>
      </c>
      <c r="HU64" s="764">
        <f t="shared" si="144"/>
        <v>0</v>
      </c>
      <c r="HV64" s="764">
        <f t="shared" si="144"/>
        <v>0</v>
      </c>
      <c r="HW64" s="764">
        <f t="shared" si="144"/>
        <v>0</v>
      </c>
      <c r="HX64" s="764">
        <f t="shared" si="144"/>
        <v>0</v>
      </c>
      <c r="HY64" s="764">
        <f t="shared" si="144"/>
        <v>0</v>
      </c>
      <c r="HZ64" s="764">
        <f t="shared" si="144"/>
        <v>0</v>
      </c>
      <c r="IA64" s="764">
        <f t="shared" si="144"/>
        <v>0</v>
      </c>
      <c r="IB64" s="764">
        <f t="shared" si="145"/>
        <v>0</v>
      </c>
      <c r="IC64" s="764">
        <f t="shared" si="145"/>
        <v>0</v>
      </c>
      <c r="ID64" s="764">
        <f t="shared" si="145"/>
        <v>0</v>
      </c>
      <c r="IE64" s="764">
        <f t="shared" si="145"/>
        <v>0</v>
      </c>
      <c r="IF64" s="764">
        <f t="shared" si="145"/>
        <v>0</v>
      </c>
      <c r="IG64" s="764">
        <f t="shared" si="145"/>
        <v>0</v>
      </c>
      <c r="IH64" s="764">
        <f t="shared" si="145"/>
        <v>0</v>
      </c>
      <c r="II64" s="764">
        <f t="shared" si="145"/>
        <v>0</v>
      </c>
      <c r="IJ64" s="764">
        <f t="shared" si="145"/>
        <v>0</v>
      </c>
      <c r="IK64" s="764">
        <f t="shared" si="145"/>
        <v>0</v>
      </c>
      <c r="IL64" s="764">
        <f t="shared" si="146"/>
        <v>0</v>
      </c>
      <c r="IM64" s="764">
        <f t="shared" si="146"/>
        <v>0</v>
      </c>
      <c r="IN64" s="764">
        <f t="shared" si="146"/>
        <v>0</v>
      </c>
      <c r="IO64" s="764">
        <f t="shared" si="146"/>
        <v>0</v>
      </c>
      <c r="IP64" s="764">
        <f t="shared" si="146"/>
        <v>0</v>
      </c>
      <c r="IQ64" s="764">
        <f t="shared" si="146"/>
        <v>0</v>
      </c>
      <c r="IR64" s="764">
        <f t="shared" si="146"/>
        <v>0</v>
      </c>
      <c r="IS64" s="764">
        <f t="shared" si="146"/>
        <v>0</v>
      </c>
      <c r="IT64" s="764">
        <f t="shared" si="146"/>
        <v>0</v>
      </c>
      <c r="IU64" s="764">
        <f t="shared" si="146"/>
        <v>0</v>
      </c>
      <c r="IV64" s="764">
        <f t="shared" si="146"/>
        <v>0</v>
      </c>
      <c r="IW64" s="764">
        <f t="shared" si="146"/>
        <v>0</v>
      </c>
      <c r="IX64" s="764">
        <f t="shared" si="146"/>
        <v>0</v>
      </c>
      <c r="IY64" s="764">
        <f t="shared" si="146"/>
        <v>0</v>
      </c>
      <c r="IZ64" s="764">
        <f t="shared" si="146"/>
        <v>0</v>
      </c>
      <c r="JA64" s="764">
        <f t="shared" si="146"/>
        <v>0</v>
      </c>
      <c r="JB64" s="764">
        <f t="shared" si="146"/>
        <v>0</v>
      </c>
      <c r="JC64" s="764">
        <f t="shared" si="146"/>
        <v>0</v>
      </c>
      <c r="JD64" s="764">
        <f t="shared" si="126"/>
        <v>0</v>
      </c>
      <c r="JE64" s="764">
        <f t="shared" si="126"/>
        <v>0</v>
      </c>
      <c r="JF64" s="764">
        <f t="shared" si="126"/>
        <v>0</v>
      </c>
      <c r="JG64" s="764">
        <f t="shared" ref="JD64:JO74" si="149">IF($D64=JG$5,$J64,0)</f>
        <v>0</v>
      </c>
      <c r="JH64" s="764">
        <f t="shared" si="126"/>
        <v>0</v>
      </c>
      <c r="JI64" s="764">
        <f t="shared" si="126"/>
        <v>0</v>
      </c>
      <c r="JJ64" s="764">
        <f t="shared" si="126"/>
        <v>0</v>
      </c>
      <c r="JK64" s="764">
        <f t="shared" si="149"/>
        <v>0</v>
      </c>
      <c r="JL64" s="764">
        <f t="shared" si="146"/>
        <v>0</v>
      </c>
      <c r="JM64" s="764">
        <f t="shared" si="146"/>
        <v>0</v>
      </c>
      <c r="JN64" s="764">
        <f t="shared" si="146"/>
        <v>0</v>
      </c>
      <c r="JO64" s="764">
        <f t="shared" si="149"/>
        <v>0</v>
      </c>
      <c r="JP64" s="764">
        <f t="shared" si="146"/>
        <v>0</v>
      </c>
      <c r="JQ64" s="764">
        <f t="shared" si="28"/>
        <v>0</v>
      </c>
      <c r="JR64" s="764">
        <f t="shared" si="28"/>
        <v>0</v>
      </c>
      <c r="JS64" s="764">
        <f t="shared" si="146"/>
        <v>0</v>
      </c>
      <c r="JT64" s="765">
        <f t="shared" si="29"/>
        <v>0</v>
      </c>
      <c r="JU64" s="229">
        <f t="shared" si="30"/>
        <v>0</v>
      </c>
    </row>
    <row r="65" spans="2:281" s="57" customFormat="1" ht="12.75" customHeight="1">
      <c r="B65" s="223"/>
      <c r="C65" s="223"/>
      <c r="D65" s="61"/>
      <c r="E65" s="743" t="str">
        <f t="shared" si="5"/>
        <v xml:space="preserve"> </v>
      </c>
      <c r="F65" s="56"/>
      <c r="G65" s="228"/>
      <c r="H65" s="744">
        <f>SUMIF(Ajuste!$C$8:$C$483,$B$6:$B$499,Ajuste!$E$8:$E$483)</f>
        <v>0</v>
      </c>
      <c r="I65" s="744">
        <f>SUMIF(Ajuste!$C$8:$C$483,$B$6:$B$499,Ajuste!$F$8:$F$483)</f>
        <v>0</v>
      </c>
      <c r="J65" s="229">
        <f t="shared" si="31"/>
        <v>0</v>
      </c>
      <c r="K65" s="764">
        <f t="shared" si="127"/>
        <v>0</v>
      </c>
      <c r="L65" s="764">
        <f t="shared" si="148"/>
        <v>0</v>
      </c>
      <c r="M65" s="764">
        <f t="shared" si="148"/>
        <v>0</v>
      </c>
      <c r="N65" s="764">
        <f t="shared" si="148"/>
        <v>0</v>
      </c>
      <c r="O65" s="764">
        <f t="shared" si="148"/>
        <v>0</v>
      </c>
      <c r="P65" s="764">
        <f t="shared" si="148"/>
        <v>0</v>
      </c>
      <c r="Q65" s="764">
        <f t="shared" si="148"/>
        <v>0</v>
      </c>
      <c r="R65" s="764">
        <f t="shared" si="148"/>
        <v>0</v>
      </c>
      <c r="S65" s="764">
        <f t="shared" si="148"/>
        <v>0</v>
      </c>
      <c r="T65" s="764">
        <f t="shared" si="148"/>
        <v>0</v>
      </c>
      <c r="U65" s="764">
        <f t="shared" si="148"/>
        <v>0</v>
      </c>
      <c r="V65" s="764">
        <f t="shared" si="148"/>
        <v>0</v>
      </c>
      <c r="W65" s="764">
        <f t="shared" si="148"/>
        <v>0</v>
      </c>
      <c r="X65" s="764">
        <f t="shared" si="148"/>
        <v>0</v>
      </c>
      <c r="Y65" s="764">
        <f t="shared" si="148"/>
        <v>0</v>
      </c>
      <c r="Z65" s="764">
        <f t="shared" si="148"/>
        <v>0</v>
      </c>
      <c r="AA65" s="764">
        <f t="shared" si="148"/>
        <v>0</v>
      </c>
      <c r="AB65" s="764">
        <f t="shared" si="148"/>
        <v>0</v>
      </c>
      <c r="AC65" s="764">
        <f t="shared" si="148"/>
        <v>0</v>
      </c>
      <c r="AD65" s="764">
        <f t="shared" si="148"/>
        <v>0</v>
      </c>
      <c r="AE65" s="764">
        <f t="shared" si="148"/>
        <v>0</v>
      </c>
      <c r="AF65" s="764">
        <f t="shared" si="148"/>
        <v>0</v>
      </c>
      <c r="AG65" s="764">
        <f t="shared" si="148"/>
        <v>0</v>
      </c>
      <c r="AH65" s="764">
        <f t="shared" si="148"/>
        <v>0</v>
      </c>
      <c r="AI65" s="764">
        <f t="shared" si="148"/>
        <v>0</v>
      </c>
      <c r="AJ65" s="764">
        <f t="shared" si="148"/>
        <v>0</v>
      </c>
      <c r="AK65" s="764">
        <f t="shared" si="148"/>
        <v>0</v>
      </c>
      <c r="AL65" s="764">
        <f t="shared" si="148"/>
        <v>0</v>
      </c>
      <c r="AM65" s="764">
        <f t="shared" si="148"/>
        <v>0</v>
      </c>
      <c r="AN65" s="764">
        <f t="shared" si="148"/>
        <v>0</v>
      </c>
      <c r="AO65" s="764">
        <f t="shared" si="148"/>
        <v>0</v>
      </c>
      <c r="AP65" s="764">
        <f t="shared" si="148"/>
        <v>0</v>
      </c>
      <c r="AQ65" s="764">
        <f t="shared" si="148"/>
        <v>0</v>
      </c>
      <c r="AR65" s="764">
        <f t="shared" si="148"/>
        <v>0</v>
      </c>
      <c r="AS65" s="764">
        <f t="shared" si="148"/>
        <v>0</v>
      </c>
      <c r="AT65" s="764">
        <f t="shared" si="148"/>
        <v>0</v>
      </c>
      <c r="AU65" s="764">
        <f t="shared" si="148"/>
        <v>0</v>
      </c>
      <c r="AV65" s="764">
        <f t="shared" si="148"/>
        <v>0</v>
      </c>
      <c r="AW65" s="764">
        <f t="shared" si="148"/>
        <v>0</v>
      </c>
      <c r="AX65" s="764">
        <f t="shared" si="148"/>
        <v>0</v>
      </c>
      <c r="AY65" s="764">
        <f t="shared" si="148"/>
        <v>0</v>
      </c>
      <c r="AZ65" s="764">
        <f t="shared" si="148"/>
        <v>0</v>
      </c>
      <c r="BA65" s="764">
        <f t="shared" si="148"/>
        <v>0</v>
      </c>
      <c r="BB65" s="764">
        <f t="shared" si="148"/>
        <v>0</v>
      </c>
      <c r="BC65" s="764">
        <f t="shared" si="148"/>
        <v>0</v>
      </c>
      <c r="BD65" s="764">
        <f t="shared" si="148"/>
        <v>0</v>
      </c>
      <c r="BE65" s="764">
        <f t="shared" si="148"/>
        <v>0</v>
      </c>
      <c r="BF65" s="764">
        <f t="shared" si="127"/>
        <v>0</v>
      </c>
      <c r="BG65" s="764">
        <f t="shared" si="127"/>
        <v>0</v>
      </c>
      <c r="BH65" s="764">
        <f t="shared" si="127"/>
        <v>0</v>
      </c>
      <c r="BI65" s="764">
        <f t="shared" si="127"/>
        <v>0</v>
      </c>
      <c r="BJ65" s="764">
        <f t="shared" si="127"/>
        <v>0</v>
      </c>
      <c r="BK65" s="764">
        <f t="shared" si="127"/>
        <v>0</v>
      </c>
      <c r="BL65" s="764">
        <f t="shared" si="127"/>
        <v>0</v>
      </c>
      <c r="BM65" s="764">
        <f t="shared" si="127"/>
        <v>0</v>
      </c>
      <c r="BN65" s="764">
        <f t="shared" si="128"/>
        <v>0</v>
      </c>
      <c r="BO65" s="764">
        <f t="shared" si="128"/>
        <v>0</v>
      </c>
      <c r="BP65" s="764">
        <f t="shared" si="128"/>
        <v>0</v>
      </c>
      <c r="BQ65" s="764">
        <f t="shared" si="128"/>
        <v>0</v>
      </c>
      <c r="BR65" s="764">
        <f t="shared" si="128"/>
        <v>0</v>
      </c>
      <c r="BS65" s="764">
        <f t="shared" si="128"/>
        <v>0</v>
      </c>
      <c r="BT65" s="764">
        <f t="shared" si="128"/>
        <v>0</v>
      </c>
      <c r="BU65" s="764">
        <f t="shared" si="128"/>
        <v>0</v>
      </c>
      <c r="BV65" s="764">
        <f t="shared" si="128"/>
        <v>0</v>
      </c>
      <c r="BW65" s="764">
        <f t="shared" si="128"/>
        <v>0</v>
      </c>
      <c r="BX65" s="764">
        <f t="shared" si="129"/>
        <v>0</v>
      </c>
      <c r="BY65" s="764">
        <f t="shared" si="129"/>
        <v>0</v>
      </c>
      <c r="BZ65" s="764">
        <f t="shared" si="129"/>
        <v>0</v>
      </c>
      <c r="CA65" s="764">
        <f t="shared" si="129"/>
        <v>0</v>
      </c>
      <c r="CB65" s="764">
        <f t="shared" si="129"/>
        <v>0</v>
      </c>
      <c r="CC65" s="764">
        <f t="shared" si="129"/>
        <v>0</v>
      </c>
      <c r="CD65" s="764">
        <f t="shared" si="129"/>
        <v>0</v>
      </c>
      <c r="CE65" s="764">
        <f t="shared" si="129"/>
        <v>0</v>
      </c>
      <c r="CF65" s="764">
        <f t="shared" si="129"/>
        <v>0</v>
      </c>
      <c r="CG65" s="764">
        <f t="shared" si="129"/>
        <v>0</v>
      </c>
      <c r="CH65" s="764">
        <f t="shared" si="130"/>
        <v>0</v>
      </c>
      <c r="CI65" s="764">
        <f t="shared" si="130"/>
        <v>0</v>
      </c>
      <c r="CJ65" s="764">
        <f t="shared" si="130"/>
        <v>0</v>
      </c>
      <c r="CK65" s="764">
        <f t="shared" si="130"/>
        <v>0</v>
      </c>
      <c r="CL65" s="764">
        <f t="shared" si="130"/>
        <v>0</v>
      </c>
      <c r="CM65" s="764">
        <f t="shared" si="130"/>
        <v>0</v>
      </c>
      <c r="CN65" s="764">
        <f t="shared" si="130"/>
        <v>0</v>
      </c>
      <c r="CO65" s="764">
        <f t="shared" si="130"/>
        <v>0</v>
      </c>
      <c r="CP65" s="764">
        <f t="shared" si="130"/>
        <v>0</v>
      </c>
      <c r="CQ65" s="764">
        <f t="shared" si="130"/>
        <v>0</v>
      </c>
      <c r="CR65" s="764">
        <f t="shared" si="131"/>
        <v>0</v>
      </c>
      <c r="CS65" s="764">
        <f t="shared" si="131"/>
        <v>0</v>
      </c>
      <c r="CT65" s="764">
        <f t="shared" si="131"/>
        <v>0</v>
      </c>
      <c r="CU65" s="764">
        <f t="shared" si="131"/>
        <v>0</v>
      </c>
      <c r="CV65" s="764">
        <f t="shared" si="131"/>
        <v>0</v>
      </c>
      <c r="CW65" s="764">
        <f t="shared" si="131"/>
        <v>0</v>
      </c>
      <c r="CX65" s="764">
        <f t="shared" si="131"/>
        <v>0</v>
      </c>
      <c r="CY65" s="764">
        <f t="shared" si="131"/>
        <v>0</v>
      </c>
      <c r="CZ65" s="764">
        <f t="shared" si="131"/>
        <v>0</v>
      </c>
      <c r="DA65" s="764">
        <f t="shared" si="131"/>
        <v>0</v>
      </c>
      <c r="DB65" s="764">
        <f t="shared" si="132"/>
        <v>0</v>
      </c>
      <c r="DC65" s="764">
        <f t="shared" si="132"/>
        <v>0</v>
      </c>
      <c r="DD65" s="764">
        <f t="shared" si="132"/>
        <v>0</v>
      </c>
      <c r="DE65" s="764">
        <f t="shared" si="132"/>
        <v>0</v>
      </c>
      <c r="DF65" s="764">
        <f t="shared" si="132"/>
        <v>0</v>
      </c>
      <c r="DG65" s="764">
        <f t="shared" si="132"/>
        <v>0</v>
      </c>
      <c r="DH65" s="764">
        <f t="shared" si="132"/>
        <v>0</v>
      </c>
      <c r="DI65" s="764">
        <f t="shared" si="132"/>
        <v>0</v>
      </c>
      <c r="DJ65" s="764">
        <f t="shared" si="132"/>
        <v>0</v>
      </c>
      <c r="DK65" s="764">
        <f t="shared" si="132"/>
        <v>0</v>
      </c>
      <c r="DL65" s="764">
        <f t="shared" si="133"/>
        <v>0</v>
      </c>
      <c r="DM65" s="764">
        <f t="shared" si="133"/>
        <v>0</v>
      </c>
      <c r="DN65" s="764">
        <f t="shared" si="133"/>
        <v>0</v>
      </c>
      <c r="DO65" s="764">
        <f t="shared" si="133"/>
        <v>0</v>
      </c>
      <c r="DP65" s="764">
        <f t="shared" si="133"/>
        <v>0</v>
      </c>
      <c r="DQ65" s="764">
        <f t="shared" si="133"/>
        <v>0</v>
      </c>
      <c r="DR65" s="764">
        <f t="shared" si="133"/>
        <v>0</v>
      </c>
      <c r="DS65" s="764">
        <f t="shared" si="133"/>
        <v>0</v>
      </c>
      <c r="DT65" s="764">
        <f t="shared" si="133"/>
        <v>0</v>
      </c>
      <c r="DU65" s="764">
        <f t="shared" si="133"/>
        <v>0</v>
      </c>
      <c r="DV65" s="764">
        <f t="shared" si="134"/>
        <v>0</v>
      </c>
      <c r="DW65" s="764">
        <f t="shared" si="134"/>
        <v>0</v>
      </c>
      <c r="DX65" s="764">
        <f t="shared" si="134"/>
        <v>0</v>
      </c>
      <c r="DY65" s="764">
        <f t="shared" si="134"/>
        <v>0</v>
      </c>
      <c r="DZ65" s="764">
        <f t="shared" si="134"/>
        <v>0</v>
      </c>
      <c r="EA65" s="764">
        <f t="shared" si="134"/>
        <v>0</v>
      </c>
      <c r="EB65" s="764">
        <f t="shared" si="134"/>
        <v>0</v>
      </c>
      <c r="EC65" s="764">
        <f t="shared" si="134"/>
        <v>0</v>
      </c>
      <c r="ED65" s="764">
        <f t="shared" si="134"/>
        <v>0</v>
      </c>
      <c r="EE65" s="764">
        <f t="shared" si="134"/>
        <v>0</v>
      </c>
      <c r="EF65" s="764">
        <f t="shared" si="135"/>
        <v>0</v>
      </c>
      <c r="EG65" s="764">
        <f t="shared" si="135"/>
        <v>0</v>
      </c>
      <c r="EH65" s="764">
        <f t="shared" si="135"/>
        <v>0</v>
      </c>
      <c r="EI65" s="764">
        <f t="shared" si="135"/>
        <v>0</v>
      </c>
      <c r="EJ65" s="764">
        <f t="shared" si="135"/>
        <v>0</v>
      </c>
      <c r="EK65" s="764">
        <f t="shared" si="135"/>
        <v>0</v>
      </c>
      <c r="EL65" s="764">
        <f t="shared" si="135"/>
        <v>0</v>
      </c>
      <c r="EM65" s="764">
        <f t="shared" si="135"/>
        <v>0</v>
      </c>
      <c r="EN65" s="764">
        <f t="shared" si="135"/>
        <v>0</v>
      </c>
      <c r="EO65" s="764">
        <f t="shared" si="135"/>
        <v>0</v>
      </c>
      <c r="EP65" s="764">
        <f t="shared" si="136"/>
        <v>0</v>
      </c>
      <c r="EQ65" s="764">
        <f t="shared" si="136"/>
        <v>0</v>
      </c>
      <c r="ER65" s="764">
        <f t="shared" si="136"/>
        <v>0</v>
      </c>
      <c r="ES65" s="764">
        <f t="shared" si="136"/>
        <v>0</v>
      </c>
      <c r="ET65" s="764">
        <f t="shared" si="136"/>
        <v>0</v>
      </c>
      <c r="EU65" s="764">
        <f t="shared" si="136"/>
        <v>0</v>
      </c>
      <c r="EV65" s="764">
        <f t="shared" si="136"/>
        <v>0</v>
      </c>
      <c r="EW65" s="764">
        <f t="shared" si="136"/>
        <v>0</v>
      </c>
      <c r="EX65" s="764">
        <f t="shared" si="136"/>
        <v>0</v>
      </c>
      <c r="EY65" s="764">
        <f t="shared" si="136"/>
        <v>0</v>
      </c>
      <c r="EZ65" s="764">
        <f t="shared" si="137"/>
        <v>0</v>
      </c>
      <c r="FA65" s="764">
        <f t="shared" si="137"/>
        <v>0</v>
      </c>
      <c r="FB65" s="764">
        <f t="shared" si="137"/>
        <v>0</v>
      </c>
      <c r="FC65" s="764">
        <f t="shared" si="137"/>
        <v>0</v>
      </c>
      <c r="FD65" s="764">
        <f t="shared" si="137"/>
        <v>0</v>
      </c>
      <c r="FE65" s="764">
        <f t="shared" si="137"/>
        <v>0</v>
      </c>
      <c r="FF65" s="764">
        <f t="shared" si="137"/>
        <v>0</v>
      </c>
      <c r="FG65" s="764">
        <f t="shared" si="137"/>
        <v>0</v>
      </c>
      <c r="FH65" s="764">
        <f t="shared" si="137"/>
        <v>0</v>
      </c>
      <c r="FI65" s="764">
        <f t="shared" si="137"/>
        <v>0</v>
      </c>
      <c r="FJ65" s="764">
        <f t="shared" si="138"/>
        <v>0</v>
      </c>
      <c r="FK65" s="764">
        <f t="shared" si="138"/>
        <v>0</v>
      </c>
      <c r="FL65" s="764">
        <f t="shared" si="138"/>
        <v>0</v>
      </c>
      <c r="FM65" s="764">
        <f t="shared" si="138"/>
        <v>0</v>
      </c>
      <c r="FN65" s="764">
        <f t="shared" si="138"/>
        <v>0</v>
      </c>
      <c r="FO65" s="764">
        <f t="shared" si="138"/>
        <v>0</v>
      </c>
      <c r="FP65" s="764">
        <f t="shared" si="138"/>
        <v>0</v>
      </c>
      <c r="FQ65" s="764">
        <f t="shared" si="138"/>
        <v>0</v>
      </c>
      <c r="FR65" s="764">
        <f t="shared" si="138"/>
        <v>0</v>
      </c>
      <c r="FS65" s="764">
        <f t="shared" si="138"/>
        <v>0</v>
      </c>
      <c r="FT65" s="764">
        <f t="shared" si="139"/>
        <v>0</v>
      </c>
      <c r="FU65" s="764">
        <f t="shared" si="139"/>
        <v>0</v>
      </c>
      <c r="FV65" s="764">
        <f t="shared" si="139"/>
        <v>0</v>
      </c>
      <c r="FW65" s="764">
        <f t="shared" si="139"/>
        <v>0</v>
      </c>
      <c r="FX65" s="764">
        <f t="shared" si="139"/>
        <v>0</v>
      </c>
      <c r="FY65" s="764">
        <f t="shared" si="139"/>
        <v>0</v>
      </c>
      <c r="FZ65" s="764">
        <f t="shared" si="139"/>
        <v>0</v>
      </c>
      <c r="GA65" s="764">
        <f t="shared" si="139"/>
        <v>0</v>
      </c>
      <c r="GB65" s="764">
        <f t="shared" si="139"/>
        <v>0</v>
      </c>
      <c r="GC65" s="764">
        <f t="shared" si="139"/>
        <v>0</v>
      </c>
      <c r="GD65" s="764">
        <f t="shared" si="140"/>
        <v>0</v>
      </c>
      <c r="GE65" s="764">
        <f t="shared" si="140"/>
        <v>0</v>
      </c>
      <c r="GF65" s="764">
        <f t="shared" si="140"/>
        <v>0</v>
      </c>
      <c r="GG65" s="764">
        <f t="shared" si="140"/>
        <v>0</v>
      </c>
      <c r="GH65" s="764">
        <f t="shared" si="140"/>
        <v>0</v>
      </c>
      <c r="GI65" s="764">
        <f t="shared" si="140"/>
        <v>0</v>
      </c>
      <c r="GJ65" s="764">
        <f t="shared" si="140"/>
        <v>0</v>
      </c>
      <c r="GK65" s="764">
        <f t="shared" si="140"/>
        <v>0</v>
      </c>
      <c r="GL65" s="764">
        <f t="shared" si="140"/>
        <v>0</v>
      </c>
      <c r="GM65" s="764">
        <f t="shared" si="140"/>
        <v>0</v>
      </c>
      <c r="GN65" s="764">
        <f t="shared" si="141"/>
        <v>0</v>
      </c>
      <c r="GO65" s="764">
        <f t="shared" si="141"/>
        <v>0</v>
      </c>
      <c r="GP65" s="764">
        <f t="shared" si="141"/>
        <v>0</v>
      </c>
      <c r="GQ65" s="764">
        <f t="shared" si="141"/>
        <v>0</v>
      </c>
      <c r="GR65" s="764">
        <f t="shared" si="141"/>
        <v>0</v>
      </c>
      <c r="GS65" s="764">
        <f t="shared" si="141"/>
        <v>0</v>
      </c>
      <c r="GT65" s="764">
        <f t="shared" si="141"/>
        <v>0</v>
      </c>
      <c r="GU65" s="764">
        <f t="shared" si="141"/>
        <v>0</v>
      </c>
      <c r="GV65" s="764">
        <f t="shared" si="141"/>
        <v>0</v>
      </c>
      <c r="GW65" s="764">
        <f t="shared" si="141"/>
        <v>0</v>
      </c>
      <c r="GX65" s="764">
        <f t="shared" si="142"/>
        <v>0</v>
      </c>
      <c r="GY65" s="764">
        <f t="shared" si="142"/>
        <v>0</v>
      </c>
      <c r="GZ65" s="764">
        <f t="shared" si="142"/>
        <v>0</v>
      </c>
      <c r="HA65" s="764">
        <f t="shared" si="142"/>
        <v>0</v>
      </c>
      <c r="HB65" s="764">
        <f t="shared" si="142"/>
        <v>0</v>
      </c>
      <c r="HC65" s="764">
        <f t="shared" si="142"/>
        <v>0</v>
      </c>
      <c r="HD65" s="764">
        <f t="shared" si="142"/>
        <v>0</v>
      </c>
      <c r="HE65" s="764">
        <f t="shared" si="142"/>
        <v>0</v>
      </c>
      <c r="HF65" s="764">
        <f t="shared" si="142"/>
        <v>0</v>
      </c>
      <c r="HG65" s="764">
        <f t="shared" si="142"/>
        <v>0</v>
      </c>
      <c r="HH65" s="764">
        <f t="shared" si="143"/>
        <v>0</v>
      </c>
      <c r="HI65" s="764">
        <f t="shared" si="143"/>
        <v>0</v>
      </c>
      <c r="HJ65" s="764">
        <f t="shared" si="143"/>
        <v>0</v>
      </c>
      <c r="HK65" s="764">
        <f t="shared" si="143"/>
        <v>0</v>
      </c>
      <c r="HL65" s="764">
        <f t="shared" si="143"/>
        <v>0</v>
      </c>
      <c r="HM65" s="764">
        <f t="shared" si="143"/>
        <v>0</v>
      </c>
      <c r="HN65" s="764">
        <f t="shared" si="143"/>
        <v>0</v>
      </c>
      <c r="HO65" s="764">
        <f t="shared" si="143"/>
        <v>0</v>
      </c>
      <c r="HP65" s="764">
        <f t="shared" si="143"/>
        <v>0</v>
      </c>
      <c r="HQ65" s="764">
        <f t="shared" si="143"/>
        <v>0</v>
      </c>
      <c r="HR65" s="764">
        <f t="shared" si="144"/>
        <v>0</v>
      </c>
      <c r="HS65" s="764">
        <f t="shared" si="144"/>
        <v>0</v>
      </c>
      <c r="HT65" s="764">
        <f t="shared" si="144"/>
        <v>0</v>
      </c>
      <c r="HU65" s="764">
        <f t="shared" si="144"/>
        <v>0</v>
      </c>
      <c r="HV65" s="764">
        <f t="shared" si="144"/>
        <v>0</v>
      </c>
      <c r="HW65" s="764">
        <f t="shared" si="144"/>
        <v>0</v>
      </c>
      <c r="HX65" s="764">
        <f t="shared" si="144"/>
        <v>0</v>
      </c>
      <c r="HY65" s="764">
        <f t="shared" si="144"/>
        <v>0</v>
      </c>
      <c r="HZ65" s="764">
        <f t="shared" si="144"/>
        <v>0</v>
      </c>
      <c r="IA65" s="764">
        <f t="shared" si="144"/>
        <v>0</v>
      </c>
      <c r="IB65" s="764">
        <f t="shared" si="145"/>
        <v>0</v>
      </c>
      <c r="IC65" s="764">
        <f t="shared" si="145"/>
        <v>0</v>
      </c>
      <c r="ID65" s="764">
        <f t="shared" si="145"/>
        <v>0</v>
      </c>
      <c r="IE65" s="764">
        <f t="shared" si="145"/>
        <v>0</v>
      </c>
      <c r="IF65" s="764">
        <f t="shared" si="145"/>
        <v>0</v>
      </c>
      <c r="IG65" s="764">
        <f t="shared" si="145"/>
        <v>0</v>
      </c>
      <c r="IH65" s="764">
        <f t="shared" si="145"/>
        <v>0</v>
      </c>
      <c r="II65" s="764">
        <f t="shared" si="145"/>
        <v>0</v>
      </c>
      <c r="IJ65" s="764">
        <f t="shared" si="145"/>
        <v>0</v>
      </c>
      <c r="IK65" s="764">
        <f t="shared" si="145"/>
        <v>0</v>
      </c>
      <c r="IL65" s="764">
        <f t="shared" si="146"/>
        <v>0</v>
      </c>
      <c r="IM65" s="764">
        <f t="shared" si="146"/>
        <v>0</v>
      </c>
      <c r="IN65" s="764">
        <f t="shared" si="146"/>
        <v>0</v>
      </c>
      <c r="IO65" s="764">
        <f t="shared" si="146"/>
        <v>0</v>
      </c>
      <c r="IP65" s="764">
        <f t="shared" si="146"/>
        <v>0</v>
      </c>
      <c r="IQ65" s="764">
        <f t="shared" si="146"/>
        <v>0</v>
      </c>
      <c r="IR65" s="764">
        <f t="shared" si="146"/>
        <v>0</v>
      </c>
      <c r="IS65" s="764">
        <f t="shared" si="146"/>
        <v>0</v>
      </c>
      <c r="IT65" s="764">
        <f t="shared" si="146"/>
        <v>0</v>
      </c>
      <c r="IU65" s="764">
        <f t="shared" si="146"/>
        <v>0</v>
      </c>
      <c r="IV65" s="764">
        <f t="shared" si="146"/>
        <v>0</v>
      </c>
      <c r="IW65" s="764">
        <f t="shared" si="146"/>
        <v>0</v>
      </c>
      <c r="IX65" s="764">
        <f t="shared" si="146"/>
        <v>0</v>
      </c>
      <c r="IY65" s="764">
        <f t="shared" si="146"/>
        <v>0</v>
      </c>
      <c r="IZ65" s="764">
        <f t="shared" si="146"/>
        <v>0</v>
      </c>
      <c r="JA65" s="764">
        <f t="shared" si="146"/>
        <v>0</v>
      </c>
      <c r="JB65" s="764">
        <f t="shared" si="146"/>
        <v>0</v>
      </c>
      <c r="JC65" s="764">
        <f t="shared" si="146"/>
        <v>0</v>
      </c>
      <c r="JD65" s="764">
        <f t="shared" si="149"/>
        <v>0</v>
      </c>
      <c r="JE65" s="764">
        <f t="shared" si="149"/>
        <v>0</v>
      </c>
      <c r="JF65" s="764">
        <f t="shared" si="149"/>
        <v>0</v>
      </c>
      <c r="JG65" s="764">
        <f t="shared" si="149"/>
        <v>0</v>
      </c>
      <c r="JH65" s="764">
        <f t="shared" si="149"/>
        <v>0</v>
      </c>
      <c r="JI65" s="764">
        <f t="shared" si="149"/>
        <v>0</v>
      </c>
      <c r="JJ65" s="764">
        <f t="shared" si="149"/>
        <v>0</v>
      </c>
      <c r="JK65" s="764">
        <f t="shared" si="149"/>
        <v>0</v>
      </c>
      <c r="JL65" s="764">
        <f t="shared" si="149"/>
        <v>0</v>
      </c>
      <c r="JM65" s="764">
        <f t="shared" si="149"/>
        <v>0</v>
      </c>
      <c r="JN65" s="764">
        <f t="shared" si="149"/>
        <v>0</v>
      </c>
      <c r="JO65" s="764">
        <f t="shared" si="149"/>
        <v>0</v>
      </c>
      <c r="JP65" s="764">
        <f t="shared" si="146"/>
        <v>0</v>
      </c>
      <c r="JQ65" s="764">
        <f t="shared" si="28"/>
        <v>0</v>
      </c>
      <c r="JR65" s="764">
        <f t="shared" si="28"/>
        <v>0</v>
      </c>
      <c r="JS65" s="764">
        <f t="shared" si="146"/>
        <v>0</v>
      </c>
      <c r="JT65" s="765">
        <f t="shared" si="29"/>
        <v>0</v>
      </c>
      <c r="JU65" s="229">
        <f t="shared" si="30"/>
        <v>0</v>
      </c>
    </row>
    <row r="66" spans="2:281" s="57" customFormat="1" ht="12.75" customHeight="1">
      <c r="B66" s="223"/>
      <c r="C66" s="223"/>
      <c r="D66" s="61"/>
      <c r="E66" s="743" t="str">
        <f t="shared" si="5"/>
        <v xml:space="preserve"> </v>
      </c>
      <c r="F66" s="56"/>
      <c r="G66" s="228"/>
      <c r="H66" s="744">
        <f>SUMIF(Ajuste!$C$8:$C$483,$B$6:$B$499,Ajuste!$E$8:$E$483)</f>
        <v>0</v>
      </c>
      <c r="I66" s="744">
        <f>SUMIF(Ajuste!$C$8:$C$483,$B$6:$B$499,Ajuste!$F$8:$F$483)</f>
        <v>0</v>
      </c>
      <c r="J66" s="229">
        <f t="shared" si="31"/>
        <v>0</v>
      </c>
      <c r="K66" s="764">
        <f t="shared" ref="K66:BM75" si="150">IF($D66=K$5,$J66,0)</f>
        <v>0</v>
      </c>
      <c r="L66" s="764">
        <f t="shared" si="150"/>
        <v>0</v>
      </c>
      <c r="M66" s="764">
        <f t="shared" si="150"/>
        <v>0</v>
      </c>
      <c r="N66" s="764">
        <f t="shared" si="150"/>
        <v>0</v>
      </c>
      <c r="O66" s="764">
        <f t="shared" si="150"/>
        <v>0</v>
      </c>
      <c r="P66" s="764">
        <f t="shared" si="150"/>
        <v>0</v>
      </c>
      <c r="Q66" s="764">
        <f t="shared" si="150"/>
        <v>0</v>
      </c>
      <c r="R66" s="764">
        <f t="shared" si="150"/>
        <v>0</v>
      </c>
      <c r="S66" s="764">
        <f t="shared" si="150"/>
        <v>0</v>
      </c>
      <c r="T66" s="764">
        <f t="shared" si="150"/>
        <v>0</v>
      </c>
      <c r="U66" s="764">
        <f t="shared" si="150"/>
        <v>0</v>
      </c>
      <c r="V66" s="764">
        <f t="shared" si="150"/>
        <v>0</v>
      </c>
      <c r="W66" s="764">
        <f t="shared" si="150"/>
        <v>0</v>
      </c>
      <c r="X66" s="764">
        <f t="shared" si="150"/>
        <v>0</v>
      </c>
      <c r="Y66" s="764">
        <f t="shared" si="150"/>
        <v>0</v>
      </c>
      <c r="Z66" s="764">
        <f t="shared" si="150"/>
        <v>0</v>
      </c>
      <c r="AA66" s="764">
        <f t="shared" si="150"/>
        <v>0</v>
      </c>
      <c r="AB66" s="764">
        <f t="shared" si="150"/>
        <v>0</v>
      </c>
      <c r="AC66" s="764">
        <f t="shared" si="150"/>
        <v>0</v>
      </c>
      <c r="AD66" s="764">
        <f t="shared" si="150"/>
        <v>0</v>
      </c>
      <c r="AE66" s="764">
        <f t="shared" si="150"/>
        <v>0</v>
      </c>
      <c r="AF66" s="764">
        <f t="shared" si="150"/>
        <v>0</v>
      </c>
      <c r="AG66" s="764">
        <f t="shared" si="150"/>
        <v>0</v>
      </c>
      <c r="AH66" s="764">
        <f t="shared" si="150"/>
        <v>0</v>
      </c>
      <c r="AI66" s="764">
        <f t="shared" si="150"/>
        <v>0</v>
      </c>
      <c r="AJ66" s="764">
        <f t="shared" si="150"/>
        <v>0</v>
      </c>
      <c r="AK66" s="764">
        <f t="shared" si="150"/>
        <v>0</v>
      </c>
      <c r="AL66" s="764">
        <f t="shared" si="150"/>
        <v>0</v>
      </c>
      <c r="AM66" s="764">
        <f t="shared" si="150"/>
        <v>0</v>
      </c>
      <c r="AN66" s="764">
        <f t="shared" si="150"/>
        <v>0</v>
      </c>
      <c r="AO66" s="764">
        <f t="shared" si="150"/>
        <v>0</v>
      </c>
      <c r="AP66" s="764">
        <f t="shared" si="150"/>
        <v>0</v>
      </c>
      <c r="AQ66" s="764">
        <f t="shared" si="150"/>
        <v>0</v>
      </c>
      <c r="AR66" s="764">
        <f t="shared" si="150"/>
        <v>0</v>
      </c>
      <c r="AS66" s="764">
        <f t="shared" si="150"/>
        <v>0</v>
      </c>
      <c r="AT66" s="764">
        <f t="shared" si="150"/>
        <v>0</v>
      </c>
      <c r="AU66" s="764">
        <f t="shared" si="150"/>
        <v>0</v>
      </c>
      <c r="AV66" s="764">
        <f t="shared" si="150"/>
        <v>0</v>
      </c>
      <c r="AW66" s="764">
        <f t="shared" si="150"/>
        <v>0</v>
      </c>
      <c r="AX66" s="764">
        <f t="shared" si="150"/>
        <v>0</v>
      </c>
      <c r="AY66" s="764">
        <f t="shared" si="150"/>
        <v>0</v>
      </c>
      <c r="AZ66" s="764">
        <f t="shared" si="150"/>
        <v>0</v>
      </c>
      <c r="BA66" s="764">
        <f t="shared" si="150"/>
        <v>0</v>
      </c>
      <c r="BB66" s="764">
        <f t="shared" si="150"/>
        <v>0</v>
      </c>
      <c r="BC66" s="764">
        <f t="shared" si="150"/>
        <v>0</v>
      </c>
      <c r="BD66" s="764">
        <f t="shared" si="150"/>
        <v>0</v>
      </c>
      <c r="BE66" s="764">
        <f t="shared" si="150"/>
        <v>0</v>
      </c>
      <c r="BF66" s="764">
        <f t="shared" si="150"/>
        <v>0</v>
      </c>
      <c r="BG66" s="764">
        <f t="shared" si="150"/>
        <v>0</v>
      </c>
      <c r="BH66" s="764">
        <f t="shared" si="150"/>
        <v>0</v>
      </c>
      <c r="BI66" s="764">
        <f t="shared" si="150"/>
        <v>0</v>
      </c>
      <c r="BJ66" s="764">
        <f t="shared" si="150"/>
        <v>0</v>
      </c>
      <c r="BK66" s="764">
        <f t="shared" si="150"/>
        <v>0</v>
      </c>
      <c r="BL66" s="764">
        <f t="shared" si="150"/>
        <v>0</v>
      </c>
      <c r="BM66" s="764">
        <f t="shared" si="150"/>
        <v>0</v>
      </c>
      <c r="BN66" s="764">
        <f t="shared" ref="BN66:BW75" si="151">IF($D66=BN$5,$J66,0)</f>
        <v>0</v>
      </c>
      <c r="BO66" s="764">
        <f t="shared" si="151"/>
        <v>0</v>
      </c>
      <c r="BP66" s="764">
        <f t="shared" si="151"/>
        <v>0</v>
      </c>
      <c r="BQ66" s="764">
        <f t="shared" si="151"/>
        <v>0</v>
      </c>
      <c r="BR66" s="764">
        <f t="shared" si="151"/>
        <v>0</v>
      </c>
      <c r="BS66" s="764">
        <f t="shared" si="151"/>
        <v>0</v>
      </c>
      <c r="BT66" s="764">
        <f t="shared" si="151"/>
        <v>0</v>
      </c>
      <c r="BU66" s="764">
        <f t="shared" si="151"/>
        <v>0</v>
      </c>
      <c r="BV66" s="764">
        <f t="shared" si="151"/>
        <v>0</v>
      </c>
      <c r="BW66" s="764">
        <f t="shared" si="151"/>
        <v>0</v>
      </c>
      <c r="BX66" s="764">
        <f t="shared" ref="BX66:CG75" si="152">IF($D66=BX$5,$J66,0)</f>
        <v>0</v>
      </c>
      <c r="BY66" s="764">
        <f t="shared" si="152"/>
        <v>0</v>
      </c>
      <c r="BZ66" s="764">
        <f t="shared" si="152"/>
        <v>0</v>
      </c>
      <c r="CA66" s="764">
        <f t="shared" si="152"/>
        <v>0</v>
      </c>
      <c r="CB66" s="764">
        <f t="shared" si="152"/>
        <v>0</v>
      </c>
      <c r="CC66" s="764">
        <f t="shared" si="152"/>
        <v>0</v>
      </c>
      <c r="CD66" s="764">
        <f t="shared" si="152"/>
        <v>0</v>
      </c>
      <c r="CE66" s="764">
        <f t="shared" si="152"/>
        <v>0</v>
      </c>
      <c r="CF66" s="764">
        <f t="shared" si="152"/>
        <v>0</v>
      </c>
      <c r="CG66" s="764">
        <f t="shared" si="152"/>
        <v>0</v>
      </c>
      <c r="CH66" s="764">
        <f t="shared" ref="CH66:CQ75" si="153">IF($D66=CH$5,$J66,0)</f>
        <v>0</v>
      </c>
      <c r="CI66" s="764">
        <f t="shared" si="153"/>
        <v>0</v>
      </c>
      <c r="CJ66" s="764">
        <f t="shared" si="153"/>
        <v>0</v>
      </c>
      <c r="CK66" s="764">
        <f t="shared" si="153"/>
        <v>0</v>
      </c>
      <c r="CL66" s="764">
        <f t="shared" si="153"/>
        <v>0</v>
      </c>
      <c r="CM66" s="764">
        <f t="shared" si="153"/>
        <v>0</v>
      </c>
      <c r="CN66" s="764">
        <f t="shared" si="153"/>
        <v>0</v>
      </c>
      <c r="CO66" s="764">
        <f t="shared" si="153"/>
        <v>0</v>
      </c>
      <c r="CP66" s="764">
        <f t="shared" si="153"/>
        <v>0</v>
      </c>
      <c r="CQ66" s="764">
        <f t="shared" si="153"/>
        <v>0</v>
      </c>
      <c r="CR66" s="764">
        <f t="shared" ref="CR66:DA75" si="154">IF($D66=CR$5,$J66,0)</f>
        <v>0</v>
      </c>
      <c r="CS66" s="764">
        <f t="shared" si="154"/>
        <v>0</v>
      </c>
      <c r="CT66" s="764">
        <f t="shared" si="154"/>
        <v>0</v>
      </c>
      <c r="CU66" s="764">
        <f t="shared" si="154"/>
        <v>0</v>
      </c>
      <c r="CV66" s="764">
        <f t="shared" si="154"/>
        <v>0</v>
      </c>
      <c r="CW66" s="764">
        <f t="shared" si="154"/>
        <v>0</v>
      </c>
      <c r="CX66" s="764">
        <f t="shared" si="154"/>
        <v>0</v>
      </c>
      <c r="CY66" s="764">
        <f t="shared" si="154"/>
        <v>0</v>
      </c>
      <c r="CZ66" s="764">
        <f t="shared" si="154"/>
        <v>0</v>
      </c>
      <c r="DA66" s="764">
        <f t="shared" si="154"/>
        <v>0</v>
      </c>
      <c r="DB66" s="764">
        <f t="shared" ref="DB66:DK75" si="155">IF($D66=DB$5,$J66,0)</f>
        <v>0</v>
      </c>
      <c r="DC66" s="764">
        <f t="shared" si="155"/>
        <v>0</v>
      </c>
      <c r="DD66" s="764">
        <f t="shared" si="155"/>
        <v>0</v>
      </c>
      <c r="DE66" s="764">
        <f t="shared" si="155"/>
        <v>0</v>
      </c>
      <c r="DF66" s="764">
        <f t="shared" si="155"/>
        <v>0</v>
      </c>
      <c r="DG66" s="764">
        <f t="shared" si="155"/>
        <v>0</v>
      </c>
      <c r="DH66" s="764">
        <f t="shared" si="155"/>
        <v>0</v>
      </c>
      <c r="DI66" s="764">
        <f t="shared" si="155"/>
        <v>0</v>
      </c>
      <c r="DJ66" s="764">
        <f t="shared" si="155"/>
        <v>0</v>
      </c>
      <c r="DK66" s="764">
        <f t="shared" si="155"/>
        <v>0</v>
      </c>
      <c r="DL66" s="764">
        <f t="shared" ref="DL66:DU75" si="156">IF($D66=DL$5,$J66,0)</f>
        <v>0</v>
      </c>
      <c r="DM66" s="764">
        <f t="shared" si="156"/>
        <v>0</v>
      </c>
      <c r="DN66" s="764">
        <f t="shared" si="156"/>
        <v>0</v>
      </c>
      <c r="DO66" s="764">
        <f t="shared" si="156"/>
        <v>0</v>
      </c>
      <c r="DP66" s="764">
        <f t="shared" si="156"/>
        <v>0</v>
      </c>
      <c r="DQ66" s="764">
        <f t="shared" si="156"/>
        <v>0</v>
      </c>
      <c r="DR66" s="764">
        <f t="shared" si="156"/>
        <v>0</v>
      </c>
      <c r="DS66" s="764">
        <f t="shared" si="156"/>
        <v>0</v>
      </c>
      <c r="DT66" s="764">
        <f t="shared" si="156"/>
        <v>0</v>
      </c>
      <c r="DU66" s="764">
        <f t="shared" si="156"/>
        <v>0</v>
      </c>
      <c r="DV66" s="764">
        <f t="shared" ref="DV66:EE75" si="157">IF($D66=DV$5,$J66,0)</f>
        <v>0</v>
      </c>
      <c r="DW66" s="764">
        <f t="shared" si="157"/>
        <v>0</v>
      </c>
      <c r="DX66" s="764">
        <f t="shared" si="157"/>
        <v>0</v>
      </c>
      <c r="DY66" s="764">
        <f t="shared" si="157"/>
        <v>0</v>
      </c>
      <c r="DZ66" s="764">
        <f t="shared" si="157"/>
        <v>0</v>
      </c>
      <c r="EA66" s="764">
        <f t="shared" si="157"/>
        <v>0</v>
      </c>
      <c r="EB66" s="764">
        <f t="shared" si="157"/>
        <v>0</v>
      </c>
      <c r="EC66" s="764">
        <f t="shared" si="157"/>
        <v>0</v>
      </c>
      <c r="ED66" s="764">
        <f t="shared" si="157"/>
        <v>0</v>
      </c>
      <c r="EE66" s="764">
        <f t="shared" si="157"/>
        <v>0</v>
      </c>
      <c r="EF66" s="764">
        <f t="shared" ref="EF66:EO75" si="158">IF($D66=EF$5,$J66,0)</f>
        <v>0</v>
      </c>
      <c r="EG66" s="764">
        <f t="shared" si="158"/>
        <v>0</v>
      </c>
      <c r="EH66" s="764">
        <f t="shared" si="158"/>
        <v>0</v>
      </c>
      <c r="EI66" s="764">
        <f t="shared" si="158"/>
        <v>0</v>
      </c>
      <c r="EJ66" s="764">
        <f t="shared" si="158"/>
        <v>0</v>
      </c>
      <c r="EK66" s="764">
        <f t="shared" si="158"/>
        <v>0</v>
      </c>
      <c r="EL66" s="764">
        <f t="shared" si="158"/>
        <v>0</v>
      </c>
      <c r="EM66" s="764">
        <f t="shared" si="158"/>
        <v>0</v>
      </c>
      <c r="EN66" s="764">
        <f t="shared" si="158"/>
        <v>0</v>
      </c>
      <c r="EO66" s="764">
        <f t="shared" si="158"/>
        <v>0</v>
      </c>
      <c r="EP66" s="764">
        <f t="shared" ref="EP66:EY75" si="159">IF($D66=EP$5,$J66,0)</f>
        <v>0</v>
      </c>
      <c r="EQ66" s="764">
        <f t="shared" si="159"/>
        <v>0</v>
      </c>
      <c r="ER66" s="764">
        <f t="shared" si="159"/>
        <v>0</v>
      </c>
      <c r="ES66" s="764">
        <f t="shared" si="159"/>
        <v>0</v>
      </c>
      <c r="ET66" s="764">
        <f t="shared" si="159"/>
        <v>0</v>
      </c>
      <c r="EU66" s="764">
        <f t="shared" si="159"/>
        <v>0</v>
      </c>
      <c r="EV66" s="764">
        <f t="shared" si="159"/>
        <v>0</v>
      </c>
      <c r="EW66" s="764">
        <f t="shared" si="159"/>
        <v>0</v>
      </c>
      <c r="EX66" s="764">
        <f t="shared" si="159"/>
        <v>0</v>
      </c>
      <c r="EY66" s="764">
        <f t="shared" si="159"/>
        <v>0</v>
      </c>
      <c r="EZ66" s="764">
        <f t="shared" ref="EZ66:FI75" si="160">IF($D66=EZ$5,$J66,0)</f>
        <v>0</v>
      </c>
      <c r="FA66" s="764">
        <f t="shared" si="160"/>
        <v>0</v>
      </c>
      <c r="FB66" s="764">
        <f t="shared" si="160"/>
        <v>0</v>
      </c>
      <c r="FC66" s="764">
        <f t="shared" si="160"/>
        <v>0</v>
      </c>
      <c r="FD66" s="764">
        <f t="shared" si="160"/>
        <v>0</v>
      </c>
      <c r="FE66" s="764">
        <f t="shared" si="160"/>
        <v>0</v>
      </c>
      <c r="FF66" s="764">
        <f t="shared" si="160"/>
        <v>0</v>
      </c>
      <c r="FG66" s="764">
        <f t="shared" si="160"/>
        <v>0</v>
      </c>
      <c r="FH66" s="764">
        <f t="shared" si="160"/>
        <v>0</v>
      </c>
      <c r="FI66" s="764">
        <f t="shared" si="160"/>
        <v>0</v>
      </c>
      <c r="FJ66" s="764">
        <f t="shared" ref="FJ66:FS75" si="161">IF($D66=FJ$5,$J66,0)</f>
        <v>0</v>
      </c>
      <c r="FK66" s="764">
        <f t="shared" si="161"/>
        <v>0</v>
      </c>
      <c r="FL66" s="764">
        <f t="shared" si="161"/>
        <v>0</v>
      </c>
      <c r="FM66" s="764">
        <f t="shared" si="161"/>
        <v>0</v>
      </c>
      <c r="FN66" s="764">
        <f t="shared" si="161"/>
        <v>0</v>
      </c>
      <c r="FO66" s="764">
        <f t="shared" si="161"/>
        <v>0</v>
      </c>
      <c r="FP66" s="764">
        <f t="shared" si="161"/>
        <v>0</v>
      </c>
      <c r="FQ66" s="764">
        <f t="shared" si="161"/>
        <v>0</v>
      </c>
      <c r="FR66" s="764">
        <f t="shared" si="161"/>
        <v>0</v>
      </c>
      <c r="FS66" s="764">
        <f t="shared" si="161"/>
        <v>0</v>
      </c>
      <c r="FT66" s="764">
        <f t="shared" ref="FT66:GC75" si="162">IF($D66=FT$5,$J66,0)</f>
        <v>0</v>
      </c>
      <c r="FU66" s="764">
        <f t="shared" si="162"/>
        <v>0</v>
      </c>
      <c r="FV66" s="764">
        <f t="shared" si="162"/>
        <v>0</v>
      </c>
      <c r="FW66" s="764">
        <f t="shared" si="162"/>
        <v>0</v>
      </c>
      <c r="FX66" s="764">
        <f t="shared" si="162"/>
        <v>0</v>
      </c>
      <c r="FY66" s="764">
        <f t="shared" si="162"/>
        <v>0</v>
      </c>
      <c r="FZ66" s="764">
        <f t="shared" si="162"/>
        <v>0</v>
      </c>
      <c r="GA66" s="764">
        <f t="shared" si="162"/>
        <v>0</v>
      </c>
      <c r="GB66" s="764">
        <f t="shared" si="162"/>
        <v>0</v>
      </c>
      <c r="GC66" s="764">
        <f t="shared" si="162"/>
        <v>0</v>
      </c>
      <c r="GD66" s="764">
        <f t="shared" ref="GD66:GM75" si="163">IF($D66=GD$5,$J66,0)</f>
        <v>0</v>
      </c>
      <c r="GE66" s="764">
        <f t="shared" si="163"/>
        <v>0</v>
      </c>
      <c r="GF66" s="764">
        <f t="shared" si="163"/>
        <v>0</v>
      </c>
      <c r="GG66" s="764">
        <f t="shared" si="163"/>
        <v>0</v>
      </c>
      <c r="GH66" s="764">
        <f t="shared" si="163"/>
        <v>0</v>
      </c>
      <c r="GI66" s="764">
        <f t="shared" si="163"/>
        <v>0</v>
      </c>
      <c r="GJ66" s="764">
        <f t="shared" si="163"/>
        <v>0</v>
      </c>
      <c r="GK66" s="764">
        <f t="shared" si="163"/>
        <v>0</v>
      </c>
      <c r="GL66" s="764">
        <f t="shared" si="163"/>
        <v>0</v>
      </c>
      <c r="GM66" s="764">
        <f t="shared" si="163"/>
        <v>0</v>
      </c>
      <c r="GN66" s="764">
        <f t="shared" ref="GN66:GW75" si="164">IF($D66=GN$5,$J66,0)</f>
        <v>0</v>
      </c>
      <c r="GO66" s="764">
        <f t="shared" si="164"/>
        <v>0</v>
      </c>
      <c r="GP66" s="764">
        <f t="shared" si="164"/>
        <v>0</v>
      </c>
      <c r="GQ66" s="764">
        <f t="shared" si="164"/>
        <v>0</v>
      </c>
      <c r="GR66" s="764">
        <f t="shared" si="164"/>
        <v>0</v>
      </c>
      <c r="GS66" s="764">
        <f t="shared" si="164"/>
        <v>0</v>
      </c>
      <c r="GT66" s="764">
        <f t="shared" si="164"/>
        <v>0</v>
      </c>
      <c r="GU66" s="764">
        <f t="shared" si="164"/>
        <v>0</v>
      </c>
      <c r="GV66" s="764">
        <f t="shared" si="164"/>
        <v>0</v>
      </c>
      <c r="GW66" s="764">
        <f t="shared" si="164"/>
        <v>0</v>
      </c>
      <c r="GX66" s="764">
        <f t="shared" ref="GX66:HG75" si="165">IF($D66=GX$5,$J66,0)</f>
        <v>0</v>
      </c>
      <c r="GY66" s="764">
        <f t="shared" si="165"/>
        <v>0</v>
      </c>
      <c r="GZ66" s="764">
        <f t="shared" si="165"/>
        <v>0</v>
      </c>
      <c r="HA66" s="764">
        <f t="shared" si="165"/>
        <v>0</v>
      </c>
      <c r="HB66" s="764">
        <f t="shared" si="165"/>
        <v>0</v>
      </c>
      <c r="HC66" s="764">
        <f t="shared" si="165"/>
        <v>0</v>
      </c>
      <c r="HD66" s="764">
        <f t="shared" si="165"/>
        <v>0</v>
      </c>
      <c r="HE66" s="764">
        <f t="shared" si="165"/>
        <v>0</v>
      </c>
      <c r="HF66" s="764">
        <f t="shared" si="165"/>
        <v>0</v>
      </c>
      <c r="HG66" s="764">
        <f t="shared" si="165"/>
        <v>0</v>
      </c>
      <c r="HH66" s="764">
        <f t="shared" ref="HH66:HQ75" si="166">IF($D66=HH$5,$J66,0)</f>
        <v>0</v>
      </c>
      <c r="HI66" s="764">
        <f t="shared" si="166"/>
        <v>0</v>
      </c>
      <c r="HJ66" s="764">
        <f t="shared" si="166"/>
        <v>0</v>
      </c>
      <c r="HK66" s="764">
        <f t="shared" si="166"/>
        <v>0</v>
      </c>
      <c r="HL66" s="764">
        <f t="shared" si="166"/>
        <v>0</v>
      </c>
      <c r="HM66" s="764">
        <f t="shared" si="166"/>
        <v>0</v>
      </c>
      <c r="HN66" s="764">
        <f t="shared" si="166"/>
        <v>0</v>
      </c>
      <c r="HO66" s="764">
        <f t="shared" si="166"/>
        <v>0</v>
      </c>
      <c r="HP66" s="764">
        <f t="shared" si="166"/>
        <v>0</v>
      </c>
      <c r="HQ66" s="764">
        <f t="shared" si="166"/>
        <v>0</v>
      </c>
      <c r="HR66" s="764">
        <f t="shared" ref="HR66:IA75" si="167">IF($D66=HR$5,$J66,0)</f>
        <v>0</v>
      </c>
      <c r="HS66" s="764">
        <f t="shared" si="167"/>
        <v>0</v>
      </c>
      <c r="HT66" s="764">
        <f t="shared" si="167"/>
        <v>0</v>
      </c>
      <c r="HU66" s="764">
        <f t="shared" si="167"/>
        <v>0</v>
      </c>
      <c r="HV66" s="764">
        <f t="shared" si="167"/>
        <v>0</v>
      </c>
      <c r="HW66" s="764">
        <f t="shared" si="167"/>
        <v>0</v>
      </c>
      <c r="HX66" s="764">
        <f t="shared" si="167"/>
        <v>0</v>
      </c>
      <c r="HY66" s="764">
        <f t="shared" si="167"/>
        <v>0</v>
      </c>
      <c r="HZ66" s="764">
        <f t="shared" si="167"/>
        <v>0</v>
      </c>
      <c r="IA66" s="764">
        <f t="shared" si="167"/>
        <v>0</v>
      </c>
      <c r="IB66" s="764">
        <f t="shared" ref="IB66:IK75" si="168">IF($D66=IB$5,$J66,0)</f>
        <v>0</v>
      </c>
      <c r="IC66" s="764">
        <f t="shared" si="168"/>
        <v>0</v>
      </c>
      <c r="ID66" s="764">
        <f t="shared" si="168"/>
        <v>0</v>
      </c>
      <c r="IE66" s="764">
        <f t="shared" si="168"/>
        <v>0</v>
      </c>
      <c r="IF66" s="764">
        <f t="shared" si="168"/>
        <v>0</v>
      </c>
      <c r="IG66" s="764">
        <f t="shared" si="168"/>
        <v>0</v>
      </c>
      <c r="IH66" s="764">
        <f t="shared" si="168"/>
        <v>0</v>
      </c>
      <c r="II66" s="764">
        <f t="shared" si="168"/>
        <v>0</v>
      </c>
      <c r="IJ66" s="764">
        <f t="shared" si="168"/>
        <v>0</v>
      </c>
      <c r="IK66" s="764">
        <f t="shared" si="168"/>
        <v>0</v>
      </c>
      <c r="IL66" s="764">
        <f t="shared" ref="IL66:JS75" si="169">IF($D66=IL$5,$J66,0)</f>
        <v>0</v>
      </c>
      <c r="IM66" s="764">
        <f t="shared" si="169"/>
        <v>0</v>
      </c>
      <c r="IN66" s="764">
        <f t="shared" si="169"/>
        <v>0</v>
      </c>
      <c r="IO66" s="764">
        <f t="shared" si="169"/>
        <v>0</v>
      </c>
      <c r="IP66" s="764">
        <f t="shared" si="169"/>
        <v>0</v>
      </c>
      <c r="IQ66" s="764">
        <f t="shared" si="169"/>
        <v>0</v>
      </c>
      <c r="IR66" s="764">
        <f t="shared" si="169"/>
        <v>0</v>
      </c>
      <c r="IS66" s="764">
        <f t="shared" si="169"/>
        <v>0</v>
      </c>
      <c r="IT66" s="764">
        <f t="shared" si="169"/>
        <v>0</v>
      </c>
      <c r="IU66" s="764">
        <f t="shared" si="169"/>
        <v>0</v>
      </c>
      <c r="IV66" s="764">
        <f t="shared" si="169"/>
        <v>0</v>
      </c>
      <c r="IW66" s="764">
        <f t="shared" si="169"/>
        <v>0</v>
      </c>
      <c r="IX66" s="764">
        <f t="shared" si="169"/>
        <v>0</v>
      </c>
      <c r="IY66" s="764">
        <f t="shared" si="169"/>
        <v>0</v>
      </c>
      <c r="IZ66" s="764">
        <f t="shared" si="169"/>
        <v>0</v>
      </c>
      <c r="JA66" s="764">
        <f t="shared" si="169"/>
        <v>0</v>
      </c>
      <c r="JB66" s="764">
        <f t="shared" si="169"/>
        <v>0</v>
      </c>
      <c r="JC66" s="764">
        <f t="shared" si="169"/>
        <v>0</v>
      </c>
      <c r="JD66" s="764">
        <f t="shared" si="149"/>
        <v>0</v>
      </c>
      <c r="JE66" s="764">
        <f t="shared" si="149"/>
        <v>0</v>
      </c>
      <c r="JF66" s="764">
        <f t="shared" si="149"/>
        <v>0</v>
      </c>
      <c r="JG66" s="764">
        <f t="shared" si="149"/>
        <v>0</v>
      </c>
      <c r="JH66" s="764">
        <f t="shared" si="149"/>
        <v>0</v>
      </c>
      <c r="JI66" s="764">
        <f t="shared" si="149"/>
        <v>0</v>
      </c>
      <c r="JJ66" s="764">
        <f t="shared" si="149"/>
        <v>0</v>
      </c>
      <c r="JK66" s="764">
        <f t="shared" si="149"/>
        <v>0</v>
      </c>
      <c r="JL66" s="764">
        <f t="shared" si="169"/>
        <v>0</v>
      </c>
      <c r="JM66" s="764">
        <f t="shared" si="169"/>
        <v>0</v>
      </c>
      <c r="JN66" s="764">
        <f t="shared" si="169"/>
        <v>0</v>
      </c>
      <c r="JO66" s="764">
        <f t="shared" si="169"/>
        <v>0</v>
      </c>
      <c r="JP66" s="764">
        <f t="shared" si="169"/>
        <v>0</v>
      </c>
      <c r="JQ66" s="764">
        <f t="shared" si="28"/>
        <v>0</v>
      </c>
      <c r="JR66" s="764">
        <f t="shared" si="28"/>
        <v>0</v>
      </c>
      <c r="JS66" s="764">
        <f t="shared" si="169"/>
        <v>0</v>
      </c>
      <c r="JT66" s="765">
        <f t="shared" si="29"/>
        <v>0</v>
      </c>
      <c r="JU66" s="229">
        <f t="shared" si="30"/>
        <v>0</v>
      </c>
    </row>
    <row r="67" spans="2:281" s="57" customFormat="1" ht="12.75" customHeight="1">
      <c r="B67" s="223"/>
      <c r="C67" s="223"/>
      <c r="D67" s="61"/>
      <c r="E67" s="743" t="str">
        <f t="shared" si="5"/>
        <v xml:space="preserve"> </v>
      </c>
      <c r="F67" s="56"/>
      <c r="G67" s="228"/>
      <c r="H67" s="744">
        <f>SUMIF(Ajuste!$C$8:$C$483,$B$6:$B$499,Ajuste!$E$8:$E$483)</f>
        <v>0</v>
      </c>
      <c r="I67" s="744">
        <f>SUMIF(Ajuste!$C$8:$C$483,$B$6:$B$499,Ajuste!$F$8:$F$483)</f>
        <v>0</v>
      </c>
      <c r="J67" s="229">
        <f t="shared" si="31"/>
        <v>0</v>
      </c>
      <c r="K67" s="764">
        <f t="shared" si="150"/>
        <v>0</v>
      </c>
      <c r="L67" s="764">
        <f t="shared" si="150"/>
        <v>0</v>
      </c>
      <c r="M67" s="764">
        <f t="shared" si="150"/>
        <v>0</v>
      </c>
      <c r="N67" s="764">
        <f t="shared" si="150"/>
        <v>0</v>
      </c>
      <c r="O67" s="764">
        <f t="shared" si="150"/>
        <v>0</v>
      </c>
      <c r="P67" s="764">
        <f t="shared" si="150"/>
        <v>0</v>
      </c>
      <c r="Q67" s="764">
        <f t="shared" si="150"/>
        <v>0</v>
      </c>
      <c r="R67" s="764">
        <f t="shared" si="150"/>
        <v>0</v>
      </c>
      <c r="S67" s="764">
        <f t="shared" si="150"/>
        <v>0</v>
      </c>
      <c r="T67" s="764">
        <f t="shared" si="150"/>
        <v>0</v>
      </c>
      <c r="U67" s="764">
        <f t="shared" si="150"/>
        <v>0</v>
      </c>
      <c r="V67" s="764">
        <f t="shared" si="150"/>
        <v>0</v>
      </c>
      <c r="W67" s="764">
        <f t="shared" si="150"/>
        <v>0</v>
      </c>
      <c r="X67" s="764">
        <f t="shared" si="150"/>
        <v>0</v>
      </c>
      <c r="Y67" s="764">
        <f t="shared" si="150"/>
        <v>0</v>
      </c>
      <c r="Z67" s="764">
        <f t="shared" si="150"/>
        <v>0</v>
      </c>
      <c r="AA67" s="764">
        <f t="shared" si="150"/>
        <v>0</v>
      </c>
      <c r="AB67" s="764">
        <f t="shared" si="150"/>
        <v>0</v>
      </c>
      <c r="AC67" s="764">
        <f t="shared" si="150"/>
        <v>0</v>
      </c>
      <c r="AD67" s="764">
        <f t="shared" si="150"/>
        <v>0</v>
      </c>
      <c r="AE67" s="764">
        <f t="shared" si="150"/>
        <v>0</v>
      </c>
      <c r="AF67" s="764">
        <f t="shared" si="150"/>
        <v>0</v>
      </c>
      <c r="AG67" s="764">
        <f t="shared" si="150"/>
        <v>0</v>
      </c>
      <c r="AH67" s="764">
        <f t="shared" si="150"/>
        <v>0</v>
      </c>
      <c r="AI67" s="764">
        <f t="shared" si="150"/>
        <v>0</v>
      </c>
      <c r="AJ67" s="764">
        <f t="shared" si="150"/>
        <v>0</v>
      </c>
      <c r="AK67" s="764">
        <f t="shared" si="150"/>
        <v>0</v>
      </c>
      <c r="AL67" s="764">
        <f t="shared" si="150"/>
        <v>0</v>
      </c>
      <c r="AM67" s="764">
        <f t="shared" si="150"/>
        <v>0</v>
      </c>
      <c r="AN67" s="764">
        <f t="shared" si="150"/>
        <v>0</v>
      </c>
      <c r="AO67" s="764">
        <f t="shared" si="150"/>
        <v>0</v>
      </c>
      <c r="AP67" s="764">
        <f t="shared" si="150"/>
        <v>0</v>
      </c>
      <c r="AQ67" s="764">
        <f t="shared" si="150"/>
        <v>0</v>
      </c>
      <c r="AR67" s="764">
        <f t="shared" si="150"/>
        <v>0</v>
      </c>
      <c r="AS67" s="764">
        <f t="shared" si="150"/>
        <v>0</v>
      </c>
      <c r="AT67" s="764">
        <f t="shared" si="150"/>
        <v>0</v>
      </c>
      <c r="AU67" s="764">
        <f t="shared" si="150"/>
        <v>0</v>
      </c>
      <c r="AV67" s="764">
        <f t="shared" si="150"/>
        <v>0</v>
      </c>
      <c r="AW67" s="764">
        <f t="shared" si="150"/>
        <v>0</v>
      </c>
      <c r="AX67" s="764">
        <f t="shared" si="150"/>
        <v>0</v>
      </c>
      <c r="AY67" s="764">
        <f t="shared" si="150"/>
        <v>0</v>
      </c>
      <c r="AZ67" s="764">
        <f t="shared" si="150"/>
        <v>0</v>
      </c>
      <c r="BA67" s="764">
        <f t="shared" si="150"/>
        <v>0</v>
      </c>
      <c r="BB67" s="764">
        <f t="shared" si="150"/>
        <v>0</v>
      </c>
      <c r="BC67" s="764">
        <f t="shared" si="150"/>
        <v>0</v>
      </c>
      <c r="BD67" s="764">
        <f t="shared" si="150"/>
        <v>0</v>
      </c>
      <c r="BE67" s="764">
        <f t="shared" si="150"/>
        <v>0</v>
      </c>
      <c r="BF67" s="764">
        <f t="shared" si="150"/>
        <v>0</v>
      </c>
      <c r="BG67" s="764">
        <f t="shared" si="150"/>
        <v>0</v>
      </c>
      <c r="BH67" s="764">
        <f t="shared" si="150"/>
        <v>0</v>
      </c>
      <c r="BI67" s="764">
        <f t="shared" si="150"/>
        <v>0</v>
      </c>
      <c r="BJ67" s="764">
        <f t="shared" si="150"/>
        <v>0</v>
      </c>
      <c r="BK67" s="764">
        <f t="shared" si="150"/>
        <v>0</v>
      </c>
      <c r="BL67" s="764">
        <f t="shared" si="150"/>
        <v>0</v>
      </c>
      <c r="BM67" s="764">
        <f t="shared" si="150"/>
        <v>0</v>
      </c>
      <c r="BN67" s="764">
        <f t="shared" si="151"/>
        <v>0</v>
      </c>
      <c r="BO67" s="764">
        <f t="shared" si="151"/>
        <v>0</v>
      </c>
      <c r="BP67" s="764">
        <f t="shared" si="151"/>
        <v>0</v>
      </c>
      <c r="BQ67" s="764">
        <f t="shared" si="151"/>
        <v>0</v>
      </c>
      <c r="BR67" s="764">
        <f t="shared" si="151"/>
        <v>0</v>
      </c>
      <c r="BS67" s="764">
        <f t="shared" si="151"/>
        <v>0</v>
      </c>
      <c r="BT67" s="764">
        <f t="shared" si="151"/>
        <v>0</v>
      </c>
      <c r="BU67" s="764">
        <f t="shared" si="151"/>
        <v>0</v>
      </c>
      <c r="BV67" s="764">
        <f t="shared" si="151"/>
        <v>0</v>
      </c>
      <c r="BW67" s="764">
        <f t="shared" si="151"/>
        <v>0</v>
      </c>
      <c r="BX67" s="764">
        <f t="shared" si="152"/>
        <v>0</v>
      </c>
      <c r="BY67" s="764">
        <f t="shared" si="152"/>
        <v>0</v>
      </c>
      <c r="BZ67" s="764">
        <f t="shared" si="152"/>
        <v>0</v>
      </c>
      <c r="CA67" s="764">
        <f t="shared" si="152"/>
        <v>0</v>
      </c>
      <c r="CB67" s="764">
        <f t="shared" si="152"/>
        <v>0</v>
      </c>
      <c r="CC67" s="764">
        <f t="shared" si="152"/>
        <v>0</v>
      </c>
      <c r="CD67" s="764">
        <f t="shared" si="152"/>
        <v>0</v>
      </c>
      <c r="CE67" s="764">
        <f t="shared" si="152"/>
        <v>0</v>
      </c>
      <c r="CF67" s="764">
        <f t="shared" si="152"/>
        <v>0</v>
      </c>
      <c r="CG67" s="764">
        <f t="shared" si="152"/>
        <v>0</v>
      </c>
      <c r="CH67" s="764">
        <f t="shared" si="153"/>
        <v>0</v>
      </c>
      <c r="CI67" s="764">
        <f t="shared" si="153"/>
        <v>0</v>
      </c>
      <c r="CJ67" s="764">
        <f t="shared" si="153"/>
        <v>0</v>
      </c>
      <c r="CK67" s="764">
        <f t="shared" si="153"/>
        <v>0</v>
      </c>
      <c r="CL67" s="764">
        <f t="shared" si="153"/>
        <v>0</v>
      </c>
      <c r="CM67" s="764">
        <f t="shared" si="153"/>
        <v>0</v>
      </c>
      <c r="CN67" s="764">
        <f t="shared" si="153"/>
        <v>0</v>
      </c>
      <c r="CO67" s="764">
        <f t="shared" si="153"/>
        <v>0</v>
      </c>
      <c r="CP67" s="764">
        <f t="shared" si="153"/>
        <v>0</v>
      </c>
      <c r="CQ67" s="764">
        <f t="shared" si="153"/>
        <v>0</v>
      </c>
      <c r="CR67" s="764">
        <f t="shared" si="154"/>
        <v>0</v>
      </c>
      <c r="CS67" s="764">
        <f t="shared" si="154"/>
        <v>0</v>
      </c>
      <c r="CT67" s="764">
        <f t="shared" si="154"/>
        <v>0</v>
      </c>
      <c r="CU67" s="764">
        <f t="shared" si="154"/>
        <v>0</v>
      </c>
      <c r="CV67" s="764">
        <f t="shared" si="154"/>
        <v>0</v>
      </c>
      <c r="CW67" s="764">
        <f t="shared" si="154"/>
        <v>0</v>
      </c>
      <c r="CX67" s="764">
        <f t="shared" si="154"/>
        <v>0</v>
      </c>
      <c r="CY67" s="764">
        <f t="shared" si="154"/>
        <v>0</v>
      </c>
      <c r="CZ67" s="764">
        <f t="shared" si="154"/>
        <v>0</v>
      </c>
      <c r="DA67" s="764">
        <f t="shared" si="154"/>
        <v>0</v>
      </c>
      <c r="DB67" s="764">
        <f t="shared" si="155"/>
        <v>0</v>
      </c>
      <c r="DC67" s="764">
        <f t="shared" si="155"/>
        <v>0</v>
      </c>
      <c r="DD67" s="764">
        <f t="shared" si="155"/>
        <v>0</v>
      </c>
      <c r="DE67" s="764">
        <f t="shared" si="155"/>
        <v>0</v>
      </c>
      <c r="DF67" s="764">
        <f t="shared" si="155"/>
        <v>0</v>
      </c>
      <c r="DG67" s="764">
        <f t="shared" si="155"/>
        <v>0</v>
      </c>
      <c r="DH67" s="764">
        <f t="shared" si="155"/>
        <v>0</v>
      </c>
      <c r="DI67" s="764">
        <f t="shared" si="155"/>
        <v>0</v>
      </c>
      <c r="DJ67" s="764">
        <f t="shared" si="155"/>
        <v>0</v>
      </c>
      <c r="DK67" s="764">
        <f t="shared" si="155"/>
        <v>0</v>
      </c>
      <c r="DL67" s="764">
        <f t="shared" si="156"/>
        <v>0</v>
      </c>
      <c r="DM67" s="764">
        <f t="shared" si="156"/>
        <v>0</v>
      </c>
      <c r="DN67" s="764">
        <f t="shared" si="156"/>
        <v>0</v>
      </c>
      <c r="DO67" s="764">
        <f t="shared" si="156"/>
        <v>0</v>
      </c>
      <c r="DP67" s="764">
        <f t="shared" si="156"/>
        <v>0</v>
      </c>
      <c r="DQ67" s="764">
        <f t="shared" si="156"/>
        <v>0</v>
      </c>
      <c r="DR67" s="764">
        <f t="shared" si="156"/>
        <v>0</v>
      </c>
      <c r="DS67" s="764">
        <f t="shared" si="156"/>
        <v>0</v>
      </c>
      <c r="DT67" s="764">
        <f t="shared" si="156"/>
        <v>0</v>
      </c>
      <c r="DU67" s="764">
        <f t="shared" si="156"/>
        <v>0</v>
      </c>
      <c r="DV67" s="764">
        <f t="shared" si="157"/>
        <v>0</v>
      </c>
      <c r="DW67" s="764">
        <f t="shared" si="157"/>
        <v>0</v>
      </c>
      <c r="DX67" s="764">
        <f t="shared" si="157"/>
        <v>0</v>
      </c>
      <c r="DY67" s="764">
        <f t="shared" si="157"/>
        <v>0</v>
      </c>
      <c r="DZ67" s="764">
        <f t="shared" si="157"/>
        <v>0</v>
      </c>
      <c r="EA67" s="764">
        <f t="shared" si="157"/>
        <v>0</v>
      </c>
      <c r="EB67" s="764">
        <f t="shared" si="157"/>
        <v>0</v>
      </c>
      <c r="EC67" s="764">
        <f t="shared" si="157"/>
        <v>0</v>
      </c>
      <c r="ED67" s="764">
        <f t="shared" si="157"/>
        <v>0</v>
      </c>
      <c r="EE67" s="764">
        <f t="shared" si="157"/>
        <v>0</v>
      </c>
      <c r="EF67" s="764">
        <f t="shared" si="158"/>
        <v>0</v>
      </c>
      <c r="EG67" s="764">
        <f t="shared" si="158"/>
        <v>0</v>
      </c>
      <c r="EH67" s="764">
        <f t="shared" si="158"/>
        <v>0</v>
      </c>
      <c r="EI67" s="764">
        <f t="shared" si="158"/>
        <v>0</v>
      </c>
      <c r="EJ67" s="764">
        <f t="shared" si="158"/>
        <v>0</v>
      </c>
      <c r="EK67" s="764">
        <f t="shared" si="158"/>
        <v>0</v>
      </c>
      <c r="EL67" s="764">
        <f t="shared" si="158"/>
        <v>0</v>
      </c>
      <c r="EM67" s="764">
        <f t="shared" si="158"/>
        <v>0</v>
      </c>
      <c r="EN67" s="764">
        <f t="shared" si="158"/>
        <v>0</v>
      </c>
      <c r="EO67" s="764">
        <f t="shared" si="158"/>
        <v>0</v>
      </c>
      <c r="EP67" s="764">
        <f t="shared" si="159"/>
        <v>0</v>
      </c>
      <c r="EQ67" s="764">
        <f t="shared" si="159"/>
        <v>0</v>
      </c>
      <c r="ER67" s="764">
        <f t="shared" si="159"/>
        <v>0</v>
      </c>
      <c r="ES67" s="764">
        <f t="shared" si="159"/>
        <v>0</v>
      </c>
      <c r="ET67" s="764">
        <f t="shared" si="159"/>
        <v>0</v>
      </c>
      <c r="EU67" s="764">
        <f t="shared" si="159"/>
        <v>0</v>
      </c>
      <c r="EV67" s="764">
        <f t="shared" si="159"/>
        <v>0</v>
      </c>
      <c r="EW67" s="764">
        <f t="shared" si="159"/>
        <v>0</v>
      </c>
      <c r="EX67" s="764">
        <f t="shared" si="159"/>
        <v>0</v>
      </c>
      <c r="EY67" s="764">
        <f t="shared" si="159"/>
        <v>0</v>
      </c>
      <c r="EZ67" s="764">
        <f t="shared" si="160"/>
        <v>0</v>
      </c>
      <c r="FA67" s="764">
        <f t="shared" si="160"/>
        <v>0</v>
      </c>
      <c r="FB67" s="764">
        <f t="shared" si="160"/>
        <v>0</v>
      </c>
      <c r="FC67" s="764">
        <f t="shared" si="160"/>
        <v>0</v>
      </c>
      <c r="FD67" s="764">
        <f t="shared" si="160"/>
        <v>0</v>
      </c>
      <c r="FE67" s="764">
        <f t="shared" si="160"/>
        <v>0</v>
      </c>
      <c r="FF67" s="764">
        <f t="shared" si="160"/>
        <v>0</v>
      </c>
      <c r="FG67" s="764">
        <f t="shared" si="160"/>
        <v>0</v>
      </c>
      <c r="FH67" s="764">
        <f t="shared" si="160"/>
        <v>0</v>
      </c>
      <c r="FI67" s="764">
        <f t="shared" si="160"/>
        <v>0</v>
      </c>
      <c r="FJ67" s="764">
        <f t="shared" si="161"/>
        <v>0</v>
      </c>
      <c r="FK67" s="764">
        <f t="shared" si="161"/>
        <v>0</v>
      </c>
      <c r="FL67" s="764">
        <f t="shared" si="161"/>
        <v>0</v>
      </c>
      <c r="FM67" s="764">
        <f t="shared" si="161"/>
        <v>0</v>
      </c>
      <c r="FN67" s="764">
        <f t="shared" si="161"/>
        <v>0</v>
      </c>
      <c r="FO67" s="764">
        <f t="shared" si="161"/>
        <v>0</v>
      </c>
      <c r="FP67" s="764">
        <f t="shared" si="161"/>
        <v>0</v>
      </c>
      <c r="FQ67" s="764">
        <f t="shared" si="161"/>
        <v>0</v>
      </c>
      <c r="FR67" s="764">
        <f t="shared" si="161"/>
        <v>0</v>
      </c>
      <c r="FS67" s="764">
        <f t="shared" si="161"/>
        <v>0</v>
      </c>
      <c r="FT67" s="764">
        <f t="shared" si="162"/>
        <v>0</v>
      </c>
      <c r="FU67" s="764">
        <f t="shared" si="162"/>
        <v>0</v>
      </c>
      <c r="FV67" s="764">
        <f t="shared" si="162"/>
        <v>0</v>
      </c>
      <c r="FW67" s="764">
        <f t="shared" si="162"/>
        <v>0</v>
      </c>
      <c r="FX67" s="764">
        <f t="shared" si="162"/>
        <v>0</v>
      </c>
      <c r="FY67" s="764">
        <f t="shared" si="162"/>
        <v>0</v>
      </c>
      <c r="FZ67" s="764">
        <f t="shared" si="162"/>
        <v>0</v>
      </c>
      <c r="GA67" s="764">
        <f t="shared" si="162"/>
        <v>0</v>
      </c>
      <c r="GB67" s="764">
        <f t="shared" si="162"/>
        <v>0</v>
      </c>
      <c r="GC67" s="764">
        <f t="shared" si="162"/>
        <v>0</v>
      </c>
      <c r="GD67" s="764">
        <f t="shared" si="163"/>
        <v>0</v>
      </c>
      <c r="GE67" s="764">
        <f t="shared" si="163"/>
        <v>0</v>
      </c>
      <c r="GF67" s="764">
        <f t="shared" si="163"/>
        <v>0</v>
      </c>
      <c r="GG67" s="764">
        <f t="shared" si="163"/>
        <v>0</v>
      </c>
      <c r="GH67" s="764">
        <f t="shared" si="163"/>
        <v>0</v>
      </c>
      <c r="GI67" s="764">
        <f t="shared" si="163"/>
        <v>0</v>
      </c>
      <c r="GJ67" s="764">
        <f t="shared" si="163"/>
        <v>0</v>
      </c>
      <c r="GK67" s="764">
        <f t="shared" si="163"/>
        <v>0</v>
      </c>
      <c r="GL67" s="764">
        <f t="shared" si="163"/>
        <v>0</v>
      </c>
      <c r="GM67" s="764">
        <f t="shared" si="163"/>
        <v>0</v>
      </c>
      <c r="GN67" s="764">
        <f t="shared" si="164"/>
        <v>0</v>
      </c>
      <c r="GO67" s="764">
        <f t="shared" si="164"/>
        <v>0</v>
      </c>
      <c r="GP67" s="764">
        <f t="shared" si="164"/>
        <v>0</v>
      </c>
      <c r="GQ67" s="764">
        <f t="shared" si="164"/>
        <v>0</v>
      </c>
      <c r="GR67" s="764">
        <f t="shared" si="164"/>
        <v>0</v>
      </c>
      <c r="GS67" s="764">
        <f t="shared" si="164"/>
        <v>0</v>
      </c>
      <c r="GT67" s="764">
        <f t="shared" si="164"/>
        <v>0</v>
      </c>
      <c r="GU67" s="764">
        <f t="shared" si="164"/>
        <v>0</v>
      </c>
      <c r="GV67" s="764">
        <f t="shared" si="164"/>
        <v>0</v>
      </c>
      <c r="GW67" s="764">
        <f t="shared" si="164"/>
        <v>0</v>
      </c>
      <c r="GX67" s="764">
        <f t="shared" si="165"/>
        <v>0</v>
      </c>
      <c r="GY67" s="764">
        <f t="shared" si="165"/>
        <v>0</v>
      </c>
      <c r="GZ67" s="764">
        <f t="shared" si="165"/>
        <v>0</v>
      </c>
      <c r="HA67" s="764">
        <f t="shared" si="165"/>
        <v>0</v>
      </c>
      <c r="HB67" s="764">
        <f t="shared" si="165"/>
        <v>0</v>
      </c>
      <c r="HC67" s="764">
        <f t="shared" si="165"/>
        <v>0</v>
      </c>
      <c r="HD67" s="764">
        <f t="shared" si="165"/>
        <v>0</v>
      </c>
      <c r="HE67" s="764">
        <f t="shared" si="165"/>
        <v>0</v>
      </c>
      <c r="HF67" s="764">
        <f t="shared" si="165"/>
        <v>0</v>
      </c>
      <c r="HG67" s="764">
        <f t="shared" si="165"/>
        <v>0</v>
      </c>
      <c r="HH67" s="764">
        <f t="shared" si="166"/>
        <v>0</v>
      </c>
      <c r="HI67" s="764">
        <f t="shared" si="166"/>
        <v>0</v>
      </c>
      <c r="HJ67" s="764">
        <f t="shared" si="166"/>
        <v>0</v>
      </c>
      <c r="HK67" s="764">
        <f t="shared" si="166"/>
        <v>0</v>
      </c>
      <c r="HL67" s="764">
        <f t="shared" si="166"/>
        <v>0</v>
      </c>
      <c r="HM67" s="764">
        <f t="shared" si="166"/>
        <v>0</v>
      </c>
      <c r="HN67" s="764">
        <f t="shared" si="166"/>
        <v>0</v>
      </c>
      <c r="HO67" s="764">
        <f t="shared" si="166"/>
        <v>0</v>
      </c>
      <c r="HP67" s="764">
        <f t="shared" si="166"/>
        <v>0</v>
      </c>
      <c r="HQ67" s="764">
        <f t="shared" si="166"/>
        <v>0</v>
      </c>
      <c r="HR67" s="764">
        <f t="shared" si="167"/>
        <v>0</v>
      </c>
      <c r="HS67" s="764">
        <f t="shared" si="167"/>
        <v>0</v>
      </c>
      <c r="HT67" s="764">
        <f t="shared" si="167"/>
        <v>0</v>
      </c>
      <c r="HU67" s="764">
        <f t="shared" si="167"/>
        <v>0</v>
      </c>
      <c r="HV67" s="764">
        <f t="shared" si="167"/>
        <v>0</v>
      </c>
      <c r="HW67" s="764">
        <f t="shared" si="167"/>
        <v>0</v>
      </c>
      <c r="HX67" s="764">
        <f t="shared" si="167"/>
        <v>0</v>
      </c>
      <c r="HY67" s="764">
        <f t="shared" si="167"/>
        <v>0</v>
      </c>
      <c r="HZ67" s="764">
        <f t="shared" si="167"/>
        <v>0</v>
      </c>
      <c r="IA67" s="764">
        <f t="shared" si="167"/>
        <v>0</v>
      </c>
      <c r="IB67" s="764">
        <f t="shared" si="168"/>
        <v>0</v>
      </c>
      <c r="IC67" s="764">
        <f t="shared" si="168"/>
        <v>0</v>
      </c>
      <c r="ID67" s="764">
        <f t="shared" si="168"/>
        <v>0</v>
      </c>
      <c r="IE67" s="764">
        <f t="shared" si="168"/>
        <v>0</v>
      </c>
      <c r="IF67" s="764">
        <f t="shared" si="168"/>
        <v>0</v>
      </c>
      <c r="IG67" s="764">
        <f t="shared" si="168"/>
        <v>0</v>
      </c>
      <c r="IH67" s="764">
        <f t="shared" si="168"/>
        <v>0</v>
      </c>
      <c r="II67" s="764">
        <f t="shared" si="168"/>
        <v>0</v>
      </c>
      <c r="IJ67" s="764">
        <f t="shared" si="168"/>
        <v>0</v>
      </c>
      <c r="IK67" s="764">
        <f t="shared" si="168"/>
        <v>0</v>
      </c>
      <c r="IL67" s="764">
        <f t="shared" si="169"/>
        <v>0</v>
      </c>
      <c r="IM67" s="764">
        <f t="shared" si="169"/>
        <v>0</v>
      </c>
      <c r="IN67" s="764">
        <f t="shared" si="169"/>
        <v>0</v>
      </c>
      <c r="IO67" s="764">
        <f t="shared" si="169"/>
        <v>0</v>
      </c>
      <c r="IP67" s="764">
        <f t="shared" si="169"/>
        <v>0</v>
      </c>
      <c r="IQ67" s="764">
        <f t="shared" si="169"/>
        <v>0</v>
      </c>
      <c r="IR67" s="764">
        <f t="shared" si="169"/>
        <v>0</v>
      </c>
      <c r="IS67" s="764">
        <f t="shared" si="169"/>
        <v>0</v>
      </c>
      <c r="IT67" s="764">
        <f t="shared" si="169"/>
        <v>0</v>
      </c>
      <c r="IU67" s="764">
        <f t="shared" si="169"/>
        <v>0</v>
      </c>
      <c r="IV67" s="764">
        <f t="shared" si="169"/>
        <v>0</v>
      </c>
      <c r="IW67" s="764">
        <f t="shared" si="169"/>
        <v>0</v>
      </c>
      <c r="IX67" s="764">
        <f t="shared" si="169"/>
        <v>0</v>
      </c>
      <c r="IY67" s="764">
        <f t="shared" si="169"/>
        <v>0</v>
      </c>
      <c r="IZ67" s="764">
        <f t="shared" si="169"/>
        <v>0</v>
      </c>
      <c r="JA67" s="764">
        <f t="shared" si="169"/>
        <v>0</v>
      </c>
      <c r="JB67" s="764">
        <f t="shared" si="169"/>
        <v>0</v>
      </c>
      <c r="JC67" s="764">
        <f t="shared" si="169"/>
        <v>0</v>
      </c>
      <c r="JD67" s="764">
        <f t="shared" si="149"/>
        <v>0</v>
      </c>
      <c r="JE67" s="764">
        <f t="shared" si="149"/>
        <v>0</v>
      </c>
      <c r="JF67" s="764">
        <f t="shared" si="149"/>
        <v>0</v>
      </c>
      <c r="JG67" s="764">
        <f t="shared" si="149"/>
        <v>0</v>
      </c>
      <c r="JH67" s="764">
        <f t="shared" si="149"/>
        <v>0</v>
      </c>
      <c r="JI67" s="764">
        <f t="shared" si="149"/>
        <v>0</v>
      </c>
      <c r="JJ67" s="764">
        <f t="shared" si="149"/>
        <v>0</v>
      </c>
      <c r="JK67" s="764">
        <f t="shared" si="149"/>
        <v>0</v>
      </c>
      <c r="JL67" s="764">
        <f t="shared" si="169"/>
        <v>0</v>
      </c>
      <c r="JM67" s="764">
        <f t="shared" si="169"/>
        <v>0</v>
      </c>
      <c r="JN67" s="764">
        <f t="shared" si="169"/>
        <v>0</v>
      </c>
      <c r="JO67" s="764">
        <f t="shared" si="169"/>
        <v>0</v>
      </c>
      <c r="JP67" s="764">
        <f t="shared" si="169"/>
        <v>0</v>
      </c>
      <c r="JQ67" s="764">
        <f t="shared" si="28"/>
        <v>0</v>
      </c>
      <c r="JR67" s="764">
        <f t="shared" si="28"/>
        <v>0</v>
      </c>
      <c r="JS67" s="764">
        <f t="shared" si="169"/>
        <v>0</v>
      </c>
      <c r="JT67" s="765">
        <f t="shared" si="29"/>
        <v>0</v>
      </c>
      <c r="JU67" s="229">
        <f t="shared" si="30"/>
        <v>0</v>
      </c>
    </row>
    <row r="68" spans="2:281" s="57" customFormat="1" ht="12.75" customHeight="1">
      <c r="B68" s="223"/>
      <c r="C68" s="223"/>
      <c r="D68" s="61"/>
      <c r="E68" s="743" t="str">
        <f t="shared" si="5"/>
        <v xml:space="preserve"> </v>
      </c>
      <c r="F68" s="56"/>
      <c r="G68" s="228"/>
      <c r="H68" s="744">
        <f>SUMIF(Ajuste!$C$8:$C$483,$B$6:$B$499,Ajuste!$E$8:$E$483)</f>
        <v>0</v>
      </c>
      <c r="I68" s="744">
        <f>SUMIF(Ajuste!$C$8:$C$483,$B$6:$B$499,Ajuste!$F$8:$F$483)</f>
        <v>0</v>
      </c>
      <c r="J68" s="229">
        <f t="shared" si="31"/>
        <v>0</v>
      </c>
      <c r="K68" s="764">
        <f t="shared" si="150"/>
        <v>0</v>
      </c>
      <c r="L68" s="764">
        <f t="shared" si="150"/>
        <v>0</v>
      </c>
      <c r="M68" s="764">
        <f t="shared" si="150"/>
        <v>0</v>
      </c>
      <c r="N68" s="764">
        <f t="shared" si="150"/>
        <v>0</v>
      </c>
      <c r="O68" s="764">
        <f t="shared" si="150"/>
        <v>0</v>
      </c>
      <c r="P68" s="764">
        <f t="shared" si="150"/>
        <v>0</v>
      </c>
      <c r="Q68" s="764">
        <f t="shared" si="150"/>
        <v>0</v>
      </c>
      <c r="R68" s="764">
        <f t="shared" si="150"/>
        <v>0</v>
      </c>
      <c r="S68" s="764">
        <f t="shared" si="150"/>
        <v>0</v>
      </c>
      <c r="T68" s="764">
        <f t="shared" si="150"/>
        <v>0</v>
      </c>
      <c r="U68" s="764">
        <f t="shared" si="150"/>
        <v>0</v>
      </c>
      <c r="V68" s="764">
        <f t="shared" si="150"/>
        <v>0</v>
      </c>
      <c r="W68" s="764">
        <f t="shared" si="150"/>
        <v>0</v>
      </c>
      <c r="X68" s="764">
        <f t="shared" si="150"/>
        <v>0</v>
      </c>
      <c r="Y68" s="764">
        <f t="shared" si="150"/>
        <v>0</v>
      </c>
      <c r="Z68" s="764">
        <f t="shared" si="150"/>
        <v>0</v>
      </c>
      <c r="AA68" s="764">
        <f t="shared" si="150"/>
        <v>0</v>
      </c>
      <c r="AB68" s="764">
        <f t="shared" si="150"/>
        <v>0</v>
      </c>
      <c r="AC68" s="764">
        <f t="shared" si="150"/>
        <v>0</v>
      </c>
      <c r="AD68" s="764">
        <f t="shared" si="150"/>
        <v>0</v>
      </c>
      <c r="AE68" s="764">
        <f t="shared" si="150"/>
        <v>0</v>
      </c>
      <c r="AF68" s="764">
        <f t="shared" si="150"/>
        <v>0</v>
      </c>
      <c r="AG68" s="764">
        <f t="shared" si="150"/>
        <v>0</v>
      </c>
      <c r="AH68" s="764">
        <f t="shared" si="150"/>
        <v>0</v>
      </c>
      <c r="AI68" s="764">
        <f t="shared" si="150"/>
        <v>0</v>
      </c>
      <c r="AJ68" s="764">
        <f t="shared" si="150"/>
        <v>0</v>
      </c>
      <c r="AK68" s="764">
        <f t="shared" si="150"/>
        <v>0</v>
      </c>
      <c r="AL68" s="764">
        <f t="shared" si="150"/>
        <v>0</v>
      </c>
      <c r="AM68" s="764">
        <f t="shared" si="150"/>
        <v>0</v>
      </c>
      <c r="AN68" s="764">
        <f t="shared" si="150"/>
        <v>0</v>
      </c>
      <c r="AO68" s="764">
        <f t="shared" si="150"/>
        <v>0</v>
      </c>
      <c r="AP68" s="764">
        <f t="shared" si="150"/>
        <v>0</v>
      </c>
      <c r="AQ68" s="764">
        <f t="shared" si="150"/>
        <v>0</v>
      </c>
      <c r="AR68" s="764">
        <f t="shared" si="150"/>
        <v>0</v>
      </c>
      <c r="AS68" s="764">
        <f t="shared" si="150"/>
        <v>0</v>
      </c>
      <c r="AT68" s="764">
        <f t="shared" si="150"/>
        <v>0</v>
      </c>
      <c r="AU68" s="764">
        <f t="shared" si="150"/>
        <v>0</v>
      </c>
      <c r="AV68" s="764">
        <f t="shared" si="150"/>
        <v>0</v>
      </c>
      <c r="AW68" s="764">
        <f t="shared" si="150"/>
        <v>0</v>
      </c>
      <c r="AX68" s="764">
        <f t="shared" si="150"/>
        <v>0</v>
      </c>
      <c r="AY68" s="764">
        <f t="shared" si="150"/>
        <v>0</v>
      </c>
      <c r="AZ68" s="764">
        <f t="shared" si="150"/>
        <v>0</v>
      </c>
      <c r="BA68" s="764">
        <f t="shared" si="150"/>
        <v>0</v>
      </c>
      <c r="BB68" s="764">
        <f t="shared" si="150"/>
        <v>0</v>
      </c>
      <c r="BC68" s="764">
        <f t="shared" si="150"/>
        <v>0</v>
      </c>
      <c r="BD68" s="764">
        <f t="shared" si="150"/>
        <v>0</v>
      </c>
      <c r="BE68" s="764">
        <f t="shared" si="150"/>
        <v>0</v>
      </c>
      <c r="BF68" s="764">
        <f t="shared" si="150"/>
        <v>0</v>
      </c>
      <c r="BG68" s="764">
        <f t="shared" si="150"/>
        <v>0</v>
      </c>
      <c r="BH68" s="764">
        <f t="shared" si="150"/>
        <v>0</v>
      </c>
      <c r="BI68" s="764">
        <f t="shared" si="150"/>
        <v>0</v>
      </c>
      <c r="BJ68" s="764">
        <f t="shared" si="150"/>
        <v>0</v>
      </c>
      <c r="BK68" s="764">
        <f t="shared" si="150"/>
        <v>0</v>
      </c>
      <c r="BL68" s="764">
        <f t="shared" si="150"/>
        <v>0</v>
      </c>
      <c r="BM68" s="764">
        <f t="shared" si="150"/>
        <v>0</v>
      </c>
      <c r="BN68" s="764">
        <f t="shared" si="151"/>
        <v>0</v>
      </c>
      <c r="BO68" s="764">
        <f t="shared" si="151"/>
        <v>0</v>
      </c>
      <c r="BP68" s="764">
        <f t="shared" si="151"/>
        <v>0</v>
      </c>
      <c r="BQ68" s="764">
        <f t="shared" si="151"/>
        <v>0</v>
      </c>
      <c r="BR68" s="764">
        <f t="shared" si="151"/>
        <v>0</v>
      </c>
      <c r="BS68" s="764">
        <f t="shared" si="151"/>
        <v>0</v>
      </c>
      <c r="BT68" s="764">
        <f t="shared" si="151"/>
        <v>0</v>
      </c>
      <c r="BU68" s="764">
        <f t="shared" si="151"/>
        <v>0</v>
      </c>
      <c r="BV68" s="764">
        <f t="shared" si="151"/>
        <v>0</v>
      </c>
      <c r="BW68" s="764">
        <f t="shared" si="151"/>
        <v>0</v>
      </c>
      <c r="BX68" s="764">
        <f t="shared" si="152"/>
        <v>0</v>
      </c>
      <c r="BY68" s="764">
        <f t="shared" si="152"/>
        <v>0</v>
      </c>
      <c r="BZ68" s="764">
        <f t="shared" si="152"/>
        <v>0</v>
      </c>
      <c r="CA68" s="764">
        <f t="shared" si="152"/>
        <v>0</v>
      </c>
      <c r="CB68" s="764">
        <f t="shared" si="152"/>
        <v>0</v>
      </c>
      <c r="CC68" s="764">
        <f t="shared" si="152"/>
        <v>0</v>
      </c>
      <c r="CD68" s="764">
        <f t="shared" si="152"/>
        <v>0</v>
      </c>
      <c r="CE68" s="764">
        <f t="shared" si="152"/>
        <v>0</v>
      </c>
      <c r="CF68" s="764">
        <f t="shared" si="152"/>
        <v>0</v>
      </c>
      <c r="CG68" s="764">
        <f t="shared" si="152"/>
        <v>0</v>
      </c>
      <c r="CH68" s="764">
        <f t="shared" si="153"/>
        <v>0</v>
      </c>
      <c r="CI68" s="764">
        <f t="shared" si="153"/>
        <v>0</v>
      </c>
      <c r="CJ68" s="764">
        <f t="shared" si="153"/>
        <v>0</v>
      </c>
      <c r="CK68" s="764">
        <f t="shared" si="153"/>
        <v>0</v>
      </c>
      <c r="CL68" s="764">
        <f t="shared" si="153"/>
        <v>0</v>
      </c>
      <c r="CM68" s="764">
        <f t="shared" si="153"/>
        <v>0</v>
      </c>
      <c r="CN68" s="764">
        <f t="shared" si="153"/>
        <v>0</v>
      </c>
      <c r="CO68" s="764">
        <f t="shared" si="153"/>
        <v>0</v>
      </c>
      <c r="CP68" s="764">
        <f t="shared" si="153"/>
        <v>0</v>
      </c>
      <c r="CQ68" s="764">
        <f t="shared" si="153"/>
        <v>0</v>
      </c>
      <c r="CR68" s="764">
        <f t="shared" si="154"/>
        <v>0</v>
      </c>
      <c r="CS68" s="764">
        <f t="shared" si="154"/>
        <v>0</v>
      </c>
      <c r="CT68" s="764">
        <f t="shared" si="154"/>
        <v>0</v>
      </c>
      <c r="CU68" s="764">
        <f t="shared" si="154"/>
        <v>0</v>
      </c>
      <c r="CV68" s="764">
        <f t="shared" si="154"/>
        <v>0</v>
      </c>
      <c r="CW68" s="764">
        <f t="shared" si="154"/>
        <v>0</v>
      </c>
      <c r="CX68" s="764">
        <f t="shared" si="154"/>
        <v>0</v>
      </c>
      <c r="CY68" s="764">
        <f t="shared" si="154"/>
        <v>0</v>
      </c>
      <c r="CZ68" s="764">
        <f t="shared" si="154"/>
        <v>0</v>
      </c>
      <c r="DA68" s="764">
        <f t="shared" si="154"/>
        <v>0</v>
      </c>
      <c r="DB68" s="764">
        <f t="shared" si="155"/>
        <v>0</v>
      </c>
      <c r="DC68" s="764">
        <f t="shared" si="155"/>
        <v>0</v>
      </c>
      <c r="DD68" s="764">
        <f t="shared" si="155"/>
        <v>0</v>
      </c>
      <c r="DE68" s="764">
        <f t="shared" si="155"/>
        <v>0</v>
      </c>
      <c r="DF68" s="764">
        <f t="shared" si="155"/>
        <v>0</v>
      </c>
      <c r="DG68" s="764">
        <f t="shared" si="155"/>
        <v>0</v>
      </c>
      <c r="DH68" s="764">
        <f t="shared" si="155"/>
        <v>0</v>
      </c>
      <c r="DI68" s="764">
        <f t="shared" si="155"/>
        <v>0</v>
      </c>
      <c r="DJ68" s="764">
        <f t="shared" si="155"/>
        <v>0</v>
      </c>
      <c r="DK68" s="764">
        <f t="shared" si="155"/>
        <v>0</v>
      </c>
      <c r="DL68" s="764">
        <f t="shared" si="156"/>
        <v>0</v>
      </c>
      <c r="DM68" s="764">
        <f t="shared" si="156"/>
        <v>0</v>
      </c>
      <c r="DN68" s="764">
        <f t="shared" si="156"/>
        <v>0</v>
      </c>
      <c r="DO68" s="764">
        <f t="shared" si="156"/>
        <v>0</v>
      </c>
      <c r="DP68" s="764">
        <f t="shared" si="156"/>
        <v>0</v>
      </c>
      <c r="DQ68" s="764">
        <f t="shared" si="156"/>
        <v>0</v>
      </c>
      <c r="DR68" s="764">
        <f t="shared" si="156"/>
        <v>0</v>
      </c>
      <c r="DS68" s="764">
        <f t="shared" si="156"/>
        <v>0</v>
      </c>
      <c r="DT68" s="764">
        <f t="shared" si="156"/>
        <v>0</v>
      </c>
      <c r="DU68" s="764">
        <f t="shared" si="156"/>
        <v>0</v>
      </c>
      <c r="DV68" s="764">
        <f t="shared" si="157"/>
        <v>0</v>
      </c>
      <c r="DW68" s="764">
        <f t="shared" si="157"/>
        <v>0</v>
      </c>
      <c r="DX68" s="764">
        <f t="shared" si="157"/>
        <v>0</v>
      </c>
      <c r="DY68" s="764">
        <f t="shared" si="157"/>
        <v>0</v>
      </c>
      <c r="DZ68" s="764">
        <f t="shared" si="157"/>
        <v>0</v>
      </c>
      <c r="EA68" s="764">
        <f t="shared" si="157"/>
        <v>0</v>
      </c>
      <c r="EB68" s="764">
        <f t="shared" si="157"/>
        <v>0</v>
      </c>
      <c r="EC68" s="764">
        <f t="shared" si="157"/>
        <v>0</v>
      </c>
      <c r="ED68" s="764">
        <f t="shared" si="157"/>
        <v>0</v>
      </c>
      <c r="EE68" s="764">
        <f t="shared" si="157"/>
        <v>0</v>
      </c>
      <c r="EF68" s="764">
        <f t="shared" si="158"/>
        <v>0</v>
      </c>
      <c r="EG68" s="764">
        <f t="shared" si="158"/>
        <v>0</v>
      </c>
      <c r="EH68" s="764">
        <f t="shared" si="158"/>
        <v>0</v>
      </c>
      <c r="EI68" s="764">
        <f t="shared" si="158"/>
        <v>0</v>
      </c>
      <c r="EJ68" s="764">
        <f t="shared" si="158"/>
        <v>0</v>
      </c>
      <c r="EK68" s="764">
        <f t="shared" si="158"/>
        <v>0</v>
      </c>
      <c r="EL68" s="764">
        <f t="shared" si="158"/>
        <v>0</v>
      </c>
      <c r="EM68" s="764">
        <f t="shared" si="158"/>
        <v>0</v>
      </c>
      <c r="EN68" s="764">
        <f t="shared" si="158"/>
        <v>0</v>
      </c>
      <c r="EO68" s="764">
        <f t="shared" si="158"/>
        <v>0</v>
      </c>
      <c r="EP68" s="764">
        <f t="shared" si="159"/>
        <v>0</v>
      </c>
      <c r="EQ68" s="764">
        <f t="shared" si="159"/>
        <v>0</v>
      </c>
      <c r="ER68" s="764">
        <f t="shared" si="159"/>
        <v>0</v>
      </c>
      <c r="ES68" s="764">
        <f t="shared" si="159"/>
        <v>0</v>
      </c>
      <c r="ET68" s="764">
        <f t="shared" si="159"/>
        <v>0</v>
      </c>
      <c r="EU68" s="764">
        <f t="shared" si="159"/>
        <v>0</v>
      </c>
      <c r="EV68" s="764">
        <f t="shared" si="159"/>
        <v>0</v>
      </c>
      <c r="EW68" s="764">
        <f t="shared" si="159"/>
        <v>0</v>
      </c>
      <c r="EX68" s="764">
        <f t="shared" si="159"/>
        <v>0</v>
      </c>
      <c r="EY68" s="764">
        <f t="shared" si="159"/>
        <v>0</v>
      </c>
      <c r="EZ68" s="764">
        <f t="shared" si="160"/>
        <v>0</v>
      </c>
      <c r="FA68" s="764">
        <f t="shared" si="160"/>
        <v>0</v>
      </c>
      <c r="FB68" s="764">
        <f t="shared" si="160"/>
        <v>0</v>
      </c>
      <c r="FC68" s="764">
        <f t="shared" si="160"/>
        <v>0</v>
      </c>
      <c r="FD68" s="764">
        <f t="shared" si="160"/>
        <v>0</v>
      </c>
      <c r="FE68" s="764">
        <f t="shared" si="160"/>
        <v>0</v>
      </c>
      <c r="FF68" s="764">
        <f t="shared" si="160"/>
        <v>0</v>
      </c>
      <c r="FG68" s="764">
        <f t="shared" si="160"/>
        <v>0</v>
      </c>
      <c r="FH68" s="764">
        <f t="shared" si="160"/>
        <v>0</v>
      </c>
      <c r="FI68" s="764">
        <f t="shared" si="160"/>
        <v>0</v>
      </c>
      <c r="FJ68" s="764">
        <f t="shared" si="161"/>
        <v>0</v>
      </c>
      <c r="FK68" s="764">
        <f t="shared" si="161"/>
        <v>0</v>
      </c>
      <c r="FL68" s="764">
        <f t="shared" si="161"/>
        <v>0</v>
      </c>
      <c r="FM68" s="764">
        <f t="shared" si="161"/>
        <v>0</v>
      </c>
      <c r="FN68" s="764">
        <f t="shared" si="161"/>
        <v>0</v>
      </c>
      <c r="FO68" s="764">
        <f t="shared" si="161"/>
        <v>0</v>
      </c>
      <c r="FP68" s="764">
        <f t="shared" si="161"/>
        <v>0</v>
      </c>
      <c r="FQ68" s="764">
        <f t="shared" si="161"/>
        <v>0</v>
      </c>
      <c r="FR68" s="764">
        <f t="shared" si="161"/>
        <v>0</v>
      </c>
      <c r="FS68" s="764">
        <f t="shared" si="161"/>
        <v>0</v>
      </c>
      <c r="FT68" s="764">
        <f t="shared" si="162"/>
        <v>0</v>
      </c>
      <c r="FU68" s="764">
        <f t="shared" si="162"/>
        <v>0</v>
      </c>
      <c r="FV68" s="764">
        <f t="shared" si="162"/>
        <v>0</v>
      </c>
      <c r="FW68" s="764">
        <f t="shared" si="162"/>
        <v>0</v>
      </c>
      <c r="FX68" s="764">
        <f t="shared" si="162"/>
        <v>0</v>
      </c>
      <c r="FY68" s="764">
        <f t="shared" si="162"/>
        <v>0</v>
      </c>
      <c r="FZ68" s="764">
        <f t="shared" si="162"/>
        <v>0</v>
      </c>
      <c r="GA68" s="764">
        <f t="shared" si="162"/>
        <v>0</v>
      </c>
      <c r="GB68" s="764">
        <f t="shared" si="162"/>
        <v>0</v>
      </c>
      <c r="GC68" s="764">
        <f t="shared" si="162"/>
        <v>0</v>
      </c>
      <c r="GD68" s="764">
        <f t="shared" si="163"/>
        <v>0</v>
      </c>
      <c r="GE68" s="764">
        <f t="shared" si="163"/>
        <v>0</v>
      </c>
      <c r="GF68" s="764">
        <f t="shared" si="163"/>
        <v>0</v>
      </c>
      <c r="GG68" s="764">
        <f t="shared" si="163"/>
        <v>0</v>
      </c>
      <c r="GH68" s="764">
        <f t="shared" si="163"/>
        <v>0</v>
      </c>
      <c r="GI68" s="764">
        <f t="shared" si="163"/>
        <v>0</v>
      </c>
      <c r="GJ68" s="764">
        <f t="shared" si="163"/>
        <v>0</v>
      </c>
      <c r="GK68" s="764">
        <f t="shared" si="163"/>
        <v>0</v>
      </c>
      <c r="GL68" s="764">
        <f t="shared" si="163"/>
        <v>0</v>
      </c>
      <c r="GM68" s="764">
        <f t="shared" si="163"/>
        <v>0</v>
      </c>
      <c r="GN68" s="764">
        <f t="shared" si="164"/>
        <v>0</v>
      </c>
      <c r="GO68" s="764">
        <f t="shared" si="164"/>
        <v>0</v>
      </c>
      <c r="GP68" s="764">
        <f t="shared" si="164"/>
        <v>0</v>
      </c>
      <c r="GQ68" s="764">
        <f t="shared" si="164"/>
        <v>0</v>
      </c>
      <c r="GR68" s="764">
        <f t="shared" si="164"/>
        <v>0</v>
      </c>
      <c r="GS68" s="764">
        <f t="shared" si="164"/>
        <v>0</v>
      </c>
      <c r="GT68" s="764">
        <f t="shared" si="164"/>
        <v>0</v>
      </c>
      <c r="GU68" s="764">
        <f t="shared" si="164"/>
        <v>0</v>
      </c>
      <c r="GV68" s="764">
        <f t="shared" si="164"/>
        <v>0</v>
      </c>
      <c r="GW68" s="764">
        <f t="shared" si="164"/>
        <v>0</v>
      </c>
      <c r="GX68" s="764">
        <f t="shared" si="165"/>
        <v>0</v>
      </c>
      <c r="GY68" s="764">
        <f t="shared" si="165"/>
        <v>0</v>
      </c>
      <c r="GZ68" s="764">
        <f t="shared" si="165"/>
        <v>0</v>
      </c>
      <c r="HA68" s="764">
        <f t="shared" si="165"/>
        <v>0</v>
      </c>
      <c r="HB68" s="764">
        <f t="shared" si="165"/>
        <v>0</v>
      </c>
      <c r="HC68" s="764">
        <f t="shared" si="165"/>
        <v>0</v>
      </c>
      <c r="HD68" s="764">
        <f t="shared" si="165"/>
        <v>0</v>
      </c>
      <c r="HE68" s="764">
        <f t="shared" si="165"/>
        <v>0</v>
      </c>
      <c r="HF68" s="764">
        <f t="shared" si="165"/>
        <v>0</v>
      </c>
      <c r="HG68" s="764">
        <f t="shared" si="165"/>
        <v>0</v>
      </c>
      <c r="HH68" s="764">
        <f t="shared" si="166"/>
        <v>0</v>
      </c>
      <c r="HI68" s="764">
        <f t="shared" si="166"/>
        <v>0</v>
      </c>
      <c r="HJ68" s="764">
        <f t="shared" si="166"/>
        <v>0</v>
      </c>
      <c r="HK68" s="764">
        <f t="shared" si="166"/>
        <v>0</v>
      </c>
      <c r="HL68" s="764">
        <f t="shared" si="166"/>
        <v>0</v>
      </c>
      <c r="HM68" s="764">
        <f t="shared" si="166"/>
        <v>0</v>
      </c>
      <c r="HN68" s="764">
        <f t="shared" si="166"/>
        <v>0</v>
      </c>
      <c r="HO68" s="764">
        <f t="shared" si="166"/>
        <v>0</v>
      </c>
      <c r="HP68" s="764">
        <f t="shared" si="166"/>
        <v>0</v>
      </c>
      <c r="HQ68" s="764">
        <f t="shared" si="166"/>
        <v>0</v>
      </c>
      <c r="HR68" s="764">
        <f t="shared" si="167"/>
        <v>0</v>
      </c>
      <c r="HS68" s="764">
        <f t="shared" si="167"/>
        <v>0</v>
      </c>
      <c r="HT68" s="764">
        <f t="shared" si="167"/>
        <v>0</v>
      </c>
      <c r="HU68" s="764">
        <f t="shared" si="167"/>
        <v>0</v>
      </c>
      <c r="HV68" s="764">
        <f t="shared" si="167"/>
        <v>0</v>
      </c>
      <c r="HW68" s="764">
        <f t="shared" si="167"/>
        <v>0</v>
      </c>
      <c r="HX68" s="764">
        <f t="shared" si="167"/>
        <v>0</v>
      </c>
      <c r="HY68" s="764">
        <f t="shared" si="167"/>
        <v>0</v>
      </c>
      <c r="HZ68" s="764">
        <f t="shared" si="167"/>
        <v>0</v>
      </c>
      <c r="IA68" s="764">
        <f t="shared" si="167"/>
        <v>0</v>
      </c>
      <c r="IB68" s="764">
        <f t="shared" si="168"/>
        <v>0</v>
      </c>
      <c r="IC68" s="764">
        <f t="shared" si="168"/>
        <v>0</v>
      </c>
      <c r="ID68" s="764">
        <f t="shared" si="168"/>
        <v>0</v>
      </c>
      <c r="IE68" s="764">
        <f t="shared" si="168"/>
        <v>0</v>
      </c>
      <c r="IF68" s="764">
        <f t="shared" si="168"/>
        <v>0</v>
      </c>
      <c r="IG68" s="764">
        <f t="shared" si="168"/>
        <v>0</v>
      </c>
      <c r="IH68" s="764">
        <f t="shared" si="168"/>
        <v>0</v>
      </c>
      <c r="II68" s="764">
        <f t="shared" si="168"/>
        <v>0</v>
      </c>
      <c r="IJ68" s="764">
        <f t="shared" si="168"/>
        <v>0</v>
      </c>
      <c r="IK68" s="764">
        <f t="shared" si="168"/>
        <v>0</v>
      </c>
      <c r="IL68" s="764">
        <f t="shared" si="169"/>
        <v>0</v>
      </c>
      <c r="IM68" s="764">
        <f t="shared" si="169"/>
        <v>0</v>
      </c>
      <c r="IN68" s="764">
        <f t="shared" si="169"/>
        <v>0</v>
      </c>
      <c r="IO68" s="764">
        <f t="shared" si="169"/>
        <v>0</v>
      </c>
      <c r="IP68" s="764">
        <f t="shared" si="169"/>
        <v>0</v>
      </c>
      <c r="IQ68" s="764">
        <f t="shared" si="169"/>
        <v>0</v>
      </c>
      <c r="IR68" s="764">
        <f t="shared" si="169"/>
        <v>0</v>
      </c>
      <c r="IS68" s="764">
        <f t="shared" si="169"/>
        <v>0</v>
      </c>
      <c r="IT68" s="764">
        <f t="shared" si="169"/>
        <v>0</v>
      </c>
      <c r="IU68" s="764">
        <f t="shared" si="169"/>
        <v>0</v>
      </c>
      <c r="IV68" s="764">
        <f t="shared" si="169"/>
        <v>0</v>
      </c>
      <c r="IW68" s="764">
        <f t="shared" si="169"/>
        <v>0</v>
      </c>
      <c r="IX68" s="764">
        <f t="shared" si="169"/>
        <v>0</v>
      </c>
      <c r="IY68" s="764">
        <f t="shared" si="169"/>
        <v>0</v>
      </c>
      <c r="IZ68" s="764">
        <f t="shared" si="169"/>
        <v>0</v>
      </c>
      <c r="JA68" s="764">
        <f t="shared" si="169"/>
        <v>0</v>
      </c>
      <c r="JB68" s="764">
        <f t="shared" si="169"/>
        <v>0</v>
      </c>
      <c r="JC68" s="764">
        <f t="shared" si="169"/>
        <v>0</v>
      </c>
      <c r="JD68" s="764">
        <f t="shared" si="149"/>
        <v>0</v>
      </c>
      <c r="JE68" s="764">
        <f t="shared" si="149"/>
        <v>0</v>
      </c>
      <c r="JF68" s="764">
        <f t="shared" si="149"/>
        <v>0</v>
      </c>
      <c r="JG68" s="764">
        <f t="shared" si="149"/>
        <v>0</v>
      </c>
      <c r="JH68" s="764">
        <f t="shared" si="149"/>
        <v>0</v>
      </c>
      <c r="JI68" s="764">
        <f t="shared" si="149"/>
        <v>0</v>
      </c>
      <c r="JJ68" s="764">
        <f t="shared" si="149"/>
        <v>0</v>
      </c>
      <c r="JK68" s="764">
        <f t="shared" si="149"/>
        <v>0</v>
      </c>
      <c r="JL68" s="764">
        <f t="shared" si="169"/>
        <v>0</v>
      </c>
      <c r="JM68" s="764">
        <f t="shared" si="169"/>
        <v>0</v>
      </c>
      <c r="JN68" s="764">
        <f t="shared" si="169"/>
        <v>0</v>
      </c>
      <c r="JO68" s="764">
        <f t="shared" si="169"/>
        <v>0</v>
      </c>
      <c r="JP68" s="764">
        <f t="shared" si="169"/>
        <v>0</v>
      </c>
      <c r="JQ68" s="764">
        <f t="shared" si="28"/>
        <v>0</v>
      </c>
      <c r="JR68" s="764">
        <f t="shared" si="28"/>
        <v>0</v>
      </c>
      <c r="JS68" s="764">
        <f t="shared" si="169"/>
        <v>0</v>
      </c>
      <c r="JT68" s="765">
        <f t="shared" si="29"/>
        <v>0</v>
      </c>
      <c r="JU68" s="229">
        <f t="shared" si="30"/>
        <v>0</v>
      </c>
    </row>
    <row r="69" spans="2:281" s="57" customFormat="1" ht="12.75" customHeight="1">
      <c r="B69" s="223"/>
      <c r="C69" s="223"/>
      <c r="D69" s="61"/>
      <c r="E69" s="743" t="str">
        <f t="shared" si="5"/>
        <v xml:space="preserve"> </v>
      </c>
      <c r="F69" s="56"/>
      <c r="G69" s="228"/>
      <c r="H69" s="744">
        <f>SUMIF(Ajuste!$C$8:$C$483,$B$6:$B$499,Ajuste!$E$8:$E$483)</f>
        <v>0</v>
      </c>
      <c r="I69" s="744">
        <f>SUMIF(Ajuste!$C$8:$C$483,$B$6:$B$499,Ajuste!$F$8:$F$483)</f>
        <v>0</v>
      </c>
      <c r="J69" s="229">
        <f t="shared" si="31"/>
        <v>0</v>
      </c>
      <c r="K69" s="764">
        <f t="shared" si="150"/>
        <v>0</v>
      </c>
      <c r="L69" s="764">
        <f t="shared" si="150"/>
        <v>0</v>
      </c>
      <c r="M69" s="764">
        <f t="shared" si="150"/>
        <v>0</v>
      </c>
      <c r="N69" s="764">
        <f t="shared" si="150"/>
        <v>0</v>
      </c>
      <c r="O69" s="764">
        <f t="shared" si="150"/>
        <v>0</v>
      </c>
      <c r="P69" s="764">
        <f t="shared" si="150"/>
        <v>0</v>
      </c>
      <c r="Q69" s="764">
        <f t="shared" si="150"/>
        <v>0</v>
      </c>
      <c r="R69" s="764">
        <f t="shared" si="150"/>
        <v>0</v>
      </c>
      <c r="S69" s="764">
        <f t="shared" si="150"/>
        <v>0</v>
      </c>
      <c r="T69" s="764">
        <f t="shared" si="150"/>
        <v>0</v>
      </c>
      <c r="U69" s="764">
        <f t="shared" si="150"/>
        <v>0</v>
      </c>
      <c r="V69" s="764">
        <f t="shared" si="150"/>
        <v>0</v>
      </c>
      <c r="W69" s="764">
        <f t="shared" si="150"/>
        <v>0</v>
      </c>
      <c r="X69" s="764">
        <f t="shared" si="150"/>
        <v>0</v>
      </c>
      <c r="Y69" s="764">
        <f t="shared" si="150"/>
        <v>0</v>
      </c>
      <c r="Z69" s="764">
        <f t="shared" si="150"/>
        <v>0</v>
      </c>
      <c r="AA69" s="764">
        <f t="shared" si="150"/>
        <v>0</v>
      </c>
      <c r="AB69" s="764">
        <f t="shared" si="150"/>
        <v>0</v>
      </c>
      <c r="AC69" s="764">
        <f t="shared" ref="L69:BE74" si="170">IF($D69=AC$5,$J69,0)</f>
        <v>0</v>
      </c>
      <c r="AD69" s="764">
        <f t="shared" si="170"/>
        <v>0</v>
      </c>
      <c r="AE69" s="764">
        <f t="shared" si="170"/>
        <v>0</v>
      </c>
      <c r="AF69" s="764">
        <f t="shared" si="170"/>
        <v>0</v>
      </c>
      <c r="AG69" s="764">
        <f t="shared" si="170"/>
        <v>0</v>
      </c>
      <c r="AH69" s="764">
        <f t="shared" si="170"/>
        <v>0</v>
      </c>
      <c r="AI69" s="764">
        <f t="shared" si="170"/>
        <v>0</v>
      </c>
      <c r="AJ69" s="764">
        <f t="shared" si="170"/>
        <v>0</v>
      </c>
      <c r="AK69" s="764">
        <f t="shared" si="170"/>
        <v>0</v>
      </c>
      <c r="AL69" s="764">
        <f t="shared" si="170"/>
        <v>0</v>
      </c>
      <c r="AM69" s="764">
        <f t="shared" si="170"/>
        <v>0</v>
      </c>
      <c r="AN69" s="764">
        <f t="shared" si="170"/>
        <v>0</v>
      </c>
      <c r="AO69" s="764">
        <f t="shared" si="170"/>
        <v>0</v>
      </c>
      <c r="AP69" s="764">
        <f t="shared" si="170"/>
        <v>0</v>
      </c>
      <c r="AQ69" s="764">
        <f t="shared" si="170"/>
        <v>0</v>
      </c>
      <c r="AR69" s="764">
        <f t="shared" si="170"/>
        <v>0</v>
      </c>
      <c r="AS69" s="764">
        <f t="shared" si="170"/>
        <v>0</v>
      </c>
      <c r="AT69" s="764">
        <f t="shared" si="170"/>
        <v>0</v>
      </c>
      <c r="AU69" s="764">
        <f t="shared" si="170"/>
        <v>0</v>
      </c>
      <c r="AV69" s="764">
        <f t="shared" si="170"/>
        <v>0</v>
      </c>
      <c r="AW69" s="764">
        <f t="shared" si="170"/>
        <v>0</v>
      </c>
      <c r="AX69" s="764">
        <f t="shared" si="170"/>
        <v>0</v>
      </c>
      <c r="AY69" s="764">
        <f t="shared" si="170"/>
        <v>0</v>
      </c>
      <c r="AZ69" s="764">
        <f t="shared" si="170"/>
        <v>0</v>
      </c>
      <c r="BA69" s="764">
        <f t="shared" si="170"/>
        <v>0</v>
      </c>
      <c r="BB69" s="764">
        <f t="shared" si="170"/>
        <v>0</v>
      </c>
      <c r="BC69" s="764">
        <f t="shared" si="170"/>
        <v>0</v>
      </c>
      <c r="BD69" s="764">
        <f t="shared" si="170"/>
        <v>0</v>
      </c>
      <c r="BE69" s="764">
        <f t="shared" si="170"/>
        <v>0</v>
      </c>
      <c r="BF69" s="764">
        <f t="shared" si="150"/>
        <v>0</v>
      </c>
      <c r="BG69" s="764">
        <f t="shared" si="150"/>
        <v>0</v>
      </c>
      <c r="BH69" s="764">
        <f t="shared" si="150"/>
        <v>0</v>
      </c>
      <c r="BI69" s="764">
        <f t="shared" si="150"/>
        <v>0</v>
      </c>
      <c r="BJ69" s="764">
        <f t="shared" si="150"/>
        <v>0</v>
      </c>
      <c r="BK69" s="764">
        <f t="shared" si="150"/>
        <v>0</v>
      </c>
      <c r="BL69" s="764">
        <f t="shared" si="150"/>
        <v>0</v>
      </c>
      <c r="BM69" s="764">
        <f t="shared" si="150"/>
        <v>0</v>
      </c>
      <c r="BN69" s="764">
        <f t="shared" si="151"/>
        <v>0</v>
      </c>
      <c r="BO69" s="764">
        <f t="shared" si="151"/>
        <v>0</v>
      </c>
      <c r="BP69" s="764">
        <f t="shared" si="151"/>
        <v>0</v>
      </c>
      <c r="BQ69" s="764">
        <f t="shared" si="151"/>
        <v>0</v>
      </c>
      <c r="BR69" s="764">
        <f t="shared" si="151"/>
        <v>0</v>
      </c>
      <c r="BS69" s="764">
        <f t="shared" si="151"/>
        <v>0</v>
      </c>
      <c r="BT69" s="764">
        <f t="shared" si="151"/>
        <v>0</v>
      </c>
      <c r="BU69" s="764">
        <f t="shared" si="151"/>
        <v>0</v>
      </c>
      <c r="BV69" s="764">
        <f t="shared" si="151"/>
        <v>0</v>
      </c>
      <c r="BW69" s="764">
        <f t="shared" si="151"/>
        <v>0</v>
      </c>
      <c r="BX69" s="764">
        <f t="shared" si="152"/>
        <v>0</v>
      </c>
      <c r="BY69" s="764">
        <f t="shared" si="152"/>
        <v>0</v>
      </c>
      <c r="BZ69" s="764">
        <f t="shared" si="152"/>
        <v>0</v>
      </c>
      <c r="CA69" s="764">
        <f t="shared" si="152"/>
        <v>0</v>
      </c>
      <c r="CB69" s="764">
        <f t="shared" si="152"/>
        <v>0</v>
      </c>
      <c r="CC69" s="764">
        <f t="shared" si="152"/>
        <v>0</v>
      </c>
      <c r="CD69" s="764">
        <f t="shared" si="152"/>
        <v>0</v>
      </c>
      <c r="CE69" s="764">
        <f t="shared" si="152"/>
        <v>0</v>
      </c>
      <c r="CF69" s="764">
        <f t="shared" si="152"/>
        <v>0</v>
      </c>
      <c r="CG69" s="764">
        <f t="shared" si="152"/>
        <v>0</v>
      </c>
      <c r="CH69" s="764">
        <f t="shared" si="153"/>
        <v>0</v>
      </c>
      <c r="CI69" s="764">
        <f t="shared" si="153"/>
        <v>0</v>
      </c>
      <c r="CJ69" s="764">
        <f t="shared" si="153"/>
        <v>0</v>
      </c>
      <c r="CK69" s="764">
        <f t="shared" si="153"/>
        <v>0</v>
      </c>
      <c r="CL69" s="764">
        <f t="shared" si="153"/>
        <v>0</v>
      </c>
      <c r="CM69" s="764">
        <f t="shared" si="153"/>
        <v>0</v>
      </c>
      <c r="CN69" s="764">
        <f t="shared" si="153"/>
        <v>0</v>
      </c>
      <c r="CO69" s="764">
        <f t="shared" si="153"/>
        <v>0</v>
      </c>
      <c r="CP69" s="764">
        <f t="shared" si="153"/>
        <v>0</v>
      </c>
      <c r="CQ69" s="764">
        <f t="shared" si="153"/>
        <v>0</v>
      </c>
      <c r="CR69" s="764">
        <f t="shared" si="154"/>
        <v>0</v>
      </c>
      <c r="CS69" s="764">
        <f t="shared" si="154"/>
        <v>0</v>
      </c>
      <c r="CT69" s="764">
        <f t="shared" si="154"/>
        <v>0</v>
      </c>
      <c r="CU69" s="764">
        <f t="shared" si="154"/>
        <v>0</v>
      </c>
      <c r="CV69" s="764">
        <f t="shared" si="154"/>
        <v>0</v>
      </c>
      <c r="CW69" s="764">
        <f t="shared" si="154"/>
        <v>0</v>
      </c>
      <c r="CX69" s="764">
        <f t="shared" si="154"/>
        <v>0</v>
      </c>
      <c r="CY69" s="764">
        <f t="shared" si="154"/>
        <v>0</v>
      </c>
      <c r="CZ69" s="764">
        <f t="shared" si="154"/>
        <v>0</v>
      </c>
      <c r="DA69" s="764">
        <f t="shared" si="154"/>
        <v>0</v>
      </c>
      <c r="DB69" s="764">
        <f t="shared" si="155"/>
        <v>0</v>
      </c>
      <c r="DC69" s="764">
        <f t="shared" si="155"/>
        <v>0</v>
      </c>
      <c r="DD69" s="764">
        <f t="shared" si="155"/>
        <v>0</v>
      </c>
      <c r="DE69" s="764">
        <f t="shared" si="155"/>
        <v>0</v>
      </c>
      <c r="DF69" s="764">
        <f t="shared" si="155"/>
        <v>0</v>
      </c>
      <c r="DG69" s="764">
        <f t="shared" si="155"/>
        <v>0</v>
      </c>
      <c r="DH69" s="764">
        <f t="shared" si="155"/>
        <v>0</v>
      </c>
      <c r="DI69" s="764">
        <f t="shared" si="155"/>
        <v>0</v>
      </c>
      <c r="DJ69" s="764">
        <f t="shared" si="155"/>
        <v>0</v>
      </c>
      <c r="DK69" s="764">
        <f t="shared" si="155"/>
        <v>0</v>
      </c>
      <c r="DL69" s="764">
        <f t="shared" si="156"/>
        <v>0</v>
      </c>
      <c r="DM69" s="764">
        <f t="shared" si="156"/>
        <v>0</v>
      </c>
      <c r="DN69" s="764">
        <f t="shared" si="156"/>
        <v>0</v>
      </c>
      <c r="DO69" s="764">
        <f t="shared" si="156"/>
        <v>0</v>
      </c>
      <c r="DP69" s="764">
        <f t="shared" si="156"/>
        <v>0</v>
      </c>
      <c r="DQ69" s="764">
        <f t="shared" si="156"/>
        <v>0</v>
      </c>
      <c r="DR69" s="764">
        <f t="shared" si="156"/>
        <v>0</v>
      </c>
      <c r="DS69" s="764">
        <f t="shared" si="156"/>
        <v>0</v>
      </c>
      <c r="DT69" s="764">
        <f t="shared" si="156"/>
        <v>0</v>
      </c>
      <c r="DU69" s="764">
        <f t="shared" si="156"/>
        <v>0</v>
      </c>
      <c r="DV69" s="764">
        <f t="shared" si="157"/>
        <v>0</v>
      </c>
      <c r="DW69" s="764">
        <f t="shared" si="157"/>
        <v>0</v>
      </c>
      <c r="DX69" s="764">
        <f t="shared" si="157"/>
        <v>0</v>
      </c>
      <c r="DY69" s="764">
        <f t="shared" si="157"/>
        <v>0</v>
      </c>
      <c r="DZ69" s="764">
        <f t="shared" si="157"/>
        <v>0</v>
      </c>
      <c r="EA69" s="764">
        <f t="shared" si="157"/>
        <v>0</v>
      </c>
      <c r="EB69" s="764">
        <f t="shared" si="157"/>
        <v>0</v>
      </c>
      <c r="EC69" s="764">
        <f t="shared" si="157"/>
        <v>0</v>
      </c>
      <c r="ED69" s="764">
        <f t="shared" si="157"/>
        <v>0</v>
      </c>
      <c r="EE69" s="764">
        <f t="shared" si="157"/>
        <v>0</v>
      </c>
      <c r="EF69" s="764">
        <f t="shared" si="158"/>
        <v>0</v>
      </c>
      <c r="EG69" s="764">
        <f t="shared" si="158"/>
        <v>0</v>
      </c>
      <c r="EH69" s="764">
        <f t="shared" si="158"/>
        <v>0</v>
      </c>
      <c r="EI69" s="764">
        <f t="shared" si="158"/>
        <v>0</v>
      </c>
      <c r="EJ69" s="764">
        <f t="shared" si="158"/>
        <v>0</v>
      </c>
      <c r="EK69" s="764">
        <f t="shared" si="158"/>
        <v>0</v>
      </c>
      <c r="EL69" s="764">
        <f t="shared" si="158"/>
        <v>0</v>
      </c>
      <c r="EM69" s="764">
        <f t="shared" si="158"/>
        <v>0</v>
      </c>
      <c r="EN69" s="764">
        <f t="shared" si="158"/>
        <v>0</v>
      </c>
      <c r="EO69" s="764">
        <f t="shared" si="158"/>
        <v>0</v>
      </c>
      <c r="EP69" s="764">
        <f t="shared" si="159"/>
        <v>0</v>
      </c>
      <c r="EQ69" s="764">
        <f t="shared" si="159"/>
        <v>0</v>
      </c>
      <c r="ER69" s="764">
        <f t="shared" si="159"/>
        <v>0</v>
      </c>
      <c r="ES69" s="764">
        <f t="shared" si="159"/>
        <v>0</v>
      </c>
      <c r="ET69" s="764">
        <f t="shared" si="159"/>
        <v>0</v>
      </c>
      <c r="EU69" s="764">
        <f t="shared" si="159"/>
        <v>0</v>
      </c>
      <c r="EV69" s="764">
        <f t="shared" si="159"/>
        <v>0</v>
      </c>
      <c r="EW69" s="764">
        <f t="shared" si="159"/>
        <v>0</v>
      </c>
      <c r="EX69" s="764">
        <f t="shared" si="159"/>
        <v>0</v>
      </c>
      <c r="EY69" s="764">
        <f t="shared" si="159"/>
        <v>0</v>
      </c>
      <c r="EZ69" s="764">
        <f t="shared" si="160"/>
        <v>0</v>
      </c>
      <c r="FA69" s="764">
        <f t="shared" si="160"/>
        <v>0</v>
      </c>
      <c r="FB69" s="764">
        <f t="shared" si="160"/>
        <v>0</v>
      </c>
      <c r="FC69" s="764">
        <f t="shared" si="160"/>
        <v>0</v>
      </c>
      <c r="FD69" s="764">
        <f t="shared" si="160"/>
        <v>0</v>
      </c>
      <c r="FE69" s="764">
        <f t="shared" si="160"/>
        <v>0</v>
      </c>
      <c r="FF69" s="764">
        <f t="shared" si="160"/>
        <v>0</v>
      </c>
      <c r="FG69" s="764">
        <f t="shared" si="160"/>
        <v>0</v>
      </c>
      <c r="FH69" s="764">
        <f t="shared" si="160"/>
        <v>0</v>
      </c>
      <c r="FI69" s="764">
        <f t="shared" si="160"/>
        <v>0</v>
      </c>
      <c r="FJ69" s="764">
        <f t="shared" si="161"/>
        <v>0</v>
      </c>
      <c r="FK69" s="764">
        <f t="shared" si="161"/>
        <v>0</v>
      </c>
      <c r="FL69" s="764">
        <f t="shared" si="161"/>
        <v>0</v>
      </c>
      <c r="FM69" s="764">
        <f t="shared" si="161"/>
        <v>0</v>
      </c>
      <c r="FN69" s="764">
        <f t="shared" si="161"/>
        <v>0</v>
      </c>
      <c r="FO69" s="764">
        <f t="shared" si="161"/>
        <v>0</v>
      </c>
      <c r="FP69" s="764">
        <f t="shared" si="161"/>
        <v>0</v>
      </c>
      <c r="FQ69" s="764">
        <f t="shared" si="161"/>
        <v>0</v>
      </c>
      <c r="FR69" s="764">
        <f t="shared" si="161"/>
        <v>0</v>
      </c>
      <c r="FS69" s="764">
        <f t="shared" si="161"/>
        <v>0</v>
      </c>
      <c r="FT69" s="764">
        <f t="shared" si="162"/>
        <v>0</v>
      </c>
      <c r="FU69" s="764">
        <f t="shared" si="162"/>
        <v>0</v>
      </c>
      <c r="FV69" s="764">
        <f t="shared" si="162"/>
        <v>0</v>
      </c>
      <c r="FW69" s="764">
        <f t="shared" si="162"/>
        <v>0</v>
      </c>
      <c r="FX69" s="764">
        <f t="shared" si="162"/>
        <v>0</v>
      </c>
      <c r="FY69" s="764">
        <f t="shared" si="162"/>
        <v>0</v>
      </c>
      <c r="FZ69" s="764">
        <f t="shared" si="162"/>
        <v>0</v>
      </c>
      <c r="GA69" s="764">
        <f t="shared" si="162"/>
        <v>0</v>
      </c>
      <c r="GB69" s="764">
        <f t="shared" si="162"/>
        <v>0</v>
      </c>
      <c r="GC69" s="764">
        <f t="shared" si="162"/>
        <v>0</v>
      </c>
      <c r="GD69" s="764">
        <f t="shared" si="163"/>
        <v>0</v>
      </c>
      <c r="GE69" s="764">
        <f t="shared" si="163"/>
        <v>0</v>
      </c>
      <c r="GF69" s="764">
        <f t="shared" si="163"/>
        <v>0</v>
      </c>
      <c r="GG69" s="764">
        <f t="shared" si="163"/>
        <v>0</v>
      </c>
      <c r="GH69" s="764">
        <f t="shared" si="163"/>
        <v>0</v>
      </c>
      <c r="GI69" s="764">
        <f t="shared" si="163"/>
        <v>0</v>
      </c>
      <c r="GJ69" s="764">
        <f t="shared" si="163"/>
        <v>0</v>
      </c>
      <c r="GK69" s="764">
        <f t="shared" si="163"/>
        <v>0</v>
      </c>
      <c r="GL69" s="764">
        <f t="shared" si="163"/>
        <v>0</v>
      </c>
      <c r="GM69" s="764">
        <f t="shared" si="163"/>
        <v>0</v>
      </c>
      <c r="GN69" s="764">
        <f t="shared" si="164"/>
        <v>0</v>
      </c>
      <c r="GO69" s="764">
        <f t="shared" si="164"/>
        <v>0</v>
      </c>
      <c r="GP69" s="764">
        <f t="shared" si="164"/>
        <v>0</v>
      </c>
      <c r="GQ69" s="764">
        <f t="shared" si="164"/>
        <v>0</v>
      </c>
      <c r="GR69" s="764">
        <f t="shared" si="164"/>
        <v>0</v>
      </c>
      <c r="GS69" s="764">
        <f t="shared" si="164"/>
        <v>0</v>
      </c>
      <c r="GT69" s="764">
        <f t="shared" si="164"/>
        <v>0</v>
      </c>
      <c r="GU69" s="764">
        <f t="shared" si="164"/>
        <v>0</v>
      </c>
      <c r="GV69" s="764">
        <f t="shared" si="164"/>
        <v>0</v>
      </c>
      <c r="GW69" s="764">
        <f t="shared" si="164"/>
        <v>0</v>
      </c>
      <c r="GX69" s="764">
        <f t="shared" si="165"/>
        <v>0</v>
      </c>
      <c r="GY69" s="764">
        <f t="shared" si="165"/>
        <v>0</v>
      </c>
      <c r="GZ69" s="764">
        <f t="shared" si="165"/>
        <v>0</v>
      </c>
      <c r="HA69" s="764">
        <f t="shared" si="165"/>
        <v>0</v>
      </c>
      <c r="HB69" s="764">
        <f t="shared" si="165"/>
        <v>0</v>
      </c>
      <c r="HC69" s="764">
        <f t="shared" si="165"/>
        <v>0</v>
      </c>
      <c r="HD69" s="764">
        <f t="shared" si="165"/>
        <v>0</v>
      </c>
      <c r="HE69" s="764">
        <f t="shared" si="165"/>
        <v>0</v>
      </c>
      <c r="HF69" s="764">
        <f t="shared" si="165"/>
        <v>0</v>
      </c>
      <c r="HG69" s="764">
        <f t="shared" si="165"/>
        <v>0</v>
      </c>
      <c r="HH69" s="764">
        <f t="shared" si="166"/>
        <v>0</v>
      </c>
      <c r="HI69" s="764">
        <f t="shared" si="166"/>
        <v>0</v>
      </c>
      <c r="HJ69" s="764">
        <f t="shared" si="166"/>
        <v>0</v>
      </c>
      <c r="HK69" s="764">
        <f t="shared" si="166"/>
        <v>0</v>
      </c>
      <c r="HL69" s="764">
        <f t="shared" si="166"/>
        <v>0</v>
      </c>
      <c r="HM69" s="764">
        <f t="shared" si="166"/>
        <v>0</v>
      </c>
      <c r="HN69" s="764">
        <f t="shared" si="166"/>
        <v>0</v>
      </c>
      <c r="HO69" s="764">
        <f t="shared" si="166"/>
        <v>0</v>
      </c>
      <c r="HP69" s="764">
        <f t="shared" si="166"/>
        <v>0</v>
      </c>
      <c r="HQ69" s="764">
        <f t="shared" si="166"/>
        <v>0</v>
      </c>
      <c r="HR69" s="764">
        <f t="shared" si="167"/>
        <v>0</v>
      </c>
      <c r="HS69" s="764">
        <f t="shared" si="167"/>
        <v>0</v>
      </c>
      <c r="HT69" s="764">
        <f t="shared" si="167"/>
        <v>0</v>
      </c>
      <c r="HU69" s="764">
        <f t="shared" si="167"/>
        <v>0</v>
      </c>
      <c r="HV69" s="764">
        <f t="shared" si="167"/>
        <v>0</v>
      </c>
      <c r="HW69" s="764">
        <f t="shared" si="167"/>
        <v>0</v>
      </c>
      <c r="HX69" s="764">
        <f t="shared" si="167"/>
        <v>0</v>
      </c>
      <c r="HY69" s="764">
        <f t="shared" si="167"/>
        <v>0</v>
      </c>
      <c r="HZ69" s="764">
        <f t="shared" si="167"/>
        <v>0</v>
      </c>
      <c r="IA69" s="764">
        <f t="shared" si="167"/>
        <v>0</v>
      </c>
      <c r="IB69" s="764">
        <f t="shared" si="168"/>
        <v>0</v>
      </c>
      <c r="IC69" s="764">
        <f t="shared" si="168"/>
        <v>0</v>
      </c>
      <c r="ID69" s="764">
        <f t="shared" si="168"/>
        <v>0</v>
      </c>
      <c r="IE69" s="764">
        <f t="shared" si="168"/>
        <v>0</v>
      </c>
      <c r="IF69" s="764">
        <f t="shared" si="168"/>
        <v>0</v>
      </c>
      <c r="IG69" s="764">
        <f t="shared" si="168"/>
        <v>0</v>
      </c>
      <c r="IH69" s="764">
        <f t="shared" si="168"/>
        <v>0</v>
      </c>
      <c r="II69" s="764">
        <f t="shared" si="168"/>
        <v>0</v>
      </c>
      <c r="IJ69" s="764">
        <f t="shared" si="168"/>
        <v>0</v>
      </c>
      <c r="IK69" s="764">
        <f t="shared" si="168"/>
        <v>0</v>
      </c>
      <c r="IL69" s="764">
        <f t="shared" si="169"/>
        <v>0</v>
      </c>
      <c r="IM69" s="764">
        <f t="shared" si="169"/>
        <v>0</v>
      </c>
      <c r="IN69" s="764">
        <f t="shared" si="169"/>
        <v>0</v>
      </c>
      <c r="IO69" s="764">
        <f t="shared" si="169"/>
        <v>0</v>
      </c>
      <c r="IP69" s="764">
        <f t="shared" si="169"/>
        <v>0</v>
      </c>
      <c r="IQ69" s="764">
        <f t="shared" si="169"/>
        <v>0</v>
      </c>
      <c r="IR69" s="764">
        <f t="shared" si="169"/>
        <v>0</v>
      </c>
      <c r="IS69" s="764">
        <f t="shared" si="169"/>
        <v>0</v>
      </c>
      <c r="IT69" s="764">
        <f t="shared" si="169"/>
        <v>0</v>
      </c>
      <c r="IU69" s="764">
        <f t="shared" si="169"/>
        <v>0</v>
      </c>
      <c r="IV69" s="764">
        <f t="shared" si="169"/>
        <v>0</v>
      </c>
      <c r="IW69" s="764">
        <f t="shared" si="169"/>
        <v>0</v>
      </c>
      <c r="IX69" s="764">
        <f t="shared" si="169"/>
        <v>0</v>
      </c>
      <c r="IY69" s="764">
        <f t="shared" si="169"/>
        <v>0</v>
      </c>
      <c r="IZ69" s="764">
        <f t="shared" si="169"/>
        <v>0</v>
      </c>
      <c r="JA69" s="764">
        <f t="shared" si="169"/>
        <v>0</v>
      </c>
      <c r="JB69" s="764">
        <f t="shared" si="169"/>
        <v>0</v>
      </c>
      <c r="JC69" s="764">
        <f t="shared" si="169"/>
        <v>0</v>
      </c>
      <c r="JD69" s="764">
        <f t="shared" si="149"/>
        <v>0</v>
      </c>
      <c r="JE69" s="764">
        <f t="shared" si="149"/>
        <v>0</v>
      </c>
      <c r="JF69" s="764">
        <f t="shared" si="149"/>
        <v>0</v>
      </c>
      <c r="JG69" s="764">
        <f t="shared" si="149"/>
        <v>0</v>
      </c>
      <c r="JH69" s="764">
        <f t="shared" si="149"/>
        <v>0</v>
      </c>
      <c r="JI69" s="764">
        <f t="shared" si="149"/>
        <v>0</v>
      </c>
      <c r="JJ69" s="764">
        <f t="shared" si="149"/>
        <v>0</v>
      </c>
      <c r="JK69" s="764">
        <f t="shared" si="149"/>
        <v>0</v>
      </c>
      <c r="JL69" s="764">
        <f t="shared" si="169"/>
        <v>0</v>
      </c>
      <c r="JM69" s="764">
        <f t="shared" si="169"/>
        <v>0</v>
      </c>
      <c r="JN69" s="764">
        <f t="shared" si="169"/>
        <v>0</v>
      </c>
      <c r="JO69" s="764">
        <f t="shared" si="169"/>
        <v>0</v>
      </c>
      <c r="JP69" s="764">
        <f t="shared" si="169"/>
        <v>0</v>
      </c>
      <c r="JQ69" s="764">
        <f t="shared" si="28"/>
        <v>0</v>
      </c>
      <c r="JR69" s="764">
        <f t="shared" si="28"/>
        <v>0</v>
      </c>
      <c r="JS69" s="764">
        <f t="shared" si="169"/>
        <v>0</v>
      </c>
      <c r="JT69" s="765">
        <f t="shared" si="29"/>
        <v>0</v>
      </c>
      <c r="JU69" s="229">
        <f t="shared" si="30"/>
        <v>0</v>
      </c>
    </row>
    <row r="70" spans="2:281" s="57" customFormat="1" ht="12.75" customHeight="1">
      <c r="B70" s="223"/>
      <c r="C70" s="223"/>
      <c r="D70" s="61"/>
      <c r="E70" s="743" t="str">
        <f t="shared" ref="E70:E133" si="171">IFERROR(VLOOKUP(D70,Cuenta,2,FALSE)," ")</f>
        <v xml:space="preserve"> </v>
      </c>
      <c r="F70" s="56"/>
      <c r="G70" s="228"/>
      <c r="H70" s="744">
        <f>SUMIF(Ajuste!$C$8:$C$483,$B$6:$B$499,Ajuste!$E$8:$E$483)</f>
        <v>0</v>
      </c>
      <c r="I70" s="744">
        <f>SUMIF(Ajuste!$C$8:$C$483,$B$6:$B$499,Ajuste!$F$8:$F$483)</f>
        <v>0</v>
      </c>
      <c r="J70" s="229">
        <f t="shared" si="31"/>
        <v>0</v>
      </c>
      <c r="K70" s="764">
        <f t="shared" si="150"/>
        <v>0</v>
      </c>
      <c r="L70" s="764">
        <f t="shared" si="170"/>
        <v>0</v>
      </c>
      <c r="M70" s="764">
        <f t="shared" si="170"/>
        <v>0</v>
      </c>
      <c r="N70" s="764">
        <f t="shared" si="170"/>
        <v>0</v>
      </c>
      <c r="O70" s="764">
        <f t="shared" si="170"/>
        <v>0</v>
      </c>
      <c r="P70" s="764">
        <f t="shared" si="170"/>
        <v>0</v>
      </c>
      <c r="Q70" s="764">
        <f t="shared" si="170"/>
        <v>0</v>
      </c>
      <c r="R70" s="764">
        <f t="shared" si="170"/>
        <v>0</v>
      </c>
      <c r="S70" s="764">
        <f t="shared" si="170"/>
        <v>0</v>
      </c>
      <c r="T70" s="764">
        <f t="shared" si="170"/>
        <v>0</v>
      </c>
      <c r="U70" s="764">
        <f t="shared" si="170"/>
        <v>0</v>
      </c>
      <c r="V70" s="764">
        <f t="shared" si="170"/>
        <v>0</v>
      </c>
      <c r="W70" s="764">
        <f t="shared" si="170"/>
        <v>0</v>
      </c>
      <c r="X70" s="764">
        <f t="shared" si="170"/>
        <v>0</v>
      </c>
      <c r="Y70" s="764">
        <f t="shared" si="170"/>
        <v>0</v>
      </c>
      <c r="Z70" s="764">
        <f t="shared" si="170"/>
        <v>0</v>
      </c>
      <c r="AA70" s="764">
        <f t="shared" si="170"/>
        <v>0</v>
      </c>
      <c r="AB70" s="764">
        <f t="shared" si="170"/>
        <v>0</v>
      </c>
      <c r="AC70" s="764">
        <f t="shared" si="170"/>
        <v>0</v>
      </c>
      <c r="AD70" s="764">
        <f t="shared" si="170"/>
        <v>0</v>
      </c>
      <c r="AE70" s="764">
        <f t="shared" si="170"/>
        <v>0</v>
      </c>
      <c r="AF70" s="764">
        <f t="shared" si="170"/>
        <v>0</v>
      </c>
      <c r="AG70" s="764">
        <f t="shared" si="170"/>
        <v>0</v>
      </c>
      <c r="AH70" s="764">
        <f t="shared" si="170"/>
        <v>0</v>
      </c>
      <c r="AI70" s="764">
        <f t="shared" si="170"/>
        <v>0</v>
      </c>
      <c r="AJ70" s="764">
        <f t="shared" si="170"/>
        <v>0</v>
      </c>
      <c r="AK70" s="764">
        <f t="shared" si="170"/>
        <v>0</v>
      </c>
      <c r="AL70" s="764">
        <f t="shared" si="170"/>
        <v>0</v>
      </c>
      <c r="AM70" s="764">
        <f t="shared" si="170"/>
        <v>0</v>
      </c>
      <c r="AN70" s="764">
        <f t="shared" si="170"/>
        <v>0</v>
      </c>
      <c r="AO70" s="764">
        <f t="shared" si="170"/>
        <v>0</v>
      </c>
      <c r="AP70" s="764">
        <f t="shared" si="170"/>
        <v>0</v>
      </c>
      <c r="AQ70" s="764">
        <f t="shared" si="170"/>
        <v>0</v>
      </c>
      <c r="AR70" s="764">
        <f t="shared" si="170"/>
        <v>0</v>
      </c>
      <c r="AS70" s="764">
        <f t="shared" si="170"/>
        <v>0</v>
      </c>
      <c r="AT70" s="764">
        <f t="shared" si="170"/>
        <v>0</v>
      </c>
      <c r="AU70" s="764">
        <f t="shared" si="170"/>
        <v>0</v>
      </c>
      <c r="AV70" s="764">
        <f t="shared" si="170"/>
        <v>0</v>
      </c>
      <c r="AW70" s="764">
        <f t="shared" si="170"/>
        <v>0</v>
      </c>
      <c r="AX70" s="764">
        <f t="shared" si="170"/>
        <v>0</v>
      </c>
      <c r="AY70" s="764">
        <f t="shared" si="170"/>
        <v>0</v>
      </c>
      <c r="AZ70" s="764">
        <f t="shared" si="170"/>
        <v>0</v>
      </c>
      <c r="BA70" s="764">
        <f t="shared" si="170"/>
        <v>0</v>
      </c>
      <c r="BB70" s="764">
        <f t="shared" si="170"/>
        <v>0</v>
      </c>
      <c r="BC70" s="764">
        <f t="shared" si="170"/>
        <v>0</v>
      </c>
      <c r="BD70" s="764">
        <f t="shared" si="170"/>
        <v>0</v>
      </c>
      <c r="BE70" s="764">
        <f t="shared" si="170"/>
        <v>0</v>
      </c>
      <c r="BF70" s="764">
        <f t="shared" si="150"/>
        <v>0</v>
      </c>
      <c r="BG70" s="764">
        <f t="shared" si="150"/>
        <v>0</v>
      </c>
      <c r="BH70" s="764">
        <f t="shared" si="150"/>
        <v>0</v>
      </c>
      <c r="BI70" s="764">
        <f t="shared" si="150"/>
        <v>0</v>
      </c>
      <c r="BJ70" s="764">
        <f t="shared" si="150"/>
        <v>0</v>
      </c>
      <c r="BK70" s="764">
        <f t="shared" si="150"/>
        <v>0</v>
      </c>
      <c r="BL70" s="764">
        <f t="shared" si="150"/>
        <v>0</v>
      </c>
      <c r="BM70" s="764">
        <f t="shared" si="150"/>
        <v>0</v>
      </c>
      <c r="BN70" s="764">
        <f t="shared" si="151"/>
        <v>0</v>
      </c>
      <c r="BO70" s="764">
        <f t="shared" si="151"/>
        <v>0</v>
      </c>
      <c r="BP70" s="764">
        <f t="shared" si="151"/>
        <v>0</v>
      </c>
      <c r="BQ70" s="764">
        <f t="shared" si="151"/>
        <v>0</v>
      </c>
      <c r="BR70" s="764">
        <f t="shared" si="151"/>
        <v>0</v>
      </c>
      <c r="BS70" s="764">
        <f t="shared" si="151"/>
        <v>0</v>
      </c>
      <c r="BT70" s="764">
        <f t="shared" si="151"/>
        <v>0</v>
      </c>
      <c r="BU70" s="764">
        <f t="shared" si="151"/>
        <v>0</v>
      </c>
      <c r="BV70" s="764">
        <f t="shared" si="151"/>
        <v>0</v>
      </c>
      <c r="BW70" s="764">
        <f t="shared" si="151"/>
        <v>0</v>
      </c>
      <c r="BX70" s="764">
        <f t="shared" si="152"/>
        <v>0</v>
      </c>
      <c r="BY70" s="764">
        <f t="shared" si="152"/>
        <v>0</v>
      </c>
      <c r="BZ70" s="764">
        <f t="shared" si="152"/>
        <v>0</v>
      </c>
      <c r="CA70" s="764">
        <f t="shared" si="152"/>
        <v>0</v>
      </c>
      <c r="CB70" s="764">
        <f t="shared" si="152"/>
        <v>0</v>
      </c>
      <c r="CC70" s="764">
        <f t="shared" si="152"/>
        <v>0</v>
      </c>
      <c r="CD70" s="764">
        <f t="shared" si="152"/>
        <v>0</v>
      </c>
      <c r="CE70" s="764">
        <f t="shared" si="152"/>
        <v>0</v>
      </c>
      <c r="CF70" s="764">
        <f t="shared" si="152"/>
        <v>0</v>
      </c>
      <c r="CG70" s="764">
        <f t="shared" si="152"/>
        <v>0</v>
      </c>
      <c r="CH70" s="764">
        <f t="shared" si="153"/>
        <v>0</v>
      </c>
      <c r="CI70" s="764">
        <f t="shared" si="153"/>
        <v>0</v>
      </c>
      <c r="CJ70" s="764">
        <f t="shared" si="153"/>
        <v>0</v>
      </c>
      <c r="CK70" s="764">
        <f t="shared" si="153"/>
        <v>0</v>
      </c>
      <c r="CL70" s="764">
        <f t="shared" si="153"/>
        <v>0</v>
      </c>
      <c r="CM70" s="764">
        <f t="shared" si="153"/>
        <v>0</v>
      </c>
      <c r="CN70" s="764">
        <f t="shared" si="153"/>
        <v>0</v>
      </c>
      <c r="CO70" s="764">
        <f t="shared" si="153"/>
        <v>0</v>
      </c>
      <c r="CP70" s="764">
        <f t="shared" si="153"/>
        <v>0</v>
      </c>
      <c r="CQ70" s="764">
        <f t="shared" si="153"/>
        <v>0</v>
      </c>
      <c r="CR70" s="764">
        <f t="shared" si="154"/>
        <v>0</v>
      </c>
      <c r="CS70" s="764">
        <f t="shared" si="154"/>
        <v>0</v>
      </c>
      <c r="CT70" s="764">
        <f t="shared" si="154"/>
        <v>0</v>
      </c>
      <c r="CU70" s="764">
        <f t="shared" si="154"/>
        <v>0</v>
      </c>
      <c r="CV70" s="764">
        <f t="shared" si="154"/>
        <v>0</v>
      </c>
      <c r="CW70" s="764">
        <f t="shared" si="154"/>
        <v>0</v>
      </c>
      <c r="CX70" s="764">
        <f t="shared" si="154"/>
        <v>0</v>
      </c>
      <c r="CY70" s="764">
        <f t="shared" si="154"/>
        <v>0</v>
      </c>
      <c r="CZ70" s="764">
        <f t="shared" si="154"/>
        <v>0</v>
      </c>
      <c r="DA70" s="764">
        <f t="shared" si="154"/>
        <v>0</v>
      </c>
      <c r="DB70" s="764">
        <f t="shared" si="155"/>
        <v>0</v>
      </c>
      <c r="DC70" s="764">
        <f t="shared" si="155"/>
        <v>0</v>
      </c>
      <c r="DD70" s="764">
        <f t="shared" si="155"/>
        <v>0</v>
      </c>
      <c r="DE70" s="764">
        <f t="shared" si="155"/>
        <v>0</v>
      </c>
      <c r="DF70" s="764">
        <f t="shared" si="155"/>
        <v>0</v>
      </c>
      <c r="DG70" s="764">
        <f t="shared" si="155"/>
        <v>0</v>
      </c>
      <c r="DH70" s="764">
        <f t="shared" si="155"/>
        <v>0</v>
      </c>
      <c r="DI70" s="764">
        <f t="shared" si="155"/>
        <v>0</v>
      </c>
      <c r="DJ70" s="764">
        <f t="shared" si="155"/>
        <v>0</v>
      </c>
      <c r="DK70" s="764">
        <f t="shared" si="155"/>
        <v>0</v>
      </c>
      <c r="DL70" s="764">
        <f t="shared" si="156"/>
        <v>0</v>
      </c>
      <c r="DM70" s="764">
        <f t="shared" si="156"/>
        <v>0</v>
      </c>
      <c r="DN70" s="764">
        <f t="shared" si="156"/>
        <v>0</v>
      </c>
      <c r="DO70" s="764">
        <f t="shared" si="156"/>
        <v>0</v>
      </c>
      <c r="DP70" s="764">
        <f t="shared" si="156"/>
        <v>0</v>
      </c>
      <c r="DQ70" s="764">
        <f t="shared" si="156"/>
        <v>0</v>
      </c>
      <c r="DR70" s="764">
        <f t="shared" si="156"/>
        <v>0</v>
      </c>
      <c r="DS70" s="764">
        <f t="shared" si="156"/>
        <v>0</v>
      </c>
      <c r="DT70" s="764">
        <f t="shared" si="156"/>
        <v>0</v>
      </c>
      <c r="DU70" s="764">
        <f t="shared" si="156"/>
        <v>0</v>
      </c>
      <c r="DV70" s="764">
        <f t="shared" si="157"/>
        <v>0</v>
      </c>
      <c r="DW70" s="764">
        <f t="shared" si="157"/>
        <v>0</v>
      </c>
      <c r="DX70" s="764">
        <f t="shared" si="157"/>
        <v>0</v>
      </c>
      <c r="DY70" s="764">
        <f t="shared" si="157"/>
        <v>0</v>
      </c>
      <c r="DZ70" s="764">
        <f t="shared" si="157"/>
        <v>0</v>
      </c>
      <c r="EA70" s="764">
        <f t="shared" si="157"/>
        <v>0</v>
      </c>
      <c r="EB70" s="764">
        <f t="shared" si="157"/>
        <v>0</v>
      </c>
      <c r="EC70" s="764">
        <f t="shared" si="157"/>
        <v>0</v>
      </c>
      <c r="ED70" s="764">
        <f t="shared" si="157"/>
        <v>0</v>
      </c>
      <c r="EE70" s="764">
        <f t="shared" si="157"/>
        <v>0</v>
      </c>
      <c r="EF70" s="764">
        <f t="shared" si="158"/>
        <v>0</v>
      </c>
      <c r="EG70" s="764">
        <f t="shared" si="158"/>
        <v>0</v>
      </c>
      <c r="EH70" s="764">
        <f t="shared" si="158"/>
        <v>0</v>
      </c>
      <c r="EI70" s="764">
        <f t="shared" si="158"/>
        <v>0</v>
      </c>
      <c r="EJ70" s="764">
        <f t="shared" si="158"/>
        <v>0</v>
      </c>
      <c r="EK70" s="764">
        <f t="shared" si="158"/>
        <v>0</v>
      </c>
      <c r="EL70" s="764">
        <f t="shared" si="158"/>
        <v>0</v>
      </c>
      <c r="EM70" s="764">
        <f t="shared" si="158"/>
        <v>0</v>
      </c>
      <c r="EN70" s="764">
        <f t="shared" si="158"/>
        <v>0</v>
      </c>
      <c r="EO70" s="764">
        <f t="shared" si="158"/>
        <v>0</v>
      </c>
      <c r="EP70" s="764">
        <f t="shared" si="159"/>
        <v>0</v>
      </c>
      <c r="EQ70" s="764">
        <f t="shared" si="159"/>
        <v>0</v>
      </c>
      <c r="ER70" s="764">
        <f t="shared" si="159"/>
        <v>0</v>
      </c>
      <c r="ES70" s="764">
        <f t="shared" si="159"/>
        <v>0</v>
      </c>
      <c r="ET70" s="764">
        <f t="shared" si="159"/>
        <v>0</v>
      </c>
      <c r="EU70" s="764">
        <f t="shared" si="159"/>
        <v>0</v>
      </c>
      <c r="EV70" s="764">
        <f t="shared" si="159"/>
        <v>0</v>
      </c>
      <c r="EW70" s="764">
        <f t="shared" si="159"/>
        <v>0</v>
      </c>
      <c r="EX70" s="764">
        <f t="shared" si="159"/>
        <v>0</v>
      </c>
      <c r="EY70" s="764">
        <f t="shared" si="159"/>
        <v>0</v>
      </c>
      <c r="EZ70" s="764">
        <f t="shared" si="160"/>
        <v>0</v>
      </c>
      <c r="FA70" s="764">
        <f t="shared" si="160"/>
        <v>0</v>
      </c>
      <c r="FB70" s="764">
        <f t="shared" si="160"/>
        <v>0</v>
      </c>
      <c r="FC70" s="764">
        <f t="shared" si="160"/>
        <v>0</v>
      </c>
      <c r="FD70" s="764">
        <f t="shared" si="160"/>
        <v>0</v>
      </c>
      <c r="FE70" s="764">
        <f t="shared" si="160"/>
        <v>0</v>
      </c>
      <c r="FF70" s="764">
        <f t="shared" si="160"/>
        <v>0</v>
      </c>
      <c r="FG70" s="764">
        <f t="shared" si="160"/>
        <v>0</v>
      </c>
      <c r="FH70" s="764">
        <f t="shared" si="160"/>
        <v>0</v>
      </c>
      <c r="FI70" s="764">
        <f t="shared" si="160"/>
        <v>0</v>
      </c>
      <c r="FJ70" s="764">
        <f t="shared" si="161"/>
        <v>0</v>
      </c>
      <c r="FK70" s="764">
        <f t="shared" si="161"/>
        <v>0</v>
      </c>
      <c r="FL70" s="764">
        <f t="shared" si="161"/>
        <v>0</v>
      </c>
      <c r="FM70" s="764">
        <f t="shared" si="161"/>
        <v>0</v>
      </c>
      <c r="FN70" s="764">
        <f t="shared" si="161"/>
        <v>0</v>
      </c>
      <c r="FO70" s="764">
        <f t="shared" si="161"/>
        <v>0</v>
      </c>
      <c r="FP70" s="764">
        <f t="shared" si="161"/>
        <v>0</v>
      </c>
      <c r="FQ70" s="764">
        <f t="shared" si="161"/>
        <v>0</v>
      </c>
      <c r="FR70" s="764">
        <f t="shared" si="161"/>
        <v>0</v>
      </c>
      <c r="FS70" s="764">
        <f t="shared" si="161"/>
        <v>0</v>
      </c>
      <c r="FT70" s="764">
        <f t="shared" si="162"/>
        <v>0</v>
      </c>
      <c r="FU70" s="764">
        <f t="shared" si="162"/>
        <v>0</v>
      </c>
      <c r="FV70" s="764">
        <f t="shared" si="162"/>
        <v>0</v>
      </c>
      <c r="FW70" s="764">
        <f t="shared" si="162"/>
        <v>0</v>
      </c>
      <c r="FX70" s="764">
        <f t="shared" si="162"/>
        <v>0</v>
      </c>
      <c r="FY70" s="764">
        <f t="shared" si="162"/>
        <v>0</v>
      </c>
      <c r="FZ70" s="764">
        <f t="shared" si="162"/>
        <v>0</v>
      </c>
      <c r="GA70" s="764">
        <f t="shared" si="162"/>
        <v>0</v>
      </c>
      <c r="GB70" s="764">
        <f t="shared" si="162"/>
        <v>0</v>
      </c>
      <c r="GC70" s="764">
        <f t="shared" si="162"/>
        <v>0</v>
      </c>
      <c r="GD70" s="764">
        <f t="shared" si="163"/>
        <v>0</v>
      </c>
      <c r="GE70" s="764">
        <f t="shared" si="163"/>
        <v>0</v>
      </c>
      <c r="GF70" s="764">
        <f t="shared" si="163"/>
        <v>0</v>
      </c>
      <c r="GG70" s="764">
        <f t="shared" si="163"/>
        <v>0</v>
      </c>
      <c r="GH70" s="764">
        <f t="shared" si="163"/>
        <v>0</v>
      </c>
      <c r="GI70" s="764">
        <f t="shared" si="163"/>
        <v>0</v>
      </c>
      <c r="GJ70" s="764">
        <f t="shared" si="163"/>
        <v>0</v>
      </c>
      <c r="GK70" s="764">
        <f t="shared" si="163"/>
        <v>0</v>
      </c>
      <c r="GL70" s="764">
        <f t="shared" si="163"/>
        <v>0</v>
      </c>
      <c r="GM70" s="764">
        <f t="shared" si="163"/>
        <v>0</v>
      </c>
      <c r="GN70" s="764">
        <f t="shared" si="164"/>
        <v>0</v>
      </c>
      <c r="GO70" s="764">
        <f t="shared" si="164"/>
        <v>0</v>
      </c>
      <c r="GP70" s="764">
        <f t="shared" si="164"/>
        <v>0</v>
      </c>
      <c r="GQ70" s="764">
        <f t="shared" si="164"/>
        <v>0</v>
      </c>
      <c r="GR70" s="764">
        <f t="shared" si="164"/>
        <v>0</v>
      </c>
      <c r="GS70" s="764">
        <f t="shared" si="164"/>
        <v>0</v>
      </c>
      <c r="GT70" s="764">
        <f t="shared" si="164"/>
        <v>0</v>
      </c>
      <c r="GU70" s="764">
        <f t="shared" si="164"/>
        <v>0</v>
      </c>
      <c r="GV70" s="764">
        <f t="shared" si="164"/>
        <v>0</v>
      </c>
      <c r="GW70" s="764">
        <f t="shared" si="164"/>
        <v>0</v>
      </c>
      <c r="GX70" s="764">
        <f t="shared" si="165"/>
        <v>0</v>
      </c>
      <c r="GY70" s="764">
        <f t="shared" si="165"/>
        <v>0</v>
      </c>
      <c r="GZ70" s="764">
        <f t="shared" si="165"/>
        <v>0</v>
      </c>
      <c r="HA70" s="764">
        <f t="shared" si="165"/>
        <v>0</v>
      </c>
      <c r="HB70" s="764">
        <f t="shared" si="165"/>
        <v>0</v>
      </c>
      <c r="HC70" s="764">
        <f t="shared" si="165"/>
        <v>0</v>
      </c>
      <c r="HD70" s="764">
        <f t="shared" si="165"/>
        <v>0</v>
      </c>
      <c r="HE70" s="764">
        <f t="shared" si="165"/>
        <v>0</v>
      </c>
      <c r="HF70" s="764">
        <f t="shared" si="165"/>
        <v>0</v>
      </c>
      <c r="HG70" s="764">
        <f t="shared" si="165"/>
        <v>0</v>
      </c>
      <c r="HH70" s="764">
        <f t="shared" si="166"/>
        <v>0</v>
      </c>
      <c r="HI70" s="764">
        <f t="shared" si="166"/>
        <v>0</v>
      </c>
      <c r="HJ70" s="764">
        <f t="shared" si="166"/>
        <v>0</v>
      </c>
      <c r="HK70" s="764">
        <f t="shared" si="166"/>
        <v>0</v>
      </c>
      <c r="HL70" s="764">
        <f t="shared" si="166"/>
        <v>0</v>
      </c>
      <c r="HM70" s="764">
        <f t="shared" si="166"/>
        <v>0</v>
      </c>
      <c r="HN70" s="764">
        <f t="shared" si="166"/>
        <v>0</v>
      </c>
      <c r="HO70" s="764">
        <f t="shared" si="166"/>
        <v>0</v>
      </c>
      <c r="HP70" s="764">
        <f t="shared" si="166"/>
        <v>0</v>
      </c>
      <c r="HQ70" s="764">
        <f t="shared" si="166"/>
        <v>0</v>
      </c>
      <c r="HR70" s="764">
        <f t="shared" si="167"/>
        <v>0</v>
      </c>
      <c r="HS70" s="764">
        <f t="shared" si="167"/>
        <v>0</v>
      </c>
      <c r="HT70" s="764">
        <f t="shared" si="167"/>
        <v>0</v>
      </c>
      <c r="HU70" s="764">
        <f t="shared" si="167"/>
        <v>0</v>
      </c>
      <c r="HV70" s="764">
        <f t="shared" si="167"/>
        <v>0</v>
      </c>
      <c r="HW70" s="764">
        <f t="shared" si="167"/>
        <v>0</v>
      </c>
      <c r="HX70" s="764">
        <f t="shared" si="167"/>
        <v>0</v>
      </c>
      <c r="HY70" s="764">
        <f t="shared" si="167"/>
        <v>0</v>
      </c>
      <c r="HZ70" s="764">
        <f t="shared" si="167"/>
        <v>0</v>
      </c>
      <c r="IA70" s="764">
        <f t="shared" si="167"/>
        <v>0</v>
      </c>
      <c r="IB70" s="764">
        <f t="shared" si="168"/>
        <v>0</v>
      </c>
      <c r="IC70" s="764">
        <f t="shared" si="168"/>
        <v>0</v>
      </c>
      <c r="ID70" s="764">
        <f t="shared" si="168"/>
        <v>0</v>
      </c>
      <c r="IE70" s="764">
        <f t="shared" si="168"/>
        <v>0</v>
      </c>
      <c r="IF70" s="764">
        <f t="shared" si="168"/>
        <v>0</v>
      </c>
      <c r="IG70" s="764">
        <f t="shared" si="168"/>
        <v>0</v>
      </c>
      <c r="IH70" s="764">
        <f t="shared" si="168"/>
        <v>0</v>
      </c>
      <c r="II70" s="764">
        <f t="shared" si="168"/>
        <v>0</v>
      </c>
      <c r="IJ70" s="764">
        <f t="shared" si="168"/>
        <v>0</v>
      </c>
      <c r="IK70" s="764">
        <f t="shared" si="168"/>
        <v>0</v>
      </c>
      <c r="IL70" s="764">
        <f t="shared" si="169"/>
        <v>0</v>
      </c>
      <c r="IM70" s="764">
        <f t="shared" si="169"/>
        <v>0</v>
      </c>
      <c r="IN70" s="764">
        <f t="shared" si="169"/>
        <v>0</v>
      </c>
      <c r="IO70" s="764">
        <f t="shared" si="169"/>
        <v>0</v>
      </c>
      <c r="IP70" s="764">
        <f t="shared" si="169"/>
        <v>0</v>
      </c>
      <c r="IQ70" s="764">
        <f t="shared" si="169"/>
        <v>0</v>
      </c>
      <c r="IR70" s="764">
        <f t="shared" si="169"/>
        <v>0</v>
      </c>
      <c r="IS70" s="764">
        <f t="shared" si="169"/>
        <v>0</v>
      </c>
      <c r="IT70" s="764">
        <f t="shared" si="169"/>
        <v>0</v>
      </c>
      <c r="IU70" s="764">
        <f t="shared" si="169"/>
        <v>0</v>
      </c>
      <c r="IV70" s="764">
        <f t="shared" si="169"/>
        <v>0</v>
      </c>
      <c r="IW70" s="764">
        <f t="shared" si="169"/>
        <v>0</v>
      </c>
      <c r="IX70" s="764">
        <f t="shared" si="169"/>
        <v>0</v>
      </c>
      <c r="IY70" s="764">
        <f t="shared" si="169"/>
        <v>0</v>
      </c>
      <c r="IZ70" s="764">
        <f t="shared" si="169"/>
        <v>0</v>
      </c>
      <c r="JA70" s="764">
        <f t="shared" si="169"/>
        <v>0</v>
      </c>
      <c r="JB70" s="764">
        <f t="shared" si="169"/>
        <v>0</v>
      </c>
      <c r="JC70" s="764">
        <f t="shared" si="169"/>
        <v>0</v>
      </c>
      <c r="JD70" s="764">
        <f t="shared" si="149"/>
        <v>0</v>
      </c>
      <c r="JE70" s="764">
        <f t="shared" si="149"/>
        <v>0</v>
      </c>
      <c r="JF70" s="764">
        <f t="shared" si="149"/>
        <v>0</v>
      </c>
      <c r="JG70" s="764">
        <f t="shared" si="149"/>
        <v>0</v>
      </c>
      <c r="JH70" s="764">
        <f t="shared" si="149"/>
        <v>0</v>
      </c>
      <c r="JI70" s="764">
        <f t="shared" si="149"/>
        <v>0</v>
      </c>
      <c r="JJ70" s="764">
        <f t="shared" si="149"/>
        <v>0</v>
      </c>
      <c r="JK70" s="764">
        <f t="shared" si="149"/>
        <v>0</v>
      </c>
      <c r="JL70" s="764">
        <f t="shared" si="169"/>
        <v>0</v>
      </c>
      <c r="JM70" s="764">
        <f t="shared" si="169"/>
        <v>0</v>
      </c>
      <c r="JN70" s="764">
        <f t="shared" si="169"/>
        <v>0</v>
      </c>
      <c r="JO70" s="764">
        <f t="shared" si="169"/>
        <v>0</v>
      </c>
      <c r="JP70" s="764">
        <f t="shared" si="169"/>
        <v>0</v>
      </c>
      <c r="JQ70" s="764">
        <f t="shared" ref="JQ70:JR133" si="172">IF($D70=JQ$5,$J70,0)</f>
        <v>0</v>
      </c>
      <c r="JR70" s="764">
        <f t="shared" si="172"/>
        <v>0</v>
      </c>
      <c r="JS70" s="764">
        <f t="shared" si="169"/>
        <v>0</v>
      </c>
      <c r="JT70" s="765">
        <f t="shared" ref="JT70:JT133" si="173">SUM(K70:JS70)</f>
        <v>0</v>
      </c>
      <c r="JU70" s="229">
        <f t="shared" ref="JU70:JU133" si="174">+JT70-J70</f>
        <v>0</v>
      </c>
    </row>
    <row r="71" spans="2:281" s="57" customFormat="1" ht="12.75" customHeight="1">
      <c r="B71" s="223"/>
      <c r="C71" s="223"/>
      <c r="D71" s="61"/>
      <c r="E71" s="743" t="str">
        <f t="shared" si="171"/>
        <v xml:space="preserve"> </v>
      </c>
      <c r="F71" s="56"/>
      <c r="G71" s="228"/>
      <c r="H71" s="744">
        <f>SUMIF(Ajuste!$C$8:$C$483,$B$6:$B$499,Ajuste!$E$8:$E$483)</f>
        <v>0</v>
      </c>
      <c r="I71" s="744">
        <f>SUMIF(Ajuste!$C$8:$C$483,$B$6:$B$499,Ajuste!$F$8:$F$483)</f>
        <v>0</v>
      </c>
      <c r="J71" s="229">
        <f t="shared" ref="J71:J134" si="175">ROUND((H71+I71+G71),2)</f>
        <v>0</v>
      </c>
      <c r="K71" s="764">
        <f t="shared" si="150"/>
        <v>0</v>
      </c>
      <c r="L71" s="764">
        <f t="shared" si="170"/>
        <v>0</v>
      </c>
      <c r="M71" s="764">
        <f t="shared" si="170"/>
        <v>0</v>
      </c>
      <c r="N71" s="764">
        <f t="shared" si="170"/>
        <v>0</v>
      </c>
      <c r="O71" s="764">
        <f t="shared" si="170"/>
        <v>0</v>
      </c>
      <c r="P71" s="764">
        <f t="shared" si="170"/>
        <v>0</v>
      </c>
      <c r="Q71" s="764">
        <f t="shared" si="170"/>
        <v>0</v>
      </c>
      <c r="R71" s="764">
        <f t="shared" si="170"/>
        <v>0</v>
      </c>
      <c r="S71" s="764">
        <f t="shared" si="170"/>
        <v>0</v>
      </c>
      <c r="T71" s="764">
        <f t="shared" si="170"/>
        <v>0</v>
      </c>
      <c r="U71" s="764">
        <f t="shared" si="170"/>
        <v>0</v>
      </c>
      <c r="V71" s="764">
        <f t="shared" si="170"/>
        <v>0</v>
      </c>
      <c r="W71" s="764">
        <f t="shared" si="170"/>
        <v>0</v>
      </c>
      <c r="X71" s="764">
        <f t="shared" si="170"/>
        <v>0</v>
      </c>
      <c r="Y71" s="764">
        <f t="shared" si="170"/>
        <v>0</v>
      </c>
      <c r="Z71" s="764">
        <f t="shared" si="170"/>
        <v>0</v>
      </c>
      <c r="AA71" s="764">
        <f t="shared" si="170"/>
        <v>0</v>
      </c>
      <c r="AB71" s="764">
        <f t="shared" si="170"/>
        <v>0</v>
      </c>
      <c r="AC71" s="764">
        <f t="shared" si="170"/>
        <v>0</v>
      </c>
      <c r="AD71" s="764">
        <f t="shared" si="170"/>
        <v>0</v>
      </c>
      <c r="AE71" s="764">
        <f t="shared" si="170"/>
        <v>0</v>
      </c>
      <c r="AF71" s="764">
        <f t="shared" si="170"/>
        <v>0</v>
      </c>
      <c r="AG71" s="764">
        <f t="shared" si="170"/>
        <v>0</v>
      </c>
      <c r="AH71" s="764">
        <f t="shared" si="170"/>
        <v>0</v>
      </c>
      <c r="AI71" s="764">
        <f t="shared" si="170"/>
        <v>0</v>
      </c>
      <c r="AJ71" s="764">
        <f t="shared" si="170"/>
        <v>0</v>
      </c>
      <c r="AK71" s="764">
        <f t="shared" si="170"/>
        <v>0</v>
      </c>
      <c r="AL71" s="764">
        <f t="shared" si="170"/>
        <v>0</v>
      </c>
      <c r="AM71" s="764">
        <f t="shared" si="170"/>
        <v>0</v>
      </c>
      <c r="AN71" s="764">
        <f t="shared" si="170"/>
        <v>0</v>
      </c>
      <c r="AO71" s="764">
        <f t="shared" si="170"/>
        <v>0</v>
      </c>
      <c r="AP71" s="764">
        <f t="shared" si="170"/>
        <v>0</v>
      </c>
      <c r="AQ71" s="764">
        <f t="shared" si="170"/>
        <v>0</v>
      </c>
      <c r="AR71" s="764">
        <f t="shared" si="170"/>
        <v>0</v>
      </c>
      <c r="AS71" s="764">
        <f t="shared" si="170"/>
        <v>0</v>
      </c>
      <c r="AT71" s="764">
        <f t="shared" si="170"/>
        <v>0</v>
      </c>
      <c r="AU71" s="764">
        <f t="shared" si="170"/>
        <v>0</v>
      </c>
      <c r="AV71" s="764">
        <f t="shared" si="170"/>
        <v>0</v>
      </c>
      <c r="AW71" s="764">
        <f t="shared" si="170"/>
        <v>0</v>
      </c>
      <c r="AX71" s="764">
        <f t="shared" si="170"/>
        <v>0</v>
      </c>
      <c r="AY71" s="764">
        <f t="shared" si="170"/>
        <v>0</v>
      </c>
      <c r="AZ71" s="764">
        <f t="shared" si="170"/>
        <v>0</v>
      </c>
      <c r="BA71" s="764">
        <f t="shared" si="170"/>
        <v>0</v>
      </c>
      <c r="BB71" s="764">
        <f t="shared" si="170"/>
        <v>0</v>
      </c>
      <c r="BC71" s="764">
        <f t="shared" si="170"/>
        <v>0</v>
      </c>
      <c r="BD71" s="764">
        <f t="shared" si="170"/>
        <v>0</v>
      </c>
      <c r="BE71" s="764">
        <f t="shared" si="170"/>
        <v>0</v>
      </c>
      <c r="BF71" s="764">
        <f t="shared" si="150"/>
        <v>0</v>
      </c>
      <c r="BG71" s="764">
        <f t="shared" si="150"/>
        <v>0</v>
      </c>
      <c r="BH71" s="764">
        <f t="shared" si="150"/>
        <v>0</v>
      </c>
      <c r="BI71" s="764">
        <f t="shared" si="150"/>
        <v>0</v>
      </c>
      <c r="BJ71" s="764">
        <f t="shared" si="150"/>
        <v>0</v>
      </c>
      <c r="BK71" s="764">
        <f t="shared" si="150"/>
        <v>0</v>
      </c>
      <c r="BL71" s="764">
        <f t="shared" si="150"/>
        <v>0</v>
      </c>
      <c r="BM71" s="764">
        <f t="shared" si="150"/>
        <v>0</v>
      </c>
      <c r="BN71" s="764">
        <f t="shared" si="151"/>
        <v>0</v>
      </c>
      <c r="BO71" s="764">
        <f t="shared" si="151"/>
        <v>0</v>
      </c>
      <c r="BP71" s="764">
        <f t="shared" si="151"/>
        <v>0</v>
      </c>
      <c r="BQ71" s="764">
        <f t="shared" si="151"/>
        <v>0</v>
      </c>
      <c r="BR71" s="764">
        <f t="shared" si="151"/>
        <v>0</v>
      </c>
      <c r="BS71" s="764">
        <f t="shared" si="151"/>
        <v>0</v>
      </c>
      <c r="BT71" s="764">
        <f t="shared" si="151"/>
        <v>0</v>
      </c>
      <c r="BU71" s="764">
        <f t="shared" si="151"/>
        <v>0</v>
      </c>
      <c r="BV71" s="764">
        <f t="shared" si="151"/>
        <v>0</v>
      </c>
      <c r="BW71" s="764">
        <f t="shared" si="151"/>
        <v>0</v>
      </c>
      <c r="BX71" s="764">
        <f t="shared" si="152"/>
        <v>0</v>
      </c>
      <c r="BY71" s="764">
        <f t="shared" si="152"/>
        <v>0</v>
      </c>
      <c r="BZ71" s="764">
        <f t="shared" si="152"/>
        <v>0</v>
      </c>
      <c r="CA71" s="764">
        <f t="shared" si="152"/>
        <v>0</v>
      </c>
      <c r="CB71" s="764">
        <f t="shared" si="152"/>
        <v>0</v>
      </c>
      <c r="CC71" s="764">
        <f t="shared" si="152"/>
        <v>0</v>
      </c>
      <c r="CD71" s="764">
        <f t="shared" si="152"/>
        <v>0</v>
      </c>
      <c r="CE71" s="764">
        <f t="shared" si="152"/>
        <v>0</v>
      </c>
      <c r="CF71" s="764">
        <f t="shared" si="152"/>
        <v>0</v>
      </c>
      <c r="CG71" s="764">
        <f t="shared" si="152"/>
        <v>0</v>
      </c>
      <c r="CH71" s="764">
        <f t="shared" si="153"/>
        <v>0</v>
      </c>
      <c r="CI71" s="764">
        <f t="shared" si="153"/>
        <v>0</v>
      </c>
      <c r="CJ71" s="764">
        <f t="shared" si="153"/>
        <v>0</v>
      </c>
      <c r="CK71" s="764">
        <f t="shared" si="153"/>
        <v>0</v>
      </c>
      <c r="CL71" s="764">
        <f t="shared" si="153"/>
        <v>0</v>
      </c>
      <c r="CM71" s="764">
        <f t="shared" si="153"/>
        <v>0</v>
      </c>
      <c r="CN71" s="764">
        <f t="shared" si="153"/>
        <v>0</v>
      </c>
      <c r="CO71" s="764">
        <f t="shared" si="153"/>
        <v>0</v>
      </c>
      <c r="CP71" s="764">
        <f t="shared" si="153"/>
        <v>0</v>
      </c>
      <c r="CQ71" s="764">
        <f t="shared" si="153"/>
        <v>0</v>
      </c>
      <c r="CR71" s="764">
        <f t="shared" si="154"/>
        <v>0</v>
      </c>
      <c r="CS71" s="764">
        <f t="shared" si="154"/>
        <v>0</v>
      </c>
      <c r="CT71" s="764">
        <f t="shared" si="154"/>
        <v>0</v>
      </c>
      <c r="CU71" s="764">
        <f t="shared" si="154"/>
        <v>0</v>
      </c>
      <c r="CV71" s="764">
        <f t="shared" si="154"/>
        <v>0</v>
      </c>
      <c r="CW71" s="764">
        <f t="shared" si="154"/>
        <v>0</v>
      </c>
      <c r="CX71" s="764">
        <f t="shared" si="154"/>
        <v>0</v>
      </c>
      <c r="CY71" s="764">
        <f t="shared" si="154"/>
        <v>0</v>
      </c>
      <c r="CZ71" s="764">
        <f t="shared" si="154"/>
        <v>0</v>
      </c>
      <c r="DA71" s="764">
        <f t="shared" si="154"/>
        <v>0</v>
      </c>
      <c r="DB71" s="764">
        <f t="shared" si="155"/>
        <v>0</v>
      </c>
      <c r="DC71" s="764">
        <f t="shared" si="155"/>
        <v>0</v>
      </c>
      <c r="DD71" s="764">
        <f t="shared" si="155"/>
        <v>0</v>
      </c>
      <c r="DE71" s="764">
        <f t="shared" si="155"/>
        <v>0</v>
      </c>
      <c r="DF71" s="764">
        <f t="shared" si="155"/>
        <v>0</v>
      </c>
      <c r="DG71" s="764">
        <f t="shared" si="155"/>
        <v>0</v>
      </c>
      <c r="DH71" s="764">
        <f t="shared" si="155"/>
        <v>0</v>
      </c>
      <c r="DI71" s="764">
        <f t="shared" si="155"/>
        <v>0</v>
      </c>
      <c r="DJ71" s="764">
        <f t="shared" si="155"/>
        <v>0</v>
      </c>
      <c r="DK71" s="764">
        <f t="shared" si="155"/>
        <v>0</v>
      </c>
      <c r="DL71" s="764">
        <f t="shared" si="156"/>
        <v>0</v>
      </c>
      <c r="DM71" s="764">
        <f t="shared" si="156"/>
        <v>0</v>
      </c>
      <c r="DN71" s="764">
        <f t="shared" si="156"/>
        <v>0</v>
      </c>
      <c r="DO71" s="764">
        <f t="shared" si="156"/>
        <v>0</v>
      </c>
      <c r="DP71" s="764">
        <f t="shared" si="156"/>
        <v>0</v>
      </c>
      <c r="DQ71" s="764">
        <f t="shared" si="156"/>
        <v>0</v>
      </c>
      <c r="DR71" s="764">
        <f t="shared" si="156"/>
        <v>0</v>
      </c>
      <c r="DS71" s="764">
        <f t="shared" si="156"/>
        <v>0</v>
      </c>
      <c r="DT71" s="764">
        <f t="shared" si="156"/>
        <v>0</v>
      </c>
      <c r="DU71" s="764">
        <f t="shared" si="156"/>
        <v>0</v>
      </c>
      <c r="DV71" s="764">
        <f t="shared" si="157"/>
        <v>0</v>
      </c>
      <c r="DW71" s="764">
        <f t="shared" si="157"/>
        <v>0</v>
      </c>
      <c r="DX71" s="764">
        <f t="shared" si="157"/>
        <v>0</v>
      </c>
      <c r="DY71" s="764">
        <f t="shared" si="157"/>
        <v>0</v>
      </c>
      <c r="DZ71" s="764">
        <f t="shared" si="157"/>
        <v>0</v>
      </c>
      <c r="EA71" s="764">
        <f t="shared" si="157"/>
        <v>0</v>
      </c>
      <c r="EB71" s="764">
        <f t="shared" si="157"/>
        <v>0</v>
      </c>
      <c r="EC71" s="764">
        <f t="shared" si="157"/>
        <v>0</v>
      </c>
      <c r="ED71" s="764">
        <f t="shared" si="157"/>
        <v>0</v>
      </c>
      <c r="EE71" s="764">
        <f t="shared" si="157"/>
        <v>0</v>
      </c>
      <c r="EF71" s="764">
        <f t="shared" si="158"/>
        <v>0</v>
      </c>
      <c r="EG71" s="764">
        <f t="shared" si="158"/>
        <v>0</v>
      </c>
      <c r="EH71" s="764">
        <f t="shared" si="158"/>
        <v>0</v>
      </c>
      <c r="EI71" s="764">
        <f t="shared" si="158"/>
        <v>0</v>
      </c>
      <c r="EJ71" s="764">
        <f t="shared" si="158"/>
        <v>0</v>
      </c>
      <c r="EK71" s="764">
        <f t="shared" si="158"/>
        <v>0</v>
      </c>
      <c r="EL71" s="764">
        <f t="shared" si="158"/>
        <v>0</v>
      </c>
      <c r="EM71" s="764">
        <f t="shared" si="158"/>
        <v>0</v>
      </c>
      <c r="EN71" s="764">
        <f t="shared" si="158"/>
        <v>0</v>
      </c>
      <c r="EO71" s="764">
        <f t="shared" si="158"/>
        <v>0</v>
      </c>
      <c r="EP71" s="764">
        <f t="shared" si="159"/>
        <v>0</v>
      </c>
      <c r="EQ71" s="764">
        <f t="shared" si="159"/>
        <v>0</v>
      </c>
      <c r="ER71" s="764">
        <f t="shared" si="159"/>
        <v>0</v>
      </c>
      <c r="ES71" s="764">
        <f t="shared" si="159"/>
        <v>0</v>
      </c>
      <c r="ET71" s="764">
        <f t="shared" si="159"/>
        <v>0</v>
      </c>
      <c r="EU71" s="764">
        <f t="shared" si="159"/>
        <v>0</v>
      </c>
      <c r="EV71" s="764">
        <f t="shared" si="159"/>
        <v>0</v>
      </c>
      <c r="EW71" s="764">
        <f t="shared" si="159"/>
        <v>0</v>
      </c>
      <c r="EX71" s="764">
        <f t="shared" si="159"/>
        <v>0</v>
      </c>
      <c r="EY71" s="764">
        <f t="shared" si="159"/>
        <v>0</v>
      </c>
      <c r="EZ71" s="764">
        <f t="shared" si="160"/>
        <v>0</v>
      </c>
      <c r="FA71" s="764">
        <f t="shared" si="160"/>
        <v>0</v>
      </c>
      <c r="FB71" s="764">
        <f t="shared" si="160"/>
        <v>0</v>
      </c>
      <c r="FC71" s="764">
        <f t="shared" si="160"/>
        <v>0</v>
      </c>
      <c r="FD71" s="764">
        <f t="shared" si="160"/>
        <v>0</v>
      </c>
      <c r="FE71" s="764">
        <f t="shared" si="160"/>
        <v>0</v>
      </c>
      <c r="FF71" s="764">
        <f t="shared" si="160"/>
        <v>0</v>
      </c>
      <c r="FG71" s="764">
        <f t="shared" si="160"/>
        <v>0</v>
      </c>
      <c r="FH71" s="764">
        <f t="shared" si="160"/>
        <v>0</v>
      </c>
      <c r="FI71" s="764">
        <f t="shared" si="160"/>
        <v>0</v>
      </c>
      <c r="FJ71" s="764">
        <f t="shared" si="161"/>
        <v>0</v>
      </c>
      <c r="FK71" s="764">
        <f t="shared" si="161"/>
        <v>0</v>
      </c>
      <c r="FL71" s="764">
        <f t="shared" si="161"/>
        <v>0</v>
      </c>
      <c r="FM71" s="764">
        <f t="shared" si="161"/>
        <v>0</v>
      </c>
      <c r="FN71" s="764">
        <f t="shared" si="161"/>
        <v>0</v>
      </c>
      <c r="FO71" s="764">
        <f t="shared" si="161"/>
        <v>0</v>
      </c>
      <c r="FP71" s="764">
        <f t="shared" si="161"/>
        <v>0</v>
      </c>
      <c r="FQ71" s="764">
        <f t="shared" si="161"/>
        <v>0</v>
      </c>
      <c r="FR71" s="764">
        <f t="shared" si="161"/>
        <v>0</v>
      </c>
      <c r="FS71" s="764">
        <f t="shared" si="161"/>
        <v>0</v>
      </c>
      <c r="FT71" s="764">
        <f t="shared" si="162"/>
        <v>0</v>
      </c>
      <c r="FU71" s="764">
        <f t="shared" si="162"/>
        <v>0</v>
      </c>
      <c r="FV71" s="764">
        <f t="shared" si="162"/>
        <v>0</v>
      </c>
      <c r="FW71" s="764">
        <f t="shared" si="162"/>
        <v>0</v>
      </c>
      <c r="FX71" s="764">
        <f t="shared" si="162"/>
        <v>0</v>
      </c>
      <c r="FY71" s="764">
        <f t="shared" si="162"/>
        <v>0</v>
      </c>
      <c r="FZ71" s="764">
        <f t="shared" si="162"/>
        <v>0</v>
      </c>
      <c r="GA71" s="764">
        <f t="shared" si="162"/>
        <v>0</v>
      </c>
      <c r="GB71" s="764">
        <f t="shared" si="162"/>
        <v>0</v>
      </c>
      <c r="GC71" s="764">
        <f t="shared" si="162"/>
        <v>0</v>
      </c>
      <c r="GD71" s="764">
        <f t="shared" si="163"/>
        <v>0</v>
      </c>
      <c r="GE71" s="764">
        <f t="shared" si="163"/>
        <v>0</v>
      </c>
      <c r="GF71" s="764">
        <f t="shared" si="163"/>
        <v>0</v>
      </c>
      <c r="GG71" s="764">
        <f t="shared" si="163"/>
        <v>0</v>
      </c>
      <c r="GH71" s="764">
        <f t="shared" si="163"/>
        <v>0</v>
      </c>
      <c r="GI71" s="764">
        <f t="shared" si="163"/>
        <v>0</v>
      </c>
      <c r="GJ71" s="764">
        <f t="shared" si="163"/>
        <v>0</v>
      </c>
      <c r="GK71" s="764">
        <f t="shared" si="163"/>
        <v>0</v>
      </c>
      <c r="GL71" s="764">
        <f t="shared" si="163"/>
        <v>0</v>
      </c>
      <c r="GM71" s="764">
        <f t="shared" si="163"/>
        <v>0</v>
      </c>
      <c r="GN71" s="764">
        <f t="shared" si="164"/>
        <v>0</v>
      </c>
      <c r="GO71" s="764">
        <f t="shared" si="164"/>
        <v>0</v>
      </c>
      <c r="GP71" s="764">
        <f t="shared" si="164"/>
        <v>0</v>
      </c>
      <c r="GQ71" s="764">
        <f t="shared" si="164"/>
        <v>0</v>
      </c>
      <c r="GR71" s="764">
        <f t="shared" si="164"/>
        <v>0</v>
      </c>
      <c r="GS71" s="764">
        <f t="shared" si="164"/>
        <v>0</v>
      </c>
      <c r="GT71" s="764">
        <f t="shared" si="164"/>
        <v>0</v>
      </c>
      <c r="GU71" s="764">
        <f t="shared" si="164"/>
        <v>0</v>
      </c>
      <c r="GV71" s="764">
        <f t="shared" si="164"/>
        <v>0</v>
      </c>
      <c r="GW71" s="764">
        <f t="shared" si="164"/>
        <v>0</v>
      </c>
      <c r="GX71" s="764">
        <f t="shared" si="165"/>
        <v>0</v>
      </c>
      <c r="GY71" s="764">
        <f t="shared" si="165"/>
        <v>0</v>
      </c>
      <c r="GZ71" s="764">
        <f t="shared" si="165"/>
        <v>0</v>
      </c>
      <c r="HA71" s="764">
        <f t="shared" si="165"/>
        <v>0</v>
      </c>
      <c r="HB71" s="764">
        <f t="shared" si="165"/>
        <v>0</v>
      </c>
      <c r="HC71" s="764">
        <f t="shared" si="165"/>
        <v>0</v>
      </c>
      <c r="HD71" s="764">
        <f t="shared" si="165"/>
        <v>0</v>
      </c>
      <c r="HE71" s="764">
        <f t="shared" si="165"/>
        <v>0</v>
      </c>
      <c r="HF71" s="764">
        <f t="shared" si="165"/>
        <v>0</v>
      </c>
      <c r="HG71" s="764">
        <f t="shared" si="165"/>
        <v>0</v>
      </c>
      <c r="HH71" s="764">
        <f t="shared" si="166"/>
        <v>0</v>
      </c>
      <c r="HI71" s="764">
        <f t="shared" si="166"/>
        <v>0</v>
      </c>
      <c r="HJ71" s="764">
        <f t="shared" si="166"/>
        <v>0</v>
      </c>
      <c r="HK71" s="764">
        <f t="shared" si="166"/>
        <v>0</v>
      </c>
      <c r="HL71" s="764">
        <f t="shared" si="166"/>
        <v>0</v>
      </c>
      <c r="HM71" s="764">
        <f t="shared" si="166"/>
        <v>0</v>
      </c>
      <c r="HN71" s="764">
        <f t="shared" si="166"/>
        <v>0</v>
      </c>
      <c r="HO71" s="764">
        <f t="shared" si="166"/>
        <v>0</v>
      </c>
      <c r="HP71" s="764">
        <f t="shared" si="166"/>
        <v>0</v>
      </c>
      <c r="HQ71" s="764">
        <f t="shared" si="166"/>
        <v>0</v>
      </c>
      <c r="HR71" s="764">
        <f t="shared" si="167"/>
        <v>0</v>
      </c>
      <c r="HS71" s="764">
        <f t="shared" si="167"/>
        <v>0</v>
      </c>
      <c r="HT71" s="764">
        <f t="shared" si="167"/>
        <v>0</v>
      </c>
      <c r="HU71" s="764">
        <f t="shared" si="167"/>
        <v>0</v>
      </c>
      <c r="HV71" s="764">
        <f t="shared" si="167"/>
        <v>0</v>
      </c>
      <c r="HW71" s="764">
        <f t="shared" si="167"/>
        <v>0</v>
      </c>
      <c r="HX71" s="764">
        <f t="shared" si="167"/>
        <v>0</v>
      </c>
      <c r="HY71" s="764">
        <f t="shared" si="167"/>
        <v>0</v>
      </c>
      <c r="HZ71" s="764">
        <f t="shared" si="167"/>
        <v>0</v>
      </c>
      <c r="IA71" s="764">
        <f t="shared" si="167"/>
        <v>0</v>
      </c>
      <c r="IB71" s="764">
        <f t="shared" si="168"/>
        <v>0</v>
      </c>
      <c r="IC71" s="764">
        <f t="shared" si="168"/>
        <v>0</v>
      </c>
      <c r="ID71" s="764">
        <f t="shared" si="168"/>
        <v>0</v>
      </c>
      <c r="IE71" s="764">
        <f t="shared" si="168"/>
        <v>0</v>
      </c>
      <c r="IF71" s="764">
        <f t="shared" si="168"/>
        <v>0</v>
      </c>
      <c r="IG71" s="764">
        <f t="shared" si="168"/>
        <v>0</v>
      </c>
      <c r="IH71" s="764">
        <f t="shared" si="168"/>
        <v>0</v>
      </c>
      <c r="II71" s="764">
        <f t="shared" si="168"/>
        <v>0</v>
      </c>
      <c r="IJ71" s="764">
        <f t="shared" si="168"/>
        <v>0</v>
      </c>
      <c r="IK71" s="764">
        <f t="shared" si="168"/>
        <v>0</v>
      </c>
      <c r="IL71" s="764">
        <f t="shared" si="169"/>
        <v>0</v>
      </c>
      <c r="IM71" s="764">
        <f t="shared" si="169"/>
        <v>0</v>
      </c>
      <c r="IN71" s="764">
        <f t="shared" si="169"/>
        <v>0</v>
      </c>
      <c r="IO71" s="764">
        <f t="shared" si="169"/>
        <v>0</v>
      </c>
      <c r="IP71" s="764">
        <f t="shared" si="169"/>
        <v>0</v>
      </c>
      <c r="IQ71" s="764">
        <f t="shared" si="169"/>
        <v>0</v>
      </c>
      <c r="IR71" s="764">
        <f t="shared" si="169"/>
        <v>0</v>
      </c>
      <c r="IS71" s="764">
        <f t="shared" si="169"/>
        <v>0</v>
      </c>
      <c r="IT71" s="764">
        <f t="shared" si="169"/>
        <v>0</v>
      </c>
      <c r="IU71" s="764">
        <f t="shared" si="169"/>
        <v>0</v>
      </c>
      <c r="IV71" s="764">
        <f t="shared" si="169"/>
        <v>0</v>
      </c>
      <c r="IW71" s="764">
        <f t="shared" si="169"/>
        <v>0</v>
      </c>
      <c r="IX71" s="764">
        <f t="shared" si="169"/>
        <v>0</v>
      </c>
      <c r="IY71" s="764">
        <f t="shared" si="169"/>
        <v>0</v>
      </c>
      <c r="IZ71" s="764">
        <f t="shared" si="169"/>
        <v>0</v>
      </c>
      <c r="JA71" s="764">
        <f t="shared" si="169"/>
        <v>0</v>
      </c>
      <c r="JB71" s="764">
        <f t="shared" si="169"/>
        <v>0</v>
      </c>
      <c r="JC71" s="764">
        <f t="shared" si="169"/>
        <v>0</v>
      </c>
      <c r="JD71" s="764">
        <f t="shared" si="149"/>
        <v>0</v>
      </c>
      <c r="JE71" s="764">
        <f t="shared" si="149"/>
        <v>0</v>
      </c>
      <c r="JF71" s="764">
        <f t="shared" si="149"/>
        <v>0</v>
      </c>
      <c r="JG71" s="764">
        <f t="shared" si="149"/>
        <v>0</v>
      </c>
      <c r="JH71" s="764">
        <f t="shared" si="149"/>
        <v>0</v>
      </c>
      <c r="JI71" s="764">
        <f t="shared" si="149"/>
        <v>0</v>
      </c>
      <c r="JJ71" s="764">
        <f t="shared" si="149"/>
        <v>0</v>
      </c>
      <c r="JK71" s="764">
        <f t="shared" si="149"/>
        <v>0</v>
      </c>
      <c r="JL71" s="764">
        <f t="shared" si="169"/>
        <v>0</v>
      </c>
      <c r="JM71" s="764">
        <f t="shared" si="169"/>
        <v>0</v>
      </c>
      <c r="JN71" s="764">
        <f t="shared" si="169"/>
        <v>0</v>
      </c>
      <c r="JO71" s="764">
        <f t="shared" si="169"/>
        <v>0</v>
      </c>
      <c r="JP71" s="764">
        <f t="shared" si="169"/>
        <v>0</v>
      </c>
      <c r="JQ71" s="764">
        <f t="shared" si="172"/>
        <v>0</v>
      </c>
      <c r="JR71" s="764">
        <f t="shared" si="172"/>
        <v>0</v>
      </c>
      <c r="JS71" s="764">
        <f t="shared" si="169"/>
        <v>0</v>
      </c>
      <c r="JT71" s="765">
        <f t="shared" si="173"/>
        <v>0</v>
      </c>
      <c r="JU71" s="229">
        <f t="shared" si="174"/>
        <v>0</v>
      </c>
    </row>
    <row r="72" spans="2:281" s="57" customFormat="1" ht="12.75" customHeight="1">
      <c r="B72" s="223"/>
      <c r="C72" s="223"/>
      <c r="D72" s="61"/>
      <c r="E72" s="743" t="str">
        <f t="shared" si="171"/>
        <v xml:space="preserve"> </v>
      </c>
      <c r="F72" s="56"/>
      <c r="G72" s="228"/>
      <c r="H72" s="744">
        <f>SUMIF(Ajuste!$C$8:$C$483,$B$6:$B$499,Ajuste!$E$8:$E$483)</f>
        <v>0</v>
      </c>
      <c r="I72" s="744">
        <f>SUMIF(Ajuste!$C$8:$C$483,$B$6:$B$499,Ajuste!$F$8:$F$483)</f>
        <v>0</v>
      </c>
      <c r="J72" s="229">
        <f t="shared" si="175"/>
        <v>0</v>
      </c>
      <c r="K72" s="764">
        <f t="shared" si="150"/>
        <v>0</v>
      </c>
      <c r="L72" s="764">
        <f t="shared" si="170"/>
        <v>0</v>
      </c>
      <c r="M72" s="764">
        <f t="shared" si="170"/>
        <v>0</v>
      </c>
      <c r="N72" s="764">
        <f t="shared" si="170"/>
        <v>0</v>
      </c>
      <c r="O72" s="764">
        <f t="shared" si="170"/>
        <v>0</v>
      </c>
      <c r="P72" s="764">
        <f t="shared" si="170"/>
        <v>0</v>
      </c>
      <c r="Q72" s="764">
        <f t="shared" si="170"/>
        <v>0</v>
      </c>
      <c r="R72" s="764">
        <f t="shared" si="170"/>
        <v>0</v>
      </c>
      <c r="S72" s="764">
        <f t="shared" si="170"/>
        <v>0</v>
      </c>
      <c r="T72" s="764">
        <f t="shared" si="170"/>
        <v>0</v>
      </c>
      <c r="U72" s="764">
        <f t="shared" si="170"/>
        <v>0</v>
      </c>
      <c r="V72" s="764">
        <f t="shared" si="170"/>
        <v>0</v>
      </c>
      <c r="W72" s="764">
        <f t="shared" si="170"/>
        <v>0</v>
      </c>
      <c r="X72" s="764">
        <f t="shared" si="170"/>
        <v>0</v>
      </c>
      <c r="Y72" s="764">
        <f t="shared" si="170"/>
        <v>0</v>
      </c>
      <c r="Z72" s="764">
        <f t="shared" si="170"/>
        <v>0</v>
      </c>
      <c r="AA72" s="764">
        <f t="shared" si="170"/>
        <v>0</v>
      </c>
      <c r="AB72" s="764">
        <f t="shared" si="170"/>
        <v>0</v>
      </c>
      <c r="AC72" s="764">
        <f t="shared" si="170"/>
        <v>0</v>
      </c>
      <c r="AD72" s="764">
        <f t="shared" si="170"/>
        <v>0</v>
      </c>
      <c r="AE72" s="764">
        <f t="shared" si="170"/>
        <v>0</v>
      </c>
      <c r="AF72" s="764">
        <f t="shared" si="170"/>
        <v>0</v>
      </c>
      <c r="AG72" s="764">
        <f t="shared" si="170"/>
        <v>0</v>
      </c>
      <c r="AH72" s="764">
        <f t="shared" si="170"/>
        <v>0</v>
      </c>
      <c r="AI72" s="764">
        <f t="shared" si="170"/>
        <v>0</v>
      </c>
      <c r="AJ72" s="764">
        <f t="shared" si="170"/>
        <v>0</v>
      </c>
      <c r="AK72" s="764">
        <f t="shared" si="170"/>
        <v>0</v>
      </c>
      <c r="AL72" s="764">
        <f t="shared" si="170"/>
        <v>0</v>
      </c>
      <c r="AM72" s="764">
        <f t="shared" si="170"/>
        <v>0</v>
      </c>
      <c r="AN72" s="764">
        <f t="shared" si="170"/>
        <v>0</v>
      </c>
      <c r="AO72" s="764">
        <f t="shared" si="170"/>
        <v>0</v>
      </c>
      <c r="AP72" s="764">
        <f t="shared" si="170"/>
        <v>0</v>
      </c>
      <c r="AQ72" s="764">
        <f t="shared" si="170"/>
        <v>0</v>
      </c>
      <c r="AR72" s="764">
        <f t="shared" si="170"/>
        <v>0</v>
      </c>
      <c r="AS72" s="764">
        <f t="shared" si="170"/>
        <v>0</v>
      </c>
      <c r="AT72" s="764">
        <f t="shared" si="170"/>
        <v>0</v>
      </c>
      <c r="AU72" s="764">
        <f t="shared" si="170"/>
        <v>0</v>
      </c>
      <c r="AV72" s="764">
        <f t="shared" si="170"/>
        <v>0</v>
      </c>
      <c r="AW72" s="764">
        <f t="shared" si="170"/>
        <v>0</v>
      </c>
      <c r="AX72" s="764">
        <f t="shared" si="170"/>
        <v>0</v>
      </c>
      <c r="AY72" s="764">
        <f t="shared" si="170"/>
        <v>0</v>
      </c>
      <c r="AZ72" s="764">
        <f t="shared" si="170"/>
        <v>0</v>
      </c>
      <c r="BA72" s="764">
        <f t="shared" si="170"/>
        <v>0</v>
      </c>
      <c r="BB72" s="764">
        <f t="shared" si="170"/>
        <v>0</v>
      </c>
      <c r="BC72" s="764">
        <f t="shared" si="170"/>
        <v>0</v>
      </c>
      <c r="BD72" s="764">
        <f t="shared" si="170"/>
        <v>0</v>
      </c>
      <c r="BE72" s="764">
        <f t="shared" si="170"/>
        <v>0</v>
      </c>
      <c r="BF72" s="764">
        <f t="shared" si="150"/>
        <v>0</v>
      </c>
      <c r="BG72" s="764">
        <f t="shared" si="150"/>
        <v>0</v>
      </c>
      <c r="BH72" s="764">
        <f t="shared" si="150"/>
        <v>0</v>
      </c>
      <c r="BI72" s="764">
        <f t="shared" si="150"/>
        <v>0</v>
      </c>
      <c r="BJ72" s="764">
        <f t="shared" si="150"/>
        <v>0</v>
      </c>
      <c r="BK72" s="764">
        <f t="shared" si="150"/>
        <v>0</v>
      </c>
      <c r="BL72" s="764">
        <f t="shared" si="150"/>
        <v>0</v>
      </c>
      <c r="BM72" s="764">
        <f t="shared" si="150"/>
        <v>0</v>
      </c>
      <c r="BN72" s="764">
        <f t="shared" si="151"/>
        <v>0</v>
      </c>
      <c r="BO72" s="764">
        <f t="shared" si="151"/>
        <v>0</v>
      </c>
      <c r="BP72" s="764">
        <f t="shared" si="151"/>
        <v>0</v>
      </c>
      <c r="BQ72" s="764">
        <f t="shared" si="151"/>
        <v>0</v>
      </c>
      <c r="BR72" s="764">
        <f t="shared" si="151"/>
        <v>0</v>
      </c>
      <c r="BS72" s="764">
        <f t="shared" si="151"/>
        <v>0</v>
      </c>
      <c r="BT72" s="764">
        <f t="shared" si="151"/>
        <v>0</v>
      </c>
      <c r="BU72" s="764">
        <f t="shared" si="151"/>
        <v>0</v>
      </c>
      <c r="BV72" s="764">
        <f t="shared" si="151"/>
        <v>0</v>
      </c>
      <c r="BW72" s="764">
        <f t="shared" si="151"/>
        <v>0</v>
      </c>
      <c r="BX72" s="764">
        <f t="shared" si="152"/>
        <v>0</v>
      </c>
      <c r="BY72" s="764">
        <f t="shared" si="152"/>
        <v>0</v>
      </c>
      <c r="BZ72" s="764">
        <f t="shared" si="152"/>
        <v>0</v>
      </c>
      <c r="CA72" s="764">
        <f t="shared" si="152"/>
        <v>0</v>
      </c>
      <c r="CB72" s="764">
        <f t="shared" si="152"/>
        <v>0</v>
      </c>
      <c r="CC72" s="764">
        <f t="shared" si="152"/>
        <v>0</v>
      </c>
      <c r="CD72" s="764">
        <f t="shared" si="152"/>
        <v>0</v>
      </c>
      <c r="CE72" s="764">
        <f t="shared" si="152"/>
        <v>0</v>
      </c>
      <c r="CF72" s="764">
        <f t="shared" si="152"/>
        <v>0</v>
      </c>
      <c r="CG72" s="764">
        <f t="shared" si="152"/>
        <v>0</v>
      </c>
      <c r="CH72" s="764">
        <f t="shared" si="153"/>
        <v>0</v>
      </c>
      <c r="CI72" s="764">
        <f t="shared" si="153"/>
        <v>0</v>
      </c>
      <c r="CJ72" s="764">
        <f t="shared" si="153"/>
        <v>0</v>
      </c>
      <c r="CK72" s="764">
        <f t="shared" si="153"/>
        <v>0</v>
      </c>
      <c r="CL72" s="764">
        <f t="shared" si="153"/>
        <v>0</v>
      </c>
      <c r="CM72" s="764">
        <f t="shared" si="153"/>
        <v>0</v>
      </c>
      <c r="CN72" s="764">
        <f t="shared" si="153"/>
        <v>0</v>
      </c>
      <c r="CO72" s="764">
        <f t="shared" si="153"/>
        <v>0</v>
      </c>
      <c r="CP72" s="764">
        <f t="shared" si="153"/>
        <v>0</v>
      </c>
      <c r="CQ72" s="764">
        <f t="shared" si="153"/>
        <v>0</v>
      </c>
      <c r="CR72" s="764">
        <f t="shared" si="154"/>
        <v>0</v>
      </c>
      <c r="CS72" s="764">
        <f t="shared" si="154"/>
        <v>0</v>
      </c>
      <c r="CT72" s="764">
        <f t="shared" si="154"/>
        <v>0</v>
      </c>
      <c r="CU72" s="764">
        <f t="shared" si="154"/>
        <v>0</v>
      </c>
      <c r="CV72" s="764">
        <f t="shared" si="154"/>
        <v>0</v>
      </c>
      <c r="CW72" s="764">
        <f t="shared" si="154"/>
        <v>0</v>
      </c>
      <c r="CX72" s="764">
        <f t="shared" si="154"/>
        <v>0</v>
      </c>
      <c r="CY72" s="764">
        <f t="shared" si="154"/>
        <v>0</v>
      </c>
      <c r="CZ72" s="764">
        <f t="shared" si="154"/>
        <v>0</v>
      </c>
      <c r="DA72" s="764">
        <f t="shared" si="154"/>
        <v>0</v>
      </c>
      <c r="DB72" s="764">
        <f t="shared" si="155"/>
        <v>0</v>
      </c>
      <c r="DC72" s="764">
        <f t="shared" si="155"/>
        <v>0</v>
      </c>
      <c r="DD72" s="764">
        <f t="shared" si="155"/>
        <v>0</v>
      </c>
      <c r="DE72" s="764">
        <f t="shared" si="155"/>
        <v>0</v>
      </c>
      <c r="DF72" s="764">
        <f t="shared" si="155"/>
        <v>0</v>
      </c>
      <c r="DG72" s="764">
        <f t="shared" si="155"/>
        <v>0</v>
      </c>
      <c r="DH72" s="764">
        <f t="shared" si="155"/>
        <v>0</v>
      </c>
      <c r="DI72" s="764">
        <f t="shared" si="155"/>
        <v>0</v>
      </c>
      <c r="DJ72" s="764">
        <f t="shared" si="155"/>
        <v>0</v>
      </c>
      <c r="DK72" s="764">
        <f t="shared" si="155"/>
        <v>0</v>
      </c>
      <c r="DL72" s="764">
        <f t="shared" si="156"/>
        <v>0</v>
      </c>
      <c r="DM72" s="764">
        <f t="shared" si="156"/>
        <v>0</v>
      </c>
      <c r="DN72" s="764">
        <f t="shared" si="156"/>
        <v>0</v>
      </c>
      <c r="DO72" s="764">
        <f t="shared" si="156"/>
        <v>0</v>
      </c>
      <c r="DP72" s="764">
        <f t="shared" si="156"/>
        <v>0</v>
      </c>
      <c r="DQ72" s="764">
        <f t="shared" si="156"/>
        <v>0</v>
      </c>
      <c r="DR72" s="764">
        <f t="shared" si="156"/>
        <v>0</v>
      </c>
      <c r="DS72" s="764">
        <f t="shared" si="156"/>
        <v>0</v>
      </c>
      <c r="DT72" s="764">
        <f t="shared" si="156"/>
        <v>0</v>
      </c>
      <c r="DU72" s="764">
        <f t="shared" si="156"/>
        <v>0</v>
      </c>
      <c r="DV72" s="764">
        <f t="shared" si="157"/>
        <v>0</v>
      </c>
      <c r="DW72" s="764">
        <f t="shared" si="157"/>
        <v>0</v>
      </c>
      <c r="DX72" s="764">
        <f t="shared" si="157"/>
        <v>0</v>
      </c>
      <c r="DY72" s="764">
        <f t="shared" si="157"/>
        <v>0</v>
      </c>
      <c r="DZ72" s="764">
        <f t="shared" si="157"/>
        <v>0</v>
      </c>
      <c r="EA72" s="764">
        <f t="shared" si="157"/>
        <v>0</v>
      </c>
      <c r="EB72" s="764">
        <f t="shared" si="157"/>
        <v>0</v>
      </c>
      <c r="EC72" s="764">
        <f t="shared" si="157"/>
        <v>0</v>
      </c>
      <c r="ED72" s="764">
        <f t="shared" si="157"/>
        <v>0</v>
      </c>
      <c r="EE72" s="764">
        <f t="shared" si="157"/>
        <v>0</v>
      </c>
      <c r="EF72" s="764">
        <f t="shared" si="158"/>
        <v>0</v>
      </c>
      <c r="EG72" s="764">
        <f t="shared" si="158"/>
        <v>0</v>
      </c>
      <c r="EH72" s="764">
        <f t="shared" si="158"/>
        <v>0</v>
      </c>
      <c r="EI72" s="764">
        <f t="shared" si="158"/>
        <v>0</v>
      </c>
      <c r="EJ72" s="764">
        <f t="shared" si="158"/>
        <v>0</v>
      </c>
      <c r="EK72" s="764">
        <f t="shared" si="158"/>
        <v>0</v>
      </c>
      <c r="EL72" s="764">
        <f t="shared" si="158"/>
        <v>0</v>
      </c>
      <c r="EM72" s="764">
        <f t="shared" si="158"/>
        <v>0</v>
      </c>
      <c r="EN72" s="764">
        <f t="shared" si="158"/>
        <v>0</v>
      </c>
      <c r="EO72" s="764">
        <f t="shared" si="158"/>
        <v>0</v>
      </c>
      <c r="EP72" s="764">
        <f t="shared" si="159"/>
        <v>0</v>
      </c>
      <c r="EQ72" s="764">
        <f t="shared" si="159"/>
        <v>0</v>
      </c>
      <c r="ER72" s="764">
        <f t="shared" si="159"/>
        <v>0</v>
      </c>
      <c r="ES72" s="764">
        <f t="shared" si="159"/>
        <v>0</v>
      </c>
      <c r="ET72" s="764">
        <f t="shared" si="159"/>
        <v>0</v>
      </c>
      <c r="EU72" s="764">
        <f t="shared" si="159"/>
        <v>0</v>
      </c>
      <c r="EV72" s="764">
        <f t="shared" si="159"/>
        <v>0</v>
      </c>
      <c r="EW72" s="764">
        <f t="shared" si="159"/>
        <v>0</v>
      </c>
      <c r="EX72" s="764">
        <f t="shared" si="159"/>
        <v>0</v>
      </c>
      <c r="EY72" s="764">
        <f t="shared" si="159"/>
        <v>0</v>
      </c>
      <c r="EZ72" s="764">
        <f t="shared" si="160"/>
        <v>0</v>
      </c>
      <c r="FA72" s="764">
        <f t="shared" si="160"/>
        <v>0</v>
      </c>
      <c r="FB72" s="764">
        <f t="shared" si="160"/>
        <v>0</v>
      </c>
      <c r="FC72" s="764">
        <f t="shared" si="160"/>
        <v>0</v>
      </c>
      <c r="FD72" s="764">
        <f t="shared" si="160"/>
        <v>0</v>
      </c>
      <c r="FE72" s="764">
        <f t="shared" si="160"/>
        <v>0</v>
      </c>
      <c r="FF72" s="764">
        <f t="shared" si="160"/>
        <v>0</v>
      </c>
      <c r="FG72" s="764">
        <f t="shared" si="160"/>
        <v>0</v>
      </c>
      <c r="FH72" s="764">
        <f t="shared" si="160"/>
        <v>0</v>
      </c>
      <c r="FI72" s="764">
        <f t="shared" si="160"/>
        <v>0</v>
      </c>
      <c r="FJ72" s="764">
        <f t="shared" si="161"/>
        <v>0</v>
      </c>
      <c r="FK72" s="764">
        <f t="shared" si="161"/>
        <v>0</v>
      </c>
      <c r="FL72" s="764">
        <f t="shared" si="161"/>
        <v>0</v>
      </c>
      <c r="FM72" s="764">
        <f t="shared" si="161"/>
        <v>0</v>
      </c>
      <c r="FN72" s="764">
        <f t="shared" si="161"/>
        <v>0</v>
      </c>
      <c r="FO72" s="764">
        <f t="shared" si="161"/>
        <v>0</v>
      </c>
      <c r="FP72" s="764">
        <f t="shared" si="161"/>
        <v>0</v>
      </c>
      <c r="FQ72" s="764">
        <f t="shared" si="161"/>
        <v>0</v>
      </c>
      <c r="FR72" s="764">
        <f t="shared" si="161"/>
        <v>0</v>
      </c>
      <c r="FS72" s="764">
        <f t="shared" si="161"/>
        <v>0</v>
      </c>
      <c r="FT72" s="764">
        <f t="shared" si="162"/>
        <v>0</v>
      </c>
      <c r="FU72" s="764">
        <f t="shared" si="162"/>
        <v>0</v>
      </c>
      <c r="FV72" s="764">
        <f t="shared" si="162"/>
        <v>0</v>
      </c>
      <c r="FW72" s="764">
        <f t="shared" si="162"/>
        <v>0</v>
      </c>
      <c r="FX72" s="764">
        <f t="shared" si="162"/>
        <v>0</v>
      </c>
      <c r="FY72" s="764">
        <f t="shared" si="162"/>
        <v>0</v>
      </c>
      <c r="FZ72" s="764">
        <f t="shared" si="162"/>
        <v>0</v>
      </c>
      <c r="GA72" s="764">
        <f t="shared" si="162"/>
        <v>0</v>
      </c>
      <c r="GB72" s="764">
        <f t="shared" si="162"/>
        <v>0</v>
      </c>
      <c r="GC72" s="764">
        <f t="shared" si="162"/>
        <v>0</v>
      </c>
      <c r="GD72" s="764">
        <f t="shared" si="163"/>
        <v>0</v>
      </c>
      <c r="GE72" s="764">
        <f t="shared" si="163"/>
        <v>0</v>
      </c>
      <c r="GF72" s="764">
        <f t="shared" si="163"/>
        <v>0</v>
      </c>
      <c r="GG72" s="764">
        <f t="shared" si="163"/>
        <v>0</v>
      </c>
      <c r="GH72" s="764">
        <f t="shared" si="163"/>
        <v>0</v>
      </c>
      <c r="GI72" s="764">
        <f t="shared" si="163"/>
        <v>0</v>
      </c>
      <c r="GJ72" s="764">
        <f t="shared" si="163"/>
        <v>0</v>
      </c>
      <c r="GK72" s="764">
        <f t="shared" si="163"/>
        <v>0</v>
      </c>
      <c r="GL72" s="764">
        <f t="shared" si="163"/>
        <v>0</v>
      </c>
      <c r="GM72" s="764">
        <f t="shared" si="163"/>
        <v>0</v>
      </c>
      <c r="GN72" s="764">
        <f t="shared" si="164"/>
        <v>0</v>
      </c>
      <c r="GO72" s="764">
        <f t="shared" si="164"/>
        <v>0</v>
      </c>
      <c r="GP72" s="764">
        <f t="shared" si="164"/>
        <v>0</v>
      </c>
      <c r="GQ72" s="764">
        <f t="shared" si="164"/>
        <v>0</v>
      </c>
      <c r="GR72" s="764">
        <f t="shared" si="164"/>
        <v>0</v>
      </c>
      <c r="GS72" s="764">
        <f t="shared" si="164"/>
        <v>0</v>
      </c>
      <c r="GT72" s="764">
        <f t="shared" si="164"/>
        <v>0</v>
      </c>
      <c r="GU72" s="764">
        <f t="shared" si="164"/>
        <v>0</v>
      </c>
      <c r="GV72" s="764">
        <f t="shared" si="164"/>
        <v>0</v>
      </c>
      <c r="GW72" s="764">
        <f t="shared" si="164"/>
        <v>0</v>
      </c>
      <c r="GX72" s="764">
        <f t="shared" si="165"/>
        <v>0</v>
      </c>
      <c r="GY72" s="764">
        <f t="shared" si="165"/>
        <v>0</v>
      </c>
      <c r="GZ72" s="764">
        <f t="shared" si="165"/>
        <v>0</v>
      </c>
      <c r="HA72" s="764">
        <f t="shared" si="165"/>
        <v>0</v>
      </c>
      <c r="HB72" s="764">
        <f t="shared" si="165"/>
        <v>0</v>
      </c>
      <c r="HC72" s="764">
        <f t="shared" si="165"/>
        <v>0</v>
      </c>
      <c r="HD72" s="764">
        <f t="shared" si="165"/>
        <v>0</v>
      </c>
      <c r="HE72" s="764">
        <f t="shared" si="165"/>
        <v>0</v>
      </c>
      <c r="HF72" s="764">
        <f t="shared" si="165"/>
        <v>0</v>
      </c>
      <c r="HG72" s="764">
        <f t="shared" si="165"/>
        <v>0</v>
      </c>
      <c r="HH72" s="764">
        <f t="shared" si="166"/>
        <v>0</v>
      </c>
      <c r="HI72" s="764">
        <f t="shared" si="166"/>
        <v>0</v>
      </c>
      <c r="HJ72" s="764">
        <f t="shared" si="166"/>
        <v>0</v>
      </c>
      <c r="HK72" s="764">
        <f t="shared" si="166"/>
        <v>0</v>
      </c>
      <c r="HL72" s="764">
        <f t="shared" si="166"/>
        <v>0</v>
      </c>
      <c r="HM72" s="764">
        <f t="shared" si="166"/>
        <v>0</v>
      </c>
      <c r="HN72" s="764">
        <f t="shared" si="166"/>
        <v>0</v>
      </c>
      <c r="HO72" s="764">
        <f t="shared" si="166"/>
        <v>0</v>
      </c>
      <c r="HP72" s="764">
        <f t="shared" si="166"/>
        <v>0</v>
      </c>
      <c r="HQ72" s="764">
        <f t="shared" si="166"/>
        <v>0</v>
      </c>
      <c r="HR72" s="764">
        <f t="shared" si="167"/>
        <v>0</v>
      </c>
      <c r="HS72" s="764">
        <f t="shared" si="167"/>
        <v>0</v>
      </c>
      <c r="HT72" s="764">
        <f t="shared" si="167"/>
        <v>0</v>
      </c>
      <c r="HU72" s="764">
        <f t="shared" si="167"/>
        <v>0</v>
      </c>
      <c r="HV72" s="764">
        <f t="shared" si="167"/>
        <v>0</v>
      </c>
      <c r="HW72" s="764">
        <f t="shared" si="167"/>
        <v>0</v>
      </c>
      <c r="HX72" s="764">
        <f t="shared" si="167"/>
        <v>0</v>
      </c>
      <c r="HY72" s="764">
        <f t="shared" si="167"/>
        <v>0</v>
      </c>
      <c r="HZ72" s="764">
        <f t="shared" si="167"/>
        <v>0</v>
      </c>
      <c r="IA72" s="764">
        <f t="shared" si="167"/>
        <v>0</v>
      </c>
      <c r="IB72" s="764">
        <f t="shared" si="168"/>
        <v>0</v>
      </c>
      <c r="IC72" s="764">
        <f t="shared" si="168"/>
        <v>0</v>
      </c>
      <c r="ID72" s="764">
        <f t="shared" si="168"/>
        <v>0</v>
      </c>
      <c r="IE72" s="764">
        <f t="shared" si="168"/>
        <v>0</v>
      </c>
      <c r="IF72" s="764">
        <f t="shared" si="168"/>
        <v>0</v>
      </c>
      <c r="IG72" s="764">
        <f t="shared" si="168"/>
        <v>0</v>
      </c>
      <c r="IH72" s="764">
        <f t="shared" si="168"/>
        <v>0</v>
      </c>
      <c r="II72" s="764">
        <f t="shared" si="168"/>
        <v>0</v>
      </c>
      <c r="IJ72" s="764">
        <f t="shared" si="168"/>
        <v>0</v>
      </c>
      <c r="IK72" s="764">
        <f t="shared" si="168"/>
        <v>0</v>
      </c>
      <c r="IL72" s="764">
        <f t="shared" si="169"/>
        <v>0</v>
      </c>
      <c r="IM72" s="764">
        <f t="shared" si="169"/>
        <v>0</v>
      </c>
      <c r="IN72" s="764">
        <f t="shared" si="169"/>
        <v>0</v>
      </c>
      <c r="IO72" s="764">
        <f t="shared" si="169"/>
        <v>0</v>
      </c>
      <c r="IP72" s="764">
        <f t="shared" si="169"/>
        <v>0</v>
      </c>
      <c r="IQ72" s="764">
        <f t="shared" si="169"/>
        <v>0</v>
      </c>
      <c r="IR72" s="764">
        <f t="shared" si="169"/>
        <v>0</v>
      </c>
      <c r="IS72" s="764">
        <f t="shared" si="169"/>
        <v>0</v>
      </c>
      <c r="IT72" s="764">
        <f t="shared" si="169"/>
        <v>0</v>
      </c>
      <c r="IU72" s="764">
        <f t="shared" si="169"/>
        <v>0</v>
      </c>
      <c r="IV72" s="764">
        <f t="shared" si="169"/>
        <v>0</v>
      </c>
      <c r="IW72" s="764">
        <f t="shared" si="169"/>
        <v>0</v>
      </c>
      <c r="IX72" s="764">
        <f t="shared" si="169"/>
        <v>0</v>
      </c>
      <c r="IY72" s="764">
        <f t="shared" si="169"/>
        <v>0</v>
      </c>
      <c r="IZ72" s="764">
        <f t="shared" si="169"/>
        <v>0</v>
      </c>
      <c r="JA72" s="764">
        <f t="shared" si="169"/>
        <v>0</v>
      </c>
      <c r="JB72" s="764">
        <f t="shared" si="169"/>
        <v>0</v>
      </c>
      <c r="JC72" s="764">
        <f t="shared" si="169"/>
        <v>0</v>
      </c>
      <c r="JD72" s="764">
        <f t="shared" si="149"/>
        <v>0</v>
      </c>
      <c r="JE72" s="764">
        <f t="shared" si="149"/>
        <v>0</v>
      </c>
      <c r="JF72" s="764">
        <f t="shared" si="149"/>
        <v>0</v>
      </c>
      <c r="JG72" s="764">
        <f t="shared" si="149"/>
        <v>0</v>
      </c>
      <c r="JH72" s="764">
        <f t="shared" si="149"/>
        <v>0</v>
      </c>
      <c r="JI72" s="764">
        <f t="shared" si="149"/>
        <v>0</v>
      </c>
      <c r="JJ72" s="764">
        <f t="shared" si="149"/>
        <v>0</v>
      </c>
      <c r="JK72" s="764">
        <f t="shared" si="149"/>
        <v>0</v>
      </c>
      <c r="JL72" s="764">
        <f t="shared" si="169"/>
        <v>0</v>
      </c>
      <c r="JM72" s="764">
        <f t="shared" si="169"/>
        <v>0</v>
      </c>
      <c r="JN72" s="764">
        <f t="shared" si="169"/>
        <v>0</v>
      </c>
      <c r="JO72" s="764">
        <f t="shared" si="169"/>
        <v>0</v>
      </c>
      <c r="JP72" s="764">
        <f t="shared" si="169"/>
        <v>0</v>
      </c>
      <c r="JQ72" s="764">
        <f t="shared" si="172"/>
        <v>0</v>
      </c>
      <c r="JR72" s="764">
        <f t="shared" si="172"/>
        <v>0</v>
      </c>
      <c r="JS72" s="764">
        <f t="shared" si="169"/>
        <v>0</v>
      </c>
      <c r="JT72" s="765">
        <f t="shared" si="173"/>
        <v>0</v>
      </c>
      <c r="JU72" s="229">
        <f t="shared" si="174"/>
        <v>0</v>
      </c>
    </row>
    <row r="73" spans="2:281" s="57" customFormat="1" ht="12.75" customHeight="1">
      <c r="B73" s="223"/>
      <c r="C73" s="223"/>
      <c r="D73" s="61"/>
      <c r="E73" s="743" t="str">
        <f t="shared" si="171"/>
        <v xml:space="preserve"> </v>
      </c>
      <c r="F73" s="56"/>
      <c r="G73" s="228"/>
      <c r="H73" s="744">
        <f>SUMIF(Ajuste!$C$8:$C$483,$B$6:$B$499,Ajuste!$E$8:$E$483)</f>
        <v>0</v>
      </c>
      <c r="I73" s="744">
        <f>SUMIF(Ajuste!$C$8:$C$483,$B$6:$B$499,Ajuste!$F$8:$F$483)</f>
        <v>0</v>
      </c>
      <c r="J73" s="229">
        <f t="shared" si="175"/>
        <v>0</v>
      </c>
      <c r="K73" s="764">
        <f t="shared" si="150"/>
        <v>0</v>
      </c>
      <c r="L73" s="764">
        <f t="shared" si="170"/>
        <v>0</v>
      </c>
      <c r="M73" s="764">
        <f t="shared" si="170"/>
        <v>0</v>
      </c>
      <c r="N73" s="764">
        <f t="shared" si="170"/>
        <v>0</v>
      </c>
      <c r="O73" s="764">
        <f t="shared" si="170"/>
        <v>0</v>
      </c>
      <c r="P73" s="764">
        <f t="shared" si="170"/>
        <v>0</v>
      </c>
      <c r="Q73" s="764">
        <f t="shared" si="170"/>
        <v>0</v>
      </c>
      <c r="R73" s="764">
        <f t="shared" si="170"/>
        <v>0</v>
      </c>
      <c r="S73" s="764">
        <f t="shared" si="170"/>
        <v>0</v>
      </c>
      <c r="T73" s="764">
        <f t="shared" si="170"/>
        <v>0</v>
      </c>
      <c r="U73" s="764">
        <f t="shared" si="170"/>
        <v>0</v>
      </c>
      <c r="V73" s="764">
        <f t="shared" si="170"/>
        <v>0</v>
      </c>
      <c r="W73" s="764">
        <f t="shared" si="170"/>
        <v>0</v>
      </c>
      <c r="X73" s="764">
        <f t="shared" si="170"/>
        <v>0</v>
      </c>
      <c r="Y73" s="764">
        <f t="shared" si="170"/>
        <v>0</v>
      </c>
      <c r="Z73" s="764">
        <f t="shared" si="170"/>
        <v>0</v>
      </c>
      <c r="AA73" s="764">
        <f t="shared" si="170"/>
        <v>0</v>
      </c>
      <c r="AB73" s="764">
        <f t="shared" si="170"/>
        <v>0</v>
      </c>
      <c r="AC73" s="764">
        <f t="shared" si="170"/>
        <v>0</v>
      </c>
      <c r="AD73" s="764">
        <f t="shared" si="170"/>
        <v>0</v>
      </c>
      <c r="AE73" s="764">
        <f t="shared" si="170"/>
        <v>0</v>
      </c>
      <c r="AF73" s="764">
        <f t="shared" si="170"/>
        <v>0</v>
      </c>
      <c r="AG73" s="764">
        <f t="shared" si="170"/>
        <v>0</v>
      </c>
      <c r="AH73" s="764">
        <f t="shared" si="170"/>
        <v>0</v>
      </c>
      <c r="AI73" s="764">
        <f t="shared" si="170"/>
        <v>0</v>
      </c>
      <c r="AJ73" s="764">
        <f t="shared" si="170"/>
        <v>0</v>
      </c>
      <c r="AK73" s="764">
        <f t="shared" si="170"/>
        <v>0</v>
      </c>
      <c r="AL73" s="764">
        <f t="shared" si="170"/>
        <v>0</v>
      </c>
      <c r="AM73" s="764">
        <f t="shared" si="170"/>
        <v>0</v>
      </c>
      <c r="AN73" s="764">
        <f t="shared" si="170"/>
        <v>0</v>
      </c>
      <c r="AO73" s="764">
        <f t="shared" si="170"/>
        <v>0</v>
      </c>
      <c r="AP73" s="764">
        <f t="shared" si="170"/>
        <v>0</v>
      </c>
      <c r="AQ73" s="764">
        <f t="shared" si="170"/>
        <v>0</v>
      </c>
      <c r="AR73" s="764">
        <f t="shared" si="170"/>
        <v>0</v>
      </c>
      <c r="AS73" s="764">
        <f t="shared" si="170"/>
        <v>0</v>
      </c>
      <c r="AT73" s="764">
        <f t="shared" si="170"/>
        <v>0</v>
      </c>
      <c r="AU73" s="764">
        <f t="shared" si="170"/>
        <v>0</v>
      </c>
      <c r="AV73" s="764">
        <f t="shared" si="170"/>
        <v>0</v>
      </c>
      <c r="AW73" s="764">
        <f t="shared" si="170"/>
        <v>0</v>
      </c>
      <c r="AX73" s="764">
        <f t="shared" si="170"/>
        <v>0</v>
      </c>
      <c r="AY73" s="764">
        <f t="shared" si="170"/>
        <v>0</v>
      </c>
      <c r="AZ73" s="764">
        <f t="shared" si="170"/>
        <v>0</v>
      </c>
      <c r="BA73" s="764">
        <f t="shared" si="170"/>
        <v>0</v>
      </c>
      <c r="BB73" s="764">
        <f t="shared" si="170"/>
        <v>0</v>
      </c>
      <c r="BC73" s="764">
        <f t="shared" si="170"/>
        <v>0</v>
      </c>
      <c r="BD73" s="764">
        <f t="shared" si="170"/>
        <v>0</v>
      </c>
      <c r="BE73" s="764">
        <f t="shared" si="170"/>
        <v>0</v>
      </c>
      <c r="BF73" s="764">
        <f t="shared" si="150"/>
        <v>0</v>
      </c>
      <c r="BG73" s="764">
        <f t="shared" si="150"/>
        <v>0</v>
      </c>
      <c r="BH73" s="764">
        <f t="shared" si="150"/>
        <v>0</v>
      </c>
      <c r="BI73" s="764">
        <f t="shared" si="150"/>
        <v>0</v>
      </c>
      <c r="BJ73" s="764">
        <f t="shared" si="150"/>
        <v>0</v>
      </c>
      <c r="BK73" s="764">
        <f t="shared" si="150"/>
        <v>0</v>
      </c>
      <c r="BL73" s="764">
        <f t="shared" si="150"/>
        <v>0</v>
      </c>
      <c r="BM73" s="764">
        <f t="shared" si="150"/>
        <v>0</v>
      </c>
      <c r="BN73" s="764">
        <f t="shared" si="151"/>
        <v>0</v>
      </c>
      <c r="BO73" s="764">
        <f t="shared" si="151"/>
        <v>0</v>
      </c>
      <c r="BP73" s="764">
        <f t="shared" si="151"/>
        <v>0</v>
      </c>
      <c r="BQ73" s="764">
        <f t="shared" si="151"/>
        <v>0</v>
      </c>
      <c r="BR73" s="764">
        <f t="shared" si="151"/>
        <v>0</v>
      </c>
      <c r="BS73" s="764">
        <f t="shared" si="151"/>
        <v>0</v>
      </c>
      <c r="BT73" s="764">
        <f t="shared" si="151"/>
        <v>0</v>
      </c>
      <c r="BU73" s="764">
        <f t="shared" si="151"/>
        <v>0</v>
      </c>
      <c r="BV73" s="764">
        <f t="shared" si="151"/>
        <v>0</v>
      </c>
      <c r="BW73" s="764">
        <f t="shared" si="151"/>
        <v>0</v>
      </c>
      <c r="BX73" s="764">
        <f t="shared" si="152"/>
        <v>0</v>
      </c>
      <c r="BY73" s="764">
        <f t="shared" si="152"/>
        <v>0</v>
      </c>
      <c r="BZ73" s="764">
        <f t="shared" si="152"/>
        <v>0</v>
      </c>
      <c r="CA73" s="764">
        <f t="shared" si="152"/>
        <v>0</v>
      </c>
      <c r="CB73" s="764">
        <f t="shared" si="152"/>
        <v>0</v>
      </c>
      <c r="CC73" s="764">
        <f t="shared" si="152"/>
        <v>0</v>
      </c>
      <c r="CD73" s="764">
        <f t="shared" si="152"/>
        <v>0</v>
      </c>
      <c r="CE73" s="764">
        <f t="shared" si="152"/>
        <v>0</v>
      </c>
      <c r="CF73" s="764">
        <f t="shared" si="152"/>
        <v>0</v>
      </c>
      <c r="CG73" s="764">
        <f t="shared" si="152"/>
        <v>0</v>
      </c>
      <c r="CH73" s="764">
        <f t="shared" si="153"/>
        <v>0</v>
      </c>
      <c r="CI73" s="764">
        <f t="shared" si="153"/>
        <v>0</v>
      </c>
      <c r="CJ73" s="764">
        <f t="shared" si="153"/>
        <v>0</v>
      </c>
      <c r="CK73" s="764">
        <f t="shared" si="153"/>
        <v>0</v>
      </c>
      <c r="CL73" s="764">
        <f t="shared" si="153"/>
        <v>0</v>
      </c>
      <c r="CM73" s="764">
        <f t="shared" si="153"/>
        <v>0</v>
      </c>
      <c r="CN73" s="764">
        <f t="shared" si="153"/>
        <v>0</v>
      </c>
      <c r="CO73" s="764">
        <f t="shared" si="153"/>
        <v>0</v>
      </c>
      <c r="CP73" s="764">
        <f t="shared" si="153"/>
        <v>0</v>
      </c>
      <c r="CQ73" s="764">
        <f t="shared" si="153"/>
        <v>0</v>
      </c>
      <c r="CR73" s="764">
        <f t="shared" si="154"/>
        <v>0</v>
      </c>
      <c r="CS73" s="764">
        <f t="shared" si="154"/>
        <v>0</v>
      </c>
      <c r="CT73" s="764">
        <f t="shared" si="154"/>
        <v>0</v>
      </c>
      <c r="CU73" s="764">
        <f t="shared" si="154"/>
        <v>0</v>
      </c>
      <c r="CV73" s="764">
        <f t="shared" si="154"/>
        <v>0</v>
      </c>
      <c r="CW73" s="764">
        <f t="shared" si="154"/>
        <v>0</v>
      </c>
      <c r="CX73" s="764">
        <f t="shared" si="154"/>
        <v>0</v>
      </c>
      <c r="CY73" s="764">
        <f t="shared" si="154"/>
        <v>0</v>
      </c>
      <c r="CZ73" s="764">
        <f t="shared" si="154"/>
        <v>0</v>
      </c>
      <c r="DA73" s="764">
        <f t="shared" si="154"/>
        <v>0</v>
      </c>
      <c r="DB73" s="764">
        <f t="shared" si="155"/>
        <v>0</v>
      </c>
      <c r="DC73" s="764">
        <f t="shared" si="155"/>
        <v>0</v>
      </c>
      <c r="DD73" s="764">
        <f t="shared" si="155"/>
        <v>0</v>
      </c>
      <c r="DE73" s="764">
        <f t="shared" si="155"/>
        <v>0</v>
      </c>
      <c r="DF73" s="764">
        <f t="shared" si="155"/>
        <v>0</v>
      </c>
      <c r="DG73" s="764">
        <f t="shared" si="155"/>
        <v>0</v>
      </c>
      <c r="DH73" s="764">
        <f t="shared" si="155"/>
        <v>0</v>
      </c>
      <c r="DI73" s="764">
        <f t="shared" si="155"/>
        <v>0</v>
      </c>
      <c r="DJ73" s="764">
        <f t="shared" si="155"/>
        <v>0</v>
      </c>
      <c r="DK73" s="764">
        <f t="shared" si="155"/>
        <v>0</v>
      </c>
      <c r="DL73" s="764">
        <f t="shared" si="156"/>
        <v>0</v>
      </c>
      <c r="DM73" s="764">
        <f t="shared" si="156"/>
        <v>0</v>
      </c>
      <c r="DN73" s="764">
        <f t="shared" si="156"/>
        <v>0</v>
      </c>
      <c r="DO73" s="764">
        <f t="shared" si="156"/>
        <v>0</v>
      </c>
      <c r="DP73" s="764">
        <f t="shared" si="156"/>
        <v>0</v>
      </c>
      <c r="DQ73" s="764">
        <f t="shared" si="156"/>
        <v>0</v>
      </c>
      <c r="DR73" s="764">
        <f t="shared" si="156"/>
        <v>0</v>
      </c>
      <c r="DS73" s="764">
        <f t="shared" si="156"/>
        <v>0</v>
      </c>
      <c r="DT73" s="764">
        <f t="shared" si="156"/>
        <v>0</v>
      </c>
      <c r="DU73" s="764">
        <f t="shared" si="156"/>
        <v>0</v>
      </c>
      <c r="DV73" s="764">
        <f t="shared" si="157"/>
        <v>0</v>
      </c>
      <c r="DW73" s="764">
        <f t="shared" si="157"/>
        <v>0</v>
      </c>
      <c r="DX73" s="764">
        <f t="shared" si="157"/>
        <v>0</v>
      </c>
      <c r="DY73" s="764">
        <f t="shared" si="157"/>
        <v>0</v>
      </c>
      <c r="DZ73" s="764">
        <f t="shared" si="157"/>
        <v>0</v>
      </c>
      <c r="EA73" s="764">
        <f t="shared" si="157"/>
        <v>0</v>
      </c>
      <c r="EB73" s="764">
        <f t="shared" si="157"/>
        <v>0</v>
      </c>
      <c r="EC73" s="764">
        <f t="shared" si="157"/>
        <v>0</v>
      </c>
      <c r="ED73" s="764">
        <f t="shared" si="157"/>
        <v>0</v>
      </c>
      <c r="EE73" s="764">
        <f t="shared" si="157"/>
        <v>0</v>
      </c>
      <c r="EF73" s="764">
        <f t="shared" si="158"/>
        <v>0</v>
      </c>
      <c r="EG73" s="764">
        <f t="shared" si="158"/>
        <v>0</v>
      </c>
      <c r="EH73" s="764">
        <f t="shared" si="158"/>
        <v>0</v>
      </c>
      <c r="EI73" s="764">
        <f t="shared" si="158"/>
        <v>0</v>
      </c>
      <c r="EJ73" s="764">
        <f t="shared" si="158"/>
        <v>0</v>
      </c>
      <c r="EK73" s="764">
        <f t="shared" si="158"/>
        <v>0</v>
      </c>
      <c r="EL73" s="764">
        <f t="shared" si="158"/>
        <v>0</v>
      </c>
      <c r="EM73" s="764">
        <f t="shared" si="158"/>
        <v>0</v>
      </c>
      <c r="EN73" s="764">
        <f t="shared" si="158"/>
        <v>0</v>
      </c>
      <c r="EO73" s="764">
        <f t="shared" si="158"/>
        <v>0</v>
      </c>
      <c r="EP73" s="764">
        <f t="shared" si="159"/>
        <v>0</v>
      </c>
      <c r="EQ73" s="764">
        <f t="shared" si="159"/>
        <v>0</v>
      </c>
      <c r="ER73" s="764">
        <f t="shared" si="159"/>
        <v>0</v>
      </c>
      <c r="ES73" s="764">
        <f t="shared" si="159"/>
        <v>0</v>
      </c>
      <c r="ET73" s="764">
        <f t="shared" si="159"/>
        <v>0</v>
      </c>
      <c r="EU73" s="764">
        <f t="shared" si="159"/>
        <v>0</v>
      </c>
      <c r="EV73" s="764">
        <f t="shared" si="159"/>
        <v>0</v>
      </c>
      <c r="EW73" s="764">
        <f t="shared" si="159"/>
        <v>0</v>
      </c>
      <c r="EX73" s="764">
        <f t="shared" si="159"/>
        <v>0</v>
      </c>
      <c r="EY73" s="764">
        <f t="shared" si="159"/>
        <v>0</v>
      </c>
      <c r="EZ73" s="764">
        <f t="shared" si="160"/>
        <v>0</v>
      </c>
      <c r="FA73" s="764">
        <f t="shared" si="160"/>
        <v>0</v>
      </c>
      <c r="FB73" s="764">
        <f t="shared" si="160"/>
        <v>0</v>
      </c>
      <c r="FC73" s="764">
        <f t="shared" si="160"/>
        <v>0</v>
      </c>
      <c r="FD73" s="764">
        <f t="shared" si="160"/>
        <v>0</v>
      </c>
      <c r="FE73" s="764">
        <f t="shared" si="160"/>
        <v>0</v>
      </c>
      <c r="FF73" s="764">
        <f t="shared" si="160"/>
        <v>0</v>
      </c>
      <c r="FG73" s="764">
        <f t="shared" si="160"/>
        <v>0</v>
      </c>
      <c r="FH73" s="764">
        <f t="shared" si="160"/>
        <v>0</v>
      </c>
      <c r="FI73" s="764">
        <f t="shared" si="160"/>
        <v>0</v>
      </c>
      <c r="FJ73" s="764">
        <f t="shared" si="161"/>
        <v>0</v>
      </c>
      <c r="FK73" s="764">
        <f t="shared" si="161"/>
        <v>0</v>
      </c>
      <c r="FL73" s="764">
        <f t="shared" si="161"/>
        <v>0</v>
      </c>
      <c r="FM73" s="764">
        <f t="shared" si="161"/>
        <v>0</v>
      </c>
      <c r="FN73" s="764">
        <f t="shared" si="161"/>
        <v>0</v>
      </c>
      <c r="FO73" s="764">
        <f t="shared" si="161"/>
        <v>0</v>
      </c>
      <c r="FP73" s="764">
        <f t="shared" si="161"/>
        <v>0</v>
      </c>
      <c r="FQ73" s="764">
        <f t="shared" si="161"/>
        <v>0</v>
      </c>
      <c r="FR73" s="764">
        <f t="shared" si="161"/>
        <v>0</v>
      </c>
      <c r="FS73" s="764">
        <f t="shared" si="161"/>
        <v>0</v>
      </c>
      <c r="FT73" s="764">
        <f t="shared" si="162"/>
        <v>0</v>
      </c>
      <c r="FU73" s="764">
        <f t="shared" si="162"/>
        <v>0</v>
      </c>
      <c r="FV73" s="764">
        <f t="shared" si="162"/>
        <v>0</v>
      </c>
      <c r="FW73" s="764">
        <f t="shared" si="162"/>
        <v>0</v>
      </c>
      <c r="FX73" s="764">
        <f t="shared" si="162"/>
        <v>0</v>
      </c>
      <c r="FY73" s="764">
        <f t="shared" si="162"/>
        <v>0</v>
      </c>
      <c r="FZ73" s="764">
        <f t="shared" si="162"/>
        <v>0</v>
      </c>
      <c r="GA73" s="764">
        <f t="shared" si="162"/>
        <v>0</v>
      </c>
      <c r="GB73" s="764">
        <f t="shared" si="162"/>
        <v>0</v>
      </c>
      <c r="GC73" s="764">
        <f t="shared" si="162"/>
        <v>0</v>
      </c>
      <c r="GD73" s="764">
        <f t="shared" si="163"/>
        <v>0</v>
      </c>
      <c r="GE73" s="764">
        <f t="shared" si="163"/>
        <v>0</v>
      </c>
      <c r="GF73" s="764">
        <f t="shared" si="163"/>
        <v>0</v>
      </c>
      <c r="GG73" s="764">
        <f t="shared" si="163"/>
        <v>0</v>
      </c>
      <c r="GH73" s="764">
        <f t="shared" si="163"/>
        <v>0</v>
      </c>
      <c r="GI73" s="764">
        <f t="shared" si="163"/>
        <v>0</v>
      </c>
      <c r="GJ73" s="764">
        <f t="shared" si="163"/>
        <v>0</v>
      </c>
      <c r="GK73" s="764">
        <f t="shared" si="163"/>
        <v>0</v>
      </c>
      <c r="GL73" s="764">
        <f t="shared" si="163"/>
        <v>0</v>
      </c>
      <c r="GM73" s="764">
        <f t="shared" si="163"/>
        <v>0</v>
      </c>
      <c r="GN73" s="764">
        <f t="shared" si="164"/>
        <v>0</v>
      </c>
      <c r="GO73" s="764">
        <f t="shared" si="164"/>
        <v>0</v>
      </c>
      <c r="GP73" s="764">
        <f t="shared" si="164"/>
        <v>0</v>
      </c>
      <c r="GQ73" s="764">
        <f t="shared" si="164"/>
        <v>0</v>
      </c>
      <c r="GR73" s="764">
        <f t="shared" si="164"/>
        <v>0</v>
      </c>
      <c r="GS73" s="764">
        <f t="shared" si="164"/>
        <v>0</v>
      </c>
      <c r="GT73" s="764">
        <f t="shared" si="164"/>
        <v>0</v>
      </c>
      <c r="GU73" s="764">
        <f t="shared" si="164"/>
        <v>0</v>
      </c>
      <c r="GV73" s="764">
        <f t="shared" si="164"/>
        <v>0</v>
      </c>
      <c r="GW73" s="764">
        <f t="shared" si="164"/>
        <v>0</v>
      </c>
      <c r="GX73" s="764">
        <f t="shared" si="165"/>
        <v>0</v>
      </c>
      <c r="GY73" s="764">
        <f t="shared" si="165"/>
        <v>0</v>
      </c>
      <c r="GZ73" s="764">
        <f t="shared" si="165"/>
        <v>0</v>
      </c>
      <c r="HA73" s="764">
        <f t="shared" si="165"/>
        <v>0</v>
      </c>
      <c r="HB73" s="764">
        <f t="shared" si="165"/>
        <v>0</v>
      </c>
      <c r="HC73" s="764">
        <f t="shared" si="165"/>
        <v>0</v>
      </c>
      <c r="HD73" s="764">
        <f t="shared" si="165"/>
        <v>0</v>
      </c>
      <c r="HE73" s="764">
        <f t="shared" si="165"/>
        <v>0</v>
      </c>
      <c r="HF73" s="764">
        <f t="shared" si="165"/>
        <v>0</v>
      </c>
      <c r="HG73" s="764">
        <f t="shared" si="165"/>
        <v>0</v>
      </c>
      <c r="HH73" s="764">
        <f t="shared" si="166"/>
        <v>0</v>
      </c>
      <c r="HI73" s="764">
        <f t="shared" si="166"/>
        <v>0</v>
      </c>
      <c r="HJ73" s="764">
        <f t="shared" si="166"/>
        <v>0</v>
      </c>
      <c r="HK73" s="764">
        <f t="shared" si="166"/>
        <v>0</v>
      </c>
      <c r="HL73" s="764">
        <f t="shared" si="166"/>
        <v>0</v>
      </c>
      <c r="HM73" s="764">
        <f t="shared" si="166"/>
        <v>0</v>
      </c>
      <c r="HN73" s="764">
        <f t="shared" si="166"/>
        <v>0</v>
      </c>
      <c r="HO73" s="764">
        <f t="shared" si="166"/>
        <v>0</v>
      </c>
      <c r="HP73" s="764">
        <f t="shared" si="166"/>
        <v>0</v>
      </c>
      <c r="HQ73" s="764">
        <f t="shared" si="166"/>
        <v>0</v>
      </c>
      <c r="HR73" s="764">
        <f t="shared" si="167"/>
        <v>0</v>
      </c>
      <c r="HS73" s="764">
        <f t="shared" si="167"/>
        <v>0</v>
      </c>
      <c r="HT73" s="764">
        <f t="shared" si="167"/>
        <v>0</v>
      </c>
      <c r="HU73" s="764">
        <f t="shared" si="167"/>
        <v>0</v>
      </c>
      <c r="HV73" s="764">
        <f t="shared" si="167"/>
        <v>0</v>
      </c>
      <c r="HW73" s="764">
        <f t="shared" si="167"/>
        <v>0</v>
      </c>
      <c r="HX73" s="764">
        <f t="shared" si="167"/>
        <v>0</v>
      </c>
      <c r="HY73" s="764">
        <f t="shared" si="167"/>
        <v>0</v>
      </c>
      <c r="HZ73" s="764">
        <f t="shared" si="167"/>
        <v>0</v>
      </c>
      <c r="IA73" s="764">
        <f t="shared" si="167"/>
        <v>0</v>
      </c>
      <c r="IB73" s="764">
        <f t="shared" si="168"/>
        <v>0</v>
      </c>
      <c r="IC73" s="764">
        <f t="shared" si="168"/>
        <v>0</v>
      </c>
      <c r="ID73" s="764">
        <f t="shared" si="168"/>
        <v>0</v>
      </c>
      <c r="IE73" s="764">
        <f t="shared" si="168"/>
        <v>0</v>
      </c>
      <c r="IF73" s="764">
        <f t="shared" si="168"/>
        <v>0</v>
      </c>
      <c r="IG73" s="764">
        <f t="shared" si="168"/>
        <v>0</v>
      </c>
      <c r="IH73" s="764">
        <f t="shared" si="168"/>
        <v>0</v>
      </c>
      <c r="II73" s="764">
        <f t="shared" si="168"/>
        <v>0</v>
      </c>
      <c r="IJ73" s="764">
        <f t="shared" si="168"/>
        <v>0</v>
      </c>
      <c r="IK73" s="764">
        <f t="shared" si="168"/>
        <v>0</v>
      </c>
      <c r="IL73" s="764">
        <f t="shared" si="169"/>
        <v>0</v>
      </c>
      <c r="IM73" s="764">
        <f t="shared" si="169"/>
        <v>0</v>
      </c>
      <c r="IN73" s="764">
        <f t="shared" si="169"/>
        <v>0</v>
      </c>
      <c r="IO73" s="764">
        <f t="shared" si="169"/>
        <v>0</v>
      </c>
      <c r="IP73" s="764">
        <f t="shared" si="169"/>
        <v>0</v>
      </c>
      <c r="IQ73" s="764">
        <f t="shared" si="169"/>
        <v>0</v>
      </c>
      <c r="IR73" s="764">
        <f t="shared" si="169"/>
        <v>0</v>
      </c>
      <c r="IS73" s="764">
        <f t="shared" si="169"/>
        <v>0</v>
      </c>
      <c r="IT73" s="764">
        <f t="shared" si="169"/>
        <v>0</v>
      </c>
      <c r="IU73" s="764">
        <f t="shared" si="169"/>
        <v>0</v>
      </c>
      <c r="IV73" s="764">
        <f t="shared" si="169"/>
        <v>0</v>
      </c>
      <c r="IW73" s="764">
        <f t="shared" si="169"/>
        <v>0</v>
      </c>
      <c r="IX73" s="764">
        <f t="shared" si="169"/>
        <v>0</v>
      </c>
      <c r="IY73" s="764">
        <f t="shared" si="169"/>
        <v>0</v>
      </c>
      <c r="IZ73" s="764">
        <f t="shared" si="169"/>
        <v>0</v>
      </c>
      <c r="JA73" s="764">
        <f t="shared" si="169"/>
        <v>0</v>
      </c>
      <c r="JB73" s="764">
        <f t="shared" si="169"/>
        <v>0</v>
      </c>
      <c r="JC73" s="764">
        <f t="shared" si="169"/>
        <v>0</v>
      </c>
      <c r="JD73" s="764">
        <f t="shared" si="149"/>
        <v>0</v>
      </c>
      <c r="JE73" s="764">
        <f t="shared" si="149"/>
        <v>0</v>
      </c>
      <c r="JF73" s="764">
        <f t="shared" si="149"/>
        <v>0</v>
      </c>
      <c r="JG73" s="764">
        <f t="shared" si="149"/>
        <v>0</v>
      </c>
      <c r="JH73" s="764">
        <f t="shared" si="149"/>
        <v>0</v>
      </c>
      <c r="JI73" s="764">
        <f t="shared" si="149"/>
        <v>0</v>
      </c>
      <c r="JJ73" s="764">
        <f t="shared" si="149"/>
        <v>0</v>
      </c>
      <c r="JK73" s="764">
        <f t="shared" si="149"/>
        <v>0</v>
      </c>
      <c r="JL73" s="764">
        <f t="shared" si="169"/>
        <v>0</v>
      </c>
      <c r="JM73" s="764">
        <f t="shared" si="169"/>
        <v>0</v>
      </c>
      <c r="JN73" s="764">
        <f t="shared" si="169"/>
        <v>0</v>
      </c>
      <c r="JO73" s="764">
        <f t="shared" si="169"/>
        <v>0</v>
      </c>
      <c r="JP73" s="764">
        <f t="shared" si="169"/>
        <v>0</v>
      </c>
      <c r="JQ73" s="764">
        <f t="shared" si="172"/>
        <v>0</v>
      </c>
      <c r="JR73" s="764">
        <f t="shared" si="172"/>
        <v>0</v>
      </c>
      <c r="JS73" s="764">
        <f t="shared" si="169"/>
        <v>0</v>
      </c>
      <c r="JT73" s="765">
        <f t="shared" si="173"/>
        <v>0</v>
      </c>
      <c r="JU73" s="229">
        <f t="shared" si="174"/>
        <v>0</v>
      </c>
    </row>
    <row r="74" spans="2:281" s="57" customFormat="1" ht="12.75" customHeight="1">
      <c r="B74" s="223"/>
      <c r="C74" s="223"/>
      <c r="D74" s="61"/>
      <c r="E74" s="743" t="str">
        <f t="shared" si="171"/>
        <v xml:space="preserve"> </v>
      </c>
      <c r="F74" s="56"/>
      <c r="G74" s="228"/>
      <c r="H74" s="744">
        <f>SUMIF(Ajuste!$C$8:$C$483,$B$6:$B$499,Ajuste!$E$8:$E$483)</f>
        <v>0</v>
      </c>
      <c r="I74" s="744">
        <f>SUMIF(Ajuste!$C$8:$C$483,$B$6:$B$499,Ajuste!$F$8:$F$483)</f>
        <v>0</v>
      </c>
      <c r="J74" s="229">
        <f t="shared" si="175"/>
        <v>0</v>
      </c>
      <c r="K74" s="764">
        <f t="shared" si="150"/>
        <v>0</v>
      </c>
      <c r="L74" s="764">
        <f t="shared" si="170"/>
        <v>0</v>
      </c>
      <c r="M74" s="764">
        <f t="shared" si="170"/>
        <v>0</v>
      </c>
      <c r="N74" s="764">
        <f t="shared" si="170"/>
        <v>0</v>
      </c>
      <c r="O74" s="764">
        <f t="shared" si="170"/>
        <v>0</v>
      </c>
      <c r="P74" s="764">
        <f t="shared" si="170"/>
        <v>0</v>
      </c>
      <c r="Q74" s="764">
        <f t="shared" si="170"/>
        <v>0</v>
      </c>
      <c r="R74" s="764">
        <f t="shared" si="170"/>
        <v>0</v>
      </c>
      <c r="S74" s="764">
        <f t="shared" si="170"/>
        <v>0</v>
      </c>
      <c r="T74" s="764">
        <f t="shared" si="170"/>
        <v>0</v>
      </c>
      <c r="U74" s="764">
        <f t="shared" si="170"/>
        <v>0</v>
      </c>
      <c r="V74" s="764">
        <f t="shared" si="170"/>
        <v>0</v>
      </c>
      <c r="W74" s="764">
        <f t="shared" si="170"/>
        <v>0</v>
      </c>
      <c r="X74" s="764">
        <f t="shared" si="170"/>
        <v>0</v>
      </c>
      <c r="Y74" s="764">
        <f t="shared" si="170"/>
        <v>0</v>
      </c>
      <c r="Z74" s="764">
        <f t="shared" si="170"/>
        <v>0</v>
      </c>
      <c r="AA74" s="764">
        <f t="shared" si="170"/>
        <v>0</v>
      </c>
      <c r="AB74" s="764">
        <f t="shared" si="170"/>
        <v>0</v>
      </c>
      <c r="AC74" s="764">
        <f t="shared" si="170"/>
        <v>0</v>
      </c>
      <c r="AD74" s="764">
        <f t="shared" si="170"/>
        <v>0</v>
      </c>
      <c r="AE74" s="764">
        <f t="shared" si="170"/>
        <v>0</v>
      </c>
      <c r="AF74" s="764">
        <f t="shared" si="170"/>
        <v>0</v>
      </c>
      <c r="AG74" s="764">
        <f t="shared" si="170"/>
        <v>0</v>
      </c>
      <c r="AH74" s="764">
        <f t="shared" si="170"/>
        <v>0</v>
      </c>
      <c r="AI74" s="764">
        <f t="shared" si="170"/>
        <v>0</v>
      </c>
      <c r="AJ74" s="764">
        <f t="shared" si="170"/>
        <v>0</v>
      </c>
      <c r="AK74" s="764">
        <f t="shared" si="170"/>
        <v>0</v>
      </c>
      <c r="AL74" s="764">
        <f t="shared" si="170"/>
        <v>0</v>
      </c>
      <c r="AM74" s="764">
        <f t="shared" si="170"/>
        <v>0</v>
      </c>
      <c r="AN74" s="764">
        <f t="shared" si="170"/>
        <v>0</v>
      </c>
      <c r="AO74" s="764">
        <f t="shared" si="170"/>
        <v>0</v>
      </c>
      <c r="AP74" s="764">
        <f t="shared" si="170"/>
        <v>0</v>
      </c>
      <c r="AQ74" s="764">
        <f t="shared" si="170"/>
        <v>0</v>
      </c>
      <c r="AR74" s="764">
        <f t="shared" si="170"/>
        <v>0</v>
      </c>
      <c r="AS74" s="764">
        <f t="shared" si="170"/>
        <v>0</v>
      </c>
      <c r="AT74" s="764">
        <f t="shared" si="170"/>
        <v>0</v>
      </c>
      <c r="AU74" s="764">
        <f t="shared" si="170"/>
        <v>0</v>
      </c>
      <c r="AV74" s="764">
        <f t="shared" si="170"/>
        <v>0</v>
      </c>
      <c r="AW74" s="764">
        <f t="shared" si="170"/>
        <v>0</v>
      </c>
      <c r="AX74" s="764">
        <f t="shared" si="170"/>
        <v>0</v>
      </c>
      <c r="AY74" s="764">
        <f t="shared" si="170"/>
        <v>0</v>
      </c>
      <c r="AZ74" s="764">
        <f t="shared" si="170"/>
        <v>0</v>
      </c>
      <c r="BA74" s="764">
        <f t="shared" si="170"/>
        <v>0</v>
      </c>
      <c r="BB74" s="764">
        <f t="shared" ref="L74:BE75" si="176">IF($D74=BB$5,$J74,0)</f>
        <v>0</v>
      </c>
      <c r="BC74" s="764">
        <f t="shared" si="176"/>
        <v>0</v>
      </c>
      <c r="BD74" s="764">
        <f t="shared" si="176"/>
        <v>0</v>
      </c>
      <c r="BE74" s="764">
        <f t="shared" si="176"/>
        <v>0</v>
      </c>
      <c r="BF74" s="764">
        <f t="shared" si="150"/>
        <v>0</v>
      </c>
      <c r="BG74" s="764">
        <f t="shared" si="150"/>
        <v>0</v>
      </c>
      <c r="BH74" s="764">
        <f t="shared" si="150"/>
        <v>0</v>
      </c>
      <c r="BI74" s="764">
        <f t="shared" si="150"/>
        <v>0</v>
      </c>
      <c r="BJ74" s="764">
        <f t="shared" si="150"/>
        <v>0</v>
      </c>
      <c r="BK74" s="764">
        <f t="shared" si="150"/>
        <v>0</v>
      </c>
      <c r="BL74" s="764">
        <f t="shared" si="150"/>
        <v>0</v>
      </c>
      <c r="BM74" s="764">
        <f t="shared" si="150"/>
        <v>0</v>
      </c>
      <c r="BN74" s="764">
        <f t="shared" si="151"/>
        <v>0</v>
      </c>
      <c r="BO74" s="764">
        <f t="shared" si="151"/>
        <v>0</v>
      </c>
      <c r="BP74" s="764">
        <f t="shared" si="151"/>
        <v>0</v>
      </c>
      <c r="BQ74" s="764">
        <f t="shared" si="151"/>
        <v>0</v>
      </c>
      <c r="BR74" s="764">
        <f t="shared" si="151"/>
        <v>0</v>
      </c>
      <c r="BS74" s="764">
        <f t="shared" si="151"/>
        <v>0</v>
      </c>
      <c r="BT74" s="764">
        <f t="shared" si="151"/>
        <v>0</v>
      </c>
      <c r="BU74" s="764">
        <f t="shared" si="151"/>
        <v>0</v>
      </c>
      <c r="BV74" s="764">
        <f t="shared" si="151"/>
        <v>0</v>
      </c>
      <c r="BW74" s="764">
        <f t="shared" si="151"/>
        <v>0</v>
      </c>
      <c r="BX74" s="764">
        <f t="shared" si="152"/>
        <v>0</v>
      </c>
      <c r="BY74" s="764">
        <f t="shared" si="152"/>
        <v>0</v>
      </c>
      <c r="BZ74" s="764">
        <f t="shared" si="152"/>
        <v>0</v>
      </c>
      <c r="CA74" s="764">
        <f t="shared" si="152"/>
        <v>0</v>
      </c>
      <c r="CB74" s="764">
        <f t="shared" si="152"/>
        <v>0</v>
      </c>
      <c r="CC74" s="764">
        <f t="shared" si="152"/>
        <v>0</v>
      </c>
      <c r="CD74" s="764">
        <f t="shared" si="152"/>
        <v>0</v>
      </c>
      <c r="CE74" s="764">
        <f t="shared" si="152"/>
        <v>0</v>
      </c>
      <c r="CF74" s="764">
        <f t="shared" si="152"/>
        <v>0</v>
      </c>
      <c r="CG74" s="764">
        <f t="shared" si="152"/>
        <v>0</v>
      </c>
      <c r="CH74" s="764">
        <f t="shared" si="153"/>
        <v>0</v>
      </c>
      <c r="CI74" s="764">
        <f t="shared" si="153"/>
        <v>0</v>
      </c>
      <c r="CJ74" s="764">
        <f t="shared" si="153"/>
        <v>0</v>
      </c>
      <c r="CK74" s="764">
        <f t="shared" si="153"/>
        <v>0</v>
      </c>
      <c r="CL74" s="764">
        <f t="shared" si="153"/>
        <v>0</v>
      </c>
      <c r="CM74" s="764">
        <f t="shared" si="153"/>
        <v>0</v>
      </c>
      <c r="CN74" s="764">
        <f t="shared" si="153"/>
        <v>0</v>
      </c>
      <c r="CO74" s="764">
        <f t="shared" si="153"/>
        <v>0</v>
      </c>
      <c r="CP74" s="764">
        <f t="shared" si="153"/>
        <v>0</v>
      </c>
      <c r="CQ74" s="764">
        <f t="shared" si="153"/>
        <v>0</v>
      </c>
      <c r="CR74" s="764">
        <f t="shared" si="154"/>
        <v>0</v>
      </c>
      <c r="CS74" s="764">
        <f t="shared" si="154"/>
        <v>0</v>
      </c>
      <c r="CT74" s="764">
        <f t="shared" si="154"/>
        <v>0</v>
      </c>
      <c r="CU74" s="764">
        <f t="shared" si="154"/>
        <v>0</v>
      </c>
      <c r="CV74" s="764">
        <f t="shared" si="154"/>
        <v>0</v>
      </c>
      <c r="CW74" s="764">
        <f t="shared" si="154"/>
        <v>0</v>
      </c>
      <c r="CX74" s="764">
        <f t="shared" si="154"/>
        <v>0</v>
      </c>
      <c r="CY74" s="764">
        <f t="shared" si="154"/>
        <v>0</v>
      </c>
      <c r="CZ74" s="764">
        <f t="shared" si="154"/>
        <v>0</v>
      </c>
      <c r="DA74" s="764">
        <f t="shared" si="154"/>
        <v>0</v>
      </c>
      <c r="DB74" s="764">
        <f t="shared" si="155"/>
        <v>0</v>
      </c>
      <c r="DC74" s="764">
        <f t="shared" si="155"/>
        <v>0</v>
      </c>
      <c r="DD74" s="764">
        <f t="shared" si="155"/>
        <v>0</v>
      </c>
      <c r="DE74" s="764">
        <f t="shared" si="155"/>
        <v>0</v>
      </c>
      <c r="DF74" s="764">
        <f t="shared" si="155"/>
        <v>0</v>
      </c>
      <c r="DG74" s="764">
        <f t="shared" si="155"/>
        <v>0</v>
      </c>
      <c r="DH74" s="764">
        <f t="shared" si="155"/>
        <v>0</v>
      </c>
      <c r="DI74" s="764">
        <f t="shared" si="155"/>
        <v>0</v>
      </c>
      <c r="DJ74" s="764">
        <f t="shared" si="155"/>
        <v>0</v>
      </c>
      <c r="DK74" s="764">
        <f t="shared" si="155"/>
        <v>0</v>
      </c>
      <c r="DL74" s="764">
        <f t="shared" si="156"/>
        <v>0</v>
      </c>
      <c r="DM74" s="764">
        <f t="shared" si="156"/>
        <v>0</v>
      </c>
      <c r="DN74" s="764">
        <f t="shared" si="156"/>
        <v>0</v>
      </c>
      <c r="DO74" s="764">
        <f t="shared" si="156"/>
        <v>0</v>
      </c>
      <c r="DP74" s="764">
        <f t="shared" si="156"/>
        <v>0</v>
      </c>
      <c r="DQ74" s="764">
        <f t="shared" si="156"/>
        <v>0</v>
      </c>
      <c r="DR74" s="764">
        <f t="shared" si="156"/>
        <v>0</v>
      </c>
      <c r="DS74" s="764">
        <f t="shared" si="156"/>
        <v>0</v>
      </c>
      <c r="DT74" s="764">
        <f t="shared" si="156"/>
        <v>0</v>
      </c>
      <c r="DU74" s="764">
        <f t="shared" si="156"/>
        <v>0</v>
      </c>
      <c r="DV74" s="764">
        <f t="shared" si="157"/>
        <v>0</v>
      </c>
      <c r="DW74" s="764">
        <f t="shared" si="157"/>
        <v>0</v>
      </c>
      <c r="DX74" s="764">
        <f t="shared" si="157"/>
        <v>0</v>
      </c>
      <c r="DY74" s="764">
        <f t="shared" si="157"/>
        <v>0</v>
      </c>
      <c r="DZ74" s="764">
        <f t="shared" si="157"/>
        <v>0</v>
      </c>
      <c r="EA74" s="764">
        <f t="shared" si="157"/>
        <v>0</v>
      </c>
      <c r="EB74" s="764">
        <f t="shared" si="157"/>
        <v>0</v>
      </c>
      <c r="EC74" s="764">
        <f t="shared" si="157"/>
        <v>0</v>
      </c>
      <c r="ED74" s="764">
        <f t="shared" si="157"/>
        <v>0</v>
      </c>
      <c r="EE74" s="764">
        <f t="shared" si="157"/>
        <v>0</v>
      </c>
      <c r="EF74" s="764">
        <f t="shared" si="158"/>
        <v>0</v>
      </c>
      <c r="EG74" s="764">
        <f t="shared" si="158"/>
        <v>0</v>
      </c>
      <c r="EH74" s="764">
        <f t="shared" si="158"/>
        <v>0</v>
      </c>
      <c r="EI74" s="764">
        <f t="shared" si="158"/>
        <v>0</v>
      </c>
      <c r="EJ74" s="764">
        <f t="shared" si="158"/>
        <v>0</v>
      </c>
      <c r="EK74" s="764">
        <f t="shared" si="158"/>
        <v>0</v>
      </c>
      <c r="EL74" s="764">
        <f t="shared" si="158"/>
        <v>0</v>
      </c>
      <c r="EM74" s="764">
        <f t="shared" si="158"/>
        <v>0</v>
      </c>
      <c r="EN74" s="764">
        <f t="shared" si="158"/>
        <v>0</v>
      </c>
      <c r="EO74" s="764">
        <f t="shared" si="158"/>
        <v>0</v>
      </c>
      <c r="EP74" s="764">
        <f t="shared" si="159"/>
        <v>0</v>
      </c>
      <c r="EQ74" s="764">
        <f t="shared" si="159"/>
        <v>0</v>
      </c>
      <c r="ER74" s="764">
        <f t="shared" si="159"/>
        <v>0</v>
      </c>
      <c r="ES74" s="764">
        <f t="shared" si="159"/>
        <v>0</v>
      </c>
      <c r="ET74" s="764">
        <f t="shared" si="159"/>
        <v>0</v>
      </c>
      <c r="EU74" s="764">
        <f t="shared" si="159"/>
        <v>0</v>
      </c>
      <c r="EV74" s="764">
        <f t="shared" si="159"/>
        <v>0</v>
      </c>
      <c r="EW74" s="764">
        <f t="shared" si="159"/>
        <v>0</v>
      </c>
      <c r="EX74" s="764">
        <f t="shared" si="159"/>
        <v>0</v>
      </c>
      <c r="EY74" s="764">
        <f t="shared" si="159"/>
        <v>0</v>
      </c>
      <c r="EZ74" s="764">
        <f t="shared" si="160"/>
        <v>0</v>
      </c>
      <c r="FA74" s="764">
        <f t="shared" si="160"/>
        <v>0</v>
      </c>
      <c r="FB74" s="764">
        <f t="shared" si="160"/>
        <v>0</v>
      </c>
      <c r="FC74" s="764">
        <f t="shared" si="160"/>
        <v>0</v>
      </c>
      <c r="FD74" s="764">
        <f t="shared" si="160"/>
        <v>0</v>
      </c>
      <c r="FE74" s="764">
        <f t="shared" si="160"/>
        <v>0</v>
      </c>
      <c r="FF74" s="764">
        <f t="shared" si="160"/>
        <v>0</v>
      </c>
      <c r="FG74" s="764">
        <f t="shared" si="160"/>
        <v>0</v>
      </c>
      <c r="FH74" s="764">
        <f t="shared" si="160"/>
        <v>0</v>
      </c>
      <c r="FI74" s="764">
        <f t="shared" si="160"/>
        <v>0</v>
      </c>
      <c r="FJ74" s="764">
        <f t="shared" si="161"/>
        <v>0</v>
      </c>
      <c r="FK74" s="764">
        <f t="shared" si="161"/>
        <v>0</v>
      </c>
      <c r="FL74" s="764">
        <f t="shared" si="161"/>
        <v>0</v>
      </c>
      <c r="FM74" s="764">
        <f t="shared" si="161"/>
        <v>0</v>
      </c>
      <c r="FN74" s="764">
        <f t="shared" si="161"/>
        <v>0</v>
      </c>
      <c r="FO74" s="764">
        <f t="shared" si="161"/>
        <v>0</v>
      </c>
      <c r="FP74" s="764">
        <f t="shared" si="161"/>
        <v>0</v>
      </c>
      <c r="FQ74" s="764">
        <f t="shared" si="161"/>
        <v>0</v>
      </c>
      <c r="FR74" s="764">
        <f t="shared" si="161"/>
        <v>0</v>
      </c>
      <c r="FS74" s="764">
        <f t="shared" si="161"/>
        <v>0</v>
      </c>
      <c r="FT74" s="764">
        <f t="shared" si="162"/>
        <v>0</v>
      </c>
      <c r="FU74" s="764">
        <f t="shared" si="162"/>
        <v>0</v>
      </c>
      <c r="FV74" s="764">
        <f t="shared" si="162"/>
        <v>0</v>
      </c>
      <c r="FW74" s="764">
        <f t="shared" si="162"/>
        <v>0</v>
      </c>
      <c r="FX74" s="764">
        <f t="shared" si="162"/>
        <v>0</v>
      </c>
      <c r="FY74" s="764">
        <f t="shared" si="162"/>
        <v>0</v>
      </c>
      <c r="FZ74" s="764">
        <f t="shared" si="162"/>
        <v>0</v>
      </c>
      <c r="GA74" s="764">
        <f t="shared" si="162"/>
        <v>0</v>
      </c>
      <c r="GB74" s="764">
        <f t="shared" si="162"/>
        <v>0</v>
      </c>
      <c r="GC74" s="764">
        <f t="shared" si="162"/>
        <v>0</v>
      </c>
      <c r="GD74" s="764">
        <f t="shared" si="163"/>
        <v>0</v>
      </c>
      <c r="GE74" s="764">
        <f t="shared" si="163"/>
        <v>0</v>
      </c>
      <c r="GF74" s="764">
        <f t="shared" si="163"/>
        <v>0</v>
      </c>
      <c r="GG74" s="764">
        <f t="shared" si="163"/>
        <v>0</v>
      </c>
      <c r="GH74" s="764">
        <f t="shared" si="163"/>
        <v>0</v>
      </c>
      <c r="GI74" s="764">
        <f t="shared" si="163"/>
        <v>0</v>
      </c>
      <c r="GJ74" s="764">
        <f t="shared" si="163"/>
        <v>0</v>
      </c>
      <c r="GK74" s="764">
        <f t="shared" si="163"/>
        <v>0</v>
      </c>
      <c r="GL74" s="764">
        <f t="shared" si="163"/>
        <v>0</v>
      </c>
      <c r="GM74" s="764">
        <f t="shared" si="163"/>
        <v>0</v>
      </c>
      <c r="GN74" s="764">
        <f t="shared" si="164"/>
        <v>0</v>
      </c>
      <c r="GO74" s="764">
        <f t="shared" si="164"/>
        <v>0</v>
      </c>
      <c r="GP74" s="764">
        <f t="shared" si="164"/>
        <v>0</v>
      </c>
      <c r="GQ74" s="764">
        <f t="shared" si="164"/>
        <v>0</v>
      </c>
      <c r="GR74" s="764">
        <f t="shared" si="164"/>
        <v>0</v>
      </c>
      <c r="GS74" s="764">
        <f t="shared" si="164"/>
        <v>0</v>
      </c>
      <c r="GT74" s="764">
        <f t="shared" si="164"/>
        <v>0</v>
      </c>
      <c r="GU74" s="764">
        <f t="shared" si="164"/>
        <v>0</v>
      </c>
      <c r="GV74" s="764">
        <f t="shared" si="164"/>
        <v>0</v>
      </c>
      <c r="GW74" s="764">
        <f t="shared" si="164"/>
        <v>0</v>
      </c>
      <c r="GX74" s="764">
        <f t="shared" si="165"/>
        <v>0</v>
      </c>
      <c r="GY74" s="764">
        <f t="shared" si="165"/>
        <v>0</v>
      </c>
      <c r="GZ74" s="764">
        <f t="shared" si="165"/>
        <v>0</v>
      </c>
      <c r="HA74" s="764">
        <f t="shared" si="165"/>
        <v>0</v>
      </c>
      <c r="HB74" s="764">
        <f t="shared" si="165"/>
        <v>0</v>
      </c>
      <c r="HC74" s="764">
        <f t="shared" si="165"/>
        <v>0</v>
      </c>
      <c r="HD74" s="764">
        <f t="shared" si="165"/>
        <v>0</v>
      </c>
      <c r="HE74" s="764">
        <f t="shared" si="165"/>
        <v>0</v>
      </c>
      <c r="HF74" s="764">
        <f t="shared" si="165"/>
        <v>0</v>
      </c>
      <c r="HG74" s="764">
        <f t="shared" si="165"/>
        <v>0</v>
      </c>
      <c r="HH74" s="764">
        <f t="shared" si="166"/>
        <v>0</v>
      </c>
      <c r="HI74" s="764">
        <f t="shared" si="166"/>
        <v>0</v>
      </c>
      <c r="HJ74" s="764">
        <f t="shared" si="166"/>
        <v>0</v>
      </c>
      <c r="HK74" s="764">
        <f t="shared" si="166"/>
        <v>0</v>
      </c>
      <c r="HL74" s="764">
        <f t="shared" si="166"/>
        <v>0</v>
      </c>
      <c r="HM74" s="764">
        <f t="shared" si="166"/>
        <v>0</v>
      </c>
      <c r="HN74" s="764">
        <f t="shared" si="166"/>
        <v>0</v>
      </c>
      <c r="HO74" s="764">
        <f t="shared" si="166"/>
        <v>0</v>
      </c>
      <c r="HP74" s="764">
        <f t="shared" si="166"/>
        <v>0</v>
      </c>
      <c r="HQ74" s="764">
        <f t="shared" si="166"/>
        <v>0</v>
      </c>
      <c r="HR74" s="764">
        <f t="shared" si="167"/>
        <v>0</v>
      </c>
      <c r="HS74" s="764">
        <f t="shared" si="167"/>
        <v>0</v>
      </c>
      <c r="HT74" s="764">
        <f t="shared" si="167"/>
        <v>0</v>
      </c>
      <c r="HU74" s="764">
        <f t="shared" si="167"/>
        <v>0</v>
      </c>
      <c r="HV74" s="764">
        <f t="shared" si="167"/>
        <v>0</v>
      </c>
      <c r="HW74" s="764">
        <f t="shared" si="167"/>
        <v>0</v>
      </c>
      <c r="HX74" s="764">
        <f t="shared" si="167"/>
        <v>0</v>
      </c>
      <c r="HY74" s="764">
        <f t="shared" si="167"/>
        <v>0</v>
      </c>
      <c r="HZ74" s="764">
        <f t="shared" si="167"/>
        <v>0</v>
      </c>
      <c r="IA74" s="764">
        <f t="shared" si="167"/>
        <v>0</v>
      </c>
      <c r="IB74" s="764">
        <f t="shared" si="168"/>
        <v>0</v>
      </c>
      <c r="IC74" s="764">
        <f t="shared" si="168"/>
        <v>0</v>
      </c>
      <c r="ID74" s="764">
        <f t="shared" si="168"/>
        <v>0</v>
      </c>
      <c r="IE74" s="764">
        <f t="shared" si="168"/>
        <v>0</v>
      </c>
      <c r="IF74" s="764">
        <f t="shared" si="168"/>
        <v>0</v>
      </c>
      <c r="IG74" s="764">
        <f t="shared" si="168"/>
        <v>0</v>
      </c>
      <c r="IH74" s="764">
        <f t="shared" si="168"/>
        <v>0</v>
      </c>
      <c r="II74" s="764">
        <f t="shared" si="168"/>
        <v>0</v>
      </c>
      <c r="IJ74" s="764">
        <f t="shared" si="168"/>
        <v>0</v>
      </c>
      <c r="IK74" s="764">
        <f t="shared" si="168"/>
        <v>0</v>
      </c>
      <c r="IL74" s="764">
        <f t="shared" si="169"/>
        <v>0</v>
      </c>
      <c r="IM74" s="764">
        <f t="shared" si="169"/>
        <v>0</v>
      </c>
      <c r="IN74" s="764">
        <f t="shared" si="169"/>
        <v>0</v>
      </c>
      <c r="IO74" s="764">
        <f t="shared" si="169"/>
        <v>0</v>
      </c>
      <c r="IP74" s="764">
        <f t="shared" si="169"/>
        <v>0</v>
      </c>
      <c r="IQ74" s="764">
        <f t="shared" si="169"/>
        <v>0</v>
      </c>
      <c r="IR74" s="764">
        <f t="shared" si="169"/>
        <v>0</v>
      </c>
      <c r="IS74" s="764">
        <f t="shared" si="169"/>
        <v>0</v>
      </c>
      <c r="IT74" s="764">
        <f t="shared" si="169"/>
        <v>0</v>
      </c>
      <c r="IU74" s="764">
        <f t="shared" si="169"/>
        <v>0</v>
      </c>
      <c r="IV74" s="764">
        <f t="shared" si="169"/>
        <v>0</v>
      </c>
      <c r="IW74" s="764">
        <f t="shared" si="169"/>
        <v>0</v>
      </c>
      <c r="IX74" s="764">
        <f t="shared" si="169"/>
        <v>0</v>
      </c>
      <c r="IY74" s="764">
        <f t="shared" si="169"/>
        <v>0</v>
      </c>
      <c r="IZ74" s="764">
        <f t="shared" si="169"/>
        <v>0</v>
      </c>
      <c r="JA74" s="764">
        <f t="shared" si="169"/>
        <v>0</v>
      </c>
      <c r="JB74" s="764">
        <f t="shared" si="169"/>
        <v>0</v>
      </c>
      <c r="JC74" s="764">
        <f t="shared" si="169"/>
        <v>0</v>
      </c>
      <c r="JD74" s="764">
        <f t="shared" si="149"/>
        <v>0</v>
      </c>
      <c r="JE74" s="764">
        <f t="shared" si="149"/>
        <v>0</v>
      </c>
      <c r="JF74" s="764">
        <f t="shared" si="149"/>
        <v>0</v>
      </c>
      <c r="JG74" s="764">
        <f t="shared" ref="JD74:JO84" si="177">IF($D74=JG$5,$J74,0)</f>
        <v>0</v>
      </c>
      <c r="JH74" s="764">
        <f t="shared" si="149"/>
        <v>0</v>
      </c>
      <c r="JI74" s="764">
        <f t="shared" si="149"/>
        <v>0</v>
      </c>
      <c r="JJ74" s="764">
        <f t="shared" si="149"/>
        <v>0</v>
      </c>
      <c r="JK74" s="764">
        <f t="shared" si="177"/>
        <v>0</v>
      </c>
      <c r="JL74" s="764">
        <f t="shared" si="169"/>
        <v>0</v>
      </c>
      <c r="JM74" s="764">
        <f t="shared" si="169"/>
        <v>0</v>
      </c>
      <c r="JN74" s="764">
        <f t="shared" si="169"/>
        <v>0</v>
      </c>
      <c r="JO74" s="764">
        <f t="shared" si="177"/>
        <v>0</v>
      </c>
      <c r="JP74" s="764">
        <f t="shared" si="169"/>
        <v>0</v>
      </c>
      <c r="JQ74" s="764">
        <f t="shared" si="172"/>
        <v>0</v>
      </c>
      <c r="JR74" s="764">
        <f t="shared" si="172"/>
        <v>0</v>
      </c>
      <c r="JS74" s="764">
        <f t="shared" si="169"/>
        <v>0</v>
      </c>
      <c r="JT74" s="765">
        <f t="shared" si="173"/>
        <v>0</v>
      </c>
      <c r="JU74" s="229">
        <f t="shared" si="174"/>
        <v>0</v>
      </c>
    </row>
    <row r="75" spans="2:281" s="57" customFormat="1" ht="12.75" customHeight="1">
      <c r="B75" s="223"/>
      <c r="C75" s="223"/>
      <c r="D75" s="61"/>
      <c r="E75" s="743" t="str">
        <f t="shared" si="171"/>
        <v xml:space="preserve"> </v>
      </c>
      <c r="F75" s="56"/>
      <c r="G75" s="228"/>
      <c r="H75" s="744">
        <f>SUMIF(Ajuste!$C$8:$C$483,$B$6:$B$499,Ajuste!$E$8:$E$483)</f>
        <v>0</v>
      </c>
      <c r="I75" s="744">
        <f>SUMIF(Ajuste!$C$8:$C$483,$B$6:$B$499,Ajuste!$F$8:$F$483)</f>
        <v>0</v>
      </c>
      <c r="J75" s="229">
        <f t="shared" si="175"/>
        <v>0</v>
      </c>
      <c r="K75" s="764">
        <f t="shared" si="150"/>
        <v>0</v>
      </c>
      <c r="L75" s="764">
        <f t="shared" si="176"/>
        <v>0</v>
      </c>
      <c r="M75" s="764">
        <f t="shared" si="176"/>
        <v>0</v>
      </c>
      <c r="N75" s="764">
        <f t="shared" si="176"/>
        <v>0</v>
      </c>
      <c r="O75" s="764">
        <f t="shared" si="176"/>
        <v>0</v>
      </c>
      <c r="P75" s="764">
        <f t="shared" si="176"/>
        <v>0</v>
      </c>
      <c r="Q75" s="764">
        <f t="shared" si="176"/>
        <v>0</v>
      </c>
      <c r="R75" s="764">
        <f t="shared" si="176"/>
        <v>0</v>
      </c>
      <c r="S75" s="764">
        <f t="shared" si="176"/>
        <v>0</v>
      </c>
      <c r="T75" s="764">
        <f t="shared" si="176"/>
        <v>0</v>
      </c>
      <c r="U75" s="764">
        <f t="shared" si="176"/>
        <v>0</v>
      </c>
      <c r="V75" s="764">
        <f t="shared" si="176"/>
        <v>0</v>
      </c>
      <c r="W75" s="764">
        <f t="shared" si="176"/>
        <v>0</v>
      </c>
      <c r="X75" s="764">
        <f t="shared" si="176"/>
        <v>0</v>
      </c>
      <c r="Y75" s="764">
        <f t="shared" si="176"/>
        <v>0</v>
      </c>
      <c r="Z75" s="764">
        <f t="shared" si="176"/>
        <v>0</v>
      </c>
      <c r="AA75" s="764">
        <f t="shared" si="176"/>
        <v>0</v>
      </c>
      <c r="AB75" s="764">
        <f t="shared" si="176"/>
        <v>0</v>
      </c>
      <c r="AC75" s="764">
        <f t="shared" si="176"/>
        <v>0</v>
      </c>
      <c r="AD75" s="764">
        <f t="shared" si="176"/>
        <v>0</v>
      </c>
      <c r="AE75" s="764">
        <f t="shared" si="176"/>
        <v>0</v>
      </c>
      <c r="AF75" s="764">
        <f t="shared" si="176"/>
        <v>0</v>
      </c>
      <c r="AG75" s="764">
        <f t="shared" si="176"/>
        <v>0</v>
      </c>
      <c r="AH75" s="764">
        <f t="shared" si="176"/>
        <v>0</v>
      </c>
      <c r="AI75" s="764">
        <f t="shared" si="176"/>
        <v>0</v>
      </c>
      <c r="AJ75" s="764">
        <f t="shared" si="176"/>
        <v>0</v>
      </c>
      <c r="AK75" s="764">
        <f t="shared" si="176"/>
        <v>0</v>
      </c>
      <c r="AL75" s="764">
        <f t="shared" si="176"/>
        <v>0</v>
      </c>
      <c r="AM75" s="764">
        <f t="shared" si="176"/>
        <v>0</v>
      </c>
      <c r="AN75" s="764">
        <f t="shared" si="176"/>
        <v>0</v>
      </c>
      <c r="AO75" s="764">
        <f t="shared" si="176"/>
        <v>0</v>
      </c>
      <c r="AP75" s="764">
        <f t="shared" si="176"/>
        <v>0</v>
      </c>
      <c r="AQ75" s="764">
        <f t="shared" si="176"/>
        <v>0</v>
      </c>
      <c r="AR75" s="764">
        <f t="shared" si="176"/>
        <v>0</v>
      </c>
      <c r="AS75" s="764">
        <f t="shared" si="176"/>
        <v>0</v>
      </c>
      <c r="AT75" s="764">
        <f t="shared" si="176"/>
        <v>0</v>
      </c>
      <c r="AU75" s="764">
        <f t="shared" si="176"/>
        <v>0</v>
      </c>
      <c r="AV75" s="764">
        <f t="shared" si="176"/>
        <v>0</v>
      </c>
      <c r="AW75" s="764">
        <f t="shared" si="176"/>
        <v>0</v>
      </c>
      <c r="AX75" s="764">
        <f t="shared" si="176"/>
        <v>0</v>
      </c>
      <c r="AY75" s="764">
        <f t="shared" si="176"/>
        <v>0</v>
      </c>
      <c r="AZ75" s="764">
        <f t="shared" si="176"/>
        <v>0</v>
      </c>
      <c r="BA75" s="764">
        <f t="shared" si="176"/>
        <v>0</v>
      </c>
      <c r="BB75" s="764">
        <f t="shared" si="176"/>
        <v>0</v>
      </c>
      <c r="BC75" s="764">
        <f t="shared" si="176"/>
        <v>0</v>
      </c>
      <c r="BD75" s="764">
        <f t="shared" si="176"/>
        <v>0</v>
      </c>
      <c r="BE75" s="764">
        <f t="shared" si="176"/>
        <v>0</v>
      </c>
      <c r="BF75" s="764">
        <f t="shared" si="150"/>
        <v>0</v>
      </c>
      <c r="BG75" s="764">
        <f t="shared" si="150"/>
        <v>0</v>
      </c>
      <c r="BH75" s="764">
        <f t="shared" si="150"/>
        <v>0</v>
      </c>
      <c r="BI75" s="764">
        <f t="shared" si="150"/>
        <v>0</v>
      </c>
      <c r="BJ75" s="764">
        <f t="shared" si="150"/>
        <v>0</v>
      </c>
      <c r="BK75" s="764">
        <f t="shared" si="150"/>
        <v>0</v>
      </c>
      <c r="BL75" s="764">
        <f t="shared" si="150"/>
        <v>0</v>
      </c>
      <c r="BM75" s="764">
        <f t="shared" si="150"/>
        <v>0</v>
      </c>
      <c r="BN75" s="764">
        <f t="shared" si="151"/>
        <v>0</v>
      </c>
      <c r="BO75" s="764">
        <f t="shared" si="151"/>
        <v>0</v>
      </c>
      <c r="BP75" s="764">
        <f t="shared" si="151"/>
        <v>0</v>
      </c>
      <c r="BQ75" s="764">
        <f t="shared" si="151"/>
        <v>0</v>
      </c>
      <c r="BR75" s="764">
        <f t="shared" si="151"/>
        <v>0</v>
      </c>
      <c r="BS75" s="764">
        <f t="shared" si="151"/>
        <v>0</v>
      </c>
      <c r="BT75" s="764">
        <f t="shared" si="151"/>
        <v>0</v>
      </c>
      <c r="BU75" s="764">
        <f t="shared" si="151"/>
        <v>0</v>
      </c>
      <c r="BV75" s="764">
        <f t="shared" si="151"/>
        <v>0</v>
      </c>
      <c r="BW75" s="764">
        <f t="shared" si="151"/>
        <v>0</v>
      </c>
      <c r="BX75" s="764">
        <f t="shared" si="152"/>
        <v>0</v>
      </c>
      <c r="BY75" s="764">
        <f t="shared" si="152"/>
        <v>0</v>
      </c>
      <c r="BZ75" s="764">
        <f t="shared" si="152"/>
        <v>0</v>
      </c>
      <c r="CA75" s="764">
        <f t="shared" si="152"/>
        <v>0</v>
      </c>
      <c r="CB75" s="764">
        <f t="shared" si="152"/>
        <v>0</v>
      </c>
      <c r="CC75" s="764">
        <f t="shared" si="152"/>
        <v>0</v>
      </c>
      <c r="CD75" s="764">
        <f t="shared" si="152"/>
        <v>0</v>
      </c>
      <c r="CE75" s="764">
        <f t="shared" si="152"/>
        <v>0</v>
      </c>
      <c r="CF75" s="764">
        <f t="shared" si="152"/>
        <v>0</v>
      </c>
      <c r="CG75" s="764">
        <f t="shared" si="152"/>
        <v>0</v>
      </c>
      <c r="CH75" s="764">
        <f t="shared" si="153"/>
        <v>0</v>
      </c>
      <c r="CI75" s="764">
        <f t="shared" si="153"/>
        <v>0</v>
      </c>
      <c r="CJ75" s="764">
        <f t="shared" si="153"/>
        <v>0</v>
      </c>
      <c r="CK75" s="764">
        <f t="shared" si="153"/>
        <v>0</v>
      </c>
      <c r="CL75" s="764">
        <f t="shared" si="153"/>
        <v>0</v>
      </c>
      <c r="CM75" s="764">
        <f t="shared" si="153"/>
        <v>0</v>
      </c>
      <c r="CN75" s="764">
        <f t="shared" si="153"/>
        <v>0</v>
      </c>
      <c r="CO75" s="764">
        <f t="shared" si="153"/>
        <v>0</v>
      </c>
      <c r="CP75" s="764">
        <f t="shared" si="153"/>
        <v>0</v>
      </c>
      <c r="CQ75" s="764">
        <f t="shared" si="153"/>
        <v>0</v>
      </c>
      <c r="CR75" s="764">
        <f t="shared" si="154"/>
        <v>0</v>
      </c>
      <c r="CS75" s="764">
        <f t="shared" si="154"/>
        <v>0</v>
      </c>
      <c r="CT75" s="764">
        <f t="shared" si="154"/>
        <v>0</v>
      </c>
      <c r="CU75" s="764">
        <f t="shared" si="154"/>
        <v>0</v>
      </c>
      <c r="CV75" s="764">
        <f t="shared" si="154"/>
        <v>0</v>
      </c>
      <c r="CW75" s="764">
        <f t="shared" si="154"/>
        <v>0</v>
      </c>
      <c r="CX75" s="764">
        <f t="shared" si="154"/>
        <v>0</v>
      </c>
      <c r="CY75" s="764">
        <f t="shared" si="154"/>
        <v>0</v>
      </c>
      <c r="CZ75" s="764">
        <f t="shared" si="154"/>
        <v>0</v>
      </c>
      <c r="DA75" s="764">
        <f t="shared" si="154"/>
        <v>0</v>
      </c>
      <c r="DB75" s="764">
        <f t="shared" si="155"/>
        <v>0</v>
      </c>
      <c r="DC75" s="764">
        <f t="shared" si="155"/>
        <v>0</v>
      </c>
      <c r="DD75" s="764">
        <f t="shared" si="155"/>
        <v>0</v>
      </c>
      <c r="DE75" s="764">
        <f t="shared" si="155"/>
        <v>0</v>
      </c>
      <c r="DF75" s="764">
        <f t="shared" si="155"/>
        <v>0</v>
      </c>
      <c r="DG75" s="764">
        <f t="shared" si="155"/>
        <v>0</v>
      </c>
      <c r="DH75" s="764">
        <f t="shared" si="155"/>
        <v>0</v>
      </c>
      <c r="DI75" s="764">
        <f t="shared" si="155"/>
        <v>0</v>
      </c>
      <c r="DJ75" s="764">
        <f t="shared" si="155"/>
        <v>0</v>
      </c>
      <c r="DK75" s="764">
        <f t="shared" si="155"/>
        <v>0</v>
      </c>
      <c r="DL75" s="764">
        <f t="shared" si="156"/>
        <v>0</v>
      </c>
      <c r="DM75" s="764">
        <f t="shared" si="156"/>
        <v>0</v>
      </c>
      <c r="DN75" s="764">
        <f t="shared" si="156"/>
        <v>0</v>
      </c>
      <c r="DO75" s="764">
        <f t="shared" si="156"/>
        <v>0</v>
      </c>
      <c r="DP75" s="764">
        <f t="shared" si="156"/>
        <v>0</v>
      </c>
      <c r="DQ75" s="764">
        <f t="shared" si="156"/>
        <v>0</v>
      </c>
      <c r="DR75" s="764">
        <f t="shared" si="156"/>
        <v>0</v>
      </c>
      <c r="DS75" s="764">
        <f t="shared" si="156"/>
        <v>0</v>
      </c>
      <c r="DT75" s="764">
        <f t="shared" si="156"/>
        <v>0</v>
      </c>
      <c r="DU75" s="764">
        <f t="shared" si="156"/>
        <v>0</v>
      </c>
      <c r="DV75" s="764">
        <f t="shared" si="157"/>
        <v>0</v>
      </c>
      <c r="DW75" s="764">
        <f t="shared" si="157"/>
        <v>0</v>
      </c>
      <c r="DX75" s="764">
        <f t="shared" si="157"/>
        <v>0</v>
      </c>
      <c r="DY75" s="764">
        <f t="shared" si="157"/>
        <v>0</v>
      </c>
      <c r="DZ75" s="764">
        <f t="shared" si="157"/>
        <v>0</v>
      </c>
      <c r="EA75" s="764">
        <f t="shared" si="157"/>
        <v>0</v>
      </c>
      <c r="EB75" s="764">
        <f t="shared" si="157"/>
        <v>0</v>
      </c>
      <c r="EC75" s="764">
        <f t="shared" si="157"/>
        <v>0</v>
      </c>
      <c r="ED75" s="764">
        <f t="shared" si="157"/>
        <v>0</v>
      </c>
      <c r="EE75" s="764">
        <f t="shared" si="157"/>
        <v>0</v>
      </c>
      <c r="EF75" s="764">
        <f t="shared" si="158"/>
        <v>0</v>
      </c>
      <c r="EG75" s="764">
        <f t="shared" si="158"/>
        <v>0</v>
      </c>
      <c r="EH75" s="764">
        <f t="shared" si="158"/>
        <v>0</v>
      </c>
      <c r="EI75" s="764">
        <f t="shared" si="158"/>
        <v>0</v>
      </c>
      <c r="EJ75" s="764">
        <f t="shared" si="158"/>
        <v>0</v>
      </c>
      <c r="EK75" s="764">
        <f t="shared" si="158"/>
        <v>0</v>
      </c>
      <c r="EL75" s="764">
        <f t="shared" si="158"/>
        <v>0</v>
      </c>
      <c r="EM75" s="764">
        <f t="shared" si="158"/>
        <v>0</v>
      </c>
      <c r="EN75" s="764">
        <f t="shared" si="158"/>
        <v>0</v>
      </c>
      <c r="EO75" s="764">
        <f t="shared" si="158"/>
        <v>0</v>
      </c>
      <c r="EP75" s="764">
        <f t="shared" si="159"/>
        <v>0</v>
      </c>
      <c r="EQ75" s="764">
        <f t="shared" si="159"/>
        <v>0</v>
      </c>
      <c r="ER75" s="764">
        <f t="shared" si="159"/>
        <v>0</v>
      </c>
      <c r="ES75" s="764">
        <f t="shared" si="159"/>
        <v>0</v>
      </c>
      <c r="ET75" s="764">
        <f t="shared" si="159"/>
        <v>0</v>
      </c>
      <c r="EU75" s="764">
        <f t="shared" si="159"/>
        <v>0</v>
      </c>
      <c r="EV75" s="764">
        <f t="shared" si="159"/>
        <v>0</v>
      </c>
      <c r="EW75" s="764">
        <f t="shared" si="159"/>
        <v>0</v>
      </c>
      <c r="EX75" s="764">
        <f t="shared" si="159"/>
        <v>0</v>
      </c>
      <c r="EY75" s="764">
        <f t="shared" si="159"/>
        <v>0</v>
      </c>
      <c r="EZ75" s="764">
        <f t="shared" si="160"/>
        <v>0</v>
      </c>
      <c r="FA75" s="764">
        <f t="shared" si="160"/>
        <v>0</v>
      </c>
      <c r="FB75" s="764">
        <f t="shared" si="160"/>
        <v>0</v>
      </c>
      <c r="FC75" s="764">
        <f t="shared" si="160"/>
        <v>0</v>
      </c>
      <c r="FD75" s="764">
        <f t="shared" si="160"/>
        <v>0</v>
      </c>
      <c r="FE75" s="764">
        <f t="shared" si="160"/>
        <v>0</v>
      </c>
      <c r="FF75" s="764">
        <f t="shared" si="160"/>
        <v>0</v>
      </c>
      <c r="FG75" s="764">
        <f t="shared" si="160"/>
        <v>0</v>
      </c>
      <c r="FH75" s="764">
        <f t="shared" si="160"/>
        <v>0</v>
      </c>
      <c r="FI75" s="764">
        <f t="shared" si="160"/>
        <v>0</v>
      </c>
      <c r="FJ75" s="764">
        <f t="shared" si="161"/>
        <v>0</v>
      </c>
      <c r="FK75" s="764">
        <f t="shared" si="161"/>
        <v>0</v>
      </c>
      <c r="FL75" s="764">
        <f t="shared" si="161"/>
        <v>0</v>
      </c>
      <c r="FM75" s="764">
        <f t="shared" si="161"/>
        <v>0</v>
      </c>
      <c r="FN75" s="764">
        <f t="shared" si="161"/>
        <v>0</v>
      </c>
      <c r="FO75" s="764">
        <f t="shared" si="161"/>
        <v>0</v>
      </c>
      <c r="FP75" s="764">
        <f t="shared" si="161"/>
        <v>0</v>
      </c>
      <c r="FQ75" s="764">
        <f t="shared" si="161"/>
        <v>0</v>
      </c>
      <c r="FR75" s="764">
        <f t="shared" si="161"/>
        <v>0</v>
      </c>
      <c r="FS75" s="764">
        <f t="shared" si="161"/>
        <v>0</v>
      </c>
      <c r="FT75" s="764">
        <f t="shared" si="162"/>
        <v>0</v>
      </c>
      <c r="FU75" s="764">
        <f t="shared" si="162"/>
        <v>0</v>
      </c>
      <c r="FV75" s="764">
        <f t="shared" si="162"/>
        <v>0</v>
      </c>
      <c r="FW75" s="764">
        <f t="shared" si="162"/>
        <v>0</v>
      </c>
      <c r="FX75" s="764">
        <f t="shared" si="162"/>
        <v>0</v>
      </c>
      <c r="FY75" s="764">
        <f t="shared" si="162"/>
        <v>0</v>
      </c>
      <c r="FZ75" s="764">
        <f t="shared" si="162"/>
        <v>0</v>
      </c>
      <c r="GA75" s="764">
        <f t="shared" si="162"/>
        <v>0</v>
      </c>
      <c r="GB75" s="764">
        <f t="shared" si="162"/>
        <v>0</v>
      </c>
      <c r="GC75" s="764">
        <f t="shared" si="162"/>
        <v>0</v>
      </c>
      <c r="GD75" s="764">
        <f t="shared" si="163"/>
        <v>0</v>
      </c>
      <c r="GE75" s="764">
        <f t="shared" si="163"/>
        <v>0</v>
      </c>
      <c r="GF75" s="764">
        <f t="shared" si="163"/>
        <v>0</v>
      </c>
      <c r="GG75" s="764">
        <f t="shared" si="163"/>
        <v>0</v>
      </c>
      <c r="GH75" s="764">
        <f t="shared" si="163"/>
        <v>0</v>
      </c>
      <c r="GI75" s="764">
        <f t="shared" si="163"/>
        <v>0</v>
      </c>
      <c r="GJ75" s="764">
        <f t="shared" si="163"/>
        <v>0</v>
      </c>
      <c r="GK75" s="764">
        <f t="shared" si="163"/>
        <v>0</v>
      </c>
      <c r="GL75" s="764">
        <f t="shared" si="163"/>
        <v>0</v>
      </c>
      <c r="GM75" s="764">
        <f t="shared" si="163"/>
        <v>0</v>
      </c>
      <c r="GN75" s="764">
        <f t="shared" si="164"/>
        <v>0</v>
      </c>
      <c r="GO75" s="764">
        <f t="shared" si="164"/>
        <v>0</v>
      </c>
      <c r="GP75" s="764">
        <f t="shared" si="164"/>
        <v>0</v>
      </c>
      <c r="GQ75" s="764">
        <f t="shared" si="164"/>
        <v>0</v>
      </c>
      <c r="GR75" s="764">
        <f t="shared" si="164"/>
        <v>0</v>
      </c>
      <c r="GS75" s="764">
        <f t="shared" si="164"/>
        <v>0</v>
      </c>
      <c r="GT75" s="764">
        <f t="shared" si="164"/>
        <v>0</v>
      </c>
      <c r="GU75" s="764">
        <f t="shared" si="164"/>
        <v>0</v>
      </c>
      <c r="GV75" s="764">
        <f t="shared" si="164"/>
        <v>0</v>
      </c>
      <c r="GW75" s="764">
        <f t="shared" si="164"/>
        <v>0</v>
      </c>
      <c r="GX75" s="764">
        <f t="shared" si="165"/>
        <v>0</v>
      </c>
      <c r="GY75" s="764">
        <f t="shared" si="165"/>
        <v>0</v>
      </c>
      <c r="GZ75" s="764">
        <f t="shared" si="165"/>
        <v>0</v>
      </c>
      <c r="HA75" s="764">
        <f t="shared" si="165"/>
        <v>0</v>
      </c>
      <c r="HB75" s="764">
        <f t="shared" si="165"/>
        <v>0</v>
      </c>
      <c r="HC75" s="764">
        <f t="shared" si="165"/>
        <v>0</v>
      </c>
      <c r="HD75" s="764">
        <f t="shared" si="165"/>
        <v>0</v>
      </c>
      <c r="HE75" s="764">
        <f t="shared" si="165"/>
        <v>0</v>
      </c>
      <c r="HF75" s="764">
        <f t="shared" si="165"/>
        <v>0</v>
      </c>
      <c r="HG75" s="764">
        <f t="shared" si="165"/>
        <v>0</v>
      </c>
      <c r="HH75" s="764">
        <f t="shared" si="166"/>
        <v>0</v>
      </c>
      <c r="HI75" s="764">
        <f t="shared" si="166"/>
        <v>0</v>
      </c>
      <c r="HJ75" s="764">
        <f t="shared" si="166"/>
        <v>0</v>
      </c>
      <c r="HK75" s="764">
        <f t="shared" si="166"/>
        <v>0</v>
      </c>
      <c r="HL75" s="764">
        <f t="shared" si="166"/>
        <v>0</v>
      </c>
      <c r="HM75" s="764">
        <f t="shared" si="166"/>
        <v>0</v>
      </c>
      <c r="HN75" s="764">
        <f t="shared" si="166"/>
        <v>0</v>
      </c>
      <c r="HO75" s="764">
        <f t="shared" si="166"/>
        <v>0</v>
      </c>
      <c r="HP75" s="764">
        <f t="shared" si="166"/>
        <v>0</v>
      </c>
      <c r="HQ75" s="764">
        <f t="shared" si="166"/>
        <v>0</v>
      </c>
      <c r="HR75" s="764">
        <f t="shared" si="167"/>
        <v>0</v>
      </c>
      <c r="HS75" s="764">
        <f t="shared" si="167"/>
        <v>0</v>
      </c>
      <c r="HT75" s="764">
        <f t="shared" si="167"/>
        <v>0</v>
      </c>
      <c r="HU75" s="764">
        <f t="shared" si="167"/>
        <v>0</v>
      </c>
      <c r="HV75" s="764">
        <f t="shared" si="167"/>
        <v>0</v>
      </c>
      <c r="HW75" s="764">
        <f t="shared" si="167"/>
        <v>0</v>
      </c>
      <c r="HX75" s="764">
        <f t="shared" si="167"/>
        <v>0</v>
      </c>
      <c r="HY75" s="764">
        <f t="shared" si="167"/>
        <v>0</v>
      </c>
      <c r="HZ75" s="764">
        <f t="shared" si="167"/>
        <v>0</v>
      </c>
      <c r="IA75" s="764">
        <f t="shared" si="167"/>
        <v>0</v>
      </c>
      <c r="IB75" s="764">
        <f t="shared" si="168"/>
        <v>0</v>
      </c>
      <c r="IC75" s="764">
        <f t="shared" si="168"/>
        <v>0</v>
      </c>
      <c r="ID75" s="764">
        <f t="shared" si="168"/>
        <v>0</v>
      </c>
      <c r="IE75" s="764">
        <f t="shared" si="168"/>
        <v>0</v>
      </c>
      <c r="IF75" s="764">
        <f t="shared" si="168"/>
        <v>0</v>
      </c>
      <c r="IG75" s="764">
        <f t="shared" si="168"/>
        <v>0</v>
      </c>
      <c r="IH75" s="764">
        <f t="shared" si="168"/>
        <v>0</v>
      </c>
      <c r="II75" s="764">
        <f t="shared" si="168"/>
        <v>0</v>
      </c>
      <c r="IJ75" s="764">
        <f t="shared" si="168"/>
        <v>0</v>
      </c>
      <c r="IK75" s="764">
        <f t="shared" si="168"/>
        <v>0</v>
      </c>
      <c r="IL75" s="764">
        <f t="shared" si="169"/>
        <v>0</v>
      </c>
      <c r="IM75" s="764">
        <f t="shared" si="169"/>
        <v>0</v>
      </c>
      <c r="IN75" s="764">
        <f t="shared" si="169"/>
        <v>0</v>
      </c>
      <c r="IO75" s="764">
        <f t="shared" si="169"/>
        <v>0</v>
      </c>
      <c r="IP75" s="764">
        <f t="shared" si="169"/>
        <v>0</v>
      </c>
      <c r="IQ75" s="764">
        <f t="shared" si="169"/>
        <v>0</v>
      </c>
      <c r="IR75" s="764">
        <f t="shared" si="169"/>
        <v>0</v>
      </c>
      <c r="IS75" s="764">
        <f t="shared" si="169"/>
        <v>0</v>
      </c>
      <c r="IT75" s="764">
        <f t="shared" si="169"/>
        <v>0</v>
      </c>
      <c r="IU75" s="764">
        <f t="shared" si="169"/>
        <v>0</v>
      </c>
      <c r="IV75" s="764">
        <f t="shared" si="169"/>
        <v>0</v>
      </c>
      <c r="IW75" s="764">
        <f t="shared" si="169"/>
        <v>0</v>
      </c>
      <c r="IX75" s="764">
        <f t="shared" si="169"/>
        <v>0</v>
      </c>
      <c r="IY75" s="764">
        <f t="shared" si="169"/>
        <v>0</v>
      </c>
      <c r="IZ75" s="764">
        <f t="shared" si="169"/>
        <v>0</v>
      </c>
      <c r="JA75" s="764">
        <f t="shared" si="169"/>
        <v>0</v>
      </c>
      <c r="JB75" s="764">
        <f t="shared" si="169"/>
        <v>0</v>
      </c>
      <c r="JC75" s="764">
        <f t="shared" si="169"/>
        <v>0</v>
      </c>
      <c r="JD75" s="764">
        <f t="shared" si="177"/>
        <v>0</v>
      </c>
      <c r="JE75" s="764">
        <f t="shared" si="177"/>
        <v>0</v>
      </c>
      <c r="JF75" s="764">
        <f t="shared" si="177"/>
        <v>0</v>
      </c>
      <c r="JG75" s="764">
        <f t="shared" si="177"/>
        <v>0</v>
      </c>
      <c r="JH75" s="764">
        <f t="shared" si="177"/>
        <v>0</v>
      </c>
      <c r="JI75" s="764">
        <f t="shared" si="177"/>
        <v>0</v>
      </c>
      <c r="JJ75" s="764">
        <f t="shared" si="177"/>
        <v>0</v>
      </c>
      <c r="JK75" s="764">
        <f t="shared" si="177"/>
        <v>0</v>
      </c>
      <c r="JL75" s="764">
        <f t="shared" si="177"/>
        <v>0</v>
      </c>
      <c r="JM75" s="764">
        <f t="shared" si="177"/>
        <v>0</v>
      </c>
      <c r="JN75" s="764">
        <f t="shared" si="177"/>
        <v>0</v>
      </c>
      <c r="JO75" s="764">
        <f t="shared" si="177"/>
        <v>0</v>
      </c>
      <c r="JP75" s="764">
        <f t="shared" si="169"/>
        <v>0</v>
      </c>
      <c r="JQ75" s="764">
        <f t="shared" si="172"/>
        <v>0</v>
      </c>
      <c r="JR75" s="764">
        <f t="shared" si="172"/>
        <v>0</v>
      </c>
      <c r="JS75" s="764">
        <f t="shared" si="169"/>
        <v>0</v>
      </c>
      <c r="JT75" s="765">
        <f t="shared" si="173"/>
        <v>0</v>
      </c>
      <c r="JU75" s="229">
        <f t="shared" si="174"/>
        <v>0</v>
      </c>
    </row>
    <row r="76" spans="2:281" s="57" customFormat="1" ht="12.75" customHeight="1">
      <c r="B76" s="223"/>
      <c r="C76" s="223"/>
      <c r="D76" s="61"/>
      <c r="E76" s="743" t="str">
        <f t="shared" si="171"/>
        <v xml:space="preserve"> </v>
      </c>
      <c r="F76" s="56"/>
      <c r="G76" s="228"/>
      <c r="H76" s="744">
        <f>SUMIF(Ajuste!$C$8:$C$483,$B$6:$B$499,Ajuste!$E$8:$E$483)</f>
        <v>0</v>
      </c>
      <c r="I76" s="744">
        <f>SUMIF(Ajuste!$C$8:$C$483,$B$6:$B$499,Ajuste!$F$8:$F$483)</f>
        <v>0</v>
      </c>
      <c r="J76" s="229">
        <f t="shared" si="175"/>
        <v>0</v>
      </c>
      <c r="K76" s="764">
        <f t="shared" ref="K76:BM85" si="178">IF($D76=K$5,$J76,0)</f>
        <v>0</v>
      </c>
      <c r="L76" s="764">
        <f t="shared" si="178"/>
        <v>0</v>
      </c>
      <c r="M76" s="764">
        <f t="shared" si="178"/>
        <v>0</v>
      </c>
      <c r="N76" s="764">
        <f t="shared" si="178"/>
        <v>0</v>
      </c>
      <c r="O76" s="764">
        <f t="shared" si="178"/>
        <v>0</v>
      </c>
      <c r="P76" s="764">
        <f t="shared" si="178"/>
        <v>0</v>
      </c>
      <c r="Q76" s="764">
        <f t="shared" si="178"/>
        <v>0</v>
      </c>
      <c r="R76" s="764">
        <f t="shared" si="178"/>
        <v>0</v>
      </c>
      <c r="S76" s="764">
        <f t="shared" si="178"/>
        <v>0</v>
      </c>
      <c r="T76" s="764">
        <f t="shared" si="178"/>
        <v>0</v>
      </c>
      <c r="U76" s="764">
        <f t="shared" si="178"/>
        <v>0</v>
      </c>
      <c r="V76" s="764">
        <f t="shared" si="178"/>
        <v>0</v>
      </c>
      <c r="W76" s="764">
        <f t="shared" si="178"/>
        <v>0</v>
      </c>
      <c r="X76" s="764">
        <f t="shared" si="178"/>
        <v>0</v>
      </c>
      <c r="Y76" s="764">
        <f t="shared" si="178"/>
        <v>0</v>
      </c>
      <c r="Z76" s="764">
        <f t="shared" si="178"/>
        <v>0</v>
      </c>
      <c r="AA76" s="764">
        <f t="shared" si="178"/>
        <v>0</v>
      </c>
      <c r="AB76" s="764">
        <f t="shared" si="178"/>
        <v>0</v>
      </c>
      <c r="AC76" s="764">
        <f t="shared" si="178"/>
        <v>0</v>
      </c>
      <c r="AD76" s="764">
        <f t="shared" si="178"/>
        <v>0</v>
      </c>
      <c r="AE76" s="764">
        <f t="shared" si="178"/>
        <v>0</v>
      </c>
      <c r="AF76" s="764">
        <f t="shared" si="178"/>
        <v>0</v>
      </c>
      <c r="AG76" s="764">
        <f t="shared" si="178"/>
        <v>0</v>
      </c>
      <c r="AH76" s="764">
        <f t="shared" si="178"/>
        <v>0</v>
      </c>
      <c r="AI76" s="764">
        <f t="shared" si="178"/>
        <v>0</v>
      </c>
      <c r="AJ76" s="764">
        <f t="shared" si="178"/>
        <v>0</v>
      </c>
      <c r="AK76" s="764">
        <f t="shared" si="178"/>
        <v>0</v>
      </c>
      <c r="AL76" s="764">
        <f t="shared" si="178"/>
        <v>0</v>
      </c>
      <c r="AM76" s="764">
        <f t="shared" si="178"/>
        <v>0</v>
      </c>
      <c r="AN76" s="764">
        <f t="shared" si="178"/>
        <v>0</v>
      </c>
      <c r="AO76" s="764">
        <f t="shared" si="178"/>
        <v>0</v>
      </c>
      <c r="AP76" s="764">
        <f t="shared" si="178"/>
        <v>0</v>
      </c>
      <c r="AQ76" s="764">
        <f t="shared" si="178"/>
        <v>0</v>
      </c>
      <c r="AR76" s="764">
        <f t="shared" si="178"/>
        <v>0</v>
      </c>
      <c r="AS76" s="764">
        <f t="shared" si="178"/>
        <v>0</v>
      </c>
      <c r="AT76" s="764">
        <f t="shared" si="178"/>
        <v>0</v>
      </c>
      <c r="AU76" s="764">
        <f t="shared" si="178"/>
        <v>0</v>
      </c>
      <c r="AV76" s="764">
        <f t="shared" si="178"/>
        <v>0</v>
      </c>
      <c r="AW76" s="764">
        <f t="shared" si="178"/>
        <v>0</v>
      </c>
      <c r="AX76" s="764">
        <f t="shared" si="178"/>
        <v>0</v>
      </c>
      <c r="AY76" s="764">
        <f t="shared" si="178"/>
        <v>0</v>
      </c>
      <c r="AZ76" s="764">
        <f t="shared" si="178"/>
        <v>0</v>
      </c>
      <c r="BA76" s="764">
        <f t="shared" si="178"/>
        <v>0</v>
      </c>
      <c r="BB76" s="764">
        <f t="shared" si="178"/>
        <v>0</v>
      </c>
      <c r="BC76" s="764">
        <f t="shared" si="178"/>
        <v>0</v>
      </c>
      <c r="BD76" s="764">
        <f t="shared" si="178"/>
        <v>0</v>
      </c>
      <c r="BE76" s="764">
        <f t="shared" si="178"/>
        <v>0</v>
      </c>
      <c r="BF76" s="764">
        <f t="shared" si="178"/>
        <v>0</v>
      </c>
      <c r="BG76" s="764">
        <f t="shared" si="178"/>
        <v>0</v>
      </c>
      <c r="BH76" s="764">
        <f t="shared" si="178"/>
        <v>0</v>
      </c>
      <c r="BI76" s="764">
        <f t="shared" si="178"/>
        <v>0</v>
      </c>
      <c r="BJ76" s="764">
        <f t="shared" si="178"/>
        <v>0</v>
      </c>
      <c r="BK76" s="764">
        <f t="shared" si="178"/>
        <v>0</v>
      </c>
      <c r="BL76" s="764">
        <f t="shared" si="178"/>
        <v>0</v>
      </c>
      <c r="BM76" s="764">
        <f t="shared" si="178"/>
        <v>0</v>
      </c>
      <c r="BN76" s="764">
        <f t="shared" ref="BN76:BW85" si="179">IF($D76=BN$5,$J76,0)</f>
        <v>0</v>
      </c>
      <c r="BO76" s="764">
        <f t="shared" si="179"/>
        <v>0</v>
      </c>
      <c r="BP76" s="764">
        <f t="shared" si="179"/>
        <v>0</v>
      </c>
      <c r="BQ76" s="764">
        <f t="shared" si="179"/>
        <v>0</v>
      </c>
      <c r="BR76" s="764">
        <f t="shared" si="179"/>
        <v>0</v>
      </c>
      <c r="BS76" s="764">
        <f t="shared" si="179"/>
        <v>0</v>
      </c>
      <c r="BT76" s="764">
        <f t="shared" si="179"/>
        <v>0</v>
      </c>
      <c r="BU76" s="764">
        <f t="shared" si="179"/>
        <v>0</v>
      </c>
      <c r="BV76" s="764">
        <f t="shared" si="179"/>
        <v>0</v>
      </c>
      <c r="BW76" s="764">
        <f t="shared" si="179"/>
        <v>0</v>
      </c>
      <c r="BX76" s="764">
        <f t="shared" ref="BX76:CG85" si="180">IF($D76=BX$5,$J76,0)</f>
        <v>0</v>
      </c>
      <c r="BY76" s="764">
        <f t="shared" si="180"/>
        <v>0</v>
      </c>
      <c r="BZ76" s="764">
        <f t="shared" si="180"/>
        <v>0</v>
      </c>
      <c r="CA76" s="764">
        <f t="shared" si="180"/>
        <v>0</v>
      </c>
      <c r="CB76" s="764">
        <f t="shared" si="180"/>
        <v>0</v>
      </c>
      <c r="CC76" s="764">
        <f t="shared" si="180"/>
        <v>0</v>
      </c>
      <c r="CD76" s="764">
        <f t="shared" si="180"/>
        <v>0</v>
      </c>
      <c r="CE76" s="764">
        <f t="shared" si="180"/>
        <v>0</v>
      </c>
      <c r="CF76" s="764">
        <f t="shared" si="180"/>
        <v>0</v>
      </c>
      <c r="CG76" s="764">
        <f t="shared" si="180"/>
        <v>0</v>
      </c>
      <c r="CH76" s="764">
        <f t="shared" ref="CH76:CQ85" si="181">IF($D76=CH$5,$J76,0)</f>
        <v>0</v>
      </c>
      <c r="CI76" s="764">
        <f t="shared" si="181"/>
        <v>0</v>
      </c>
      <c r="CJ76" s="764">
        <f t="shared" si="181"/>
        <v>0</v>
      </c>
      <c r="CK76" s="764">
        <f t="shared" si="181"/>
        <v>0</v>
      </c>
      <c r="CL76" s="764">
        <f t="shared" si="181"/>
        <v>0</v>
      </c>
      <c r="CM76" s="764">
        <f t="shared" si="181"/>
        <v>0</v>
      </c>
      <c r="CN76" s="764">
        <f t="shared" si="181"/>
        <v>0</v>
      </c>
      <c r="CO76" s="764">
        <f t="shared" si="181"/>
        <v>0</v>
      </c>
      <c r="CP76" s="764">
        <f t="shared" si="181"/>
        <v>0</v>
      </c>
      <c r="CQ76" s="764">
        <f t="shared" si="181"/>
        <v>0</v>
      </c>
      <c r="CR76" s="764">
        <f t="shared" ref="CR76:DA85" si="182">IF($D76=CR$5,$J76,0)</f>
        <v>0</v>
      </c>
      <c r="CS76" s="764">
        <f t="shared" si="182"/>
        <v>0</v>
      </c>
      <c r="CT76" s="764">
        <f t="shared" si="182"/>
        <v>0</v>
      </c>
      <c r="CU76" s="764">
        <f t="shared" si="182"/>
        <v>0</v>
      </c>
      <c r="CV76" s="764">
        <f t="shared" si="182"/>
        <v>0</v>
      </c>
      <c r="CW76" s="764">
        <f t="shared" si="182"/>
        <v>0</v>
      </c>
      <c r="CX76" s="764">
        <f t="shared" si="182"/>
        <v>0</v>
      </c>
      <c r="CY76" s="764">
        <f t="shared" si="182"/>
        <v>0</v>
      </c>
      <c r="CZ76" s="764">
        <f t="shared" si="182"/>
        <v>0</v>
      </c>
      <c r="DA76" s="764">
        <f t="shared" si="182"/>
        <v>0</v>
      </c>
      <c r="DB76" s="764">
        <f t="shared" ref="DB76:DK85" si="183">IF($D76=DB$5,$J76,0)</f>
        <v>0</v>
      </c>
      <c r="DC76" s="764">
        <f t="shared" si="183"/>
        <v>0</v>
      </c>
      <c r="DD76" s="764">
        <f t="shared" si="183"/>
        <v>0</v>
      </c>
      <c r="DE76" s="764">
        <f t="shared" si="183"/>
        <v>0</v>
      </c>
      <c r="DF76" s="764">
        <f t="shared" si="183"/>
        <v>0</v>
      </c>
      <c r="DG76" s="764">
        <f t="shared" si="183"/>
        <v>0</v>
      </c>
      <c r="DH76" s="764">
        <f t="shared" si="183"/>
        <v>0</v>
      </c>
      <c r="DI76" s="764">
        <f t="shared" si="183"/>
        <v>0</v>
      </c>
      <c r="DJ76" s="764">
        <f t="shared" si="183"/>
        <v>0</v>
      </c>
      <c r="DK76" s="764">
        <f t="shared" si="183"/>
        <v>0</v>
      </c>
      <c r="DL76" s="764">
        <f t="shared" ref="DL76:DU85" si="184">IF($D76=DL$5,$J76,0)</f>
        <v>0</v>
      </c>
      <c r="DM76" s="764">
        <f t="shared" si="184"/>
        <v>0</v>
      </c>
      <c r="DN76" s="764">
        <f t="shared" si="184"/>
        <v>0</v>
      </c>
      <c r="DO76" s="764">
        <f t="shared" si="184"/>
        <v>0</v>
      </c>
      <c r="DP76" s="764">
        <f t="shared" si="184"/>
        <v>0</v>
      </c>
      <c r="DQ76" s="764">
        <f t="shared" si="184"/>
        <v>0</v>
      </c>
      <c r="DR76" s="764">
        <f t="shared" si="184"/>
        <v>0</v>
      </c>
      <c r="DS76" s="764">
        <f t="shared" si="184"/>
        <v>0</v>
      </c>
      <c r="DT76" s="764">
        <f t="shared" si="184"/>
        <v>0</v>
      </c>
      <c r="DU76" s="764">
        <f t="shared" si="184"/>
        <v>0</v>
      </c>
      <c r="DV76" s="764">
        <f t="shared" ref="DV76:EE85" si="185">IF($D76=DV$5,$J76,0)</f>
        <v>0</v>
      </c>
      <c r="DW76" s="764">
        <f t="shared" si="185"/>
        <v>0</v>
      </c>
      <c r="DX76" s="764">
        <f t="shared" si="185"/>
        <v>0</v>
      </c>
      <c r="DY76" s="764">
        <f t="shared" si="185"/>
        <v>0</v>
      </c>
      <c r="DZ76" s="764">
        <f t="shared" si="185"/>
        <v>0</v>
      </c>
      <c r="EA76" s="764">
        <f t="shared" si="185"/>
        <v>0</v>
      </c>
      <c r="EB76" s="764">
        <f t="shared" si="185"/>
        <v>0</v>
      </c>
      <c r="EC76" s="764">
        <f t="shared" si="185"/>
        <v>0</v>
      </c>
      <c r="ED76" s="764">
        <f t="shared" si="185"/>
        <v>0</v>
      </c>
      <c r="EE76" s="764">
        <f t="shared" si="185"/>
        <v>0</v>
      </c>
      <c r="EF76" s="764">
        <f t="shared" ref="EF76:EO85" si="186">IF($D76=EF$5,$J76,0)</f>
        <v>0</v>
      </c>
      <c r="EG76" s="764">
        <f t="shared" si="186"/>
        <v>0</v>
      </c>
      <c r="EH76" s="764">
        <f t="shared" si="186"/>
        <v>0</v>
      </c>
      <c r="EI76" s="764">
        <f t="shared" si="186"/>
        <v>0</v>
      </c>
      <c r="EJ76" s="764">
        <f t="shared" si="186"/>
        <v>0</v>
      </c>
      <c r="EK76" s="764">
        <f t="shared" si="186"/>
        <v>0</v>
      </c>
      <c r="EL76" s="764">
        <f t="shared" si="186"/>
        <v>0</v>
      </c>
      <c r="EM76" s="764">
        <f t="shared" si="186"/>
        <v>0</v>
      </c>
      <c r="EN76" s="764">
        <f t="shared" si="186"/>
        <v>0</v>
      </c>
      <c r="EO76" s="764">
        <f t="shared" si="186"/>
        <v>0</v>
      </c>
      <c r="EP76" s="764">
        <f t="shared" ref="EP76:EY85" si="187">IF($D76=EP$5,$J76,0)</f>
        <v>0</v>
      </c>
      <c r="EQ76" s="764">
        <f t="shared" si="187"/>
        <v>0</v>
      </c>
      <c r="ER76" s="764">
        <f t="shared" si="187"/>
        <v>0</v>
      </c>
      <c r="ES76" s="764">
        <f t="shared" si="187"/>
        <v>0</v>
      </c>
      <c r="ET76" s="764">
        <f t="shared" si="187"/>
        <v>0</v>
      </c>
      <c r="EU76" s="764">
        <f t="shared" si="187"/>
        <v>0</v>
      </c>
      <c r="EV76" s="764">
        <f t="shared" si="187"/>
        <v>0</v>
      </c>
      <c r="EW76" s="764">
        <f t="shared" si="187"/>
        <v>0</v>
      </c>
      <c r="EX76" s="764">
        <f t="shared" si="187"/>
        <v>0</v>
      </c>
      <c r="EY76" s="764">
        <f t="shared" si="187"/>
        <v>0</v>
      </c>
      <c r="EZ76" s="764">
        <f t="shared" ref="EZ76:FI85" si="188">IF($D76=EZ$5,$J76,0)</f>
        <v>0</v>
      </c>
      <c r="FA76" s="764">
        <f t="shared" si="188"/>
        <v>0</v>
      </c>
      <c r="FB76" s="764">
        <f t="shared" si="188"/>
        <v>0</v>
      </c>
      <c r="FC76" s="764">
        <f t="shared" si="188"/>
        <v>0</v>
      </c>
      <c r="FD76" s="764">
        <f t="shared" si="188"/>
        <v>0</v>
      </c>
      <c r="FE76" s="764">
        <f t="shared" si="188"/>
        <v>0</v>
      </c>
      <c r="FF76" s="764">
        <f t="shared" si="188"/>
        <v>0</v>
      </c>
      <c r="FG76" s="764">
        <f t="shared" si="188"/>
        <v>0</v>
      </c>
      <c r="FH76" s="764">
        <f t="shared" si="188"/>
        <v>0</v>
      </c>
      <c r="FI76" s="764">
        <f t="shared" si="188"/>
        <v>0</v>
      </c>
      <c r="FJ76" s="764">
        <f t="shared" ref="FJ76:FS85" si="189">IF($D76=FJ$5,$J76,0)</f>
        <v>0</v>
      </c>
      <c r="FK76" s="764">
        <f t="shared" si="189"/>
        <v>0</v>
      </c>
      <c r="FL76" s="764">
        <f t="shared" si="189"/>
        <v>0</v>
      </c>
      <c r="FM76" s="764">
        <f t="shared" si="189"/>
        <v>0</v>
      </c>
      <c r="FN76" s="764">
        <f t="shared" si="189"/>
        <v>0</v>
      </c>
      <c r="FO76" s="764">
        <f t="shared" si="189"/>
        <v>0</v>
      </c>
      <c r="FP76" s="764">
        <f t="shared" si="189"/>
        <v>0</v>
      </c>
      <c r="FQ76" s="764">
        <f t="shared" si="189"/>
        <v>0</v>
      </c>
      <c r="FR76" s="764">
        <f t="shared" si="189"/>
        <v>0</v>
      </c>
      <c r="FS76" s="764">
        <f t="shared" si="189"/>
        <v>0</v>
      </c>
      <c r="FT76" s="764">
        <f t="shared" ref="FT76:GC85" si="190">IF($D76=FT$5,$J76,0)</f>
        <v>0</v>
      </c>
      <c r="FU76" s="764">
        <f t="shared" si="190"/>
        <v>0</v>
      </c>
      <c r="FV76" s="764">
        <f t="shared" si="190"/>
        <v>0</v>
      </c>
      <c r="FW76" s="764">
        <f t="shared" si="190"/>
        <v>0</v>
      </c>
      <c r="FX76" s="764">
        <f t="shared" si="190"/>
        <v>0</v>
      </c>
      <c r="FY76" s="764">
        <f t="shared" si="190"/>
        <v>0</v>
      </c>
      <c r="FZ76" s="764">
        <f t="shared" si="190"/>
        <v>0</v>
      </c>
      <c r="GA76" s="764">
        <f t="shared" si="190"/>
        <v>0</v>
      </c>
      <c r="GB76" s="764">
        <f t="shared" si="190"/>
        <v>0</v>
      </c>
      <c r="GC76" s="764">
        <f t="shared" si="190"/>
        <v>0</v>
      </c>
      <c r="GD76" s="764">
        <f t="shared" ref="GD76:GM85" si="191">IF($D76=GD$5,$J76,0)</f>
        <v>0</v>
      </c>
      <c r="GE76" s="764">
        <f t="shared" si="191"/>
        <v>0</v>
      </c>
      <c r="GF76" s="764">
        <f t="shared" si="191"/>
        <v>0</v>
      </c>
      <c r="GG76" s="764">
        <f t="shared" si="191"/>
        <v>0</v>
      </c>
      <c r="GH76" s="764">
        <f t="shared" si="191"/>
        <v>0</v>
      </c>
      <c r="GI76" s="764">
        <f t="shared" si="191"/>
        <v>0</v>
      </c>
      <c r="GJ76" s="764">
        <f t="shared" si="191"/>
        <v>0</v>
      </c>
      <c r="GK76" s="764">
        <f t="shared" si="191"/>
        <v>0</v>
      </c>
      <c r="GL76" s="764">
        <f t="shared" si="191"/>
        <v>0</v>
      </c>
      <c r="GM76" s="764">
        <f t="shared" si="191"/>
        <v>0</v>
      </c>
      <c r="GN76" s="764">
        <f t="shared" ref="GN76:GW85" si="192">IF($D76=GN$5,$J76,0)</f>
        <v>0</v>
      </c>
      <c r="GO76" s="764">
        <f t="shared" si="192"/>
        <v>0</v>
      </c>
      <c r="GP76" s="764">
        <f t="shared" si="192"/>
        <v>0</v>
      </c>
      <c r="GQ76" s="764">
        <f t="shared" si="192"/>
        <v>0</v>
      </c>
      <c r="GR76" s="764">
        <f t="shared" si="192"/>
        <v>0</v>
      </c>
      <c r="GS76" s="764">
        <f t="shared" si="192"/>
        <v>0</v>
      </c>
      <c r="GT76" s="764">
        <f t="shared" si="192"/>
        <v>0</v>
      </c>
      <c r="GU76" s="764">
        <f t="shared" si="192"/>
        <v>0</v>
      </c>
      <c r="GV76" s="764">
        <f t="shared" si="192"/>
        <v>0</v>
      </c>
      <c r="GW76" s="764">
        <f t="shared" si="192"/>
        <v>0</v>
      </c>
      <c r="GX76" s="764">
        <f t="shared" ref="GX76:HG85" si="193">IF($D76=GX$5,$J76,0)</f>
        <v>0</v>
      </c>
      <c r="GY76" s="764">
        <f t="shared" si="193"/>
        <v>0</v>
      </c>
      <c r="GZ76" s="764">
        <f t="shared" si="193"/>
        <v>0</v>
      </c>
      <c r="HA76" s="764">
        <f t="shared" si="193"/>
        <v>0</v>
      </c>
      <c r="HB76" s="764">
        <f t="shared" si="193"/>
        <v>0</v>
      </c>
      <c r="HC76" s="764">
        <f t="shared" si="193"/>
        <v>0</v>
      </c>
      <c r="HD76" s="764">
        <f t="shared" si="193"/>
        <v>0</v>
      </c>
      <c r="HE76" s="764">
        <f t="shared" si="193"/>
        <v>0</v>
      </c>
      <c r="HF76" s="764">
        <f t="shared" si="193"/>
        <v>0</v>
      </c>
      <c r="HG76" s="764">
        <f t="shared" si="193"/>
        <v>0</v>
      </c>
      <c r="HH76" s="764">
        <f t="shared" ref="HH76:HQ85" si="194">IF($D76=HH$5,$J76,0)</f>
        <v>0</v>
      </c>
      <c r="HI76" s="764">
        <f t="shared" si="194"/>
        <v>0</v>
      </c>
      <c r="HJ76" s="764">
        <f t="shared" si="194"/>
        <v>0</v>
      </c>
      <c r="HK76" s="764">
        <f t="shared" si="194"/>
        <v>0</v>
      </c>
      <c r="HL76" s="764">
        <f t="shared" si="194"/>
        <v>0</v>
      </c>
      <c r="HM76" s="764">
        <f t="shared" si="194"/>
        <v>0</v>
      </c>
      <c r="HN76" s="764">
        <f t="shared" si="194"/>
        <v>0</v>
      </c>
      <c r="HO76" s="764">
        <f t="shared" si="194"/>
        <v>0</v>
      </c>
      <c r="HP76" s="764">
        <f t="shared" si="194"/>
        <v>0</v>
      </c>
      <c r="HQ76" s="764">
        <f t="shared" si="194"/>
        <v>0</v>
      </c>
      <c r="HR76" s="764">
        <f t="shared" ref="HR76:IA85" si="195">IF($D76=HR$5,$J76,0)</f>
        <v>0</v>
      </c>
      <c r="HS76" s="764">
        <f t="shared" si="195"/>
        <v>0</v>
      </c>
      <c r="HT76" s="764">
        <f t="shared" si="195"/>
        <v>0</v>
      </c>
      <c r="HU76" s="764">
        <f t="shared" si="195"/>
        <v>0</v>
      </c>
      <c r="HV76" s="764">
        <f t="shared" si="195"/>
        <v>0</v>
      </c>
      <c r="HW76" s="764">
        <f t="shared" si="195"/>
        <v>0</v>
      </c>
      <c r="HX76" s="764">
        <f t="shared" si="195"/>
        <v>0</v>
      </c>
      <c r="HY76" s="764">
        <f t="shared" si="195"/>
        <v>0</v>
      </c>
      <c r="HZ76" s="764">
        <f t="shared" si="195"/>
        <v>0</v>
      </c>
      <c r="IA76" s="764">
        <f t="shared" si="195"/>
        <v>0</v>
      </c>
      <c r="IB76" s="764">
        <f t="shared" ref="IB76:IK85" si="196">IF($D76=IB$5,$J76,0)</f>
        <v>0</v>
      </c>
      <c r="IC76" s="764">
        <f t="shared" si="196"/>
        <v>0</v>
      </c>
      <c r="ID76" s="764">
        <f t="shared" si="196"/>
        <v>0</v>
      </c>
      <c r="IE76" s="764">
        <f t="shared" si="196"/>
        <v>0</v>
      </c>
      <c r="IF76" s="764">
        <f t="shared" si="196"/>
        <v>0</v>
      </c>
      <c r="IG76" s="764">
        <f t="shared" si="196"/>
        <v>0</v>
      </c>
      <c r="IH76" s="764">
        <f t="shared" si="196"/>
        <v>0</v>
      </c>
      <c r="II76" s="764">
        <f t="shared" si="196"/>
        <v>0</v>
      </c>
      <c r="IJ76" s="764">
        <f t="shared" si="196"/>
        <v>0</v>
      </c>
      <c r="IK76" s="764">
        <f t="shared" si="196"/>
        <v>0</v>
      </c>
      <c r="IL76" s="764">
        <f t="shared" ref="IL76:JS85" si="197">IF($D76=IL$5,$J76,0)</f>
        <v>0</v>
      </c>
      <c r="IM76" s="764">
        <f t="shared" si="197"/>
        <v>0</v>
      </c>
      <c r="IN76" s="764">
        <f t="shared" si="197"/>
        <v>0</v>
      </c>
      <c r="IO76" s="764">
        <f t="shared" si="197"/>
        <v>0</v>
      </c>
      <c r="IP76" s="764">
        <f t="shared" si="197"/>
        <v>0</v>
      </c>
      <c r="IQ76" s="764">
        <f t="shared" si="197"/>
        <v>0</v>
      </c>
      <c r="IR76" s="764">
        <f t="shared" si="197"/>
        <v>0</v>
      </c>
      <c r="IS76" s="764">
        <f t="shared" si="197"/>
        <v>0</v>
      </c>
      <c r="IT76" s="764">
        <f t="shared" si="197"/>
        <v>0</v>
      </c>
      <c r="IU76" s="764">
        <f t="shared" si="197"/>
        <v>0</v>
      </c>
      <c r="IV76" s="764">
        <f t="shared" si="197"/>
        <v>0</v>
      </c>
      <c r="IW76" s="764">
        <f t="shared" si="197"/>
        <v>0</v>
      </c>
      <c r="IX76" s="764">
        <f t="shared" si="197"/>
        <v>0</v>
      </c>
      <c r="IY76" s="764">
        <f t="shared" si="197"/>
        <v>0</v>
      </c>
      <c r="IZ76" s="764">
        <f t="shared" si="197"/>
        <v>0</v>
      </c>
      <c r="JA76" s="764">
        <f t="shared" si="197"/>
        <v>0</v>
      </c>
      <c r="JB76" s="764">
        <f t="shared" si="197"/>
        <v>0</v>
      </c>
      <c r="JC76" s="764">
        <f t="shared" si="197"/>
        <v>0</v>
      </c>
      <c r="JD76" s="764">
        <f t="shared" si="177"/>
        <v>0</v>
      </c>
      <c r="JE76" s="764">
        <f t="shared" si="177"/>
        <v>0</v>
      </c>
      <c r="JF76" s="764">
        <f t="shared" si="177"/>
        <v>0</v>
      </c>
      <c r="JG76" s="764">
        <f t="shared" si="177"/>
        <v>0</v>
      </c>
      <c r="JH76" s="764">
        <f t="shared" si="177"/>
        <v>0</v>
      </c>
      <c r="JI76" s="764">
        <f t="shared" si="177"/>
        <v>0</v>
      </c>
      <c r="JJ76" s="764">
        <f t="shared" si="177"/>
        <v>0</v>
      </c>
      <c r="JK76" s="764">
        <f t="shared" si="177"/>
        <v>0</v>
      </c>
      <c r="JL76" s="764">
        <f t="shared" si="197"/>
        <v>0</v>
      </c>
      <c r="JM76" s="764">
        <f t="shared" si="197"/>
        <v>0</v>
      </c>
      <c r="JN76" s="764">
        <f t="shared" si="197"/>
        <v>0</v>
      </c>
      <c r="JO76" s="764">
        <f t="shared" si="197"/>
        <v>0</v>
      </c>
      <c r="JP76" s="764">
        <f t="shared" si="197"/>
        <v>0</v>
      </c>
      <c r="JQ76" s="764">
        <f t="shared" si="172"/>
        <v>0</v>
      </c>
      <c r="JR76" s="764">
        <f t="shared" si="172"/>
        <v>0</v>
      </c>
      <c r="JS76" s="764">
        <f t="shared" si="197"/>
        <v>0</v>
      </c>
      <c r="JT76" s="765">
        <f t="shared" si="173"/>
        <v>0</v>
      </c>
      <c r="JU76" s="229">
        <f t="shared" si="174"/>
        <v>0</v>
      </c>
    </row>
    <row r="77" spans="2:281" s="57" customFormat="1" ht="12.75" customHeight="1">
      <c r="B77" s="223"/>
      <c r="C77" s="223"/>
      <c r="D77" s="61"/>
      <c r="E77" s="743" t="str">
        <f t="shared" si="171"/>
        <v xml:space="preserve"> </v>
      </c>
      <c r="F77" s="56"/>
      <c r="G77" s="228"/>
      <c r="H77" s="744">
        <f>SUMIF(Ajuste!$C$8:$C$483,$B$6:$B$499,Ajuste!$E$8:$E$483)</f>
        <v>0</v>
      </c>
      <c r="I77" s="744">
        <f>SUMIF(Ajuste!$C$8:$C$483,$B$6:$B$499,Ajuste!$F$8:$F$483)</f>
        <v>0</v>
      </c>
      <c r="J77" s="229">
        <f t="shared" si="175"/>
        <v>0</v>
      </c>
      <c r="K77" s="764">
        <f t="shared" si="178"/>
        <v>0</v>
      </c>
      <c r="L77" s="764">
        <f t="shared" si="178"/>
        <v>0</v>
      </c>
      <c r="M77" s="764">
        <f t="shared" si="178"/>
        <v>0</v>
      </c>
      <c r="N77" s="764">
        <f t="shared" si="178"/>
        <v>0</v>
      </c>
      <c r="O77" s="764">
        <f t="shared" si="178"/>
        <v>0</v>
      </c>
      <c r="P77" s="764">
        <f t="shared" si="178"/>
        <v>0</v>
      </c>
      <c r="Q77" s="764">
        <f t="shared" si="178"/>
        <v>0</v>
      </c>
      <c r="R77" s="764">
        <f t="shared" si="178"/>
        <v>0</v>
      </c>
      <c r="S77" s="764">
        <f t="shared" si="178"/>
        <v>0</v>
      </c>
      <c r="T77" s="764">
        <f t="shared" si="178"/>
        <v>0</v>
      </c>
      <c r="U77" s="764">
        <f t="shared" si="178"/>
        <v>0</v>
      </c>
      <c r="V77" s="764">
        <f t="shared" si="178"/>
        <v>0</v>
      </c>
      <c r="W77" s="764">
        <f t="shared" si="178"/>
        <v>0</v>
      </c>
      <c r="X77" s="764">
        <f t="shared" si="178"/>
        <v>0</v>
      </c>
      <c r="Y77" s="764">
        <f t="shared" si="178"/>
        <v>0</v>
      </c>
      <c r="Z77" s="764">
        <f t="shared" si="178"/>
        <v>0</v>
      </c>
      <c r="AA77" s="764">
        <f t="shared" si="178"/>
        <v>0</v>
      </c>
      <c r="AB77" s="764">
        <f t="shared" si="178"/>
        <v>0</v>
      </c>
      <c r="AC77" s="764">
        <f t="shared" si="178"/>
        <v>0</v>
      </c>
      <c r="AD77" s="764">
        <f t="shared" si="178"/>
        <v>0</v>
      </c>
      <c r="AE77" s="764">
        <f t="shared" si="178"/>
        <v>0</v>
      </c>
      <c r="AF77" s="764">
        <f t="shared" si="178"/>
        <v>0</v>
      </c>
      <c r="AG77" s="764">
        <f t="shared" si="178"/>
        <v>0</v>
      </c>
      <c r="AH77" s="764">
        <f t="shared" si="178"/>
        <v>0</v>
      </c>
      <c r="AI77" s="764">
        <f t="shared" si="178"/>
        <v>0</v>
      </c>
      <c r="AJ77" s="764">
        <f t="shared" si="178"/>
        <v>0</v>
      </c>
      <c r="AK77" s="764">
        <f t="shared" si="178"/>
        <v>0</v>
      </c>
      <c r="AL77" s="764">
        <f t="shared" si="178"/>
        <v>0</v>
      </c>
      <c r="AM77" s="764">
        <f t="shared" si="178"/>
        <v>0</v>
      </c>
      <c r="AN77" s="764">
        <f t="shared" si="178"/>
        <v>0</v>
      </c>
      <c r="AO77" s="764">
        <f t="shared" si="178"/>
        <v>0</v>
      </c>
      <c r="AP77" s="764">
        <f t="shared" si="178"/>
        <v>0</v>
      </c>
      <c r="AQ77" s="764">
        <f t="shared" si="178"/>
        <v>0</v>
      </c>
      <c r="AR77" s="764">
        <f t="shared" si="178"/>
        <v>0</v>
      </c>
      <c r="AS77" s="764">
        <f t="shared" si="178"/>
        <v>0</v>
      </c>
      <c r="AT77" s="764">
        <f t="shared" si="178"/>
        <v>0</v>
      </c>
      <c r="AU77" s="764">
        <f t="shared" si="178"/>
        <v>0</v>
      </c>
      <c r="AV77" s="764">
        <f t="shared" si="178"/>
        <v>0</v>
      </c>
      <c r="AW77" s="764">
        <f t="shared" si="178"/>
        <v>0</v>
      </c>
      <c r="AX77" s="764">
        <f t="shared" si="178"/>
        <v>0</v>
      </c>
      <c r="AY77" s="764">
        <f t="shared" si="178"/>
        <v>0</v>
      </c>
      <c r="AZ77" s="764">
        <f t="shared" si="178"/>
        <v>0</v>
      </c>
      <c r="BA77" s="764">
        <f t="shared" si="178"/>
        <v>0</v>
      </c>
      <c r="BB77" s="764">
        <f t="shared" si="178"/>
        <v>0</v>
      </c>
      <c r="BC77" s="764">
        <f t="shared" si="178"/>
        <v>0</v>
      </c>
      <c r="BD77" s="764">
        <f t="shared" si="178"/>
        <v>0</v>
      </c>
      <c r="BE77" s="764">
        <f t="shared" si="178"/>
        <v>0</v>
      </c>
      <c r="BF77" s="764">
        <f t="shared" si="178"/>
        <v>0</v>
      </c>
      <c r="BG77" s="764">
        <f t="shared" si="178"/>
        <v>0</v>
      </c>
      <c r="BH77" s="764">
        <f t="shared" si="178"/>
        <v>0</v>
      </c>
      <c r="BI77" s="764">
        <f t="shared" si="178"/>
        <v>0</v>
      </c>
      <c r="BJ77" s="764">
        <f t="shared" si="178"/>
        <v>0</v>
      </c>
      <c r="BK77" s="764">
        <f t="shared" si="178"/>
        <v>0</v>
      </c>
      <c r="BL77" s="764">
        <f t="shared" si="178"/>
        <v>0</v>
      </c>
      <c r="BM77" s="764">
        <f t="shared" si="178"/>
        <v>0</v>
      </c>
      <c r="BN77" s="764">
        <f t="shared" si="179"/>
        <v>0</v>
      </c>
      <c r="BO77" s="764">
        <f t="shared" si="179"/>
        <v>0</v>
      </c>
      <c r="BP77" s="764">
        <f t="shared" si="179"/>
        <v>0</v>
      </c>
      <c r="BQ77" s="764">
        <f t="shared" si="179"/>
        <v>0</v>
      </c>
      <c r="BR77" s="764">
        <f t="shared" si="179"/>
        <v>0</v>
      </c>
      <c r="BS77" s="764">
        <f t="shared" si="179"/>
        <v>0</v>
      </c>
      <c r="BT77" s="764">
        <f t="shared" si="179"/>
        <v>0</v>
      </c>
      <c r="BU77" s="764">
        <f t="shared" si="179"/>
        <v>0</v>
      </c>
      <c r="BV77" s="764">
        <f t="shared" si="179"/>
        <v>0</v>
      </c>
      <c r="BW77" s="764">
        <f t="shared" si="179"/>
        <v>0</v>
      </c>
      <c r="BX77" s="764">
        <f t="shared" si="180"/>
        <v>0</v>
      </c>
      <c r="BY77" s="764">
        <f t="shared" si="180"/>
        <v>0</v>
      </c>
      <c r="BZ77" s="764">
        <f t="shared" si="180"/>
        <v>0</v>
      </c>
      <c r="CA77" s="764">
        <f t="shared" si="180"/>
        <v>0</v>
      </c>
      <c r="CB77" s="764">
        <f t="shared" si="180"/>
        <v>0</v>
      </c>
      <c r="CC77" s="764">
        <f t="shared" si="180"/>
        <v>0</v>
      </c>
      <c r="CD77" s="764">
        <f t="shared" si="180"/>
        <v>0</v>
      </c>
      <c r="CE77" s="764">
        <f t="shared" si="180"/>
        <v>0</v>
      </c>
      <c r="CF77" s="764">
        <f t="shared" si="180"/>
        <v>0</v>
      </c>
      <c r="CG77" s="764">
        <f t="shared" si="180"/>
        <v>0</v>
      </c>
      <c r="CH77" s="764">
        <f t="shared" si="181"/>
        <v>0</v>
      </c>
      <c r="CI77" s="764">
        <f t="shared" si="181"/>
        <v>0</v>
      </c>
      <c r="CJ77" s="764">
        <f t="shared" si="181"/>
        <v>0</v>
      </c>
      <c r="CK77" s="764">
        <f t="shared" si="181"/>
        <v>0</v>
      </c>
      <c r="CL77" s="764">
        <f t="shared" si="181"/>
        <v>0</v>
      </c>
      <c r="CM77" s="764">
        <f t="shared" si="181"/>
        <v>0</v>
      </c>
      <c r="CN77" s="764">
        <f t="shared" si="181"/>
        <v>0</v>
      </c>
      <c r="CO77" s="764">
        <f t="shared" si="181"/>
        <v>0</v>
      </c>
      <c r="CP77" s="764">
        <f t="shared" si="181"/>
        <v>0</v>
      </c>
      <c r="CQ77" s="764">
        <f t="shared" si="181"/>
        <v>0</v>
      </c>
      <c r="CR77" s="764">
        <f t="shared" si="182"/>
        <v>0</v>
      </c>
      <c r="CS77" s="764">
        <f t="shared" si="182"/>
        <v>0</v>
      </c>
      <c r="CT77" s="764">
        <f t="shared" si="182"/>
        <v>0</v>
      </c>
      <c r="CU77" s="764">
        <f t="shared" si="182"/>
        <v>0</v>
      </c>
      <c r="CV77" s="764">
        <f t="shared" si="182"/>
        <v>0</v>
      </c>
      <c r="CW77" s="764">
        <f t="shared" si="182"/>
        <v>0</v>
      </c>
      <c r="CX77" s="764">
        <f t="shared" si="182"/>
        <v>0</v>
      </c>
      <c r="CY77" s="764">
        <f t="shared" si="182"/>
        <v>0</v>
      </c>
      <c r="CZ77" s="764">
        <f t="shared" si="182"/>
        <v>0</v>
      </c>
      <c r="DA77" s="764">
        <f t="shared" si="182"/>
        <v>0</v>
      </c>
      <c r="DB77" s="764">
        <f t="shared" si="183"/>
        <v>0</v>
      </c>
      <c r="DC77" s="764">
        <f t="shared" si="183"/>
        <v>0</v>
      </c>
      <c r="DD77" s="764">
        <f t="shared" si="183"/>
        <v>0</v>
      </c>
      <c r="DE77" s="764">
        <f t="shared" si="183"/>
        <v>0</v>
      </c>
      <c r="DF77" s="764">
        <f t="shared" si="183"/>
        <v>0</v>
      </c>
      <c r="DG77" s="764">
        <f t="shared" si="183"/>
        <v>0</v>
      </c>
      <c r="DH77" s="764">
        <f t="shared" si="183"/>
        <v>0</v>
      </c>
      <c r="DI77" s="764">
        <f t="shared" si="183"/>
        <v>0</v>
      </c>
      <c r="DJ77" s="764">
        <f t="shared" si="183"/>
        <v>0</v>
      </c>
      <c r="DK77" s="764">
        <f t="shared" si="183"/>
        <v>0</v>
      </c>
      <c r="DL77" s="764">
        <f t="shared" si="184"/>
        <v>0</v>
      </c>
      <c r="DM77" s="764">
        <f t="shared" si="184"/>
        <v>0</v>
      </c>
      <c r="DN77" s="764">
        <f t="shared" si="184"/>
        <v>0</v>
      </c>
      <c r="DO77" s="764">
        <f t="shared" si="184"/>
        <v>0</v>
      </c>
      <c r="DP77" s="764">
        <f t="shared" si="184"/>
        <v>0</v>
      </c>
      <c r="DQ77" s="764">
        <f t="shared" si="184"/>
        <v>0</v>
      </c>
      <c r="DR77" s="764">
        <f t="shared" si="184"/>
        <v>0</v>
      </c>
      <c r="DS77" s="764">
        <f t="shared" si="184"/>
        <v>0</v>
      </c>
      <c r="DT77" s="764">
        <f t="shared" si="184"/>
        <v>0</v>
      </c>
      <c r="DU77" s="764">
        <f t="shared" si="184"/>
        <v>0</v>
      </c>
      <c r="DV77" s="764">
        <f t="shared" si="185"/>
        <v>0</v>
      </c>
      <c r="DW77" s="764">
        <f t="shared" si="185"/>
        <v>0</v>
      </c>
      <c r="DX77" s="764">
        <f t="shared" si="185"/>
        <v>0</v>
      </c>
      <c r="DY77" s="764">
        <f t="shared" si="185"/>
        <v>0</v>
      </c>
      <c r="DZ77" s="764">
        <f t="shared" si="185"/>
        <v>0</v>
      </c>
      <c r="EA77" s="764">
        <f t="shared" si="185"/>
        <v>0</v>
      </c>
      <c r="EB77" s="764">
        <f t="shared" si="185"/>
        <v>0</v>
      </c>
      <c r="EC77" s="764">
        <f t="shared" si="185"/>
        <v>0</v>
      </c>
      <c r="ED77" s="764">
        <f t="shared" si="185"/>
        <v>0</v>
      </c>
      <c r="EE77" s="764">
        <f t="shared" si="185"/>
        <v>0</v>
      </c>
      <c r="EF77" s="764">
        <f t="shared" si="186"/>
        <v>0</v>
      </c>
      <c r="EG77" s="764">
        <f t="shared" si="186"/>
        <v>0</v>
      </c>
      <c r="EH77" s="764">
        <f t="shared" si="186"/>
        <v>0</v>
      </c>
      <c r="EI77" s="764">
        <f t="shared" si="186"/>
        <v>0</v>
      </c>
      <c r="EJ77" s="764">
        <f t="shared" si="186"/>
        <v>0</v>
      </c>
      <c r="EK77" s="764">
        <f t="shared" si="186"/>
        <v>0</v>
      </c>
      <c r="EL77" s="764">
        <f t="shared" si="186"/>
        <v>0</v>
      </c>
      <c r="EM77" s="764">
        <f t="shared" si="186"/>
        <v>0</v>
      </c>
      <c r="EN77" s="764">
        <f t="shared" si="186"/>
        <v>0</v>
      </c>
      <c r="EO77" s="764">
        <f t="shared" si="186"/>
        <v>0</v>
      </c>
      <c r="EP77" s="764">
        <f t="shared" si="187"/>
        <v>0</v>
      </c>
      <c r="EQ77" s="764">
        <f t="shared" si="187"/>
        <v>0</v>
      </c>
      <c r="ER77" s="764">
        <f t="shared" si="187"/>
        <v>0</v>
      </c>
      <c r="ES77" s="764">
        <f t="shared" si="187"/>
        <v>0</v>
      </c>
      <c r="ET77" s="764">
        <f t="shared" si="187"/>
        <v>0</v>
      </c>
      <c r="EU77" s="764">
        <f t="shared" si="187"/>
        <v>0</v>
      </c>
      <c r="EV77" s="764">
        <f t="shared" si="187"/>
        <v>0</v>
      </c>
      <c r="EW77" s="764">
        <f t="shared" si="187"/>
        <v>0</v>
      </c>
      <c r="EX77" s="764">
        <f t="shared" si="187"/>
        <v>0</v>
      </c>
      <c r="EY77" s="764">
        <f t="shared" si="187"/>
        <v>0</v>
      </c>
      <c r="EZ77" s="764">
        <f t="shared" si="188"/>
        <v>0</v>
      </c>
      <c r="FA77" s="764">
        <f t="shared" si="188"/>
        <v>0</v>
      </c>
      <c r="FB77" s="764">
        <f t="shared" si="188"/>
        <v>0</v>
      </c>
      <c r="FC77" s="764">
        <f t="shared" si="188"/>
        <v>0</v>
      </c>
      <c r="FD77" s="764">
        <f t="shared" si="188"/>
        <v>0</v>
      </c>
      <c r="FE77" s="764">
        <f t="shared" si="188"/>
        <v>0</v>
      </c>
      <c r="FF77" s="764">
        <f t="shared" si="188"/>
        <v>0</v>
      </c>
      <c r="FG77" s="764">
        <f t="shared" si="188"/>
        <v>0</v>
      </c>
      <c r="FH77" s="764">
        <f t="shared" si="188"/>
        <v>0</v>
      </c>
      <c r="FI77" s="764">
        <f t="shared" si="188"/>
        <v>0</v>
      </c>
      <c r="FJ77" s="764">
        <f t="shared" si="189"/>
        <v>0</v>
      </c>
      <c r="FK77" s="764">
        <f t="shared" si="189"/>
        <v>0</v>
      </c>
      <c r="FL77" s="764">
        <f t="shared" si="189"/>
        <v>0</v>
      </c>
      <c r="FM77" s="764">
        <f t="shared" si="189"/>
        <v>0</v>
      </c>
      <c r="FN77" s="764">
        <f t="shared" si="189"/>
        <v>0</v>
      </c>
      <c r="FO77" s="764">
        <f t="shared" si="189"/>
        <v>0</v>
      </c>
      <c r="FP77" s="764">
        <f t="shared" si="189"/>
        <v>0</v>
      </c>
      <c r="FQ77" s="764">
        <f t="shared" si="189"/>
        <v>0</v>
      </c>
      <c r="FR77" s="764">
        <f t="shared" si="189"/>
        <v>0</v>
      </c>
      <c r="FS77" s="764">
        <f t="shared" si="189"/>
        <v>0</v>
      </c>
      <c r="FT77" s="764">
        <f t="shared" si="190"/>
        <v>0</v>
      </c>
      <c r="FU77" s="764">
        <f t="shared" si="190"/>
        <v>0</v>
      </c>
      <c r="FV77" s="764">
        <f t="shared" si="190"/>
        <v>0</v>
      </c>
      <c r="FW77" s="764">
        <f t="shared" si="190"/>
        <v>0</v>
      </c>
      <c r="FX77" s="764">
        <f t="shared" si="190"/>
        <v>0</v>
      </c>
      <c r="FY77" s="764">
        <f t="shared" si="190"/>
        <v>0</v>
      </c>
      <c r="FZ77" s="764">
        <f t="shared" si="190"/>
        <v>0</v>
      </c>
      <c r="GA77" s="764">
        <f t="shared" si="190"/>
        <v>0</v>
      </c>
      <c r="GB77" s="764">
        <f t="shared" si="190"/>
        <v>0</v>
      </c>
      <c r="GC77" s="764">
        <f t="shared" si="190"/>
        <v>0</v>
      </c>
      <c r="GD77" s="764">
        <f t="shared" si="191"/>
        <v>0</v>
      </c>
      <c r="GE77" s="764">
        <f t="shared" si="191"/>
        <v>0</v>
      </c>
      <c r="GF77" s="764">
        <f t="shared" si="191"/>
        <v>0</v>
      </c>
      <c r="GG77" s="764">
        <f t="shared" si="191"/>
        <v>0</v>
      </c>
      <c r="GH77" s="764">
        <f t="shared" si="191"/>
        <v>0</v>
      </c>
      <c r="GI77" s="764">
        <f t="shared" si="191"/>
        <v>0</v>
      </c>
      <c r="GJ77" s="764">
        <f t="shared" si="191"/>
        <v>0</v>
      </c>
      <c r="GK77" s="764">
        <f t="shared" si="191"/>
        <v>0</v>
      </c>
      <c r="GL77" s="764">
        <f t="shared" si="191"/>
        <v>0</v>
      </c>
      <c r="GM77" s="764">
        <f t="shared" si="191"/>
        <v>0</v>
      </c>
      <c r="GN77" s="764">
        <f t="shared" si="192"/>
        <v>0</v>
      </c>
      <c r="GO77" s="764">
        <f t="shared" si="192"/>
        <v>0</v>
      </c>
      <c r="GP77" s="764">
        <f t="shared" si="192"/>
        <v>0</v>
      </c>
      <c r="GQ77" s="764">
        <f t="shared" si="192"/>
        <v>0</v>
      </c>
      <c r="GR77" s="764">
        <f t="shared" si="192"/>
        <v>0</v>
      </c>
      <c r="GS77" s="764">
        <f t="shared" si="192"/>
        <v>0</v>
      </c>
      <c r="GT77" s="764">
        <f t="shared" si="192"/>
        <v>0</v>
      </c>
      <c r="GU77" s="764">
        <f t="shared" si="192"/>
        <v>0</v>
      </c>
      <c r="GV77" s="764">
        <f t="shared" si="192"/>
        <v>0</v>
      </c>
      <c r="GW77" s="764">
        <f t="shared" si="192"/>
        <v>0</v>
      </c>
      <c r="GX77" s="764">
        <f t="shared" si="193"/>
        <v>0</v>
      </c>
      <c r="GY77" s="764">
        <f t="shared" si="193"/>
        <v>0</v>
      </c>
      <c r="GZ77" s="764">
        <f t="shared" si="193"/>
        <v>0</v>
      </c>
      <c r="HA77" s="764">
        <f t="shared" si="193"/>
        <v>0</v>
      </c>
      <c r="HB77" s="764">
        <f t="shared" si="193"/>
        <v>0</v>
      </c>
      <c r="HC77" s="764">
        <f t="shared" si="193"/>
        <v>0</v>
      </c>
      <c r="HD77" s="764">
        <f t="shared" si="193"/>
        <v>0</v>
      </c>
      <c r="HE77" s="764">
        <f t="shared" si="193"/>
        <v>0</v>
      </c>
      <c r="HF77" s="764">
        <f t="shared" si="193"/>
        <v>0</v>
      </c>
      <c r="HG77" s="764">
        <f t="shared" si="193"/>
        <v>0</v>
      </c>
      <c r="HH77" s="764">
        <f t="shared" si="194"/>
        <v>0</v>
      </c>
      <c r="HI77" s="764">
        <f t="shared" si="194"/>
        <v>0</v>
      </c>
      <c r="HJ77" s="764">
        <f t="shared" si="194"/>
        <v>0</v>
      </c>
      <c r="HK77" s="764">
        <f t="shared" si="194"/>
        <v>0</v>
      </c>
      <c r="HL77" s="764">
        <f t="shared" si="194"/>
        <v>0</v>
      </c>
      <c r="HM77" s="764">
        <f t="shared" si="194"/>
        <v>0</v>
      </c>
      <c r="HN77" s="764">
        <f t="shared" si="194"/>
        <v>0</v>
      </c>
      <c r="HO77" s="764">
        <f t="shared" si="194"/>
        <v>0</v>
      </c>
      <c r="HP77" s="764">
        <f t="shared" si="194"/>
        <v>0</v>
      </c>
      <c r="HQ77" s="764">
        <f t="shared" si="194"/>
        <v>0</v>
      </c>
      <c r="HR77" s="764">
        <f t="shared" si="195"/>
        <v>0</v>
      </c>
      <c r="HS77" s="764">
        <f t="shared" si="195"/>
        <v>0</v>
      </c>
      <c r="HT77" s="764">
        <f t="shared" si="195"/>
        <v>0</v>
      </c>
      <c r="HU77" s="764">
        <f t="shared" si="195"/>
        <v>0</v>
      </c>
      <c r="HV77" s="764">
        <f t="shared" si="195"/>
        <v>0</v>
      </c>
      <c r="HW77" s="764">
        <f t="shared" si="195"/>
        <v>0</v>
      </c>
      <c r="HX77" s="764">
        <f t="shared" si="195"/>
        <v>0</v>
      </c>
      <c r="HY77" s="764">
        <f t="shared" si="195"/>
        <v>0</v>
      </c>
      <c r="HZ77" s="764">
        <f t="shared" si="195"/>
        <v>0</v>
      </c>
      <c r="IA77" s="764">
        <f t="shared" si="195"/>
        <v>0</v>
      </c>
      <c r="IB77" s="764">
        <f t="shared" si="196"/>
        <v>0</v>
      </c>
      <c r="IC77" s="764">
        <f t="shared" si="196"/>
        <v>0</v>
      </c>
      <c r="ID77" s="764">
        <f t="shared" si="196"/>
        <v>0</v>
      </c>
      <c r="IE77" s="764">
        <f t="shared" si="196"/>
        <v>0</v>
      </c>
      <c r="IF77" s="764">
        <f t="shared" si="196"/>
        <v>0</v>
      </c>
      <c r="IG77" s="764">
        <f t="shared" si="196"/>
        <v>0</v>
      </c>
      <c r="IH77" s="764">
        <f t="shared" si="196"/>
        <v>0</v>
      </c>
      <c r="II77" s="764">
        <f t="shared" si="196"/>
        <v>0</v>
      </c>
      <c r="IJ77" s="764">
        <f t="shared" si="196"/>
        <v>0</v>
      </c>
      <c r="IK77" s="764">
        <f t="shared" si="196"/>
        <v>0</v>
      </c>
      <c r="IL77" s="764">
        <f t="shared" si="197"/>
        <v>0</v>
      </c>
      <c r="IM77" s="764">
        <f t="shared" si="197"/>
        <v>0</v>
      </c>
      <c r="IN77" s="764">
        <f t="shared" si="197"/>
        <v>0</v>
      </c>
      <c r="IO77" s="764">
        <f t="shared" si="197"/>
        <v>0</v>
      </c>
      <c r="IP77" s="764">
        <f t="shared" si="197"/>
        <v>0</v>
      </c>
      <c r="IQ77" s="764">
        <f t="shared" si="197"/>
        <v>0</v>
      </c>
      <c r="IR77" s="764">
        <f t="shared" si="197"/>
        <v>0</v>
      </c>
      <c r="IS77" s="764">
        <f t="shared" si="197"/>
        <v>0</v>
      </c>
      <c r="IT77" s="764">
        <f t="shared" si="197"/>
        <v>0</v>
      </c>
      <c r="IU77" s="764">
        <f t="shared" si="197"/>
        <v>0</v>
      </c>
      <c r="IV77" s="764">
        <f t="shared" si="197"/>
        <v>0</v>
      </c>
      <c r="IW77" s="764">
        <f t="shared" si="197"/>
        <v>0</v>
      </c>
      <c r="IX77" s="764">
        <f t="shared" si="197"/>
        <v>0</v>
      </c>
      <c r="IY77" s="764">
        <f t="shared" si="197"/>
        <v>0</v>
      </c>
      <c r="IZ77" s="764">
        <f t="shared" si="197"/>
        <v>0</v>
      </c>
      <c r="JA77" s="764">
        <f t="shared" si="197"/>
        <v>0</v>
      </c>
      <c r="JB77" s="764">
        <f t="shared" si="197"/>
        <v>0</v>
      </c>
      <c r="JC77" s="764">
        <f t="shared" si="197"/>
        <v>0</v>
      </c>
      <c r="JD77" s="764">
        <f t="shared" si="177"/>
        <v>0</v>
      </c>
      <c r="JE77" s="764">
        <f t="shared" si="177"/>
        <v>0</v>
      </c>
      <c r="JF77" s="764">
        <f t="shared" si="177"/>
        <v>0</v>
      </c>
      <c r="JG77" s="764">
        <f t="shared" si="177"/>
        <v>0</v>
      </c>
      <c r="JH77" s="764">
        <f t="shared" si="177"/>
        <v>0</v>
      </c>
      <c r="JI77" s="764">
        <f t="shared" si="177"/>
        <v>0</v>
      </c>
      <c r="JJ77" s="764">
        <f t="shared" si="177"/>
        <v>0</v>
      </c>
      <c r="JK77" s="764">
        <f t="shared" si="177"/>
        <v>0</v>
      </c>
      <c r="JL77" s="764">
        <f t="shared" si="197"/>
        <v>0</v>
      </c>
      <c r="JM77" s="764">
        <f t="shared" si="197"/>
        <v>0</v>
      </c>
      <c r="JN77" s="764">
        <f t="shared" si="197"/>
        <v>0</v>
      </c>
      <c r="JO77" s="764">
        <f t="shared" si="197"/>
        <v>0</v>
      </c>
      <c r="JP77" s="764">
        <f t="shared" si="197"/>
        <v>0</v>
      </c>
      <c r="JQ77" s="764">
        <f t="shared" si="172"/>
        <v>0</v>
      </c>
      <c r="JR77" s="764">
        <f t="shared" si="172"/>
        <v>0</v>
      </c>
      <c r="JS77" s="764">
        <f t="shared" si="197"/>
        <v>0</v>
      </c>
      <c r="JT77" s="765">
        <f t="shared" si="173"/>
        <v>0</v>
      </c>
      <c r="JU77" s="229">
        <f t="shared" si="174"/>
        <v>0</v>
      </c>
    </row>
    <row r="78" spans="2:281" s="57" customFormat="1" ht="12.75" customHeight="1">
      <c r="B78" s="223"/>
      <c r="C78" s="223"/>
      <c r="D78" s="61"/>
      <c r="E78" s="743" t="str">
        <f t="shared" si="171"/>
        <v xml:space="preserve"> </v>
      </c>
      <c r="F78" s="56"/>
      <c r="G78" s="228"/>
      <c r="H78" s="744">
        <f>SUMIF(Ajuste!$C$8:$C$483,$B$6:$B$499,Ajuste!$E$8:$E$483)</f>
        <v>0</v>
      </c>
      <c r="I78" s="744">
        <f>SUMIF(Ajuste!$C$8:$C$483,$B$6:$B$499,Ajuste!$F$8:$F$483)</f>
        <v>0</v>
      </c>
      <c r="J78" s="229">
        <f t="shared" si="175"/>
        <v>0</v>
      </c>
      <c r="K78" s="764">
        <f t="shared" si="178"/>
        <v>0</v>
      </c>
      <c r="L78" s="764">
        <f t="shared" si="178"/>
        <v>0</v>
      </c>
      <c r="M78" s="764">
        <f t="shared" si="178"/>
        <v>0</v>
      </c>
      <c r="N78" s="764">
        <f t="shared" si="178"/>
        <v>0</v>
      </c>
      <c r="O78" s="764">
        <f t="shared" si="178"/>
        <v>0</v>
      </c>
      <c r="P78" s="764">
        <f t="shared" si="178"/>
        <v>0</v>
      </c>
      <c r="Q78" s="764">
        <f t="shared" si="178"/>
        <v>0</v>
      </c>
      <c r="R78" s="764">
        <f t="shared" si="178"/>
        <v>0</v>
      </c>
      <c r="S78" s="764">
        <f t="shared" si="178"/>
        <v>0</v>
      </c>
      <c r="T78" s="764">
        <f t="shared" si="178"/>
        <v>0</v>
      </c>
      <c r="U78" s="764">
        <f t="shared" si="178"/>
        <v>0</v>
      </c>
      <c r="V78" s="764">
        <f t="shared" si="178"/>
        <v>0</v>
      </c>
      <c r="W78" s="764">
        <f t="shared" si="178"/>
        <v>0</v>
      </c>
      <c r="X78" s="764">
        <f t="shared" si="178"/>
        <v>0</v>
      </c>
      <c r="Y78" s="764">
        <f t="shared" si="178"/>
        <v>0</v>
      </c>
      <c r="Z78" s="764">
        <f t="shared" si="178"/>
        <v>0</v>
      </c>
      <c r="AA78" s="764">
        <f t="shared" si="178"/>
        <v>0</v>
      </c>
      <c r="AB78" s="764">
        <f t="shared" si="178"/>
        <v>0</v>
      </c>
      <c r="AC78" s="764">
        <f t="shared" si="178"/>
        <v>0</v>
      </c>
      <c r="AD78" s="764">
        <f t="shared" si="178"/>
        <v>0</v>
      </c>
      <c r="AE78" s="764">
        <f t="shared" si="178"/>
        <v>0</v>
      </c>
      <c r="AF78" s="764">
        <f t="shared" si="178"/>
        <v>0</v>
      </c>
      <c r="AG78" s="764">
        <f t="shared" si="178"/>
        <v>0</v>
      </c>
      <c r="AH78" s="764">
        <f t="shared" si="178"/>
        <v>0</v>
      </c>
      <c r="AI78" s="764">
        <f t="shared" si="178"/>
        <v>0</v>
      </c>
      <c r="AJ78" s="764">
        <f t="shared" si="178"/>
        <v>0</v>
      </c>
      <c r="AK78" s="764">
        <f t="shared" si="178"/>
        <v>0</v>
      </c>
      <c r="AL78" s="764">
        <f t="shared" si="178"/>
        <v>0</v>
      </c>
      <c r="AM78" s="764">
        <f t="shared" si="178"/>
        <v>0</v>
      </c>
      <c r="AN78" s="764">
        <f t="shared" si="178"/>
        <v>0</v>
      </c>
      <c r="AO78" s="764">
        <f t="shared" si="178"/>
        <v>0</v>
      </c>
      <c r="AP78" s="764">
        <f t="shared" si="178"/>
        <v>0</v>
      </c>
      <c r="AQ78" s="764">
        <f t="shared" si="178"/>
        <v>0</v>
      </c>
      <c r="AR78" s="764">
        <f t="shared" si="178"/>
        <v>0</v>
      </c>
      <c r="AS78" s="764">
        <f t="shared" si="178"/>
        <v>0</v>
      </c>
      <c r="AT78" s="764">
        <f t="shared" si="178"/>
        <v>0</v>
      </c>
      <c r="AU78" s="764">
        <f t="shared" si="178"/>
        <v>0</v>
      </c>
      <c r="AV78" s="764">
        <f t="shared" si="178"/>
        <v>0</v>
      </c>
      <c r="AW78" s="764">
        <f t="shared" si="178"/>
        <v>0</v>
      </c>
      <c r="AX78" s="764">
        <f t="shared" si="178"/>
        <v>0</v>
      </c>
      <c r="AY78" s="764">
        <f t="shared" si="178"/>
        <v>0</v>
      </c>
      <c r="AZ78" s="764">
        <f t="shared" si="178"/>
        <v>0</v>
      </c>
      <c r="BA78" s="764">
        <f t="shared" si="178"/>
        <v>0</v>
      </c>
      <c r="BB78" s="764">
        <f t="shared" si="178"/>
        <v>0</v>
      </c>
      <c r="BC78" s="764">
        <f t="shared" si="178"/>
        <v>0</v>
      </c>
      <c r="BD78" s="764">
        <f t="shared" si="178"/>
        <v>0</v>
      </c>
      <c r="BE78" s="764">
        <f t="shared" si="178"/>
        <v>0</v>
      </c>
      <c r="BF78" s="764">
        <f t="shared" si="178"/>
        <v>0</v>
      </c>
      <c r="BG78" s="764">
        <f t="shared" si="178"/>
        <v>0</v>
      </c>
      <c r="BH78" s="764">
        <f t="shared" si="178"/>
        <v>0</v>
      </c>
      <c r="BI78" s="764">
        <f t="shared" si="178"/>
        <v>0</v>
      </c>
      <c r="BJ78" s="764">
        <f t="shared" si="178"/>
        <v>0</v>
      </c>
      <c r="BK78" s="764">
        <f t="shared" si="178"/>
        <v>0</v>
      </c>
      <c r="BL78" s="764">
        <f t="shared" si="178"/>
        <v>0</v>
      </c>
      <c r="BM78" s="764">
        <f t="shared" si="178"/>
        <v>0</v>
      </c>
      <c r="BN78" s="764">
        <f t="shared" si="179"/>
        <v>0</v>
      </c>
      <c r="BO78" s="764">
        <f t="shared" si="179"/>
        <v>0</v>
      </c>
      <c r="BP78" s="764">
        <f t="shared" si="179"/>
        <v>0</v>
      </c>
      <c r="BQ78" s="764">
        <f t="shared" si="179"/>
        <v>0</v>
      </c>
      <c r="BR78" s="764">
        <f t="shared" si="179"/>
        <v>0</v>
      </c>
      <c r="BS78" s="764">
        <f t="shared" si="179"/>
        <v>0</v>
      </c>
      <c r="BT78" s="764">
        <f t="shared" si="179"/>
        <v>0</v>
      </c>
      <c r="BU78" s="764">
        <f t="shared" si="179"/>
        <v>0</v>
      </c>
      <c r="BV78" s="764">
        <f t="shared" si="179"/>
        <v>0</v>
      </c>
      <c r="BW78" s="764">
        <f t="shared" si="179"/>
        <v>0</v>
      </c>
      <c r="BX78" s="764">
        <f t="shared" si="180"/>
        <v>0</v>
      </c>
      <c r="BY78" s="764">
        <f t="shared" si="180"/>
        <v>0</v>
      </c>
      <c r="BZ78" s="764">
        <f t="shared" si="180"/>
        <v>0</v>
      </c>
      <c r="CA78" s="764">
        <f t="shared" si="180"/>
        <v>0</v>
      </c>
      <c r="CB78" s="764">
        <f t="shared" si="180"/>
        <v>0</v>
      </c>
      <c r="CC78" s="764">
        <f t="shared" si="180"/>
        <v>0</v>
      </c>
      <c r="CD78" s="764">
        <f t="shared" si="180"/>
        <v>0</v>
      </c>
      <c r="CE78" s="764">
        <f t="shared" si="180"/>
        <v>0</v>
      </c>
      <c r="CF78" s="764">
        <f t="shared" si="180"/>
        <v>0</v>
      </c>
      <c r="CG78" s="764">
        <f t="shared" si="180"/>
        <v>0</v>
      </c>
      <c r="CH78" s="764">
        <f t="shared" si="181"/>
        <v>0</v>
      </c>
      <c r="CI78" s="764">
        <f t="shared" si="181"/>
        <v>0</v>
      </c>
      <c r="CJ78" s="764">
        <f t="shared" si="181"/>
        <v>0</v>
      </c>
      <c r="CK78" s="764">
        <f t="shared" si="181"/>
        <v>0</v>
      </c>
      <c r="CL78" s="764">
        <f t="shared" si="181"/>
        <v>0</v>
      </c>
      <c r="CM78" s="764">
        <f t="shared" si="181"/>
        <v>0</v>
      </c>
      <c r="CN78" s="764">
        <f t="shared" si="181"/>
        <v>0</v>
      </c>
      <c r="CO78" s="764">
        <f t="shared" si="181"/>
        <v>0</v>
      </c>
      <c r="CP78" s="764">
        <f t="shared" si="181"/>
        <v>0</v>
      </c>
      <c r="CQ78" s="764">
        <f t="shared" si="181"/>
        <v>0</v>
      </c>
      <c r="CR78" s="764">
        <f t="shared" si="182"/>
        <v>0</v>
      </c>
      <c r="CS78" s="764">
        <f t="shared" si="182"/>
        <v>0</v>
      </c>
      <c r="CT78" s="764">
        <f t="shared" si="182"/>
        <v>0</v>
      </c>
      <c r="CU78" s="764">
        <f t="shared" si="182"/>
        <v>0</v>
      </c>
      <c r="CV78" s="764">
        <f t="shared" si="182"/>
        <v>0</v>
      </c>
      <c r="CW78" s="764">
        <f t="shared" si="182"/>
        <v>0</v>
      </c>
      <c r="CX78" s="764">
        <f t="shared" si="182"/>
        <v>0</v>
      </c>
      <c r="CY78" s="764">
        <f t="shared" si="182"/>
        <v>0</v>
      </c>
      <c r="CZ78" s="764">
        <f t="shared" si="182"/>
        <v>0</v>
      </c>
      <c r="DA78" s="764">
        <f t="shared" si="182"/>
        <v>0</v>
      </c>
      <c r="DB78" s="764">
        <f t="shared" si="183"/>
        <v>0</v>
      </c>
      <c r="DC78" s="764">
        <f t="shared" si="183"/>
        <v>0</v>
      </c>
      <c r="DD78" s="764">
        <f t="shared" si="183"/>
        <v>0</v>
      </c>
      <c r="DE78" s="764">
        <f t="shared" si="183"/>
        <v>0</v>
      </c>
      <c r="DF78" s="764">
        <f t="shared" si="183"/>
        <v>0</v>
      </c>
      <c r="DG78" s="764">
        <f t="shared" si="183"/>
        <v>0</v>
      </c>
      <c r="DH78" s="764">
        <f t="shared" si="183"/>
        <v>0</v>
      </c>
      <c r="DI78" s="764">
        <f t="shared" si="183"/>
        <v>0</v>
      </c>
      <c r="DJ78" s="764">
        <f t="shared" si="183"/>
        <v>0</v>
      </c>
      <c r="DK78" s="764">
        <f t="shared" si="183"/>
        <v>0</v>
      </c>
      <c r="DL78" s="764">
        <f t="shared" si="184"/>
        <v>0</v>
      </c>
      <c r="DM78" s="764">
        <f t="shared" si="184"/>
        <v>0</v>
      </c>
      <c r="DN78" s="764">
        <f t="shared" si="184"/>
        <v>0</v>
      </c>
      <c r="DO78" s="764">
        <f t="shared" si="184"/>
        <v>0</v>
      </c>
      <c r="DP78" s="764">
        <f t="shared" si="184"/>
        <v>0</v>
      </c>
      <c r="DQ78" s="764">
        <f t="shared" si="184"/>
        <v>0</v>
      </c>
      <c r="DR78" s="764">
        <f t="shared" si="184"/>
        <v>0</v>
      </c>
      <c r="DS78" s="764">
        <f t="shared" si="184"/>
        <v>0</v>
      </c>
      <c r="DT78" s="764">
        <f t="shared" si="184"/>
        <v>0</v>
      </c>
      <c r="DU78" s="764">
        <f t="shared" si="184"/>
        <v>0</v>
      </c>
      <c r="DV78" s="764">
        <f t="shared" si="185"/>
        <v>0</v>
      </c>
      <c r="DW78" s="764">
        <f t="shared" si="185"/>
        <v>0</v>
      </c>
      <c r="DX78" s="764">
        <f t="shared" si="185"/>
        <v>0</v>
      </c>
      <c r="DY78" s="764">
        <f t="shared" si="185"/>
        <v>0</v>
      </c>
      <c r="DZ78" s="764">
        <f t="shared" si="185"/>
        <v>0</v>
      </c>
      <c r="EA78" s="764">
        <f t="shared" si="185"/>
        <v>0</v>
      </c>
      <c r="EB78" s="764">
        <f t="shared" si="185"/>
        <v>0</v>
      </c>
      <c r="EC78" s="764">
        <f t="shared" si="185"/>
        <v>0</v>
      </c>
      <c r="ED78" s="764">
        <f t="shared" si="185"/>
        <v>0</v>
      </c>
      <c r="EE78" s="764">
        <f t="shared" si="185"/>
        <v>0</v>
      </c>
      <c r="EF78" s="764">
        <f t="shared" si="186"/>
        <v>0</v>
      </c>
      <c r="EG78" s="764">
        <f t="shared" si="186"/>
        <v>0</v>
      </c>
      <c r="EH78" s="764">
        <f t="shared" si="186"/>
        <v>0</v>
      </c>
      <c r="EI78" s="764">
        <f t="shared" si="186"/>
        <v>0</v>
      </c>
      <c r="EJ78" s="764">
        <f t="shared" si="186"/>
        <v>0</v>
      </c>
      <c r="EK78" s="764">
        <f t="shared" si="186"/>
        <v>0</v>
      </c>
      <c r="EL78" s="764">
        <f t="shared" si="186"/>
        <v>0</v>
      </c>
      <c r="EM78" s="764">
        <f t="shared" si="186"/>
        <v>0</v>
      </c>
      <c r="EN78" s="764">
        <f t="shared" si="186"/>
        <v>0</v>
      </c>
      <c r="EO78" s="764">
        <f t="shared" si="186"/>
        <v>0</v>
      </c>
      <c r="EP78" s="764">
        <f t="shared" si="187"/>
        <v>0</v>
      </c>
      <c r="EQ78" s="764">
        <f t="shared" si="187"/>
        <v>0</v>
      </c>
      <c r="ER78" s="764">
        <f t="shared" si="187"/>
        <v>0</v>
      </c>
      <c r="ES78" s="764">
        <f t="shared" si="187"/>
        <v>0</v>
      </c>
      <c r="ET78" s="764">
        <f t="shared" si="187"/>
        <v>0</v>
      </c>
      <c r="EU78" s="764">
        <f t="shared" si="187"/>
        <v>0</v>
      </c>
      <c r="EV78" s="764">
        <f t="shared" si="187"/>
        <v>0</v>
      </c>
      <c r="EW78" s="764">
        <f t="shared" si="187"/>
        <v>0</v>
      </c>
      <c r="EX78" s="764">
        <f t="shared" si="187"/>
        <v>0</v>
      </c>
      <c r="EY78" s="764">
        <f t="shared" si="187"/>
        <v>0</v>
      </c>
      <c r="EZ78" s="764">
        <f t="shared" si="188"/>
        <v>0</v>
      </c>
      <c r="FA78" s="764">
        <f t="shared" si="188"/>
        <v>0</v>
      </c>
      <c r="FB78" s="764">
        <f t="shared" si="188"/>
        <v>0</v>
      </c>
      <c r="FC78" s="764">
        <f t="shared" si="188"/>
        <v>0</v>
      </c>
      <c r="FD78" s="764">
        <f t="shared" si="188"/>
        <v>0</v>
      </c>
      <c r="FE78" s="764">
        <f t="shared" si="188"/>
        <v>0</v>
      </c>
      <c r="FF78" s="764">
        <f t="shared" si="188"/>
        <v>0</v>
      </c>
      <c r="FG78" s="764">
        <f t="shared" si="188"/>
        <v>0</v>
      </c>
      <c r="FH78" s="764">
        <f t="shared" si="188"/>
        <v>0</v>
      </c>
      <c r="FI78" s="764">
        <f t="shared" si="188"/>
        <v>0</v>
      </c>
      <c r="FJ78" s="764">
        <f t="shared" si="189"/>
        <v>0</v>
      </c>
      <c r="FK78" s="764">
        <f t="shared" si="189"/>
        <v>0</v>
      </c>
      <c r="FL78" s="764">
        <f t="shared" si="189"/>
        <v>0</v>
      </c>
      <c r="FM78" s="764">
        <f t="shared" si="189"/>
        <v>0</v>
      </c>
      <c r="FN78" s="764">
        <f t="shared" si="189"/>
        <v>0</v>
      </c>
      <c r="FO78" s="764">
        <f t="shared" si="189"/>
        <v>0</v>
      </c>
      <c r="FP78" s="764">
        <f t="shared" si="189"/>
        <v>0</v>
      </c>
      <c r="FQ78" s="764">
        <f t="shared" si="189"/>
        <v>0</v>
      </c>
      <c r="FR78" s="764">
        <f t="shared" si="189"/>
        <v>0</v>
      </c>
      <c r="FS78" s="764">
        <f t="shared" si="189"/>
        <v>0</v>
      </c>
      <c r="FT78" s="764">
        <f t="shared" si="190"/>
        <v>0</v>
      </c>
      <c r="FU78" s="764">
        <f t="shared" si="190"/>
        <v>0</v>
      </c>
      <c r="FV78" s="764">
        <f t="shared" si="190"/>
        <v>0</v>
      </c>
      <c r="FW78" s="764">
        <f t="shared" si="190"/>
        <v>0</v>
      </c>
      <c r="FX78" s="764">
        <f t="shared" si="190"/>
        <v>0</v>
      </c>
      <c r="FY78" s="764">
        <f t="shared" si="190"/>
        <v>0</v>
      </c>
      <c r="FZ78" s="764">
        <f t="shared" si="190"/>
        <v>0</v>
      </c>
      <c r="GA78" s="764">
        <f t="shared" si="190"/>
        <v>0</v>
      </c>
      <c r="GB78" s="764">
        <f t="shared" si="190"/>
        <v>0</v>
      </c>
      <c r="GC78" s="764">
        <f t="shared" si="190"/>
        <v>0</v>
      </c>
      <c r="GD78" s="764">
        <f t="shared" si="191"/>
        <v>0</v>
      </c>
      <c r="GE78" s="764">
        <f t="shared" si="191"/>
        <v>0</v>
      </c>
      <c r="GF78" s="764">
        <f t="shared" si="191"/>
        <v>0</v>
      </c>
      <c r="GG78" s="764">
        <f t="shared" si="191"/>
        <v>0</v>
      </c>
      <c r="GH78" s="764">
        <f t="shared" si="191"/>
        <v>0</v>
      </c>
      <c r="GI78" s="764">
        <f t="shared" si="191"/>
        <v>0</v>
      </c>
      <c r="GJ78" s="764">
        <f t="shared" si="191"/>
        <v>0</v>
      </c>
      <c r="GK78" s="764">
        <f t="shared" si="191"/>
        <v>0</v>
      </c>
      <c r="GL78" s="764">
        <f t="shared" si="191"/>
        <v>0</v>
      </c>
      <c r="GM78" s="764">
        <f t="shared" si="191"/>
        <v>0</v>
      </c>
      <c r="GN78" s="764">
        <f t="shared" si="192"/>
        <v>0</v>
      </c>
      <c r="GO78" s="764">
        <f t="shared" si="192"/>
        <v>0</v>
      </c>
      <c r="GP78" s="764">
        <f t="shared" si="192"/>
        <v>0</v>
      </c>
      <c r="GQ78" s="764">
        <f t="shared" si="192"/>
        <v>0</v>
      </c>
      <c r="GR78" s="764">
        <f t="shared" si="192"/>
        <v>0</v>
      </c>
      <c r="GS78" s="764">
        <f t="shared" si="192"/>
        <v>0</v>
      </c>
      <c r="GT78" s="764">
        <f t="shared" si="192"/>
        <v>0</v>
      </c>
      <c r="GU78" s="764">
        <f t="shared" si="192"/>
        <v>0</v>
      </c>
      <c r="GV78" s="764">
        <f t="shared" si="192"/>
        <v>0</v>
      </c>
      <c r="GW78" s="764">
        <f t="shared" si="192"/>
        <v>0</v>
      </c>
      <c r="GX78" s="764">
        <f t="shared" si="193"/>
        <v>0</v>
      </c>
      <c r="GY78" s="764">
        <f t="shared" si="193"/>
        <v>0</v>
      </c>
      <c r="GZ78" s="764">
        <f t="shared" si="193"/>
        <v>0</v>
      </c>
      <c r="HA78" s="764">
        <f t="shared" si="193"/>
        <v>0</v>
      </c>
      <c r="HB78" s="764">
        <f t="shared" si="193"/>
        <v>0</v>
      </c>
      <c r="HC78" s="764">
        <f t="shared" si="193"/>
        <v>0</v>
      </c>
      <c r="HD78" s="764">
        <f t="shared" si="193"/>
        <v>0</v>
      </c>
      <c r="HE78" s="764">
        <f t="shared" si="193"/>
        <v>0</v>
      </c>
      <c r="HF78" s="764">
        <f t="shared" si="193"/>
        <v>0</v>
      </c>
      <c r="HG78" s="764">
        <f t="shared" si="193"/>
        <v>0</v>
      </c>
      <c r="HH78" s="764">
        <f t="shared" si="194"/>
        <v>0</v>
      </c>
      <c r="HI78" s="764">
        <f t="shared" si="194"/>
        <v>0</v>
      </c>
      <c r="HJ78" s="764">
        <f t="shared" si="194"/>
        <v>0</v>
      </c>
      <c r="HK78" s="764">
        <f t="shared" si="194"/>
        <v>0</v>
      </c>
      <c r="HL78" s="764">
        <f t="shared" si="194"/>
        <v>0</v>
      </c>
      <c r="HM78" s="764">
        <f t="shared" si="194"/>
        <v>0</v>
      </c>
      <c r="HN78" s="764">
        <f t="shared" si="194"/>
        <v>0</v>
      </c>
      <c r="HO78" s="764">
        <f t="shared" si="194"/>
        <v>0</v>
      </c>
      <c r="HP78" s="764">
        <f t="shared" si="194"/>
        <v>0</v>
      </c>
      <c r="HQ78" s="764">
        <f t="shared" si="194"/>
        <v>0</v>
      </c>
      <c r="HR78" s="764">
        <f t="shared" si="195"/>
        <v>0</v>
      </c>
      <c r="HS78" s="764">
        <f t="shared" si="195"/>
        <v>0</v>
      </c>
      <c r="HT78" s="764">
        <f t="shared" si="195"/>
        <v>0</v>
      </c>
      <c r="HU78" s="764">
        <f t="shared" si="195"/>
        <v>0</v>
      </c>
      <c r="HV78" s="764">
        <f t="shared" si="195"/>
        <v>0</v>
      </c>
      <c r="HW78" s="764">
        <f t="shared" si="195"/>
        <v>0</v>
      </c>
      <c r="HX78" s="764">
        <f t="shared" si="195"/>
        <v>0</v>
      </c>
      <c r="HY78" s="764">
        <f t="shared" si="195"/>
        <v>0</v>
      </c>
      <c r="HZ78" s="764">
        <f t="shared" si="195"/>
        <v>0</v>
      </c>
      <c r="IA78" s="764">
        <f t="shared" si="195"/>
        <v>0</v>
      </c>
      <c r="IB78" s="764">
        <f t="shared" si="196"/>
        <v>0</v>
      </c>
      <c r="IC78" s="764">
        <f t="shared" si="196"/>
        <v>0</v>
      </c>
      <c r="ID78" s="764">
        <f t="shared" si="196"/>
        <v>0</v>
      </c>
      <c r="IE78" s="764">
        <f t="shared" si="196"/>
        <v>0</v>
      </c>
      <c r="IF78" s="764">
        <f t="shared" si="196"/>
        <v>0</v>
      </c>
      <c r="IG78" s="764">
        <f t="shared" si="196"/>
        <v>0</v>
      </c>
      <c r="IH78" s="764">
        <f t="shared" si="196"/>
        <v>0</v>
      </c>
      <c r="II78" s="764">
        <f t="shared" si="196"/>
        <v>0</v>
      </c>
      <c r="IJ78" s="764">
        <f t="shared" si="196"/>
        <v>0</v>
      </c>
      <c r="IK78" s="764">
        <f t="shared" si="196"/>
        <v>0</v>
      </c>
      <c r="IL78" s="764">
        <f t="shared" si="197"/>
        <v>0</v>
      </c>
      <c r="IM78" s="764">
        <f t="shared" si="197"/>
        <v>0</v>
      </c>
      <c r="IN78" s="764">
        <f t="shared" si="197"/>
        <v>0</v>
      </c>
      <c r="IO78" s="764">
        <f t="shared" si="197"/>
        <v>0</v>
      </c>
      <c r="IP78" s="764">
        <f t="shared" si="197"/>
        <v>0</v>
      </c>
      <c r="IQ78" s="764">
        <f t="shared" si="197"/>
        <v>0</v>
      </c>
      <c r="IR78" s="764">
        <f t="shared" si="197"/>
        <v>0</v>
      </c>
      <c r="IS78" s="764">
        <f t="shared" si="197"/>
        <v>0</v>
      </c>
      <c r="IT78" s="764">
        <f t="shared" si="197"/>
        <v>0</v>
      </c>
      <c r="IU78" s="764">
        <f t="shared" si="197"/>
        <v>0</v>
      </c>
      <c r="IV78" s="764">
        <f t="shared" si="197"/>
        <v>0</v>
      </c>
      <c r="IW78" s="764">
        <f t="shared" si="197"/>
        <v>0</v>
      </c>
      <c r="IX78" s="764">
        <f t="shared" si="197"/>
        <v>0</v>
      </c>
      <c r="IY78" s="764">
        <f t="shared" si="197"/>
        <v>0</v>
      </c>
      <c r="IZ78" s="764">
        <f t="shared" si="197"/>
        <v>0</v>
      </c>
      <c r="JA78" s="764">
        <f t="shared" si="197"/>
        <v>0</v>
      </c>
      <c r="JB78" s="764">
        <f t="shared" si="197"/>
        <v>0</v>
      </c>
      <c r="JC78" s="764">
        <f t="shared" si="197"/>
        <v>0</v>
      </c>
      <c r="JD78" s="764">
        <f t="shared" si="177"/>
        <v>0</v>
      </c>
      <c r="JE78" s="764">
        <f t="shared" si="177"/>
        <v>0</v>
      </c>
      <c r="JF78" s="764">
        <f t="shared" si="177"/>
        <v>0</v>
      </c>
      <c r="JG78" s="764">
        <f t="shared" si="177"/>
        <v>0</v>
      </c>
      <c r="JH78" s="764">
        <f t="shared" si="177"/>
        <v>0</v>
      </c>
      <c r="JI78" s="764">
        <f t="shared" si="177"/>
        <v>0</v>
      </c>
      <c r="JJ78" s="764">
        <f t="shared" si="177"/>
        <v>0</v>
      </c>
      <c r="JK78" s="764">
        <f t="shared" si="177"/>
        <v>0</v>
      </c>
      <c r="JL78" s="764">
        <f t="shared" si="197"/>
        <v>0</v>
      </c>
      <c r="JM78" s="764">
        <f t="shared" si="197"/>
        <v>0</v>
      </c>
      <c r="JN78" s="764">
        <f t="shared" si="197"/>
        <v>0</v>
      </c>
      <c r="JO78" s="764">
        <f t="shared" si="197"/>
        <v>0</v>
      </c>
      <c r="JP78" s="764">
        <f t="shared" si="197"/>
        <v>0</v>
      </c>
      <c r="JQ78" s="764">
        <f t="shared" si="172"/>
        <v>0</v>
      </c>
      <c r="JR78" s="764">
        <f t="shared" si="172"/>
        <v>0</v>
      </c>
      <c r="JS78" s="764">
        <f t="shared" si="197"/>
        <v>0</v>
      </c>
      <c r="JT78" s="765">
        <f t="shared" si="173"/>
        <v>0</v>
      </c>
      <c r="JU78" s="229">
        <f t="shared" si="174"/>
        <v>0</v>
      </c>
    </row>
    <row r="79" spans="2:281" s="57" customFormat="1" ht="12.75" customHeight="1">
      <c r="B79" s="223"/>
      <c r="C79" s="223"/>
      <c r="D79" s="61"/>
      <c r="E79" s="743" t="str">
        <f t="shared" si="171"/>
        <v xml:space="preserve"> </v>
      </c>
      <c r="F79" s="56"/>
      <c r="G79" s="228"/>
      <c r="H79" s="744">
        <f>SUMIF(Ajuste!$C$8:$C$483,$B$6:$B$499,Ajuste!$E$8:$E$483)</f>
        <v>0</v>
      </c>
      <c r="I79" s="744">
        <f>SUMIF(Ajuste!$C$8:$C$483,$B$6:$B$499,Ajuste!$F$8:$F$483)</f>
        <v>0</v>
      </c>
      <c r="J79" s="229">
        <f t="shared" si="175"/>
        <v>0</v>
      </c>
      <c r="K79" s="764">
        <f t="shared" si="178"/>
        <v>0</v>
      </c>
      <c r="L79" s="764">
        <f t="shared" si="178"/>
        <v>0</v>
      </c>
      <c r="M79" s="764">
        <f t="shared" si="178"/>
        <v>0</v>
      </c>
      <c r="N79" s="764">
        <f t="shared" si="178"/>
        <v>0</v>
      </c>
      <c r="O79" s="764">
        <f t="shared" si="178"/>
        <v>0</v>
      </c>
      <c r="P79" s="764">
        <f t="shared" si="178"/>
        <v>0</v>
      </c>
      <c r="Q79" s="764">
        <f t="shared" si="178"/>
        <v>0</v>
      </c>
      <c r="R79" s="764">
        <f t="shared" si="178"/>
        <v>0</v>
      </c>
      <c r="S79" s="764">
        <f t="shared" si="178"/>
        <v>0</v>
      </c>
      <c r="T79" s="764">
        <f t="shared" si="178"/>
        <v>0</v>
      </c>
      <c r="U79" s="764">
        <f t="shared" si="178"/>
        <v>0</v>
      </c>
      <c r="V79" s="764">
        <f t="shared" si="178"/>
        <v>0</v>
      </c>
      <c r="W79" s="764">
        <f t="shared" si="178"/>
        <v>0</v>
      </c>
      <c r="X79" s="764">
        <f t="shared" si="178"/>
        <v>0</v>
      </c>
      <c r="Y79" s="764">
        <f t="shared" si="178"/>
        <v>0</v>
      </c>
      <c r="Z79" s="764">
        <f t="shared" si="178"/>
        <v>0</v>
      </c>
      <c r="AA79" s="764">
        <f t="shared" si="178"/>
        <v>0</v>
      </c>
      <c r="AB79" s="764">
        <f t="shared" si="178"/>
        <v>0</v>
      </c>
      <c r="AC79" s="764">
        <f t="shared" ref="L79:BE84" si="198">IF($D79=AC$5,$J79,0)</f>
        <v>0</v>
      </c>
      <c r="AD79" s="764">
        <f t="shared" si="198"/>
        <v>0</v>
      </c>
      <c r="AE79" s="764">
        <f t="shared" si="198"/>
        <v>0</v>
      </c>
      <c r="AF79" s="764">
        <f t="shared" si="198"/>
        <v>0</v>
      </c>
      <c r="AG79" s="764">
        <f t="shared" si="198"/>
        <v>0</v>
      </c>
      <c r="AH79" s="764">
        <f t="shared" si="198"/>
        <v>0</v>
      </c>
      <c r="AI79" s="764">
        <f t="shared" si="198"/>
        <v>0</v>
      </c>
      <c r="AJ79" s="764">
        <f t="shared" si="198"/>
        <v>0</v>
      </c>
      <c r="AK79" s="764">
        <f t="shared" si="198"/>
        <v>0</v>
      </c>
      <c r="AL79" s="764">
        <f t="shared" si="198"/>
        <v>0</v>
      </c>
      <c r="AM79" s="764">
        <f t="shared" si="198"/>
        <v>0</v>
      </c>
      <c r="AN79" s="764">
        <f t="shared" si="198"/>
        <v>0</v>
      </c>
      <c r="AO79" s="764">
        <f t="shared" si="198"/>
        <v>0</v>
      </c>
      <c r="AP79" s="764">
        <f t="shared" si="198"/>
        <v>0</v>
      </c>
      <c r="AQ79" s="764">
        <f t="shared" si="198"/>
        <v>0</v>
      </c>
      <c r="AR79" s="764">
        <f t="shared" si="198"/>
        <v>0</v>
      </c>
      <c r="AS79" s="764">
        <f t="shared" si="198"/>
        <v>0</v>
      </c>
      <c r="AT79" s="764">
        <f t="shared" si="198"/>
        <v>0</v>
      </c>
      <c r="AU79" s="764">
        <f t="shared" si="198"/>
        <v>0</v>
      </c>
      <c r="AV79" s="764">
        <f t="shared" si="198"/>
        <v>0</v>
      </c>
      <c r="AW79" s="764">
        <f t="shared" si="198"/>
        <v>0</v>
      </c>
      <c r="AX79" s="764">
        <f t="shared" si="198"/>
        <v>0</v>
      </c>
      <c r="AY79" s="764">
        <f t="shared" si="198"/>
        <v>0</v>
      </c>
      <c r="AZ79" s="764">
        <f t="shared" si="198"/>
        <v>0</v>
      </c>
      <c r="BA79" s="764">
        <f t="shared" si="198"/>
        <v>0</v>
      </c>
      <c r="BB79" s="764">
        <f t="shared" si="198"/>
        <v>0</v>
      </c>
      <c r="BC79" s="764">
        <f t="shared" si="198"/>
        <v>0</v>
      </c>
      <c r="BD79" s="764">
        <f t="shared" si="198"/>
        <v>0</v>
      </c>
      <c r="BE79" s="764">
        <f t="shared" si="198"/>
        <v>0</v>
      </c>
      <c r="BF79" s="764">
        <f t="shared" si="178"/>
        <v>0</v>
      </c>
      <c r="BG79" s="764">
        <f t="shared" si="178"/>
        <v>0</v>
      </c>
      <c r="BH79" s="764">
        <f t="shared" si="178"/>
        <v>0</v>
      </c>
      <c r="BI79" s="764">
        <f t="shared" si="178"/>
        <v>0</v>
      </c>
      <c r="BJ79" s="764">
        <f t="shared" si="178"/>
        <v>0</v>
      </c>
      <c r="BK79" s="764">
        <f t="shared" si="178"/>
        <v>0</v>
      </c>
      <c r="BL79" s="764">
        <f t="shared" si="178"/>
        <v>0</v>
      </c>
      <c r="BM79" s="764">
        <f t="shared" si="178"/>
        <v>0</v>
      </c>
      <c r="BN79" s="764">
        <f t="shared" si="179"/>
        <v>0</v>
      </c>
      <c r="BO79" s="764">
        <f t="shared" si="179"/>
        <v>0</v>
      </c>
      <c r="BP79" s="764">
        <f t="shared" si="179"/>
        <v>0</v>
      </c>
      <c r="BQ79" s="764">
        <f t="shared" si="179"/>
        <v>0</v>
      </c>
      <c r="BR79" s="764">
        <f t="shared" si="179"/>
        <v>0</v>
      </c>
      <c r="BS79" s="764">
        <f t="shared" si="179"/>
        <v>0</v>
      </c>
      <c r="BT79" s="764">
        <f t="shared" si="179"/>
        <v>0</v>
      </c>
      <c r="BU79" s="764">
        <f t="shared" si="179"/>
        <v>0</v>
      </c>
      <c r="BV79" s="764">
        <f t="shared" si="179"/>
        <v>0</v>
      </c>
      <c r="BW79" s="764">
        <f t="shared" si="179"/>
        <v>0</v>
      </c>
      <c r="BX79" s="764">
        <f t="shared" si="180"/>
        <v>0</v>
      </c>
      <c r="BY79" s="764">
        <f t="shared" si="180"/>
        <v>0</v>
      </c>
      <c r="BZ79" s="764">
        <f t="shared" si="180"/>
        <v>0</v>
      </c>
      <c r="CA79" s="764">
        <f t="shared" si="180"/>
        <v>0</v>
      </c>
      <c r="CB79" s="764">
        <f t="shared" si="180"/>
        <v>0</v>
      </c>
      <c r="CC79" s="764">
        <f t="shared" si="180"/>
        <v>0</v>
      </c>
      <c r="CD79" s="764">
        <f t="shared" si="180"/>
        <v>0</v>
      </c>
      <c r="CE79" s="764">
        <f t="shared" si="180"/>
        <v>0</v>
      </c>
      <c r="CF79" s="764">
        <f t="shared" si="180"/>
        <v>0</v>
      </c>
      <c r="CG79" s="764">
        <f t="shared" si="180"/>
        <v>0</v>
      </c>
      <c r="CH79" s="764">
        <f t="shared" si="181"/>
        <v>0</v>
      </c>
      <c r="CI79" s="764">
        <f t="shared" si="181"/>
        <v>0</v>
      </c>
      <c r="CJ79" s="764">
        <f t="shared" si="181"/>
        <v>0</v>
      </c>
      <c r="CK79" s="764">
        <f t="shared" si="181"/>
        <v>0</v>
      </c>
      <c r="CL79" s="764">
        <f t="shared" si="181"/>
        <v>0</v>
      </c>
      <c r="CM79" s="764">
        <f t="shared" si="181"/>
        <v>0</v>
      </c>
      <c r="CN79" s="764">
        <f t="shared" si="181"/>
        <v>0</v>
      </c>
      <c r="CO79" s="764">
        <f t="shared" si="181"/>
        <v>0</v>
      </c>
      <c r="CP79" s="764">
        <f t="shared" si="181"/>
        <v>0</v>
      </c>
      <c r="CQ79" s="764">
        <f t="shared" si="181"/>
        <v>0</v>
      </c>
      <c r="CR79" s="764">
        <f t="shared" si="182"/>
        <v>0</v>
      </c>
      <c r="CS79" s="764">
        <f t="shared" si="182"/>
        <v>0</v>
      </c>
      <c r="CT79" s="764">
        <f t="shared" si="182"/>
        <v>0</v>
      </c>
      <c r="CU79" s="764">
        <f t="shared" si="182"/>
        <v>0</v>
      </c>
      <c r="CV79" s="764">
        <f t="shared" si="182"/>
        <v>0</v>
      </c>
      <c r="CW79" s="764">
        <f t="shared" si="182"/>
        <v>0</v>
      </c>
      <c r="CX79" s="764">
        <f t="shared" si="182"/>
        <v>0</v>
      </c>
      <c r="CY79" s="764">
        <f t="shared" si="182"/>
        <v>0</v>
      </c>
      <c r="CZ79" s="764">
        <f t="shared" si="182"/>
        <v>0</v>
      </c>
      <c r="DA79" s="764">
        <f t="shared" si="182"/>
        <v>0</v>
      </c>
      <c r="DB79" s="764">
        <f t="shared" si="183"/>
        <v>0</v>
      </c>
      <c r="DC79" s="764">
        <f t="shared" si="183"/>
        <v>0</v>
      </c>
      <c r="DD79" s="764">
        <f t="shared" si="183"/>
        <v>0</v>
      </c>
      <c r="DE79" s="764">
        <f t="shared" si="183"/>
        <v>0</v>
      </c>
      <c r="DF79" s="764">
        <f t="shared" si="183"/>
        <v>0</v>
      </c>
      <c r="DG79" s="764">
        <f t="shared" si="183"/>
        <v>0</v>
      </c>
      <c r="DH79" s="764">
        <f t="shared" si="183"/>
        <v>0</v>
      </c>
      <c r="DI79" s="764">
        <f t="shared" si="183"/>
        <v>0</v>
      </c>
      <c r="DJ79" s="764">
        <f t="shared" si="183"/>
        <v>0</v>
      </c>
      <c r="DK79" s="764">
        <f t="shared" si="183"/>
        <v>0</v>
      </c>
      <c r="DL79" s="764">
        <f t="shared" si="184"/>
        <v>0</v>
      </c>
      <c r="DM79" s="764">
        <f t="shared" si="184"/>
        <v>0</v>
      </c>
      <c r="DN79" s="764">
        <f t="shared" si="184"/>
        <v>0</v>
      </c>
      <c r="DO79" s="764">
        <f t="shared" si="184"/>
        <v>0</v>
      </c>
      <c r="DP79" s="764">
        <f t="shared" si="184"/>
        <v>0</v>
      </c>
      <c r="DQ79" s="764">
        <f t="shared" si="184"/>
        <v>0</v>
      </c>
      <c r="DR79" s="764">
        <f t="shared" si="184"/>
        <v>0</v>
      </c>
      <c r="DS79" s="764">
        <f t="shared" si="184"/>
        <v>0</v>
      </c>
      <c r="DT79" s="764">
        <f t="shared" si="184"/>
        <v>0</v>
      </c>
      <c r="DU79" s="764">
        <f t="shared" si="184"/>
        <v>0</v>
      </c>
      <c r="DV79" s="764">
        <f t="shared" si="185"/>
        <v>0</v>
      </c>
      <c r="DW79" s="764">
        <f t="shared" si="185"/>
        <v>0</v>
      </c>
      <c r="DX79" s="764">
        <f t="shared" si="185"/>
        <v>0</v>
      </c>
      <c r="DY79" s="764">
        <f t="shared" si="185"/>
        <v>0</v>
      </c>
      <c r="DZ79" s="764">
        <f t="shared" si="185"/>
        <v>0</v>
      </c>
      <c r="EA79" s="764">
        <f t="shared" si="185"/>
        <v>0</v>
      </c>
      <c r="EB79" s="764">
        <f t="shared" si="185"/>
        <v>0</v>
      </c>
      <c r="EC79" s="764">
        <f t="shared" si="185"/>
        <v>0</v>
      </c>
      <c r="ED79" s="764">
        <f t="shared" si="185"/>
        <v>0</v>
      </c>
      <c r="EE79" s="764">
        <f t="shared" si="185"/>
        <v>0</v>
      </c>
      <c r="EF79" s="764">
        <f t="shared" si="186"/>
        <v>0</v>
      </c>
      <c r="EG79" s="764">
        <f t="shared" si="186"/>
        <v>0</v>
      </c>
      <c r="EH79" s="764">
        <f t="shared" si="186"/>
        <v>0</v>
      </c>
      <c r="EI79" s="764">
        <f t="shared" si="186"/>
        <v>0</v>
      </c>
      <c r="EJ79" s="764">
        <f t="shared" si="186"/>
        <v>0</v>
      </c>
      <c r="EK79" s="764">
        <f t="shared" si="186"/>
        <v>0</v>
      </c>
      <c r="EL79" s="764">
        <f t="shared" si="186"/>
        <v>0</v>
      </c>
      <c r="EM79" s="764">
        <f t="shared" si="186"/>
        <v>0</v>
      </c>
      <c r="EN79" s="764">
        <f t="shared" si="186"/>
        <v>0</v>
      </c>
      <c r="EO79" s="764">
        <f t="shared" si="186"/>
        <v>0</v>
      </c>
      <c r="EP79" s="764">
        <f t="shared" si="187"/>
        <v>0</v>
      </c>
      <c r="EQ79" s="764">
        <f t="shared" si="187"/>
        <v>0</v>
      </c>
      <c r="ER79" s="764">
        <f t="shared" si="187"/>
        <v>0</v>
      </c>
      <c r="ES79" s="764">
        <f t="shared" si="187"/>
        <v>0</v>
      </c>
      <c r="ET79" s="764">
        <f t="shared" si="187"/>
        <v>0</v>
      </c>
      <c r="EU79" s="764">
        <f t="shared" si="187"/>
        <v>0</v>
      </c>
      <c r="EV79" s="764">
        <f t="shared" si="187"/>
        <v>0</v>
      </c>
      <c r="EW79" s="764">
        <f t="shared" si="187"/>
        <v>0</v>
      </c>
      <c r="EX79" s="764">
        <f t="shared" si="187"/>
        <v>0</v>
      </c>
      <c r="EY79" s="764">
        <f t="shared" si="187"/>
        <v>0</v>
      </c>
      <c r="EZ79" s="764">
        <f t="shared" si="188"/>
        <v>0</v>
      </c>
      <c r="FA79" s="764">
        <f t="shared" si="188"/>
        <v>0</v>
      </c>
      <c r="FB79" s="764">
        <f t="shared" si="188"/>
        <v>0</v>
      </c>
      <c r="FC79" s="764">
        <f t="shared" si="188"/>
        <v>0</v>
      </c>
      <c r="FD79" s="764">
        <f t="shared" si="188"/>
        <v>0</v>
      </c>
      <c r="FE79" s="764">
        <f t="shared" si="188"/>
        <v>0</v>
      </c>
      <c r="FF79" s="764">
        <f t="shared" si="188"/>
        <v>0</v>
      </c>
      <c r="FG79" s="764">
        <f t="shared" si="188"/>
        <v>0</v>
      </c>
      <c r="FH79" s="764">
        <f t="shared" si="188"/>
        <v>0</v>
      </c>
      <c r="FI79" s="764">
        <f t="shared" si="188"/>
        <v>0</v>
      </c>
      <c r="FJ79" s="764">
        <f t="shared" si="189"/>
        <v>0</v>
      </c>
      <c r="FK79" s="764">
        <f t="shared" si="189"/>
        <v>0</v>
      </c>
      <c r="FL79" s="764">
        <f t="shared" si="189"/>
        <v>0</v>
      </c>
      <c r="FM79" s="764">
        <f t="shared" si="189"/>
        <v>0</v>
      </c>
      <c r="FN79" s="764">
        <f t="shared" si="189"/>
        <v>0</v>
      </c>
      <c r="FO79" s="764">
        <f t="shared" si="189"/>
        <v>0</v>
      </c>
      <c r="FP79" s="764">
        <f t="shared" si="189"/>
        <v>0</v>
      </c>
      <c r="FQ79" s="764">
        <f t="shared" si="189"/>
        <v>0</v>
      </c>
      <c r="FR79" s="764">
        <f t="shared" si="189"/>
        <v>0</v>
      </c>
      <c r="FS79" s="764">
        <f t="shared" si="189"/>
        <v>0</v>
      </c>
      <c r="FT79" s="764">
        <f t="shared" si="190"/>
        <v>0</v>
      </c>
      <c r="FU79" s="764">
        <f t="shared" si="190"/>
        <v>0</v>
      </c>
      <c r="FV79" s="764">
        <f t="shared" si="190"/>
        <v>0</v>
      </c>
      <c r="FW79" s="764">
        <f t="shared" si="190"/>
        <v>0</v>
      </c>
      <c r="FX79" s="764">
        <f t="shared" si="190"/>
        <v>0</v>
      </c>
      <c r="FY79" s="764">
        <f t="shared" si="190"/>
        <v>0</v>
      </c>
      <c r="FZ79" s="764">
        <f t="shared" si="190"/>
        <v>0</v>
      </c>
      <c r="GA79" s="764">
        <f t="shared" si="190"/>
        <v>0</v>
      </c>
      <c r="GB79" s="764">
        <f t="shared" si="190"/>
        <v>0</v>
      </c>
      <c r="GC79" s="764">
        <f t="shared" si="190"/>
        <v>0</v>
      </c>
      <c r="GD79" s="764">
        <f t="shared" si="191"/>
        <v>0</v>
      </c>
      <c r="GE79" s="764">
        <f t="shared" si="191"/>
        <v>0</v>
      </c>
      <c r="GF79" s="764">
        <f t="shared" si="191"/>
        <v>0</v>
      </c>
      <c r="GG79" s="764">
        <f t="shared" si="191"/>
        <v>0</v>
      </c>
      <c r="GH79" s="764">
        <f t="shared" si="191"/>
        <v>0</v>
      </c>
      <c r="GI79" s="764">
        <f t="shared" si="191"/>
        <v>0</v>
      </c>
      <c r="GJ79" s="764">
        <f t="shared" si="191"/>
        <v>0</v>
      </c>
      <c r="GK79" s="764">
        <f t="shared" si="191"/>
        <v>0</v>
      </c>
      <c r="GL79" s="764">
        <f t="shared" si="191"/>
        <v>0</v>
      </c>
      <c r="GM79" s="764">
        <f t="shared" si="191"/>
        <v>0</v>
      </c>
      <c r="GN79" s="764">
        <f t="shared" si="192"/>
        <v>0</v>
      </c>
      <c r="GO79" s="764">
        <f t="shared" si="192"/>
        <v>0</v>
      </c>
      <c r="GP79" s="764">
        <f t="shared" si="192"/>
        <v>0</v>
      </c>
      <c r="GQ79" s="764">
        <f t="shared" si="192"/>
        <v>0</v>
      </c>
      <c r="GR79" s="764">
        <f t="shared" si="192"/>
        <v>0</v>
      </c>
      <c r="GS79" s="764">
        <f t="shared" si="192"/>
        <v>0</v>
      </c>
      <c r="GT79" s="764">
        <f t="shared" si="192"/>
        <v>0</v>
      </c>
      <c r="GU79" s="764">
        <f t="shared" si="192"/>
        <v>0</v>
      </c>
      <c r="GV79" s="764">
        <f t="shared" si="192"/>
        <v>0</v>
      </c>
      <c r="GW79" s="764">
        <f t="shared" si="192"/>
        <v>0</v>
      </c>
      <c r="GX79" s="764">
        <f t="shared" si="193"/>
        <v>0</v>
      </c>
      <c r="GY79" s="764">
        <f t="shared" si="193"/>
        <v>0</v>
      </c>
      <c r="GZ79" s="764">
        <f t="shared" si="193"/>
        <v>0</v>
      </c>
      <c r="HA79" s="764">
        <f t="shared" si="193"/>
        <v>0</v>
      </c>
      <c r="HB79" s="764">
        <f t="shared" si="193"/>
        <v>0</v>
      </c>
      <c r="HC79" s="764">
        <f t="shared" si="193"/>
        <v>0</v>
      </c>
      <c r="HD79" s="764">
        <f t="shared" si="193"/>
        <v>0</v>
      </c>
      <c r="HE79" s="764">
        <f t="shared" si="193"/>
        <v>0</v>
      </c>
      <c r="HF79" s="764">
        <f t="shared" si="193"/>
        <v>0</v>
      </c>
      <c r="HG79" s="764">
        <f t="shared" si="193"/>
        <v>0</v>
      </c>
      <c r="HH79" s="764">
        <f t="shared" si="194"/>
        <v>0</v>
      </c>
      <c r="HI79" s="764">
        <f t="shared" si="194"/>
        <v>0</v>
      </c>
      <c r="HJ79" s="764">
        <f t="shared" si="194"/>
        <v>0</v>
      </c>
      <c r="HK79" s="764">
        <f t="shared" si="194"/>
        <v>0</v>
      </c>
      <c r="HL79" s="764">
        <f t="shared" si="194"/>
        <v>0</v>
      </c>
      <c r="HM79" s="764">
        <f t="shared" si="194"/>
        <v>0</v>
      </c>
      <c r="HN79" s="764">
        <f t="shared" si="194"/>
        <v>0</v>
      </c>
      <c r="HO79" s="764">
        <f t="shared" si="194"/>
        <v>0</v>
      </c>
      <c r="HP79" s="764">
        <f t="shared" si="194"/>
        <v>0</v>
      </c>
      <c r="HQ79" s="764">
        <f t="shared" si="194"/>
        <v>0</v>
      </c>
      <c r="HR79" s="764">
        <f t="shared" si="195"/>
        <v>0</v>
      </c>
      <c r="HS79" s="764">
        <f t="shared" si="195"/>
        <v>0</v>
      </c>
      <c r="HT79" s="764">
        <f t="shared" si="195"/>
        <v>0</v>
      </c>
      <c r="HU79" s="764">
        <f t="shared" si="195"/>
        <v>0</v>
      </c>
      <c r="HV79" s="764">
        <f t="shared" si="195"/>
        <v>0</v>
      </c>
      <c r="HW79" s="764">
        <f t="shared" si="195"/>
        <v>0</v>
      </c>
      <c r="HX79" s="764">
        <f t="shared" si="195"/>
        <v>0</v>
      </c>
      <c r="HY79" s="764">
        <f t="shared" si="195"/>
        <v>0</v>
      </c>
      <c r="HZ79" s="764">
        <f t="shared" si="195"/>
        <v>0</v>
      </c>
      <c r="IA79" s="764">
        <f t="shared" si="195"/>
        <v>0</v>
      </c>
      <c r="IB79" s="764">
        <f t="shared" si="196"/>
        <v>0</v>
      </c>
      <c r="IC79" s="764">
        <f t="shared" si="196"/>
        <v>0</v>
      </c>
      <c r="ID79" s="764">
        <f t="shared" si="196"/>
        <v>0</v>
      </c>
      <c r="IE79" s="764">
        <f t="shared" si="196"/>
        <v>0</v>
      </c>
      <c r="IF79" s="764">
        <f t="shared" si="196"/>
        <v>0</v>
      </c>
      <c r="IG79" s="764">
        <f t="shared" si="196"/>
        <v>0</v>
      </c>
      <c r="IH79" s="764">
        <f t="shared" si="196"/>
        <v>0</v>
      </c>
      <c r="II79" s="764">
        <f t="shared" si="196"/>
        <v>0</v>
      </c>
      <c r="IJ79" s="764">
        <f t="shared" si="196"/>
        <v>0</v>
      </c>
      <c r="IK79" s="764">
        <f t="shared" si="196"/>
        <v>0</v>
      </c>
      <c r="IL79" s="764">
        <f t="shared" si="197"/>
        <v>0</v>
      </c>
      <c r="IM79" s="764">
        <f t="shared" si="197"/>
        <v>0</v>
      </c>
      <c r="IN79" s="764">
        <f t="shared" si="197"/>
        <v>0</v>
      </c>
      <c r="IO79" s="764">
        <f t="shared" si="197"/>
        <v>0</v>
      </c>
      <c r="IP79" s="764">
        <f t="shared" si="197"/>
        <v>0</v>
      </c>
      <c r="IQ79" s="764">
        <f t="shared" si="197"/>
        <v>0</v>
      </c>
      <c r="IR79" s="764">
        <f t="shared" si="197"/>
        <v>0</v>
      </c>
      <c r="IS79" s="764">
        <f t="shared" si="197"/>
        <v>0</v>
      </c>
      <c r="IT79" s="764">
        <f t="shared" si="197"/>
        <v>0</v>
      </c>
      <c r="IU79" s="764">
        <f t="shared" si="197"/>
        <v>0</v>
      </c>
      <c r="IV79" s="764">
        <f t="shared" si="197"/>
        <v>0</v>
      </c>
      <c r="IW79" s="764">
        <f t="shared" si="197"/>
        <v>0</v>
      </c>
      <c r="IX79" s="764">
        <f t="shared" si="197"/>
        <v>0</v>
      </c>
      <c r="IY79" s="764">
        <f t="shared" si="197"/>
        <v>0</v>
      </c>
      <c r="IZ79" s="764">
        <f t="shared" si="197"/>
        <v>0</v>
      </c>
      <c r="JA79" s="764">
        <f t="shared" si="197"/>
        <v>0</v>
      </c>
      <c r="JB79" s="764">
        <f t="shared" si="197"/>
        <v>0</v>
      </c>
      <c r="JC79" s="764">
        <f t="shared" si="197"/>
        <v>0</v>
      </c>
      <c r="JD79" s="764">
        <f t="shared" si="177"/>
        <v>0</v>
      </c>
      <c r="JE79" s="764">
        <f t="shared" si="177"/>
        <v>0</v>
      </c>
      <c r="JF79" s="764">
        <f t="shared" si="177"/>
        <v>0</v>
      </c>
      <c r="JG79" s="764">
        <f t="shared" si="177"/>
        <v>0</v>
      </c>
      <c r="JH79" s="764">
        <f t="shared" si="177"/>
        <v>0</v>
      </c>
      <c r="JI79" s="764">
        <f t="shared" si="177"/>
        <v>0</v>
      </c>
      <c r="JJ79" s="764">
        <f t="shared" si="177"/>
        <v>0</v>
      </c>
      <c r="JK79" s="764">
        <f t="shared" si="177"/>
        <v>0</v>
      </c>
      <c r="JL79" s="764">
        <f t="shared" si="197"/>
        <v>0</v>
      </c>
      <c r="JM79" s="764">
        <f t="shared" si="197"/>
        <v>0</v>
      </c>
      <c r="JN79" s="764">
        <f t="shared" si="197"/>
        <v>0</v>
      </c>
      <c r="JO79" s="764">
        <f t="shared" si="197"/>
        <v>0</v>
      </c>
      <c r="JP79" s="764">
        <f t="shared" si="197"/>
        <v>0</v>
      </c>
      <c r="JQ79" s="764">
        <f t="shared" si="172"/>
        <v>0</v>
      </c>
      <c r="JR79" s="764">
        <f t="shared" si="172"/>
        <v>0</v>
      </c>
      <c r="JS79" s="764">
        <f t="shared" si="197"/>
        <v>0</v>
      </c>
      <c r="JT79" s="765">
        <f t="shared" si="173"/>
        <v>0</v>
      </c>
      <c r="JU79" s="229">
        <f t="shared" si="174"/>
        <v>0</v>
      </c>
    </row>
    <row r="80" spans="2:281" s="57" customFormat="1" ht="12.75" customHeight="1">
      <c r="B80" s="223"/>
      <c r="C80" s="223"/>
      <c r="D80" s="61"/>
      <c r="E80" s="743" t="str">
        <f t="shared" si="171"/>
        <v xml:space="preserve"> </v>
      </c>
      <c r="F80" s="56"/>
      <c r="G80" s="228"/>
      <c r="H80" s="744">
        <f>SUMIF(Ajuste!$C$8:$C$483,$B$6:$B$499,Ajuste!$E$8:$E$483)</f>
        <v>0</v>
      </c>
      <c r="I80" s="744">
        <f>SUMIF(Ajuste!$C$8:$C$483,$B$6:$B$499,Ajuste!$F$8:$F$483)</f>
        <v>0</v>
      </c>
      <c r="J80" s="229">
        <f t="shared" si="175"/>
        <v>0</v>
      </c>
      <c r="K80" s="764">
        <f t="shared" si="178"/>
        <v>0</v>
      </c>
      <c r="L80" s="764">
        <f t="shared" si="198"/>
        <v>0</v>
      </c>
      <c r="M80" s="764">
        <f t="shared" si="198"/>
        <v>0</v>
      </c>
      <c r="N80" s="764">
        <f t="shared" si="198"/>
        <v>0</v>
      </c>
      <c r="O80" s="764">
        <f t="shared" si="198"/>
        <v>0</v>
      </c>
      <c r="P80" s="764">
        <f t="shared" si="198"/>
        <v>0</v>
      </c>
      <c r="Q80" s="764">
        <f t="shared" si="198"/>
        <v>0</v>
      </c>
      <c r="R80" s="764">
        <f t="shared" si="198"/>
        <v>0</v>
      </c>
      <c r="S80" s="764">
        <f t="shared" si="198"/>
        <v>0</v>
      </c>
      <c r="T80" s="764">
        <f t="shared" si="198"/>
        <v>0</v>
      </c>
      <c r="U80" s="764">
        <f t="shared" si="198"/>
        <v>0</v>
      </c>
      <c r="V80" s="764">
        <f t="shared" si="198"/>
        <v>0</v>
      </c>
      <c r="W80" s="764">
        <f t="shared" si="198"/>
        <v>0</v>
      </c>
      <c r="X80" s="764">
        <f t="shared" si="198"/>
        <v>0</v>
      </c>
      <c r="Y80" s="764">
        <f t="shared" si="198"/>
        <v>0</v>
      </c>
      <c r="Z80" s="764">
        <f t="shared" si="198"/>
        <v>0</v>
      </c>
      <c r="AA80" s="764">
        <f t="shared" si="198"/>
        <v>0</v>
      </c>
      <c r="AB80" s="764">
        <f t="shared" si="198"/>
        <v>0</v>
      </c>
      <c r="AC80" s="764">
        <f t="shared" si="198"/>
        <v>0</v>
      </c>
      <c r="AD80" s="764">
        <f t="shared" si="198"/>
        <v>0</v>
      </c>
      <c r="AE80" s="764">
        <f t="shared" si="198"/>
        <v>0</v>
      </c>
      <c r="AF80" s="764">
        <f t="shared" si="198"/>
        <v>0</v>
      </c>
      <c r="AG80" s="764">
        <f t="shared" si="198"/>
        <v>0</v>
      </c>
      <c r="AH80" s="764">
        <f t="shared" si="198"/>
        <v>0</v>
      </c>
      <c r="AI80" s="764">
        <f t="shared" si="198"/>
        <v>0</v>
      </c>
      <c r="AJ80" s="764">
        <f t="shared" si="198"/>
        <v>0</v>
      </c>
      <c r="AK80" s="764">
        <f t="shared" si="198"/>
        <v>0</v>
      </c>
      <c r="AL80" s="764">
        <f t="shared" si="198"/>
        <v>0</v>
      </c>
      <c r="AM80" s="764">
        <f t="shared" si="198"/>
        <v>0</v>
      </c>
      <c r="AN80" s="764">
        <f t="shared" si="198"/>
        <v>0</v>
      </c>
      <c r="AO80" s="764">
        <f t="shared" si="198"/>
        <v>0</v>
      </c>
      <c r="AP80" s="764">
        <f t="shared" si="198"/>
        <v>0</v>
      </c>
      <c r="AQ80" s="764">
        <f t="shared" si="198"/>
        <v>0</v>
      </c>
      <c r="AR80" s="764">
        <f t="shared" si="198"/>
        <v>0</v>
      </c>
      <c r="AS80" s="764">
        <f t="shared" si="198"/>
        <v>0</v>
      </c>
      <c r="AT80" s="764">
        <f t="shared" si="198"/>
        <v>0</v>
      </c>
      <c r="AU80" s="764">
        <f t="shared" si="198"/>
        <v>0</v>
      </c>
      <c r="AV80" s="764">
        <f t="shared" si="198"/>
        <v>0</v>
      </c>
      <c r="AW80" s="764">
        <f t="shared" si="198"/>
        <v>0</v>
      </c>
      <c r="AX80" s="764">
        <f t="shared" si="198"/>
        <v>0</v>
      </c>
      <c r="AY80" s="764">
        <f t="shared" si="198"/>
        <v>0</v>
      </c>
      <c r="AZ80" s="764">
        <f t="shared" si="198"/>
        <v>0</v>
      </c>
      <c r="BA80" s="764">
        <f t="shared" si="198"/>
        <v>0</v>
      </c>
      <c r="BB80" s="764">
        <f t="shared" si="198"/>
        <v>0</v>
      </c>
      <c r="BC80" s="764">
        <f t="shared" si="198"/>
        <v>0</v>
      </c>
      <c r="BD80" s="764">
        <f t="shared" si="198"/>
        <v>0</v>
      </c>
      <c r="BE80" s="764">
        <f t="shared" si="198"/>
        <v>0</v>
      </c>
      <c r="BF80" s="764">
        <f t="shared" si="178"/>
        <v>0</v>
      </c>
      <c r="BG80" s="764">
        <f t="shared" si="178"/>
        <v>0</v>
      </c>
      <c r="BH80" s="764">
        <f t="shared" si="178"/>
        <v>0</v>
      </c>
      <c r="BI80" s="764">
        <f t="shared" si="178"/>
        <v>0</v>
      </c>
      <c r="BJ80" s="764">
        <f t="shared" si="178"/>
        <v>0</v>
      </c>
      <c r="BK80" s="764">
        <f t="shared" si="178"/>
        <v>0</v>
      </c>
      <c r="BL80" s="764">
        <f t="shared" si="178"/>
        <v>0</v>
      </c>
      <c r="BM80" s="764">
        <f t="shared" si="178"/>
        <v>0</v>
      </c>
      <c r="BN80" s="764">
        <f t="shared" si="179"/>
        <v>0</v>
      </c>
      <c r="BO80" s="764">
        <f t="shared" si="179"/>
        <v>0</v>
      </c>
      <c r="BP80" s="764">
        <f t="shared" si="179"/>
        <v>0</v>
      </c>
      <c r="BQ80" s="764">
        <f t="shared" si="179"/>
        <v>0</v>
      </c>
      <c r="BR80" s="764">
        <f t="shared" si="179"/>
        <v>0</v>
      </c>
      <c r="BS80" s="764">
        <f t="shared" si="179"/>
        <v>0</v>
      </c>
      <c r="BT80" s="764">
        <f t="shared" si="179"/>
        <v>0</v>
      </c>
      <c r="BU80" s="764">
        <f t="shared" si="179"/>
        <v>0</v>
      </c>
      <c r="BV80" s="764">
        <f t="shared" si="179"/>
        <v>0</v>
      </c>
      <c r="BW80" s="764">
        <f t="shared" si="179"/>
        <v>0</v>
      </c>
      <c r="BX80" s="764">
        <f t="shared" si="180"/>
        <v>0</v>
      </c>
      <c r="BY80" s="764">
        <f t="shared" si="180"/>
        <v>0</v>
      </c>
      <c r="BZ80" s="764">
        <f t="shared" si="180"/>
        <v>0</v>
      </c>
      <c r="CA80" s="764">
        <f t="shared" si="180"/>
        <v>0</v>
      </c>
      <c r="CB80" s="764">
        <f t="shared" si="180"/>
        <v>0</v>
      </c>
      <c r="CC80" s="764">
        <f t="shared" si="180"/>
        <v>0</v>
      </c>
      <c r="CD80" s="764">
        <f t="shared" si="180"/>
        <v>0</v>
      </c>
      <c r="CE80" s="764">
        <f t="shared" si="180"/>
        <v>0</v>
      </c>
      <c r="CF80" s="764">
        <f t="shared" si="180"/>
        <v>0</v>
      </c>
      <c r="CG80" s="764">
        <f t="shared" si="180"/>
        <v>0</v>
      </c>
      <c r="CH80" s="764">
        <f t="shared" si="181"/>
        <v>0</v>
      </c>
      <c r="CI80" s="764">
        <f t="shared" si="181"/>
        <v>0</v>
      </c>
      <c r="CJ80" s="764">
        <f t="shared" si="181"/>
        <v>0</v>
      </c>
      <c r="CK80" s="764">
        <f t="shared" si="181"/>
        <v>0</v>
      </c>
      <c r="CL80" s="764">
        <f t="shared" si="181"/>
        <v>0</v>
      </c>
      <c r="CM80" s="764">
        <f t="shared" si="181"/>
        <v>0</v>
      </c>
      <c r="CN80" s="764">
        <f t="shared" si="181"/>
        <v>0</v>
      </c>
      <c r="CO80" s="764">
        <f t="shared" si="181"/>
        <v>0</v>
      </c>
      <c r="CP80" s="764">
        <f t="shared" si="181"/>
        <v>0</v>
      </c>
      <c r="CQ80" s="764">
        <f t="shared" si="181"/>
        <v>0</v>
      </c>
      <c r="CR80" s="764">
        <f t="shared" si="182"/>
        <v>0</v>
      </c>
      <c r="CS80" s="764">
        <f t="shared" si="182"/>
        <v>0</v>
      </c>
      <c r="CT80" s="764">
        <f t="shared" si="182"/>
        <v>0</v>
      </c>
      <c r="CU80" s="764">
        <f t="shared" si="182"/>
        <v>0</v>
      </c>
      <c r="CV80" s="764">
        <f t="shared" si="182"/>
        <v>0</v>
      </c>
      <c r="CW80" s="764">
        <f t="shared" si="182"/>
        <v>0</v>
      </c>
      <c r="CX80" s="764">
        <f t="shared" si="182"/>
        <v>0</v>
      </c>
      <c r="CY80" s="764">
        <f t="shared" si="182"/>
        <v>0</v>
      </c>
      <c r="CZ80" s="764">
        <f t="shared" si="182"/>
        <v>0</v>
      </c>
      <c r="DA80" s="764">
        <f t="shared" si="182"/>
        <v>0</v>
      </c>
      <c r="DB80" s="764">
        <f t="shared" si="183"/>
        <v>0</v>
      </c>
      <c r="DC80" s="764">
        <f t="shared" si="183"/>
        <v>0</v>
      </c>
      <c r="DD80" s="764">
        <f t="shared" si="183"/>
        <v>0</v>
      </c>
      <c r="DE80" s="764">
        <f t="shared" si="183"/>
        <v>0</v>
      </c>
      <c r="DF80" s="764">
        <f t="shared" si="183"/>
        <v>0</v>
      </c>
      <c r="DG80" s="764">
        <f t="shared" si="183"/>
        <v>0</v>
      </c>
      <c r="DH80" s="764">
        <f t="shared" si="183"/>
        <v>0</v>
      </c>
      <c r="DI80" s="764">
        <f t="shared" si="183"/>
        <v>0</v>
      </c>
      <c r="DJ80" s="764">
        <f t="shared" si="183"/>
        <v>0</v>
      </c>
      <c r="DK80" s="764">
        <f t="shared" si="183"/>
        <v>0</v>
      </c>
      <c r="DL80" s="764">
        <f t="shared" si="184"/>
        <v>0</v>
      </c>
      <c r="DM80" s="764">
        <f t="shared" si="184"/>
        <v>0</v>
      </c>
      <c r="DN80" s="764">
        <f t="shared" si="184"/>
        <v>0</v>
      </c>
      <c r="DO80" s="764">
        <f t="shared" si="184"/>
        <v>0</v>
      </c>
      <c r="DP80" s="764">
        <f t="shared" si="184"/>
        <v>0</v>
      </c>
      <c r="DQ80" s="764">
        <f t="shared" si="184"/>
        <v>0</v>
      </c>
      <c r="DR80" s="764">
        <f t="shared" si="184"/>
        <v>0</v>
      </c>
      <c r="DS80" s="764">
        <f t="shared" si="184"/>
        <v>0</v>
      </c>
      <c r="DT80" s="764">
        <f t="shared" si="184"/>
        <v>0</v>
      </c>
      <c r="DU80" s="764">
        <f t="shared" si="184"/>
        <v>0</v>
      </c>
      <c r="DV80" s="764">
        <f t="shared" si="185"/>
        <v>0</v>
      </c>
      <c r="DW80" s="764">
        <f t="shared" si="185"/>
        <v>0</v>
      </c>
      <c r="DX80" s="764">
        <f t="shared" si="185"/>
        <v>0</v>
      </c>
      <c r="DY80" s="764">
        <f t="shared" si="185"/>
        <v>0</v>
      </c>
      <c r="DZ80" s="764">
        <f t="shared" si="185"/>
        <v>0</v>
      </c>
      <c r="EA80" s="764">
        <f t="shared" si="185"/>
        <v>0</v>
      </c>
      <c r="EB80" s="764">
        <f t="shared" si="185"/>
        <v>0</v>
      </c>
      <c r="EC80" s="764">
        <f t="shared" si="185"/>
        <v>0</v>
      </c>
      <c r="ED80" s="764">
        <f t="shared" si="185"/>
        <v>0</v>
      </c>
      <c r="EE80" s="764">
        <f t="shared" si="185"/>
        <v>0</v>
      </c>
      <c r="EF80" s="764">
        <f t="shared" si="186"/>
        <v>0</v>
      </c>
      <c r="EG80" s="764">
        <f t="shared" si="186"/>
        <v>0</v>
      </c>
      <c r="EH80" s="764">
        <f t="shared" si="186"/>
        <v>0</v>
      </c>
      <c r="EI80" s="764">
        <f t="shared" si="186"/>
        <v>0</v>
      </c>
      <c r="EJ80" s="764">
        <f t="shared" si="186"/>
        <v>0</v>
      </c>
      <c r="EK80" s="764">
        <f t="shared" si="186"/>
        <v>0</v>
      </c>
      <c r="EL80" s="764">
        <f t="shared" si="186"/>
        <v>0</v>
      </c>
      <c r="EM80" s="764">
        <f t="shared" si="186"/>
        <v>0</v>
      </c>
      <c r="EN80" s="764">
        <f t="shared" si="186"/>
        <v>0</v>
      </c>
      <c r="EO80" s="764">
        <f t="shared" si="186"/>
        <v>0</v>
      </c>
      <c r="EP80" s="764">
        <f t="shared" si="187"/>
        <v>0</v>
      </c>
      <c r="EQ80" s="764">
        <f t="shared" si="187"/>
        <v>0</v>
      </c>
      <c r="ER80" s="764">
        <f t="shared" si="187"/>
        <v>0</v>
      </c>
      <c r="ES80" s="764">
        <f t="shared" si="187"/>
        <v>0</v>
      </c>
      <c r="ET80" s="764">
        <f t="shared" si="187"/>
        <v>0</v>
      </c>
      <c r="EU80" s="764">
        <f t="shared" si="187"/>
        <v>0</v>
      </c>
      <c r="EV80" s="764">
        <f t="shared" si="187"/>
        <v>0</v>
      </c>
      <c r="EW80" s="764">
        <f t="shared" si="187"/>
        <v>0</v>
      </c>
      <c r="EX80" s="764">
        <f t="shared" si="187"/>
        <v>0</v>
      </c>
      <c r="EY80" s="764">
        <f t="shared" si="187"/>
        <v>0</v>
      </c>
      <c r="EZ80" s="764">
        <f t="shared" si="188"/>
        <v>0</v>
      </c>
      <c r="FA80" s="764">
        <f t="shared" si="188"/>
        <v>0</v>
      </c>
      <c r="FB80" s="764">
        <f t="shared" si="188"/>
        <v>0</v>
      </c>
      <c r="FC80" s="764">
        <f t="shared" si="188"/>
        <v>0</v>
      </c>
      <c r="FD80" s="764">
        <f t="shared" si="188"/>
        <v>0</v>
      </c>
      <c r="FE80" s="764">
        <f t="shared" si="188"/>
        <v>0</v>
      </c>
      <c r="FF80" s="764">
        <f t="shared" si="188"/>
        <v>0</v>
      </c>
      <c r="FG80" s="764">
        <f t="shared" si="188"/>
        <v>0</v>
      </c>
      <c r="FH80" s="764">
        <f t="shared" si="188"/>
        <v>0</v>
      </c>
      <c r="FI80" s="764">
        <f t="shared" si="188"/>
        <v>0</v>
      </c>
      <c r="FJ80" s="764">
        <f t="shared" si="189"/>
        <v>0</v>
      </c>
      <c r="FK80" s="764">
        <f t="shared" si="189"/>
        <v>0</v>
      </c>
      <c r="FL80" s="764">
        <f t="shared" si="189"/>
        <v>0</v>
      </c>
      <c r="FM80" s="764">
        <f t="shared" si="189"/>
        <v>0</v>
      </c>
      <c r="FN80" s="764">
        <f t="shared" si="189"/>
        <v>0</v>
      </c>
      <c r="FO80" s="764">
        <f t="shared" si="189"/>
        <v>0</v>
      </c>
      <c r="FP80" s="764">
        <f t="shared" si="189"/>
        <v>0</v>
      </c>
      <c r="FQ80" s="764">
        <f t="shared" si="189"/>
        <v>0</v>
      </c>
      <c r="FR80" s="764">
        <f t="shared" si="189"/>
        <v>0</v>
      </c>
      <c r="FS80" s="764">
        <f t="shared" si="189"/>
        <v>0</v>
      </c>
      <c r="FT80" s="764">
        <f t="shared" si="190"/>
        <v>0</v>
      </c>
      <c r="FU80" s="764">
        <f t="shared" si="190"/>
        <v>0</v>
      </c>
      <c r="FV80" s="764">
        <f t="shared" si="190"/>
        <v>0</v>
      </c>
      <c r="FW80" s="764">
        <f t="shared" si="190"/>
        <v>0</v>
      </c>
      <c r="FX80" s="764">
        <f t="shared" si="190"/>
        <v>0</v>
      </c>
      <c r="FY80" s="764">
        <f t="shared" si="190"/>
        <v>0</v>
      </c>
      <c r="FZ80" s="764">
        <f t="shared" si="190"/>
        <v>0</v>
      </c>
      <c r="GA80" s="764">
        <f t="shared" si="190"/>
        <v>0</v>
      </c>
      <c r="GB80" s="764">
        <f t="shared" si="190"/>
        <v>0</v>
      </c>
      <c r="GC80" s="764">
        <f t="shared" si="190"/>
        <v>0</v>
      </c>
      <c r="GD80" s="764">
        <f t="shared" si="191"/>
        <v>0</v>
      </c>
      <c r="GE80" s="764">
        <f t="shared" si="191"/>
        <v>0</v>
      </c>
      <c r="GF80" s="764">
        <f t="shared" si="191"/>
        <v>0</v>
      </c>
      <c r="GG80" s="764">
        <f t="shared" si="191"/>
        <v>0</v>
      </c>
      <c r="GH80" s="764">
        <f t="shared" si="191"/>
        <v>0</v>
      </c>
      <c r="GI80" s="764">
        <f t="shared" si="191"/>
        <v>0</v>
      </c>
      <c r="GJ80" s="764">
        <f t="shared" si="191"/>
        <v>0</v>
      </c>
      <c r="GK80" s="764">
        <f t="shared" si="191"/>
        <v>0</v>
      </c>
      <c r="GL80" s="764">
        <f t="shared" si="191"/>
        <v>0</v>
      </c>
      <c r="GM80" s="764">
        <f t="shared" si="191"/>
        <v>0</v>
      </c>
      <c r="GN80" s="764">
        <f t="shared" si="192"/>
        <v>0</v>
      </c>
      <c r="GO80" s="764">
        <f t="shared" si="192"/>
        <v>0</v>
      </c>
      <c r="GP80" s="764">
        <f t="shared" si="192"/>
        <v>0</v>
      </c>
      <c r="GQ80" s="764">
        <f t="shared" si="192"/>
        <v>0</v>
      </c>
      <c r="GR80" s="764">
        <f t="shared" si="192"/>
        <v>0</v>
      </c>
      <c r="GS80" s="764">
        <f t="shared" si="192"/>
        <v>0</v>
      </c>
      <c r="GT80" s="764">
        <f t="shared" si="192"/>
        <v>0</v>
      </c>
      <c r="GU80" s="764">
        <f t="shared" si="192"/>
        <v>0</v>
      </c>
      <c r="GV80" s="764">
        <f t="shared" si="192"/>
        <v>0</v>
      </c>
      <c r="GW80" s="764">
        <f t="shared" si="192"/>
        <v>0</v>
      </c>
      <c r="GX80" s="764">
        <f t="shared" si="193"/>
        <v>0</v>
      </c>
      <c r="GY80" s="764">
        <f t="shared" si="193"/>
        <v>0</v>
      </c>
      <c r="GZ80" s="764">
        <f t="shared" si="193"/>
        <v>0</v>
      </c>
      <c r="HA80" s="764">
        <f t="shared" si="193"/>
        <v>0</v>
      </c>
      <c r="HB80" s="764">
        <f t="shared" si="193"/>
        <v>0</v>
      </c>
      <c r="HC80" s="764">
        <f t="shared" si="193"/>
        <v>0</v>
      </c>
      <c r="HD80" s="764">
        <f t="shared" si="193"/>
        <v>0</v>
      </c>
      <c r="HE80" s="764">
        <f t="shared" si="193"/>
        <v>0</v>
      </c>
      <c r="HF80" s="764">
        <f t="shared" si="193"/>
        <v>0</v>
      </c>
      <c r="HG80" s="764">
        <f t="shared" si="193"/>
        <v>0</v>
      </c>
      <c r="HH80" s="764">
        <f t="shared" si="194"/>
        <v>0</v>
      </c>
      <c r="HI80" s="764">
        <f t="shared" si="194"/>
        <v>0</v>
      </c>
      <c r="HJ80" s="764">
        <f t="shared" si="194"/>
        <v>0</v>
      </c>
      <c r="HK80" s="764">
        <f t="shared" si="194"/>
        <v>0</v>
      </c>
      <c r="HL80" s="764">
        <f t="shared" si="194"/>
        <v>0</v>
      </c>
      <c r="HM80" s="764">
        <f t="shared" si="194"/>
        <v>0</v>
      </c>
      <c r="HN80" s="764">
        <f t="shared" si="194"/>
        <v>0</v>
      </c>
      <c r="HO80" s="764">
        <f t="shared" si="194"/>
        <v>0</v>
      </c>
      <c r="HP80" s="764">
        <f t="shared" si="194"/>
        <v>0</v>
      </c>
      <c r="HQ80" s="764">
        <f t="shared" si="194"/>
        <v>0</v>
      </c>
      <c r="HR80" s="764">
        <f t="shared" si="195"/>
        <v>0</v>
      </c>
      <c r="HS80" s="764">
        <f t="shared" si="195"/>
        <v>0</v>
      </c>
      <c r="HT80" s="764">
        <f t="shared" si="195"/>
        <v>0</v>
      </c>
      <c r="HU80" s="764">
        <f t="shared" si="195"/>
        <v>0</v>
      </c>
      <c r="HV80" s="764">
        <f t="shared" si="195"/>
        <v>0</v>
      </c>
      <c r="HW80" s="764">
        <f t="shared" si="195"/>
        <v>0</v>
      </c>
      <c r="HX80" s="764">
        <f t="shared" si="195"/>
        <v>0</v>
      </c>
      <c r="HY80" s="764">
        <f t="shared" si="195"/>
        <v>0</v>
      </c>
      <c r="HZ80" s="764">
        <f t="shared" si="195"/>
        <v>0</v>
      </c>
      <c r="IA80" s="764">
        <f t="shared" si="195"/>
        <v>0</v>
      </c>
      <c r="IB80" s="764">
        <f t="shared" si="196"/>
        <v>0</v>
      </c>
      <c r="IC80" s="764">
        <f t="shared" si="196"/>
        <v>0</v>
      </c>
      <c r="ID80" s="764">
        <f t="shared" si="196"/>
        <v>0</v>
      </c>
      <c r="IE80" s="764">
        <f t="shared" si="196"/>
        <v>0</v>
      </c>
      <c r="IF80" s="764">
        <f t="shared" si="196"/>
        <v>0</v>
      </c>
      <c r="IG80" s="764">
        <f t="shared" si="196"/>
        <v>0</v>
      </c>
      <c r="IH80" s="764">
        <f t="shared" si="196"/>
        <v>0</v>
      </c>
      <c r="II80" s="764">
        <f t="shared" si="196"/>
        <v>0</v>
      </c>
      <c r="IJ80" s="764">
        <f t="shared" si="196"/>
        <v>0</v>
      </c>
      <c r="IK80" s="764">
        <f t="shared" si="196"/>
        <v>0</v>
      </c>
      <c r="IL80" s="764">
        <f t="shared" si="197"/>
        <v>0</v>
      </c>
      <c r="IM80" s="764">
        <f t="shared" si="197"/>
        <v>0</v>
      </c>
      <c r="IN80" s="764">
        <f t="shared" si="197"/>
        <v>0</v>
      </c>
      <c r="IO80" s="764">
        <f t="shared" si="197"/>
        <v>0</v>
      </c>
      <c r="IP80" s="764">
        <f t="shared" si="197"/>
        <v>0</v>
      </c>
      <c r="IQ80" s="764">
        <f t="shared" si="197"/>
        <v>0</v>
      </c>
      <c r="IR80" s="764">
        <f t="shared" si="197"/>
        <v>0</v>
      </c>
      <c r="IS80" s="764">
        <f t="shared" si="197"/>
        <v>0</v>
      </c>
      <c r="IT80" s="764">
        <f t="shared" si="197"/>
        <v>0</v>
      </c>
      <c r="IU80" s="764">
        <f t="shared" si="197"/>
        <v>0</v>
      </c>
      <c r="IV80" s="764">
        <f t="shared" si="197"/>
        <v>0</v>
      </c>
      <c r="IW80" s="764">
        <f t="shared" si="197"/>
        <v>0</v>
      </c>
      <c r="IX80" s="764">
        <f t="shared" si="197"/>
        <v>0</v>
      </c>
      <c r="IY80" s="764">
        <f t="shared" si="197"/>
        <v>0</v>
      </c>
      <c r="IZ80" s="764">
        <f t="shared" si="197"/>
        <v>0</v>
      </c>
      <c r="JA80" s="764">
        <f t="shared" si="197"/>
        <v>0</v>
      </c>
      <c r="JB80" s="764">
        <f t="shared" si="197"/>
        <v>0</v>
      </c>
      <c r="JC80" s="764">
        <f t="shared" si="197"/>
        <v>0</v>
      </c>
      <c r="JD80" s="764">
        <f t="shared" si="177"/>
        <v>0</v>
      </c>
      <c r="JE80" s="764">
        <f t="shared" si="177"/>
        <v>0</v>
      </c>
      <c r="JF80" s="764">
        <f t="shared" si="177"/>
        <v>0</v>
      </c>
      <c r="JG80" s="764">
        <f t="shared" si="177"/>
        <v>0</v>
      </c>
      <c r="JH80" s="764">
        <f t="shared" si="177"/>
        <v>0</v>
      </c>
      <c r="JI80" s="764">
        <f t="shared" si="177"/>
        <v>0</v>
      </c>
      <c r="JJ80" s="764">
        <f t="shared" si="177"/>
        <v>0</v>
      </c>
      <c r="JK80" s="764">
        <f t="shared" si="177"/>
        <v>0</v>
      </c>
      <c r="JL80" s="764">
        <f t="shared" si="197"/>
        <v>0</v>
      </c>
      <c r="JM80" s="764">
        <f t="shared" si="197"/>
        <v>0</v>
      </c>
      <c r="JN80" s="764">
        <f t="shared" si="197"/>
        <v>0</v>
      </c>
      <c r="JO80" s="764">
        <f t="shared" si="197"/>
        <v>0</v>
      </c>
      <c r="JP80" s="764">
        <f t="shared" si="197"/>
        <v>0</v>
      </c>
      <c r="JQ80" s="764">
        <f t="shared" si="172"/>
        <v>0</v>
      </c>
      <c r="JR80" s="764">
        <f t="shared" si="172"/>
        <v>0</v>
      </c>
      <c r="JS80" s="764">
        <f t="shared" si="197"/>
        <v>0</v>
      </c>
      <c r="JT80" s="765">
        <f t="shared" si="173"/>
        <v>0</v>
      </c>
      <c r="JU80" s="229">
        <f t="shared" si="174"/>
        <v>0</v>
      </c>
    </row>
    <row r="81" spans="2:281" s="57" customFormat="1" ht="12.75" customHeight="1">
      <c r="B81" s="223"/>
      <c r="C81" s="223"/>
      <c r="D81" s="61"/>
      <c r="E81" s="743" t="str">
        <f t="shared" si="171"/>
        <v xml:space="preserve"> </v>
      </c>
      <c r="F81" s="56"/>
      <c r="G81" s="228"/>
      <c r="H81" s="744">
        <f>SUMIF(Ajuste!$C$8:$C$483,$B$6:$B$499,Ajuste!$E$8:$E$483)</f>
        <v>0</v>
      </c>
      <c r="I81" s="744">
        <f>SUMIF(Ajuste!$C$8:$C$483,$B$6:$B$499,Ajuste!$F$8:$F$483)</f>
        <v>0</v>
      </c>
      <c r="J81" s="229">
        <f t="shared" si="175"/>
        <v>0</v>
      </c>
      <c r="K81" s="764">
        <f t="shared" si="178"/>
        <v>0</v>
      </c>
      <c r="L81" s="764">
        <f t="shared" si="198"/>
        <v>0</v>
      </c>
      <c r="M81" s="764">
        <f t="shared" si="198"/>
        <v>0</v>
      </c>
      <c r="N81" s="764">
        <f t="shared" si="198"/>
        <v>0</v>
      </c>
      <c r="O81" s="764">
        <f t="shared" si="198"/>
        <v>0</v>
      </c>
      <c r="P81" s="764">
        <f t="shared" si="198"/>
        <v>0</v>
      </c>
      <c r="Q81" s="764">
        <f t="shared" si="198"/>
        <v>0</v>
      </c>
      <c r="R81" s="764">
        <f t="shared" si="198"/>
        <v>0</v>
      </c>
      <c r="S81" s="764">
        <f t="shared" si="198"/>
        <v>0</v>
      </c>
      <c r="T81" s="764">
        <f t="shared" si="198"/>
        <v>0</v>
      </c>
      <c r="U81" s="764">
        <f t="shared" si="198"/>
        <v>0</v>
      </c>
      <c r="V81" s="764">
        <f t="shared" si="198"/>
        <v>0</v>
      </c>
      <c r="W81" s="764">
        <f t="shared" si="198"/>
        <v>0</v>
      </c>
      <c r="X81" s="764">
        <f t="shared" si="198"/>
        <v>0</v>
      </c>
      <c r="Y81" s="764">
        <f t="shared" si="198"/>
        <v>0</v>
      </c>
      <c r="Z81" s="764">
        <f t="shared" si="198"/>
        <v>0</v>
      </c>
      <c r="AA81" s="764">
        <f t="shared" si="198"/>
        <v>0</v>
      </c>
      <c r="AB81" s="764">
        <f t="shared" si="198"/>
        <v>0</v>
      </c>
      <c r="AC81" s="764">
        <f t="shared" si="198"/>
        <v>0</v>
      </c>
      <c r="AD81" s="764">
        <f t="shared" si="198"/>
        <v>0</v>
      </c>
      <c r="AE81" s="764">
        <f t="shared" si="198"/>
        <v>0</v>
      </c>
      <c r="AF81" s="764">
        <f t="shared" si="198"/>
        <v>0</v>
      </c>
      <c r="AG81" s="764">
        <f t="shared" si="198"/>
        <v>0</v>
      </c>
      <c r="AH81" s="764">
        <f t="shared" si="198"/>
        <v>0</v>
      </c>
      <c r="AI81" s="764">
        <f t="shared" si="198"/>
        <v>0</v>
      </c>
      <c r="AJ81" s="764">
        <f t="shared" si="198"/>
        <v>0</v>
      </c>
      <c r="AK81" s="764">
        <f t="shared" si="198"/>
        <v>0</v>
      </c>
      <c r="AL81" s="764">
        <f t="shared" si="198"/>
        <v>0</v>
      </c>
      <c r="AM81" s="764">
        <f t="shared" si="198"/>
        <v>0</v>
      </c>
      <c r="AN81" s="764">
        <f t="shared" si="198"/>
        <v>0</v>
      </c>
      <c r="AO81" s="764">
        <f t="shared" si="198"/>
        <v>0</v>
      </c>
      <c r="AP81" s="764">
        <f t="shared" si="198"/>
        <v>0</v>
      </c>
      <c r="AQ81" s="764">
        <f t="shared" si="198"/>
        <v>0</v>
      </c>
      <c r="AR81" s="764">
        <f t="shared" si="198"/>
        <v>0</v>
      </c>
      <c r="AS81" s="764">
        <f t="shared" si="198"/>
        <v>0</v>
      </c>
      <c r="AT81" s="764">
        <f t="shared" si="198"/>
        <v>0</v>
      </c>
      <c r="AU81" s="764">
        <f t="shared" si="198"/>
        <v>0</v>
      </c>
      <c r="AV81" s="764">
        <f t="shared" si="198"/>
        <v>0</v>
      </c>
      <c r="AW81" s="764">
        <f t="shared" si="198"/>
        <v>0</v>
      </c>
      <c r="AX81" s="764">
        <f t="shared" si="198"/>
        <v>0</v>
      </c>
      <c r="AY81" s="764">
        <f t="shared" si="198"/>
        <v>0</v>
      </c>
      <c r="AZ81" s="764">
        <f t="shared" si="198"/>
        <v>0</v>
      </c>
      <c r="BA81" s="764">
        <f t="shared" si="198"/>
        <v>0</v>
      </c>
      <c r="BB81" s="764">
        <f t="shared" si="198"/>
        <v>0</v>
      </c>
      <c r="BC81" s="764">
        <f t="shared" si="198"/>
        <v>0</v>
      </c>
      <c r="BD81" s="764">
        <f t="shared" si="198"/>
        <v>0</v>
      </c>
      <c r="BE81" s="764">
        <f t="shared" si="198"/>
        <v>0</v>
      </c>
      <c r="BF81" s="764">
        <f t="shared" si="178"/>
        <v>0</v>
      </c>
      <c r="BG81" s="764">
        <f t="shared" si="178"/>
        <v>0</v>
      </c>
      <c r="BH81" s="764">
        <f t="shared" si="178"/>
        <v>0</v>
      </c>
      <c r="BI81" s="764">
        <f t="shared" si="178"/>
        <v>0</v>
      </c>
      <c r="BJ81" s="764">
        <f t="shared" si="178"/>
        <v>0</v>
      </c>
      <c r="BK81" s="764">
        <f t="shared" si="178"/>
        <v>0</v>
      </c>
      <c r="BL81" s="764">
        <f t="shared" si="178"/>
        <v>0</v>
      </c>
      <c r="BM81" s="764">
        <f t="shared" si="178"/>
        <v>0</v>
      </c>
      <c r="BN81" s="764">
        <f t="shared" si="179"/>
        <v>0</v>
      </c>
      <c r="BO81" s="764">
        <f t="shared" si="179"/>
        <v>0</v>
      </c>
      <c r="BP81" s="764">
        <f t="shared" si="179"/>
        <v>0</v>
      </c>
      <c r="BQ81" s="764">
        <f t="shared" si="179"/>
        <v>0</v>
      </c>
      <c r="BR81" s="764">
        <f t="shared" si="179"/>
        <v>0</v>
      </c>
      <c r="BS81" s="764">
        <f t="shared" si="179"/>
        <v>0</v>
      </c>
      <c r="BT81" s="764">
        <f t="shared" si="179"/>
        <v>0</v>
      </c>
      <c r="BU81" s="764">
        <f t="shared" si="179"/>
        <v>0</v>
      </c>
      <c r="BV81" s="764">
        <f t="shared" si="179"/>
        <v>0</v>
      </c>
      <c r="BW81" s="764">
        <f t="shared" si="179"/>
        <v>0</v>
      </c>
      <c r="BX81" s="764">
        <f t="shared" si="180"/>
        <v>0</v>
      </c>
      <c r="BY81" s="764">
        <f t="shared" si="180"/>
        <v>0</v>
      </c>
      <c r="BZ81" s="764">
        <f t="shared" si="180"/>
        <v>0</v>
      </c>
      <c r="CA81" s="764">
        <f t="shared" si="180"/>
        <v>0</v>
      </c>
      <c r="CB81" s="764">
        <f t="shared" si="180"/>
        <v>0</v>
      </c>
      <c r="CC81" s="764">
        <f t="shared" si="180"/>
        <v>0</v>
      </c>
      <c r="CD81" s="764">
        <f t="shared" si="180"/>
        <v>0</v>
      </c>
      <c r="CE81" s="764">
        <f t="shared" si="180"/>
        <v>0</v>
      </c>
      <c r="CF81" s="764">
        <f t="shared" si="180"/>
        <v>0</v>
      </c>
      <c r="CG81" s="764">
        <f t="shared" si="180"/>
        <v>0</v>
      </c>
      <c r="CH81" s="764">
        <f t="shared" si="181"/>
        <v>0</v>
      </c>
      <c r="CI81" s="764">
        <f t="shared" si="181"/>
        <v>0</v>
      </c>
      <c r="CJ81" s="764">
        <f t="shared" si="181"/>
        <v>0</v>
      </c>
      <c r="CK81" s="764">
        <f t="shared" si="181"/>
        <v>0</v>
      </c>
      <c r="CL81" s="764">
        <f t="shared" si="181"/>
        <v>0</v>
      </c>
      <c r="CM81" s="764">
        <f t="shared" si="181"/>
        <v>0</v>
      </c>
      <c r="CN81" s="764">
        <f t="shared" si="181"/>
        <v>0</v>
      </c>
      <c r="CO81" s="764">
        <f t="shared" si="181"/>
        <v>0</v>
      </c>
      <c r="CP81" s="764">
        <f t="shared" si="181"/>
        <v>0</v>
      </c>
      <c r="CQ81" s="764">
        <f t="shared" si="181"/>
        <v>0</v>
      </c>
      <c r="CR81" s="764">
        <f t="shared" si="182"/>
        <v>0</v>
      </c>
      <c r="CS81" s="764">
        <f t="shared" si="182"/>
        <v>0</v>
      </c>
      <c r="CT81" s="764">
        <f t="shared" si="182"/>
        <v>0</v>
      </c>
      <c r="CU81" s="764">
        <f t="shared" si="182"/>
        <v>0</v>
      </c>
      <c r="CV81" s="764">
        <f t="shared" si="182"/>
        <v>0</v>
      </c>
      <c r="CW81" s="764">
        <f t="shared" si="182"/>
        <v>0</v>
      </c>
      <c r="CX81" s="764">
        <f t="shared" si="182"/>
        <v>0</v>
      </c>
      <c r="CY81" s="764">
        <f t="shared" si="182"/>
        <v>0</v>
      </c>
      <c r="CZ81" s="764">
        <f t="shared" si="182"/>
        <v>0</v>
      </c>
      <c r="DA81" s="764">
        <f t="shared" si="182"/>
        <v>0</v>
      </c>
      <c r="DB81" s="764">
        <f t="shared" si="183"/>
        <v>0</v>
      </c>
      <c r="DC81" s="764">
        <f t="shared" si="183"/>
        <v>0</v>
      </c>
      <c r="DD81" s="764">
        <f t="shared" si="183"/>
        <v>0</v>
      </c>
      <c r="DE81" s="764">
        <f t="shared" si="183"/>
        <v>0</v>
      </c>
      <c r="DF81" s="764">
        <f t="shared" si="183"/>
        <v>0</v>
      </c>
      <c r="DG81" s="764">
        <f t="shared" si="183"/>
        <v>0</v>
      </c>
      <c r="DH81" s="764">
        <f t="shared" si="183"/>
        <v>0</v>
      </c>
      <c r="DI81" s="764">
        <f t="shared" si="183"/>
        <v>0</v>
      </c>
      <c r="DJ81" s="764">
        <f t="shared" si="183"/>
        <v>0</v>
      </c>
      <c r="DK81" s="764">
        <f t="shared" si="183"/>
        <v>0</v>
      </c>
      <c r="DL81" s="764">
        <f t="shared" si="184"/>
        <v>0</v>
      </c>
      <c r="DM81" s="764">
        <f t="shared" si="184"/>
        <v>0</v>
      </c>
      <c r="DN81" s="764">
        <f t="shared" si="184"/>
        <v>0</v>
      </c>
      <c r="DO81" s="764">
        <f t="shared" si="184"/>
        <v>0</v>
      </c>
      <c r="DP81" s="764">
        <f t="shared" si="184"/>
        <v>0</v>
      </c>
      <c r="DQ81" s="764">
        <f t="shared" si="184"/>
        <v>0</v>
      </c>
      <c r="DR81" s="764">
        <f t="shared" si="184"/>
        <v>0</v>
      </c>
      <c r="DS81" s="764">
        <f t="shared" si="184"/>
        <v>0</v>
      </c>
      <c r="DT81" s="764">
        <f t="shared" si="184"/>
        <v>0</v>
      </c>
      <c r="DU81" s="764">
        <f t="shared" si="184"/>
        <v>0</v>
      </c>
      <c r="DV81" s="764">
        <f t="shared" si="185"/>
        <v>0</v>
      </c>
      <c r="DW81" s="764">
        <f t="shared" si="185"/>
        <v>0</v>
      </c>
      <c r="DX81" s="764">
        <f t="shared" si="185"/>
        <v>0</v>
      </c>
      <c r="DY81" s="764">
        <f t="shared" si="185"/>
        <v>0</v>
      </c>
      <c r="DZ81" s="764">
        <f t="shared" si="185"/>
        <v>0</v>
      </c>
      <c r="EA81" s="764">
        <f t="shared" si="185"/>
        <v>0</v>
      </c>
      <c r="EB81" s="764">
        <f t="shared" si="185"/>
        <v>0</v>
      </c>
      <c r="EC81" s="764">
        <f t="shared" si="185"/>
        <v>0</v>
      </c>
      <c r="ED81" s="764">
        <f t="shared" si="185"/>
        <v>0</v>
      </c>
      <c r="EE81" s="764">
        <f t="shared" si="185"/>
        <v>0</v>
      </c>
      <c r="EF81" s="764">
        <f t="shared" si="186"/>
        <v>0</v>
      </c>
      <c r="EG81" s="764">
        <f t="shared" si="186"/>
        <v>0</v>
      </c>
      <c r="EH81" s="764">
        <f t="shared" si="186"/>
        <v>0</v>
      </c>
      <c r="EI81" s="764">
        <f t="shared" si="186"/>
        <v>0</v>
      </c>
      <c r="EJ81" s="764">
        <f t="shared" si="186"/>
        <v>0</v>
      </c>
      <c r="EK81" s="764">
        <f t="shared" si="186"/>
        <v>0</v>
      </c>
      <c r="EL81" s="764">
        <f t="shared" si="186"/>
        <v>0</v>
      </c>
      <c r="EM81" s="764">
        <f t="shared" si="186"/>
        <v>0</v>
      </c>
      <c r="EN81" s="764">
        <f t="shared" si="186"/>
        <v>0</v>
      </c>
      <c r="EO81" s="764">
        <f t="shared" si="186"/>
        <v>0</v>
      </c>
      <c r="EP81" s="764">
        <f t="shared" si="187"/>
        <v>0</v>
      </c>
      <c r="EQ81" s="764">
        <f t="shared" si="187"/>
        <v>0</v>
      </c>
      <c r="ER81" s="764">
        <f t="shared" si="187"/>
        <v>0</v>
      </c>
      <c r="ES81" s="764">
        <f t="shared" si="187"/>
        <v>0</v>
      </c>
      <c r="ET81" s="764">
        <f t="shared" si="187"/>
        <v>0</v>
      </c>
      <c r="EU81" s="764">
        <f t="shared" si="187"/>
        <v>0</v>
      </c>
      <c r="EV81" s="764">
        <f t="shared" si="187"/>
        <v>0</v>
      </c>
      <c r="EW81" s="764">
        <f t="shared" si="187"/>
        <v>0</v>
      </c>
      <c r="EX81" s="764">
        <f t="shared" si="187"/>
        <v>0</v>
      </c>
      <c r="EY81" s="764">
        <f t="shared" si="187"/>
        <v>0</v>
      </c>
      <c r="EZ81" s="764">
        <f t="shared" si="188"/>
        <v>0</v>
      </c>
      <c r="FA81" s="764">
        <f t="shared" si="188"/>
        <v>0</v>
      </c>
      <c r="FB81" s="764">
        <f t="shared" si="188"/>
        <v>0</v>
      </c>
      <c r="FC81" s="764">
        <f t="shared" si="188"/>
        <v>0</v>
      </c>
      <c r="FD81" s="764">
        <f t="shared" si="188"/>
        <v>0</v>
      </c>
      <c r="FE81" s="764">
        <f t="shared" si="188"/>
        <v>0</v>
      </c>
      <c r="FF81" s="764">
        <f t="shared" si="188"/>
        <v>0</v>
      </c>
      <c r="FG81" s="764">
        <f t="shared" si="188"/>
        <v>0</v>
      </c>
      <c r="FH81" s="764">
        <f t="shared" si="188"/>
        <v>0</v>
      </c>
      <c r="FI81" s="764">
        <f t="shared" si="188"/>
        <v>0</v>
      </c>
      <c r="FJ81" s="764">
        <f t="shared" si="189"/>
        <v>0</v>
      </c>
      <c r="FK81" s="764">
        <f t="shared" si="189"/>
        <v>0</v>
      </c>
      <c r="FL81" s="764">
        <f t="shared" si="189"/>
        <v>0</v>
      </c>
      <c r="FM81" s="764">
        <f t="shared" si="189"/>
        <v>0</v>
      </c>
      <c r="FN81" s="764">
        <f t="shared" si="189"/>
        <v>0</v>
      </c>
      <c r="FO81" s="764">
        <f t="shared" si="189"/>
        <v>0</v>
      </c>
      <c r="FP81" s="764">
        <f t="shared" si="189"/>
        <v>0</v>
      </c>
      <c r="FQ81" s="764">
        <f t="shared" si="189"/>
        <v>0</v>
      </c>
      <c r="FR81" s="764">
        <f t="shared" si="189"/>
        <v>0</v>
      </c>
      <c r="FS81" s="764">
        <f t="shared" si="189"/>
        <v>0</v>
      </c>
      <c r="FT81" s="764">
        <f t="shared" si="190"/>
        <v>0</v>
      </c>
      <c r="FU81" s="764">
        <f t="shared" si="190"/>
        <v>0</v>
      </c>
      <c r="FV81" s="764">
        <f t="shared" si="190"/>
        <v>0</v>
      </c>
      <c r="FW81" s="764">
        <f t="shared" si="190"/>
        <v>0</v>
      </c>
      <c r="FX81" s="764">
        <f t="shared" si="190"/>
        <v>0</v>
      </c>
      <c r="FY81" s="764">
        <f t="shared" si="190"/>
        <v>0</v>
      </c>
      <c r="FZ81" s="764">
        <f t="shared" si="190"/>
        <v>0</v>
      </c>
      <c r="GA81" s="764">
        <f t="shared" si="190"/>
        <v>0</v>
      </c>
      <c r="GB81" s="764">
        <f t="shared" si="190"/>
        <v>0</v>
      </c>
      <c r="GC81" s="764">
        <f t="shared" si="190"/>
        <v>0</v>
      </c>
      <c r="GD81" s="764">
        <f t="shared" si="191"/>
        <v>0</v>
      </c>
      <c r="GE81" s="764">
        <f t="shared" si="191"/>
        <v>0</v>
      </c>
      <c r="GF81" s="764">
        <f t="shared" si="191"/>
        <v>0</v>
      </c>
      <c r="GG81" s="764">
        <f t="shared" si="191"/>
        <v>0</v>
      </c>
      <c r="GH81" s="764">
        <f t="shared" si="191"/>
        <v>0</v>
      </c>
      <c r="GI81" s="764">
        <f t="shared" si="191"/>
        <v>0</v>
      </c>
      <c r="GJ81" s="764">
        <f t="shared" si="191"/>
        <v>0</v>
      </c>
      <c r="GK81" s="764">
        <f t="shared" si="191"/>
        <v>0</v>
      </c>
      <c r="GL81" s="764">
        <f t="shared" si="191"/>
        <v>0</v>
      </c>
      <c r="GM81" s="764">
        <f t="shared" si="191"/>
        <v>0</v>
      </c>
      <c r="GN81" s="764">
        <f t="shared" si="192"/>
        <v>0</v>
      </c>
      <c r="GO81" s="764">
        <f t="shared" si="192"/>
        <v>0</v>
      </c>
      <c r="GP81" s="764">
        <f t="shared" si="192"/>
        <v>0</v>
      </c>
      <c r="GQ81" s="764">
        <f t="shared" si="192"/>
        <v>0</v>
      </c>
      <c r="GR81" s="764">
        <f t="shared" si="192"/>
        <v>0</v>
      </c>
      <c r="GS81" s="764">
        <f t="shared" si="192"/>
        <v>0</v>
      </c>
      <c r="GT81" s="764">
        <f t="shared" si="192"/>
        <v>0</v>
      </c>
      <c r="GU81" s="764">
        <f t="shared" si="192"/>
        <v>0</v>
      </c>
      <c r="GV81" s="764">
        <f t="shared" si="192"/>
        <v>0</v>
      </c>
      <c r="GW81" s="764">
        <f t="shared" si="192"/>
        <v>0</v>
      </c>
      <c r="GX81" s="764">
        <f t="shared" si="193"/>
        <v>0</v>
      </c>
      <c r="GY81" s="764">
        <f t="shared" si="193"/>
        <v>0</v>
      </c>
      <c r="GZ81" s="764">
        <f t="shared" si="193"/>
        <v>0</v>
      </c>
      <c r="HA81" s="764">
        <f t="shared" si="193"/>
        <v>0</v>
      </c>
      <c r="HB81" s="764">
        <f t="shared" si="193"/>
        <v>0</v>
      </c>
      <c r="HC81" s="764">
        <f t="shared" si="193"/>
        <v>0</v>
      </c>
      <c r="HD81" s="764">
        <f t="shared" si="193"/>
        <v>0</v>
      </c>
      <c r="HE81" s="764">
        <f t="shared" si="193"/>
        <v>0</v>
      </c>
      <c r="HF81" s="764">
        <f t="shared" si="193"/>
        <v>0</v>
      </c>
      <c r="HG81" s="764">
        <f t="shared" si="193"/>
        <v>0</v>
      </c>
      <c r="HH81" s="764">
        <f t="shared" si="194"/>
        <v>0</v>
      </c>
      <c r="HI81" s="764">
        <f t="shared" si="194"/>
        <v>0</v>
      </c>
      <c r="HJ81" s="764">
        <f t="shared" si="194"/>
        <v>0</v>
      </c>
      <c r="HK81" s="764">
        <f t="shared" si="194"/>
        <v>0</v>
      </c>
      <c r="HL81" s="764">
        <f t="shared" si="194"/>
        <v>0</v>
      </c>
      <c r="HM81" s="764">
        <f t="shared" si="194"/>
        <v>0</v>
      </c>
      <c r="HN81" s="764">
        <f t="shared" si="194"/>
        <v>0</v>
      </c>
      <c r="HO81" s="764">
        <f t="shared" si="194"/>
        <v>0</v>
      </c>
      <c r="HP81" s="764">
        <f t="shared" si="194"/>
        <v>0</v>
      </c>
      <c r="HQ81" s="764">
        <f t="shared" si="194"/>
        <v>0</v>
      </c>
      <c r="HR81" s="764">
        <f t="shared" si="195"/>
        <v>0</v>
      </c>
      <c r="HS81" s="764">
        <f t="shared" si="195"/>
        <v>0</v>
      </c>
      <c r="HT81" s="764">
        <f t="shared" si="195"/>
        <v>0</v>
      </c>
      <c r="HU81" s="764">
        <f t="shared" si="195"/>
        <v>0</v>
      </c>
      <c r="HV81" s="764">
        <f t="shared" si="195"/>
        <v>0</v>
      </c>
      <c r="HW81" s="764">
        <f t="shared" si="195"/>
        <v>0</v>
      </c>
      <c r="HX81" s="764">
        <f t="shared" si="195"/>
        <v>0</v>
      </c>
      <c r="HY81" s="764">
        <f t="shared" si="195"/>
        <v>0</v>
      </c>
      <c r="HZ81" s="764">
        <f t="shared" si="195"/>
        <v>0</v>
      </c>
      <c r="IA81" s="764">
        <f t="shared" si="195"/>
        <v>0</v>
      </c>
      <c r="IB81" s="764">
        <f t="shared" si="196"/>
        <v>0</v>
      </c>
      <c r="IC81" s="764">
        <f t="shared" si="196"/>
        <v>0</v>
      </c>
      <c r="ID81" s="764">
        <f t="shared" si="196"/>
        <v>0</v>
      </c>
      <c r="IE81" s="764">
        <f t="shared" si="196"/>
        <v>0</v>
      </c>
      <c r="IF81" s="764">
        <f t="shared" si="196"/>
        <v>0</v>
      </c>
      <c r="IG81" s="764">
        <f t="shared" si="196"/>
        <v>0</v>
      </c>
      <c r="IH81" s="764">
        <f t="shared" si="196"/>
        <v>0</v>
      </c>
      <c r="II81" s="764">
        <f t="shared" si="196"/>
        <v>0</v>
      </c>
      <c r="IJ81" s="764">
        <f t="shared" si="196"/>
        <v>0</v>
      </c>
      <c r="IK81" s="764">
        <f t="shared" si="196"/>
        <v>0</v>
      </c>
      <c r="IL81" s="764">
        <f t="shared" si="197"/>
        <v>0</v>
      </c>
      <c r="IM81" s="764">
        <f t="shared" si="197"/>
        <v>0</v>
      </c>
      <c r="IN81" s="764">
        <f t="shared" si="197"/>
        <v>0</v>
      </c>
      <c r="IO81" s="764">
        <f t="shared" si="197"/>
        <v>0</v>
      </c>
      <c r="IP81" s="764">
        <f t="shared" si="197"/>
        <v>0</v>
      </c>
      <c r="IQ81" s="764">
        <f t="shared" si="197"/>
        <v>0</v>
      </c>
      <c r="IR81" s="764">
        <f t="shared" si="197"/>
        <v>0</v>
      </c>
      <c r="IS81" s="764">
        <f t="shared" si="197"/>
        <v>0</v>
      </c>
      <c r="IT81" s="764">
        <f t="shared" si="197"/>
        <v>0</v>
      </c>
      <c r="IU81" s="764">
        <f t="shared" si="197"/>
        <v>0</v>
      </c>
      <c r="IV81" s="764">
        <f t="shared" si="197"/>
        <v>0</v>
      </c>
      <c r="IW81" s="764">
        <f t="shared" si="197"/>
        <v>0</v>
      </c>
      <c r="IX81" s="764">
        <f t="shared" si="197"/>
        <v>0</v>
      </c>
      <c r="IY81" s="764">
        <f t="shared" si="197"/>
        <v>0</v>
      </c>
      <c r="IZ81" s="764">
        <f t="shared" si="197"/>
        <v>0</v>
      </c>
      <c r="JA81" s="764">
        <f t="shared" si="197"/>
        <v>0</v>
      </c>
      <c r="JB81" s="764">
        <f t="shared" si="197"/>
        <v>0</v>
      </c>
      <c r="JC81" s="764">
        <f t="shared" si="197"/>
        <v>0</v>
      </c>
      <c r="JD81" s="764">
        <f t="shared" si="177"/>
        <v>0</v>
      </c>
      <c r="JE81" s="764">
        <f t="shared" si="177"/>
        <v>0</v>
      </c>
      <c r="JF81" s="764">
        <f t="shared" si="177"/>
        <v>0</v>
      </c>
      <c r="JG81" s="764">
        <f t="shared" si="177"/>
        <v>0</v>
      </c>
      <c r="JH81" s="764">
        <f t="shared" si="177"/>
        <v>0</v>
      </c>
      <c r="JI81" s="764">
        <f t="shared" si="177"/>
        <v>0</v>
      </c>
      <c r="JJ81" s="764">
        <f t="shared" si="177"/>
        <v>0</v>
      </c>
      <c r="JK81" s="764">
        <f t="shared" si="177"/>
        <v>0</v>
      </c>
      <c r="JL81" s="764">
        <f t="shared" si="197"/>
        <v>0</v>
      </c>
      <c r="JM81" s="764">
        <f t="shared" si="197"/>
        <v>0</v>
      </c>
      <c r="JN81" s="764">
        <f t="shared" si="197"/>
        <v>0</v>
      </c>
      <c r="JO81" s="764">
        <f t="shared" si="197"/>
        <v>0</v>
      </c>
      <c r="JP81" s="764">
        <f t="shared" si="197"/>
        <v>0</v>
      </c>
      <c r="JQ81" s="764">
        <f t="shared" si="172"/>
        <v>0</v>
      </c>
      <c r="JR81" s="764">
        <f t="shared" si="172"/>
        <v>0</v>
      </c>
      <c r="JS81" s="764">
        <f t="shared" si="197"/>
        <v>0</v>
      </c>
      <c r="JT81" s="765">
        <f t="shared" si="173"/>
        <v>0</v>
      </c>
      <c r="JU81" s="229">
        <f t="shared" si="174"/>
        <v>0</v>
      </c>
    </row>
    <row r="82" spans="2:281" s="57" customFormat="1" ht="12.75" customHeight="1">
      <c r="B82" s="223"/>
      <c r="C82" s="223"/>
      <c r="D82" s="61"/>
      <c r="E82" s="743" t="str">
        <f t="shared" si="171"/>
        <v xml:space="preserve"> </v>
      </c>
      <c r="F82" s="56"/>
      <c r="G82" s="228"/>
      <c r="H82" s="744">
        <f>SUMIF(Ajuste!$C$8:$C$483,$B$6:$B$499,Ajuste!$E$8:$E$483)</f>
        <v>0</v>
      </c>
      <c r="I82" s="744">
        <f>SUMIF(Ajuste!$C$8:$C$483,$B$6:$B$499,Ajuste!$F$8:$F$483)</f>
        <v>0</v>
      </c>
      <c r="J82" s="229">
        <f t="shared" si="175"/>
        <v>0</v>
      </c>
      <c r="K82" s="764">
        <f t="shared" si="178"/>
        <v>0</v>
      </c>
      <c r="L82" s="764">
        <f t="shared" si="198"/>
        <v>0</v>
      </c>
      <c r="M82" s="764">
        <f t="shared" si="198"/>
        <v>0</v>
      </c>
      <c r="N82" s="764">
        <f t="shared" si="198"/>
        <v>0</v>
      </c>
      <c r="O82" s="764">
        <f t="shared" si="198"/>
        <v>0</v>
      </c>
      <c r="P82" s="764">
        <f t="shared" si="198"/>
        <v>0</v>
      </c>
      <c r="Q82" s="764">
        <f t="shared" si="198"/>
        <v>0</v>
      </c>
      <c r="R82" s="764">
        <f t="shared" si="198"/>
        <v>0</v>
      </c>
      <c r="S82" s="764">
        <f t="shared" si="198"/>
        <v>0</v>
      </c>
      <c r="T82" s="764">
        <f t="shared" si="198"/>
        <v>0</v>
      </c>
      <c r="U82" s="764">
        <f t="shared" si="198"/>
        <v>0</v>
      </c>
      <c r="V82" s="764">
        <f t="shared" si="198"/>
        <v>0</v>
      </c>
      <c r="W82" s="764">
        <f t="shared" si="198"/>
        <v>0</v>
      </c>
      <c r="X82" s="764">
        <f t="shared" si="198"/>
        <v>0</v>
      </c>
      <c r="Y82" s="764">
        <f t="shared" si="198"/>
        <v>0</v>
      </c>
      <c r="Z82" s="764">
        <f t="shared" si="198"/>
        <v>0</v>
      </c>
      <c r="AA82" s="764">
        <f t="shared" si="198"/>
        <v>0</v>
      </c>
      <c r="AB82" s="764">
        <f t="shared" si="198"/>
        <v>0</v>
      </c>
      <c r="AC82" s="764">
        <f t="shared" si="198"/>
        <v>0</v>
      </c>
      <c r="AD82" s="764">
        <f t="shared" si="198"/>
        <v>0</v>
      </c>
      <c r="AE82" s="764">
        <f t="shared" si="198"/>
        <v>0</v>
      </c>
      <c r="AF82" s="764">
        <f t="shared" si="198"/>
        <v>0</v>
      </c>
      <c r="AG82" s="764">
        <f t="shared" si="198"/>
        <v>0</v>
      </c>
      <c r="AH82" s="764">
        <f t="shared" si="198"/>
        <v>0</v>
      </c>
      <c r="AI82" s="764">
        <f t="shared" si="198"/>
        <v>0</v>
      </c>
      <c r="AJ82" s="764">
        <f t="shared" si="198"/>
        <v>0</v>
      </c>
      <c r="AK82" s="764">
        <f t="shared" si="198"/>
        <v>0</v>
      </c>
      <c r="AL82" s="764">
        <f t="shared" si="198"/>
        <v>0</v>
      </c>
      <c r="AM82" s="764">
        <f t="shared" si="198"/>
        <v>0</v>
      </c>
      <c r="AN82" s="764">
        <f t="shared" si="198"/>
        <v>0</v>
      </c>
      <c r="AO82" s="764">
        <f t="shared" si="198"/>
        <v>0</v>
      </c>
      <c r="AP82" s="764">
        <f t="shared" si="198"/>
        <v>0</v>
      </c>
      <c r="AQ82" s="764">
        <f t="shared" si="198"/>
        <v>0</v>
      </c>
      <c r="AR82" s="764">
        <f t="shared" si="198"/>
        <v>0</v>
      </c>
      <c r="AS82" s="764">
        <f t="shared" si="198"/>
        <v>0</v>
      </c>
      <c r="AT82" s="764">
        <f t="shared" si="198"/>
        <v>0</v>
      </c>
      <c r="AU82" s="764">
        <f t="shared" si="198"/>
        <v>0</v>
      </c>
      <c r="AV82" s="764">
        <f t="shared" si="198"/>
        <v>0</v>
      </c>
      <c r="AW82" s="764">
        <f t="shared" si="198"/>
        <v>0</v>
      </c>
      <c r="AX82" s="764">
        <f t="shared" si="198"/>
        <v>0</v>
      </c>
      <c r="AY82" s="764">
        <f t="shared" si="198"/>
        <v>0</v>
      </c>
      <c r="AZ82" s="764">
        <f t="shared" si="198"/>
        <v>0</v>
      </c>
      <c r="BA82" s="764">
        <f t="shared" si="198"/>
        <v>0</v>
      </c>
      <c r="BB82" s="764">
        <f t="shared" si="198"/>
        <v>0</v>
      </c>
      <c r="BC82" s="764">
        <f t="shared" si="198"/>
        <v>0</v>
      </c>
      <c r="BD82" s="764">
        <f t="shared" si="198"/>
        <v>0</v>
      </c>
      <c r="BE82" s="764">
        <f t="shared" si="198"/>
        <v>0</v>
      </c>
      <c r="BF82" s="764">
        <f t="shared" si="178"/>
        <v>0</v>
      </c>
      <c r="BG82" s="764">
        <f t="shared" si="178"/>
        <v>0</v>
      </c>
      <c r="BH82" s="764">
        <f t="shared" si="178"/>
        <v>0</v>
      </c>
      <c r="BI82" s="764">
        <f t="shared" si="178"/>
        <v>0</v>
      </c>
      <c r="BJ82" s="764">
        <f t="shared" si="178"/>
        <v>0</v>
      </c>
      <c r="BK82" s="764">
        <f t="shared" si="178"/>
        <v>0</v>
      </c>
      <c r="BL82" s="764">
        <f t="shared" si="178"/>
        <v>0</v>
      </c>
      <c r="BM82" s="764">
        <f t="shared" si="178"/>
        <v>0</v>
      </c>
      <c r="BN82" s="764">
        <f t="shared" si="179"/>
        <v>0</v>
      </c>
      <c r="BO82" s="764">
        <f t="shared" si="179"/>
        <v>0</v>
      </c>
      <c r="BP82" s="764">
        <f t="shared" si="179"/>
        <v>0</v>
      </c>
      <c r="BQ82" s="764">
        <f t="shared" si="179"/>
        <v>0</v>
      </c>
      <c r="BR82" s="764">
        <f t="shared" si="179"/>
        <v>0</v>
      </c>
      <c r="BS82" s="764">
        <f t="shared" si="179"/>
        <v>0</v>
      </c>
      <c r="BT82" s="764">
        <f t="shared" si="179"/>
        <v>0</v>
      </c>
      <c r="BU82" s="764">
        <f t="shared" si="179"/>
        <v>0</v>
      </c>
      <c r="BV82" s="764">
        <f t="shared" si="179"/>
        <v>0</v>
      </c>
      <c r="BW82" s="764">
        <f t="shared" si="179"/>
        <v>0</v>
      </c>
      <c r="BX82" s="764">
        <f t="shared" si="180"/>
        <v>0</v>
      </c>
      <c r="BY82" s="764">
        <f t="shared" si="180"/>
        <v>0</v>
      </c>
      <c r="BZ82" s="764">
        <f t="shared" si="180"/>
        <v>0</v>
      </c>
      <c r="CA82" s="764">
        <f t="shared" si="180"/>
        <v>0</v>
      </c>
      <c r="CB82" s="764">
        <f t="shared" si="180"/>
        <v>0</v>
      </c>
      <c r="CC82" s="764">
        <f t="shared" si="180"/>
        <v>0</v>
      </c>
      <c r="CD82" s="764">
        <f t="shared" si="180"/>
        <v>0</v>
      </c>
      <c r="CE82" s="764">
        <f t="shared" si="180"/>
        <v>0</v>
      </c>
      <c r="CF82" s="764">
        <f t="shared" si="180"/>
        <v>0</v>
      </c>
      <c r="CG82" s="764">
        <f t="shared" si="180"/>
        <v>0</v>
      </c>
      <c r="CH82" s="764">
        <f t="shared" si="181"/>
        <v>0</v>
      </c>
      <c r="CI82" s="764">
        <f t="shared" si="181"/>
        <v>0</v>
      </c>
      <c r="CJ82" s="764">
        <f t="shared" si="181"/>
        <v>0</v>
      </c>
      <c r="CK82" s="764">
        <f t="shared" si="181"/>
        <v>0</v>
      </c>
      <c r="CL82" s="764">
        <f t="shared" si="181"/>
        <v>0</v>
      </c>
      <c r="CM82" s="764">
        <f t="shared" si="181"/>
        <v>0</v>
      </c>
      <c r="CN82" s="764">
        <f t="shared" si="181"/>
        <v>0</v>
      </c>
      <c r="CO82" s="764">
        <f t="shared" si="181"/>
        <v>0</v>
      </c>
      <c r="CP82" s="764">
        <f t="shared" si="181"/>
        <v>0</v>
      </c>
      <c r="CQ82" s="764">
        <f t="shared" si="181"/>
        <v>0</v>
      </c>
      <c r="CR82" s="764">
        <f t="shared" si="182"/>
        <v>0</v>
      </c>
      <c r="CS82" s="764">
        <f t="shared" si="182"/>
        <v>0</v>
      </c>
      <c r="CT82" s="764">
        <f t="shared" si="182"/>
        <v>0</v>
      </c>
      <c r="CU82" s="764">
        <f t="shared" si="182"/>
        <v>0</v>
      </c>
      <c r="CV82" s="764">
        <f t="shared" si="182"/>
        <v>0</v>
      </c>
      <c r="CW82" s="764">
        <f t="shared" si="182"/>
        <v>0</v>
      </c>
      <c r="CX82" s="764">
        <f t="shared" si="182"/>
        <v>0</v>
      </c>
      <c r="CY82" s="764">
        <f t="shared" si="182"/>
        <v>0</v>
      </c>
      <c r="CZ82" s="764">
        <f t="shared" si="182"/>
        <v>0</v>
      </c>
      <c r="DA82" s="764">
        <f t="shared" si="182"/>
        <v>0</v>
      </c>
      <c r="DB82" s="764">
        <f t="shared" si="183"/>
        <v>0</v>
      </c>
      <c r="DC82" s="764">
        <f t="shared" si="183"/>
        <v>0</v>
      </c>
      <c r="DD82" s="764">
        <f t="shared" si="183"/>
        <v>0</v>
      </c>
      <c r="DE82" s="764">
        <f t="shared" si="183"/>
        <v>0</v>
      </c>
      <c r="DF82" s="764">
        <f t="shared" si="183"/>
        <v>0</v>
      </c>
      <c r="DG82" s="764">
        <f t="shared" si="183"/>
        <v>0</v>
      </c>
      <c r="DH82" s="764">
        <f t="shared" si="183"/>
        <v>0</v>
      </c>
      <c r="DI82" s="764">
        <f t="shared" si="183"/>
        <v>0</v>
      </c>
      <c r="DJ82" s="764">
        <f t="shared" si="183"/>
        <v>0</v>
      </c>
      <c r="DK82" s="764">
        <f t="shared" si="183"/>
        <v>0</v>
      </c>
      <c r="DL82" s="764">
        <f t="shared" si="184"/>
        <v>0</v>
      </c>
      <c r="DM82" s="764">
        <f t="shared" si="184"/>
        <v>0</v>
      </c>
      <c r="DN82" s="764">
        <f t="shared" si="184"/>
        <v>0</v>
      </c>
      <c r="DO82" s="764">
        <f t="shared" si="184"/>
        <v>0</v>
      </c>
      <c r="DP82" s="764">
        <f t="shared" si="184"/>
        <v>0</v>
      </c>
      <c r="DQ82" s="764">
        <f t="shared" si="184"/>
        <v>0</v>
      </c>
      <c r="DR82" s="764">
        <f t="shared" si="184"/>
        <v>0</v>
      </c>
      <c r="DS82" s="764">
        <f t="shared" si="184"/>
        <v>0</v>
      </c>
      <c r="DT82" s="764">
        <f t="shared" si="184"/>
        <v>0</v>
      </c>
      <c r="DU82" s="764">
        <f t="shared" si="184"/>
        <v>0</v>
      </c>
      <c r="DV82" s="764">
        <f t="shared" si="185"/>
        <v>0</v>
      </c>
      <c r="DW82" s="764">
        <f t="shared" si="185"/>
        <v>0</v>
      </c>
      <c r="DX82" s="764">
        <f t="shared" si="185"/>
        <v>0</v>
      </c>
      <c r="DY82" s="764">
        <f t="shared" si="185"/>
        <v>0</v>
      </c>
      <c r="DZ82" s="764">
        <f t="shared" si="185"/>
        <v>0</v>
      </c>
      <c r="EA82" s="764">
        <f t="shared" si="185"/>
        <v>0</v>
      </c>
      <c r="EB82" s="764">
        <f t="shared" si="185"/>
        <v>0</v>
      </c>
      <c r="EC82" s="764">
        <f t="shared" si="185"/>
        <v>0</v>
      </c>
      <c r="ED82" s="764">
        <f t="shared" si="185"/>
        <v>0</v>
      </c>
      <c r="EE82" s="764">
        <f t="shared" si="185"/>
        <v>0</v>
      </c>
      <c r="EF82" s="764">
        <f t="shared" si="186"/>
        <v>0</v>
      </c>
      <c r="EG82" s="764">
        <f t="shared" si="186"/>
        <v>0</v>
      </c>
      <c r="EH82" s="764">
        <f t="shared" si="186"/>
        <v>0</v>
      </c>
      <c r="EI82" s="764">
        <f t="shared" si="186"/>
        <v>0</v>
      </c>
      <c r="EJ82" s="764">
        <f t="shared" si="186"/>
        <v>0</v>
      </c>
      <c r="EK82" s="764">
        <f t="shared" si="186"/>
        <v>0</v>
      </c>
      <c r="EL82" s="764">
        <f t="shared" si="186"/>
        <v>0</v>
      </c>
      <c r="EM82" s="764">
        <f t="shared" si="186"/>
        <v>0</v>
      </c>
      <c r="EN82" s="764">
        <f t="shared" si="186"/>
        <v>0</v>
      </c>
      <c r="EO82" s="764">
        <f t="shared" si="186"/>
        <v>0</v>
      </c>
      <c r="EP82" s="764">
        <f t="shared" si="187"/>
        <v>0</v>
      </c>
      <c r="EQ82" s="764">
        <f t="shared" si="187"/>
        <v>0</v>
      </c>
      <c r="ER82" s="764">
        <f t="shared" si="187"/>
        <v>0</v>
      </c>
      <c r="ES82" s="764">
        <f t="shared" si="187"/>
        <v>0</v>
      </c>
      <c r="ET82" s="764">
        <f t="shared" si="187"/>
        <v>0</v>
      </c>
      <c r="EU82" s="764">
        <f t="shared" si="187"/>
        <v>0</v>
      </c>
      <c r="EV82" s="764">
        <f t="shared" si="187"/>
        <v>0</v>
      </c>
      <c r="EW82" s="764">
        <f t="shared" si="187"/>
        <v>0</v>
      </c>
      <c r="EX82" s="764">
        <f t="shared" si="187"/>
        <v>0</v>
      </c>
      <c r="EY82" s="764">
        <f t="shared" si="187"/>
        <v>0</v>
      </c>
      <c r="EZ82" s="764">
        <f t="shared" si="188"/>
        <v>0</v>
      </c>
      <c r="FA82" s="764">
        <f t="shared" si="188"/>
        <v>0</v>
      </c>
      <c r="FB82" s="764">
        <f t="shared" si="188"/>
        <v>0</v>
      </c>
      <c r="FC82" s="764">
        <f t="shared" si="188"/>
        <v>0</v>
      </c>
      <c r="FD82" s="764">
        <f t="shared" si="188"/>
        <v>0</v>
      </c>
      <c r="FE82" s="764">
        <f t="shared" si="188"/>
        <v>0</v>
      </c>
      <c r="FF82" s="764">
        <f t="shared" si="188"/>
        <v>0</v>
      </c>
      <c r="FG82" s="764">
        <f t="shared" si="188"/>
        <v>0</v>
      </c>
      <c r="FH82" s="764">
        <f t="shared" si="188"/>
        <v>0</v>
      </c>
      <c r="FI82" s="764">
        <f t="shared" si="188"/>
        <v>0</v>
      </c>
      <c r="FJ82" s="764">
        <f t="shared" si="189"/>
        <v>0</v>
      </c>
      <c r="FK82" s="764">
        <f t="shared" si="189"/>
        <v>0</v>
      </c>
      <c r="FL82" s="764">
        <f t="shared" si="189"/>
        <v>0</v>
      </c>
      <c r="FM82" s="764">
        <f t="shared" si="189"/>
        <v>0</v>
      </c>
      <c r="FN82" s="764">
        <f t="shared" si="189"/>
        <v>0</v>
      </c>
      <c r="FO82" s="764">
        <f t="shared" si="189"/>
        <v>0</v>
      </c>
      <c r="FP82" s="764">
        <f t="shared" si="189"/>
        <v>0</v>
      </c>
      <c r="FQ82" s="764">
        <f t="shared" si="189"/>
        <v>0</v>
      </c>
      <c r="FR82" s="764">
        <f t="shared" si="189"/>
        <v>0</v>
      </c>
      <c r="FS82" s="764">
        <f t="shared" si="189"/>
        <v>0</v>
      </c>
      <c r="FT82" s="764">
        <f t="shared" si="190"/>
        <v>0</v>
      </c>
      <c r="FU82" s="764">
        <f t="shared" si="190"/>
        <v>0</v>
      </c>
      <c r="FV82" s="764">
        <f t="shared" si="190"/>
        <v>0</v>
      </c>
      <c r="FW82" s="764">
        <f t="shared" si="190"/>
        <v>0</v>
      </c>
      <c r="FX82" s="764">
        <f t="shared" si="190"/>
        <v>0</v>
      </c>
      <c r="FY82" s="764">
        <f t="shared" si="190"/>
        <v>0</v>
      </c>
      <c r="FZ82" s="764">
        <f t="shared" si="190"/>
        <v>0</v>
      </c>
      <c r="GA82" s="764">
        <f t="shared" si="190"/>
        <v>0</v>
      </c>
      <c r="GB82" s="764">
        <f t="shared" si="190"/>
        <v>0</v>
      </c>
      <c r="GC82" s="764">
        <f t="shared" si="190"/>
        <v>0</v>
      </c>
      <c r="GD82" s="764">
        <f t="shared" si="191"/>
        <v>0</v>
      </c>
      <c r="GE82" s="764">
        <f t="shared" si="191"/>
        <v>0</v>
      </c>
      <c r="GF82" s="764">
        <f t="shared" si="191"/>
        <v>0</v>
      </c>
      <c r="GG82" s="764">
        <f t="shared" si="191"/>
        <v>0</v>
      </c>
      <c r="GH82" s="764">
        <f t="shared" si="191"/>
        <v>0</v>
      </c>
      <c r="GI82" s="764">
        <f t="shared" si="191"/>
        <v>0</v>
      </c>
      <c r="GJ82" s="764">
        <f t="shared" si="191"/>
        <v>0</v>
      </c>
      <c r="GK82" s="764">
        <f t="shared" si="191"/>
        <v>0</v>
      </c>
      <c r="GL82" s="764">
        <f t="shared" si="191"/>
        <v>0</v>
      </c>
      <c r="GM82" s="764">
        <f t="shared" si="191"/>
        <v>0</v>
      </c>
      <c r="GN82" s="764">
        <f t="shared" si="192"/>
        <v>0</v>
      </c>
      <c r="GO82" s="764">
        <f t="shared" si="192"/>
        <v>0</v>
      </c>
      <c r="GP82" s="764">
        <f t="shared" si="192"/>
        <v>0</v>
      </c>
      <c r="GQ82" s="764">
        <f t="shared" si="192"/>
        <v>0</v>
      </c>
      <c r="GR82" s="764">
        <f t="shared" si="192"/>
        <v>0</v>
      </c>
      <c r="GS82" s="764">
        <f t="shared" si="192"/>
        <v>0</v>
      </c>
      <c r="GT82" s="764">
        <f t="shared" si="192"/>
        <v>0</v>
      </c>
      <c r="GU82" s="764">
        <f t="shared" si="192"/>
        <v>0</v>
      </c>
      <c r="GV82" s="764">
        <f t="shared" si="192"/>
        <v>0</v>
      </c>
      <c r="GW82" s="764">
        <f t="shared" si="192"/>
        <v>0</v>
      </c>
      <c r="GX82" s="764">
        <f t="shared" si="193"/>
        <v>0</v>
      </c>
      <c r="GY82" s="764">
        <f t="shared" si="193"/>
        <v>0</v>
      </c>
      <c r="GZ82" s="764">
        <f t="shared" si="193"/>
        <v>0</v>
      </c>
      <c r="HA82" s="764">
        <f t="shared" si="193"/>
        <v>0</v>
      </c>
      <c r="HB82" s="764">
        <f t="shared" si="193"/>
        <v>0</v>
      </c>
      <c r="HC82" s="764">
        <f t="shared" si="193"/>
        <v>0</v>
      </c>
      <c r="HD82" s="764">
        <f t="shared" si="193"/>
        <v>0</v>
      </c>
      <c r="HE82" s="764">
        <f t="shared" si="193"/>
        <v>0</v>
      </c>
      <c r="HF82" s="764">
        <f t="shared" si="193"/>
        <v>0</v>
      </c>
      <c r="HG82" s="764">
        <f t="shared" si="193"/>
        <v>0</v>
      </c>
      <c r="HH82" s="764">
        <f t="shared" si="194"/>
        <v>0</v>
      </c>
      <c r="HI82" s="764">
        <f t="shared" si="194"/>
        <v>0</v>
      </c>
      <c r="HJ82" s="764">
        <f t="shared" si="194"/>
        <v>0</v>
      </c>
      <c r="HK82" s="764">
        <f t="shared" si="194"/>
        <v>0</v>
      </c>
      <c r="HL82" s="764">
        <f t="shared" si="194"/>
        <v>0</v>
      </c>
      <c r="HM82" s="764">
        <f t="shared" si="194"/>
        <v>0</v>
      </c>
      <c r="HN82" s="764">
        <f t="shared" si="194"/>
        <v>0</v>
      </c>
      <c r="HO82" s="764">
        <f t="shared" si="194"/>
        <v>0</v>
      </c>
      <c r="HP82" s="764">
        <f t="shared" si="194"/>
        <v>0</v>
      </c>
      <c r="HQ82" s="764">
        <f t="shared" si="194"/>
        <v>0</v>
      </c>
      <c r="HR82" s="764">
        <f t="shared" si="195"/>
        <v>0</v>
      </c>
      <c r="HS82" s="764">
        <f t="shared" si="195"/>
        <v>0</v>
      </c>
      <c r="HT82" s="764">
        <f t="shared" si="195"/>
        <v>0</v>
      </c>
      <c r="HU82" s="764">
        <f t="shared" si="195"/>
        <v>0</v>
      </c>
      <c r="HV82" s="764">
        <f t="shared" si="195"/>
        <v>0</v>
      </c>
      <c r="HW82" s="764">
        <f t="shared" si="195"/>
        <v>0</v>
      </c>
      <c r="HX82" s="764">
        <f t="shared" si="195"/>
        <v>0</v>
      </c>
      <c r="HY82" s="764">
        <f t="shared" si="195"/>
        <v>0</v>
      </c>
      <c r="HZ82" s="764">
        <f t="shared" si="195"/>
        <v>0</v>
      </c>
      <c r="IA82" s="764">
        <f t="shared" si="195"/>
        <v>0</v>
      </c>
      <c r="IB82" s="764">
        <f t="shared" si="196"/>
        <v>0</v>
      </c>
      <c r="IC82" s="764">
        <f t="shared" si="196"/>
        <v>0</v>
      </c>
      <c r="ID82" s="764">
        <f t="shared" si="196"/>
        <v>0</v>
      </c>
      <c r="IE82" s="764">
        <f t="shared" si="196"/>
        <v>0</v>
      </c>
      <c r="IF82" s="764">
        <f t="shared" si="196"/>
        <v>0</v>
      </c>
      <c r="IG82" s="764">
        <f t="shared" si="196"/>
        <v>0</v>
      </c>
      <c r="IH82" s="764">
        <f t="shared" si="196"/>
        <v>0</v>
      </c>
      <c r="II82" s="764">
        <f t="shared" si="196"/>
        <v>0</v>
      </c>
      <c r="IJ82" s="764">
        <f t="shared" si="196"/>
        <v>0</v>
      </c>
      <c r="IK82" s="764">
        <f t="shared" si="196"/>
        <v>0</v>
      </c>
      <c r="IL82" s="764">
        <f t="shared" si="197"/>
        <v>0</v>
      </c>
      <c r="IM82" s="764">
        <f t="shared" si="197"/>
        <v>0</v>
      </c>
      <c r="IN82" s="764">
        <f t="shared" si="197"/>
        <v>0</v>
      </c>
      <c r="IO82" s="764">
        <f t="shared" si="197"/>
        <v>0</v>
      </c>
      <c r="IP82" s="764">
        <f t="shared" si="197"/>
        <v>0</v>
      </c>
      <c r="IQ82" s="764">
        <f t="shared" si="197"/>
        <v>0</v>
      </c>
      <c r="IR82" s="764">
        <f t="shared" si="197"/>
        <v>0</v>
      </c>
      <c r="IS82" s="764">
        <f t="shared" si="197"/>
        <v>0</v>
      </c>
      <c r="IT82" s="764">
        <f t="shared" si="197"/>
        <v>0</v>
      </c>
      <c r="IU82" s="764">
        <f t="shared" si="197"/>
        <v>0</v>
      </c>
      <c r="IV82" s="764">
        <f t="shared" si="197"/>
        <v>0</v>
      </c>
      <c r="IW82" s="764">
        <f t="shared" si="197"/>
        <v>0</v>
      </c>
      <c r="IX82" s="764">
        <f t="shared" si="197"/>
        <v>0</v>
      </c>
      <c r="IY82" s="764">
        <f t="shared" si="197"/>
        <v>0</v>
      </c>
      <c r="IZ82" s="764">
        <f t="shared" si="197"/>
        <v>0</v>
      </c>
      <c r="JA82" s="764">
        <f t="shared" si="197"/>
        <v>0</v>
      </c>
      <c r="JB82" s="764">
        <f t="shared" si="197"/>
        <v>0</v>
      </c>
      <c r="JC82" s="764">
        <f t="shared" si="197"/>
        <v>0</v>
      </c>
      <c r="JD82" s="764">
        <f t="shared" si="177"/>
        <v>0</v>
      </c>
      <c r="JE82" s="764">
        <f t="shared" si="177"/>
        <v>0</v>
      </c>
      <c r="JF82" s="764">
        <f t="shared" si="177"/>
        <v>0</v>
      </c>
      <c r="JG82" s="764">
        <f t="shared" si="177"/>
        <v>0</v>
      </c>
      <c r="JH82" s="764">
        <f t="shared" si="177"/>
        <v>0</v>
      </c>
      <c r="JI82" s="764">
        <f t="shared" si="177"/>
        <v>0</v>
      </c>
      <c r="JJ82" s="764">
        <f t="shared" si="177"/>
        <v>0</v>
      </c>
      <c r="JK82" s="764">
        <f t="shared" si="177"/>
        <v>0</v>
      </c>
      <c r="JL82" s="764">
        <f t="shared" si="197"/>
        <v>0</v>
      </c>
      <c r="JM82" s="764">
        <f t="shared" si="197"/>
        <v>0</v>
      </c>
      <c r="JN82" s="764">
        <f t="shared" si="197"/>
        <v>0</v>
      </c>
      <c r="JO82" s="764">
        <f t="shared" si="197"/>
        <v>0</v>
      </c>
      <c r="JP82" s="764">
        <f t="shared" si="197"/>
        <v>0</v>
      </c>
      <c r="JQ82" s="764">
        <f t="shared" si="172"/>
        <v>0</v>
      </c>
      <c r="JR82" s="764">
        <f t="shared" si="172"/>
        <v>0</v>
      </c>
      <c r="JS82" s="764">
        <f t="shared" si="197"/>
        <v>0</v>
      </c>
      <c r="JT82" s="765">
        <f t="shared" si="173"/>
        <v>0</v>
      </c>
      <c r="JU82" s="229">
        <f t="shared" si="174"/>
        <v>0</v>
      </c>
    </row>
    <row r="83" spans="2:281" s="57" customFormat="1" ht="12.75" customHeight="1">
      <c r="B83" s="223"/>
      <c r="C83" s="223"/>
      <c r="D83" s="61"/>
      <c r="E83" s="743" t="str">
        <f t="shared" si="171"/>
        <v xml:space="preserve"> </v>
      </c>
      <c r="F83" s="56"/>
      <c r="G83" s="228"/>
      <c r="H83" s="744">
        <f>SUMIF(Ajuste!$C$8:$C$483,$B$6:$B$499,Ajuste!$E$8:$E$483)</f>
        <v>0</v>
      </c>
      <c r="I83" s="744">
        <f>SUMIF(Ajuste!$C$8:$C$483,$B$6:$B$499,Ajuste!$F$8:$F$483)</f>
        <v>0</v>
      </c>
      <c r="J83" s="229">
        <f t="shared" si="175"/>
        <v>0</v>
      </c>
      <c r="K83" s="764">
        <f t="shared" si="178"/>
        <v>0</v>
      </c>
      <c r="L83" s="764">
        <f t="shared" si="198"/>
        <v>0</v>
      </c>
      <c r="M83" s="764">
        <f t="shared" si="198"/>
        <v>0</v>
      </c>
      <c r="N83" s="764">
        <f t="shared" si="198"/>
        <v>0</v>
      </c>
      <c r="O83" s="764">
        <f t="shared" si="198"/>
        <v>0</v>
      </c>
      <c r="P83" s="764">
        <f t="shared" si="198"/>
        <v>0</v>
      </c>
      <c r="Q83" s="764">
        <f t="shared" si="198"/>
        <v>0</v>
      </c>
      <c r="R83" s="764">
        <f t="shared" si="198"/>
        <v>0</v>
      </c>
      <c r="S83" s="764">
        <f t="shared" si="198"/>
        <v>0</v>
      </c>
      <c r="T83" s="764">
        <f t="shared" si="198"/>
        <v>0</v>
      </c>
      <c r="U83" s="764">
        <f t="shared" si="198"/>
        <v>0</v>
      </c>
      <c r="V83" s="764">
        <f t="shared" si="198"/>
        <v>0</v>
      </c>
      <c r="W83" s="764">
        <f t="shared" si="198"/>
        <v>0</v>
      </c>
      <c r="X83" s="764">
        <f t="shared" si="198"/>
        <v>0</v>
      </c>
      <c r="Y83" s="764">
        <f t="shared" si="198"/>
        <v>0</v>
      </c>
      <c r="Z83" s="764">
        <f t="shared" si="198"/>
        <v>0</v>
      </c>
      <c r="AA83" s="764">
        <f t="shared" si="198"/>
        <v>0</v>
      </c>
      <c r="AB83" s="764">
        <f t="shared" si="198"/>
        <v>0</v>
      </c>
      <c r="AC83" s="764">
        <f t="shared" si="198"/>
        <v>0</v>
      </c>
      <c r="AD83" s="764">
        <f t="shared" si="198"/>
        <v>0</v>
      </c>
      <c r="AE83" s="764">
        <f t="shared" si="198"/>
        <v>0</v>
      </c>
      <c r="AF83" s="764">
        <f t="shared" si="198"/>
        <v>0</v>
      </c>
      <c r="AG83" s="764">
        <f t="shared" si="198"/>
        <v>0</v>
      </c>
      <c r="AH83" s="764">
        <f t="shared" si="198"/>
        <v>0</v>
      </c>
      <c r="AI83" s="764">
        <f t="shared" si="198"/>
        <v>0</v>
      </c>
      <c r="AJ83" s="764">
        <f t="shared" si="198"/>
        <v>0</v>
      </c>
      <c r="AK83" s="764">
        <f t="shared" si="198"/>
        <v>0</v>
      </c>
      <c r="AL83" s="764">
        <f t="shared" si="198"/>
        <v>0</v>
      </c>
      <c r="AM83" s="764">
        <f t="shared" si="198"/>
        <v>0</v>
      </c>
      <c r="AN83" s="764">
        <f t="shared" si="198"/>
        <v>0</v>
      </c>
      <c r="AO83" s="764">
        <f t="shared" si="198"/>
        <v>0</v>
      </c>
      <c r="AP83" s="764">
        <f t="shared" si="198"/>
        <v>0</v>
      </c>
      <c r="AQ83" s="764">
        <f t="shared" si="198"/>
        <v>0</v>
      </c>
      <c r="AR83" s="764">
        <f t="shared" si="198"/>
        <v>0</v>
      </c>
      <c r="AS83" s="764">
        <f t="shared" si="198"/>
        <v>0</v>
      </c>
      <c r="AT83" s="764">
        <f t="shared" si="198"/>
        <v>0</v>
      </c>
      <c r="AU83" s="764">
        <f t="shared" si="198"/>
        <v>0</v>
      </c>
      <c r="AV83" s="764">
        <f t="shared" si="198"/>
        <v>0</v>
      </c>
      <c r="AW83" s="764">
        <f t="shared" si="198"/>
        <v>0</v>
      </c>
      <c r="AX83" s="764">
        <f t="shared" si="198"/>
        <v>0</v>
      </c>
      <c r="AY83" s="764">
        <f t="shared" si="198"/>
        <v>0</v>
      </c>
      <c r="AZ83" s="764">
        <f t="shared" si="198"/>
        <v>0</v>
      </c>
      <c r="BA83" s="764">
        <f t="shared" si="198"/>
        <v>0</v>
      </c>
      <c r="BB83" s="764">
        <f t="shared" si="198"/>
        <v>0</v>
      </c>
      <c r="BC83" s="764">
        <f t="shared" si="198"/>
        <v>0</v>
      </c>
      <c r="BD83" s="764">
        <f t="shared" si="198"/>
        <v>0</v>
      </c>
      <c r="BE83" s="764">
        <f t="shared" si="198"/>
        <v>0</v>
      </c>
      <c r="BF83" s="764">
        <f t="shared" si="178"/>
        <v>0</v>
      </c>
      <c r="BG83" s="764">
        <f t="shared" si="178"/>
        <v>0</v>
      </c>
      <c r="BH83" s="764">
        <f t="shared" si="178"/>
        <v>0</v>
      </c>
      <c r="BI83" s="764">
        <f t="shared" si="178"/>
        <v>0</v>
      </c>
      <c r="BJ83" s="764">
        <f t="shared" si="178"/>
        <v>0</v>
      </c>
      <c r="BK83" s="764">
        <f t="shared" si="178"/>
        <v>0</v>
      </c>
      <c r="BL83" s="764">
        <f t="shared" si="178"/>
        <v>0</v>
      </c>
      <c r="BM83" s="764">
        <f t="shared" si="178"/>
        <v>0</v>
      </c>
      <c r="BN83" s="764">
        <f t="shared" si="179"/>
        <v>0</v>
      </c>
      <c r="BO83" s="764">
        <f t="shared" si="179"/>
        <v>0</v>
      </c>
      <c r="BP83" s="764">
        <f t="shared" si="179"/>
        <v>0</v>
      </c>
      <c r="BQ83" s="764">
        <f t="shared" si="179"/>
        <v>0</v>
      </c>
      <c r="BR83" s="764">
        <f t="shared" si="179"/>
        <v>0</v>
      </c>
      <c r="BS83" s="764">
        <f t="shared" si="179"/>
        <v>0</v>
      </c>
      <c r="BT83" s="764">
        <f t="shared" si="179"/>
        <v>0</v>
      </c>
      <c r="BU83" s="764">
        <f t="shared" si="179"/>
        <v>0</v>
      </c>
      <c r="BV83" s="764">
        <f t="shared" si="179"/>
        <v>0</v>
      </c>
      <c r="BW83" s="764">
        <f t="shared" si="179"/>
        <v>0</v>
      </c>
      <c r="BX83" s="764">
        <f t="shared" si="180"/>
        <v>0</v>
      </c>
      <c r="BY83" s="764">
        <f t="shared" si="180"/>
        <v>0</v>
      </c>
      <c r="BZ83" s="764">
        <f t="shared" si="180"/>
        <v>0</v>
      </c>
      <c r="CA83" s="764">
        <f t="shared" si="180"/>
        <v>0</v>
      </c>
      <c r="CB83" s="764">
        <f t="shared" si="180"/>
        <v>0</v>
      </c>
      <c r="CC83" s="764">
        <f t="shared" si="180"/>
        <v>0</v>
      </c>
      <c r="CD83" s="764">
        <f t="shared" si="180"/>
        <v>0</v>
      </c>
      <c r="CE83" s="764">
        <f t="shared" si="180"/>
        <v>0</v>
      </c>
      <c r="CF83" s="764">
        <f t="shared" si="180"/>
        <v>0</v>
      </c>
      <c r="CG83" s="764">
        <f t="shared" si="180"/>
        <v>0</v>
      </c>
      <c r="CH83" s="764">
        <f t="shared" si="181"/>
        <v>0</v>
      </c>
      <c r="CI83" s="764">
        <f t="shared" si="181"/>
        <v>0</v>
      </c>
      <c r="CJ83" s="764">
        <f t="shared" si="181"/>
        <v>0</v>
      </c>
      <c r="CK83" s="764">
        <f t="shared" si="181"/>
        <v>0</v>
      </c>
      <c r="CL83" s="764">
        <f t="shared" si="181"/>
        <v>0</v>
      </c>
      <c r="CM83" s="764">
        <f t="shared" si="181"/>
        <v>0</v>
      </c>
      <c r="CN83" s="764">
        <f t="shared" si="181"/>
        <v>0</v>
      </c>
      <c r="CO83" s="764">
        <f t="shared" si="181"/>
        <v>0</v>
      </c>
      <c r="CP83" s="764">
        <f t="shared" si="181"/>
        <v>0</v>
      </c>
      <c r="CQ83" s="764">
        <f t="shared" si="181"/>
        <v>0</v>
      </c>
      <c r="CR83" s="764">
        <f t="shared" si="182"/>
        <v>0</v>
      </c>
      <c r="CS83" s="764">
        <f t="shared" si="182"/>
        <v>0</v>
      </c>
      <c r="CT83" s="764">
        <f t="shared" si="182"/>
        <v>0</v>
      </c>
      <c r="CU83" s="764">
        <f t="shared" si="182"/>
        <v>0</v>
      </c>
      <c r="CV83" s="764">
        <f t="shared" si="182"/>
        <v>0</v>
      </c>
      <c r="CW83" s="764">
        <f t="shared" si="182"/>
        <v>0</v>
      </c>
      <c r="CX83" s="764">
        <f t="shared" si="182"/>
        <v>0</v>
      </c>
      <c r="CY83" s="764">
        <f t="shared" si="182"/>
        <v>0</v>
      </c>
      <c r="CZ83" s="764">
        <f t="shared" si="182"/>
        <v>0</v>
      </c>
      <c r="DA83" s="764">
        <f t="shared" si="182"/>
        <v>0</v>
      </c>
      <c r="DB83" s="764">
        <f t="shared" si="183"/>
        <v>0</v>
      </c>
      <c r="DC83" s="764">
        <f t="shared" si="183"/>
        <v>0</v>
      </c>
      <c r="DD83" s="764">
        <f t="shared" si="183"/>
        <v>0</v>
      </c>
      <c r="DE83" s="764">
        <f t="shared" si="183"/>
        <v>0</v>
      </c>
      <c r="DF83" s="764">
        <f t="shared" si="183"/>
        <v>0</v>
      </c>
      <c r="DG83" s="764">
        <f t="shared" si="183"/>
        <v>0</v>
      </c>
      <c r="DH83" s="764">
        <f t="shared" si="183"/>
        <v>0</v>
      </c>
      <c r="DI83" s="764">
        <f t="shared" si="183"/>
        <v>0</v>
      </c>
      <c r="DJ83" s="764">
        <f t="shared" si="183"/>
        <v>0</v>
      </c>
      <c r="DK83" s="764">
        <f t="shared" si="183"/>
        <v>0</v>
      </c>
      <c r="DL83" s="764">
        <f t="shared" si="184"/>
        <v>0</v>
      </c>
      <c r="DM83" s="764">
        <f t="shared" si="184"/>
        <v>0</v>
      </c>
      <c r="DN83" s="764">
        <f t="shared" si="184"/>
        <v>0</v>
      </c>
      <c r="DO83" s="764">
        <f t="shared" si="184"/>
        <v>0</v>
      </c>
      <c r="DP83" s="764">
        <f t="shared" si="184"/>
        <v>0</v>
      </c>
      <c r="DQ83" s="764">
        <f t="shared" si="184"/>
        <v>0</v>
      </c>
      <c r="DR83" s="764">
        <f t="shared" si="184"/>
        <v>0</v>
      </c>
      <c r="DS83" s="764">
        <f t="shared" si="184"/>
        <v>0</v>
      </c>
      <c r="DT83" s="764">
        <f t="shared" si="184"/>
        <v>0</v>
      </c>
      <c r="DU83" s="764">
        <f t="shared" si="184"/>
        <v>0</v>
      </c>
      <c r="DV83" s="764">
        <f t="shared" si="185"/>
        <v>0</v>
      </c>
      <c r="DW83" s="764">
        <f t="shared" si="185"/>
        <v>0</v>
      </c>
      <c r="DX83" s="764">
        <f t="shared" si="185"/>
        <v>0</v>
      </c>
      <c r="DY83" s="764">
        <f t="shared" si="185"/>
        <v>0</v>
      </c>
      <c r="DZ83" s="764">
        <f t="shared" si="185"/>
        <v>0</v>
      </c>
      <c r="EA83" s="764">
        <f t="shared" si="185"/>
        <v>0</v>
      </c>
      <c r="EB83" s="764">
        <f t="shared" si="185"/>
        <v>0</v>
      </c>
      <c r="EC83" s="764">
        <f t="shared" si="185"/>
        <v>0</v>
      </c>
      <c r="ED83" s="764">
        <f t="shared" si="185"/>
        <v>0</v>
      </c>
      <c r="EE83" s="764">
        <f t="shared" si="185"/>
        <v>0</v>
      </c>
      <c r="EF83" s="764">
        <f t="shared" si="186"/>
        <v>0</v>
      </c>
      <c r="EG83" s="764">
        <f t="shared" si="186"/>
        <v>0</v>
      </c>
      <c r="EH83" s="764">
        <f t="shared" si="186"/>
        <v>0</v>
      </c>
      <c r="EI83" s="764">
        <f t="shared" si="186"/>
        <v>0</v>
      </c>
      <c r="EJ83" s="764">
        <f t="shared" si="186"/>
        <v>0</v>
      </c>
      <c r="EK83" s="764">
        <f t="shared" si="186"/>
        <v>0</v>
      </c>
      <c r="EL83" s="764">
        <f t="shared" si="186"/>
        <v>0</v>
      </c>
      <c r="EM83" s="764">
        <f t="shared" si="186"/>
        <v>0</v>
      </c>
      <c r="EN83" s="764">
        <f t="shared" si="186"/>
        <v>0</v>
      </c>
      <c r="EO83" s="764">
        <f t="shared" si="186"/>
        <v>0</v>
      </c>
      <c r="EP83" s="764">
        <f t="shared" si="187"/>
        <v>0</v>
      </c>
      <c r="EQ83" s="764">
        <f t="shared" si="187"/>
        <v>0</v>
      </c>
      <c r="ER83" s="764">
        <f t="shared" si="187"/>
        <v>0</v>
      </c>
      <c r="ES83" s="764">
        <f t="shared" si="187"/>
        <v>0</v>
      </c>
      <c r="ET83" s="764">
        <f t="shared" si="187"/>
        <v>0</v>
      </c>
      <c r="EU83" s="764">
        <f t="shared" si="187"/>
        <v>0</v>
      </c>
      <c r="EV83" s="764">
        <f t="shared" si="187"/>
        <v>0</v>
      </c>
      <c r="EW83" s="764">
        <f t="shared" si="187"/>
        <v>0</v>
      </c>
      <c r="EX83" s="764">
        <f t="shared" si="187"/>
        <v>0</v>
      </c>
      <c r="EY83" s="764">
        <f t="shared" si="187"/>
        <v>0</v>
      </c>
      <c r="EZ83" s="764">
        <f t="shared" si="188"/>
        <v>0</v>
      </c>
      <c r="FA83" s="764">
        <f t="shared" si="188"/>
        <v>0</v>
      </c>
      <c r="FB83" s="764">
        <f t="shared" si="188"/>
        <v>0</v>
      </c>
      <c r="FC83" s="764">
        <f t="shared" si="188"/>
        <v>0</v>
      </c>
      <c r="FD83" s="764">
        <f t="shared" si="188"/>
        <v>0</v>
      </c>
      <c r="FE83" s="764">
        <f t="shared" si="188"/>
        <v>0</v>
      </c>
      <c r="FF83" s="764">
        <f t="shared" si="188"/>
        <v>0</v>
      </c>
      <c r="FG83" s="764">
        <f t="shared" si="188"/>
        <v>0</v>
      </c>
      <c r="FH83" s="764">
        <f t="shared" si="188"/>
        <v>0</v>
      </c>
      <c r="FI83" s="764">
        <f t="shared" si="188"/>
        <v>0</v>
      </c>
      <c r="FJ83" s="764">
        <f t="shared" si="189"/>
        <v>0</v>
      </c>
      <c r="FK83" s="764">
        <f t="shared" si="189"/>
        <v>0</v>
      </c>
      <c r="FL83" s="764">
        <f t="shared" si="189"/>
        <v>0</v>
      </c>
      <c r="FM83" s="764">
        <f t="shared" si="189"/>
        <v>0</v>
      </c>
      <c r="FN83" s="764">
        <f t="shared" si="189"/>
        <v>0</v>
      </c>
      <c r="FO83" s="764">
        <f t="shared" si="189"/>
        <v>0</v>
      </c>
      <c r="FP83" s="764">
        <f t="shared" si="189"/>
        <v>0</v>
      </c>
      <c r="FQ83" s="764">
        <f t="shared" si="189"/>
        <v>0</v>
      </c>
      <c r="FR83" s="764">
        <f t="shared" si="189"/>
        <v>0</v>
      </c>
      <c r="FS83" s="764">
        <f t="shared" si="189"/>
        <v>0</v>
      </c>
      <c r="FT83" s="764">
        <f t="shared" si="190"/>
        <v>0</v>
      </c>
      <c r="FU83" s="764">
        <f t="shared" si="190"/>
        <v>0</v>
      </c>
      <c r="FV83" s="764">
        <f t="shared" si="190"/>
        <v>0</v>
      </c>
      <c r="FW83" s="764">
        <f t="shared" si="190"/>
        <v>0</v>
      </c>
      <c r="FX83" s="764">
        <f t="shared" si="190"/>
        <v>0</v>
      </c>
      <c r="FY83" s="764">
        <f t="shared" si="190"/>
        <v>0</v>
      </c>
      <c r="FZ83" s="764">
        <f t="shared" si="190"/>
        <v>0</v>
      </c>
      <c r="GA83" s="764">
        <f t="shared" si="190"/>
        <v>0</v>
      </c>
      <c r="GB83" s="764">
        <f t="shared" si="190"/>
        <v>0</v>
      </c>
      <c r="GC83" s="764">
        <f t="shared" si="190"/>
        <v>0</v>
      </c>
      <c r="GD83" s="764">
        <f t="shared" si="191"/>
        <v>0</v>
      </c>
      <c r="GE83" s="764">
        <f t="shared" si="191"/>
        <v>0</v>
      </c>
      <c r="GF83" s="764">
        <f t="shared" si="191"/>
        <v>0</v>
      </c>
      <c r="GG83" s="764">
        <f t="shared" si="191"/>
        <v>0</v>
      </c>
      <c r="GH83" s="764">
        <f t="shared" si="191"/>
        <v>0</v>
      </c>
      <c r="GI83" s="764">
        <f t="shared" si="191"/>
        <v>0</v>
      </c>
      <c r="GJ83" s="764">
        <f t="shared" si="191"/>
        <v>0</v>
      </c>
      <c r="GK83" s="764">
        <f t="shared" si="191"/>
        <v>0</v>
      </c>
      <c r="GL83" s="764">
        <f t="shared" si="191"/>
        <v>0</v>
      </c>
      <c r="GM83" s="764">
        <f t="shared" si="191"/>
        <v>0</v>
      </c>
      <c r="GN83" s="764">
        <f t="shared" si="192"/>
        <v>0</v>
      </c>
      <c r="GO83" s="764">
        <f t="shared" si="192"/>
        <v>0</v>
      </c>
      <c r="GP83" s="764">
        <f t="shared" si="192"/>
        <v>0</v>
      </c>
      <c r="GQ83" s="764">
        <f t="shared" si="192"/>
        <v>0</v>
      </c>
      <c r="GR83" s="764">
        <f t="shared" si="192"/>
        <v>0</v>
      </c>
      <c r="GS83" s="764">
        <f t="shared" si="192"/>
        <v>0</v>
      </c>
      <c r="GT83" s="764">
        <f t="shared" si="192"/>
        <v>0</v>
      </c>
      <c r="GU83" s="764">
        <f t="shared" si="192"/>
        <v>0</v>
      </c>
      <c r="GV83" s="764">
        <f t="shared" si="192"/>
        <v>0</v>
      </c>
      <c r="GW83" s="764">
        <f t="shared" si="192"/>
        <v>0</v>
      </c>
      <c r="GX83" s="764">
        <f t="shared" si="193"/>
        <v>0</v>
      </c>
      <c r="GY83" s="764">
        <f t="shared" si="193"/>
        <v>0</v>
      </c>
      <c r="GZ83" s="764">
        <f t="shared" si="193"/>
        <v>0</v>
      </c>
      <c r="HA83" s="764">
        <f t="shared" si="193"/>
        <v>0</v>
      </c>
      <c r="HB83" s="764">
        <f t="shared" si="193"/>
        <v>0</v>
      </c>
      <c r="HC83" s="764">
        <f t="shared" si="193"/>
        <v>0</v>
      </c>
      <c r="HD83" s="764">
        <f t="shared" si="193"/>
        <v>0</v>
      </c>
      <c r="HE83" s="764">
        <f t="shared" si="193"/>
        <v>0</v>
      </c>
      <c r="HF83" s="764">
        <f t="shared" si="193"/>
        <v>0</v>
      </c>
      <c r="HG83" s="764">
        <f t="shared" si="193"/>
        <v>0</v>
      </c>
      <c r="HH83" s="764">
        <f t="shared" si="194"/>
        <v>0</v>
      </c>
      <c r="HI83" s="764">
        <f t="shared" si="194"/>
        <v>0</v>
      </c>
      <c r="HJ83" s="764">
        <f t="shared" si="194"/>
        <v>0</v>
      </c>
      <c r="HK83" s="764">
        <f t="shared" si="194"/>
        <v>0</v>
      </c>
      <c r="HL83" s="764">
        <f t="shared" si="194"/>
        <v>0</v>
      </c>
      <c r="HM83" s="764">
        <f t="shared" si="194"/>
        <v>0</v>
      </c>
      <c r="HN83" s="764">
        <f t="shared" si="194"/>
        <v>0</v>
      </c>
      <c r="HO83" s="764">
        <f t="shared" si="194"/>
        <v>0</v>
      </c>
      <c r="HP83" s="764">
        <f t="shared" si="194"/>
        <v>0</v>
      </c>
      <c r="HQ83" s="764">
        <f t="shared" si="194"/>
        <v>0</v>
      </c>
      <c r="HR83" s="764">
        <f t="shared" si="195"/>
        <v>0</v>
      </c>
      <c r="HS83" s="764">
        <f t="shared" si="195"/>
        <v>0</v>
      </c>
      <c r="HT83" s="764">
        <f t="shared" si="195"/>
        <v>0</v>
      </c>
      <c r="HU83" s="764">
        <f t="shared" si="195"/>
        <v>0</v>
      </c>
      <c r="HV83" s="764">
        <f t="shared" si="195"/>
        <v>0</v>
      </c>
      <c r="HW83" s="764">
        <f t="shared" si="195"/>
        <v>0</v>
      </c>
      <c r="HX83" s="764">
        <f t="shared" si="195"/>
        <v>0</v>
      </c>
      <c r="HY83" s="764">
        <f t="shared" si="195"/>
        <v>0</v>
      </c>
      <c r="HZ83" s="764">
        <f t="shared" si="195"/>
        <v>0</v>
      </c>
      <c r="IA83" s="764">
        <f t="shared" si="195"/>
        <v>0</v>
      </c>
      <c r="IB83" s="764">
        <f t="shared" si="196"/>
        <v>0</v>
      </c>
      <c r="IC83" s="764">
        <f t="shared" si="196"/>
        <v>0</v>
      </c>
      <c r="ID83" s="764">
        <f t="shared" si="196"/>
        <v>0</v>
      </c>
      <c r="IE83" s="764">
        <f t="shared" si="196"/>
        <v>0</v>
      </c>
      <c r="IF83" s="764">
        <f t="shared" si="196"/>
        <v>0</v>
      </c>
      <c r="IG83" s="764">
        <f t="shared" si="196"/>
        <v>0</v>
      </c>
      <c r="IH83" s="764">
        <f t="shared" si="196"/>
        <v>0</v>
      </c>
      <c r="II83" s="764">
        <f t="shared" si="196"/>
        <v>0</v>
      </c>
      <c r="IJ83" s="764">
        <f t="shared" si="196"/>
        <v>0</v>
      </c>
      <c r="IK83" s="764">
        <f t="shared" si="196"/>
        <v>0</v>
      </c>
      <c r="IL83" s="764">
        <f t="shared" si="197"/>
        <v>0</v>
      </c>
      <c r="IM83" s="764">
        <f t="shared" si="197"/>
        <v>0</v>
      </c>
      <c r="IN83" s="764">
        <f t="shared" si="197"/>
        <v>0</v>
      </c>
      <c r="IO83" s="764">
        <f t="shared" si="197"/>
        <v>0</v>
      </c>
      <c r="IP83" s="764">
        <f t="shared" si="197"/>
        <v>0</v>
      </c>
      <c r="IQ83" s="764">
        <f t="shared" si="197"/>
        <v>0</v>
      </c>
      <c r="IR83" s="764">
        <f t="shared" si="197"/>
        <v>0</v>
      </c>
      <c r="IS83" s="764">
        <f t="shared" si="197"/>
        <v>0</v>
      </c>
      <c r="IT83" s="764">
        <f t="shared" si="197"/>
        <v>0</v>
      </c>
      <c r="IU83" s="764">
        <f t="shared" si="197"/>
        <v>0</v>
      </c>
      <c r="IV83" s="764">
        <f t="shared" si="197"/>
        <v>0</v>
      </c>
      <c r="IW83" s="764">
        <f t="shared" si="197"/>
        <v>0</v>
      </c>
      <c r="IX83" s="764">
        <f t="shared" si="197"/>
        <v>0</v>
      </c>
      <c r="IY83" s="764">
        <f t="shared" si="197"/>
        <v>0</v>
      </c>
      <c r="IZ83" s="764">
        <f t="shared" si="197"/>
        <v>0</v>
      </c>
      <c r="JA83" s="764">
        <f t="shared" si="197"/>
        <v>0</v>
      </c>
      <c r="JB83" s="764">
        <f t="shared" si="197"/>
        <v>0</v>
      </c>
      <c r="JC83" s="764">
        <f t="shared" si="197"/>
        <v>0</v>
      </c>
      <c r="JD83" s="764">
        <f t="shared" si="177"/>
        <v>0</v>
      </c>
      <c r="JE83" s="764">
        <f t="shared" si="177"/>
        <v>0</v>
      </c>
      <c r="JF83" s="764">
        <f t="shared" si="177"/>
        <v>0</v>
      </c>
      <c r="JG83" s="764">
        <f t="shared" si="177"/>
        <v>0</v>
      </c>
      <c r="JH83" s="764">
        <f t="shared" si="177"/>
        <v>0</v>
      </c>
      <c r="JI83" s="764">
        <f t="shared" si="177"/>
        <v>0</v>
      </c>
      <c r="JJ83" s="764">
        <f t="shared" si="177"/>
        <v>0</v>
      </c>
      <c r="JK83" s="764">
        <f t="shared" si="177"/>
        <v>0</v>
      </c>
      <c r="JL83" s="764">
        <f t="shared" si="197"/>
        <v>0</v>
      </c>
      <c r="JM83" s="764">
        <f t="shared" si="197"/>
        <v>0</v>
      </c>
      <c r="JN83" s="764">
        <f t="shared" si="197"/>
        <v>0</v>
      </c>
      <c r="JO83" s="764">
        <f t="shared" si="197"/>
        <v>0</v>
      </c>
      <c r="JP83" s="764">
        <f t="shared" si="197"/>
        <v>0</v>
      </c>
      <c r="JQ83" s="764">
        <f t="shared" si="172"/>
        <v>0</v>
      </c>
      <c r="JR83" s="764">
        <f t="shared" si="172"/>
        <v>0</v>
      </c>
      <c r="JS83" s="764">
        <f t="shared" si="197"/>
        <v>0</v>
      </c>
      <c r="JT83" s="765">
        <f t="shared" si="173"/>
        <v>0</v>
      </c>
      <c r="JU83" s="229">
        <f t="shared" si="174"/>
        <v>0</v>
      </c>
    </row>
    <row r="84" spans="2:281" s="57" customFormat="1" ht="12.75" customHeight="1">
      <c r="B84" s="223"/>
      <c r="C84" s="223"/>
      <c r="D84" s="61"/>
      <c r="E84" s="743" t="str">
        <f t="shared" si="171"/>
        <v xml:space="preserve"> </v>
      </c>
      <c r="F84" s="56"/>
      <c r="G84" s="228"/>
      <c r="H84" s="744">
        <f>SUMIF(Ajuste!$C$8:$C$483,$B$6:$B$499,Ajuste!$E$8:$E$483)</f>
        <v>0</v>
      </c>
      <c r="I84" s="744">
        <f>SUMIF(Ajuste!$C$8:$C$483,$B$6:$B$499,Ajuste!$F$8:$F$483)</f>
        <v>0</v>
      </c>
      <c r="J84" s="229">
        <f t="shared" si="175"/>
        <v>0</v>
      </c>
      <c r="K84" s="764">
        <f t="shared" si="178"/>
        <v>0</v>
      </c>
      <c r="L84" s="764">
        <f t="shared" si="198"/>
        <v>0</v>
      </c>
      <c r="M84" s="764">
        <f t="shared" si="198"/>
        <v>0</v>
      </c>
      <c r="N84" s="764">
        <f t="shared" si="198"/>
        <v>0</v>
      </c>
      <c r="O84" s="764">
        <f t="shared" si="198"/>
        <v>0</v>
      </c>
      <c r="P84" s="764">
        <f t="shared" si="198"/>
        <v>0</v>
      </c>
      <c r="Q84" s="764">
        <f t="shared" si="198"/>
        <v>0</v>
      </c>
      <c r="R84" s="764">
        <f t="shared" si="198"/>
        <v>0</v>
      </c>
      <c r="S84" s="764">
        <f t="shared" si="198"/>
        <v>0</v>
      </c>
      <c r="T84" s="764">
        <f t="shared" si="198"/>
        <v>0</v>
      </c>
      <c r="U84" s="764">
        <f t="shared" si="198"/>
        <v>0</v>
      </c>
      <c r="V84" s="764">
        <f t="shared" si="198"/>
        <v>0</v>
      </c>
      <c r="W84" s="764">
        <f t="shared" si="198"/>
        <v>0</v>
      </c>
      <c r="X84" s="764">
        <f t="shared" si="198"/>
        <v>0</v>
      </c>
      <c r="Y84" s="764">
        <f t="shared" si="198"/>
        <v>0</v>
      </c>
      <c r="Z84" s="764">
        <f t="shared" si="198"/>
        <v>0</v>
      </c>
      <c r="AA84" s="764">
        <f t="shared" si="198"/>
        <v>0</v>
      </c>
      <c r="AB84" s="764">
        <f t="shared" si="198"/>
        <v>0</v>
      </c>
      <c r="AC84" s="764">
        <f t="shared" si="198"/>
        <v>0</v>
      </c>
      <c r="AD84" s="764">
        <f t="shared" si="198"/>
        <v>0</v>
      </c>
      <c r="AE84" s="764">
        <f t="shared" si="198"/>
        <v>0</v>
      </c>
      <c r="AF84" s="764">
        <f t="shared" si="198"/>
        <v>0</v>
      </c>
      <c r="AG84" s="764">
        <f t="shared" si="198"/>
        <v>0</v>
      </c>
      <c r="AH84" s="764">
        <f t="shared" si="198"/>
        <v>0</v>
      </c>
      <c r="AI84" s="764">
        <f t="shared" si="198"/>
        <v>0</v>
      </c>
      <c r="AJ84" s="764">
        <f t="shared" si="198"/>
        <v>0</v>
      </c>
      <c r="AK84" s="764">
        <f t="shared" si="198"/>
        <v>0</v>
      </c>
      <c r="AL84" s="764">
        <f t="shared" si="198"/>
        <v>0</v>
      </c>
      <c r="AM84" s="764">
        <f t="shared" si="198"/>
        <v>0</v>
      </c>
      <c r="AN84" s="764">
        <f t="shared" si="198"/>
        <v>0</v>
      </c>
      <c r="AO84" s="764">
        <f t="shared" si="198"/>
        <v>0</v>
      </c>
      <c r="AP84" s="764">
        <f t="shared" si="198"/>
        <v>0</v>
      </c>
      <c r="AQ84" s="764">
        <f t="shared" si="198"/>
        <v>0</v>
      </c>
      <c r="AR84" s="764">
        <f t="shared" si="198"/>
        <v>0</v>
      </c>
      <c r="AS84" s="764">
        <f t="shared" si="198"/>
        <v>0</v>
      </c>
      <c r="AT84" s="764">
        <f t="shared" si="198"/>
        <v>0</v>
      </c>
      <c r="AU84" s="764">
        <f t="shared" si="198"/>
        <v>0</v>
      </c>
      <c r="AV84" s="764">
        <f t="shared" si="198"/>
        <v>0</v>
      </c>
      <c r="AW84" s="764">
        <f t="shared" si="198"/>
        <v>0</v>
      </c>
      <c r="AX84" s="764">
        <f t="shared" si="198"/>
        <v>0</v>
      </c>
      <c r="AY84" s="764">
        <f t="shared" si="198"/>
        <v>0</v>
      </c>
      <c r="AZ84" s="764">
        <f t="shared" si="198"/>
        <v>0</v>
      </c>
      <c r="BA84" s="764">
        <f t="shared" si="198"/>
        <v>0</v>
      </c>
      <c r="BB84" s="764">
        <f t="shared" ref="L84:BE85" si="199">IF($D84=BB$5,$J84,0)</f>
        <v>0</v>
      </c>
      <c r="BC84" s="764">
        <f t="shared" si="199"/>
        <v>0</v>
      </c>
      <c r="BD84" s="764">
        <f t="shared" si="199"/>
        <v>0</v>
      </c>
      <c r="BE84" s="764">
        <f t="shared" si="199"/>
        <v>0</v>
      </c>
      <c r="BF84" s="764">
        <f t="shared" si="178"/>
        <v>0</v>
      </c>
      <c r="BG84" s="764">
        <f t="shared" si="178"/>
        <v>0</v>
      </c>
      <c r="BH84" s="764">
        <f t="shared" si="178"/>
        <v>0</v>
      </c>
      <c r="BI84" s="764">
        <f t="shared" si="178"/>
        <v>0</v>
      </c>
      <c r="BJ84" s="764">
        <f t="shared" si="178"/>
        <v>0</v>
      </c>
      <c r="BK84" s="764">
        <f t="shared" si="178"/>
        <v>0</v>
      </c>
      <c r="BL84" s="764">
        <f t="shared" si="178"/>
        <v>0</v>
      </c>
      <c r="BM84" s="764">
        <f t="shared" si="178"/>
        <v>0</v>
      </c>
      <c r="BN84" s="764">
        <f t="shared" si="179"/>
        <v>0</v>
      </c>
      <c r="BO84" s="764">
        <f t="shared" si="179"/>
        <v>0</v>
      </c>
      <c r="BP84" s="764">
        <f t="shared" si="179"/>
        <v>0</v>
      </c>
      <c r="BQ84" s="764">
        <f t="shared" si="179"/>
        <v>0</v>
      </c>
      <c r="BR84" s="764">
        <f t="shared" si="179"/>
        <v>0</v>
      </c>
      <c r="BS84" s="764">
        <f t="shared" si="179"/>
        <v>0</v>
      </c>
      <c r="BT84" s="764">
        <f t="shared" si="179"/>
        <v>0</v>
      </c>
      <c r="BU84" s="764">
        <f t="shared" si="179"/>
        <v>0</v>
      </c>
      <c r="BV84" s="764">
        <f t="shared" si="179"/>
        <v>0</v>
      </c>
      <c r="BW84" s="764">
        <f t="shared" si="179"/>
        <v>0</v>
      </c>
      <c r="BX84" s="764">
        <f t="shared" si="180"/>
        <v>0</v>
      </c>
      <c r="BY84" s="764">
        <f t="shared" si="180"/>
        <v>0</v>
      </c>
      <c r="BZ84" s="764">
        <f t="shared" si="180"/>
        <v>0</v>
      </c>
      <c r="CA84" s="764">
        <f t="shared" si="180"/>
        <v>0</v>
      </c>
      <c r="CB84" s="764">
        <f t="shared" si="180"/>
        <v>0</v>
      </c>
      <c r="CC84" s="764">
        <f t="shared" si="180"/>
        <v>0</v>
      </c>
      <c r="CD84" s="764">
        <f t="shared" si="180"/>
        <v>0</v>
      </c>
      <c r="CE84" s="764">
        <f t="shared" si="180"/>
        <v>0</v>
      </c>
      <c r="CF84" s="764">
        <f t="shared" si="180"/>
        <v>0</v>
      </c>
      <c r="CG84" s="764">
        <f t="shared" si="180"/>
        <v>0</v>
      </c>
      <c r="CH84" s="764">
        <f t="shared" si="181"/>
        <v>0</v>
      </c>
      <c r="CI84" s="764">
        <f t="shared" si="181"/>
        <v>0</v>
      </c>
      <c r="CJ84" s="764">
        <f t="shared" si="181"/>
        <v>0</v>
      </c>
      <c r="CK84" s="764">
        <f t="shared" si="181"/>
        <v>0</v>
      </c>
      <c r="CL84" s="764">
        <f t="shared" si="181"/>
        <v>0</v>
      </c>
      <c r="CM84" s="764">
        <f t="shared" si="181"/>
        <v>0</v>
      </c>
      <c r="CN84" s="764">
        <f t="shared" si="181"/>
        <v>0</v>
      </c>
      <c r="CO84" s="764">
        <f t="shared" si="181"/>
        <v>0</v>
      </c>
      <c r="CP84" s="764">
        <f t="shared" si="181"/>
        <v>0</v>
      </c>
      <c r="CQ84" s="764">
        <f t="shared" si="181"/>
        <v>0</v>
      </c>
      <c r="CR84" s="764">
        <f t="shared" si="182"/>
        <v>0</v>
      </c>
      <c r="CS84" s="764">
        <f t="shared" si="182"/>
        <v>0</v>
      </c>
      <c r="CT84" s="764">
        <f t="shared" si="182"/>
        <v>0</v>
      </c>
      <c r="CU84" s="764">
        <f t="shared" si="182"/>
        <v>0</v>
      </c>
      <c r="CV84" s="764">
        <f t="shared" si="182"/>
        <v>0</v>
      </c>
      <c r="CW84" s="764">
        <f t="shared" si="182"/>
        <v>0</v>
      </c>
      <c r="CX84" s="764">
        <f t="shared" si="182"/>
        <v>0</v>
      </c>
      <c r="CY84" s="764">
        <f t="shared" si="182"/>
        <v>0</v>
      </c>
      <c r="CZ84" s="764">
        <f t="shared" si="182"/>
        <v>0</v>
      </c>
      <c r="DA84" s="764">
        <f t="shared" si="182"/>
        <v>0</v>
      </c>
      <c r="DB84" s="764">
        <f t="shared" si="183"/>
        <v>0</v>
      </c>
      <c r="DC84" s="764">
        <f t="shared" si="183"/>
        <v>0</v>
      </c>
      <c r="DD84" s="764">
        <f t="shared" si="183"/>
        <v>0</v>
      </c>
      <c r="DE84" s="764">
        <f t="shared" si="183"/>
        <v>0</v>
      </c>
      <c r="DF84" s="764">
        <f t="shared" si="183"/>
        <v>0</v>
      </c>
      <c r="DG84" s="764">
        <f t="shared" si="183"/>
        <v>0</v>
      </c>
      <c r="DH84" s="764">
        <f t="shared" si="183"/>
        <v>0</v>
      </c>
      <c r="DI84" s="764">
        <f t="shared" si="183"/>
        <v>0</v>
      </c>
      <c r="DJ84" s="764">
        <f t="shared" si="183"/>
        <v>0</v>
      </c>
      <c r="DK84" s="764">
        <f t="shared" si="183"/>
        <v>0</v>
      </c>
      <c r="DL84" s="764">
        <f t="shared" si="184"/>
        <v>0</v>
      </c>
      <c r="DM84" s="764">
        <f t="shared" si="184"/>
        <v>0</v>
      </c>
      <c r="DN84" s="764">
        <f t="shared" si="184"/>
        <v>0</v>
      </c>
      <c r="DO84" s="764">
        <f t="shared" si="184"/>
        <v>0</v>
      </c>
      <c r="DP84" s="764">
        <f t="shared" si="184"/>
        <v>0</v>
      </c>
      <c r="DQ84" s="764">
        <f t="shared" si="184"/>
        <v>0</v>
      </c>
      <c r="DR84" s="764">
        <f t="shared" si="184"/>
        <v>0</v>
      </c>
      <c r="DS84" s="764">
        <f t="shared" si="184"/>
        <v>0</v>
      </c>
      <c r="DT84" s="764">
        <f t="shared" si="184"/>
        <v>0</v>
      </c>
      <c r="DU84" s="764">
        <f t="shared" si="184"/>
        <v>0</v>
      </c>
      <c r="DV84" s="764">
        <f t="shared" si="185"/>
        <v>0</v>
      </c>
      <c r="DW84" s="764">
        <f t="shared" si="185"/>
        <v>0</v>
      </c>
      <c r="DX84" s="764">
        <f t="shared" si="185"/>
        <v>0</v>
      </c>
      <c r="DY84" s="764">
        <f t="shared" si="185"/>
        <v>0</v>
      </c>
      <c r="DZ84" s="764">
        <f t="shared" si="185"/>
        <v>0</v>
      </c>
      <c r="EA84" s="764">
        <f t="shared" si="185"/>
        <v>0</v>
      </c>
      <c r="EB84" s="764">
        <f t="shared" si="185"/>
        <v>0</v>
      </c>
      <c r="EC84" s="764">
        <f t="shared" si="185"/>
        <v>0</v>
      </c>
      <c r="ED84" s="764">
        <f t="shared" si="185"/>
        <v>0</v>
      </c>
      <c r="EE84" s="764">
        <f t="shared" si="185"/>
        <v>0</v>
      </c>
      <c r="EF84" s="764">
        <f t="shared" si="186"/>
        <v>0</v>
      </c>
      <c r="EG84" s="764">
        <f t="shared" si="186"/>
        <v>0</v>
      </c>
      <c r="EH84" s="764">
        <f t="shared" si="186"/>
        <v>0</v>
      </c>
      <c r="EI84" s="764">
        <f t="shared" si="186"/>
        <v>0</v>
      </c>
      <c r="EJ84" s="764">
        <f t="shared" si="186"/>
        <v>0</v>
      </c>
      <c r="EK84" s="764">
        <f t="shared" si="186"/>
        <v>0</v>
      </c>
      <c r="EL84" s="764">
        <f t="shared" si="186"/>
        <v>0</v>
      </c>
      <c r="EM84" s="764">
        <f t="shared" si="186"/>
        <v>0</v>
      </c>
      <c r="EN84" s="764">
        <f t="shared" si="186"/>
        <v>0</v>
      </c>
      <c r="EO84" s="764">
        <f t="shared" si="186"/>
        <v>0</v>
      </c>
      <c r="EP84" s="764">
        <f t="shared" si="187"/>
        <v>0</v>
      </c>
      <c r="EQ84" s="764">
        <f t="shared" si="187"/>
        <v>0</v>
      </c>
      <c r="ER84" s="764">
        <f t="shared" si="187"/>
        <v>0</v>
      </c>
      <c r="ES84" s="764">
        <f t="shared" si="187"/>
        <v>0</v>
      </c>
      <c r="ET84" s="764">
        <f t="shared" si="187"/>
        <v>0</v>
      </c>
      <c r="EU84" s="764">
        <f t="shared" si="187"/>
        <v>0</v>
      </c>
      <c r="EV84" s="764">
        <f t="shared" si="187"/>
        <v>0</v>
      </c>
      <c r="EW84" s="764">
        <f t="shared" si="187"/>
        <v>0</v>
      </c>
      <c r="EX84" s="764">
        <f t="shared" si="187"/>
        <v>0</v>
      </c>
      <c r="EY84" s="764">
        <f t="shared" si="187"/>
        <v>0</v>
      </c>
      <c r="EZ84" s="764">
        <f t="shared" si="188"/>
        <v>0</v>
      </c>
      <c r="FA84" s="764">
        <f t="shared" si="188"/>
        <v>0</v>
      </c>
      <c r="FB84" s="764">
        <f t="shared" si="188"/>
        <v>0</v>
      </c>
      <c r="FC84" s="764">
        <f t="shared" si="188"/>
        <v>0</v>
      </c>
      <c r="FD84" s="764">
        <f t="shared" si="188"/>
        <v>0</v>
      </c>
      <c r="FE84" s="764">
        <f t="shared" si="188"/>
        <v>0</v>
      </c>
      <c r="FF84" s="764">
        <f t="shared" si="188"/>
        <v>0</v>
      </c>
      <c r="FG84" s="764">
        <f t="shared" si="188"/>
        <v>0</v>
      </c>
      <c r="FH84" s="764">
        <f t="shared" si="188"/>
        <v>0</v>
      </c>
      <c r="FI84" s="764">
        <f t="shared" si="188"/>
        <v>0</v>
      </c>
      <c r="FJ84" s="764">
        <f t="shared" si="189"/>
        <v>0</v>
      </c>
      <c r="FK84" s="764">
        <f t="shared" si="189"/>
        <v>0</v>
      </c>
      <c r="FL84" s="764">
        <f t="shared" si="189"/>
        <v>0</v>
      </c>
      <c r="FM84" s="764">
        <f t="shared" si="189"/>
        <v>0</v>
      </c>
      <c r="FN84" s="764">
        <f t="shared" si="189"/>
        <v>0</v>
      </c>
      <c r="FO84" s="764">
        <f t="shared" si="189"/>
        <v>0</v>
      </c>
      <c r="FP84" s="764">
        <f t="shared" si="189"/>
        <v>0</v>
      </c>
      <c r="FQ84" s="764">
        <f t="shared" si="189"/>
        <v>0</v>
      </c>
      <c r="FR84" s="764">
        <f t="shared" si="189"/>
        <v>0</v>
      </c>
      <c r="FS84" s="764">
        <f t="shared" si="189"/>
        <v>0</v>
      </c>
      <c r="FT84" s="764">
        <f t="shared" si="190"/>
        <v>0</v>
      </c>
      <c r="FU84" s="764">
        <f t="shared" si="190"/>
        <v>0</v>
      </c>
      <c r="FV84" s="764">
        <f t="shared" si="190"/>
        <v>0</v>
      </c>
      <c r="FW84" s="764">
        <f t="shared" si="190"/>
        <v>0</v>
      </c>
      <c r="FX84" s="764">
        <f t="shared" si="190"/>
        <v>0</v>
      </c>
      <c r="FY84" s="764">
        <f t="shared" si="190"/>
        <v>0</v>
      </c>
      <c r="FZ84" s="764">
        <f t="shared" si="190"/>
        <v>0</v>
      </c>
      <c r="GA84" s="764">
        <f t="shared" si="190"/>
        <v>0</v>
      </c>
      <c r="GB84" s="764">
        <f t="shared" si="190"/>
        <v>0</v>
      </c>
      <c r="GC84" s="764">
        <f t="shared" si="190"/>
        <v>0</v>
      </c>
      <c r="GD84" s="764">
        <f t="shared" si="191"/>
        <v>0</v>
      </c>
      <c r="GE84" s="764">
        <f t="shared" si="191"/>
        <v>0</v>
      </c>
      <c r="GF84" s="764">
        <f t="shared" si="191"/>
        <v>0</v>
      </c>
      <c r="GG84" s="764">
        <f t="shared" si="191"/>
        <v>0</v>
      </c>
      <c r="GH84" s="764">
        <f t="shared" si="191"/>
        <v>0</v>
      </c>
      <c r="GI84" s="764">
        <f t="shared" si="191"/>
        <v>0</v>
      </c>
      <c r="GJ84" s="764">
        <f t="shared" si="191"/>
        <v>0</v>
      </c>
      <c r="GK84" s="764">
        <f t="shared" si="191"/>
        <v>0</v>
      </c>
      <c r="GL84" s="764">
        <f t="shared" si="191"/>
        <v>0</v>
      </c>
      <c r="GM84" s="764">
        <f t="shared" si="191"/>
        <v>0</v>
      </c>
      <c r="GN84" s="764">
        <f t="shared" si="192"/>
        <v>0</v>
      </c>
      <c r="GO84" s="764">
        <f t="shared" si="192"/>
        <v>0</v>
      </c>
      <c r="GP84" s="764">
        <f t="shared" si="192"/>
        <v>0</v>
      </c>
      <c r="GQ84" s="764">
        <f t="shared" si="192"/>
        <v>0</v>
      </c>
      <c r="GR84" s="764">
        <f t="shared" si="192"/>
        <v>0</v>
      </c>
      <c r="GS84" s="764">
        <f t="shared" si="192"/>
        <v>0</v>
      </c>
      <c r="GT84" s="764">
        <f t="shared" si="192"/>
        <v>0</v>
      </c>
      <c r="GU84" s="764">
        <f t="shared" si="192"/>
        <v>0</v>
      </c>
      <c r="GV84" s="764">
        <f t="shared" si="192"/>
        <v>0</v>
      </c>
      <c r="GW84" s="764">
        <f t="shared" si="192"/>
        <v>0</v>
      </c>
      <c r="GX84" s="764">
        <f t="shared" si="193"/>
        <v>0</v>
      </c>
      <c r="GY84" s="764">
        <f t="shared" si="193"/>
        <v>0</v>
      </c>
      <c r="GZ84" s="764">
        <f t="shared" si="193"/>
        <v>0</v>
      </c>
      <c r="HA84" s="764">
        <f t="shared" si="193"/>
        <v>0</v>
      </c>
      <c r="HB84" s="764">
        <f t="shared" si="193"/>
        <v>0</v>
      </c>
      <c r="HC84" s="764">
        <f t="shared" si="193"/>
        <v>0</v>
      </c>
      <c r="HD84" s="764">
        <f t="shared" si="193"/>
        <v>0</v>
      </c>
      <c r="HE84" s="764">
        <f t="shared" si="193"/>
        <v>0</v>
      </c>
      <c r="HF84" s="764">
        <f t="shared" si="193"/>
        <v>0</v>
      </c>
      <c r="HG84" s="764">
        <f t="shared" si="193"/>
        <v>0</v>
      </c>
      <c r="HH84" s="764">
        <f t="shared" si="194"/>
        <v>0</v>
      </c>
      <c r="HI84" s="764">
        <f t="shared" si="194"/>
        <v>0</v>
      </c>
      <c r="HJ84" s="764">
        <f t="shared" si="194"/>
        <v>0</v>
      </c>
      <c r="HK84" s="764">
        <f t="shared" si="194"/>
        <v>0</v>
      </c>
      <c r="HL84" s="764">
        <f t="shared" si="194"/>
        <v>0</v>
      </c>
      <c r="HM84" s="764">
        <f t="shared" si="194"/>
        <v>0</v>
      </c>
      <c r="HN84" s="764">
        <f t="shared" si="194"/>
        <v>0</v>
      </c>
      <c r="HO84" s="764">
        <f t="shared" si="194"/>
        <v>0</v>
      </c>
      <c r="HP84" s="764">
        <f t="shared" si="194"/>
        <v>0</v>
      </c>
      <c r="HQ84" s="764">
        <f t="shared" si="194"/>
        <v>0</v>
      </c>
      <c r="HR84" s="764">
        <f t="shared" si="195"/>
        <v>0</v>
      </c>
      <c r="HS84" s="764">
        <f t="shared" si="195"/>
        <v>0</v>
      </c>
      <c r="HT84" s="764">
        <f t="shared" si="195"/>
        <v>0</v>
      </c>
      <c r="HU84" s="764">
        <f t="shared" si="195"/>
        <v>0</v>
      </c>
      <c r="HV84" s="764">
        <f t="shared" si="195"/>
        <v>0</v>
      </c>
      <c r="HW84" s="764">
        <f t="shared" si="195"/>
        <v>0</v>
      </c>
      <c r="HX84" s="764">
        <f t="shared" si="195"/>
        <v>0</v>
      </c>
      <c r="HY84" s="764">
        <f t="shared" si="195"/>
        <v>0</v>
      </c>
      <c r="HZ84" s="764">
        <f t="shared" si="195"/>
        <v>0</v>
      </c>
      <c r="IA84" s="764">
        <f t="shared" si="195"/>
        <v>0</v>
      </c>
      <c r="IB84" s="764">
        <f t="shared" si="196"/>
        <v>0</v>
      </c>
      <c r="IC84" s="764">
        <f t="shared" si="196"/>
        <v>0</v>
      </c>
      <c r="ID84" s="764">
        <f t="shared" si="196"/>
        <v>0</v>
      </c>
      <c r="IE84" s="764">
        <f t="shared" si="196"/>
        <v>0</v>
      </c>
      <c r="IF84" s="764">
        <f t="shared" si="196"/>
        <v>0</v>
      </c>
      <c r="IG84" s="764">
        <f t="shared" si="196"/>
        <v>0</v>
      </c>
      <c r="IH84" s="764">
        <f t="shared" si="196"/>
        <v>0</v>
      </c>
      <c r="II84" s="764">
        <f t="shared" si="196"/>
        <v>0</v>
      </c>
      <c r="IJ84" s="764">
        <f t="shared" si="196"/>
        <v>0</v>
      </c>
      <c r="IK84" s="764">
        <f t="shared" si="196"/>
        <v>0</v>
      </c>
      <c r="IL84" s="764">
        <f t="shared" si="197"/>
        <v>0</v>
      </c>
      <c r="IM84" s="764">
        <f t="shared" si="197"/>
        <v>0</v>
      </c>
      <c r="IN84" s="764">
        <f t="shared" si="197"/>
        <v>0</v>
      </c>
      <c r="IO84" s="764">
        <f t="shared" si="197"/>
        <v>0</v>
      </c>
      <c r="IP84" s="764">
        <f t="shared" si="197"/>
        <v>0</v>
      </c>
      <c r="IQ84" s="764">
        <f t="shared" si="197"/>
        <v>0</v>
      </c>
      <c r="IR84" s="764">
        <f t="shared" si="197"/>
        <v>0</v>
      </c>
      <c r="IS84" s="764">
        <f t="shared" si="197"/>
        <v>0</v>
      </c>
      <c r="IT84" s="764">
        <f t="shared" si="197"/>
        <v>0</v>
      </c>
      <c r="IU84" s="764">
        <f t="shared" si="197"/>
        <v>0</v>
      </c>
      <c r="IV84" s="764">
        <f t="shared" si="197"/>
        <v>0</v>
      </c>
      <c r="IW84" s="764">
        <f t="shared" si="197"/>
        <v>0</v>
      </c>
      <c r="IX84" s="764">
        <f t="shared" si="197"/>
        <v>0</v>
      </c>
      <c r="IY84" s="764">
        <f t="shared" si="197"/>
        <v>0</v>
      </c>
      <c r="IZ84" s="764">
        <f t="shared" si="197"/>
        <v>0</v>
      </c>
      <c r="JA84" s="764">
        <f t="shared" si="197"/>
        <v>0</v>
      </c>
      <c r="JB84" s="764">
        <f t="shared" si="197"/>
        <v>0</v>
      </c>
      <c r="JC84" s="764">
        <f t="shared" si="197"/>
        <v>0</v>
      </c>
      <c r="JD84" s="764">
        <f t="shared" si="177"/>
        <v>0</v>
      </c>
      <c r="JE84" s="764">
        <f t="shared" si="177"/>
        <v>0</v>
      </c>
      <c r="JF84" s="764">
        <f t="shared" si="177"/>
        <v>0</v>
      </c>
      <c r="JG84" s="764">
        <f t="shared" ref="JD84:JO94" si="200">IF($D84=JG$5,$J84,0)</f>
        <v>0</v>
      </c>
      <c r="JH84" s="764">
        <f t="shared" si="177"/>
        <v>0</v>
      </c>
      <c r="JI84" s="764">
        <f t="shared" si="177"/>
        <v>0</v>
      </c>
      <c r="JJ84" s="764">
        <f t="shared" si="177"/>
        <v>0</v>
      </c>
      <c r="JK84" s="764">
        <f t="shared" si="200"/>
        <v>0</v>
      </c>
      <c r="JL84" s="764">
        <f t="shared" si="197"/>
        <v>0</v>
      </c>
      <c r="JM84" s="764">
        <f t="shared" si="197"/>
        <v>0</v>
      </c>
      <c r="JN84" s="764">
        <f t="shared" si="197"/>
        <v>0</v>
      </c>
      <c r="JO84" s="764">
        <f t="shared" si="200"/>
        <v>0</v>
      </c>
      <c r="JP84" s="764">
        <f t="shared" si="197"/>
        <v>0</v>
      </c>
      <c r="JQ84" s="764">
        <f t="shared" si="172"/>
        <v>0</v>
      </c>
      <c r="JR84" s="764">
        <f t="shared" si="172"/>
        <v>0</v>
      </c>
      <c r="JS84" s="764">
        <f t="shared" si="197"/>
        <v>0</v>
      </c>
      <c r="JT84" s="765">
        <f t="shared" si="173"/>
        <v>0</v>
      </c>
      <c r="JU84" s="229">
        <f t="shared" si="174"/>
        <v>0</v>
      </c>
    </row>
    <row r="85" spans="2:281" s="57" customFormat="1" ht="12.75" customHeight="1">
      <c r="B85" s="223"/>
      <c r="C85" s="223"/>
      <c r="D85" s="61"/>
      <c r="E85" s="743" t="str">
        <f t="shared" si="171"/>
        <v xml:space="preserve"> </v>
      </c>
      <c r="F85" s="56"/>
      <c r="G85" s="228"/>
      <c r="H85" s="744">
        <f>SUMIF(Ajuste!$C$8:$C$483,$B$6:$B$499,Ajuste!$E$8:$E$483)</f>
        <v>0</v>
      </c>
      <c r="I85" s="744">
        <f>SUMIF(Ajuste!$C$8:$C$483,$B$6:$B$499,Ajuste!$F$8:$F$483)</f>
        <v>0</v>
      </c>
      <c r="J85" s="229">
        <f t="shared" si="175"/>
        <v>0</v>
      </c>
      <c r="K85" s="764">
        <f t="shared" si="178"/>
        <v>0</v>
      </c>
      <c r="L85" s="764">
        <f t="shared" si="199"/>
        <v>0</v>
      </c>
      <c r="M85" s="764">
        <f t="shared" si="199"/>
        <v>0</v>
      </c>
      <c r="N85" s="764">
        <f t="shared" si="199"/>
        <v>0</v>
      </c>
      <c r="O85" s="764">
        <f t="shared" si="199"/>
        <v>0</v>
      </c>
      <c r="P85" s="764">
        <f t="shared" si="199"/>
        <v>0</v>
      </c>
      <c r="Q85" s="764">
        <f t="shared" si="199"/>
        <v>0</v>
      </c>
      <c r="R85" s="764">
        <f t="shared" si="199"/>
        <v>0</v>
      </c>
      <c r="S85" s="764">
        <f t="shared" si="199"/>
        <v>0</v>
      </c>
      <c r="T85" s="764">
        <f t="shared" si="199"/>
        <v>0</v>
      </c>
      <c r="U85" s="764">
        <f t="shared" si="199"/>
        <v>0</v>
      </c>
      <c r="V85" s="764">
        <f t="shared" si="199"/>
        <v>0</v>
      </c>
      <c r="W85" s="764">
        <f t="shared" si="199"/>
        <v>0</v>
      </c>
      <c r="X85" s="764">
        <f t="shared" si="199"/>
        <v>0</v>
      </c>
      <c r="Y85" s="764">
        <f t="shared" si="199"/>
        <v>0</v>
      </c>
      <c r="Z85" s="764">
        <f t="shared" si="199"/>
        <v>0</v>
      </c>
      <c r="AA85" s="764">
        <f t="shared" si="199"/>
        <v>0</v>
      </c>
      <c r="AB85" s="764">
        <f t="shared" si="199"/>
        <v>0</v>
      </c>
      <c r="AC85" s="764">
        <f t="shared" si="199"/>
        <v>0</v>
      </c>
      <c r="AD85" s="764">
        <f t="shared" si="199"/>
        <v>0</v>
      </c>
      <c r="AE85" s="764">
        <f t="shared" si="199"/>
        <v>0</v>
      </c>
      <c r="AF85" s="764">
        <f t="shared" si="199"/>
        <v>0</v>
      </c>
      <c r="AG85" s="764">
        <f t="shared" si="199"/>
        <v>0</v>
      </c>
      <c r="AH85" s="764">
        <f t="shared" si="199"/>
        <v>0</v>
      </c>
      <c r="AI85" s="764">
        <f t="shared" si="199"/>
        <v>0</v>
      </c>
      <c r="AJ85" s="764">
        <f t="shared" si="199"/>
        <v>0</v>
      </c>
      <c r="AK85" s="764">
        <f t="shared" si="199"/>
        <v>0</v>
      </c>
      <c r="AL85" s="764">
        <f t="shared" si="199"/>
        <v>0</v>
      </c>
      <c r="AM85" s="764">
        <f t="shared" si="199"/>
        <v>0</v>
      </c>
      <c r="AN85" s="764">
        <f t="shared" si="199"/>
        <v>0</v>
      </c>
      <c r="AO85" s="764">
        <f t="shared" si="199"/>
        <v>0</v>
      </c>
      <c r="AP85" s="764">
        <f t="shared" si="199"/>
        <v>0</v>
      </c>
      <c r="AQ85" s="764">
        <f t="shared" si="199"/>
        <v>0</v>
      </c>
      <c r="AR85" s="764">
        <f t="shared" si="199"/>
        <v>0</v>
      </c>
      <c r="AS85" s="764">
        <f t="shared" si="199"/>
        <v>0</v>
      </c>
      <c r="AT85" s="764">
        <f t="shared" si="199"/>
        <v>0</v>
      </c>
      <c r="AU85" s="764">
        <f t="shared" si="199"/>
        <v>0</v>
      </c>
      <c r="AV85" s="764">
        <f t="shared" si="199"/>
        <v>0</v>
      </c>
      <c r="AW85" s="764">
        <f t="shared" si="199"/>
        <v>0</v>
      </c>
      <c r="AX85" s="764">
        <f t="shared" si="199"/>
        <v>0</v>
      </c>
      <c r="AY85" s="764">
        <f t="shared" si="199"/>
        <v>0</v>
      </c>
      <c r="AZ85" s="764">
        <f t="shared" si="199"/>
        <v>0</v>
      </c>
      <c r="BA85" s="764">
        <f t="shared" si="199"/>
        <v>0</v>
      </c>
      <c r="BB85" s="764">
        <f t="shared" si="199"/>
        <v>0</v>
      </c>
      <c r="BC85" s="764">
        <f t="shared" si="199"/>
        <v>0</v>
      </c>
      <c r="BD85" s="764">
        <f t="shared" si="199"/>
        <v>0</v>
      </c>
      <c r="BE85" s="764">
        <f t="shared" si="199"/>
        <v>0</v>
      </c>
      <c r="BF85" s="764">
        <f t="shared" si="178"/>
        <v>0</v>
      </c>
      <c r="BG85" s="764">
        <f t="shared" si="178"/>
        <v>0</v>
      </c>
      <c r="BH85" s="764">
        <f t="shared" si="178"/>
        <v>0</v>
      </c>
      <c r="BI85" s="764">
        <f t="shared" si="178"/>
        <v>0</v>
      </c>
      <c r="BJ85" s="764">
        <f t="shared" si="178"/>
        <v>0</v>
      </c>
      <c r="BK85" s="764">
        <f t="shared" si="178"/>
        <v>0</v>
      </c>
      <c r="BL85" s="764">
        <f t="shared" si="178"/>
        <v>0</v>
      </c>
      <c r="BM85" s="764">
        <f t="shared" si="178"/>
        <v>0</v>
      </c>
      <c r="BN85" s="764">
        <f t="shared" si="179"/>
        <v>0</v>
      </c>
      <c r="BO85" s="764">
        <f t="shared" si="179"/>
        <v>0</v>
      </c>
      <c r="BP85" s="764">
        <f t="shared" si="179"/>
        <v>0</v>
      </c>
      <c r="BQ85" s="764">
        <f t="shared" si="179"/>
        <v>0</v>
      </c>
      <c r="BR85" s="764">
        <f t="shared" si="179"/>
        <v>0</v>
      </c>
      <c r="BS85" s="764">
        <f t="shared" si="179"/>
        <v>0</v>
      </c>
      <c r="BT85" s="764">
        <f t="shared" si="179"/>
        <v>0</v>
      </c>
      <c r="BU85" s="764">
        <f t="shared" si="179"/>
        <v>0</v>
      </c>
      <c r="BV85" s="764">
        <f t="shared" si="179"/>
        <v>0</v>
      </c>
      <c r="BW85" s="764">
        <f t="shared" si="179"/>
        <v>0</v>
      </c>
      <c r="BX85" s="764">
        <f t="shared" si="180"/>
        <v>0</v>
      </c>
      <c r="BY85" s="764">
        <f t="shared" si="180"/>
        <v>0</v>
      </c>
      <c r="BZ85" s="764">
        <f t="shared" si="180"/>
        <v>0</v>
      </c>
      <c r="CA85" s="764">
        <f t="shared" si="180"/>
        <v>0</v>
      </c>
      <c r="CB85" s="764">
        <f t="shared" si="180"/>
        <v>0</v>
      </c>
      <c r="CC85" s="764">
        <f t="shared" si="180"/>
        <v>0</v>
      </c>
      <c r="CD85" s="764">
        <f t="shared" si="180"/>
        <v>0</v>
      </c>
      <c r="CE85" s="764">
        <f t="shared" si="180"/>
        <v>0</v>
      </c>
      <c r="CF85" s="764">
        <f t="shared" si="180"/>
        <v>0</v>
      </c>
      <c r="CG85" s="764">
        <f t="shared" si="180"/>
        <v>0</v>
      </c>
      <c r="CH85" s="764">
        <f t="shared" si="181"/>
        <v>0</v>
      </c>
      <c r="CI85" s="764">
        <f t="shared" si="181"/>
        <v>0</v>
      </c>
      <c r="CJ85" s="764">
        <f t="shared" si="181"/>
        <v>0</v>
      </c>
      <c r="CK85" s="764">
        <f t="shared" si="181"/>
        <v>0</v>
      </c>
      <c r="CL85" s="764">
        <f t="shared" si="181"/>
        <v>0</v>
      </c>
      <c r="CM85" s="764">
        <f t="shared" si="181"/>
        <v>0</v>
      </c>
      <c r="CN85" s="764">
        <f t="shared" si="181"/>
        <v>0</v>
      </c>
      <c r="CO85" s="764">
        <f t="shared" si="181"/>
        <v>0</v>
      </c>
      <c r="CP85" s="764">
        <f t="shared" si="181"/>
        <v>0</v>
      </c>
      <c r="CQ85" s="764">
        <f t="shared" si="181"/>
        <v>0</v>
      </c>
      <c r="CR85" s="764">
        <f t="shared" si="182"/>
        <v>0</v>
      </c>
      <c r="CS85" s="764">
        <f t="shared" si="182"/>
        <v>0</v>
      </c>
      <c r="CT85" s="764">
        <f t="shared" si="182"/>
        <v>0</v>
      </c>
      <c r="CU85" s="764">
        <f t="shared" si="182"/>
        <v>0</v>
      </c>
      <c r="CV85" s="764">
        <f t="shared" si="182"/>
        <v>0</v>
      </c>
      <c r="CW85" s="764">
        <f t="shared" si="182"/>
        <v>0</v>
      </c>
      <c r="CX85" s="764">
        <f t="shared" si="182"/>
        <v>0</v>
      </c>
      <c r="CY85" s="764">
        <f t="shared" si="182"/>
        <v>0</v>
      </c>
      <c r="CZ85" s="764">
        <f t="shared" si="182"/>
        <v>0</v>
      </c>
      <c r="DA85" s="764">
        <f t="shared" si="182"/>
        <v>0</v>
      </c>
      <c r="DB85" s="764">
        <f t="shared" si="183"/>
        <v>0</v>
      </c>
      <c r="DC85" s="764">
        <f t="shared" si="183"/>
        <v>0</v>
      </c>
      <c r="DD85" s="764">
        <f t="shared" si="183"/>
        <v>0</v>
      </c>
      <c r="DE85" s="764">
        <f t="shared" si="183"/>
        <v>0</v>
      </c>
      <c r="DF85" s="764">
        <f t="shared" si="183"/>
        <v>0</v>
      </c>
      <c r="DG85" s="764">
        <f t="shared" si="183"/>
        <v>0</v>
      </c>
      <c r="DH85" s="764">
        <f t="shared" si="183"/>
        <v>0</v>
      </c>
      <c r="DI85" s="764">
        <f t="shared" si="183"/>
        <v>0</v>
      </c>
      <c r="DJ85" s="764">
        <f t="shared" si="183"/>
        <v>0</v>
      </c>
      <c r="DK85" s="764">
        <f t="shared" si="183"/>
        <v>0</v>
      </c>
      <c r="DL85" s="764">
        <f t="shared" si="184"/>
        <v>0</v>
      </c>
      <c r="DM85" s="764">
        <f t="shared" si="184"/>
        <v>0</v>
      </c>
      <c r="DN85" s="764">
        <f t="shared" si="184"/>
        <v>0</v>
      </c>
      <c r="DO85" s="764">
        <f t="shared" si="184"/>
        <v>0</v>
      </c>
      <c r="DP85" s="764">
        <f t="shared" si="184"/>
        <v>0</v>
      </c>
      <c r="DQ85" s="764">
        <f t="shared" si="184"/>
        <v>0</v>
      </c>
      <c r="DR85" s="764">
        <f t="shared" si="184"/>
        <v>0</v>
      </c>
      <c r="DS85" s="764">
        <f t="shared" si="184"/>
        <v>0</v>
      </c>
      <c r="DT85" s="764">
        <f t="shared" si="184"/>
        <v>0</v>
      </c>
      <c r="DU85" s="764">
        <f t="shared" si="184"/>
        <v>0</v>
      </c>
      <c r="DV85" s="764">
        <f t="shared" si="185"/>
        <v>0</v>
      </c>
      <c r="DW85" s="764">
        <f t="shared" si="185"/>
        <v>0</v>
      </c>
      <c r="DX85" s="764">
        <f t="shared" si="185"/>
        <v>0</v>
      </c>
      <c r="DY85" s="764">
        <f t="shared" si="185"/>
        <v>0</v>
      </c>
      <c r="DZ85" s="764">
        <f t="shared" si="185"/>
        <v>0</v>
      </c>
      <c r="EA85" s="764">
        <f t="shared" si="185"/>
        <v>0</v>
      </c>
      <c r="EB85" s="764">
        <f t="shared" si="185"/>
        <v>0</v>
      </c>
      <c r="EC85" s="764">
        <f t="shared" si="185"/>
        <v>0</v>
      </c>
      <c r="ED85" s="764">
        <f t="shared" si="185"/>
        <v>0</v>
      </c>
      <c r="EE85" s="764">
        <f t="shared" si="185"/>
        <v>0</v>
      </c>
      <c r="EF85" s="764">
        <f t="shared" si="186"/>
        <v>0</v>
      </c>
      <c r="EG85" s="764">
        <f t="shared" si="186"/>
        <v>0</v>
      </c>
      <c r="EH85" s="764">
        <f t="shared" si="186"/>
        <v>0</v>
      </c>
      <c r="EI85" s="764">
        <f t="shared" si="186"/>
        <v>0</v>
      </c>
      <c r="EJ85" s="764">
        <f t="shared" si="186"/>
        <v>0</v>
      </c>
      <c r="EK85" s="764">
        <f t="shared" si="186"/>
        <v>0</v>
      </c>
      <c r="EL85" s="764">
        <f t="shared" si="186"/>
        <v>0</v>
      </c>
      <c r="EM85" s="764">
        <f t="shared" si="186"/>
        <v>0</v>
      </c>
      <c r="EN85" s="764">
        <f t="shared" si="186"/>
        <v>0</v>
      </c>
      <c r="EO85" s="764">
        <f t="shared" si="186"/>
        <v>0</v>
      </c>
      <c r="EP85" s="764">
        <f t="shared" si="187"/>
        <v>0</v>
      </c>
      <c r="EQ85" s="764">
        <f t="shared" si="187"/>
        <v>0</v>
      </c>
      <c r="ER85" s="764">
        <f t="shared" si="187"/>
        <v>0</v>
      </c>
      <c r="ES85" s="764">
        <f t="shared" si="187"/>
        <v>0</v>
      </c>
      <c r="ET85" s="764">
        <f t="shared" si="187"/>
        <v>0</v>
      </c>
      <c r="EU85" s="764">
        <f t="shared" si="187"/>
        <v>0</v>
      </c>
      <c r="EV85" s="764">
        <f t="shared" si="187"/>
        <v>0</v>
      </c>
      <c r="EW85" s="764">
        <f t="shared" si="187"/>
        <v>0</v>
      </c>
      <c r="EX85" s="764">
        <f t="shared" si="187"/>
        <v>0</v>
      </c>
      <c r="EY85" s="764">
        <f t="shared" si="187"/>
        <v>0</v>
      </c>
      <c r="EZ85" s="764">
        <f t="shared" si="188"/>
        <v>0</v>
      </c>
      <c r="FA85" s="764">
        <f t="shared" si="188"/>
        <v>0</v>
      </c>
      <c r="FB85" s="764">
        <f t="shared" si="188"/>
        <v>0</v>
      </c>
      <c r="FC85" s="764">
        <f t="shared" si="188"/>
        <v>0</v>
      </c>
      <c r="FD85" s="764">
        <f t="shared" si="188"/>
        <v>0</v>
      </c>
      <c r="FE85" s="764">
        <f t="shared" si="188"/>
        <v>0</v>
      </c>
      <c r="FF85" s="764">
        <f t="shared" si="188"/>
        <v>0</v>
      </c>
      <c r="FG85" s="764">
        <f t="shared" si="188"/>
        <v>0</v>
      </c>
      <c r="FH85" s="764">
        <f t="shared" si="188"/>
        <v>0</v>
      </c>
      <c r="FI85" s="764">
        <f t="shared" si="188"/>
        <v>0</v>
      </c>
      <c r="FJ85" s="764">
        <f t="shared" si="189"/>
        <v>0</v>
      </c>
      <c r="FK85" s="764">
        <f t="shared" si="189"/>
        <v>0</v>
      </c>
      <c r="FL85" s="764">
        <f t="shared" si="189"/>
        <v>0</v>
      </c>
      <c r="FM85" s="764">
        <f t="shared" si="189"/>
        <v>0</v>
      </c>
      <c r="FN85" s="764">
        <f t="shared" si="189"/>
        <v>0</v>
      </c>
      <c r="FO85" s="764">
        <f t="shared" si="189"/>
        <v>0</v>
      </c>
      <c r="FP85" s="764">
        <f t="shared" si="189"/>
        <v>0</v>
      </c>
      <c r="FQ85" s="764">
        <f t="shared" si="189"/>
        <v>0</v>
      </c>
      <c r="FR85" s="764">
        <f t="shared" si="189"/>
        <v>0</v>
      </c>
      <c r="FS85" s="764">
        <f t="shared" si="189"/>
        <v>0</v>
      </c>
      <c r="FT85" s="764">
        <f t="shared" si="190"/>
        <v>0</v>
      </c>
      <c r="FU85" s="764">
        <f t="shared" si="190"/>
        <v>0</v>
      </c>
      <c r="FV85" s="764">
        <f t="shared" si="190"/>
        <v>0</v>
      </c>
      <c r="FW85" s="764">
        <f t="shared" si="190"/>
        <v>0</v>
      </c>
      <c r="FX85" s="764">
        <f t="shared" si="190"/>
        <v>0</v>
      </c>
      <c r="FY85" s="764">
        <f t="shared" si="190"/>
        <v>0</v>
      </c>
      <c r="FZ85" s="764">
        <f t="shared" si="190"/>
        <v>0</v>
      </c>
      <c r="GA85" s="764">
        <f t="shared" si="190"/>
        <v>0</v>
      </c>
      <c r="GB85" s="764">
        <f t="shared" si="190"/>
        <v>0</v>
      </c>
      <c r="GC85" s="764">
        <f t="shared" si="190"/>
        <v>0</v>
      </c>
      <c r="GD85" s="764">
        <f t="shared" si="191"/>
        <v>0</v>
      </c>
      <c r="GE85" s="764">
        <f t="shared" si="191"/>
        <v>0</v>
      </c>
      <c r="GF85" s="764">
        <f t="shared" si="191"/>
        <v>0</v>
      </c>
      <c r="GG85" s="764">
        <f t="shared" si="191"/>
        <v>0</v>
      </c>
      <c r="GH85" s="764">
        <f t="shared" si="191"/>
        <v>0</v>
      </c>
      <c r="GI85" s="764">
        <f t="shared" si="191"/>
        <v>0</v>
      </c>
      <c r="GJ85" s="764">
        <f t="shared" si="191"/>
        <v>0</v>
      </c>
      <c r="GK85" s="764">
        <f t="shared" si="191"/>
        <v>0</v>
      </c>
      <c r="GL85" s="764">
        <f t="shared" si="191"/>
        <v>0</v>
      </c>
      <c r="GM85" s="764">
        <f t="shared" si="191"/>
        <v>0</v>
      </c>
      <c r="GN85" s="764">
        <f t="shared" si="192"/>
        <v>0</v>
      </c>
      <c r="GO85" s="764">
        <f t="shared" si="192"/>
        <v>0</v>
      </c>
      <c r="GP85" s="764">
        <f t="shared" si="192"/>
        <v>0</v>
      </c>
      <c r="GQ85" s="764">
        <f t="shared" si="192"/>
        <v>0</v>
      </c>
      <c r="GR85" s="764">
        <f t="shared" si="192"/>
        <v>0</v>
      </c>
      <c r="GS85" s="764">
        <f t="shared" si="192"/>
        <v>0</v>
      </c>
      <c r="GT85" s="764">
        <f t="shared" si="192"/>
        <v>0</v>
      </c>
      <c r="GU85" s="764">
        <f t="shared" si="192"/>
        <v>0</v>
      </c>
      <c r="GV85" s="764">
        <f t="shared" si="192"/>
        <v>0</v>
      </c>
      <c r="GW85" s="764">
        <f t="shared" si="192"/>
        <v>0</v>
      </c>
      <c r="GX85" s="764">
        <f t="shared" si="193"/>
        <v>0</v>
      </c>
      <c r="GY85" s="764">
        <f t="shared" si="193"/>
        <v>0</v>
      </c>
      <c r="GZ85" s="764">
        <f t="shared" si="193"/>
        <v>0</v>
      </c>
      <c r="HA85" s="764">
        <f t="shared" si="193"/>
        <v>0</v>
      </c>
      <c r="HB85" s="764">
        <f t="shared" si="193"/>
        <v>0</v>
      </c>
      <c r="HC85" s="764">
        <f t="shared" si="193"/>
        <v>0</v>
      </c>
      <c r="HD85" s="764">
        <f t="shared" si="193"/>
        <v>0</v>
      </c>
      <c r="HE85" s="764">
        <f t="shared" si="193"/>
        <v>0</v>
      </c>
      <c r="HF85" s="764">
        <f t="shared" si="193"/>
        <v>0</v>
      </c>
      <c r="HG85" s="764">
        <f t="shared" si="193"/>
        <v>0</v>
      </c>
      <c r="HH85" s="764">
        <f t="shared" si="194"/>
        <v>0</v>
      </c>
      <c r="HI85" s="764">
        <f t="shared" si="194"/>
        <v>0</v>
      </c>
      <c r="HJ85" s="764">
        <f t="shared" si="194"/>
        <v>0</v>
      </c>
      <c r="HK85" s="764">
        <f t="shared" si="194"/>
        <v>0</v>
      </c>
      <c r="HL85" s="764">
        <f t="shared" si="194"/>
        <v>0</v>
      </c>
      <c r="HM85" s="764">
        <f t="shared" si="194"/>
        <v>0</v>
      </c>
      <c r="HN85" s="764">
        <f t="shared" si="194"/>
        <v>0</v>
      </c>
      <c r="HO85" s="764">
        <f t="shared" si="194"/>
        <v>0</v>
      </c>
      <c r="HP85" s="764">
        <f t="shared" si="194"/>
        <v>0</v>
      </c>
      <c r="HQ85" s="764">
        <f t="shared" si="194"/>
        <v>0</v>
      </c>
      <c r="HR85" s="764">
        <f t="shared" si="195"/>
        <v>0</v>
      </c>
      <c r="HS85" s="764">
        <f t="shared" si="195"/>
        <v>0</v>
      </c>
      <c r="HT85" s="764">
        <f t="shared" si="195"/>
        <v>0</v>
      </c>
      <c r="HU85" s="764">
        <f t="shared" si="195"/>
        <v>0</v>
      </c>
      <c r="HV85" s="764">
        <f t="shared" si="195"/>
        <v>0</v>
      </c>
      <c r="HW85" s="764">
        <f t="shared" si="195"/>
        <v>0</v>
      </c>
      <c r="HX85" s="764">
        <f t="shared" si="195"/>
        <v>0</v>
      </c>
      <c r="HY85" s="764">
        <f t="shared" si="195"/>
        <v>0</v>
      </c>
      <c r="HZ85" s="764">
        <f t="shared" si="195"/>
        <v>0</v>
      </c>
      <c r="IA85" s="764">
        <f t="shared" si="195"/>
        <v>0</v>
      </c>
      <c r="IB85" s="764">
        <f t="shared" si="196"/>
        <v>0</v>
      </c>
      <c r="IC85" s="764">
        <f t="shared" si="196"/>
        <v>0</v>
      </c>
      <c r="ID85" s="764">
        <f t="shared" si="196"/>
        <v>0</v>
      </c>
      <c r="IE85" s="764">
        <f t="shared" si="196"/>
        <v>0</v>
      </c>
      <c r="IF85" s="764">
        <f t="shared" si="196"/>
        <v>0</v>
      </c>
      <c r="IG85" s="764">
        <f t="shared" si="196"/>
        <v>0</v>
      </c>
      <c r="IH85" s="764">
        <f t="shared" si="196"/>
        <v>0</v>
      </c>
      <c r="II85" s="764">
        <f t="shared" si="196"/>
        <v>0</v>
      </c>
      <c r="IJ85" s="764">
        <f t="shared" si="196"/>
        <v>0</v>
      </c>
      <c r="IK85" s="764">
        <f t="shared" si="196"/>
        <v>0</v>
      </c>
      <c r="IL85" s="764">
        <f t="shared" si="197"/>
        <v>0</v>
      </c>
      <c r="IM85" s="764">
        <f t="shared" si="197"/>
        <v>0</v>
      </c>
      <c r="IN85" s="764">
        <f t="shared" si="197"/>
        <v>0</v>
      </c>
      <c r="IO85" s="764">
        <f t="shared" si="197"/>
        <v>0</v>
      </c>
      <c r="IP85" s="764">
        <f t="shared" si="197"/>
        <v>0</v>
      </c>
      <c r="IQ85" s="764">
        <f t="shared" si="197"/>
        <v>0</v>
      </c>
      <c r="IR85" s="764">
        <f t="shared" si="197"/>
        <v>0</v>
      </c>
      <c r="IS85" s="764">
        <f t="shared" si="197"/>
        <v>0</v>
      </c>
      <c r="IT85" s="764">
        <f t="shared" si="197"/>
        <v>0</v>
      </c>
      <c r="IU85" s="764">
        <f t="shared" si="197"/>
        <v>0</v>
      </c>
      <c r="IV85" s="764">
        <f t="shared" si="197"/>
        <v>0</v>
      </c>
      <c r="IW85" s="764">
        <f t="shared" si="197"/>
        <v>0</v>
      </c>
      <c r="IX85" s="764">
        <f t="shared" si="197"/>
        <v>0</v>
      </c>
      <c r="IY85" s="764">
        <f t="shared" si="197"/>
        <v>0</v>
      </c>
      <c r="IZ85" s="764">
        <f t="shared" si="197"/>
        <v>0</v>
      </c>
      <c r="JA85" s="764">
        <f t="shared" si="197"/>
        <v>0</v>
      </c>
      <c r="JB85" s="764">
        <f t="shared" si="197"/>
        <v>0</v>
      </c>
      <c r="JC85" s="764">
        <f t="shared" si="197"/>
        <v>0</v>
      </c>
      <c r="JD85" s="764">
        <f t="shared" si="200"/>
        <v>0</v>
      </c>
      <c r="JE85" s="764">
        <f t="shared" si="200"/>
        <v>0</v>
      </c>
      <c r="JF85" s="764">
        <f t="shared" si="200"/>
        <v>0</v>
      </c>
      <c r="JG85" s="764">
        <f t="shared" si="200"/>
        <v>0</v>
      </c>
      <c r="JH85" s="764">
        <f t="shared" si="200"/>
        <v>0</v>
      </c>
      <c r="JI85" s="764">
        <f t="shared" si="200"/>
        <v>0</v>
      </c>
      <c r="JJ85" s="764">
        <f t="shared" si="200"/>
        <v>0</v>
      </c>
      <c r="JK85" s="764">
        <f t="shared" si="200"/>
        <v>0</v>
      </c>
      <c r="JL85" s="764">
        <f t="shared" si="200"/>
        <v>0</v>
      </c>
      <c r="JM85" s="764">
        <f t="shared" si="200"/>
        <v>0</v>
      </c>
      <c r="JN85" s="764">
        <f t="shared" si="200"/>
        <v>0</v>
      </c>
      <c r="JO85" s="764">
        <f t="shared" si="200"/>
        <v>0</v>
      </c>
      <c r="JP85" s="764">
        <f t="shared" si="197"/>
        <v>0</v>
      </c>
      <c r="JQ85" s="764">
        <f t="shared" si="172"/>
        <v>0</v>
      </c>
      <c r="JR85" s="764">
        <f t="shared" si="172"/>
        <v>0</v>
      </c>
      <c r="JS85" s="764">
        <f t="shared" si="197"/>
        <v>0</v>
      </c>
      <c r="JT85" s="765">
        <f t="shared" si="173"/>
        <v>0</v>
      </c>
      <c r="JU85" s="229">
        <f t="shared" si="174"/>
        <v>0</v>
      </c>
    </row>
    <row r="86" spans="2:281" s="57" customFormat="1" ht="12.75" customHeight="1">
      <c r="B86" s="223"/>
      <c r="C86" s="223"/>
      <c r="D86" s="61"/>
      <c r="E86" s="743" t="str">
        <f t="shared" si="171"/>
        <v xml:space="preserve"> </v>
      </c>
      <c r="F86" s="56"/>
      <c r="G86" s="228"/>
      <c r="H86" s="744">
        <f>SUMIF(Ajuste!$C$8:$C$483,$B$6:$B$499,Ajuste!$E$8:$E$483)</f>
        <v>0</v>
      </c>
      <c r="I86" s="744">
        <f>SUMIF(Ajuste!$C$8:$C$483,$B$6:$B$499,Ajuste!$F$8:$F$483)</f>
        <v>0</v>
      </c>
      <c r="J86" s="229">
        <f t="shared" si="175"/>
        <v>0</v>
      </c>
      <c r="K86" s="764">
        <f t="shared" ref="K86:BM95" si="201">IF($D86=K$5,$J86,0)</f>
        <v>0</v>
      </c>
      <c r="L86" s="764">
        <f t="shared" si="201"/>
        <v>0</v>
      </c>
      <c r="M86" s="764">
        <f t="shared" si="201"/>
        <v>0</v>
      </c>
      <c r="N86" s="764">
        <f t="shared" si="201"/>
        <v>0</v>
      </c>
      <c r="O86" s="764">
        <f t="shared" si="201"/>
        <v>0</v>
      </c>
      <c r="P86" s="764">
        <f t="shared" si="201"/>
        <v>0</v>
      </c>
      <c r="Q86" s="764">
        <f t="shared" si="201"/>
        <v>0</v>
      </c>
      <c r="R86" s="764">
        <f t="shared" si="201"/>
        <v>0</v>
      </c>
      <c r="S86" s="764">
        <f t="shared" si="201"/>
        <v>0</v>
      </c>
      <c r="T86" s="764">
        <f t="shared" si="201"/>
        <v>0</v>
      </c>
      <c r="U86" s="764">
        <f t="shared" si="201"/>
        <v>0</v>
      </c>
      <c r="V86" s="764">
        <f t="shared" si="201"/>
        <v>0</v>
      </c>
      <c r="W86" s="764">
        <f t="shared" si="201"/>
        <v>0</v>
      </c>
      <c r="X86" s="764">
        <f t="shared" si="201"/>
        <v>0</v>
      </c>
      <c r="Y86" s="764">
        <f t="shared" si="201"/>
        <v>0</v>
      </c>
      <c r="Z86" s="764">
        <f t="shared" si="201"/>
        <v>0</v>
      </c>
      <c r="AA86" s="764">
        <f t="shared" si="201"/>
        <v>0</v>
      </c>
      <c r="AB86" s="764">
        <f t="shared" si="201"/>
        <v>0</v>
      </c>
      <c r="AC86" s="764">
        <f t="shared" si="201"/>
        <v>0</v>
      </c>
      <c r="AD86" s="764">
        <f t="shared" si="201"/>
        <v>0</v>
      </c>
      <c r="AE86" s="764">
        <f t="shared" si="201"/>
        <v>0</v>
      </c>
      <c r="AF86" s="764">
        <f t="shared" si="201"/>
        <v>0</v>
      </c>
      <c r="AG86" s="764">
        <f t="shared" si="201"/>
        <v>0</v>
      </c>
      <c r="AH86" s="764">
        <f t="shared" si="201"/>
        <v>0</v>
      </c>
      <c r="AI86" s="764">
        <f t="shared" si="201"/>
        <v>0</v>
      </c>
      <c r="AJ86" s="764">
        <f t="shared" si="201"/>
        <v>0</v>
      </c>
      <c r="AK86" s="764">
        <f t="shared" si="201"/>
        <v>0</v>
      </c>
      <c r="AL86" s="764">
        <f t="shared" si="201"/>
        <v>0</v>
      </c>
      <c r="AM86" s="764">
        <f t="shared" si="201"/>
        <v>0</v>
      </c>
      <c r="AN86" s="764">
        <f t="shared" si="201"/>
        <v>0</v>
      </c>
      <c r="AO86" s="764">
        <f t="shared" si="201"/>
        <v>0</v>
      </c>
      <c r="AP86" s="764">
        <f t="shared" si="201"/>
        <v>0</v>
      </c>
      <c r="AQ86" s="764">
        <f t="shared" si="201"/>
        <v>0</v>
      </c>
      <c r="AR86" s="764">
        <f t="shared" si="201"/>
        <v>0</v>
      </c>
      <c r="AS86" s="764">
        <f t="shared" si="201"/>
        <v>0</v>
      </c>
      <c r="AT86" s="764">
        <f t="shared" si="201"/>
        <v>0</v>
      </c>
      <c r="AU86" s="764">
        <f t="shared" si="201"/>
        <v>0</v>
      </c>
      <c r="AV86" s="764">
        <f t="shared" si="201"/>
        <v>0</v>
      </c>
      <c r="AW86" s="764">
        <f t="shared" si="201"/>
        <v>0</v>
      </c>
      <c r="AX86" s="764">
        <f t="shared" si="201"/>
        <v>0</v>
      </c>
      <c r="AY86" s="764">
        <f t="shared" si="201"/>
        <v>0</v>
      </c>
      <c r="AZ86" s="764">
        <f t="shared" si="201"/>
        <v>0</v>
      </c>
      <c r="BA86" s="764">
        <f t="shared" si="201"/>
        <v>0</v>
      </c>
      <c r="BB86" s="764">
        <f t="shared" si="201"/>
        <v>0</v>
      </c>
      <c r="BC86" s="764">
        <f t="shared" si="201"/>
        <v>0</v>
      </c>
      <c r="BD86" s="764">
        <f t="shared" si="201"/>
        <v>0</v>
      </c>
      <c r="BE86" s="764">
        <f t="shared" si="201"/>
        <v>0</v>
      </c>
      <c r="BF86" s="764">
        <f t="shared" si="201"/>
        <v>0</v>
      </c>
      <c r="BG86" s="764">
        <f t="shared" si="201"/>
        <v>0</v>
      </c>
      <c r="BH86" s="764">
        <f t="shared" si="201"/>
        <v>0</v>
      </c>
      <c r="BI86" s="764">
        <f t="shared" si="201"/>
        <v>0</v>
      </c>
      <c r="BJ86" s="764">
        <f t="shared" si="201"/>
        <v>0</v>
      </c>
      <c r="BK86" s="764">
        <f t="shared" si="201"/>
        <v>0</v>
      </c>
      <c r="BL86" s="764">
        <f t="shared" si="201"/>
        <v>0</v>
      </c>
      <c r="BM86" s="764">
        <f t="shared" si="201"/>
        <v>0</v>
      </c>
      <c r="BN86" s="764">
        <f t="shared" ref="BN86:BW95" si="202">IF($D86=BN$5,$J86,0)</f>
        <v>0</v>
      </c>
      <c r="BO86" s="764">
        <f t="shared" si="202"/>
        <v>0</v>
      </c>
      <c r="BP86" s="764">
        <f t="shared" si="202"/>
        <v>0</v>
      </c>
      <c r="BQ86" s="764">
        <f t="shared" si="202"/>
        <v>0</v>
      </c>
      <c r="BR86" s="764">
        <f t="shared" si="202"/>
        <v>0</v>
      </c>
      <c r="BS86" s="764">
        <f t="shared" si="202"/>
        <v>0</v>
      </c>
      <c r="BT86" s="764">
        <f t="shared" si="202"/>
        <v>0</v>
      </c>
      <c r="BU86" s="764">
        <f t="shared" si="202"/>
        <v>0</v>
      </c>
      <c r="BV86" s="764">
        <f t="shared" si="202"/>
        <v>0</v>
      </c>
      <c r="BW86" s="764">
        <f t="shared" si="202"/>
        <v>0</v>
      </c>
      <c r="BX86" s="764">
        <f t="shared" ref="BX86:CG95" si="203">IF($D86=BX$5,$J86,0)</f>
        <v>0</v>
      </c>
      <c r="BY86" s="764">
        <f t="shared" si="203"/>
        <v>0</v>
      </c>
      <c r="BZ86" s="764">
        <f t="shared" si="203"/>
        <v>0</v>
      </c>
      <c r="CA86" s="764">
        <f t="shared" si="203"/>
        <v>0</v>
      </c>
      <c r="CB86" s="764">
        <f t="shared" si="203"/>
        <v>0</v>
      </c>
      <c r="CC86" s="764">
        <f t="shared" si="203"/>
        <v>0</v>
      </c>
      <c r="CD86" s="764">
        <f t="shared" si="203"/>
        <v>0</v>
      </c>
      <c r="CE86" s="764">
        <f t="shared" si="203"/>
        <v>0</v>
      </c>
      <c r="CF86" s="764">
        <f t="shared" si="203"/>
        <v>0</v>
      </c>
      <c r="CG86" s="764">
        <f t="shared" si="203"/>
        <v>0</v>
      </c>
      <c r="CH86" s="764">
        <f t="shared" ref="CH86:CQ95" si="204">IF($D86=CH$5,$J86,0)</f>
        <v>0</v>
      </c>
      <c r="CI86" s="764">
        <f t="shared" si="204"/>
        <v>0</v>
      </c>
      <c r="CJ86" s="764">
        <f t="shared" si="204"/>
        <v>0</v>
      </c>
      <c r="CK86" s="764">
        <f t="shared" si="204"/>
        <v>0</v>
      </c>
      <c r="CL86" s="764">
        <f t="shared" si="204"/>
        <v>0</v>
      </c>
      <c r="CM86" s="764">
        <f t="shared" si="204"/>
        <v>0</v>
      </c>
      <c r="CN86" s="764">
        <f t="shared" si="204"/>
        <v>0</v>
      </c>
      <c r="CO86" s="764">
        <f t="shared" si="204"/>
        <v>0</v>
      </c>
      <c r="CP86" s="764">
        <f t="shared" si="204"/>
        <v>0</v>
      </c>
      <c r="CQ86" s="764">
        <f t="shared" si="204"/>
        <v>0</v>
      </c>
      <c r="CR86" s="764">
        <f t="shared" ref="CR86:DA95" si="205">IF($D86=CR$5,$J86,0)</f>
        <v>0</v>
      </c>
      <c r="CS86" s="764">
        <f t="shared" si="205"/>
        <v>0</v>
      </c>
      <c r="CT86" s="764">
        <f t="shared" si="205"/>
        <v>0</v>
      </c>
      <c r="CU86" s="764">
        <f t="shared" si="205"/>
        <v>0</v>
      </c>
      <c r="CV86" s="764">
        <f t="shared" si="205"/>
        <v>0</v>
      </c>
      <c r="CW86" s="764">
        <f t="shared" si="205"/>
        <v>0</v>
      </c>
      <c r="CX86" s="764">
        <f t="shared" si="205"/>
        <v>0</v>
      </c>
      <c r="CY86" s="764">
        <f t="shared" si="205"/>
        <v>0</v>
      </c>
      <c r="CZ86" s="764">
        <f t="shared" si="205"/>
        <v>0</v>
      </c>
      <c r="DA86" s="764">
        <f t="shared" si="205"/>
        <v>0</v>
      </c>
      <c r="DB86" s="764">
        <f t="shared" ref="DB86:DK95" si="206">IF($D86=DB$5,$J86,0)</f>
        <v>0</v>
      </c>
      <c r="DC86" s="764">
        <f t="shared" si="206"/>
        <v>0</v>
      </c>
      <c r="DD86" s="764">
        <f t="shared" si="206"/>
        <v>0</v>
      </c>
      <c r="DE86" s="764">
        <f t="shared" si="206"/>
        <v>0</v>
      </c>
      <c r="DF86" s="764">
        <f t="shared" si="206"/>
        <v>0</v>
      </c>
      <c r="DG86" s="764">
        <f t="shared" si="206"/>
        <v>0</v>
      </c>
      <c r="DH86" s="764">
        <f t="shared" si="206"/>
        <v>0</v>
      </c>
      <c r="DI86" s="764">
        <f t="shared" si="206"/>
        <v>0</v>
      </c>
      <c r="DJ86" s="764">
        <f t="shared" si="206"/>
        <v>0</v>
      </c>
      <c r="DK86" s="764">
        <f t="shared" si="206"/>
        <v>0</v>
      </c>
      <c r="DL86" s="764">
        <f t="shared" ref="DL86:DU95" si="207">IF($D86=DL$5,$J86,0)</f>
        <v>0</v>
      </c>
      <c r="DM86" s="764">
        <f t="shared" si="207"/>
        <v>0</v>
      </c>
      <c r="DN86" s="764">
        <f t="shared" si="207"/>
        <v>0</v>
      </c>
      <c r="DO86" s="764">
        <f t="shared" si="207"/>
        <v>0</v>
      </c>
      <c r="DP86" s="764">
        <f t="shared" si="207"/>
        <v>0</v>
      </c>
      <c r="DQ86" s="764">
        <f t="shared" si="207"/>
        <v>0</v>
      </c>
      <c r="DR86" s="764">
        <f t="shared" si="207"/>
        <v>0</v>
      </c>
      <c r="DS86" s="764">
        <f t="shared" si="207"/>
        <v>0</v>
      </c>
      <c r="DT86" s="764">
        <f t="shared" si="207"/>
        <v>0</v>
      </c>
      <c r="DU86" s="764">
        <f t="shared" si="207"/>
        <v>0</v>
      </c>
      <c r="DV86" s="764">
        <f t="shared" ref="DV86:EE95" si="208">IF($D86=DV$5,$J86,0)</f>
        <v>0</v>
      </c>
      <c r="DW86" s="764">
        <f t="shared" si="208"/>
        <v>0</v>
      </c>
      <c r="DX86" s="764">
        <f t="shared" si="208"/>
        <v>0</v>
      </c>
      <c r="DY86" s="764">
        <f t="shared" si="208"/>
        <v>0</v>
      </c>
      <c r="DZ86" s="764">
        <f t="shared" si="208"/>
        <v>0</v>
      </c>
      <c r="EA86" s="764">
        <f t="shared" si="208"/>
        <v>0</v>
      </c>
      <c r="EB86" s="764">
        <f t="shared" si="208"/>
        <v>0</v>
      </c>
      <c r="EC86" s="764">
        <f t="shared" si="208"/>
        <v>0</v>
      </c>
      <c r="ED86" s="764">
        <f t="shared" si="208"/>
        <v>0</v>
      </c>
      <c r="EE86" s="764">
        <f t="shared" si="208"/>
        <v>0</v>
      </c>
      <c r="EF86" s="764">
        <f t="shared" ref="EF86:EO95" si="209">IF($D86=EF$5,$J86,0)</f>
        <v>0</v>
      </c>
      <c r="EG86" s="764">
        <f t="shared" si="209"/>
        <v>0</v>
      </c>
      <c r="EH86" s="764">
        <f t="shared" si="209"/>
        <v>0</v>
      </c>
      <c r="EI86" s="764">
        <f t="shared" si="209"/>
        <v>0</v>
      </c>
      <c r="EJ86" s="764">
        <f t="shared" si="209"/>
        <v>0</v>
      </c>
      <c r="EK86" s="764">
        <f t="shared" si="209"/>
        <v>0</v>
      </c>
      <c r="EL86" s="764">
        <f t="shared" si="209"/>
        <v>0</v>
      </c>
      <c r="EM86" s="764">
        <f t="shared" si="209"/>
        <v>0</v>
      </c>
      <c r="EN86" s="764">
        <f t="shared" si="209"/>
        <v>0</v>
      </c>
      <c r="EO86" s="764">
        <f t="shared" si="209"/>
        <v>0</v>
      </c>
      <c r="EP86" s="764">
        <f t="shared" ref="EP86:EY95" si="210">IF($D86=EP$5,$J86,0)</f>
        <v>0</v>
      </c>
      <c r="EQ86" s="764">
        <f t="shared" si="210"/>
        <v>0</v>
      </c>
      <c r="ER86" s="764">
        <f t="shared" si="210"/>
        <v>0</v>
      </c>
      <c r="ES86" s="764">
        <f t="shared" si="210"/>
        <v>0</v>
      </c>
      <c r="ET86" s="764">
        <f t="shared" si="210"/>
        <v>0</v>
      </c>
      <c r="EU86" s="764">
        <f t="shared" si="210"/>
        <v>0</v>
      </c>
      <c r="EV86" s="764">
        <f t="shared" si="210"/>
        <v>0</v>
      </c>
      <c r="EW86" s="764">
        <f t="shared" si="210"/>
        <v>0</v>
      </c>
      <c r="EX86" s="764">
        <f t="shared" si="210"/>
        <v>0</v>
      </c>
      <c r="EY86" s="764">
        <f t="shared" si="210"/>
        <v>0</v>
      </c>
      <c r="EZ86" s="764">
        <f t="shared" ref="EZ86:FI95" si="211">IF($D86=EZ$5,$J86,0)</f>
        <v>0</v>
      </c>
      <c r="FA86" s="764">
        <f t="shared" si="211"/>
        <v>0</v>
      </c>
      <c r="FB86" s="764">
        <f t="shared" si="211"/>
        <v>0</v>
      </c>
      <c r="FC86" s="764">
        <f t="shared" si="211"/>
        <v>0</v>
      </c>
      <c r="FD86" s="764">
        <f t="shared" si="211"/>
        <v>0</v>
      </c>
      <c r="FE86" s="764">
        <f t="shared" si="211"/>
        <v>0</v>
      </c>
      <c r="FF86" s="764">
        <f t="shared" si="211"/>
        <v>0</v>
      </c>
      <c r="FG86" s="764">
        <f t="shared" si="211"/>
        <v>0</v>
      </c>
      <c r="FH86" s="764">
        <f t="shared" si="211"/>
        <v>0</v>
      </c>
      <c r="FI86" s="764">
        <f t="shared" si="211"/>
        <v>0</v>
      </c>
      <c r="FJ86" s="764">
        <f t="shared" ref="FJ86:FS95" si="212">IF($D86=FJ$5,$J86,0)</f>
        <v>0</v>
      </c>
      <c r="FK86" s="764">
        <f t="shared" si="212"/>
        <v>0</v>
      </c>
      <c r="FL86" s="764">
        <f t="shared" si="212"/>
        <v>0</v>
      </c>
      <c r="FM86" s="764">
        <f t="shared" si="212"/>
        <v>0</v>
      </c>
      <c r="FN86" s="764">
        <f t="shared" si="212"/>
        <v>0</v>
      </c>
      <c r="FO86" s="764">
        <f t="shared" si="212"/>
        <v>0</v>
      </c>
      <c r="FP86" s="764">
        <f t="shared" si="212"/>
        <v>0</v>
      </c>
      <c r="FQ86" s="764">
        <f t="shared" si="212"/>
        <v>0</v>
      </c>
      <c r="FR86" s="764">
        <f t="shared" si="212"/>
        <v>0</v>
      </c>
      <c r="FS86" s="764">
        <f t="shared" si="212"/>
        <v>0</v>
      </c>
      <c r="FT86" s="764">
        <f t="shared" ref="FT86:GC95" si="213">IF($D86=FT$5,$J86,0)</f>
        <v>0</v>
      </c>
      <c r="FU86" s="764">
        <f t="shared" si="213"/>
        <v>0</v>
      </c>
      <c r="FV86" s="764">
        <f t="shared" si="213"/>
        <v>0</v>
      </c>
      <c r="FW86" s="764">
        <f t="shared" si="213"/>
        <v>0</v>
      </c>
      <c r="FX86" s="764">
        <f t="shared" si="213"/>
        <v>0</v>
      </c>
      <c r="FY86" s="764">
        <f t="shared" si="213"/>
        <v>0</v>
      </c>
      <c r="FZ86" s="764">
        <f t="shared" si="213"/>
        <v>0</v>
      </c>
      <c r="GA86" s="764">
        <f t="shared" si="213"/>
        <v>0</v>
      </c>
      <c r="GB86" s="764">
        <f t="shared" si="213"/>
        <v>0</v>
      </c>
      <c r="GC86" s="764">
        <f t="shared" si="213"/>
        <v>0</v>
      </c>
      <c r="GD86" s="764">
        <f t="shared" ref="GD86:GM95" si="214">IF($D86=GD$5,$J86,0)</f>
        <v>0</v>
      </c>
      <c r="GE86" s="764">
        <f t="shared" si="214"/>
        <v>0</v>
      </c>
      <c r="GF86" s="764">
        <f t="shared" si="214"/>
        <v>0</v>
      </c>
      <c r="GG86" s="764">
        <f t="shared" si="214"/>
        <v>0</v>
      </c>
      <c r="GH86" s="764">
        <f t="shared" si="214"/>
        <v>0</v>
      </c>
      <c r="GI86" s="764">
        <f t="shared" si="214"/>
        <v>0</v>
      </c>
      <c r="GJ86" s="764">
        <f t="shared" si="214"/>
        <v>0</v>
      </c>
      <c r="GK86" s="764">
        <f t="shared" si="214"/>
        <v>0</v>
      </c>
      <c r="GL86" s="764">
        <f t="shared" si="214"/>
        <v>0</v>
      </c>
      <c r="GM86" s="764">
        <f t="shared" si="214"/>
        <v>0</v>
      </c>
      <c r="GN86" s="764">
        <f t="shared" ref="GN86:GW95" si="215">IF($D86=GN$5,$J86,0)</f>
        <v>0</v>
      </c>
      <c r="GO86" s="764">
        <f t="shared" si="215"/>
        <v>0</v>
      </c>
      <c r="GP86" s="764">
        <f t="shared" si="215"/>
        <v>0</v>
      </c>
      <c r="GQ86" s="764">
        <f t="shared" si="215"/>
        <v>0</v>
      </c>
      <c r="GR86" s="764">
        <f t="shared" si="215"/>
        <v>0</v>
      </c>
      <c r="GS86" s="764">
        <f t="shared" si="215"/>
        <v>0</v>
      </c>
      <c r="GT86" s="764">
        <f t="shared" si="215"/>
        <v>0</v>
      </c>
      <c r="GU86" s="764">
        <f t="shared" si="215"/>
        <v>0</v>
      </c>
      <c r="GV86" s="764">
        <f t="shared" si="215"/>
        <v>0</v>
      </c>
      <c r="GW86" s="764">
        <f t="shared" si="215"/>
        <v>0</v>
      </c>
      <c r="GX86" s="764">
        <f t="shared" ref="GX86:HG95" si="216">IF($D86=GX$5,$J86,0)</f>
        <v>0</v>
      </c>
      <c r="GY86" s="764">
        <f t="shared" si="216"/>
        <v>0</v>
      </c>
      <c r="GZ86" s="764">
        <f t="shared" si="216"/>
        <v>0</v>
      </c>
      <c r="HA86" s="764">
        <f t="shared" si="216"/>
        <v>0</v>
      </c>
      <c r="HB86" s="764">
        <f t="shared" si="216"/>
        <v>0</v>
      </c>
      <c r="HC86" s="764">
        <f t="shared" si="216"/>
        <v>0</v>
      </c>
      <c r="HD86" s="764">
        <f t="shared" si="216"/>
        <v>0</v>
      </c>
      <c r="HE86" s="764">
        <f t="shared" si="216"/>
        <v>0</v>
      </c>
      <c r="HF86" s="764">
        <f t="shared" si="216"/>
        <v>0</v>
      </c>
      <c r="HG86" s="764">
        <f t="shared" si="216"/>
        <v>0</v>
      </c>
      <c r="HH86" s="764">
        <f t="shared" ref="HH86:HQ95" si="217">IF($D86=HH$5,$J86,0)</f>
        <v>0</v>
      </c>
      <c r="HI86" s="764">
        <f t="shared" si="217"/>
        <v>0</v>
      </c>
      <c r="HJ86" s="764">
        <f t="shared" si="217"/>
        <v>0</v>
      </c>
      <c r="HK86" s="764">
        <f t="shared" si="217"/>
        <v>0</v>
      </c>
      <c r="HL86" s="764">
        <f t="shared" si="217"/>
        <v>0</v>
      </c>
      <c r="HM86" s="764">
        <f t="shared" si="217"/>
        <v>0</v>
      </c>
      <c r="HN86" s="764">
        <f t="shared" si="217"/>
        <v>0</v>
      </c>
      <c r="HO86" s="764">
        <f t="shared" si="217"/>
        <v>0</v>
      </c>
      <c r="HP86" s="764">
        <f t="shared" si="217"/>
        <v>0</v>
      </c>
      <c r="HQ86" s="764">
        <f t="shared" si="217"/>
        <v>0</v>
      </c>
      <c r="HR86" s="764">
        <f t="shared" ref="HR86:IA95" si="218">IF($D86=HR$5,$J86,0)</f>
        <v>0</v>
      </c>
      <c r="HS86" s="764">
        <f t="shared" si="218"/>
        <v>0</v>
      </c>
      <c r="HT86" s="764">
        <f t="shared" si="218"/>
        <v>0</v>
      </c>
      <c r="HU86" s="764">
        <f t="shared" si="218"/>
        <v>0</v>
      </c>
      <c r="HV86" s="764">
        <f t="shared" si="218"/>
        <v>0</v>
      </c>
      <c r="HW86" s="764">
        <f t="shared" si="218"/>
        <v>0</v>
      </c>
      <c r="HX86" s="764">
        <f t="shared" si="218"/>
        <v>0</v>
      </c>
      <c r="HY86" s="764">
        <f t="shared" si="218"/>
        <v>0</v>
      </c>
      <c r="HZ86" s="764">
        <f t="shared" si="218"/>
        <v>0</v>
      </c>
      <c r="IA86" s="764">
        <f t="shared" si="218"/>
        <v>0</v>
      </c>
      <c r="IB86" s="764">
        <f t="shared" ref="IB86:IK95" si="219">IF($D86=IB$5,$J86,0)</f>
        <v>0</v>
      </c>
      <c r="IC86" s="764">
        <f t="shared" si="219"/>
        <v>0</v>
      </c>
      <c r="ID86" s="764">
        <f t="shared" si="219"/>
        <v>0</v>
      </c>
      <c r="IE86" s="764">
        <f t="shared" si="219"/>
        <v>0</v>
      </c>
      <c r="IF86" s="764">
        <f t="shared" si="219"/>
        <v>0</v>
      </c>
      <c r="IG86" s="764">
        <f t="shared" si="219"/>
        <v>0</v>
      </c>
      <c r="IH86" s="764">
        <f t="shared" si="219"/>
        <v>0</v>
      </c>
      <c r="II86" s="764">
        <f t="shared" si="219"/>
        <v>0</v>
      </c>
      <c r="IJ86" s="764">
        <f t="shared" si="219"/>
        <v>0</v>
      </c>
      <c r="IK86" s="764">
        <f t="shared" si="219"/>
        <v>0</v>
      </c>
      <c r="IL86" s="764">
        <f t="shared" ref="IL86:JS95" si="220">IF($D86=IL$5,$J86,0)</f>
        <v>0</v>
      </c>
      <c r="IM86" s="764">
        <f t="shared" si="220"/>
        <v>0</v>
      </c>
      <c r="IN86" s="764">
        <f t="shared" si="220"/>
        <v>0</v>
      </c>
      <c r="IO86" s="764">
        <f t="shared" si="220"/>
        <v>0</v>
      </c>
      <c r="IP86" s="764">
        <f t="shared" si="220"/>
        <v>0</v>
      </c>
      <c r="IQ86" s="764">
        <f t="shared" si="220"/>
        <v>0</v>
      </c>
      <c r="IR86" s="764">
        <f t="shared" si="220"/>
        <v>0</v>
      </c>
      <c r="IS86" s="764">
        <f t="shared" si="220"/>
        <v>0</v>
      </c>
      <c r="IT86" s="764">
        <f t="shared" si="220"/>
        <v>0</v>
      </c>
      <c r="IU86" s="764">
        <f t="shared" si="220"/>
        <v>0</v>
      </c>
      <c r="IV86" s="764">
        <f t="shared" si="220"/>
        <v>0</v>
      </c>
      <c r="IW86" s="764">
        <f t="shared" si="220"/>
        <v>0</v>
      </c>
      <c r="IX86" s="764">
        <f t="shared" si="220"/>
        <v>0</v>
      </c>
      <c r="IY86" s="764">
        <f t="shared" si="220"/>
        <v>0</v>
      </c>
      <c r="IZ86" s="764">
        <f t="shared" si="220"/>
        <v>0</v>
      </c>
      <c r="JA86" s="764">
        <f t="shared" si="220"/>
        <v>0</v>
      </c>
      <c r="JB86" s="764">
        <f t="shared" si="220"/>
        <v>0</v>
      </c>
      <c r="JC86" s="764">
        <f t="shared" si="220"/>
        <v>0</v>
      </c>
      <c r="JD86" s="764">
        <f t="shared" si="200"/>
        <v>0</v>
      </c>
      <c r="JE86" s="764">
        <f t="shared" si="200"/>
        <v>0</v>
      </c>
      <c r="JF86" s="764">
        <f t="shared" si="200"/>
        <v>0</v>
      </c>
      <c r="JG86" s="764">
        <f t="shared" si="200"/>
        <v>0</v>
      </c>
      <c r="JH86" s="764">
        <f t="shared" si="200"/>
        <v>0</v>
      </c>
      <c r="JI86" s="764">
        <f t="shared" si="200"/>
        <v>0</v>
      </c>
      <c r="JJ86" s="764">
        <f t="shared" si="200"/>
        <v>0</v>
      </c>
      <c r="JK86" s="764">
        <f t="shared" si="200"/>
        <v>0</v>
      </c>
      <c r="JL86" s="764">
        <f t="shared" si="220"/>
        <v>0</v>
      </c>
      <c r="JM86" s="764">
        <f t="shared" si="220"/>
        <v>0</v>
      </c>
      <c r="JN86" s="764">
        <f t="shared" si="220"/>
        <v>0</v>
      </c>
      <c r="JO86" s="764">
        <f t="shared" si="220"/>
        <v>0</v>
      </c>
      <c r="JP86" s="764">
        <f t="shared" si="220"/>
        <v>0</v>
      </c>
      <c r="JQ86" s="764">
        <f t="shared" si="172"/>
        <v>0</v>
      </c>
      <c r="JR86" s="764">
        <f t="shared" si="172"/>
        <v>0</v>
      </c>
      <c r="JS86" s="764">
        <f t="shared" si="220"/>
        <v>0</v>
      </c>
      <c r="JT86" s="765">
        <f t="shared" si="173"/>
        <v>0</v>
      </c>
      <c r="JU86" s="229">
        <f t="shared" si="174"/>
        <v>0</v>
      </c>
    </row>
    <row r="87" spans="2:281" s="57" customFormat="1" ht="12.75" customHeight="1">
      <c r="B87" s="223"/>
      <c r="C87" s="223"/>
      <c r="D87" s="61"/>
      <c r="E87" s="743" t="str">
        <f t="shared" si="171"/>
        <v xml:space="preserve"> </v>
      </c>
      <c r="F87" s="56"/>
      <c r="G87" s="228"/>
      <c r="H87" s="744">
        <f>SUMIF(Ajuste!$C$8:$C$483,$B$6:$B$499,Ajuste!$E$8:$E$483)</f>
        <v>0</v>
      </c>
      <c r="I87" s="744">
        <f>SUMIF(Ajuste!$C$8:$C$483,$B$6:$B$499,Ajuste!$F$8:$F$483)</f>
        <v>0</v>
      </c>
      <c r="J87" s="229">
        <f t="shared" si="175"/>
        <v>0</v>
      </c>
      <c r="K87" s="764">
        <f t="shared" si="201"/>
        <v>0</v>
      </c>
      <c r="L87" s="764">
        <f t="shared" si="201"/>
        <v>0</v>
      </c>
      <c r="M87" s="764">
        <f t="shared" si="201"/>
        <v>0</v>
      </c>
      <c r="N87" s="764">
        <f t="shared" si="201"/>
        <v>0</v>
      </c>
      <c r="O87" s="764">
        <f t="shared" si="201"/>
        <v>0</v>
      </c>
      <c r="P87" s="764">
        <f t="shared" si="201"/>
        <v>0</v>
      </c>
      <c r="Q87" s="764">
        <f t="shared" si="201"/>
        <v>0</v>
      </c>
      <c r="R87" s="764">
        <f t="shared" si="201"/>
        <v>0</v>
      </c>
      <c r="S87" s="764">
        <f t="shared" si="201"/>
        <v>0</v>
      </c>
      <c r="T87" s="764">
        <f t="shared" si="201"/>
        <v>0</v>
      </c>
      <c r="U87" s="764">
        <f t="shared" si="201"/>
        <v>0</v>
      </c>
      <c r="V87" s="764">
        <f t="shared" si="201"/>
        <v>0</v>
      </c>
      <c r="W87" s="764">
        <f t="shared" si="201"/>
        <v>0</v>
      </c>
      <c r="X87" s="764">
        <f t="shared" si="201"/>
        <v>0</v>
      </c>
      <c r="Y87" s="764">
        <f t="shared" si="201"/>
        <v>0</v>
      </c>
      <c r="Z87" s="764">
        <f t="shared" si="201"/>
        <v>0</v>
      </c>
      <c r="AA87" s="764">
        <f t="shared" si="201"/>
        <v>0</v>
      </c>
      <c r="AB87" s="764">
        <f t="shared" si="201"/>
        <v>0</v>
      </c>
      <c r="AC87" s="764">
        <f t="shared" si="201"/>
        <v>0</v>
      </c>
      <c r="AD87" s="764">
        <f t="shared" si="201"/>
        <v>0</v>
      </c>
      <c r="AE87" s="764">
        <f t="shared" si="201"/>
        <v>0</v>
      </c>
      <c r="AF87" s="764">
        <f t="shared" si="201"/>
        <v>0</v>
      </c>
      <c r="AG87" s="764">
        <f t="shared" si="201"/>
        <v>0</v>
      </c>
      <c r="AH87" s="764">
        <f t="shared" si="201"/>
        <v>0</v>
      </c>
      <c r="AI87" s="764">
        <f t="shared" si="201"/>
        <v>0</v>
      </c>
      <c r="AJ87" s="764">
        <f t="shared" si="201"/>
        <v>0</v>
      </c>
      <c r="AK87" s="764">
        <f t="shared" si="201"/>
        <v>0</v>
      </c>
      <c r="AL87" s="764">
        <f t="shared" si="201"/>
        <v>0</v>
      </c>
      <c r="AM87" s="764">
        <f t="shared" si="201"/>
        <v>0</v>
      </c>
      <c r="AN87" s="764">
        <f t="shared" si="201"/>
        <v>0</v>
      </c>
      <c r="AO87" s="764">
        <f t="shared" si="201"/>
        <v>0</v>
      </c>
      <c r="AP87" s="764">
        <f t="shared" si="201"/>
        <v>0</v>
      </c>
      <c r="AQ87" s="764">
        <f t="shared" si="201"/>
        <v>0</v>
      </c>
      <c r="AR87" s="764">
        <f t="shared" si="201"/>
        <v>0</v>
      </c>
      <c r="AS87" s="764">
        <f t="shared" si="201"/>
        <v>0</v>
      </c>
      <c r="AT87" s="764">
        <f t="shared" si="201"/>
        <v>0</v>
      </c>
      <c r="AU87" s="764">
        <f t="shared" si="201"/>
        <v>0</v>
      </c>
      <c r="AV87" s="764">
        <f t="shared" si="201"/>
        <v>0</v>
      </c>
      <c r="AW87" s="764">
        <f t="shared" si="201"/>
        <v>0</v>
      </c>
      <c r="AX87" s="764">
        <f t="shared" si="201"/>
        <v>0</v>
      </c>
      <c r="AY87" s="764">
        <f t="shared" si="201"/>
        <v>0</v>
      </c>
      <c r="AZ87" s="764">
        <f t="shared" si="201"/>
        <v>0</v>
      </c>
      <c r="BA87" s="764">
        <f t="shared" si="201"/>
        <v>0</v>
      </c>
      <c r="BB87" s="764">
        <f t="shared" si="201"/>
        <v>0</v>
      </c>
      <c r="BC87" s="764">
        <f t="shared" si="201"/>
        <v>0</v>
      </c>
      <c r="BD87" s="764">
        <f t="shared" si="201"/>
        <v>0</v>
      </c>
      <c r="BE87" s="764">
        <f t="shared" si="201"/>
        <v>0</v>
      </c>
      <c r="BF87" s="764">
        <f t="shared" si="201"/>
        <v>0</v>
      </c>
      <c r="BG87" s="764">
        <f t="shared" si="201"/>
        <v>0</v>
      </c>
      <c r="BH87" s="764">
        <f t="shared" si="201"/>
        <v>0</v>
      </c>
      <c r="BI87" s="764">
        <f t="shared" si="201"/>
        <v>0</v>
      </c>
      <c r="BJ87" s="764">
        <f t="shared" si="201"/>
        <v>0</v>
      </c>
      <c r="BK87" s="764">
        <f t="shared" si="201"/>
        <v>0</v>
      </c>
      <c r="BL87" s="764">
        <f t="shared" si="201"/>
        <v>0</v>
      </c>
      <c r="BM87" s="764">
        <f t="shared" si="201"/>
        <v>0</v>
      </c>
      <c r="BN87" s="764">
        <f t="shared" si="202"/>
        <v>0</v>
      </c>
      <c r="BO87" s="764">
        <f t="shared" si="202"/>
        <v>0</v>
      </c>
      <c r="BP87" s="764">
        <f t="shared" si="202"/>
        <v>0</v>
      </c>
      <c r="BQ87" s="764">
        <f t="shared" si="202"/>
        <v>0</v>
      </c>
      <c r="BR87" s="764">
        <f t="shared" si="202"/>
        <v>0</v>
      </c>
      <c r="BS87" s="764">
        <f t="shared" si="202"/>
        <v>0</v>
      </c>
      <c r="BT87" s="764">
        <f t="shared" si="202"/>
        <v>0</v>
      </c>
      <c r="BU87" s="764">
        <f t="shared" si="202"/>
        <v>0</v>
      </c>
      <c r="BV87" s="764">
        <f t="shared" si="202"/>
        <v>0</v>
      </c>
      <c r="BW87" s="764">
        <f t="shared" si="202"/>
        <v>0</v>
      </c>
      <c r="BX87" s="764">
        <f t="shared" si="203"/>
        <v>0</v>
      </c>
      <c r="BY87" s="764">
        <f t="shared" si="203"/>
        <v>0</v>
      </c>
      <c r="BZ87" s="764">
        <f t="shared" si="203"/>
        <v>0</v>
      </c>
      <c r="CA87" s="764">
        <f t="shared" si="203"/>
        <v>0</v>
      </c>
      <c r="CB87" s="764">
        <f t="shared" si="203"/>
        <v>0</v>
      </c>
      <c r="CC87" s="764">
        <f t="shared" si="203"/>
        <v>0</v>
      </c>
      <c r="CD87" s="764">
        <f t="shared" si="203"/>
        <v>0</v>
      </c>
      <c r="CE87" s="764">
        <f t="shared" si="203"/>
        <v>0</v>
      </c>
      <c r="CF87" s="764">
        <f t="shared" si="203"/>
        <v>0</v>
      </c>
      <c r="CG87" s="764">
        <f t="shared" si="203"/>
        <v>0</v>
      </c>
      <c r="CH87" s="764">
        <f t="shared" si="204"/>
        <v>0</v>
      </c>
      <c r="CI87" s="764">
        <f t="shared" si="204"/>
        <v>0</v>
      </c>
      <c r="CJ87" s="764">
        <f t="shared" si="204"/>
        <v>0</v>
      </c>
      <c r="CK87" s="764">
        <f t="shared" si="204"/>
        <v>0</v>
      </c>
      <c r="CL87" s="764">
        <f t="shared" si="204"/>
        <v>0</v>
      </c>
      <c r="CM87" s="764">
        <f t="shared" si="204"/>
        <v>0</v>
      </c>
      <c r="CN87" s="764">
        <f t="shared" si="204"/>
        <v>0</v>
      </c>
      <c r="CO87" s="764">
        <f t="shared" si="204"/>
        <v>0</v>
      </c>
      <c r="CP87" s="764">
        <f t="shared" si="204"/>
        <v>0</v>
      </c>
      <c r="CQ87" s="764">
        <f t="shared" si="204"/>
        <v>0</v>
      </c>
      <c r="CR87" s="764">
        <f t="shared" si="205"/>
        <v>0</v>
      </c>
      <c r="CS87" s="764">
        <f t="shared" si="205"/>
        <v>0</v>
      </c>
      <c r="CT87" s="764">
        <f t="shared" si="205"/>
        <v>0</v>
      </c>
      <c r="CU87" s="764">
        <f t="shared" si="205"/>
        <v>0</v>
      </c>
      <c r="CV87" s="764">
        <f t="shared" si="205"/>
        <v>0</v>
      </c>
      <c r="CW87" s="764">
        <f t="shared" si="205"/>
        <v>0</v>
      </c>
      <c r="CX87" s="764">
        <f t="shared" si="205"/>
        <v>0</v>
      </c>
      <c r="CY87" s="764">
        <f t="shared" si="205"/>
        <v>0</v>
      </c>
      <c r="CZ87" s="764">
        <f t="shared" si="205"/>
        <v>0</v>
      </c>
      <c r="DA87" s="764">
        <f t="shared" si="205"/>
        <v>0</v>
      </c>
      <c r="DB87" s="764">
        <f t="shared" si="206"/>
        <v>0</v>
      </c>
      <c r="DC87" s="764">
        <f t="shared" si="206"/>
        <v>0</v>
      </c>
      <c r="DD87" s="764">
        <f t="shared" si="206"/>
        <v>0</v>
      </c>
      <c r="DE87" s="764">
        <f t="shared" si="206"/>
        <v>0</v>
      </c>
      <c r="DF87" s="764">
        <f t="shared" si="206"/>
        <v>0</v>
      </c>
      <c r="DG87" s="764">
        <f t="shared" si="206"/>
        <v>0</v>
      </c>
      <c r="DH87" s="764">
        <f t="shared" si="206"/>
        <v>0</v>
      </c>
      <c r="DI87" s="764">
        <f t="shared" si="206"/>
        <v>0</v>
      </c>
      <c r="DJ87" s="764">
        <f t="shared" si="206"/>
        <v>0</v>
      </c>
      <c r="DK87" s="764">
        <f t="shared" si="206"/>
        <v>0</v>
      </c>
      <c r="DL87" s="764">
        <f t="shared" si="207"/>
        <v>0</v>
      </c>
      <c r="DM87" s="764">
        <f t="shared" si="207"/>
        <v>0</v>
      </c>
      <c r="DN87" s="764">
        <f t="shared" si="207"/>
        <v>0</v>
      </c>
      <c r="DO87" s="764">
        <f t="shared" si="207"/>
        <v>0</v>
      </c>
      <c r="DP87" s="764">
        <f t="shared" si="207"/>
        <v>0</v>
      </c>
      <c r="DQ87" s="764">
        <f t="shared" si="207"/>
        <v>0</v>
      </c>
      <c r="DR87" s="764">
        <f t="shared" si="207"/>
        <v>0</v>
      </c>
      <c r="DS87" s="764">
        <f t="shared" si="207"/>
        <v>0</v>
      </c>
      <c r="DT87" s="764">
        <f t="shared" si="207"/>
        <v>0</v>
      </c>
      <c r="DU87" s="764">
        <f t="shared" si="207"/>
        <v>0</v>
      </c>
      <c r="DV87" s="764">
        <f t="shared" si="208"/>
        <v>0</v>
      </c>
      <c r="DW87" s="764">
        <f t="shared" si="208"/>
        <v>0</v>
      </c>
      <c r="DX87" s="764">
        <f t="shared" si="208"/>
        <v>0</v>
      </c>
      <c r="DY87" s="764">
        <f t="shared" si="208"/>
        <v>0</v>
      </c>
      <c r="DZ87" s="764">
        <f t="shared" si="208"/>
        <v>0</v>
      </c>
      <c r="EA87" s="764">
        <f t="shared" si="208"/>
        <v>0</v>
      </c>
      <c r="EB87" s="764">
        <f t="shared" si="208"/>
        <v>0</v>
      </c>
      <c r="EC87" s="764">
        <f t="shared" si="208"/>
        <v>0</v>
      </c>
      <c r="ED87" s="764">
        <f t="shared" si="208"/>
        <v>0</v>
      </c>
      <c r="EE87" s="764">
        <f t="shared" si="208"/>
        <v>0</v>
      </c>
      <c r="EF87" s="764">
        <f t="shared" si="209"/>
        <v>0</v>
      </c>
      <c r="EG87" s="764">
        <f t="shared" si="209"/>
        <v>0</v>
      </c>
      <c r="EH87" s="764">
        <f t="shared" si="209"/>
        <v>0</v>
      </c>
      <c r="EI87" s="764">
        <f t="shared" si="209"/>
        <v>0</v>
      </c>
      <c r="EJ87" s="764">
        <f t="shared" si="209"/>
        <v>0</v>
      </c>
      <c r="EK87" s="764">
        <f t="shared" si="209"/>
        <v>0</v>
      </c>
      <c r="EL87" s="764">
        <f t="shared" si="209"/>
        <v>0</v>
      </c>
      <c r="EM87" s="764">
        <f t="shared" si="209"/>
        <v>0</v>
      </c>
      <c r="EN87" s="764">
        <f t="shared" si="209"/>
        <v>0</v>
      </c>
      <c r="EO87" s="764">
        <f t="shared" si="209"/>
        <v>0</v>
      </c>
      <c r="EP87" s="764">
        <f t="shared" si="210"/>
        <v>0</v>
      </c>
      <c r="EQ87" s="764">
        <f t="shared" si="210"/>
        <v>0</v>
      </c>
      <c r="ER87" s="764">
        <f t="shared" si="210"/>
        <v>0</v>
      </c>
      <c r="ES87" s="764">
        <f t="shared" si="210"/>
        <v>0</v>
      </c>
      <c r="ET87" s="764">
        <f t="shared" si="210"/>
        <v>0</v>
      </c>
      <c r="EU87" s="764">
        <f t="shared" si="210"/>
        <v>0</v>
      </c>
      <c r="EV87" s="764">
        <f t="shared" si="210"/>
        <v>0</v>
      </c>
      <c r="EW87" s="764">
        <f t="shared" si="210"/>
        <v>0</v>
      </c>
      <c r="EX87" s="764">
        <f t="shared" si="210"/>
        <v>0</v>
      </c>
      <c r="EY87" s="764">
        <f t="shared" si="210"/>
        <v>0</v>
      </c>
      <c r="EZ87" s="764">
        <f t="shared" si="211"/>
        <v>0</v>
      </c>
      <c r="FA87" s="764">
        <f t="shared" si="211"/>
        <v>0</v>
      </c>
      <c r="FB87" s="764">
        <f t="shared" si="211"/>
        <v>0</v>
      </c>
      <c r="FC87" s="764">
        <f t="shared" si="211"/>
        <v>0</v>
      </c>
      <c r="FD87" s="764">
        <f t="shared" si="211"/>
        <v>0</v>
      </c>
      <c r="FE87" s="764">
        <f t="shared" si="211"/>
        <v>0</v>
      </c>
      <c r="FF87" s="764">
        <f t="shared" si="211"/>
        <v>0</v>
      </c>
      <c r="FG87" s="764">
        <f t="shared" si="211"/>
        <v>0</v>
      </c>
      <c r="FH87" s="764">
        <f t="shared" si="211"/>
        <v>0</v>
      </c>
      <c r="FI87" s="764">
        <f t="shared" si="211"/>
        <v>0</v>
      </c>
      <c r="FJ87" s="764">
        <f t="shared" si="212"/>
        <v>0</v>
      </c>
      <c r="FK87" s="764">
        <f t="shared" si="212"/>
        <v>0</v>
      </c>
      <c r="FL87" s="764">
        <f t="shared" si="212"/>
        <v>0</v>
      </c>
      <c r="FM87" s="764">
        <f t="shared" si="212"/>
        <v>0</v>
      </c>
      <c r="FN87" s="764">
        <f t="shared" si="212"/>
        <v>0</v>
      </c>
      <c r="FO87" s="764">
        <f t="shared" si="212"/>
        <v>0</v>
      </c>
      <c r="FP87" s="764">
        <f t="shared" si="212"/>
        <v>0</v>
      </c>
      <c r="FQ87" s="764">
        <f t="shared" si="212"/>
        <v>0</v>
      </c>
      <c r="FR87" s="764">
        <f t="shared" si="212"/>
        <v>0</v>
      </c>
      <c r="FS87" s="764">
        <f t="shared" si="212"/>
        <v>0</v>
      </c>
      <c r="FT87" s="764">
        <f t="shared" si="213"/>
        <v>0</v>
      </c>
      <c r="FU87" s="764">
        <f t="shared" si="213"/>
        <v>0</v>
      </c>
      <c r="FV87" s="764">
        <f t="shared" si="213"/>
        <v>0</v>
      </c>
      <c r="FW87" s="764">
        <f t="shared" si="213"/>
        <v>0</v>
      </c>
      <c r="FX87" s="764">
        <f t="shared" si="213"/>
        <v>0</v>
      </c>
      <c r="FY87" s="764">
        <f t="shared" si="213"/>
        <v>0</v>
      </c>
      <c r="FZ87" s="764">
        <f t="shared" si="213"/>
        <v>0</v>
      </c>
      <c r="GA87" s="764">
        <f t="shared" si="213"/>
        <v>0</v>
      </c>
      <c r="GB87" s="764">
        <f t="shared" si="213"/>
        <v>0</v>
      </c>
      <c r="GC87" s="764">
        <f t="shared" si="213"/>
        <v>0</v>
      </c>
      <c r="GD87" s="764">
        <f t="shared" si="214"/>
        <v>0</v>
      </c>
      <c r="GE87" s="764">
        <f t="shared" si="214"/>
        <v>0</v>
      </c>
      <c r="GF87" s="764">
        <f t="shared" si="214"/>
        <v>0</v>
      </c>
      <c r="GG87" s="764">
        <f t="shared" si="214"/>
        <v>0</v>
      </c>
      <c r="GH87" s="764">
        <f t="shared" si="214"/>
        <v>0</v>
      </c>
      <c r="GI87" s="764">
        <f t="shared" si="214"/>
        <v>0</v>
      </c>
      <c r="GJ87" s="764">
        <f t="shared" si="214"/>
        <v>0</v>
      </c>
      <c r="GK87" s="764">
        <f t="shared" si="214"/>
        <v>0</v>
      </c>
      <c r="GL87" s="764">
        <f t="shared" si="214"/>
        <v>0</v>
      </c>
      <c r="GM87" s="764">
        <f t="shared" si="214"/>
        <v>0</v>
      </c>
      <c r="GN87" s="764">
        <f t="shared" si="215"/>
        <v>0</v>
      </c>
      <c r="GO87" s="764">
        <f t="shared" si="215"/>
        <v>0</v>
      </c>
      <c r="GP87" s="764">
        <f t="shared" si="215"/>
        <v>0</v>
      </c>
      <c r="GQ87" s="764">
        <f t="shared" si="215"/>
        <v>0</v>
      </c>
      <c r="GR87" s="764">
        <f t="shared" si="215"/>
        <v>0</v>
      </c>
      <c r="GS87" s="764">
        <f t="shared" si="215"/>
        <v>0</v>
      </c>
      <c r="GT87" s="764">
        <f t="shared" si="215"/>
        <v>0</v>
      </c>
      <c r="GU87" s="764">
        <f t="shared" si="215"/>
        <v>0</v>
      </c>
      <c r="GV87" s="764">
        <f t="shared" si="215"/>
        <v>0</v>
      </c>
      <c r="GW87" s="764">
        <f t="shared" si="215"/>
        <v>0</v>
      </c>
      <c r="GX87" s="764">
        <f t="shared" si="216"/>
        <v>0</v>
      </c>
      <c r="GY87" s="764">
        <f t="shared" si="216"/>
        <v>0</v>
      </c>
      <c r="GZ87" s="764">
        <f t="shared" si="216"/>
        <v>0</v>
      </c>
      <c r="HA87" s="764">
        <f t="shared" si="216"/>
        <v>0</v>
      </c>
      <c r="HB87" s="764">
        <f t="shared" si="216"/>
        <v>0</v>
      </c>
      <c r="HC87" s="764">
        <f t="shared" si="216"/>
        <v>0</v>
      </c>
      <c r="HD87" s="764">
        <f t="shared" si="216"/>
        <v>0</v>
      </c>
      <c r="HE87" s="764">
        <f t="shared" si="216"/>
        <v>0</v>
      </c>
      <c r="HF87" s="764">
        <f t="shared" si="216"/>
        <v>0</v>
      </c>
      <c r="HG87" s="764">
        <f t="shared" si="216"/>
        <v>0</v>
      </c>
      <c r="HH87" s="764">
        <f t="shared" si="217"/>
        <v>0</v>
      </c>
      <c r="HI87" s="764">
        <f t="shared" si="217"/>
        <v>0</v>
      </c>
      <c r="HJ87" s="764">
        <f t="shared" si="217"/>
        <v>0</v>
      </c>
      <c r="HK87" s="764">
        <f t="shared" si="217"/>
        <v>0</v>
      </c>
      <c r="HL87" s="764">
        <f t="shared" si="217"/>
        <v>0</v>
      </c>
      <c r="HM87" s="764">
        <f t="shared" si="217"/>
        <v>0</v>
      </c>
      <c r="HN87" s="764">
        <f t="shared" si="217"/>
        <v>0</v>
      </c>
      <c r="HO87" s="764">
        <f t="shared" si="217"/>
        <v>0</v>
      </c>
      <c r="HP87" s="764">
        <f t="shared" si="217"/>
        <v>0</v>
      </c>
      <c r="HQ87" s="764">
        <f t="shared" si="217"/>
        <v>0</v>
      </c>
      <c r="HR87" s="764">
        <f t="shared" si="218"/>
        <v>0</v>
      </c>
      <c r="HS87" s="764">
        <f t="shared" si="218"/>
        <v>0</v>
      </c>
      <c r="HT87" s="764">
        <f t="shared" si="218"/>
        <v>0</v>
      </c>
      <c r="HU87" s="764">
        <f t="shared" si="218"/>
        <v>0</v>
      </c>
      <c r="HV87" s="764">
        <f t="shared" si="218"/>
        <v>0</v>
      </c>
      <c r="HW87" s="764">
        <f t="shared" si="218"/>
        <v>0</v>
      </c>
      <c r="HX87" s="764">
        <f t="shared" si="218"/>
        <v>0</v>
      </c>
      <c r="HY87" s="764">
        <f t="shared" si="218"/>
        <v>0</v>
      </c>
      <c r="HZ87" s="764">
        <f t="shared" si="218"/>
        <v>0</v>
      </c>
      <c r="IA87" s="764">
        <f t="shared" si="218"/>
        <v>0</v>
      </c>
      <c r="IB87" s="764">
        <f t="shared" si="219"/>
        <v>0</v>
      </c>
      <c r="IC87" s="764">
        <f t="shared" si="219"/>
        <v>0</v>
      </c>
      <c r="ID87" s="764">
        <f t="shared" si="219"/>
        <v>0</v>
      </c>
      <c r="IE87" s="764">
        <f t="shared" si="219"/>
        <v>0</v>
      </c>
      <c r="IF87" s="764">
        <f t="shared" si="219"/>
        <v>0</v>
      </c>
      <c r="IG87" s="764">
        <f t="shared" si="219"/>
        <v>0</v>
      </c>
      <c r="IH87" s="764">
        <f t="shared" si="219"/>
        <v>0</v>
      </c>
      <c r="II87" s="764">
        <f t="shared" si="219"/>
        <v>0</v>
      </c>
      <c r="IJ87" s="764">
        <f t="shared" si="219"/>
        <v>0</v>
      </c>
      <c r="IK87" s="764">
        <f t="shared" si="219"/>
        <v>0</v>
      </c>
      <c r="IL87" s="764">
        <f t="shared" si="220"/>
        <v>0</v>
      </c>
      <c r="IM87" s="764">
        <f t="shared" si="220"/>
        <v>0</v>
      </c>
      <c r="IN87" s="764">
        <f t="shared" si="220"/>
        <v>0</v>
      </c>
      <c r="IO87" s="764">
        <f t="shared" si="220"/>
        <v>0</v>
      </c>
      <c r="IP87" s="764">
        <f t="shared" si="220"/>
        <v>0</v>
      </c>
      <c r="IQ87" s="764">
        <f t="shared" si="220"/>
        <v>0</v>
      </c>
      <c r="IR87" s="764">
        <f t="shared" si="220"/>
        <v>0</v>
      </c>
      <c r="IS87" s="764">
        <f t="shared" si="220"/>
        <v>0</v>
      </c>
      <c r="IT87" s="764">
        <f t="shared" si="220"/>
        <v>0</v>
      </c>
      <c r="IU87" s="764">
        <f t="shared" si="220"/>
        <v>0</v>
      </c>
      <c r="IV87" s="764">
        <f t="shared" si="220"/>
        <v>0</v>
      </c>
      <c r="IW87" s="764">
        <f t="shared" si="220"/>
        <v>0</v>
      </c>
      <c r="IX87" s="764">
        <f t="shared" si="220"/>
        <v>0</v>
      </c>
      <c r="IY87" s="764">
        <f t="shared" si="220"/>
        <v>0</v>
      </c>
      <c r="IZ87" s="764">
        <f t="shared" si="220"/>
        <v>0</v>
      </c>
      <c r="JA87" s="764">
        <f t="shared" si="220"/>
        <v>0</v>
      </c>
      <c r="JB87" s="764">
        <f t="shared" si="220"/>
        <v>0</v>
      </c>
      <c r="JC87" s="764">
        <f t="shared" si="220"/>
        <v>0</v>
      </c>
      <c r="JD87" s="764">
        <f t="shared" si="200"/>
        <v>0</v>
      </c>
      <c r="JE87" s="764">
        <f t="shared" si="200"/>
        <v>0</v>
      </c>
      <c r="JF87" s="764">
        <f t="shared" si="200"/>
        <v>0</v>
      </c>
      <c r="JG87" s="764">
        <f t="shared" si="200"/>
        <v>0</v>
      </c>
      <c r="JH87" s="764">
        <f t="shared" si="200"/>
        <v>0</v>
      </c>
      <c r="JI87" s="764">
        <f t="shared" si="200"/>
        <v>0</v>
      </c>
      <c r="JJ87" s="764">
        <f t="shared" si="200"/>
        <v>0</v>
      </c>
      <c r="JK87" s="764">
        <f t="shared" si="200"/>
        <v>0</v>
      </c>
      <c r="JL87" s="764">
        <f t="shared" si="220"/>
        <v>0</v>
      </c>
      <c r="JM87" s="764">
        <f t="shared" si="220"/>
        <v>0</v>
      </c>
      <c r="JN87" s="764">
        <f t="shared" si="220"/>
        <v>0</v>
      </c>
      <c r="JO87" s="764">
        <f t="shared" si="220"/>
        <v>0</v>
      </c>
      <c r="JP87" s="764">
        <f t="shared" si="220"/>
        <v>0</v>
      </c>
      <c r="JQ87" s="764">
        <f t="shared" si="172"/>
        <v>0</v>
      </c>
      <c r="JR87" s="764">
        <f t="shared" si="172"/>
        <v>0</v>
      </c>
      <c r="JS87" s="764">
        <f t="shared" si="220"/>
        <v>0</v>
      </c>
      <c r="JT87" s="765">
        <f t="shared" si="173"/>
        <v>0</v>
      </c>
      <c r="JU87" s="229">
        <f t="shared" si="174"/>
        <v>0</v>
      </c>
    </row>
    <row r="88" spans="2:281" s="57" customFormat="1" ht="12.75" customHeight="1">
      <c r="B88" s="223"/>
      <c r="C88" s="223"/>
      <c r="D88" s="61"/>
      <c r="E88" s="743" t="str">
        <f t="shared" si="171"/>
        <v xml:space="preserve"> </v>
      </c>
      <c r="F88" s="56"/>
      <c r="G88" s="228"/>
      <c r="H88" s="744">
        <f>SUMIF(Ajuste!$C$8:$C$483,$B$6:$B$499,Ajuste!$E$8:$E$483)</f>
        <v>0</v>
      </c>
      <c r="I88" s="744">
        <f>SUMIF(Ajuste!$C$8:$C$483,$B$6:$B$499,Ajuste!$F$8:$F$483)</f>
        <v>0</v>
      </c>
      <c r="J88" s="229">
        <f t="shared" si="175"/>
        <v>0</v>
      </c>
      <c r="K88" s="764">
        <f t="shared" si="201"/>
        <v>0</v>
      </c>
      <c r="L88" s="764">
        <f t="shared" si="201"/>
        <v>0</v>
      </c>
      <c r="M88" s="764">
        <f t="shared" si="201"/>
        <v>0</v>
      </c>
      <c r="N88" s="764">
        <f t="shared" si="201"/>
        <v>0</v>
      </c>
      <c r="O88" s="764">
        <f t="shared" si="201"/>
        <v>0</v>
      </c>
      <c r="P88" s="764">
        <f t="shared" si="201"/>
        <v>0</v>
      </c>
      <c r="Q88" s="764">
        <f t="shared" si="201"/>
        <v>0</v>
      </c>
      <c r="R88" s="764">
        <f t="shared" si="201"/>
        <v>0</v>
      </c>
      <c r="S88" s="764">
        <f t="shared" si="201"/>
        <v>0</v>
      </c>
      <c r="T88" s="764">
        <f t="shared" si="201"/>
        <v>0</v>
      </c>
      <c r="U88" s="764">
        <f t="shared" si="201"/>
        <v>0</v>
      </c>
      <c r="V88" s="764">
        <f t="shared" si="201"/>
        <v>0</v>
      </c>
      <c r="W88" s="764">
        <f t="shared" si="201"/>
        <v>0</v>
      </c>
      <c r="X88" s="764">
        <f t="shared" si="201"/>
        <v>0</v>
      </c>
      <c r="Y88" s="764">
        <f t="shared" si="201"/>
        <v>0</v>
      </c>
      <c r="Z88" s="764">
        <f t="shared" si="201"/>
        <v>0</v>
      </c>
      <c r="AA88" s="764">
        <f t="shared" si="201"/>
        <v>0</v>
      </c>
      <c r="AB88" s="764">
        <f t="shared" si="201"/>
        <v>0</v>
      </c>
      <c r="AC88" s="764">
        <f t="shared" si="201"/>
        <v>0</v>
      </c>
      <c r="AD88" s="764">
        <f t="shared" si="201"/>
        <v>0</v>
      </c>
      <c r="AE88" s="764">
        <f t="shared" si="201"/>
        <v>0</v>
      </c>
      <c r="AF88" s="764">
        <f t="shared" si="201"/>
        <v>0</v>
      </c>
      <c r="AG88" s="764">
        <f t="shared" si="201"/>
        <v>0</v>
      </c>
      <c r="AH88" s="764">
        <f t="shared" si="201"/>
        <v>0</v>
      </c>
      <c r="AI88" s="764">
        <f t="shared" si="201"/>
        <v>0</v>
      </c>
      <c r="AJ88" s="764">
        <f t="shared" si="201"/>
        <v>0</v>
      </c>
      <c r="AK88" s="764">
        <f t="shared" si="201"/>
        <v>0</v>
      </c>
      <c r="AL88" s="764">
        <f t="shared" si="201"/>
        <v>0</v>
      </c>
      <c r="AM88" s="764">
        <f t="shared" si="201"/>
        <v>0</v>
      </c>
      <c r="AN88" s="764">
        <f t="shared" si="201"/>
        <v>0</v>
      </c>
      <c r="AO88" s="764">
        <f t="shared" si="201"/>
        <v>0</v>
      </c>
      <c r="AP88" s="764">
        <f t="shared" si="201"/>
        <v>0</v>
      </c>
      <c r="AQ88" s="764">
        <f t="shared" si="201"/>
        <v>0</v>
      </c>
      <c r="AR88" s="764">
        <f t="shared" si="201"/>
        <v>0</v>
      </c>
      <c r="AS88" s="764">
        <f t="shared" si="201"/>
        <v>0</v>
      </c>
      <c r="AT88" s="764">
        <f t="shared" si="201"/>
        <v>0</v>
      </c>
      <c r="AU88" s="764">
        <f t="shared" si="201"/>
        <v>0</v>
      </c>
      <c r="AV88" s="764">
        <f t="shared" si="201"/>
        <v>0</v>
      </c>
      <c r="AW88" s="764">
        <f t="shared" si="201"/>
        <v>0</v>
      </c>
      <c r="AX88" s="764">
        <f t="shared" si="201"/>
        <v>0</v>
      </c>
      <c r="AY88" s="764">
        <f t="shared" si="201"/>
        <v>0</v>
      </c>
      <c r="AZ88" s="764">
        <f t="shared" si="201"/>
        <v>0</v>
      </c>
      <c r="BA88" s="764">
        <f t="shared" si="201"/>
        <v>0</v>
      </c>
      <c r="BB88" s="764">
        <f t="shared" si="201"/>
        <v>0</v>
      </c>
      <c r="BC88" s="764">
        <f t="shared" si="201"/>
        <v>0</v>
      </c>
      <c r="BD88" s="764">
        <f t="shared" si="201"/>
        <v>0</v>
      </c>
      <c r="BE88" s="764">
        <f t="shared" si="201"/>
        <v>0</v>
      </c>
      <c r="BF88" s="764">
        <f t="shared" si="201"/>
        <v>0</v>
      </c>
      <c r="BG88" s="764">
        <f t="shared" si="201"/>
        <v>0</v>
      </c>
      <c r="BH88" s="764">
        <f t="shared" si="201"/>
        <v>0</v>
      </c>
      <c r="BI88" s="764">
        <f t="shared" si="201"/>
        <v>0</v>
      </c>
      <c r="BJ88" s="764">
        <f t="shared" si="201"/>
        <v>0</v>
      </c>
      <c r="BK88" s="764">
        <f t="shared" si="201"/>
        <v>0</v>
      </c>
      <c r="BL88" s="764">
        <f t="shared" si="201"/>
        <v>0</v>
      </c>
      <c r="BM88" s="764">
        <f t="shared" si="201"/>
        <v>0</v>
      </c>
      <c r="BN88" s="764">
        <f t="shared" si="202"/>
        <v>0</v>
      </c>
      <c r="BO88" s="764">
        <f t="shared" si="202"/>
        <v>0</v>
      </c>
      <c r="BP88" s="764">
        <f t="shared" si="202"/>
        <v>0</v>
      </c>
      <c r="BQ88" s="764">
        <f t="shared" si="202"/>
        <v>0</v>
      </c>
      <c r="BR88" s="764">
        <f t="shared" si="202"/>
        <v>0</v>
      </c>
      <c r="BS88" s="764">
        <f t="shared" si="202"/>
        <v>0</v>
      </c>
      <c r="BT88" s="764">
        <f t="shared" si="202"/>
        <v>0</v>
      </c>
      <c r="BU88" s="764">
        <f t="shared" si="202"/>
        <v>0</v>
      </c>
      <c r="BV88" s="764">
        <f t="shared" si="202"/>
        <v>0</v>
      </c>
      <c r="BW88" s="764">
        <f t="shared" si="202"/>
        <v>0</v>
      </c>
      <c r="BX88" s="764">
        <f t="shared" si="203"/>
        <v>0</v>
      </c>
      <c r="BY88" s="764">
        <f t="shared" si="203"/>
        <v>0</v>
      </c>
      <c r="BZ88" s="764">
        <f t="shared" si="203"/>
        <v>0</v>
      </c>
      <c r="CA88" s="764">
        <f t="shared" si="203"/>
        <v>0</v>
      </c>
      <c r="CB88" s="764">
        <f t="shared" si="203"/>
        <v>0</v>
      </c>
      <c r="CC88" s="764">
        <f t="shared" si="203"/>
        <v>0</v>
      </c>
      <c r="CD88" s="764">
        <f t="shared" si="203"/>
        <v>0</v>
      </c>
      <c r="CE88" s="764">
        <f t="shared" si="203"/>
        <v>0</v>
      </c>
      <c r="CF88" s="764">
        <f t="shared" si="203"/>
        <v>0</v>
      </c>
      <c r="CG88" s="764">
        <f t="shared" si="203"/>
        <v>0</v>
      </c>
      <c r="CH88" s="764">
        <f t="shared" si="204"/>
        <v>0</v>
      </c>
      <c r="CI88" s="764">
        <f t="shared" si="204"/>
        <v>0</v>
      </c>
      <c r="CJ88" s="764">
        <f t="shared" si="204"/>
        <v>0</v>
      </c>
      <c r="CK88" s="764">
        <f t="shared" si="204"/>
        <v>0</v>
      </c>
      <c r="CL88" s="764">
        <f t="shared" si="204"/>
        <v>0</v>
      </c>
      <c r="CM88" s="764">
        <f t="shared" si="204"/>
        <v>0</v>
      </c>
      <c r="CN88" s="764">
        <f t="shared" si="204"/>
        <v>0</v>
      </c>
      <c r="CO88" s="764">
        <f t="shared" si="204"/>
        <v>0</v>
      </c>
      <c r="CP88" s="764">
        <f t="shared" si="204"/>
        <v>0</v>
      </c>
      <c r="CQ88" s="764">
        <f t="shared" si="204"/>
        <v>0</v>
      </c>
      <c r="CR88" s="764">
        <f t="shared" si="205"/>
        <v>0</v>
      </c>
      <c r="CS88" s="764">
        <f t="shared" si="205"/>
        <v>0</v>
      </c>
      <c r="CT88" s="764">
        <f t="shared" si="205"/>
        <v>0</v>
      </c>
      <c r="CU88" s="764">
        <f t="shared" si="205"/>
        <v>0</v>
      </c>
      <c r="CV88" s="764">
        <f t="shared" si="205"/>
        <v>0</v>
      </c>
      <c r="CW88" s="764">
        <f t="shared" si="205"/>
        <v>0</v>
      </c>
      <c r="CX88" s="764">
        <f t="shared" si="205"/>
        <v>0</v>
      </c>
      <c r="CY88" s="764">
        <f t="shared" si="205"/>
        <v>0</v>
      </c>
      <c r="CZ88" s="764">
        <f t="shared" si="205"/>
        <v>0</v>
      </c>
      <c r="DA88" s="764">
        <f t="shared" si="205"/>
        <v>0</v>
      </c>
      <c r="DB88" s="764">
        <f t="shared" si="206"/>
        <v>0</v>
      </c>
      <c r="DC88" s="764">
        <f t="shared" si="206"/>
        <v>0</v>
      </c>
      <c r="DD88" s="764">
        <f t="shared" si="206"/>
        <v>0</v>
      </c>
      <c r="DE88" s="764">
        <f t="shared" si="206"/>
        <v>0</v>
      </c>
      <c r="DF88" s="764">
        <f t="shared" si="206"/>
        <v>0</v>
      </c>
      <c r="DG88" s="764">
        <f t="shared" si="206"/>
        <v>0</v>
      </c>
      <c r="DH88" s="764">
        <f t="shared" si="206"/>
        <v>0</v>
      </c>
      <c r="DI88" s="764">
        <f t="shared" si="206"/>
        <v>0</v>
      </c>
      <c r="DJ88" s="764">
        <f t="shared" si="206"/>
        <v>0</v>
      </c>
      <c r="DK88" s="764">
        <f t="shared" si="206"/>
        <v>0</v>
      </c>
      <c r="DL88" s="764">
        <f t="shared" si="207"/>
        <v>0</v>
      </c>
      <c r="DM88" s="764">
        <f t="shared" si="207"/>
        <v>0</v>
      </c>
      <c r="DN88" s="764">
        <f t="shared" si="207"/>
        <v>0</v>
      </c>
      <c r="DO88" s="764">
        <f t="shared" si="207"/>
        <v>0</v>
      </c>
      <c r="DP88" s="764">
        <f t="shared" si="207"/>
        <v>0</v>
      </c>
      <c r="DQ88" s="764">
        <f t="shared" si="207"/>
        <v>0</v>
      </c>
      <c r="DR88" s="764">
        <f t="shared" si="207"/>
        <v>0</v>
      </c>
      <c r="DS88" s="764">
        <f t="shared" si="207"/>
        <v>0</v>
      </c>
      <c r="DT88" s="764">
        <f t="shared" si="207"/>
        <v>0</v>
      </c>
      <c r="DU88" s="764">
        <f t="shared" si="207"/>
        <v>0</v>
      </c>
      <c r="DV88" s="764">
        <f t="shared" si="208"/>
        <v>0</v>
      </c>
      <c r="DW88" s="764">
        <f t="shared" si="208"/>
        <v>0</v>
      </c>
      <c r="DX88" s="764">
        <f t="shared" si="208"/>
        <v>0</v>
      </c>
      <c r="DY88" s="764">
        <f t="shared" si="208"/>
        <v>0</v>
      </c>
      <c r="DZ88" s="764">
        <f t="shared" si="208"/>
        <v>0</v>
      </c>
      <c r="EA88" s="764">
        <f t="shared" si="208"/>
        <v>0</v>
      </c>
      <c r="EB88" s="764">
        <f t="shared" si="208"/>
        <v>0</v>
      </c>
      <c r="EC88" s="764">
        <f t="shared" si="208"/>
        <v>0</v>
      </c>
      <c r="ED88" s="764">
        <f t="shared" si="208"/>
        <v>0</v>
      </c>
      <c r="EE88" s="764">
        <f t="shared" si="208"/>
        <v>0</v>
      </c>
      <c r="EF88" s="764">
        <f t="shared" si="209"/>
        <v>0</v>
      </c>
      <c r="EG88" s="764">
        <f t="shared" si="209"/>
        <v>0</v>
      </c>
      <c r="EH88" s="764">
        <f t="shared" si="209"/>
        <v>0</v>
      </c>
      <c r="EI88" s="764">
        <f t="shared" si="209"/>
        <v>0</v>
      </c>
      <c r="EJ88" s="764">
        <f t="shared" si="209"/>
        <v>0</v>
      </c>
      <c r="EK88" s="764">
        <f t="shared" si="209"/>
        <v>0</v>
      </c>
      <c r="EL88" s="764">
        <f t="shared" si="209"/>
        <v>0</v>
      </c>
      <c r="EM88" s="764">
        <f t="shared" si="209"/>
        <v>0</v>
      </c>
      <c r="EN88" s="764">
        <f t="shared" si="209"/>
        <v>0</v>
      </c>
      <c r="EO88" s="764">
        <f t="shared" si="209"/>
        <v>0</v>
      </c>
      <c r="EP88" s="764">
        <f t="shared" si="210"/>
        <v>0</v>
      </c>
      <c r="EQ88" s="764">
        <f t="shared" si="210"/>
        <v>0</v>
      </c>
      <c r="ER88" s="764">
        <f t="shared" si="210"/>
        <v>0</v>
      </c>
      <c r="ES88" s="764">
        <f t="shared" si="210"/>
        <v>0</v>
      </c>
      <c r="ET88" s="764">
        <f t="shared" si="210"/>
        <v>0</v>
      </c>
      <c r="EU88" s="764">
        <f t="shared" si="210"/>
        <v>0</v>
      </c>
      <c r="EV88" s="764">
        <f t="shared" si="210"/>
        <v>0</v>
      </c>
      <c r="EW88" s="764">
        <f t="shared" si="210"/>
        <v>0</v>
      </c>
      <c r="EX88" s="764">
        <f t="shared" si="210"/>
        <v>0</v>
      </c>
      <c r="EY88" s="764">
        <f t="shared" si="210"/>
        <v>0</v>
      </c>
      <c r="EZ88" s="764">
        <f t="shared" si="211"/>
        <v>0</v>
      </c>
      <c r="FA88" s="764">
        <f t="shared" si="211"/>
        <v>0</v>
      </c>
      <c r="FB88" s="764">
        <f t="shared" si="211"/>
        <v>0</v>
      </c>
      <c r="FC88" s="764">
        <f t="shared" si="211"/>
        <v>0</v>
      </c>
      <c r="FD88" s="764">
        <f t="shared" si="211"/>
        <v>0</v>
      </c>
      <c r="FE88" s="764">
        <f t="shared" si="211"/>
        <v>0</v>
      </c>
      <c r="FF88" s="764">
        <f t="shared" si="211"/>
        <v>0</v>
      </c>
      <c r="FG88" s="764">
        <f t="shared" si="211"/>
        <v>0</v>
      </c>
      <c r="FH88" s="764">
        <f t="shared" si="211"/>
        <v>0</v>
      </c>
      <c r="FI88" s="764">
        <f t="shared" si="211"/>
        <v>0</v>
      </c>
      <c r="FJ88" s="764">
        <f t="shared" si="212"/>
        <v>0</v>
      </c>
      <c r="FK88" s="764">
        <f t="shared" si="212"/>
        <v>0</v>
      </c>
      <c r="FL88" s="764">
        <f t="shared" si="212"/>
        <v>0</v>
      </c>
      <c r="FM88" s="764">
        <f t="shared" si="212"/>
        <v>0</v>
      </c>
      <c r="FN88" s="764">
        <f t="shared" si="212"/>
        <v>0</v>
      </c>
      <c r="FO88" s="764">
        <f t="shared" si="212"/>
        <v>0</v>
      </c>
      <c r="FP88" s="764">
        <f t="shared" si="212"/>
        <v>0</v>
      </c>
      <c r="FQ88" s="764">
        <f t="shared" si="212"/>
        <v>0</v>
      </c>
      <c r="FR88" s="764">
        <f t="shared" si="212"/>
        <v>0</v>
      </c>
      <c r="FS88" s="764">
        <f t="shared" si="212"/>
        <v>0</v>
      </c>
      <c r="FT88" s="764">
        <f t="shared" si="213"/>
        <v>0</v>
      </c>
      <c r="FU88" s="764">
        <f t="shared" si="213"/>
        <v>0</v>
      </c>
      <c r="FV88" s="764">
        <f t="shared" si="213"/>
        <v>0</v>
      </c>
      <c r="FW88" s="764">
        <f t="shared" si="213"/>
        <v>0</v>
      </c>
      <c r="FX88" s="764">
        <f t="shared" si="213"/>
        <v>0</v>
      </c>
      <c r="FY88" s="764">
        <f t="shared" si="213"/>
        <v>0</v>
      </c>
      <c r="FZ88" s="764">
        <f t="shared" si="213"/>
        <v>0</v>
      </c>
      <c r="GA88" s="764">
        <f t="shared" si="213"/>
        <v>0</v>
      </c>
      <c r="GB88" s="764">
        <f t="shared" si="213"/>
        <v>0</v>
      </c>
      <c r="GC88" s="764">
        <f t="shared" si="213"/>
        <v>0</v>
      </c>
      <c r="GD88" s="764">
        <f t="shared" si="214"/>
        <v>0</v>
      </c>
      <c r="GE88" s="764">
        <f t="shared" si="214"/>
        <v>0</v>
      </c>
      <c r="GF88" s="764">
        <f t="shared" si="214"/>
        <v>0</v>
      </c>
      <c r="GG88" s="764">
        <f t="shared" si="214"/>
        <v>0</v>
      </c>
      <c r="GH88" s="764">
        <f t="shared" si="214"/>
        <v>0</v>
      </c>
      <c r="GI88" s="764">
        <f t="shared" si="214"/>
        <v>0</v>
      </c>
      <c r="GJ88" s="764">
        <f t="shared" si="214"/>
        <v>0</v>
      </c>
      <c r="GK88" s="764">
        <f t="shared" si="214"/>
        <v>0</v>
      </c>
      <c r="GL88" s="764">
        <f t="shared" si="214"/>
        <v>0</v>
      </c>
      <c r="GM88" s="764">
        <f t="shared" si="214"/>
        <v>0</v>
      </c>
      <c r="GN88" s="764">
        <f t="shared" si="215"/>
        <v>0</v>
      </c>
      <c r="GO88" s="764">
        <f t="shared" si="215"/>
        <v>0</v>
      </c>
      <c r="GP88" s="764">
        <f t="shared" si="215"/>
        <v>0</v>
      </c>
      <c r="GQ88" s="764">
        <f t="shared" si="215"/>
        <v>0</v>
      </c>
      <c r="GR88" s="764">
        <f t="shared" si="215"/>
        <v>0</v>
      </c>
      <c r="GS88" s="764">
        <f t="shared" si="215"/>
        <v>0</v>
      </c>
      <c r="GT88" s="764">
        <f t="shared" si="215"/>
        <v>0</v>
      </c>
      <c r="GU88" s="764">
        <f t="shared" si="215"/>
        <v>0</v>
      </c>
      <c r="GV88" s="764">
        <f t="shared" si="215"/>
        <v>0</v>
      </c>
      <c r="GW88" s="764">
        <f t="shared" si="215"/>
        <v>0</v>
      </c>
      <c r="GX88" s="764">
        <f t="shared" si="216"/>
        <v>0</v>
      </c>
      <c r="GY88" s="764">
        <f t="shared" si="216"/>
        <v>0</v>
      </c>
      <c r="GZ88" s="764">
        <f t="shared" si="216"/>
        <v>0</v>
      </c>
      <c r="HA88" s="764">
        <f t="shared" si="216"/>
        <v>0</v>
      </c>
      <c r="HB88" s="764">
        <f t="shared" si="216"/>
        <v>0</v>
      </c>
      <c r="HC88" s="764">
        <f t="shared" si="216"/>
        <v>0</v>
      </c>
      <c r="HD88" s="764">
        <f t="shared" si="216"/>
        <v>0</v>
      </c>
      <c r="HE88" s="764">
        <f t="shared" si="216"/>
        <v>0</v>
      </c>
      <c r="HF88" s="764">
        <f t="shared" si="216"/>
        <v>0</v>
      </c>
      <c r="HG88" s="764">
        <f t="shared" si="216"/>
        <v>0</v>
      </c>
      <c r="HH88" s="764">
        <f t="shared" si="217"/>
        <v>0</v>
      </c>
      <c r="HI88" s="764">
        <f t="shared" si="217"/>
        <v>0</v>
      </c>
      <c r="HJ88" s="764">
        <f t="shared" si="217"/>
        <v>0</v>
      </c>
      <c r="HK88" s="764">
        <f t="shared" si="217"/>
        <v>0</v>
      </c>
      <c r="HL88" s="764">
        <f t="shared" si="217"/>
        <v>0</v>
      </c>
      <c r="HM88" s="764">
        <f t="shared" si="217"/>
        <v>0</v>
      </c>
      <c r="HN88" s="764">
        <f t="shared" si="217"/>
        <v>0</v>
      </c>
      <c r="HO88" s="764">
        <f t="shared" si="217"/>
        <v>0</v>
      </c>
      <c r="HP88" s="764">
        <f t="shared" si="217"/>
        <v>0</v>
      </c>
      <c r="HQ88" s="764">
        <f t="shared" si="217"/>
        <v>0</v>
      </c>
      <c r="HR88" s="764">
        <f t="shared" si="218"/>
        <v>0</v>
      </c>
      <c r="HS88" s="764">
        <f t="shared" si="218"/>
        <v>0</v>
      </c>
      <c r="HT88" s="764">
        <f t="shared" si="218"/>
        <v>0</v>
      </c>
      <c r="HU88" s="764">
        <f t="shared" si="218"/>
        <v>0</v>
      </c>
      <c r="HV88" s="764">
        <f t="shared" si="218"/>
        <v>0</v>
      </c>
      <c r="HW88" s="764">
        <f t="shared" si="218"/>
        <v>0</v>
      </c>
      <c r="HX88" s="764">
        <f t="shared" si="218"/>
        <v>0</v>
      </c>
      <c r="HY88" s="764">
        <f t="shared" si="218"/>
        <v>0</v>
      </c>
      <c r="HZ88" s="764">
        <f t="shared" si="218"/>
        <v>0</v>
      </c>
      <c r="IA88" s="764">
        <f t="shared" si="218"/>
        <v>0</v>
      </c>
      <c r="IB88" s="764">
        <f t="shared" si="219"/>
        <v>0</v>
      </c>
      <c r="IC88" s="764">
        <f t="shared" si="219"/>
        <v>0</v>
      </c>
      <c r="ID88" s="764">
        <f t="shared" si="219"/>
        <v>0</v>
      </c>
      <c r="IE88" s="764">
        <f t="shared" si="219"/>
        <v>0</v>
      </c>
      <c r="IF88" s="764">
        <f t="shared" si="219"/>
        <v>0</v>
      </c>
      <c r="IG88" s="764">
        <f t="shared" si="219"/>
        <v>0</v>
      </c>
      <c r="IH88" s="764">
        <f t="shared" si="219"/>
        <v>0</v>
      </c>
      <c r="II88" s="764">
        <f t="shared" si="219"/>
        <v>0</v>
      </c>
      <c r="IJ88" s="764">
        <f t="shared" si="219"/>
        <v>0</v>
      </c>
      <c r="IK88" s="764">
        <f t="shared" si="219"/>
        <v>0</v>
      </c>
      <c r="IL88" s="764">
        <f t="shared" si="220"/>
        <v>0</v>
      </c>
      <c r="IM88" s="764">
        <f t="shared" si="220"/>
        <v>0</v>
      </c>
      <c r="IN88" s="764">
        <f t="shared" si="220"/>
        <v>0</v>
      </c>
      <c r="IO88" s="764">
        <f t="shared" si="220"/>
        <v>0</v>
      </c>
      <c r="IP88" s="764">
        <f t="shared" si="220"/>
        <v>0</v>
      </c>
      <c r="IQ88" s="764">
        <f t="shared" si="220"/>
        <v>0</v>
      </c>
      <c r="IR88" s="764">
        <f t="shared" si="220"/>
        <v>0</v>
      </c>
      <c r="IS88" s="764">
        <f t="shared" si="220"/>
        <v>0</v>
      </c>
      <c r="IT88" s="764">
        <f t="shared" si="220"/>
        <v>0</v>
      </c>
      <c r="IU88" s="764">
        <f t="shared" si="220"/>
        <v>0</v>
      </c>
      <c r="IV88" s="764">
        <f t="shared" si="220"/>
        <v>0</v>
      </c>
      <c r="IW88" s="764">
        <f t="shared" si="220"/>
        <v>0</v>
      </c>
      <c r="IX88" s="764">
        <f t="shared" si="220"/>
        <v>0</v>
      </c>
      <c r="IY88" s="764">
        <f t="shared" si="220"/>
        <v>0</v>
      </c>
      <c r="IZ88" s="764">
        <f t="shared" si="220"/>
        <v>0</v>
      </c>
      <c r="JA88" s="764">
        <f t="shared" si="220"/>
        <v>0</v>
      </c>
      <c r="JB88" s="764">
        <f t="shared" si="220"/>
        <v>0</v>
      </c>
      <c r="JC88" s="764">
        <f t="shared" si="220"/>
        <v>0</v>
      </c>
      <c r="JD88" s="764">
        <f t="shared" si="200"/>
        <v>0</v>
      </c>
      <c r="JE88" s="764">
        <f t="shared" si="200"/>
        <v>0</v>
      </c>
      <c r="JF88" s="764">
        <f t="shared" si="200"/>
        <v>0</v>
      </c>
      <c r="JG88" s="764">
        <f t="shared" si="200"/>
        <v>0</v>
      </c>
      <c r="JH88" s="764">
        <f t="shared" si="200"/>
        <v>0</v>
      </c>
      <c r="JI88" s="764">
        <f t="shared" si="200"/>
        <v>0</v>
      </c>
      <c r="JJ88" s="764">
        <f t="shared" si="200"/>
        <v>0</v>
      </c>
      <c r="JK88" s="764">
        <f t="shared" si="200"/>
        <v>0</v>
      </c>
      <c r="JL88" s="764">
        <f t="shared" si="220"/>
        <v>0</v>
      </c>
      <c r="JM88" s="764">
        <f t="shared" si="220"/>
        <v>0</v>
      </c>
      <c r="JN88" s="764">
        <f t="shared" si="220"/>
        <v>0</v>
      </c>
      <c r="JO88" s="764">
        <f t="shared" si="220"/>
        <v>0</v>
      </c>
      <c r="JP88" s="764">
        <f t="shared" si="220"/>
        <v>0</v>
      </c>
      <c r="JQ88" s="764">
        <f t="shared" si="172"/>
        <v>0</v>
      </c>
      <c r="JR88" s="764">
        <f t="shared" si="172"/>
        <v>0</v>
      </c>
      <c r="JS88" s="764">
        <f t="shared" si="220"/>
        <v>0</v>
      </c>
      <c r="JT88" s="765">
        <f t="shared" si="173"/>
        <v>0</v>
      </c>
      <c r="JU88" s="229">
        <f t="shared" si="174"/>
        <v>0</v>
      </c>
    </row>
    <row r="89" spans="2:281" s="57" customFormat="1" ht="12.75" customHeight="1">
      <c r="B89" s="223"/>
      <c r="C89" s="223"/>
      <c r="D89" s="61"/>
      <c r="E89" s="743" t="str">
        <f t="shared" si="171"/>
        <v xml:space="preserve"> </v>
      </c>
      <c r="F89" s="56"/>
      <c r="G89" s="228"/>
      <c r="H89" s="744">
        <f>SUMIF(Ajuste!$C$8:$C$483,$B$6:$B$499,Ajuste!$E$8:$E$483)</f>
        <v>0</v>
      </c>
      <c r="I89" s="744">
        <f>SUMIF(Ajuste!$C$8:$C$483,$B$6:$B$499,Ajuste!$F$8:$F$483)</f>
        <v>0</v>
      </c>
      <c r="J89" s="229">
        <f t="shared" si="175"/>
        <v>0</v>
      </c>
      <c r="K89" s="764">
        <f t="shared" si="201"/>
        <v>0</v>
      </c>
      <c r="L89" s="764">
        <f t="shared" si="201"/>
        <v>0</v>
      </c>
      <c r="M89" s="764">
        <f t="shared" si="201"/>
        <v>0</v>
      </c>
      <c r="N89" s="764">
        <f t="shared" si="201"/>
        <v>0</v>
      </c>
      <c r="O89" s="764">
        <f t="shared" si="201"/>
        <v>0</v>
      </c>
      <c r="P89" s="764">
        <f t="shared" si="201"/>
        <v>0</v>
      </c>
      <c r="Q89" s="764">
        <f t="shared" si="201"/>
        <v>0</v>
      </c>
      <c r="R89" s="764">
        <f t="shared" si="201"/>
        <v>0</v>
      </c>
      <c r="S89" s="764">
        <f t="shared" si="201"/>
        <v>0</v>
      </c>
      <c r="T89" s="764">
        <f t="shared" si="201"/>
        <v>0</v>
      </c>
      <c r="U89" s="764">
        <f t="shared" si="201"/>
        <v>0</v>
      </c>
      <c r="V89" s="764">
        <f t="shared" si="201"/>
        <v>0</v>
      </c>
      <c r="W89" s="764">
        <f t="shared" si="201"/>
        <v>0</v>
      </c>
      <c r="X89" s="764">
        <f t="shared" si="201"/>
        <v>0</v>
      </c>
      <c r="Y89" s="764">
        <f t="shared" si="201"/>
        <v>0</v>
      </c>
      <c r="Z89" s="764">
        <f t="shared" si="201"/>
        <v>0</v>
      </c>
      <c r="AA89" s="764">
        <f t="shared" si="201"/>
        <v>0</v>
      </c>
      <c r="AB89" s="764">
        <f t="shared" si="201"/>
        <v>0</v>
      </c>
      <c r="AC89" s="764">
        <f t="shared" ref="L89:BE94" si="221">IF($D89=AC$5,$J89,0)</f>
        <v>0</v>
      </c>
      <c r="AD89" s="764">
        <f t="shared" si="221"/>
        <v>0</v>
      </c>
      <c r="AE89" s="764">
        <f t="shared" si="221"/>
        <v>0</v>
      </c>
      <c r="AF89" s="764">
        <f t="shared" si="221"/>
        <v>0</v>
      </c>
      <c r="AG89" s="764">
        <f t="shared" si="221"/>
        <v>0</v>
      </c>
      <c r="AH89" s="764">
        <f t="shared" si="221"/>
        <v>0</v>
      </c>
      <c r="AI89" s="764">
        <f t="shared" si="221"/>
        <v>0</v>
      </c>
      <c r="AJ89" s="764">
        <f t="shared" si="221"/>
        <v>0</v>
      </c>
      <c r="AK89" s="764">
        <f t="shared" si="221"/>
        <v>0</v>
      </c>
      <c r="AL89" s="764">
        <f t="shared" si="221"/>
        <v>0</v>
      </c>
      <c r="AM89" s="764">
        <f t="shared" si="221"/>
        <v>0</v>
      </c>
      <c r="AN89" s="764">
        <f t="shared" si="221"/>
        <v>0</v>
      </c>
      <c r="AO89" s="764">
        <f t="shared" si="221"/>
        <v>0</v>
      </c>
      <c r="AP89" s="764">
        <f t="shared" si="221"/>
        <v>0</v>
      </c>
      <c r="AQ89" s="764">
        <f t="shared" si="221"/>
        <v>0</v>
      </c>
      <c r="AR89" s="764">
        <f t="shared" si="221"/>
        <v>0</v>
      </c>
      <c r="AS89" s="764">
        <f t="shared" si="221"/>
        <v>0</v>
      </c>
      <c r="AT89" s="764">
        <f t="shared" si="221"/>
        <v>0</v>
      </c>
      <c r="AU89" s="764">
        <f t="shared" si="221"/>
        <v>0</v>
      </c>
      <c r="AV89" s="764">
        <f t="shared" si="221"/>
        <v>0</v>
      </c>
      <c r="AW89" s="764">
        <f t="shared" si="221"/>
        <v>0</v>
      </c>
      <c r="AX89" s="764">
        <f t="shared" si="221"/>
        <v>0</v>
      </c>
      <c r="AY89" s="764">
        <f t="shared" si="221"/>
        <v>0</v>
      </c>
      <c r="AZ89" s="764">
        <f t="shared" si="221"/>
        <v>0</v>
      </c>
      <c r="BA89" s="764">
        <f t="shared" si="221"/>
        <v>0</v>
      </c>
      <c r="BB89" s="764">
        <f t="shared" si="221"/>
        <v>0</v>
      </c>
      <c r="BC89" s="764">
        <f t="shared" si="221"/>
        <v>0</v>
      </c>
      <c r="BD89" s="764">
        <f t="shared" si="221"/>
        <v>0</v>
      </c>
      <c r="BE89" s="764">
        <f t="shared" si="221"/>
        <v>0</v>
      </c>
      <c r="BF89" s="764">
        <f t="shared" si="201"/>
        <v>0</v>
      </c>
      <c r="BG89" s="764">
        <f t="shared" si="201"/>
        <v>0</v>
      </c>
      <c r="BH89" s="764">
        <f t="shared" si="201"/>
        <v>0</v>
      </c>
      <c r="BI89" s="764">
        <f t="shared" si="201"/>
        <v>0</v>
      </c>
      <c r="BJ89" s="764">
        <f t="shared" si="201"/>
        <v>0</v>
      </c>
      <c r="BK89" s="764">
        <f t="shared" si="201"/>
        <v>0</v>
      </c>
      <c r="BL89" s="764">
        <f t="shared" si="201"/>
        <v>0</v>
      </c>
      <c r="BM89" s="764">
        <f t="shared" si="201"/>
        <v>0</v>
      </c>
      <c r="BN89" s="764">
        <f t="shared" si="202"/>
        <v>0</v>
      </c>
      <c r="BO89" s="764">
        <f t="shared" si="202"/>
        <v>0</v>
      </c>
      <c r="BP89" s="764">
        <f t="shared" si="202"/>
        <v>0</v>
      </c>
      <c r="BQ89" s="764">
        <f t="shared" si="202"/>
        <v>0</v>
      </c>
      <c r="BR89" s="764">
        <f t="shared" si="202"/>
        <v>0</v>
      </c>
      <c r="BS89" s="764">
        <f t="shared" si="202"/>
        <v>0</v>
      </c>
      <c r="BT89" s="764">
        <f t="shared" si="202"/>
        <v>0</v>
      </c>
      <c r="BU89" s="764">
        <f t="shared" si="202"/>
        <v>0</v>
      </c>
      <c r="BV89" s="764">
        <f t="shared" si="202"/>
        <v>0</v>
      </c>
      <c r="BW89" s="764">
        <f t="shared" si="202"/>
        <v>0</v>
      </c>
      <c r="BX89" s="764">
        <f t="shared" si="203"/>
        <v>0</v>
      </c>
      <c r="BY89" s="764">
        <f t="shared" si="203"/>
        <v>0</v>
      </c>
      <c r="BZ89" s="764">
        <f t="shared" si="203"/>
        <v>0</v>
      </c>
      <c r="CA89" s="764">
        <f t="shared" si="203"/>
        <v>0</v>
      </c>
      <c r="CB89" s="764">
        <f t="shared" si="203"/>
        <v>0</v>
      </c>
      <c r="CC89" s="764">
        <f t="shared" si="203"/>
        <v>0</v>
      </c>
      <c r="CD89" s="764">
        <f t="shared" si="203"/>
        <v>0</v>
      </c>
      <c r="CE89" s="764">
        <f t="shared" si="203"/>
        <v>0</v>
      </c>
      <c r="CF89" s="764">
        <f t="shared" si="203"/>
        <v>0</v>
      </c>
      <c r="CG89" s="764">
        <f t="shared" si="203"/>
        <v>0</v>
      </c>
      <c r="CH89" s="764">
        <f t="shared" si="204"/>
        <v>0</v>
      </c>
      <c r="CI89" s="764">
        <f t="shared" si="204"/>
        <v>0</v>
      </c>
      <c r="CJ89" s="764">
        <f t="shared" si="204"/>
        <v>0</v>
      </c>
      <c r="CK89" s="764">
        <f t="shared" si="204"/>
        <v>0</v>
      </c>
      <c r="CL89" s="764">
        <f t="shared" si="204"/>
        <v>0</v>
      </c>
      <c r="CM89" s="764">
        <f t="shared" si="204"/>
        <v>0</v>
      </c>
      <c r="CN89" s="764">
        <f t="shared" si="204"/>
        <v>0</v>
      </c>
      <c r="CO89" s="764">
        <f t="shared" si="204"/>
        <v>0</v>
      </c>
      <c r="CP89" s="764">
        <f t="shared" si="204"/>
        <v>0</v>
      </c>
      <c r="CQ89" s="764">
        <f t="shared" si="204"/>
        <v>0</v>
      </c>
      <c r="CR89" s="764">
        <f t="shared" si="205"/>
        <v>0</v>
      </c>
      <c r="CS89" s="764">
        <f t="shared" si="205"/>
        <v>0</v>
      </c>
      <c r="CT89" s="764">
        <f t="shared" si="205"/>
        <v>0</v>
      </c>
      <c r="CU89" s="764">
        <f t="shared" si="205"/>
        <v>0</v>
      </c>
      <c r="CV89" s="764">
        <f t="shared" si="205"/>
        <v>0</v>
      </c>
      <c r="CW89" s="764">
        <f t="shared" si="205"/>
        <v>0</v>
      </c>
      <c r="CX89" s="764">
        <f t="shared" si="205"/>
        <v>0</v>
      </c>
      <c r="CY89" s="764">
        <f t="shared" si="205"/>
        <v>0</v>
      </c>
      <c r="CZ89" s="764">
        <f t="shared" si="205"/>
        <v>0</v>
      </c>
      <c r="DA89" s="764">
        <f t="shared" si="205"/>
        <v>0</v>
      </c>
      <c r="DB89" s="764">
        <f t="shared" si="206"/>
        <v>0</v>
      </c>
      <c r="DC89" s="764">
        <f t="shared" si="206"/>
        <v>0</v>
      </c>
      <c r="DD89" s="764">
        <f t="shared" si="206"/>
        <v>0</v>
      </c>
      <c r="DE89" s="764">
        <f t="shared" si="206"/>
        <v>0</v>
      </c>
      <c r="DF89" s="764">
        <f t="shared" si="206"/>
        <v>0</v>
      </c>
      <c r="DG89" s="764">
        <f t="shared" si="206"/>
        <v>0</v>
      </c>
      <c r="DH89" s="764">
        <f t="shared" si="206"/>
        <v>0</v>
      </c>
      <c r="DI89" s="764">
        <f t="shared" si="206"/>
        <v>0</v>
      </c>
      <c r="DJ89" s="764">
        <f t="shared" si="206"/>
        <v>0</v>
      </c>
      <c r="DK89" s="764">
        <f t="shared" si="206"/>
        <v>0</v>
      </c>
      <c r="DL89" s="764">
        <f t="shared" si="207"/>
        <v>0</v>
      </c>
      <c r="DM89" s="764">
        <f t="shared" si="207"/>
        <v>0</v>
      </c>
      <c r="DN89" s="764">
        <f t="shared" si="207"/>
        <v>0</v>
      </c>
      <c r="DO89" s="764">
        <f t="shared" si="207"/>
        <v>0</v>
      </c>
      <c r="DP89" s="764">
        <f t="shared" si="207"/>
        <v>0</v>
      </c>
      <c r="DQ89" s="764">
        <f t="shared" si="207"/>
        <v>0</v>
      </c>
      <c r="DR89" s="764">
        <f t="shared" si="207"/>
        <v>0</v>
      </c>
      <c r="DS89" s="764">
        <f t="shared" si="207"/>
        <v>0</v>
      </c>
      <c r="DT89" s="764">
        <f t="shared" si="207"/>
        <v>0</v>
      </c>
      <c r="DU89" s="764">
        <f t="shared" si="207"/>
        <v>0</v>
      </c>
      <c r="DV89" s="764">
        <f t="shared" si="208"/>
        <v>0</v>
      </c>
      <c r="DW89" s="764">
        <f t="shared" si="208"/>
        <v>0</v>
      </c>
      <c r="DX89" s="764">
        <f t="shared" si="208"/>
        <v>0</v>
      </c>
      <c r="DY89" s="764">
        <f t="shared" si="208"/>
        <v>0</v>
      </c>
      <c r="DZ89" s="764">
        <f t="shared" si="208"/>
        <v>0</v>
      </c>
      <c r="EA89" s="764">
        <f t="shared" si="208"/>
        <v>0</v>
      </c>
      <c r="EB89" s="764">
        <f t="shared" si="208"/>
        <v>0</v>
      </c>
      <c r="EC89" s="764">
        <f t="shared" si="208"/>
        <v>0</v>
      </c>
      <c r="ED89" s="764">
        <f t="shared" si="208"/>
        <v>0</v>
      </c>
      <c r="EE89" s="764">
        <f t="shared" si="208"/>
        <v>0</v>
      </c>
      <c r="EF89" s="764">
        <f t="shared" si="209"/>
        <v>0</v>
      </c>
      <c r="EG89" s="764">
        <f t="shared" si="209"/>
        <v>0</v>
      </c>
      <c r="EH89" s="764">
        <f t="shared" si="209"/>
        <v>0</v>
      </c>
      <c r="EI89" s="764">
        <f t="shared" si="209"/>
        <v>0</v>
      </c>
      <c r="EJ89" s="764">
        <f t="shared" si="209"/>
        <v>0</v>
      </c>
      <c r="EK89" s="764">
        <f t="shared" si="209"/>
        <v>0</v>
      </c>
      <c r="EL89" s="764">
        <f t="shared" si="209"/>
        <v>0</v>
      </c>
      <c r="EM89" s="764">
        <f t="shared" si="209"/>
        <v>0</v>
      </c>
      <c r="EN89" s="764">
        <f t="shared" si="209"/>
        <v>0</v>
      </c>
      <c r="EO89" s="764">
        <f t="shared" si="209"/>
        <v>0</v>
      </c>
      <c r="EP89" s="764">
        <f t="shared" si="210"/>
        <v>0</v>
      </c>
      <c r="EQ89" s="764">
        <f t="shared" si="210"/>
        <v>0</v>
      </c>
      <c r="ER89" s="764">
        <f t="shared" si="210"/>
        <v>0</v>
      </c>
      <c r="ES89" s="764">
        <f t="shared" si="210"/>
        <v>0</v>
      </c>
      <c r="ET89" s="764">
        <f t="shared" si="210"/>
        <v>0</v>
      </c>
      <c r="EU89" s="764">
        <f t="shared" si="210"/>
        <v>0</v>
      </c>
      <c r="EV89" s="764">
        <f t="shared" si="210"/>
        <v>0</v>
      </c>
      <c r="EW89" s="764">
        <f t="shared" si="210"/>
        <v>0</v>
      </c>
      <c r="EX89" s="764">
        <f t="shared" si="210"/>
        <v>0</v>
      </c>
      <c r="EY89" s="764">
        <f t="shared" si="210"/>
        <v>0</v>
      </c>
      <c r="EZ89" s="764">
        <f t="shared" si="211"/>
        <v>0</v>
      </c>
      <c r="FA89" s="764">
        <f t="shared" si="211"/>
        <v>0</v>
      </c>
      <c r="FB89" s="764">
        <f t="shared" si="211"/>
        <v>0</v>
      </c>
      <c r="FC89" s="764">
        <f t="shared" si="211"/>
        <v>0</v>
      </c>
      <c r="FD89" s="764">
        <f t="shared" si="211"/>
        <v>0</v>
      </c>
      <c r="FE89" s="764">
        <f t="shared" si="211"/>
        <v>0</v>
      </c>
      <c r="FF89" s="764">
        <f t="shared" si="211"/>
        <v>0</v>
      </c>
      <c r="FG89" s="764">
        <f t="shared" si="211"/>
        <v>0</v>
      </c>
      <c r="FH89" s="764">
        <f t="shared" si="211"/>
        <v>0</v>
      </c>
      <c r="FI89" s="764">
        <f t="shared" si="211"/>
        <v>0</v>
      </c>
      <c r="FJ89" s="764">
        <f t="shared" si="212"/>
        <v>0</v>
      </c>
      <c r="FK89" s="764">
        <f t="shared" si="212"/>
        <v>0</v>
      </c>
      <c r="FL89" s="764">
        <f t="shared" si="212"/>
        <v>0</v>
      </c>
      <c r="FM89" s="764">
        <f t="shared" si="212"/>
        <v>0</v>
      </c>
      <c r="FN89" s="764">
        <f t="shared" si="212"/>
        <v>0</v>
      </c>
      <c r="FO89" s="764">
        <f t="shared" si="212"/>
        <v>0</v>
      </c>
      <c r="FP89" s="764">
        <f t="shared" si="212"/>
        <v>0</v>
      </c>
      <c r="FQ89" s="764">
        <f t="shared" si="212"/>
        <v>0</v>
      </c>
      <c r="FR89" s="764">
        <f t="shared" si="212"/>
        <v>0</v>
      </c>
      <c r="FS89" s="764">
        <f t="shared" si="212"/>
        <v>0</v>
      </c>
      <c r="FT89" s="764">
        <f t="shared" si="213"/>
        <v>0</v>
      </c>
      <c r="FU89" s="764">
        <f t="shared" si="213"/>
        <v>0</v>
      </c>
      <c r="FV89" s="764">
        <f t="shared" si="213"/>
        <v>0</v>
      </c>
      <c r="FW89" s="764">
        <f t="shared" si="213"/>
        <v>0</v>
      </c>
      <c r="FX89" s="764">
        <f t="shared" si="213"/>
        <v>0</v>
      </c>
      <c r="FY89" s="764">
        <f t="shared" si="213"/>
        <v>0</v>
      </c>
      <c r="FZ89" s="764">
        <f t="shared" si="213"/>
        <v>0</v>
      </c>
      <c r="GA89" s="764">
        <f t="shared" si="213"/>
        <v>0</v>
      </c>
      <c r="GB89" s="764">
        <f t="shared" si="213"/>
        <v>0</v>
      </c>
      <c r="GC89" s="764">
        <f t="shared" si="213"/>
        <v>0</v>
      </c>
      <c r="GD89" s="764">
        <f t="shared" si="214"/>
        <v>0</v>
      </c>
      <c r="GE89" s="764">
        <f t="shared" si="214"/>
        <v>0</v>
      </c>
      <c r="GF89" s="764">
        <f t="shared" si="214"/>
        <v>0</v>
      </c>
      <c r="GG89" s="764">
        <f t="shared" si="214"/>
        <v>0</v>
      </c>
      <c r="GH89" s="764">
        <f t="shared" si="214"/>
        <v>0</v>
      </c>
      <c r="GI89" s="764">
        <f t="shared" si="214"/>
        <v>0</v>
      </c>
      <c r="GJ89" s="764">
        <f t="shared" si="214"/>
        <v>0</v>
      </c>
      <c r="GK89" s="764">
        <f t="shared" si="214"/>
        <v>0</v>
      </c>
      <c r="GL89" s="764">
        <f t="shared" si="214"/>
        <v>0</v>
      </c>
      <c r="GM89" s="764">
        <f t="shared" si="214"/>
        <v>0</v>
      </c>
      <c r="GN89" s="764">
        <f t="shared" si="215"/>
        <v>0</v>
      </c>
      <c r="GO89" s="764">
        <f t="shared" si="215"/>
        <v>0</v>
      </c>
      <c r="GP89" s="764">
        <f t="shared" si="215"/>
        <v>0</v>
      </c>
      <c r="GQ89" s="764">
        <f t="shared" si="215"/>
        <v>0</v>
      </c>
      <c r="GR89" s="764">
        <f t="shared" si="215"/>
        <v>0</v>
      </c>
      <c r="GS89" s="764">
        <f t="shared" si="215"/>
        <v>0</v>
      </c>
      <c r="GT89" s="764">
        <f t="shared" si="215"/>
        <v>0</v>
      </c>
      <c r="GU89" s="764">
        <f t="shared" si="215"/>
        <v>0</v>
      </c>
      <c r="GV89" s="764">
        <f t="shared" si="215"/>
        <v>0</v>
      </c>
      <c r="GW89" s="764">
        <f t="shared" si="215"/>
        <v>0</v>
      </c>
      <c r="GX89" s="764">
        <f t="shared" si="216"/>
        <v>0</v>
      </c>
      <c r="GY89" s="764">
        <f t="shared" si="216"/>
        <v>0</v>
      </c>
      <c r="GZ89" s="764">
        <f t="shared" si="216"/>
        <v>0</v>
      </c>
      <c r="HA89" s="764">
        <f t="shared" si="216"/>
        <v>0</v>
      </c>
      <c r="HB89" s="764">
        <f t="shared" si="216"/>
        <v>0</v>
      </c>
      <c r="HC89" s="764">
        <f t="shared" si="216"/>
        <v>0</v>
      </c>
      <c r="HD89" s="764">
        <f t="shared" si="216"/>
        <v>0</v>
      </c>
      <c r="HE89" s="764">
        <f t="shared" si="216"/>
        <v>0</v>
      </c>
      <c r="HF89" s="764">
        <f t="shared" si="216"/>
        <v>0</v>
      </c>
      <c r="HG89" s="764">
        <f t="shared" si="216"/>
        <v>0</v>
      </c>
      <c r="HH89" s="764">
        <f t="shared" si="217"/>
        <v>0</v>
      </c>
      <c r="HI89" s="764">
        <f t="shared" si="217"/>
        <v>0</v>
      </c>
      <c r="HJ89" s="764">
        <f t="shared" si="217"/>
        <v>0</v>
      </c>
      <c r="HK89" s="764">
        <f t="shared" si="217"/>
        <v>0</v>
      </c>
      <c r="HL89" s="764">
        <f t="shared" si="217"/>
        <v>0</v>
      </c>
      <c r="HM89" s="764">
        <f t="shared" si="217"/>
        <v>0</v>
      </c>
      <c r="HN89" s="764">
        <f t="shared" si="217"/>
        <v>0</v>
      </c>
      <c r="HO89" s="764">
        <f t="shared" si="217"/>
        <v>0</v>
      </c>
      <c r="HP89" s="764">
        <f t="shared" si="217"/>
        <v>0</v>
      </c>
      <c r="HQ89" s="764">
        <f t="shared" si="217"/>
        <v>0</v>
      </c>
      <c r="HR89" s="764">
        <f t="shared" si="218"/>
        <v>0</v>
      </c>
      <c r="HS89" s="764">
        <f t="shared" si="218"/>
        <v>0</v>
      </c>
      <c r="HT89" s="764">
        <f t="shared" si="218"/>
        <v>0</v>
      </c>
      <c r="HU89" s="764">
        <f t="shared" si="218"/>
        <v>0</v>
      </c>
      <c r="HV89" s="764">
        <f t="shared" si="218"/>
        <v>0</v>
      </c>
      <c r="HW89" s="764">
        <f t="shared" si="218"/>
        <v>0</v>
      </c>
      <c r="HX89" s="764">
        <f t="shared" si="218"/>
        <v>0</v>
      </c>
      <c r="HY89" s="764">
        <f t="shared" si="218"/>
        <v>0</v>
      </c>
      <c r="HZ89" s="764">
        <f t="shared" si="218"/>
        <v>0</v>
      </c>
      <c r="IA89" s="764">
        <f t="shared" si="218"/>
        <v>0</v>
      </c>
      <c r="IB89" s="764">
        <f t="shared" si="219"/>
        <v>0</v>
      </c>
      <c r="IC89" s="764">
        <f t="shared" si="219"/>
        <v>0</v>
      </c>
      <c r="ID89" s="764">
        <f t="shared" si="219"/>
        <v>0</v>
      </c>
      <c r="IE89" s="764">
        <f t="shared" si="219"/>
        <v>0</v>
      </c>
      <c r="IF89" s="764">
        <f t="shared" si="219"/>
        <v>0</v>
      </c>
      <c r="IG89" s="764">
        <f t="shared" si="219"/>
        <v>0</v>
      </c>
      <c r="IH89" s="764">
        <f t="shared" si="219"/>
        <v>0</v>
      </c>
      <c r="II89" s="764">
        <f t="shared" si="219"/>
        <v>0</v>
      </c>
      <c r="IJ89" s="764">
        <f t="shared" si="219"/>
        <v>0</v>
      </c>
      <c r="IK89" s="764">
        <f t="shared" si="219"/>
        <v>0</v>
      </c>
      <c r="IL89" s="764">
        <f t="shared" si="220"/>
        <v>0</v>
      </c>
      <c r="IM89" s="764">
        <f t="shared" si="220"/>
        <v>0</v>
      </c>
      <c r="IN89" s="764">
        <f t="shared" si="220"/>
        <v>0</v>
      </c>
      <c r="IO89" s="764">
        <f t="shared" si="220"/>
        <v>0</v>
      </c>
      <c r="IP89" s="764">
        <f t="shared" si="220"/>
        <v>0</v>
      </c>
      <c r="IQ89" s="764">
        <f t="shared" si="220"/>
        <v>0</v>
      </c>
      <c r="IR89" s="764">
        <f t="shared" si="220"/>
        <v>0</v>
      </c>
      <c r="IS89" s="764">
        <f t="shared" si="220"/>
        <v>0</v>
      </c>
      <c r="IT89" s="764">
        <f t="shared" si="220"/>
        <v>0</v>
      </c>
      <c r="IU89" s="764">
        <f t="shared" si="220"/>
        <v>0</v>
      </c>
      <c r="IV89" s="764">
        <f t="shared" si="220"/>
        <v>0</v>
      </c>
      <c r="IW89" s="764">
        <f t="shared" si="220"/>
        <v>0</v>
      </c>
      <c r="IX89" s="764">
        <f t="shared" si="220"/>
        <v>0</v>
      </c>
      <c r="IY89" s="764">
        <f t="shared" si="220"/>
        <v>0</v>
      </c>
      <c r="IZ89" s="764">
        <f t="shared" si="220"/>
        <v>0</v>
      </c>
      <c r="JA89" s="764">
        <f t="shared" si="220"/>
        <v>0</v>
      </c>
      <c r="JB89" s="764">
        <f t="shared" si="220"/>
        <v>0</v>
      </c>
      <c r="JC89" s="764">
        <f t="shared" si="220"/>
        <v>0</v>
      </c>
      <c r="JD89" s="764">
        <f t="shared" si="200"/>
        <v>0</v>
      </c>
      <c r="JE89" s="764">
        <f t="shared" si="200"/>
        <v>0</v>
      </c>
      <c r="JF89" s="764">
        <f t="shared" si="200"/>
        <v>0</v>
      </c>
      <c r="JG89" s="764">
        <f t="shared" si="200"/>
        <v>0</v>
      </c>
      <c r="JH89" s="764">
        <f t="shared" si="200"/>
        <v>0</v>
      </c>
      <c r="JI89" s="764">
        <f t="shared" si="200"/>
        <v>0</v>
      </c>
      <c r="JJ89" s="764">
        <f t="shared" si="200"/>
        <v>0</v>
      </c>
      <c r="JK89" s="764">
        <f t="shared" si="200"/>
        <v>0</v>
      </c>
      <c r="JL89" s="764">
        <f t="shared" si="220"/>
        <v>0</v>
      </c>
      <c r="JM89" s="764">
        <f t="shared" si="220"/>
        <v>0</v>
      </c>
      <c r="JN89" s="764">
        <f t="shared" si="220"/>
        <v>0</v>
      </c>
      <c r="JO89" s="764">
        <f t="shared" si="220"/>
        <v>0</v>
      </c>
      <c r="JP89" s="764">
        <f t="shared" si="220"/>
        <v>0</v>
      </c>
      <c r="JQ89" s="764">
        <f t="shared" si="172"/>
        <v>0</v>
      </c>
      <c r="JR89" s="764">
        <f t="shared" si="172"/>
        <v>0</v>
      </c>
      <c r="JS89" s="764">
        <f t="shared" si="220"/>
        <v>0</v>
      </c>
      <c r="JT89" s="765">
        <f t="shared" si="173"/>
        <v>0</v>
      </c>
      <c r="JU89" s="229">
        <f t="shared" si="174"/>
        <v>0</v>
      </c>
    </row>
    <row r="90" spans="2:281" s="57" customFormat="1" ht="12.75" customHeight="1">
      <c r="B90" s="223"/>
      <c r="C90" s="223"/>
      <c r="D90" s="61"/>
      <c r="E90" s="743" t="str">
        <f t="shared" si="171"/>
        <v xml:space="preserve"> </v>
      </c>
      <c r="F90" s="56"/>
      <c r="G90" s="228"/>
      <c r="H90" s="744">
        <f>SUMIF(Ajuste!$C$8:$C$483,$B$6:$B$499,Ajuste!$E$8:$E$483)</f>
        <v>0</v>
      </c>
      <c r="I90" s="744">
        <f>SUMIF(Ajuste!$C$8:$C$483,$B$6:$B$499,Ajuste!$F$8:$F$483)</f>
        <v>0</v>
      </c>
      <c r="J90" s="229">
        <f t="shared" si="175"/>
        <v>0</v>
      </c>
      <c r="K90" s="764">
        <f t="shared" si="201"/>
        <v>0</v>
      </c>
      <c r="L90" s="764">
        <f t="shared" si="221"/>
        <v>0</v>
      </c>
      <c r="M90" s="764">
        <f t="shared" si="221"/>
        <v>0</v>
      </c>
      <c r="N90" s="764">
        <f t="shared" si="221"/>
        <v>0</v>
      </c>
      <c r="O90" s="764">
        <f t="shared" si="221"/>
        <v>0</v>
      </c>
      <c r="P90" s="764">
        <f t="shared" si="221"/>
        <v>0</v>
      </c>
      <c r="Q90" s="764">
        <f t="shared" si="221"/>
        <v>0</v>
      </c>
      <c r="R90" s="764">
        <f t="shared" si="221"/>
        <v>0</v>
      </c>
      <c r="S90" s="764">
        <f t="shared" si="221"/>
        <v>0</v>
      </c>
      <c r="T90" s="764">
        <f t="shared" si="221"/>
        <v>0</v>
      </c>
      <c r="U90" s="764">
        <f t="shared" si="221"/>
        <v>0</v>
      </c>
      <c r="V90" s="764">
        <f t="shared" si="221"/>
        <v>0</v>
      </c>
      <c r="W90" s="764">
        <f t="shared" si="221"/>
        <v>0</v>
      </c>
      <c r="X90" s="764">
        <f t="shared" si="221"/>
        <v>0</v>
      </c>
      <c r="Y90" s="764">
        <f t="shared" si="221"/>
        <v>0</v>
      </c>
      <c r="Z90" s="764">
        <f t="shared" si="221"/>
        <v>0</v>
      </c>
      <c r="AA90" s="764">
        <f t="shared" si="221"/>
        <v>0</v>
      </c>
      <c r="AB90" s="764">
        <f t="shared" si="221"/>
        <v>0</v>
      </c>
      <c r="AC90" s="764">
        <f t="shared" si="221"/>
        <v>0</v>
      </c>
      <c r="AD90" s="764">
        <f t="shared" si="221"/>
        <v>0</v>
      </c>
      <c r="AE90" s="764">
        <f t="shared" si="221"/>
        <v>0</v>
      </c>
      <c r="AF90" s="764">
        <f t="shared" si="221"/>
        <v>0</v>
      </c>
      <c r="AG90" s="764">
        <f t="shared" si="221"/>
        <v>0</v>
      </c>
      <c r="AH90" s="764">
        <f t="shared" si="221"/>
        <v>0</v>
      </c>
      <c r="AI90" s="764">
        <f t="shared" si="221"/>
        <v>0</v>
      </c>
      <c r="AJ90" s="764">
        <f t="shared" si="221"/>
        <v>0</v>
      </c>
      <c r="AK90" s="764">
        <f t="shared" si="221"/>
        <v>0</v>
      </c>
      <c r="AL90" s="764">
        <f t="shared" si="221"/>
        <v>0</v>
      </c>
      <c r="AM90" s="764">
        <f t="shared" si="221"/>
        <v>0</v>
      </c>
      <c r="AN90" s="764">
        <f t="shared" si="221"/>
        <v>0</v>
      </c>
      <c r="AO90" s="764">
        <f t="shared" si="221"/>
        <v>0</v>
      </c>
      <c r="AP90" s="764">
        <f t="shared" si="221"/>
        <v>0</v>
      </c>
      <c r="AQ90" s="764">
        <f t="shared" si="221"/>
        <v>0</v>
      </c>
      <c r="AR90" s="764">
        <f t="shared" si="221"/>
        <v>0</v>
      </c>
      <c r="AS90" s="764">
        <f t="shared" si="221"/>
        <v>0</v>
      </c>
      <c r="AT90" s="764">
        <f t="shared" si="221"/>
        <v>0</v>
      </c>
      <c r="AU90" s="764">
        <f t="shared" si="221"/>
        <v>0</v>
      </c>
      <c r="AV90" s="764">
        <f t="shared" si="221"/>
        <v>0</v>
      </c>
      <c r="AW90" s="764">
        <f t="shared" si="221"/>
        <v>0</v>
      </c>
      <c r="AX90" s="764">
        <f t="shared" si="221"/>
        <v>0</v>
      </c>
      <c r="AY90" s="764">
        <f t="shared" si="221"/>
        <v>0</v>
      </c>
      <c r="AZ90" s="764">
        <f t="shared" si="221"/>
        <v>0</v>
      </c>
      <c r="BA90" s="764">
        <f t="shared" si="221"/>
        <v>0</v>
      </c>
      <c r="BB90" s="764">
        <f t="shared" si="221"/>
        <v>0</v>
      </c>
      <c r="BC90" s="764">
        <f t="shared" si="221"/>
        <v>0</v>
      </c>
      <c r="BD90" s="764">
        <f t="shared" si="221"/>
        <v>0</v>
      </c>
      <c r="BE90" s="764">
        <f t="shared" si="221"/>
        <v>0</v>
      </c>
      <c r="BF90" s="764">
        <f t="shared" si="201"/>
        <v>0</v>
      </c>
      <c r="BG90" s="764">
        <f t="shared" si="201"/>
        <v>0</v>
      </c>
      <c r="BH90" s="764">
        <f t="shared" si="201"/>
        <v>0</v>
      </c>
      <c r="BI90" s="764">
        <f t="shared" si="201"/>
        <v>0</v>
      </c>
      <c r="BJ90" s="764">
        <f t="shared" si="201"/>
        <v>0</v>
      </c>
      <c r="BK90" s="764">
        <f t="shared" si="201"/>
        <v>0</v>
      </c>
      <c r="BL90" s="764">
        <f t="shared" si="201"/>
        <v>0</v>
      </c>
      <c r="BM90" s="764">
        <f t="shared" si="201"/>
        <v>0</v>
      </c>
      <c r="BN90" s="764">
        <f t="shared" si="202"/>
        <v>0</v>
      </c>
      <c r="BO90" s="764">
        <f t="shared" si="202"/>
        <v>0</v>
      </c>
      <c r="BP90" s="764">
        <f t="shared" si="202"/>
        <v>0</v>
      </c>
      <c r="BQ90" s="764">
        <f t="shared" si="202"/>
        <v>0</v>
      </c>
      <c r="BR90" s="764">
        <f t="shared" si="202"/>
        <v>0</v>
      </c>
      <c r="BS90" s="764">
        <f t="shared" si="202"/>
        <v>0</v>
      </c>
      <c r="BT90" s="764">
        <f t="shared" si="202"/>
        <v>0</v>
      </c>
      <c r="BU90" s="764">
        <f t="shared" si="202"/>
        <v>0</v>
      </c>
      <c r="BV90" s="764">
        <f t="shared" si="202"/>
        <v>0</v>
      </c>
      <c r="BW90" s="764">
        <f t="shared" si="202"/>
        <v>0</v>
      </c>
      <c r="BX90" s="764">
        <f t="shared" si="203"/>
        <v>0</v>
      </c>
      <c r="BY90" s="764">
        <f t="shared" si="203"/>
        <v>0</v>
      </c>
      <c r="BZ90" s="764">
        <f t="shared" si="203"/>
        <v>0</v>
      </c>
      <c r="CA90" s="764">
        <f t="shared" si="203"/>
        <v>0</v>
      </c>
      <c r="CB90" s="764">
        <f t="shared" si="203"/>
        <v>0</v>
      </c>
      <c r="CC90" s="764">
        <f t="shared" si="203"/>
        <v>0</v>
      </c>
      <c r="CD90" s="764">
        <f t="shared" si="203"/>
        <v>0</v>
      </c>
      <c r="CE90" s="764">
        <f t="shared" si="203"/>
        <v>0</v>
      </c>
      <c r="CF90" s="764">
        <f t="shared" si="203"/>
        <v>0</v>
      </c>
      <c r="CG90" s="764">
        <f t="shared" si="203"/>
        <v>0</v>
      </c>
      <c r="CH90" s="764">
        <f t="shared" si="204"/>
        <v>0</v>
      </c>
      <c r="CI90" s="764">
        <f t="shared" si="204"/>
        <v>0</v>
      </c>
      <c r="CJ90" s="764">
        <f t="shared" si="204"/>
        <v>0</v>
      </c>
      <c r="CK90" s="764">
        <f t="shared" si="204"/>
        <v>0</v>
      </c>
      <c r="CL90" s="764">
        <f t="shared" si="204"/>
        <v>0</v>
      </c>
      <c r="CM90" s="764">
        <f t="shared" si="204"/>
        <v>0</v>
      </c>
      <c r="CN90" s="764">
        <f t="shared" si="204"/>
        <v>0</v>
      </c>
      <c r="CO90" s="764">
        <f t="shared" si="204"/>
        <v>0</v>
      </c>
      <c r="CP90" s="764">
        <f t="shared" si="204"/>
        <v>0</v>
      </c>
      <c r="CQ90" s="764">
        <f t="shared" si="204"/>
        <v>0</v>
      </c>
      <c r="CR90" s="764">
        <f t="shared" si="205"/>
        <v>0</v>
      </c>
      <c r="CS90" s="764">
        <f t="shared" si="205"/>
        <v>0</v>
      </c>
      <c r="CT90" s="764">
        <f t="shared" si="205"/>
        <v>0</v>
      </c>
      <c r="CU90" s="764">
        <f t="shared" si="205"/>
        <v>0</v>
      </c>
      <c r="CV90" s="764">
        <f t="shared" si="205"/>
        <v>0</v>
      </c>
      <c r="CW90" s="764">
        <f t="shared" si="205"/>
        <v>0</v>
      </c>
      <c r="CX90" s="764">
        <f t="shared" si="205"/>
        <v>0</v>
      </c>
      <c r="CY90" s="764">
        <f t="shared" si="205"/>
        <v>0</v>
      </c>
      <c r="CZ90" s="764">
        <f t="shared" si="205"/>
        <v>0</v>
      </c>
      <c r="DA90" s="764">
        <f t="shared" si="205"/>
        <v>0</v>
      </c>
      <c r="DB90" s="764">
        <f t="shared" si="206"/>
        <v>0</v>
      </c>
      <c r="DC90" s="764">
        <f t="shared" si="206"/>
        <v>0</v>
      </c>
      <c r="DD90" s="764">
        <f t="shared" si="206"/>
        <v>0</v>
      </c>
      <c r="DE90" s="764">
        <f t="shared" si="206"/>
        <v>0</v>
      </c>
      <c r="DF90" s="764">
        <f t="shared" si="206"/>
        <v>0</v>
      </c>
      <c r="DG90" s="764">
        <f t="shared" si="206"/>
        <v>0</v>
      </c>
      <c r="DH90" s="764">
        <f t="shared" si="206"/>
        <v>0</v>
      </c>
      <c r="DI90" s="764">
        <f t="shared" si="206"/>
        <v>0</v>
      </c>
      <c r="DJ90" s="764">
        <f t="shared" si="206"/>
        <v>0</v>
      </c>
      <c r="DK90" s="764">
        <f t="shared" si="206"/>
        <v>0</v>
      </c>
      <c r="DL90" s="764">
        <f t="shared" si="207"/>
        <v>0</v>
      </c>
      <c r="DM90" s="764">
        <f t="shared" si="207"/>
        <v>0</v>
      </c>
      <c r="DN90" s="764">
        <f t="shared" si="207"/>
        <v>0</v>
      </c>
      <c r="DO90" s="764">
        <f t="shared" si="207"/>
        <v>0</v>
      </c>
      <c r="DP90" s="764">
        <f t="shared" si="207"/>
        <v>0</v>
      </c>
      <c r="DQ90" s="764">
        <f t="shared" si="207"/>
        <v>0</v>
      </c>
      <c r="DR90" s="764">
        <f t="shared" si="207"/>
        <v>0</v>
      </c>
      <c r="DS90" s="764">
        <f t="shared" si="207"/>
        <v>0</v>
      </c>
      <c r="DT90" s="764">
        <f t="shared" si="207"/>
        <v>0</v>
      </c>
      <c r="DU90" s="764">
        <f t="shared" si="207"/>
        <v>0</v>
      </c>
      <c r="DV90" s="764">
        <f t="shared" si="208"/>
        <v>0</v>
      </c>
      <c r="DW90" s="764">
        <f t="shared" si="208"/>
        <v>0</v>
      </c>
      <c r="DX90" s="764">
        <f t="shared" si="208"/>
        <v>0</v>
      </c>
      <c r="DY90" s="764">
        <f t="shared" si="208"/>
        <v>0</v>
      </c>
      <c r="DZ90" s="764">
        <f t="shared" si="208"/>
        <v>0</v>
      </c>
      <c r="EA90" s="764">
        <f t="shared" si="208"/>
        <v>0</v>
      </c>
      <c r="EB90" s="764">
        <f t="shared" si="208"/>
        <v>0</v>
      </c>
      <c r="EC90" s="764">
        <f t="shared" si="208"/>
        <v>0</v>
      </c>
      <c r="ED90" s="764">
        <f t="shared" si="208"/>
        <v>0</v>
      </c>
      <c r="EE90" s="764">
        <f t="shared" si="208"/>
        <v>0</v>
      </c>
      <c r="EF90" s="764">
        <f t="shared" si="209"/>
        <v>0</v>
      </c>
      <c r="EG90" s="764">
        <f t="shared" si="209"/>
        <v>0</v>
      </c>
      <c r="EH90" s="764">
        <f t="shared" si="209"/>
        <v>0</v>
      </c>
      <c r="EI90" s="764">
        <f t="shared" si="209"/>
        <v>0</v>
      </c>
      <c r="EJ90" s="764">
        <f t="shared" si="209"/>
        <v>0</v>
      </c>
      <c r="EK90" s="764">
        <f t="shared" si="209"/>
        <v>0</v>
      </c>
      <c r="EL90" s="764">
        <f t="shared" si="209"/>
        <v>0</v>
      </c>
      <c r="EM90" s="764">
        <f t="shared" si="209"/>
        <v>0</v>
      </c>
      <c r="EN90" s="764">
        <f t="shared" si="209"/>
        <v>0</v>
      </c>
      <c r="EO90" s="764">
        <f t="shared" si="209"/>
        <v>0</v>
      </c>
      <c r="EP90" s="764">
        <f t="shared" si="210"/>
        <v>0</v>
      </c>
      <c r="EQ90" s="764">
        <f t="shared" si="210"/>
        <v>0</v>
      </c>
      <c r="ER90" s="764">
        <f t="shared" si="210"/>
        <v>0</v>
      </c>
      <c r="ES90" s="764">
        <f t="shared" si="210"/>
        <v>0</v>
      </c>
      <c r="ET90" s="764">
        <f t="shared" si="210"/>
        <v>0</v>
      </c>
      <c r="EU90" s="764">
        <f t="shared" si="210"/>
        <v>0</v>
      </c>
      <c r="EV90" s="764">
        <f t="shared" si="210"/>
        <v>0</v>
      </c>
      <c r="EW90" s="764">
        <f t="shared" si="210"/>
        <v>0</v>
      </c>
      <c r="EX90" s="764">
        <f t="shared" si="210"/>
        <v>0</v>
      </c>
      <c r="EY90" s="764">
        <f t="shared" si="210"/>
        <v>0</v>
      </c>
      <c r="EZ90" s="764">
        <f t="shared" si="211"/>
        <v>0</v>
      </c>
      <c r="FA90" s="764">
        <f t="shared" si="211"/>
        <v>0</v>
      </c>
      <c r="FB90" s="764">
        <f t="shared" si="211"/>
        <v>0</v>
      </c>
      <c r="FC90" s="764">
        <f t="shared" si="211"/>
        <v>0</v>
      </c>
      <c r="FD90" s="764">
        <f t="shared" si="211"/>
        <v>0</v>
      </c>
      <c r="FE90" s="764">
        <f t="shared" si="211"/>
        <v>0</v>
      </c>
      <c r="FF90" s="764">
        <f t="shared" si="211"/>
        <v>0</v>
      </c>
      <c r="FG90" s="764">
        <f t="shared" si="211"/>
        <v>0</v>
      </c>
      <c r="FH90" s="764">
        <f t="shared" si="211"/>
        <v>0</v>
      </c>
      <c r="FI90" s="764">
        <f t="shared" si="211"/>
        <v>0</v>
      </c>
      <c r="FJ90" s="764">
        <f t="shared" si="212"/>
        <v>0</v>
      </c>
      <c r="FK90" s="764">
        <f t="shared" si="212"/>
        <v>0</v>
      </c>
      <c r="FL90" s="764">
        <f t="shared" si="212"/>
        <v>0</v>
      </c>
      <c r="FM90" s="764">
        <f t="shared" si="212"/>
        <v>0</v>
      </c>
      <c r="FN90" s="764">
        <f t="shared" si="212"/>
        <v>0</v>
      </c>
      <c r="FO90" s="764">
        <f t="shared" si="212"/>
        <v>0</v>
      </c>
      <c r="FP90" s="764">
        <f t="shared" si="212"/>
        <v>0</v>
      </c>
      <c r="FQ90" s="764">
        <f t="shared" si="212"/>
        <v>0</v>
      </c>
      <c r="FR90" s="764">
        <f t="shared" si="212"/>
        <v>0</v>
      </c>
      <c r="FS90" s="764">
        <f t="shared" si="212"/>
        <v>0</v>
      </c>
      <c r="FT90" s="764">
        <f t="shared" si="213"/>
        <v>0</v>
      </c>
      <c r="FU90" s="764">
        <f t="shared" si="213"/>
        <v>0</v>
      </c>
      <c r="FV90" s="764">
        <f t="shared" si="213"/>
        <v>0</v>
      </c>
      <c r="FW90" s="764">
        <f t="shared" si="213"/>
        <v>0</v>
      </c>
      <c r="FX90" s="764">
        <f t="shared" si="213"/>
        <v>0</v>
      </c>
      <c r="FY90" s="764">
        <f t="shared" si="213"/>
        <v>0</v>
      </c>
      <c r="FZ90" s="764">
        <f t="shared" si="213"/>
        <v>0</v>
      </c>
      <c r="GA90" s="764">
        <f t="shared" si="213"/>
        <v>0</v>
      </c>
      <c r="GB90" s="764">
        <f t="shared" si="213"/>
        <v>0</v>
      </c>
      <c r="GC90" s="764">
        <f t="shared" si="213"/>
        <v>0</v>
      </c>
      <c r="GD90" s="764">
        <f t="shared" si="214"/>
        <v>0</v>
      </c>
      <c r="GE90" s="764">
        <f t="shared" si="214"/>
        <v>0</v>
      </c>
      <c r="GF90" s="764">
        <f t="shared" si="214"/>
        <v>0</v>
      </c>
      <c r="GG90" s="764">
        <f t="shared" si="214"/>
        <v>0</v>
      </c>
      <c r="GH90" s="764">
        <f t="shared" si="214"/>
        <v>0</v>
      </c>
      <c r="GI90" s="764">
        <f t="shared" si="214"/>
        <v>0</v>
      </c>
      <c r="GJ90" s="764">
        <f t="shared" si="214"/>
        <v>0</v>
      </c>
      <c r="GK90" s="764">
        <f t="shared" si="214"/>
        <v>0</v>
      </c>
      <c r="GL90" s="764">
        <f t="shared" si="214"/>
        <v>0</v>
      </c>
      <c r="GM90" s="764">
        <f t="shared" si="214"/>
        <v>0</v>
      </c>
      <c r="GN90" s="764">
        <f t="shared" si="215"/>
        <v>0</v>
      </c>
      <c r="GO90" s="764">
        <f t="shared" si="215"/>
        <v>0</v>
      </c>
      <c r="GP90" s="764">
        <f t="shared" si="215"/>
        <v>0</v>
      </c>
      <c r="GQ90" s="764">
        <f t="shared" si="215"/>
        <v>0</v>
      </c>
      <c r="GR90" s="764">
        <f t="shared" si="215"/>
        <v>0</v>
      </c>
      <c r="GS90" s="764">
        <f t="shared" si="215"/>
        <v>0</v>
      </c>
      <c r="GT90" s="764">
        <f t="shared" si="215"/>
        <v>0</v>
      </c>
      <c r="GU90" s="764">
        <f t="shared" si="215"/>
        <v>0</v>
      </c>
      <c r="GV90" s="764">
        <f t="shared" si="215"/>
        <v>0</v>
      </c>
      <c r="GW90" s="764">
        <f t="shared" si="215"/>
        <v>0</v>
      </c>
      <c r="GX90" s="764">
        <f t="shared" si="216"/>
        <v>0</v>
      </c>
      <c r="GY90" s="764">
        <f t="shared" si="216"/>
        <v>0</v>
      </c>
      <c r="GZ90" s="764">
        <f t="shared" si="216"/>
        <v>0</v>
      </c>
      <c r="HA90" s="764">
        <f t="shared" si="216"/>
        <v>0</v>
      </c>
      <c r="HB90" s="764">
        <f t="shared" si="216"/>
        <v>0</v>
      </c>
      <c r="HC90" s="764">
        <f t="shared" si="216"/>
        <v>0</v>
      </c>
      <c r="HD90" s="764">
        <f t="shared" si="216"/>
        <v>0</v>
      </c>
      <c r="HE90" s="764">
        <f t="shared" si="216"/>
        <v>0</v>
      </c>
      <c r="HF90" s="764">
        <f t="shared" si="216"/>
        <v>0</v>
      </c>
      <c r="HG90" s="764">
        <f t="shared" si="216"/>
        <v>0</v>
      </c>
      <c r="HH90" s="764">
        <f t="shared" si="217"/>
        <v>0</v>
      </c>
      <c r="HI90" s="764">
        <f t="shared" si="217"/>
        <v>0</v>
      </c>
      <c r="HJ90" s="764">
        <f t="shared" si="217"/>
        <v>0</v>
      </c>
      <c r="HK90" s="764">
        <f t="shared" si="217"/>
        <v>0</v>
      </c>
      <c r="HL90" s="764">
        <f t="shared" si="217"/>
        <v>0</v>
      </c>
      <c r="HM90" s="764">
        <f t="shared" si="217"/>
        <v>0</v>
      </c>
      <c r="HN90" s="764">
        <f t="shared" si="217"/>
        <v>0</v>
      </c>
      <c r="HO90" s="764">
        <f t="shared" si="217"/>
        <v>0</v>
      </c>
      <c r="HP90" s="764">
        <f t="shared" si="217"/>
        <v>0</v>
      </c>
      <c r="HQ90" s="764">
        <f t="shared" si="217"/>
        <v>0</v>
      </c>
      <c r="HR90" s="764">
        <f t="shared" si="218"/>
        <v>0</v>
      </c>
      <c r="HS90" s="764">
        <f t="shared" si="218"/>
        <v>0</v>
      </c>
      <c r="HT90" s="764">
        <f t="shared" si="218"/>
        <v>0</v>
      </c>
      <c r="HU90" s="764">
        <f t="shared" si="218"/>
        <v>0</v>
      </c>
      <c r="HV90" s="764">
        <f t="shared" si="218"/>
        <v>0</v>
      </c>
      <c r="HW90" s="764">
        <f t="shared" si="218"/>
        <v>0</v>
      </c>
      <c r="HX90" s="764">
        <f t="shared" si="218"/>
        <v>0</v>
      </c>
      <c r="HY90" s="764">
        <f t="shared" si="218"/>
        <v>0</v>
      </c>
      <c r="HZ90" s="764">
        <f t="shared" si="218"/>
        <v>0</v>
      </c>
      <c r="IA90" s="764">
        <f t="shared" si="218"/>
        <v>0</v>
      </c>
      <c r="IB90" s="764">
        <f t="shared" si="219"/>
        <v>0</v>
      </c>
      <c r="IC90" s="764">
        <f t="shared" si="219"/>
        <v>0</v>
      </c>
      <c r="ID90" s="764">
        <f t="shared" si="219"/>
        <v>0</v>
      </c>
      <c r="IE90" s="764">
        <f t="shared" si="219"/>
        <v>0</v>
      </c>
      <c r="IF90" s="764">
        <f t="shared" si="219"/>
        <v>0</v>
      </c>
      <c r="IG90" s="764">
        <f t="shared" si="219"/>
        <v>0</v>
      </c>
      <c r="IH90" s="764">
        <f t="shared" si="219"/>
        <v>0</v>
      </c>
      <c r="II90" s="764">
        <f t="shared" si="219"/>
        <v>0</v>
      </c>
      <c r="IJ90" s="764">
        <f t="shared" si="219"/>
        <v>0</v>
      </c>
      <c r="IK90" s="764">
        <f t="shared" si="219"/>
        <v>0</v>
      </c>
      <c r="IL90" s="764">
        <f t="shared" si="220"/>
        <v>0</v>
      </c>
      <c r="IM90" s="764">
        <f t="shared" si="220"/>
        <v>0</v>
      </c>
      <c r="IN90" s="764">
        <f t="shared" si="220"/>
        <v>0</v>
      </c>
      <c r="IO90" s="764">
        <f t="shared" si="220"/>
        <v>0</v>
      </c>
      <c r="IP90" s="764">
        <f t="shared" si="220"/>
        <v>0</v>
      </c>
      <c r="IQ90" s="764">
        <f t="shared" si="220"/>
        <v>0</v>
      </c>
      <c r="IR90" s="764">
        <f t="shared" si="220"/>
        <v>0</v>
      </c>
      <c r="IS90" s="764">
        <f t="shared" si="220"/>
        <v>0</v>
      </c>
      <c r="IT90" s="764">
        <f t="shared" si="220"/>
        <v>0</v>
      </c>
      <c r="IU90" s="764">
        <f t="shared" si="220"/>
        <v>0</v>
      </c>
      <c r="IV90" s="764">
        <f t="shared" si="220"/>
        <v>0</v>
      </c>
      <c r="IW90" s="764">
        <f t="shared" si="220"/>
        <v>0</v>
      </c>
      <c r="IX90" s="764">
        <f t="shared" si="220"/>
        <v>0</v>
      </c>
      <c r="IY90" s="764">
        <f t="shared" si="220"/>
        <v>0</v>
      </c>
      <c r="IZ90" s="764">
        <f t="shared" si="220"/>
        <v>0</v>
      </c>
      <c r="JA90" s="764">
        <f t="shared" si="220"/>
        <v>0</v>
      </c>
      <c r="JB90" s="764">
        <f t="shared" si="220"/>
        <v>0</v>
      </c>
      <c r="JC90" s="764">
        <f t="shared" si="220"/>
        <v>0</v>
      </c>
      <c r="JD90" s="764">
        <f t="shared" si="200"/>
        <v>0</v>
      </c>
      <c r="JE90" s="764">
        <f t="shared" si="200"/>
        <v>0</v>
      </c>
      <c r="JF90" s="764">
        <f t="shared" si="200"/>
        <v>0</v>
      </c>
      <c r="JG90" s="764">
        <f t="shared" si="200"/>
        <v>0</v>
      </c>
      <c r="JH90" s="764">
        <f t="shared" si="200"/>
        <v>0</v>
      </c>
      <c r="JI90" s="764">
        <f t="shared" si="200"/>
        <v>0</v>
      </c>
      <c r="JJ90" s="764">
        <f t="shared" si="200"/>
        <v>0</v>
      </c>
      <c r="JK90" s="764">
        <f t="shared" si="200"/>
        <v>0</v>
      </c>
      <c r="JL90" s="764">
        <f t="shared" si="220"/>
        <v>0</v>
      </c>
      <c r="JM90" s="764">
        <f t="shared" si="220"/>
        <v>0</v>
      </c>
      <c r="JN90" s="764">
        <f t="shared" si="220"/>
        <v>0</v>
      </c>
      <c r="JO90" s="764">
        <f t="shared" si="220"/>
        <v>0</v>
      </c>
      <c r="JP90" s="764">
        <f t="shared" si="220"/>
        <v>0</v>
      </c>
      <c r="JQ90" s="764">
        <f t="shared" si="172"/>
        <v>0</v>
      </c>
      <c r="JR90" s="764">
        <f t="shared" si="172"/>
        <v>0</v>
      </c>
      <c r="JS90" s="764">
        <f t="shared" si="220"/>
        <v>0</v>
      </c>
      <c r="JT90" s="765">
        <f t="shared" si="173"/>
        <v>0</v>
      </c>
      <c r="JU90" s="229">
        <f t="shared" si="174"/>
        <v>0</v>
      </c>
    </row>
    <row r="91" spans="2:281" s="57" customFormat="1" ht="12.75" customHeight="1">
      <c r="B91" s="223"/>
      <c r="C91" s="223"/>
      <c r="D91" s="61"/>
      <c r="E91" s="743" t="str">
        <f t="shared" si="171"/>
        <v xml:space="preserve"> </v>
      </c>
      <c r="F91" s="56"/>
      <c r="G91" s="228"/>
      <c r="H91" s="744">
        <f>SUMIF(Ajuste!$C$8:$C$483,$B$6:$B$499,Ajuste!$E$8:$E$483)</f>
        <v>0</v>
      </c>
      <c r="I91" s="744">
        <f>SUMIF(Ajuste!$C$8:$C$483,$B$6:$B$499,Ajuste!$F$8:$F$483)</f>
        <v>0</v>
      </c>
      <c r="J91" s="229">
        <f t="shared" si="175"/>
        <v>0</v>
      </c>
      <c r="K91" s="764">
        <f t="shared" si="201"/>
        <v>0</v>
      </c>
      <c r="L91" s="764">
        <f t="shared" si="221"/>
        <v>0</v>
      </c>
      <c r="M91" s="764">
        <f t="shared" si="221"/>
        <v>0</v>
      </c>
      <c r="N91" s="764">
        <f t="shared" si="221"/>
        <v>0</v>
      </c>
      <c r="O91" s="764">
        <f t="shared" si="221"/>
        <v>0</v>
      </c>
      <c r="P91" s="764">
        <f t="shared" si="221"/>
        <v>0</v>
      </c>
      <c r="Q91" s="764">
        <f t="shared" si="221"/>
        <v>0</v>
      </c>
      <c r="R91" s="764">
        <f t="shared" si="221"/>
        <v>0</v>
      </c>
      <c r="S91" s="764">
        <f t="shared" si="221"/>
        <v>0</v>
      </c>
      <c r="T91" s="764">
        <f t="shared" si="221"/>
        <v>0</v>
      </c>
      <c r="U91" s="764">
        <f t="shared" si="221"/>
        <v>0</v>
      </c>
      <c r="V91" s="764">
        <f t="shared" si="221"/>
        <v>0</v>
      </c>
      <c r="W91" s="764">
        <f t="shared" si="221"/>
        <v>0</v>
      </c>
      <c r="X91" s="764">
        <f t="shared" si="221"/>
        <v>0</v>
      </c>
      <c r="Y91" s="764">
        <f t="shared" si="221"/>
        <v>0</v>
      </c>
      <c r="Z91" s="764">
        <f t="shared" si="221"/>
        <v>0</v>
      </c>
      <c r="AA91" s="764">
        <f t="shared" si="221"/>
        <v>0</v>
      </c>
      <c r="AB91" s="764">
        <f t="shared" si="221"/>
        <v>0</v>
      </c>
      <c r="AC91" s="764">
        <f t="shared" si="221"/>
        <v>0</v>
      </c>
      <c r="AD91" s="764">
        <f t="shared" si="221"/>
        <v>0</v>
      </c>
      <c r="AE91" s="764">
        <f t="shared" si="221"/>
        <v>0</v>
      </c>
      <c r="AF91" s="764">
        <f t="shared" si="221"/>
        <v>0</v>
      </c>
      <c r="AG91" s="764">
        <f t="shared" si="221"/>
        <v>0</v>
      </c>
      <c r="AH91" s="764">
        <f t="shared" si="221"/>
        <v>0</v>
      </c>
      <c r="AI91" s="764">
        <f t="shared" si="221"/>
        <v>0</v>
      </c>
      <c r="AJ91" s="764">
        <f t="shared" si="221"/>
        <v>0</v>
      </c>
      <c r="AK91" s="764">
        <f t="shared" si="221"/>
        <v>0</v>
      </c>
      <c r="AL91" s="764">
        <f t="shared" si="221"/>
        <v>0</v>
      </c>
      <c r="AM91" s="764">
        <f t="shared" si="221"/>
        <v>0</v>
      </c>
      <c r="AN91" s="764">
        <f t="shared" si="221"/>
        <v>0</v>
      </c>
      <c r="AO91" s="764">
        <f t="shared" si="221"/>
        <v>0</v>
      </c>
      <c r="AP91" s="764">
        <f t="shared" si="221"/>
        <v>0</v>
      </c>
      <c r="AQ91" s="764">
        <f t="shared" si="221"/>
        <v>0</v>
      </c>
      <c r="AR91" s="764">
        <f t="shared" si="221"/>
        <v>0</v>
      </c>
      <c r="AS91" s="764">
        <f t="shared" si="221"/>
        <v>0</v>
      </c>
      <c r="AT91" s="764">
        <f t="shared" si="221"/>
        <v>0</v>
      </c>
      <c r="AU91" s="764">
        <f t="shared" si="221"/>
        <v>0</v>
      </c>
      <c r="AV91" s="764">
        <f t="shared" si="221"/>
        <v>0</v>
      </c>
      <c r="AW91" s="764">
        <f t="shared" si="221"/>
        <v>0</v>
      </c>
      <c r="AX91" s="764">
        <f t="shared" si="221"/>
        <v>0</v>
      </c>
      <c r="AY91" s="764">
        <f t="shared" si="221"/>
        <v>0</v>
      </c>
      <c r="AZ91" s="764">
        <f t="shared" si="221"/>
        <v>0</v>
      </c>
      <c r="BA91" s="764">
        <f t="shared" si="221"/>
        <v>0</v>
      </c>
      <c r="BB91" s="764">
        <f t="shared" si="221"/>
        <v>0</v>
      </c>
      <c r="BC91" s="764">
        <f t="shared" si="221"/>
        <v>0</v>
      </c>
      <c r="BD91" s="764">
        <f t="shared" si="221"/>
        <v>0</v>
      </c>
      <c r="BE91" s="764">
        <f t="shared" si="221"/>
        <v>0</v>
      </c>
      <c r="BF91" s="764">
        <f t="shared" si="201"/>
        <v>0</v>
      </c>
      <c r="BG91" s="764">
        <f t="shared" si="201"/>
        <v>0</v>
      </c>
      <c r="BH91" s="764">
        <f t="shared" si="201"/>
        <v>0</v>
      </c>
      <c r="BI91" s="764">
        <f t="shared" si="201"/>
        <v>0</v>
      </c>
      <c r="BJ91" s="764">
        <f t="shared" si="201"/>
        <v>0</v>
      </c>
      <c r="BK91" s="764">
        <f t="shared" si="201"/>
        <v>0</v>
      </c>
      <c r="BL91" s="764">
        <f t="shared" si="201"/>
        <v>0</v>
      </c>
      <c r="BM91" s="764">
        <f t="shared" si="201"/>
        <v>0</v>
      </c>
      <c r="BN91" s="764">
        <f t="shared" si="202"/>
        <v>0</v>
      </c>
      <c r="BO91" s="764">
        <f t="shared" si="202"/>
        <v>0</v>
      </c>
      <c r="BP91" s="764">
        <f t="shared" si="202"/>
        <v>0</v>
      </c>
      <c r="BQ91" s="764">
        <f t="shared" si="202"/>
        <v>0</v>
      </c>
      <c r="BR91" s="764">
        <f t="shared" si="202"/>
        <v>0</v>
      </c>
      <c r="BS91" s="764">
        <f t="shared" si="202"/>
        <v>0</v>
      </c>
      <c r="BT91" s="764">
        <f t="shared" si="202"/>
        <v>0</v>
      </c>
      <c r="BU91" s="764">
        <f t="shared" si="202"/>
        <v>0</v>
      </c>
      <c r="BV91" s="764">
        <f t="shared" si="202"/>
        <v>0</v>
      </c>
      <c r="BW91" s="764">
        <f t="shared" si="202"/>
        <v>0</v>
      </c>
      <c r="BX91" s="764">
        <f t="shared" si="203"/>
        <v>0</v>
      </c>
      <c r="BY91" s="764">
        <f t="shared" si="203"/>
        <v>0</v>
      </c>
      <c r="BZ91" s="764">
        <f t="shared" si="203"/>
        <v>0</v>
      </c>
      <c r="CA91" s="764">
        <f t="shared" si="203"/>
        <v>0</v>
      </c>
      <c r="CB91" s="764">
        <f t="shared" si="203"/>
        <v>0</v>
      </c>
      <c r="CC91" s="764">
        <f t="shared" si="203"/>
        <v>0</v>
      </c>
      <c r="CD91" s="764">
        <f t="shared" si="203"/>
        <v>0</v>
      </c>
      <c r="CE91" s="764">
        <f t="shared" si="203"/>
        <v>0</v>
      </c>
      <c r="CF91" s="764">
        <f t="shared" si="203"/>
        <v>0</v>
      </c>
      <c r="CG91" s="764">
        <f t="shared" si="203"/>
        <v>0</v>
      </c>
      <c r="CH91" s="764">
        <f t="shared" si="204"/>
        <v>0</v>
      </c>
      <c r="CI91" s="764">
        <f t="shared" si="204"/>
        <v>0</v>
      </c>
      <c r="CJ91" s="764">
        <f t="shared" si="204"/>
        <v>0</v>
      </c>
      <c r="CK91" s="764">
        <f t="shared" si="204"/>
        <v>0</v>
      </c>
      <c r="CL91" s="764">
        <f t="shared" si="204"/>
        <v>0</v>
      </c>
      <c r="CM91" s="764">
        <f t="shared" si="204"/>
        <v>0</v>
      </c>
      <c r="CN91" s="764">
        <f t="shared" si="204"/>
        <v>0</v>
      </c>
      <c r="CO91" s="764">
        <f t="shared" si="204"/>
        <v>0</v>
      </c>
      <c r="CP91" s="764">
        <f t="shared" si="204"/>
        <v>0</v>
      </c>
      <c r="CQ91" s="764">
        <f t="shared" si="204"/>
        <v>0</v>
      </c>
      <c r="CR91" s="764">
        <f t="shared" si="205"/>
        <v>0</v>
      </c>
      <c r="CS91" s="764">
        <f t="shared" si="205"/>
        <v>0</v>
      </c>
      <c r="CT91" s="764">
        <f t="shared" si="205"/>
        <v>0</v>
      </c>
      <c r="CU91" s="764">
        <f t="shared" si="205"/>
        <v>0</v>
      </c>
      <c r="CV91" s="764">
        <f t="shared" si="205"/>
        <v>0</v>
      </c>
      <c r="CW91" s="764">
        <f t="shared" si="205"/>
        <v>0</v>
      </c>
      <c r="CX91" s="764">
        <f t="shared" si="205"/>
        <v>0</v>
      </c>
      <c r="CY91" s="764">
        <f t="shared" si="205"/>
        <v>0</v>
      </c>
      <c r="CZ91" s="764">
        <f t="shared" si="205"/>
        <v>0</v>
      </c>
      <c r="DA91" s="764">
        <f t="shared" si="205"/>
        <v>0</v>
      </c>
      <c r="DB91" s="764">
        <f t="shared" si="206"/>
        <v>0</v>
      </c>
      <c r="DC91" s="764">
        <f t="shared" si="206"/>
        <v>0</v>
      </c>
      <c r="DD91" s="764">
        <f t="shared" si="206"/>
        <v>0</v>
      </c>
      <c r="DE91" s="764">
        <f t="shared" si="206"/>
        <v>0</v>
      </c>
      <c r="DF91" s="764">
        <f t="shared" si="206"/>
        <v>0</v>
      </c>
      <c r="DG91" s="764">
        <f t="shared" si="206"/>
        <v>0</v>
      </c>
      <c r="DH91" s="764">
        <f t="shared" si="206"/>
        <v>0</v>
      </c>
      <c r="DI91" s="764">
        <f t="shared" si="206"/>
        <v>0</v>
      </c>
      <c r="DJ91" s="764">
        <f t="shared" si="206"/>
        <v>0</v>
      </c>
      <c r="DK91" s="764">
        <f t="shared" si="206"/>
        <v>0</v>
      </c>
      <c r="DL91" s="764">
        <f t="shared" si="207"/>
        <v>0</v>
      </c>
      <c r="DM91" s="764">
        <f t="shared" si="207"/>
        <v>0</v>
      </c>
      <c r="DN91" s="764">
        <f t="shared" si="207"/>
        <v>0</v>
      </c>
      <c r="DO91" s="764">
        <f t="shared" si="207"/>
        <v>0</v>
      </c>
      <c r="DP91" s="764">
        <f t="shared" si="207"/>
        <v>0</v>
      </c>
      <c r="DQ91" s="764">
        <f t="shared" si="207"/>
        <v>0</v>
      </c>
      <c r="DR91" s="764">
        <f t="shared" si="207"/>
        <v>0</v>
      </c>
      <c r="DS91" s="764">
        <f t="shared" si="207"/>
        <v>0</v>
      </c>
      <c r="DT91" s="764">
        <f t="shared" si="207"/>
        <v>0</v>
      </c>
      <c r="DU91" s="764">
        <f t="shared" si="207"/>
        <v>0</v>
      </c>
      <c r="DV91" s="764">
        <f t="shared" si="208"/>
        <v>0</v>
      </c>
      <c r="DW91" s="764">
        <f t="shared" si="208"/>
        <v>0</v>
      </c>
      <c r="DX91" s="764">
        <f t="shared" si="208"/>
        <v>0</v>
      </c>
      <c r="DY91" s="764">
        <f t="shared" si="208"/>
        <v>0</v>
      </c>
      <c r="DZ91" s="764">
        <f t="shared" si="208"/>
        <v>0</v>
      </c>
      <c r="EA91" s="764">
        <f t="shared" si="208"/>
        <v>0</v>
      </c>
      <c r="EB91" s="764">
        <f t="shared" si="208"/>
        <v>0</v>
      </c>
      <c r="EC91" s="764">
        <f t="shared" si="208"/>
        <v>0</v>
      </c>
      <c r="ED91" s="764">
        <f t="shared" si="208"/>
        <v>0</v>
      </c>
      <c r="EE91" s="764">
        <f t="shared" si="208"/>
        <v>0</v>
      </c>
      <c r="EF91" s="764">
        <f t="shared" si="209"/>
        <v>0</v>
      </c>
      <c r="EG91" s="764">
        <f t="shared" si="209"/>
        <v>0</v>
      </c>
      <c r="EH91" s="764">
        <f t="shared" si="209"/>
        <v>0</v>
      </c>
      <c r="EI91" s="764">
        <f t="shared" si="209"/>
        <v>0</v>
      </c>
      <c r="EJ91" s="764">
        <f t="shared" si="209"/>
        <v>0</v>
      </c>
      <c r="EK91" s="764">
        <f t="shared" si="209"/>
        <v>0</v>
      </c>
      <c r="EL91" s="764">
        <f t="shared" si="209"/>
        <v>0</v>
      </c>
      <c r="EM91" s="764">
        <f t="shared" si="209"/>
        <v>0</v>
      </c>
      <c r="EN91" s="764">
        <f t="shared" si="209"/>
        <v>0</v>
      </c>
      <c r="EO91" s="764">
        <f t="shared" si="209"/>
        <v>0</v>
      </c>
      <c r="EP91" s="764">
        <f t="shared" si="210"/>
        <v>0</v>
      </c>
      <c r="EQ91" s="764">
        <f t="shared" si="210"/>
        <v>0</v>
      </c>
      <c r="ER91" s="764">
        <f t="shared" si="210"/>
        <v>0</v>
      </c>
      <c r="ES91" s="764">
        <f t="shared" si="210"/>
        <v>0</v>
      </c>
      <c r="ET91" s="764">
        <f t="shared" si="210"/>
        <v>0</v>
      </c>
      <c r="EU91" s="764">
        <f t="shared" si="210"/>
        <v>0</v>
      </c>
      <c r="EV91" s="764">
        <f t="shared" si="210"/>
        <v>0</v>
      </c>
      <c r="EW91" s="764">
        <f t="shared" si="210"/>
        <v>0</v>
      </c>
      <c r="EX91" s="764">
        <f t="shared" si="210"/>
        <v>0</v>
      </c>
      <c r="EY91" s="764">
        <f t="shared" si="210"/>
        <v>0</v>
      </c>
      <c r="EZ91" s="764">
        <f t="shared" si="211"/>
        <v>0</v>
      </c>
      <c r="FA91" s="764">
        <f t="shared" si="211"/>
        <v>0</v>
      </c>
      <c r="FB91" s="764">
        <f t="shared" si="211"/>
        <v>0</v>
      </c>
      <c r="FC91" s="764">
        <f t="shared" si="211"/>
        <v>0</v>
      </c>
      <c r="FD91" s="764">
        <f t="shared" si="211"/>
        <v>0</v>
      </c>
      <c r="FE91" s="764">
        <f t="shared" si="211"/>
        <v>0</v>
      </c>
      <c r="FF91" s="764">
        <f t="shared" si="211"/>
        <v>0</v>
      </c>
      <c r="FG91" s="764">
        <f t="shared" si="211"/>
        <v>0</v>
      </c>
      <c r="FH91" s="764">
        <f t="shared" si="211"/>
        <v>0</v>
      </c>
      <c r="FI91" s="764">
        <f t="shared" si="211"/>
        <v>0</v>
      </c>
      <c r="FJ91" s="764">
        <f t="shared" si="212"/>
        <v>0</v>
      </c>
      <c r="FK91" s="764">
        <f t="shared" si="212"/>
        <v>0</v>
      </c>
      <c r="FL91" s="764">
        <f t="shared" si="212"/>
        <v>0</v>
      </c>
      <c r="FM91" s="764">
        <f t="shared" si="212"/>
        <v>0</v>
      </c>
      <c r="FN91" s="764">
        <f t="shared" si="212"/>
        <v>0</v>
      </c>
      <c r="FO91" s="764">
        <f t="shared" si="212"/>
        <v>0</v>
      </c>
      <c r="FP91" s="764">
        <f t="shared" si="212"/>
        <v>0</v>
      </c>
      <c r="FQ91" s="764">
        <f t="shared" si="212"/>
        <v>0</v>
      </c>
      <c r="FR91" s="764">
        <f t="shared" si="212"/>
        <v>0</v>
      </c>
      <c r="FS91" s="764">
        <f t="shared" si="212"/>
        <v>0</v>
      </c>
      <c r="FT91" s="764">
        <f t="shared" si="213"/>
        <v>0</v>
      </c>
      <c r="FU91" s="764">
        <f t="shared" si="213"/>
        <v>0</v>
      </c>
      <c r="FV91" s="764">
        <f t="shared" si="213"/>
        <v>0</v>
      </c>
      <c r="FW91" s="764">
        <f t="shared" si="213"/>
        <v>0</v>
      </c>
      <c r="FX91" s="764">
        <f t="shared" si="213"/>
        <v>0</v>
      </c>
      <c r="FY91" s="764">
        <f t="shared" si="213"/>
        <v>0</v>
      </c>
      <c r="FZ91" s="764">
        <f t="shared" si="213"/>
        <v>0</v>
      </c>
      <c r="GA91" s="764">
        <f t="shared" si="213"/>
        <v>0</v>
      </c>
      <c r="GB91" s="764">
        <f t="shared" si="213"/>
        <v>0</v>
      </c>
      <c r="GC91" s="764">
        <f t="shared" si="213"/>
        <v>0</v>
      </c>
      <c r="GD91" s="764">
        <f t="shared" si="214"/>
        <v>0</v>
      </c>
      <c r="GE91" s="764">
        <f t="shared" si="214"/>
        <v>0</v>
      </c>
      <c r="GF91" s="764">
        <f t="shared" si="214"/>
        <v>0</v>
      </c>
      <c r="GG91" s="764">
        <f t="shared" si="214"/>
        <v>0</v>
      </c>
      <c r="GH91" s="764">
        <f t="shared" si="214"/>
        <v>0</v>
      </c>
      <c r="GI91" s="764">
        <f t="shared" si="214"/>
        <v>0</v>
      </c>
      <c r="GJ91" s="764">
        <f t="shared" si="214"/>
        <v>0</v>
      </c>
      <c r="GK91" s="764">
        <f t="shared" si="214"/>
        <v>0</v>
      </c>
      <c r="GL91" s="764">
        <f t="shared" si="214"/>
        <v>0</v>
      </c>
      <c r="GM91" s="764">
        <f t="shared" si="214"/>
        <v>0</v>
      </c>
      <c r="GN91" s="764">
        <f t="shared" si="215"/>
        <v>0</v>
      </c>
      <c r="GO91" s="764">
        <f t="shared" si="215"/>
        <v>0</v>
      </c>
      <c r="GP91" s="764">
        <f t="shared" si="215"/>
        <v>0</v>
      </c>
      <c r="GQ91" s="764">
        <f t="shared" si="215"/>
        <v>0</v>
      </c>
      <c r="GR91" s="764">
        <f t="shared" si="215"/>
        <v>0</v>
      </c>
      <c r="GS91" s="764">
        <f t="shared" si="215"/>
        <v>0</v>
      </c>
      <c r="GT91" s="764">
        <f t="shared" si="215"/>
        <v>0</v>
      </c>
      <c r="GU91" s="764">
        <f t="shared" si="215"/>
        <v>0</v>
      </c>
      <c r="GV91" s="764">
        <f t="shared" si="215"/>
        <v>0</v>
      </c>
      <c r="GW91" s="764">
        <f t="shared" si="215"/>
        <v>0</v>
      </c>
      <c r="GX91" s="764">
        <f t="shared" si="216"/>
        <v>0</v>
      </c>
      <c r="GY91" s="764">
        <f t="shared" si="216"/>
        <v>0</v>
      </c>
      <c r="GZ91" s="764">
        <f t="shared" si="216"/>
        <v>0</v>
      </c>
      <c r="HA91" s="764">
        <f t="shared" si="216"/>
        <v>0</v>
      </c>
      <c r="HB91" s="764">
        <f t="shared" si="216"/>
        <v>0</v>
      </c>
      <c r="HC91" s="764">
        <f t="shared" si="216"/>
        <v>0</v>
      </c>
      <c r="HD91" s="764">
        <f t="shared" si="216"/>
        <v>0</v>
      </c>
      <c r="HE91" s="764">
        <f t="shared" si="216"/>
        <v>0</v>
      </c>
      <c r="HF91" s="764">
        <f t="shared" si="216"/>
        <v>0</v>
      </c>
      <c r="HG91" s="764">
        <f t="shared" si="216"/>
        <v>0</v>
      </c>
      <c r="HH91" s="764">
        <f t="shared" si="217"/>
        <v>0</v>
      </c>
      <c r="HI91" s="764">
        <f t="shared" si="217"/>
        <v>0</v>
      </c>
      <c r="HJ91" s="764">
        <f t="shared" si="217"/>
        <v>0</v>
      </c>
      <c r="HK91" s="764">
        <f t="shared" si="217"/>
        <v>0</v>
      </c>
      <c r="HL91" s="764">
        <f t="shared" si="217"/>
        <v>0</v>
      </c>
      <c r="HM91" s="764">
        <f t="shared" si="217"/>
        <v>0</v>
      </c>
      <c r="HN91" s="764">
        <f t="shared" si="217"/>
        <v>0</v>
      </c>
      <c r="HO91" s="764">
        <f t="shared" si="217"/>
        <v>0</v>
      </c>
      <c r="HP91" s="764">
        <f t="shared" si="217"/>
        <v>0</v>
      </c>
      <c r="HQ91" s="764">
        <f t="shared" si="217"/>
        <v>0</v>
      </c>
      <c r="HR91" s="764">
        <f t="shared" si="218"/>
        <v>0</v>
      </c>
      <c r="HS91" s="764">
        <f t="shared" si="218"/>
        <v>0</v>
      </c>
      <c r="HT91" s="764">
        <f t="shared" si="218"/>
        <v>0</v>
      </c>
      <c r="HU91" s="764">
        <f t="shared" si="218"/>
        <v>0</v>
      </c>
      <c r="HV91" s="764">
        <f t="shared" si="218"/>
        <v>0</v>
      </c>
      <c r="HW91" s="764">
        <f t="shared" si="218"/>
        <v>0</v>
      </c>
      <c r="HX91" s="764">
        <f t="shared" si="218"/>
        <v>0</v>
      </c>
      <c r="HY91" s="764">
        <f t="shared" si="218"/>
        <v>0</v>
      </c>
      <c r="HZ91" s="764">
        <f t="shared" si="218"/>
        <v>0</v>
      </c>
      <c r="IA91" s="764">
        <f t="shared" si="218"/>
        <v>0</v>
      </c>
      <c r="IB91" s="764">
        <f t="shared" si="219"/>
        <v>0</v>
      </c>
      <c r="IC91" s="764">
        <f t="shared" si="219"/>
        <v>0</v>
      </c>
      <c r="ID91" s="764">
        <f t="shared" si="219"/>
        <v>0</v>
      </c>
      <c r="IE91" s="764">
        <f t="shared" si="219"/>
        <v>0</v>
      </c>
      <c r="IF91" s="764">
        <f t="shared" si="219"/>
        <v>0</v>
      </c>
      <c r="IG91" s="764">
        <f t="shared" si="219"/>
        <v>0</v>
      </c>
      <c r="IH91" s="764">
        <f t="shared" si="219"/>
        <v>0</v>
      </c>
      <c r="II91" s="764">
        <f t="shared" si="219"/>
        <v>0</v>
      </c>
      <c r="IJ91" s="764">
        <f t="shared" si="219"/>
        <v>0</v>
      </c>
      <c r="IK91" s="764">
        <f t="shared" si="219"/>
        <v>0</v>
      </c>
      <c r="IL91" s="764">
        <f t="shared" si="220"/>
        <v>0</v>
      </c>
      <c r="IM91" s="764">
        <f t="shared" si="220"/>
        <v>0</v>
      </c>
      <c r="IN91" s="764">
        <f t="shared" si="220"/>
        <v>0</v>
      </c>
      <c r="IO91" s="764">
        <f t="shared" si="220"/>
        <v>0</v>
      </c>
      <c r="IP91" s="764">
        <f t="shared" si="220"/>
        <v>0</v>
      </c>
      <c r="IQ91" s="764">
        <f t="shared" si="220"/>
        <v>0</v>
      </c>
      <c r="IR91" s="764">
        <f t="shared" si="220"/>
        <v>0</v>
      </c>
      <c r="IS91" s="764">
        <f t="shared" si="220"/>
        <v>0</v>
      </c>
      <c r="IT91" s="764">
        <f t="shared" si="220"/>
        <v>0</v>
      </c>
      <c r="IU91" s="764">
        <f t="shared" si="220"/>
        <v>0</v>
      </c>
      <c r="IV91" s="764">
        <f t="shared" si="220"/>
        <v>0</v>
      </c>
      <c r="IW91" s="764">
        <f t="shared" si="220"/>
        <v>0</v>
      </c>
      <c r="IX91" s="764">
        <f t="shared" si="220"/>
        <v>0</v>
      </c>
      <c r="IY91" s="764">
        <f t="shared" si="220"/>
        <v>0</v>
      </c>
      <c r="IZ91" s="764">
        <f t="shared" si="220"/>
        <v>0</v>
      </c>
      <c r="JA91" s="764">
        <f t="shared" si="220"/>
        <v>0</v>
      </c>
      <c r="JB91" s="764">
        <f t="shared" si="220"/>
        <v>0</v>
      </c>
      <c r="JC91" s="764">
        <f t="shared" si="220"/>
        <v>0</v>
      </c>
      <c r="JD91" s="764">
        <f t="shared" si="200"/>
        <v>0</v>
      </c>
      <c r="JE91" s="764">
        <f t="shared" si="200"/>
        <v>0</v>
      </c>
      <c r="JF91" s="764">
        <f t="shared" si="200"/>
        <v>0</v>
      </c>
      <c r="JG91" s="764">
        <f t="shared" si="200"/>
        <v>0</v>
      </c>
      <c r="JH91" s="764">
        <f t="shared" si="200"/>
        <v>0</v>
      </c>
      <c r="JI91" s="764">
        <f t="shared" si="200"/>
        <v>0</v>
      </c>
      <c r="JJ91" s="764">
        <f t="shared" si="200"/>
        <v>0</v>
      </c>
      <c r="JK91" s="764">
        <f t="shared" si="200"/>
        <v>0</v>
      </c>
      <c r="JL91" s="764">
        <f t="shared" si="220"/>
        <v>0</v>
      </c>
      <c r="JM91" s="764">
        <f t="shared" si="220"/>
        <v>0</v>
      </c>
      <c r="JN91" s="764">
        <f t="shared" si="220"/>
        <v>0</v>
      </c>
      <c r="JO91" s="764">
        <f t="shared" si="220"/>
        <v>0</v>
      </c>
      <c r="JP91" s="764">
        <f t="shared" si="220"/>
        <v>0</v>
      </c>
      <c r="JQ91" s="764">
        <f t="shared" si="172"/>
        <v>0</v>
      </c>
      <c r="JR91" s="764">
        <f t="shared" si="172"/>
        <v>0</v>
      </c>
      <c r="JS91" s="764">
        <f t="shared" si="220"/>
        <v>0</v>
      </c>
      <c r="JT91" s="765">
        <f t="shared" si="173"/>
        <v>0</v>
      </c>
      <c r="JU91" s="229">
        <f t="shared" si="174"/>
        <v>0</v>
      </c>
    </row>
    <row r="92" spans="2:281" s="57" customFormat="1" ht="12.75" customHeight="1">
      <c r="B92" s="223"/>
      <c r="C92" s="223"/>
      <c r="D92" s="61"/>
      <c r="E92" s="743" t="str">
        <f t="shared" si="171"/>
        <v xml:space="preserve"> </v>
      </c>
      <c r="F92" s="56"/>
      <c r="G92" s="228"/>
      <c r="H92" s="744">
        <f>SUMIF(Ajuste!$C$8:$C$483,$B$6:$B$499,Ajuste!$E$8:$E$483)</f>
        <v>0</v>
      </c>
      <c r="I92" s="744">
        <f>SUMIF(Ajuste!$C$8:$C$483,$B$6:$B$499,Ajuste!$F$8:$F$483)</f>
        <v>0</v>
      </c>
      <c r="J92" s="229">
        <f t="shared" si="175"/>
        <v>0</v>
      </c>
      <c r="K92" s="764">
        <f t="shared" si="201"/>
        <v>0</v>
      </c>
      <c r="L92" s="764">
        <f t="shared" si="221"/>
        <v>0</v>
      </c>
      <c r="M92" s="764">
        <f t="shared" si="221"/>
        <v>0</v>
      </c>
      <c r="N92" s="764">
        <f t="shared" si="221"/>
        <v>0</v>
      </c>
      <c r="O92" s="764">
        <f t="shared" si="221"/>
        <v>0</v>
      </c>
      <c r="P92" s="764">
        <f t="shared" si="221"/>
        <v>0</v>
      </c>
      <c r="Q92" s="764">
        <f t="shared" si="221"/>
        <v>0</v>
      </c>
      <c r="R92" s="764">
        <f t="shared" si="221"/>
        <v>0</v>
      </c>
      <c r="S92" s="764">
        <f t="shared" si="221"/>
        <v>0</v>
      </c>
      <c r="T92" s="764">
        <f t="shared" si="221"/>
        <v>0</v>
      </c>
      <c r="U92" s="764">
        <f t="shared" si="221"/>
        <v>0</v>
      </c>
      <c r="V92" s="764">
        <f t="shared" si="221"/>
        <v>0</v>
      </c>
      <c r="W92" s="764">
        <f t="shared" si="221"/>
        <v>0</v>
      </c>
      <c r="X92" s="764">
        <f t="shared" si="221"/>
        <v>0</v>
      </c>
      <c r="Y92" s="764">
        <f t="shared" si="221"/>
        <v>0</v>
      </c>
      <c r="Z92" s="764">
        <f t="shared" si="221"/>
        <v>0</v>
      </c>
      <c r="AA92" s="764">
        <f t="shared" si="221"/>
        <v>0</v>
      </c>
      <c r="AB92" s="764">
        <f t="shared" si="221"/>
        <v>0</v>
      </c>
      <c r="AC92" s="764">
        <f t="shared" si="221"/>
        <v>0</v>
      </c>
      <c r="AD92" s="764">
        <f t="shared" si="221"/>
        <v>0</v>
      </c>
      <c r="AE92" s="764">
        <f t="shared" si="221"/>
        <v>0</v>
      </c>
      <c r="AF92" s="764">
        <f t="shared" si="221"/>
        <v>0</v>
      </c>
      <c r="AG92" s="764">
        <f t="shared" si="221"/>
        <v>0</v>
      </c>
      <c r="AH92" s="764">
        <f t="shared" si="221"/>
        <v>0</v>
      </c>
      <c r="AI92" s="764">
        <f t="shared" si="221"/>
        <v>0</v>
      </c>
      <c r="AJ92" s="764">
        <f t="shared" si="221"/>
        <v>0</v>
      </c>
      <c r="AK92" s="764">
        <f t="shared" si="221"/>
        <v>0</v>
      </c>
      <c r="AL92" s="764">
        <f t="shared" si="221"/>
        <v>0</v>
      </c>
      <c r="AM92" s="764">
        <f t="shared" si="221"/>
        <v>0</v>
      </c>
      <c r="AN92" s="764">
        <f t="shared" si="221"/>
        <v>0</v>
      </c>
      <c r="AO92" s="764">
        <f t="shared" si="221"/>
        <v>0</v>
      </c>
      <c r="AP92" s="764">
        <f t="shared" si="221"/>
        <v>0</v>
      </c>
      <c r="AQ92" s="764">
        <f t="shared" si="221"/>
        <v>0</v>
      </c>
      <c r="AR92" s="764">
        <f t="shared" si="221"/>
        <v>0</v>
      </c>
      <c r="AS92" s="764">
        <f t="shared" si="221"/>
        <v>0</v>
      </c>
      <c r="AT92" s="764">
        <f t="shared" si="221"/>
        <v>0</v>
      </c>
      <c r="AU92" s="764">
        <f t="shared" si="221"/>
        <v>0</v>
      </c>
      <c r="AV92" s="764">
        <f t="shared" si="221"/>
        <v>0</v>
      </c>
      <c r="AW92" s="764">
        <f t="shared" si="221"/>
        <v>0</v>
      </c>
      <c r="AX92" s="764">
        <f t="shared" si="221"/>
        <v>0</v>
      </c>
      <c r="AY92" s="764">
        <f t="shared" si="221"/>
        <v>0</v>
      </c>
      <c r="AZ92" s="764">
        <f t="shared" si="221"/>
        <v>0</v>
      </c>
      <c r="BA92" s="764">
        <f t="shared" si="221"/>
        <v>0</v>
      </c>
      <c r="BB92" s="764">
        <f t="shared" si="221"/>
        <v>0</v>
      </c>
      <c r="BC92" s="764">
        <f t="shared" si="221"/>
        <v>0</v>
      </c>
      <c r="BD92" s="764">
        <f t="shared" si="221"/>
        <v>0</v>
      </c>
      <c r="BE92" s="764">
        <f t="shared" si="221"/>
        <v>0</v>
      </c>
      <c r="BF92" s="764">
        <f t="shared" si="201"/>
        <v>0</v>
      </c>
      <c r="BG92" s="764">
        <f t="shared" si="201"/>
        <v>0</v>
      </c>
      <c r="BH92" s="764">
        <f t="shared" si="201"/>
        <v>0</v>
      </c>
      <c r="BI92" s="764">
        <f t="shared" si="201"/>
        <v>0</v>
      </c>
      <c r="BJ92" s="764">
        <f t="shared" si="201"/>
        <v>0</v>
      </c>
      <c r="BK92" s="764">
        <f t="shared" si="201"/>
        <v>0</v>
      </c>
      <c r="BL92" s="764">
        <f t="shared" si="201"/>
        <v>0</v>
      </c>
      <c r="BM92" s="764">
        <f t="shared" si="201"/>
        <v>0</v>
      </c>
      <c r="BN92" s="764">
        <f t="shared" si="202"/>
        <v>0</v>
      </c>
      <c r="BO92" s="764">
        <f t="shared" si="202"/>
        <v>0</v>
      </c>
      <c r="BP92" s="764">
        <f t="shared" si="202"/>
        <v>0</v>
      </c>
      <c r="BQ92" s="764">
        <f t="shared" si="202"/>
        <v>0</v>
      </c>
      <c r="BR92" s="764">
        <f t="shared" si="202"/>
        <v>0</v>
      </c>
      <c r="BS92" s="764">
        <f t="shared" si="202"/>
        <v>0</v>
      </c>
      <c r="BT92" s="764">
        <f t="shared" si="202"/>
        <v>0</v>
      </c>
      <c r="BU92" s="764">
        <f t="shared" si="202"/>
        <v>0</v>
      </c>
      <c r="BV92" s="764">
        <f t="shared" si="202"/>
        <v>0</v>
      </c>
      <c r="BW92" s="764">
        <f t="shared" si="202"/>
        <v>0</v>
      </c>
      <c r="BX92" s="764">
        <f t="shared" si="203"/>
        <v>0</v>
      </c>
      <c r="BY92" s="764">
        <f t="shared" si="203"/>
        <v>0</v>
      </c>
      <c r="BZ92" s="764">
        <f t="shared" si="203"/>
        <v>0</v>
      </c>
      <c r="CA92" s="764">
        <f t="shared" si="203"/>
        <v>0</v>
      </c>
      <c r="CB92" s="764">
        <f t="shared" si="203"/>
        <v>0</v>
      </c>
      <c r="CC92" s="764">
        <f t="shared" si="203"/>
        <v>0</v>
      </c>
      <c r="CD92" s="764">
        <f t="shared" si="203"/>
        <v>0</v>
      </c>
      <c r="CE92" s="764">
        <f t="shared" si="203"/>
        <v>0</v>
      </c>
      <c r="CF92" s="764">
        <f t="shared" si="203"/>
        <v>0</v>
      </c>
      <c r="CG92" s="764">
        <f t="shared" si="203"/>
        <v>0</v>
      </c>
      <c r="CH92" s="764">
        <f t="shared" si="204"/>
        <v>0</v>
      </c>
      <c r="CI92" s="764">
        <f t="shared" si="204"/>
        <v>0</v>
      </c>
      <c r="CJ92" s="764">
        <f t="shared" si="204"/>
        <v>0</v>
      </c>
      <c r="CK92" s="764">
        <f t="shared" si="204"/>
        <v>0</v>
      </c>
      <c r="CL92" s="764">
        <f t="shared" si="204"/>
        <v>0</v>
      </c>
      <c r="CM92" s="764">
        <f t="shared" si="204"/>
        <v>0</v>
      </c>
      <c r="CN92" s="764">
        <f t="shared" si="204"/>
        <v>0</v>
      </c>
      <c r="CO92" s="764">
        <f t="shared" si="204"/>
        <v>0</v>
      </c>
      <c r="CP92" s="764">
        <f t="shared" si="204"/>
        <v>0</v>
      </c>
      <c r="CQ92" s="764">
        <f t="shared" si="204"/>
        <v>0</v>
      </c>
      <c r="CR92" s="764">
        <f t="shared" si="205"/>
        <v>0</v>
      </c>
      <c r="CS92" s="764">
        <f t="shared" si="205"/>
        <v>0</v>
      </c>
      <c r="CT92" s="764">
        <f t="shared" si="205"/>
        <v>0</v>
      </c>
      <c r="CU92" s="764">
        <f t="shared" si="205"/>
        <v>0</v>
      </c>
      <c r="CV92" s="764">
        <f t="shared" si="205"/>
        <v>0</v>
      </c>
      <c r="CW92" s="764">
        <f t="shared" si="205"/>
        <v>0</v>
      </c>
      <c r="CX92" s="764">
        <f t="shared" si="205"/>
        <v>0</v>
      </c>
      <c r="CY92" s="764">
        <f t="shared" si="205"/>
        <v>0</v>
      </c>
      <c r="CZ92" s="764">
        <f t="shared" si="205"/>
        <v>0</v>
      </c>
      <c r="DA92" s="764">
        <f t="shared" si="205"/>
        <v>0</v>
      </c>
      <c r="DB92" s="764">
        <f t="shared" si="206"/>
        <v>0</v>
      </c>
      <c r="DC92" s="764">
        <f t="shared" si="206"/>
        <v>0</v>
      </c>
      <c r="DD92" s="764">
        <f t="shared" si="206"/>
        <v>0</v>
      </c>
      <c r="DE92" s="764">
        <f t="shared" si="206"/>
        <v>0</v>
      </c>
      <c r="DF92" s="764">
        <f t="shared" si="206"/>
        <v>0</v>
      </c>
      <c r="DG92" s="764">
        <f t="shared" si="206"/>
        <v>0</v>
      </c>
      <c r="DH92" s="764">
        <f t="shared" si="206"/>
        <v>0</v>
      </c>
      <c r="DI92" s="764">
        <f t="shared" si="206"/>
        <v>0</v>
      </c>
      <c r="DJ92" s="764">
        <f t="shared" si="206"/>
        <v>0</v>
      </c>
      <c r="DK92" s="764">
        <f t="shared" si="206"/>
        <v>0</v>
      </c>
      <c r="DL92" s="764">
        <f t="shared" si="207"/>
        <v>0</v>
      </c>
      <c r="DM92" s="764">
        <f t="shared" si="207"/>
        <v>0</v>
      </c>
      <c r="DN92" s="764">
        <f t="shared" si="207"/>
        <v>0</v>
      </c>
      <c r="DO92" s="764">
        <f t="shared" si="207"/>
        <v>0</v>
      </c>
      <c r="DP92" s="764">
        <f t="shared" si="207"/>
        <v>0</v>
      </c>
      <c r="DQ92" s="764">
        <f t="shared" si="207"/>
        <v>0</v>
      </c>
      <c r="DR92" s="764">
        <f t="shared" si="207"/>
        <v>0</v>
      </c>
      <c r="DS92" s="764">
        <f t="shared" si="207"/>
        <v>0</v>
      </c>
      <c r="DT92" s="764">
        <f t="shared" si="207"/>
        <v>0</v>
      </c>
      <c r="DU92" s="764">
        <f t="shared" si="207"/>
        <v>0</v>
      </c>
      <c r="DV92" s="764">
        <f t="shared" si="208"/>
        <v>0</v>
      </c>
      <c r="DW92" s="764">
        <f t="shared" si="208"/>
        <v>0</v>
      </c>
      <c r="DX92" s="764">
        <f t="shared" si="208"/>
        <v>0</v>
      </c>
      <c r="DY92" s="764">
        <f t="shared" si="208"/>
        <v>0</v>
      </c>
      <c r="DZ92" s="764">
        <f t="shared" si="208"/>
        <v>0</v>
      </c>
      <c r="EA92" s="764">
        <f t="shared" si="208"/>
        <v>0</v>
      </c>
      <c r="EB92" s="764">
        <f t="shared" si="208"/>
        <v>0</v>
      </c>
      <c r="EC92" s="764">
        <f t="shared" si="208"/>
        <v>0</v>
      </c>
      <c r="ED92" s="764">
        <f t="shared" si="208"/>
        <v>0</v>
      </c>
      <c r="EE92" s="764">
        <f t="shared" si="208"/>
        <v>0</v>
      </c>
      <c r="EF92" s="764">
        <f t="shared" si="209"/>
        <v>0</v>
      </c>
      <c r="EG92" s="764">
        <f t="shared" si="209"/>
        <v>0</v>
      </c>
      <c r="EH92" s="764">
        <f t="shared" si="209"/>
        <v>0</v>
      </c>
      <c r="EI92" s="764">
        <f t="shared" si="209"/>
        <v>0</v>
      </c>
      <c r="EJ92" s="764">
        <f t="shared" si="209"/>
        <v>0</v>
      </c>
      <c r="EK92" s="764">
        <f t="shared" si="209"/>
        <v>0</v>
      </c>
      <c r="EL92" s="764">
        <f t="shared" si="209"/>
        <v>0</v>
      </c>
      <c r="EM92" s="764">
        <f t="shared" si="209"/>
        <v>0</v>
      </c>
      <c r="EN92" s="764">
        <f t="shared" si="209"/>
        <v>0</v>
      </c>
      <c r="EO92" s="764">
        <f t="shared" si="209"/>
        <v>0</v>
      </c>
      <c r="EP92" s="764">
        <f t="shared" si="210"/>
        <v>0</v>
      </c>
      <c r="EQ92" s="764">
        <f t="shared" si="210"/>
        <v>0</v>
      </c>
      <c r="ER92" s="764">
        <f t="shared" si="210"/>
        <v>0</v>
      </c>
      <c r="ES92" s="764">
        <f t="shared" si="210"/>
        <v>0</v>
      </c>
      <c r="ET92" s="764">
        <f t="shared" si="210"/>
        <v>0</v>
      </c>
      <c r="EU92" s="764">
        <f t="shared" si="210"/>
        <v>0</v>
      </c>
      <c r="EV92" s="764">
        <f t="shared" si="210"/>
        <v>0</v>
      </c>
      <c r="EW92" s="764">
        <f t="shared" si="210"/>
        <v>0</v>
      </c>
      <c r="EX92" s="764">
        <f t="shared" si="210"/>
        <v>0</v>
      </c>
      <c r="EY92" s="764">
        <f t="shared" si="210"/>
        <v>0</v>
      </c>
      <c r="EZ92" s="764">
        <f t="shared" si="211"/>
        <v>0</v>
      </c>
      <c r="FA92" s="764">
        <f t="shared" si="211"/>
        <v>0</v>
      </c>
      <c r="FB92" s="764">
        <f t="shared" si="211"/>
        <v>0</v>
      </c>
      <c r="FC92" s="764">
        <f t="shared" si="211"/>
        <v>0</v>
      </c>
      <c r="FD92" s="764">
        <f t="shared" si="211"/>
        <v>0</v>
      </c>
      <c r="FE92" s="764">
        <f t="shared" si="211"/>
        <v>0</v>
      </c>
      <c r="FF92" s="764">
        <f t="shared" si="211"/>
        <v>0</v>
      </c>
      <c r="FG92" s="764">
        <f t="shared" si="211"/>
        <v>0</v>
      </c>
      <c r="FH92" s="764">
        <f t="shared" si="211"/>
        <v>0</v>
      </c>
      <c r="FI92" s="764">
        <f t="shared" si="211"/>
        <v>0</v>
      </c>
      <c r="FJ92" s="764">
        <f t="shared" si="212"/>
        <v>0</v>
      </c>
      <c r="FK92" s="764">
        <f t="shared" si="212"/>
        <v>0</v>
      </c>
      <c r="FL92" s="764">
        <f t="shared" si="212"/>
        <v>0</v>
      </c>
      <c r="FM92" s="764">
        <f t="shared" si="212"/>
        <v>0</v>
      </c>
      <c r="FN92" s="764">
        <f t="shared" si="212"/>
        <v>0</v>
      </c>
      <c r="FO92" s="764">
        <f t="shared" si="212"/>
        <v>0</v>
      </c>
      <c r="FP92" s="764">
        <f t="shared" si="212"/>
        <v>0</v>
      </c>
      <c r="FQ92" s="764">
        <f t="shared" si="212"/>
        <v>0</v>
      </c>
      <c r="FR92" s="764">
        <f t="shared" si="212"/>
        <v>0</v>
      </c>
      <c r="FS92" s="764">
        <f t="shared" si="212"/>
        <v>0</v>
      </c>
      <c r="FT92" s="764">
        <f t="shared" si="213"/>
        <v>0</v>
      </c>
      <c r="FU92" s="764">
        <f t="shared" si="213"/>
        <v>0</v>
      </c>
      <c r="FV92" s="764">
        <f t="shared" si="213"/>
        <v>0</v>
      </c>
      <c r="FW92" s="764">
        <f t="shared" si="213"/>
        <v>0</v>
      </c>
      <c r="FX92" s="764">
        <f t="shared" si="213"/>
        <v>0</v>
      </c>
      <c r="FY92" s="764">
        <f t="shared" si="213"/>
        <v>0</v>
      </c>
      <c r="FZ92" s="764">
        <f t="shared" si="213"/>
        <v>0</v>
      </c>
      <c r="GA92" s="764">
        <f t="shared" si="213"/>
        <v>0</v>
      </c>
      <c r="GB92" s="764">
        <f t="shared" si="213"/>
        <v>0</v>
      </c>
      <c r="GC92" s="764">
        <f t="shared" si="213"/>
        <v>0</v>
      </c>
      <c r="GD92" s="764">
        <f t="shared" si="214"/>
        <v>0</v>
      </c>
      <c r="GE92" s="764">
        <f t="shared" si="214"/>
        <v>0</v>
      </c>
      <c r="GF92" s="764">
        <f t="shared" si="214"/>
        <v>0</v>
      </c>
      <c r="GG92" s="764">
        <f t="shared" si="214"/>
        <v>0</v>
      </c>
      <c r="GH92" s="764">
        <f t="shared" si="214"/>
        <v>0</v>
      </c>
      <c r="GI92" s="764">
        <f t="shared" si="214"/>
        <v>0</v>
      </c>
      <c r="GJ92" s="764">
        <f t="shared" si="214"/>
        <v>0</v>
      </c>
      <c r="GK92" s="764">
        <f t="shared" si="214"/>
        <v>0</v>
      </c>
      <c r="GL92" s="764">
        <f t="shared" si="214"/>
        <v>0</v>
      </c>
      <c r="GM92" s="764">
        <f t="shared" si="214"/>
        <v>0</v>
      </c>
      <c r="GN92" s="764">
        <f t="shared" si="215"/>
        <v>0</v>
      </c>
      <c r="GO92" s="764">
        <f t="shared" si="215"/>
        <v>0</v>
      </c>
      <c r="GP92" s="764">
        <f t="shared" si="215"/>
        <v>0</v>
      </c>
      <c r="GQ92" s="764">
        <f t="shared" si="215"/>
        <v>0</v>
      </c>
      <c r="GR92" s="764">
        <f t="shared" si="215"/>
        <v>0</v>
      </c>
      <c r="GS92" s="764">
        <f t="shared" si="215"/>
        <v>0</v>
      </c>
      <c r="GT92" s="764">
        <f t="shared" si="215"/>
        <v>0</v>
      </c>
      <c r="GU92" s="764">
        <f t="shared" si="215"/>
        <v>0</v>
      </c>
      <c r="GV92" s="764">
        <f t="shared" si="215"/>
        <v>0</v>
      </c>
      <c r="GW92" s="764">
        <f t="shared" si="215"/>
        <v>0</v>
      </c>
      <c r="GX92" s="764">
        <f t="shared" si="216"/>
        <v>0</v>
      </c>
      <c r="GY92" s="764">
        <f t="shared" si="216"/>
        <v>0</v>
      </c>
      <c r="GZ92" s="764">
        <f t="shared" si="216"/>
        <v>0</v>
      </c>
      <c r="HA92" s="764">
        <f t="shared" si="216"/>
        <v>0</v>
      </c>
      <c r="HB92" s="764">
        <f t="shared" si="216"/>
        <v>0</v>
      </c>
      <c r="HC92" s="764">
        <f t="shared" si="216"/>
        <v>0</v>
      </c>
      <c r="HD92" s="764">
        <f t="shared" si="216"/>
        <v>0</v>
      </c>
      <c r="HE92" s="764">
        <f t="shared" si="216"/>
        <v>0</v>
      </c>
      <c r="HF92" s="764">
        <f t="shared" si="216"/>
        <v>0</v>
      </c>
      <c r="HG92" s="764">
        <f t="shared" si="216"/>
        <v>0</v>
      </c>
      <c r="HH92" s="764">
        <f t="shared" si="217"/>
        <v>0</v>
      </c>
      <c r="HI92" s="764">
        <f t="shared" si="217"/>
        <v>0</v>
      </c>
      <c r="HJ92" s="764">
        <f t="shared" si="217"/>
        <v>0</v>
      </c>
      <c r="HK92" s="764">
        <f t="shared" si="217"/>
        <v>0</v>
      </c>
      <c r="HL92" s="764">
        <f t="shared" si="217"/>
        <v>0</v>
      </c>
      <c r="HM92" s="764">
        <f t="shared" si="217"/>
        <v>0</v>
      </c>
      <c r="HN92" s="764">
        <f t="shared" si="217"/>
        <v>0</v>
      </c>
      <c r="HO92" s="764">
        <f t="shared" si="217"/>
        <v>0</v>
      </c>
      <c r="HP92" s="764">
        <f t="shared" si="217"/>
        <v>0</v>
      </c>
      <c r="HQ92" s="764">
        <f t="shared" si="217"/>
        <v>0</v>
      </c>
      <c r="HR92" s="764">
        <f t="shared" si="218"/>
        <v>0</v>
      </c>
      <c r="HS92" s="764">
        <f t="shared" si="218"/>
        <v>0</v>
      </c>
      <c r="HT92" s="764">
        <f t="shared" si="218"/>
        <v>0</v>
      </c>
      <c r="HU92" s="764">
        <f t="shared" si="218"/>
        <v>0</v>
      </c>
      <c r="HV92" s="764">
        <f t="shared" si="218"/>
        <v>0</v>
      </c>
      <c r="HW92" s="764">
        <f t="shared" si="218"/>
        <v>0</v>
      </c>
      <c r="HX92" s="764">
        <f t="shared" si="218"/>
        <v>0</v>
      </c>
      <c r="HY92" s="764">
        <f t="shared" si="218"/>
        <v>0</v>
      </c>
      <c r="HZ92" s="764">
        <f t="shared" si="218"/>
        <v>0</v>
      </c>
      <c r="IA92" s="764">
        <f t="shared" si="218"/>
        <v>0</v>
      </c>
      <c r="IB92" s="764">
        <f t="shared" si="219"/>
        <v>0</v>
      </c>
      <c r="IC92" s="764">
        <f t="shared" si="219"/>
        <v>0</v>
      </c>
      <c r="ID92" s="764">
        <f t="shared" si="219"/>
        <v>0</v>
      </c>
      <c r="IE92" s="764">
        <f t="shared" si="219"/>
        <v>0</v>
      </c>
      <c r="IF92" s="764">
        <f t="shared" si="219"/>
        <v>0</v>
      </c>
      <c r="IG92" s="764">
        <f t="shared" si="219"/>
        <v>0</v>
      </c>
      <c r="IH92" s="764">
        <f t="shared" si="219"/>
        <v>0</v>
      </c>
      <c r="II92" s="764">
        <f t="shared" si="219"/>
        <v>0</v>
      </c>
      <c r="IJ92" s="764">
        <f t="shared" si="219"/>
        <v>0</v>
      </c>
      <c r="IK92" s="764">
        <f t="shared" si="219"/>
        <v>0</v>
      </c>
      <c r="IL92" s="764">
        <f t="shared" si="220"/>
        <v>0</v>
      </c>
      <c r="IM92" s="764">
        <f t="shared" si="220"/>
        <v>0</v>
      </c>
      <c r="IN92" s="764">
        <f t="shared" si="220"/>
        <v>0</v>
      </c>
      <c r="IO92" s="764">
        <f t="shared" si="220"/>
        <v>0</v>
      </c>
      <c r="IP92" s="764">
        <f t="shared" si="220"/>
        <v>0</v>
      </c>
      <c r="IQ92" s="764">
        <f t="shared" si="220"/>
        <v>0</v>
      </c>
      <c r="IR92" s="764">
        <f t="shared" si="220"/>
        <v>0</v>
      </c>
      <c r="IS92" s="764">
        <f t="shared" si="220"/>
        <v>0</v>
      </c>
      <c r="IT92" s="764">
        <f t="shared" si="220"/>
        <v>0</v>
      </c>
      <c r="IU92" s="764">
        <f t="shared" si="220"/>
        <v>0</v>
      </c>
      <c r="IV92" s="764">
        <f t="shared" si="220"/>
        <v>0</v>
      </c>
      <c r="IW92" s="764">
        <f t="shared" si="220"/>
        <v>0</v>
      </c>
      <c r="IX92" s="764">
        <f t="shared" si="220"/>
        <v>0</v>
      </c>
      <c r="IY92" s="764">
        <f t="shared" si="220"/>
        <v>0</v>
      </c>
      <c r="IZ92" s="764">
        <f t="shared" si="220"/>
        <v>0</v>
      </c>
      <c r="JA92" s="764">
        <f t="shared" si="220"/>
        <v>0</v>
      </c>
      <c r="JB92" s="764">
        <f t="shared" si="220"/>
        <v>0</v>
      </c>
      <c r="JC92" s="764">
        <f t="shared" si="220"/>
        <v>0</v>
      </c>
      <c r="JD92" s="764">
        <f t="shared" si="200"/>
        <v>0</v>
      </c>
      <c r="JE92" s="764">
        <f t="shared" si="200"/>
        <v>0</v>
      </c>
      <c r="JF92" s="764">
        <f t="shared" si="200"/>
        <v>0</v>
      </c>
      <c r="JG92" s="764">
        <f t="shared" si="200"/>
        <v>0</v>
      </c>
      <c r="JH92" s="764">
        <f t="shared" si="200"/>
        <v>0</v>
      </c>
      <c r="JI92" s="764">
        <f t="shared" si="200"/>
        <v>0</v>
      </c>
      <c r="JJ92" s="764">
        <f t="shared" si="200"/>
        <v>0</v>
      </c>
      <c r="JK92" s="764">
        <f t="shared" si="200"/>
        <v>0</v>
      </c>
      <c r="JL92" s="764">
        <f t="shared" si="220"/>
        <v>0</v>
      </c>
      <c r="JM92" s="764">
        <f t="shared" si="220"/>
        <v>0</v>
      </c>
      <c r="JN92" s="764">
        <f t="shared" si="220"/>
        <v>0</v>
      </c>
      <c r="JO92" s="764">
        <f t="shared" si="220"/>
        <v>0</v>
      </c>
      <c r="JP92" s="764">
        <f t="shared" si="220"/>
        <v>0</v>
      </c>
      <c r="JQ92" s="764">
        <f t="shared" si="172"/>
        <v>0</v>
      </c>
      <c r="JR92" s="764">
        <f t="shared" si="172"/>
        <v>0</v>
      </c>
      <c r="JS92" s="764">
        <f t="shared" si="220"/>
        <v>0</v>
      </c>
      <c r="JT92" s="765">
        <f t="shared" si="173"/>
        <v>0</v>
      </c>
      <c r="JU92" s="229">
        <f t="shared" si="174"/>
        <v>0</v>
      </c>
    </row>
    <row r="93" spans="2:281" s="57" customFormat="1" ht="12.75" customHeight="1">
      <c r="B93" s="223"/>
      <c r="C93" s="223"/>
      <c r="D93" s="61"/>
      <c r="E93" s="743" t="str">
        <f t="shared" si="171"/>
        <v xml:space="preserve"> </v>
      </c>
      <c r="F93" s="56"/>
      <c r="G93" s="228"/>
      <c r="H93" s="744">
        <f>SUMIF(Ajuste!$C$8:$C$483,$B$6:$B$499,Ajuste!$E$8:$E$483)</f>
        <v>0</v>
      </c>
      <c r="I93" s="744">
        <f>SUMIF(Ajuste!$C$8:$C$483,$B$6:$B$499,Ajuste!$F$8:$F$483)</f>
        <v>0</v>
      </c>
      <c r="J93" s="229">
        <f t="shared" si="175"/>
        <v>0</v>
      </c>
      <c r="K93" s="764">
        <f t="shared" si="201"/>
        <v>0</v>
      </c>
      <c r="L93" s="764">
        <f t="shared" si="221"/>
        <v>0</v>
      </c>
      <c r="M93" s="764">
        <f t="shared" si="221"/>
        <v>0</v>
      </c>
      <c r="N93" s="764">
        <f t="shared" si="221"/>
        <v>0</v>
      </c>
      <c r="O93" s="764">
        <f t="shared" si="221"/>
        <v>0</v>
      </c>
      <c r="P93" s="764">
        <f t="shared" si="221"/>
        <v>0</v>
      </c>
      <c r="Q93" s="764">
        <f t="shared" si="221"/>
        <v>0</v>
      </c>
      <c r="R93" s="764">
        <f t="shared" si="221"/>
        <v>0</v>
      </c>
      <c r="S93" s="764">
        <f t="shared" si="221"/>
        <v>0</v>
      </c>
      <c r="T93" s="764">
        <f t="shared" si="221"/>
        <v>0</v>
      </c>
      <c r="U93" s="764">
        <f t="shared" si="221"/>
        <v>0</v>
      </c>
      <c r="V93" s="764">
        <f t="shared" si="221"/>
        <v>0</v>
      </c>
      <c r="W93" s="764">
        <f t="shared" si="221"/>
        <v>0</v>
      </c>
      <c r="X93" s="764">
        <f t="shared" si="221"/>
        <v>0</v>
      </c>
      <c r="Y93" s="764">
        <f t="shared" si="221"/>
        <v>0</v>
      </c>
      <c r="Z93" s="764">
        <f t="shared" si="221"/>
        <v>0</v>
      </c>
      <c r="AA93" s="764">
        <f t="shared" si="221"/>
        <v>0</v>
      </c>
      <c r="AB93" s="764">
        <f t="shared" si="221"/>
        <v>0</v>
      </c>
      <c r="AC93" s="764">
        <f t="shared" si="221"/>
        <v>0</v>
      </c>
      <c r="AD93" s="764">
        <f t="shared" si="221"/>
        <v>0</v>
      </c>
      <c r="AE93" s="764">
        <f t="shared" si="221"/>
        <v>0</v>
      </c>
      <c r="AF93" s="764">
        <f t="shared" si="221"/>
        <v>0</v>
      </c>
      <c r="AG93" s="764">
        <f t="shared" si="221"/>
        <v>0</v>
      </c>
      <c r="AH93" s="764">
        <f t="shared" si="221"/>
        <v>0</v>
      </c>
      <c r="AI93" s="764">
        <f t="shared" si="221"/>
        <v>0</v>
      </c>
      <c r="AJ93" s="764">
        <f t="shared" si="221"/>
        <v>0</v>
      </c>
      <c r="AK93" s="764">
        <f t="shared" si="221"/>
        <v>0</v>
      </c>
      <c r="AL93" s="764">
        <f t="shared" si="221"/>
        <v>0</v>
      </c>
      <c r="AM93" s="764">
        <f t="shared" si="221"/>
        <v>0</v>
      </c>
      <c r="AN93" s="764">
        <f t="shared" si="221"/>
        <v>0</v>
      </c>
      <c r="AO93" s="764">
        <f t="shared" si="221"/>
        <v>0</v>
      </c>
      <c r="AP93" s="764">
        <f t="shared" si="221"/>
        <v>0</v>
      </c>
      <c r="AQ93" s="764">
        <f t="shared" si="221"/>
        <v>0</v>
      </c>
      <c r="AR93" s="764">
        <f t="shared" si="221"/>
        <v>0</v>
      </c>
      <c r="AS93" s="764">
        <f t="shared" si="221"/>
        <v>0</v>
      </c>
      <c r="AT93" s="764">
        <f t="shared" si="221"/>
        <v>0</v>
      </c>
      <c r="AU93" s="764">
        <f t="shared" si="221"/>
        <v>0</v>
      </c>
      <c r="AV93" s="764">
        <f t="shared" si="221"/>
        <v>0</v>
      </c>
      <c r="AW93" s="764">
        <f t="shared" si="221"/>
        <v>0</v>
      </c>
      <c r="AX93" s="764">
        <f t="shared" si="221"/>
        <v>0</v>
      </c>
      <c r="AY93" s="764">
        <f t="shared" si="221"/>
        <v>0</v>
      </c>
      <c r="AZ93" s="764">
        <f t="shared" si="221"/>
        <v>0</v>
      </c>
      <c r="BA93" s="764">
        <f t="shared" si="221"/>
        <v>0</v>
      </c>
      <c r="BB93" s="764">
        <f t="shared" si="221"/>
        <v>0</v>
      </c>
      <c r="BC93" s="764">
        <f t="shared" si="221"/>
        <v>0</v>
      </c>
      <c r="BD93" s="764">
        <f t="shared" si="221"/>
        <v>0</v>
      </c>
      <c r="BE93" s="764">
        <f t="shared" si="221"/>
        <v>0</v>
      </c>
      <c r="BF93" s="764">
        <f t="shared" si="201"/>
        <v>0</v>
      </c>
      <c r="BG93" s="764">
        <f t="shared" si="201"/>
        <v>0</v>
      </c>
      <c r="BH93" s="764">
        <f t="shared" si="201"/>
        <v>0</v>
      </c>
      <c r="BI93" s="764">
        <f t="shared" si="201"/>
        <v>0</v>
      </c>
      <c r="BJ93" s="764">
        <f t="shared" si="201"/>
        <v>0</v>
      </c>
      <c r="BK93" s="764">
        <f t="shared" si="201"/>
        <v>0</v>
      </c>
      <c r="BL93" s="764">
        <f t="shared" si="201"/>
        <v>0</v>
      </c>
      <c r="BM93" s="764">
        <f t="shared" si="201"/>
        <v>0</v>
      </c>
      <c r="BN93" s="764">
        <f t="shared" si="202"/>
        <v>0</v>
      </c>
      <c r="BO93" s="764">
        <f t="shared" si="202"/>
        <v>0</v>
      </c>
      <c r="BP93" s="764">
        <f t="shared" si="202"/>
        <v>0</v>
      </c>
      <c r="BQ93" s="764">
        <f t="shared" si="202"/>
        <v>0</v>
      </c>
      <c r="BR93" s="764">
        <f t="shared" si="202"/>
        <v>0</v>
      </c>
      <c r="BS93" s="764">
        <f t="shared" si="202"/>
        <v>0</v>
      </c>
      <c r="BT93" s="764">
        <f t="shared" si="202"/>
        <v>0</v>
      </c>
      <c r="BU93" s="764">
        <f t="shared" si="202"/>
        <v>0</v>
      </c>
      <c r="BV93" s="764">
        <f t="shared" si="202"/>
        <v>0</v>
      </c>
      <c r="BW93" s="764">
        <f t="shared" si="202"/>
        <v>0</v>
      </c>
      <c r="BX93" s="764">
        <f t="shared" si="203"/>
        <v>0</v>
      </c>
      <c r="BY93" s="764">
        <f t="shared" si="203"/>
        <v>0</v>
      </c>
      <c r="BZ93" s="764">
        <f t="shared" si="203"/>
        <v>0</v>
      </c>
      <c r="CA93" s="764">
        <f t="shared" si="203"/>
        <v>0</v>
      </c>
      <c r="CB93" s="764">
        <f t="shared" si="203"/>
        <v>0</v>
      </c>
      <c r="CC93" s="764">
        <f t="shared" si="203"/>
        <v>0</v>
      </c>
      <c r="CD93" s="764">
        <f t="shared" si="203"/>
        <v>0</v>
      </c>
      <c r="CE93" s="764">
        <f t="shared" si="203"/>
        <v>0</v>
      </c>
      <c r="CF93" s="764">
        <f t="shared" si="203"/>
        <v>0</v>
      </c>
      <c r="CG93" s="764">
        <f t="shared" si="203"/>
        <v>0</v>
      </c>
      <c r="CH93" s="764">
        <f t="shared" si="204"/>
        <v>0</v>
      </c>
      <c r="CI93" s="764">
        <f t="shared" si="204"/>
        <v>0</v>
      </c>
      <c r="CJ93" s="764">
        <f t="shared" si="204"/>
        <v>0</v>
      </c>
      <c r="CK93" s="764">
        <f t="shared" si="204"/>
        <v>0</v>
      </c>
      <c r="CL93" s="764">
        <f t="shared" si="204"/>
        <v>0</v>
      </c>
      <c r="CM93" s="764">
        <f t="shared" si="204"/>
        <v>0</v>
      </c>
      <c r="CN93" s="764">
        <f t="shared" si="204"/>
        <v>0</v>
      </c>
      <c r="CO93" s="764">
        <f t="shared" si="204"/>
        <v>0</v>
      </c>
      <c r="CP93" s="764">
        <f t="shared" si="204"/>
        <v>0</v>
      </c>
      <c r="CQ93" s="764">
        <f t="shared" si="204"/>
        <v>0</v>
      </c>
      <c r="CR93" s="764">
        <f t="shared" si="205"/>
        <v>0</v>
      </c>
      <c r="CS93" s="764">
        <f t="shared" si="205"/>
        <v>0</v>
      </c>
      <c r="CT93" s="764">
        <f t="shared" si="205"/>
        <v>0</v>
      </c>
      <c r="CU93" s="764">
        <f t="shared" si="205"/>
        <v>0</v>
      </c>
      <c r="CV93" s="764">
        <f t="shared" si="205"/>
        <v>0</v>
      </c>
      <c r="CW93" s="764">
        <f t="shared" si="205"/>
        <v>0</v>
      </c>
      <c r="CX93" s="764">
        <f t="shared" si="205"/>
        <v>0</v>
      </c>
      <c r="CY93" s="764">
        <f t="shared" si="205"/>
        <v>0</v>
      </c>
      <c r="CZ93" s="764">
        <f t="shared" si="205"/>
        <v>0</v>
      </c>
      <c r="DA93" s="764">
        <f t="shared" si="205"/>
        <v>0</v>
      </c>
      <c r="DB93" s="764">
        <f t="shared" si="206"/>
        <v>0</v>
      </c>
      <c r="DC93" s="764">
        <f t="shared" si="206"/>
        <v>0</v>
      </c>
      <c r="DD93" s="764">
        <f t="shared" si="206"/>
        <v>0</v>
      </c>
      <c r="DE93" s="764">
        <f t="shared" si="206"/>
        <v>0</v>
      </c>
      <c r="DF93" s="764">
        <f t="shared" si="206"/>
        <v>0</v>
      </c>
      <c r="DG93" s="764">
        <f t="shared" si="206"/>
        <v>0</v>
      </c>
      <c r="DH93" s="764">
        <f t="shared" si="206"/>
        <v>0</v>
      </c>
      <c r="DI93" s="764">
        <f t="shared" si="206"/>
        <v>0</v>
      </c>
      <c r="DJ93" s="764">
        <f t="shared" si="206"/>
        <v>0</v>
      </c>
      <c r="DK93" s="764">
        <f t="shared" si="206"/>
        <v>0</v>
      </c>
      <c r="DL93" s="764">
        <f t="shared" si="207"/>
        <v>0</v>
      </c>
      <c r="DM93" s="764">
        <f t="shared" si="207"/>
        <v>0</v>
      </c>
      <c r="DN93" s="764">
        <f t="shared" si="207"/>
        <v>0</v>
      </c>
      <c r="DO93" s="764">
        <f t="shared" si="207"/>
        <v>0</v>
      </c>
      <c r="DP93" s="764">
        <f t="shared" si="207"/>
        <v>0</v>
      </c>
      <c r="DQ93" s="764">
        <f t="shared" si="207"/>
        <v>0</v>
      </c>
      <c r="DR93" s="764">
        <f t="shared" si="207"/>
        <v>0</v>
      </c>
      <c r="DS93" s="764">
        <f t="shared" si="207"/>
        <v>0</v>
      </c>
      <c r="DT93" s="764">
        <f t="shared" si="207"/>
        <v>0</v>
      </c>
      <c r="DU93" s="764">
        <f t="shared" si="207"/>
        <v>0</v>
      </c>
      <c r="DV93" s="764">
        <f t="shared" si="208"/>
        <v>0</v>
      </c>
      <c r="DW93" s="764">
        <f t="shared" si="208"/>
        <v>0</v>
      </c>
      <c r="DX93" s="764">
        <f t="shared" si="208"/>
        <v>0</v>
      </c>
      <c r="DY93" s="764">
        <f t="shared" si="208"/>
        <v>0</v>
      </c>
      <c r="DZ93" s="764">
        <f t="shared" si="208"/>
        <v>0</v>
      </c>
      <c r="EA93" s="764">
        <f t="shared" si="208"/>
        <v>0</v>
      </c>
      <c r="EB93" s="764">
        <f t="shared" si="208"/>
        <v>0</v>
      </c>
      <c r="EC93" s="764">
        <f t="shared" si="208"/>
        <v>0</v>
      </c>
      <c r="ED93" s="764">
        <f t="shared" si="208"/>
        <v>0</v>
      </c>
      <c r="EE93" s="764">
        <f t="shared" si="208"/>
        <v>0</v>
      </c>
      <c r="EF93" s="764">
        <f t="shared" si="209"/>
        <v>0</v>
      </c>
      <c r="EG93" s="764">
        <f t="shared" si="209"/>
        <v>0</v>
      </c>
      <c r="EH93" s="764">
        <f t="shared" si="209"/>
        <v>0</v>
      </c>
      <c r="EI93" s="764">
        <f t="shared" si="209"/>
        <v>0</v>
      </c>
      <c r="EJ93" s="764">
        <f t="shared" si="209"/>
        <v>0</v>
      </c>
      <c r="EK93" s="764">
        <f t="shared" si="209"/>
        <v>0</v>
      </c>
      <c r="EL93" s="764">
        <f t="shared" si="209"/>
        <v>0</v>
      </c>
      <c r="EM93" s="764">
        <f t="shared" si="209"/>
        <v>0</v>
      </c>
      <c r="EN93" s="764">
        <f t="shared" si="209"/>
        <v>0</v>
      </c>
      <c r="EO93" s="764">
        <f t="shared" si="209"/>
        <v>0</v>
      </c>
      <c r="EP93" s="764">
        <f t="shared" si="210"/>
        <v>0</v>
      </c>
      <c r="EQ93" s="764">
        <f t="shared" si="210"/>
        <v>0</v>
      </c>
      <c r="ER93" s="764">
        <f t="shared" si="210"/>
        <v>0</v>
      </c>
      <c r="ES93" s="764">
        <f t="shared" si="210"/>
        <v>0</v>
      </c>
      <c r="ET93" s="764">
        <f t="shared" si="210"/>
        <v>0</v>
      </c>
      <c r="EU93" s="764">
        <f t="shared" si="210"/>
        <v>0</v>
      </c>
      <c r="EV93" s="764">
        <f t="shared" si="210"/>
        <v>0</v>
      </c>
      <c r="EW93" s="764">
        <f t="shared" si="210"/>
        <v>0</v>
      </c>
      <c r="EX93" s="764">
        <f t="shared" si="210"/>
        <v>0</v>
      </c>
      <c r="EY93" s="764">
        <f t="shared" si="210"/>
        <v>0</v>
      </c>
      <c r="EZ93" s="764">
        <f t="shared" si="211"/>
        <v>0</v>
      </c>
      <c r="FA93" s="764">
        <f t="shared" si="211"/>
        <v>0</v>
      </c>
      <c r="FB93" s="764">
        <f t="shared" si="211"/>
        <v>0</v>
      </c>
      <c r="FC93" s="764">
        <f t="shared" si="211"/>
        <v>0</v>
      </c>
      <c r="FD93" s="764">
        <f t="shared" si="211"/>
        <v>0</v>
      </c>
      <c r="FE93" s="764">
        <f t="shared" si="211"/>
        <v>0</v>
      </c>
      <c r="FF93" s="764">
        <f t="shared" si="211"/>
        <v>0</v>
      </c>
      <c r="FG93" s="764">
        <f t="shared" si="211"/>
        <v>0</v>
      </c>
      <c r="FH93" s="764">
        <f t="shared" si="211"/>
        <v>0</v>
      </c>
      <c r="FI93" s="764">
        <f t="shared" si="211"/>
        <v>0</v>
      </c>
      <c r="FJ93" s="764">
        <f t="shared" si="212"/>
        <v>0</v>
      </c>
      <c r="FK93" s="764">
        <f t="shared" si="212"/>
        <v>0</v>
      </c>
      <c r="FL93" s="764">
        <f t="shared" si="212"/>
        <v>0</v>
      </c>
      <c r="FM93" s="764">
        <f t="shared" si="212"/>
        <v>0</v>
      </c>
      <c r="FN93" s="764">
        <f t="shared" si="212"/>
        <v>0</v>
      </c>
      <c r="FO93" s="764">
        <f t="shared" si="212"/>
        <v>0</v>
      </c>
      <c r="FP93" s="764">
        <f t="shared" si="212"/>
        <v>0</v>
      </c>
      <c r="FQ93" s="764">
        <f t="shared" si="212"/>
        <v>0</v>
      </c>
      <c r="FR93" s="764">
        <f t="shared" si="212"/>
        <v>0</v>
      </c>
      <c r="FS93" s="764">
        <f t="shared" si="212"/>
        <v>0</v>
      </c>
      <c r="FT93" s="764">
        <f t="shared" si="213"/>
        <v>0</v>
      </c>
      <c r="FU93" s="764">
        <f t="shared" si="213"/>
        <v>0</v>
      </c>
      <c r="FV93" s="764">
        <f t="shared" si="213"/>
        <v>0</v>
      </c>
      <c r="FW93" s="764">
        <f t="shared" si="213"/>
        <v>0</v>
      </c>
      <c r="FX93" s="764">
        <f t="shared" si="213"/>
        <v>0</v>
      </c>
      <c r="FY93" s="764">
        <f t="shared" si="213"/>
        <v>0</v>
      </c>
      <c r="FZ93" s="764">
        <f t="shared" si="213"/>
        <v>0</v>
      </c>
      <c r="GA93" s="764">
        <f t="shared" si="213"/>
        <v>0</v>
      </c>
      <c r="GB93" s="764">
        <f t="shared" si="213"/>
        <v>0</v>
      </c>
      <c r="GC93" s="764">
        <f t="shared" si="213"/>
        <v>0</v>
      </c>
      <c r="GD93" s="764">
        <f t="shared" si="214"/>
        <v>0</v>
      </c>
      <c r="GE93" s="764">
        <f t="shared" si="214"/>
        <v>0</v>
      </c>
      <c r="GF93" s="764">
        <f t="shared" si="214"/>
        <v>0</v>
      </c>
      <c r="GG93" s="764">
        <f t="shared" si="214"/>
        <v>0</v>
      </c>
      <c r="GH93" s="764">
        <f t="shared" si="214"/>
        <v>0</v>
      </c>
      <c r="GI93" s="764">
        <f t="shared" si="214"/>
        <v>0</v>
      </c>
      <c r="GJ93" s="764">
        <f t="shared" si="214"/>
        <v>0</v>
      </c>
      <c r="GK93" s="764">
        <f t="shared" si="214"/>
        <v>0</v>
      </c>
      <c r="GL93" s="764">
        <f t="shared" si="214"/>
        <v>0</v>
      </c>
      <c r="GM93" s="764">
        <f t="shared" si="214"/>
        <v>0</v>
      </c>
      <c r="GN93" s="764">
        <f t="shared" si="215"/>
        <v>0</v>
      </c>
      <c r="GO93" s="764">
        <f t="shared" si="215"/>
        <v>0</v>
      </c>
      <c r="GP93" s="764">
        <f t="shared" si="215"/>
        <v>0</v>
      </c>
      <c r="GQ93" s="764">
        <f t="shared" si="215"/>
        <v>0</v>
      </c>
      <c r="GR93" s="764">
        <f t="shared" si="215"/>
        <v>0</v>
      </c>
      <c r="GS93" s="764">
        <f t="shared" si="215"/>
        <v>0</v>
      </c>
      <c r="GT93" s="764">
        <f t="shared" si="215"/>
        <v>0</v>
      </c>
      <c r="GU93" s="764">
        <f t="shared" si="215"/>
        <v>0</v>
      </c>
      <c r="GV93" s="764">
        <f t="shared" si="215"/>
        <v>0</v>
      </c>
      <c r="GW93" s="764">
        <f t="shared" si="215"/>
        <v>0</v>
      </c>
      <c r="GX93" s="764">
        <f t="shared" si="216"/>
        <v>0</v>
      </c>
      <c r="GY93" s="764">
        <f t="shared" si="216"/>
        <v>0</v>
      </c>
      <c r="GZ93" s="764">
        <f t="shared" si="216"/>
        <v>0</v>
      </c>
      <c r="HA93" s="764">
        <f t="shared" si="216"/>
        <v>0</v>
      </c>
      <c r="HB93" s="764">
        <f t="shared" si="216"/>
        <v>0</v>
      </c>
      <c r="HC93" s="764">
        <f t="shared" si="216"/>
        <v>0</v>
      </c>
      <c r="HD93" s="764">
        <f t="shared" si="216"/>
        <v>0</v>
      </c>
      <c r="HE93" s="764">
        <f t="shared" si="216"/>
        <v>0</v>
      </c>
      <c r="HF93" s="764">
        <f t="shared" si="216"/>
        <v>0</v>
      </c>
      <c r="HG93" s="764">
        <f t="shared" si="216"/>
        <v>0</v>
      </c>
      <c r="HH93" s="764">
        <f t="shared" si="217"/>
        <v>0</v>
      </c>
      <c r="HI93" s="764">
        <f t="shared" si="217"/>
        <v>0</v>
      </c>
      <c r="HJ93" s="764">
        <f t="shared" si="217"/>
        <v>0</v>
      </c>
      <c r="HK93" s="764">
        <f t="shared" si="217"/>
        <v>0</v>
      </c>
      <c r="HL93" s="764">
        <f t="shared" si="217"/>
        <v>0</v>
      </c>
      <c r="HM93" s="764">
        <f t="shared" si="217"/>
        <v>0</v>
      </c>
      <c r="HN93" s="764">
        <f t="shared" si="217"/>
        <v>0</v>
      </c>
      <c r="HO93" s="764">
        <f t="shared" si="217"/>
        <v>0</v>
      </c>
      <c r="HP93" s="764">
        <f t="shared" si="217"/>
        <v>0</v>
      </c>
      <c r="HQ93" s="764">
        <f t="shared" si="217"/>
        <v>0</v>
      </c>
      <c r="HR93" s="764">
        <f t="shared" si="218"/>
        <v>0</v>
      </c>
      <c r="HS93" s="764">
        <f t="shared" si="218"/>
        <v>0</v>
      </c>
      <c r="HT93" s="764">
        <f t="shared" si="218"/>
        <v>0</v>
      </c>
      <c r="HU93" s="764">
        <f t="shared" si="218"/>
        <v>0</v>
      </c>
      <c r="HV93" s="764">
        <f t="shared" si="218"/>
        <v>0</v>
      </c>
      <c r="HW93" s="764">
        <f t="shared" si="218"/>
        <v>0</v>
      </c>
      <c r="HX93" s="764">
        <f t="shared" si="218"/>
        <v>0</v>
      </c>
      <c r="HY93" s="764">
        <f t="shared" si="218"/>
        <v>0</v>
      </c>
      <c r="HZ93" s="764">
        <f t="shared" si="218"/>
        <v>0</v>
      </c>
      <c r="IA93" s="764">
        <f t="shared" si="218"/>
        <v>0</v>
      </c>
      <c r="IB93" s="764">
        <f t="shared" si="219"/>
        <v>0</v>
      </c>
      <c r="IC93" s="764">
        <f t="shared" si="219"/>
        <v>0</v>
      </c>
      <c r="ID93" s="764">
        <f t="shared" si="219"/>
        <v>0</v>
      </c>
      <c r="IE93" s="764">
        <f t="shared" si="219"/>
        <v>0</v>
      </c>
      <c r="IF93" s="764">
        <f t="shared" si="219"/>
        <v>0</v>
      </c>
      <c r="IG93" s="764">
        <f t="shared" si="219"/>
        <v>0</v>
      </c>
      <c r="IH93" s="764">
        <f t="shared" si="219"/>
        <v>0</v>
      </c>
      <c r="II93" s="764">
        <f t="shared" si="219"/>
        <v>0</v>
      </c>
      <c r="IJ93" s="764">
        <f t="shared" si="219"/>
        <v>0</v>
      </c>
      <c r="IK93" s="764">
        <f t="shared" si="219"/>
        <v>0</v>
      </c>
      <c r="IL93" s="764">
        <f t="shared" si="220"/>
        <v>0</v>
      </c>
      <c r="IM93" s="764">
        <f t="shared" si="220"/>
        <v>0</v>
      </c>
      <c r="IN93" s="764">
        <f t="shared" si="220"/>
        <v>0</v>
      </c>
      <c r="IO93" s="764">
        <f t="shared" si="220"/>
        <v>0</v>
      </c>
      <c r="IP93" s="764">
        <f t="shared" si="220"/>
        <v>0</v>
      </c>
      <c r="IQ93" s="764">
        <f t="shared" si="220"/>
        <v>0</v>
      </c>
      <c r="IR93" s="764">
        <f t="shared" si="220"/>
        <v>0</v>
      </c>
      <c r="IS93" s="764">
        <f t="shared" si="220"/>
        <v>0</v>
      </c>
      <c r="IT93" s="764">
        <f t="shared" si="220"/>
        <v>0</v>
      </c>
      <c r="IU93" s="764">
        <f t="shared" si="220"/>
        <v>0</v>
      </c>
      <c r="IV93" s="764">
        <f t="shared" si="220"/>
        <v>0</v>
      </c>
      <c r="IW93" s="764">
        <f t="shared" si="220"/>
        <v>0</v>
      </c>
      <c r="IX93" s="764">
        <f t="shared" si="220"/>
        <v>0</v>
      </c>
      <c r="IY93" s="764">
        <f t="shared" si="220"/>
        <v>0</v>
      </c>
      <c r="IZ93" s="764">
        <f t="shared" si="220"/>
        <v>0</v>
      </c>
      <c r="JA93" s="764">
        <f t="shared" si="220"/>
        <v>0</v>
      </c>
      <c r="JB93" s="764">
        <f t="shared" si="220"/>
        <v>0</v>
      </c>
      <c r="JC93" s="764">
        <f t="shared" si="220"/>
        <v>0</v>
      </c>
      <c r="JD93" s="764">
        <f t="shared" si="200"/>
        <v>0</v>
      </c>
      <c r="JE93" s="764">
        <f t="shared" si="200"/>
        <v>0</v>
      </c>
      <c r="JF93" s="764">
        <f t="shared" si="200"/>
        <v>0</v>
      </c>
      <c r="JG93" s="764">
        <f t="shared" si="200"/>
        <v>0</v>
      </c>
      <c r="JH93" s="764">
        <f t="shared" si="200"/>
        <v>0</v>
      </c>
      <c r="JI93" s="764">
        <f t="shared" si="200"/>
        <v>0</v>
      </c>
      <c r="JJ93" s="764">
        <f t="shared" si="200"/>
        <v>0</v>
      </c>
      <c r="JK93" s="764">
        <f t="shared" si="200"/>
        <v>0</v>
      </c>
      <c r="JL93" s="764">
        <f t="shared" si="220"/>
        <v>0</v>
      </c>
      <c r="JM93" s="764">
        <f t="shared" si="220"/>
        <v>0</v>
      </c>
      <c r="JN93" s="764">
        <f t="shared" si="220"/>
        <v>0</v>
      </c>
      <c r="JO93" s="764">
        <f t="shared" si="220"/>
        <v>0</v>
      </c>
      <c r="JP93" s="764">
        <f t="shared" si="220"/>
        <v>0</v>
      </c>
      <c r="JQ93" s="764">
        <f t="shared" si="172"/>
        <v>0</v>
      </c>
      <c r="JR93" s="764">
        <f t="shared" si="172"/>
        <v>0</v>
      </c>
      <c r="JS93" s="764">
        <f t="shared" si="220"/>
        <v>0</v>
      </c>
      <c r="JT93" s="765">
        <f t="shared" si="173"/>
        <v>0</v>
      </c>
      <c r="JU93" s="229">
        <f t="shared" si="174"/>
        <v>0</v>
      </c>
    </row>
    <row r="94" spans="2:281" s="57" customFormat="1" ht="12.75" customHeight="1">
      <c r="B94" s="223"/>
      <c r="C94" s="223"/>
      <c r="D94" s="61"/>
      <c r="E94" s="743" t="str">
        <f t="shared" si="171"/>
        <v xml:space="preserve"> </v>
      </c>
      <c r="F94" s="56"/>
      <c r="G94" s="228"/>
      <c r="H94" s="744">
        <f>SUMIF(Ajuste!$C$8:$C$483,$B$6:$B$499,Ajuste!$E$8:$E$483)</f>
        <v>0</v>
      </c>
      <c r="I94" s="744">
        <f>SUMIF(Ajuste!$C$8:$C$483,$B$6:$B$499,Ajuste!$F$8:$F$483)</f>
        <v>0</v>
      </c>
      <c r="J94" s="229">
        <f t="shared" si="175"/>
        <v>0</v>
      </c>
      <c r="K94" s="764">
        <f t="shared" si="201"/>
        <v>0</v>
      </c>
      <c r="L94" s="764">
        <f t="shared" si="221"/>
        <v>0</v>
      </c>
      <c r="M94" s="764">
        <f t="shared" si="221"/>
        <v>0</v>
      </c>
      <c r="N94" s="764">
        <f t="shared" si="221"/>
        <v>0</v>
      </c>
      <c r="O94" s="764">
        <f t="shared" si="221"/>
        <v>0</v>
      </c>
      <c r="P94" s="764">
        <f t="shared" si="221"/>
        <v>0</v>
      </c>
      <c r="Q94" s="764">
        <f t="shared" si="221"/>
        <v>0</v>
      </c>
      <c r="R94" s="764">
        <f t="shared" si="221"/>
        <v>0</v>
      </c>
      <c r="S94" s="764">
        <f t="shared" si="221"/>
        <v>0</v>
      </c>
      <c r="T94" s="764">
        <f t="shared" si="221"/>
        <v>0</v>
      </c>
      <c r="U94" s="764">
        <f t="shared" si="221"/>
        <v>0</v>
      </c>
      <c r="V94" s="764">
        <f t="shared" si="221"/>
        <v>0</v>
      </c>
      <c r="W94" s="764">
        <f t="shared" si="221"/>
        <v>0</v>
      </c>
      <c r="X94" s="764">
        <f t="shared" si="221"/>
        <v>0</v>
      </c>
      <c r="Y94" s="764">
        <f t="shared" si="221"/>
        <v>0</v>
      </c>
      <c r="Z94" s="764">
        <f t="shared" si="221"/>
        <v>0</v>
      </c>
      <c r="AA94" s="764">
        <f t="shared" si="221"/>
        <v>0</v>
      </c>
      <c r="AB94" s="764">
        <f t="shared" si="221"/>
        <v>0</v>
      </c>
      <c r="AC94" s="764">
        <f t="shared" si="221"/>
        <v>0</v>
      </c>
      <c r="AD94" s="764">
        <f t="shared" si="221"/>
        <v>0</v>
      </c>
      <c r="AE94" s="764">
        <f t="shared" si="221"/>
        <v>0</v>
      </c>
      <c r="AF94" s="764">
        <f t="shared" si="221"/>
        <v>0</v>
      </c>
      <c r="AG94" s="764">
        <f t="shared" si="221"/>
        <v>0</v>
      </c>
      <c r="AH94" s="764">
        <f t="shared" si="221"/>
        <v>0</v>
      </c>
      <c r="AI94" s="764">
        <f t="shared" si="221"/>
        <v>0</v>
      </c>
      <c r="AJ94" s="764">
        <f t="shared" si="221"/>
        <v>0</v>
      </c>
      <c r="AK94" s="764">
        <f t="shared" si="221"/>
        <v>0</v>
      </c>
      <c r="AL94" s="764">
        <f t="shared" si="221"/>
        <v>0</v>
      </c>
      <c r="AM94" s="764">
        <f t="shared" si="221"/>
        <v>0</v>
      </c>
      <c r="AN94" s="764">
        <f t="shared" si="221"/>
        <v>0</v>
      </c>
      <c r="AO94" s="764">
        <f t="shared" si="221"/>
        <v>0</v>
      </c>
      <c r="AP94" s="764">
        <f t="shared" si="221"/>
        <v>0</v>
      </c>
      <c r="AQ94" s="764">
        <f t="shared" si="221"/>
        <v>0</v>
      </c>
      <c r="AR94" s="764">
        <f t="shared" si="221"/>
        <v>0</v>
      </c>
      <c r="AS94" s="764">
        <f t="shared" si="221"/>
        <v>0</v>
      </c>
      <c r="AT94" s="764">
        <f t="shared" si="221"/>
        <v>0</v>
      </c>
      <c r="AU94" s="764">
        <f t="shared" si="221"/>
        <v>0</v>
      </c>
      <c r="AV94" s="764">
        <f t="shared" si="221"/>
        <v>0</v>
      </c>
      <c r="AW94" s="764">
        <f t="shared" si="221"/>
        <v>0</v>
      </c>
      <c r="AX94" s="764">
        <f t="shared" si="221"/>
        <v>0</v>
      </c>
      <c r="AY94" s="764">
        <f t="shared" si="221"/>
        <v>0</v>
      </c>
      <c r="AZ94" s="764">
        <f t="shared" si="221"/>
        <v>0</v>
      </c>
      <c r="BA94" s="764">
        <f t="shared" si="221"/>
        <v>0</v>
      </c>
      <c r="BB94" s="764">
        <f t="shared" ref="L94:BE95" si="222">IF($D94=BB$5,$J94,0)</f>
        <v>0</v>
      </c>
      <c r="BC94" s="764">
        <f t="shared" si="222"/>
        <v>0</v>
      </c>
      <c r="BD94" s="764">
        <f t="shared" si="222"/>
        <v>0</v>
      </c>
      <c r="BE94" s="764">
        <f t="shared" si="222"/>
        <v>0</v>
      </c>
      <c r="BF94" s="764">
        <f t="shared" si="201"/>
        <v>0</v>
      </c>
      <c r="BG94" s="764">
        <f t="shared" si="201"/>
        <v>0</v>
      </c>
      <c r="BH94" s="764">
        <f t="shared" si="201"/>
        <v>0</v>
      </c>
      <c r="BI94" s="764">
        <f t="shared" si="201"/>
        <v>0</v>
      </c>
      <c r="BJ94" s="764">
        <f t="shared" si="201"/>
        <v>0</v>
      </c>
      <c r="BK94" s="764">
        <f t="shared" si="201"/>
        <v>0</v>
      </c>
      <c r="BL94" s="764">
        <f t="shared" si="201"/>
        <v>0</v>
      </c>
      <c r="BM94" s="764">
        <f t="shared" si="201"/>
        <v>0</v>
      </c>
      <c r="BN94" s="764">
        <f t="shared" si="202"/>
        <v>0</v>
      </c>
      <c r="BO94" s="764">
        <f t="shared" si="202"/>
        <v>0</v>
      </c>
      <c r="BP94" s="764">
        <f t="shared" si="202"/>
        <v>0</v>
      </c>
      <c r="BQ94" s="764">
        <f t="shared" si="202"/>
        <v>0</v>
      </c>
      <c r="BR94" s="764">
        <f t="shared" si="202"/>
        <v>0</v>
      </c>
      <c r="BS94" s="764">
        <f t="shared" si="202"/>
        <v>0</v>
      </c>
      <c r="BT94" s="764">
        <f t="shared" si="202"/>
        <v>0</v>
      </c>
      <c r="BU94" s="764">
        <f t="shared" si="202"/>
        <v>0</v>
      </c>
      <c r="BV94" s="764">
        <f t="shared" si="202"/>
        <v>0</v>
      </c>
      <c r="BW94" s="764">
        <f t="shared" si="202"/>
        <v>0</v>
      </c>
      <c r="BX94" s="764">
        <f t="shared" si="203"/>
        <v>0</v>
      </c>
      <c r="BY94" s="764">
        <f t="shared" si="203"/>
        <v>0</v>
      </c>
      <c r="BZ94" s="764">
        <f t="shared" si="203"/>
        <v>0</v>
      </c>
      <c r="CA94" s="764">
        <f t="shared" si="203"/>
        <v>0</v>
      </c>
      <c r="CB94" s="764">
        <f t="shared" si="203"/>
        <v>0</v>
      </c>
      <c r="CC94" s="764">
        <f t="shared" si="203"/>
        <v>0</v>
      </c>
      <c r="CD94" s="764">
        <f t="shared" si="203"/>
        <v>0</v>
      </c>
      <c r="CE94" s="764">
        <f t="shared" si="203"/>
        <v>0</v>
      </c>
      <c r="CF94" s="764">
        <f t="shared" si="203"/>
        <v>0</v>
      </c>
      <c r="CG94" s="764">
        <f t="shared" si="203"/>
        <v>0</v>
      </c>
      <c r="CH94" s="764">
        <f t="shared" si="204"/>
        <v>0</v>
      </c>
      <c r="CI94" s="764">
        <f t="shared" si="204"/>
        <v>0</v>
      </c>
      <c r="CJ94" s="764">
        <f t="shared" si="204"/>
        <v>0</v>
      </c>
      <c r="CK94" s="764">
        <f t="shared" si="204"/>
        <v>0</v>
      </c>
      <c r="CL94" s="764">
        <f t="shared" si="204"/>
        <v>0</v>
      </c>
      <c r="CM94" s="764">
        <f t="shared" si="204"/>
        <v>0</v>
      </c>
      <c r="CN94" s="764">
        <f t="shared" si="204"/>
        <v>0</v>
      </c>
      <c r="CO94" s="764">
        <f t="shared" si="204"/>
        <v>0</v>
      </c>
      <c r="CP94" s="764">
        <f t="shared" si="204"/>
        <v>0</v>
      </c>
      <c r="CQ94" s="764">
        <f t="shared" si="204"/>
        <v>0</v>
      </c>
      <c r="CR94" s="764">
        <f t="shared" si="205"/>
        <v>0</v>
      </c>
      <c r="CS94" s="764">
        <f t="shared" si="205"/>
        <v>0</v>
      </c>
      <c r="CT94" s="764">
        <f t="shared" si="205"/>
        <v>0</v>
      </c>
      <c r="CU94" s="764">
        <f t="shared" si="205"/>
        <v>0</v>
      </c>
      <c r="CV94" s="764">
        <f t="shared" si="205"/>
        <v>0</v>
      </c>
      <c r="CW94" s="764">
        <f t="shared" si="205"/>
        <v>0</v>
      </c>
      <c r="CX94" s="764">
        <f t="shared" si="205"/>
        <v>0</v>
      </c>
      <c r="CY94" s="764">
        <f t="shared" si="205"/>
        <v>0</v>
      </c>
      <c r="CZ94" s="764">
        <f t="shared" si="205"/>
        <v>0</v>
      </c>
      <c r="DA94" s="764">
        <f t="shared" si="205"/>
        <v>0</v>
      </c>
      <c r="DB94" s="764">
        <f t="shared" si="206"/>
        <v>0</v>
      </c>
      <c r="DC94" s="764">
        <f t="shared" si="206"/>
        <v>0</v>
      </c>
      <c r="DD94" s="764">
        <f t="shared" si="206"/>
        <v>0</v>
      </c>
      <c r="DE94" s="764">
        <f t="shared" si="206"/>
        <v>0</v>
      </c>
      <c r="DF94" s="764">
        <f t="shared" si="206"/>
        <v>0</v>
      </c>
      <c r="DG94" s="764">
        <f t="shared" si="206"/>
        <v>0</v>
      </c>
      <c r="DH94" s="764">
        <f t="shared" si="206"/>
        <v>0</v>
      </c>
      <c r="DI94" s="764">
        <f t="shared" si="206"/>
        <v>0</v>
      </c>
      <c r="DJ94" s="764">
        <f t="shared" si="206"/>
        <v>0</v>
      </c>
      <c r="DK94" s="764">
        <f t="shared" si="206"/>
        <v>0</v>
      </c>
      <c r="DL94" s="764">
        <f t="shared" si="207"/>
        <v>0</v>
      </c>
      <c r="DM94" s="764">
        <f t="shared" si="207"/>
        <v>0</v>
      </c>
      <c r="DN94" s="764">
        <f t="shared" si="207"/>
        <v>0</v>
      </c>
      <c r="DO94" s="764">
        <f t="shared" si="207"/>
        <v>0</v>
      </c>
      <c r="DP94" s="764">
        <f t="shared" si="207"/>
        <v>0</v>
      </c>
      <c r="DQ94" s="764">
        <f t="shared" si="207"/>
        <v>0</v>
      </c>
      <c r="DR94" s="764">
        <f t="shared" si="207"/>
        <v>0</v>
      </c>
      <c r="DS94" s="764">
        <f t="shared" si="207"/>
        <v>0</v>
      </c>
      <c r="DT94" s="764">
        <f t="shared" si="207"/>
        <v>0</v>
      </c>
      <c r="DU94" s="764">
        <f t="shared" si="207"/>
        <v>0</v>
      </c>
      <c r="DV94" s="764">
        <f t="shared" si="208"/>
        <v>0</v>
      </c>
      <c r="DW94" s="764">
        <f t="shared" si="208"/>
        <v>0</v>
      </c>
      <c r="DX94" s="764">
        <f t="shared" si="208"/>
        <v>0</v>
      </c>
      <c r="DY94" s="764">
        <f t="shared" si="208"/>
        <v>0</v>
      </c>
      <c r="DZ94" s="764">
        <f t="shared" si="208"/>
        <v>0</v>
      </c>
      <c r="EA94" s="764">
        <f t="shared" si="208"/>
        <v>0</v>
      </c>
      <c r="EB94" s="764">
        <f t="shared" si="208"/>
        <v>0</v>
      </c>
      <c r="EC94" s="764">
        <f t="shared" si="208"/>
        <v>0</v>
      </c>
      <c r="ED94" s="764">
        <f t="shared" si="208"/>
        <v>0</v>
      </c>
      <c r="EE94" s="764">
        <f t="shared" si="208"/>
        <v>0</v>
      </c>
      <c r="EF94" s="764">
        <f t="shared" si="209"/>
        <v>0</v>
      </c>
      <c r="EG94" s="764">
        <f t="shared" si="209"/>
        <v>0</v>
      </c>
      <c r="EH94" s="764">
        <f t="shared" si="209"/>
        <v>0</v>
      </c>
      <c r="EI94" s="764">
        <f t="shared" si="209"/>
        <v>0</v>
      </c>
      <c r="EJ94" s="764">
        <f t="shared" si="209"/>
        <v>0</v>
      </c>
      <c r="EK94" s="764">
        <f t="shared" si="209"/>
        <v>0</v>
      </c>
      <c r="EL94" s="764">
        <f t="shared" si="209"/>
        <v>0</v>
      </c>
      <c r="EM94" s="764">
        <f t="shared" si="209"/>
        <v>0</v>
      </c>
      <c r="EN94" s="764">
        <f t="shared" si="209"/>
        <v>0</v>
      </c>
      <c r="EO94" s="764">
        <f t="shared" si="209"/>
        <v>0</v>
      </c>
      <c r="EP94" s="764">
        <f t="shared" si="210"/>
        <v>0</v>
      </c>
      <c r="EQ94" s="764">
        <f t="shared" si="210"/>
        <v>0</v>
      </c>
      <c r="ER94" s="764">
        <f t="shared" si="210"/>
        <v>0</v>
      </c>
      <c r="ES94" s="764">
        <f t="shared" si="210"/>
        <v>0</v>
      </c>
      <c r="ET94" s="764">
        <f t="shared" si="210"/>
        <v>0</v>
      </c>
      <c r="EU94" s="764">
        <f t="shared" si="210"/>
        <v>0</v>
      </c>
      <c r="EV94" s="764">
        <f t="shared" si="210"/>
        <v>0</v>
      </c>
      <c r="EW94" s="764">
        <f t="shared" si="210"/>
        <v>0</v>
      </c>
      <c r="EX94" s="764">
        <f t="shared" si="210"/>
        <v>0</v>
      </c>
      <c r="EY94" s="764">
        <f t="shared" si="210"/>
        <v>0</v>
      </c>
      <c r="EZ94" s="764">
        <f t="shared" si="211"/>
        <v>0</v>
      </c>
      <c r="FA94" s="764">
        <f t="shared" si="211"/>
        <v>0</v>
      </c>
      <c r="FB94" s="764">
        <f t="shared" si="211"/>
        <v>0</v>
      </c>
      <c r="FC94" s="764">
        <f t="shared" si="211"/>
        <v>0</v>
      </c>
      <c r="FD94" s="764">
        <f t="shared" si="211"/>
        <v>0</v>
      </c>
      <c r="FE94" s="764">
        <f t="shared" si="211"/>
        <v>0</v>
      </c>
      <c r="FF94" s="764">
        <f t="shared" si="211"/>
        <v>0</v>
      </c>
      <c r="FG94" s="764">
        <f t="shared" si="211"/>
        <v>0</v>
      </c>
      <c r="FH94" s="764">
        <f t="shared" si="211"/>
        <v>0</v>
      </c>
      <c r="FI94" s="764">
        <f t="shared" si="211"/>
        <v>0</v>
      </c>
      <c r="FJ94" s="764">
        <f t="shared" si="212"/>
        <v>0</v>
      </c>
      <c r="FK94" s="764">
        <f t="shared" si="212"/>
        <v>0</v>
      </c>
      <c r="FL94" s="764">
        <f t="shared" si="212"/>
        <v>0</v>
      </c>
      <c r="FM94" s="764">
        <f t="shared" si="212"/>
        <v>0</v>
      </c>
      <c r="FN94" s="764">
        <f t="shared" si="212"/>
        <v>0</v>
      </c>
      <c r="FO94" s="764">
        <f t="shared" si="212"/>
        <v>0</v>
      </c>
      <c r="FP94" s="764">
        <f t="shared" si="212"/>
        <v>0</v>
      </c>
      <c r="FQ94" s="764">
        <f t="shared" si="212"/>
        <v>0</v>
      </c>
      <c r="FR94" s="764">
        <f t="shared" si="212"/>
        <v>0</v>
      </c>
      <c r="FS94" s="764">
        <f t="shared" si="212"/>
        <v>0</v>
      </c>
      <c r="FT94" s="764">
        <f t="shared" si="213"/>
        <v>0</v>
      </c>
      <c r="FU94" s="764">
        <f t="shared" si="213"/>
        <v>0</v>
      </c>
      <c r="FV94" s="764">
        <f t="shared" si="213"/>
        <v>0</v>
      </c>
      <c r="FW94" s="764">
        <f t="shared" si="213"/>
        <v>0</v>
      </c>
      <c r="FX94" s="764">
        <f t="shared" si="213"/>
        <v>0</v>
      </c>
      <c r="FY94" s="764">
        <f t="shared" si="213"/>
        <v>0</v>
      </c>
      <c r="FZ94" s="764">
        <f t="shared" si="213"/>
        <v>0</v>
      </c>
      <c r="GA94" s="764">
        <f t="shared" si="213"/>
        <v>0</v>
      </c>
      <c r="GB94" s="764">
        <f t="shared" si="213"/>
        <v>0</v>
      </c>
      <c r="GC94" s="764">
        <f t="shared" si="213"/>
        <v>0</v>
      </c>
      <c r="GD94" s="764">
        <f t="shared" si="214"/>
        <v>0</v>
      </c>
      <c r="GE94" s="764">
        <f t="shared" si="214"/>
        <v>0</v>
      </c>
      <c r="GF94" s="764">
        <f t="shared" si="214"/>
        <v>0</v>
      </c>
      <c r="GG94" s="764">
        <f t="shared" si="214"/>
        <v>0</v>
      </c>
      <c r="GH94" s="764">
        <f t="shared" si="214"/>
        <v>0</v>
      </c>
      <c r="GI94" s="764">
        <f t="shared" si="214"/>
        <v>0</v>
      </c>
      <c r="GJ94" s="764">
        <f t="shared" si="214"/>
        <v>0</v>
      </c>
      <c r="GK94" s="764">
        <f t="shared" si="214"/>
        <v>0</v>
      </c>
      <c r="GL94" s="764">
        <f t="shared" si="214"/>
        <v>0</v>
      </c>
      <c r="GM94" s="764">
        <f t="shared" si="214"/>
        <v>0</v>
      </c>
      <c r="GN94" s="764">
        <f t="shared" si="215"/>
        <v>0</v>
      </c>
      <c r="GO94" s="764">
        <f t="shared" si="215"/>
        <v>0</v>
      </c>
      <c r="GP94" s="764">
        <f t="shared" si="215"/>
        <v>0</v>
      </c>
      <c r="GQ94" s="764">
        <f t="shared" si="215"/>
        <v>0</v>
      </c>
      <c r="GR94" s="764">
        <f t="shared" si="215"/>
        <v>0</v>
      </c>
      <c r="GS94" s="764">
        <f t="shared" si="215"/>
        <v>0</v>
      </c>
      <c r="GT94" s="764">
        <f t="shared" si="215"/>
        <v>0</v>
      </c>
      <c r="GU94" s="764">
        <f t="shared" si="215"/>
        <v>0</v>
      </c>
      <c r="GV94" s="764">
        <f t="shared" si="215"/>
        <v>0</v>
      </c>
      <c r="GW94" s="764">
        <f t="shared" si="215"/>
        <v>0</v>
      </c>
      <c r="GX94" s="764">
        <f t="shared" si="216"/>
        <v>0</v>
      </c>
      <c r="GY94" s="764">
        <f t="shared" si="216"/>
        <v>0</v>
      </c>
      <c r="GZ94" s="764">
        <f t="shared" si="216"/>
        <v>0</v>
      </c>
      <c r="HA94" s="764">
        <f t="shared" si="216"/>
        <v>0</v>
      </c>
      <c r="HB94" s="764">
        <f t="shared" si="216"/>
        <v>0</v>
      </c>
      <c r="HC94" s="764">
        <f t="shared" si="216"/>
        <v>0</v>
      </c>
      <c r="HD94" s="764">
        <f t="shared" si="216"/>
        <v>0</v>
      </c>
      <c r="HE94" s="764">
        <f t="shared" si="216"/>
        <v>0</v>
      </c>
      <c r="HF94" s="764">
        <f t="shared" si="216"/>
        <v>0</v>
      </c>
      <c r="HG94" s="764">
        <f t="shared" si="216"/>
        <v>0</v>
      </c>
      <c r="HH94" s="764">
        <f t="shared" si="217"/>
        <v>0</v>
      </c>
      <c r="HI94" s="764">
        <f t="shared" si="217"/>
        <v>0</v>
      </c>
      <c r="HJ94" s="764">
        <f t="shared" si="217"/>
        <v>0</v>
      </c>
      <c r="HK94" s="764">
        <f t="shared" si="217"/>
        <v>0</v>
      </c>
      <c r="HL94" s="764">
        <f t="shared" si="217"/>
        <v>0</v>
      </c>
      <c r="HM94" s="764">
        <f t="shared" si="217"/>
        <v>0</v>
      </c>
      <c r="HN94" s="764">
        <f t="shared" si="217"/>
        <v>0</v>
      </c>
      <c r="HO94" s="764">
        <f t="shared" si="217"/>
        <v>0</v>
      </c>
      <c r="HP94" s="764">
        <f t="shared" si="217"/>
        <v>0</v>
      </c>
      <c r="HQ94" s="764">
        <f t="shared" si="217"/>
        <v>0</v>
      </c>
      <c r="HR94" s="764">
        <f t="shared" si="218"/>
        <v>0</v>
      </c>
      <c r="HS94" s="764">
        <f t="shared" si="218"/>
        <v>0</v>
      </c>
      <c r="HT94" s="764">
        <f t="shared" si="218"/>
        <v>0</v>
      </c>
      <c r="HU94" s="764">
        <f t="shared" si="218"/>
        <v>0</v>
      </c>
      <c r="HV94" s="764">
        <f t="shared" si="218"/>
        <v>0</v>
      </c>
      <c r="HW94" s="764">
        <f t="shared" si="218"/>
        <v>0</v>
      </c>
      <c r="HX94" s="764">
        <f t="shared" si="218"/>
        <v>0</v>
      </c>
      <c r="HY94" s="764">
        <f t="shared" si="218"/>
        <v>0</v>
      </c>
      <c r="HZ94" s="764">
        <f t="shared" si="218"/>
        <v>0</v>
      </c>
      <c r="IA94" s="764">
        <f t="shared" si="218"/>
        <v>0</v>
      </c>
      <c r="IB94" s="764">
        <f t="shared" si="219"/>
        <v>0</v>
      </c>
      <c r="IC94" s="764">
        <f t="shared" si="219"/>
        <v>0</v>
      </c>
      <c r="ID94" s="764">
        <f t="shared" si="219"/>
        <v>0</v>
      </c>
      <c r="IE94" s="764">
        <f t="shared" si="219"/>
        <v>0</v>
      </c>
      <c r="IF94" s="764">
        <f t="shared" si="219"/>
        <v>0</v>
      </c>
      <c r="IG94" s="764">
        <f t="shared" si="219"/>
        <v>0</v>
      </c>
      <c r="IH94" s="764">
        <f t="shared" si="219"/>
        <v>0</v>
      </c>
      <c r="II94" s="764">
        <f t="shared" si="219"/>
        <v>0</v>
      </c>
      <c r="IJ94" s="764">
        <f t="shared" si="219"/>
        <v>0</v>
      </c>
      <c r="IK94" s="764">
        <f t="shared" si="219"/>
        <v>0</v>
      </c>
      <c r="IL94" s="764">
        <f t="shared" si="220"/>
        <v>0</v>
      </c>
      <c r="IM94" s="764">
        <f t="shared" si="220"/>
        <v>0</v>
      </c>
      <c r="IN94" s="764">
        <f t="shared" si="220"/>
        <v>0</v>
      </c>
      <c r="IO94" s="764">
        <f t="shared" si="220"/>
        <v>0</v>
      </c>
      <c r="IP94" s="764">
        <f t="shared" si="220"/>
        <v>0</v>
      </c>
      <c r="IQ94" s="764">
        <f t="shared" si="220"/>
        <v>0</v>
      </c>
      <c r="IR94" s="764">
        <f t="shared" si="220"/>
        <v>0</v>
      </c>
      <c r="IS94" s="764">
        <f t="shared" si="220"/>
        <v>0</v>
      </c>
      <c r="IT94" s="764">
        <f t="shared" si="220"/>
        <v>0</v>
      </c>
      <c r="IU94" s="764">
        <f t="shared" si="220"/>
        <v>0</v>
      </c>
      <c r="IV94" s="764">
        <f t="shared" si="220"/>
        <v>0</v>
      </c>
      <c r="IW94" s="764">
        <f t="shared" si="220"/>
        <v>0</v>
      </c>
      <c r="IX94" s="764">
        <f t="shared" si="220"/>
        <v>0</v>
      </c>
      <c r="IY94" s="764">
        <f t="shared" si="220"/>
        <v>0</v>
      </c>
      <c r="IZ94" s="764">
        <f t="shared" si="220"/>
        <v>0</v>
      </c>
      <c r="JA94" s="764">
        <f t="shared" si="220"/>
        <v>0</v>
      </c>
      <c r="JB94" s="764">
        <f t="shared" si="220"/>
        <v>0</v>
      </c>
      <c r="JC94" s="764">
        <f t="shared" si="220"/>
        <v>0</v>
      </c>
      <c r="JD94" s="764">
        <f t="shared" si="200"/>
        <v>0</v>
      </c>
      <c r="JE94" s="764">
        <f t="shared" si="200"/>
        <v>0</v>
      </c>
      <c r="JF94" s="764">
        <f t="shared" si="200"/>
        <v>0</v>
      </c>
      <c r="JG94" s="764">
        <f t="shared" ref="JD94:JO104" si="223">IF($D94=JG$5,$J94,0)</f>
        <v>0</v>
      </c>
      <c r="JH94" s="764">
        <f t="shared" si="200"/>
        <v>0</v>
      </c>
      <c r="JI94" s="764">
        <f t="shared" si="200"/>
        <v>0</v>
      </c>
      <c r="JJ94" s="764">
        <f t="shared" si="200"/>
        <v>0</v>
      </c>
      <c r="JK94" s="764">
        <f t="shared" si="223"/>
        <v>0</v>
      </c>
      <c r="JL94" s="764">
        <f t="shared" si="220"/>
        <v>0</v>
      </c>
      <c r="JM94" s="764">
        <f t="shared" si="220"/>
        <v>0</v>
      </c>
      <c r="JN94" s="764">
        <f t="shared" si="220"/>
        <v>0</v>
      </c>
      <c r="JO94" s="764">
        <f t="shared" si="223"/>
        <v>0</v>
      </c>
      <c r="JP94" s="764">
        <f t="shared" si="220"/>
        <v>0</v>
      </c>
      <c r="JQ94" s="764">
        <f t="shared" si="172"/>
        <v>0</v>
      </c>
      <c r="JR94" s="764">
        <f t="shared" si="172"/>
        <v>0</v>
      </c>
      <c r="JS94" s="764">
        <f t="shared" si="220"/>
        <v>0</v>
      </c>
      <c r="JT94" s="765">
        <f t="shared" si="173"/>
        <v>0</v>
      </c>
      <c r="JU94" s="229">
        <f t="shared" si="174"/>
        <v>0</v>
      </c>
    </row>
    <row r="95" spans="2:281" s="57" customFormat="1" ht="12.75" customHeight="1">
      <c r="B95" s="223"/>
      <c r="C95" s="223"/>
      <c r="D95" s="61"/>
      <c r="E95" s="743" t="str">
        <f t="shared" si="171"/>
        <v xml:space="preserve"> </v>
      </c>
      <c r="F95" s="56"/>
      <c r="G95" s="228"/>
      <c r="H95" s="744">
        <f>SUMIF(Ajuste!$C$8:$C$483,$B$6:$B$499,Ajuste!$E$8:$E$483)</f>
        <v>0</v>
      </c>
      <c r="I95" s="744">
        <f>SUMIF(Ajuste!$C$8:$C$483,$B$6:$B$499,Ajuste!$F$8:$F$483)</f>
        <v>0</v>
      </c>
      <c r="J95" s="229">
        <f t="shared" si="175"/>
        <v>0</v>
      </c>
      <c r="K95" s="764">
        <f t="shared" si="201"/>
        <v>0</v>
      </c>
      <c r="L95" s="764">
        <f t="shared" si="222"/>
        <v>0</v>
      </c>
      <c r="M95" s="764">
        <f t="shared" si="222"/>
        <v>0</v>
      </c>
      <c r="N95" s="764">
        <f t="shared" si="222"/>
        <v>0</v>
      </c>
      <c r="O95" s="764">
        <f t="shared" si="222"/>
        <v>0</v>
      </c>
      <c r="P95" s="764">
        <f t="shared" si="222"/>
        <v>0</v>
      </c>
      <c r="Q95" s="764">
        <f t="shared" si="222"/>
        <v>0</v>
      </c>
      <c r="R95" s="764">
        <f t="shared" si="222"/>
        <v>0</v>
      </c>
      <c r="S95" s="764">
        <f t="shared" si="222"/>
        <v>0</v>
      </c>
      <c r="T95" s="764">
        <f t="shared" si="222"/>
        <v>0</v>
      </c>
      <c r="U95" s="764">
        <f t="shared" si="222"/>
        <v>0</v>
      </c>
      <c r="V95" s="764">
        <f t="shared" si="222"/>
        <v>0</v>
      </c>
      <c r="W95" s="764">
        <f t="shared" si="222"/>
        <v>0</v>
      </c>
      <c r="X95" s="764">
        <f t="shared" si="222"/>
        <v>0</v>
      </c>
      <c r="Y95" s="764">
        <f t="shared" si="222"/>
        <v>0</v>
      </c>
      <c r="Z95" s="764">
        <f t="shared" si="222"/>
        <v>0</v>
      </c>
      <c r="AA95" s="764">
        <f t="shared" si="222"/>
        <v>0</v>
      </c>
      <c r="AB95" s="764">
        <f t="shared" si="222"/>
        <v>0</v>
      </c>
      <c r="AC95" s="764">
        <f t="shared" si="222"/>
        <v>0</v>
      </c>
      <c r="AD95" s="764">
        <f t="shared" si="222"/>
        <v>0</v>
      </c>
      <c r="AE95" s="764">
        <f t="shared" si="222"/>
        <v>0</v>
      </c>
      <c r="AF95" s="764">
        <f t="shared" si="222"/>
        <v>0</v>
      </c>
      <c r="AG95" s="764">
        <f t="shared" si="222"/>
        <v>0</v>
      </c>
      <c r="AH95" s="764">
        <f t="shared" si="222"/>
        <v>0</v>
      </c>
      <c r="AI95" s="764">
        <f t="shared" si="222"/>
        <v>0</v>
      </c>
      <c r="AJ95" s="764">
        <f t="shared" si="222"/>
        <v>0</v>
      </c>
      <c r="AK95" s="764">
        <f t="shared" si="222"/>
        <v>0</v>
      </c>
      <c r="AL95" s="764">
        <f t="shared" si="222"/>
        <v>0</v>
      </c>
      <c r="AM95" s="764">
        <f t="shared" si="222"/>
        <v>0</v>
      </c>
      <c r="AN95" s="764">
        <f t="shared" si="222"/>
        <v>0</v>
      </c>
      <c r="AO95" s="764">
        <f t="shared" si="222"/>
        <v>0</v>
      </c>
      <c r="AP95" s="764">
        <f t="shared" si="222"/>
        <v>0</v>
      </c>
      <c r="AQ95" s="764">
        <f t="shared" si="222"/>
        <v>0</v>
      </c>
      <c r="AR95" s="764">
        <f t="shared" si="222"/>
        <v>0</v>
      </c>
      <c r="AS95" s="764">
        <f t="shared" si="222"/>
        <v>0</v>
      </c>
      <c r="AT95" s="764">
        <f t="shared" si="222"/>
        <v>0</v>
      </c>
      <c r="AU95" s="764">
        <f t="shared" si="222"/>
        <v>0</v>
      </c>
      <c r="AV95" s="764">
        <f t="shared" si="222"/>
        <v>0</v>
      </c>
      <c r="AW95" s="764">
        <f t="shared" si="222"/>
        <v>0</v>
      </c>
      <c r="AX95" s="764">
        <f t="shared" si="222"/>
        <v>0</v>
      </c>
      <c r="AY95" s="764">
        <f t="shared" si="222"/>
        <v>0</v>
      </c>
      <c r="AZ95" s="764">
        <f t="shared" si="222"/>
        <v>0</v>
      </c>
      <c r="BA95" s="764">
        <f t="shared" si="222"/>
        <v>0</v>
      </c>
      <c r="BB95" s="764">
        <f t="shared" si="222"/>
        <v>0</v>
      </c>
      <c r="BC95" s="764">
        <f t="shared" si="222"/>
        <v>0</v>
      </c>
      <c r="BD95" s="764">
        <f t="shared" si="222"/>
        <v>0</v>
      </c>
      <c r="BE95" s="764">
        <f t="shared" si="222"/>
        <v>0</v>
      </c>
      <c r="BF95" s="764">
        <f t="shared" si="201"/>
        <v>0</v>
      </c>
      <c r="BG95" s="764">
        <f t="shared" si="201"/>
        <v>0</v>
      </c>
      <c r="BH95" s="764">
        <f t="shared" si="201"/>
        <v>0</v>
      </c>
      <c r="BI95" s="764">
        <f t="shared" si="201"/>
        <v>0</v>
      </c>
      <c r="BJ95" s="764">
        <f t="shared" si="201"/>
        <v>0</v>
      </c>
      <c r="BK95" s="764">
        <f t="shared" si="201"/>
        <v>0</v>
      </c>
      <c r="BL95" s="764">
        <f t="shared" si="201"/>
        <v>0</v>
      </c>
      <c r="BM95" s="764">
        <f t="shared" si="201"/>
        <v>0</v>
      </c>
      <c r="BN95" s="764">
        <f t="shared" si="202"/>
        <v>0</v>
      </c>
      <c r="BO95" s="764">
        <f t="shared" si="202"/>
        <v>0</v>
      </c>
      <c r="BP95" s="764">
        <f t="shared" si="202"/>
        <v>0</v>
      </c>
      <c r="BQ95" s="764">
        <f t="shared" si="202"/>
        <v>0</v>
      </c>
      <c r="BR95" s="764">
        <f t="shared" si="202"/>
        <v>0</v>
      </c>
      <c r="BS95" s="764">
        <f t="shared" si="202"/>
        <v>0</v>
      </c>
      <c r="BT95" s="764">
        <f t="shared" si="202"/>
        <v>0</v>
      </c>
      <c r="BU95" s="764">
        <f t="shared" si="202"/>
        <v>0</v>
      </c>
      <c r="BV95" s="764">
        <f t="shared" si="202"/>
        <v>0</v>
      </c>
      <c r="BW95" s="764">
        <f t="shared" si="202"/>
        <v>0</v>
      </c>
      <c r="BX95" s="764">
        <f t="shared" si="203"/>
        <v>0</v>
      </c>
      <c r="BY95" s="764">
        <f t="shared" si="203"/>
        <v>0</v>
      </c>
      <c r="BZ95" s="764">
        <f t="shared" si="203"/>
        <v>0</v>
      </c>
      <c r="CA95" s="764">
        <f t="shared" si="203"/>
        <v>0</v>
      </c>
      <c r="CB95" s="764">
        <f t="shared" si="203"/>
        <v>0</v>
      </c>
      <c r="CC95" s="764">
        <f t="shared" si="203"/>
        <v>0</v>
      </c>
      <c r="CD95" s="764">
        <f t="shared" si="203"/>
        <v>0</v>
      </c>
      <c r="CE95" s="764">
        <f t="shared" si="203"/>
        <v>0</v>
      </c>
      <c r="CF95" s="764">
        <f t="shared" si="203"/>
        <v>0</v>
      </c>
      <c r="CG95" s="764">
        <f t="shared" si="203"/>
        <v>0</v>
      </c>
      <c r="CH95" s="764">
        <f t="shared" si="204"/>
        <v>0</v>
      </c>
      <c r="CI95" s="764">
        <f t="shared" si="204"/>
        <v>0</v>
      </c>
      <c r="CJ95" s="764">
        <f t="shared" si="204"/>
        <v>0</v>
      </c>
      <c r="CK95" s="764">
        <f t="shared" si="204"/>
        <v>0</v>
      </c>
      <c r="CL95" s="764">
        <f t="shared" si="204"/>
        <v>0</v>
      </c>
      <c r="CM95" s="764">
        <f t="shared" si="204"/>
        <v>0</v>
      </c>
      <c r="CN95" s="764">
        <f t="shared" si="204"/>
        <v>0</v>
      </c>
      <c r="CO95" s="764">
        <f t="shared" si="204"/>
        <v>0</v>
      </c>
      <c r="CP95" s="764">
        <f t="shared" si="204"/>
        <v>0</v>
      </c>
      <c r="CQ95" s="764">
        <f t="shared" si="204"/>
        <v>0</v>
      </c>
      <c r="CR95" s="764">
        <f t="shared" si="205"/>
        <v>0</v>
      </c>
      <c r="CS95" s="764">
        <f t="shared" si="205"/>
        <v>0</v>
      </c>
      <c r="CT95" s="764">
        <f t="shared" si="205"/>
        <v>0</v>
      </c>
      <c r="CU95" s="764">
        <f t="shared" si="205"/>
        <v>0</v>
      </c>
      <c r="CV95" s="764">
        <f t="shared" si="205"/>
        <v>0</v>
      </c>
      <c r="CW95" s="764">
        <f t="shared" si="205"/>
        <v>0</v>
      </c>
      <c r="CX95" s="764">
        <f t="shared" si="205"/>
        <v>0</v>
      </c>
      <c r="CY95" s="764">
        <f t="shared" si="205"/>
        <v>0</v>
      </c>
      <c r="CZ95" s="764">
        <f t="shared" si="205"/>
        <v>0</v>
      </c>
      <c r="DA95" s="764">
        <f t="shared" si="205"/>
        <v>0</v>
      </c>
      <c r="DB95" s="764">
        <f t="shared" si="206"/>
        <v>0</v>
      </c>
      <c r="DC95" s="764">
        <f t="shared" si="206"/>
        <v>0</v>
      </c>
      <c r="DD95" s="764">
        <f t="shared" si="206"/>
        <v>0</v>
      </c>
      <c r="DE95" s="764">
        <f t="shared" si="206"/>
        <v>0</v>
      </c>
      <c r="DF95" s="764">
        <f t="shared" si="206"/>
        <v>0</v>
      </c>
      <c r="DG95" s="764">
        <f t="shared" si="206"/>
        <v>0</v>
      </c>
      <c r="DH95" s="764">
        <f t="shared" si="206"/>
        <v>0</v>
      </c>
      <c r="DI95" s="764">
        <f t="shared" si="206"/>
        <v>0</v>
      </c>
      <c r="DJ95" s="764">
        <f t="shared" si="206"/>
        <v>0</v>
      </c>
      <c r="DK95" s="764">
        <f t="shared" si="206"/>
        <v>0</v>
      </c>
      <c r="DL95" s="764">
        <f t="shared" si="207"/>
        <v>0</v>
      </c>
      <c r="DM95" s="764">
        <f t="shared" si="207"/>
        <v>0</v>
      </c>
      <c r="DN95" s="764">
        <f t="shared" si="207"/>
        <v>0</v>
      </c>
      <c r="DO95" s="764">
        <f t="shared" si="207"/>
        <v>0</v>
      </c>
      <c r="DP95" s="764">
        <f t="shared" si="207"/>
        <v>0</v>
      </c>
      <c r="DQ95" s="764">
        <f t="shared" si="207"/>
        <v>0</v>
      </c>
      <c r="DR95" s="764">
        <f t="shared" si="207"/>
        <v>0</v>
      </c>
      <c r="DS95" s="764">
        <f t="shared" si="207"/>
        <v>0</v>
      </c>
      <c r="DT95" s="764">
        <f t="shared" si="207"/>
        <v>0</v>
      </c>
      <c r="DU95" s="764">
        <f t="shared" si="207"/>
        <v>0</v>
      </c>
      <c r="DV95" s="764">
        <f t="shared" si="208"/>
        <v>0</v>
      </c>
      <c r="DW95" s="764">
        <f t="shared" si="208"/>
        <v>0</v>
      </c>
      <c r="DX95" s="764">
        <f t="shared" si="208"/>
        <v>0</v>
      </c>
      <c r="DY95" s="764">
        <f t="shared" si="208"/>
        <v>0</v>
      </c>
      <c r="DZ95" s="764">
        <f t="shared" si="208"/>
        <v>0</v>
      </c>
      <c r="EA95" s="764">
        <f t="shared" si="208"/>
        <v>0</v>
      </c>
      <c r="EB95" s="764">
        <f t="shared" si="208"/>
        <v>0</v>
      </c>
      <c r="EC95" s="764">
        <f t="shared" si="208"/>
        <v>0</v>
      </c>
      <c r="ED95" s="764">
        <f t="shared" si="208"/>
        <v>0</v>
      </c>
      <c r="EE95" s="764">
        <f t="shared" si="208"/>
        <v>0</v>
      </c>
      <c r="EF95" s="764">
        <f t="shared" si="209"/>
        <v>0</v>
      </c>
      <c r="EG95" s="764">
        <f t="shared" si="209"/>
        <v>0</v>
      </c>
      <c r="EH95" s="764">
        <f t="shared" si="209"/>
        <v>0</v>
      </c>
      <c r="EI95" s="764">
        <f t="shared" si="209"/>
        <v>0</v>
      </c>
      <c r="EJ95" s="764">
        <f t="shared" si="209"/>
        <v>0</v>
      </c>
      <c r="EK95" s="764">
        <f t="shared" si="209"/>
        <v>0</v>
      </c>
      <c r="EL95" s="764">
        <f t="shared" si="209"/>
        <v>0</v>
      </c>
      <c r="EM95" s="764">
        <f t="shared" si="209"/>
        <v>0</v>
      </c>
      <c r="EN95" s="764">
        <f t="shared" si="209"/>
        <v>0</v>
      </c>
      <c r="EO95" s="764">
        <f t="shared" si="209"/>
        <v>0</v>
      </c>
      <c r="EP95" s="764">
        <f t="shared" si="210"/>
        <v>0</v>
      </c>
      <c r="EQ95" s="764">
        <f t="shared" si="210"/>
        <v>0</v>
      </c>
      <c r="ER95" s="764">
        <f t="shared" si="210"/>
        <v>0</v>
      </c>
      <c r="ES95" s="764">
        <f t="shared" si="210"/>
        <v>0</v>
      </c>
      <c r="ET95" s="764">
        <f t="shared" si="210"/>
        <v>0</v>
      </c>
      <c r="EU95" s="764">
        <f t="shared" si="210"/>
        <v>0</v>
      </c>
      <c r="EV95" s="764">
        <f t="shared" si="210"/>
        <v>0</v>
      </c>
      <c r="EW95" s="764">
        <f t="shared" si="210"/>
        <v>0</v>
      </c>
      <c r="EX95" s="764">
        <f t="shared" si="210"/>
        <v>0</v>
      </c>
      <c r="EY95" s="764">
        <f t="shared" si="210"/>
        <v>0</v>
      </c>
      <c r="EZ95" s="764">
        <f t="shared" si="211"/>
        <v>0</v>
      </c>
      <c r="FA95" s="764">
        <f t="shared" si="211"/>
        <v>0</v>
      </c>
      <c r="FB95" s="764">
        <f t="shared" si="211"/>
        <v>0</v>
      </c>
      <c r="FC95" s="764">
        <f t="shared" si="211"/>
        <v>0</v>
      </c>
      <c r="FD95" s="764">
        <f t="shared" si="211"/>
        <v>0</v>
      </c>
      <c r="FE95" s="764">
        <f t="shared" si="211"/>
        <v>0</v>
      </c>
      <c r="FF95" s="764">
        <f t="shared" si="211"/>
        <v>0</v>
      </c>
      <c r="FG95" s="764">
        <f t="shared" si="211"/>
        <v>0</v>
      </c>
      <c r="FH95" s="764">
        <f t="shared" si="211"/>
        <v>0</v>
      </c>
      <c r="FI95" s="764">
        <f t="shared" si="211"/>
        <v>0</v>
      </c>
      <c r="FJ95" s="764">
        <f t="shared" si="212"/>
        <v>0</v>
      </c>
      <c r="FK95" s="764">
        <f t="shared" si="212"/>
        <v>0</v>
      </c>
      <c r="FL95" s="764">
        <f t="shared" si="212"/>
        <v>0</v>
      </c>
      <c r="FM95" s="764">
        <f t="shared" si="212"/>
        <v>0</v>
      </c>
      <c r="FN95" s="764">
        <f t="shared" si="212"/>
        <v>0</v>
      </c>
      <c r="FO95" s="764">
        <f t="shared" si="212"/>
        <v>0</v>
      </c>
      <c r="FP95" s="764">
        <f t="shared" si="212"/>
        <v>0</v>
      </c>
      <c r="FQ95" s="764">
        <f t="shared" si="212"/>
        <v>0</v>
      </c>
      <c r="FR95" s="764">
        <f t="shared" si="212"/>
        <v>0</v>
      </c>
      <c r="FS95" s="764">
        <f t="shared" si="212"/>
        <v>0</v>
      </c>
      <c r="FT95" s="764">
        <f t="shared" si="213"/>
        <v>0</v>
      </c>
      <c r="FU95" s="764">
        <f t="shared" si="213"/>
        <v>0</v>
      </c>
      <c r="FV95" s="764">
        <f t="shared" si="213"/>
        <v>0</v>
      </c>
      <c r="FW95" s="764">
        <f t="shared" si="213"/>
        <v>0</v>
      </c>
      <c r="FX95" s="764">
        <f t="shared" si="213"/>
        <v>0</v>
      </c>
      <c r="FY95" s="764">
        <f t="shared" si="213"/>
        <v>0</v>
      </c>
      <c r="FZ95" s="764">
        <f t="shared" si="213"/>
        <v>0</v>
      </c>
      <c r="GA95" s="764">
        <f t="shared" si="213"/>
        <v>0</v>
      </c>
      <c r="GB95" s="764">
        <f t="shared" si="213"/>
        <v>0</v>
      </c>
      <c r="GC95" s="764">
        <f t="shared" si="213"/>
        <v>0</v>
      </c>
      <c r="GD95" s="764">
        <f t="shared" si="214"/>
        <v>0</v>
      </c>
      <c r="GE95" s="764">
        <f t="shared" si="214"/>
        <v>0</v>
      </c>
      <c r="GF95" s="764">
        <f t="shared" si="214"/>
        <v>0</v>
      </c>
      <c r="GG95" s="764">
        <f t="shared" si="214"/>
        <v>0</v>
      </c>
      <c r="GH95" s="764">
        <f t="shared" si="214"/>
        <v>0</v>
      </c>
      <c r="GI95" s="764">
        <f t="shared" si="214"/>
        <v>0</v>
      </c>
      <c r="GJ95" s="764">
        <f t="shared" si="214"/>
        <v>0</v>
      </c>
      <c r="GK95" s="764">
        <f t="shared" si="214"/>
        <v>0</v>
      </c>
      <c r="GL95" s="764">
        <f t="shared" si="214"/>
        <v>0</v>
      </c>
      <c r="GM95" s="764">
        <f t="shared" si="214"/>
        <v>0</v>
      </c>
      <c r="GN95" s="764">
        <f t="shared" si="215"/>
        <v>0</v>
      </c>
      <c r="GO95" s="764">
        <f t="shared" si="215"/>
        <v>0</v>
      </c>
      <c r="GP95" s="764">
        <f t="shared" si="215"/>
        <v>0</v>
      </c>
      <c r="GQ95" s="764">
        <f t="shared" si="215"/>
        <v>0</v>
      </c>
      <c r="GR95" s="764">
        <f t="shared" si="215"/>
        <v>0</v>
      </c>
      <c r="GS95" s="764">
        <f t="shared" si="215"/>
        <v>0</v>
      </c>
      <c r="GT95" s="764">
        <f t="shared" si="215"/>
        <v>0</v>
      </c>
      <c r="GU95" s="764">
        <f t="shared" si="215"/>
        <v>0</v>
      </c>
      <c r="GV95" s="764">
        <f t="shared" si="215"/>
        <v>0</v>
      </c>
      <c r="GW95" s="764">
        <f t="shared" si="215"/>
        <v>0</v>
      </c>
      <c r="GX95" s="764">
        <f t="shared" si="216"/>
        <v>0</v>
      </c>
      <c r="GY95" s="764">
        <f t="shared" si="216"/>
        <v>0</v>
      </c>
      <c r="GZ95" s="764">
        <f t="shared" si="216"/>
        <v>0</v>
      </c>
      <c r="HA95" s="764">
        <f t="shared" si="216"/>
        <v>0</v>
      </c>
      <c r="HB95" s="764">
        <f t="shared" si="216"/>
        <v>0</v>
      </c>
      <c r="HC95" s="764">
        <f t="shared" si="216"/>
        <v>0</v>
      </c>
      <c r="HD95" s="764">
        <f t="shared" si="216"/>
        <v>0</v>
      </c>
      <c r="HE95" s="764">
        <f t="shared" si="216"/>
        <v>0</v>
      </c>
      <c r="HF95" s="764">
        <f t="shared" si="216"/>
        <v>0</v>
      </c>
      <c r="HG95" s="764">
        <f t="shared" si="216"/>
        <v>0</v>
      </c>
      <c r="HH95" s="764">
        <f t="shared" si="217"/>
        <v>0</v>
      </c>
      <c r="HI95" s="764">
        <f t="shared" si="217"/>
        <v>0</v>
      </c>
      <c r="HJ95" s="764">
        <f t="shared" si="217"/>
        <v>0</v>
      </c>
      <c r="HK95" s="764">
        <f t="shared" si="217"/>
        <v>0</v>
      </c>
      <c r="HL95" s="764">
        <f t="shared" si="217"/>
        <v>0</v>
      </c>
      <c r="HM95" s="764">
        <f t="shared" si="217"/>
        <v>0</v>
      </c>
      <c r="HN95" s="764">
        <f t="shared" si="217"/>
        <v>0</v>
      </c>
      <c r="HO95" s="764">
        <f t="shared" si="217"/>
        <v>0</v>
      </c>
      <c r="HP95" s="764">
        <f t="shared" si="217"/>
        <v>0</v>
      </c>
      <c r="HQ95" s="764">
        <f t="shared" si="217"/>
        <v>0</v>
      </c>
      <c r="HR95" s="764">
        <f t="shared" si="218"/>
        <v>0</v>
      </c>
      <c r="HS95" s="764">
        <f t="shared" si="218"/>
        <v>0</v>
      </c>
      <c r="HT95" s="764">
        <f t="shared" si="218"/>
        <v>0</v>
      </c>
      <c r="HU95" s="764">
        <f t="shared" si="218"/>
        <v>0</v>
      </c>
      <c r="HV95" s="764">
        <f t="shared" si="218"/>
        <v>0</v>
      </c>
      <c r="HW95" s="764">
        <f t="shared" si="218"/>
        <v>0</v>
      </c>
      <c r="HX95" s="764">
        <f t="shared" si="218"/>
        <v>0</v>
      </c>
      <c r="HY95" s="764">
        <f t="shared" si="218"/>
        <v>0</v>
      </c>
      <c r="HZ95" s="764">
        <f t="shared" si="218"/>
        <v>0</v>
      </c>
      <c r="IA95" s="764">
        <f t="shared" si="218"/>
        <v>0</v>
      </c>
      <c r="IB95" s="764">
        <f t="shared" si="219"/>
        <v>0</v>
      </c>
      <c r="IC95" s="764">
        <f t="shared" si="219"/>
        <v>0</v>
      </c>
      <c r="ID95" s="764">
        <f t="shared" si="219"/>
        <v>0</v>
      </c>
      <c r="IE95" s="764">
        <f t="shared" si="219"/>
        <v>0</v>
      </c>
      <c r="IF95" s="764">
        <f t="shared" si="219"/>
        <v>0</v>
      </c>
      <c r="IG95" s="764">
        <f t="shared" si="219"/>
        <v>0</v>
      </c>
      <c r="IH95" s="764">
        <f t="shared" si="219"/>
        <v>0</v>
      </c>
      <c r="II95" s="764">
        <f t="shared" si="219"/>
        <v>0</v>
      </c>
      <c r="IJ95" s="764">
        <f t="shared" si="219"/>
        <v>0</v>
      </c>
      <c r="IK95" s="764">
        <f t="shared" si="219"/>
        <v>0</v>
      </c>
      <c r="IL95" s="764">
        <f t="shared" si="220"/>
        <v>0</v>
      </c>
      <c r="IM95" s="764">
        <f t="shared" si="220"/>
        <v>0</v>
      </c>
      <c r="IN95" s="764">
        <f t="shared" si="220"/>
        <v>0</v>
      </c>
      <c r="IO95" s="764">
        <f t="shared" si="220"/>
        <v>0</v>
      </c>
      <c r="IP95" s="764">
        <f t="shared" si="220"/>
        <v>0</v>
      </c>
      <c r="IQ95" s="764">
        <f t="shared" si="220"/>
        <v>0</v>
      </c>
      <c r="IR95" s="764">
        <f t="shared" si="220"/>
        <v>0</v>
      </c>
      <c r="IS95" s="764">
        <f t="shared" si="220"/>
        <v>0</v>
      </c>
      <c r="IT95" s="764">
        <f t="shared" si="220"/>
        <v>0</v>
      </c>
      <c r="IU95" s="764">
        <f t="shared" si="220"/>
        <v>0</v>
      </c>
      <c r="IV95" s="764">
        <f t="shared" si="220"/>
        <v>0</v>
      </c>
      <c r="IW95" s="764">
        <f t="shared" si="220"/>
        <v>0</v>
      </c>
      <c r="IX95" s="764">
        <f t="shared" si="220"/>
        <v>0</v>
      </c>
      <c r="IY95" s="764">
        <f t="shared" si="220"/>
        <v>0</v>
      </c>
      <c r="IZ95" s="764">
        <f t="shared" si="220"/>
        <v>0</v>
      </c>
      <c r="JA95" s="764">
        <f t="shared" si="220"/>
        <v>0</v>
      </c>
      <c r="JB95" s="764">
        <f t="shared" si="220"/>
        <v>0</v>
      </c>
      <c r="JC95" s="764">
        <f t="shared" si="220"/>
        <v>0</v>
      </c>
      <c r="JD95" s="764">
        <f t="shared" si="223"/>
        <v>0</v>
      </c>
      <c r="JE95" s="764">
        <f t="shared" si="223"/>
        <v>0</v>
      </c>
      <c r="JF95" s="764">
        <f t="shared" si="223"/>
        <v>0</v>
      </c>
      <c r="JG95" s="764">
        <f t="shared" si="223"/>
        <v>0</v>
      </c>
      <c r="JH95" s="764">
        <f t="shared" si="223"/>
        <v>0</v>
      </c>
      <c r="JI95" s="764">
        <f t="shared" si="223"/>
        <v>0</v>
      </c>
      <c r="JJ95" s="764">
        <f t="shared" si="223"/>
        <v>0</v>
      </c>
      <c r="JK95" s="764">
        <f t="shared" si="223"/>
        <v>0</v>
      </c>
      <c r="JL95" s="764">
        <f t="shared" si="223"/>
        <v>0</v>
      </c>
      <c r="JM95" s="764">
        <f t="shared" si="223"/>
        <v>0</v>
      </c>
      <c r="JN95" s="764">
        <f t="shared" si="223"/>
        <v>0</v>
      </c>
      <c r="JO95" s="764">
        <f t="shared" si="223"/>
        <v>0</v>
      </c>
      <c r="JP95" s="764">
        <f t="shared" si="220"/>
        <v>0</v>
      </c>
      <c r="JQ95" s="764">
        <f t="shared" si="172"/>
        <v>0</v>
      </c>
      <c r="JR95" s="764">
        <f t="shared" si="172"/>
        <v>0</v>
      </c>
      <c r="JS95" s="764">
        <f t="shared" si="220"/>
        <v>0</v>
      </c>
      <c r="JT95" s="765">
        <f t="shared" si="173"/>
        <v>0</v>
      </c>
      <c r="JU95" s="229">
        <f t="shared" si="174"/>
        <v>0</v>
      </c>
    </row>
    <row r="96" spans="2:281" s="57" customFormat="1" ht="12.75" customHeight="1">
      <c r="B96" s="223"/>
      <c r="C96" s="223"/>
      <c r="D96" s="61"/>
      <c r="E96" s="743" t="str">
        <f t="shared" si="171"/>
        <v xml:space="preserve"> </v>
      </c>
      <c r="F96" s="56"/>
      <c r="G96" s="228"/>
      <c r="H96" s="744">
        <f>SUMIF(Ajuste!$C$8:$C$483,$B$6:$B$499,Ajuste!$E$8:$E$483)</f>
        <v>0</v>
      </c>
      <c r="I96" s="744">
        <f>SUMIF(Ajuste!$C$8:$C$483,$B$6:$B$499,Ajuste!$F$8:$F$483)</f>
        <v>0</v>
      </c>
      <c r="J96" s="229">
        <f t="shared" si="175"/>
        <v>0</v>
      </c>
      <c r="K96" s="764">
        <f t="shared" ref="K96:BM105" si="224">IF($D96=K$5,$J96,0)</f>
        <v>0</v>
      </c>
      <c r="L96" s="764">
        <f t="shared" si="224"/>
        <v>0</v>
      </c>
      <c r="M96" s="764">
        <f t="shared" si="224"/>
        <v>0</v>
      </c>
      <c r="N96" s="764">
        <f t="shared" si="224"/>
        <v>0</v>
      </c>
      <c r="O96" s="764">
        <f t="shared" si="224"/>
        <v>0</v>
      </c>
      <c r="P96" s="764">
        <f t="shared" si="224"/>
        <v>0</v>
      </c>
      <c r="Q96" s="764">
        <f t="shared" si="224"/>
        <v>0</v>
      </c>
      <c r="R96" s="764">
        <f t="shared" si="224"/>
        <v>0</v>
      </c>
      <c r="S96" s="764">
        <f t="shared" si="224"/>
        <v>0</v>
      </c>
      <c r="T96" s="764">
        <f t="shared" si="224"/>
        <v>0</v>
      </c>
      <c r="U96" s="764">
        <f t="shared" si="224"/>
        <v>0</v>
      </c>
      <c r="V96" s="764">
        <f t="shared" si="224"/>
        <v>0</v>
      </c>
      <c r="W96" s="764">
        <f t="shared" si="224"/>
        <v>0</v>
      </c>
      <c r="X96" s="764">
        <f t="shared" si="224"/>
        <v>0</v>
      </c>
      <c r="Y96" s="764">
        <f t="shared" si="224"/>
        <v>0</v>
      </c>
      <c r="Z96" s="764">
        <f t="shared" si="224"/>
        <v>0</v>
      </c>
      <c r="AA96" s="764">
        <f t="shared" si="224"/>
        <v>0</v>
      </c>
      <c r="AB96" s="764">
        <f t="shared" si="224"/>
        <v>0</v>
      </c>
      <c r="AC96" s="764">
        <f t="shared" si="224"/>
        <v>0</v>
      </c>
      <c r="AD96" s="764">
        <f t="shared" si="224"/>
        <v>0</v>
      </c>
      <c r="AE96" s="764">
        <f t="shared" si="224"/>
        <v>0</v>
      </c>
      <c r="AF96" s="764">
        <f t="shared" si="224"/>
        <v>0</v>
      </c>
      <c r="AG96" s="764">
        <f t="shared" si="224"/>
        <v>0</v>
      </c>
      <c r="AH96" s="764">
        <f t="shared" si="224"/>
        <v>0</v>
      </c>
      <c r="AI96" s="764">
        <f t="shared" si="224"/>
        <v>0</v>
      </c>
      <c r="AJ96" s="764">
        <f t="shared" si="224"/>
        <v>0</v>
      </c>
      <c r="AK96" s="764">
        <f t="shared" si="224"/>
        <v>0</v>
      </c>
      <c r="AL96" s="764">
        <f t="shared" si="224"/>
        <v>0</v>
      </c>
      <c r="AM96" s="764">
        <f t="shared" si="224"/>
        <v>0</v>
      </c>
      <c r="AN96" s="764">
        <f t="shared" si="224"/>
        <v>0</v>
      </c>
      <c r="AO96" s="764">
        <f t="shared" si="224"/>
        <v>0</v>
      </c>
      <c r="AP96" s="764">
        <f t="shared" si="224"/>
        <v>0</v>
      </c>
      <c r="AQ96" s="764">
        <f t="shared" si="224"/>
        <v>0</v>
      </c>
      <c r="AR96" s="764">
        <f t="shared" si="224"/>
        <v>0</v>
      </c>
      <c r="AS96" s="764">
        <f t="shared" si="224"/>
        <v>0</v>
      </c>
      <c r="AT96" s="764">
        <f t="shared" si="224"/>
        <v>0</v>
      </c>
      <c r="AU96" s="764">
        <f t="shared" si="224"/>
        <v>0</v>
      </c>
      <c r="AV96" s="764">
        <f t="shared" si="224"/>
        <v>0</v>
      </c>
      <c r="AW96" s="764">
        <f t="shared" si="224"/>
        <v>0</v>
      </c>
      <c r="AX96" s="764">
        <f t="shared" si="224"/>
        <v>0</v>
      </c>
      <c r="AY96" s="764">
        <f t="shared" si="224"/>
        <v>0</v>
      </c>
      <c r="AZ96" s="764">
        <f t="shared" si="224"/>
        <v>0</v>
      </c>
      <c r="BA96" s="764">
        <f t="shared" si="224"/>
        <v>0</v>
      </c>
      <c r="BB96" s="764">
        <f t="shared" si="224"/>
        <v>0</v>
      </c>
      <c r="BC96" s="764">
        <f t="shared" si="224"/>
        <v>0</v>
      </c>
      <c r="BD96" s="764">
        <f t="shared" si="224"/>
        <v>0</v>
      </c>
      <c r="BE96" s="764">
        <f t="shared" si="224"/>
        <v>0</v>
      </c>
      <c r="BF96" s="764">
        <f t="shared" si="224"/>
        <v>0</v>
      </c>
      <c r="BG96" s="764">
        <f t="shared" si="224"/>
        <v>0</v>
      </c>
      <c r="BH96" s="764">
        <f t="shared" si="224"/>
        <v>0</v>
      </c>
      <c r="BI96" s="764">
        <f t="shared" si="224"/>
        <v>0</v>
      </c>
      <c r="BJ96" s="764">
        <f t="shared" si="224"/>
        <v>0</v>
      </c>
      <c r="BK96" s="764">
        <f t="shared" si="224"/>
        <v>0</v>
      </c>
      <c r="BL96" s="764">
        <f t="shared" si="224"/>
        <v>0</v>
      </c>
      <c r="BM96" s="764">
        <f t="shared" si="224"/>
        <v>0</v>
      </c>
      <c r="BN96" s="764">
        <f t="shared" ref="BN96:BW105" si="225">IF($D96=BN$5,$J96,0)</f>
        <v>0</v>
      </c>
      <c r="BO96" s="764">
        <f t="shared" si="225"/>
        <v>0</v>
      </c>
      <c r="BP96" s="764">
        <f t="shared" si="225"/>
        <v>0</v>
      </c>
      <c r="BQ96" s="764">
        <f t="shared" si="225"/>
        <v>0</v>
      </c>
      <c r="BR96" s="764">
        <f t="shared" si="225"/>
        <v>0</v>
      </c>
      <c r="BS96" s="764">
        <f t="shared" si="225"/>
        <v>0</v>
      </c>
      <c r="BT96" s="764">
        <f t="shared" si="225"/>
        <v>0</v>
      </c>
      <c r="BU96" s="764">
        <f t="shared" si="225"/>
        <v>0</v>
      </c>
      <c r="BV96" s="764">
        <f t="shared" si="225"/>
        <v>0</v>
      </c>
      <c r="BW96" s="764">
        <f t="shared" si="225"/>
        <v>0</v>
      </c>
      <c r="BX96" s="764">
        <f t="shared" ref="BX96:CG105" si="226">IF($D96=BX$5,$J96,0)</f>
        <v>0</v>
      </c>
      <c r="BY96" s="764">
        <f t="shared" si="226"/>
        <v>0</v>
      </c>
      <c r="BZ96" s="764">
        <f t="shared" si="226"/>
        <v>0</v>
      </c>
      <c r="CA96" s="764">
        <f t="shared" si="226"/>
        <v>0</v>
      </c>
      <c r="CB96" s="764">
        <f t="shared" si="226"/>
        <v>0</v>
      </c>
      <c r="CC96" s="764">
        <f t="shared" si="226"/>
        <v>0</v>
      </c>
      <c r="CD96" s="764">
        <f t="shared" si="226"/>
        <v>0</v>
      </c>
      <c r="CE96" s="764">
        <f t="shared" si="226"/>
        <v>0</v>
      </c>
      <c r="CF96" s="764">
        <f t="shared" si="226"/>
        <v>0</v>
      </c>
      <c r="CG96" s="764">
        <f t="shared" si="226"/>
        <v>0</v>
      </c>
      <c r="CH96" s="764">
        <f t="shared" ref="CH96:CQ105" si="227">IF($D96=CH$5,$J96,0)</f>
        <v>0</v>
      </c>
      <c r="CI96" s="764">
        <f t="shared" si="227"/>
        <v>0</v>
      </c>
      <c r="CJ96" s="764">
        <f t="shared" si="227"/>
        <v>0</v>
      </c>
      <c r="CK96" s="764">
        <f t="shared" si="227"/>
        <v>0</v>
      </c>
      <c r="CL96" s="764">
        <f t="shared" si="227"/>
        <v>0</v>
      </c>
      <c r="CM96" s="764">
        <f t="shared" si="227"/>
        <v>0</v>
      </c>
      <c r="CN96" s="764">
        <f t="shared" si="227"/>
        <v>0</v>
      </c>
      <c r="CO96" s="764">
        <f t="shared" si="227"/>
        <v>0</v>
      </c>
      <c r="CP96" s="764">
        <f t="shared" si="227"/>
        <v>0</v>
      </c>
      <c r="CQ96" s="764">
        <f t="shared" si="227"/>
        <v>0</v>
      </c>
      <c r="CR96" s="764">
        <f t="shared" ref="CR96:DA105" si="228">IF($D96=CR$5,$J96,0)</f>
        <v>0</v>
      </c>
      <c r="CS96" s="764">
        <f t="shared" si="228"/>
        <v>0</v>
      </c>
      <c r="CT96" s="764">
        <f t="shared" si="228"/>
        <v>0</v>
      </c>
      <c r="CU96" s="764">
        <f t="shared" si="228"/>
        <v>0</v>
      </c>
      <c r="CV96" s="764">
        <f t="shared" si="228"/>
        <v>0</v>
      </c>
      <c r="CW96" s="764">
        <f t="shared" si="228"/>
        <v>0</v>
      </c>
      <c r="CX96" s="764">
        <f t="shared" si="228"/>
        <v>0</v>
      </c>
      <c r="CY96" s="764">
        <f t="shared" si="228"/>
        <v>0</v>
      </c>
      <c r="CZ96" s="764">
        <f t="shared" si="228"/>
        <v>0</v>
      </c>
      <c r="DA96" s="764">
        <f t="shared" si="228"/>
        <v>0</v>
      </c>
      <c r="DB96" s="764">
        <f t="shared" ref="DB96:DK105" si="229">IF($D96=DB$5,$J96,0)</f>
        <v>0</v>
      </c>
      <c r="DC96" s="764">
        <f t="shared" si="229"/>
        <v>0</v>
      </c>
      <c r="DD96" s="764">
        <f t="shared" si="229"/>
        <v>0</v>
      </c>
      <c r="DE96" s="764">
        <f t="shared" si="229"/>
        <v>0</v>
      </c>
      <c r="DF96" s="764">
        <f t="shared" si="229"/>
        <v>0</v>
      </c>
      <c r="DG96" s="764">
        <f t="shared" si="229"/>
        <v>0</v>
      </c>
      <c r="DH96" s="764">
        <f t="shared" si="229"/>
        <v>0</v>
      </c>
      <c r="DI96" s="764">
        <f t="shared" si="229"/>
        <v>0</v>
      </c>
      <c r="DJ96" s="764">
        <f t="shared" si="229"/>
        <v>0</v>
      </c>
      <c r="DK96" s="764">
        <f t="shared" si="229"/>
        <v>0</v>
      </c>
      <c r="DL96" s="764">
        <f t="shared" ref="DL96:DU105" si="230">IF($D96=DL$5,$J96,0)</f>
        <v>0</v>
      </c>
      <c r="DM96" s="764">
        <f t="shared" si="230"/>
        <v>0</v>
      </c>
      <c r="DN96" s="764">
        <f t="shared" si="230"/>
        <v>0</v>
      </c>
      <c r="DO96" s="764">
        <f t="shared" si="230"/>
        <v>0</v>
      </c>
      <c r="DP96" s="764">
        <f t="shared" si="230"/>
        <v>0</v>
      </c>
      <c r="DQ96" s="764">
        <f t="shared" si="230"/>
        <v>0</v>
      </c>
      <c r="DR96" s="764">
        <f t="shared" si="230"/>
        <v>0</v>
      </c>
      <c r="DS96" s="764">
        <f t="shared" si="230"/>
        <v>0</v>
      </c>
      <c r="DT96" s="764">
        <f t="shared" si="230"/>
        <v>0</v>
      </c>
      <c r="DU96" s="764">
        <f t="shared" si="230"/>
        <v>0</v>
      </c>
      <c r="DV96" s="764">
        <f t="shared" ref="DV96:EE105" si="231">IF($D96=DV$5,$J96,0)</f>
        <v>0</v>
      </c>
      <c r="DW96" s="764">
        <f t="shared" si="231"/>
        <v>0</v>
      </c>
      <c r="DX96" s="764">
        <f t="shared" si="231"/>
        <v>0</v>
      </c>
      <c r="DY96" s="764">
        <f t="shared" si="231"/>
        <v>0</v>
      </c>
      <c r="DZ96" s="764">
        <f t="shared" si="231"/>
        <v>0</v>
      </c>
      <c r="EA96" s="764">
        <f t="shared" si="231"/>
        <v>0</v>
      </c>
      <c r="EB96" s="764">
        <f t="shared" si="231"/>
        <v>0</v>
      </c>
      <c r="EC96" s="764">
        <f t="shared" si="231"/>
        <v>0</v>
      </c>
      <c r="ED96" s="764">
        <f t="shared" si="231"/>
        <v>0</v>
      </c>
      <c r="EE96" s="764">
        <f t="shared" si="231"/>
        <v>0</v>
      </c>
      <c r="EF96" s="764">
        <f t="shared" ref="EF96:EO105" si="232">IF($D96=EF$5,$J96,0)</f>
        <v>0</v>
      </c>
      <c r="EG96" s="764">
        <f t="shared" si="232"/>
        <v>0</v>
      </c>
      <c r="EH96" s="764">
        <f t="shared" si="232"/>
        <v>0</v>
      </c>
      <c r="EI96" s="764">
        <f t="shared" si="232"/>
        <v>0</v>
      </c>
      <c r="EJ96" s="764">
        <f t="shared" si="232"/>
        <v>0</v>
      </c>
      <c r="EK96" s="764">
        <f t="shared" si="232"/>
        <v>0</v>
      </c>
      <c r="EL96" s="764">
        <f t="shared" si="232"/>
        <v>0</v>
      </c>
      <c r="EM96" s="764">
        <f t="shared" si="232"/>
        <v>0</v>
      </c>
      <c r="EN96" s="764">
        <f t="shared" si="232"/>
        <v>0</v>
      </c>
      <c r="EO96" s="764">
        <f t="shared" si="232"/>
        <v>0</v>
      </c>
      <c r="EP96" s="764">
        <f t="shared" ref="EP96:EY105" si="233">IF($D96=EP$5,$J96,0)</f>
        <v>0</v>
      </c>
      <c r="EQ96" s="764">
        <f t="shared" si="233"/>
        <v>0</v>
      </c>
      <c r="ER96" s="764">
        <f t="shared" si="233"/>
        <v>0</v>
      </c>
      <c r="ES96" s="764">
        <f t="shared" si="233"/>
        <v>0</v>
      </c>
      <c r="ET96" s="764">
        <f t="shared" si="233"/>
        <v>0</v>
      </c>
      <c r="EU96" s="764">
        <f t="shared" si="233"/>
        <v>0</v>
      </c>
      <c r="EV96" s="764">
        <f t="shared" si="233"/>
        <v>0</v>
      </c>
      <c r="EW96" s="764">
        <f t="shared" si="233"/>
        <v>0</v>
      </c>
      <c r="EX96" s="764">
        <f t="shared" si="233"/>
        <v>0</v>
      </c>
      <c r="EY96" s="764">
        <f t="shared" si="233"/>
        <v>0</v>
      </c>
      <c r="EZ96" s="764">
        <f t="shared" ref="EZ96:FI105" si="234">IF($D96=EZ$5,$J96,0)</f>
        <v>0</v>
      </c>
      <c r="FA96" s="764">
        <f t="shared" si="234"/>
        <v>0</v>
      </c>
      <c r="FB96" s="764">
        <f t="shared" si="234"/>
        <v>0</v>
      </c>
      <c r="FC96" s="764">
        <f t="shared" si="234"/>
        <v>0</v>
      </c>
      <c r="FD96" s="764">
        <f t="shared" si="234"/>
        <v>0</v>
      </c>
      <c r="FE96" s="764">
        <f t="shared" si="234"/>
        <v>0</v>
      </c>
      <c r="FF96" s="764">
        <f t="shared" si="234"/>
        <v>0</v>
      </c>
      <c r="FG96" s="764">
        <f t="shared" si="234"/>
        <v>0</v>
      </c>
      <c r="FH96" s="764">
        <f t="shared" si="234"/>
        <v>0</v>
      </c>
      <c r="FI96" s="764">
        <f t="shared" si="234"/>
        <v>0</v>
      </c>
      <c r="FJ96" s="764">
        <f t="shared" ref="FJ96:FS105" si="235">IF($D96=FJ$5,$J96,0)</f>
        <v>0</v>
      </c>
      <c r="FK96" s="764">
        <f t="shared" si="235"/>
        <v>0</v>
      </c>
      <c r="FL96" s="764">
        <f t="shared" si="235"/>
        <v>0</v>
      </c>
      <c r="FM96" s="764">
        <f t="shared" si="235"/>
        <v>0</v>
      </c>
      <c r="FN96" s="764">
        <f t="shared" si="235"/>
        <v>0</v>
      </c>
      <c r="FO96" s="764">
        <f t="shared" si="235"/>
        <v>0</v>
      </c>
      <c r="FP96" s="764">
        <f t="shared" si="235"/>
        <v>0</v>
      </c>
      <c r="FQ96" s="764">
        <f t="shared" si="235"/>
        <v>0</v>
      </c>
      <c r="FR96" s="764">
        <f t="shared" si="235"/>
        <v>0</v>
      </c>
      <c r="FS96" s="764">
        <f t="shared" si="235"/>
        <v>0</v>
      </c>
      <c r="FT96" s="764">
        <f t="shared" ref="FT96:GC105" si="236">IF($D96=FT$5,$J96,0)</f>
        <v>0</v>
      </c>
      <c r="FU96" s="764">
        <f t="shared" si="236"/>
        <v>0</v>
      </c>
      <c r="FV96" s="764">
        <f t="shared" si="236"/>
        <v>0</v>
      </c>
      <c r="FW96" s="764">
        <f t="shared" si="236"/>
        <v>0</v>
      </c>
      <c r="FX96" s="764">
        <f t="shared" si="236"/>
        <v>0</v>
      </c>
      <c r="FY96" s="764">
        <f t="shared" si="236"/>
        <v>0</v>
      </c>
      <c r="FZ96" s="764">
        <f t="shared" si="236"/>
        <v>0</v>
      </c>
      <c r="GA96" s="764">
        <f t="shared" si="236"/>
        <v>0</v>
      </c>
      <c r="GB96" s="764">
        <f t="shared" si="236"/>
        <v>0</v>
      </c>
      <c r="GC96" s="764">
        <f t="shared" si="236"/>
        <v>0</v>
      </c>
      <c r="GD96" s="764">
        <f t="shared" ref="GD96:GM105" si="237">IF($D96=GD$5,$J96,0)</f>
        <v>0</v>
      </c>
      <c r="GE96" s="764">
        <f t="shared" si="237"/>
        <v>0</v>
      </c>
      <c r="GF96" s="764">
        <f t="shared" si="237"/>
        <v>0</v>
      </c>
      <c r="GG96" s="764">
        <f t="shared" si="237"/>
        <v>0</v>
      </c>
      <c r="GH96" s="764">
        <f t="shared" si="237"/>
        <v>0</v>
      </c>
      <c r="GI96" s="764">
        <f t="shared" si="237"/>
        <v>0</v>
      </c>
      <c r="GJ96" s="764">
        <f t="shared" si="237"/>
        <v>0</v>
      </c>
      <c r="GK96" s="764">
        <f t="shared" si="237"/>
        <v>0</v>
      </c>
      <c r="GL96" s="764">
        <f t="shared" si="237"/>
        <v>0</v>
      </c>
      <c r="GM96" s="764">
        <f t="shared" si="237"/>
        <v>0</v>
      </c>
      <c r="GN96" s="764">
        <f t="shared" ref="GN96:GW105" si="238">IF($D96=GN$5,$J96,0)</f>
        <v>0</v>
      </c>
      <c r="GO96" s="764">
        <f t="shared" si="238"/>
        <v>0</v>
      </c>
      <c r="GP96" s="764">
        <f t="shared" si="238"/>
        <v>0</v>
      </c>
      <c r="GQ96" s="764">
        <f t="shared" si="238"/>
        <v>0</v>
      </c>
      <c r="GR96" s="764">
        <f t="shared" si="238"/>
        <v>0</v>
      </c>
      <c r="GS96" s="764">
        <f t="shared" si="238"/>
        <v>0</v>
      </c>
      <c r="GT96" s="764">
        <f t="shared" si="238"/>
        <v>0</v>
      </c>
      <c r="GU96" s="764">
        <f t="shared" si="238"/>
        <v>0</v>
      </c>
      <c r="GV96" s="764">
        <f t="shared" si="238"/>
        <v>0</v>
      </c>
      <c r="GW96" s="764">
        <f t="shared" si="238"/>
        <v>0</v>
      </c>
      <c r="GX96" s="764">
        <f t="shared" ref="GX96:HG105" si="239">IF($D96=GX$5,$J96,0)</f>
        <v>0</v>
      </c>
      <c r="GY96" s="764">
        <f t="shared" si="239"/>
        <v>0</v>
      </c>
      <c r="GZ96" s="764">
        <f t="shared" si="239"/>
        <v>0</v>
      </c>
      <c r="HA96" s="764">
        <f t="shared" si="239"/>
        <v>0</v>
      </c>
      <c r="HB96" s="764">
        <f t="shared" si="239"/>
        <v>0</v>
      </c>
      <c r="HC96" s="764">
        <f t="shared" si="239"/>
        <v>0</v>
      </c>
      <c r="HD96" s="764">
        <f t="shared" si="239"/>
        <v>0</v>
      </c>
      <c r="HE96" s="764">
        <f t="shared" si="239"/>
        <v>0</v>
      </c>
      <c r="HF96" s="764">
        <f t="shared" si="239"/>
        <v>0</v>
      </c>
      <c r="HG96" s="764">
        <f t="shared" si="239"/>
        <v>0</v>
      </c>
      <c r="HH96" s="764">
        <f t="shared" ref="HH96:HQ105" si="240">IF($D96=HH$5,$J96,0)</f>
        <v>0</v>
      </c>
      <c r="HI96" s="764">
        <f t="shared" si="240"/>
        <v>0</v>
      </c>
      <c r="HJ96" s="764">
        <f t="shared" si="240"/>
        <v>0</v>
      </c>
      <c r="HK96" s="764">
        <f t="shared" si="240"/>
        <v>0</v>
      </c>
      <c r="HL96" s="764">
        <f t="shared" si="240"/>
        <v>0</v>
      </c>
      <c r="HM96" s="764">
        <f t="shared" si="240"/>
        <v>0</v>
      </c>
      <c r="HN96" s="764">
        <f t="shared" si="240"/>
        <v>0</v>
      </c>
      <c r="HO96" s="764">
        <f t="shared" si="240"/>
        <v>0</v>
      </c>
      <c r="HP96" s="764">
        <f t="shared" si="240"/>
        <v>0</v>
      </c>
      <c r="HQ96" s="764">
        <f t="shared" si="240"/>
        <v>0</v>
      </c>
      <c r="HR96" s="764">
        <f t="shared" ref="HR96:IA105" si="241">IF($D96=HR$5,$J96,0)</f>
        <v>0</v>
      </c>
      <c r="HS96" s="764">
        <f t="shared" si="241"/>
        <v>0</v>
      </c>
      <c r="HT96" s="764">
        <f t="shared" si="241"/>
        <v>0</v>
      </c>
      <c r="HU96" s="764">
        <f t="shared" si="241"/>
        <v>0</v>
      </c>
      <c r="HV96" s="764">
        <f t="shared" si="241"/>
        <v>0</v>
      </c>
      <c r="HW96" s="764">
        <f t="shared" si="241"/>
        <v>0</v>
      </c>
      <c r="HX96" s="764">
        <f t="shared" si="241"/>
        <v>0</v>
      </c>
      <c r="HY96" s="764">
        <f t="shared" si="241"/>
        <v>0</v>
      </c>
      <c r="HZ96" s="764">
        <f t="shared" si="241"/>
        <v>0</v>
      </c>
      <c r="IA96" s="764">
        <f t="shared" si="241"/>
        <v>0</v>
      </c>
      <c r="IB96" s="764">
        <f t="shared" ref="IB96:IK105" si="242">IF($D96=IB$5,$J96,0)</f>
        <v>0</v>
      </c>
      <c r="IC96" s="764">
        <f t="shared" si="242"/>
        <v>0</v>
      </c>
      <c r="ID96" s="764">
        <f t="shared" si="242"/>
        <v>0</v>
      </c>
      <c r="IE96" s="764">
        <f t="shared" si="242"/>
        <v>0</v>
      </c>
      <c r="IF96" s="764">
        <f t="shared" si="242"/>
        <v>0</v>
      </c>
      <c r="IG96" s="764">
        <f t="shared" si="242"/>
        <v>0</v>
      </c>
      <c r="IH96" s="764">
        <f t="shared" si="242"/>
        <v>0</v>
      </c>
      <c r="II96" s="764">
        <f t="shared" si="242"/>
        <v>0</v>
      </c>
      <c r="IJ96" s="764">
        <f t="shared" si="242"/>
        <v>0</v>
      </c>
      <c r="IK96" s="764">
        <f t="shared" si="242"/>
        <v>0</v>
      </c>
      <c r="IL96" s="764">
        <f t="shared" ref="IL96:JS105" si="243">IF($D96=IL$5,$J96,0)</f>
        <v>0</v>
      </c>
      <c r="IM96" s="764">
        <f t="shared" si="243"/>
        <v>0</v>
      </c>
      <c r="IN96" s="764">
        <f t="shared" si="243"/>
        <v>0</v>
      </c>
      <c r="IO96" s="764">
        <f t="shared" si="243"/>
        <v>0</v>
      </c>
      <c r="IP96" s="764">
        <f t="shared" si="243"/>
        <v>0</v>
      </c>
      <c r="IQ96" s="764">
        <f t="shared" si="243"/>
        <v>0</v>
      </c>
      <c r="IR96" s="764">
        <f t="shared" si="243"/>
        <v>0</v>
      </c>
      <c r="IS96" s="764">
        <f t="shared" si="243"/>
        <v>0</v>
      </c>
      <c r="IT96" s="764">
        <f t="shared" si="243"/>
        <v>0</v>
      </c>
      <c r="IU96" s="764">
        <f t="shared" si="243"/>
        <v>0</v>
      </c>
      <c r="IV96" s="764">
        <f t="shared" si="243"/>
        <v>0</v>
      </c>
      <c r="IW96" s="764">
        <f t="shared" si="243"/>
        <v>0</v>
      </c>
      <c r="IX96" s="764">
        <f t="shared" si="243"/>
        <v>0</v>
      </c>
      <c r="IY96" s="764">
        <f t="shared" si="243"/>
        <v>0</v>
      </c>
      <c r="IZ96" s="764">
        <f t="shared" si="243"/>
        <v>0</v>
      </c>
      <c r="JA96" s="764">
        <f t="shared" si="243"/>
        <v>0</v>
      </c>
      <c r="JB96" s="764">
        <f t="shared" si="243"/>
        <v>0</v>
      </c>
      <c r="JC96" s="764">
        <f t="shared" si="243"/>
        <v>0</v>
      </c>
      <c r="JD96" s="764">
        <f t="shared" si="223"/>
        <v>0</v>
      </c>
      <c r="JE96" s="764">
        <f t="shared" si="223"/>
        <v>0</v>
      </c>
      <c r="JF96" s="764">
        <f t="shared" si="223"/>
        <v>0</v>
      </c>
      <c r="JG96" s="764">
        <f t="shared" si="223"/>
        <v>0</v>
      </c>
      <c r="JH96" s="764">
        <f t="shared" si="223"/>
        <v>0</v>
      </c>
      <c r="JI96" s="764">
        <f t="shared" si="223"/>
        <v>0</v>
      </c>
      <c r="JJ96" s="764">
        <f t="shared" si="223"/>
        <v>0</v>
      </c>
      <c r="JK96" s="764">
        <f t="shared" si="223"/>
        <v>0</v>
      </c>
      <c r="JL96" s="764">
        <f t="shared" si="243"/>
        <v>0</v>
      </c>
      <c r="JM96" s="764">
        <f t="shared" si="243"/>
        <v>0</v>
      </c>
      <c r="JN96" s="764">
        <f t="shared" si="243"/>
        <v>0</v>
      </c>
      <c r="JO96" s="764">
        <f t="shared" si="243"/>
        <v>0</v>
      </c>
      <c r="JP96" s="764">
        <f t="shared" si="243"/>
        <v>0</v>
      </c>
      <c r="JQ96" s="764">
        <f t="shared" si="172"/>
        <v>0</v>
      </c>
      <c r="JR96" s="764">
        <f t="shared" si="172"/>
        <v>0</v>
      </c>
      <c r="JS96" s="764">
        <f t="shared" si="243"/>
        <v>0</v>
      </c>
      <c r="JT96" s="765">
        <f t="shared" si="173"/>
        <v>0</v>
      </c>
      <c r="JU96" s="229">
        <f t="shared" si="174"/>
        <v>0</v>
      </c>
    </row>
    <row r="97" spans="2:281" s="57" customFormat="1" ht="12.75" customHeight="1">
      <c r="B97" s="223"/>
      <c r="C97" s="223"/>
      <c r="D97" s="61"/>
      <c r="E97" s="743" t="str">
        <f t="shared" si="171"/>
        <v xml:space="preserve"> </v>
      </c>
      <c r="F97" s="56"/>
      <c r="G97" s="228"/>
      <c r="H97" s="744">
        <f>SUMIF(Ajuste!$C$8:$C$483,$B$6:$B$499,Ajuste!$E$8:$E$483)</f>
        <v>0</v>
      </c>
      <c r="I97" s="744">
        <f>SUMIF(Ajuste!$C$8:$C$483,$B$6:$B$499,Ajuste!$F$8:$F$483)</f>
        <v>0</v>
      </c>
      <c r="J97" s="229">
        <f t="shared" si="175"/>
        <v>0</v>
      </c>
      <c r="K97" s="764">
        <f t="shared" si="224"/>
        <v>0</v>
      </c>
      <c r="L97" s="764">
        <f t="shared" si="224"/>
        <v>0</v>
      </c>
      <c r="M97" s="764">
        <f t="shared" si="224"/>
        <v>0</v>
      </c>
      <c r="N97" s="764">
        <f t="shared" si="224"/>
        <v>0</v>
      </c>
      <c r="O97" s="764">
        <f t="shared" si="224"/>
        <v>0</v>
      </c>
      <c r="P97" s="764">
        <f t="shared" si="224"/>
        <v>0</v>
      </c>
      <c r="Q97" s="764">
        <f t="shared" si="224"/>
        <v>0</v>
      </c>
      <c r="R97" s="764">
        <f t="shared" si="224"/>
        <v>0</v>
      </c>
      <c r="S97" s="764">
        <f t="shared" si="224"/>
        <v>0</v>
      </c>
      <c r="T97" s="764">
        <f t="shared" si="224"/>
        <v>0</v>
      </c>
      <c r="U97" s="764">
        <f t="shared" si="224"/>
        <v>0</v>
      </c>
      <c r="V97" s="764">
        <f t="shared" si="224"/>
        <v>0</v>
      </c>
      <c r="W97" s="764">
        <f t="shared" si="224"/>
        <v>0</v>
      </c>
      <c r="X97" s="764">
        <f t="shared" si="224"/>
        <v>0</v>
      </c>
      <c r="Y97" s="764">
        <f t="shared" si="224"/>
        <v>0</v>
      </c>
      <c r="Z97" s="764">
        <f t="shared" si="224"/>
        <v>0</v>
      </c>
      <c r="AA97" s="764">
        <f t="shared" si="224"/>
        <v>0</v>
      </c>
      <c r="AB97" s="764">
        <f t="shared" si="224"/>
        <v>0</v>
      </c>
      <c r="AC97" s="764">
        <f t="shared" si="224"/>
        <v>0</v>
      </c>
      <c r="AD97" s="764">
        <f t="shared" si="224"/>
        <v>0</v>
      </c>
      <c r="AE97" s="764">
        <f t="shared" si="224"/>
        <v>0</v>
      </c>
      <c r="AF97" s="764">
        <f t="shared" si="224"/>
        <v>0</v>
      </c>
      <c r="AG97" s="764">
        <f t="shared" si="224"/>
        <v>0</v>
      </c>
      <c r="AH97" s="764">
        <f t="shared" si="224"/>
        <v>0</v>
      </c>
      <c r="AI97" s="764">
        <f t="shared" si="224"/>
        <v>0</v>
      </c>
      <c r="AJ97" s="764">
        <f t="shared" si="224"/>
        <v>0</v>
      </c>
      <c r="AK97" s="764">
        <f t="shared" si="224"/>
        <v>0</v>
      </c>
      <c r="AL97" s="764">
        <f t="shared" si="224"/>
        <v>0</v>
      </c>
      <c r="AM97" s="764">
        <f t="shared" si="224"/>
        <v>0</v>
      </c>
      <c r="AN97" s="764">
        <f t="shared" si="224"/>
        <v>0</v>
      </c>
      <c r="AO97" s="764">
        <f t="shared" si="224"/>
        <v>0</v>
      </c>
      <c r="AP97" s="764">
        <f t="shared" si="224"/>
        <v>0</v>
      </c>
      <c r="AQ97" s="764">
        <f t="shared" si="224"/>
        <v>0</v>
      </c>
      <c r="AR97" s="764">
        <f t="shared" si="224"/>
        <v>0</v>
      </c>
      <c r="AS97" s="764">
        <f t="shared" si="224"/>
        <v>0</v>
      </c>
      <c r="AT97" s="764">
        <f t="shared" si="224"/>
        <v>0</v>
      </c>
      <c r="AU97" s="764">
        <f t="shared" si="224"/>
        <v>0</v>
      </c>
      <c r="AV97" s="764">
        <f t="shared" si="224"/>
        <v>0</v>
      </c>
      <c r="AW97" s="764">
        <f t="shared" si="224"/>
        <v>0</v>
      </c>
      <c r="AX97" s="764">
        <f t="shared" si="224"/>
        <v>0</v>
      </c>
      <c r="AY97" s="764">
        <f t="shared" si="224"/>
        <v>0</v>
      </c>
      <c r="AZ97" s="764">
        <f t="shared" si="224"/>
        <v>0</v>
      </c>
      <c r="BA97" s="764">
        <f t="shared" si="224"/>
        <v>0</v>
      </c>
      <c r="BB97" s="764">
        <f t="shared" si="224"/>
        <v>0</v>
      </c>
      <c r="BC97" s="764">
        <f t="shared" si="224"/>
        <v>0</v>
      </c>
      <c r="BD97" s="764">
        <f t="shared" si="224"/>
        <v>0</v>
      </c>
      <c r="BE97" s="764">
        <f t="shared" si="224"/>
        <v>0</v>
      </c>
      <c r="BF97" s="764">
        <f t="shared" si="224"/>
        <v>0</v>
      </c>
      <c r="BG97" s="764">
        <f t="shared" si="224"/>
        <v>0</v>
      </c>
      <c r="BH97" s="764">
        <f t="shared" si="224"/>
        <v>0</v>
      </c>
      <c r="BI97" s="764">
        <f t="shared" si="224"/>
        <v>0</v>
      </c>
      <c r="BJ97" s="764">
        <f t="shared" si="224"/>
        <v>0</v>
      </c>
      <c r="BK97" s="764">
        <f t="shared" si="224"/>
        <v>0</v>
      </c>
      <c r="BL97" s="764">
        <f t="shared" si="224"/>
        <v>0</v>
      </c>
      <c r="BM97" s="764">
        <f t="shared" si="224"/>
        <v>0</v>
      </c>
      <c r="BN97" s="764">
        <f t="shared" si="225"/>
        <v>0</v>
      </c>
      <c r="BO97" s="764">
        <f t="shared" si="225"/>
        <v>0</v>
      </c>
      <c r="BP97" s="764">
        <f t="shared" si="225"/>
        <v>0</v>
      </c>
      <c r="BQ97" s="764">
        <f t="shared" si="225"/>
        <v>0</v>
      </c>
      <c r="BR97" s="764">
        <f t="shared" si="225"/>
        <v>0</v>
      </c>
      <c r="BS97" s="764">
        <f t="shared" si="225"/>
        <v>0</v>
      </c>
      <c r="BT97" s="764">
        <f t="shared" si="225"/>
        <v>0</v>
      </c>
      <c r="BU97" s="764">
        <f t="shared" si="225"/>
        <v>0</v>
      </c>
      <c r="BV97" s="764">
        <f t="shared" si="225"/>
        <v>0</v>
      </c>
      <c r="BW97" s="764">
        <f t="shared" si="225"/>
        <v>0</v>
      </c>
      <c r="BX97" s="764">
        <f t="shared" si="226"/>
        <v>0</v>
      </c>
      <c r="BY97" s="764">
        <f t="shared" si="226"/>
        <v>0</v>
      </c>
      <c r="BZ97" s="764">
        <f t="shared" si="226"/>
        <v>0</v>
      </c>
      <c r="CA97" s="764">
        <f t="shared" si="226"/>
        <v>0</v>
      </c>
      <c r="CB97" s="764">
        <f t="shared" si="226"/>
        <v>0</v>
      </c>
      <c r="CC97" s="764">
        <f t="shared" si="226"/>
        <v>0</v>
      </c>
      <c r="CD97" s="764">
        <f t="shared" si="226"/>
        <v>0</v>
      </c>
      <c r="CE97" s="764">
        <f t="shared" si="226"/>
        <v>0</v>
      </c>
      <c r="CF97" s="764">
        <f t="shared" si="226"/>
        <v>0</v>
      </c>
      <c r="CG97" s="764">
        <f t="shared" si="226"/>
        <v>0</v>
      </c>
      <c r="CH97" s="764">
        <f t="shared" si="227"/>
        <v>0</v>
      </c>
      <c r="CI97" s="764">
        <f t="shared" si="227"/>
        <v>0</v>
      </c>
      <c r="CJ97" s="764">
        <f t="shared" si="227"/>
        <v>0</v>
      </c>
      <c r="CK97" s="764">
        <f t="shared" si="227"/>
        <v>0</v>
      </c>
      <c r="CL97" s="764">
        <f t="shared" si="227"/>
        <v>0</v>
      </c>
      <c r="CM97" s="764">
        <f t="shared" si="227"/>
        <v>0</v>
      </c>
      <c r="CN97" s="764">
        <f t="shared" si="227"/>
        <v>0</v>
      </c>
      <c r="CO97" s="764">
        <f t="shared" si="227"/>
        <v>0</v>
      </c>
      <c r="CP97" s="764">
        <f t="shared" si="227"/>
        <v>0</v>
      </c>
      <c r="CQ97" s="764">
        <f t="shared" si="227"/>
        <v>0</v>
      </c>
      <c r="CR97" s="764">
        <f t="shared" si="228"/>
        <v>0</v>
      </c>
      <c r="CS97" s="764">
        <f t="shared" si="228"/>
        <v>0</v>
      </c>
      <c r="CT97" s="764">
        <f t="shared" si="228"/>
        <v>0</v>
      </c>
      <c r="CU97" s="764">
        <f t="shared" si="228"/>
        <v>0</v>
      </c>
      <c r="CV97" s="764">
        <f t="shared" si="228"/>
        <v>0</v>
      </c>
      <c r="CW97" s="764">
        <f t="shared" si="228"/>
        <v>0</v>
      </c>
      <c r="CX97" s="764">
        <f t="shared" si="228"/>
        <v>0</v>
      </c>
      <c r="CY97" s="764">
        <f t="shared" si="228"/>
        <v>0</v>
      </c>
      <c r="CZ97" s="764">
        <f t="shared" si="228"/>
        <v>0</v>
      </c>
      <c r="DA97" s="764">
        <f t="shared" si="228"/>
        <v>0</v>
      </c>
      <c r="DB97" s="764">
        <f t="shared" si="229"/>
        <v>0</v>
      </c>
      <c r="DC97" s="764">
        <f t="shared" si="229"/>
        <v>0</v>
      </c>
      <c r="DD97" s="764">
        <f t="shared" si="229"/>
        <v>0</v>
      </c>
      <c r="DE97" s="764">
        <f t="shared" si="229"/>
        <v>0</v>
      </c>
      <c r="DF97" s="764">
        <f t="shared" si="229"/>
        <v>0</v>
      </c>
      <c r="DG97" s="764">
        <f t="shared" si="229"/>
        <v>0</v>
      </c>
      <c r="DH97" s="764">
        <f t="shared" si="229"/>
        <v>0</v>
      </c>
      <c r="DI97" s="764">
        <f t="shared" si="229"/>
        <v>0</v>
      </c>
      <c r="DJ97" s="764">
        <f t="shared" si="229"/>
        <v>0</v>
      </c>
      <c r="DK97" s="764">
        <f t="shared" si="229"/>
        <v>0</v>
      </c>
      <c r="DL97" s="764">
        <f t="shared" si="230"/>
        <v>0</v>
      </c>
      <c r="DM97" s="764">
        <f t="shared" si="230"/>
        <v>0</v>
      </c>
      <c r="DN97" s="764">
        <f t="shared" si="230"/>
        <v>0</v>
      </c>
      <c r="DO97" s="764">
        <f t="shared" si="230"/>
        <v>0</v>
      </c>
      <c r="DP97" s="764">
        <f t="shared" si="230"/>
        <v>0</v>
      </c>
      <c r="DQ97" s="764">
        <f t="shared" si="230"/>
        <v>0</v>
      </c>
      <c r="DR97" s="764">
        <f t="shared" si="230"/>
        <v>0</v>
      </c>
      <c r="DS97" s="764">
        <f t="shared" si="230"/>
        <v>0</v>
      </c>
      <c r="DT97" s="764">
        <f t="shared" si="230"/>
        <v>0</v>
      </c>
      <c r="DU97" s="764">
        <f t="shared" si="230"/>
        <v>0</v>
      </c>
      <c r="DV97" s="764">
        <f t="shared" si="231"/>
        <v>0</v>
      </c>
      <c r="DW97" s="764">
        <f t="shared" si="231"/>
        <v>0</v>
      </c>
      <c r="DX97" s="764">
        <f t="shared" si="231"/>
        <v>0</v>
      </c>
      <c r="DY97" s="764">
        <f t="shared" si="231"/>
        <v>0</v>
      </c>
      <c r="DZ97" s="764">
        <f t="shared" si="231"/>
        <v>0</v>
      </c>
      <c r="EA97" s="764">
        <f t="shared" si="231"/>
        <v>0</v>
      </c>
      <c r="EB97" s="764">
        <f t="shared" si="231"/>
        <v>0</v>
      </c>
      <c r="EC97" s="764">
        <f t="shared" si="231"/>
        <v>0</v>
      </c>
      <c r="ED97" s="764">
        <f t="shared" si="231"/>
        <v>0</v>
      </c>
      <c r="EE97" s="764">
        <f t="shared" si="231"/>
        <v>0</v>
      </c>
      <c r="EF97" s="764">
        <f t="shared" si="232"/>
        <v>0</v>
      </c>
      <c r="EG97" s="764">
        <f t="shared" si="232"/>
        <v>0</v>
      </c>
      <c r="EH97" s="764">
        <f t="shared" si="232"/>
        <v>0</v>
      </c>
      <c r="EI97" s="764">
        <f t="shared" si="232"/>
        <v>0</v>
      </c>
      <c r="EJ97" s="764">
        <f t="shared" si="232"/>
        <v>0</v>
      </c>
      <c r="EK97" s="764">
        <f t="shared" si="232"/>
        <v>0</v>
      </c>
      <c r="EL97" s="764">
        <f t="shared" si="232"/>
        <v>0</v>
      </c>
      <c r="EM97" s="764">
        <f t="shared" si="232"/>
        <v>0</v>
      </c>
      <c r="EN97" s="764">
        <f t="shared" si="232"/>
        <v>0</v>
      </c>
      <c r="EO97" s="764">
        <f t="shared" si="232"/>
        <v>0</v>
      </c>
      <c r="EP97" s="764">
        <f t="shared" si="233"/>
        <v>0</v>
      </c>
      <c r="EQ97" s="764">
        <f t="shared" si="233"/>
        <v>0</v>
      </c>
      <c r="ER97" s="764">
        <f t="shared" si="233"/>
        <v>0</v>
      </c>
      <c r="ES97" s="764">
        <f t="shared" si="233"/>
        <v>0</v>
      </c>
      <c r="ET97" s="764">
        <f t="shared" si="233"/>
        <v>0</v>
      </c>
      <c r="EU97" s="764">
        <f t="shared" si="233"/>
        <v>0</v>
      </c>
      <c r="EV97" s="764">
        <f t="shared" si="233"/>
        <v>0</v>
      </c>
      <c r="EW97" s="764">
        <f t="shared" si="233"/>
        <v>0</v>
      </c>
      <c r="EX97" s="764">
        <f t="shared" si="233"/>
        <v>0</v>
      </c>
      <c r="EY97" s="764">
        <f t="shared" si="233"/>
        <v>0</v>
      </c>
      <c r="EZ97" s="764">
        <f t="shared" si="234"/>
        <v>0</v>
      </c>
      <c r="FA97" s="764">
        <f t="shared" si="234"/>
        <v>0</v>
      </c>
      <c r="FB97" s="764">
        <f t="shared" si="234"/>
        <v>0</v>
      </c>
      <c r="FC97" s="764">
        <f t="shared" si="234"/>
        <v>0</v>
      </c>
      <c r="FD97" s="764">
        <f t="shared" si="234"/>
        <v>0</v>
      </c>
      <c r="FE97" s="764">
        <f t="shared" si="234"/>
        <v>0</v>
      </c>
      <c r="FF97" s="764">
        <f t="shared" si="234"/>
        <v>0</v>
      </c>
      <c r="FG97" s="764">
        <f t="shared" si="234"/>
        <v>0</v>
      </c>
      <c r="FH97" s="764">
        <f t="shared" si="234"/>
        <v>0</v>
      </c>
      <c r="FI97" s="764">
        <f t="shared" si="234"/>
        <v>0</v>
      </c>
      <c r="FJ97" s="764">
        <f t="shared" si="235"/>
        <v>0</v>
      </c>
      <c r="FK97" s="764">
        <f t="shared" si="235"/>
        <v>0</v>
      </c>
      <c r="FL97" s="764">
        <f t="shared" si="235"/>
        <v>0</v>
      </c>
      <c r="FM97" s="764">
        <f t="shared" si="235"/>
        <v>0</v>
      </c>
      <c r="FN97" s="764">
        <f t="shared" si="235"/>
        <v>0</v>
      </c>
      <c r="FO97" s="764">
        <f t="shared" si="235"/>
        <v>0</v>
      </c>
      <c r="FP97" s="764">
        <f t="shared" si="235"/>
        <v>0</v>
      </c>
      <c r="FQ97" s="764">
        <f t="shared" si="235"/>
        <v>0</v>
      </c>
      <c r="FR97" s="764">
        <f t="shared" si="235"/>
        <v>0</v>
      </c>
      <c r="FS97" s="764">
        <f t="shared" si="235"/>
        <v>0</v>
      </c>
      <c r="FT97" s="764">
        <f t="shared" si="236"/>
        <v>0</v>
      </c>
      <c r="FU97" s="764">
        <f t="shared" si="236"/>
        <v>0</v>
      </c>
      <c r="FV97" s="764">
        <f t="shared" si="236"/>
        <v>0</v>
      </c>
      <c r="FW97" s="764">
        <f t="shared" si="236"/>
        <v>0</v>
      </c>
      <c r="FX97" s="764">
        <f t="shared" si="236"/>
        <v>0</v>
      </c>
      <c r="FY97" s="764">
        <f t="shared" si="236"/>
        <v>0</v>
      </c>
      <c r="FZ97" s="764">
        <f t="shared" si="236"/>
        <v>0</v>
      </c>
      <c r="GA97" s="764">
        <f t="shared" si="236"/>
        <v>0</v>
      </c>
      <c r="GB97" s="764">
        <f t="shared" si="236"/>
        <v>0</v>
      </c>
      <c r="GC97" s="764">
        <f t="shared" si="236"/>
        <v>0</v>
      </c>
      <c r="GD97" s="764">
        <f t="shared" si="237"/>
        <v>0</v>
      </c>
      <c r="GE97" s="764">
        <f t="shared" si="237"/>
        <v>0</v>
      </c>
      <c r="GF97" s="764">
        <f t="shared" si="237"/>
        <v>0</v>
      </c>
      <c r="GG97" s="764">
        <f t="shared" si="237"/>
        <v>0</v>
      </c>
      <c r="GH97" s="764">
        <f t="shared" si="237"/>
        <v>0</v>
      </c>
      <c r="GI97" s="764">
        <f t="shared" si="237"/>
        <v>0</v>
      </c>
      <c r="GJ97" s="764">
        <f t="shared" si="237"/>
        <v>0</v>
      </c>
      <c r="GK97" s="764">
        <f t="shared" si="237"/>
        <v>0</v>
      </c>
      <c r="GL97" s="764">
        <f t="shared" si="237"/>
        <v>0</v>
      </c>
      <c r="GM97" s="764">
        <f t="shared" si="237"/>
        <v>0</v>
      </c>
      <c r="GN97" s="764">
        <f t="shared" si="238"/>
        <v>0</v>
      </c>
      <c r="GO97" s="764">
        <f t="shared" si="238"/>
        <v>0</v>
      </c>
      <c r="GP97" s="764">
        <f t="shared" si="238"/>
        <v>0</v>
      </c>
      <c r="GQ97" s="764">
        <f t="shared" si="238"/>
        <v>0</v>
      </c>
      <c r="GR97" s="764">
        <f t="shared" si="238"/>
        <v>0</v>
      </c>
      <c r="GS97" s="764">
        <f t="shared" si="238"/>
        <v>0</v>
      </c>
      <c r="GT97" s="764">
        <f t="shared" si="238"/>
        <v>0</v>
      </c>
      <c r="GU97" s="764">
        <f t="shared" si="238"/>
        <v>0</v>
      </c>
      <c r="GV97" s="764">
        <f t="shared" si="238"/>
        <v>0</v>
      </c>
      <c r="GW97" s="764">
        <f t="shared" si="238"/>
        <v>0</v>
      </c>
      <c r="GX97" s="764">
        <f t="shared" si="239"/>
        <v>0</v>
      </c>
      <c r="GY97" s="764">
        <f t="shared" si="239"/>
        <v>0</v>
      </c>
      <c r="GZ97" s="764">
        <f t="shared" si="239"/>
        <v>0</v>
      </c>
      <c r="HA97" s="764">
        <f t="shared" si="239"/>
        <v>0</v>
      </c>
      <c r="HB97" s="764">
        <f t="shared" si="239"/>
        <v>0</v>
      </c>
      <c r="HC97" s="764">
        <f t="shared" si="239"/>
        <v>0</v>
      </c>
      <c r="HD97" s="764">
        <f t="shared" si="239"/>
        <v>0</v>
      </c>
      <c r="HE97" s="764">
        <f t="shared" si="239"/>
        <v>0</v>
      </c>
      <c r="HF97" s="764">
        <f t="shared" si="239"/>
        <v>0</v>
      </c>
      <c r="HG97" s="764">
        <f t="shared" si="239"/>
        <v>0</v>
      </c>
      <c r="HH97" s="764">
        <f t="shared" si="240"/>
        <v>0</v>
      </c>
      <c r="HI97" s="764">
        <f t="shared" si="240"/>
        <v>0</v>
      </c>
      <c r="HJ97" s="764">
        <f t="shared" si="240"/>
        <v>0</v>
      </c>
      <c r="HK97" s="764">
        <f t="shared" si="240"/>
        <v>0</v>
      </c>
      <c r="HL97" s="764">
        <f t="shared" si="240"/>
        <v>0</v>
      </c>
      <c r="HM97" s="764">
        <f t="shared" si="240"/>
        <v>0</v>
      </c>
      <c r="HN97" s="764">
        <f t="shared" si="240"/>
        <v>0</v>
      </c>
      <c r="HO97" s="764">
        <f t="shared" si="240"/>
        <v>0</v>
      </c>
      <c r="HP97" s="764">
        <f t="shared" si="240"/>
        <v>0</v>
      </c>
      <c r="HQ97" s="764">
        <f t="shared" si="240"/>
        <v>0</v>
      </c>
      <c r="HR97" s="764">
        <f t="shared" si="241"/>
        <v>0</v>
      </c>
      <c r="HS97" s="764">
        <f t="shared" si="241"/>
        <v>0</v>
      </c>
      <c r="HT97" s="764">
        <f t="shared" si="241"/>
        <v>0</v>
      </c>
      <c r="HU97" s="764">
        <f t="shared" si="241"/>
        <v>0</v>
      </c>
      <c r="HV97" s="764">
        <f t="shared" si="241"/>
        <v>0</v>
      </c>
      <c r="HW97" s="764">
        <f t="shared" si="241"/>
        <v>0</v>
      </c>
      <c r="HX97" s="764">
        <f t="shared" si="241"/>
        <v>0</v>
      </c>
      <c r="HY97" s="764">
        <f t="shared" si="241"/>
        <v>0</v>
      </c>
      <c r="HZ97" s="764">
        <f t="shared" si="241"/>
        <v>0</v>
      </c>
      <c r="IA97" s="764">
        <f t="shared" si="241"/>
        <v>0</v>
      </c>
      <c r="IB97" s="764">
        <f t="shared" si="242"/>
        <v>0</v>
      </c>
      <c r="IC97" s="764">
        <f t="shared" si="242"/>
        <v>0</v>
      </c>
      <c r="ID97" s="764">
        <f t="shared" si="242"/>
        <v>0</v>
      </c>
      <c r="IE97" s="764">
        <f t="shared" si="242"/>
        <v>0</v>
      </c>
      <c r="IF97" s="764">
        <f t="shared" si="242"/>
        <v>0</v>
      </c>
      <c r="IG97" s="764">
        <f t="shared" si="242"/>
        <v>0</v>
      </c>
      <c r="IH97" s="764">
        <f t="shared" si="242"/>
        <v>0</v>
      </c>
      <c r="II97" s="764">
        <f t="shared" si="242"/>
        <v>0</v>
      </c>
      <c r="IJ97" s="764">
        <f t="shared" si="242"/>
        <v>0</v>
      </c>
      <c r="IK97" s="764">
        <f t="shared" si="242"/>
        <v>0</v>
      </c>
      <c r="IL97" s="764">
        <f t="shared" si="243"/>
        <v>0</v>
      </c>
      <c r="IM97" s="764">
        <f t="shared" si="243"/>
        <v>0</v>
      </c>
      <c r="IN97" s="764">
        <f t="shared" si="243"/>
        <v>0</v>
      </c>
      <c r="IO97" s="764">
        <f t="shared" si="243"/>
        <v>0</v>
      </c>
      <c r="IP97" s="764">
        <f t="shared" si="243"/>
        <v>0</v>
      </c>
      <c r="IQ97" s="764">
        <f t="shared" si="243"/>
        <v>0</v>
      </c>
      <c r="IR97" s="764">
        <f t="shared" si="243"/>
        <v>0</v>
      </c>
      <c r="IS97" s="764">
        <f t="shared" si="243"/>
        <v>0</v>
      </c>
      <c r="IT97" s="764">
        <f t="shared" si="243"/>
        <v>0</v>
      </c>
      <c r="IU97" s="764">
        <f t="shared" si="243"/>
        <v>0</v>
      </c>
      <c r="IV97" s="764">
        <f t="shared" si="243"/>
        <v>0</v>
      </c>
      <c r="IW97" s="764">
        <f t="shared" si="243"/>
        <v>0</v>
      </c>
      <c r="IX97" s="764">
        <f t="shared" si="243"/>
        <v>0</v>
      </c>
      <c r="IY97" s="764">
        <f t="shared" si="243"/>
        <v>0</v>
      </c>
      <c r="IZ97" s="764">
        <f t="shared" si="243"/>
        <v>0</v>
      </c>
      <c r="JA97" s="764">
        <f t="shared" si="243"/>
        <v>0</v>
      </c>
      <c r="JB97" s="764">
        <f t="shared" si="243"/>
        <v>0</v>
      </c>
      <c r="JC97" s="764">
        <f t="shared" si="243"/>
        <v>0</v>
      </c>
      <c r="JD97" s="764">
        <f t="shared" si="223"/>
        <v>0</v>
      </c>
      <c r="JE97" s="764">
        <f t="shared" si="223"/>
        <v>0</v>
      </c>
      <c r="JF97" s="764">
        <f t="shared" si="223"/>
        <v>0</v>
      </c>
      <c r="JG97" s="764">
        <f t="shared" si="223"/>
        <v>0</v>
      </c>
      <c r="JH97" s="764">
        <f t="shared" si="223"/>
        <v>0</v>
      </c>
      <c r="JI97" s="764">
        <f t="shared" si="223"/>
        <v>0</v>
      </c>
      <c r="JJ97" s="764">
        <f t="shared" si="223"/>
        <v>0</v>
      </c>
      <c r="JK97" s="764">
        <f t="shared" si="223"/>
        <v>0</v>
      </c>
      <c r="JL97" s="764">
        <f t="shared" si="243"/>
        <v>0</v>
      </c>
      <c r="JM97" s="764">
        <f t="shared" si="243"/>
        <v>0</v>
      </c>
      <c r="JN97" s="764">
        <f t="shared" si="243"/>
        <v>0</v>
      </c>
      <c r="JO97" s="764">
        <f t="shared" si="243"/>
        <v>0</v>
      </c>
      <c r="JP97" s="764">
        <f t="shared" si="243"/>
        <v>0</v>
      </c>
      <c r="JQ97" s="764">
        <f t="shared" si="172"/>
        <v>0</v>
      </c>
      <c r="JR97" s="764">
        <f t="shared" si="172"/>
        <v>0</v>
      </c>
      <c r="JS97" s="764">
        <f t="shared" si="243"/>
        <v>0</v>
      </c>
      <c r="JT97" s="765">
        <f t="shared" si="173"/>
        <v>0</v>
      </c>
      <c r="JU97" s="229">
        <f t="shared" si="174"/>
        <v>0</v>
      </c>
    </row>
    <row r="98" spans="2:281" s="57" customFormat="1" ht="12.75" customHeight="1">
      <c r="B98" s="223"/>
      <c r="C98" s="223"/>
      <c r="D98" s="61"/>
      <c r="E98" s="743" t="str">
        <f t="shared" si="171"/>
        <v xml:space="preserve"> </v>
      </c>
      <c r="F98" s="56"/>
      <c r="G98" s="228"/>
      <c r="H98" s="744">
        <f>SUMIF(Ajuste!$C$8:$C$483,$B$6:$B$499,Ajuste!$E$8:$E$483)</f>
        <v>0</v>
      </c>
      <c r="I98" s="744">
        <f>SUMIF(Ajuste!$C$8:$C$483,$B$6:$B$499,Ajuste!$F$8:$F$483)</f>
        <v>0</v>
      </c>
      <c r="J98" s="229">
        <f t="shared" si="175"/>
        <v>0</v>
      </c>
      <c r="K98" s="764">
        <f t="shared" si="224"/>
        <v>0</v>
      </c>
      <c r="L98" s="764">
        <f t="shared" si="224"/>
        <v>0</v>
      </c>
      <c r="M98" s="764">
        <f t="shared" si="224"/>
        <v>0</v>
      </c>
      <c r="N98" s="764">
        <f t="shared" si="224"/>
        <v>0</v>
      </c>
      <c r="O98" s="764">
        <f t="shared" si="224"/>
        <v>0</v>
      </c>
      <c r="P98" s="764">
        <f t="shared" si="224"/>
        <v>0</v>
      </c>
      <c r="Q98" s="764">
        <f t="shared" si="224"/>
        <v>0</v>
      </c>
      <c r="R98" s="764">
        <f t="shared" si="224"/>
        <v>0</v>
      </c>
      <c r="S98" s="764">
        <f t="shared" si="224"/>
        <v>0</v>
      </c>
      <c r="T98" s="764">
        <f t="shared" si="224"/>
        <v>0</v>
      </c>
      <c r="U98" s="764">
        <f t="shared" si="224"/>
        <v>0</v>
      </c>
      <c r="V98" s="764">
        <f t="shared" si="224"/>
        <v>0</v>
      </c>
      <c r="W98" s="764">
        <f t="shared" si="224"/>
        <v>0</v>
      </c>
      <c r="X98" s="764">
        <f t="shared" si="224"/>
        <v>0</v>
      </c>
      <c r="Y98" s="764">
        <f t="shared" si="224"/>
        <v>0</v>
      </c>
      <c r="Z98" s="764">
        <f t="shared" si="224"/>
        <v>0</v>
      </c>
      <c r="AA98" s="764">
        <f t="shared" si="224"/>
        <v>0</v>
      </c>
      <c r="AB98" s="764">
        <f t="shared" si="224"/>
        <v>0</v>
      </c>
      <c r="AC98" s="764">
        <f t="shared" si="224"/>
        <v>0</v>
      </c>
      <c r="AD98" s="764">
        <f t="shared" si="224"/>
        <v>0</v>
      </c>
      <c r="AE98" s="764">
        <f t="shared" si="224"/>
        <v>0</v>
      </c>
      <c r="AF98" s="764">
        <f t="shared" si="224"/>
        <v>0</v>
      </c>
      <c r="AG98" s="764">
        <f t="shared" si="224"/>
        <v>0</v>
      </c>
      <c r="AH98" s="764">
        <f t="shared" si="224"/>
        <v>0</v>
      </c>
      <c r="AI98" s="764">
        <f t="shared" si="224"/>
        <v>0</v>
      </c>
      <c r="AJ98" s="764">
        <f t="shared" si="224"/>
        <v>0</v>
      </c>
      <c r="AK98" s="764">
        <f t="shared" si="224"/>
        <v>0</v>
      </c>
      <c r="AL98" s="764">
        <f t="shared" si="224"/>
        <v>0</v>
      </c>
      <c r="AM98" s="764">
        <f t="shared" si="224"/>
        <v>0</v>
      </c>
      <c r="AN98" s="764">
        <f t="shared" si="224"/>
        <v>0</v>
      </c>
      <c r="AO98" s="764">
        <f t="shared" si="224"/>
        <v>0</v>
      </c>
      <c r="AP98" s="764">
        <f t="shared" si="224"/>
        <v>0</v>
      </c>
      <c r="AQ98" s="764">
        <f t="shared" si="224"/>
        <v>0</v>
      </c>
      <c r="AR98" s="764">
        <f t="shared" si="224"/>
        <v>0</v>
      </c>
      <c r="AS98" s="764">
        <f t="shared" si="224"/>
        <v>0</v>
      </c>
      <c r="AT98" s="764">
        <f t="shared" si="224"/>
        <v>0</v>
      </c>
      <c r="AU98" s="764">
        <f t="shared" si="224"/>
        <v>0</v>
      </c>
      <c r="AV98" s="764">
        <f t="shared" si="224"/>
        <v>0</v>
      </c>
      <c r="AW98" s="764">
        <f t="shared" si="224"/>
        <v>0</v>
      </c>
      <c r="AX98" s="764">
        <f t="shared" si="224"/>
        <v>0</v>
      </c>
      <c r="AY98" s="764">
        <f t="shared" si="224"/>
        <v>0</v>
      </c>
      <c r="AZ98" s="764">
        <f t="shared" si="224"/>
        <v>0</v>
      </c>
      <c r="BA98" s="764">
        <f t="shared" si="224"/>
        <v>0</v>
      </c>
      <c r="BB98" s="764">
        <f t="shared" si="224"/>
        <v>0</v>
      </c>
      <c r="BC98" s="764">
        <f t="shared" si="224"/>
        <v>0</v>
      </c>
      <c r="BD98" s="764">
        <f t="shared" si="224"/>
        <v>0</v>
      </c>
      <c r="BE98" s="764">
        <f t="shared" si="224"/>
        <v>0</v>
      </c>
      <c r="BF98" s="764">
        <f t="shared" si="224"/>
        <v>0</v>
      </c>
      <c r="BG98" s="764">
        <f t="shared" si="224"/>
        <v>0</v>
      </c>
      <c r="BH98" s="764">
        <f t="shared" si="224"/>
        <v>0</v>
      </c>
      <c r="BI98" s="764">
        <f t="shared" si="224"/>
        <v>0</v>
      </c>
      <c r="BJ98" s="764">
        <f t="shared" si="224"/>
        <v>0</v>
      </c>
      <c r="BK98" s="764">
        <f t="shared" si="224"/>
        <v>0</v>
      </c>
      <c r="BL98" s="764">
        <f t="shared" si="224"/>
        <v>0</v>
      </c>
      <c r="BM98" s="764">
        <f t="shared" si="224"/>
        <v>0</v>
      </c>
      <c r="BN98" s="764">
        <f t="shared" si="225"/>
        <v>0</v>
      </c>
      <c r="BO98" s="764">
        <f t="shared" si="225"/>
        <v>0</v>
      </c>
      <c r="BP98" s="764">
        <f t="shared" si="225"/>
        <v>0</v>
      </c>
      <c r="BQ98" s="764">
        <f t="shared" si="225"/>
        <v>0</v>
      </c>
      <c r="BR98" s="764">
        <f t="shared" si="225"/>
        <v>0</v>
      </c>
      <c r="BS98" s="764">
        <f t="shared" si="225"/>
        <v>0</v>
      </c>
      <c r="BT98" s="764">
        <f t="shared" si="225"/>
        <v>0</v>
      </c>
      <c r="BU98" s="764">
        <f t="shared" si="225"/>
        <v>0</v>
      </c>
      <c r="BV98" s="764">
        <f t="shared" si="225"/>
        <v>0</v>
      </c>
      <c r="BW98" s="764">
        <f t="shared" si="225"/>
        <v>0</v>
      </c>
      <c r="BX98" s="764">
        <f t="shared" si="226"/>
        <v>0</v>
      </c>
      <c r="BY98" s="764">
        <f t="shared" si="226"/>
        <v>0</v>
      </c>
      <c r="BZ98" s="764">
        <f t="shared" si="226"/>
        <v>0</v>
      </c>
      <c r="CA98" s="764">
        <f t="shared" si="226"/>
        <v>0</v>
      </c>
      <c r="CB98" s="764">
        <f t="shared" si="226"/>
        <v>0</v>
      </c>
      <c r="CC98" s="764">
        <f t="shared" si="226"/>
        <v>0</v>
      </c>
      <c r="CD98" s="764">
        <f t="shared" si="226"/>
        <v>0</v>
      </c>
      <c r="CE98" s="764">
        <f t="shared" si="226"/>
        <v>0</v>
      </c>
      <c r="CF98" s="764">
        <f t="shared" si="226"/>
        <v>0</v>
      </c>
      <c r="CG98" s="764">
        <f t="shared" si="226"/>
        <v>0</v>
      </c>
      <c r="CH98" s="764">
        <f t="shared" si="227"/>
        <v>0</v>
      </c>
      <c r="CI98" s="764">
        <f t="shared" si="227"/>
        <v>0</v>
      </c>
      <c r="CJ98" s="764">
        <f t="shared" si="227"/>
        <v>0</v>
      </c>
      <c r="CK98" s="764">
        <f t="shared" si="227"/>
        <v>0</v>
      </c>
      <c r="CL98" s="764">
        <f t="shared" si="227"/>
        <v>0</v>
      </c>
      <c r="CM98" s="764">
        <f t="shared" si="227"/>
        <v>0</v>
      </c>
      <c r="CN98" s="764">
        <f t="shared" si="227"/>
        <v>0</v>
      </c>
      <c r="CO98" s="764">
        <f t="shared" si="227"/>
        <v>0</v>
      </c>
      <c r="CP98" s="764">
        <f t="shared" si="227"/>
        <v>0</v>
      </c>
      <c r="CQ98" s="764">
        <f t="shared" si="227"/>
        <v>0</v>
      </c>
      <c r="CR98" s="764">
        <f t="shared" si="228"/>
        <v>0</v>
      </c>
      <c r="CS98" s="764">
        <f t="shared" si="228"/>
        <v>0</v>
      </c>
      <c r="CT98" s="764">
        <f t="shared" si="228"/>
        <v>0</v>
      </c>
      <c r="CU98" s="764">
        <f t="shared" si="228"/>
        <v>0</v>
      </c>
      <c r="CV98" s="764">
        <f t="shared" si="228"/>
        <v>0</v>
      </c>
      <c r="CW98" s="764">
        <f t="shared" si="228"/>
        <v>0</v>
      </c>
      <c r="CX98" s="764">
        <f t="shared" si="228"/>
        <v>0</v>
      </c>
      <c r="CY98" s="764">
        <f t="shared" si="228"/>
        <v>0</v>
      </c>
      <c r="CZ98" s="764">
        <f t="shared" si="228"/>
        <v>0</v>
      </c>
      <c r="DA98" s="764">
        <f t="shared" si="228"/>
        <v>0</v>
      </c>
      <c r="DB98" s="764">
        <f t="shared" si="229"/>
        <v>0</v>
      </c>
      <c r="DC98" s="764">
        <f t="shared" si="229"/>
        <v>0</v>
      </c>
      <c r="DD98" s="764">
        <f t="shared" si="229"/>
        <v>0</v>
      </c>
      <c r="DE98" s="764">
        <f t="shared" si="229"/>
        <v>0</v>
      </c>
      <c r="DF98" s="764">
        <f t="shared" si="229"/>
        <v>0</v>
      </c>
      <c r="DG98" s="764">
        <f t="shared" si="229"/>
        <v>0</v>
      </c>
      <c r="DH98" s="764">
        <f t="shared" si="229"/>
        <v>0</v>
      </c>
      <c r="DI98" s="764">
        <f t="shared" si="229"/>
        <v>0</v>
      </c>
      <c r="DJ98" s="764">
        <f t="shared" si="229"/>
        <v>0</v>
      </c>
      <c r="DK98" s="764">
        <f t="shared" si="229"/>
        <v>0</v>
      </c>
      <c r="DL98" s="764">
        <f t="shared" si="230"/>
        <v>0</v>
      </c>
      <c r="DM98" s="764">
        <f t="shared" si="230"/>
        <v>0</v>
      </c>
      <c r="DN98" s="764">
        <f t="shared" si="230"/>
        <v>0</v>
      </c>
      <c r="DO98" s="764">
        <f t="shared" si="230"/>
        <v>0</v>
      </c>
      <c r="DP98" s="764">
        <f t="shared" si="230"/>
        <v>0</v>
      </c>
      <c r="DQ98" s="764">
        <f t="shared" si="230"/>
        <v>0</v>
      </c>
      <c r="DR98" s="764">
        <f t="shared" si="230"/>
        <v>0</v>
      </c>
      <c r="DS98" s="764">
        <f t="shared" si="230"/>
        <v>0</v>
      </c>
      <c r="DT98" s="764">
        <f t="shared" si="230"/>
        <v>0</v>
      </c>
      <c r="DU98" s="764">
        <f t="shared" si="230"/>
        <v>0</v>
      </c>
      <c r="DV98" s="764">
        <f t="shared" si="231"/>
        <v>0</v>
      </c>
      <c r="DW98" s="764">
        <f t="shared" si="231"/>
        <v>0</v>
      </c>
      <c r="DX98" s="764">
        <f t="shared" si="231"/>
        <v>0</v>
      </c>
      <c r="DY98" s="764">
        <f t="shared" si="231"/>
        <v>0</v>
      </c>
      <c r="DZ98" s="764">
        <f t="shared" si="231"/>
        <v>0</v>
      </c>
      <c r="EA98" s="764">
        <f t="shared" si="231"/>
        <v>0</v>
      </c>
      <c r="EB98" s="764">
        <f t="shared" si="231"/>
        <v>0</v>
      </c>
      <c r="EC98" s="764">
        <f t="shared" si="231"/>
        <v>0</v>
      </c>
      <c r="ED98" s="764">
        <f t="shared" si="231"/>
        <v>0</v>
      </c>
      <c r="EE98" s="764">
        <f t="shared" si="231"/>
        <v>0</v>
      </c>
      <c r="EF98" s="764">
        <f t="shared" si="232"/>
        <v>0</v>
      </c>
      <c r="EG98" s="764">
        <f t="shared" si="232"/>
        <v>0</v>
      </c>
      <c r="EH98" s="764">
        <f t="shared" si="232"/>
        <v>0</v>
      </c>
      <c r="EI98" s="764">
        <f t="shared" si="232"/>
        <v>0</v>
      </c>
      <c r="EJ98" s="764">
        <f t="shared" si="232"/>
        <v>0</v>
      </c>
      <c r="EK98" s="764">
        <f t="shared" si="232"/>
        <v>0</v>
      </c>
      <c r="EL98" s="764">
        <f t="shared" si="232"/>
        <v>0</v>
      </c>
      <c r="EM98" s="764">
        <f t="shared" si="232"/>
        <v>0</v>
      </c>
      <c r="EN98" s="764">
        <f t="shared" si="232"/>
        <v>0</v>
      </c>
      <c r="EO98" s="764">
        <f t="shared" si="232"/>
        <v>0</v>
      </c>
      <c r="EP98" s="764">
        <f t="shared" si="233"/>
        <v>0</v>
      </c>
      <c r="EQ98" s="764">
        <f t="shared" si="233"/>
        <v>0</v>
      </c>
      <c r="ER98" s="764">
        <f t="shared" si="233"/>
        <v>0</v>
      </c>
      <c r="ES98" s="764">
        <f t="shared" si="233"/>
        <v>0</v>
      </c>
      <c r="ET98" s="764">
        <f t="shared" si="233"/>
        <v>0</v>
      </c>
      <c r="EU98" s="764">
        <f t="shared" si="233"/>
        <v>0</v>
      </c>
      <c r="EV98" s="764">
        <f t="shared" si="233"/>
        <v>0</v>
      </c>
      <c r="EW98" s="764">
        <f t="shared" si="233"/>
        <v>0</v>
      </c>
      <c r="EX98" s="764">
        <f t="shared" si="233"/>
        <v>0</v>
      </c>
      <c r="EY98" s="764">
        <f t="shared" si="233"/>
        <v>0</v>
      </c>
      <c r="EZ98" s="764">
        <f t="shared" si="234"/>
        <v>0</v>
      </c>
      <c r="FA98" s="764">
        <f t="shared" si="234"/>
        <v>0</v>
      </c>
      <c r="FB98" s="764">
        <f t="shared" si="234"/>
        <v>0</v>
      </c>
      <c r="FC98" s="764">
        <f t="shared" si="234"/>
        <v>0</v>
      </c>
      <c r="FD98" s="764">
        <f t="shared" si="234"/>
        <v>0</v>
      </c>
      <c r="FE98" s="764">
        <f t="shared" si="234"/>
        <v>0</v>
      </c>
      <c r="FF98" s="764">
        <f t="shared" si="234"/>
        <v>0</v>
      </c>
      <c r="FG98" s="764">
        <f t="shared" si="234"/>
        <v>0</v>
      </c>
      <c r="FH98" s="764">
        <f t="shared" si="234"/>
        <v>0</v>
      </c>
      <c r="FI98" s="764">
        <f t="shared" si="234"/>
        <v>0</v>
      </c>
      <c r="FJ98" s="764">
        <f t="shared" si="235"/>
        <v>0</v>
      </c>
      <c r="FK98" s="764">
        <f t="shared" si="235"/>
        <v>0</v>
      </c>
      <c r="FL98" s="764">
        <f t="shared" si="235"/>
        <v>0</v>
      </c>
      <c r="FM98" s="764">
        <f t="shared" si="235"/>
        <v>0</v>
      </c>
      <c r="FN98" s="764">
        <f t="shared" si="235"/>
        <v>0</v>
      </c>
      <c r="FO98" s="764">
        <f t="shared" si="235"/>
        <v>0</v>
      </c>
      <c r="FP98" s="764">
        <f t="shared" si="235"/>
        <v>0</v>
      </c>
      <c r="FQ98" s="764">
        <f t="shared" si="235"/>
        <v>0</v>
      </c>
      <c r="FR98" s="764">
        <f t="shared" si="235"/>
        <v>0</v>
      </c>
      <c r="FS98" s="764">
        <f t="shared" si="235"/>
        <v>0</v>
      </c>
      <c r="FT98" s="764">
        <f t="shared" si="236"/>
        <v>0</v>
      </c>
      <c r="FU98" s="764">
        <f t="shared" si="236"/>
        <v>0</v>
      </c>
      <c r="FV98" s="764">
        <f t="shared" si="236"/>
        <v>0</v>
      </c>
      <c r="FW98" s="764">
        <f t="shared" si="236"/>
        <v>0</v>
      </c>
      <c r="FX98" s="764">
        <f t="shared" si="236"/>
        <v>0</v>
      </c>
      <c r="FY98" s="764">
        <f t="shared" si="236"/>
        <v>0</v>
      </c>
      <c r="FZ98" s="764">
        <f t="shared" si="236"/>
        <v>0</v>
      </c>
      <c r="GA98" s="764">
        <f t="shared" si="236"/>
        <v>0</v>
      </c>
      <c r="GB98" s="764">
        <f t="shared" si="236"/>
        <v>0</v>
      </c>
      <c r="GC98" s="764">
        <f t="shared" si="236"/>
        <v>0</v>
      </c>
      <c r="GD98" s="764">
        <f t="shared" si="237"/>
        <v>0</v>
      </c>
      <c r="GE98" s="764">
        <f t="shared" si="237"/>
        <v>0</v>
      </c>
      <c r="GF98" s="764">
        <f t="shared" si="237"/>
        <v>0</v>
      </c>
      <c r="GG98" s="764">
        <f t="shared" si="237"/>
        <v>0</v>
      </c>
      <c r="GH98" s="764">
        <f t="shared" si="237"/>
        <v>0</v>
      </c>
      <c r="GI98" s="764">
        <f t="shared" si="237"/>
        <v>0</v>
      </c>
      <c r="GJ98" s="764">
        <f t="shared" si="237"/>
        <v>0</v>
      </c>
      <c r="GK98" s="764">
        <f t="shared" si="237"/>
        <v>0</v>
      </c>
      <c r="GL98" s="764">
        <f t="shared" si="237"/>
        <v>0</v>
      </c>
      <c r="GM98" s="764">
        <f t="shared" si="237"/>
        <v>0</v>
      </c>
      <c r="GN98" s="764">
        <f t="shared" si="238"/>
        <v>0</v>
      </c>
      <c r="GO98" s="764">
        <f t="shared" si="238"/>
        <v>0</v>
      </c>
      <c r="GP98" s="764">
        <f t="shared" si="238"/>
        <v>0</v>
      </c>
      <c r="GQ98" s="764">
        <f t="shared" si="238"/>
        <v>0</v>
      </c>
      <c r="GR98" s="764">
        <f t="shared" si="238"/>
        <v>0</v>
      </c>
      <c r="GS98" s="764">
        <f t="shared" si="238"/>
        <v>0</v>
      </c>
      <c r="GT98" s="764">
        <f t="shared" si="238"/>
        <v>0</v>
      </c>
      <c r="GU98" s="764">
        <f t="shared" si="238"/>
        <v>0</v>
      </c>
      <c r="GV98" s="764">
        <f t="shared" si="238"/>
        <v>0</v>
      </c>
      <c r="GW98" s="764">
        <f t="shared" si="238"/>
        <v>0</v>
      </c>
      <c r="GX98" s="764">
        <f t="shared" si="239"/>
        <v>0</v>
      </c>
      <c r="GY98" s="764">
        <f t="shared" si="239"/>
        <v>0</v>
      </c>
      <c r="GZ98" s="764">
        <f t="shared" si="239"/>
        <v>0</v>
      </c>
      <c r="HA98" s="764">
        <f t="shared" si="239"/>
        <v>0</v>
      </c>
      <c r="HB98" s="764">
        <f t="shared" si="239"/>
        <v>0</v>
      </c>
      <c r="HC98" s="764">
        <f t="shared" si="239"/>
        <v>0</v>
      </c>
      <c r="HD98" s="764">
        <f t="shared" si="239"/>
        <v>0</v>
      </c>
      <c r="HE98" s="764">
        <f t="shared" si="239"/>
        <v>0</v>
      </c>
      <c r="HF98" s="764">
        <f t="shared" si="239"/>
        <v>0</v>
      </c>
      <c r="HG98" s="764">
        <f t="shared" si="239"/>
        <v>0</v>
      </c>
      <c r="HH98" s="764">
        <f t="shared" si="240"/>
        <v>0</v>
      </c>
      <c r="HI98" s="764">
        <f t="shared" si="240"/>
        <v>0</v>
      </c>
      <c r="HJ98" s="764">
        <f t="shared" si="240"/>
        <v>0</v>
      </c>
      <c r="HK98" s="764">
        <f t="shared" si="240"/>
        <v>0</v>
      </c>
      <c r="HL98" s="764">
        <f t="shared" si="240"/>
        <v>0</v>
      </c>
      <c r="HM98" s="764">
        <f t="shared" si="240"/>
        <v>0</v>
      </c>
      <c r="HN98" s="764">
        <f t="shared" si="240"/>
        <v>0</v>
      </c>
      <c r="HO98" s="764">
        <f t="shared" si="240"/>
        <v>0</v>
      </c>
      <c r="HP98" s="764">
        <f t="shared" si="240"/>
        <v>0</v>
      </c>
      <c r="HQ98" s="764">
        <f t="shared" si="240"/>
        <v>0</v>
      </c>
      <c r="HR98" s="764">
        <f t="shared" si="241"/>
        <v>0</v>
      </c>
      <c r="HS98" s="764">
        <f t="shared" si="241"/>
        <v>0</v>
      </c>
      <c r="HT98" s="764">
        <f t="shared" si="241"/>
        <v>0</v>
      </c>
      <c r="HU98" s="764">
        <f t="shared" si="241"/>
        <v>0</v>
      </c>
      <c r="HV98" s="764">
        <f t="shared" si="241"/>
        <v>0</v>
      </c>
      <c r="HW98" s="764">
        <f t="shared" si="241"/>
        <v>0</v>
      </c>
      <c r="HX98" s="764">
        <f t="shared" si="241"/>
        <v>0</v>
      </c>
      <c r="HY98" s="764">
        <f t="shared" si="241"/>
        <v>0</v>
      </c>
      <c r="HZ98" s="764">
        <f t="shared" si="241"/>
        <v>0</v>
      </c>
      <c r="IA98" s="764">
        <f t="shared" si="241"/>
        <v>0</v>
      </c>
      <c r="IB98" s="764">
        <f t="shared" si="242"/>
        <v>0</v>
      </c>
      <c r="IC98" s="764">
        <f t="shared" si="242"/>
        <v>0</v>
      </c>
      <c r="ID98" s="764">
        <f t="shared" si="242"/>
        <v>0</v>
      </c>
      <c r="IE98" s="764">
        <f t="shared" si="242"/>
        <v>0</v>
      </c>
      <c r="IF98" s="764">
        <f t="shared" si="242"/>
        <v>0</v>
      </c>
      <c r="IG98" s="764">
        <f t="shared" si="242"/>
        <v>0</v>
      </c>
      <c r="IH98" s="764">
        <f t="shared" si="242"/>
        <v>0</v>
      </c>
      <c r="II98" s="764">
        <f t="shared" si="242"/>
        <v>0</v>
      </c>
      <c r="IJ98" s="764">
        <f t="shared" si="242"/>
        <v>0</v>
      </c>
      <c r="IK98" s="764">
        <f t="shared" si="242"/>
        <v>0</v>
      </c>
      <c r="IL98" s="764">
        <f t="shared" si="243"/>
        <v>0</v>
      </c>
      <c r="IM98" s="764">
        <f t="shared" si="243"/>
        <v>0</v>
      </c>
      <c r="IN98" s="764">
        <f t="shared" si="243"/>
        <v>0</v>
      </c>
      <c r="IO98" s="764">
        <f t="shared" si="243"/>
        <v>0</v>
      </c>
      <c r="IP98" s="764">
        <f t="shared" si="243"/>
        <v>0</v>
      </c>
      <c r="IQ98" s="764">
        <f t="shared" si="243"/>
        <v>0</v>
      </c>
      <c r="IR98" s="764">
        <f t="shared" si="243"/>
        <v>0</v>
      </c>
      <c r="IS98" s="764">
        <f t="shared" si="243"/>
        <v>0</v>
      </c>
      <c r="IT98" s="764">
        <f t="shared" si="243"/>
        <v>0</v>
      </c>
      <c r="IU98" s="764">
        <f t="shared" si="243"/>
        <v>0</v>
      </c>
      <c r="IV98" s="764">
        <f t="shared" si="243"/>
        <v>0</v>
      </c>
      <c r="IW98" s="764">
        <f t="shared" si="243"/>
        <v>0</v>
      </c>
      <c r="IX98" s="764">
        <f t="shared" si="243"/>
        <v>0</v>
      </c>
      <c r="IY98" s="764">
        <f t="shared" si="243"/>
        <v>0</v>
      </c>
      <c r="IZ98" s="764">
        <f t="shared" si="243"/>
        <v>0</v>
      </c>
      <c r="JA98" s="764">
        <f t="shared" si="243"/>
        <v>0</v>
      </c>
      <c r="JB98" s="764">
        <f t="shared" si="243"/>
        <v>0</v>
      </c>
      <c r="JC98" s="764">
        <f t="shared" si="243"/>
        <v>0</v>
      </c>
      <c r="JD98" s="764">
        <f t="shared" si="223"/>
        <v>0</v>
      </c>
      <c r="JE98" s="764">
        <f t="shared" si="223"/>
        <v>0</v>
      </c>
      <c r="JF98" s="764">
        <f t="shared" si="223"/>
        <v>0</v>
      </c>
      <c r="JG98" s="764">
        <f t="shared" si="223"/>
        <v>0</v>
      </c>
      <c r="JH98" s="764">
        <f t="shared" si="223"/>
        <v>0</v>
      </c>
      <c r="JI98" s="764">
        <f t="shared" si="223"/>
        <v>0</v>
      </c>
      <c r="JJ98" s="764">
        <f t="shared" si="223"/>
        <v>0</v>
      </c>
      <c r="JK98" s="764">
        <f t="shared" si="223"/>
        <v>0</v>
      </c>
      <c r="JL98" s="764">
        <f t="shared" si="243"/>
        <v>0</v>
      </c>
      <c r="JM98" s="764">
        <f t="shared" si="243"/>
        <v>0</v>
      </c>
      <c r="JN98" s="764">
        <f t="shared" si="243"/>
        <v>0</v>
      </c>
      <c r="JO98" s="764">
        <f t="shared" si="243"/>
        <v>0</v>
      </c>
      <c r="JP98" s="764">
        <f t="shared" si="243"/>
        <v>0</v>
      </c>
      <c r="JQ98" s="764">
        <f t="shared" si="172"/>
        <v>0</v>
      </c>
      <c r="JR98" s="764">
        <f t="shared" si="172"/>
        <v>0</v>
      </c>
      <c r="JS98" s="764">
        <f t="shared" si="243"/>
        <v>0</v>
      </c>
      <c r="JT98" s="765">
        <f t="shared" si="173"/>
        <v>0</v>
      </c>
      <c r="JU98" s="229">
        <f t="shared" si="174"/>
        <v>0</v>
      </c>
    </row>
    <row r="99" spans="2:281" s="57" customFormat="1" ht="12.75" customHeight="1">
      <c r="B99" s="223"/>
      <c r="C99" s="223"/>
      <c r="D99" s="61"/>
      <c r="E99" s="743" t="str">
        <f t="shared" si="171"/>
        <v xml:space="preserve"> </v>
      </c>
      <c r="F99" s="56"/>
      <c r="G99" s="228"/>
      <c r="H99" s="744">
        <f>SUMIF(Ajuste!$C$8:$C$483,$B$6:$B$499,Ajuste!$E$8:$E$483)</f>
        <v>0</v>
      </c>
      <c r="I99" s="744">
        <f>SUMIF(Ajuste!$C$8:$C$483,$B$6:$B$499,Ajuste!$F$8:$F$483)</f>
        <v>0</v>
      </c>
      <c r="J99" s="229">
        <f t="shared" si="175"/>
        <v>0</v>
      </c>
      <c r="K99" s="764">
        <f t="shared" si="224"/>
        <v>0</v>
      </c>
      <c r="L99" s="764">
        <f t="shared" si="224"/>
        <v>0</v>
      </c>
      <c r="M99" s="764">
        <f t="shared" si="224"/>
        <v>0</v>
      </c>
      <c r="N99" s="764">
        <f t="shared" si="224"/>
        <v>0</v>
      </c>
      <c r="O99" s="764">
        <f t="shared" si="224"/>
        <v>0</v>
      </c>
      <c r="P99" s="764">
        <f t="shared" si="224"/>
        <v>0</v>
      </c>
      <c r="Q99" s="764">
        <f t="shared" si="224"/>
        <v>0</v>
      </c>
      <c r="R99" s="764">
        <f t="shared" si="224"/>
        <v>0</v>
      </c>
      <c r="S99" s="764">
        <f t="shared" si="224"/>
        <v>0</v>
      </c>
      <c r="T99" s="764">
        <f t="shared" si="224"/>
        <v>0</v>
      </c>
      <c r="U99" s="764">
        <f t="shared" si="224"/>
        <v>0</v>
      </c>
      <c r="V99" s="764">
        <f t="shared" si="224"/>
        <v>0</v>
      </c>
      <c r="W99" s="764">
        <f t="shared" si="224"/>
        <v>0</v>
      </c>
      <c r="X99" s="764">
        <f t="shared" si="224"/>
        <v>0</v>
      </c>
      <c r="Y99" s="764">
        <f t="shared" si="224"/>
        <v>0</v>
      </c>
      <c r="Z99" s="764">
        <f t="shared" si="224"/>
        <v>0</v>
      </c>
      <c r="AA99" s="764">
        <f t="shared" si="224"/>
        <v>0</v>
      </c>
      <c r="AB99" s="764">
        <f t="shared" si="224"/>
        <v>0</v>
      </c>
      <c r="AC99" s="764">
        <f t="shared" ref="L99:BE104" si="244">IF($D99=AC$5,$J99,0)</f>
        <v>0</v>
      </c>
      <c r="AD99" s="764">
        <f t="shared" si="244"/>
        <v>0</v>
      </c>
      <c r="AE99" s="764">
        <f t="shared" si="244"/>
        <v>0</v>
      </c>
      <c r="AF99" s="764">
        <f t="shared" si="244"/>
        <v>0</v>
      </c>
      <c r="AG99" s="764">
        <f t="shared" si="244"/>
        <v>0</v>
      </c>
      <c r="AH99" s="764">
        <f t="shared" si="244"/>
        <v>0</v>
      </c>
      <c r="AI99" s="764">
        <f t="shared" si="244"/>
        <v>0</v>
      </c>
      <c r="AJ99" s="764">
        <f t="shared" si="244"/>
        <v>0</v>
      </c>
      <c r="AK99" s="764">
        <f t="shared" si="244"/>
        <v>0</v>
      </c>
      <c r="AL99" s="764">
        <f t="shared" si="244"/>
        <v>0</v>
      </c>
      <c r="AM99" s="764">
        <f t="shared" si="244"/>
        <v>0</v>
      </c>
      <c r="AN99" s="764">
        <f t="shared" si="244"/>
        <v>0</v>
      </c>
      <c r="AO99" s="764">
        <f t="shared" si="244"/>
        <v>0</v>
      </c>
      <c r="AP99" s="764">
        <f t="shared" si="244"/>
        <v>0</v>
      </c>
      <c r="AQ99" s="764">
        <f t="shared" si="244"/>
        <v>0</v>
      </c>
      <c r="AR99" s="764">
        <f t="shared" si="244"/>
        <v>0</v>
      </c>
      <c r="AS99" s="764">
        <f t="shared" si="244"/>
        <v>0</v>
      </c>
      <c r="AT99" s="764">
        <f t="shared" si="244"/>
        <v>0</v>
      </c>
      <c r="AU99" s="764">
        <f t="shared" si="244"/>
        <v>0</v>
      </c>
      <c r="AV99" s="764">
        <f t="shared" si="244"/>
        <v>0</v>
      </c>
      <c r="AW99" s="764">
        <f t="shared" si="244"/>
        <v>0</v>
      </c>
      <c r="AX99" s="764">
        <f t="shared" si="244"/>
        <v>0</v>
      </c>
      <c r="AY99" s="764">
        <f t="shared" si="244"/>
        <v>0</v>
      </c>
      <c r="AZ99" s="764">
        <f t="shared" si="244"/>
        <v>0</v>
      </c>
      <c r="BA99" s="764">
        <f t="shared" si="244"/>
        <v>0</v>
      </c>
      <c r="BB99" s="764">
        <f t="shared" si="244"/>
        <v>0</v>
      </c>
      <c r="BC99" s="764">
        <f t="shared" si="244"/>
        <v>0</v>
      </c>
      <c r="BD99" s="764">
        <f t="shared" si="244"/>
        <v>0</v>
      </c>
      <c r="BE99" s="764">
        <f t="shared" si="244"/>
        <v>0</v>
      </c>
      <c r="BF99" s="764">
        <f t="shared" si="224"/>
        <v>0</v>
      </c>
      <c r="BG99" s="764">
        <f t="shared" si="224"/>
        <v>0</v>
      </c>
      <c r="BH99" s="764">
        <f t="shared" si="224"/>
        <v>0</v>
      </c>
      <c r="BI99" s="764">
        <f t="shared" si="224"/>
        <v>0</v>
      </c>
      <c r="BJ99" s="764">
        <f t="shared" si="224"/>
        <v>0</v>
      </c>
      <c r="BK99" s="764">
        <f t="shared" si="224"/>
        <v>0</v>
      </c>
      <c r="BL99" s="764">
        <f t="shared" si="224"/>
        <v>0</v>
      </c>
      <c r="BM99" s="764">
        <f t="shared" si="224"/>
        <v>0</v>
      </c>
      <c r="BN99" s="764">
        <f t="shared" si="225"/>
        <v>0</v>
      </c>
      <c r="BO99" s="764">
        <f t="shared" si="225"/>
        <v>0</v>
      </c>
      <c r="BP99" s="764">
        <f t="shared" si="225"/>
        <v>0</v>
      </c>
      <c r="BQ99" s="764">
        <f t="shared" si="225"/>
        <v>0</v>
      </c>
      <c r="BR99" s="764">
        <f t="shared" si="225"/>
        <v>0</v>
      </c>
      <c r="BS99" s="764">
        <f t="shared" si="225"/>
        <v>0</v>
      </c>
      <c r="BT99" s="764">
        <f t="shared" si="225"/>
        <v>0</v>
      </c>
      <c r="BU99" s="764">
        <f t="shared" si="225"/>
        <v>0</v>
      </c>
      <c r="BV99" s="764">
        <f t="shared" si="225"/>
        <v>0</v>
      </c>
      <c r="BW99" s="764">
        <f t="shared" si="225"/>
        <v>0</v>
      </c>
      <c r="BX99" s="764">
        <f t="shared" si="226"/>
        <v>0</v>
      </c>
      <c r="BY99" s="764">
        <f t="shared" si="226"/>
        <v>0</v>
      </c>
      <c r="BZ99" s="764">
        <f t="shared" si="226"/>
        <v>0</v>
      </c>
      <c r="CA99" s="764">
        <f t="shared" si="226"/>
        <v>0</v>
      </c>
      <c r="CB99" s="764">
        <f t="shared" si="226"/>
        <v>0</v>
      </c>
      <c r="CC99" s="764">
        <f t="shared" si="226"/>
        <v>0</v>
      </c>
      <c r="CD99" s="764">
        <f t="shared" si="226"/>
        <v>0</v>
      </c>
      <c r="CE99" s="764">
        <f t="shared" si="226"/>
        <v>0</v>
      </c>
      <c r="CF99" s="764">
        <f t="shared" si="226"/>
        <v>0</v>
      </c>
      <c r="CG99" s="764">
        <f t="shared" si="226"/>
        <v>0</v>
      </c>
      <c r="CH99" s="764">
        <f t="shared" si="227"/>
        <v>0</v>
      </c>
      <c r="CI99" s="764">
        <f t="shared" si="227"/>
        <v>0</v>
      </c>
      <c r="CJ99" s="764">
        <f t="shared" si="227"/>
        <v>0</v>
      </c>
      <c r="CK99" s="764">
        <f t="shared" si="227"/>
        <v>0</v>
      </c>
      <c r="CL99" s="764">
        <f t="shared" si="227"/>
        <v>0</v>
      </c>
      <c r="CM99" s="764">
        <f t="shared" si="227"/>
        <v>0</v>
      </c>
      <c r="CN99" s="764">
        <f t="shared" si="227"/>
        <v>0</v>
      </c>
      <c r="CO99" s="764">
        <f t="shared" si="227"/>
        <v>0</v>
      </c>
      <c r="CP99" s="764">
        <f t="shared" si="227"/>
        <v>0</v>
      </c>
      <c r="CQ99" s="764">
        <f t="shared" si="227"/>
        <v>0</v>
      </c>
      <c r="CR99" s="764">
        <f t="shared" si="228"/>
        <v>0</v>
      </c>
      <c r="CS99" s="764">
        <f t="shared" si="228"/>
        <v>0</v>
      </c>
      <c r="CT99" s="764">
        <f t="shared" si="228"/>
        <v>0</v>
      </c>
      <c r="CU99" s="764">
        <f t="shared" si="228"/>
        <v>0</v>
      </c>
      <c r="CV99" s="764">
        <f t="shared" si="228"/>
        <v>0</v>
      </c>
      <c r="CW99" s="764">
        <f t="shared" si="228"/>
        <v>0</v>
      </c>
      <c r="CX99" s="764">
        <f t="shared" si="228"/>
        <v>0</v>
      </c>
      <c r="CY99" s="764">
        <f t="shared" si="228"/>
        <v>0</v>
      </c>
      <c r="CZ99" s="764">
        <f t="shared" si="228"/>
        <v>0</v>
      </c>
      <c r="DA99" s="764">
        <f t="shared" si="228"/>
        <v>0</v>
      </c>
      <c r="DB99" s="764">
        <f t="shared" si="229"/>
        <v>0</v>
      </c>
      <c r="DC99" s="764">
        <f t="shared" si="229"/>
        <v>0</v>
      </c>
      <c r="DD99" s="764">
        <f t="shared" si="229"/>
        <v>0</v>
      </c>
      <c r="DE99" s="764">
        <f t="shared" si="229"/>
        <v>0</v>
      </c>
      <c r="DF99" s="764">
        <f t="shared" si="229"/>
        <v>0</v>
      </c>
      <c r="DG99" s="764">
        <f t="shared" si="229"/>
        <v>0</v>
      </c>
      <c r="DH99" s="764">
        <f t="shared" si="229"/>
        <v>0</v>
      </c>
      <c r="DI99" s="764">
        <f t="shared" si="229"/>
        <v>0</v>
      </c>
      <c r="DJ99" s="764">
        <f t="shared" si="229"/>
        <v>0</v>
      </c>
      <c r="DK99" s="764">
        <f t="shared" si="229"/>
        <v>0</v>
      </c>
      <c r="DL99" s="764">
        <f t="shared" si="230"/>
        <v>0</v>
      </c>
      <c r="DM99" s="764">
        <f t="shared" si="230"/>
        <v>0</v>
      </c>
      <c r="DN99" s="764">
        <f t="shared" si="230"/>
        <v>0</v>
      </c>
      <c r="DO99" s="764">
        <f t="shared" si="230"/>
        <v>0</v>
      </c>
      <c r="DP99" s="764">
        <f t="shared" si="230"/>
        <v>0</v>
      </c>
      <c r="DQ99" s="764">
        <f t="shared" si="230"/>
        <v>0</v>
      </c>
      <c r="DR99" s="764">
        <f t="shared" si="230"/>
        <v>0</v>
      </c>
      <c r="DS99" s="764">
        <f t="shared" si="230"/>
        <v>0</v>
      </c>
      <c r="DT99" s="764">
        <f t="shared" si="230"/>
        <v>0</v>
      </c>
      <c r="DU99" s="764">
        <f t="shared" si="230"/>
        <v>0</v>
      </c>
      <c r="DV99" s="764">
        <f t="shared" si="231"/>
        <v>0</v>
      </c>
      <c r="DW99" s="764">
        <f t="shared" si="231"/>
        <v>0</v>
      </c>
      <c r="DX99" s="764">
        <f t="shared" si="231"/>
        <v>0</v>
      </c>
      <c r="DY99" s="764">
        <f t="shared" si="231"/>
        <v>0</v>
      </c>
      <c r="DZ99" s="764">
        <f t="shared" si="231"/>
        <v>0</v>
      </c>
      <c r="EA99" s="764">
        <f t="shared" si="231"/>
        <v>0</v>
      </c>
      <c r="EB99" s="764">
        <f t="shared" si="231"/>
        <v>0</v>
      </c>
      <c r="EC99" s="764">
        <f t="shared" si="231"/>
        <v>0</v>
      </c>
      <c r="ED99" s="764">
        <f t="shared" si="231"/>
        <v>0</v>
      </c>
      <c r="EE99" s="764">
        <f t="shared" si="231"/>
        <v>0</v>
      </c>
      <c r="EF99" s="764">
        <f t="shared" si="232"/>
        <v>0</v>
      </c>
      <c r="EG99" s="764">
        <f t="shared" si="232"/>
        <v>0</v>
      </c>
      <c r="EH99" s="764">
        <f t="shared" si="232"/>
        <v>0</v>
      </c>
      <c r="EI99" s="764">
        <f t="shared" si="232"/>
        <v>0</v>
      </c>
      <c r="EJ99" s="764">
        <f t="shared" si="232"/>
        <v>0</v>
      </c>
      <c r="EK99" s="764">
        <f t="shared" si="232"/>
        <v>0</v>
      </c>
      <c r="EL99" s="764">
        <f t="shared" si="232"/>
        <v>0</v>
      </c>
      <c r="EM99" s="764">
        <f t="shared" si="232"/>
        <v>0</v>
      </c>
      <c r="EN99" s="764">
        <f t="shared" si="232"/>
        <v>0</v>
      </c>
      <c r="EO99" s="764">
        <f t="shared" si="232"/>
        <v>0</v>
      </c>
      <c r="EP99" s="764">
        <f t="shared" si="233"/>
        <v>0</v>
      </c>
      <c r="EQ99" s="764">
        <f t="shared" si="233"/>
        <v>0</v>
      </c>
      <c r="ER99" s="764">
        <f t="shared" si="233"/>
        <v>0</v>
      </c>
      <c r="ES99" s="764">
        <f t="shared" si="233"/>
        <v>0</v>
      </c>
      <c r="ET99" s="764">
        <f t="shared" si="233"/>
        <v>0</v>
      </c>
      <c r="EU99" s="764">
        <f t="shared" si="233"/>
        <v>0</v>
      </c>
      <c r="EV99" s="764">
        <f t="shared" si="233"/>
        <v>0</v>
      </c>
      <c r="EW99" s="764">
        <f t="shared" si="233"/>
        <v>0</v>
      </c>
      <c r="EX99" s="764">
        <f t="shared" si="233"/>
        <v>0</v>
      </c>
      <c r="EY99" s="764">
        <f t="shared" si="233"/>
        <v>0</v>
      </c>
      <c r="EZ99" s="764">
        <f t="shared" si="234"/>
        <v>0</v>
      </c>
      <c r="FA99" s="764">
        <f t="shared" si="234"/>
        <v>0</v>
      </c>
      <c r="FB99" s="764">
        <f t="shared" si="234"/>
        <v>0</v>
      </c>
      <c r="FC99" s="764">
        <f t="shared" si="234"/>
        <v>0</v>
      </c>
      <c r="FD99" s="764">
        <f t="shared" si="234"/>
        <v>0</v>
      </c>
      <c r="FE99" s="764">
        <f t="shared" si="234"/>
        <v>0</v>
      </c>
      <c r="FF99" s="764">
        <f t="shared" si="234"/>
        <v>0</v>
      </c>
      <c r="FG99" s="764">
        <f t="shared" si="234"/>
        <v>0</v>
      </c>
      <c r="FH99" s="764">
        <f t="shared" si="234"/>
        <v>0</v>
      </c>
      <c r="FI99" s="764">
        <f t="shared" si="234"/>
        <v>0</v>
      </c>
      <c r="FJ99" s="764">
        <f t="shared" si="235"/>
        <v>0</v>
      </c>
      <c r="FK99" s="764">
        <f t="shared" si="235"/>
        <v>0</v>
      </c>
      <c r="FL99" s="764">
        <f t="shared" si="235"/>
        <v>0</v>
      </c>
      <c r="FM99" s="764">
        <f t="shared" si="235"/>
        <v>0</v>
      </c>
      <c r="FN99" s="764">
        <f t="shared" si="235"/>
        <v>0</v>
      </c>
      <c r="FO99" s="764">
        <f t="shared" si="235"/>
        <v>0</v>
      </c>
      <c r="FP99" s="764">
        <f t="shared" si="235"/>
        <v>0</v>
      </c>
      <c r="FQ99" s="764">
        <f t="shared" si="235"/>
        <v>0</v>
      </c>
      <c r="FR99" s="764">
        <f t="shared" si="235"/>
        <v>0</v>
      </c>
      <c r="FS99" s="764">
        <f t="shared" si="235"/>
        <v>0</v>
      </c>
      <c r="FT99" s="764">
        <f t="shared" si="236"/>
        <v>0</v>
      </c>
      <c r="FU99" s="764">
        <f t="shared" si="236"/>
        <v>0</v>
      </c>
      <c r="FV99" s="764">
        <f t="shared" si="236"/>
        <v>0</v>
      </c>
      <c r="FW99" s="764">
        <f t="shared" si="236"/>
        <v>0</v>
      </c>
      <c r="FX99" s="764">
        <f t="shared" si="236"/>
        <v>0</v>
      </c>
      <c r="FY99" s="764">
        <f t="shared" si="236"/>
        <v>0</v>
      </c>
      <c r="FZ99" s="764">
        <f t="shared" si="236"/>
        <v>0</v>
      </c>
      <c r="GA99" s="764">
        <f t="shared" si="236"/>
        <v>0</v>
      </c>
      <c r="GB99" s="764">
        <f t="shared" si="236"/>
        <v>0</v>
      </c>
      <c r="GC99" s="764">
        <f t="shared" si="236"/>
        <v>0</v>
      </c>
      <c r="GD99" s="764">
        <f t="shared" si="237"/>
        <v>0</v>
      </c>
      <c r="GE99" s="764">
        <f t="shared" si="237"/>
        <v>0</v>
      </c>
      <c r="GF99" s="764">
        <f t="shared" si="237"/>
        <v>0</v>
      </c>
      <c r="GG99" s="764">
        <f t="shared" si="237"/>
        <v>0</v>
      </c>
      <c r="GH99" s="764">
        <f t="shared" si="237"/>
        <v>0</v>
      </c>
      <c r="GI99" s="764">
        <f t="shared" si="237"/>
        <v>0</v>
      </c>
      <c r="GJ99" s="764">
        <f t="shared" si="237"/>
        <v>0</v>
      </c>
      <c r="GK99" s="764">
        <f t="shared" si="237"/>
        <v>0</v>
      </c>
      <c r="GL99" s="764">
        <f t="shared" si="237"/>
        <v>0</v>
      </c>
      <c r="GM99" s="764">
        <f t="shared" si="237"/>
        <v>0</v>
      </c>
      <c r="GN99" s="764">
        <f t="shared" si="238"/>
        <v>0</v>
      </c>
      <c r="GO99" s="764">
        <f t="shared" si="238"/>
        <v>0</v>
      </c>
      <c r="GP99" s="764">
        <f t="shared" si="238"/>
        <v>0</v>
      </c>
      <c r="GQ99" s="764">
        <f t="shared" si="238"/>
        <v>0</v>
      </c>
      <c r="GR99" s="764">
        <f t="shared" si="238"/>
        <v>0</v>
      </c>
      <c r="GS99" s="764">
        <f t="shared" si="238"/>
        <v>0</v>
      </c>
      <c r="GT99" s="764">
        <f t="shared" si="238"/>
        <v>0</v>
      </c>
      <c r="GU99" s="764">
        <f t="shared" si="238"/>
        <v>0</v>
      </c>
      <c r="GV99" s="764">
        <f t="shared" si="238"/>
        <v>0</v>
      </c>
      <c r="GW99" s="764">
        <f t="shared" si="238"/>
        <v>0</v>
      </c>
      <c r="GX99" s="764">
        <f t="shared" si="239"/>
        <v>0</v>
      </c>
      <c r="GY99" s="764">
        <f t="shared" si="239"/>
        <v>0</v>
      </c>
      <c r="GZ99" s="764">
        <f t="shared" si="239"/>
        <v>0</v>
      </c>
      <c r="HA99" s="764">
        <f t="shared" si="239"/>
        <v>0</v>
      </c>
      <c r="HB99" s="764">
        <f t="shared" si="239"/>
        <v>0</v>
      </c>
      <c r="HC99" s="764">
        <f t="shared" si="239"/>
        <v>0</v>
      </c>
      <c r="HD99" s="764">
        <f t="shared" si="239"/>
        <v>0</v>
      </c>
      <c r="HE99" s="764">
        <f t="shared" si="239"/>
        <v>0</v>
      </c>
      <c r="HF99" s="764">
        <f t="shared" si="239"/>
        <v>0</v>
      </c>
      <c r="HG99" s="764">
        <f t="shared" si="239"/>
        <v>0</v>
      </c>
      <c r="HH99" s="764">
        <f t="shared" si="240"/>
        <v>0</v>
      </c>
      <c r="HI99" s="764">
        <f t="shared" si="240"/>
        <v>0</v>
      </c>
      <c r="HJ99" s="764">
        <f t="shared" si="240"/>
        <v>0</v>
      </c>
      <c r="HK99" s="764">
        <f t="shared" si="240"/>
        <v>0</v>
      </c>
      <c r="HL99" s="764">
        <f t="shared" si="240"/>
        <v>0</v>
      </c>
      <c r="HM99" s="764">
        <f t="shared" si="240"/>
        <v>0</v>
      </c>
      <c r="HN99" s="764">
        <f t="shared" si="240"/>
        <v>0</v>
      </c>
      <c r="HO99" s="764">
        <f t="shared" si="240"/>
        <v>0</v>
      </c>
      <c r="HP99" s="764">
        <f t="shared" si="240"/>
        <v>0</v>
      </c>
      <c r="HQ99" s="764">
        <f t="shared" si="240"/>
        <v>0</v>
      </c>
      <c r="HR99" s="764">
        <f t="shared" si="241"/>
        <v>0</v>
      </c>
      <c r="HS99" s="764">
        <f t="shared" si="241"/>
        <v>0</v>
      </c>
      <c r="HT99" s="764">
        <f t="shared" si="241"/>
        <v>0</v>
      </c>
      <c r="HU99" s="764">
        <f t="shared" si="241"/>
        <v>0</v>
      </c>
      <c r="HV99" s="764">
        <f t="shared" si="241"/>
        <v>0</v>
      </c>
      <c r="HW99" s="764">
        <f t="shared" si="241"/>
        <v>0</v>
      </c>
      <c r="HX99" s="764">
        <f t="shared" si="241"/>
        <v>0</v>
      </c>
      <c r="HY99" s="764">
        <f t="shared" si="241"/>
        <v>0</v>
      </c>
      <c r="HZ99" s="764">
        <f t="shared" si="241"/>
        <v>0</v>
      </c>
      <c r="IA99" s="764">
        <f t="shared" si="241"/>
        <v>0</v>
      </c>
      <c r="IB99" s="764">
        <f t="shared" si="242"/>
        <v>0</v>
      </c>
      <c r="IC99" s="764">
        <f t="shared" si="242"/>
        <v>0</v>
      </c>
      <c r="ID99" s="764">
        <f t="shared" si="242"/>
        <v>0</v>
      </c>
      <c r="IE99" s="764">
        <f t="shared" si="242"/>
        <v>0</v>
      </c>
      <c r="IF99" s="764">
        <f t="shared" si="242"/>
        <v>0</v>
      </c>
      <c r="IG99" s="764">
        <f t="shared" si="242"/>
        <v>0</v>
      </c>
      <c r="IH99" s="764">
        <f t="shared" si="242"/>
        <v>0</v>
      </c>
      <c r="II99" s="764">
        <f t="shared" si="242"/>
        <v>0</v>
      </c>
      <c r="IJ99" s="764">
        <f t="shared" si="242"/>
        <v>0</v>
      </c>
      <c r="IK99" s="764">
        <f t="shared" si="242"/>
        <v>0</v>
      </c>
      <c r="IL99" s="764">
        <f t="shared" si="243"/>
        <v>0</v>
      </c>
      <c r="IM99" s="764">
        <f t="shared" si="243"/>
        <v>0</v>
      </c>
      <c r="IN99" s="764">
        <f t="shared" si="243"/>
        <v>0</v>
      </c>
      <c r="IO99" s="764">
        <f t="shared" si="243"/>
        <v>0</v>
      </c>
      <c r="IP99" s="764">
        <f t="shared" si="243"/>
        <v>0</v>
      </c>
      <c r="IQ99" s="764">
        <f t="shared" si="243"/>
        <v>0</v>
      </c>
      <c r="IR99" s="764">
        <f t="shared" si="243"/>
        <v>0</v>
      </c>
      <c r="IS99" s="764">
        <f t="shared" si="243"/>
        <v>0</v>
      </c>
      <c r="IT99" s="764">
        <f t="shared" si="243"/>
        <v>0</v>
      </c>
      <c r="IU99" s="764">
        <f t="shared" si="243"/>
        <v>0</v>
      </c>
      <c r="IV99" s="764">
        <f t="shared" si="243"/>
        <v>0</v>
      </c>
      <c r="IW99" s="764">
        <f t="shared" si="243"/>
        <v>0</v>
      </c>
      <c r="IX99" s="764">
        <f t="shared" si="243"/>
        <v>0</v>
      </c>
      <c r="IY99" s="764">
        <f t="shared" si="243"/>
        <v>0</v>
      </c>
      <c r="IZ99" s="764">
        <f t="shared" si="243"/>
        <v>0</v>
      </c>
      <c r="JA99" s="764">
        <f t="shared" si="243"/>
        <v>0</v>
      </c>
      <c r="JB99" s="764">
        <f t="shared" si="243"/>
        <v>0</v>
      </c>
      <c r="JC99" s="764">
        <f t="shared" si="243"/>
        <v>0</v>
      </c>
      <c r="JD99" s="764">
        <f t="shared" si="223"/>
        <v>0</v>
      </c>
      <c r="JE99" s="764">
        <f t="shared" si="223"/>
        <v>0</v>
      </c>
      <c r="JF99" s="764">
        <f t="shared" si="223"/>
        <v>0</v>
      </c>
      <c r="JG99" s="764">
        <f t="shared" si="223"/>
        <v>0</v>
      </c>
      <c r="JH99" s="764">
        <f t="shared" si="223"/>
        <v>0</v>
      </c>
      <c r="JI99" s="764">
        <f t="shared" si="223"/>
        <v>0</v>
      </c>
      <c r="JJ99" s="764">
        <f t="shared" si="223"/>
        <v>0</v>
      </c>
      <c r="JK99" s="764">
        <f t="shared" si="223"/>
        <v>0</v>
      </c>
      <c r="JL99" s="764">
        <f t="shared" si="243"/>
        <v>0</v>
      </c>
      <c r="JM99" s="764">
        <f t="shared" si="243"/>
        <v>0</v>
      </c>
      <c r="JN99" s="764">
        <f t="shared" si="243"/>
        <v>0</v>
      </c>
      <c r="JO99" s="764">
        <f t="shared" si="243"/>
        <v>0</v>
      </c>
      <c r="JP99" s="764">
        <f t="shared" si="243"/>
        <v>0</v>
      </c>
      <c r="JQ99" s="764">
        <f t="shared" si="172"/>
        <v>0</v>
      </c>
      <c r="JR99" s="764">
        <f t="shared" si="172"/>
        <v>0</v>
      </c>
      <c r="JS99" s="764">
        <f t="shared" si="243"/>
        <v>0</v>
      </c>
      <c r="JT99" s="765">
        <f t="shared" si="173"/>
        <v>0</v>
      </c>
      <c r="JU99" s="229">
        <f t="shared" si="174"/>
        <v>0</v>
      </c>
    </row>
    <row r="100" spans="2:281" s="57" customFormat="1">
      <c r="B100" s="223"/>
      <c r="C100" s="223"/>
      <c r="D100" s="61"/>
      <c r="E100" s="743" t="str">
        <f t="shared" si="171"/>
        <v xml:space="preserve"> </v>
      </c>
      <c r="F100" s="56"/>
      <c r="G100" s="228"/>
      <c r="H100" s="744">
        <f>SUMIF(Ajuste!$C$8:$C$483,$B$6:$B$499,Ajuste!$E$8:$E$483)</f>
        <v>0</v>
      </c>
      <c r="I100" s="744">
        <f>SUMIF(Ajuste!$C$8:$C$483,$B$6:$B$499,Ajuste!$F$8:$F$483)</f>
        <v>0</v>
      </c>
      <c r="J100" s="229">
        <f t="shared" si="175"/>
        <v>0</v>
      </c>
      <c r="K100" s="764">
        <f t="shared" si="224"/>
        <v>0</v>
      </c>
      <c r="L100" s="764">
        <f t="shared" si="244"/>
        <v>0</v>
      </c>
      <c r="M100" s="764">
        <f t="shared" si="244"/>
        <v>0</v>
      </c>
      <c r="N100" s="764">
        <f t="shared" si="244"/>
        <v>0</v>
      </c>
      <c r="O100" s="764">
        <f t="shared" si="244"/>
        <v>0</v>
      </c>
      <c r="P100" s="764">
        <f t="shared" si="244"/>
        <v>0</v>
      </c>
      <c r="Q100" s="764">
        <f t="shared" si="244"/>
        <v>0</v>
      </c>
      <c r="R100" s="764">
        <f t="shared" si="244"/>
        <v>0</v>
      </c>
      <c r="S100" s="764">
        <f t="shared" si="244"/>
        <v>0</v>
      </c>
      <c r="T100" s="764">
        <f t="shared" si="244"/>
        <v>0</v>
      </c>
      <c r="U100" s="764">
        <f t="shared" si="244"/>
        <v>0</v>
      </c>
      <c r="V100" s="764">
        <f t="shared" si="244"/>
        <v>0</v>
      </c>
      <c r="W100" s="764">
        <f t="shared" si="244"/>
        <v>0</v>
      </c>
      <c r="X100" s="764">
        <f t="shared" si="244"/>
        <v>0</v>
      </c>
      <c r="Y100" s="764">
        <f t="shared" si="244"/>
        <v>0</v>
      </c>
      <c r="Z100" s="764">
        <f t="shared" si="244"/>
        <v>0</v>
      </c>
      <c r="AA100" s="764">
        <f t="shared" si="244"/>
        <v>0</v>
      </c>
      <c r="AB100" s="764">
        <f t="shared" si="244"/>
        <v>0</v>
      </c>
      <c r="AC100" s="764">
        <f t="shared" si="244"/>
        <v>0</v>
      </c>
      <c r="AD100" s="764">
        <f t="shared" si="244"/>
        <v>0</v>
      </c>
      <c r="AE100" s="764">
        <f t="shared" si="244"/>
        <v>0</v>
      </c>
      <c r="AF100" s="764">
        <f t="shared" si="244"/>
        <v>0</v>
      </c>
      <c r="AG100" s="764">
        <f t="shared" si="244"/>
        <v>0</v>
      </c>
      <c r="AH100" s="764">
        <f t="shared" si="244"/>
        <v>0</v>
      </c>
      <c r="AI100" s="764">
        <f t="shared" si="244"/>
        <v>0</v>
      </c>
      <c r="AJ100" s="764">
        <f t="shared" si="244"/>
        <v>0</v>
      </c>
      <c r="AK100" s="764">
        <f t="shared" si="244"/>
        <v>0</v>
      </c>
      <c r="AL100" s="764">
        <f t="shared" si="244"/>
        <v>0</v>
      </c>
      <c r="AM100" s="764">
        <f t="shared" si="244"/>
        <v>0</v>
      </c>
      <c r="AN100" s="764">
        <f t="shared" si="244"/>
        <v>0</v>
      </c>
      <c r="AO100" s="764">
        <f t="shared" si="244"/>
        <v>0</v>
      </c>
      <c r="AP100" s="764">
        <f t="shared" si="244"/>
        <v>0</v>
      </c>
      <c r="AQ100" s="764">
        <f t="shared" si="244"/>
        <v>0</v>
      </c>
      <c r="AR100" s="764">
        <f t="shared" si="244"/>
        <v>0</v>
      </c>
      <c r="AS100" s="764">
        <f t="shared" si="244"/>
        <v>0</v>
      </c>
      <c r="AT100" s="764">
        <f t="shared" si="244"/>
        <v>0</v>
      </c>
      <c r="AU100" s="764">
        <f t="shared" si="244"/>
        <v>0</v>
      </c>
      <c r="AV100" s="764">
        <f t="shared" si="244"/>
        <v>0</v>
      </c>
      <c r="AW100" s="764">
        <f t="shared" si="244"/>
        <v>0</v>
      </c>
      <c r="AX100" s="764">
        <f t="shared" si="244"/>
        <v>0</v>
      </c>
      <c r="AY100" s="764">
        <f t="shared" si="244"/>
        <v>0</v>
      </c>
      <c r="AZ100" s="764">
        <f t="shared" si="244"/>
        <v>0</v>
      </c>
      <c r="BA100" s="764">
        <f t="shared" si="244"/>
        <v>0</v>
      </c>
      <c r="BB100" s="764">
        <f t="shared" si="244"/>
        <v>0</v>
      </c>
      <c r="BC100" s="764">
        <f t="shared" si="244"/>
        <v>0</v>
      </c>
      <c r="BD100" s="764">
        <f t="shared" si="244"/>
        <v>0</v>
      </c>
      <c r="BE100" s="764">
        <f t="shared" si="244"/>
        <v>0</v>
      </c>
      <c r="BF100" s="764">
        <f t="shared" si="224"/>
        <v>0</v>
      </c>
      <c r="BG100" s="764">
        <f t="shared" si="224"/>
        <v>0</v>
      </c>
      <c r="BH100" s="764">
        <f t="shared" si="224"/>
        <v>0</v>
      </c>
      <c r="BI100" s="764">
        <f t="shared" si="224"/>
        <v>0</v>
      </c>
      <c r="BJ100" s="764">
        <f t="shared" si="224"/>
        <v>0</v>
      </c>
      <c r="BK100" s="764">
        <f t="shared" si="224"/>
        <v>0</v>
      </c>
      <c r="BL100" s="764">
        <f t="shared" si="224"/>
        <v>0</v>
      </c>
      <c r="BM100" s="764">
        <f t="shared" si="224"/>
        <v>0</v>
      </c>
      <c r="BN100" s="764">
        <f t="shared" si="225"/>
        <v>0</v>
      </c>
      <c r="BO100" s="764">
        <f t="shared" si="225"/>
        <v>0</v>
      </c>
      <c r="BP100" s="764">
        <f t="shared" si="225"/>
        <v>0</v>
      </c>
      <c r="BQ100" s="764">
        <f t="shared" si="225"/>
        <v>0</v>
      </c>
      <c r="BR100" s="764">
        <f t="shared" si="225"/>
        <v>0</v>
      </c>
      <c r="BS100" s="764">
        <f t="shared" si="225"/>
        <v>0</v>
      </c>
      <c r="BT100" s="764">
        <f t="shared" si="225"/>
        <v>0</v>
      </c>
      <c r="BU100" s="764">
        <f t="shared" si="225"/>
        <v>0</v>
      </c>
      <c r="BV100" s="764">
        <f t="shared" si="225"/>
        <v>0</v>
      </c>
      <c r="BW100" s="764">
        <f t="shared" si="225"/>
        <v>0</v>
      </c>
      <c r="BX100" s="764">
        <f t="shared" si="226"/>
        <v>0</v>
      </c>
      <c r="BY100" s="764">
        <f t="shared" si="226"/>
        <v>0</v>
      </c>
      <c r="BZ100" s="764">
        <f t="shared" si="226"/>
        <v>0</v>
      </c>
      <c r="CA100" s="764">
        <f t="shared" si="226"/>
        <v>0</v>
      </c>
      <c r="CB100" s="764">
        <f t="shared" si="226"/>
        <v>0</v>
      </c>
      <c r="CC100" s="764">
        <f t="shared" si="226"/>
        <v>0</v>
      </c>
      <c r="CD100" s="764">
        <f t="shared" si="226"/>
        <v>0</v>
      </c>
      <c r="CE100" s="764">
        <f t="shared" si="226"/>
        <v>0</v>
      </c>
      <c r="CF100" s="764">
        <f t="shared" si="226"/>
        <v>0</v>
      </c>
      <c r="CG100" s="764">
        <f t="shared" si="226"/>
        <v>0</v>
      </c>
      <c r="CH100" s="764">
        <f t="shared" si="227"/>
        <v>0</v>
      </c>
      <c r="CI100" s="764">
        <f t="shared" si="227"/>
        <v>0</v>
      </c>
      <c r="CJ100" s="764">
        <f t="shared" si="227"/>
        <v>0</v>
      </c>
      <c r="CK100" s="764">
        <f t="shared" si="227"/>
        <v>0</v>
      </c>
      <c r="CL100" s="764">
        <f t="shared" si="227"/>
        <v>0</v>
      </c>
      <c r="CM100" s="764">
        <f t="shared" si="227"/>
        <v>0</v>
      </c>
      <c r="CN100" s="764">
        <f t="shared" si="227"/>
        <v>0</v>
      </c>
      <c r="CO100" s="764">
        <f t="shared" si="227"/>
        <v>0</v>
      </c>
      <c r="CP100" s="764">
        <f t="shared" si="227"/>
        <v>0</v>
      </c>
      <c r="CQ100" s="764">
        <f t="shared" si="227"/>
        <v>0</v>
      </c>
      <c r="CR100" s="764">
        <f t="shared" si="228"/>
        <v>0</v>
      </c>
      <c r="CS100" s="764">
        <f t="shared" si="228"/>
        <v>0</v>
      </c>
      <c r="CT100" s="764">
        <f t="shared" si="228"/>
        <v>0</v>
      </c>
      <c r="CU100" s="764">
        <f t="shared" si="228"/>
        <v>0</v>
      </c>
      <c r="CV100" s="764">
        <f t="shared" si="228"/>
        <v>0</v>
      </c>
      <c r="CW100" s="764">
        <f t="shared" si="228"/>
        <v>0</v>
      </c>
      <c r="CX100" s="764">
        <f t="shared" si="228"/>
        <v>0</v>
      </c>
      <c r="CY100" s="764">
        <f t="shared" si="228"/>
        <v>0</v>
      </c>
      <c r="CZ100" s="764">
        <f t="shared" si="228"/>
        <v>0</v>
      </c>
      <c r="DA100" s="764">
        <f t="shared" si="228"/>
        <v>0</v>
      </c>
      <c r="DB100" s="764">
        <f t="shared" si="229"/>
        <v>0</v>
      </c>
      <c r="DC100" s="764">
        <f t="shared" si="229"/>
        <v>0</v>
      </c>
      <c r="DD100" s="764">
        <f t="shared" si="229"/>
        <v>0</v>
      </c>
      <c r="DE100" s="764">
        <f t="shared" si="229"/>
        <v>0</v>
      </c>
      <c r="DF100" s="764">
        <f t="shared" si="229"/>
        <v>0</v>
      </c>
      <c r="DG100" s="764">
        <f t="shared" si="229"/>
        <v>0</v>
      </c>
      <c r="DH100" s="764">
        <f t="shared" si="229"/>
        <v>0</v>
      </c>
      <c r="DI100" s="764">
        <f t="shared" si="229"/>
        <v>0</v>
      </c>
      <c r="DJ100" s="764">
        <f t="shared" si="229"/>
        <v>0</v>
      </c>
      <c r="DK100" s="764">
        <f t="shared" si="229"/>
        <v>0</v>
      </c>
      <c r="DL100" s="764">
        <f t="shared" si="230"/>
        <v>0</v>
      </c>
      <c r="DM100" s="764">
        <f t="shared" si="230"/>
        <v>0</v>
      </c>
      <c r="DN100" s="764">
        <f t="shared" si="230"/>
        <v>0</v>
      </c>
      <c r="DO100" s="764">
        <f t="shared" si="230"/>
        <v>0</v>
      </c>
      <c r="DP100" s="764">
        <f t="shared" si="230"/>
        <v>0</v>
      </c>
      <c r="DQ100" s="764">
        <f t="shared" si="230"/>
        <v>0</v>
      </c>
      <c r="DR100" s="764">
        <f t="shared" si="230"/>
        <v>0</v>
      </c>
      <c r="DS100" s="764">
        <f t="shared" si="230"/>
        <v>0</v>
      </c>
      <c r="DT100" s="764">
        <f t="shared" si="230"/>
        <v>0</v>
      </c>
      <c r="DU100" s="764">
        <f t="shared" si="230"/>
        <v>0</v>
      </c>
      <c r="DV100" s="764">
        <f t="shared" si="231"/>
        <v>0</v>
      </c>
      <c r="DW100" s="764">
        <f t="shared" si="231"/>
        <v>0</v>
      </c>
      <c r="DX100" s="764">
        <f t="shared" si="231"/>
        <v>0</v>
      </c>
      <c r="DY100" s="764">
        <f t="shared" si="231"/>
        <v>0</v>
      </c>
      <c r="DZ100" s="764">
        <f t="shared" si="231"/>
        <v>0</v>
      </c>
      <c r="EA100" s="764">
        <f t="shared" si="231"/>
        <v>0</v>
      </c>
      <c r="EB100" s="764">
        <f t="shared" si="231"/>
        <v>0</v>
      </c>
      <c r="EC100" s="764">
        <f t="shared" si="231"/>
        <v>0</v>
      </c>
      <c r="ED100" s="764">
        <f t="shared" si="231"/>
        <v>0</v>
      </c>
      <c r="EE100" s="764">
        <f t="shared" si="231"/>
        <v>0</v>
      </c>
      <c r="EF100" s="764">
        <f t="shared" si="232"/>
        <v>0</v>
      </c>
      <c r="EG100" s="764">
        <f t="shared" si="232"/>
        <v>0</v>
      </c>
      <c r="EH100" s="764">
        <f t="shared" si="232"/>
        <v>0</v>
      </c>
      <c r="EI100" s="764">
        <f t="shared" si="232"/>
        <v>0</v>
      </c>
      <c r="EJ100" s="764">
        <f t="shared" si="232"/>
        <v>0</v>
      </c>
      <c r="EK100" s="764">
        <f t="shared" si="232"/>
        <v>0</v>
      </c>
      <c r="EL100" s="764">
        <f t="shared" si="232"/>
        <v>0</v>
      </c>
      <c r="EM100" s="764">
        <f t="shared" si="232"/>
        <v>0</v>
      </c>
      <c r="EN100" s="764">
        <f t="shared" si="232"/>
        <v>0</v>
      </c>
      <c r="EO100" s="764">
        <f t="shared" si="232"/>
        <v>0</v>
      </c>
      <c r="EP100" s="764">
        <f t="shared" si="233"/>
        <v>0</v>
      </c>
      <c r="EQ100" s="764">
        <f t="shared" si="233"/>
        <v>0</v>
      </c>
      <c r="ER100" s="764">
        <f t="shared" si="233"/>
        <v>0</v>
      </c>
      <c r="ES100" s="764">
        <f t="shared" si="233"/>
        <v>0</v>
      </c>
      <c r="ET100" s="764">
        <f t="shared" si="233"/>
        <v>0</v>
      </c>
      <c r="EU100" s="764">
        <f t="shared" si="233"/>
        <v>0</v>
      </c>
      <c r="EV100" s="764">
        <f t="shared" si="233"/>
        <v>0</v>
      </c>
      <c r="EW100" s="764">
        <f t="shared" si="233"/>
        <v>0</v>
      </c>
      <c r="EX100" s="764">
        <f t="shared" si="233"/>
        <v>0</v>
      </c>
      <c r="EY100" s="764">
        <f t="shared" si="233"/>
        <v>0</v>
      </c>
      <c r="EZ100" s="764">
        <f t="shared" si="234"/>
        <v>0</v>
      </c>
      <c r="FA100" s="764">
        <f t="shared" si="234"/>
        <v>0</v>
      </c>
      <c r="FB100" s="764">
        <f t="shared" si="234"/>
        <v>0</v>
      </c>
      <c r="FC100" s="764">
        <f t="shared" si="234"/>
        <v>0</v>
      </c>
      <c r="FD100" s="764">
        <f t="shared" si="234"/>
        <v>0</v>
      </c>
      <c r="FE100" s="764">
        <f t="shared" si="234"/>
        <v>0</v>
      </c>
      <c r="FF100" s="764">
        <f t="shared" si="234"/>
        <v>0</v>
      </c>
      <c r="FG100" s="764">
        <f t="shared" si="234"/>
        <v>0</v>
      </c>
      <c r="FH100" s="764">
        <f t="shared" si="234"/>
        <v>0</v>
      </c>
      <c r="FI100" s="764">
        <f t="shared" si="234"/>
        <v>0</v>
      </c>
      <c r="FJ100" s="764">
        <f t="shared" si="235"/>
        <v>0</v>
      </c>
      <c r="FK100" s="764">
        <f t="shared" si="235"/>
        <v>0</v>
      </c>
      <c r="FL100" s="764">
        <f t="shared" si="235"/>
        <v>0</v>
      </c>
      <c r="FM100" s="764">
        <f t="shared" si="235"/>
        <v>0</v>
      </c>
      <c r="FN100" s="764">
        <f t="shared" si="235"/>
        <v>0</v>
      </c>
      <c r="FO100" s="764">
        <f t="shared" si="235"/>
        <v>0</v>
      </c>
      <c r="FP100" s="764">
        <f t="shared" si="235"/>
        <v>0</v>
      </c>
      <c r="FQ100" s="764">
        <f t="shared" si="235"/>
        <v>0</v>
      </c>
      <c r="FR100" s="764">
        <f t="shared" si="235"/>
        <v>0</v>
      </c>
      <c r="FS100" s="764">
        <f t="shared" si="235"/>
        <v>0</v>
      </c>
      <c r="FT100" s="764">
        <f t="shared" si="236"/>
        <v>0</v>
      </c>
      <c r="FU100" s="764">
        <f t="shared" si="236"/>
        <v>0</v>
      </c>
      <c r="FV100" s="764">
        <f t="shared" si="236"/>
        <v>0</v>
      </c>
      <c r="FW100" s="764">
        <f t="shared" si="236"/>
        <v>0</v>
      </c>
      <c r="FX100" s="764">
        <f t="shared" si="236"/>
        <v>0</v>
      </c>
      <c r="FY100" s="764">
        <f t="shared" si="236"/>
        <v>0</v>
      </c>
      <c r="FZ100" s="764">
        <f t="shared" si="236"/>
        <v>0</v>
      </c>
      <c r="GA100" s="764">
        <f t="shared" si="236"/>
        <v>0</v>
      </c>
      <c r="GB100" s="764">
        <f t="shared" si="236"/>
        <v>0</v>
      </c>
      <c r="GC100" s="764">
        <f t="shared" si="236"/>
        <v>0</v>
      </c>
      <c r="GD100" s="764">
        <f t="shared" si="237"/>
        <v>0</v>
      </c>
      <c r="GE100" s="764">
        <f t="shared" si="237"/>
        <v>0</v>
      </c>
      <c r="GF100" s="764">
        <f t="shared" si="237"/>
        <v>0</v>
      </c>
      <c r="GG100" s="764">
        <f t="shared" si="237"/>
        <v>0</v>
      </c>
      <c r="GH100" s="764">
        <f t="shared" si="237"/>
        <v>0</v>
      </c>
      <c r="GI100" s="764">
        <f t="shared" si="237"/>
        <v>0</v>
      </c>
      <c r="GJ100" s="764">
        <f t="shared" si="237"/>
        <v>0</v>
      </c>
      <c r="GK100" s="764">
        <f t="shared" si="237"/>
        <v>0</v>
      </c>
      <c r="GL100" s="764">
        <f t="shared" si="237"/>
        <v>0</v>
      </c>
      <c r="GM100" s="764">
        <f t="shared" si="237"/>
        <v>0</v>
      </c>
      <c r="GN100" s="764">
        <f t="shared" si="238"/>
        <v>0</v>
      </c>
      <c r="GO100" s="764">
        <f t="shared" si="238"/>
        <v>0</v>
      </c>
      <c r="GP100" s="764">
        <f t="shared" si="238"/>
        <v>0</v>
      </c>
      <c r="GQ100" s="764">
        <f t="shared" si="238"/>
        <v>0</v>
      </c>
      <c r="GR100" s="764">
        <f t="shared" si="238"/>
        <v>0</v>
      </c>
      <c r="GS100" s="764">
        <f t="shared" si="238"/>
        <v>0</v>
      </c>
      <c r="GT100" s="764">
        <f t="shared" si="238"/>
        <v>0</v>
      </c>
      <c r="GU100" s="764">
        <f t="shared" si="238"/>
        <v>0</v>
      </c>
      <c r="GV100" s="764">
        <f t="shared" si="238"/>
        <v>0</v>
      </c>
      <c r="GW100" s="764">
        <f t="shared" si="238"/>
        <v>0</v>
      </c>
      <c r="GX100" s="764">
        <f t="shared" si="239"/>
        <v>0</v>
      </c>
      <c r="GY100" s="764">
        <f t="shared" si="239"/>
        <v>0</v>
      </c>
      <c r="GZ100" s="764">
        <f t="shared" si="239"/>
        <v>0</v>
      </c>
      <c r="HA100" s="764">
        <f t="shared" si="239"/>
        <v>0</v>
      </c>
      <c r="HB100" s="764">
        <f t="shared" si="239"/>
        <v>0</v>
      </c>
      <c r="HC100" s="764">
        <f t="shared" si="239"/>
        <v>0</v>
      </c>
      <c r="HD100" s="764">
        <f t="shared" si="239"/>
        <v>0</v>
      </c>
      <c r="HE100" s="764">
        <f t="shared" si="239"/>
        <v>0</v>
      </c>
      <c r="HF100" s="764">
        <f t="shared" si="239"/>
        <v>0</v>
      </c>
      <c r="HG100" s="764">
        <f t="shared" si="239"/>
        <v>0</v>
      </c>
      <c r="HH100" s="764">
        <f t="shared" si="240"/>
        <v>0</v>
      </c>
      <c r="HI100" s="764">
        <f t="shared" si="240"/>
        <v>0</v>
      </c>
      <c r="HJ100" s="764">
        <f t="shared" si="240"/>
        <v>0</v>
      </c>
      <c r="HK100" s="764">
        <f t="shared" si="240"/>
        <v>0</v>
      </c>
      <c r="HL100" s="764">
        <f t="shared" si="240"/>
        <v>0</v>
      </c>
      <c r="HM100" s="764">
        <f t="shared" si="240"/>
        <v>0</v>
      </c>
      <c r="HN100" s="764">
        <f t="shared" si="240"/>
        <v>0</v>
      </c>
      <c r="HO100" s="764">
        <f t="shared" si="240"/>
        <v>0</v>
      </c>
      <c r="HP100" s="764">
        <f t="shared" si="240"/>
        <v>0</v>
      </c>
      <c r="HQ100" s="764">
        <f t="shared" si="240"/>
        <v>0</v>
      </c>
      <c r="HR100" s="764">
        <f t="shared" si="241"/>
        <v>0</v>
      </c>
      <c r="HS100" s="764">
        <f t="shared" si="241"/>
        <v>0</v>
      </c>
      <c r="HT100" s="764">
        <f t="shared" si="241"/>
        <v>0</v>
      </c>
      <c r="HU100" s="764">
        <f t="shared" si="241"/>
        <v>0</v>
      </c>
      <c r="HV100" s="764">
        <f t="shared" si="241"/>
        <v>0</v>
      </c>
      <c r="HW100" s="764">
        <f t="shared" si="241"/>
        <v>0</v>
      </c>
      <c r="HX100" s="764">
        <f t="shared" si="241"/>
        <v>0</v>
      </c>
      <c r="HY100" s="764">
        <f t="shared" si="241"/>
        <v>0</v>
      </c>
      <c r="HZ100" s="764">
        <f t="shared" si="241"/>
        <v>0</v>
      </c>
      <c r="IA100" s="764">
        <f t="shared" si="241"/>
        <v>0</v>
      </c>
      <c r="IB100" s="764">
        <f t="shared" si="242"/>
        <v>0</v>
      </c>
      <c r="IC100" s="764">
        <f t="shared" si="242"/>
        <v>0</v>
      </c>
      <c r="ID100" s="764">
        <f t="shared" si="242"/>
        <v>0</v>
      </c>
      <c r="IE100" s="764">
        <f t="shared" si="242"/>
        <v>0</v>
      </c>
      <c r="IF100" s="764">
        <f t="shared" si="242"/>
        <v>0</v>
      </c>
      <c r="IG100" s="764">
        <f t="shared" si="242"/>
        <v>0</v>
      </c>
      <c r="IH100" s="764">
        <f t="shared" si="242"/>
        <v>0</v>
      </c>
      <c r="II100" s="764">
        <f t="shared" si="242"/>
        <v>0</v>
      </c>
      <c r="IJ100" s="764">
        <f t="shared" si="242"/>
        <v>0</v>
      </c>
      <c r="IK100" s="764">
        <f t="shared" si="242"/>
        <v>0</v>
      </c>
      <c r="IL100" s="764">
        <f t="shared" si="243"/>
        <v>0</v>
      </c>
      <c r="IM100" s="764">
        <f t="shared" si="243"/>
        <v>0</v>
      </c>
      <c r="IN100" s="764">
        <f t="shared" si="243"/>
        <v>0</v>
      </c>
      <c r="IO100" s="764">
        <f t="shared" si="243"/>
        <v>0</v>
      </c>
      <c r="IP100" s="764">
        <f t="shared" si="243"/>
        <v>0</v>
      </c>
      <c r="IQ100" s="764">
        <f t="shared" si="243"/>
        <v>0</v>
      </c>
      <c r="IR100" s="764">
        <f t="shared" si="243"/>
        <v>0</v>
      </c>
      <c r="IS100" s="764">
        <f t="shared" si="243"/>
        <v>0</v>
      </c>
      <c r="IT100" s="764">
        <f t="shared" si="243"/>
        <v>0</v>
      </c>
      <c r="IU100" s="764">
        <f t="shared" si="243"/>
        <v>0</v>
      </c>
      <c r="IV100" s="764">
        <f t="shared" si="243"/>
        <v>0</v>
      </c>
      <c r="IW100" s="764">
        <f t="shared" si="243"/>
        <v>0</v>
      </c>
      <c r="IX100" s="764">
        <f t="shared" si="243"/>
        <v>0</v>
      </c>
      <c r="IY100" s="764">
        <f t="shared" si="243"/>
        <v>0</v>
      </c>
      <c r="IZ100" s="764">
        <f t="shared" si="243"/>
        <v>0</v>
      </c>
      <c r="JA100" s="764">
        <f t="shared" si="243"/>
        <v>0</v>
      </c>
      <c r="JB100" s="764">
        <f t="shared" si="243"/>
        <v>0</v>
      </c>
      <c r="JC100" s="764">
        <f t="shared" si="243"/>
        <v>0</v>
      </c>
      <c r="JD100" s="764">
        <f t="shared" si="223"/>
        <v>0</v>
      </c>
      <c r="JE100" s="764">
        <f t="shared" si="223"/>
        <v>0</v>
      </c>
      <c r="JF100" s="764">
        <f t="shared" si="223"/>
        <v>0</v>
      </c>
      <c r="JG100" s="764">
        <f t="shared" si="223"/>
        <v>0</v>
      </c>
      <c r="JH100" s="764">
        <f t="shared" si="223"/>
        <v>0</v>
      </c>
      <c r="JI100" s="764">
        <f t="shared" si="223"/>
        <v>0</v>
      </c>
      <c r="JJ100" s="764">
        <f t="shared" si="223"/>
        <v>0</v>
      </c>
      <c r="JK100" s="764">
        <f t="shared" si="223"/>
        <v>0</v>
      </c>
      <c r="JL100" s="764">
        <f t="shared" si="243"/>
        <v>0</v>
      </c>
      <c r="JM100" s="764">
        <f t="shared" si="243"/>
        <v>0</v>
      </c>
      <c r="JN100" s="764">
        <f t="shared" si="243"/>
        <v>0</v>
      </c>
      <c r="JO100" s="764">
        <f t="shared" si="243"/>
        <v>0</v>
      </c>
      <c r="JP100" s="764">
        <f t="shared" si="243"/>
        <v>0</v>
      </c>
      <c r="JQ100" s="764">
        <f t="shared" si="172"/>
        <v>0</v>
      </c>
      <c r="JR100" s="764">
        <f t="shared" si="172"/>
        <v>0</v>
      </c>
      <c r="JS100" s="764">
        <f t="shared" si="243"/>
        <v>0</v>
      </c>
      <c r="JT100" s="765">
        <f t="shared" si="173"/>
        <v>0</v>
      </c>
      <c r="JU100" s="229">
        <f t="shared" si="174"/>
        <v>0</v>
      </c>
    </row>
    <row r="101" spans="2:281" s="57" customFormat="1">
      <c r="B101" s="223"/>
      <c r="C101" s="223"/>
      <c r="D101" s="61"/>
      <c r="E101" s="743" t="str">
        <f t="shared" si="171"/>
        <v xml:space="preserve"> </v>
      </c>
      <c r="F101" s="56"/>
      <c r="G101" s="228"/>
      <c r="H101" s="744">
        <f>SUMIF(Ajuste!$C$8:$C$483,$B$6:$B$499,Ajuste!$E$8:$E$483)</f>
        <v>0</v>
      </c>
      <c r="I101" s="744">
        <f>SUMIF(Ajuste!$C$8:$C$483,$B$6:$B$499,Ajuste!$F$8:$F$483)</f>
        <v>0</v>
      </c>
      <c r="J101" s="229">
        <f t="shared" si="175"/>
        <v>0</v>
      </c>
      <c r="K101" s="764">
        <f t="shared" si="224"/>
        <v>0</v>
      </c>
      <c r="L101" s="764">
        <f t="shared" si="244"/>
        <v>0</v>
      </c>
      <c r="M101" s="764">
        <f t="shared" si="244"/>
        <v>0</v>
      </c>
      <c r="N101" s="764">
        <f t="shared" si="244"/>
        <v>0</v>
      </c>
      <c r="O101" s="764">
        <f t="shared" si="244"/>
        <v>0</v>
      </c>
      <c r="P101" s="764">
        <f t="shared" si="244"/>
        <v>0</v>
      </c>
      <c r="Q101" s="764">
        <f t="shared" si="244"/>
        <v>0</v>
      </c>
      <c r="R101" s="764">
        <f t="shared" si="244"/>
        <v>0</v>
      </c>
      <c r="S101" s="764">
        <f t="shared" si="244"/>
        <v>0</v>
      </c>
      <c r="T101" s="764">
        <f t="shared" si="244"/>
        <v>0</v>
      </c>
      <c r="U101" s="764">
        <f t="shared" si="244"/>
        <v>0</v>
      </c>
      <c r="V101" s="764">
        <f t="shared" si="244"/>
        <v>0</v>
      </c>
      <c r="W101" s="764">
        <f t="shared" si="244"/>
        <v>0</v>
      </c>
      <c r="X101" s="764">
        <f t="shared" si="244"/>
        <v>0</v>
      </c>
      <c r="Y101" s="764">
        <f t="shared" si="244"/>
        <v>0</v>
      </c>
      <c r="Z101" s="764">
        <f t="shared" si="244"/>
        <v>0</v>
      </c>
      <c r="AA101" s="764">
        <f t="shared" si="244"/>
        <v>0</v>
      </c>
      <c r="AB101" s="764">
        <f t="shared" si="244"/>
        <v>0</v>
      </c>
      <c r="AC101" s="764">
        <f t="shared" si="244"/>
        <v>0</v>
      </c>
      <c r="AD101" s="764">
        <f t="shared" si="244"/>
        <v>0</v>
      </c>
      <c r="AE101" s="764">
        <f t="shared" si="244"/>
        <v>0</v>
      </c>
      <c r="AF101" s="764">
        <f t="shared" si="244"/>
        <v>0</v>
      </c>
      <c r="AG101" s="764">
        <f t="shared" si="244"/>
        <v>0</v>
      </c>
      <c r="AH101" s="764">
        <f t="shared" si="244"/>
        <v>0</v>
      </c>
      <c r="AI101" s="764">
        <f t="shared" si="244"/>
        <v>0</v>
      </c>
      <c r="AJ101" s="764">
        <f t="shared" si="244"/>
        <v>0</v>
      </c>
      <c r="AK101" s="764">
        <f t="shared" si="244"/>
        <v>0</v>
      </c>
      <c r="AL101" s="764">
        <f t="shared" si="244"/>
        <v>0</v>
      </c>
      <c r="AM101" s="764">
        <f t="shared" si="244"/>
        <v>0</v>
      </c>
      <c r="AN101" s="764">
        <f t="shared" si="244"/>
        <v>0</v>
      </c>
      <c r="AO101" s="764">
        <f t="shared" si="244"/>
        <v>0</v>
      </c>
      <c r="AP101" s="764">
        <f t="shared" si="244"/>
        <v>0</v>
      </c>
      <c r="AQ101" s="764">
        <f t="shared" si="244"/>
        <v>0</v>
      </c>
      <c r="AR101" s="764">
        <f t="shared" si="244"/>
        <v>0</v>
      </c>
      <c r="AS101" s="764">
        <f t="shared" si="244"/>
        <v>0</v>
      </c>
      <c r="AT101" s="764">
        <f t="shared" si="244"/>
        <v>0</v>
      </c>
      <c r="AU101" s="764">
        <f t="shared" si="244"/>
        <v>0</v>
      </c>
      <c r="AV101" s="764">
        <f t="shared" si="244"/>
        <v>0</v>
      </c>
      <c r="AW101" s="764">
        <f t="shared" si="244"/>
        <v>0</v>
      </c>
      <c r="AX101" s="764">
        <f t="shared" si="244"/>
        <v>0</v>
      </c>
      <c r="AY101" s="764">
        <f t="shared" si="244"/>
        <v>0</v>
      </c>
      <c r="AZ101" s="764">
        <f t="shared" si="244"/>
        <v>0</v>
      </c>
      <c r="BA101" s="764">
        <f t="shared" si="244"/>
        <v>0</v>
      </c>
      <c r="BB101" s="764">
        <f t="shared" si="244"/>
        <v>0</v>
      </c>
      <c r="BC101" s="764">
        <f t="shared" si="244"/>
        <v>0</v>
      </c>
      <c r="BD101" s="764">
        <f t="shared" si="244"/>
        <v>0</v>
      </c>
      <c r="BE101" s="764">
        <f t="shared" si="244"/>
        <v>0</v>
      </c>
      <c r="BF101" s="764">
        <f t="shared" si="224"/>
        <v>0</v>
      </c>
      <c r="BG101" s="764">
        <f t="shared" si="224"/>
        <v>0</v>
      </c>
      <c r="BH101" s="764">
        <f t="shared" si="224"/>
        <v>0</v>
      </c>
      <c r="BI101" s="764">
        <f t="shared" si="224"/>
        <v>0</v>
      </c>
      <c r="BJ101" s="764">
        <f t="shared" si="224"/>
        <v>0</v>
      </c>
      <c r="BK101" s="764">
        <f t="shared" si="224"/>
        <v>0</v>
      </c>
      <c r="BL101" s="764">
        <f t="shared" si="224"/>
        <v>0</v>
      </c>
      <c r="BM101" s="764">
        <f t="shared" si="224"/>
        <v>0</v>
      </c>
      <c r="BN101" s="764">
        <f t="shared" si="225"/>
        <v>0</v>
      </c>
      <c r="BO101" s="764">
        <f t="shared" si="225"/>
        <v>0</v>
      </c>
      <c r="BP101" s="764">
        <f t="shared" si="225"/>
        <v>0</v>
      </c>
      <c r="BQ101" s="764">
        <f t="shared" si="225"/>
        <v>0</v>
      </c>
      <c r="BR101" s="764">
        <f t="shared" si="225"/>
        <v>0</v>
      </c>
      <c r="BS101" s="764">
        <f t="shared" si="225"/>
        <v>0</v>
      </c>
      <c r="BT101" s="764">
        <f t="shared" si="225"/>
        <v>0</v>
      </c>
      <c r="BU101" s="764">
        <f t="shared" si="225"/>
        <v>0</v>
      </c>
      <c r="BV101" s="764">
        <f t="shared" si="225"/>
        <v>0</v>
      </c>
      <c r="BW101" s="764">
        <f t="shared" si="225"/>
        <v>0</v>
      </c>
      <c r="BX101" s="764">
        <f t="shared" si="226"/>
        <v>0</v>
      </c>
      <c r="BY101" s="764">
        <f t="shared" si="226"/>
        <v>0</v>
      </c>
      <c r="BZ101" s="764">
        <f t="shared" si="226"/>
        <v>0</v>
      </c>
      <c r="CA101" s="764">
        <f t="shared" si="226"/>
        <v>0</v>
      </c>
      <c r="CB101" s="764">
        <f t="shared" si="226"/>
        <v>0</v>
      </c>
      <c r="CC101" s="764">
        <f t="shared" si="226"/>
        <v>0</v>
      </c>
      <c r="CD101" s="764">
        <f t="shared" si="226"/>
        <v>0</v>
      </c>
      <c r="CE101" s="764">
        <f t="shared" si="226"/>
        <v>0</v>
      </c>
      <c r="CF101" s="764">
        <f t="shared" si="226"/>
        <v>0</v>
      </c>
      <c r="CG101" s="764">
        <f t="shared" si="226"/>
        <v>0</v>
      </c>
      <c r="CH101" s="764">
        <f t="shared" si="227"/>
        <v>0</v>
      </c>
      <c r="CI101" s="764">
        <f t="shared" si="227"/>
        <v>0</v>
      </c>
      <c r="CJ101" s="764">
        <f t="shared" si="227"/>
        <v>0</v>
      </c>
      <c r="CK101" s="764">
        <f t="shared" si="227"/>
        <v>0</v>
      </c>
      <c r="CL101" s="764">
        <f t="shared" si="227"/>
        <v>0</v>
      </c>
      <c r="CM101" s="764">
        <f t="shared" si="227"/>
        <v>0</v>
      </c>
      <c r="CN101" s="764">
        <f t="shared" si="227"/>
        <v>0</v>
      </c>
      <c r="CO101" s="764">
        <f t="shared" si="227"/>
        <v>0</v>
      </c>
      <c r="CP101" s="764">
        <f t="shared" si="227"/>
        <v>0</v>
      </c>
      <c r="CQ101" s="764">
        <f t="shared" si="227"/>
        <v>0</v>
      </c>
      <c r="CR101" s="764">
        <f t="shared" si="228"/>
        <v>0</v>
      </c>
      <c r="CS101" s="764">
        <f t="shared" si="228"/>
        <v>0</v>
      </c>
      <c r="CT101" s="764">
        <f t="shared" si="228"/>
        <v>0</v>
      </c>
      <c r="CU101" s="764">
        <f t="shared" si="228"/>
        <v>0</v>
      </c>
      <c r="CV101" s="764">
        <f t="shared" si="228"/>
        <v>0</v>
      </c>
      <c r="CW101" s="764">
        <f t="shared" si="228"/>
        <v>0</v>
      </c>
      <c r="CX101" s="764">
        <f t="shared" si="228"/>
        <v>0</v>
      </c>
      <c r="CY101" s="764">
        <f t="shared" si="228"/>
        <v>0</v>
      </c>
      <c r="CZ101" s="764">
        <f t="shared" si="228"/>
        <v>0</v>
      </c>
      <c r="DA101" s="764">
        <f t="shared" si="228"/>
        <v>0</v>
      </c>
      <c r="DB101" s="764">
        <f t="shared" si="229"/>
        <v>0</v>
      </c>
      <c r="DC101" s="764">
        <f t="shared" si="229"/>
        <v>0</v>
      </c>
      <c r="DD101" s="764">
        <f t="shared" si="229"/>
        <v>0</v>
      </c>
      <c r="DE101" s="764">
        <f t="shared" si="229"/>
        <v>0</v>
      </c>
      <c r="DF101" s="764">
        <f t="shared" si="229"/>
        <v>0</v>
      </c>
      <c r="DG101" s="764">
        <f t="shared" si="229"/>
        <v>0</v>
      </c>
      <c r="DH101" s="764">
        <f t="shared" si="229"/>
        <v>0</v>
      </c>
      <c r="DI101" s="764">
        <f t="shared" si="229"/>
        <v>0</v>
      </c>
      <c r="DJ101" s="764">
        <f t="shared" si="229"/>
        <v>0</v>
      </c>
      <c r="DK101" s="764">
        <f t="shared" si="229"/>
        <v>0</v>
      </c>
      <c r="DL101" s="764">
        <f t="shared" si="230"/>
        <v>0</v>
      </c>
      <c r="DM101" s="764">
        <f t="shared" si="230"/>
        <v>0</v>
      </c>
      <c r="DN101" s="764">
        <f t="shared" si="230"/>
        <v>0</v>
      </c>
      <c r="DO101" s="764">
        <f t="shared" si="230"/>
        <v>0</v>
      </c>
      <c r="DP101" s="764">
        <f t="shared" si="230"/>
        <v>0</v>
      </c>
      <c r="DQ101" s="764">
        <f t="shared" si="230"/>
        <v>0</v>
      </c>
      <c r="DR101" s="764">
        <f t="shared" si="230"/>
        <v>0</v>
      </c>
      <c r="DS101" s="764">
        <f t="shared" si="230"/>
        <v>0</v>
      </c>
      <c r="DT101" s="764">
        <f t="shared" si="230"/>
        <v>0</v>
      </c>
      <c r="DU101" s="764">
        <f t="shared" si="230"/>
        <v>0</v>
      </c>
      <c r="DV101" s="764">
        <f t="shared" si="231"/>
        <v>0</v>
      </c>
      <c r="DW101" s="764">
        <f t="shared" si="231"/>
        <v>0</v>
      </c>
      <c r="DX101" s="764">
        <f t="shared" si="231"/>
        <v>0</v>
      </c>
      <c r="DY101" s="764">
        <f t="shared" si="231"/>
        <v>0</v>
      </c>
      <c r="DZ101" s="764">
        <f t="shared" si="231"/>
        <v>0</v>
      </c>
      <c r="EA101" s="764">
        <f t="shared" si="231"/>
        <v>0</v>
      </c>
      <c r="EB101" s="764">
        <f t="shared" si="231"/>
        <v>0</v>
      </c>
      <c r="EC101" s="764">
        <f t="shared" si="231"/>
        <v>0</v>
      </c>
      <c r="ED101" s="764">
        <f t="shared" si="231"/>
        <v>0</v>
      </c>
      <c r="EE101" s="764">
        <f t="shared" si="231"/>
        <v>0</v>
      </c>
      <c r="EF101" s="764">
        <f t="shared" si="232"/>
        <v>0</v>
      </c>
      <c r="EG101" s="764">
        <f t="shared" si="232"/>
        <v>0</v>
      </c>
      <c r="EH101" s="764">
        <f t="shared" si="232"/>
        <v>0</v>
      </c>
      <c r="EI101" s="764">
        <f t="shared" si="232"/>
        <v>0</v>
      </c>
      <c r="EJ101" s="764">
        <f t="shared" si="232"/>
        <v>0</v>
      </c>
      <c r="EK101" s="764">
        <f t="shared" si="232"/>
        <v>0</v>
      </c>
      <c r="EL101" s="764">
        <f t="shared" si="232"/>
        <v>0</v>
      </c>
      <c r="EM101" s="764">
        <f t="shared" si="232"/>
        <v>0</v>
      </c>
      <c r="EN101" s="764">
        <f t="shared" si="232"/>
        <v>0</v>
      </c>
      <c r="EO101" s="764">
        <f t="shared" si="232"/>
        <v>0</v>
      </c>
      <c r="EP101" s="764">
        <f t="shared" si="233"/>
        <v>0</v>
      </c>
      <c r="EQ101" s="764">
        <f t="shared" si="233"/>
        <v>0</v>
      </c>
      <c r="ER101" s="764">
        <f t="shared" si="233"/>
        <v>0</v>
      </c>
      <c r="ES101" s="764">
        <f t="shared" si="233"/>
        <v>0</v>
      </c>
      <c r="ET101" s="764">
        <f t="shared" si="233"/>
        <v>0</v>
      </c>
      <c r="EU101" s="764">
        <f t="shared" si="233"/>
        <v>0</v>
      </c>
      <c r="EV101" s="764">
        <f t="shared" si="233"/>
        <v>0</v>
      </c>
      <c r="EW101" s="764">
        <f t="shared" si="233"/>
        <v>0</v>
      </c>
      <c r="EX101" s="764">
        <f t="shared" si="233"/>
        <v>0</v>
      </c>
      <c r="EY101" s="764">
        <f t="shared" si="233"/>
        <v>0</v>
      </c>
      <c r="EZ101" s="764">
        <f t="shared" si="234"/>
        <v>0</v>
      </c>
      <c r="FA101" s="764">
        <f t="shared" si="234"/>
        <v>0</v>
      </c>
      <c r="FB101" s="764">
        <f t="shared" si="234"/>
        <v>0</v>
      </c>
      <c r="FC101" s="764">
        <f t="shared" si="234"/>
        <v>0</v>
      </c>
      <c r="FD101" s="764">
        <f t="shared" si="234"/>
        <v>0</v>
      </c>
      <c r="FE101" s="764">
        <f t="shared" si="234"/>
        <v>0</v>
      </c>
      <c r="FF101" s="764">
        <f t="shared" si="234"/>
        <v>0</v>
      </c>
      <c r="FG101" s="764">
        <f t="shared" si="234"/>
        <v>0</v>
      </c>
      <c r="FH101" s="764">
        <f t="shared" si="234"/>
        <v>0</v>
      </c>
      <c r="FI101" s="764">
        <f t="shared" si="234"/>
        <v>0</v>
      </c>
      <c r="FJ101" s="764">
        <f t="shared" si="235"/>
        <v>0</v>
      </c>
      <c r="FK101" s="764">
        <f t="shared" si="235"/>
        <v>0</v>
      </c>
      <c r="FL101" s="764">
        <f t="shared" si="235"/>
        <v>0</v>
      </c>
      <c r="FM101" s="764">
        <f t="shared" si="235"/>
        <v>0</v>
      </c>
      <c r="FN101" s="764">
        <f t="shared" si="235"/>
        <v>0</v>
      </c>
      <c r="FO101" s="764">
        <f t="shared" si="235"/>
        <v>0</v>
      </c>
      <c r="FP101" s="764">
        <f t="shared" si="235"/>
        <v>0</v>
      </c>
      <c r="FQ101" s="764">
        <f t="shared" si="235"/>
        <v>0</v>
      </c>
      <c r="FR101" s="764">
        <f t="shared" si="235"/>
        <v>0</v>
      </c>
      <c r="FS101" s="764">
        <f t="shared" si="235"/>
        <v>0</v>
      </c>
      <c r="FT101" s="764">
        <f t="shared" si="236"/>
        <v>0</v>
      </c>
      <c r="FU101" s="764">
        <f t="shared" si="236"/>
        <v>0</v>
      </c>
      <c r="FV101" s="764">
        <f t="shared" si="236"/>
        <v>0</v>
      </c>
      <c r="FW101" s="764">
        <f t="shared" si="236"/>
        <v>0</v>
      </c>
      <c r="FX101" s="764">
        <f t="shared" si="236"/>
        <v>0</v>
      </c>
      <c r="FY101" s="764">
        <f t="shared" si="236"/>
        <v>0</v>
      </c>
      <c r="FZ101" s="764">
        <f t="shared" si="236"/>
        <v>0</v>
      </c>
      <c r="GA101" s="764">
        <f t="shared" si="236"/>
        <v>0</v>
      </c>
      <c r="GB101" s="764">
        <f t="shared" si="236"/>
        <v>0</v>
      </c>
      <c r="GC101" s="764">
        <f t="shared" si="236"/>
        <v>0</v>
      </c>
      <c r="GD101" s="764">
        <f t="shared" si="237"/>
        <v>0</v>
      </c>
      <c r="GE101" s="764">
        <f t="shared" si="237"/>
        <v>0</v>
      </c>
      <c r="GF101" s="764">
        <f t="shared" si="237"/>
        <v>0</v>
      </c>
      <c r="GG101" s="764">
        <f t="shared" si="237"/>
        <v>0</v>
      </c>
      <c r="GH101" s="764">
        <f t="shared" si="237"/>
        <v>0</v>
      </c>
      <c r="GI101" s="764">
        <f t="shared" si="237"/>
        <v>0</v>
      </c>
      <c r="GJ101" s="764">
        <f t="shared" si="237"/>
        <v>0</v>
      </c>
      <c r="GK101" s="764">
        <f t="shared" si="237"/>
        <v>0</v>
      </c>
      <c r="GL101" s="764">
        <f t="shared" si="237"/>
        <v>0</v>
      </c>
      <c r="GM101" s="764">
        <f t="shared" si="237"/>
        <v>0</v>
      </c>
      <c r="GN101" s="764">
        <f t="shared" si="238"/>
        <v>0</v>
      </c>
      <c r="GO101" s="764">
        <f t="shared" si="238"/>
        <v>0</v>
      </c>
      <c r="GP101" s="764">
        <f t="shared" si="238"/>
        <v>0</v>
      </c>
      <c r="GQ101" s="764">
        <f t="shared" si="238"/>
        <v>0</v>
      </c>
      <c r="GR101" s="764">
        <f t="shared" si="238"/>
        <v>0</v>
      </c>
      <c r="GS101" s="764">
        <f t="shared" si="238"/>
        <v>0</v>
      </c>
      <c r="GT101" s="764">
        <f t="shared" si="238"/>
        <v>0</v>
      </c>
      <c r="GU101" s="764">
        <f t="shared" si="238"/>
        <v>0</v>
      </c>
      <c r="GV101" s="764">
        <f t="shared" si="238"/>
        <v>0</v>
      </c>
      <c r="GW101" s="764">
        <f t="shared" si="238"/>
        <v>0</v>
      </c>
      <c r="GX101" s="764">
        <f t="shared" si="239"/>
        <v>0</v>
      </c>
      <c r="GY101" s="764">
        <f t="shared" si="239"/>
        <v>0</v>
      </c>
      <c r="GZ101" s="764">
        <f t="shared" si="239"/>
        <v>0</v>
      </c>
      <c r="HA101" s="764">
        <f t="shared" si="239"/>
        <v>0</v>
      </c>
      <c r="HB101" s="764">
        <f t="shared" si="239"/>
        <v>0</v>
      </c>
      <c r="HC101" s="764">
        <f t="shared" si="239"/>
        <v>0</v>
      </c>
      <c r="HD101" s="764">
        <f t="shared" si="239"/>
        <v>0</v>
      </c>
      <c r="HE101" s="764">
        <f t="shared" si="239"/>
        <v>0</v>
      </c>
      <c r="HF101" s="764">
        <f t="shared" si="239"/>
        <v>0</v>
      </c>
      <c r="HG101" s="764">
        <f t="shared" si="239"/>
        <v>0</v>
      </c>
      <c r="HH101" s="764">
        <f t="shared" si="240"/>
        <v>0</v>
      </c>
      <c r="HI101" s="764">
        <f t="shared" si="240"/>
        <v>0</v>
      </c>
      <c r="HJ101" s="764">
        <f t="shared" si="240"/>
        <v>0</v>
      </c>
      <c r="HK101" s="764">
        <f t="shared" si="240"/>
        <v>0</v>
      </c>
      <c r="HL101" s="764">
        <f t="shared" si="240"/>
        <v>0</v>
      </c>
      <c r="HM101" s="764">
        <f t="shared" si="240"/>
        <v>0</v>
      </c>
      <c r="HN101" s="764">
        <f t="shared" si="240"/>
        <v>0</v>
      </c>
      <c r="HO101" s="764">
        <f t="shared" si="240"/>
        <v>0</v>
      </c>
      <c r="HP101" s="764">
        <f t="shared" si="240"/>
        <v>0</v>
      </c>
      <c r="HQ101" s="764">
        <f t="shared" si="240"/>
        <v>0</v>
      </c>
      <c r="HR101" s="764">
        <f t="shared" si="241"/>
        <v>0</v>
      </c>
      <c r="HS101" s="764">
        <f t="shared" si="241"/>
        <v>0</v>
      </c>
      <c r="HT101" s="764">
        <f t="shared" si="241"/>
        <v>0</v>
      </c>
      <c r="HU101" s="764">
        <f t="shared" si="241"/>
        <v>0</v>
      </c>
      <c r="HV101" s="764">
        <f t="shared" si="241"/>
        <v>0</v>
      </c>
      <c r="HW101" s="764">
        <f t="shared" si="241"/>
        <v>0</v>
      </c>
      <c r="HX101" s="764">
        <f t="shared" si="241"/>
        <v>0</v>
      </c>
      <c r="HY101" s="764">
        <f t="shared" si="241"/>
        <v>0</v>
      </c>
      <c r="HZ101" s="764">
        <f t="shared" si="241"/>
        <v>0</v>
      </c>
      <c r="IA101" s="764">
        <f t="shared" si="241"/>
        <v>0</v>
      </c>
      <c r="IB101" s="764">
        <f t="shared" si="242"/>
        <v>0</v>
      </c>
      <c r="IC101" s="764">
        <f t="shared" si="242"/>
        <v>0</v>
      </c>
      <c r="ID101" s="764">
        <f t="shared" si="242"/>
        <v>0</v>
      </c>
      <c r="IE101" s="764">
        <f t="shared" si="242"/>
        <v>0</v>
      </c>
      <c r="IF101" s="764">
        <f t="shared" si="242"/>
        <v>0</v>
      </c>
      <c r="IG101" s="764">
        <f t="shared" si="242"/>
        <v>0</v>
      </c>
      <c r="IH101" s="764">
        <f t="shared" si="242"/>
        <v>0</v>
      </c>
      <c r="II101" s="764">
        <f t="shared" si="242"/>
        <v>0</v>
      </c>
      <c r="IJ101" s="764">
        <f t="shared" si="242"/>
        <v>0</v>
      </c>
      <c r="IK101" s="764">
        <f t="shared" si="242"/>
        <v>0</v>
      </c>
      <c r="IL101" s="764">
        <f t="shared" si="243"/>
        <v>0</v>
      </c>
      <c r="IM101" s="764">
        <f t="shared" si="243"/>
        <v>0</v>
      </c>
      <c r="IN101" s="764">
        <f t="shared" si="243"/>
        <v>0</v>
      </c>
      <c r="IO101" s="764">
        <f t="shared" si="243"/>
        <v>0</v>
      </c>
      <c r="IP101" s="764">
        <f t="shared" si="243"/>
        <v>0</v>
      </c>
      <c r="IQ101" s="764">
        <f t="shared" si="243"/>
        <v>0</v>
      </c>
      <c r="IR101" s="764">
        <f t="shared" si="243"/>
        <v>0</v>
      </c>
      <c r="IS101" s="764">
        <f t="shared" si="243"/>
        <v>0</v>
      </c>
      <c r="IT101" s="764">
        <f t="shared" si="243"/>
        <v>0</v>
      </c>
      <c r="IU101" s="764">
        <f t="shared" si="243"/>
        <v>0</v>
      </c>
      <c r="IV101" s="764">
        <f t="shared" si="243"/>
        <v>0</v>
      </c>
      <c r="IW101" s="764">
        <f t="shared" si="243"/>
        <v>0</v>
      </c>
      <c r="IX101" s="764">
        <f t="shared" si="243"/>
        <v>0</v>
      </c>
      <c r="IY101" s="764">
        <f t="shared" si="243"/>
        <v>0</v>
      </c>
      <c r="IZ101" s="764">
        <f t="shared" si="243"/>
        <v>0</v>
      </c>
      <c r="JA101" s="764">
        <f t="shared" si="243"/>
        <v>0</v>
      </c>
      <c r="JB101" s="764">
        <f t="shared" si="243"/>
        <v>0</v>
      </c>
      <c r="JC101" s="764">
        <f t="shared" si="243"/>
        <v>0</v>
      </c>
      <c r="JD101" s="764">
        <f t="shared" si="223"/>
        <v>0</v>
      </c>
      <c r="JE101" s="764">
        <f t="shared" si="223"/>
        <v>0</v>
      </c>
      <c r="JF101" s="764">
        <f t="shared" si="223"/>
        <v>0</v>
      </c>
      <c r="JG101" s="764">
        <f t="shared" si="223"/>
        <v>0</v>
      </c>
      <c r="JH101" s="764">
        <f t="shared" si="223"/>
        <v>0</v>
      </c>
      <c r="JI101" s="764">
        <f t="shared" si="223"/>
        <v>0</v>
      </c>
      <c r="JJ101" s="764">
        <f t="shared" si="223"/>
        <v>0</v>
      </c>
      <c r="JK101" s="764">
        <f t="shared" si="223"/>
        <v>0</v>
      </c>
      <c r="JL101" s="764">
        <f t="shared" si="243"/>
        <v>0</v>
      </c>
      <c r="JM101" s="764">
        <f t="shared" si="243"/>
        <v>0</v>
      </c>
      <c r="JN101" s="764">
        <f t="shared" si="243"/>
        <v>0</v>
      </c>
      <c r="JO101" s="764">
        <f t="shared" si="243"/>
        <v>0</v>
      </c>
      <c r="JP101" s="764">
        <f t="shared" si="243"/>
        <v>0</v>
      </c>
      <c r="JQ101" s="764">
        <f t="shared" si="172"/>
        <v>0</v>
      </c>
      <c r="JR101" s="764">
        <f t="shared" si="172"/>
        <v>0</v>
      </c>
      <c r="JS101" s="764">
        <f t="shared" si="243"/>
        <v>0</v>
      </c>
      <c r="JT101" s="765">
        <f t="shared" si="173"/>
        <v>0</v>
      </c>
      <c r="JU101" s="229">
        <f t="shared" si="174"/>
        <v>0</v>
      </c>
    </row>
    <row r="102" spans="2:281" s="57" customFormat="1" ht="12.75" customHeight="1">
      <c r="B102" s="223"/>
      <c r="C102" s="223"/>
      <c r="D102" s="61"/>
      <c r="E102" s="743" t="str">
        <f t="shared" si="171"/>
        <v xml:space="preserve"> </v>
      </c>
      <c r="F102" s="56"/>
      <c r="G102" s="228"/>
      <c r="H102" s="744">
        <f>SUMIF(Ajuste!$C$8:$C$483,$B$6:$B$499,Ajuste!$E$8:$E$483)</f>
        <v>0</v>
      </c>
      <c r="I102" s="744">
        <f>SUMIF(Ajuste!$C$8:$C$483,$B$6:$B$499,Ajuste!$F$8:$F$483)</f>
        <v>0</v>
      </c>
      <c r="J102" s="229">
        <f t="shared" si="175"/>
        <v>0</v>
      </c>
      <c r="K102" s="764">
        <f t="shared" si="224"/>
        <v>0</v>
      </c>
      <c r="L102" s="764">
        <f t="shared" si="244"/>
        <v>0</v>
      </c>
      <c r="M102" s="764">
        <f t="shared" si="244"/>
        <v>0</v>
      </c>
      <c r="N102" s="764">
        <f t="shared" si="244"/>
        <v>0</v>
      </c>
      <c r="O102" s="764">
        <f t="shared" si="244"/>
        <v>0</v>
      </c>
      <c r="P102" s="764">
        <f t="shared" si="244"/>
        <v>0</v>
      </c>
      <c r="Q102" s="764">
        <f t="shared" si="244"/>
        <v>0</v>
      </c>
      <c r="R102" s="764">
        <f t="shared" si="244"/>
        <v>0</v>
      </c>
      <c r="S102" s="764">
        <f t="shared" si="244"/>
        <v>0</v>
      </c>
      <c r="T102" s="764">
        <f t="shared" si="244"/>
        <v>0</v>
      </c>
      <c r="U102" s="764">
        <f t="shared" si="244"/>
        <v>0</v>
      </c>
      <c r="V102" s="764">
        <f t="shared" si="244"/>
        <v>0</v>
      </c>
      <c r="W102" s="764">
        <f t="shared" si="244"/>
        <v>0</v>
      </c>
      <c r="X102" s="764">
        <f t="shared" si="244"/>
        <v>0</v>
      </c>
      <c r="Y102" s="764">
        <f t="shared" si="244"/>
        <v>0</v>
      </c>
      <c r="Z102" s="764">
        <f t="shared" si="244"/>
        <v>0</v>
      </c>
      <c r="AA102" s="764">
        <f t="shared" si="244"/>
        <v>0</v>
      </c>
      <c r="AB102" s="764">
        <f t="shared" si="244"/>
        <v>0</v>
      </c>
      <c r="AC102" s="764">
        <f t="shared" si="244"/>
        <v>0</v>
      </c>
      <c r="AD102" s="764">
        <f t="shared" si="244"/>
        <v>0</v>
      </c>
      <c r="AE102" s="764">
        <f t="shared" si="244"/>
        <v>0</v>
      </c>
      <c r="AF102" s="764">
        <f t="shared" si="244"/>
        <v>0</v>
      </c>
      <c r="AG102" s="764">
        <f t="shared" si="244"/>
        <v>0</v>
      </c>
      <c r="AH102" s="764">
        <f t="shared" si="244"/>
        <v>0</v>
      </c>
      <c r="AI102" s="764">
        <f t="shared" si="244"/>
        <v>0</v>
      </c>
      <c r="AJ102" s="764">
        <f t="shared" si="244"/>
        <v>0</v>
      </c>
      <c r="AK102" s="764">
        <f t="shared" si="244"/>
        <v>0</v>
      </c>
      <c r="AL102" s="764">
        <f t="shared" si="244"/>
        <v>0</v>
      </c>
      <c r="AM102" s="764">
        <f t="shared" si="244"/>
        <v>0</v>
      </c>
      <c r="AN102" s="764">
        <f t="shared" si="244"/>
        <v>0</v>
      </c>
      <c r="AO102" s="764">
        <f t="shared" si="244"/>
        <v>0</v>
      </c>
      <c r="AP102" s="764">
        <f t="shared" si="244"/>
        <v>0</v>
      </c>
      <c r="AQ102" s="764">
        <f t="shared" si="244"/>
        <v>0</v>
      </c>
      <c r="AR102" s="764">
        <f t="shared" si="244"/>
        <v>0</v>
      </c>
      <c r="AS102" s="764">
        <f t="shared" si="244"/>
        <v>0</v>
      </c>
      <c r="AT102" s="764">
        <f t="shared" si="244"/>
        <v>0</v>
      </c>
      <c r="AU102" s="764">
        <f t="shared" si="244"/>
        <v>0</v>
      </c>
      <c r="AV102" s="764">
        <f t="shared" si="244"/>
        <v>0</v>
      </c>
      <c r="AW102" s="764">
        <f t="shared" si="244"/>
        <v>0</v>
      </c>
      <c r="AX102" s="764">
        <f t="shared" si="244"/>
        <v>0</v>
      </c>
      <c r="AY102" s="764">
        <f t="shared" si="244"/>
        <v>0</v>
      </c>
      <c r="AZ102" s="764">
        <f t="shared" si="244"/>
        <v>0</v>
      </c>
      <c r="BA102" s="764">
        <f t="shared" si="244"/>
        <v>0</v>
      </c>
      <c r="BB102" s="764">
        <f t="shared" si="244"/>
        <v>0</v>
      </c>
      <c r="BC102" s="764">
        <f t="shared" si="244"/>
        <v>0</v>
      </c>
      <c r="BD102" s="764">
        <f t="shared" si="244"/>
        <v>0</v>
      </c>
      <c r="BE102" s="764">
        <f t="shared" si="244"/>
        <v>0</v>
      </c>
      <c r="BF102" s="764">
        <f t="shared" si="224"/>
        <v>0</v>
      </c>
      <c r="BG102" s="764">
        <f t="shared" si="224"/>
        <v>0</v>
      </c>
      <c r="BH102" s="764">
        <f t="shared" si="224"/>
        <v>0</v>
      </c>
      <c r="BI102" s="764">
        <f t="shared" si="224"/>
        <v>0</v>
      </c>
      <c r="BJ102" s="764">
        <f t="shared" si="224"/>
        <v>0</v>
      </c>
      <c r="BK102" s="764">
        <f t="shared" si="224"/>
        <v>0</v>
      </c>
      <c r="BL102" s="764">
        <f t="shared" si="224"/>
        <v>0</v>
      </c>
      <c r="BM102" s="764">
        <f t="shared" si="224"/>
        <v>0</v>
      </c>
      <c r="BN102" s="764">
        <f t="shared" si="225"/>
        <v>0</v>
      </c>
      <c r="BO102" s="764">
        <f t="shared" si="225"/>
        <v>0</v>
      </c>
      <c r="BP102" s="764">
        <f t="shared" si="225"/>
        <v>0</v>
      </c>
      <c r="BQ102" s="764">
        <f t="shared" si="225"/>
        <v>0</v>
      </c>
      <c r="BR102" s="764">
        <f t="shared" si="225"/>
        <v>0</v>
      </c>
      <c r="BS102" s="764">
        <f t="shared" si="225"/>
        <v>0</v>
      </c>
      <c r="BT102" s="764">
        <f t="shared" si="225"/>
        <v>0</v>
      </c>
      <c r="BU102" s="764">
        <f t="shared" si="225"/>
        <v>0</v>
      </c>
      <c r="BV102" s="764">
        <f t="shared" si="225"/>
        <v>0</v>
      </c>
      <c r="BW102" s="764">
        <f t="shared" si="225"/>
        <v>0</v>
      </c>
      <c r="BX102" s="764">
        <f t="shared" si="226"/>
        <v>0</v>
      </c>
      <c r="BY102" s="764">
        <f t="shared" si="226"/>
        <v>0</v>
      </c>
      <c r="BZ102" s="764">
        <f t="shared" si="226"/>
        <v>0</v>
      </c>
      <c r="CA102" s="764">
        <f t="shared" si="226"/>
        <v>0</v>
      </c>
      <c r="CB102" s="764">
        <f t="shared" si="226"/>
        <v>0</v>
      </c>
      <c r="CC102" s="764">
        <f t="shared" si="226"/>
        <v>0</v>
      </c>
      <c r="CD102" s="764">
        <f t="shared" si="226"/>
        <v>0</v>
      </c>
      <c r="CE102" s="764">
        <f t="shared" si="226"/>
        <v>0</v>
      </c>
      <c r="CF102" s="764">
        <f t="shared" si="226"/>
        <v>0</v>
      </c>
      <c r="CG102" s="764">
        <f t="shared" si="226"/>
        <v>0</v>
      </c>
      <c r="CH102" s="764">
        <f t="shared" si="227"/>
        <v>0</v>
      </c>
      <c r="CI102" s="764">
        <f t="shared" si="227"/>
        <v>0</v>
      </c>
      <c r="CJ102" s="764">
        <f t="shared" si="227"/>
        <v>0</v>
      </c>
      <c r="CK102" s="764">
        <f t="shared" si="227"/>
        <v>0</v>
      </c>
      <c r="CL102" s="764">
        <f t="shared" si="227"/>
        <v>0</v>
      </c>
      <c r="CM102" s="764">
        <f t="shared" si="227"/>
        <v>0</v>
      </c>
      <c r="CN102" s="764">
        <f t="shared" si="227"/>
        <v>0</v>
      </c>
      <c r="CO102" s="764">
        <f t="shared" si="227"/>
        <v>0</v>
      </c>
      <c r="CP102" s="764">
        <f t="shared" si="227"/>
        <v>0</v>
      </c>
      <c r="CQ102" s="764">
        <f t="shared" si="227"/>
        <v>0</v>
      </c>
      <c r="CR102" s="764">
        <f t="shared" si="228"/>
        <v>0</v>
      </c>
      <c r="CS102" s="764">
        <f t="shared" si="228"/>
        <v>0</v>
      </c>
      <c r="CT102" s="764">
        <f t="shared" si="228"/>
        <v>0</v>
      </c>
      <c r="CU102" s="764">
        <f t="shared" si="228"/>
        <v>0</v>
      </c>
      <c r="CV102" s="764">
        <f t="shared" si="228"/>
        <v>0</v>
      </c>
      <c r="CW102" s="764">
        <f t="shared" si="228"/>
        <v>0</v>
      </c>
      <c r="CX102" s="764">
        <f t="shared" si="228"/>
        <v>0</v>
      </c>
      <c r="CY102" s="764">
        <f t="shared" si="228"/>
        <v>0</v>
      </c>
      <c r="CZ102" s="764">
        <f t="shared" si="228"/>
        <v>0</v>
      </c>
      <c r="DA102" s="764">
        <f t="shared" si="228"/>
        <v>0</v>
      </c>
      <c r="DB102" s="764">
        <f t="shared" si="229"/>
        <v>0</v>
      </c>
      <c r="DC102" s="764">
        <f t="shared" si="229"/>
        <v>0</v>
      </c>
      <c r="DD102" s="764">
        <f t="shared" si="229"/>
        <v>0</v>
      </c>
      <c r="DE102" s="764">
        <f t="shared" si="229"/>
        <v>0</v>
      </c>
      <c r="DF102" s="764">
        <f t="shared" si="229"/>
        <v>0</v>
      </c>
      <c r="DG102" s="764">
        <f t="shared" si="229"/>
        <v>0</v>
      </c>
      <c r="DH102" s="764">
        <f t="shared" si="229"/>
        <v>0</v>
      </c>
      <c r="DI102" s="764">
        <f t="shared" si="229"/>
        <v>0</v>
      </c>
      <c r="DJ102" s="764">
        <f t="shared" si="229"/>
        <v>0</v>
      </c>
      <c r="DK102" s="764">
        <f t="shared" si="229"/>
        <v>0</v>
      </c>
      <c r="DL102" s="764">
        <f t="shared" si="230"/>
        <v>0</v>
      </c>
      <c r="DM102" s="764">
        <f t="shared" si="230"/>
        <v>0</v>
      </c>
      <c r="DN102" s="764">
        <f t="shared" si="230"/>
        <v>0</v>
      </c>
      <c r="DO102" s="764">
        <f t="shared" si="230"/>
        <v>0</v>
      </c>
      <c r="DP102" s="764">
        <f t="shared" si="230"/>
        <v>0</v>
      </c>
      <c r="DQ102" s="764">
        <f t="shared" si="230"/>
        <v>0</v>
      </c>
      <c r="DR102" s="764">
        <f t="shared" si="230"/>
        <v>0</v>
      </c>
      <c r="DS102" s="764">
        <f t="shared" si="230"/>
        <v>0</v>
      </c>
      <c r="DT102" s="764">
        <f t="shared" si="230"/>
        <v>0</v>
      </c>
      <c r="DU102" s="764">
        <f t="shared" si="230"/>
        <v>0</v>
      </c>
      <c r="DV102" s="764">
        <f t="shared" si="231"/>
        <v>0</v>
      </c>
      <c r="DW102" s="764">
        <f t="shared" si="231"/>
        <v>0</v>
      </c>
      <c r="DX102" s="764">
        <f t="shared" si="231"/>
        <v>0</v>
      </c>
      <c r="DY102" s="764">
        <f t="shared" si="231"/>
        <v>0</v>
      </c>
      <c r="DZ102" s="764">
        <f t="shared" si="231"/>
        <v>0</v>
      </c>
      <c r="EA102" s="764">
        <f t="shared" si="231"/>
        <v>0</v>
      </c>
      <c r="EB102" s="764">
        <f t="shared" si="231"/>
        <v>0</v>
      </c>
      <c r="EC102" s="764">
        <f t="shared" si="231"/>
        <v>0</v>
      </c>
      <c r="ED102" s="764">
        <f t="shared" si="231"/>
        <v>0</v>
      </c>
      <c r="EE102" s="764">
        <f t="shared" si="231"/>
        <v>0</v>
      </c>
      <c r="EF102" s="764">
        <f t="shared" si="232"/>
        <v>0</v>
      </c>
      <c r="EG102" s="764">
        <f t="shared" si="232"/>
        <v>0</v>
      </c>
      <c r="EH102" s="764">
        <f t="shared" si="232"/>
        <v>0</v>
      </c>
      <c r="EI102" s="764">
        <f t="shared" si="232"/>
        <v>0</v>
      </c>
      <c r="EJ102" s="764">
        <f t="shared" si="232"/>
        <v>0</v>
      </c>
      <c r="EK102" s="764">
        <f t="shared" si="232"/>
        <v>0</v>
      </c>
      <c r="EL102" s="764">
        <f t="shared" si="232"/>
        <v>0</v>
      </c>
      <c r="EM102" s="764">
        <f t="shared" si="232"/>
        <v>0</v>
      </c>
      <c r="EN102" s="764">
        <f t="shared" si="232"/>
        <v>0</v>
      </c>
      <c r="EO102" s="764">
        <f t="shared" si="232"/>
        <v>0</v>
      </c>
      <c r="EP102" s="764">
        <f t="shared" si="233"/>
        <v>0</v>
      </c>
      <c r="EQ102" s="764">
        <f t="shared" si="233"/>
        <v>0</v>
      </c>
      <c r="ER102" s="764">
        <f t="shared" si="233"/>
        <v>0</v>
      </c>
      <c r="ES102" s="764">
        <f t="shared" si="233"/>
        <v>0</v>
      </c>
      <c r="ET102" s="764">
        <f t="shared" si="233"/>
        <v>0</v>
      </c>
      <c r="EU102" s="764">
        <f t="shared" si="233"/>
        <v>0</v>
      </c>
      <c r="EV102" s="764">
        <f t="shared" si="233"/>
        <v>0</v>
      </c>
      <c r="EW102" s="764">
        <f t="shared" si="233"/>
        <v>0</v>
      </c>
      <c r="EX102" s="764">
        <f t="shared" si="233"/>
        <v>0</v>
      </c>
      <c r="EY102" s="764">
        <f t="shared" si="233"/>
        <v>0</v>
      </c>
      <c r="EZ102" s="764">
        <f t="shared" si="234"/>
        <v>0</v>
      </c>
      <c r="FA102" s="764">
        <f t="shared" si="234"/>
        <v>0</v>
      </c>
      <c r="FB102" s="764">
        <f t="shared" si="234"/>
        <v>0</v>
      </c>
      <c r="FC102" s="764">
        <f t="shared" si="234"/>
        <v>0</v>
      </c>
      <c r="FD102" s="764">
        <f t="shared" si="234"/>
        <v>0</v>
      </c>
      <c r="FE102" s="764">
        <f t="shared" si="234"/>
        <v>0</v>
      </c>
      <c r="FF102" s="764">
        <f t="shared" si="234"/>
        <v>0</v>
      </c>
      <c r="FG102" s="764">
        <f t="shared" si="234"/>
        <v>0</v>
      </c>
      <c r="FH102" s="764">
        <f t="shared" si="234"/>
        <v>0</v>
      </c>
      <c r="FI102" s="764">
        <f t="shared" si="234"/>
        <v>0</v>
      </c>
      <c r="FJ102" s="764">
        <f t="shared" si="235"/>
        <v>0</v>
      </c>
      <c r="FK102" s="764">
        <f t="shared" si="235"/>
        <v>0</v>
      </c>
      <c r="FL102" s="764">
        <f t="shared" si="235"/>
        <v>0</v>
      </c>
      <c r="FM102" s="764">
        <f t="shared" si="235"/>
        <v>0</v>
      </c>
      <c r="FN102" s="764">
        <f t="shared" si="235"/>
        <v>0</v>
      </c>
      <c r="FO102" s="764">
        <f t="shared" si="235"/>
        <v>0</v>
      </c>
      <c r="FP102" s="764">
        <f t="shared" si="235"/>
        <v>0</v>
      </c>
      <c r="FQ102" s="764">
        <f t="shared" si="235"/>
        <v>0</v>
      </c>
      <c r="FR102" s="764">
        <f t="shared" si="235"/>
        <v>0</v>
      </c>
      <c r="FS102" s="764">
        <f t="shared" si="235"/>
        <v>0</v>
      </c>
      <c r="FT102" s="764">
        <f t="shared" si="236"/>
        <v>0</v>
      </c>
      <c r="FU102" s="764">
        <f t="shared" si="236"/>
        <v>0</v>
      </c>
      <c r="FV102" s="764">
        <f t="shared" si="236"/>
        <v>0</v>
      </c>
      <c r="FW102" s="764">
        <f t="shared" si="236"/>
        <v>0</v>
      </c>
      <c r="FX102" s="764">
        <f t="shared" si="236"/>
        <v>0</v>
      </c>
      <c r="FY102" s="764">
        <f t="shared" si="236"/>
        <v>0</v>
      </c>
      <c r="FZ102" s="764">
        <f t="shared" si="236"/>
        <v>0</v>
      </c>
      <c r="GA102" s="764">
        <f t="shared" si="236"/>
        <v>0</v>
      </c>
      <c r="GB102" s="764">
        <f t="shared" si="236"/>
        <v>0</v>
      </c>
      <c r="GC102" s="764">
        <f t="shared" si="236"/>
        <v>0</v>
      </c>
      <c r="GD102" s="764">
        <f t="shared" si="237"/>
        <v>0</v>
      </c>
      <c r="GE102" s="764">
        <f t="shared" si="237"/>
        <v>0</v>
      </c>
      <c r="GF102" s="764">
        <f t="shared" si="237"/>
        <v>0</v>
      </c>
      <c r="GG102" s="764">
        <f t="shared" si="237"/>
        <v>0</v>
      </c>
      <c r="GH102" s="764">
        <f t="shared" si="237"/>
        <v>0</v>
      </c>
      <c r="GI102" s="764">
        <f t="shared" si="237"/>
        <v>0</v>
      </c>
      <c r="GJ102" s="764">
        <f t="shared" si="237"/>
        <v>0</v>
      </c>
      <c r="GK102" s="764">
        <f t="shared" si="237"/>
        <v>0</v>
      </c>
      <c r="GL102" s="764">
        <f t="shared" si="237"/>
        <v>0</v>
      </c>
      <c r="GM102" s="764">
        <f t="shared" si="237"/>
        <v>0</v>
      </c>
      <c r="GN102" s="764">
        <f t="shared" si="238"/>
        <v>0</v>
      </c>
      <c r="GO102" s="764">
        <f t="shared" si="238"/>
        <v>0</v>
      </c>
      <c r="GP102" s="764">
        <f t="shared" si="238"/>
        <v>0</v>
      </c>
      <c r="GQ102" s="764">
        <f t="shared" si="238"/>
        <v>0</v>
      </c>
      <c r="GR102" s="764">
        <f t="shared" si="238"/>
        <v>0</v>
      </c>
      <c r="GS102" s="764">
        <f t="shared" si="238"/>
        <v>0</v>
      </c>
      <c r="GT102" s="764">
        <f t="shared" si="238"/>
        <v>0</v>
      </c>
      <c r="GU102" s="764">
        <f t="shared" si="238"/>
        <v>0</v>
      </c>
      <c r="GV102" s="764">
        <f t="shared" si="238"/>
        <v>0</v>
      </c>
      <c r="GW102" s="764">
        <f t="shared" si="238"/>
        <v>0</v>
      </c>
      <c r="GX102" s="764">
        <f t="shared" si="239"/>
        <v>0</v>
      </c>
      <c r="GY102" s="764">
        <f t="shared" si="239"/>
        <v>0</v>
      </c>
      <c r="GZ102" s="764">
        <f t="shared" si="239"/>
        <v>0</v>
      </c>
      <c r="HA102" s="764">
        <f t="shared" si="239"/>
        <v>0</v>
      </c>
      <c r="HB102" s="764">
        <f t="shared" si="239"/>
        <v>0</v>
      </c>
      <c r="HC102" s="764">
        <f t="shared" si="239"/>
        <v>0</v>
      </c>
      <c r="HD102" s="764">
        <f t="shared" si="239"/>
        <v>0</v>
      </c>
      <c r="HE102" s="764">
        <f t="shared" si="239"/>
        <v>0</v>
      </c>
      <c r="HF102" s="764">
        <f t="shared" si="239"/>
        <v>0</v>
      </c>
      <c r="HG102" s="764">
        <f t="shared" si="239"/>
        <v>0</v>
      </c>
      <c r="HH102" s="764">
        <f t="shared" si="240"/>
        <v>0</v>
      </c>
      <c r="HI102" s="764">
        <f t="shared" si="240"/>
        <v>0</v>
      </c>
      <c r="HJ102" s="764">
        <f t="shared" si="240"/>
        <v>0</v>
      </c>
      <c r="HK102" s="764">
        <f t="shared" si="240"/>
        <v>0</v>
      </c>
      <c r="HL102" s="764">
        <f t="shared" si="240"/>
        <v>0</v>
      </c>
      <c r="HM102" s="764">
        <f t="shared" si="240"/>
        <v>0</v>
      </c>
      <c r="HN102" s="764">
        <f t="shared" si="240"/>
        <v>0</v>
      </c>
      <c r="HO102" s="764">
        <f t="shared" si="240"/>
        <v>0</v>
      </c>
      <c r="HP102" s="764">
        <f t="shared" si="240"/>
        <v>0</v>
      </c>
      <c r="HQ102" s="764">
        <f t="shared" si="240"/>
        <v>0</v>
      </c>
      <c r="HR102" s="764">
        <f t="shared" si="241"/>
        <v>0</v>
      </c>
      <c r="HS102" s="764">
        <f t="shared" si="241"/>
        <v>0</v>
      </c>
      <c r="HT102" s="764">
        <f t="shared" si="241"/>
        <v>0</v>
      </c>
      <c r="HU102" s="764">
        <f t="shared" si="241"/>
        <v>0</v>
      </c>
      <c r="HV102" s="764">
        <f t="shared" si="241"/>
        <v>0</v>
      </c>
      <c r="HW102" s="764">
        <f t="shared" si="241"/>
        <v>0</v>
      </c>
      <c r="HX102" s="764">
        <f t="shared" si="241"/>
        <v>0</v>
      </c>
      <c r="HY102" s="764">
        <f t="shared" si="241"/>
        <v>0</v>
      </c>
      <c r="HZ102" s="764">
        <f t="shared" si="241"/>
        <v>0</v>
      </c>
      <c r="IA102" s="764">
        <f t="shared" si="241"/>
        <v>0</v>
      </c>
      <c r="IB102" s="764">
        <f t="shared" si="242"/>
        <v>0</v>
      </c>
      <c r="IC102" s="764">
        <f t="shared" si="242"/>
        <v>0</v>
      </c>
      <c r="ID102" s="764">
        <f t="shared" si="242"/>
        <v>0</v>
      </c>
      <c r="IE102" s="764">
        <f t="shared" si="242"/>
        <v>0</v>
      </c>
      <c r="IF102" s="764">
        <f t="shared" si="242"/>
        <v>0</v>
      </c>
      <c r="IG102" s="764">
        <f t="shared" si="242"/>
        <v>0</v>
      </c>
      <c r="IH102" s="764">
        <f t="shared" si="242"/>
        <v>0</v>
      </c>
      <c r="II102" s="764">
        <f t="shared" si="242"/>
        <v>0</v>
      </c>
      <c r="IJ102" s="764">
        <f t="shared" si="242"/>
        <v>0</v>
      </c>
      <c r="IK102" s="764">
        <f t="shared" si="242"/>
        <v>0</v>
      </c>
      <c r="IL102" s="764">
        <f t="shared" si="243"/>
        <v>0</v>
      </c>
      <c r="IM102" s="764">
        <f t="shared" si="243"/>
        <v>0</v>
      </c>
      <c r="IN102" s="764">
        <f t="shared" si="243"/>
        <v>0</v>
      </c>
      <c r="IO102" s="764">
        <f t="shared" si="243"/>
        <v>0</v>
      </c>
      <c r="IP102" s="764">
        <f t="shared" si="243"/>
        <v>0</v>
      </c>
      <c r="IQ102" s="764">
        <f t="shared" si="243"/>
        <v>0</v>
      </c>
      <c r="IR102" s="764">
        <f t="shared" si="243"/>
        <v>0</v>
      </c>
      <c r="IS102" s="764">
        <f t="shared" si="243"/>
        <v>0</v>
      </c>
      <c r="IT102" s="764">
        <f t="shared" si="243"/>
        <v>0</v>
      </c>
      <c r="IU102" s="764">
        <f t="shared" si="243"/>
        <v>0</v>
      </c>
      <c r="IV102" s="764">
        <f t="shared" si="243"/>
        <v>0</v>
      </c>
      <c r="IW102" s="764">
        <f t="shared" si="243"/>
        <v>0</v>
      </c>
      <c r="IX102" s="764">
        <f t="shared" si="243"/>
        <v>0</v>
      </c>
      <c r="IY102" s="764">
        <f t="shared" si="243"/>
        <v>0</v>
      </c>
      <c r="IZ102" s="764">
        <f t="shared" si="243"/>
        <v>0</v>
      </c>
      <c r="JA102" s="764">
        <f t="shared" si="243"/>
        <v>0</v>
      </c>
      <c r="JB102" s="764">
        <f t="shared" si="243"/>
        <v>0</v>
      </c>
      <c r="JC102" s="764">
        <f t="shared" si="243"/>
        <v>0</v>
      </c>
      <c r="JD102" s="764">
        <f t="shared" si="223"/>
        <v>0</v>
      </c>
      <c r="JE102" s="764">
        <f t="shared" si="223"/>
        <v>0</v>
      </c>
      <c r="JF102" s="764">
        <f t="shared" si="223"/>
        <v>0</v>
      </c>
      <c r="JG102" s="764">
        <f t="shared" si="223"/>
        <v>0</v>
      </c>
      <c r="JH102" s="764">
        <f t="shared" si="223"/>
        <v>0</v>
      </c>
      <c r="JI102" s="764">
        <f t="shared" si="223"/>
        <v>0</v>
      </c>
      <c r="JJ102" s="764">
        <f t="shared" si="223"/>
        <v>0</v>
      </c>
      <c r="JK102" s="764">
        <f t="shared" si="223"/>
        <v>0</v>
      </c>
      <c r="JL102" s="764">
        <f t="shared" si="243"/>
        <v>0</v>
      </c>
      <c r="JM102" s="764">
        <f t="shared" si="243"/>
        <v>0</v>
      </c>
      <c r="JN102" s="764">
        <f t="shared" si="243"/>
        <v>0</v>
      </c>
      <c r="JO102" s="764">
        <f t="shared" si="243"/>
        <v>0</v>
      </c>
      <c r="JP102" s="764">
        <f t="shared" si="243"/>
        <v>0</v>
      </c>
      <c r="JQ102" s="764">
        <f t="shared" si="172"/>
        <v>0</v>
      </c>
      <c r="JR102" s="764">
        <f t="shared" si="172"/>
        <v>0</v>
      </c>
      <c r="JS102" s="764">
        <f t="shared" si="243"/>
        <v>0</v>
      </c>
      <c r="JT102" s="765">
        <f t="shared" si="173"/>
        <v>0</v>
      </c>
      <c r="JU102" s="229">
        <f t="shared" si="174"/>
        <v>0</v>
      </c>
    </row>
    <row r="103" spans="2:281" s="57" customFormat="1" ht="12.75" customHeight="1">
      <c r="B103" s="223"/>
      <c r="C103" s="223"/>
      <c r="D103" s="61"/>
      <c r="E103" s="743" t="str">
        <f t="shared" si="171"/>
        <v xml:space="preserve"> </v>
      </c>
      <c r="F103" s="56"/>
      <c r="G103" s="228"/>
      <c r="H103" s="744">
        <f>SUMIF(Ajuste!$C$8:$C$483,$B$6:$B$499,Ajuste!$E$8:$E$483)</f>
        <v>0</v>
      </c>
      <c r="I103" s="744">
        <f>SUMIF(Ajuste!$C$8:$C$483,$B$6:$B$499,Ajuste!$F$8:$F$483)</f>
        <v>0</v>
      </c>
      <c r="J103" s="229">
        <f t="shared" si="175"/>
        <v>0</v>
      </c>
      <c r="K103" s="764">
        <f t="shared" si="224"/>
        <v>0</v>
      </c>
      <c r="L103" s="764">
        <f t="shared" si="244"/>
        <v>0</v>
      </c>
      <c r="M103" s="764">
        <f t="shared" si="244"/>
        <v>0</v>
      </c>
      <c r="N103" s="764">
        <f t="shared" si="244"/>
        <v>0</v>
      </c>
      <c r="O103" s="764">
        <f t="shared" si="244"/>
        <v>0</v>
      </c>
      <c r="P103" s="764">
        <f t="shared" si="244"/>
        <v>0</v>
      </c>
      <c r="Q103" s="764">
        <f t="shared" si="244"/>
        <v>0</v>
      </c>
      <c r="R103" s="764">
        <f t="shared" si="244"/>
        <v>0</v>
      </c>
      <c r="S103" s="764">
        <f t="shared" si="244"/>
        <v>0</v>
      </c>
      <c r="T103" s="764">
        <f t="shared" si="244"/>
        <v>0</v>
      </c>
      <c r="U103" s="764">
        <f t="shared" si="244"/>
        <v>0</v>
      </c>
      <c r="V103" s="764">
        <f t="shared" si="244"/>
        <v>0</v>
      </c>
      <c r="W103" s="764">
        <f t="shared" si="244"/>
        <v>0</v>
      </c>
      <c r="X103" s="764">
        <f t="shared" si="244"/>
        <v>0</v>
      </c>
      <c r="Y103" s="764">
        <f t="shared" si="244"/>
        <v>0</v>
      </c>
      <c r="Z103" s="764">
        <f t="shared" si="244"/>
        <v>0</v>
      </c>
      <c r="AA103" s="764">
        <f t="shared" si="244"/>
        <v>0</v>
      </c>
      <c r="AB103" s="764">
        <f t="shared" si="244"/>
        <v>0</v>
      </c>
      <c r="AC103" s="764">
        <f t="shared" si="244"/>
        <v>0</v>
      </c>
      <c r="AD103" s="764">
        <f t="shared" si="244"/>
        <v>0</v>
      </c>
      <c r="AE103" s="764">
        <f t="shared" si="244"/>
        <v>0</v>
      </c>
      <c r="AF103" s="764">
        <f t="shared" si="244"/>
        <v>0</v>
      </c>
      <c r="AG103" s="764">
        <f t="shared" si="244"/>
        <v>0</v>
      </c>
      <c r="AH103" s="764">
        <f t="shared" si="244"/>
        <v>0</v>
      </c>
      <c r="AI103" s="764">
        <f t="shared" si="244"/>
        <v>0</v>
      </c>
      <c r="AJ103" s="764">
        <f t="shared" si="244"/>
        <v>0</v>
      </c>
      <c r="AK103" s="764">
        <f t="shared" si="244"/>
        <v>0</v>
      </c>
      <c r="AL103" s="764">
        <f t="shared" si="244"/>
        <v>0</v>
      </c>
      <c r="AM103" s="764">
        <f t="shared" si="244"/>
        <v>0</v>
      </c>
      <c r="AN103" s="764">
        <f t="shared" si="244"/>
        <v>0</v>
      </c>
      <c r="AO103" s="764">
        <f t="shared" si="244"/>
        <v>0</v>
      </c>
      <c r="AP103" s="764">
        <f t="shared" si="244"/>
        <v>0</v>
      </c>
      <c r="AQ103" s="764">
        <f t="shared" si="244"/>
        <v>0</v>
      </c>
      <c r="AR103" s="764">
        <f t="shared" si="244"/>
        <v>0</v>
      </c>
      <c r="AS103" s="764">
        <f t="shared" si="244"/>
        <v>0</v>
      </c>
      <c r="AT103" s="764">
        <f t="shared" si="244"/>
        <v>0</v>
      </c>
      <c r="AU103" s="764">
        <f t="shared" si="244"/>
        <v>0</v>
      </c>
      <c r="AV103" s="764">
        <f t="shared" si="244"/>
        <v>0</v>
      </c>
      <c r="AW103" s="764">
        <f t="shared" si="244"/>
        <v>0</v>
      </c>
      <c r="AX103" s="764">
        <f t="shared" si="244"/>
        <v>0</v>
      </c>
      <c r="AY103" s="764">
        <f t="shared" si="244"/>
        <v>0</v>
      </c>
      <c r="AZ103" s="764">
        <f t="shared" si="244"/>
        <v>0</v>
      </c>
      <c r="BA103" s="764">
        <f t="shared" si="244"/>
        <v>0</v>
      </c>
      <c r="BB103" s="764">
        <f t="shared" si="244"/>
        <v>0</v>
      </c>
      <c r="BC103" s="764">
        <f t="shared" si="244"/>
        <v>0</v>
      </c>
      <c r="BD103" s="764">
        <f t="shared" si="244"/>
        <v>0</v>
      </c>
      <c r="BE103" s="764">
        <f t="shared" si="244"/>
        <v>0</v>
      </c>
      <c r="BF103" s="764">
        <f t="shared" si="224"/>
        <v>0</v>
      </c>
      <c r="BG103" s="764">
        <f t="shared" si="224"/>
        <v>0</v>
      </c>
      <c r="BH103" s="764">
        <f t="shared" si="224"/>
        <v>0</v>
      </c>
      <c r="BI103" s="764">
        <f t="shared" si="224"/>
        <v>0</v>
      </c>
      <c r="BJ103" s="764">
        <f t="shared" si="224"/>
        <v>0</v>
      </c>
      <c r="BK103" s="764">
        <f t="shared" si="224"/>
        <v>0</v>
      </c>
      <c r="BL103" s="764">
        <f t="shared" si="224"/>
        <v>0</v>
      </c>
      <c r="BM103" s="764">
        <f t="shared" si="224"/>
        <v>0</v>
      </c>
      <c r="BN103" s="764">
        <f t="shared" si="225"/>
        <v>0</v>
      </c>
      <c r="BO103" s="764">
        <f t="shared" si="225"/>
        <v>0</v>
      </c>
      <c r="BP103" s="764">
        <f t="shared" si="225"/>
        <v>0</v>
      </c>
      <c r="BQ103" s="764">
        <f t="shared" si="225"/>
        <v>0</v>
      </c>
      <c r="BR103" s="764">
        <f t="shared" si="225"/>
        <v>0</v>
      </c>
      <c r="BS103" s="764">
        <f t="shared" si="225"/>
        <v>0</v>
      </c>
      <c r="BT103" s="764">
        <f t="shared" si="225"/>
        <v>0</v>
      </c>
      <c r="BU103" s="764">
        <f t="shared" si="225"/>
        <v>0</v>
      </c>
      <c r="BV103" s="764">
        <f t="shared" si="225"/>
        <v>0</v>
      </c>
      <c r="BW103" s="764">
        <f t="shared" si="225"/>
        <v>0</v>
      </c>
      <c r="BX103" s="764">
        <f t="shared" si="226"/>
        <v>0</v>
      </c>
      <c r="BY103" s="764">
        <f t="shared" si="226"/>
        <v>0</v>
      </c>
      <c r="BZ103" s="764">
        <f t="shared" si="226"/>
        <v>0</v>
      </c>
      <c r="CA103" s="764">
        <f t="shared" si="226"/>
        <v>0</v>
      </c>
      <c r="CB103" s="764">
        <f t="shared" si="226"/>
        <v>0</v>
      </c>
      <c r="CC103" s="764">
        <f t="shared" si="226"/>
        <v>0</v>
      </c>
      <c r="CD103" s="764">
        <f t="shared" si="226"/>
        <v>0</v>
      </c>
      <c r="CE103" s="764">
        <f t="shared" si="226"/>
        <v>0</v>
      </c>
      <c r="CF103" s="764">
        <f t="shared" si="226"/>
        <v>0</v>
      </c>
      <c r="CG103" s="764">
        <f t="shared" si="226"/>
        <v>0</v>
      </c>
      <c r="CH103" s="764">
        <f t="shared" si="227"/>
        <v>0</v>
      </c>
      <c r="CI103" s="764">
        <f t="shared" si="227"/>
        <v>0</v>
      </c>
      <c r="CJ103" s="764">
        <f t="shared" si="227"/>
        <v>0</v>
      </c>
      <c r="CK103" s="764">
        <f t="shared" si="227"/>
        <v>0</v>
      </c>
      <c r="CL103" s="764">
        <f t="shared" si="227"/>
        <v>0</v>
      </c>
      <c r="CM103" s="764">
        <f t="shared" si="227"/>
        <v>0</v>
      </c>
      <c r="CN103" s="764">
        <f t="shared" si="227"/>
        <v>0</v>
      </c>
      <c r="CO103" s="764">
        <f t="shared" si="227"/>
        <v>0</v>
      </c>
      <c r="CP103" s="764">
        <f t="shared" si="227"/>
        <v>0</v>
      </c>
      <c r="CQ103" s="764">
        <f t="shared" si="227"/>
        <v>0</v>
      </c>
      <c r="CR103" s="764">
        <f t="shared" si="228"/>
        <v>0</v>
      </c>
      <c r="CS103" s="764">
        <f t="shared" si="228"/>
        <v>0</v>
      </c>
      <c r="CT103" s="764">
        <f t="shared" si="228"/>
        <v>0</v>
      </c>
      <c r="CU103" s="764">
        <f t="shared" si="228"/>
        <v>0</v>
      </c>
      <c r="CV103" s="764">
        <f t="shared" si="228"/>
        <v>0</v>
      </c>
      <c r="CW103" s="764">
        <f t="shared" si="228"/>
        <v>0</v>
      </c>
      <c r="CX103" s="764">
        <f t="shared" si="228"/>
        <v>0</v>
      </c>
      <c r="CY103" s="764">
        <f t="shared" si="228"/>
        <v>0</v>
      </c>
      <c r="CZ103" s="764">
        <f t="shared" si="228"/>
        <v>0</v>
      </c>
      <c r="DA103" s="764">
        <f t="shared" si="228"/>
        <v>0</v>
      </c>
      <c r="DB103" s="764">
        <f t="shared" si="229"/>
        <v>0</v>
      </c>
      <c r="DC103" s="764">
        <f t="shared" si="229"/>
        <v>0</v>
      </c>
      <c r="DD103" s="764">
        <f t="shared" si="229"/>
        <v>0</v>
      </c>
      <c r="DE103" s="764">
        <f t="shared" si="229"/>
        <v>0</v>
      </c>
      <c r="DF103" s="764">
        <f t="shared" si="229"/>
        <v>0</v>
      </c>
      <c r="DG103" s="764">
        <f t="shared" si="229"/>
        <v>0</v>
      </c>
      <c r="DH103" s="764">
        <f t="shared" si="229"/>
        <v>0</v>
      </c>
      <c r="DI103" s="764">
        <f t="shared" si="229"/>
        <v>0</v>
      </c>
      <c r="DJ103" s="764">
        <f t="shared" si="229"/>
        <v>0</v>
      </c>
      <c r="DK103" s="764">
        <f t="shared" si="229"/>
        <v>0</v>
      </c>
      <c r="DL103" s="764">
        <f t="shared" si="230"/>
        <v>0</v>
      </c>
      <c r="DM103" s="764">
        <f t="shared" si="230"/>
        <v>0</v>
      </c>
      <c r="DN103" s="764">
        <f t="shared" si="230"/>
        <v>0</v>
      </c>
      <c r="DO103" s="764">
        <f t="shared" si="230"/>
        <v>0</v>
      </c>
      <c r="DP103" s="764">
        <f t="shared" si="230"/>
        <v>0</v>
      </c>
      <c r="DQ103" s="764">
        <f t="shared" si="230"/>
        <v>0</v>
      </c>
      <c r="DR103" s="764">
        <f t="shared" si="230"/>
        <v>0</v>
      </c>
      <c r="DS103" s="764">
        <f t="shared" si="230"/>
        <v>0</v>
      </c>
      <c r="DT103" s="764">
        <f t="shared" si="230"/>
        <v>0</v>
      </c>
      <c r="DU103" s="764">
        <f t="shared" si="230"/>
        <v>0</v>
      </c>
      <c r="DV103" s="764">
        <f t="shared" si="231"/>
        <v>0</v>
      </c>
      <c r="DW103" s="764">
        <f t="shared" si="231"/>
        <v>0</v>
      </c>
      <c r="DX103" s="764">
        <f t="shared" si="231"/>
        <v>0</v>
      </c>
      <c r="DY103" s="764">
        <f t="shared" si="231"/>
        <v>0</v>
      </c>
      <c r="DZ103" s="764">
        <f t="shared" si="231"/>
        <v>0</v>
      </c>
      <c r="EA103" s="764">
        <f t="shared" si="231"/>
        <v>0</v>
      </c>
      <c r="EB103" s="764">
        <f t="shared" si="231"/>
        <v>0</v>
      </c>
      <c r="EC103" s="764">
        <f t="shared" si="231"/>
        <v>0</v>
      </c>
      <c r="ED103" s="764">
        <f t="shared" si="231"/>
        <v>0</v>
      </c>
      <c r="EE103" s="764">
        <f t="shared" si="231"/>
        <v>0</v>
      </c>
      <c r="EF103" s="764">
        <f t="shared" si="232"/>
        <v>0</v>
      </c>
      <c r="EG103" s="764">
        <f t="shared" si="232"/>
        <v>0</v>
      </c>
      <c r="EH103" s="764">
        <f t="shared" si="232"/>
        <v>0</v>
      </c>
      <c r="EI103" s="764">
        <f t="shared" si="232"/>
        <v>0</v>
      </c>
      <c r="EJ103" s="764">
        <f t="shared" si="232"/>
        <v>0</v>
      </c>
      <c r="EK103" s="764">
        <f t="shared" si="232"/>
        <v>0</v>
      </c>
      <c r="EL103" s="764">
        <f t="shared" si="232"/>
        <v>0</v>
      </c>
      <c r="EM103" s="764">
        <f t="shared" si="232"/>
        <v>0</v>
      </c>
      <c r="EN103" s="764">
        <f t="shared" si="232"/>
        <v>0</v>
      </c>
      <c r="EO103" s="764">
        <f t="shared" si="232"/>
        <v>0</v>
      </c>
      <c r="EP103" s="764">
        <f t="shared" si="233"/>
        <v>0</v>
      </c>
      <c r="EQ103" s="764">
        <f t="shared" si="233"/>
        <v>0</v>
      </c>
      <c r="ER103" s="764">
        <f t="shared" si="233"/>
        <v>0</v>
      </c>
      <c r="ES103" s="764">
        <f t="shared" si="233"/>
        <v>0</v>
      </c>
      <c r="ET103" s="764">
        <f t="shared" si="233"/>
        <v>0</v>
      </c>
      <c r="EU103" s="764">
        <f t="shared" si="233"/>
        <v>0</v>
      </c>
      <c r="EV103" s="764">
        <f t="shared" si="233"/>
        <v>0</v>
      </c>
      <c r="EW103" s="764">
        <f t="shared" si="233"/>
        <v>0</v>
      </c>
      <c r="EX103" s="764">
        <f t="shared" si="233"/>
        <v>0</v>
      </c>
      <c r="EY103" s="764">
        <f t="shared" si="233"/>
        <v>0</v>
      </c>
      <c r="EZ103" s="764">
        <f t="shared" si="234"/>
        <v>0</v>
      </c>
      <c r="FA103" s="764">
        <f t="shared" si="234"/>
        <v>0</v>
      </c>
      <c r="FB103" s="764">
        <f t="shared" si="234"/>
        <v>0</v>
      </c>
      <c r="FC103" s="764">
        <f t="shared" si="234"/>
        <v>0</v>
      </c>
      <c r="FD103" s="764">
        <f t="shared" si="234"/>
        <v>0</v>
      </c>
      <c r="FE103" s="764">
        <f t="shared" si="234"/>
        <v>0</v>
      </c>
      <c r="FF103" s="764">
        <f t="shared" si="234"/>
        <v>0</v>
      </c>
      <c r="FG103" s="764">
        <f t="shared" si="234"/>
        <v>0</v>
      </c>
      <c r="FH103" s="764">
        <f t="shared" si="234"/>
        <v>0</v>
      </c>
      <c r="FI103" s="764">
        <f t="shared" si="234"/>
        <v>0</v>
      </c>
      <c r="FJ103" s="764">
        <f t="shared" si="235"/>
        <v>0</v>
      </c>
      <c r="FK103" s="764">
        <f t="shared" si="235"/>
        <v>0</v>
      </c>
      <c r="FL103" s="764">
        <f t="shared" si="235"/>
        <v>0</v>
      </c>
      <c r="FM103" s="764">
        <f t="shared" si="235"/>
        <v>0</v>
      </c>
      <c r="FN103" s="764">
        <f t="shared" si="235"/>
        <v>0</v>
      </c>
      <c r="FO103" s="764">
        <f t="shared" si="235"/>
        <v>0</v>
      </c>
      <c r="FP103" s="764">
        <f t="shared" si="235"/>
        <v>0</v>
      </c>
      <c r="FQ103" s="764">
        <f t="shared" si="235"/>
        <v>0</v>
      </c>
      <c r="FR103" s="764">
        <f t="shared" si="235"/>
        <v>0</v>
      </c>
      <c r="FS103" s="764">
        <f t="shared" si="235"/>
        <v>0</v>
      </c>
      <c r="FT103" s="764">
        <f t="shared" si="236"/>
        <v>0</v>
      </c>
      <c r="FU103" s="764">
        <f t="shared" si="236"/>
        <v>0</v>
      </c>
      <c r="FV103" s="764">
        <f t="shared" si="236"/>
        <v>0</v>
      </c>
      <c r="FW103" s="764">
        <f t="shared" si="236"/>
        <v>0</v>
      </c>
      <c r="FX103" s="764">
        <f t="shared" si="236"/>
        <v>0</v>
      </c>
      <c r="FY103" s="764">
        <f t="shared" si="236"/>
        <v>0</v>
      </c>
      <c r="FZ103" s="764">
        <f t="shared" si="236"/>
        <v>0</v>
      </c>
      <c r="GA103" s="764">
        <f t="shared" si="236"/>
        <v>0</v>
      </c>
      <c r="GB103" s="764">
        <f t="shared" si="236"/>
        <v>0</v>
      </c>
      <c r="GC103" s="764">
        <f t="shared" si="236"/>
        <v>0</v>
      </c>
      <c r="GD103" s="764">
        <f t="shared" si="237"/>
        <v>0</v>
      </c>
      <c r="GE103" s="764">
        <f t="shared" si="237"/>
        <v>0</v>
      </c>
      <c r="GF103" s="764">
        <f t="shared" si="237"/>
        <v>0</v>
      </c>
      <c r="GG103" s="764">
        <f t="shared" si="237"/>
        <v>0</v>
      </c>
      <c r="GH103" s="764">
        <f t="shared" si="237"/>
        <v>0</v>
      </c>
      <c r="GI103" s="764">
        <f t="shared" si="237"/>
        <v>0</v>
      </c>
      <c r="GJ103" s="764">
        <f t="shared" si="237"/>
        <v>0</v>
      </c>
      <c r="GK103" s="764">
        <f t="shared" si="237"/>
        <v>0</v>
      </c>
      <c r="GL103" s="764">
        <f t="shared" si="237"/>
        <v>0</v>
      </c>
      <c r="GM103" s="764">
        <f t="shared" si="237"/>
        <v>0</v>
      </c>
      <c r="GN103" s="764">
        <f t="shared" si="238"/>
        <v>0</v>
      </c>
      <c r="GO103" s="764">
        <f t="shared" si="238"/>
        <v>0</v>
      </c>
      <c r="GP103" s="764">
        <f t="shared" si="238"/>
        <v>0</v>
      </c>
      <c r="GQ103" s="764">
        <f t="shared" si="238"/>
        <v>0</v>
      </c>
      <c r="GR103" s="764">
        <f t="shared" si="238"/>
        <v>0</v>
      </c>
      <c r="GS103" s="764">
        <f t="shared" si="238"/>
        <v>0</v>
      </c>
      <c r="GT103" s="764">
        <f t="shared" si="238"/>
        <v>0</v>
      </c>
      <c r="GU103" s="764">
        <f t="shared" si="238"/>
        <v>0</v>
      </c>
      <c r="GV103" s="764">
        <f t="shared" si="238"/>
        <v>0</v>
      </c>
      <c r="GW103" s="764">
        <f t="shared" si="238"/>
        <v>0</v>
      </c>
      <c r="GX103" s="764">
        <f t="shared" si="239"/>
        <v>0</v>
      </c>
      <c r="GY103" s="764">
        <f t="shared" si="239"/>
        <v>0</v>
      </c>
      <c r="GZ103" s="764">
        <f t="shared" si="239"/>
        <v>0</v>
      </c>
      <c r="HA103" s="764">
        <f t="shared" si="239"/>
        <v>0</v>
      </c>
      <c r="HB103" s="764">
        <f t="shared" si="239"/>
        <v>0</v>
      </c>
      <c r="HC103" s="764">
        <f t="shared" si="239"/>
        <v>0</v>
      </c>
      <c r="HD103" s="764">
        <f t="shared" si="239"/>
        <v>0</v>
      </c>
      <c r="HE103" s="764">
        <f t="shared" si="239"/>
        <v>0</v>
      </c>
      <c r="HF103" s="764">
        <f t="shared" si="239"/>
        <v>0</v>
      </c>
      <c r="HG103" s="764">
        <f t="shared" si="239"/>
        <v>0</v>
      </c>
      <c r="HH103" s="764">
        <f t="shared" si="240"/>
        <v>0</v>
      </c>
      <c r="HI103" s="764">
        <f t="shared" si="240"/>
        <v>0</v>
      </c>
      <c r="HJ103" s="764">
        <f t="shared" si="240"/>
        <v>0</v>
      </c>
      <c r="HK103" s="764">
        <f t="shared" si="240"/>
        <v>0</v>
      </c>
      <c r="HL103" s="764">
        <f t="shared" si="240"/>
        <v>0</v>
      </c>
      <c r="HM103" s="764">
        <f t="shared" si="240"/>
        <v>0</v>
      </c>
      <c r="HN103" s="764">
        <f t="shared" si="240"/>
        <v>0</v>
      </c>
      <c r="HO103" s="764">
        <f t="shared" si="240"/>
        <v>0</v>
      </c>
      <c r="HP103" s="764">
        <f t="shared" si="240"/>
        <v>0</v>
      </c>
      <c r="HQ103" s="764">
        <f t="shared" si="240"/>
        <v>0</v>
      </c>
      <c r="HR103" s="764">
        <f t="shared" si="241"/>
        <v>0</v>
      </c>
      <c r="HS103" s="764">
        <f t="shared" si="241"/>
        <v>0</v>
      </c>
      <c r="HT103" s="764">
        <f t="shared" si="241"/>
        <v>0</v>
      </c>
      <c r="HU103" s="764">
        <f t="shared" si="241"/>
        <v>0</v>
      </c>
      <c r="HV103" s="764">
        <f t="shared" si="241"/>
        <v>0</v>
      </c>
      <c r="HW103" s="764">
        <f t="shared" si="241"/>
        <v>0</v>
      </c>
      <c r="HX103" s="764">
        <f t="shared" si="241"/>
        <v>0</v>
      </c>
      <c r="HY103" s="764">
        <f t="shared" si="241"/>
        <v>0</v>
      </c>
      <c r="HZ103" s="764">
        <f t="shared" si="241"/>
        <v>0</v>
      </c>
      <c r="IA103" s="764">
        <f t="shared" si="241"/>
        <v>0</v>
      </c>
      <c r="IB103" s="764">
        <f t="shared" si="242"/>
        <v>0</v>
      </c>
      <c r="IC103" s="764">
        <f t="shared" si="242"/>
        <v>0</v>
      </c>
      <c r="ID103" s="764">
        <f t="shared" si="242"/>
        <v>0</v>
      </c>
      <c r="IE103" s="764">
        <f t="shared" si="242"/>
        <v>0</v>
      </c>
      <c r="IF103" s="764">
        <f t="shared" si="242"/>
        <v>0</v>
      </c>
      <c r="IG103" s="764">
        <f t="shared" si="242"/>
        <v>0</v>
      </c>
      <c r="IH103" s="764">
        <f t="shared" si="242"/>
        <v>0</v>
      </c>
      <c r="II103" s="764">
        <f t="shared" si="242"/>
        <v>0</v>
      </c>
      <c r="IJ103" s="764">
        <f t="shared" si="242"/>
        <v>0</v>
      </c>
      <c r="IK103" s="764">
        <f t="shared" si="242"/>
        <v>0</v>
      </c>
      <c r="IL103" s="764">
        <f t="shared" si="243"/>
        <v>0</v>
      </c>
      <c r="IM103" s="764">
        <f t="shared" si="243"/>
        <v>0</v>
      </c>
      <c r="IN103" s="764">
        <f t="shared" si="243"/>
        <v>0</v>
      </c>
      <c r="IO103" s="764">
        <f t="shared" si="243"/>
        <v>0</v>
      </c>
      <c r="IP103" s="764">
        <f t="shared" si="243"/>
        <v>0</v>
      </c>
      <c r="IQ103" s="764">
        <f t="shared" si="243"/>
        <v>0</v>
      </c>
      <c r="IR103" s="764">
        <f t="shared" si="243"/>
        <v>0</v>
      </c>
      <c r="IS103" s="764">
        <f t="shared" si="243"/>
        <v>0</v>
      </c>
      <c r="IT103" s="764">
        <f t="shared" si="243"/>
        <v>0</v>
      </c>
      <c r="IU103" s="764">
        <f t="shared" si="243"/>
        <v>0</v>
      </c>
      <c r="IV103" s="764">
        <f t="shared" si="243"/>
        <v>0</v>
      </c>
      <c r="IW103" s="764">
        <f t="shared" si="243"/>
        <v>0</v>
      </c>
      <c r="IX103" s="764">
        <f t="shared" si="243"/>
        <v>0</v>
      </c>
      <c r="IY103" s="764">
        <f t="shared" si="243"/>
        <v>0</v>
      </c>
      <c r="IZ103" s="764">
        <f t="shared" si="243"/>
        <v>0</v>
      </c>
      <c r="JA103" s="764">
        <f t="shared" si="243"/>
        <v>0</v>
      </c>
      <c r="JB103" s="764">
        <f t="shared" si="243"/>
        <v>0</v>
      </c>
      <c r="JC103" s="764">
        <f t="shared" si="243"/>
        <v>0</v>
      </c>
      <c r="JD103" s="764">
        <f t="shared" si="223"/>
        <v>0</v>
      </c>
      <c r="JE103" s="764">
        <f t="shared" si="223"/>
        <v>0</v>
      </c>
      <c r="JF103" s="764">
        <f t="shared" si="223"/>
        <v>0</v>
      </c>
      <c r="JG103" s="764">
        <f t="shared" si="223"/>
        <v>0</v>
      </c>
      <c r="JH103" s="764">
        <f t="shared" si="223"/>
        <v>0</v>
      </c>
      <c r="JI103" s="764">
        <f t="shared" si="223"/>
        <v>0</v>
      </c>
      <c r="JJ103" s="764">
        <f t="shared" si="223"/>
        <v>0</v>
      </c>
      <c r="JK103" s="764">
        <f t="shared" si="223"/>
        <v>0</v>
      </c>
      <c r="JL103" s="764">
        <f t="shared" si="243"/>
        <v>0</v>
      </c>
      <c r="JM103" s="764">
        <f t="shared" si="243"/>
        <v>0</v>
      </c>
      <c r="JN103" s="764">
        <f t="shared" si="243"/>
        <v>0</v>
      </c>
      <c r="JO103" s="764">
        <f t="shared" si="243"/>
        <v>0</v>
      </c>
      <c r="JP103" s="764">
        <f t="shared" si="243"/>
        <v>0</v>
      </c>
      <c r="JQ103" s="764">
        <f t="shared" si="172"/>
        <v>0</v>
      </c>
      <c r="JR103" s="764">
        <f t="shared" si="172"/>
        <v>0</v>
      </c>
      <c r="JS103" s="764">
        <f t="shared" si="243"/>
        <v>0</v>
      </c>
      <c r="JT103" s="765">
        <f t="shared" si="173"/>
        <v>0</v>
      </c>
      <c r="JU103" s="229">
        <f t="shared" si="174"/>
        <v>0</v>
      </c>
    </row>
    <row r="104" spans="2:281" s="57" customFormat="1" ht="12.75" customHeight="1">
      <c r="B104" s="223"/>
      <c r="C104" s="223"/>
      <c r="D104" s="61"/>
      <c r="E104" s="743" t="str">
        <f t="shared" si="171"/>
        <v xml:space="preserve"> </v>
      </c>
      <c r="F104" s="56"/>
      <c r="G104" s="228"/>
      <c r="H104" s="744">
        <f>SUMIF(Ajuste!$C$8:$C$483,$B$6:$B$499,Ajuste!$E$8:$E$483)</f>
        <v>0</v>
      </c>
      <c r="I104" s="744">
        <f>SUMIF(Ajuste!$C$8:$C$483,$B$6:$B$499,Ajuste!$F$8:$F$483)</f>
        <v>0</v>
      </c>
      <c r="J104" s="229">
        <f t="shared" si="175"/>
        <v>0</v>
      </c>
      <c r="K104" s="764">
        <f t="shared" si="224"/>
        <v>0</v>
      </c>
      <c r="L104" s="764">
        <f t="shared" si="244"/>
        <v>0</v>
      </c>
      <c r="M104" s="764">
        <f t="shared" si="244"/>
        <v>0</v>
      </c>
      <c r="N104" s="764">
        <f t="shared" si="244"/>
        <v>0</v>
      </c>
      <c r="O104" s="764">
        <f t="shared" si="244"/>
        <v>0</v>
      </c>
      <c r="P104" s="764">
        <f t="shared" si="244"/>
        <v>0</v>
      </c>
      <c r="Q104" s="764">
        <f t="shared" si="244"/>
        <v>0</v>
      </c>
      <c r="R104" s="764">
        <f t="shared" si="244"/>
        <v>0</v>
      </c>
      <c r="S104" s="764">
        <f t="shared" si="244"/>
        <v>0</v>
      </c>
      <c r="T104" s="764">
        <f t="shared" si="244"/>
        <v>0</v>
      </c>
      <c r="U104" s="764">
        <f t="shared" si="244"/>
        <v>0</v>
      </c>
      <c r="V104" s="764">
        <f t="shared" si="244"/>
        <v>0</v>
      </c>
      <c r="W104" s="764">
        <f t="shared" si="244"/>
        <v>0</v>
      </c>
      <c r="X104" s="764">
        <f t="shared" si="244"/>
        <v>0</v>
      </c>
      <c r="Y104" s="764">
        <f t="shared" si="244"/>
        <v>0</v>
      </c>
      <c r="Z104" s="764">
        <f t="shared" si="244"/>
        <v>0</v>
      </c>
      <c r="AA104" s="764">
        <f t="shared" si="244"/>
        <v>0</v>
      </c>
      <c r="AB104" s="764">
        <f t="shared" si="244"/>
        <v>0</v>
      </c>
      <c r="AC104" s="764">
        <f t="shared" si="244"/>
        <v>0</v>
      </c>
      <c r="AD104" s="764">
        <f t="shared" si="244"/>
        <v>0</v>
      </c>
      <c r="AE104" s="764">
        <f t="shared" si="244"/>
        <v>0</v>
      </c>
      <c r="AF104" s="764">
        <f t="shared" si="244"/>
        <v>0</v>
      </c>
      <c r="AG104" s="764">
        <f t="shared" si="244"/>
        <v>0</v>
      </c>
      <c r="AH104" s="764">
        <f t="shared" si="244"/>
        <v>0</v>
      </c>
      <c r="AI104" s="764">
        <f t="shared" si="244"/>
        <v>0</v>
      </c>
      <c r="AJ104" s="764">
        <f t="shared" si="244"/>
        <v>0</v>
      </c>
      <c r="AK104" s="764">
        <f t="shared" si="244"/>
        <v>0</v>
      </c>
      <c r="AL104" s="764">
        <f t="shared" si="244"/>
        <v>0</v>
      </c>
      <c r="AM104" s="764">
        <f t="shared" si="244"/>
        <v>0</v>
      </c>
      <c r="AN104" s="764">
        <f t="shared" si="244"/>
        <v>0</v>
      </c>
      <c r="AO104" s="764">
        <f t="shared" si="244"/>
        <v>0</v>
      </c>
      <c r="AP104" s="764">
        <f t="shared" si="244"/>
        <v>0</v>
      </c>
      <c r="AQ104" s="764">
        <f t="shared" si="244"/>
        <v>0</v>
      </c>
      <c r="AR104" s="764">
        <f t="shared" si="244"/>
        <v>0</v>
      </c>
      <c r="AS104" s="764">
        <f t="shared" si="244"/>
        <v>0</v>
      </c>
      <c r="AT104" s="764">
        <f t="shared" si="244"/>
        <v>0</v>
      </c>
      <c r="AU104" s="764">
        <f t="shared" si="244"/>
        <v>0</v>
      </c>
      <c r="AV104" s="764">
        <f t="shared" si="244"/>
        <v>0</v>
      </c>
      <c r="AW104" s="764">
        <f t="shared" si="244"/>
        <v>0</v>
      </c>
      <c r="AX104" s="764">
        <f t="shared" si="244"/>
        <v>0</v>
      </c>
      <c r="AY104" s="764">
        <f t="shared" si="244"/>
        <v>0</v>
      </c>
      <c r="AZ104" s="764">
        <f t="shared" si="244"/>
        <v>0</v>
      </c>
      <c r="BA104" s="764">
        <f t="shared" si="244"/>
        <v>0</v>
      </c>
      <c r="BB104" s="764">
        <f t="shared" ref="L104:BE105" si="245">IF($D104=BB$5,$J104,0)</f>
        <v>0</v>
      </c>
      <c r="BC104" s="764">
        <f t="shared" si="245"/>
        <v>0</v>
      </c>
      <c r="BD104" s="764">
        <f t="shared" si="245"/>
        <v>0</v>
      </c>
      <c r="BE104" s="764">
        <f t="shared" si="245"/>
        <v>0</v>
      </c>
      <c r="BF104" s="764">
        <f t="shared" si="224"/>
        <v>0</v>
      </c>
      <c r="BG104" s="764">
        <f t="shared" si="224"/>
        <v>0</v>
      </c>
      <c r="BH104" s="764">
        <f t="shared" si="224"/>
        <v>0</v>
      </c>
      <c r="BI104" s="764">
        <f t="shared" si="224"/>
        <v>0</v>
      </c>
      <c r="BJ104" s="764">
        <f t="shared" si="224"/>
        <v>0</v>
      </c>
      <c r="BK104" s="764">
        <f t="shared" si="224"/>
        <v>0</v>
      </c>
      <c r="BL104" s="764">
        <f t="shared" si="224"/>
        <v>0</v>
      </c>
      <c r="BM104" s="764">
        <f t="shared" si="224"/>
        <v>0</v>
      </c>
      <c r="BN104" s="764">
        <f t="shared" si="225"/>
        <v>0</v>
      </c>
      <c r="BO104" s="764">
        <f t="shared" si="225"/>
        <v>0</v>
      </c>
      <c r="BP104" s="764">
        <f t="shared" si="225"/>
        <v>0</v>
      </c>
      <c r="BQ104" s="764">
        <f t="shared" si="225"/>
        <v>0</v>
      </c>
      <c r="BR104" s="764">
        <f t="shared" si="225"/>
        <v>0</v>
      </c>
      <c r="BS104" s="764">
        <f t="shared" si="225"/>
        <v>0</v>
      </c>
      <c r="BT104" s="764">
        <f t="shared" si="225"/>
        <v>0</v>
      </c>
      <c r="BU104" s="764">
        <f t="shared" si="225"/>
        <v>0</v>
      </c>
      <c r="BV104" s="764">
        <f t="shared" si="225"/>
        <v>0</v>
      </c>
      <c r="BW104" s="764">
        <f t="shared" si="225"/>
        <v>0</v>
      </c>
      <c r="BX104" s="764">
        <f t="shared" si="226"/>
        <v>0</v>
      </c>
      <c r="BY104" s="764">
        <f t="shared" si="226"/>
        <v>0</v>
      </c>
      <c r="BZ104" s="764">
        <f t="shared" si="226"/>
        <v>0</v>
      </c>
      <c r="CA104" s="764">
        <f t="shared" si="226"/>
        <v>0</v>
      </c>
      <c r="CB104" s="764">
        <f t="shared" si="226"/>
        <v>0</v>
      </c>
      <c r="CC104" s="764">
        <f t="shared" si="226"/>
        <v>0</v>
      </c>
      <c r="CD104" s="764">
        <f t="shared" si="226"/>
        <v>0</v>
      </c>
      <c r="CE104" s="764">
        <f t="shared" si="226"/>
        <v>0</v>
      </c>
      <c r="CF104" s="764">
        <f t="shared" si="226"/>
        <v>0</v>
      </c>
      <c r="CG104" s="764">
        <f t="shared" si="226"/>
        <v>0</v>
      </c>
      <c r="CH104" s="764">
        <f t="shared" si="227"/>
        <v>0</v>
      </c>
      <c r="CI104" s="764">
        <f t="shared" si="227"/>
        <v>0</v>
      </c>
      <c r="CJ104" s="764">
        <f t="shared" si="227"/>
        <v>0</v>
      </c>
      <c r="CK104" s="764">
        <f t="shared" si="227"/>
        <v>0</v>
      </c>
      <c r="CL104" s="764">
        <f t="shared" si="227"/>
        <v>0</v>
      </c>
      <c r="CM104" s="764">
        <f t="shared" si="227"/>
        <v>0</v>
      </c>
      <c r="CN104" s="764">
        <f t="shared" si="227"/>
        <v>0</v>
      </c>
      <c r="CO104" s="764">
        <f t="shared" si="227"/>
        <v>0</v>
      </c>
      <c r="CP104" s="764">
        <f t="shared" si="227"/>
        <v>0</v>
      </c>
      <c r="CQ104" s="764">
        <f t="shared" si="227"/>
        <v>0</v>
      </c>
      <c r="CR104" s="764">
        <f t="shared" si="228"/>
        <v>0</v>
      </c>
      <c r="CS104" s="764">
        <f t="shared" si="228"/>
        <v>0</v>
      </c>
      <c r="CT104" s="764">
        <f t="shared" si="228"/>
        <v>0</v>
      </c>
      <c r="CU104" s="764">
        <f t="shared" si="228"/>
        <v>0</v>
      </c>
      <c r="CV104" s="764">
        <f t="shared" si="228"/>
        <v>0</v>
      </c>
      <c r="CW104" s="764">
        <f t="shared" si="228"/>
        <v>0</v>
      </c>
      <c r="CX104" s="764">
        <f t="shared" si="228"/>
        <v>0</v>
      </c>
      <c r="CY104" s="764">
        <f t="shared" si="228"/>
        <v>0</v>
      </c>
      <c r="CZ104" s="764">
        <f t="shared" si="228"/>
        <v>0</v>
      </c>
      <c r="DA104" s="764">
        <f t="shared" si="228"/>
        <v>0</v>
      </c>
      <c r="DB104" s="764">
        <f t="shared" si="229"/>
        <v>0</v>
      </c>
      <c r="DC104" s="764">
        <f t="shared" si="229"/>
        <v>0</v>
      </c>
      <c r="DD104" s="764">
        <f t="shared" si="229"/>
        <v>0</v>
      </c>
      <c r="DE104" s="764">
        <f t="shared" si="229"/>
        <v>0</v>
      </c>
      <c r="DF104" s="764">
        <f t="shared" si="229"/>
        <v>0</v>
      </c>
      <c r="DG104" s="764">
        <f t="shared" si="229"/>
        <v>0</v>
      </c>
      <c r="DH104" s="764">
        <f t="shared" si="229"/>
        <v>0</v>
      </c>
      <c r="DI104" s="764">
        <f t="shared" si="229"/>
        <v>0</v>
      </c>
      <c r="DJ104" s="764">
        <f t="shared" si="229"/>
        <v>0</v>
      </c>
      <c r="DK104" s="764">
        <f t="shared" si="229"/>
        <v>0</v>
      </c>
      <c r="DL104" s="764">
        <f t="shared" si="230"/>
        <v>0</v>
      </c>
      <c r="DM104" s="764">
        <f t="shared" si="230"/>
        <v>0</v>
      </c>
      <c r="DN104" s="764">
        <f t="shared" si="230"/>
        <v>0</v>
      </c>
      <c r="DO104" s="764">
        <f t="shared" si="230"/>
        <v>0</v>
      </c>
      <c r="DP104" s="764">
        <f t="shared" si="230"/>
        <v>0</v>
      </c>
      <c r="DQ104" s="764">
        <f t="shared" si="230"/>
        <v>0</v>
      </c>
      <c r="DR104" s="764">
        <f t="shared" si="230"/>
        <v>0</v>
      </c>
      <c r="DS104" s="764">
        <f t="shared" si="230"/>
        <v>0</v>
      </c>
      <c r="DT104" s="764">
        <f t="shared" si="230"/>
        <v>0</v>
      </c>
      <c r="DU104" s="764">
        <f t="shared" si="230"/>
        <v>0</v>
      </c>
      <c r="DV104" s="764">
        <f t="shared" si="231"/>
        <v>0</v>
      </c>
      <c r="DW104" s="764">
        <f t="shared" si="231"/>
        <v>0</v>
      </c>
      <c r="DX104" s="764">
        <f t="shared" si="231"/>
        <v>0</v>
      </c>
      <c r="DY104" s="764">
        <f t="shared" si="231"/>
        <v>0</v>
      </c>
      <c r="DZ104" s="764">
        <f t="shared" si="231"/>
        <v>0</v>
      </c>
      <c r="EA104" s="764">
        <f t="shared" si="231"/>
        <v>0</v>
      </c>
      <c r="EB104" s="764">
        <f t="shared" si="231"/>
        <v>0</v>
      </c>
      <c r="EC104" s="764">
        <f t="shared" si="231"/>
        <v>0</v>
      </c>
      <c r="ED104" s="764">
        <f t="shared" si="231"/>
        <v>0</v>
      </c>
      <c r="EE104" s="764">
        <f t="shared" si="231"/>
        <v>0</v>
      </c>
      <c r="EF104" s="764">
        <f t="shared" si="232"/>
        <v>0</v>
      </c>
      <c r="EG104" s="764">
        <f t="shared" si="232"/>
        <v>0</v>
      </c>
      <c r="EH104" s="764">
        <f t="shared" si="232"/>
        <v>0</v>
      </c>
      <c r="EI104" s="764">
        <f t="shared" si="232"/>
        <v>0</v>
      </c>
      <c r="EJ104" s="764">
        <f t="shared" si="232"/>
        <v>0</v>
      </c>
      <c r="EK104" s="764">
        <f t="shared" si="232"/>
        <v>0</v>
      </c>
      <c r="EL104" s="764">
        <f t="shared" si="232"/>
        <v>0</v>
      </c>
      <c r="EM104" s="764">
        <f t="shared" si="232"/>
        <v>0</v>
      </c>
      <c r="EN104" s="764">
        <f t="shared" si="232"/>
        <v>0</v>
      </c>
      <c r="EO104" s="764">
        <f t="shared" si="232"/>
        <v>0</v>
      </c>
      <c r="EP104" s="764">
        <f t="shared" si="233"/>
        <v>0</v>
      </c>
      <c r="EQ104" s="764">
        <f t="shared" si="233"/>
        <v>0</v>
      </c>
      <c r="ER104" s="764">
        <f t="shared" si="233"/>
        <v>0</v>
      </c>
      <c r="ES104" s="764">
        <f t="shared" si="233"/>
        <v>0</v>
      </c>
      <c r="ET104" s="764">
        <f t="shared" si="233"/>
        <v>0</v>
      </c>
      <c r="EU104" s="764">
        <f t="shared" si="233"/>
        <v>0</v>
      </c>
      <c r="EV104" s="764">
        <f t="shared" si="233"/>
        <v>0</v>
      </c>
      <c r="EW104" s="764">
        <f t="shared" si="233"/>
        <v>0</v>
      </c>
      <c r="EX104" s="764">
        <f t="shared" si="233"/>
        <v>0</v>
      </c>
      <c r="EY104" s="764">
        <f t="shared" si="233"/>
        <v>0</v>
      </c>
      <c r="EZ104" s="764">
        <f t="shared" si="234"/>
        <v>0</v>
      </c>
      <c r="FA104" s="764">
        <f t="shared" si="234"/>
        <v>0</v>
      </c>
      <c r="FB104" s="764">
        <f t="shared" si="234"/>
        <v>0</v>
      </c>
      <c r="FC104" s="764">
        <f t="shared" si="234"/>
        <v>0</v>
      </c>
      <c r="FD104" s="764">
        <f t="shared" si="234"/>
        <v>0</v>
      </c>
      <c r="FE104" s="764">
        <f t="shared" si="234"/>
        <v>0</v>
      </c>
      <c r="FF104" s="764">
        <f t="shared" si="234"/>
        <v>0</v>
      </c>
      <c r="FG104" s="764">
        <f t="shared" si="234"/>
        <v>0</v>
      </c>
      <c r="FH104" s="764">
        <f t="shared" si="234"/>
        <v>0</v>
      </c>
      <c r="FI104" s="764">
        <f t="shared" si="234"/>
        <v>0</v>
      </c>
      <c r="FJ104" s="764">
        <f t="shared" si="235"/>
        <v>0</v>
      </c>
      <c r="FK104" s="764">
        <f t="shared" si="235"/>
        <v>0</v>
      </c>
      <c r="FL104" s="764">
        <f t="shared" si="235"/>
        <v>0</v>
      </c>
      <c r="FM104" s="764">
        <f t="shared" si="235"/>
        <v>0</v>
      </c>
      <c r="FN104" s="764">
        <f t="shared" si="235"/>
        <v>0</v>
      </c>
      <c r="FO104" s="764">
        <f t="shared" si="235"/>
        <v>0</v>
      </c>
      <c r="FP104" s="764">
        <f t="shared" si="235"/>
        <v>0</v>
      </c>
      <c r="FQ104" s="764">
        <f t="shared" si="235"/>
        <v>0</v>
      </c>
      <c r="FR104" s="764">
        <f t="shared" si="235"/>
        <v>0</v>
      </c>
      <c r="FS104" s="764">
        <f t="shared" si="235"/>
        <v>0</v>
      </c>
      <c r="FT104" s="764">
        <f t="shared" si="236"/>
        <v>0</v>
      </c>
      <c r="FU104" s="764">
        <f t="shared" si="236"/>
        <v>0</v>
      </c>
      <c r="FV104" s="764">
        <f t="shared" si="236"/>
        <v>0</v>
      </c>
      <c r="FW104" s="764">
        <f t="shared" si="236"/>
        <v>0</v>
      </c>
      <c r="FX104" s="764">
        <f t="shared" si="236"/>
        <v>0</v>
      </c>
      <c r="FY104" s="764">
        <f t="shared" si="236"/>
        <v>0</v>
      </c>
      <c r="FZ104" s="764">
        <f t="shared" si="236"/>
        <v>0</v>
      </c>
      <c r="GA104" s="764">
        <f t="shared" si="236"/>
        <v>0</v>
      </c>
      <c r="GB104" s="764">
        <f t="shared" si="236"/>
        <v>0</v>
      </c>
      <c r="GC104" s="764">
        <f t="shared" si="236"/>
        <v>0</v>
      </c>
      <c r="GD104" s="764">
        <f t="shared" si="237"/>
        <v>0</v>
      </c>
      <c r="GE104" s="764">
        <f t="shared" si="237"/>
        <v>0</v>
      </c>
      <c r="GF104" s="764">
        <f t="shared" si="237"/>
        <v>0</v>
      </c>
      <c r="GG104" s="764">
        <f t="shared" si="237"/>
        <v>0</v>
      </c>
      <c r="GH104" s="764">
        <f t="shared" si="237"/>
        <v>0</v>
      </c>
      <c r="GI104" s="764">
        <f t="shared" si="237"/>
        <v>0</v>
      </c>
      <c r="GJ104" s="764">
        <f t="shared" si="237"/>
        <v>0</v>
      </c>
      <c r="GK104" s="764">
        <f t="shared" si="237"/>
        <v>0</v>
      </c>
      <c r="GL104" s="764">
        <f t="shared" si="237"/>
        <v>0</v>
      </c>
      <c r="GM104" s="764">
        <f t="shared" si="237"/>
        <v>0</v>
      </c>
      <c r="GN104" s="764">
        <f t="shared" si="238"/>
        <v>0</v>
      </c>
      <c r="GO104" s="764">
        <f t="shared" si="238"/>
        <v>0</v>
      </c>
      <c r="GP104" s="764">
        <f t="shared" si="238"/>
        <v>0</v>
      </c>
      <c r="GQ104" s="764">
        <f t="shared" si="238"/>
        <v>0</v>
      </c>
      <c r="GR104" s="764">
        <f t="shared" si="238"/>
        <v>0</v>
      </c>
      <c r="GS104" s="764">
        <f t="shared" si="238"/>
        <v>0</v>
      </c>
      <c r="GT104" s="764">
        <f t="shared" si="238"/>
        <v>0</v>
      </c>
      <c r="GU104" s="764">
        <f t="shared" si="238"/>
        <v>0</v>
      </c>
      <c r="GV104" s="764">
        <f t="shared" si="238"/>
        <v>0</v>
      </c>
      <c r="GW104" s="764">
        <f t="shared" si="238"/>
        <v>0</v>
      </c>
      <c r="GX104" s="764">
        <f t="shared" si="239"/>
        <v>0</v>
      </c>
      <c r="GY104" s="764">
        <f t="shared" si="239"/>
        <v>0</v>
      </c>
      <c r="GZ104" s="764">
        <f t="shared" si="239"/>
        <v>0</v>
      </c>
      <c r="HA104" s="764">
        <f t="shared" si="239"/>
        <v>0</v>
      </c>
      <c r="HB104" s="764">
        <f t="shared" si="239"/>
        <v>0</v>
      </c>
      <c r="HC104" s="764">
        <f t="shared" si="239"/>
        <v>0</v>
      </c>
      <c r="HD104" s="764">
        <f t="shared" si="239"/>
        <v>0</v>
      </c>
      <c r="HE104" s="764">
        <f t="shared" si="239"/>
        <v>0</v>
      </c>
      <c r="HF104" s="764">
        <f t="shared" si="239"/>
        <v>0</v>
      </c>
      <c r="HG104" s="764">
        <f t="shared" si="239"/>
        <v>0</v>
      </c>
      <c r="HH104" s="764">
        <f t="shared" si="240"/>
        <v>0</v>
      </c>
      <c r="HI104" s="764">
        <f t="shared" si="240"/>
        <v>0</v>
      </c>
      <c r="HJ104" s="764">
        <f t="shared" si="240"/>
        <v>0</v>
      </c>
      <c r="HK104" s="764">
        <f t="shared" si="240"/>
        <v>0</v>
      </c>
      <c r="HL104" s="764">
        <f t="shared" si="240"/>
        <v>0</v>
      </c>
      <c r="HM104" s="764">
        <f t="shared" si="240"/>
        <v>0</v>
      </c>
      <c r="HN104" s="764">
        <f t="shared" si="240"/>
        <v>0</v>
      </c>
      <c r="HO104" s="764">
        <f t="shared" si="240"/>
        <v>0</v>
      </c>
      <c r="HP104" s="764">
        <f t="shared" si="240"/>
        <v>0</v>
      </c>
      <c r="HQ104" s="764">
        <f t="shared" si="240"/>
        <v>0</v>
      </c>
      <c r="HR104" s="764">
        <f t="shared" si="241"/>
        <v>0</v>
      </c>
      <c r="HS104" s="764">
        <f t="shared" si="241"/>
        <v>0</v>
      </c>
      <c r="HT104" s="764">
        <f t="shared" si="241"/>
        <v>0</v>
      </c>
      <c r="HU104" s="764">
        <f t="shared" si="241"/>
        <v>0</v>
      </c>
      <c r="HV104" s="764">
        <f t="shared" si="241"/>
        <v>0</v>
      </c>
      <c r="HW104" s="764">
        <f t="shared" si="241"/>
        <v>0</v>
      </c>
      <c r="HX104" s="764">
        <f t="shared" si="241"/>
        <v>0</v>
      </c>
      <c r="HY104" s="764">
        <f t="shared" si="241"/>
        <v>0</v>
      </c>
      <c r="HZ104" s="764">
        <f t="shared" si="241"/>
        <v>0</v>
      </c>
      <c r="IA104" s="764">
        <f t="shared" si="241"/>
        <v>0</v>
      </c>
      <c r="IB104" s="764">
        <f t="shared" si="242"/>
        <v>0</v>
      </c>
      <c r="IC104" s="764">
        <f t="shared" si="242"/>
        <v>0</v>
      </c>
      <c r="ID104" s="764">
        <f t="shared" si="242"/>
        <v>0</v>
      </c>
      <c r="IE104" s="764">
        <f t="shared" si="242"/>
        <v>0</v>
      </c>
      <c r="IF104" s="764">
        <f t="shared" si="242"/>
        <v>0</v>
      </c>
      <c r="IG104" s="764">
        <f t="shared" si="242"/>
        <v>0</v>
      </c>
      <c r="IH104" s="764">
        <f t="shared" si="242"/>
        <v>0</v>
      </c>
      <c r="II104" s="764">
        <f t="shared" si="242"/>
        <v>0</v>
      </c>
      <c r="IJ104" s="764">
        <f t="shared" si="242"/>
        <v>0</v>
      </c>
      <c r="IK104" s="764">
        <f t="shared" si="242"/>
        <v>0</v>
      </c>
      <c r="IL104" s="764">
        <f t="shared" si="243"/>
        <v>0</v>
      </c>
      <c r="IM104" s="764">
        <f t="shared" si="243"/>
        <v>0</v>
      </c>
      <c r="IN104" s="764">
        <f t="shared" si="243"/>
        <v>0</v>
      </c>
      <c r="IO104" s="764">
        <f t="shared" si="243"/>
        <v>0</v>
      </c>
      <c r="IP104" s="764">
        <f t="shared" si="243"/>
        <v>0</v>
      </c>
      <c r="IQ104" s="764">
        <f t="shared" si="243"/>
        <v>0</v>
      </c>
      <c r="IR104" s="764">
        <f t="shared" si="243"/>
        <v>0</v>
      </c>
      <c r="IS104" s="764">
        <f t="shared" si="243"/>
        <v>0</v>
      </c>
      <c r="IT104" s="764">
        <f t="shared" si="243"/>
        <v>0</v>
      </c>
      <c r="IU104" s="764">
        <f t="shared" si="243"/>
        <v>0</v>
      </c>
      <c r="IV104" s="764">
        <f t="shared" si="243"/>
        <v>0</v>
      </c>
      <c r="IW104" s="764">
        <f t="shared" si="243"/>
        <v>0</v>
      </c>
      <c r="IX104" s="764">
        <f t="shared" si="243"/>
        <v>0</v>
      </c>
      <c r="IY104" s="764">
        <f t="shared" si="243"/>
        <v>0</v>
      </c>
      <c r="IZ104" s="764">
        <f t="shared" si="243"/>
        <v>0</v>
      </c>
      <c r="JA104" s="764">
        <f t="shared" si="243"/>
        <v>0</v>
      </c>
      <c r="JB104" s="764">
        <f t="shared" si="243"/>
        <v>0</v>
      </c>
      <c r="JC104" s="764">
        <f t="shared" si="243"/>
        <v>0</v>
      </c>
      <c r="JD104" s="764">
        <f t="shared" si="223"/>
        <v>0</v>
      </c>
      <c r="JE104" s="764">
        <f t="shared" si="223"/>
        <v>0</v>
      </c>
      <c r="JF104" s="764">
        <f t="shared" si="223"/>
        <v>0</v>
      </c>
      <c r="JG104" s="764">
        <f t="shared" ref="JD104:JO114" si="246">IF($D104=JG$5,$J104,0)</f>
        <v>0</v>
      </c>
      <c r="JH104" s="764">
        <f t="shared" si="223"/>
        <v>0</v>
      </c>
      <c r="JI104" s="764">
        <f t="shared" si="223"/>
        <v>0</v>
      </c>
      <c r="JJ104" s="764">
        <f t="shared" si="223"/>
        <v>0</v>
      </c>
      <c r="JK104" s="764">
        <f t="shared" si="246"/>
        <v>0</v>
      </c>
      <c r="JL104" s="764">
        <f t="shared" si="243"/>
        <v>0</v>
      </c>
      <c r="JM104" s="764">
        <f t="shared" si="243"/>
        <v>0</v>
      </c>
      <c r="JN104" s="764">
        <f t="shared" si="243"/>
        <v>0</v>
      </c>
      <c r="JO104" s="764">
        <f t="shared" si="246"/>
        <v>0</v>
      </c>
      <c r="JP104" s="764">
        <f t="shared" si="243"/>
        <v>0</v>
      </c>
      <c r="JQ104" s="764">
        <f t="shared" si="172"/>
        <v>0</v>
      </c>
      <c r="JR104" s="764">
        <f t="shared" si="172"/>
        <v>0</v>
      </c>
      <c r="JS104" s="764">
        <f t="shared" si="243"/>
        <v>0</v>
      </c>
      <c r="JT104" s="765">
        <f t="shared" si="173"/>
        <v>0</v>
      </c>
      <c r="JU104" s="229">
        <f t="shared" si="174"/>
        <v>0</v>
      </c>
    </row>
    <row r="105" spans="2:281" s="57" customFormat="1" ht="12.75" customHeight="1">
      <c r="B105" s="223"/>
      <c r="C105" s="223"/>
      <c r="D105" s="61"/>
      <c r="E105" s="743" t="str">
        <f t="shared" si="171"/>
        <v xml:space="preserve"> </v>
      </c>
      <c r="F105" s="56"/>
      <c r="G105" s="228"/>
      <c r="H105" s="744">
        <f>SUMIF(Ajuste!$C$8:$C$483,$B$6:$B$499,Ajuste!$E$8:$E$483)</f>
        <v>0</v>
      </c>
      <c r="I105" s="744">
        <f>SUMIF(Ajuste!$C$8:$C$483,$B$6:$B$499,Ajuste!$F$8:$F$483)</f>
        <v>0</v>
      </c>
      <c r="J105" s="229">
        <f t="shared" si="175"/>
        <v>0</v>
      </c>
      <c r="K105" s="764">
        <f t="shared" si="224"/>
        <v>0</v>
      </c>
      <c r="L105" s="764">
        <f t="shared" si="245"/>
        <v>0</v>
      </c>
      <c r="M105" s="764">
        <f t="shared" si="245"/>
        <v>0</v>
      </c>
      <c r="N105" s="764">
        <f t="shared" si="245"/>
        <v>0</v>
      </c>
      <c r="O105" s="764">
        <f t="shared" si="245"/>
        <v>0</v>
      </c>
      <c r="P105" s="764">
        <f t="shared" si="245"/>
        <v>0</v>
      </c>
      <c r="Q105" s="764">
        <f t="shared" si="245"/>
        <v>0</v>
      </c>
      <c r="R105" s="764">
        <f t="shared" si="245"/>
        <v>0</v>
      </c>
      <c r="S105" s="764">
        <f t="shared" si="245"/>
        <v>0</v>
      </c>
      <c r="T105" s="764">
        <f t="shared" si="245"/>
        <v>0</v>
      </c>
      <c r="U105" s="764">
        <f t="shared" si="245"/>
        <v>0</v>
      </c>
      <c r="V105" s="764">
        <f t="shared" si="245"/>
        <v>0</v>
      </c>
      <c r="W105" s="764">
        <f t="shared" si="245"/>
        <v>0</v>
      </c>
      <c r="X105" s="764">
        <f t="shared" si="245"/>
        <v>0</v>
      </c>
      <c r="Y105" s="764">
        <f t="shared" si="245"/>
        <v>0</v>
      </c>
      <c r="Z105" s="764">
        <f t="shared" si="245"/>
        <v>0</v>
      </c>
      <c r="AA105" s="764">
        <f t="shared" si="245"/>
        <v>0</v>
      </c>
      <c r="AB105" s="764">
        <f t="shared" si="245"/>
        <v>0</v>
      </c>
      <c r="AC105" s="764">
        <f t="shared" si="245"/>
        <v>0</v>
      </c>
      <c r="AD105" s="764">
        <f t="shared" si="245"/>
        <v>0</v>
      </c>
      <c r="AE105" s="764">
        <f t="shared" si="245"/>
        <v>0</v>
      </c>
      <c r="AF105" s="764">
        <f t="shared" si="245"/>
        <v>0</v>
      </c>
      <c r="AG105" s="764">
        <f t="shared" si="245"/>
        <v>0</v>
      </c>
      <c r="AH105" s="764">
        <f t="shared" si="245"/>
        <v>0</v>
      </c>
      <c r="AI105" s="764">
        <f t="shared" si="245"/>
        <v>0</v>
      </c>
      <c r="AJ105" s="764">
        <f t="shared" si="245"/>
        <v>0</v>
      </c>
      <c r="AK105" s="764">
        <f t="shared" si="245"/>
        <v>0</v>
      </c>
      <c r="AL105" s="764">
        <f t="shared" si="245"/>
        <v>0</v>
      </c>
      <c r="AM105" s="764">
        <f t="shared" si="245"/>
        <v>0</v>
      </c>
      <c r="AN105" s="764">
        <f t="shared" si="245"/>
        <v>0</v>
      </c>
      <c r="AO105" s="764">
        <f t="shared" si="245"/>
        <v>0</v>
      </c>
      <c r="AP105" s="764">
        <f t="shared" si="245"/>
        <v>0</v>
      </c>
      <c r="AQ105" s="764">
        <f t="shared" si="245"/>
        <v>0</v>
      </c>
      <c r="AR105" s="764">
        <f t="shared" si="245"/>
        <v>0</v>
      </c>
      <c r="AS105" s="764">
        <f t="shared" si="245"/>
        <v>0</v>
      </c>
      <c r="AT105" s="764">
        <f t="shared" si="245"/>
        <v>0</v>
      </c>
      <c r="AU105" s="764">
        <f t="shared" si="245"/>
        <v>0</v>
      </c>
      <c r="AV105" s="764">
        <f t="shared" si="245"/>
        <v>0</v>
      </c>
      <c r="AW105" s="764">
        <f t="shared" si="245"/>
        <v>0</v>
      </c>
      <c r="AX105" s="764">
        <f t="shared" si="245"/>
        <v>0</v>
      </c>
      <c r="AY105" s="764">
        <f t="shared" si="245"/>
        <v>0</v>
      </c>
      <c r="AZ105" s="764">
        <f t="shared" si="245"/>
        <v>0</v>
      </c>
      <c r="BA105" s="764">
        <f t="shared" si="245"/>
        <v>0</v>
      </c>
      <c r="BB105" s="764">
        <f t="shared" si="245"/>
        <v>0</v>
      </c>
      <c r="BC105" s="764">
        <f t="shared" si="245"/>
        <v>0</v>
      </c>
      <c r="BD105" s="764">
        <f t="shared" si="245"/>
        <v>0</v>
      </c>
      <c r="BE105" s="764">
        <f t="shared" si="245"/>
        <v>0</v>
      </c>
      <c r="BF105" s="764">
        <f t="shared" si="224"/>
        <v>0</v>
      </c>
      <c r="BG105" s="764">
        <f t="shared" si="224"/>
        <v>0</v>
      </c>
      <c r="BH105" s="764">
        <f t="shared" si="224"/>
        <v>0</v>
      </c>
      <c r="BI105" s="764">
        <f t="shared" si="224"/>
        <v>0</v>
      </c>
      <c r="BJ105" s="764">
        <f t="shared" si="224"/>
        <v>0</v>
      </c>
      <c r="BK105" s="764">
        <f t="shared" si="224"/>
        <v>0</v>
      </c>
      <c r="BL105" s="764">
        <f t="shared" si="224"/>
        <v>0</v>
      </c>
      <c r="BM105" s="764">
        <f t="shared" si="224"/>
        <v>0</v>
      </c>
      <c r="BN105" s="764">
        <f t="shared" si="225"/>
        <v>0</v>
      </c>
      <c r="BO105" s="764">
        <f t="shared" si="225"/>
        <v>0</v>
      </c>
      <c r="BP105" s="764">
        <f t="shared" si="225"/>
        <v>0</v>
      </c>
      <c r="BQ105" s="764">
        <f t="shared" si="225"/>
        <v>0</v>
      </c>
      <c r="BR105" s="764">
        <f t="shared" si="225"/>
        <v>0</v>
      </c>
      <c r="BS105" s="764">
        <f t="shared" si="225"/>
        <v>0</v>
      </c>
      <c r="BT105" s="764">
        <f t="shared" si="225"/>
        <v>0</v>
      </c>
      <c r="BU105" s="764">
        <f t="shared" si="225"/>
        <v>0</v>
      </c>
      <c r="BV105" s="764">
        <f t="shared" si="225"/>
        <v>0</v>
      </c>
      <c r="BW105" s="764">
        <f t="shared" si="225"/>
        <v>0</v>
      </c>
      <c r="BX105" s="764">
        <f t="shared" si="226"/>
        <v>0</v>
      </c>
      <c r="BY105" s="764">
        <f t="shared" si="226"/>
        <v>0</v>
      </c>
      <c r="BZ105" s="764">
        <f t="shared" si="226"/>
        <v>0</v>
      </c>
      <c r="CA105" s="764">
        <f t="shared" si="226"/>
        <v>0</v>
      </c>
      <c r="CB105" s="764">
        <f t="shared" si="226"/>
        <v>0</v>
      </c>
      <c r="CC105" s="764">
        <f t="shared" si="226"/>
        <v>0</v>
      </c>
      <c r="CD105" s="764">
        <f t="shared" si="226"/>
        <v>0</v>
      </c>
      <c r="CE105" s="764">
        <f t="shared" si="226"/>
        <v>0</v>
      </c>
      <c r="CF105" s="764">
        <f t="shared" si="226"/>
        <v>0</v>
      </c>
      <c r="CG105" s="764">
        <f t="shared" si="226"/>
        <v>0</v>
      </c>
      <c r="CH105" s="764">
        <f t="shared" si="227"/>
        <v>0</v>
      </c>
      <c r="CI105" s="764">
        <f t="shared" si="227"/>
        <v>0</v>
      </c>
      <c r="CJ105" s="764">
        <f t="shared" si="227"/>
        <v>0</v>
      </c>
      <c r="CK105" s="764">
        <f t="shared" si="227"/>
        <v>0</v>
      </c>
      <c r="CL105" s="764">
        <f t="shared" si="227"/>
        <v>0</v>
      </c>
      <c r="CM105" s="764">
        <f t="shared" si="227"/>
        <v>0</v>
      </c>
      <c r="CN105" s="764">
        <f t="shared" si="227"/>
        <v>0</v>
      </c>
      <c r="CO105" s="764">
        <f t="shared" si="227"/>
        <v>0</v>
      </c>
      <c r="CP105" s="764">
        <f t="shared" si="227"/>
        <v>0</v>
      </c>
      <c r="CQ105" s="764">
        <f t="shared" si="227"/>
        <v>0</v>
      </c>
      <c r="CR105" s="764">
        <f t="shared" si="228"/>
        <v>0</v>
      </c>
      <c r="CS105" s="764">
        <f t="shared" si="228"/>
        <v>0</v>
      </c>
      <c r="CT105" s="764">
        <f t="shared" si="228"/>
        <v>0</v>
      </c>
      <c r="CU105" s="764">
        <f t="shared" si="228"/>
        <v>0</v>
      </c>
      <c r="CV105" s="764">
        <f t="shared" si="228"/>
        <v>0</v>
      </c>
      <c r="CW105" s="764">
        <f t="shared" si="228"/>
        <v>0</v>
      </c>
      <c r="CX105" s="764">
        <f t="shared" si="228"/>
        <v>0</v>
      </c>
      <c r="CY105" s="764">
        <f t="shared" si="228"/>
        <v>0</v>
      </c>
      <c r="CZ105" s="764">
        <f t="shared" si="228"/>
        <v>0</v>
      </c>
      <c r="DA105" s="764">
        <f t="shared" si="228"/>
        <v>0</v>
      </c>
      <c r="DB105" s="764">
        <f t="shared" si="229"/>
        <v>0</v>
      </c>
      <c r="DC105" s="764">
        <f t="shared" si="229"/>
        <v>0</v>
      </c>
      <c r="DD105" s="764">
        <f t="shared" si="229"/>
        <v>0</v>
      </c>
      <c r="DE105" s="764">
        <f t="shared" si="229"/>
        <v>0</v>
      </c>
      <c r="DF105" s="764">
        <f t="shared" si="229"/>
        <v>0</v>
      </c>
      <c r="DG105" s="764">
        <f t="shared" si="229"/>
        <v>0</v>
      </c>
      <c r="DH105" s="764">
        <f t="shared" si="229"/>
        <v>0</v>
      </c>
      <c r="DI105" s="764">
        <f t="shared" si="229"/>
        <v>0</v>
      </c>
      <c r="DJ105" s="764">
        <f t="shared" si="229"/>
        <v>0</v>
      </c>
      <c r="DK105" s="764">
        <f t="shared" si="229"/>
        <v>0</v>
      </c>
      <c r="DL105" s="764">
        <f t="shared" si="230"/>
        <v>0</v>
      </c>
      <c r="DM105" s="764">
        <f t="shared" si="230"/>
        <v>0</v>
      </c>
      <c r="DN105" s="764">
        <f t="shared" si="230"/>
        <v>0</v>
      </c>
      <c r="DO105" s="764">
        <f t="shared" si="230"/>
        <v>0</v>
      </c>
      <c r="DP105" s="764">
        <f t="shared" si="230"/>
        <v>0</v>
      </c>
      <c r="DQ105" s="764">
        <f t="shared" si="230"/>
        <v>0</v>
      </c>
      <c r="DR105" s="764">
        <f t="shared" si="230"/>
        <v>0</v>
      </c>
      <c r="DS105" s="764">
        <f t="shared" si="230"/>
        <v>0</v>
      </c>
      <c r="DT105" s="764">
        <f t="shared" si="230"/>
        <v>0</v>
      </c>
      <c r="DU105" s="764">
        <f t="shared" si="230"/>
        <v>0</v>
      </c>
      <c r="DV105" s="764">
        <f t="shared" si="231"/>
        <v>0</v>
      </c>
      <c r="DW105" s="764">
        <f t="shared" si="231"/>
        <v>0</v>
      </c>
      <c r="DX105" s="764">
        <f t="shared" si="231"/>
        <v>0</v>
      </c>
      <c r="DY105" s="764">
        <f t="shared" si="231"/>
        <v>0</v>
      </c>
      <c r="DZ105" s="764">
        <f t="shared" si="231"/>
        <v>0</v>
      </c>
      <c r="EA105" s="764">
        <f t="shared" si="231"/>
        <v>0</v>
      </c>
      <c r="EB105" s="764">
        <f t="shared" si="231"/>
        <v>0</v>
      </c>
      <c r="EC105" s="764">
        <f t="shared" si="231"/>
        <v>0</v>
      </c>
      <c r="ED105" s="764">
        <f t="shared" si="231"/>
        <v>0</v>
      </c>
      <c r="EE105" s="764">
        <f t="shared" si="231"/>
        <v>0</v>
      </c>
      <c r="EF105" s="764">
        <f t="shared" si="232"/>
        <v>0</v>
      </c>
      <c r="EG105" s="764">
        <f t="shared" si="232"/>
        <v>0</v>
      </c>
      <c r="EH105" s="764">
        <f t="shared" si="232"/>
        <v>0</v>
      </c>
      <c r="EI105" s="764">
        <f t="shared" si="232"/>
        <v>0</v>
      </c>
      <c r="EJ105" s="764">
        <f t="shared" si="232"/>
        <v>0</v>
      </c>
      <c r="EK105" s="764">
        <f t="shared" si="232"/>
        <v>0</v>
      </c>
      <c r="EL105" s="764">
        <f t="shared" si="232"/>
        <v>0</v>
      </c>
      <c r="EM105" s="764">
        <f t="shared" si="232"/>
        <v>0</v>
      </c>
      <c r="EN105" s="764">
        <f t="shared" si="232"/>
        <v>0</v>
      </c>
      <c r="EO105" s="764">
        <f t="shared" si="232"/>
        <v>0</v>
      </c>
      <c r="EP105" s="764">
        <f t="shared" si="233"/>
        <v>0</v>
      </c>
      <c r="EQ105" s="764">
        <f t="shared" si="233"/>
        <v>0</v>
      </c>
      <c r="ER105" s="764">
        <f t="shared" si="233"/>
        <v>0</v>
      </c>
      <c r="ES105" s="764">
        <f t="shared" si="233"/>
        <v>0</v>
      </c>
      <c r="ET105" s="764">
        <f t="shared" si="233"/>
        <v>0</v>
      </c>
      <c r="EU105" s="764">
        <f t="shared" si="233"/>
        <v>0</v>
      </c>
      <c r="EV105" s="764">
        <f t="shared" si="233"/>
        <v>0</v>
      </c>
      <c r="EW105" s="764">
        <f t="shared" si="233"/>
        <v>0</v>
      </c>
      <c r="EX105" s="764">
        <f t="shared" si="233"/>
        <v>0</v>
      </c>
      <c r="EY105" s="764">
        <f t="shared" si="233"/>
        <v>0</v>
      </c>
      <c r="EZ105" s="764">
        <f t="shared" si="234"/>
        <v>0</v>
      </c>
      <c r="FA105" s="764">
        <f t="shared" si="234"/>
        <v>0</v>
      </c>
      <c r="FB105" s="764">
        <f t="shared" si="234"/>
        <v>0</v>
      </c>
      <c r="FC105" s="764">
        <f t="shared" si="234"/>
        <v>0</v>
      </c>
      <c r="FD105" s="764">
        <f t="shared" si="234"/>
        <v>0</v>
      </c>
      <c r="FE105" s="764">
        <f t="shared" si="234"/>
        <v>0</v>
      </c>
      <c r="FF105" s="764">
        <f t="shared" si="234"/>
        <v>0</v>
      </c>
      <c r="FG105" s="764">
        <f t="shared" si="234"/>
        <v>0</v>
      </c>
      <c r="FH105" s="764">
        <f t="shared" si="234"/>
        <v>0</v>
      </c>
      <c r="FI105" s="764">
        <f t="shared" si="234"/>
        <v>0</v>
      </c>
      <c r="FJ105" s="764">
        <f t="shared" si="235"/>
        <v>0</v>
      </c>
      <c r="FK105" s="764">
        <f t="shared" si="235"/>
        <v>0</v>
      </c>
      <c r="FL105" s="764">
        <f t="shared" si="235"/>
        <v>0</v>
      </c>
      <c r="FM105" s="764">
        <f t="shared" si="235"/>
        <v>0</v>
      </c>
      <c r="FN105" s="764">
        <f t="shared" si="235"/>
        <v>0</v>
      </c>
      <c r="FO105" s="764">
        <f t="shared" si="235"/>
        <v>0</v>
      </c>
      <c r="FP105" s="764">
        <f t="shared" si="235"/>
        <v>0</v>
      </c>
      <c r="FQ105" s="764">
        <f t="shared" si="235"/>
        <v>0</v>
      </c>
      <c r="FR105" s="764">
        <f t="shared" si="235"/>
        <v>0</v>
      </c>
      <c r="FS105" s="764">
        <f t="shared" si="235"/>
        <v>0</v>
      </c>
      <c r="FT105" s="764">
        <f t="shared" si="236"/>
        <v>0</v>
      </c>
      <c r="FU105" s="764">
        <f t="shared" si="236"/>
        <v>0</v>
      </c>
      <c r="FV105" s="764">
        <f t="shared" si="236"/>
        <v>0</v>
      </c>
      <c r="FW105" s="764">
        <f t="shared" si="236"/>
        <v>0</v>
      </c>
      <c r="FX105" s="764">
        <f t="shared" si="236"/>
        <v>0</v>
      </c>
      <c r="FY105" s="764">
        <f t="shared" si="236"/>
        <v>0</v>
      </c>
      <c r="FZ105" s="764">
        <f t="shared" si="236"/>
        <v>0</v>
      </c>
      <c r="GA105" s="764">
        <f t="shared" si="236"/>
        <v>0</v>
      </c>
      <c r="GB105" s="764">
        <f t="shared" si="236"/>
        <v>0</v>
      </c>
      <c r="GC105" s="764">
        <f t="shared" si="236"/>
        <v>0</v>
      </c>
      <c r="GD105" s="764">
        <f t="shared" si="237"/>
        <v>0</v>
      </c>
      <c r="GE105" s="764">
        <f t="shared" si="237"/>
        <v>0</v>
      </c>
      <c r="GF105" s="764">
        <f t="shared" si="237"/>
        <v>0</v>
      </c>
      <c r="GG105" s="764">
        <f t="shared" si="237"/>
        <v>0</v>
      </c>
      <c r="GH105" s="764">
        <f t="shared" si="237"/>
        <v>0</v>
      </c>
      <c r="GI105" s="764">
        <f t="shared" si="237"/>
        <v>0</v>
      </c>
      <c r="GJ105" s="764">
        <f t="shared" si="237"/>
        <v>0</v>
      </c>
      <c r="GK105" s="764">
        <f t="shared" si="237"/>
        <v>0</v>
      </c>
      <c r="GL105" s="764">
        <f t="shared" si="237"/>
        <v>0</v>
      </c>
      <c r="GM105" s="764">
        <f t="shared" si="237"/>
        <v>0</v>
      </c>
      <c r="GN105" s="764">
        <f t="shared" si="238"/>
        <v>0</v>
      </c>
      <c r="GO105" s="764">
        <f t="shared" si="238"/>
        <v>0</v>
      </c>
      <c r="GP105" s="764">
        <f t="shared" si="238"/>
        <v>0</v>
      </c>
      <c r="GQ105" s="764">
        <f t="shared" si="238"/>
        <v>0</v>
      </c>
      <c r="GR105" s="764">
        <f t="shared" si="238"/>
        <v>0</v>
      </c>
      <c r="GS105" s="764">
        <f t="shared" si="238"/>
        <v>0</v>
      </c>
      <c r="GT105" s="764">
        <f t="shared" si="238"/>
        <v>0</v>
      </c>
      <c r="GU105" s="764">
        <f t="shared" si="238"/>
        <v>0</v>
      </c>
      <c r="GV105" s="764">
        <f t="shared" si="238"/>
        <v>0</v>
      </c>
      <c r="GW105" s="764">
        <f t="shared" si="238"/>
        <v>0</v>
      </c>
      <c r="GX105" s="764">
        <f t="shared" si="239"/>
        <v>0</v>
      </c>
      <c r="GY105" s="764">
        <f t="shared" si="239"/>
        <v>0</v>
      </c>
      <c r="GZ105" s="764">
        <f t="shared" si="239"/>
        <v>0</v>
      </c>
      <c r="HA105" s="764">
        <f t="shared" si="239"/>
        <v>0</v>
      </c>
      <c r="HB105" s="764">
        <f t="shared" si="239"/>
        <v>0</v>
      </c>
      <c r="HC105" s="764">
        <f t="shared" si="239"/>
        <v>0</v>
      </c>
      <c r="HD105" s="764">
        <f t="shared" si="239"/>
        <v>0</v>
      </c>
      <c r="HE105" s="764">
        <f t="shared" si="239"/>
        <v>0</v>
      </c>
      <c r="HF105" s="764">
        <f t="shared" si="239"/>
        <v>0</v>
      </c>
      <c r="HG105" s="764">
        <f t="shared" si="239"/>
        <v>0</v>
      </c>
      <c r="HH105" s="764">
        <f t="shared" si="240"/>
        <v>0</v>
      </c>
      <c r="HI105" s="764">
        <f t="shared" si="240"/>
        <v>0</v>
      </c>
      <c r="HJ105" s="764">
        <f t="shared" si="240"/>
        <v>0</v>
      </c>
      <c r="HK105" s="764">
        <f t="shared" si="240"/>
        <v>0</v>
      </c>
      <c r="HL105" s="764">
        <f t="shared" si="240"/>
        <v>0</v>
      </c>
      <c r="HM105" s="764">
        <f t="shared" si="240"/>
        <v>0</v>
      </c>
      <c r="HN105" s="764">
        <f t="shared" si="240"/>
        <v>0</v>
      </c>
      <c r="HO105" s="764">
        <f t="shared" si="240"/>
        <v>0</v>
      </c>
      <c r="HP105" s="764">
        <f t="shared" si="240"/>
        <v>0</v>
      </c>
      <c r="HQ105" s="764">
        <f t="shared" si="240"/>
        <v>0</v>
      </c>
      <c r="HR105" s="764">
        <f t="shared" si="241"/>
        <v>0</v>
      </c>
      <c r="HS105" s="764">
        <f t="shared" si="241"/>
        <v>0</v>
      </c>
      <c r="HT105" s="764">
        <f t="shared" si="241"/>
        <v>0</v>
      </c>
      <c r="HU105" s="764">
        <f t="shared" si="241"/>
        <v>0</v>
      </c>
      <c r="HV105" s="764">
        <f t="shared" si="241"/>
        <v>0</v>
      </c>
      <c r="HW105" s="764">
        <f t="shared" si="241"/>
        <v>0</v>
      </c>
      <c r="HX105" s="764">
        <f t="shared" si="241"/>
        <v>0</v>
      </c>
      <c r="HY105" s="764">
        <f t="shared" si="241"/>
        <v>0</v>
      </c>
      <c r="HZ105" s="764">
        <f t="shared" si="241"/>
        <v>0</v>
      </c>
      <c r="IA105" s="764">
        <f t="shared" si="241"/>
        <v>0</v>
      </c>
      <c r="IB105" s="764">
        <f t="shared" si="242"/>
        <v>0</v>
      </c>
      <c r="IC105" s="764">
        <f t="shared" si="242"/>
        <v>0</v>
      </c>
      <c r="ID105" s="764">
        <f t="shared" si="242"/>
        <v>0</v>
      </c>
      <c r="IE105" s="764">
        <f t="shared" si="242"/>
        <v>0</v>
      </c>
      <c r="IF105" s="764">
        <f t="shared" si="242"/>
        <v>0</v>
      </c>
      <c r="IG105" s="764">
        <f t="shared" si="242"/>
        <v>0</v>
      </c>
      <c r="IH105" s="764">
        <f t="shared" si="242"/>
        <v>0</v>
      </c>
      <c r="II105" s="764">
        <f t="shared" si="242"/>
        <v>0</v>
      </c>
      <c r="IJ105" s="764">
        <f t="shared" si="242"/>
        <v>0</v>
      </c>
      <c r="IK105" s="764">
        <f t="shared" si="242"/>
        <v>0</v>
      </c>
      <c r="IL105" s="764">
        <f t="shared" si="243"/>
        <v>0</v>
      </c>
      <c r="IM105" s="764">
        <f t="shared" si="243"/>
        <v>0</v>
      </c>
      <c r="IN105" s="764">
        <f t="shared" si="243"/>
        <v>0</v>
      </c>
      <c r="IO105" s="764">
        <f t="shared" si="243"/>
        <v>0</v>
      </c>
      <c r="IP105" s="764">
        <f t="shared" si="243"/>
        <v>0</v>
      </c>
      <c r="IQ105" s="764">
        <f t="shared" si="243"/>
        <v>0</v>
      </c>
      <c r="IR105" s="764">
        <f t="shared" si="243"/>
        <v>0</v>
      </c>
      <c r="IS105" s="764">
        <f t="shared" si="243"/>
        <v>0</v>
      </c>
      <c r="IT105" s="764">
        <f t="shared" si="243"/>
        <v>0</v>
      </c>
      <c r="IU105" s="764">
        <f t="shared" si="243"/>
        <v>0</v>
      </c>
      <c r="IV105" s="764">
        <f t="shared" si="243"/>
        <v>0</v>
      </c>
      <c r="IW105" s="764">
        <f t="shared" si="243"/>
        <v>0</v>
      </c>
      <c r="IX105" s="764">
        <f t="shared" si="243"/>
        <v>0</v>
      </c>
      <c r="IY105" s="764">
        <f t="shared" si="243"/>
        <v>0</v>
      </c>
      <c r="IZ105" s="764">
        <f t="shared" si="243"/>
        <v>0</v>
      </c>
      <c r="JA105" s="764">
        <f t="shared" si="243"/>
        <v>0</v>
      </c>
      <c r="JB105" s="764">
        <f t="shared" si="243"/>
        <v>0</v>
      </c>
      <c r="JC105" s="764">
        <f t="shared" si="243"/>
        <v>0</v>
      </c>
      <c r="JD105" s="764">
        <f t="shared" si="246"/>
        <v>0</v>
      </c>
      <c r="JE105" s="764">
        <f t="shared" si="246"/>
        <v>0</v>
      </c>
      <c r="JF105" s="764">
        <f t="shared" si="246"/>
        <v>0</v>
      </c>
      <c r="JG105" s="764">
        <f t="shared" si="246"/>
        <v>0</v>
      </c>
      <c r="JH105" s="764">
        <f t="shared" si="246"/>
        <v>0</v>
      </c>
      <c r="JI105" s="764">
        <f t="shared" si="246"/>
        <v>0</v>
      </c>
      <c r="JJ105" s="764">
        <f t="shared" si="246"/>
        <v>0</v>
      </c>
      <c r="JK105" s="764">
        <f t="shared" si="246"/>
        <v>0</v>
      </c>
      <c r="JL105" s="764">
        <f t="shared" si="246"/>
        <v>0</v>
      </c>
      <c r="JM105" s="764">
        <f t="shared" si="246"/>
        <v>0</v>
      </c>
      <c r="JN105" s="764">
        <f t="shared" si="246"/>
        <v>0</v>
      </c>
      <c r="JO105" s="764">
        <f t="shared" si="246"/>
        <v>0</v>
      </c>
      <c r="JP105" s="764">
        <f t="shared" si="243"/>
        <v>0</v>
      </c>
      <c r="JQ105" s="764">
        <f t="shared" si="172"/>
        <v>0</v>
      </c>
      <c r="JR105" s="764">
        <f t="shared" si="172"/>
        <v>0</v>
      </c>
      <c r="JS105" s="764">
        <f t="shared" si="243"/>
        <v>0</v>
      </c>
      <c r="JT105" s="765">
        <f t="shared" si="173"/>
        <v>0</v>
      </c>
      <c r="JU105" s="229">
        <f t="shared" si="174"/>
        <v>0</v>
      </c>
    </row>
    <row r="106" spans="2:281" s="57" customFormat="1" ht="12.75" customHeight="1">
      <c r="B106" s="223"/>
      <c r="C106" s="223"/>
      <c r="D106" s="61"/>
      <c r="E106" s="743" t="str">
        <f t="shared" si="171"/>
        <v xml:space="preserve"> </v>
      </c>
      <c r="F106" s="56"/>
      <c r="G106" s="228"/>
      <c r="H106" s="744">
        <f>SUMIF(Ajuste!$C$8:$C$483,$B$6:$B$499,Ajuste!$E$8:$E$483)</f>
        <v>0</v>
      </c>
      <c r="I106" s="744">
        <f>SUMIF(Ajuste!$C$8:$C$483,$B$6:$B$499,Ajuste!$F$8:$F$483)</f>
        <v>0</v>
      </c>
      <c r="J106" s="229">
        <f t="shared" si="175"/>
        <v>0</v>
      </c>
      <c r="K106" s="764">
        <f t="shared" ref="K106:BM115" si="247">IF($D106=K$5,$J106,0)</f>
        <v>0</v>
      </c>
      <c r="L106" s="764">
        <f t="shared" si="247"/>
        <v>0</v>
      </c>
      <c r="M106" s="764">
        <f t="shared" si="247"/>
        <v>0</v>
      </c>
      <c r="N106" s="764">
        <f t="shared" si="247"/>
        <v>0</v>
      </c>
      <c r="O106" s="764">
        <f t="shared" si="247"/>
        <v>0</v>
      </c>
      <c r="P106" s="764">
        <f t="shared" si="247"/>
        <v>0</v>
      </c>
      <c r="Q106" s="764">
        <f t="shared" si="247"/>
        <v>0</v>
      </c>
      <c r="R106" s="764">
        <f t="shared" si="247"/>
        <v>0</v>
      </c>
      <c r="S106" s="764">
        <f t="shared" si="247"/>
        <v>0</v>
      </c>
      <c r="T106" s="764">
        <f t="shared" si="247"/>
        <v>0</v>
      </c>
      <c r="U106" s="764">
        <f t="shared" si="247"/>
        <v>0</v>
      </c>
      <c r="V106" s="764">
        <f t="shared" si="247"/>
        <v>0</v>
      </c>
      <c r="W106" s="764">
        <f t="shared" si="247"/>
        <v>0</v>
      </c>
      <c r="X106" s="764">
        <f t="shared" si="247"/>
        <v>0</v>
      </c>
      <c r="Y106" s="764">
        <f t="shared" si="247"/>
        <v>0</v>
      </c>
      <c r="Z106" s="764">
        <f t="shared" si="247"/>
        <v>0</v>
      </c>
      <c r="AA106" s="764">
        <f t="shared" si="247"/>
        <v>0</v>
      </c>
      <c r="AB106" s="764">
        <f t="shared" si="247"/>
        <v>0</v>
      </c>
      <c r="AC106" s="764">
        <f t="shared" si="247"/>
        <v>0</v>
      </c>
      <c r="AD106" s="764">
        <f t="shared" si="247"/>
        <v>0</v>
      </c>
      <c r="AE106" s="764">
        <f t="shared" si="247"/>
        <v>0</v>
      </c>
      <c r="AF106" s="764">
        <f t="shared" si="247"/>
        <v>0</v>
      </c>
      <c r="AG106" s="764">
        <f t="shared" si="247"/>
        <v>0</v>
      </c>
      <c r="AH106" s="764">
        <f t="shared" si="247"/>
        <v>0</v>
      </c>
      <c r="AI106" s="764">
        <f t="shared" si="247"/>
        <v>0</v>
      </c>
      <c r="AJ106" s="764">
        <f t="shared" si="247"/>
        <v>0</v>
      </c>
      <c r="AK106" s="764">
        <f t="shared" si="247"/>
        <v>0</v>
      </c>
      <c r="AL106" s="764">
        <f t="shared" si="247"/>
        <v>0</v>
      </c>
      <c r="AM106" s="764">
        <f t="shared" si="247"/>
        <v>0</v>
      </c>
      <c r="AN106" s="764">
        <f t="shared" si="247"/>
        <v>0</v>
      </c>
      <c r="AO106" s="764">
        <f t="shared" si="247"/>
        <v>0</v>
      </c>
      <c r="AP106" s="764">
        <f t="shared" si="247"/>
        <v>0</v>
      </c>
      <c r="AQ106" s="764">
        <f t="shared" si="247"/>
        <v>0</v>
      </c>
      <c r="AR106" s="764">
        <f t="shared" si="247"/>
        <v>0</v>
      </c>
      <c r="AS106" s="764">
        <f t="shared" si="247"/>
        <v>0</v>
      </c>
      <c r="AT106" s="764">
        <f t="shared" si="247"/>
        <v>0</v>
      </c>
      <c r="AU106" s="764">
        <f t="shared" si="247"/>
        <v>0</v>
      </c>
      <c r="AV106" s="764">
        <f t="shared" si="247"/>
        <v>0</v>
      </c>
      <c r="AW106" s="764">
        <f t="shared" si="247"/>
        <v>0</v>
      </c>
      <c r="AX106" s="764">
        <f t="shared" si="247"/>
        <v>0</v>
      </c>
      <c r="AY106" s="764">
        <f t="shared" si="247"/>
        <v>0</v>
      </c>
      <c r="AZ106" s="764">
        <f t="shared" si="247"/>
        <v>0</v>
      </c>
      <c r="BA106" s="764">
        <f t="shared" si="247"/>
        <v>0</v>
      </c>
      <c r="BB106" s="764">
        <f t="shared" si="247"/>
        <v>0</v>
      </c>
      <c r="BC106" s="764">
        <f t="shared" si="247"/>
        <v>0</v>
      </c>
      <c r="BD106" s="764">
        <f t="shared" si="247"/>
        <v>0</v>
      </c>
      <c r="BE106" s="764">
        <f t="shared" si="247"/>
        <v>0</v>
      </c>
      <c r="BF106" s="764">
        <f t="shared" si="247"/>
        <v>0</v>
      </c>
      <c r="BG106" s="764">
        <f t="shared" si="247"/>
        <v>0</v>
      </c>
      <c r="BH106" s="764">
        <f t="shared" si="247"/>
        <v>0</v>
      </c>
      <c r="BI106" s="764">
        <f t="shared" si="247"/>
        <v>0</v>
      </c>
      <c r="BJ106" s="764">
        <f t="shared" si="247"/>
        <v>0</v>
      </c>
      <c r="BK106" s="764">
        <f t="shared" si="247"/>
        <v>0</v>
      </c>
      <c r="BL106" s="764">
        <f t="shared" si="247"/>
        <v>0</v>
      </c>
      <c r="BM106" s="764">
        <f t="shared" si="247"/>
        <v>0</v>
      </c>
      <c r="BN106" s="764">
        <f t="shared" ref="BN106:BW115" si="248">IF($D106=BN$5,$J106,0)</f>
        <v>0</v>
      </c>
      <c r="BO106" s="764">
        <f t="shared" si="248"/>
        <v>0</v>
      </c>
      <c r="BP106" s="764">
        <f t="shared" si="248"/>
        <v>0</v>
      </c>
      <c r="BQ106" s="764">
        <f t="shared" si="248"/>
        <v>0</v>
      </c>
      <c r="BR106" s="764">
        <f t="shared" si="248"/>
        <v>0</v>
      </c>
      <c r="BS106" s="764">
        <f t="shared" si="248"/>
        <v>0</v>
      </c>
      <c r="BT106" s="764">
        <f t="shared" si="248"/>
        <v>0</v>
      </c>
      <c r="BU106" s="764">
        <f t="shared" si="248"/>
        <v>0</v>
      </c>
      <c r="BV106" s="764">
        <f t="shared" si="248"/>
        <v>0</v>
      </c>
      <c r="BW106" s="764">
        <f t="shared" si="248"/>
        <v>0</v>
      </c>
      <c r="BX106" s="764">
        <f t="shared" ref="BX106:CG115" si="249">IF($D106=BX$5,$J106,0)</f>
        <v>0</v>
      </c>
      <c r="BY106" s="764">
        <f t="shared" si="249"/>
        <v>0</v>
      </c>
      <c r="BZ106" s="764">
        <f t="shared" si="249"/>
        <v>0</v>
      </c>
      <c r="CA106" s="764">
        <f t="shared" si="249"/>
        <v>0</v>
      </c>
      <c r="CB106" s="764">
        <f t="shared" si="249"/>
        <v>0</v>
      </c>
      <c r="CC106" s="764">
        <f t="shared" si="249"/>
        <v>0</v>
      </c>
      <c r="CD106" s="764">
        <f t="shared" si="249"/>
        <v>0</v>
      </c>
      <c r="CE106" s="764">
        <f t="shared" si="249"/>
        <v>0</v>
      </c>
      <c r="CF106" s="764">
        <f t="shared" si="249"/>
        <v>0</v>
      </c>
      <c r="CG106" s="764">
        <f t="shared" si="249"/>
        <v>0</v>
      </c>
      <c r="CH106" s="764">
        <f t="shared" ref="CH106:CQ115" si="250">IF($D106=CH$5,$J106,0)</f>
        <v>0</v>
      </c>
      <c r="CI106" s="764">
        <f t="shared" si="250"/>
        <v>0</v>
      </c>
      <c r="CJ106" s="764">
        <f t="shared" si="250"/>
        <v>0</v>
      </c>
      <c r="CK106" s="764">
        <f t="shared" si="250"/>
        <v>0</v>
      </c>
      <c r="CL106" s="764">
        <f t="shared" si="250"/>
        <v>0</v>
      </c>
      <c r="CM106" s="764">
        <f t="shared" si="250"/>
        <v>0</v>
      </c>
      <c r="CN106" s="764">
        <f t="shared" si="250"/>
        <v>0</v>
      </c>
      <c r="CO106" s="764">
        <f t="shared" si="250"/>
        <v>0</v>
      </c>
      <c r="CP106" s="764">
        <f t="shared" si="250"/>
        <v>0</v>
      </c>
      <c r="CQ106" s="764">
        <f t="shared" si="250"/>
        <v>0</v>
      </c>
      <c r="CR106" s="764">
        <f t="shared" ref="CR106:DA115" si="251">IF($D106=CR$5,$J106,0)</f>
        <v>0</v>
      </c>
      <c r="CS106" s="764">
        <f t="shared" si="251"/>
        <v>0</v>
      </c>
      <c r="CT106" s="764">
        <f t="shared" si="251"/>
        <v>0</v>
      </c>
      <c r="CU106" s="764">
        <f t="shared" si="251"/>
        <v>0</v>
      </c>
      <c r="CV106" s="764">
        <f t="shared" si="251"/>
        <v>0</v>
      </c>
      <c r="CW106" s="764">
        <f t="shared" si="251"/>
        <v>0</v>
      </c>
      <c r="CX106" s="764">
        <f t="shared" si="251"/>
        <v>0</v>
      </c>
      <c r="CY106" s="764">
        <f t="shared" si="251"/>
        <v>0</v>
      </c>
      <c r="CZ106" s="764">
        <f t="shared" si="251"/>
        <v>0</v>
      </c>
      <c r="DA106" s="764">
        <f t="shared" si="251"/>
        <v>0</v>
      </c>
      <c r="DB106" s="764">
        <f t="shared" ref="DB106:DK115" si="252">IF($D106=DB$5,$J106,0)</f>
        <v>0</v>
      </c>
      <c r="DC106" s="764">
        <f t="shared" si="252"/>
        <v>0</v>
      </c>
      <c r="DD106" s="764">
        <f t="shared" si="252"/>
        <v>0</v>
      </c>
      <c r="DE106" s="764">
        <f t="shared" si="252"/>
        <v>0</v>
      </c>
      <c r="DF106" s="764">
        <f t="shared" si="252"/>
        <v>0</v>
      </c>
      <c r="DG106" s="764">
        <f t="shared" si="252"/>
        <v>0</v>
      </c>
      <c r="DH106" s="764">
        <f t="shared" si="252"/>
        <v>0</v>
      </c>
      <c r="DI106" s="764">
        <f t="shared" si="252"/>
        <v>0</v>
      </c>
      <c r="DJ106" s="764">
        <f t="shared" si="252"/>
        <v>0</v>
      </c>
      <c r="DK106" s="764">
        <f t="shared" si="252"/>
        <v>0</v>
      </c>
      <c r="DL106" s="764">
        <f t="shared" ref="DL106:DU115" si="253">IF($D106=DL$5,$J106,0)</f>
        <v>0</v>
      </c>
      <c r="DM106" s="764">
        <f t="shared" si="253"/>
        <v>0</v>
      </c>
      <c r="DN106" s="764">
        <f t="shared" si="253"/>
        <v>0</v>
      </c>
      <c r="DO106" s="764">
        <f t="shared" si="253"/>
        <v>0</v>
      </c>
      <c r="DP106" s="764">
        <f t="shared" si="253"/>
        <v>0</v>
      </c>
      <c r="DQ106" s="764">
        <f t="shared" si="253"/>
        <v>0</v>
      </c>
      <c r="DR106" s="764">
        <f t="shared" si="253"/>
        <v>0</v>
      </c>
      <c r="DS106" s="764">
        <f t="shared" si="253"/>
        <v>0</v>
      </c>
      <c r="DT106" s="764">
        <f t="shared" si="253"/>
        <v>0</v>
      </c>
      <c r="DU106" s="764">
        <f t="shared" si="253"/>
        <v>0</v>
      </c>
      <c r="DV106" s="764">
        <f t="shared" ref="DV106:EE115" si="254">IF($D106=DV$5,$J106,0)</f>
        <v>0</v>
      </c>
      <c r="DW106" s="764">
        <f t="shared" si="254"/>
        <v>0</v>
      </c>
      <c r="DX106" s="764">
        <f t="shared" si="254"/>
        <v>0</v>
      </c>
      <c r="DY106" s="764">
        <f t="shared" si="254"/>
        <v>0</v>
      </c>
      <c r="DZ106" s="764">
        <f t="shared" si="254"/>
        <v>0</v>
      </c>
      <c r="EA106" s="764">
        <f t="shared" si="254"/>
        <v>0</v>
      </c>
      <c r="EB106" s="764">
        <f t="shared" si="254"/>
        <v>0</v>
      </c>
      <c r="EC106" s="764">
        <f t="shared" si="254"/>
        <v>0</v>
      </c>
      <c r="ED106" s="764">
        <f t="shared" si="254"/>
        <v>0</v>
      </c>
      <c r="EE106" s="764">
        <f t="shared" si="254"/>
        <v>0</v>
      </c>
      <c r="EF106" s="764">
        <f t="shared" ref="EF106:EO115" si="255">IF($D106=EF$5,$J106,0)</f>
        <v>0</v>
      </c>
      <c r="EG106" s="764">
        <f t="shared" si="255"/>
        <v>0</v>
      </c>
      <c r="EH106" s="764">
        <f t="shared" si="255"/>
        <v>0</v>
      </c>
      <c r="EI106" s="764">
        <f t="shared" si="255"/>
        <v>0</v>
      </c>
      <c r="EJ106" s="764">
        <f t="shared" si="255"/>
        <v>0</v>
      </c>
      <c r="EK106" s="764">
        <f t="shared" si="255"/>
        <v>0</v>
      </c>
      <c r="EL106" s="764">
        <f t="shared" si="255"/>
        <v>0</v>
      </c>
      <c r="EM106" s="764">
        <f t="shared" si="255"/>
        <v>0</v>
      </c>
      <c r="EN106" s="764">
        <f t="shared" si="255"/>
        <v>0</v>
      </c>
      <c r="EO106" s="764">
        <f t="shared" si="255"/>
        <v>0</v>
      </c>
      <c r="EP106" s="764">
        <f t="shared" ref="EP106:EY115" si="256">IF($D106=EP$5,$J106,0)</f>
        <v>0</v>
      </c>
      <c r="EQ106" s="764">
        <f t="shared" si="256"/>
        <v>0</v>
      </c>
      <c r="ER106" s="764">
        <f t="shared" si="256"/>
        <v>0</v>
      </c>
      <c r="ES106" s="764">
        <f t="shared" si="256"/>
        <v>0</v>
      </c>
      <c r="ET106" s="764">
        <f t="shared" si="256"/>
        <v>0</v>
      </c>
      <c r="EU106" s="764">
        <f t="shared" si="256"/>
        <v>0</v>
      </c>
      <c r="EV106" s="764">
        <f t="shared" si="256"/>
        <v>0</v>
      </c>
      <c r="EW106" s="764">
        <f t="shared" si="256"/>
        <v>0</v>
      </c>
      <c r="EX106" s="764">
        <f t="shared" si="256"/>
        <v>0</v>
      </c>
      <c r="EY106" s="764">
        <f t="shared" si="256"/>
        <v>0</v>
      </c>
      <c r="EZ106" s="764">
        <f t="shared" ref="EZ106:FI115" si="257">IF($D106=EZ$5,$J106,0)</f>
        <v>0</v>
      </c>
      <c r="FA106" s="764">
        <f t="shared" si="257"/>
        <v>0</v>
      </c>
      <c r="FB106" s="764">
        <f t="shared" si="257"/>
        <v>0</v>
      </c>
      <c r="FC106" s="764">
        <f t="shared" si="257"/>
        <v>0</v>
      </c>
      <c r="FD106" s="764">
        <f t="shared" si="257"/>
        <v>0</v>
      </c>
      <c r="FE106" s="764">
        <f t="shared" si="257"/>
        <v>0</v>
      </c>
      <c r="FF106" s="764">
        <f t="shared" si="257"/>
        <v>0</v>
      </c>
      <c r="FG106" s="764">
        <f t="shared" si="257"/>
        <v>0</v>
      </c>
      <c r="FH106" s="764">
        <f t="shared" si="257"/>
        <v>0</v>
      </c>
      <c r="FI106" s="764">
        <f t="shared" si="257"/>
        <v>0</v>
      </c>
      <c r="FJ106" s="764">
        <f t="shared" ref="FJ106:FS115" si="258">IF($D106=FJ$5,$J106,0)</f>
        <v>0</v>
      </c>
      <c r="FK106" s="764">
        <f t="shared" si="258"/>
        <v>0</v>
      </c>
      <c r="FL106" s="764">
        <f t="shared" si="258"/>
        <v>0</v>
      </c>
      <c r="FM106" s="764">
        <f t="shared" si="258"/>
        <v>0</v>
      </c>
      <c r="FN106" s="764">
        <f t="shared" si="258"/>
        <v>0</v>
      </c>
      <c r="FO106" s="764">
        <f t="shared" si="258"/>
        <v>0</v>
      </c>
      <c r="FP106" s="764">
        <f t="shared" si="258"/>
        <v>0</v>
      </c>
      <c r="FQ106" s="764">
        <f t="shared" si="258"/>
        <v>0</v>
      </c>
      <c r="FR106" s="764">
        <f t="shared" si="258"/>
        <v>0</v>
      </c>
      <c r="FS106" s="764">
        <f t="shared" si="258"/>
        <v>0</v>
      </c>
      <c r="FT106" s="764">
        <f t="shared" ref="FT106:GC115" si="259">IF($D106=FT$5,$J106,0)</f>
        <v>0</v>
      </c>
      <c r="FU106" s="764">
        <f t="shared" si="259"/>
        <v>0</v>
      </c>
      <c r="FV106" s="764">
        <f t="shared" si="259"/>
        <v>0</v>
      </c>
      <c r="FW106" s="764">
        <f t="shared" si="259"/>
        <v>0</v>
      </c>
      <c r="FX106" s="764">
        <f t="shared" si="259"/>
        <v>0</v>
      </c>
      <c r="FY106" s="764">
        <f t="shared" si="259"/>
        <v>0</v>
      </c>
      <c r="FZ106" s="764">
        <f t="shared" si="259"/>
        <v>0</v>
      </c>
      <c r="GA106" s="764">
        <f t="shared" si="259"/>
        <v>0</v>
      </c>
      <c r="GB106" s="764">
        <f t="shared" si="259"/>
        <v>0</v>
      </c>
      <c r="GC106" s="764">
        <f t="shared" si="259"/>
        <v>0</v>
      </c>
      <c r="GD106" s="764">
        <f t="shared" ref="GD106:GM115" si="260">IF($D106=GD$5,$J106,0)</f>
        <v>0</v>
      </c>
      <c r="GE106" s="764">
        <f t="shared" si="260"/>
        <v>0</v>
      </c>
      <c r="GF106" s="764">
        <f t="shared" si="260"/>
        <v>0</v>
      </c>
      <c r="GG106" s="764">
        <f t="shared" si="260"/>
        <v>0</v>
      </c>
      <c r="GH106" s="764">
        <f t="shared" si="260"/>
        <v>0</v>
      </c>
      <c r="GI106" s="764">
        <f t="shared" si="260"/>
        <v>0</v>
      </c>
      <c r="GJ106" s="764">
        <f t="shared" si="260"/>
        <v>0</v>
      </c>
      <c r="GK106" s="764">
        <f t="shared" si="260"/>
        <v>0</v>
      </c>
      <c r="GL106" s="764">
        <f t="shared" si="260"/>
        <v>0</v>
      </c>
      <c r="GM106" s="764">
        <f t="shared" si="260"/>
        <v>0</v>
      </c>
      <c r="GN106" s="764">
        <f t="shared" ref="GN106:GW115" si="261">IF($D106=GN$5,$J106,0)</f>
        <v>0</v>
      </c>
      <c r="GO106" s="764">
        <f t="shared" si="261"/>
        <v>0</v>
      </c>
      <c r="GP106" s="764">
        <f t="shared" si="261"/>
        <v>0</v>
      </c>
      <c r="GQ106" s="764">
        <f t="shared" si="261"/>
        <v>0</v>
      </c>
      <c r="GR106" s="764">
        <f t="shared" si="261"/>
        <v>0</v>
      </c>
      <c r="GS106" s="764">
        <f t="shared" si="261"/>
        <v>0</v>
      </c>
      <c r="GT106" s="764">
        <f t="shared" si="261"/>
        <v>0</v>
      </c>
      <c r="GU106" s="764">
        <f t="shared" si="261"/>
        <v>0</v>
      </c>
      <c r="GV106" s="764">
        <f t="shared" si="261"/>
        <v>0</v>
      </c>
      <c r="GW106" s="764">
        <f t="shared" si="261"/>
        <v>0</v>
      </c>
      <c r="GX106" s="764">
        <f t="shared" ref="GX106:HG115" si="262">IF($D106=GX$5,$J106,0)</f>
        <v>0</v>
      </c>
      <c r="GY106" s="764">
        <f t="shared" si="262"/>
        <v>0</v>
      </c>
      <c r="GZ106" s="764">
        <f t="shared" si="262"/>
        <v>0</v>
      </c>
      <c r="HA106" s="764">
        <f t="shared" si="262"/>
        <v>0</v>
      </c>
      <c r="HB106" s="764">
        <f t="shared" si="262"/>
        <v>0</v>
      </c>
      <c r="HC106" s="764">
        <f t="shared" si="262"/>
        <v>0</v>
      </c>
      <c r="HD106" s="764">
        <f t="shared" si="262"/>
        <v>0</v>
      </c>
      <c r="HE106" s="764">
        <f t="shared" si="262"/>
        <v>0</v>
      </c>
      <c r="HF106" s="764">
        <f t="shared" si="262"/>
        <v>0</v>
      </c>
      <c r="HG106" s="764">
        <f t="shared" si="262"/>
        <v>0</v>
      </c>
      <c r="HH106" s="764">
        <f t="shared" ref="HH106:HQ115" si="263">IF($D106=HH$5,$J106,0)</f>
        <v>0</v>
      </c>
      <c r="HI106" s="764">
        <f t="shared" si="263"/>
        <v>0</v>
      </c>
      <c r="HJ106" s="764">
        <f t="shared" si="263"/>
        <v>0</v>
      </c>
      <c r="HK106" s="764">
        <f t="shared" si="263"/>
        <v>0</v>
      </c>
      <c r="HL106" s="764">
        <f t="shared" si="263"/>
        <v>0</v>
      </c>
      <c r="HM106" s="764">
        <f t="shared" si="263"/>
        <v>0</v>
      </c>
      <c r="HN106" s="764">
        <f t="shared" si="263"/>
        <v>0</v>
      </c>
      <c r="HO106" s="764">
        <f t="shared" si="263"/>
        <v>0</v>
      </c>
      <c r="HP106" s="764">
        <f t="shared" si="263"/>
        <v>0</v>
      </c>
      <c r="HQ106" s="764">
        <f t="shared" si="263"/>
        <v>0</v>
      </c>
      <c r="HR106" s="764">
        <f t="shared" ref="HR106:IA115" si="264">IF($D106=HR$5,$J106,0)</f>
        <v>0</v>
      </c>
      <c r="HS106" s="764">
        <f t="shared" si="264"/>
        <v>0</v>
      </c>
      <c r="HT106" s="764">
        <f t="shared" si="264"/>
        <v>0</v>
      </c>
      <c r="HU106" s="764">
        <f t="shared" si="264"/>
        <v>0</v>
      </c>
      <c r="HV106" s="764">
        <f t="shared" si="264"/>
        <v>0</v>
      </c>
      <c r="HW106" s="764">
        <f t="shared" si="264"/>
        <v>0</v>
      </c>
      <c r="HX106" s="764">
        <f t="shared" si="264"/>
        <v>0</v>
      </c>
      <c r="HY106" s="764">
        <f t="shared" si="264"/>
        <v>0</v>
      </c>
      <c r="HZ106" s="764">
        <f t="shared" si="264"/>
        <v>0</v>
      </c>
      <c r="IA106" s="764">
        <f t="shared" si="264"/>
        <v>0</v>
      </c>
      <c r="IB106" s="764">
        <f t="shared" ref="IB106:IK115" si="265">IF($D106=IB$5,$J106,0)</f>
        <v>0</v>
      </c>
      <c r="IC106" s="764">
        <f t="shared" si="265"/>
        <v>0</v>
      </c>
      <c r="ID106" s="764">
        <f t="shared" si="265"/>
        <v>0</v>
      </c>
      <c r="IE106" s="764">
        <f t="shared" si="265"/>
        <v>0</v>
      </c>
      <c r="IF106" s="764">
        <f t="shared" si="265"/>
        <v>0</v>
      </c>
      <c r="IG106" s="764">
        <f t="shared" si="265"/>
        <v>0</v>
      </c>
      <c r="IH106" s="764">
        <f t="shared" si="265"/>
        <v>0</v>
      </c>
      <c r="II106" s="764">
        <f t="shared" si="265"/>
        <v>0</v>
      </c>
      <c r="IJ106" s="764">
        <f t="shared" si="265"/>
        <v>0</v>
      </c>
      <c r="IK106" s="764">
        <f t="shared" si="265"/>
        <v>0</v>
      </c>
      <c r="IL106" s="764">
        <f t="shared" ref="IL106:JS115" si="266">IF($D106=IL$5,$J106,0)</f>
        <v>0</v>
      </c>
      <c r="IM106" s="764">
        <f t="shared" si="266"/>
        <v>0</v>
      </c>
      <c r="IN106" s="764">
        <f t="shared" si="266"/>
        <v>0</v>
      </c>
      <c r="IO106" s="764">
        <f t="shared" si="266"/>
        <v>0</v>
      </c>
      <c r="IP106" s="764">
        <f t="shared" si="266"/>
        <v>0</v>
      </c>
      <c r="IQ106" s="764">
        <f t="shared" si="266"/>
        <v>0</v>
      </c>
      <c r="IR106" s="764">
        <f t="shared" si="266"/>
        <v>0</v>
      </c>
      <c r="IS106" s="764">
        <f t="shared" si="266"/>
        <v>0</v>
      </c>
      <c r="IT106" s="764">
        <f t="shared" si="266"/>
        <v>0</v>
      </c>
      <c r="IU106" s="764">
        <f t="shared" si="266"/>
        <v>0</v>
      </c>
      <c r="IV106" s="764">
        <f t="shared" si="266"/>
        <v>0</v>
      </c>
      <c r="IW106" s="764">
        <f t="shared" si="266"/>
        <v>0</v>
      </c>
      <c r="IX106" s="764">
        <f t="shared" si="266"/>
        <v>0</v>
      </c>
      <c r="IY106" s="764">
        <f t="shared" si="266"/>
        <v>0</v>
      </c>
      <c r="IZ106" s="764">
        <f t="shared" si="266"/>
        <v>0</v>
      </c>
      <c r="JA106" s="764">
        <f t="shared" si="266"/>
        <v>0</v>
      </c>
      <c r="JB106" s="764">
        <f t="shared" si="266"/>
        <v>0</v>
      </c>
      <c r="JC106" s="764">
        <f t="shared" si="266"/>
        <v>0</v>
      </c>
      <c r="JD106" s="764">
        <f t="shared" si="246"/>
        <v>0</v>
      </c>
      <c r="JE106" s="764">
        <f t="shared" si="246"/>
        <v>0</v>
      </c>
      <c r="JF106" s="764">
        <f t="shared" si="246"/>
        <v>0</v>
      </c>
      <c r="JG106" s="764">
        <f t="shared" si="246"/>
        <v>0</v>
      </c>
      <c r="JH106" s="764">
        <f t="shared" si="246"/>
        <v>0</v>
      </c>
      <c r="JI106" s="764">
        <f t="shared" si="246"/>
        <v>0</v>
      </c>
      <c r="JJ106" s="764">
        <f t="shared" si="246"/>
        <v>0</v>
      </c>
      <c r="JK106" s="764">
        <f t="shared" si="246"/>
        <v>0</v>
      </c>
      <c r="JL106" s="764">
        <f t="shared" si="266"/>
        <v>0</v>
      </c>
      <c r="JM106" s="764">
        <f t="shared" si="266"/>
        <v>0</v>
      </c>
      <c r="JN106" s="764">
        <f t="shared" si="266"/>
        <v>0</v>
      </c>
      <c r="JO106" s="764">
        <f t="shared" si="266"/>
        <v>0</v>
      </c>
      <c r="JP106" s="764">
        <f t="shared" si="266"/>
        <v>0</v>
      </c>
      <c r="JQ106" s="764">
        <f t="shared" si="172"/>
        <v>0</v>
      </c>
      <c r="JR106" s="764">
        <f t="shared" si="172"/>
        <v>0</v>
      </c>
      <c r="JS106" s="764">
        <f t="shared" si="266"/>
        <v>0</v>
      </c>
      <c r="JT106" s="765">
        <f t="shared" si="173"/>
        <v>0</v>
      </c>
      <c r="JU106" s="229">
        <f t="shared" si="174"/>
        <v>0</v>
      </c>
    </row>
    <row r="107" spans="2:281" s="57" customFormat="1" ht="12.75" customHeight="1">
      <c r="B107" s="223"/>
      <c r="C107" s="223"/>
      <c r="D107" s="61"/>
      <c r="E107" s="743" t="str">
        <f t="shared" si="171"/>
        <v xml:space="preserve"> </v>
      </c>
      <c r="F107" s="56"/>
      <c r="G107" s="228"/>
      <c r="H107" s="744">
        <f>SUMIF(Ajuste!$C$8:$C$483,$B$6:$B$499,Ajuste!$E$8:$E$483)</f>
        <v>0</v>
      </c>
      <c r="I107" s="744">
        <f>SUMIF(Ajuste!$C$8:$C$483,$B$6:$B$499,Ajuste!$F$8:$F$483)</f>
        <v>0</v>
      </c>
      <c r="J107" s="229">
        <f t="shared" si="175"/>
        <v>0</v>
      </c>
      <c r="K107" s="764">
        <f t="shared" si="247"/>
        <v>0</v>
      </c>
      <c r="L107" s="764">
        <f t="shared" si="247"/>
        <v>0</v>
      </c>
      <c r="M107" s="764">
        <f t="shared" si="247"/>
        <v>0</v>
      </c>
      <c r="N107" s="764">
        <f t="shared" si="247"/>
        <v>0</v>
      </c>
      <c r="O107" s="764">
        <f t="shared" si="247"/>
        <v>0</v>
      </c>
      <c r="P107" s="764">
        <f t="shared" si="247"/>
        <v>0</v>
      </c>
      <c r="Q107" s="764">
        <f t="shared" si="247"/>
        <v>0</v>
      </c>
      <c r="R107" s="764">
        <f t="shared" si="247"/>
        <v>0</v>
      </c>
      <c r="S107" s="764">
        <f t="shared" si="247"/>
        <v>0</v>
      </c>
      <c r="T107" s="764">
        <f t="shared" si="247"/>
        <v>0</v>
      </c>
      <c r="U107" s="764">
        <f t="shared" si="247"/>
        <v>0</v>
      </c>
      <c r="V107" s="764">
        <f t="shared" si="247"/>
        <v>0</v>
      </c>
      <c r="W107" s="764">
        <f t="shared" si="247"/>
        <v>0</v>
      </c>
      <c r="X107" s="764">
        <f t="shared" si="247"/>
        <v>0</v>
      </c>
      <c r="Y107" s="764">
        <f t="shared" si="247"/>
        <v>0</v>
      </c>
      <c r="Z107" s="764">
        <f t="shared" si="247"/>
        <v>0</v>
      </c>
      <c r="AA107" s="764">
        <f t="shared" si="247"/>
        <v>0</v>
      </c>
      <c r="AB107" s="764">
        <f t="shared" si="247"/>
        <v>0</v>
      </c>
      <c r="AC107" s="764">
        <f t="shared" si="247"/>
        <v>0</v>
      </c>
      <c r="AD107" s="764">
        <f t="shared" si="247"/>
        <v>0</v>
      </c>
      <c r="AE107" s="764">
        <f t="shared" si="247"/>
        <v>0</v>
      </c>
      <c r="AF107" s="764">
        <f t="shared" si="247"/>
        <v>0</v>
      </c>
      <c r="AG107" s="764">
        <f t="shared" si="247"/>
        <v>0</v>
      </c>
      <c r="AH107" s="764">
        <f t="shared" si="247"/>
        <v>0</v>
      </c>
      <c r="AI107" s="764">
        <f t="shared" si="247"/>
        <v>0</v>
      </c>
      <c r="AJ107" s="764">
        <f t="shared" si="247"/>
        <v>0</v>
      </c>
      <c r="AK107" s="764">
        <f t="shared" si="247"/>
        <v>0</v>
      </c>
      <c r="AL107" s="764">
        <f t="shared" si="247"/>
        <v>0</v>
      </c>
      <c r="AM107" s="764">
        <f t="shared" si="247"/>
        <v>0</v>
      </c>
      <c r="AN107" s="764">
        <f t="shared" si="247"/>
        <v>0</v>
      </c>
      <c r="AO107" s="764">
        <f t="shared" si="247"/>
        <v>0</v>
      </c>
      <c r="AP107" s="764">
        <f t="shared" si="247"/>
        <v>0</v>
      </c>
      <c r="AQ107" s="764">
        <f t="shared" si="247"/>
        <v>0</v>
      </c>
      <c r="AR107" s="764">
        <f t="shared" si="247"/>
        <v>0</v>
      </c>
      <c r="AS107" s="764">
        <f t="shared" si="247"/>
        <v>0</v>
      </c>
      <c r="AT107" s="764">
        <f t="shared" si="247"/>
        <v>0</v>
      </c>
      <c r="AU107" s="764">
        <f t="shared" si="247"/>
        <v>0</v>
      </c>
      <c r="AV107" s="764">
        <f t="shared" si="247"/>
        <v>0</v>
      </c>
      <c r="AW107" s="764">
        <f t="shared" si="247"/>
        <v>0</v>
      </c>
      <c r="AX107" s="764">
        <f t="shared" si="247"/>
        <v>0</v>
      </c>
      <c r="AY107" s="764">
        <f t="shared" si="247"/>
        <v>0</v>
      </c>
      <c r="AZ107" s="764">
        <f t="shared" si="247"/>
        <v>0</v>
      </c>
      <c r="BA107" s="764">
        <f t="shared" si="247"/>
        <v>0</v>
      </c>
      <c r="BB107" s="764">
        <f t="shared" si="247"/>
        <v>0</v>
      </c>
      <c r="BC107" s="764">
        <f t="shared" si="247"/>
        <v>0</v>
      </c>
      <c r="BD107" s="764">
        <f t="shared" si="247"/>
        <v>0</v>
      </c>
      <c r="BE107" s="764">
        <f t="shared" si="247"/>
        <v>0</v>
      </c>
      <c r="BF107" s="764">
        <f t="shared" si="247"/>
        <v>0</v>
      </c>
      <c r="BG107" s="764">
        <f t="shared" si="247"/>
        <v>0</v>
      </c>
      <c r="BH107" s="764">
        <f t="shared" si="247"/>
        <v>0</v>
      </c>
      <c r="BI107" s="764">
        <f t="shared" si="247"/>
        <v>0</v>
      </c>
      <c r="BJ107" s="764">
        <f t="shared" si="247"/>
        <v>0</v>
      </c>
      <c r="BK107" s="764">
        <f t="shared" si="247"/>
        <v>0</v>
      </c>
      <c r="BL107" s="764">
        <f t="shared" si="247"/>
        <v>0</v>
      </c>
      <c r="BM107" s="764">
        <f t="shared" si="247"/>
        <v>0</v>
      </c>
      <c r="BN107" s="764">
        <f t="shared" si="248"/>
        <v>0</v>
      </c>
      <c r="BO107" s="764">
        <f t="shared" si="248"/>
        <v>0</v>
      </c>
      <c r="BP107" s="764">
        <f t="shared" si="248"/>
        <v>0</v>
      </c>
      <c r="BQ107" s="764">
        <f t="shared" si="248"/>
        <v>0</v>
      </c>
      <c r="BR107" s="764">
        <f t="shared" si="248"/>
        <v>0</v>
      </c>
      <c r="BS107" s="764">
        <f t="shared" si="248"/>
        <v>0</v>
      </c>
      <c r="BT107" s="764">
        <f t="shared" si="248"/>
        <v>0</v>
      </c>
      <c r="BU107" s="764">
        <f t="shared" si="248"/>
        <v>0</v>
      </c>
      <c r="BV107" s="764">
        <f t="shared" si="248"/>
        <v>0</v>
      </c>
      <c r="BW107" s="764">
        <f t="shared" si="248"/>
        <v>0</v>
      </c>
      <c r="BX107" s="764">
        <f t="shared" si="249"/>
        <v>0</v>
      </c>
      <c r="BY107" s="764">
        <f t="shared" si="249"/>
        <v>0</v>
      </c>
      <c r="BZ107" s="764">
        <f t="shared" si="249"/>
        <v>0</v>
      </c>
      <c r="CA107" s="764">
        <f t="shared" si="249"/>
        <v>0</v>
      </c>
      <c r="CB107" s="764">
        <f t="shared" si="249"/>
        <v>0</v>
      </c>
      <c r="CC107" s="764">
        <f t="shared" si="249"/>
        <v>0</v>
      </c>
      <c r="CD107" s="764">
        <f t="shared" si="249"/>
        <v>0</v>
      </c>
      <c r="CE107" s="764">
        <f t="shared" si="249"/>
        <v>0</v>
      </c>
      <c r="CF107" s="764">
        <f t="shared" si="249"/>
        <v>0</v>
      </c>
      <c r="CG107" s="764">
        <f t="shared" si="249"/>
        <v>0</v>
      </c>
      <c r="CH107" s="764">
        <f t="shared" si="250"/>
        <v>0</v>
      </c>
      <c r="CI107" s="764">
        <f t="shared" si="250"/>
        <v>0</v>
      </c>
      <c r="CJ107" s="764">
        <f t="shared" si="250"/>
        <v>0</v>
      </c>
      <c r="CK107" s="764">
        <f t="shared" si="250"/>
        <v>0</v>
      </c>
      <c r="CL107" s="764">
        <f t="shared" si="250"/>
        <v>0</v>
      </c>
      <c r="CM107" s="764">
        <f t="shared" si="250"/>
        <v>0</v>
      </c>
      <c r="CN107" s="764">
        <f t="shared" si="250"/>
        <v>0</v>
      </c>
      <c r="CO107" s="764">
        <f t="shared" si="250"/>
        <v>0</v>
      </c>
      <c r="CP107" s="764">
        <f t="shared" si="250"/>
        <v>0</v>
      </c>
      <c r="CQ107" s="764">
        <f t="shared" si="250"/>
        <v>0</v>
      </c>
      <c r="CR107" s="764">
        <f t="shared" si="251"/>
        <v>0</v>
      </c>
      <c r="CS107" s="764">
        <f t="shared" si="251"/>
        <v>0</v>
      </c>
      <c r="CT107" s="764">
        <f t="shared" si="251"/>
        <v>0</v>
      </c>
      <c r="CU107" s="764">
        <f t="shared" si="251"/>
        <v>0</v>
      </c>
      <c r="CV107" s="764">
        <f t="shared" si="251"/>
        <v>0</v>
      </c>
      <c r="CW107" s="764">
        <f t="shared" si="251"/>
        <v>0</v>
      </c>
      <c r="CX107" s="764">
        <f t="shared" si="251"/>
        <v>0</v>
      </c>
      <c r="CY107" s="764">
        <f t="shared" si="251"/>
        <v>0</v>
      </c>
      <c r="CZ107" s="764">
        <f t="shared" si="251"/>
        <v>0</v>
      </c>
      <c r="DA107" s="764">
        <f t="shared" si="251"/>
        <v>0</v>
      </c>
      <c r="DB107" s="764">
        <f t="shared" si="252"/>
        <v>0</v>
      </c>
      <c r="DC107" s="764">
        <f t="shared" si="252"/>
        <v>0</v>
      </c>
      <c r="DD107" s="764">
        <f t="shared" si="252"/>
        <v>0</v>
      </c>
      <c r="DE107" s="764">
        <f t="shared" si="252"/>
        <v>0</v>
      </c>
      <c r="DF107" s="764">
        <f t="shared" si="252"/>
        <v>0</v>
      </c>
      <c r="DG107" s="764">
        <f t="shared" si="252"/>
        <v>0</v>
      </c>
      <c r="DH107" s="764">
        <f t="shared" si="252"/>
        <v>0</v>
      </c>
      <c r="DI107" s="764">
        <f t="shared" si="252"/>
        <v>0</v>
      </c>
      <c r="DJ107" s="764">
        <f t="shared" si="252"/>
        <v>0</v>
      </c>
      <c r="DK107" s="764">
        <f t="shared" si="252"/>
        <v>0</v>
      </c>
      <c r="DL107" s="764">
        <f t="shared" si="253"/>
        <v>0</v>
      </c>
      <c r="DM107" s="764">
        <f t="shared" si="253"/>
        <v>0</v>
      </c>
      <c r="DN107" s="764">
        <f t="shared" si="253"/>
        <v>0</v>
      </c>
      <c r="DO107" s="764">
        <f t="shared" si="253"/>
        <v>0</v>
      </c>
      <c r="DP107" s="764">
        <f t="shared" si="253"/>
        <v>0</v>
      </c>
      <c r="DQ107" s="764">
        <f t="shared" si="253"/>
        <v>0</v>
      </c>
      <c r="DR107" s="764">
        <f t="shared" si="253"/>
        <v>0</v>
      </c>
      <c r="DS107" s="764">
        <f t="shared" si="253"/>
        <v>0</v>
      </c>
      <c r="DT107" s="764">
        <f t="shared" si="253"/>
        <v>0</v>
      </c>
      <c r="DU107" s="764">
        <f t="shared" si="253"/>
        <v>0</v>
      </c>
      <c r="DV107" s="764">
        <f t="shared" si="254"/>
        <v>0</v>
      </c>
      <c r="DW107" s="764">
        <f t="shared" si="254"/>
        <v>0</v>
      </c>
      <c r="DX107" s="764">
        <f t="shared" si="254"/>
        <v>0</v>
      </c>
      <c r="DY107" s="764">
        <f t="shared" si="254"/>
        <v>0</v>
      </c>
      <c r="DZ107" s="764">
        <f t="shared" si="254"/>
        <v>0</v>
      </c>
      <c r="EA107" s="764">
        <f t="shared" si="254"/>
        <v>0</v>
      </c>
      <c r="EB107" s="764">
        <f t="shared" si="254"/>
        <v>0</v>
      </c>
      <c r="EC107" s="764">
        <f t="shared" si="254"/>
        <v>0</v>
      </c>
      <c r="ED107" s="764">
        <f t="shared" si="254"/>
        <v>0</v>
      </c>
      <c r="EE107" s="764">
        <f t="shared" si="254"/>
        <v>0</v>
      </c>
      <c r="EF107" s="764">
        <f t="shared" si="255"/>
        <v>0</v>
      </c>
      <c r="EG107" s="764">
        <f t="shared" si="255"/>
        <v>0</v>
      </c>
      <c r="EH107" s="764">
        <f t="shared" si="255"/>
        <v>0</v>
      </c>
      <c r="EI107" s="764">
        <f t="shared" si="255"/>
        <v>0</v>
      </c>
      <c r="EJ107" s="764">
        <f t="shared" si="255"/>
        <v>0</v>
      </c>
      <c r="EK107" s="764">
        <f t="shared" si="255"/>
        <v>0</v>
      </c>
      <c r="EL107" s="764">
        <f t="shared" si="255"/>
        <v>0</v>
      </c>
      <c r="EM107" s="764">
        <f t="shared" si="255"/>
        <v>0</v>
      </c>
      <c r="EN107" s="764">
        <f t="shared" si="255"/>
        <v>0</v>
      </c>
      <c r="EO107" s="764">
        <f t="shared" si="255"/>
        <v>0</v>
      </c>
      <c r="EP107" s="764">
        <f t="shared" si="256"/>
        <v>0</v>
      </c>
      <c r="EQ107" s="764">
        <f t="shared" si="256"/>
        <v>0</v>
      </c>
      <c r="ER107" s="764">
        <f t="shared" si="256"/>
        <v>0</v>
      </c>
      <c r="ES107" s="764">
        <f t="shared" si="256"/>
        <v>0</v>
      </c>
      <c r="ET107" s="764">
        <f t="shared" si="256"/>
        <v>0</v>
      </c>
      <c r="EU107" s="764">
        <f t="shared" si="256"/>
        <v>0</v>
      </c>
      <c r="EV107" s="764">
        <f t="shared" si="256"/>
        <v>0</v>
      </c>
      <c r="EW107" s="764">
        <f t="shared" si="256"/>
        <v>0</v>
      </c>
      <c r="EX107" s="764">
        <f t="shared" si="256"/>
        <v>0</v>
      </c>
      <c r="EY107" s="764">
        <f t="shared" si="256"/>
        <v>0</v>
      </c>
      <c r="EZ107" s="764">
        <f t="shared" si="257"/>
        <v>0</v>
      </c>
      <c r="FA107" s="764">
        <f t="shared" si="257"/>
        <v>0</v>
      </c>
      <c r="FB107" s="764">
        <f t="shared" si="257"/>
        <v>0</v>
      </c>
      <c r="FC107" s="764">
        <f t="shared" si="257"/>
        <v>0</v>
      </c>
      <c r="FD107" s="764">
        <f t="shared" si="257"/>
        <v>0</v>
      </c>
      <c r="FE107" s="764">
        <f t="shared" si="257"/>
        <v>0</v>
      </c>
      <c r="FF107" s="764">
        <f t="shared" si="257"/>
        <v>0</v>
      </c>
      <c r="FG107" s="764">
        <f t="shared" si="257"/>
        <v>0</v>
      </c>
      <c r="FH107" s="764">
        <f t="shared" si="257"/>
        <v>0</v>
      </c>
      <c r="FI107" s="764">
        <f t="shared" si="257"/>
        <v>0</v>
      </c>
      <c r="FJ107" s="764">
        <f t="shared" si="258"/>
        <v>0</v>
      </c>
      <c r="FK107" s="764">
        <f t="shared" si="258"/>
        <v>0</v>
      </c>
      <c r="FL107" s="764">
        <f t="shared" si="258"/>
        <v>0</v>
      </c>
      <c r="FM107" s="764">
        <f t="shared" si="258"/>
        <v>0</v>
      </c>
      <c r="FN107" s="764">
        <f t="shared" si="258"/>
        <v>0</v>
      </c>
      <c r="FO107" s="764">
        <f t="shared" si="258"/>
        <v>0</v>
      </c>
      <c r="FP107" s="764">
        <f t="shared" si="258"/>
        <v>0</v>
      </c>
      <c r="FQ107" s="764">
        <f t="shared" si="258"/>
        <v>0</v>
      </c>
      <c r="FR107" s="764">
        <f t="shared" si="258"/>
        <v>0</v>
      </c>
      <c r="FS107" s="764">
        <f t="shared" si="258"/>
        <v>0</v>
      </c>
      <c r="FT107" s="764">
        <f t="shared" si="259"/>
        <v>0</v>
      </c>
      <c r="FU107" s="764">
        <f t="shared" si="259"/>
        <v>0</v>
      </c>
      <c r="FV107" s="764">
        <f t="shared" si="259"/>
        <v>0</v>
      </c>
      <c r="FW107" s="764">
        <f t="shared" si="259"/>
        <v>0</v>
      </c>
      <c r="FX107" s="764">
        <f t="shared" si="259"/>
        <v>0</v>
      </c>
      <c r="FY107" s="764">
        <f t="shared" si="259"/>
        <v>0</v>
      </c>
      <c r="FZ107" s="764">
        <f t="shared" si="259"/>
        <v>0</v>
      </c>
      <c r="GA107" s="764">
        <f t="shared" si="259"/>
        <v>0</v>
      </c>
      <c r="GB107" s="764">
        <f t="shared" si="259"/>
        <v>0</v>
      </c>
      <c r="GC107" s="764">
        <f t="shared" si="259"/>
        <v>0</v>
      </c>
      <c r="GD107" s="764">
        <f t="shared" si="260"/>
        <v>0</v>
      </c>
      <c r="GE107" s="764">
        <f t="shared" si="260"/>
        <v>0</v>
      </c>
      <c r="GF107" s="764">
        <f t="shared" si="260"/>
        <v>0</v>
      </c>
      <c r="GG107" s="764">
        <f t="shared" si="260"/>
        <v>0</v>
      </c>
      <c r="GH107" s="764">
        <f t="shared" si="260"/>
        <v>0</v>
      </c>
      <c r="GI107" s="764">
        <f t="shared" si="260"/>
        <v>0</v>
      </c>
      <c r="GJ107" s="764">
        <f t="shared" si="260"/>
        <v>0</v>
      </c>
      <c r="GK107" s="764">
        <f t="shared" si="260"/>
        <v>0</v>
      </c>
      <c r="GL107" s="764">
        <f t="shared" si="260"/>
        <v>0</v>
      </c>
      <c r="GM107" s="764">
        <f t="shared" si="260"/>
        <v>0</v>
      </c>
      <c r="GN107" s="764">
        <f t="shared" si="261"/>
        <v>0</v>
      </c>
      <c r="GO107" s="764">
        <f t="shared" si="261"/>
        <v>0</v>
      </c>
      <c r="GP107" s="764">
        <f t="shared" si="261"/>
        <v>0</v>
      </c>
      <c r="GQ107" s="764">
        <f t="shared" si="261"/>
        <v>0</v>
      </c>
      <c r="GR107" s="764">
        <f t="shared" si="261"/>
        <v>0</v>
      </c>
      <c r="GS107" s="764">
        <f t="shared" si="261"/>
        <v>0</v>
      </c>
      <c r="GT107" s="764">
        <f t="shared" si="261"/>
        <v>0</v>
      </c>
      <c r="GU107" s="764">
        <f t="shared" si="261"/>
        <v>0</v>
      </c>
      <c r="GV107" s="764">
        <f t="shared" si="261"/>
        <v>0</v>
      </c>
      <c r="GW107" s="764">
        <f t="shared" si="261"/>
        <v>0</v>
      </c>
      <c r="GX107" s="764">
        <f t="shared" si="262"/>
        <v>0</v>
      </c>
      <c r="GY107" s="764">
        <f t="shared" si="262"/>
        <v>0</v>
      </c>
      <c r="GZ107" s="764">
        <f t="shared" si="262"/>
        <v>0</v>
      </c>
      <c r="HA107" s="764">
        <f t="shared" si="262"/>
        <v>0</v>
      </c>
      <c r="HB107" s="764">
        <f t="shared" si="262"/>
        <v>0</v>
      </c>
      <c r="HC107" s="764">
        <f t="shared" si="262"/>
        <v>0</v>
      </c>
      <c r="HD107" s="764">
        <f t="shared" si="262"/>
        <v>0</v>
      </c>
      <c r="HE107" s="764">
        <f t="shared" si="262"/>
        <v>0</v>
      </c>
      <c r="HF107" s="764">
        <f t="shared" si="262"/>
        <v>0</v>
      </c>
      <c r="HG107" s="764">
        <f t="shared" si="262"/>
        <v>0</v>
      </c>
      <c r="HH107" s="764">
        <f t="shared" si="263"/>
        <v>0</v>
      </c>
      <c r="HI107" s="764">
        <f t="shared" si="263"/>
        <v>0</v>
      </c>
      <c r="HJ107" s="764">
        <f t="shared" si="263"/>
        <v>0</v>
      </c>
      <c r="HK107" s="764">
        <f t="shared" si="263"/>
        <v>0</v>
      </c>
      <c r="HL107" s="764">
        <f t="shared" si="263"/>
        <v>0</v>
      </c>
      <c r="HM107" s="764">
        <f t="shared" si="263"/>
        <v>0</v>
      </c>
      <c r="HN107" s="764">
        <f t="shared" si="263"/>
        <v>0</v>
      </c>
      <c r="HO107" s="764">
        <f t="shared" si="263"/>
        <v>0</v>
      </c>
      <c r="HP107" s="764">
        <f t="shared" si="263"/>
        <v>0</v>
      </c>
      <c r="HQ107" s="764">
        <f t="shared" si="263"/>
        <v>0</v>
      </c>
      <c r="HR107" s="764">
        <f t="shared" si="264"/>
        <v>0</v>
      </c>
      <c r="HS107" s="764">
        <f t="shared" si="264"/>
        <v>0</v>
      </c>
      <c r="HT107" s="764">
        <f t="shared" si="264"/>
        <v>0</v>
      </c>
      <c r="HU107" s="764">
        <f t="shared" si="264"/>
        <v>0</v>
      </c>
      <c r="HV107" s="764">
        <f t="shared" si="264"/>
        <v>0</v>
      </c>
      <c r="HW107" s="764">
        <f t="shared" si="264"/>
        <v>0</v>
      </c>
      <c r="HX107" s="764">
        <f t="shared" si="264"/>
        <v>0</v>
      </c>
      <c r="HY107" s="764">
        <f t="shared" si="264"/>
        <v>0</v>
      </c>
      <c r="HZ107" s="764">
        <f t="shared" si="264"/>
        <v>0</v>
      </c>
      <c r="IA107" s="764">
        <f t="shared" si="264"/>
        <v>0</v>
      </c>
      <c r="IB107" s="764">
        <f t="shared" si="265"/>
        <v>0</v>
      </c>
      <c r="IC107" s="764">
        <f t="shared" si="265"/>
        <v>0</v>
      </c>
      <c r="ID107" s="764">
        <f t="shared" si="265"/>
        <v>0</v>
      </c>
      <c r="IE107" s="764">
        <f t="shared" si="265"/>
        <v>0</v>
      </c>
      <c r="IF107" s="764">
        <f t="shared" si="265"/>
        <v>0</v>
      </c>
      <c r="IG107" s="764">
        <f t="shared" si="265"/>
        <v>0</v>
      </c>
      <c r="IH107" s="764">
        <f t="shared" si="265"/>
        <v>0</v>
      </c>
      <c r="II107" s="764">
        <f t="shared" si="265"/>
        <v>0</v>
      </c>
      <c r="IJ107" s="764">
        <f t="shared" si="265"/>
        <v>0</v>
      </c>
      <c r="IK107" s="764">
        <f t="shared" si="265"/>
        <v>0</v>
      </c>
      <c r="IL107" s="764">
        <f t="shared" si="266"/>
        <v>0</v>
      </c>
      <c r="IM107" s="764">
        <f t="shared" si="266"/>
        <v>0</v>
      </c>
      <c r="IN107" s="764">
        <f t="shared" si="266"/>
        <v>0</v>
      </c>
      <c r="IO107" s="764">
        <f t="shared" si="266"/>
        <v>0</v>
      </c>
      <c r="IP107" s="764">
        <f t="shared" si="266"/>
        <v>0</v>
      </c>
      <c r="IQ107" s="764">
        <f t="shared" si="266"/>
        <v>0</v>
      </c>
      <c r="IR107" s="764">
        <f t="shared" si="266"/>
        <v>0</v>
      </c>
      <c r="IS107" s="764">
        <f t="shared" si="266"/>
        <v>0</v>
      </c>
      <c r="IT107" s="764">
        <f t="shared" si="266"/>
        <v>0</v>
      </c>
      <c r="IU107" s="764">
        <f t="shared" si="266"/>
        <v>0</v>
      </c>
      <c r="IV107" s="764">
        <f t="shared" si="266"/>
        <v>0</v>
      </c>
      <c r="IW107" s="764">
        <f t="shared" si="266"/>
        <v>0</v>
      </c>
      <c r="IX107" s="764">
        <f t="shared" si="266"/>
        <v>0</v>
      </c>
      <c r="IY107" s="764">
        <f t="shared" si="266"/>
        <v>0</v>
      </c>
      <c r="IZ107" s="764">
        <f t="shared" si="266"/>
        <v>0</v>
      </c>
      <c r="JA107" s="764">
        <f t="shared" si="266"/>
        <v>0</v>
      </c>
      <c r="JB107" s="764">
        <f t="shared" si="266"/>
        <v>0</v>
      </c>
      <c r="JC107" s="764">
        <f t="shared" si="266"/>
        <v>0</v>
      </c>
      <c r="JD107" s="764">
        <f t="shared" si="246"/>
        <v>0</v>
      </c>
      <c r="JE107" s="764">
        <f t="shared" si="246"/>
        <v>0</v>
      </c>
      <c r="JF107" s="764">
        <f t="shared" si="246"/>
        <v>0</v>
      </c>
      <c r="JG107" s="764">
        <f t="shared" si="246"/>
        <v>0</v>
      </c>
      <c r="JH107" s="764">
        <f t="shared" si="246"/>
        <v>0</v>
      </c>
      <c r="JI107" s="764">
        <f t="shared" si="246"/>
        <v>0</v>
      </c>
      <c r="JJ107" s="764">
        <f t="shared" si="246"/>
        <v>0</v>
      </c>
      <c r="JK107" s="764">
        <f t="shared" si="246"/>
        <v>0</v>
      </c>
      <c r="JL107" s="764">
        <f t="shared" si="266"/>
        <v>0</v>
      </c>
      <c r="JM107" s="764">
        <f t="shared" si="266"/>
        <v>0</v>
      </c>
      <c r="JN107" s="764">
        <f t="shared" si="266"/>
        <v>0</v>
      </c>
      <c r="JO107" s="764">
        <f t="shared" si="266"/>
        <v>0</v>
      </c>
      <c r="JP107" s="764">
        <f t="shared" si="266"/>
        <v>0</v>
      </c>
      <c r="JQ107" s="764">
        <f t="shared" si="172"/>
        <v>0</v>
      </c>
      <c r="JR107" s="764">
        <f t="shared" si="172"/>
        <v>0</v>
      </c>
      <c r="JS107" s="764">
        <f t="shared" si="266"/>
        <v>0</v>
      </c>
      <c r="JT107" s="765">
        <f t="shared" si="173"/>
        <v>0</v>
      </c>
      <c r="JU107" s="229">
        <f t="shared" si="174"/>
        <v>0</v>
      </c>
    </row>
    <row r="108" spans="2:281" s="57" customFormat="1" ht="12.75" customHeight="1">
      <c r="B108" s="223"/>
      <c r="C108" s="223"/>
      <c r="D108" s="61"/>
      <c r="E108" s="743" t="str">
        <f t="shared" si="171"/>
        <v xml:space="preserve"> </v>
      </c>
      <c r="F108" s="56"/>
      <c r="G108" s="228"/>
      <c r="H108" s="744">
        <f>SUMIF(Ajuste!$C$8:$C$483,$B$6:$B$499,Ajuste!$E$8:$E$483)</f>
        <v>0</v>
      </c>
      <c r="I108" s="744">
        <f>SUMIF(Ajuste!$C$8:$C$483,$B$6:$B$499,Ajuste!$F$8:$F$483)</f>
        <v>0</v>
      </c>
      <c r="J108" s="229">
        <f t="shared" si="175"/>
        <v>0</v>
      </c>
      <c r="K108" s="764">
        <f t="shared" si="247"/>
        <v>0</v>
      </c>
      <c r="L108" s="764">
        <f t="shared" si="247"/>
        <v>0</v>
      </c>
      <c r="M108" s="764">
        <f t="shared" si="247"/>
        <v>0</v>
      </c>
      <c r="N108" s="764">
        <f t="shared" si="247"/>
        <v>0</v>
      </c>
      <c r="O108" s="764">
        <f t="shared" si="247"/>
        <v>0</v>
      </c>
      <c r="P108" s="764">
        <f t="shared" si="247"/>
        <v>0</v>
      </c>
      <c r="Q108" s="764">
        <f t="shared" si="247"/>
        <v>0</v>
      </c>
      <c r="R108" s="764">
        <f t="shared" si="247"/>
        <v>0</v>
      </c>
      <c r="S108" s="764">
        <f t="shared" si="247"/>
        <v>0</v>
      </c>
      <c r="T108" s="764">
        <f t="shared" si="247"/>
        <v>0</v>
      </c>
      <c r="U108" s="764">
        <f t="shared" si="247"/>
        <v>0</v>
      </c>
      <c r="V108" s="764">
        <f t="shared" si="247"/>
        <v>0</v>
      </c>
      <c r="W108" s="764">
        <f t="shared" si="247"/>
        <v>0</v>
      </c>
      <c r="X108" s="764">
        <f t="shared" si="247"/>
        <v>0</v>
      </c>
      <c r="Y108" s="764">
        <f t="shared" si="247"/>
        <v>0</v>
      </c>
      <c r="Z108" s="764">
        <f t="shared" si="247"/>
        <v>0</v>
      </c>
      <c r="AA108" s="764">
        <f t="shared" si="247"/>
        <v>0</v>
      </c>
      <c r="AB108" s="764">
        <f t="shared" si="247"/>
        <v>0</v>
      </c>
      <c r="AC108" s="764">
        <f t="shared" si="247"/>
        <v>0</v>
      </c>
      <c r="AD108" s="764">
        <f t="shared" si="247"/>
        <v>0</v>
      </c>
      <c r="AE108" s="764">
        <f t="shared" si="247"/>
        <v>0</v>
      </c>
      <c r="AF108" s="764">
        <f t="shared" si="247"/>
        <v>0</v>
      </c>
      <c r="AG108" s="764">
        <f t="shared" si="247"/>
        <v>0</v>
      </c>
      <c r="AH108" s="764">
        <f t="shared" si="247"/>
        <v>0</v>
      </c>
      <c r="AI108" s="764">
        <f t="shared" si="247"/>
        <v>0</v>
      </c>
      <c r="AJ108" s="764">
        <f t="shared" si="247"/>
        <v>0</v>
      </c>
      <c r="AK108" s="764">
        <f t="shared" si="247"/>
        <v>0</v>
      </c>
      <c r="AL108" s="764">
        <f t="shared" si="247"/>
        <v>0</v>
      </c>
      <c r="AM108" s="764">
        <f t="shared" si="247"/>
        <v>0</v>
      </c>
      <c r="AN108" s="764">
        <f t="shared" si="247"/>
        <v>0</v>
      </c>
      <c r="AO108" s="764">
        <f t="shared" si="247"/>
        <v>0</v>
      </c>
      <c r="AP108" s="764">
        <f t="shared" si="247"/>
        <v>0</v>
      </c>
      <c r="AQ108" s="764">
        <f t="shared" si="247"/>
        <v>0</v>
      </c>
      <c r="AR108" s="764">
        <f t="shared" si="247"/>
        <v>0</v>
      </c>
      <c r="AS108" s="764">
        <f t="shared" si="247"/>
        <v>0</v>
      </c>
      <c r="AT108" s="764">
        <f t="shared" si="247"/>
        <v>0</v>
      </c>
      <c r="AU108" s="764">
        <f t="shared" si="247"/>
        <v>0</v>
      </c>
      <c r="AV108" s="764">
        <f t="shared" si="247"/>
        <v>0</v>
      </c>
      <c r="AW108" s="764">
        <f t="shared" si="247"/>
        <v>0</v>
      </c>
      <c r="AX108" s="764">
        <f t="shared" si="247"/>
        <v>0</v>
      </c>
      <c r="AY108" s="764">
        <f t="shared" si="247"/>
        <v>0</v>
      </c>
      <c r="AZ108" s="764">
        <f t="shared" si="247"/>
        <v>0</v>
      </c>
      <c r="BA108" s="764">
        <f t="shared" si="247"/>
        <v>0</v>
      </c>
      <c r="BB108" s="764">
        <f t="shared" si="247"/>
        <v>0</v>
      </c>
      <c r="BC108" s="764">
        <f t="shared" si="247"/>
        <v>0</v>
      </c>
      <c r="BD108" s="764">
        <f t="shared" si="247"/>
        <v>0</v>
      </c>
      <c r="BE108" s="764">
        <f t="shared" si="247"/>
        <v>0</v>
      </c>
      <c r="BF108" s="764">
        <f t="shared" si="247"/>
        <v>0</v>
      </c>
      <c r="BG108" s="764">
        <f t="shared" si="247"/>
        <v>0</v>
      </c>
      <c r="BH108" s="764">
        <f t="shared" si="247"/>
        <v>0</v>
      </c>
      <c r="BI108" s="764">
        <f t="shared" si="247"/>
        <v>0</v>
      </c>
      <c r="BJ108" s="764">
        <f t="shared" si="247"/>
        <v>0</v>
      </c>
      <c r="BK108" s="764">
        <f t="shared" si="247"/>
        <v>0</v>
      </c>
      <c r="BL108" s="764">
        <f t="shared" si="247"/>
        <v>0</v>
      </c>
      <c r="BM108" s="764">
        <f t="shared" si="247"/>
        <v>0</v>
      </c>
      <c r="BN108" s="764">
        <f t="shared" si="248"/>
        <v>0</v>
      </c>
      <c r="BO108" s="764">
        <f t="shared" si="248"/>
        <v>0</v>
      </c>
      <c r="BP108" s="764">
        <f t="shared" si="248"/>
        <v>0</v>
      </c>
      <c r="BQ108" s="764">
        <f t="shared" si="248"/>
        <v>0</v>
      </c>
      <c r="BR108" s="764">
        <f t="shared" si="248"/>
        <v>0</v>
      </c>
      <c r="BS108" s="764">
        <f t="shared" si="248"/>
        <v>0</v>
      </c>
      <c r="BT108" s="764">
        <f t="shared" si="248"/>
        <v>0</v>
      </c>
      <c r="BU108" s="764">
        <f t="shared" si="248"/>
        <v>0</v>
      </c>
      <c r="BV108" s="764">
        <f t="shared" si="248"/>
        <v>0</v>
      </c>
      <c r="BW108" s="764">
        <f t="shared" si="248"/>
        <v>0</v>
      </c>
      <c r="BX108" s="764">
        <f t="shared" si="249"/>
        <v>0</v>
      </c>
      <c r="BY108" s="764">
        <f t="shared" si="249"/>
        <v>0</v>
      </c>
      <c r="BZ108" s="764">
        <f t="shared" si="249"/>
        <v>0</v>
      </c>
      <c r="CA108" s="764">
        <f t="shared" si="249"/>
        <v>0</v>
      </c>
      <c r="CB108" s="764">
        <f t="shared" si="249"/>
        <v>0</v>
      </c>
      <c r="CC108" s="764">
        <f t="shared" si="249"/>
        <v>0</v>
      </c>
      <c r="CD108" s="764">
        <f t="shared" si="249"/>
        <v>0</v>
      </c>
      <c r="CE108" s="764">
        <f t="shared" si="249"/>
        <v>0</v>
      </c>
      <c r="CF108" s="764">
        <f t="shared" si="249"/>
        <v>0</v>
      </c>
      <c r="CG108" s="764">
        <f t="shared" si="249"/>
        <v>0</v>
      </c>
      <c r="CH108" s="764">
        <f t="shared" si="250"/>
        <v>0</v>
      </c>
      <c r="CI108" s="764">
        <f t="shared" si="250"/>
        <v>0</v>
      </c>
      <c r="CJ108" s="764">
        <f t="shared" si="250"/>
        <v>0</v>
      </c>
      <c r="CK108" s="764">
        <f t="shared" si="250"/>
        <v>0</v>
      </c>
      <c r="CL108" s="764">
        <f t="shared" si="250"/>
        <v>0</v>
      </c>
      <c r="CM108" s="764">
        <f t="shared" si="250"/>
        <v>0</v>
      </c>
      <c r="CN108" s="764">
        <f t="shared" si="250"/>
        <v>0</v>
      </c>
      <c r="CO108" s="764">
        <f t="shared" si="250"/>
        <v>0</v>
      </c>
      <c r="CP108" s="764">
        <f t="shared" si="250"/>
        <v>0</v>
      </c>
      <c r="CQ108" s="764">
        <f t="shared" si="250"/>
        <v>0</v>
      </c>
      <c r="CR108" s="764">
        <f t="shared" si="251"/>
        <v>0</v>
      </c>
      <c r="CS108" s="764">
        <f t="shared" si="251"/>
        <v>0</v>
      </c>
      <c r="CT108" s="764">
        <f t="shared" si="251"/>
        <v>0</v>
      </c>
      <c r="CU108" s="764">
        <f t="shared" si="251"/>
        <v>0</v>
      </c>
      <c r="CV108" s="764">
        <f t="shared" si="251"/>
        <v>0</v>
      </c>
      <c r="CW108" s="764">
        <f t="shared" si="251"/>
        <v>0</v>
      </c>
      <c r="CX108" s="764">
        <f t="shared" si="251"/>
        <v>0</v>
      </c>
      <c r="CY108" s="764">
        <f t="shared" si="251"/>
        <v>0</v>
      </c>
      <c r="CZ108" s="764">
        <f t="shared" si="251"/>
        <v>0</v>
      </c>
      <c r="DA108" s="764">
        <f t="shared" si="251"/>
        <v>0</v>
      </c>
      <c r="DB108" s="764">
        <f t="shared" si="252"/>
        <v>0</v>
      </c>
      <c r="DC108" s="764">
        <f t="shared" si="252"/>
        <v>0</v>
      </c>
      <c r="DD108" s="764">
        <f t="shared" si="252"/>
        <v>0</v>
      </c>
      <c r="DE108" s="764">
        <f t="shared" si="252"/>
        <v>0</v>
      </c>
      <c r="DF108" s="764">
        <f t="shared" si="252"/>
        <v>0</v>
      </c>
      <c r="DG108" s="764">
        <f t="shared" si="252"/>
        <v>0</v>
      </c>
      <c r="DH108" s="764">
        <f t="shared" si="252"/>
        <v>0</v>
      </c>
      <c r="DI108" s="764">
        <f t="shared" si="252"/>
        <v>0</v>
      </c>
      <c r="DJ108" s="764">
        <f t="shared" si="252"/>
        <v>0</v>
      </c>
      <c r="DK108" s="764">
        <f t="shared" si="252"/>
        <v>0</v>
      </c>
      <c r="DL108" s="764">
        <f t="shared" si="253"/>
        <v>0</v>
      </c>
      <c r="DM108" s="764">
        <f t="shared" si="253"/>
        <v>0</v>
      </c>
      <c r="DN108" s="764">
        <f t="shared" si="253"/>
        <v>0</v>
      </c>
      <c r="DO108" s="764">
        <f t="shared" si="253"/>
        <v>0</v>
      </c>
      <c r="DP108" s="764">
        <f t="shared" si="253"/>
        <v>0</v>
      </c>
      <c r="DQ108" s="764">
        <f t="shared" si="253"/>
        <v>0</v>
      </c>
      <c r="DR108" s="764">
        <f t="shared" si="253"/>
        <v>0</v>
      </c>
      <c r="DS108" s="764">
        <f t="shared" si="253"/>
        <v>0</v>
      </c>
      <c r="DT108" s="764">
        <f t="shared" si="253"/>
        <v>0</v>
      </c>
      <c r="DU108" s="764">
        <f t="shared" si="253"/>
        <v>0</v>
      </c>
      <c r="DV108" s="764">
        <f t="shared" si="254"/>
        <v>0</v>
      </c>
      <c r="DW108" s="764">
        <f t="shared" si="254"/>
        <v>0</v>
      </c>
      <c r="DX108" s="764">
        <f t="shared" si="254"/>
        <v>0</v>
      </c>
      <c r="DY108" s="764">
        <f t="shared" si="254"/>
        <v>0</v>
      </c>
      <c r="DZ108" s="764">
        <f t="shared" si="254"/>
        <v>0</v>
      </c>
      <c r="EA108" s="764">
        <f t="shared" si="254"/>
        <v>0</v>
      </c>
      <c r="EB108" s="764">
        <f t="shared" si="254"/>
        <v>0</v>
      </c>
      <c r="EC108" s="764">
        <f t="shared" si="254"/>
        <v>0</v>
      </c>
      <c r="ED108" s="764">
        <f t="shared" si="254"/>
        <v>0</v>
      </c>
      <c r="EE108" s="764">
        <f t="shared" si="254"/>
        <v>0</v>
      </c>
      <c r="EF108" s="764">
        <f t="shared" si="255"/>
        <v>0</v>
      </c>
      <c r="EG108" s="764">
        <f t="shared" si="255"/>
        <v>0</v>
      </c>
      <c r="EH108" s="764">
        <f t="shared" si="255"/>
        <v>0</v>
      </c>
      <c r="EI108" s="764">
        <f t="shared" si="255"/>
        <v>0</v>
      </c>
      <c r="EJ108" s="764">
        <f t="shared" si="255"/>
        <v>0</v>
      </c>
      <c r="EK108" s="764">
        <f t="shared" si="255"/>
        <v>0</v>
      </c>
      <c r="EL108" s="764">
        <f t="shared" si="255"/>
        <v>0</v>
      </c>
      <c r="EM108" s="764">
        <f t="shared" si="255"/>
        <v>0</v>
      </c>
      <c r="EN108" s="764">
        <f t="shared" si="255"/>
        <v>0</v>
      </c>
      <c r="EO108" s="764">
        <f t="shared" si="255"/>
        <v>0</v>
      </c>
      <c r="EP108" s="764">
        <f t="shared" si="256"/>
        <v>0</v>
      </c>
      <c r="EQ108" s="764">
        <f t="shared" si="256"/>
        <v>0</v>
      </c>
      <c r="ER108" s="764">
        <f t="shared" si="256"/>
        <v>0</v>
      </c>
      <c r="ES108" s="764">
        <f t="shared" si="256"/>
        <v>0</v>
      </c>
      <c r="ET108" s="764">
        <f t="shared" si="256"/>
        <v>0</v>
      </c>
      <c r="EU108" s="764">
        <f t="shared" si="256"/>
        <v>0</v>
      </c>
      <c r="EV108" s="764">
        <f t="shared" si="256"/>
        <v>0</v>
      </c>
      <c r="EW108" s="764">
        <f t="shared" si="256"/>
        <v>0</v>
      </c>
      <c r="EX108" s="764">
        <f t="shared" si="256"/>
        <v>0</v>
      </c>
      <c r="EY108" s="764">
        <f t="shared" si="256"/>
        <v>0</v>
      </c>
      <c r="EZ108" s="764">
        <f t="shared" si="257"/>
        <v>0</v>
      </c>
      <c r="FA108" s="764">
        <f t="shared" si="257"/>
        <v>0</v>
      </c>
      <c r="FB108" s="764">
        <f t="shared" si="257"/>
        <v>0</v>
      </c>
      <c r="FC108" s="764">
        <f t="shared" si="257"/>
        <v>0</v>
      </c>
      <c r="FD108" s="764">
        <f t="shared" si="257"/>
        <v>0</v>
      </c>
      <c r="FE108" s="764">
        <f t="shared" si="257"/>
        <v>0</v>
      </c>
      <c r="FF108" s="764">
        <f t="shared" si="257"/>
        <v>0</v>
      </c>
      <c r="FG108" s="764">
        <f t="shared" si="257"/>
        <v>0</v>
      </c>
      <c r="FH108" s="764">
        <f t="shared" si="257"/>
        <v>0</v>
      </c>
      <c r="FI108" s="764">
        <f t="shared" si="257"/>
        <v>0</v>
      </c>
      <c r="FJ108" s="764">
        <f t="shared" si="258"/>
        <v>0</v>
      </c>
      <c r="FK108" s="764">
        <f t="shared" si="258"/>
        <v>0</v>
      </c>
      <c r="FL108" s="764">
        <f t="shared" si="258"/>
        <v>0</v>
      </c>
      <c r="FM108" s="764">
        <f t="shared" si="258"/>
        <v>0</v>
      </c>
      <c r="FN108" s="764">
        <f t="shared" si="258"/>
        <v>0</v>
      </c>
      <c r="FO108" s="764">
        <f t="shared" si="258"/>
        <v>0</v>
      </c>
      <c r="FP108" s="764">
        <f t="shared" si="258"/>
        <v>0</v>
      </c>
      <c r="FQ108" s="764">
        <f t="shared" si="258"/>
        <v>0</v>
      </c>
      <c r="FR108" s="764">
        <f t="shared" si="258"/>
        <v>0</v>
      </c>
      <c r="FS108" s="764">
        <f t="shared" si="258"/>
        <v>0</v>
      </c>
      <c r="FT108" s="764">
        <f t="shared" si="259"/>
        <v>0</v>
      </c>
      <c r="FU108" s="764">
        <f t="shared" si="259"/>
        <v>0</v>
      </c>
      <c r="FV108" s="764">
        <f t="shared" si="259"/>
        <v>0</v>
      </c>
      <c r="FW108" s="764">
        <f t="shared" si="259"/>
        <v>0</v>
      </c>
      <c r="FX108" s="764">
        <f t="shared" si="259"/>
        <v>0</v>
      </c>
      <c r="FY108" s="764">
        <f t="shared" si="259"/>
        <v>0</v>
      </c>
      <c r="FZ108" s="764">
        <f t="shared" si="259"/>
        <v>0</v>
      </c>
      <c r="GA108" s="764">
        <f t="shared" si="259"/>
        <v>0</v>
      </c>
      <c r="GB108" s="764">
        <f t="shared" si="259"/>
        <v>0</v>
      </c>
      <c r="GC108" s="764">
        <f t="shared" si="259"/>
        <v>0</v>
      </c>
      <c r="GD108" s="764">
        <f t="shared" si="260"/>
        <v>0</v>
      </c>
      <c r="GE108" s="764">
        <f t="shared" si="260"/>
        <v>0</v>
      </c>
      <c r="GF108" s="764">
        <f t="shared" si="260"/>
        <v>0</v>
      </c>
      <c r="GG108" s="764">
        <f t="shared" si="260"/>
        <v>0</v>
      </c>
      <c r="GH108" s="764">
        <f t="shared" si="260"/>
        <v>0</v>
      </c>
      <c r="GI108" s="764">
        <f t="shared" si="260"/>
        <v>0</v>
      </c>
      <c r="GJ108" s="764">
        <f t="shared" si="260"/>
        <v>0</v>
      </c>
      <c r="GK108" s="764">
        <f t="shared" si="260"/>
        <v>0</v>
      </c>
      <c r="GL108" s="764">
        <f t="shared" si="260"/>
        <v>0</v>
      </c>
      <c r="GM108" s="764">
        <f t="shared" si="260"/>
        <v>0</v>
      </c>
      <c r="GN108" s="764">
        <f t="shared" si="261"/>
        <v>0</v>
      </c>
      <c r="GO108" s="764">
        <f t="shared" si="261"/>
        <v>0</v>
      </c>
      <c r="GP108" s="764">
        <f t="shared" si="261"/>
        <v>0</v>
      </c>
      <c r="GQ108" s="764">
        <f t="shared" si="261"/>
        <v>0</v>
      </c>
      <c r="GR108" s="764">
        <f t="shared" si="261"/>
        <v>0</v>
      </c>
      <c r="GS108" s="764">
        <f t="shared" si="261"/>
        <v>0</v>
      </c>
      <c r="GT108" s="764">
        <f t="shared" si="261"/>
        <v>0</v>
      </c>
      <c r="GU108" s="764">
        <f t="shared" si="261"/>
        <v>0</v>
      </c>
      <c r="GV108" s="764">
        <f t="shared" si="261"/>
        <v>0</v>
      </c>
      <c r="GW108" s="764">
        <f t="shared" si="261"/>
        <v>0</v>
      </c>
      <c r="GX108" s="764">
        <f t="shared" si="262"/>
        <v>0</v>
      </c>
      <c r="GY108" s="764">
        <f t="shared" si="262"/>
        <v>0</v>
      </c>
      <c r="GZ108" s="764">
        <f t="shared" si="262"/>
        <v>0</v>
      </c>
      <c r="HA108" s="764">
        <f t="shared" si="262"/>
        <v>0</v>
      </c>
      <c r="HB108" s="764">
        <f t="shared" si="262"/>
        <v>0</v>
      </c>
      <c r="HC108" s="764">
        <f t="shared" si="262"/>
        <v>0</v>
      </c>
      <c r="HD108" s="764">
        <f t="shared" si="262"/>
        <v>0</v>
      </c>
      <c r="HE108" s="764">
        <f t="shared" si="262"/>
        <v>0</v>
      </c>
      <c r="HF108" s="764">
        <f t="shared" si="262"/>
        <v>0</v>
      </c>
      <c r="HG108" s="764">
        <f t="shared" si="262"/>
        <v>0</v>
      </c>
      <c r="HH108" s="764">
        <f t="shared" si="263"/>
        <v>0</v>
      </c>
      <c r="HI108" s="764">
        <f t="shared" si="263"/>
        <v>0</v>
      </c>
      <c r="HJ108" s="764">
        <f t="shared" si="263"/>
        <v>0</v>
      </c>
      <c r="HK108" s="764">
        <f t="shared" si="263"/>
        <v>0</v>
      </c>
      <c r="HL108" s="764">
        <f t="shared" si="263"/>
        <v>0</v>
      </c>
      <c r="HM108" s="764">
        <f t="shared" si="263"/>
        <v>0</v>
      </c>
      <c r="HN108" s="764">
        <f t="shared" si="263"/>
        <v>0</v>
      </c>
      <c r="HO108" s="764">
        <f t="shared" si="263"/>
        <v>0</v>
      </c>
      <c r="HP108" s="764">
        <f t="shared" si="263"/>
        <v>0</v>
      </c>
      <c r="HQ108" s="764">
        <f t="shared" si="263"/>
        <v>0</v>
      </c>
      <c r="HR108" s="764">
        <f t="shared" si="264"/>
        <v>0</v>
      </c>
      <c r="HS108" s="764">
        <f t="shared" si="264"/>
        <v>0</v>
      </c>
      <c r="HT108" s="764">
        <f t="shared" si="264"/>
        <v>0</v>
      </c>
      <c r="HU108" s="764">
        <f t="shared" si="264"/>
        <v>0</v>
      </c>
      <c r="HV108" s="764">
        <f t="shared" si="264"/>
        <v>0</v>
      </c>
      <c r="HW108" s="764">
        <f t="shared" si="264"/>
        <v>0</v>
      </c>
      <c r="HX108" s="764">
        <f t="shared" si="264"/>
        <v>0</v>
      </c>
      <c r="HY108" s="764">
        <f t="shared" si="264"/>
        <v>0</v>
      </c>
      <c r="HZ108" s="764">
        <f t="shared" si="264"/>
        <v>0</v>
      </c>
      <c r="IA108" s="764">
        <f t="shared" si="264"/>
        <v>0</v>
      </c>
      <c r="IB108" s="764">
        <f t="shared" si="265"/>
        <v>0</v>
      </c>
      <c r="IC108" s="764">
        <f t="shared" si="265"/>
        <v>0</v>
      </c>
      <c r="ID108" s="764">
        <f t="shared" si="265"/>
        <v>0</v>
      </c>
      <c r="IE108" s="764">
        <f t="shared" si="265"/>
        <v>0</v>
      </c>
      <c r="IF108" s="764">
        <f t="shared" si="265"/>
        <v>0</v>
      </c>
      <c r="IG108" s="764">
        <f t="shared" si="265"/>
        <v>0</v>
      </c>
      <c r="IH108" s="764">
        <f t="shared" si="265"/>
        <v>0</v>
      </c>
      <c r="II108" s="764">
        <f t="shared" si="265"/>
        <v>0</v>
      </c>
      <c r="IJ108" s="764">
        <f t="shared" si="265"/>
        <v>0</v>
      </c>
      <c r="IK108" s="764">
        <f t="shared" si="265"/>
        <v>0</v>
      </c>
      <c r="IL108" s="764">
        <f t="shared" si="266"/>
        <v>0</v>
      </c>
      <c r="IM108" s="764">
        <f t="shared" si="266"/>
        <v>0</v>
      </c>
      <c r="IN108" s="764">
        <f t="shared" si="266"/>
        <v>0</v>
      </c>
      <c r="IO108" s="764">
        <f t="shared" si="266"/>
        <v>0</v>
      </c>
      <c r="IP108" s="764">
        <f t="shared" si="266"/>
        <v>0</v>
      </c>
      <c r="IQ108" s="764">
        <f t="shared" si="266"/>
        <v>0</v>
      </c>
      <c r="IR108" s="764">
        <f t="shared" si="266"/>
        <v>0</v>
      </c>
      <c r="IS108" s="764">
        <f t="shared" si="266"/>
        <v>0</v>
      </c>
      <c r="IT108" s="764">
        <f t="shared" si="266"/>
        <v>0</v>
      </c>
      <c r="IU108" s="764">
        <f t="shared" si="266"/>
        <v>0</v>
      </c>
      <c r="IV108" s="764">
        <f t="shared" si="266"/>
        <v>0</v>
      </c>
      <c r="IW108" s="764">
        <f t="shared" si="266"/>
        <v>0</v>
      </c>
      <c r="IX108" s="764">
        <f t="shared" si="266"/>
        <v>0</v>
      </c>
      <c r="IY108" s="764">
        <f t="shared" si="266"/>
        <v>0</v>
      </c>
      <c r="IZ108" s="764">
        <f t="shared" si="266"/>
        <v>0</v>
      </c>
      <c r="JA108" s="764">
        <f t="shared" si="266"/>
        <v>0</v>
      </c>
      <c r="JB108" s="764">
        <f t="shared" si="266"/>
        <v>0</v>
      </c>
      <c r="JC108" s="764">
        <f t="shared" si="266"/>
        <v>0</v>
      </c>
      <c r="JD108" s="764">
        <f t="shared" si="246"/>
        <v>0</v>
      </c>
      <c r="JE108" s="764">
        <f t="shared" si="246"/>
        <v>0</v>
      </c>
      <c r="JF108" s="764">
        <f t="shared" si="246"/>
        <v>0</v>
      </c>
      <c r="JG108" s="764">
        <f t="shared" si="246"/>
        <v>0</v>
      </c>
      <c r="JH108" s="764">
        <f t="shared" si="246"/>
        <v>0</v>
      </c>
      <c r="JI108" s="764">
        <f t="shared" si="246"/>
        <v>0</v>
      </c>
      <c r="JJ108" s="764">
        <f t="shared" si="246"/>
        <v>0</v>
      </c>
      <c r="JK108" s="764">
        <f t="shared" si="246"/>
        <v>0</v>
      </c>
      <c r="JL108" s="764">
        <f t="shared" si="266"/>
        <v>0</v>
      </c>
      <c r="JM108" s="764">
        <f t="shared" si="266"/>
        <v>0</v>
      </c>
      <c r="JN108" s="764">
        <f t="shared" si="266"/>
        <v>0</v>
      </c>
      <c r="JO108" s="764">
        <f t="shared" si="266"/>
        <v>0</v>
      </c>
      <c r="JP108" s="764">
        <f t="shared" si="266"/>
        <v>0</v>
      </c>
      <c r="JQ108" s="764">
        <f t="shared" si="172"/>
        <v>0</v>
      </c>
      <c r="JR108" s="764">
        <f t="shared" si="172"/>
        <v>0</v>
      </c>
      <c r="JS108" s="764">
        <f t="shared" si="266"/>
        <v>0</v>
      </c>
      <c r="JT108" s="765">
        <f t="shared" si="173"/>
        <v>0</v>
      </c>
      <c r="JU108" s="229">
        <f t="shared" si="174"/>
        <v>0</v>
      </c>
    </row>
    <row r="109" spans="2:281" s="57" customFormat="1" ht="12.75" customHeight="1">
      <c r="B109" s="223"/>
      <c r="C109" s="223"/>
      <c r="D109" s="61"/>
      <c r="E109" s="743" t="str">
        <f t="shared" si="171"/>
        <v xml:space="preserve"> </v>
      </c>
      <c r="F109" s="56"/>
      <c r="G109" s="228"/>
      <c r="H109" s="744">
        <f>SUMIF(Ajuste!$C$8:$C$483,$B$6:$B$499,Ajuste!$E$8:$E$483)</f>
        <v>0</v>
      </c>
      <c r="I109" s="744">
        <f>SUMIF(Ajuste!$C$8:$C$483,$B$6:$B$499,Ajuste!$F$8:$F$483)</f>
        <v>0</v>
      </c>
      <c r="J109" s="229">
        <f t="shared" si="175"/>
        <v>0</v>
      </c>
      <c r="K109" s="764">
        <f t="shared" si="247"/>
        <v>0</v>
      </c>
      <c r="L109" s="764">
        <f t="shared" si="247"/>
        <v>0</v>
      </c>
      <c r="M109" s="764">
        <f t="shared" si="247"/>
        <v>0</v>
      </c>
      <c r="N109" s="764">
        <f t="shared" si="247"/>
        <v>0</v>
      </c>
      <c r="O109" s="764">
        <f t="shared" si="247"/>
        <v>0</v>
      </c>
      <c r="P109" s="764">
        <f t="shared" si="247"/>
        <v>0</v>
      </c>
      <c r="Q109" s="764">
        <f t="shared" si="247"/>
        <v>0</v>
      </c>
      <c r="R109" s="764">
        <f t="shared" si="247"/>
        <v>0</v>
      </c>
      <c r="S109" s="764">
        <f t="shared" si="247"/>
        <v>0</v>
      </c>
      <c r="T109" s="764">
        <f t="shared" si="247"/>
        <v>0</v>
      </c>
      <c r="U109" s="764">
        <f t="shared" si="247"/>
        <v>0</v>
      </c>
      <c r="V109" s="764">
        <f t="shared" si="247"/>
        <v>0</v>
      </c>
      <c r="W109" s="764">
        <f t="shared" si="247"/>
        <v>0</v>
      </c>
      <c r="X109" s="764">
        <f t="shared" si="247"/>
        <v>0</v>
      </c>
      <c r="Y109" s="764">
        <f t="shared" si="247"/>
        <v>0</v>
      </c>
      <c r="Z109" s="764">
        <f t="shared" si="247"/>
        <v>0</v>
      </c>
      <c r="AA109" s="764">
        <f t="shared" si="247"/>
        <v>0</v>
      </c>
      <c r="AB109" s="764">
        <f t="shared" si="247"/>
        <v>0</v>
      </c>
      <c r="AC109" s="764">
        <f t="shared" ref="L109:BE114" si="267">IF($D109=AC$5,$J109,0)</f>
        <v>0</v>
      </c>
      <c r="AD109" s="764">
        <f t="shared" si="267"/>
        <v>0</v>
      </c>
      <c r="AE109" s="764">
        <f t="shared" si="267"/>
        <v>0</v>
      </c>
      <c r="AF109" s="764">
        <f t="shared" si="267"/>
        <v>0</v>
      </c>
      <c r="AG109" s="764">
        <f t="shared" si="267"/>
        <v>0</v>
      </c>
      <c r="AH109" s="764">
        <f t="shared" si="267"/>
        <v>0</v>
      </c>
      <c r="AI109" s="764">
        <f t="shared" si="267"/>
        <v>0</v>
      </c>
      <c r="AJ109" s="764">
        <f t="shared" si="267"/>
        <v>0</v>
      </c>
      <c r="AK109" s="764">
        <f t="shared" si="267"/>
        <v>0</v>
      </c>
      <c r="AL109" s="764">
        <f t="shared" si="267"/>
        <v>0</v>
      </c>
      <c r="AM109" s="764">
        <f t="shared" si="267"/>
        <v>0</v>
      </c>
      <c r="AN109" s="764">
        <f t="shared" si="267"/>
        <v>0</v>
      </c>
      <c r="AO109" s="764">
        <f t="shared" si="267"/>
        <v>0</v>
      </c>
      <c r="AP109" s="764">
        <f t="shared" si="267"/>
        <v>0</v>
      </c>
      <c r="AQ109" s="764">
        <f t="shared" si="267"/>
        <v>0</v>
      </c>
      <c r="AR109" s="764">
        <f t="shared" si="267"/>
        <v>0</v>
      </c>
      <c r="AS109" s="764">
        <f t="shared" si="267"/>
        <v>0</v>
      </c>
      <c r="AT109" s="764">
        <f t="shared" si="267"/>
        <v>0</v>
      </c>
      <c r="AU109" s="764">
        <f t="shared" si="267"/>
        <v>0</v>
      </c>
      <c r="AV109" s="764">
        <f t="shared" si="267"/>
        <v>0</v>
      </c>
      <c r="AW109" s="764">
        <f t="shared" si="267"/>
        <v>0</v>
      </c>
      <c r="AX109" s="764">
        <f t="shared" si="267"/>
        <v>0</v>
      </c>
      <c r="AY109" s="764">
        <f t="shared" si="267"/>
        <v>0</v>
      </c>
      <c r="AZ109" s="764">
        <f t="shared" si="267"/>
        <v>0</v>
      </c>
      <c r="BA109" s="764">
        <f t="shared" si="267"/>
        <v>0</v>
      </c>
      <c r="BB109" s="764">
        <f t="shared" si="267"/>
        <v>0</v>
      </c>
      <c r="BC109" s="764">
        <f t="shared" si="267"/>
        <v>0</v>
      </c>
      <c r="BD109" s="764">
        <f t="shared" si="267"/>
        <v>0</v>
      </c>
      <c r="BE109" s="764">
        <f t="shared" si="267"/>
        <v>0</v>
      </c>
      <c r="BF109" s="764">
        <f t="shared" si="247"/>
        <v>0</v>
      </c>
      <c r="BG109" s="764">
        <f t="shared" si="247"/>
        <v>0</v>
      </c>
      <c r="BH109" s="764">
        <f t="shared" si="247"/>
        <v>0</v>
      </c>
      <c r="BI109" s="764">
        <f t="shared" si="247"/>
        <v>0</v>
      </c>
      <c r="BJ109" s="764">
        <f t="shared" si="247"/>
        <v>0</v>
      </c>
      <c r="BK109" s="764">
        <f t="shared" si="247"/>
        <v>0</v>
      </c>
      <c r="BL109" s="764">
        <f t="shared" si="247"/>
        <v>0</v>
      </c>
      <c r="BM109" s="764">
        <f t="shared" si="247"/>
        <v>0</v>
      </c>
      <c r="BN109" s="764">
        <f t="shared" si="248"/>
        <v>0</v>
      </c>
      <c r="BO109" s="764">
        <f t="shared" si="248"/>
        <v>0</v>
      </c>
      <c r="BP109" s="764">
        <f t="shared" si="248"/>
        <v>0</v>
      </c>
      <c r="BQ109" s="764">
        <f t="shared" si="248"/>
        <v>0</v>
      </c>
      <c r="BR109" s="764">
        <f t="shared" si="248"/>
        <v>0</v>
      </c>
      <c r="BS109" s="764">
        <f t="shared" si="248"/>
        <v>0</v>
      </c>
      <c r="BT109" s="764">
        <f t="shared" si="248"/>
        <v>0</v>
      </c>
      <c r="BU109" s="764">
        <f t="shared" si="248"/>
        <v>0</v>
      </c>
      <c r="BV109" s="764">
        <f t="shared" si="248"/>
        <v>0</v>
      </c>
      <c r="BW109" s="764">
        <f t="shared" si="248"/>
        <v>0</v>
      </c>
      <c r="BX109" s="764">
        <f t="shared" si="249"/>
        <v>0</v>
      </c>
      <c r="BY109" s="764">
        <f t="shared" si="249"/>
        <v>0</v>
      </c>
      <c r="BZ109" s="764">
        <f t="shared" si="249"/>
        <v>0</v>
      </c>
      <c r="CA109" s="764">
        <f t="shared" si="249"/>
        <v>0</v>
      </c>
      <c r="CB109" s="764">
        <f t="shared" si="249"/>
        <v>0</v>
      </c>
      <c r="CC109" s="764">
        <f t="shared" si="249"/>
        <v>0</v>
      </c>
      <c r="CD109" s="764">
        <f t="shared" si="249"/>
        <v>0</v>
      </c>
      <c r="CE109" s="764">
        <f t="shared" si="249"/>
        <v>0</v>
      </c>
      <c r="CF109" s="764">
        <f t="shared" si="249"/>
        <v>0</v>
      </c>
      <c r="CG109" s="764">
        <f t="shared" si="249"/>
        <v>0</v>
      </c>
      <c r="CH109" s="764">
        <f t="shared" si="250"/>
        <v>0</v>
      </c>
      <c r="CI109" s="764">
        <f t="shared" si="250"/>
        <v>0</v>
      </c>
      <c r="CJ109" s="764">
        <f t="shared" si="250"/>
        <v>0</v>
      </c>
      <c r="CK109" s="764">
        <f t="shared" si="250"/>
        <v>0</v>
      </c>
      <c r="CL109" s="764">
        <f t="shared" si="250"/>
        <v>0</v>
      </c>
      <c r="CM109" s="764">
        <f t="shared" si="250"/>
        <v>0</v>
      </c>
      <c r="CN109" s="764">
        <f t="shared" si="250"/>
        <v>0</v>
      </c>
      <c r="CO109" s="764">
        <f t="shared" si="250"/>
        <v>0</v>
      </c>
      <c r="CP109" s="764">
        <f t="shared" si="250"/>
        <v>0</v>
      </c>
      <c r="CQ109" s="764">
        <f t="shared" si="250"/>
        <v>0</v>
      </c>
      <c r="CR109" s="764">
        <f t="shared" si="251"/>
        <v>0</v>
      </c>
      <c r="CS109" s="764">
        <f t="shared" si="251"/>
        <v>0</v>
      </c>
      <c r="CT109" s="764">
        <f t="shared" si="251"/>
        <v>0</v>
      </c>
      <c r="CU109" s="764">
        <f t="shared" si="251"/>
        <v>0</v>
      </c>
      <c r="CV109" s="764">
        <f t="shared" si="251"/>
        <v>0</v>
      </c>
      <c r="CW109" s="764">
        <f t="shared" si="251"/>
        <v>0</v>
      </c>
      <c r="CX109" s="764">
        <f t="shared" si="251"/>
        <v>0</v>
      </c>
      <c r="CY109" s="764">
        <f t="shared" si="251"/>
        <v>0</v>
      </c>
      <c r="CZ109" s="764">
        <f t="shared" si="251"/>
        <v>0</v>
      </c>
      <c r="DA109" s="764">
        <f t="shared" si="251"/>
        <v>0</v>
      </c>
      <c r="DB109" s="764">
        <f t="shared" si="252"/>
        <v>0</v>
      </c>
      <c r="DC109" s="764">
        <f t="shared" si="252"/>
        <v>0</v>
      </c>
      <c r="DD109" s="764">
        <f t="shared" si="252"/>
        <v>0</v>
      </c>
      <c r="DE109" s="764">
        <f t="shared" si="252"/>
        <v>0</v>
      </c>
      <c r="DF109" s="764">
        <f t="shared" si="252"/>
        <v>0</v>
      </c>
      <c r="DG109" s="764">
        <f t="shared" si="252"/>
        <v>0</v>
      </c>
      <c r="DH109" s="764">
        <f t="shared" si="252"/>
        <v>0</v>
      </c>
      <c r="DI109" s="764">
        <f t="shared" si="252"/>
        <v>0</v>
      </c>
      <c r="DJ109" s="764">
        <f t="shared" si="252"/>
        <v>0</v>
      </c>
      <c r="DK109" s="764">
        <f t="shared" si="252"/>
        <v>0</v>
      </c>
      <c r="DL109" s="764">
        <f t="shared" si="253"/>
        <v>0</v>
      </c>
      <c r="DM109" s="764">
        <f t="shared" si="253"/>
        <v>0</v>
      </c>
      <c r="DN109" s="764">
        <f t="shared" si="253"/>
        <v>0</v>
      </c>
      <c r="DO109" s="764">
        <f t="shared" si="253"/>
        <v>0</v>
      </c>
      <c r="DP109" s="764">
        <f t="shared" si="253"/>
        <v>0</v>
      </c>
      <c r="DQ109" s="764">
        <f t="shared" si="253"/>
        <v>0</v>
      </c>
      <c r="DR109" s="764">
        <f t="shared" si="253"/>
        <v>0</v>
      </c>
      <c r="DS109" s="764">
        <f t="shared" si="253"/>
        <v>0</v>
      </c>
      <c r="DT109" s="764">
        <f t="shared" si="253"/>
        <v>0</v>
      </c>
      <c r="DU109" s="764">
        <f t="shared" si="253"/>
        <v>0</v>
      </c>
      <c r="DV109" s="764">
        <f t="shared" si="254"/>
        <v>0</v>
      </c>
      <c r="DW109" s="764">
        <f t="shared" si="254"/>
        <v>0</v>
      </c>
      <c r="DX109" s="764">
        <f t="shared" si="254"/>
        <v>0</v>
      </c>
      <c r="DY109" s="764">
        <f t="shared" si="254"/>
        <v>0</v>
      </c>
      <c r="DZ109" s="764">
        <f t="shared" si="254"/>
        <v>0</v>
      </c>
      <c r="EA109" s="764">
        <f t="shared" si="254"/>
        <v>0</v>
      </c>
      <c r="EB109" s="764">
        <f t="shared" si="254"/>
        <v>0</v>
      </c>
      <c r="EC109" s="764">
        <f t="shared" si="254"/>
        <v>0</v>
      </c>
      <c r="ED109" s="764">
        <f t="shared" si="254"/>
        <v>0</v>
      </c>
      <c r="EE109" s="764">
        <f t="shared" si="254"/>
        <v>0</v>
      </c>
      <c r="EF109" s="764">
        <f t="shared" si="255"/>
        <v>0</v>
      </c>
      <c r="EG109" s="764">
        <f t="shared" si="255"/>
        <v>0</v>
      </c>
      <c r="EH109" s="764">
        <f t="shared" si="255"/>
        <v>0</v>
      </c>
      <c r="EI109" s="764">
        <f t="shared" si="255"/>
        <v>0</v>
      </c>
      <c r="EJ109" s="764">
        <f t="shared" si="255"/>
        <v>0</v>
      </c>
      <c r="EK109" s="764">
        <f t="shared" si="255"/>
        <v>0</v>
      </c>
      <c r="EL109" s="764">
        <f t="shared" si="255"/>
        <v>0</v>
      </c>
      <c r="EM109" s="764">
        <f t="shared" si="255"/>
        <v>0</v>
      </c>
      <c r="EN109" s="764">
        <f t="shared" si="255"/>
        <v>0</v>
      </c>
      <c r="EO109" s="764">
        <f t="shared" si="255"/>
        <v>0</v>
      </c>
      <c r="EP109" s="764">
        <f t="shared" si="256"/>
        <v>0</v>
      </c>
      <c r="EQ109" s="764">
        <f t="shared" si="256"/>
        <v>0</v>
      </c>
      <c r="ER109" s="764">
        <f t="shared" si="256"/>
        <v>0</v>
      </c>
      <c r="ES109" s="764">
        <f t="shared" si="256"/>
        <v>0</v>
      </c>
      <c r="ET109" s="764">
        <f t="shared" si="256"/>
        <v>0</v>
      </c>
      <c r="EU109" s="764">
        <f t="shared" si="256"/>
        <v>0</v>
      </c>
      <c r="EV109" s="764">
        <f t="shared" si="256"/>
        <v>0</v>
      </c>
      <c r="EW109" s="764">
        <f t="shared" si="256"/>
        <v>0</v>
      </c>
      <c r="EX109" s="764">
        <f t="shared" si="256"/>
        <v>0</v>
      </c>
      <c r="EY109" s="764">
        <f t="shared" si="256"/>
        <v>0</v>
      </c>
      <c r="EZ109" s="764">
        <f t="shared" si="257"/>
        <v>0</v>
      </c>
      <c r="FA109" s="764">
        <f t="shared" si="257"/>
        <v>0</v>
      </c>
      <c r="FB109" s="764">
        <f t="shared" si="257"/>
        <v>0</v>
      </c>
      <c r="FC109" s="764">
        <f t="shared" si="257"/>
        <v>0</v>
      </c>
      <c r="FD109" s="764">
        <f t="shared" si="257"/>
        <v>0</v>
      </c>
      <c r="FE109" s="764">
        <f t="shared" si="257"/>
        <v>0</v>
      </c>
      <c r="FF109" s="764">
        <f t="shared" si="257"/>
        <v>0</v>
      </c>
      <c r="FG109" s="764">
        <f t="shared" si="257"/>
        <v>0</v>
      </c>
      <c r="FH109" s="764">
        <f t="shared" si="257"/>
        <v>0</v>
      </c>
      <c r="FI109" s="764">
        <f t="shared" si="257"/>
        <v>0</v>
      </c>
      <c r="FJ109" s="764">
        <f t="shared" si="258"/>
        <v>0</v>
      </c>
      <c r="FK109" s="764">
        <f t="shared" si="258"/>
        <v>0</v>
      </c>
      <c r="FL109" s="764">
        <f t="shared" si="258"/>
        <v>0</v>
      </c>
      <c r="FM109" s="764">
        <f t="shared" si="258"/>
        <v>0</v>
      </c>
      <c r="FN109" s="764">
        <f t="shared" si="258"/>
        <v>0</v>
      </c>
      <c r="FO109" s="764">
        <f t="shared" si="258"/>
        <v>0</v>
      </c>
      <c r="FP109" s="764">
        <f t="shared" si="258"/>
        <v>0</v>
      </c>
      <c r="FQ109" s="764">
        <f t="shared" si="258"/>
        <v>0</v>
      </c>
      <c r="FR109" s="764">
        <f t="shared" si="258"/>
        <v>0</v>
      </c>
      <c r="FS109" s="764">
        <f t="shared" si="258"/>
        <v>0</v>
      </c>
      <c r="FT109" s="764">
        <f t="shared" si="259"/>
        <v>0</v>
      </c>
      <c r="FU109" s="764">
        <f t="shared" si="259"/>
        <v>0</v>
      </c>
      <c r="FV109" s="764">
        <f t="shared" si="259"/>
        <v>0</v>
      </c>
      <c r="FW109" s="764">
        <f t="shared" si="259"/>
        <v>0</v>
      </c>
      <c r="FX109" s="764">
        <f t="shared" si="259"/>
        <v>0</v>
      </c>
      <c r="FY109" s="764">
        <f t="shared" si="259"/>
        <v>0</v>
      </c>
      <c r="FZ109" s="764">
        <f t="shared" si="259"/>
        <v>0</v>
      </c>
      <c r="GA109" s="764">
        <f t="shared" si="259"/>
        <v>0</v>
      </c>
      <c r="GB109" s="764">
        <f t="shared" si="259"/>
        <v>0</v>
      </c>
      <c r="GC109" s="764">
        <f t="shared" si="259"/>
        <v>0</v>
      </c>
      <c r="GD109" s="764">
        <f t="shared" si="260"/>
        <v>0</v>
      </c>
      <c r="GE109" s="764">
        <f t="shared" si="260"/>
        <v>0</v>
      </c>
      <c r="GF109" s="764">
        <f t="shared" si="260"/>
        <v>0</v>
      </c>
      <c r="GG109" s="764">
        <f t="shared" si="260"/>
        <v>0</v>
      </c>
      <c r="GH109" s="764">
        <f t="shared" si="260"/>
        <v>0</v>
      </c>
      <c r="GI109" s="764">
        <f t="shared" si="260"/>
        <v>0</v>
      </c>
      <c r="GJ109" s="764">
        <f t="shared" si="260"/>
        <v>0</v>
      </c>
      <c r="GK109" s="764">
        <f t="shared" si="260"/>
        <v>0</v>
      </c>
      <c r="GL109" s="764">
        <f t="shared" si="260"/>
        <v>0</v>
      </c>
      <c r="GM109" s="764">
        <f t="shared" si="260"/>
        <v>0</v>
      </c>
      <c r="GN109" s="764">
        <f t="shared" si="261"/>
        <v>0</v>
      </c>
      <c r="GO109" s="764">
        <f t="shared" si="261"/>
        <v>0</v>
      </c>
      <c r="GP109" s="764">
        <f t="shared" si="261"/>
        <v>0</v>
      </c>
      <c r="GQ109" s="764">
        <f t="shared" si="261"/>
        <v>0</v>
      </c>
      <c r="GR109" s="764">
        <f t="shared" si="261"/>
        <v>0</v>
      </c>
      <c r="GS109" s="764">
        <f t="shared" si="261"/>
        <v>0</v>
      </c>
      <c r="GT109" s="764">
        <f t="shared" si="261"/>
        <v>0</v>
      </c>
      <c r="GU109" s="764">
        <f t="shared" si="261"/>
        <v>0</v>
      </c>
      <c r="GV109" s="764">
        <f t="shared" si="261"/>
        <v>0</v>
      </c>
      <c r="GW109" s="764">
        <f t="shared" si="261"/>
        <v>0</v>
      </c>
      <c r="GX109" s="764">
        <f t="shared" si="262"/>
        <v>0</v>
      </c>
      <c r="GY109" s="764">
        <f t="shared" si="262"/>
        <v>0</v>
      </c>
      <c r="GZ109" s="764">
        <f t="shared" si="262"/>
        <v>0</v>
      </c>
      <c r="HA109" s="764">
        <f t="shared" si="262"/>
        <v>0</v>
      </c>
      <c r="HB109" s="764">
        <f t="shared" si="262"/>
        <v>0</v>
      </c>
      <c r="HC109" s="764">
        <f t="shared" si="262"/>
        <v>0</v>
      </c>
      <c r="HD109" s="764">
        <f t="shared" si="262"/>
        <v>0</v>
      </c>
      <c r="HE109" s="764">
        <f t="shared" si="262"/>
        <v>0</v>
      </c>
      <c r="HF109" s="764">
        <f t="shared" si="262"/>
        <v>0</v>
      </c>
      <c r="HG109" s="764">
        <f t="shared" si="262"/>
        <v>0</v>
      </c>
      <c r="HH109" s="764">
        <f t="shared" si="263"/>
        <v>0</v>
      </c>
      <c r="HI109" s="764">
        <f t="shared" si="263"/>
        <v>0</v>
      </c>
      <c r="HJ109" s="764">
        <f t="shared" si="263"/>
        <v>0</v>
      </c>
      <c r="HK109" s="764">
        <f t="shared" si="263"/>
        <v>0</v>
      </c>
      <c r="HL109" s="764">
        <f t="shared" si="263"/>
        <v>0</v>
      </c>
      <c r="HM109" s="764">
        <f t="shared" si="263"/>
        <v>0</v>
      </c>
      <c r="HN109" s="764">
        <f t="shared" si="263"/>
        <v>0</v>
      </c>
      <c r="HO109" s="764">
        <f t="shared" si="263"/>
        <v>0</v>
      </c>
      <c r="HP109" s="764">
        <f t="shared" si="263"/>
        <v>0</v>
      </c>
      <c r="HQ109" s="764">
        <f t="shared" si="263"/>
        <v>0</v>
      </c>
      <c r="HR109" s="764">
        <f t="shared" si="264"/>
        <v>0</v>
      </c>
      <c r="HS109" s="764">
        <f t="shared" si="264"/>
        <v>0</v>
      </c>
      <c r="HT109" s="764">
        <f t="shared" si="264"/>
        <v>0</v>
      </c>
      <c r="HU109" s="764">
        <f t="shared" si="264"/>
        <v>0</v>
      </c>
      <c r="HV109" s="764">
        <f t="shared" si="264"/>
        <v>0</v>
      </c>
      <c r="HW109" s="764">
        <f t="shared" si="264"/>
        <v>0</v>
      </c>
      <c r="HX109" s="764">
        <f t="shared" si="264"/>
        <v>0</v>
      </c>
      <c r="HY109" s="764">
        <f t="shared" si="264"/>
        <v>0</v>
      </c>
      <c r="HZ109" s="764">
        <f t="shared" si="264"/>
        <v>0</v>
      </c>
      <c r="IA109" s="764">
        <f t="shared" si="264"/>
        <v>0</v>
      </c>
      <c r="IB109" s="764">
        <f t="shared" si="265"/>
        <v>0</v>
      </c>
      <c r="IC109" s="764">
        <f t="shared" si="265"/>
        <v>0</v>
      </c>
      <c r="ID109" s="764">
        <f t="shared" si="265"/>
        <v>0</v>
      </c>
      <c r="IE109" s="764">
        <f t="shared" si="265"/>
        <v>0</v>
      </c>
      <c r="IF109" s="764">
        <f t="shared" si="265"/>
        <v>0</v>
      </c>
      <c r="IG109" s="764">
        <f t="shared" si="265"/>
        <v>0</v>
      </c>
      <c r="IH109" s="764">
        <f t="shared" si="265"/>
        <v>0</v>
      </c>
      <c r="II109" s="764">
        <f t="shared" si="265"/>
        <v>0</v>
      </c>
      <c r="IJ109" s="764">
        <f t="shared" si="265"/>
        <v>0</v>
      </c>
      <c r="IK109" s="764">
        <f t="shared" si="265"/>
        <v>0</v>
      </c>
      <c r="IL109" s="764">
        <f t="shared" si="266"/>
        <v>0</v>
      </c>
      <c r="IM109" s="764">
        <f t="shared" si="266"/>
        <v>0</v>
      </c>
      <c r="IN109" s="764">
        <f t="shared" si="266"/>
        <v>0</v>
      </c>
      <c r="IO109" s="764">
        <f t="shared" si="266"/>
        <v>0</v>
      </c>
      <c r="IP109" s="764">
        <f t="shared" si="266"/>
        <v>0</v>
      </c>
      <c r="IQ109" s="764">
        <f t="shared" si="266"/>
        <v>0</v>
      </c>
      <c r="IR109" s="764">
        <f t="shared" si="266"/>
        <v>0</v>
      </c>
      <c r="IS109" s="764">
        <f t="shared" si="266"/>
        <v>0</v>
      </c>
      <c r="IT109" s="764">
        <f t="shared" si="266"/>
        <v>0</v>
      </c>
      <c r="IU109" s="764">
        <f t="shared" si="266"/>
        <v>0</v>
      </c>
      <c r="IV109" s="764">
        <f t="shared" si="266"/>
        <v>0</v>
      </c>
      <c r="IW109" s="764">
        <f t="shared" si="266"/>
        <v>0</v>
      </c>
      <c r="IX109" s="764">
        <f t="shared" si="266"/>
        <v>0</v>
      </c>
      <c r="IY109" s="764">
        <f t="shared" si="266"/>
        <v>0</v>
      </c>
      <c r="IZ109" s="764">
        <f t="shared" si="266"/>
        <v>0</v>
      </c>
      <c r="JA109" s="764">
        <f t="shared" si="266"/>
        <v>0</v>
      </c>
      <c r="JB109" s="764">
        <f t="shared" si="266"/>
        <v>0</v>
      </c>
      <c r="JC109" s="764">
        <f t="shared" si="266"/>
        <v>0</v>
      </c>
      <c r="JD109" s="764">
        <f t="shared" si="246"/>
        <v>0</v>
      </c>
      <c r="JE109" s="764">
        <f t="shared" si="246"/>
        <v>0</v>
      </c>
      <c r="JF109" s="764">
        <f t="shared" si="246"/>
        <v>0</v>
      </c>
      <c r="JG109" s="764">
        <f t="shared" si="246"/>
        <v>0</v>
      </c>
      <c r="JH109" s="764">
        <f t="shared" si="246"/>
        <v>0</v>
      </c>
      <c r="JI109" s="764">
        <f t="shared" si="246"/>
        <v>0</v>
      </c>
      <c r="JJ109" s="764">
        <f t="shared" si="246"/>
        <v>0</v>
      </c>
      <c r="JK109" s="764">
        <f t="shared" si="246"/>
        <v>0</v>
      </c>
      <c r="JL109" s="764">
        <f t="shared" si="266"/>
        <v>0</v>
      </c>
      <c r="JM109" s="764">
        <f t="shared" si="266"/>
        <v>0</v>
      </c>
      <c r="JN109" s="764">
        <f t="shared" si="266"/>
        <v>0</v>
      </c>
      <c r="JO109" s="764">
        <f t="shared" si="266"/>
        <v>0</v>
      </c>
      <c r="JP109" s="764">
        <f t="shared" si="266"/>
        <v>0</v>
      </c>
      <c r="JQ109" s="764">
        <f t="shared" si="172"/>
        <v>0</v>
      </c>
      <c r="JR109" s="764">
        <f t="shared" si="172"/>
        <v>0</v>
      </c>
      <c r="JS109" s="764">
        <f t="shared" si="266"/>
        <v>0</v>
      </c>
      <c r="JT109" s="765">
        <f t="shared" si="173"/>
        <v>0</v>
      </c>
      <c r="JU109" s="229">
        <f t="shared" si="174"/>
        <v>0</v>
      </c>
    </row>
    <row r="110" spans="2:281" s="57" customFormat="1" ht="12.75" customHeight="1">
      <c r="B110" s="223"/>
      <c r="C110" s="223"/>
      <c r="D110" s="61"/>
      <c r="E110" s="743" t="str">
        <f t="shared" si="171"/>
        <v xml:space="preserve"> </v>
      </c>
      <c r="F110" s="56"/>
      <c r="G110" s="228"/>
      <c r="H110" s="744">
        <f>SUMIF(Ajuste!$C$8:$C$483,$B$6:$B$499,Ajuste!$E$8:$E$483)</f>
        <v>0</v>
      </c>
      <c r="I110" s="744">
        <f>SUMIF(Ajuste!$C$8:$C$483,$B$6:$B$499,Ajuste!$F$8:$F$483)</f>
        <v>0</v>
      </c>
      <c r="J110" s="229">
        <f t="shared" si="175"/>
        <v>0</v>
      </c>
      <c r="K110" s="764">
        <f t="shared" si="247"/>
        <v>0</v>
      </c>
      <c r="L110" s="764">
        <f t="shared" si="267"/>
        <v>0</v>
      </c>
      <c r="M110" s="764">
        <f t="shared" si="267"/>
        <v>0</v>
      </c>
      <c r="N110" s="764">
        <f t="shared" si="267"/>
        <v>0</v>
      </c>
      <c r="O110" s="764">
        <f t="shared" si="267"/>
        <v>0</v>
      </c>
      <c r="P110" s="764">
        <f t="shared" si="267"/>
        <v>0</v>
      </c>
      <c r="Q110" s="764">
        <f t="shared" si="267"/>
        <v>0</v>
      </c>
      <c r="R110" s="764">
        <f t="shared" si="267"/>
        <v>0</v>
      </c>
      <c r="S110" s="764">
        <f t="shared" si="267"/>
        <v>0</v>
      </c>
      <c r="T110" s="764">
        <f t="shared" si="267"/>
        <v>0</v>
      </c>
      <c r="U110" s="764">
        <f t="shared" si="267"/>
        <v>0</v>
      </c>
      <c r="V110" s="764">
        <f t="shared" si="267"/>
        <v>0</v>
      </c>
      <c r="W110" s="764">
        <f t="shared" si="267"/>
        <v>0</v>
      </c>
      <c r="X110" s="764">
        <f t="shared" si="267"/>
        <v>0</v>
      </c>
      <c r="Y110" s="764">
        <f t="shared" si="267"/>
        <v>0</v>
      </c>
      <c r="Z110" s="764">
        <f t="shared" si="267"/>
        <v>0</v>
      </c>
      <c r="AA110" s="764">
        <f t="shared" si="267"/>
        <v>0</v>
      </c>
      <c r="AB110" s="764">
        <f t="shared" si="267"/>
        <v>0</v>
      </c>
      <c r="AC110" s="764">
        <f t="shared" si="267"/>
        <v>0</v>
      </c>
      <c r="AD110" s="764">
        <f t="shared" si="267"/>
        <v>0</v>
      </c>
      <c r="AE110" s="764">
        <f t="shared" si="267"/>
        <v>0</v>
      </c>
      <c r="AF110" s="764">
        <f t="shared" si="267"/>
        <v>0</v>
      </c>
      <c r="AG110" s="764">
        <f t="shared" si="267"/>
        <v>0</v>
      </c>
      <c r="AH110" s="764">
        <f t="shared" si="267"/>
        <v>0</v>
      </c>
      <c r="AI110" s="764">
        <f t="shared" si="267"/>
        <v>0</v>
      </c>
      <c r="AJ110" s="764">
        <f t="shared" si="267"/>
        <v>0</v>
      </c>
      <c r="AK110" s="764">
        <f t="shared" si="267"/>
        <v>0</v>
      </c>
      <c r="AL110" s="764">
        <f t="shared" si="267"/>
        <v>0</v>
      </c>
      <c r="AM110" s="764">
        <f t="shared" si="267"/>
        <v>0</v>
      </c>
      <c r="AN110" s="764">
        <f t="shared" si="267"/>
        <v>0</v>
      </c>
      <c r="AO110" s="764">
        <f t="shared" si="267"/>
        <v>0</v>
      </c>
      <c r="AP110" s="764">
        <f t="shared" si="267"/>
        <v>0</v>
      </c>
      <c r="AQ110" s="764">
        <f t="shared" si="267"/>
        <v>0</v>
      </c>
      <c r="AR110" s="764">
        <f t="shared" si="267"/>
        <v>0</v>
      </c>
      <c r="AS110" s="764">
        <f t="shared" si="267"/>
        <v>0</v>
      </c>
      <c r="AT110" s="764">
        <f t="shared" si="267"/>
        <v>0</v>
      </c>
      <c r="AU110" s="764">
        <f t="shared" si="267"/>
        <v>0</v>
      </c>
      <c r="AV110" s="764">
        <f t="shared" si="267"/>
        <v>0</v>
      </c>
      <c r="AW110" s="764">
        <f t="shared" si="267"/>
        <v>0</v>
      </c>
      <c r="AX110" s="764">
        <f t="shared" si="267"/>
        <v>0</v>
      </c>
      <c r="AY110" s="764">
        <f t="shared" si="267"/>
        <v>0</v>
      </c>
      <c r="AZ110" s="764">
        <f t="shared" si="267"/>
        <v>0</v>
      </c>
      <c r="BA110" s="764">
        <f t="shared" si="267"/>
        <v>0</v>
      </c>
      <c r="BB110" s="764">
        <f t="shared" si="267"/>
        <v>0</v>
      </c>
      <c r="BC110" s="764">
        <f t="shared" si="267"/>
        <v>0</v>
      </c>
      <c r="BD110" s="764">
        <f t="shared" si="267"/>
        <v>0</v>
      </c>
      <c r="BE110" s="764">
        <f t="shared" si="267"/>
        <v>0</v>
      </c>
      <c r="BF110" s="764">
        <f t="shared" si="247"/>
        <v>0</v>
      </c>
      <c r="BG110" s="764">
        <f t="shared" si="247"/>
        <v>0</v>
      </c>
      <c r="BH110" s="764">
        <f t="shared" si="247"/>
        <v>0</v>
      </c>
      <c r="BI110" s="764">
        <f t="shared" si="247"/>
        <v>0</v>
      </c>
      <c r="BJ110" s="764">
        <f t="shared" si="247"/>
        <v>0</v>
      </c>
      <c r="BK110" s="764">
        <f t="shared" si="247"/>
        <v>0</v>
      </c>
      <c r="BL110" s="764">
        <f t="shared" si="247"/>
        <v>0</v>
      </c>
      <c r="BM110" s="764">
        <f t="shared" si="247"/>
        <v>0</v>
      </c>
      <c r="BN110" s="764">
        <f t="shared" si="248"/>
        <v>0</v>
      </c>
      <c r="BO110" s="764">
        <f t="shared" si="248"/>
        <v>0</v>
      </c>
      <c r="BP110" s="764">
        <f t="shared" si="248"/>
        <v>0</v>
      </c>
      <c r="BQ110" s="764">
        <f t="shared" si="248"/>
        <v>0</v>
      </c>
      <c r="BR110" s="764">
        <f t="shared" si="248"/>
        <v>0</v>
      </c>
      <c r="BS110" s="764">
        <f t="shared" si="248"/>
        <v>0</v>
      </c>
      <c r="BT110" s="764">
        <f t="shared" si="248"/>
        <v>0</v>
      </c>
      <c r="BU110" s="764">
        <f t="shared" si="248"/>
        <v>0</v>
      </c>
      <c r="BV110" s="764">
        <f t="shared" si="248"/>
        <v>0</v>
      </c>
      <c r="BW110" s="764">
        <f t="shared" si="248"/>
        <v>0</v>
      </c>
      <c r="BX110" s="764">
        <f t="shared" si="249"/>
        <v>0</v>
      </c>
      <c r="BY110" s="764">
        <f t="shared" si="249"/>
        <v>0</v>
      </c>
      <c r="BZ110" s="764">
        <f t="shared" si="249"/>
        <v>0</v>
      </c>
      <c r="CA110" s="764">
        <f t="shared" si="249"/>
        <v>0</v>
      </c>
      <c r="CB110" s="764">
        <f t="shared" si="249"/>
        <v>0</v>
      </c>
      <c r="CC110" s="764">
        <f t="shared" si="249"/>
        <v>0</v>
      </c>
      <c r="CD110" s="764">
        <f t="shared" si="249"/>
        <v>0</v>
      </c>
      <c r="CE110" s="764">
        <f t="shared" si="249"/>
        <v>0</v>
      </c>
      <c r="CF110" s="764">
        <f t="shared" si="249"/>
        <v>0</v>
      </c>
      <c r="CG110" s="764">
        <f t="shared" si="249"/>
        <v>0</v>
      </c>
      <c r="CH110" s="764">
        <f t="shared" si="250"/>
        <v>0</v>
      </c>
      <c r="CI110" s="764">
        <f t="shared" si="250"/>
        <v>0</v>
      </c>
      <c r="CJ110" s="764">
        <f t="shared" si="250"/>
        <v>0</v>
      </c>
      <c r="CK110" s="764">
        <f t="shared" si="250"/>
        <v>0</v>
      </c>
      <c r="CL110" s="764">
        <f t="shared" si="250"/>
        <v>0</v>
      </c>
      <c r="CM110" s="764">
        <f t="shared" si="250"/>
        <v>0</v>
      </c>
      <c r="CN110" s="764">
        <f t="shared" si="250"/>
        <v>0</v>
      </c>
      <c r="CO110" s="764">
        <f t="shared" si="250"/>
        <v>0</v>
      </c>
      <c r="CP110" s="764">
        <f t="shared" si="250"/>
        <v>0</v>
      </c>
      <c r="CQ110" s="764">
        <f t="shared" si="250"/>
        <v>0</v>
      </c>
      <c r="CR110" s="764">
        <f t="shared" si="251"/>
        <v>0</v>
      </c>
      <c r="CS110" s="764">
        <f t="shared" si="251"/>
        <v>0</v>
      </c>
      <c r="CT110" s="764">
        <f t="shared" si="251"/>
        <v>0</v>
      </c>
      <c r="CU110" s="764">
        <f t="shared" si="251"/>
        <v>0</v>
      </c>
      <c r="CV110" s="764">
        <f t="shared" si="251"/>
        <v>0</v>
      </c>
      <c r="CW110" s="764">
        <f t="shared" si="251"/>
        <v>0</v>
      </c>
      <c r="CX110" s="764">
        <f t="shared" si="251"/>
        <v>0</v>
      </c>
      <c r="CY110" s="764">
        <f t="shared" si="251"/>
        <v>0</v>
      </c>
      <c r="CZ110" s="764">
        <f t="shared" si="251"/>
        <v>0</v>
      </c>
      <c r="DA110" s="764">
        <f t="shared" si="251"/>
        <v>0</v>
      </c>
      <c r="DB110" s="764">
        <f t="shared" si="252"/>
        <v>0</v>
      </c>
      <c r="DC110" s="764">
        <f t="shared" si="252"/>
        <v>0</v>
      </c>
      <c r="DD110" s="764">
        <f t="shared" si="252"/>
        <v>0</v>
      </c>
      <c r="DE110" s="764">
        <f t="shared" si="252"/>
        <v>0</v>
      </c>
      <c r="DF110" s="764">
        <f t="shared" si="252"/>
        <v>0</v>
      </c>
      <c r="DG110" s="764">
        <f t="shared" si="252"/>
        <v>0</v>
      </c>
      <c r="DH110" s="764">
        <f t="shared" si="252"/>
        <v>0</v>
      </c>
      <c r="DI110" s="764">
        <f t="shared" si="252"/>
        <v>0</v>
      </c>
      <c r="DJ110" s="764">
        <f t="shared" si="252"/>
        <v>0</v>
      </c>
      <c r="DK110" s="764">
        <f t="shared" si="252"/>
        <v>0</v>
      </c>
      <c r="DL110" s="764">
        <f t="shared" si="253"/>
        <v>0</v>
      </c>
      <c r="DM110" s="764">
        <f t="shared" si="253"/>
        <v>0</v>
      </c>
      <c r="DN110" s="764">
        <f t="shared" si="253"/>
        <v>0</v>
      </c>
      <c r="DO110" s="764">
        <f t="shared" si="253"/>
        <v>0</v>
      </c>
      <c r="DP110" s="764">
        <f t="shared" si="253"/>
        <v>0</v>
      </c>
      <c r="DQ110" s="764">
        <f t="shared" si="253"/>
        <v>0</v>
      </c>
      <c r="DR110" s="764">
        <f t="shared" si="253"/>
        <v>0</v>
      </c>
      <c r="DS110" s="764">
        <f t="shared" si="253"/>
        <v>0</v>
      </c>
      <c r="DT110" s="764">
        <f t="shared" si="253"/>
        <v>0</v>
      </c>
      <c r="DU110" s="764">
        <f t="shared" si="253"/>
        <v>0</v>
      </c>
      <c r="DV110" s="764">
        <f t="shared" si="254"/>
        <v>0</v>
      </c>
      <c r="DW110" s="764">
        <f t="shared" si="254"/>
        <v>0</v>
      </c>
      <c r="DX110" s="764">
        <f t="shared" si="254"/>
        <v>0</v>
      </c>
      <c r="DY110" s="764">
        <f t="shared" si="254"/>
        <v>0</v>
      </c>
      <c r="DZ110" s="764">
        <f t="shared" si="254"/>
        <v>0</v>
      </c>
      <c r="EA110" s="764">
        <f t="shared" si="254"/>
        <v>0</v>
      </c>
      <c r="EB110" s="764">
        <f t="shared" si="254"/>
        <v>0</v>
      </c>
      <c r="EC110" s="764">
        <f t="shared" si="254"/>
        <v>0</v>
      </c>
      <c r="ED110" s="764">
        <f t="shared" si="254"/>
        <v>0</v>
      </c>
      <c r="EE110" s="764">
        <f t="shared" si="254"/>
        <v>0</v>
      </c>
      <c r="EF110" s="764">
        <f t="shared" si="255"/>
        <v>0</v>
      </c>
      <c r="EG110" s="764">
        <f t="shared" si="255"/>
        <v>0</v>
      </c>
      <c r="EH110" s="764">
        <f t="shared" si="255"/>
        <v>0</v>
      </c>
      <c r="EI110" s="764">
        <f t="shared" si="255"/>
        <v>0</v>
      </c>
      <c r="EJ110" s="764">
        <f t="shared" si="255"/>
        <v>0</v>
      </c>
      <c r="EK110" s="764">
        <f t="shared" si="255"/>
        <v>0</v>
      </c>
      <c r="EL110" s="764">
        <f t="shared" si="255"/>
        <v>0</v>
      </c>
      <c r="EM110" s="764">
        <f t="shared" si="255"/>
        <v>0</v>
      </c>
      <c r="EN110" s="764">
        <f t="shared" si="255"/>
        <v>0</v>
      </c>
      <c r="EO110" s="764">
        <f t="shared" si="255"/>
        <v>0</v>
      </c>
      <c r="EP110" s="764">
        <f t="shared" si="256"/>
        <v>0</v>
      </c>
      <c r="EQ110" s="764">
        <f t="shared" si="256"/>
        <v>0</v>
      </c>
      <c r="ER110" s="764">
        <f t="shared" si="256"/>
        <v>0</v>
      </c>
      <c r="ES110" s="764">
        <f t="shared" si="256"/>
        <v>0</v>
      </c>
      <c r="ET110" s="764">
        <f t="shared" si="256"/>
        <v>0</v>
      </c>
      <c r="EU110" s="764">
        <f t="shared" si="256"/>
        <v>0</v>
      </c>
      <c r="EV110" s="764">
        <f t="shared" si="256"/>
        <v>0</v>
      </c>
      <c r="EW110" s="764">
        <f t="shared" si="256"/>
        <v>0</v>
      </c>
      <c r="EX110" s="764">
        <f t="shared" si="256"/>
        <v>0</v>
      </c>
      <c r="EY110" s="764">
        <f t="shared" si="256"/>
        <v>0</v>
      </c>
      <c r="EZ110" s="764">
        <f t="shared" si="257"/>
        <v>0</v>
      </c>
      <c r="FA110" s="764">
        <f t="shared" si="257"/>
        <v>0</v>
      </c>
      <c r="FB110" s="764">
        <f t="shared" si="257"/>
        <v>0</v>
      </c>
      <c r="FC110" s="764">
        <f t="shared" si="257"/>
        <v>0</v>
      </c>
      <c r="FD110" s="764">
        <f t="shared" si="257"/>
        <v>0</v>
      </c>
      <c r="FE110" s="764">
        <f t="shared" si="257"/>
        <v>0</v>
      </c>
      <c r="FF110" s="764">
        <f t="shared" si="257"/>
        <v>0</v>
      </c>
      <c r="FG110" s="764">
        <f t="shared" si="257"/>
        <v>0</v>
      </c>
      <c r="FH110" s="764">
        <f t="shared" si="257"/>
        <v>0</v>
      </c>
      <c r="FI110" s="764">
        <f t="shared" si="257"/>
        <v>0</v>
      </c>
      <c r="FJ110" s="764">
        <f t="shared" si="258"/>
        <v>0</v>
      </c>
      <c r="FK110" s="764">
        <f t="shared" si="258"/>
        <v>0</v>
      </c>
      <c r="FL110" s="764">
        <f t="shared" si="258"/>
        <v>0</v>
      </c>
      <c r="FM110" s="764">
        <f t="shared" si="258"/>
        <v>0</v>
      </c>
      <c r="FN110" s="764">
        <f t="shared" si="258"/>
        <v>0</v>
      </c>
      <c r="FO110" s="764">
        <f t="shared" si="258"/>
        <v>0</v>
      </c>
      <c r="FP110" s="764">
        <f t="shared" si="258"/>
        <v>0</v>
      </c>
      <c r="FQ110" s="764">
        <f t="shared" si="258"/>
        <v>0</v>
      </c>
      <c r="FR110" s="764">
        <f t="shared" si="258"/>
        <v>0</v>
      </c>
      <c r="FS110" s="764">
        <f t="shared" si="258"/>
        <v>0</v>
      </c>
      <c r="FT110" s="764">
        <f t="shared" si="259"/>
        <v>0</v>
      </c>
      <c r="FU110" s="764">
        <f t="shared" si="259"/>
        <v>0</v>
      </c>
      <c r="FV110" s="764">
        <f t="shared" si="259"/>
        <v>0</v>
      </c>
      <c r="FW110" s="764">
        <f t="shared" si="259"/>
        <v>0</v>
      </c>
      <c r="FX110" s="764">
        <f t="shared" si="259"/>
        <v>0</v>
      </c>
      <c r="FY110" s="764">
        <f t="shared" si="259"/>
        <v>0</v>
      </c>
      <c r="FZ110" s="764">
        <f t="shared" si="259"/>
        <v>0</v>
      </c>
      <c r="GA110" s="764">
        <f t="shared" si="259"/>
        <v>0</v>
      </c>
      <c r="GB110" s="764">
        <f t="shared" si="259"/>
        <v>0</v>
      </c>
      <c r="GC110" s="764">
        <f t="shared" si="259"/>
        <v>0</v>
      </c>
      <c r="GD110" s="764">
        <f t="shared" si="260"/>
        <v>0</v>
      </c>
      <c r="GE110" s="764">
        <f t="shared" si="260"/>
        <v>0</v>
      </c>
      <c r="GF110" s="764">
        <f t="shared" si="260"/>
        <v>0</v>
      </c>
      <c r="GG110" s="764">
        <f t="shared" si="260"/>
        <v>0</v>
      </c>
      <c r="GH110" s="764">
        <f t="shared" si="260"/>
        <v>0</v>
      </c>
      <c r="GI110" s="764">
        <f t="shared" si="260"/>
        <v>0</v>
      </c>
      <c r="GJ110" s="764">
        <f t="shared" si="260"/>
        <v>0</v>
      </c>
      <c r="GK110" s="764">
        <f t="shared" si="260"/>
        <v>0</v>
      </c>
      <c r="GL110" s="764">
        <f t="shared" si="260"/>
        <v>0</v>
      </c>
      <c r="GM110" s="764">
        <f t="shared" si="260"/>
        <v>0</v>
      </c>
      <c r="GN110" s="764">
        <f t="shared" si="261"/>
        <v>0</v>
      </c>
      <c r="GO110" s="764">
        <f t="shared" si="261"/>
        <v>0</v>
      </c>
      <c r="GP110" s="764">
        <f t="shared" si="261"/>
        <v>0</v>
      </c>
      <c r="GQ110" s="764">
        <f t="shared" si="261"/>
        <v>0</v>
      </c>
      <c r="GR110" s="764">
        <f t="shared" si="261"/>
        <v>0</v>
      </c>
      <c r="GS110" s="764">
        <f t="shared" si="261"/>
        <v>0</v>
      </c>
      <c r="GT110" s="764">
        <f t="shared" si="261"/>
        <v>0</v>
      </c>
      <c r="GU110" s="764">
        <f t="shared" si="261"/>
        <v>0</v>
      </c>
      <c r="GV110" s="764">
        <f t="shared" si="261"/>
        <v>0</v>
      </c>
      <c r="GW110" s="764">
        <f t="shared" si="261"/>
        <v>0</v>
      </c>
      <c r="GX110" s="764">
        <f t="shared" si="262"/>
        <v>0</v>
      </c>
      <c r="GY110" s="764">
        <f t="shared" si="262"/>
        <v>0</v>
      </c>
      <c r="GZ110" s="764">
        <f t="shared" si="262"/>
        <v>0</v>
      </c>
      <c r="HA110" s="764">
        <f t="shared" si="262"/>
        <v>0</v>
      </c>
      <c r="HB110" s="764">
        <f t="shared" si="262"/>
        <v>0</v>
      </c>
      <c r="HC110" s="764">
        <f t="shared" si="262"/>
        <v>0</v>
      </c>
      <c r="HD110" s="764">
        <f t="shared" si="262"/>
        <v>0</v>
      </c>
      <c r="HE110" s="764">
        <f t="shared" si="262"/>
        <v>0</v>
      </c>
      <c r="HF110" s="764">
        <f t="shared" si="262"/>
        <v>0</v>
      </c>
      <c r="HG110" s="764">
        <f t="shared" si="262"/>
        <v>0</v>
      </c>
      <c r="HH110" s="764">
        <f t="shared" si="263"/>
        <v>0</v>
      </c>
      <c r="HI110" s="764">
        <f t="shared" si="263"/>
        <v>0</v>
      </c>
      <c r="HJ110" s="764">
        <f t="shared" si="263"/>
        <v>0</v>
      </c>
      <c r="HK110" s="764">
        <f t="shared" si="263"/>
        <v>0</v>
      </c>
      <c r="HL110" s="764">
        <f t="shared" si="263"/>
        <v>0</v>
      </c>
      <c r="HM110" s="764">
        <f t="shared" si="263"/>
        <v>0</v>
      </c>
      <c r="HN110" s="764">
        <f t="shared" si="263"/>
        <v>0</v>
      </c>
      <c r="HO110" s="764">
        <f t="shared" si="263"/>
        <v>0</v>
      </c>
      <c r="HP110" s="764">
        <f t="shared" si="263"/>
        <v>0</v>
      </c>
      <c r="HQ110" s="764">
        <f t="shared" si="263"/>
        <v>0</v>
      </c>
      <c r="HR110" s="764">
        <f t="shared" si="264"/>
        <v>0</v>
      </c>
      <c r="HS110" s="764">
        <f t="shared" si="264"/>
        <v>0</v>
      </c>
      <c r="HT110" s="764">
        <f t="shared" si="264"/>
        <v>0</v>
      </c>
      <c r="HU110" s="764">
        <f t="shared" si="264"/>
        <v>0</v>
      </c>
      <c r="HV110" s="764">
        <f t="shared" si="264"/>
        <v>0</v>
      </c>
      <c r="HW110" s="764">
        <f t="shared" si="264"/>
        <v>0</v>
      </c>
      <c r="HX110" s="764">
        <f t="shared" si="264"/>
        <v>0</v>
      </c>
      <c r="HY110" s="764">
        <f t="shared" si="264"/>
        <v>0</v>
      </c>
      <c r="HZ110" s="764">
        <f t="shared" si="264"/>
        <v>0</v>
      </c>
      <c r="IA110" s="764">
        <f t="shared" si="264"/>
        <v>0</v>
      </c>
      <c r="IB110" s="764">
        <f t="shared" si="265"/>
        <v>0</v>
      </c>
      <c r="IC110" s="764">
        <f t="shared" si="265"/>
        <v>0</v>
      </c>
      <c r="ID110" s="764">
        <f t="shared" si="265"/>
        <v>0</v>
      </c>
      <c r="IE110" s="764">
        <f t="shared" si="265"/>
        <v>0</v>
      </c>
      <c r="IF110" s="764">
        <f t="shared" si="265"/>
        <v>0</v>
      </c>
      <c r="IG110" s="764">
        <f t="shared" si="265"/>
        <v>0</v>
      </c>
      <c r="IH110" s="764">
        <f t="shared" si="265"/>
        <v>0</v>
      </c>
      <c r="II110" s="764">
        <f t="shared" si="265"/>
        <v>0</v>
      </c>
      <c r="IJ110" s="764">
        <f t="shared" si="265"/>
        <v>0</v>
      </c>
      <c r="IK110" s="764">
        <f t="shared" si="265"/>
        <v>0</v>
      </c>
      <c r="IL110" s="764">
        <f t="shared" si="266"/>
        <v>0</v>
      </c>
      <c r="IM110" s="764">
        <f t="shared" si="266"/>
        <v>0</v>
      </c>
      <c r="IN110" s="764">
        <f t="shared" si="266"/>
        <v>0</v>
      </c>
      <c r="IO110" s="764">
        <f t="shared" si="266"/>
        <v>0</v>
      </c>
      <c r="IP110" s="764">
        <f t="shared" si="266"/>
        <v>0</v>
      </c>
      <c r="IQ110" s="764">
        <f t="shared" si="266"/>
        <v>0</v>
      </c>
      <c r="IR110" s="764">
        <f t="shared" si="266"/>
        <v>0</v>
      </c>
      <c r="IS110" s="764">
        <f t="shared" si="266"/>
        <v>0</v>
      </c>
      <c r="IT110" s="764">
        <f t="shared" si="266"/>
        <v>0</v>
      </c>
      <c r="IU110" s="764">
        <f t="shared" si="266"/>
        <v>0</v>
      </c>
      <c r="IV110" s="764">
        <f t="shared" si="266"/>
        <v>0</v>
      </c>
      <c r="IW110" s="764">
        <f t="shared" si="266"/>
        <v>0</v>
      </c>
      <c r="IX110" s="764">
        <f t="shared" si="266"/>
        <v>0</v>
      </c>
      <c r="IY110" s="764">
        <f t="shared" si="266"/>
        <v>0</v>
      </c>
      <c r="IZ110" s="764">
        <f t="shared" si="266"/>
        <v>0</v>
      </c>
      <c r="JA110" s="764">
        <f t="shared" si="266"/>
        <v>0</v>
      </c>
      <c r="JB110" s="764">
        <f t="shared" si="266"/>
        <v>0</v>
      </c>
      <c r="JC110" s="764">
        <f t="shared" si="266"/>
        <v>0</v>
      </c>
      <c r="JD110" s="764">
        <f t="shared" si="246"/>
        <v>0</v>
      </c>
      <c r="JE110" s="764">
        <f t="shared" si="246"/>
        <v>0</v>
      </c>
      <c r="JF110" s="764">
        <f t="shared" si="246"/>
        <v>0</v>
      </c>
      <c r="JG110" s="764">
        <f t="shared" si="246"/>
        <v>0</v>
      </c>
      <c r="JH110" s="764">
        <f t="shared" si="246"/>
        <v>0</v>
      </c>
      <c r="JI110" s="764">
        <f t="shared" si="246"/>
        <v>0</v>
      </c>
      <c r="JJ110" s="764">
        <f t="shared" si="246"/>
        <v>0</v>
      </c>
      <c r="JK110" s="764">
        <f t="shared" si="246"/>
        <v>0</v>
      </c>
      <c r="JL110" s="764">
        <f t="shared" si="266"/>
        <v>0</v>
      </c>
      <c r="JM110" s="764">
        <f t="shared" si="266"/>
        <v>0</v>
      </c>
      <c r="JN110" s="764">
        <f t="shared" si="266"/>
        <v>0</v>
      </c>
      <c r="JO110" s="764">
        <f t="shared" si="266"/>
        <v>0</v>
      </c>
      <c r="JP110" s="764">
        <f t="shared" si="266"/>
        <v>0</v>
      </c>
      <c r="JQ110" s="764">
        <f t="shared" si="172"/>
        <v>0</v>
      </c>
      <c r="JR110" s="764">
        <f t="shared" si="172"/>
        <v>0</v>
      </c>
      <c r="JS110" s="764">
        <f t="shared" si="266"/>
        <v>0</v>
      </c>
      <c r="JT110" s="765">
        <f t="shared" si="173"/>
        <v>0</v>
      </c>
      <c r="JU110" s="229">
        <f t="shared" si="174"/>
        <v>0</v>
      </c>
    </row>
    <row r="111" spans="2:281" s="57" customFormat="1" ht="12.75" customHeight="1">
      <c r="B111" s="223"/>
      <c r="C111" s="223"/>
      <c r="D111" s="61"/>
      <c r="E111" s="743" t="str">
        <f t="shared" si="171"/>
        <v xml:space="preserve"> </v>
      </c>
      <c r="F111" s="56"/>
      <c r="G111" s="228"/>
      <c r="H111" s="744">
        <f>SUMIF(Ajuste!$C$8:$C$483,$B$6:$B$499,Ajuste!$E$8:$E$483)</f>
        <v>0</v>
      </c>
      <c r="I111" s="744">
        <f>SUMIF(Ajuste!$C$8:$C$483,$B$6:$B$499,Ajuste!$F$8:$F$483)</f>
        <v>0</v>
      </c>
      <c r="J111" s="229">
        <f t="shared" si="175"/>
        <v>0</v>
      </c>
      <c r="K111" s="764">
        <f t="shared" si="247"/>
        <v>0</v>
      </c>
      <c r="L111" s="764">
        <f t="shared" si="267"/>
        <v>0</v>
      </c>
      <c r="M111" s="764">
        <f t="shared" si="267"/>
        <v>0</v>
      </c>
      <c r="N111" s="764">
        <f t="shared" si="267"/>
        <v>0</v>
      </c>
      <c r="O111" s="764">
        <f t="shared" si="267"/>
        <v>0</v>
      </c>
      <c r="P111" s="764">
        <f t="shared" si="267"/>
        <v>0</v>
      </c>
      <c r="Q111" s="764">
        <f t="shared" si="267"/>
        <v>0</v>
      </c>
      <c r="R111" s="764">
        <f t="shared" si="267"/>
        <v>0</v>
      </c>
      <c r="S111" s="764">
        <f t="shared" si="267"/>
        <v>0</v>
      </c>
      <c r="T111" s="764">
        <f t="shared" si="267"/>
        <v>0</v>
      </c>
      <c r="U111" s="764">
        <f t="shared" si="267"/>
        <v>0</v>
      </c>
      <c r="V111" s="764">
        <f t="shared" si="267"/>
        <v>0</v>
      </c>
      <c r="W111" s="764">
        <f t="shared" si="267"/>
        <v>0</v>
      </c>
      <c r="X111" s="764">
        <f t="shared" si="267"/>
        <v>0</v>
      </c>
      <c r="Y111" s="764">
        <f t="shared" si="267"/>
        <v>0</v>
      </c>
      <c r="Z111" s="764">
        <f t="shared" si="267"/>
        <v>0</v>
      </c>
      <c r="AA111" s="764">
        <f t="shared" si="267"/>
        <v>0</v>
      </c>
      <c r="AB111" s="764">
        <f t="shared" si="267"/>
        <v>0</v>
      </c>
      <c r="AC111" s="764">
        <f t="shared" si="267"/>
        <v>0</v>
      </c>
      <c r="AD111" s="764">
        <f t="shared" si="267"/>
        <v>0</v>
      </c>
      <c r="AE111" s="764">
        <f t="shared" si="267"/>
        <v>0</v>
      </c>
      <c r="AF111" s="764">
        <f t="shared" si="267"/>
        <v>0</v>
      </c>
      <c r="AG111" s="764">
        <f t="shared" si="267"/>
        <v>0</v>
      </c>
      <c r="AH111" s="764">
        <f t="shared" si="267"/>
        <v>0</v>
      </c>
      <c r="AI111" s="764">
        <f t="shared" si="267"/>
        <v>0</v>
      </c>
      <c r="AJ111" s="764">
        <f t="shared" si="267"/>
        <v>0</v>
      </c>
      <c r="AK111" s="764">
        <f t="shared" si="267"/>
        <v>0</v>
      </c>
      <c r="AL111" s="764">
        <f t="shared" si="267"/>
        <v>0</v>
      </c>
      <c r="AM111" s="764">
        <f t="shared" si="267"/>
        <v>0</v>
      </c>
      <c r="AN111" s="764">
        <f t="shared" si="267"/>
        <v>0</v>
      </c>
      <c r="AO111" s="764">
        <f t="shared" si="267"/>
        <v>0</v>
      </c>
      <c r="AP111" s="764">
        <f t="shared" si="267"/>
        <v>0</v>
      </c>
      <c r="AQ111" s="764">
        <f t="shared" si="267"/>
        <v>0</v>
      </c>
      <c r="AR111" s="764">
        <f t="shared" si="267"/>
        <v>0</v>
      </c>
      <c r="AS111" s="764">
        <f t="shared" si="267"/>
        <v>0</v>
      </c>
      <c r="AT111" s="764">
        <f t="shared" si="267"/>
        <v>0</v>
      </c>
      <c r="AU111" s="764">
        <f t="shared" si="267"/>
        <v>0</v>
      </c>
      <c r="AV111" s="764">
        <f t="shared" si="267"/>
        <v>0</v>
      </c>
      <c r="AW111" s="764">
        <f t="shared" si="267"/>
        <v>0</v>
      </c>
      <c r="AX111" s="764">
        <f t="shared" si="267"/>
        <v>0</v>
      </c>
      <c r="AY111" s="764">
        <f t="shared" si="267"/>
        <v>0</v>
      </c>
      <c r="AZ111" s="764">
        <f t="shared" si="267"/>
        <v>0</v>
      </c>
      <c r="BA111" s="764">
        <f t="shared" si="267"/>
        <v>0</v>
      </c>
      <c r="BB111" s="764">
        <f t="shared" si="267"/>
        <v>0</v>
      </c>
      <c r="BC111" s="764">
        <f t="shared" si="267"/>
        <v>0</v>
      </c>
      <c r="BD111" s="764">
        <f t="shared" si="267"/>
        <v>0</v>
      </c>
      <c r="BE111" s="764">
        <f t="shared" si="267"/>
        <v>0</v>
      </c>
      <c r="BF111" s="764">
        <f t="shared" si="247"/>
        <v>0</v>
      </c>
      <c r="BG111" s="764">
        <f t="shared" si="247"/>
        <v>0</v>
      </c>
      <c r="BH111" s="764">
        <f t="shared" si="247"/>
        <v>0</v>
      </c>
      <c r="BI111" s="764">
        <f t="shared" si="247"/>
        <v>0</v>
      </c>
      <c r="BJ111" s="764">
        <f t="shared" si="247"/>
        <v>0</v>
      </c>
      <c r="BK111" s="764">
        <f t="shared" si="247"/>
        <v>0</v>
      </c>
      <c r="BL111" s="764">
        <f t="shared" si="247"/>
        <v>0</v>
      </c>
      <c r="BM111" s="764">
        <f t="shared" si="247"/>
        <v>0</v>
      </c>
      <c r="BN111" s="764">
        <f t="shared" si="248"/>
        <v>0</v>
      </c>
      <c r="BO111" s="764">
        <f t="shared" si="248"/>
        <v>0</v>
      </c>
      <c r="BP111" s="764">
        <f t="shared" si="248"/>
        <v>0</v>
      </c>
      <c r="BQ111" s="764">
        <f t="shared" si="248"/>
        <v>0</v>
      </c>
      <c r="BR111" s="764">
        <f t="shared" si="248"/>
        <v>0</v>
      </c>
      <c r="BS111" s="764">
        <f t="shared" si="248"/>
        <v>0</v>
      </c>
      <c r="BT111" s="764">
        <f t="shared" si="248"/>
        <v>0</v>
      </c>
      <c r="BU111" s="764">
        <f t="shared" si="248"/>
        <v>0</v>
      </c>
      <c r="BV111" s="764">
        <f t="shared" si="248"/>
        <v>0</v>
      </c>
      <c r="BW111" s="764">
        <f t="shared" si="248"/>
        <v>0</v>
      </c>
      <c r="BX111" s="764">
        <f t="shared" si="249"/>
        <v>0</v>
      </c>
      <c r="BY111" s="764">
        <f t="shared" si="249"/>
        <v>0</v>
      </c>
      <c r="BZ111" s="764">
        <f t="shared" si="249"/>
        <v>0</v>
      </c>
      <c r="CA111" s="764">
        <f t="shared" si="249"/>
        <v>0</v>
      </c>
      <c r="CB111" s="764">
        <f t="shared" si="249"/>
        <v>0</v>
      </c>
      <c r="CC111" s="764">
        <f t="shared" si="249"/>
        <v>0</v>
      </c>
      <c r="CD111" s="764">
        <f t="shared" si="249"/>
        <v>0</v>
      </c>
      <c r="CE111" s="764">
        <f t="shared" si="249"/>
        <v>0</v>
      </c>
      <c r="CF111" s="764">
        <f t="shared" si="249"/>
        <v>0</v>
      </c>
      <c r="CG111" s="764">
        <f t="shared" si="249"/>
        <v>0</v>
      </c>
      <c r="CH111" s="764">
        <f t="shared" si="250"/>
        <v>0</v>
      </c>
      <c r="CI111" s="764">
        <f t="shared" si="250"/>
        <v>0</v>
      </c>
      <c r="CJ111" s="764">
        <f t="shared" si="250"/>
        <v>0</v>
      </c>
      <c r="CK111" s="764">
        <f t="shared" si="250"/>
        <v>0</v>
      </c>
      <c r="CL111" s="764">
        <f t="shared" si="250"/>
        <v>0</v>
      </c>
      <c r="CM111" s="764">
        <f t="shared" si="250"/>
        <v>0</v>
      </c>
      <c r="CN111" s="764">
        <f t="shared" si="250"/>
        <v>0</v>
      </c>
      <c r="CO111" s="764">
        <f t="shared" si="250"/>
        <v>0</v>
      </c>
      <c r="CP111" s="764">
        <f t="shared" si="250"/>
        <v>0</v>
      </c>
      <c r="CQ111" s="764">
        <f t="shared" si="250"/>
        <v>0</v>
      </c>
      <c r="CR111" s="764">
        <f t="shared" si="251"/>
        <v>0</v>
      </c>
      <c r="CS111" s="764">
        <f t="shared" si="251"/>
        <v>0</v>
      </c>
      <c r="CT111" s="764">
        <f t="shared" si="251"/>
        <v>0</v>
      </c>
      <c r="CU111" s="764">
        <f t="shared" si="251"/>
        <v>0</v>
      </c>
      <c r="CV111" s="764">
        <f t="shared" si="251"/>
        <v>0</v>
      </c>
      <c r="CW111" s="764">
        <f t="shared" si="251"/>
        <v>0</v>
      </c>
      <c r="CX111" s="764">
        <f t="shared" si="251"/>
        <v>0</v>
      </c>
      <c r="CY111" s="764">
        <f t="shared" si="251"/>
        <v>0</v>
      </c>
      <c r="CZ111" s="764">
        <f t="shared" si="251"/>
        <v>0</v>
      </c>
      <c r="DA111" s="764">
        <f t="shared" si="251"/>
        <v>0</v>
      </c>
      <c r="DB111" s="764">
        <f t="shared" si="252"/>
        <v>0</v>
      </c>
      <c r="DC111" s="764">
        <f t="shared" si="252"/>
        <v>0</v>
      </c>
      <c r="DD111" s="764">
        <f t="shared" si="252"/>
        <v>0</v>
      </c>
      <c r="DE111" s="764">
        <f t="shared" si="252"/>
        <v>0</v>
      </c>
      <c r="DF111" s="764">
        <f t="shared" si="252"/>
        <v>0</v>
      </c>
      <c r="DG111" s="764">
        <f t="shared" si="252"/>
        <v>0</v>
      </c>
      <c r="DH111" s="764">
        <f t="shared" si="252"/>
        <v>0</v>
      </c>
      <c r="DI111" s="764">
        <f t="shared" si="252"/>
        <v>0</v>
      </c>
      <c r="DJ111" s="764">
        <f t="shared" si="252"/>
        <v>0</v>
      </c>
      <c r="DK111" s="764">
        <f t="shared" si="252"/>
        <v>0</v>
      </c>
      <c r="DL111" s="764">
        <f t="shared" si="253"/>
        <v>0</v>
      </c>
      <c r="DM111" s="764">
        <f t="shared" si="253"/>
        <v>0</v>
      </c>
      <c r="DN111" s="764">
        <f t="shared" si="253"/>
        <v>0</v>
      </c>
      <c r="DO111" s="764">
        <f t="shared" si="253"/>
        <v>0</v>
      </c>
      <c r="DP111" s="764">
        <f t="shared" si="253"/>
        <v>0</v>
      </c>
      <c r="DQ111" s="764">
        <f t="shared" si="253"/>
        <v>0</v>
      </c>
      <c r="DR111" s="764">
        <f t="shared" si="253"/>
        <v>0</v>
      </c>
      <c r="DS111" s="764">
        <f t="shared" si="253"/>
        <v>0</v>
      </c>
      <c r="DT111" s="764">
        <f t="shared" si="253"/>
        <v>0</v>
      </c>
      <c r="DU111" s="764">
        <f t="shared" si="253"/>
        <v>0</v>
      </c>
      <c r="DV111" s="764">
        <f t="shared" si="254"/>
        <v>0</v>
      </c>
      <c r="DW111" s="764">
        <f t="shared" si="254"/>
        <v>0</v>
      </c>
      <c r="DX111" s="764">
        <f t="shared" si="254"/>
        <v>0</v>
      </c>
      <c r="DY111" s="764">
        <f t="shared" si="254"/>
        <v>0</v>
      </c>
      <c r="DZ111" s="764">
        <f t="shared" si="254"/>
        <v>0</v>
      </c>
      <c r="EA111" s="764">
        <f t="shared" si="254"/>
        <v>0</v>
      </c>
      <c r="EB111" s="764">
        <f t="shared" si="254"/>
        <v>0</v>
      </c>
      <c r="EC111" s="764">
        <f t="shared" si="254"/>
        <v>0</v>
      </c>
      <c r="ED111" s="764">
        <f t="shared" si="254"/>
        <v>0</v>
      </c>
      <c r="EE111" s="764">
        <f t="shared" si="254"/>
        <v>0</v>
      </c>
      <c r="EF111" s="764">
        <f t="shared" si="255"/>
        <v>0</v>
      </c>
      <c r="EG111" s="764">
        <f t="shared" si="255"/>
        <v>0</v>
      </c>
      <c r="EH111" s="764">
        <f t="shared" si="255"/>
        <v>0</v>
      </c>
      <c r="EI111" s="764">
        <f t="shared" si="255"/>
        <v>0</v>
      </c>
      <c r="EJ111" s="764">
        <f t="shared" si="255"/>
        <v>0</v>
      </c>
      <c r="EK111" s="764">
        <f t="shared" si="255"/>
        <v>0</v>
      </c>
      <c r="EL111" s="764">
        <f t="shared" si="255"/>
        <v>0</v>
      </c>
      <c r="EM111" s="764">
        <f t="shared" si="255"/>
        <v>0</v>
      </c>
      <c r="EN111" s="764">
        <f t="shared" si="255"/>
        <v>0</v>
      </c>
      <c r="EO111" s="764">
        <f t="shared" si="255"/>
        <v>0</v>
      </c>
      <c r="EP111" s="764">
        <f t="shared" si="256"/>
        <v>0</v>
      </c>
      <c r="EQ111" s="764">
        <f t="shared" si="256"/>
        <v>0</v>
      </c>
      <c r="ER111" s="764">
        <f t="shared" si="256"/>
        <v>0</v>
      </c>
      <c r="ES111" s="764">
        <f t="shared" si="256"/>
        <v>0</v>
      </c>
      <c r="ET111" s="764">
        <f t="shared" si="256"/>
        <v>0</v>
      </c>
      <c r="EU111" s="764">
        <f t="shared" si="256"/>
        <v>0</v>
      </c>
      <c r="EV111" s="764">
        <f t="shared" si="256"/>
        <v>0</v>
      </c>
      <c r="EW111" s="764">
        <f t="shared" si="256"/>
        <v>0</v>
      </c>
      <c r="EX111" s="764">
        <f t="shared" si="256"/>
        <v>0</v>
      </c>
      <c r="EY111" s="764">
        <f t="shared" si="256"/>
        <v>0</v>
      </c>
      <c r="EZ111" s="764">
        <f t="shared" si="257"/>
        <v>0</v>
      </c>
      <c r="FA111" s="764">
        <f t="shared" si="257"/>
        <v>0</v>
      </c>
      <c r="FB111" s="764">
        <f t="shared" si="257"/>
        <v>0</v>
      </c>
      <c r="FC111" s="764">
        <f t="shared" si="257"/>
        <v>0</v>
      </c>
      <c r="FD111" s="764">
        <f t="shared" si="257"/>
        <v>0</v>
      </c>
      <c r="FE111" s="764">
        <f t="shared" si="257"/>
        <v>0</v>
      </c>
      <c r="FF111" s="764">
        <f t="shared" si="257"/>
        <v>0</v>
      </c>
      <c r="FG111" s="764">
        <f t="shared" si="257"/>
        <v>0</v>
      </c>
      <c r="FH111" s="764">
        <f t="shared" si="257"/>
        <v>0</v>
      </c>
      <c r="FI111" s="764">
        <f t="shared" si="257"/>
        <v>0</v>
      </c>
      <c r="FJ111" s="764">
        <f t="shared" si="258"/>
        <v>0</v>
      </c>
      <c r="FK111" s="764">
        <f t="shared" si="258"/>
        <v>0</v>
      </c>
      <c r="FL111" s="764">
        <f t="shared" si="258"/>
        <v>0</v>
      </c>
      <c r="FM111" s="764">
        <f t="shared" si="258"/>
        <v>0</v>
      </c>
      <c r="FN111" s="764">
        <f t="shared" si="258"/>
        <v>0</v>
      </c>
      <c r="FO111" s="764">
        <f t="shared" si="258"/>
        <v>0</v>
      </c>
      <c r="FP111" s="764">
        <f t="shared" si="258"/>
        <v>0</v>
      </c>
      <c r="FQ111" s="764">
        <f t="shared" si="258"/>
        <v>0</v>
      </c>
      <c r="FR111" s="764">
        <f t="shared" si="258"/>
        <v>0</v>
      </c>
      <c r="FS111" s="764">
        <f t="shared" si="258"/>
        <v>0</v>
      </c>
      <c r="FT111" s="764">
        <f t="shared" si="259"/>
        <v>0</v>
      </c>
      <c r="FU111" s="764">
        <f t="shared" si="259"/>
        <v>0</v>
      </c>
      <c r="FV111" s="764">
        <f t="shared" si="259"/>
        <v>0</v>
      </c>
      <c r="FW111" s="764">
        <f t="shared" si="259"/>
        <v>0</v>
      </c>
      <c r="FX111" s="764">
        <f t="shared" si="259"/>
        <v>0</v>
      </c>
      <c r="FY111" s="764">
        <f t="shared" si="259"/>
        <v>0</v>
      </c>
      <c r="FZ111" s="764">
        <f t="shared" si="259"/>
        <v>0</v>
      </c>
      <c r="GA111" s="764">
        <f t="shared" si="259"/>
        <v>0</v>
      </c>
      <c r="GB111" s="764">
        <f t="shared" si="259"/>
        <v>0</v>
      </c>
      <c r="GC111" s="764">
        <f t="shared" si="259"/>
        <v>0</v>
      </c>
      <c r="GD111" s="764">
        <f t="shared" si="260"/>
        <v>0</v>
      </c>
      <c r="GE111" s="764">
        <f t="shared" si="260"/>
        <v>0</v>
      </c>
      <c r="GF111" s="764">
        <f t="shared" si="260"/>
        <v>0</v>
      </c>
      <c r="GG111" s="764">
        <f t="shared" si="260"/>
        <v>0</v>
      </c>
      <c r="GH111" s="764">
        <f t="shared" si="260"/>
        <v>0</v>
      </c>
      <c r="GI111" s="764">
        <f t="shared" si="260"/>
        <v>0</v>
      </c>
      <c r="GJ111" s="764">
        <f t="shared" si="260"/>
        <v>0</v>
      </c>
      <c r="GK111" s="764">
        <f t="shared" si="260"/>
        <v>0</v>
      </c>
      <c r="GL111" s="764">
        <f t="shared" si="260"/>
        <v>0</v>
      </c>
      <c r="GM111" s="764">
        <f t="shared" si="260"/>
        <v>0</v>
      </c>
      <c r="GN111" s="764">
        <f t="shared" si="261"/>
        <v>0</v>
      </c>
      <c r="GO111" s="764">
        <f t="shared" si="261"/>
        <v>0</v>
      </c>
      <c r="GP111" s="764">
        <f t="shared" si="261"/>
        <v>0</v>
      </c>
      <c r="GQ111" s="764">
        <f t="shared" si="261"/>
        <v>0</v>
      </c>
      <c r="GR111" s="764">
        <f t="shared" si="261"/>
        <v>0</v>
      </c>
      <c r="GS111" s="764">
        <f t="shared" si="261"/>
        <v>0</v>
      </c>
      <c r="GT111" s="764">
        <f t="shared" si="261"/>
        <v>0</v>
      </c>
      <c r="GU111" s="764">
        <f t="shared" si="261"/>
        <v>0</v>
      </c>
      <c r="GV111" s="764">
        <f t="shared" si="261"/>
        <v>0</v>
      </c>
      <c r="GW111" s="764">
        <f t="shared" si="261"/>
        <v>0</v>
      </c>
      <c r="GX111" s="764">
        <f t="shared" si="262"/>
        <v>0</v>
      </c>
      <c r="GY111" s="764">
        <f t="shared" si="262"/>
        <v>0</v>
      </c>
      <c r="GZ111" s="764">
        <f t="shared" si="262"/>
        <v>0</v>
      </c>
      <c r="HA111" s="764">
        <f t="shared" si="262"/>
        <v>0</v>
      </c>
      <c r="HB111" s="764">
        <f t="shared" si="262"/>
        <v>0</v>
      </c>
      <c r="HC111" s="764">
        <f t="shared" si="262"/>
        <v>0</v>
      </c>
      <c r="HD111" s="764">
        <f t="shared" si="262"/>
        <v>0</v>
      </c>
      <c r="HE111" s="764">
        <f t="shared" si="262"/>
        <v>0</v>
      </c>
      <c r="HF111" s="764">
        <f t="shared" si="262"/>
        <v>0</v>
      </c>
      <c r="HG111" s="764">
        <f t="shared" si="262"/>
        <v>0</v>
      </c>
      <c r="HH111" s="764">
        <f t="shared" si="263"/>
        <v>0</v>
      </c>
      <c r="HI111" s="764">
        <f t="shared" si="263"/>
        <v>0</v>
      </c>
      <c r="HJ111" s="764">
        <f t="shared" si="263"/>
        <v>0</v>
      </c>
      <c r="HK111" s="764">
        <f t="shared" si="263"/>
        <v>0</v>
      </c>
      <c r="HL111" s="764">
        <f t="shared" si="263"/>
        <v>0</v>
      </c>
      <c r="HM111" s="764">
        <f t="shared" si="263"/>
        <v>0</v>
      </c>
      <c r="HN111" s="764">
        <f t="shared" si="263"/>
        <v>0</v>
      </c>
      <c r="HO111" s="764">
        <f t="shared" si="263"/>
        <v>0</v>
      </c>
      <c r="HP111" s="764">
        <f t="shared" si="263"/>
        <v>0</v>
      </c>
      <c r="HQ111" s="764">
        <f t="shared" si="263"/>
        <v>0</v>
      </c>
      <c r="HR111" s="764">
        <f t="shared" si="264"/>
        <v>0</v>
      </c>
      <c r="HS111" s="764">
        <f t="shared" si="264"/>
        <v>0</v>
      </c>
      <c r="HT111" s="764">
        <f t="shared" si="264"/>
        <v>0</v>
      </c>
      <c r="HU111" s="764">
        <f t="shared" si="264"/>
        <v>0</v>
      </c>
      <c r="HV111" s="764">
        <f t="shared" si="264"/>
        <v>0</v>
      </c>
      <c r="HW111" s="764">
        <f t="shared" si="264"/>
        <v>0</v>
      </c>
      <c r="HX111" s="764">
        <f t="shared" si="264"/>
        <v>0</v>
      </c>
      <c r="HY111" s="764">
        <f t="shared" si="264"/>
        <v>0</v>
      </c>
      <c r="HZ111" s="764">
        <f t="shared" si="264"/>
        <v>0</v>
      </c>
      <c r="IA111" s="764">
        <f t="shared" si="264"/>
        <v>0</v>
      </c>
      <c r="IB111" s="764">
        <f t="shared" si="265"/>
        <v>0</v>
      </c>
      <c r="IC111" s="764">
        <f t="shared" si="265"/>
        <v>0</v>
      </c>
      <c r="ID111" s="764">
        <f t="shared" si="265"/>
        <v>0</v>
      </c>
      <c r="IE111" s="764">
        <f t="shared" si="265"/>
        <v>0</v>
      </c>
      <c r="IF111" s="764">
        <f t="shared" si="265"/>
        <v>0</v>
      </c>
      <c r="IG111" s="764">
        <f t="shared" si="265"/>
        <v>0</v>
      </c>
      <c r="IH111" s="764">
        <f t="shared" si="265"/>
        <v>0</v>
      </c>
      <c r="II111" s="764">
        <f t="shared" si="265"/>
        <v>0</v>
      </c>
      <c r="IJ111" s="764">
        <f t="shared" si="265"/>
        <v>0</v>
      </c>
      <c r="IK111" s="764">
        <f t="shared" si="265"/>
        <v>0</v>
      </c>
      <c r="IL111" s="764">
        <f t="shared" si="266"/>
        <v>0</v>
      </c>
      <c r="IM111" s="764">
        <f t="shared" si="266"/>
        <v>0</v>
      </c>
      <c r="IN111" s="764">
        <f t="shared" si="266"/>
        <v>0</v>
      </c>
      <c r="IO111" s="764">
        <f t="shared" si="266"/>
        <v>0</v>
      </c>
      <c r="IP111" s="764">
        <f t="shared" si="266"/>
        <v>0</v>
      </c>
      <c r="IQ111" s="764">
        <f t="shared" si="266"/>
        <v>0</v>
      </c>
      <c r="IR111" s="764">
        <f t="shared" si="266"/>
        <v>0</v>
      </c>
      <c r="IS111" s="764">
        <f t="shared" si="266"/>
        <v>0</v>
      </c>
      <c r="IT111" s="764">
        <f t="shared" si="266"/>
        <v>0</v>
      </c>
      <c r="IU111" s="764">
        <f t="shared" si="266"/>
        <v>0</v>
      </c>
      <c r="IV111" s="764">
        <f t="shared" si="266"/>
        <v>0</v>
      </c>
      <c r="IW111" s="764">
        <f t="shared" si="266"/>
        <v>0</v>
      </c>
      <c r="IX111" s="764">
        <f t="shared" si="266"/>
        <v>0</v>
      </c>
      <c r="IY111" s="764">
        <f t="shared" si="266"/>
        <v>0</v>
      </c>
      <c r="IZ111" s="764">
        <f t="shared" si="266"/>
        <v>0</v>
      </c>
      <c r="JA111" s="764">
        <f t="shared" si="266"/>
        <v>0</v>
      </c>
      <c r="JB111" s="764">
        <f t="shared" si="266"/>
        <v>0</v>
      </c>
      <c r="JC111" s="764">
        <f t="shared" si="266"/>
        <v>0</v>
      </c>
      <c r="JD111" s="764">
        <f t="shared" si="246"/>
        <v>0</v>
      </c>
      <c r="JE111" s="764">
        <f t="shared" si="246"/>
        <v>0</v>
      </c>
      <c r="JF111" s="764">
        <f t="shared" si="246"/>
        <v>0</v>
      </c>
      <c r="JG111" s="764">
        <f t="shared" si="246"/>
        <v>0</v>
      </c>
      <c r="JH111" s="764">
        <f t="shared" si="246"/>
        <v>0</v>
      </c>
      <c r="JI111" s="764">
        <f t="shared" si="246"/>
        <v>0</v>
      </c>
      <c r="JJ111" s="764">
        <f t="shared" si="246"/>
        <v>0</v>
      </c>
      <c r="JK111" s="764">
        <f t="shared" si="246"/>
        <v>0</v>
      </c>
      <c r="JL111" s="764">
        <f t="shared" si="266"/>
        <v>0</v>
      </c>
      <c r="JM111" s="764">
        <f t="shared" si="266"/>
        <v>0</v>
      </c>
      <c r="JN111" s="764">
        <f t="shared" si="266"/>
        <v>0</v>
      </c>
      <c r="JO111" s="764">
        <f t="shared" si="266"/>
        <v>0</v>
      </c>
      <c r="JP111" s="764">
        <f t="shared" si="266"/>
        <v>0</v>
      </c>
      <c r="JQ111" s="764">
        <f t="shared" si="172"/>
        <v>0</v>
      </c>
      <c r="JR111" s="764">
        <f t="shared" si="172"/>
        <v>0</v>
      </c>
      <c r="JS111" s="764">
        <f t="shared" si="266"/>
        <v>0</v>
      </c>
      <c r="JT111" s="765">
        <f t="shared" si="173"/>
        <v>0</v>
      </c>
      <c r="JU111" s="229">
        <f t="shared" si="174"/>
        <v>0</v>
      </c>
    </row>
    <row r="112" spans="2:281" s="57" customFormat="1" ht="12.75" customHeight="1">
      <c r="B112" s="223"/>
      <c r="C112" s="223"/>
      <c r="D112" s="61"/>
      <c r="E112" s="743" t="str">
        <f t="shared" si="171"/>
        <v xml:space="preserve"> </v>
      </c>
      <c r="F112" s="56"/>
      <c r="G112" s="228"/>
      <c r="H112" s="744">
        <f>SUMIF(Ajuste!$C$8:$C$483,$B$6:$B$499,Ajuste!$E$8:$E$483)</f>
        <v>0</v>
      </c>
      <c r="I112" s="744">
        <f>SUMIF(Ajuste!$C$8:$C$483,$B$6:$B$499,Ajuste!$F$8:$F$483)</f>
        <v>0</v>
      </c>
      <c r="J112" s="229">
        <f t="shared" si="175"/>
        <v>0</v>
      </c>
      <c r="K112" s="764">
        <f t="shared" si="247"/>
        <v>0</v>
      </c>
      <c r="L112" s="764">
        <f t="shared" si="267"/>
        <v>0</v>
      </c>
      <c r="M112" s="764">
        <f t="shared" si="267"/>
        <v>0</v>
      </c>
      <c r="N112" s="764">
        <f t="shared" si="267"/>
        <v>0</v>
      </c>
      <c r="O112" s="764">
        <f t="shared" si="267"/>
        <v>0</v>
      </c>
      <c r="P112" s="764">
        <f t="shared" si="267"/>
        <v>0</v>
      </c>
      <c r="Q112" s="764">
        <f t="shared" si="267"/>
        <v>0</v>
      </c>
      <c r="R112" s="764">
        <f t="shared" si="267"/>
        <v>0</v>
      </c>
      <c r="S112" s="764">
        <f t="shared" si="267"/>
        <v>0</v>
      </c>
      <c r="T112" s="764">
        <f t="shared" si="267"/>
        <v>0</v>
      </c>
      <c r="U112" s="764">
        <f t="shared" si="267"/>
        <v>0</v>
      </c>
      <c r="V112" s="764">
        <f t="shared" si="267"/>
        <v>0</v>
      </c>
      <c r="W112" s="764">
        <f t="shared" si="267"/>
        <v>0</v>
      </c>
      <c r="X112" s="764">
        <f t="shared" si="267"/>
        <v>0</v>
      </c>
      <c r="Y112" s="764">
        <f t="shared" si="267"/>
        <v>0</v>
      </c>
      <c r="Z112" s="764">
        <f t="shared" si="267"/>
        <v>0</v>
      </c>
      <c r="AA112" s="764">
        <f t="shared" si="267"/>
        <v>0</v>
      </c>
      <c r="AB112" s="764">
        <f t="shared" si="267"/>
        <v>0</v>
      </c>
      <c r="AC112" s="764">
        <f t="shared" si="267"/>
        <v>0</v>
      </c>
      <c r="AD112" s="764">
        <f t="shared" si="267"/>
        <v>0</v>
      </c>
      <c r="AE112" s="764">
        <f t="shared" si="267"/>
        <v>0</v>
      </c>
      <c r="AF112" s="764">
        <f t="shared" si="267"/>
        <v>0</v>
      </c>
      <c r="AG112" s="764">
        <f t="shared" si="267"/>
        <v>0</v>
      </c>
      <c r="AH112" s="764">
        <f t="shared" si="267"/>
        <v>0</v>
      </c>
      <c r="AI112" s="764">
        <f t="shared" si="267"/>
        <v>0</v>
      </c>
      <c r="AJ112" s="764">
        <f t="shared" si="267"/>
        <v>0</v>
      </c>
      <c r="AK112" s="764">
        <f t="shared" si="267"/>
        <v>0</v>
      </c>
      <c r="AL112" s="764">
        <f t="shared" si="267"/>
        <v>0</v>
      </c>
      <c r="AM112" s="764">
        <f t="shared" si="267"/>
        <v>0</v>
      </c>
      <c r="AN112" s="764">
        <f t="shared" si="267"/>
        <v>0</v>
      </c>
      <c r="AO112" s="764">
        <f t="shared" si="267"/>
        <v>0</v>
      </c>
      <c r="AP112" s="764">
        <f t="shared" si="267"/>
        <v>0</v>
      </c>
      <c r="AQ112" s="764">
        <f t="shared" si="267"/>
        <v>0</v>
      </c>
      <c r="AR112" s="764">
        <f t="shared" si="267"/>
        <v>0</v>
      </c>
      <c r="AS112" s="764">
        <f t="shared" si="267"/>
        <v>0</v>
      </c>
      <c r="AT112" s="764">
        <f t="shared" si="267"/>
        <v>0</v>
      </c>
      <c r="AU112" s="764">
        <f t="shared" si="267"/>
        <v>0</v>
      </c>
      <c r="AV112" s="764">
        <f t="shared" si="267"/>
        <v>0</v>
      </c>
      <c r="AW112" s="764">
        <f t="shared" si="267"/>
        <v>0</v>
      </c>
      <c r="AX112" s="764">
        <f t="shared" si="267"/>
        <v>0</v>
      </c>
      <c r="AY112" s="764">
        <f t="shared" si="267"/>
        <v>0</v>
      </c>
      <c r="AZ112" s="764">
        <f t="shared" si="267"/>
        <v>0</v>
      </c>
      <c r="BA112" s="764">
        <f t="shared" si="267"/>
        <v>0</v>
      </c>
      <c r="BB112" s="764">
        <f t="shared" si="267"/>
        <v>0</v>
      </c>
      <c r="BC112" s="764">
        <f t="shared" si="267"/>
        <v>0</v>
      </c>
      <c r="BD112" s="764">
        <f t="shared" si="267"/>
        <v>0</v>
      </c>
      <c r="BE112" s="764">
        <f t="shared" si="267"/>
        <v>0</v>
      </c>
      <c r="BF112" s="764">
        <f t="shared" si="247"/>
        <v>0</v>
      </c>
      <c r="BG112" s="764">
        <f t="shared" si="247"/>
        <v>0</v>
      </c>
      <c r="BH112" s="764">
        <f t="shared" si="247"/>
        <v>0</v>
      </c>
      <c r="BI112" s="764">
        <f t="shared" si="247"/>
        <v>0</v>
      </c>
      <c r="BJ112" s="764">
        <f t="shared" si="247"/>
        <v>0</v>
      </c>
      <c r="BK112" s="764">
        <f t="shared" si="247"/>
        <v>0</v>
      </c>
      <c r="BL112" s="764">
        <f t="shared" si="247"/>
        <v>0</v>
      </c>
      <c r="BM112" s="764">
        <f t="shared" si="247"/>
        <v>0</v>
      </c>
      <c r="BN112" s="764">
        <f t="shared" si="248"/>
        <v>0</v>
      </c>
      <c r="BO112" s="764">
        <f t="shared" si="248"/>
        <v>0</v>
      </c>
      <c r="BP112" s="764">
        <f t="shared" si="248"/>
        <v>0</v>
      </c>
      <c r="BQ112" s="764">
        <f t="shared" si="248"/>
        <v>0</v>
      </c>
      <c r="BR112" s="764">
        <f t="shared" si="248"/>
        <v>0</v>
      </c>
      <c r="BS112" s="764">
        <f t="shared" si="248"/>
        <v>0</v>
      </c>
      <c r="BT112" s="764">
        <f t="shared" si="248"/>
        <v>0</v>
      </c>
      <c r="BU112" s="764">
        <f t="shared" si="248"/>
        <v>0</v>
      </c>
      <c r="BV112" s="764">
        <f t="shared" si="248"/>
        <v>0</v>
      </c>
      <c r="BW112" s="764">
        <f t="shared" si="248"/>
        <v>0</v>
      </c>
      <c r="BX112" s="764">
        <f t="shared" si="249"/>
        <v>0</v>
      </c>
      <c r="BY112" s="764">
        <f t="shared" si="249"/>
        <v>0</v>
      </c>
      <c r="BZ112" s="764">
        <f t="shared" si="249"/>
        <v>0</v>
      </c>
      <c r="CA112" s="764">
        <f t="shared" si="249"/>
        <v>0</v>
      </c>
      <c r="CB112" s="764">
        <f t="shared" si="249"/>
        <v>0</v>
      </c>
      <c r="CC112" s="764">
        <f t="shared" si="249"/>
        <v>0</v>
      </c>
      <c r="CD112" s="764">
        <f t="shared" si="249"/>
        <v>0</v>
      </c>
      <c r="CE112" s="764">
        <f t="shared" si="249"/>
        <v>0</v>
      </c>
      <c r="CF112" s="764">
        <f t="shared" si="249"/>
        <v>0</v>
      </c>
      <c r="CG112" s="764">
        <f t="shared" si="249"/>
        <v>0</v>
      </c>
      <c r="CH112" s="764">
        <f t="shared" si="250"/>
        <v>0</v>
      </c>
      <c r="CI112" s="764">
        <f t="shared" si="250"/>
        <v>0</v>
      </c>
      <c r="CJ112" s="764">
        <f t="shared" si="250"/>
        <v>0</v>
      </c>
      <c r="CK112" s="764">
        <f t="shared" si="250"/>
        <v>0</v>
      </c>
      <c r="CL112" s="764">
        <f t="shared" si="250"/>
        <v>0</v>
      </c>
      <c r="CM112" s="764">
        <f t="shared" si="250"/>
        <v>0</v>
      </c>
      <c r="CN112" s="764">
        <f t="shared" si="250"/>
        <v>0</v>
      </c>
      <c r="CO112" s="764">
        <f t="shared" si="250"/>
        <v>0</v>
      </c>
      <c r="CP112" s="764">
        <f t="shared" si="250"/>
        <v>0</v>
      </c>
      <c r="CQ112" s="764">
        <f t="shared" si="250"/>
        <v>0</v>
      </c>
      <c r="CR112" s="764">
        <f t="shared" si="251"/>
        <v>0</v>
      </c>
      <c r="CS112" s="764">
        <f t="shared" si="251"/>
        <v>0</v>
      </c>
      <c r="CT112" s="764">
        <f t="shared" si="251"/>
        <v>0</v>
      </c>
      <c r="CU112" s="764">
        <f t="shared" si="251"/>
        <v>0</v>
      </c>
      <c r="CV112" s="764">
        <f t="shared" si="251"/>
        <v>0</v>
      </c>
      <c r="CW112" s="764">
        <f t="shared" si="251"/>
        <v>0</v>
      </c>
      <c r="CX112" s="764">
        <f t="shared" si="251"/>
        <v>0</v>
      </c>
      <c r="CY112" s="764">
        <f t="shared" si="251"/>
        <v>0</v>
      </c>
      <c r="CZ112" s="764">
        <f t="shared" si="251"/>
        <v>0</v>
      </c>
      <c r="DA112" s="764">
        <f t="shared" si="251"/>
        <v>0</v>
      </c>
      <c r="DB112" s="764">
        <f t="shared" si="252"/>
        <v>0</v>
      </c>
      <c r="DC112" s="764">
        <f t="shared" si="252"/>
        <v>0</v>
      </c>
      <c r="DD112" s="764">
        <f t="shared" si="252"/>
        <v>0</v>
      </c>
      <c r="DE112" s="764">
        <f t="shared" si="252"/>
        <v>0</v>
      </c>
      <c r="DF112" s="764">
        <f t="shared" si="252"/>
        <v>0</v>
      </c>
      <c r="DG112" s="764">
        <f t="shared" si="252"/>
        <v>0</v>
      </c>
      <c r="DH112" s="764">
        <f t="shared" si="252"/>
        <v>0</v>
      </c>
      <c r="DI112" s="764">
        <f t="shared" si="252"/>
        <v>0</v>
      </c>
      <c r="DJ112" s="764">
        <f t="shared" si="252"/>
        <v>0</v>
      </c>
      <c r="DK112" s="764">
        <f t="shared" si="252"/>
        <v>0</v>
      </c>
      <c r="DL112" s="764">
        <f t="shared" si="253"/>
        <v>0</v>
      </c>
      <c r="DM112" s="764">
        <f t="shared" si="253"/>
        <v>0</v>
      </c>
      <c r="DN112" s="764">
        <f t="shared" si="253"/>
        <v>0</v>
      </c>
      <c r="DO112" s="764">
        <f t="shared" si="253"/>
        <v>0</v>
      </c>
      <c r="DP112" s="764">
        <f t="shared" si="253"/>
        <v>0</v>
      </c>
      <c r="DQ112" s="764">
        <f t="shared" si="253"/>
        <v>0</v>
      </c>
      <c r="DR112" s="764">
        <f t="shared" si="253"/>
        <v>0</v>
      </c>
      <c r="DS112" s="764">
        <f t="shared" si="253"/>
        <v>0</v>
      </c>
      <c r="DT112" s="764">
        <f t="shared" si="253"/>
        <v>0</v>
      </c>
      <c r="DU112" s="764">
        <f t="shared" si="253"/>
        <v>0</v>
      </c>
      <c r="DV112" s="764">
        <f t="shared" si="254"/>
        <v>0</v>
      </c>
      <c r="DW112" s="764">
        <f t="shared" si="254"/>
        <v>0</v>
      </c>
      <c r="DX112" s="764">
        <f t="shared" si="254"/>
        <v>0</v>
      </c>
      <c r="DY112" s="764">
        <f t="shared" si="254"/>
        <v>0</v>
      </c>
      <c r="DZ112" s="764">
        <f t="shared" si="254"/>
        <v>0</v>
      </c>
      <c r="EA112" s="764">
        <f t="shared" si="254"/>
        <v>0</v>
      </c>
      <c r="EB112" s="764">
        <f t="shared" si="254"/>
        <v>0</v>
      </c>
      <c r="EC112" s="764">
        <f t="shared" si="254"/>
        <v>0</v>
      </c>
      <c r="ED112" s="764">
        <f t="shared" si="254"/>
        <v>0</v>
      </c>
      <c r="EE112" s="764">
        <f t="shared" si="254"/>
        <v>0</v>
      </c>
      <c r="EF112" s="764">
        <f t="shared" si="255"/>
        <v>0</v>
      </c>
      <c r="EG112" s="764">
        <f t="shared" si="255"/>
        <v>0</v>
      </c>
      <c r="EH112" s="764">
        <f t="shared" si="255"/>
        <v>0</v>
      </c>
      <c r="EI112" s="764">
        <f t="shared" si="255"/>
        <v>0</v>
      </c>
      <c r="EJ112" s="764">
        <f t="shared" si="255"/>
        <v>0</v>
      </c>
      <c r="EK112" s="764">
        <f t="shared" si="255"/>
        <v>0</v>
      </c>
      <c r="EL112" s="764">
        <f t="shared" si="255"/>
        <v>0</v>
      </c>
      <c r="EM112" s="764">
        <f t="shared" si="255"/>
        <v>0</v>
      </c>
      <c r="EN112" s="764">
        <f t="shared" si="255"/>
        <v>0</v>
      </c>
      <c r="EO112" s="764">
        <f t="shared" si="255"/>
        <v>0</v>
      </c>
      <c r="EP112" s="764">
        <f t="shared" si="256"/>
        <v>0</v>
      </c>
      <c r="EQ112" s="764">
        <f t="shared" si="256"/>
        <v>0</v>
      </c>
      <c r="ER112" s="764">
        <f t="shared" si="256"/>
        <v>0</v>
      </c>
      <c r="ES112" s="764">
        <f t="shared" si="256"/>
        <v>0</v>
      </c>
      <c r="ET112" s="764">
        <f t="shared" si="256"/>
        <v>0</v>
      </c>
      <c r="EU112" s="764">
        <f t="shared" si="256"/>
        <v>0</v>
      </c>
      <c r="EV112" s="764">
        <f t="shared" si="256"/>
        <v>0</v>
      </c>
      <c r="EW112" s="764">
        <f t="shared" si="256"/>
        <v>0</v>
      </c>
      <c r="EX112" s="764">
        <f t="shared" si="256"/>
        <v>0</v>
      </c>
      <c r="EY112" s="764">
        <f t="shared" si="256"/>
        <v>0</v>
      </c>
      <c r="EZ112" s="764">
        <f t="shared" si="257"/>
        <v>0</v>
      </c>
      <c r="FA112" s="764">
        <f t="shared" si="257"/>
        <v>0</v>
      </c>
      <c r="FB112" s="764">
        <f t="shared" si="257"/>
        <v>0</v>
      </c>
      <c r="FC112" s="764">
        <f t="shared" si="257"/>
        <v>0</v>
      </c>
      <c r="FD112" s="764">
        <f t="shared" si="257"/>
        <v>0</v>
      </c>
      <c r="FE112" s="764">
        <f t="shared" si="257"/>
        <v>0</v>
      </c>
      <c r="FF112" s="764">
        <f t="shared" si="257"/>
        <v>0</v>
      </c>
      <c r="FG112" s="764">
        <f t="shared" si="257"/>
        <v>0</v>
      </c>
      <c r="FH112" s="764">
        <f t="shared" si="257"/>
        <v>0</v>
      </c>
      <c r="FI112" s="764">
        <f t="shared" si="257"/>
        <v>0</v>
      </c>
      <c r="FJ112" s="764">
        <f t="shared" si="258"/>
        <v>0</v>
      </c>
      <c r="FK112" s="764">
        <f t="shared" si="258"/>
        <v>0</v>
      </c>
      <c r="FL112" s="764">
        <f t="shared" si="258"/>
        <v>0</v>
      </c>
      <c r="FM112" s="764">
        <f t="shared" si="258"/>
        <v>0</v>
      </c>
      <c r="FN112" s="764">
        <f t="shared" si="258"/>
        <v>0</v>
      </c>
      <c r="FO112" s="764">
        <f t="shared" si="258"/>
        <v>0</v>
      </c>
      <c r="FP112" s="764">
        <f t="shared" si="258"/>
        <v>0</v>
      </c>
      <c r="FQ112" s="764">
        <f t="shared" si="258"/>
        <v>0</v>
      </c>
      <c r="FR112" s="764">
        <f t="shared" si="258"/>
        <v>0</v>
      </c>
      <c r="FS112" s="764">
        <f t="shared" si="258"/>
        <v>0</v>
      </c>
      <c r="FT112" s="764">
        <f t="shared" si="259"/>
        <v>0</v>
      </c>
      <c r="FU112" s="764">
        <f t="shared" si="259"/>
        <v>0</v>
      </c>
      <c r="FV112" s="764">
        <f t="shared" si="259"/>
        <v>0</v>
      </c>
      <c r="FW112" s="764">
        <f t="shared" si="259"/>
        <v>0</v>
      </c>
      <c r="FX112" s="764">
        <f t="shared" si="259"/>
        <v>0</v>
      </c>
      <c r="FY112" s="764">
        <f t="shared" si="259"/>
        <v>0</v>
      </c>
      <c r="FZ112" s="764">
        <f t="shared" si="259"/>
        <v>0</v>
      </c>
      <c r="GA112" s="764">
        <f t="shared" si="259"/>
        <v>0</v>
      </c>
      <c r="GB112" s="764">
        <f t="shared" si="259"/>
        <v>0</v>
      </c>
      <c r="GC112" s="764">
        <f t="shared" si="259"/>
        <v>0</v>
      </c>
      <c r="GD112" s="764">
        <f t="shared" si="260"/>
        <v>0</v>
      </c>
      <c r="GE112" s="764">
        <f t="shared" si="260"/>
        <v>0</v>
      </c>
      <c r="GF112" s="764">
        <f t="shared" si="260"/>
        <v>0</v>
      </c>
      <c r="GG112" s="764">
        <f t="shared" si="260"/>
        <v>0</v>
      </c>
      <c r="GH112" s="764">
        <f t="shared" si="260"/>
        <v>0</v>
      </c>
      <c r="GI112" s="764">
        <f t="shared" si="260"/>
        <v>0</v>
      </c>
      <c r="GJ112" s="764">
        <f t="shared" si="260"/>
        <v>0</v>
      </c>
      <c r="GK112" s="764">
        <f t="shared" si="260"/>
        <v>0</v>
      </c>
      <c r="GL112" s="764">
        <f t="shared" si="260"/>
        <v>0</v>
      </c>
      <c r="GM112" s="764">
        <f t="shared" si="260"/>
        <v>0</v>
      </c>
      <c r="GN112" s="764">
        <f t="shared" si="261"/>
        <v>0</v>
      </c>
      <c r="GO112" s="764">
        <f t="shared" si="261"/>
        <v>0</v>
      </c>
      <c r="GP112" s="764">
        <f t="shared" si="261"/>
        <v>0</v>
      </c>
      <c r="GQ112" s="764">
        <f t="shared" si="261"/>
        <v>0</v>
      </c>
      <c r="GR112" s="764">
        <f t="shared" si="261"/>
        <v>0</v>
      </c>
      <c r="GS112" s="764">
        <f t="shared" si="261"/>
        <v>0</v>
      </c>
      <c r="GT112" s="764">
        <f t="shared" si="261"/>
        <v>0</v>
      </c>
      <c r="GU112" s="764">
        <f t="shared" si="261"/>
        <v>0</v>
      </c>
      <c r="GV112" s="764">
        <f t="shared" si="261"/>
        <v>0</v>
      </c>
      <c r="GW112" s="764">
        <f t="shared" si="261"/>
        <v>0</v>
      </c>
      <c r="GX112" s="764">
        <f t="shared" si="262"/>
        <v>0</v>
      </c>
      <c r="GY112" s="764">
        <f t="shared" si="262"/>
        <v>0</v>
      </c>
      <c r="GZ112" s="764">
        <f t="shared" si="262"/>
        <v>0</v>
      </c>
      <c r="HA112" s="764">
        <f t="shared" si="262"/>
        <v>0</v>
      </c>
      <c r="HB112" s="764">
        <f t="shared" si="262"/>
        <v>0</v>
      </c>
      <c r="HC112" s="764">
        <f t="shared" si="262"/>
        <v>0</v>
      </c>
      <c r="HD112" s="764">
        <f t="shared" si="262"/>
        <v>0</v>
      </c>
      <c r="HE112" s="764">
        <f t="shared" si="262"/>
        <v>0</v>
      </c>
      <c r="HF112" s="764">
        <f t="shared" si="262"/>
        <v>0</v>
      </c>
      <c r="HG112" s="764">
        <f t="shared" si="262"/>
        <v>0</v>
      </c>
      <c r="HH112" s="764">
        <f t="shared" si="263"/>
        <v>0</v>
      </c>
      <c r="HI112" s="764">
        <f t="shared" si="263"/>
        <v>0</v>
      </c>
      <c r="HJ112" s="764">
        <f t="shared" si="263"/>
        <v>0</v>
      </c>
      <c r="HK112" s="764">
        <f t="shared" si="263"/>
        <v>0</v>
      </c>
      <c r="HL112" s="764">
        <f t="shared" si="263"/>
        <v>0</v>
      </c>
      <c r="HM112" s="764">
        <f t="shared" si="263"/>
        <v>0</v>
      </c>
      <c r="HN112" s="764">
        <f t="shared" si="263"/>
        <v>0</v>
      </c>
      <c r="HO112" s="764">
        <f t="shared" si="263"/>
        <v>0</v>
      </c>
      <c r="HP112" s="764">
        <f t="shared" si="263"/>
        <v>0</v>
      </c>
      <c r="HQ112" s="764">
        <f t="shared" si="263"/>
        <v>0</v>
      </c>
      <c r="HR112" s="764">
        <f t="shared" si="264"/>
        <v>0</v>
      </c>
      <c r="HS112" s="764">
        <f t="shared" si="264"/>
        <v>0</v>
      </c>
      <c r="HT112" s="764">
        <f t="shared" si="264"/>
        <v>0</v>
      </c>
      <c r="HU112" s="764">
        <f t="shared" si="264"/>
        <v>0</v>
      </c>
      <c r="HV112" s="764">
        <f t="shared" si="264"/>
        <v>0</v>
      </c>
      <c r="HW112" s="764">
        <f t="shared" si="264"/>
        <v>0</v>
      </c>
      <c r="HX112" s="764">
        <f t="shared" si="264"/>
        <v>0</v>
      </c>
      <c r="HY112" s="764">
        <f t="shared" si="264"/>
        <v>0</v>
      </c>
      <c r="HZ112" s="764">
        <f t="shared" si="264"/>
        <v>0</v>
      </c>
      <c r="IA112" s="764">
        <f t="shared" si="264"/>
        <v>0</v>
      </c>
      <c r="IB112" s="764">
        <f t="shared" si="265"/>
        <v>0</v>
      </c>
      <c r="IC112" s="764">
        <f t="shared" si="265"/>
        <v>0</v>
      </c>
      <c r="ID112" s="764">
        <f t="shared" si="265"/>
        <v>0</v>
      </c>
      <c r="IE112" s="764">
        <f t="shared" si="265"/>
        <v>0</v>
      </c>
      <c r="IF112" s="764">
        <f t="shared" si="265"/>
        <v>0</v>
      </c>
      <c r="IG112" s="764">
        <f t="shared" si="265"/>
        <v>0</v>
      </c>
      <c r="IH112" s="764">
        <f t="shared" si="265"/>
        <v>0</v>
      </c>
      <c r="II112" s="764">
        <f t="shared" si="265"/>
        <v>0</v>
      </c>
      <c r="IJ112" s="764">
        <f t="shared" si="265"/>
        <v>0</v>
      </c>
      <c r="IK112" s="764">
        <f t="shared" si="265"/>
        <v>0</v>
      </c>
      <c r="IL112" s="764">
        <f t="shared" si="266"/>
        <v>0</v>
      </c>
      <c r="IM112" s="764">
        <f t="shared" si="266"/>
        <v>0</v>
      </c>
      <c r="IN112" s="764">
        <f t="shared" si="266"/>
        <v>0</v>
      </c>
      <c r="IO112" s="764">
        <f t="shared" si="266"/>
        <v>0</v>
      </c>
      <c r="IP112" s="764">
        <f t="shared" si="266"/>
        <v>0</v>
      </c>
      <c r="IQ112" s="764">
        <f t="shared" si="266"/>
        <v>0</v>
      </c>
      <c r="IR112" s="764">
        <f t="shared" si="266"/>
        <v>0</v>
      </c>
      <c r="IS112" s="764">
        <f t="shared" si="266"/>
        <v>0</v>
      </c>
      <c r="IT112" s="764">
        <f t="shared" si="266"/>
        <v>0</v>
      </c>
      <c r="IU112" s="764">
        <f t="shared" si="266"/>
        <v>0</v>
      </c>
      <c r="IV112" s="764">
        <f t="shared" si="266"/>
        <v>0</v>
      </c>
      <c r="IW112" s="764">
        <f t="shared" si="266"/>
        <v>0</v>
      </c>
      <c r="IX112" s="764">
        <f t="shared" si="266"/>
        <v>0</v>
      </c>
      <c r="IY112" s="764">
        <f t="shared" si="266"/>
        <v>0</v>
      </c>
      <c r="IZ112" s="764">
        <f t="shared" si="266"/>
        <v>0</v>
      </c>
      <c r="JA112" s="764">
        <f t="shared" si="266"/>
        <v>0</v>
      </c>
      <c r="JB112" s="764">
        <f t="shared" si="266"/>
        <v>0</v>
      </c>
      <c r="JC112" s="764">
        <f t="shared" si="266"/>
        <v>0</v>
      </c>
      <c r="JD112" s="764">
        <f t="shared" si="246"/>
        <v>0</v>
      </c>
      <c r="JE112" s="764">
        <f t="shared" si="246"/>
        <v>0</v>
      </c>
      <c r="JF112" s="764">
        <f t="shared" si="246"/>
        <v>0</v>
      </c>
      <c r="JG112" s="764">
        <f t="shared" si="246"/>
        <v>0</v>
      </c>
      <c r="JH112" s="764">
        <f t="shared" si="246"/>
        <v>0</v>
      </c>
      <c r="JI112" s="764">
        <f t="shared" si="246"/>
        <v>0</v>
      </c>
      <c r="JJ112" s="764">
        <f t="shared" si="246"/>
        <v>0</v>
      </c>
      <c r="JK112" s="764">
        <f t="shared" si="246"/>
        <v>0</v>
      </c>
      <c r="JL112" s="764">
        <f t="shared" si="266"/>
        <v>0</v>
      </c>
      <c r="JM112" s="764">
        <f t="shared" si="266"/>
        <v>0</v>
      </c>
      <c r="JN112" s="764">
        <f t="shared" si="266"/>
        <v>0</v>
      </c>
      <c r="JO112" s="764">
        <f t="shared" si="266"/>
        <v>0</v>
      </c>
      <c r="JP112" s="764">
        <f t="shared" si="266"/>
        <v>0</v>
      </c>
      <c r="JQ112" s="764">
        <f t="shared" si="172"/>
        <v>0</v>
      </c>
      <c r="JR112" s="764">
        <f t="shared" si="172"/>
        <v>0</v>
      </c>
      <c r="JS112" s="764">
        <f t="shared" si="266"/>
        <v>0</v>
      </c>
      <c r="JT112" s="765">
        <f t="shared" si="173"/>
        <v>0</v>
      </c>
      <c r="JU112" s="229">
        <f t="shared" si="174"/>
        <v>0</v>
      </c>
    </row>
    <row r="113" spans="2:281" s="57" customFormat="1" ht="12.75" customHeight="1">
      <c r="B113" s="223"/>
      <c r="C113" s="223"/>
      <c r="D113" s="61"/>
      <c r="E113" s="743" t="str">
        <f t="shared" si="171"/>
        <v xml:space="preserve"> </v>
      </c>
      <c r="F113" s="56"/>
      <c r="G113" s="228"/>
      <c r="H113" s="744">
        <f>SUMIF(Ajuste!$C$8:$C$483,$B$6:$B$499,Ajuste!$E$8:$E$483)</f>
        <v>0</v>
      </c>
      <c r="I113" s="744">
        <f>SUMIF(Ajuste!$C$8:$C$483,$B$6:$B$499,Ajuste!$F$8:$F$483)</f>
        <v>0</v>
      </c>
      <c r="J113" s="229">
        <f t="shared" si="175"/>
        <v>0</v>
      </c>
      <c r="K113" s="764">
        <f t="shared" si="247"/>
        <v>0</v>
      </c>
      <c r="L113" s="764">
        <f t="shared" si="267"/>
        <v>0</v>
      </c>
      <c r="M113" s="764">
        <f t="shared" si="267"/>
        <v>0</v>
      </c>
      <c r="N113" s="764">
        <f t="shared" si="267"/>
        <v>0</v>
      </c>
      <c r="O113" s="764">
        <f t="shared" si="267"/>
        <v>0</v>
      </c>
      <c r="P113" s="764">
        <f t="shared" si="267"/>
        <v>0</v>
      </c>
      <c r="Q113" s="764">
        <f t="shared" si="267"/>
        <v>0</v>
      </c>
      <c r="R113" s="764">
        <f t="shared" si="267"/>
        <v>0</v>
      </c>
      <c r="S113" s="764">
        <f t="shared" si="267"/>
        <v>0</v>
      </c>
      <c r="T113" s="764">
        <f t="shared" si="267"/>
        <v>0</v>
      </c>
      <c r="U113" s="764">
        <f t="shared" si="267"/>
        <v>0</v>
      </c>
      <c r="V113" s="764">
        <f t="shared" si="267"/>
        <v>0</v>
      </c>
      <c r="W113" s="764">
        <f t="shared" si="267"/>
        <v>0</v>
      </c>
      <c r="X113" s="764">
        <f t="shared" si="267"/>
        <v>0</v>
      </c>
      <c r="Y113" s="764">
        <f t="shared" si="267"/>
        <v>0</v>
      </c>
      <c r="Z113" s="764">
        <f t="shared" si="267"/>
        <v>0</v>
      </c>
      <c r="AA113" s="764">
        <f t="shared" si="267"/>
        <v>0</v>
      </c>
      <c r="AB113" s="764">
        <f t="shared" si="267"/>
        <v>0</v>
      </c>
      <c r="AC113" s="764">
        <f t="shared" si="267"/>
        <v>0</v>
      </c>
      <c r="AD113" s="764">
        <f t="shared" si="267"/>
        <v>0</v>
      </c>
      <c r="AE113" s="764">
        <f t="shared" si="267"/>
        <v>0</v>
      </c>
      <c r="AF113" s="764">
        <f t="shared" si="267"/>
        <v>0</v>
      </c>
      <c r="AG113" s="764">
        <f t="shared" si="267"/>
        <v>0</v>
      </c>
      <c r="AH113" s="764">
        <f t="shared" si="267"/>
        <v>0</v>
      </c>
      <c r="AI113" s="764">
        <f t="shared" si="267"/>
        <v>0</v>
      </c>
      <c r="AJ113" s="764">
        <f t="shared" si="267"/>
        <v>0</v>
      </c>
      <c r="AK113" s="764">
        <f t="shared" si="267"/>
        <v>0</v>
      </c>
      <c r="AL113" s="764">
        <f t="shared" si="267"/>
        <v>0</v>
      </c>
      <c r="AM113" s="764">
        <f t="shared" si="267"/>
        <v>0</v>
      </c>
      <c r="AN113" s="764">
        <f t="shared" si="267"/>
        <v>0</v>
      </c>
      <c r="AO113" s="764">
        <f t="shared" si="267"/>
        <v>0</v>
      </c>
      <c r="AP113" s="764">
        <f t="shared" si="267"/>
        <v>0</v>
      </c>
      <c r="AQ113" s="764">
        <f t="shared" si="267"/>
        <v>0</v>
      </c>
      <c r="AR113" s="764">
        <f t="shared" si="267"/>
        <v>0</v>
      </c>
      <c r="AS113" s="764">
        <f t="shared" si="267"/>
        <v>0</v>
      </c>
      <c r="AT113" s="764">
        <f t="shared" si="267"/>
        <v>0</v>
      </c>
      <c r="AU113" s="764">
        <f t="shared" si="267"/>
        <v>0</v>
      </c>
      <c r="AV113" s="764">
        <f t="shared" si="267"/>
        <v>0</v>
      </c>
      <c r="AW113" s="764">
        <f t="shared" si="267"/>
        <v>0</v>
      </c>
      <c r="AX113" s="764">
        <f t="shared" si="267"/>
        <v>0</v>
      </c>
      <c r="AY113" s="764">
        <f t="shared" si="267"/>
        <v>0</v>
      </c>
      <c r="AZ113" s="764">
        <f t="shared" si="267"/>
        <v>0</v>
      </c>
      <c r="BA113" s="764">
        <f t="shared" si="267"/>
        <v>0</v>
      </c>
      <c r="BB113" s="764">
        <f t="shared" si="267"/>
        <v>0</v>
      </c>
      <c r="BC113" s="764">
        <f t="shared" si="267"/>
        <v>0</v>
      </c>
      <c r="BD113" s="764">
        <f t="shared" si="267"/>
        <v>0</v>
      </c>
      <c r="BE113" s="764">
        <f t="shared" si="267"/>
        <v>0</v>
      </c>
      <c r="BF113" s="764">
        <f t="shared" si="247"/>
        <v>0</v>
      </c>
      <c r="BG113" s="764">
        <f t="shared" si="247"/>
        <v>0</v>
      </c>
      <c r="BH113" s="764">
        <f t="shared" si="247"/>
        <v>0</v>
      </c>
      <c r="BI113" s="764">
        <f t="shared" si="247"/>
        <v>0</v>
      </c>
      <c r="BJ113" s="764">
        <f t="shared" si="247"/>
        <v>0</v>
      </c>
      <c r="BK113" s="764">
        <f t="shared" si="247"/>
        <v>0</v>
      </c>
      <c r="BL113" s="764">
        <f t="shared" si="247"/>
        <v>0</v>
      </c>
      <c r="BM113" s="764">
        <f t="shared" si="247"/>
        <v>0</v>
      </c>
      <c r="BN113" s="764">
        <f t="shared" si="248"/>
        <v>0</v>
      </c>
      <c r="BO113" s="764">
        <f t="shared" si="248"/>
        <v>0</v>
      </c>
      <c r="BP113" s="764">
        <f t="shared" si="248"/>
        <v>0</v>
      </c>
      <c r="BQ113" s="764">
        <f t="shared" si="248"/>
        <v>0</v>
      </c>
      <c r="BR113" s="764">
        <f t="shared" si="248"/>
        <v>0</v>
      </c>
      <c r="BS113" s="764">
        <f t="shared" si="248"/>
        <v>0</v>
      </c>
      <c r="BT113" s="764">
        <f t="shared" si="248"/>
        <v>0</v>
      </c>
      <c r="BU113" s="764">
        <f t="shared" si="248"/>
        <v>0</v>
      </c>
      <c r="BV113" s="764">
        <f t="shared" si="248"/>
        <v>0</v>
      </c>
      <c r="BW113" s="764">
        <f t="shared" si="248"/>
        <v>0</v>
      </c>
      <c r="BX113" s="764">
        <f t="shared" si="249"/>
        <v>0</v>
      </c>
      <c r="BY113" s="764">
        <f t="shared" si="249"/>
        <v>0</v>
      </c>
      <c r="BZ113" s="764">
        <f t="shared" si="249"/>
        <v>0</v>
      </c>
      <c r="CA113" s="764">
        <f t="shared" si="249"/>
        <v>0</v>
      </c>
      <c r="CB113" s="764">
        <f t="shared" si="249"/>
        <v>0</v>
      </c>
      <c r="CC113" s="764">
        <f t="shared" si="249"/>
        <v>0</v>
      </c>
      <c r="CD113" s="764">
        <f t="shared" si="249"/>
        <v>0</v>
      </c>
      <c r="CE113" s="764">
        <f t="shared" si="249"/>
        <v>0</v>
      </c>
      <c r="CF113" s="764">
        <f t="shared" si="249"/>
        <v>0</v>
      </c>
      <c r="CG113" s="764">
        <f t="shared" si="249"/>
        <v>0</v>
      </c>
      <c r="CH113" s="764">
        <f t="shared" si="250"/>
        <v>0</v>
      </c>
      <c r="CI113" s="764">
        <f t="shared" si="250"/>
        <v>0</v>
      </c>
      <c r="CJ113" s="764">
        <f t="shared" si="250"/>
        <v>0</v>
      </c>
      <c r="CK113" s="764">
        <f t="shared" si="250"/>
        <v>0</v>
      </c>
      <c r="CL113" s="764">
        <f t="shared" si="250"/>
        <v>0</v>
      </c>
      <c r="CM113" s="764">
        <f t="shared" si="250"/>
        <v>0</v>
      </c>
      <c r="CN113" s="764">
        <f t="shared" si="250"/>
        <v>0</v>
      </c>
      <c r="CO113" s="764">
        <f t="shared" si="250"/>
        <v>0</v>
      </c>
      <c r="CP113" s="764">
        <f t="shared" si="250"/>
        <v>0</v>
      </c>
      <c r="CQ113" s="764">
        <f t="shared" si="250"/>
        <v>0</v>
      </c>
      <c r="CR113" s="764">
        <f t="shared" si="251"/>
        <v>0</v>
      </c>
      <c r="CS113" s="764">
        <f t="shared" si="251"/>
        <v>0</v>
      </c>
      <c r="CT113" s="764">
        <f t="shared" si="251"/>
        <v>0</v>
      </c>
      <c r="CU113" s="764">
        <f t="shared" si="251"/>
        <v>0</v>
      </c>
      <c r="CV113" s="764">
        <f t="shared" si="251"/>
        <v>0</v>
      </c>
      <c r="CW113" s="764">
        <f t="shared" si="251"/>
        <v>0</v>
      </c>
      <c r="CX113" s="764">
        <f t="shared" si="251"/>
        <v>0</v>
      </c>
      <c r="CY113" s="764">
        <f t="shared" si="251"/>
        <v>0</v>
      </c>
      <c r="CZ113" s="764">
        <f t="shared" si="251"/>
        <v>0</v>
      </c>
      <c r="DA113" s="764">
        <f t="shared" si="251"/>
        <v>0</v>
      </c>
      <c r="DB113" s="764">
        <f t="shared" si="252"/>
        <v>0</v>
      </c>
      <c r="DC113" s="764">
        <f t="shared" si="252"/>
        <v>0</v>
      </c>
      <c r="DD113" s="764">
        <f t="shared" si="252"/>
        <v>0</v>
      </c>
      <c r="DE113" s="764">
        <f t="shared" si="252"/>
        <v>0</v>
      </c>
      <c r="DF113" s="764">
        <f t="shared" si="252"/>
        <v>0</v>
      </c>
      <c r="DG113" s="764">
        <f t="shared" si="252"/>
        <v>0</v>
      </c>
      <c r="DH113" s="764">
        <f t="shared" si="252"/>
        <v>0</v>
      </c>
      <c r="DI113" s="764">
        <f t="shared" si="252"/>
        <v>0</v>
      </c>
      <c r="DJ113" s="764">
        <f t="shared" si="252"/>
        <v>0</v>
      </c>
      <c r="DK113" s="764">
        <f t="shared" si="252"/>
        <v>0</v>
      </c>
      <c r="DL113" s="764">
        <f t="shared" si="253"/>
        <v>0</v>
      </c>
      <c r="DM113" s="764">
        <f t="shared" si="253"/>
        <v>0</v>
      </c>
      <c r="DN113" s="764">
        <f t="shared" si="253"/>
        <v>0</v>
      </c>
      <c r="DO113" s="764">
        <f t="shared" si="253"/>
        <v>0</v>
      </c>
      <c r="DP113" s="764">
        <f t="shared" si="253"/>
        <v>0</v>
      </c>
      <c r="DQ113" s="764">
        <f t="shared" si="253"/>
        <v>0</v>
      </c>
      <c r="DR113" s="764">
        <f t="shared" si="253"/>
        <v>0</v>
      </c>
      <c r="DS113" s="764">
        <f t="shared" si="253"/>
        <v>0</v>
      </c>
      <c r="DT113" s="764">
        <f t="shared" si="253"/>
        <v>0</v>
      </c>
      <c r="DU113" s="764">
        <f t="shared" si="253"/>
        <v>0</v>
      </c>
      <c r="DV113" s="764">
        <f t="shared" si="254"/>
        <v>0</v>
      </c>
      <c r="DW113" s="764">
        <f t="shared" si="254"/>
        <v>0</v>
      </c>
      <c r="DX113" s="764">
        <f t="shared" si="254"/>
        <v>0</v>
      </c>
      <c r="DY113" s="764">
        <f t="shared" si="254"/>
        <v>0</v>
      </c>
      <c r="DZ113" s="764">
        <f t="shared" si="254"/>
        <v>0</v>
      </c>
      <c r="EA113" s="764">
        <f t="shared" si="254"/>
        <v>0</v>
      </c>
      <c r="EB113" s="764">
        <f t="shared" si="254"/>
        <v>0</v>
      </c>
      <c r="EC113" s="764">
        <f t="shared" si="254"/>
        <v>0</v>
      </c>
      <c r="ED113" s="764">
        <f t="shared" si="254"/>
        <v>0</v>
      </c>
      <c r="EE113" s="764">
        <f t="shared" si="254"/>
        <v>0</v>
      </c>
      <c r="EF113" s="764">
        <f t="shared" si="255"/>
        <v>0</v>
      </c>
      <c r="EG113" s="764">
        <f t="shared" si="255"/>
        <v>0</v>
      </c>
      <c r="EH113" s="764">
        <f t="shared" si="255"/>
        <v>0</v>
      </c>
      <c r="EI113" s="764">
        <f t="shared" si="255"/>
        <v>0</v>
      </c>
      <c r="EJ113" s="764">
        <f t="shared" si="255"/>
        <v>0</v>
      </c>
      <c r="EK113" s="764">
        <f t="shared" si="255"/>
        <v>0</v>
      </c>
      <c r="EL113" s="764">
        <f t="shared" si="255"/>
        <v>0</v>
      </c>
      <c r="EM113" s="764">
        <f t="shared" si="255"/>
        <v>0</v>
      </c>
      <c r="EN113" s="764">
        <f t="shared" si="255"/>
        <v>0</v>
      </c>
      <c r="EO113" s="764">
        <f t="shared" si="255"/>
        <v>0</v>
      </c>
      <c r="EP113" s="764">
        <f t="shared" si="256"/>
        <v>0</v>
      </c>
      <c r="EQ113" s="764">
        <f t="shared" si="256"/>
        <v>0</v>
      </c>
      <c r="ER113" s="764">
        <f t="shared" si="256"/>
        <v>0</v>
      </c>
      <c r="ES113" s="764">
        <f t="shared" si="256"/>
        <v>0</v>
      </c>
      <c r="ET113" s="764">
        <f t="shared" si="256"/>
        <v>0</v>
      </c>
      <c r="EU113" s="764">
        <f t="shared" si="256"/>
        <v>0</v>
      </c>
      <c r="EV113" s="764">
        <f t="shared" si="256"/>
        <v>0</v>
      </c>
      <c r="EW113" s="764">
        <f t="shared" si="256"/>
        <v>0</v>
      </c>
      <c r="EX113" s="764">
        <f t="shared" si="256"/>
        <v>0</v>
      </c>
      <c r="EY113" s="764">
        <f t="shared" si="256"/>
        <v>0</v>
      </c>
      <c r="EZ113" s="764">
        <f t="shared" si="257"/>
        <v>0</v>
      </c>
      <c r="FA113" s="764">
        <f t="shared" si="257"/>
        <v>0</v>
      </c>
      <c r="FB113" s="764">
        <f t="shared" si="257"/>
        <v>0</v>
      </c>
      <c r="FC113" s="764">
        <f t="shared" si="257"/>
        <v>0</v>
      </c>
      <c r="FD113" s="764">
        <f t="shared" si="257"/>
        <v>0</v>
      </c>
      <c r="FE113" s="764">
        <f t="shared" si="257"/>
        <v>0</v>
      </c>
      <c r="FF113" s="764">
        <f t="shared" si="257"/>
        <v>0</v>
      </c>
      <c r="FG113" s="764">
        <f t="shared" si="257"/>
        <v>0</v>
      </c>
      <c r="FH113" s="764">
        <f t="shared" si="257"/>
        <v>0</v>
      </c>
      <c r="FI113" s="764">
        <f t="shared" si="257"/>
        <v>0</v>
      </c>
      <c r="FJ113" s="764">
        <f t="shared" si="258"/>
        <v>0</v>
      </c>
      <c r="FK113" s="764">
        <f t="shared" si="258"/>
        <v>0</v>
      </c>
      <c r="FL113" s="764">
        <f t="shared" si="258"/>
        <v>0</v>
      </c>
      <c r="FM113" s="764">
        <f t="shared" si="258"/>
        <v>0</v>
      </c>
      <c r="FN113" s="764">
        <f t="shared" si="258"/>
        <v>0</v>
      </c>
      <c r="FO113" s="764">
        <f t="shared" si="258"/>
        <v>0</v>
      </c>
      <c r="FP113" s="764">
        <f t="shared" si="258"/>
        <v>0</v>
      </c>
      <c r="FQ113" s="764">
        <f t="shared" si="258"/>
        <v>0</v>
      </c>
      <c r="FR113" s="764">
        <f t="shared" si="258"/>
        <v>0</v>
      </c>
      <c r="FS113" s="764">
        <f t="shared" si="258"/>
        <v>0</v>
      </c>
      <c r="FT113" s="764">
        <f t="shared" si="259"/>
        <v>0</v>
      </c>
      <c r="FU113" s="764">
        <f t="shared" si="259"/>
        <v>0</v>
      </c>
      <c r="FV113" s="764">
        <f t="shared" si="259"/>
        <v>0</v>
      </c>
      <c r="FW113" s="764">
        <f t="shared" si="259"/>
        <v>0</v>
      </c>
      <c r="FX113" s="764">
        <f t="shared" si="259"/>
        <v>0</v>
      </c>
      <c r="FY113" s="764">
        <f t="shared" si="259"/>
        <v>0</v>
      </c>
      <c r="FZ113" s="764">
        <f t="shared" si="259"/>
        <v>0</v>
      </c>
      <c r="GA113" s="764">
        <f t="shared" si="259"/>
        <v>0</v>
      </c>
      <c r="GB113" s="764">
        <f t="shared" si="259"/>
        <v>0</v>
      </c>
      <c r="GC113" s="764">
        <f t="shared" si="259"/>
        <v>0</v>
      </c>
      <c r="GD113" s="764">
        <f t="shared" si="260"/>
        <v>0</v>
      </c>
      <c r="GE113" s="764">
        <f t="shared" si="260"/>
        <v>0</v>
      </c>
      <c r="GF113" s="764">
        <f t="shared" si="260"/>
        <v>0</v>
      </c>
      <c r="GG113" s="764">
        <f t="shared" si="260"/>
        <v>0</v>
      </c>
      <c r="GH113" s="764">
        <f t="shared" si="260"/>
        <v>0</v>
      </c>
      <c r="GI113" s="764">
        <f t="shared" si="260"/>
        <v>0</v>
      </c>
      <c r="GJ113" s="764">
        <f t="shared" si="260"/>
        <v>0</v>
      </c>
      <c r="GK113" s="764">
        <f t="shared" si="260"/>
        <v>0</v>
      </c>
      <c r="GL113" s="764">
        <f t="shared" si="260"/>
        <v>0</v>
      </c>
      <c r="GM113" s="764">
        <f t="shared" si="260"/>
        <v>0</v>
      </c>
      <c r="GN113" s="764">
        <f t="shared" si="261"/>
        <v>0</v>
      </c>
      <c r="GO113" s="764">
        <f t="shared" si="261"/>
        <v>0</v>
      </c>
      <c r="GP113" s="764">
        <f t="shared" si="261"/>
        <v>0</v>
      </c>
      <c r="GQ113" s="764">
        <f t="shared" si="261"/>
        <v>0</v>
      </c>
      <c r="GR113" s="764">
        <f t="shared" si="261"/>
        <v>0</v>
      </c>
      <c r="GS113" s="764">
        <f t="shared" si="261"/>
        <v>0</v>
      </c>
      <c r="GT113" s="764">
        <f t="shared" si="261"/>
        <v>0</v>
      </c>
      <c r="GU113" s="764">
        <f t="shared" si="261"/>
        <v>0</v>
      </c>
      <c r="GV113" s="764">
        <f t="shared" si="261"/>
        <v>0</v>
      </c>
      <c r="GW113" s="764">
        <f t="shared" si="261"/>
        <v>0</v>
      </c>
      <c r="GX113" s="764">
        <f t="shared" si="262"/>
        <v>0</v>
      </c>
      <c r="GY113" s="764">
        <f t="shared" si="262"/>
        <v>0</v>
      </c>
      <c r="GZ113" s="764">
        <f t="shared" si="262"/>
        <v>0</v>
      </c>
      <c r="HA113" s="764">
        <f t="shared" si="262"/>
        <v>0</v>
      </c>
      <c r="HB113" s="764">
        <f t="shared" si="262"/>
        <v>0</v>
      </c>
      <c r="HC113" s="764">
        <f t="shared" si="262"/>
        <v>0</v>
      </c>
      <c r="HD113" s="764">
        <f t="shared" si="262"/>
        <v>0</v>
      </c>
      <c r="HE113" s="764">
        <f t="shared" si="262"/>
        <v>0</v>
      </c>
      <c r="HF113" s="764">
        <f t="shared" si="262"/>
        <v>0</v>
      </c>
      <c r="HG113" s="764">
        <f t="shared" si="262"/>
        <v>0</v>
      </c>
      <c r="HH113" s="764">
        <f t="shared" si="263"/>
        <v>0</v>
      </c>
      <c r="HI113" s="764">
        <f t="shared" si="263"/>
        <v>0</v>
      </c>
      <c r="HJ113" s="764">
        <f t="shared" si="263"/>
        <v>0</v>
      </c>
      <c r="HK113" s="764">
        <f t="shared" si="263"/>
        <v>0</v>
      </c>
      <c r="HL113" s="764">
        <f t="shared" si="263"/>
        <v>0</v>
      </c>
      <c r="HM113" s="764">
        <f t="shared" si="263"/>
        <v>0</v>
      </c>
      <c r="HN113" s="764">
        <f t="shared" si="263"/>
        <v>0</v>
      </c>
      <c r="HO113" s="764">
        <f t="shared" si="263"/>
        <v>0</v>
      </c>
      <c r="HP113" s="764">
        <f t="shared" si="263"/>
        <v>0</v>
      </c>
      <c r="HQ113" s="764">
        <f t="shared" si="263"/>
        <v>0</v>
      </c>
      <c r="HR113" s="764">
        <f t="shared" si="264"/>
        <v>0</v>
      </c>
      <c r="HS113" s="764">
        <f t="shared" si="264"/>
        <v>0</v>
      </c>
      <c r="HT113" s="764">
        <f t="shared" si="264"/>
        <v>0</v>
      </c>
      <c r="HU113" s="764">
        <f t="shared" si="264"/>
        <v>0</v>
      </c>
      <c r="HV113" s="764">
        <f t="shared" si="264"/>
        <v>0</v>
      </c>
      <c r="HW113" s="764">
        <f t="shared" si="264"/>
        <v>0</v>
      </c>
      <c r="HX113" s="764">
        <f t="shared" si="264"/>
        <v>0</v>
      </c>
      <c r="HY113" s="764">
        <f t="shared" si="264"/>
        <v>0</v>
      </c>
      <c r="HZ113" s="764">
        <f t="shared" si="264"/>
        <v>0</v>
      </c>
      <c r="IA113" s="764">
        <f t="shared" si="264"/>
        <v>0</v>
      </c>
      <c r="IB113" s="764">
        <f t="shared" si="265"/>
        <v>0</v>
      </c>
      <c r="IC113" s="764">
        <f t="shared" si="265"/>
        <v>0</v>
      </c>
      <c r="ID113" s="764">
        <f t="shared" si="265"/>
        <v>0</v>
      </c>
      <c r="IE113" s="764">
        <f t="shared" si="265"/>
        <v>0</v>
      </c>
      <c r="IF113" s="764">
        <f t="shared" si="265"/>
        <v>0</v>
      </c>
      <c r="IG113" s="764">
        <f t="shared" si="265"/>
        <v>0</v>
      </c>
      <c r="IH113" s="764">
        <f t="shared" si="265"/>
        <v>0</v>
      </c>
      <c r="II113" s="764">
        <f t="shared" si="265"/>
        <v>0</v>
      </c>
      <c r="IJ113" s="764">
        <f t="shared" si="265"/>
        <v>0</v>
      </c>
      <c r="IK113" s="764">
        <f t="shared" si="265"/>
        <v>0</v>
      </c>
      <c r="IL113" s="764">
        <f t="shared" si="266"/>
        <v>0</v>
      </c>
      <c r="IM113" s="764">
        <f t="shared" si="266"/>
        <v>0</v>
      </c>
      <c r="IN113" s="764">
        <f t="shared" si="266"/>
        <v>0</v>
      </c>
      <c r="IO113" s="764">
        <f t="shared" si="266"/>
        <v>0</v>
      </c>
      <c r="IP113" s="764">
        <f t="shared" si="266"/>
        <v>0</v>
      </c>
      <c r="IQ113" s="764">
        <f t="shared" si="266"/>
        <v>0</v>
      </c>
      <c r="IR113" s="764">
        <f t="shared" si="266"/>
        <v>0</v>
      </c>
      <c r="IS113" s="764">
        <f t="shared" si="266"/>
        <v>0</v>
      </c>
      <c r="IT113" s="764">
        <f t="shared" si="266"/>
        <v>0</v>
      </c>
      <c r="IU113" s="764">
        <f t="shared" si="266"/>
        <v>0</v>
      </c>
      <c r="IV113" s="764">
        <f t="shared" si="266"/>
        <v>0</v>
      </c>
      <c r="IW113" s="764">
        <f t="shared" si="266"/>
        <v>0</v>
      </c>
      <c r="IX113" s="764">
        <f t="shared" si="266"/>
        <v>0</v>
      </c>
      <c r="IY113" s="764">
        <f t="shared" si="266"/>
        <v>0</v>
      </c>
      <c r="IZ113" s="764">
        <f t="shared" si="266"/>
        <v>0</v>
      </c>
      <c r="JA113" s="764">
        <f t="shared" si="266"/>
        <v>0</v>
      </c>
      <c r="JB113" s="764">
        <f t="shared" si="266"/>
        <v>0</v>
      </c>
      <c r="JC113" s="764">
        <f t="shared" si="266"/>
        <v>0</v>
      </c>
      <c r="JD113" s="764">
        <f t="shared" si="246"/>
        <v>0</v>
      </c>
      <c r="JE113" s="764">
        <f t="shared" si="246"/>
        <v>0</v>
      </c>
      <c r="JF113" s="764">
        <f t="shared" si="246"/>
        <v>0</v>
      </c>
      <c r="JG113" s="764">
        <f t="shared" si="246"/>
        <v>0</v>
      </c>
      <c r="JH113" s="764">
        <f t="shared" si="246"/>
        <v>0</v>
      </c>
      <c r="JI113" s="764">
        <f t="shared" si="246"/>
        <v>0</v>
      </c>
      <c r="JJ113" s="764">
        <f t="shared" si="246"/>
        <v>0</v>
      </c>
      <c r="JK113" s="764">
        <f t="shared" si="246"/>
        <v>0</v>
      </c>
      <c r="JL113" s="764">
        <f t="shared" si="266"/>
        <v>0</v>
      </c>
      <c r="JM113" s="764">
        <f t="shared" si="266"/>
        <v>0</v>
      </c>
      <c r="JN113" s="764">
        <f t="shared" si="266"/>
        <v>0</v>
      </c>
      <c r="JO113" s="764">
        <f t="shared" si="266"/>
        <v>0</v>
      </c>
      <c r="JP113" s="764">
        <f t="shared" si="266"/>
        <v>0</v>
      </c>
      <c r="JQ113" s="764">
        <f t="shared" si="172"/>
        <v>0</v>
      </c>
      <c r="JR113" s="764">
        <f t="shared" si="172"/>
        <v>0</v>
      </c>
      <c r="JS113" s="764">
        <f t="shared" si="266"/>
        <v>0</v>
      </c>
      <c r="JT113" s="765">
        <f t="shared" si="173"/>
        <v>0</v>
      </c>
      <c r="JU113" s="229">
        <f t="shared" si="174"/>
        <v>0</v>
      </c>
    </row>
    <row r="114" spans="2:281" s="57" customFormat="1" ht="12.75" customHeight="1">
      <c r="B114" s="223"/>
      <c r="C114" s="223"/>
      <c r="D114" s="61"/>
      <c r="E114" s="743" t="str">
        <f t="shared" si="171"/>
        <v xml:space="preserve"> </v>
      </c>
      <c r="F114" s="56"/>
      <c r="G114" s="228"/>
      <c r="H114" s="744">
        <f>SUMIF(Ajuste!$C$8:$C$483,$B$6:$B$499,Ajuste!$E$8:$E$483)</f>
        <v>0</v>
      </c>
      <c r="I114" s="744">
        <f>SUMIF(Ajuste!$C$8:$C$483,$B$6:$B$499,Ajuste!$F$8:$F$483)</f>
        <v>0</v>
      </c>
      <c r="J114" s="229">
        <f t="shared" si="175"/>
        <v>0</v>
      </c>
      <c r="K114" s="764">
        <f t="shared" si="247"/>
        <v>0</v>
      </c>
      <c r="L114" s="764">
        <f t="shared" si="267"/>
        <v>0</v>
      </c>
      <c r="M114" s="764">
        <f t="shared" si="267"/>
        <v>0</v>
      </c>
      <c r="N114" s="764">
        <f t="shared" si="267"/>
        <v>0</v>
      </c>
      <c r="O114" s="764">
        <f t="shared" si="267"/>
        <v>0</v>
      </c>
      <c r="P114" s="764">
        <f t="shared" si="267"/>
        <v>0</v>
      </c>
      <c r="Q114" s="764">
        <f t="shared" si="267"/>
        <v>0</v>
      </c>
      <c r="R114" s="764">
        <f t="shared" si="267"/>
        <v>0</v>
      </c>
      <c r="S114" s="764">
        <f t="shared" si="267"/>
        <v>0</v>
      </c>
      <c r="T114" s="764">
        <f t="shared" si="267"/>
        <v>0</v>
      </c>
      <c r="U114" s="764">
        <f t="shared" si="267"/>
        <v>0</v>
      </c>
      <c r="V114" s="764">
        <f t="shared" si="267"/>
        <v>0</v>
      </c>
      <c r="W114" s="764">
        <f t="shared" si="267"/>
        <v>0</v>
      </c>
      <c r="X114" s="764">
        <f t="shared" si="267"/>
        <v>0</v>
      </c>
      <c r="Y114" s="764">
        <f t="shared" si="267"/>
        <v>0</v>
      </c>
      <c r="Z114" s="764">
        <f t="shared" si="267"/>
        <v>0</v>
      </c>
      <c r="AA114" s="764">
        <f t="shared" si="267"/>
        <v>0</v>
      </c>
      <c r="AB114" s="764">
        <f t="shared" si="267"/>
        <v>0</v>
      </c>
      <c r="AC114" s="764">
        <f t="shared" si="267"/>
        <v>0</v>
      </c>
      <c r="AD114" s="764">
        <f t="shared" si="267"/>
        <v>0</v>
      </c>
      <c r="AE114" s="764">
        <f t="shared" si="267"/>
        <v>0</v>
      </c>
      <c r="AF114" s="764">
        <f t="shared" si="267"/>
        <v>0</v>
      </c>
      <c r="AG114" s="764">
        <f t="shared" si="267"/>
        <v>0</v>
      </c>
      <c r="AH114" s="764">
        <f t="shared" si="267"/>
        <v>0</v>
      </c>
      <c r="AI114" s="764">
        <f t="shared" si="267"/>
        <v>0</v>
      </c>
      <c r="AJ114" s="764">
        <f t="shared" si="267"/>
        <v>0</v>
      </c>
      <c r="AK114" s="764">
        <f t="shared" si="267"/>
        <v>0</v>
      </c>
      <c r="AL114" s="764">
        <f t="shared" si="267"/>
        <v>0</v>
      </c>
      <c r="AM114" s="764">
        <f t="shared" si="267"/>
        <v>0</v>
      </c>
      <c r="AN114" s="764">
        <f t="shared" si="267"/>
        <v>0</v>
      </c>
      <c r="AO114" s="764">
        <f t="shared" si="267"/>
        <v>0</v>
      </c>
      <c r="AP114" s="764">
        <f t="shared" si="267"/>
        <v>0</v>
      </c>
      <c r="AQ114" s="764">
        <f t="shared" si="267"/>
        <v>0</v>
      </c>
      <c r="AR114" s="764">
        <f t="shared" si="267"/>
        <v>0</v>
      </c>
      <c r="AS114" s="764">
        <f t="shared" si="267"/>
        <v>0</v>
      </c>
      <c r="AT114" s="764">
        <f t="shared" si="267"/>
        <v>0</v>
      </c>
      <c r="AU114" s="764">
        <f t="shared" si="267"/>
        <v>0</v>
      </c>
      <c r="AV114" s="764">
        <f t="shared" si="267"/>
        <v>0</v>
      </c>
      <c r="AW114" s="764">
        <f t="shared" si="267"/>
        <v>0</v>
      </c>
      <c r="AX114" s="764">
        <f t="shared" si="267"/>
        <v>0</v>
      </c>
      <c r="AY114" s="764">
        <f t="shared" si="267"/>
        <v>0</v>
      </c>
      <c r="AZ114" s="764">
        <f t="shared" si="267"/>
        <v>0</v>
      </c>
      <c r="BA114" s="764">
        <f t="shared" si="267"/>
        <v>0</v>
      </c>
      <c r="BB114" s="764">
        <f t="shared" ref="L114:BE115" si="268">IF($D114=BB$5,$J114,0)</f>
        <v>0</v>
      </c>
      <c r="BC114" s="764">
        <f t="shared" si="268"/>
        <v>0</v>
      </c>
      <c r="BD114" s="764">
        <f t="shared" si="268"/>
        <v>0</v>
      </c>
      <c r="BE114" s="764">
        <f t="shared" si="268"/>
        <v>0</v>
      </c>
      <c r="BF114" s="764">
        <f t="shared" si="247"/>
        <v>0</v>
      </c>
      <c r="BG114" s="764">
        <f t="shared" si="247"/>
        <v>0</v>
      </c>
      <c r="BH114" s="764">
        <f t="shared" si="247"/>
        <v>0</v>
      </c>
      <c r="BI114" s="764">
        <f t="shared" si="247"/>
        <v>0</v>
      </c>
      <c r="BJ114" s="764">
        <f t="shared" si="247"/>
        <v>0</v>
      </c>
      <c r="BK114" s="764">
        <f t="shared" si="247"/>
        <v>0</v>
      </c>
      <c r="BL114" s="764">
        <f t="shared" si="247"/>
        <v>0</v>
      </c>
      <c r="BM114" s="764">
        <f t="shared" si="247"/>
        <v>0</v>
      </c>
      <c r="BN114" s="764">
        <f t="shared" si="248"/>
        <v>0</v>
      </c>
      <c r="BO114" s="764">
        <f t="shared" si="248"/>
        <v>0</v>
      </c>
      <c r="BP114" s="764">
        <f t="shared" si="248"/>
        <v>0</v>
      </c>
      <c r="BQ114" s="764">
        <f t="shared" si="248"/>
        <v>0</v>
      </c>
      <c r="BR114" s="764">
        <f t="shared" si="248"/>
        <v>0</v>
      </c>
      <c r="BS114" s="764">
        <f t="shared" si="248"/>
        <v>0</v>
      </c>
      <c r="BT114" s="764">
        <f t="shared" si="248"/>
        <v>0</v>
      </c>
      <c r="BU114" s="764">
        <f t="shared" si="248"/>
        <v>0</v>
      </c>
      <c r="BV114" s="764">
        <f t="shared" si="248"/>
        <v>0</v>
      </c>
      <c r="BW114" s="764">
        <f t="shared" si="248"/>
        <v>0</v>
      </c>
      <c r="BX114" s="764">
        <f t="shared" si="249"/>
        <v>0</v>
      </c>
      <c r="BY114" s="764">
        <f t="shared" si="249"/>
        <v>0</v>
      </c>
      <c r="BZ114" s="764">
        <f t="shared" si="249"/>
        <v>0</v>
      </c>
      <c r="CA114" s="764">
        <f t="shared" si="249"/>
        <v>0</v>
      </c>
      <c r="CB114" s="764">
        <f t="shared" si="249"/>
        <v>0</v>
      </c>
      <c r="CC114" s="764">
        <f t="shared" si="249"/>
        <v>0</v>
      </c>
      <c r="CD114" s="764">
        <f t="shared" si="249"/>
        <v>0</v>
      </c>
      <c r="CE114" s="764">
        <f t="shared" si="249"/>
        <v>0</v>
      </c>
      <c r="CF114" s="764">
        <f t="shared" si="249"/>
        <v>0</v>
      </c>
      <c r="CG114" s="764">
        <f t="shared" si="249"/>
        <v>0</v>
      </c>
      <c r="CH114" s="764">
        <f t="shared" si="250"/>
        <v>0</v>
      </c>
      <c r="CI114" s="764">
        <f t="shared" si="250"/>
        <v>0</v>
      </c>
      <c r="CJ114" s="764">
        <f t="shared" si="250"/>
        <v>0</v>
      </c>
      <c r="CK114" s="764">
        <f t="shared" si="250"/>
        <v>0</v>
      </c>
      <c r="CL114" s="764">
        <f t="shared" si="250"/>
        <v>0</v>
      </c>
      <c r="CM114" s="764">
        <f t="shared" si="250"/>
        <v>0</v>
      </c>
      <c r="CN114" s="764">
        <f t="shared" si="250"/>
        <v>0</v>
      </c>
      <c r="CO114" s="764">
        <f t="shared" si="250"/>
        <v>0</v>
      </c>
      <c r="CP114" s="764">
        <f t="shared" si="250"/>
        <v>0</v>
      </c>
      <c r="CQ114" s="764">
        <f t="shared" si="250"/>
        <v>0</v>
      </c>
      <c r="CR114" s="764">
        <f t="shared" si="251"/>
        <v>0</v>
      </c>
      <c r="CS114" s="764">
        <f t="shared" si="251"/>
        <v>0</v>
      </c>
      <c r="CT114" s="764">
        <f t="shared" si="251"/>
        <v>0</v>
      </c>
      <c r="CU114" s="764">
        <f t="shared" si="251"/>
        <v>0</v>
      </c>
      <c r="CV114" s="764">
        <f t="shared" si="251"/>
        <v>0</v>
      </c>
      <c r="CW114" s="764">
        <f t="shared" si="251"/>
        <v>0</v>
      </c>
      <c r="CX114" s="764">
        <f t="shared" si="251"/>
        <v>0</v>
      </c>
      <c r="CY114" s="764">
        <f t="shared" si="251"/>
        <v>0</v>
      </c>
      <c r="CZ114" s="764">
        <f t="shared" si="251"/>
        <v>0</v>
      </c>
      <c r="DA114" s="764">
        <f t="shared" si="251"/>
        <v>0</v>
      </c>
      <c r="DB114" s="764">
        <f t="shared" si="252"/>
        <v>0</v>
      </c>
      <c r="DC114" s="764">
        <f t="shared" si="252"/>
        <v>0</v>
      </c>
      <c r="DD114" s="764">
        <f t="shared" si="252"/>
        <v>0</v>
      </c>
      <c r="DE114" s="764">
        <f t="shared" si="252"/>
        <v>0</v>
      </c>
      <c r="DF114" s="764">
        <f t="shared" si="252"/>
        <v>0</v>
      </c>
      <c r="DG114" s="764">
        <f t="shared" si="252"/>
        <v>0</v>
      </c>
      <c r="DH114" s="764">
        <f t="shared" si="252"/>
        <v>0</v>
      </c>
      <c r="DI114" s="764">
        <f t="shared" si="252"/>
        <v>0</v>
      </c>
      <c r="DJ114" s="764">
        <f t="shared" si="252"/>
        <v>0</v>
      </c>
      <c r="DK114" s="764">
        <f t="shared" si="252"/>
        <v>0</v>
      </c>
      <c r="DL114" s="764">
        <f t="shared" si="253"/>
        <v>0</v>
      </c>
      <c r="DM114" s="764">
        <f t="shared" si="253"/>
        <v>0</v>
      </c>
      <c r="DN114" s="764">
        <f t="shared" si="253"/>
        <v>0</v>
      </c>
      <c r="DO114" s="764">
        <f t="shared" si="253"/>
        <v>0</v>
      </c>
      <c r="DP114" s="764">
        <f t="shared" si="253"/>
        <v>0</v>
      </c>
      <c r="DQ114" s="764">
        <f t="shared" si="253"/>
        <v>0</v>
      </c>
      <c r="DR114" s="764">
        <f t="shared" si="253"/>
        <v>0</v>
      </c>
      <c r="DS114" s="764">
        <f t="shared" si="253"/>
        <v>0</v>
      </c>
      <c r="DT114" s="764">
        <f t="shared" si="253"/>
        <v>0</v>
      </c>
      <c r="DU114" s="764">
        <f t="shared" si="253"/>
        <v>0</v>
      </c>
      <c r="DV114" s="764">
        <f t="shared" si="254"/>
        <v>0</v>
      </c>
      <c r="DW114" s="764">
        <f t="shared" si="254"/>
        <v>0</v>
      </c>
      <c r="DX114" s="764">
        <f t="shared" si="254"/>
        <v>0</v>
      </c>
      <c r="DY114" s="764">
        <f t="shared" si="254"/>
        <v>0</v>
      </c>
      <c r="DZ114" s="764">
        <f t="shared" si="254"/>
        <v>0</v>
      </c>
      <c r="EA114" s="764">
        <f t="shared" si="254"/>
        <v>0</v>
      </c>
      <c r="EB114" s="764">
        <f t="shared" si="254"/>
        <v>0</v>
      </c>
      <c r="EC114" s="764">
        <f t="shared" si="254"/>
        <v>0</v>
      </c>
      <c r="ED114" s="764">
        <f t="shared" si="254"/>
        <v>0</v>
      </c>
      <c r="EE114" s="764">
        <f t="shared" si="254"/>
        <v>0</v>
      </c>
      <c r="EF114" s="764">
        <f t="shared" si="255"/>
        <v>0</v>
      </c>
      <c r="EG114" s="764">
        <f t="shared" si="255"/>
        <v>0</v>
      </c>
      <c r="EH114" s="764">
        <f t="shared" si="255"/>
        <v>0</v>
      </c>
      <c r="EI114" s="764">
        <f t="shared" si="255"/>
        <v>0</v>
      </c>
      <c r="EJ114" s="764">
        <f t="shared" si="255"/>
        <v>0</v>
      </c>
      <c r="EK114" s="764">
        <f t="shared" si="255"/>
        <v>0</v>
      </c>
      <c r="EL114" s="764">
        <f t="shared" si="255"/>
        <v>0</v>
      </c>
      <c r="EM114" s="764">
        <f t="shared" si="255"/>
        <v>0</v>
      </c>
      <c r="EN114" s="764">
        <f t="shared" si="255"/>
        <v>0</v>
      </c>
      <c r="EO114" s="764">
        <f t="shared" si="255"/>
        <v>0</v>
      </c>
      <c r="EP114" s="764">
        <f t="shared" si="256"/>
        <v>0</v>
      </c>
      <c r="EQ114" s="764">
        <f t="shared" si="256"/>
        <v>0</v>
      </c>
      <c r="ER114" s="764">
        <f t="shared" si="256"/>
        <v>0</v>
      </c>
      <c r="ES114" s="764">
        <f t="shared" si="256"/>
        <v>0</v>
      </c>
      <c r="ET114" s="764">
        <f t="shared" si="256"/>
        <v>0</v>
      </c>
      <c r="EU114" s="764">
        <f t="shared" si="256"/>
        <v>0</v>
      </c>
      <c r="EV114" s="764">
        <f t="shared" si="256"/>
        <v>0</v>
      </c>
      <c r="EW114" s="764">
        <f t="shared" si="256"/>
        <v>0</v>
      </c>
      <c r="EX114" s="764">
        <f t="shared" si="256"/>
        <v>0</v>
      </c>
      <c r="EY114" s="764">
        <f t="shared" si="256"/>
        <v>0</v>
      </c>
      <c r="EZ114" s="764">
        <f t="shared" si="257"/>
        <v>0</v>
      </c>
      <c r="FA114" s="764">
        <f t="shared" si="257"/>
        <v>0</v>
      </c>
      <c r="FB114" s="764">
        <f t="shared" si="257"/>
        <v>0</v>
      </c>
      <c r="FC114" s="764">
        <f t="shared" si="257"/>
        <v>0</v>
      </c>
      <c r="FD114" s="764">
        <f t="shared" si="257"/>
        <v>0</v>
      </c>
      <c r="FE114" s="764">
        <f t="shared" si="257"/>
        <v>0</v>
      </c>
      <c r="FF114" s="764">
        <f t="shared" si="257"/>
        <v>0</v>
      </c>
      <c r="FG114" s="764">
        <f t="shared" si="257"/>
        <v>0</v>
      </c>
      <c r="FH114" s="764">
        <f t="shared" si="257"/>
        <v>0</v>
      </c>
      <c r="FI114" s="764">
        <f t="shared" si="257"/>
        <v>0</v>
      </c>
      <c r="FJ114" s="764">
        <f t="shared" si="258"/>
        <v>0</v>
      </c>
      <c r="FK114" s="764">
        <f t="shared" si="258"/>
        <v>0</v>
      </c>
      <c r="FL114" s="764">
        <f t="shared" si="258"/>
        <v>0</v>
      </c>
      <c r="FM114" s="764">
        <f t="shared" si="258"/>
        <v>0</v>
      </c>
      <c r="FN114" s="764">
        <f t="shared" si="258"/>
        <v>0</v>
      </c>
      <c r="FO114" s="764">
        <f t="shared" si="258"/>
        <v>0</v>
      </c>
      <c r="FP114" s="764">
        <f t="shared" si="258"/>
        <v>0</v>
      </c>
      <c r="FQ114" s="764">
        <f t="shared" si="258"/>
        <v>0</v>
      </c>
      <c r="FR114" s="764">
        <f t="shared" si="258"/>
        <v>0</v>
      </c>
      <c r="FS114" s="764">
        <f t="shared" si="258"/>
        <v>0</v>
      </c>
      <c r="FT114" s="764">
        <f t="shared" si="259"/>
        <v>0</v>
      </c>
      <c r="FU114" s="764">
        <f t="shared" si="259"/>
        <v>0</v>
      </c>
      <c r="FV114" s="764">
        <f t="shared" si="259"/>
        <v>0</v>
      </c>
      <c r="FW114" s="764">
        <f t="shared" si="259"/>
        <v>0</v>
      </c>
      <c r="FX114" s="764">
        <f t="shared" si="259"/>
        <v>0</v>
      </c>
      <c r="FY114" s="764">
        <f t="shared" si="259"/>
        <v>0</v>
      </c>
      <c r="FZ114" s="764">
        <f t="shared" si="259"/>
        <v>0</v>
      </c>
      <c r="GA114" s="764">
        <f t="shared" si="259"/>
        <v>0</v>
      </c>
      <c r="GB114" s="764">
        <f t="shared" si="259"/>
        <v>0</v>
      </c>
      <c r="GC114" s="764">
        <f t="shared" si="259"/>
        <v>0</v>
      </c>
      <c r="GD114" s="764">
        <f t="shared" si="260"/>
        <v>0</v>
      </c>
      <c r="GE114" s="764">
        <f t="shared" si="260"/>
        <v>0</v>
      </c>
      <c r="GF114" s="764">
        <f t="shared" si="260"/>
        <v>0</v>
      </c>
      <c r="GG114" s="764">
        <f t="shared" si="260"/>
        <v>0</v>
      </c>
      <c r="GH114" s="764">
        <f t="shared" si="260"/>
        <v>0</v>
      </c>
      <c r="GI114" s="764">
        <f t="shared" si="260"/>
        <v>0</v>
      </c>
      <c r="GJ114" s="764">
        <f t="shared" si="260"/>
        <v>0</v>
      </c>
      <c r="GK114" s="764">
        <f t="shared" si="260"/>
        <v>0</v>
      </c>
      <c r="GL114" s="764">
        <f t="shared" si="260"/>
        <v>0</v>
      </c>
      <c r="GM114" s="764">
        <f t="shared" si="260"/>
        <v>0</v>
      </c>
      <c r="GN114" s="764">
        <f t="shared" si="261"/>
        <v>0</v>
      </c>
      <c r="GO114" s="764">
        <f t="shared" si="261"/>
        <v>0</v>
      </c>
      <c r="GP114" s="764">
        <f t="shared" si="261"/>
        <v>0</v>
      </c>
      <c r="GQ114" s="764">
        <f t="shared" si="261"/>
        <v>0</v>
      </c>
      <c r="GR114" s="764">
        <f t="shared" si="261"/>
        <v>0</v>
      </c>
      <c r="GS114" s="764">
        <f t="shared" si="261"/>
        <v>0</v>
      </c>
      <c r="GT114" s="764">
        <f t="shared" si="261"/>
        <v>0</v>
      </c>
      <c r="GU114" s="764">
        <f t="shared" si="261"/>
        <v>0</v>
      </c>
      <c r="GV114" s="764">
        <f t="shared" si="261"/>
        <v>0</v>
      </c>
      <c r="GW114" s="764">
        <f t="shared" si="261"/>
        <v>0</v>
      </c>
      <c r="GX114" s="764">
        <f t="shared" si="262"/>
        <v>0</v>
      </c>
      <c r="GY114" s="764">
        <f t="shared" si="262"/>
        <v>0</v>
      </c>
      <c r="GZ114" s="764">
        <f t="shared" si="262"/>
        <v>0</v>
      </c>
      <c r="HA114" s="764">
        <f t="shared" si="262"/>
        <v>0</v>
      </c>
      <c r="HB114" s="764">
        <f t="shared" si="262"/>
        <v>0</v>
      </c>
      <c r="HC114" s="764">
        <f t="shared" si="262"/>
        <v>0</v>
      </c>
      <c r="HD114" s="764">
        <f t="shared" si="262"/>
        <v>0</v>
      </c>
      <c r="HE114" s="764">
        <f t="shared" si="262"/>
        <v>0</v>
      </c>
      <c r="HF114" s="764">
        <f t="shared" si="262"/>
        <v>0</v>
      </c>
      <c r="HG114" s="764">
        <f t="shared" si="262"/>
        <v>0</v>
      </c>
      <c r="HH114" s="764">
        <f t="shared" si="263"/>
        <v>0</v>
      </c>
      <c r="HI114" s="764">
        <f t="shared" si="263"/>
        <v>0</v>
      </c>
      <c r="HJ114" s="764">
        <f t="shared" si="263"/>
        <v>0</v>
      </c>
      <c r="HK114" s="764">
        <f t="shared" si="263"/>
        <v>0</v>
      </c>
      <c r="HL114" s="764">
        <f t="shared" si="263"/>
        <v>0</v>
      </c>
      <c r="HM114" s="764">
        <f t="shared" si="263"/>
        <v>0</v>
      </c>
      <c r="HN114" s="764">
        <f t="shared" si="263"/>
        <v>0</v>
      </c>
      <c r="HO114" s="764">
        <f t="shared" si="263"/>
        <v>0</v>
      </c>
      <c r="HP114" s="764">
        <f t="shared" si="263"/>
        <v>0</v>
      </c>
      <c r="HQ114" s="764">
        <f t="shared" si="263"/>
        <v>0</v>
      </c>
      <c r="HR114" s="764">
        <f t="shared" si="264"/>
        <v>0</v>
      </c>
      <c r="HS114" s="764">
        <f t="shared" si="264"/>
        <v>0</v>
      </c>
      <c r="HT114" s="764">
        <f t="shared" si="264"/>
        <v>0</v>
      </c>
      <c r="HU114" s="764">
        <f t="shared" si="264"/>
        <v>0</v>
      </c>
      <c r="HV114" s="764">
        <f t="shared" si="264"/>
        <v>0</v>
      </c>
      <c r="HW114" s="764">
        <f t="shared" si="264"/>
        <v>0</v>
      </c>
      <c r="HX114" s="764">
        <f t="shared" si="264"/>
        <v>0</v>
      </c>
      <c r="HY114" s="764">
        <f t="shared" si="264"/>
        <v>0</v>
      </c>
      <c r="HZ114" s="764">
        <f t="shared" si="264"/>
        <v>0</v>
      </c>
      <c r="IA114" s="764">
        <f t="shared" si="264"/>
        <v>0</v>
      </c>
      <c r="IB114" s="764">
        <f t="shared" si="265"/>
        <v>0</v>
      </c>
      <c r="IC114" s="764">
        <f t="shared" si="265"/>
        <v>0</v>
      </c>
      <c r="ID114" s="764">
        <f t="shared" si="265"/>
        <v>0</v>
      </c>
      <c r="IE114" s="764">
        <f t="shared" si="265"/>
        <v>0</v>
      </c>
      <c r="IF114" s="764">
        <f t="shared" si="265"/>
        <v>0</v>
      </c>
      <c r="IG114" s="764">
        <f t="shared" si="265"/>
        <v>0</v>
      </c>
      <c r="IH114" s="764">
        <f t="shared" si="265"/>
        <v>0</v>
      </c>
      <c r="II114" s="764">
        <f t="shared" si="265"/>
        <v>0</v>
      </c>
      <c r="IJ114" s="764">
        <f t="shared" si="265"/>
        <v>0</v>
      </c>
      <c r="IK114" s="764">
        <f t="shared" si="265"/>
        <v>0</v>
      </c>
      <c r="IL114" s="764">
        <f t="shared" si="266"/>
        <v>0</v>
      </c>
      <c r="IM114" s="764">
        <f t="shared" si="266"/>
        <v>0</v>
      </c>
      <c r="IN114" s="764">
        <f t="shared" si="266"/>
        <v>0</v>
      </c>
      <c r="IO114" s="764">
        <f t="shared" si="266"/>
        <v>0</v>
      </c>
      <c r="IP114" s="764">
        <f t="shared" si="266"/>
        <v>0</v>
      </c>
      <c r="IQ114" s="764">
        <f t="shared" si="266"/>
        <v>0</v>
      </c>
      <c r="IR114" s="764">
        <f t="shared" si="266"/>
        <v>0</v>
      </c>
      <c r="IS114" s="764">
        <f t="shared" si="266"/>
        <v>0</v>
      </c>
      <c r="IT114" s="764">
        <f t="shared" si="266"/>
        <v>0</v>
      </c>
      <c r="IU114" s="764">
        <f t="shared" si="266"/>
        <v>0</v>
      </c>
      <c r="IV114" s="764">
        <f t="shared" si="266"/>
        <v>0</v>
      </c>
      <c r="IW114" s="764">
        <f t="shared" si="266"/>
        <v>0</v>
      </c>
      <c r="IX114" s="764">
        <f t="shared" si="266"/>
        <v>0</v>
      </c>
      <c r="IY114" s="764">
        <f t="shared" si="266"/>
        <v>0</v>
      </c>
      <c r="IZ114" s="764">
        <f t="shared" si="266"/>
        <v>0</v>
      </c>
      <c r="JA114" s="764">
        <f t="shared" si="266"/>
        <v>0</v>
      </c>
      <c r="JB114" s="764">
        <f t="shared" si="266"/>
        <v>0</v>
      </c>
      <c r="JC114" s="764">
        <f t="shared" si="266"/>
        <v>0</v>
      </c>
      <c r="JD114" s="764">
        <f t="shared" si="246"/>
        <v>0</v>
      </c>
      <c r="JE114" s="764">
        <f t="shared" si="246"/>
        <v>0</v>
      </c>
      <c r="JF114" s="764">
        <f t="shared" si="246"/>
        <v>0</v>
      </c>
      <c r="JG114" s="764">
        <f t="shared" ref="JD114:JO124" si="269">IF($D114=JG$5,$J114,0)</f>
        <v>0</v>
      </c>
      <c r="JH114" s="764">
        <f t="shared" si="246"/>
        <v>0</v>
      </c>
      <c r="JI114" s="764">
        <f t="shared" si="246"/>
        <v>0</v>
      </c>
      <c r="JJ114" s="764">
        <f t="shared" si="246"/>
        <v>0</v>
      </c>
      <c r="JK114" s="764">
        <f t="shared" si="269"/>
        <v>0</v>
      </c>
      <c r="JL114" s="764">
        <f t="shared" si="266"/>
        <v>0</v>
      </c>
      <c r="JM114" s="764">
        <f t="shared" si="266"/>
        <v>0</v>
      </c>
      <c r="JN114" s="764">
        <f t="shared" si="266"/>
        <v>0</v>
      </c>
      <c r="JO114" s="764">
        <f t="shared" si="269"/>
        <v>0</v>
      </c>
      <c r="JP114" s="764">
        <f t="shared" si="266"/>
        <v>0</v>
      </c>
      <c r="JQ114" s="764">
        <f t="shared" si="172"/>
        <v>0</v>
      </c>
      <c r="JR114" s="764">
        <f t="shared" si="172"/>
        <v>0</v>
      </c>
      <c r="JS114" s="764">
        <f t="shared" si="266"/>
        <v>0</v>
      </c>
      <c r="JT114" s="765">
        <f t="shared" si="173"/>
        <v>0</v>
      </c>
      <c r="JU114" s="229">
        <f t="shared" si="174"/>
        <v>0</v>
      </c>
    </row>
    <row r="115" spans="2:281" s="57" customFormat="1" ht="12.75" customHeight="1">
      <c r="B115" s="223"/>
      <c r="C115" s="223"/>
      <c r="D115" s="61"/>
      <c r="E115" s="743" t="str">
        <f t="shared" si="171"/>
        <v xml:space="preserve"> </v>
      </c>
      <c r="F115" s="56"/>
      <c r="G115" s="228"/>
      <c r="H115" s="744">
        <f>SUMIF(Ajuste!$C$8:$C$483,$B$6:$B$499,Ajuste!$E$8:$E$483)</f>
        <v>0</v>
      </c>
      <c r="I115" s="744">
        <f>SUMIF(Ajuste!$C$8:$C$483,$B$6:$B$499,Ajuste!$F$8:$F$483)</f>
        <v>0</v>
      </c>
      <c r="J115" s="229">
        <f t="shared" si="175"/>
        <v>0</v>
      </c>
      <c r="K115" s="764">
        <f t="shared" si="247"/>
        <v>0</v>
      </c>
      <c r="L115" s="764">
        <f t="shared" si="268"/>
        <v>0</v>
      </c>
      <c r="M115" s="764">
        <f t="shared" si="268"/>
        <v>0</v>
      </c>
      <c r="N115" s="764">
        <f t="shared" si="268"/>
        <v>0</v>
      </c>
      <c r="O115" s="764">
        <f t="shared" si="268"/>
        <v>0</v>
      </c>
      <c r="P115" s="764">
        <f t="shared" si="268"/>
        <v>0</v>
      </c>
      <c r="Q115" s="764">
        <f t="shared" si="268"/>
        <v>0</v>
      </c>
      <c r="R115" s="764">
        <f t="shared" si="268"/>
        <v>0</v>
      </c>
      <c r="S115" s="764">
        <f t="shared" si="268"/>
        <v>0</v>
      </c>
      <c r="T115" s="764">
        <f t="shared" si="268"/>
        <v>0</v>
      </c>
      <c r="U115" s="764">
        <f t="shared" si="268"/>
        <v>0</v>
      </c>
      <c r="V115" s="764">
        <f t="shared" si="268"/>
        <v>0</v>
      </c>
      <c r="W115" s="764">
        <f t="shared" si="268"/>
        <v>0</v>
      </c>
      <c r="X115" s="764">
        <f t="shared" si="268"/>
        <v>0</v>
      </c>
      <c r="Y115" s="764">
        <f t="shared" si="268"/>
        <v>0</v>
      </c>
      <c r="Z115" s="764">
        <f t="shared" si="268"/>
        <v>0</v>
      </c>
      <c r="AA115" s="764">
        <f t="shared" si="268"/>
        <v>0</v>
      </c>
      <c r="AB115" s="764">
        <f t="shared" si="268"/>
        <v>0</v>
      </c>
      <c r="AC115" s="764">
        <f t="shared" si="268"/>
        <v>0</v>
      </c>
      <c r="AD115" s="764">
        <f t="shared" si="268"/>
        <v>0</v>
      </c>
      <c r="AE115" s="764">
        <f t="shared" si="268"/>
        <v>0</v>
      </c>
      <c r="AF115" s="764">
        <f t="shared" si="268"/>
        <v>0</v>
      </c>
      <c r="AG115" s="764">
        <f t="shared" si="268"/>
        <v>0</v>
      </c>
      <c r="AH115" s="764">
        <f t="shared" si="268"/>
        <v>0</v>
      </c>
      <c r="AI115" s="764">
        <f t="shared" si="268"/>
        <v>0</v>
      </c>
      <c r="AJ115" s="764">
        <f t="shared" si="268"/>
        <v>0</v>
      </c>
      <c r="AK115" s="764">
        <f t="shared" si="268"/>
        <v>0</v>
      </c>
      <c r="AL115" s="764">
        <f t="shared" si="268"/>
        <v>0</v>
      </c>
      <c r="AM115" s="764">
        <f t="shared" si="268"/>
        <v>0</v>
      </c>
      <c r="AN115" s="764">
        <f t="shared" si="268"/>
        <v>0</v>
      </c>
      <c r="AO115" s="764">
        <f t="shared" si="268"/>
        <v>0</v>
      </c>
      <c r="AP115" s="764">
        <f t="shared" si="268"/>
        <v>0</v>
      </c>
      <c r="AQ115" s="764">
        <f t="shared" si="268"/>
        <v>0</v>
      </c>
      <c r="AR115" s="764">
        <f t="shared" si="268"/>
        <v>0</v>
      </c>
      <c r="AS115" s="764">
        <f t="shared" si="268"/>
        <v>0</v>
      </c>
      <c r="AT115" s="764">
        <f t="shared" si="268"/>
        <v>0</v>
      </c>
      <c r="AU115" s="764">
        <f t="shared" si="268"/>
        <v>0</v>
      </c>
      <c r="AV115" s="764">
        <f t="shared" si="268"/>
        <v>0</v>
      </c>
      <c r="AW115" s="764">
        <f t="shared" si="268"/>
        <v>0</v>
      </c>
      <c r="AX115" s="764">
        <f t="shared" si="268"/>
        <v>0</v>
      </c>
      <c r="AY115" s="764">
        <f t="shared" si="268"/>
        <v>0</v>
      </c>
      <c r="AZ115" s="764">
        <f t="shared" si="268"/>
        <v>0</v>
      </c>
      <c r="BA115" s="764">
        <f t="shared" si="268"/>
        <v>0</v>
      </c>
      <c r="BB115" s="764">
        <f t="shared" si="268"/>
        <v>0</v>
      </c>
      <c r="BC115" s="764">
        <f t="shared" si="268"/>
        <v>0</v>
      </c>
      <c r="BD115" s="764">
        <f t="shared" si="268"/>
        <v>0</v>
      </c>
      <c r="BE115" s="764">
        <f t="shared" si="268"/>
        <v>0</v>
      </c>
      <c r="BF115" s="764">
        <f t="shared" si="247"/>
        <v>0</v>
      </c>
      <c r="BG115" s="764">
        <f t="shared" si="247"/>
        <v>0</v>
      </c>
      <c r="BH115" s="764">
        <f t="shared" si="247"/>
        <v>0</v>
      </c>
      <c r="BI115" s="764">
        <f t="shared" si="247"/>
        <v>0</v>
      </c>
      <c r="BJ115" s="764">
        <f t="shared" si="247"/>
        <v>0</v>
      </c>
      <c r="BK115" s="764">
        <f t="shared" si="247"/>
        <v>0</v>
      </c>
      <c r="BL115" s="764">
        <f t="shared" si="247"/>
        <v>0</v>
      </c>
      <c r="BM115" s="764">
        <f t="shared" si="247"/>
        <v>0</v>
      </c>
      <c r="BN115" s="764">
        <f t="shared" si="248"/>
        <v>0</v>
      </c>
      <c r="BO115" s="764">
        <f t="shared" si="248"/>
        <v>0</v>
      </c>
      <c r="BP115" s="764">
        <f t="shared" si="248"/>
        <v>0</v>
      </c>
      <c r="BQ115" s="764">
        <f t="shared" si="248"/>
        <v>0</v>
      </c>
      <c r="BR115" s="764">
        <f t="shared" si="248"/>
        <v>0</v>
      </c>
      <c r="BS115" s="764">
        <f t="shared" si="248"/>
        <v>0</v>
      </c>
      <c r="BT115" s="764">
        <f t="shared" si="248"/>
        <v>0</v>
      </c>
      <c r="BU115" s="764">
        <f t="shared" si="248"/>
        <v>0</v>
      </c>
      <c r="BV115" s="764">
        <f t="shared" si="248"/>
        <v>0</v>
      </c>
      <c r="BW115" s="764">
        <f t="shared" si="248"/>
        <v>0</v>
      </c>
      <c r="BX115" s="764">
        <f t="shared" si="249"/>
        <v>0</v>
      </c>
      <c r="BY115" s="764">
        <f t="shared" si="249"/>
        <v>0</v>
      </c>
      <c r="BZ115" s="764">
        <f t="shared" si="249"/>
        <v>0</v>
      </c>
      <c r="CA115" s="764">
        <f t="shared" si="249"/>
        <v>0</v>
      </c>
      <c r="CB115" s="764">
        <f t="shared" si="249"/>
        <v>0</v>
      </c>
      <c r="CC115" s="764">
        <f t="shared" si="249"/>
        <v>0</v>
      </c>
      <c r="CD115" s="764">
        <f t="shared" si="249"/>
        <v>0</v>
      </c>
      <c r="CE115" s="764">
        <f t="shared" si="249"/>
        <v>0</v>
      </c>
      <c r="CF115" s="764">
        <f t="shared" si="249"/>
        <v>0</v>
      </c>
      <c r="CG115" s="764">
        <f t="shared" si="249"/>
        <v>0</v>
      </c>
      <c r="CH115" s="764">
        <f t="shared" si="250"/>
        <v>0</v>
      </c>
      <c r="CI115" s="764">
        <f t="shared" si="250"/>
        <v>0</v>
      </c>
      <c r="CJ115" s="764">
        <f t="shared" si="250"/>
        <v>0</v>
      </c>
      <c r="CK115" s="764">
        <f t="shared" si="250"/>
        <v>0</v>
      </c>
      <c r="CL115" s="764">
        <f t="shared" si="250"/>
        <v>0</v>
      </c>
      <c r="CM115" s="764">
        <f t="shared" si="250"/>
        <v>0</v>
      </c>
      <c r="CN115" s="764">
        <f t="shared" si="250"/>
        <v>0</v>
      </c>
      <c r="CO115" s="764">
        <f t="shared" si="250"/>
        <v>0</v>
      </c>
      <c r="CP115" s="764">
        <f t="shared" si="250"/>
        <v>0</v>
      </c>
      <c r="CQ115" s="764">
        <f t="shared" si="250"/>
        <v>0</v>
      </c>
      <c r="CR115" s="764">
        <f t="shared" si="251"/>
        <v>0</v>
      </c>
      <c r="CS115" s="764">
        <f t="shared" si="251"/>
        <v>0</v>
      </c>
      <c r="CT115" s="764">
        <f t="shared" si="251"/>
        <v>0</v>
      </c>
      <c r="CU115" s="764">
        <f t="shared" si="251"/>
        <v>0</v>
      </c>
      <c r="CV115" s="764">
        <f t="shared" si="251"/>
        <v>0</v>
      </c>
      <c r="CW115" s="764">
        <f t="shared" si="251"/>
        <v>0</v>
      </c>
      <c r="CX115" s="764">
        <f t="shared" si="251"/>
        <v>0</v>
      </c>
      <c r="CY115" s="764">
        <f t="shared" si="251"/>
        <v>0</v>
      </c>
      <c r="CZ115" s="764">
        <f t="shared" si="251"/>
        <v>0</v>
      </c>
      <c r="DA115" s="764">
        <f t="shared" si="251"/>
        <v>0</v>
      </c>
      <c r="DB115" s="764">
        <f t="shared" si="252"/>
        <v>0</v>
      </c>
      <c r="DC115" s="764">
        <f t="shared" si="252"/>
        <v>0</v>
      </c>
      <c r="DD115" s="764">
        <f t="shared" si="252"/>
        <v>0</v>
      </c>
      <c r="DE115" s="764">
        <f t="shared" si="252"/>
        <v>0</v>
      </c>
      <c r="DF115" s="764">
        <f t="shared" si="252"/>
        <v>0</v>
      </c>
      <c r="DG115" s="764">
        <f t="shared" si="252"/>
        <v>0</v>
      </c>
      <c r="DH115" s="764">
        <f t="shared" si="252"/>
        <v>0</v>
      </c>
      <c r="DI115" s="764">
        <f t="shared" si="252"/>
        <v>0</v>
      </c>
      <c r="DJ115" s="764">
        <f t="shared" si="252"/>
        <v>0</v>
      </c>
      <c r="DK115" s="764">
        <f t="shared" si="252"/>
        <v>0</v>
      </c>
      <c r="DL115" s="764">
        <f t="shared" si="253"/>
        <v>0</v>
      </c>
      <c r="DM115" s="764">
        <f t="shared" si="253"/>
        <v>0</v>
      </c>
      <c r="DN115" s="764">
        <f t="shared" si="253"/>
        <v>0</v>
      </c>
      <c r="DO115" s="764">
        <f t="shared" si="253"/>
        <v>0</v>
      </c>
      <c r="DP115" s="764">
        <f t="shared" si="253"/>
        <v>0</v>
      </c>
      <c r="DQ115" s="764">
        <f t="shared" si="253"/>
        <v>0</v>
      </c>
      <c r="DR115" s="764">
        <f t="shared" si="253"/>
        <v>0</v>
      </c>
      <c r="DS115" s="764">
        <f t="shared" si="253"/>
        <v>0</v>
      </c>
      <c r="DT115" s="764">
        <f t="shared" si="253"/>
        <v>0</v>
      </c>
      <c r="DU115" s="764">
        <f t="shared" si="253"/>
        <v>0</v>
      </c>
      <c r="DV115" s="764">
        <f t="shared" si="254"/>
        <v>0</v>
      </c>
      <c r="DW115" s="764">
        <f t="shared" si="254"/>
        <v>0</v>
      </c>
      <c r="DX115" s="764">
        <f t="shared" si="254"/>
        <v>0</v>
      </c>
      <c r="DY115" s="764">
        <f t="shared" si="254"/>
        <v>0</v>
      </c>
      <c r="DZ115" s="764">
        <f t="shared" si="254"/>
        <v>0</v>
      </c>
      <c r="EA115" s="764">
        <f t="shared" si="254"/>
        <v>0</v>
      </c>
      <c r="EB115" s="764">
        <f t="shared" si="254"/>
        <v>0</v>
      </c>
      <c r="EC115" s="764">
        <f t="shared" si="254"/>
        <v>0</v>
      </c>
      <c r="ED115" s="764">
        <f t="shared" si="254"/>
        <v>0</v>
      </c>
      <c r="EE115" s="764">
        <f t="shared" si="254"/>
        <v>0</v>
      </c>
      <c r="EF115" s="764">
        <f t="shared" si="255"/>
        <v>0</v>
      </c>
      <c r="EG115" s="764">
        <f t="shared" si="255"/>
        <v>0</v>
      </c>
      <c r="EH115" s="764">
        <f t="shared" si="255"/>
        <v>0</v>
      </c>
      <c r="EI115" s="764">
        <f t="shared" si="255"/>
        <v>0</v>
      </c>
      <c r="EJ115" s="764">
        <f t="shared" si="255"/>
        <v>0</v>
      </c>
      <c r="EK115" s="764">
        <f t="shared" si="255"/>
        <v>0</v>
      </c>
      <c r="EL115" s="764">
        <f t="shared" si="255"/>
        <v>0</v>
      </c>
      <c r="EM115" s="764">
        <f t="shared" si="255"/>
        <v>0</v>
      </c>
      <c r="EN115" s="764">
        <f t="shared" si="255"/>
        <v>0</v>
      </c>
      <c r="EO115" s="764">
        <f t="shared" si="255"/>
        <v>0</v>
      </c>
      <c r="EP115" s="764">
        <f t="shared" si="256"/>
        <v>0</v>
      </c>
      <c r="EQ115" s="764">
        <f t="shared" si="256"/>
        <v>0</v>
      </c>
      <c r="ER115" s="764">
        <f t="shared" si="256"/>
        <v>0</v>
      </c>
      <c r="ES115" s="764">
        <f t="shared" si="256"/>
        <v>0</v>
      </c>
      <c r="ET115" s="764">
        <f t="shared" si="256"/>
        <v>0</v>
      </c>
      <c r="EU115" s="764">
        <f t="shared" si="256"/>
        <v>0</v>
      </c>
      <c r="EV115" s="764">
        <f t="shared" si="256"/>
        <v>0</v>
      </c>
      <c r="EW115" s="764">
        <f t="shared" si="256"/>
        <v>0</v>
      </c>
      <c r="EX115" s="764">
        <f t="shared" si="256"/>
        <v>0</v>
      </c>
      <c r="EY115" s="764">
        <f t="shared" si="256"/>
        <v>0</v>
      </c>
      <c r="EZ115" s="764">
        <f t="shared" si="257"/>
        <v>0</v>
      </c>
      <c r="FA115" s="764">
        <f t="shared" si="257"/>
        <v>0</v>
      </c>
      <c r="FB115" s="764">
        <f t="shared" si="257"/>
        <v>0</v>
      </c>
      <c r="FC115" s="764">
        <f t="shared" si="257"/>
        <v>0</v>
      </c>
      <c r="FD115" s="764">
        <f t="shared" si="257"/>
        <v>0</v>
      </c>
      <c r="FE115" s="764">
        <f t="shared" si="257"/>
        <v>0</v>
      </c>
      <c r="FF115" s="764">
        <f t="shared" si="257"/>
        <v>0</v>
      </c>
      <c r="FG115" s="764">
        <f t="shared" si="257"/>
        <v>0</v>
      </c>
      <c r="FH115" s="764">
        <f t="shared" si="257"/>
        <v>0</v>
      </c>
      <c r="FI115" s="764">
        <f t="shared" si="257"/>
        <v>0</v>
      </c>
      <c r="FJ115" s="764">
        <f t="shared" si="258"/>
        <v>0</v>
      </c>
      <c r="FK115" s="764">
        <f t="shared" si="258"/>
        <v>0</v>
      </c>
      <c r="FL115" s="764">
        <f t="shared" si="258"/>
        <v>0</v>
      </c>
      <c r="FM115" s="764">
        <f t="shared" si="258"/>
        <v>0</v>
      </c>
      <c r="FN115" s="764">
        <f t="shared" si="258"/>
        <v>0</v>
      </c>
      <c r="FO115" s="764">
        <f t="shared" si="258"/>
        <v>0</v>
      </c>
      <c r="FP115" s="764">
        <f t="shared" si="258"/>
        <v>0</v>
      </c>
      <c r="FQ115" s="764">
        <f t="shared" si="258"/>
        <v>0</v>
      </c>
      <c r="FR115" s="764">
        <f t="shared" si="258"/>
        <v>0</v>
      </c>
      <c r="FS115" s="764">
        <f t="shared" si="258"/>
        <v>0</v>
      </c>
      <c r="FT115" s="764">
        <f t="shared" si="259"/>
        <v>0</v>
      </c>
      <c r="FU115" s="764">
        <f t="shared" si="259"/>
        <v>0</v>
      </c>
      <c r="FV115" s="764">
        <f t="shared" si="259"/>
        <v>0</v>
      </c>
      <c r="FW115" s="764">
        <f t="shared" si="259"/>
        <v>0</v>
      </c>
      <c r="FX115" s="764">
        <f t="shared" si="259"/>
        <v>0</v>
      </c>
      <c r="FY115" s="764">
        <f t="shared" si="259"/>
        <v>0</v>
      </c>
      <c r="FZ115" s="764">
        <f t="shared" si="259"/>
        <v>0</v>
      </c>
      <c r="GA115" s="764">
        <f t="shared" si="259"/>
        <v>0</v>
      </c>
      <c r="GB115" s="764">
        <f t="shared" si="259"/>
        <v>0</v>
      </c>
      <c r="GC115" s="764">
        <f t="shared" si="259"/>
        <v>0</v>
      </c>
      <c r="GD115" s="764">
        <f t="shared" si="260"/>
        <v>0</v>
      </c>
      <c r="GE115" s="764">
        <f t="shared" si="260"/>
        <v>0</v>
      </c>
      <c r="GF115" s="764">
        <f t="shared" si="260"/>
        <v>0</v>
      </c>
      <c r="GG115" s="764">
        <f t="shared" si="260"/>
        <v>0</v>
      </c>
      <c r="GH115" s="764">
        <f t="shared" si="260"/>
        <v>0</v>
      </c>
      <c r="GI115" s="764">
        <f t="shared" si="260"/>
        <v>0</v>
      </c>
      <c r="GJ115" s="764">
        <f t="shared" si="260"/>
        <v>0</v>
      </c>
      <c r="GK115" s="764">
        <f t="shared" si="260"/>
        <v>0</v>
      </c>
      <c r="GL115" s="764">
        <f t="shared" si="260"/>
        <v>0</v>
      </c>
      <c r="GM115" s="764">
        <f t="shared" si="260"/>
        <v>0</v>
      </c>
      <c r="GN115" s="764">
        <f t="shared" si="261"/>
        <v>0</v>
      </c>
      <c r="GO115" s="764">
        <f t="shared" si="261"/>
        <v>0</v>
      </c>
      <c r="GP115" s="764">
        <f t="shared" si="261"/>
        <v>0</v>
      </c>
      <c r="GQ115" s="764">
        <f t="shared" si="261"/>
        <v>0</v>
      </c>
      <c r="GR115" s="764">
        <f t="shared" si="261"/>
        <v>0</v>
      </c>
      <c r="GS115" s="764">
        <f t="shared" si="261"/>
        <v>0</v>
      </c>
      <c r="GT115" s="764">
        <f t="shared" si="261"/>
        <v>0</v>
      </c>
      <c r="GU115" s="764">
        <f t="shared" si="261"/>
        <v>0</v>
      </c>
      <c r="GV115" s="764">
        <f t="shared" si="261"/>
        <v>0</v>
      </c>
      <c r="GW115" s="764">
        <f t="shared" si="261"/>
        <v>0</v>
      </c>
      <c r="GX115" s="764">
        <f t="shared" si="262"/>
        <v>0</v>
      </c>
      <c r="GY115" s="764">
        <f t="shared" si="262"/>
        <v>0</v>
      </c>
      <c r="GZ115" s="764">
        <f t="shared" si="262"/>
        <v>0</v>
      </c>
      <c r="HA115" s="764">
        <f t="shared" si="262"/>
        <v>0</v>
      </c>
      <c r="HB115" s="764">
        <f t="shared" si="262"/>
        <v>0</v>
      </c>
      <c r="HC115" s="764">
        <f t="shared" si="262"/>
        <v>0</v>
      </c>
      <c r="HD115" s="764">
        <f t="shared" si="262"/>
        <v>0</v>
      </c>
      <c r="HE115" s="764">
        <f t="shared" si="262"/>
        <v>0</v>
      </c>
      <c r="HF115" s="764">
        <f t="shared" si="262"/>
        <v>0</v>
      </c>
      <c r="HG115" s="764">
        <f t="shared" si="262"/>
        <v>0</v>
      </c>
      <c r="HH115" s="764">
        <f t="shared" si="263"/>
        <v>0</v>
      </c>
      <c r="HI115" s="764">
        <f t="shared" si="263"/>
        <v>0</v>
      </c>
      <c r="HJ115" s="764">
        <f t="shared" si="263"/>
        <v>0</v>
      </c>
      <c r="HK115" s="764">
        <f t="shared" si="263"/>
        <v>0</v>
      </c>
      <c r="HL115" s="764">
        <f t="shared" si="263"/>
        <v>0</v>
      </c>
      <c r="HM115" s="764">
        <f t="shared" si="263"/>
        <v>0</v>
      </c>
      <c r="HN115" s="764">
        <f t="shared" si="263"/>
        <v>0</v>
      </c>
      <c r="HO115" s="764">
        <f t="shared" si="263"/>
        <v>0</v>
      </c>
      <c r="HP115" s="764">
        <f t="shared" si="263"/>
        <v>0</v>
      </c>
      <c r="HQ115" s="764">
        <f t="shared" si="263"/>
        <v>0</v>
      </c>
      <c r="HR115" s="764">
        <f t="shared" si="264"/>
        <v>0</v>
      </c>
      <c r="HS115" s="764">
        <f t="shared" si="264"/>
        <v>0</v>
      </c>
      <c r="HT115" s="764">
        <f t="shared" si="264"/>
        <v>0</v>
      </c>
      <c r="HU115" s="764">
        <f t="shared" si="264"/>
        <v>0</v>
      </c>
      <c r="HV115" s="764">
        <f t="shared" si="264"/>
        <v>0</v>
      </c>
      <c r="HW115" s="764">
        <f t="shared" si="264"/>
        <v>0</v>
      </c>
      <c r="HX115" s="764">
        <f t="shared" si="264"/>
        <v>0</v>
      </c>
      <c r="HY115" s="764">
        <f t="shared" si="264"/>
        <v>0</v>
      </c>
      <c r="HZ115" s="764">
        <f t="shared" si="264"/>
        <v>0</v>
      </c>
      <c r="IA115" s="764">
        <f t="shared" si="264"/>
        <v>0</v>
      </c>
      <c r="IB115" s="764">
        <f t="shared" si="265"/>
        <v>0</v>
      </c>
      <c r="IC115" s="764">
        <f t="shared" si="265"/>
        <v>0</v>
      </c>
      <c r="ID115" s="764">
        <f t="shared" si="265"/>
        <v>0</v>
      </c>
      <c r="IE115" s="764">
        <f t="shared" si="265"/>
        <v>0</v>
      </c>
      <c r="IF115" s="764">
        <f t="shared" si="265"/>
        <v>0</v>
      </c>
      <c r="IG115" s="764">
        <f t="shared" si="265"/>
        <v>0</v>
      </c>
      <c r="IH115" s="764">
        <f t="shared" si="265"/>
        <v>0</v>
      </c>
      <c r="II115" s="764">
        <f t="shared" si="265"/>
        <v>0</v>
      </c>
      <c r="IJ115" s="764">
        <f t="shared" si="265"/>
        <v>0</v>
      </c>
      <c r="IK115" s="764">
        <f t="shared" si="265"/>
        <v>0</v>
      </c>
      <c r="IL115" s="764">
        <f t="shared" si="266"/>
        <v>0</v>
      </c>
      <c r="IM115" s="764">
        <f t="shared" si="266"/>
        <v>0</v>
      </c>
      <c r="IN115" s="764">
        <f t="shared" si="266"/>
        <v>0</v>
      </c>
      <c r="IO115" s="764">
        <f t="shared" si="266"/>
        <v>0</v>
      </c>
      <c r="IP115" s="764">
        <f t="shared" si="266"/>
        <v>0</v>
      </c>
      <c r="IQ115" s="764">
        <f t="shared" si="266"/>
        <v>0</v>
      </c>
      <c r="IR115" s="764">
        <f t="shared" si="266"/>
        <v>0</v>
      </c>
      <c r="IS115" s="764">
        <f t="shared" si="266"/>
        <v>0</v>
      </c>
      <c r="IT115" s="764">
        <f t="shared" si="266"/>
        <v>0</v>
      </c>
      <c r="IU115" s="764">
        <f t="shared" si="266"/>
        <v>0</v>
      </c>
      <c r="IV115" s="764">
        <f t="shared" si="266"/>
        <v>0</v>
      </c>
      <c r="IW115" s="764">
        <f t="shared" si="266"/>
        <v>0</v>
      </c>
      <c r="IX115" s="764">
        <f t="shared" si="266"/>
        <v>0</v>
      </c>
      <c r="IY115" s="764">
        <f t="shared" si="266"/>
        <v>0</v>
      </c>
      <c r="IZ115" s="764">
        <f t="shared" si="266"/>
        <v>0</v>
      </c>
      <c r="JA115" s="764">
        <f t="shared" si="266"/>
        <v>0</v>
      </c>
      <c r="JB115" s="764">
        <f t="shared" si="266"/>
        <v>0</v>
      </c>
      <c r="JC115" s="764">
        <f t="shared" si="266"/>
        <v>0</v>
      </c>
      <c r="JD115" s="764">
        <f t="shared" si="269"/>
        <v>0</v>
      </c>
      <c r="JE115" s="764">
        <f t="shared" si="269"/>
        <v>0</v>
      </c>
      <c r="JF115" s="764">
        <f t="shared" si="269"/>
        <v>0</v>
      </c>
      <c r="JG115" s="764">
        <f t="shared" si="269"/>
        <v>0</v>
      </c>
      <c r="JH115" s="764">
        <f t="shared" si="269"/>
        <v>0</v>
      </c>
      <c r="JI115" s="764">
        <f t="shared" si="269"/>
        <v>0</v>
      </c>
      <c r="JJ115" s="764">
        <f t="shared" si="269"/>
        <v>0</v>
      </c>
      <c r="JK115" s="764">
        <f t="shared" si="269"/>
        <v>0</v>
      </c>
      <c r="JL115" s="764">
        <f t="shared" si="269"/>
        <v>0</v>
      </c>
      <c r="JM115" s="764">
        <f t="shared" si="269"/>
        <v>0</v>
      </c>
      <c r="JN115" s="764">
        <f t="shared" si="269"/>
        <v>0</v>
      </c>
      <c r="JO115" s="764">
        <f t="shared" si="269"/>
        <v>0</v>
      </c>
      <c r="JP115" s="764">
        <f t="shared" si="266"/>
        <v>0</v>
      </c>
      <c r="JQ115" s="764">
        <f t="shared" si="172"/>
        <v>0</v>
      </c>
      <c r="JR115" s="764">
        <f t="shared" si="172"/>
        <v>0</v>
      </c>
      <c r="JS115" s="764">
        <f t="shared" si="266"/>
        <v>0</v>
      </c>
      <c r="JT115" s="765">
        <f t="shared" si="173"/>
        <v>0</v>
      </c>
      <c r="JU115" s="229">
        <f t="shared" si="174"/>
        <v>0</v>
      </c>
    </row>
    <row r="116" spans="2:281" s="57" customFormat="1" ht="12.75" customHeight="1">
      <c r="B116" s="223"/>
      <c r="C116" s="223"/>
      <c r="D116" s="61"/>
      <c r="E116" s="743" t="str">
        <f t="shared" si="171"/>
        <v xml:space="preserve"> </v>
      </c>
      <c r="F116" s="56"/>
      <c r="G116" s="228"/>
      <c r="H116" s="744">
        <f>SUMIF(Ajuste!$C$8:$C$483,$B$6:$B$499,Ajuste!$E$8:$E$483)</f>
        <v>0</v>
      </c>
      <c r="I116" s="744">
        <f>SUMIF(Ajuste!$C$8:$C$483,$B$6:$B$499,Ajuste!$F$8:$F$483)</f>
        <v>0</v>
      </c>
      <c r="J116" s="229">
        <f t="shared" si="175"/>
        <v>0</v>
      </c>
      <c r="K116" s="764">
        <f t="shared" ref="K116:BM125" si="270">IF($D116=K$5,$J116,0)</f>
        <v>0</v>
      </c>
      <c r="L116" s="764">
        <f t="shared" si="270"/>
        <v>0</v>
      </c>
      <c r="M116" s="764">
        <f t="shared" si="270"/>
        <v>0</v>
      </c>
      <c r="N116" s="764">
        <f t="shared" si="270"/>
        <v>0</v>
      </c>
      <c r="O116" s="764">
        <f t="shared" si="270"/>
        <v>0</v>
      </c>
      <c r="P116" s="764">
        <f t="shared" si="270"/>
        <v>0</v>
      </c>
      <c r="Q116" s="764">
        <f t="shared" si="270"/>
        <v>0</v>
      </c>
      <c r="R116" s="764">
        <f t="shared" si="270"/>
        <v>0</v>
      </c>
      <c r="S116" s="764">
        <f t="shared" si="270"/>
        <v>0</v>
      </c>
      <c r="T116" s="764">
        <f t="shared" si="270"/>
        <v>0</v>
      </c>
      <c r="U116" s="764">
        <f t="shared" si="270"/>
        <v>0</v>
      </c>
      <c r="V116" s="764">
        <f t="shared" si="270"/>
        <v>0</v>
      </c>
      <c r="W116" s="764">
        <f t="shared" si="270"/>
        <v>0</v>
      </c>
      <c r="X116" s="764">
        <f t="shared" si="270"/>
        <v>0</v>
      </c>
      <c r="Y116" s="764">
        <f t="shared" si="270"/>
        <v>0</v>
      </c>
      <c r="Z116" s="764">
        <f t="shared" si="270"/>
        <v>0</v>
      </c>
      <c r="AA116" s="764">
        <f t="shared" si="270"/>
        <v>0</v>
      </c>
      <c r="AB116" s="764">
        <f t="shared" si="270"/>
        <v>0</v>
      </c>
      <c r="AC116" s="764">
        <f t="shared" si="270"/>
        <v>0</v>
      </c>
      <c r="AD116" s="764">
        <f t="shared" si="270"/>
        <v>0</v>
      </c>
      <c r="AE116" s="764">
        <f t="shared" si="270"/>
        <v>0</v>
      </c>
      <c r="AF116" s="764">
        <f t="shared" si="270"/>
        <v>0</v>
      </c>
      <c r="AG116" s="764">
        <f t="shared" si="270"/>
        <v>0</v>
      </c>
      <c r="AH116" s="764">
        <f t="shared" si="270"/>
        <v>0</v>
      </c>
      <c r="AI116" s="764">
        <f t="shared" si="270"/>
        <v>0</v>
      </c>
      <c r="AJ116" s="764">
        <f t="shared" si="270"/>
        <v>0</v>
      </c>
      <c r="AK116" s="764">
        <f t="shared" si="270"/>
        <v>0</v>
      </c>
      <c r="AL116" s="764">
        <f t="shared" si="270"/>
        <v>0</v>
      </c>
      <c r="AM116" s="764">
        <f t="shared" si="270"/>
        <v>0</v>
      </c>
      <c r="AN116" s="764">
        <f t="shared" si="270"/>
        <v>0</v>
      </c>
      <c r="AO116" s="764">
        <f t="shared" si="270"/>
        <v>0</v>
      </c>
      <c r="AP116" s="764">
        <f t="shared" si="270"/>
        <v>0</v>
      </c>
      <c r="AQ116" s="764">
        <f t="shared" si="270"/>
        <v>0</v>
      </c>
      <c r="AR116" s="764">
        <f t="shared" si="270"/>
        <v>0</v>
      </c>
      <c r="AS116" s="764">
        <f t="shared" si="270"/>
        <v>0</v>
      </c>
      <c r="AT116" s="764">
        <f t="shared" si="270"/>
        <v>0</v>
      </c>
      <c r="AU116" s="764">
        <f t="shared" si="270"/>
        <v>0</v>
      </c>
      <c r="AV116" s="764">
        <f t="shared" si="270"/>
        <v>0</v>
      </c>
      <c r="AW116" s="764">
        <f t="shared" si="270"/>
        <v>0</v>
      </c>
      <c r="AX116" s="764">
        <f t="shared" si="270"/>
        <v>0</v>
      </c>
      <c r="AY116" s="764">
        <f t="shared" si="270"/>
        <v>0</v>
      </c>
      <c r="AZ116" s="764">
        <f t="shared" si="270"/>
        <v>0</v>
      </c>
      <c r="BA116" s="764">
        <f t="shared" si="270"/>
        <v>0</v>
      </c>
      <c r="BB116" s="764">
        <f t="shared" si="270"/>
        <v>0</v>
      </c>
      <c r="BC116" s="764">
        <f t="shared" si="270"/>
        <v>0</v>
      </c>
      <c r="BD116" s="764">
        <f t="shared" si="270"/>
        <v>0</v>
      </c>
      <c r="BE116" s="764">
        <f t="shared" si="270"/>
        <v>0</v>
      </c>
      <c r="BF116" s="764">
        <f t="shared" si="270"/>
        <v>0</v>
      </c>
      <c r="BG116" s="764">
        <f t="shared" si="270"/>
        <v>0</v>
      </c>
      <c r="BH116" s="764">
        <f t="shared" si="270"/>
        <v>0</v>
      </c>
      <c r="BI116" s="764">
        <f t="shared" si="270"/>
        <v>0</v>
      </c>
      <c r="BJ116" s="764">
        <f t="shared" si="270"/>
        <v>0</v>
      </c>
      <c r="BK116" s="764">
        <f t="shared" si="270"/>
        <v>0</v>
      </c>
      <c r="BL116" s="764">
        <f t="shared" si="270"/>
        <v>0</v>
      </c>
      <c r="BM116" s="764">
        <f t="shared" si="270"/>
        <v>0</v>
      </c>
      <c r="BN116" s="764">
        <f t="shared" ref="BN116:BW125" si="271">IF($D116=BN$5,$J116,0)</f>
        <v>0</v>
      </c>
      <c r="BO116" s="764">
        <f t="shared" si="271"/>
        <v>0</v>
      </c>
      <c r="BP116" s="764">
        <f t="shared" si="271"/>
        <v>0</v>
      </c>
      <c r="BQ116" s="764">
        <f t="shared" si="271"/>
        <v>0</v>
      </c>
      <c r="BR116" s="764">
        <f t="shared" si="271"/>
        <v>0</v>
      </c>
      <c r="BS116" s="764">
        <f t="shared" si="271"/>
        <v>0</v>
      </c>
      <c r="BT116" s="764">
        <f t="shared" si="271"/>
        <v>0</v>
      </c>
      <c r="BU116" s="764">
        <f t="shared" si="271"/>
        <v>0</v>
      </c>
      <c r="BV116" s="764">
        <f t="shared" si="271"/>
        <v>0</v>
      </c>
      <c r="BW116" s="764">
        <f t="shared" si="271"/>
        <v>0</v>
      </c>
      <c r="BX116" s="764">
        <f t="shared" ref="BX116:CG125" si="272">IF($D116=BX$5,$J116,0)</f>
        <v>0</v>
      </c>
      <c r="BY116" s="764">
        <f t="shared" si="272"/>
        <v>0</v>
      </c>
      <c r="BZ116" s="764">
        <f t="shared" si="272"/>
        <v>0</v>
      </c>
      <c r="CA116" s="764">
        <f t="shared" si="272"/>
        <v>0</v>
      </c>
      <c r="CB116" s="764">
        <f t="shared" si="272"/>
        <v>0</v>
      </c>
      <c r="CC116" s="764">
        <f t="shared" si="272"/>
        <v>0</v>
      </c>
      <c r="CD116" s="764">
        <f t="shared" si="272"/>
        <v>0</v>
      </c>
      <c r="CE116" s="764">
        <f t="shared" si="272"/>
        <v>0</v>
      </c>
      <c r="CF116" s="764">
        <f t="shared" si="272"/>
        <v>0</v>
      </c>
      <c r="CG116" s="764">
        <f t="shared" si="272"/>
        <v>0</v>
      </c>
      <c r="CH116" s="764">
        <f t="shared" ref="CH116:CQ125" si="273">IF($D116=CH$5,$J116,0)</f>
        <v>0</v>
      </c>
      <c r="CI116" s="764">
        <f t="shared" si="273"/>
        <v>0</v>
      </c>
      <c r="CJ116" s="764">
        <f t="shared" si="273"/>
        <v>0</v>
      </c>
      <c r="CK116" s="764">
        <f t="shared" si="273"/>
        <v>0</v>
      </c>
      <c r="CL116" s="764">
        <f t="shared" si="273"/>
        <v>0</v>
      </c>
      <c r="CM116" s="764">
        <f t="shared" si="273"/>
        <v>0</v>
      </c>
      <c r="CN116" s="764">
        <f t="shared" si="273"/>
        <v>0</v>
      </c>
      <c r="CO116" s="764">
        <f t="shared" si="273"/>
        <v>0</v>
      </c>
      <c r="CP116" s="764">
        <f t="shared" si="273"/>
        <v>0</v>
      </c>
      <c r="CQ116" s="764">
        <f t="shared" si="273"/>
        <v>0</v>
      </c>
      <c r="CR116" s="764">
        <f t="shared" ref="CR116:DA125" si="274">IF($D116=CR$5,$J116,0)</f>
        <v>0</v>
      </c>
      <c r="CS116" s="764">
        <f t="shared" si="274"/>
        <v>0</v>
      </c>
      <c r="CT116" s="764">
        <f t="shared" si="274"/>
        <v>0</v>
      </c>
      <c r="CU116" s="764">
        <f t="shared" si="274"/>
        <v>0</v>
      </c>
      <c r="CV116" s="764">
        <f t="shared" si="274"/>
        <v>0</v>
      </c>
      <c r="CW116" s="764">
        <f t="shared" si="274"/>
        <v>0</v>
      </c>
      <c r="CX116" s="764">
        <f t="shared" si="274"/>
        <v>0</v>
      </c>
      <c r="CY116" s="764">
        <f t="shared" si="274"/>
        <v>0</v>
      </c>
      <c r="CZ116" s="764">
        <f t="shared" si="274"/>
        <v>0</v>
      </c>
      <c r="DA116" s="764">
        <f t="shared" si="274"/>
        <v>0</v>
      </c>
      <c r="DB116" s="764">
        <f t="shared" ref="DB116:DK125" si="275">IF($D116=DB$5,$J116,0)</f>
        <v>0</v>
      </c>
      <c r="DC116" s="764">
        <f t="shared" si="275"/>
        <v>0</v>
      </c>
      <c r="DD116" s="764">
        <f t="shared" si="275"/>
        <v>0</v>
      </c>
      <c r="DE116" s="764">
        <f t="shared" si="275"/>
        <v>0</v>
      </c>
      <c r="DF116" s="764">
        <f t="shared" si="275"/>
        <v>0</v>
      </c>
      <c r="DG116" s="764">
        <f t="shared" si="275"/>
        <v>0</v>
      </c>
      <c r="DH116" s="764">
        <f t="shared" si="275"/>
        <v>0</v>
      </c>
      <c r="DI116" s="764">
        <f t="shared" si="275"/>
        <v>0</v>
      </c>
      <c r="DJ116" s="764">
        <f t="shared" si="275"/>
        <v>0</v>
      </c>
      <c r="DK116" s="764">
        <f t="shared" si="275"/>
        <v>0</v>
      </c>
      <c r="DL116" s="764">
        <f t="shared" ref="DL116:DU125" si="276">IF($D116=DL$5,$J116,0)</f>
        <v>0</v>
      </c>
      <c r="DM116" s="764">
        <f t="shared" si="276"/>
        <v>0</v>
      </c>
      <c r="DN116" s="764">
        <f t="shared" si="276"/>
        <v>0</v>
      </c>
      <c r="DO116" s="764">
        <f t="shared" si="276"/>
        <v>0</v>
      </c>
      <c r="DP116" s="764">
        <f t="shared" si="276"/>
        <v>0</v>
      </c>
      <c r="DQ116" s="764">
        <f t="shared" si="276"/>
        <v>0</v>
      </c>
      <c r="DR116" s="764">
        <f t="shared" si="276"/>
        <v>0</v>
      </c>
      <c r="DS116" s="764">
        <f t="shared" si="276"/>
        <v>0</v>
      </c>
      <c r="DT116" s="764">
        <f t="shared" si="276"/>
        <v>0</v>
      </c>
      <c r="DU116" s="764">
        <f t="shared" si="276"/>
        <v>0</v>
      </c>
      <c r="DV116" s="764">
        <f t="shared" ref="DV116:EE125" si="277">IF($D116=DV$5,$J116,0)</f>
        <v>0</v>
      </c>
      <c r="DW116" s="764">
        <f t="shared" si="277"/>
        <v>0</v>
      </c>
      <c r="DX116" s="764">
        <f t="shared" si="277"/>
        <v>0</v>
      </c>
      <c r="DY116" s="764">
        <f t="shared" si="277"/>
        <v>0</v>
      </c>
      <c r="DZ116" s="764">
        <f t="shared" si="277"/>
        <v>0</v>
      </c>
      <c r="EA116" s="764">
        <f t="shared" si="277"/>
        <v>0</v>
      </c>
      <c r="EB116" s="764">
        <f t="shared" si="277"/>
        <v>0</v>
      </c>
      <c r="EC116" s="764">
        <f t="shared" si="277"/>
        <v>0</v>
      </c>
      <c r="ED116" s="764">
        <f t="shared" si="277"/>
        <v>0</v>
      </c>
      <c r="EE116" s="764">
        <f t="shared" si="277"/>
        <v>0</v>
      </c>
      <c r="EF116" s="764">
        <f t="shared" ref="EF116:EO125" si="278">IF($D116=EF$5,$J116,0)</f>
        <v>0</v>
      </c>
      <c r="EG116" s="764">
        <f t="shared" si="278"/>
        <v>0</v>
      </c>
      <c r="EH116" s="764">
        <f t="shared" si="278"/>
        <v>0</v>
      </c>
      <c r="EI116" s="764">
        <f t="shared" si="278"/>
        <v>0</v>
      </c>
      <c r="EJ116" s="764">
        <f t="shared" si="278"/>
        <v>0</v>
      </c>
      <c r="EK116" s="764">
        <f t="shared" si="278"/>
        <v>0</v>
      </c>
      <c r="EL116" s="764">
        <f t="shared" si="278"/>
        <v>0</v>
      </c>
      <c r="EM116" s="764">
        <f t="shared" si="278"/>
        <v>0</v>
      </c>
      <c r="EN116" s="764">
        <f t="shared" si="278"/>
        <v>0</v>
      </c>
      <c r="EO116" s="764">
        <f t="shared" si="278"/>
        <v>0</v>
      </c>
      <c r="EP116" s="764">
        <f t="shared" ref="EP116:EY125" si="279">IF($D116=EP$5,$J116,0)</f>
        <v>0</v>
      </c>
      <c r="EQ116" s="764">
        <f t="shared" si="279"/>
        <v>0</v>
      </c>
      <c r="ER116" s="764">
        <f t="shared" si="279"/>
        <v>0</v>
      </c>
      <c r="ES116" s="764">
        <f t="shared" si="279"/>
        <v>0</v>
      </c>
      <c r="ET116" s="764">
        <f t="shared" si="279"/>
        <v>0</v>
      </c>
      <c r="EU116" s="764">
        <f t="shared" si="279"/>
        <v>0</v>
      </c>
      <c r="EV116" s="764">
        <f t="shared" si="279"/>
        <v>0</v>
      </c>
      <c r="EW116" s="764">
        <f t="shared" si="279"/>
        <v>0</v>
      </c>
      <c r="EX116" s="764">
        <f t="shared" si="279"/>
        <v>0</v>
      </c>
      <c r="EY116" s="764">
        <f t="shared" si="279"/>
        <v>0</v>
      </c>
      <c r="EZ116" s="764">
        <f t="shared" ref="EZ116:FI125" si="280">IF($D116=EZ$5,$J116,0)</f>
        <v>0</v>
      </c>
      <c r="FA116" s="764">
        <f t="shared" si="280"/>
        <v>0</v>
      </c>
      <c r="FB116" s="764">
        <f t="shared" si="280"/>
        <v>0</v>
      </c>
      <c r="FC116" s="764">
        <f t="shared" si="280"/>
        <v>0</v>
      </c>
      <c r="FD116" s="764">
        <f t="shared" si="280"/>
        <v>0</v>
      </c>
      <c r="FE116" s="764">
        <f t="shared" si="280"/>
        <v>0</v>
      </c>
      <c r="FF116" s="764">
        <f t="shared" si="280"/>
        <v>0</v>
      </c>
      <c r="FG116" s="764">
        <f t="shared" si="280"/>
        <v>0</v>
      </c>
      <c r="FH116" s="764">
        <f t="shared" si="280"/>
        <v>0</v>
      </c>
      <c r="FI116" s="764">
        <f t="shared" si="280"/>
        <v>0</v>
      </c>
      <c r="FJ116" s="764">
        <f t="shared" ref="FJ116:FS125" si="281">IF($D116=FJ$5,$J116,0)</f>
        <v>0</v>
      </c>
      <c r="FK116" s="764">
        <f t="shared" si="281"/>
        <v>0</v>
      </c>
      <c r="FL116" s="764">
        <f t="shared" si="281"/>
        <v>0</v>
      </c>
      <c r="FM116" s="764">
        <f t="shared" si="281"/>
        <v>0</v>
      </c>
      <c r="FN116" s="764">
        <f t="shared" si="281"/>
        <v>0</v>
      </c>
      <c r="FO116" s="764">
        <f t="shared" si="281"/>
        <v>0</v>
      </c>
      <c r="FP116" s="764">
        <f t="shared" si="281"/>
        <v>0</v>
      </c>
      <c r="FQ116" s="764">
        <f t="shared" si="281"/>
        <v>0</v>
      </c>
      <c r="FR116" s="764">
        <f t="shared" si="281"/>
        <v>0</v>
      </c>
      <c r="FS116" s="764">
        <f t="shared" si="281"/>
        <v>0</v>
      </c>
      <c r="FT116" s="764">
        <f t="shared" ref="FT116:GC125" si="282">IF($D116=FT$5,$J116,0)</f>
        <v>0</v>
      </c>
      <c r="FU116" s="764">
        <f t="shared" si="282"/>
        <v>0</v>
      </c>
      <c r="FV116" s="764">
        <f t="shared" si="282"/>
        <v>0</v>
      </c>
      <c r="FW116" s="764">
        <f t="shared" si="282"/>
        <v>0</v>
      </c>
      <c r="FX116" s="764">
        <f t="shared" si="282"/>
        <v>0</v>
      </c>
      <c r="FY116" s="764">
        <f t="shared" si="282"/>
        <v>0</v>
      </c>
      <c r="FZ116" s="764">
        <f t="shared" si="282"/>
        <v>0</v>
      </c>
      <c r="GA116" s="764">
        <f t="shared" si="282"/>
        <v>0</v>
      </c>
      <c r="GB116" s="764">
        <f t="shared" si="282"/>
        <v>0</v>
      </c>
      <c r="GC116" s="764">
        <f t="shared" si="282"/>
        <v>0</v>
      </c>
      <c r="GD116" s="764">
        <f t="shared" ref="GD116:GM125" si="283">IF($D116=GD$5,$J116,0)</f>
        <v>0</v>
      </c>
      <c r="GE116" s="764">
        <f t="shared" si="283"/>
        <v>0</v>
      </c>
      <c r="GF116" s="764">
        <f t="shared" si="283"/>
        <v>0</v>
      </c>
      <c r="GG116" s="764">
        <f t="shared" si="283"/>
        <v>0</v>
      </c>
      <c r="GH116" s="764">
        <f t="shared" si="283"/>
        <v>0</v>
      </c>
      <c r="GI116" s="764">
        <f t="shared" si="283"/>
        <v>0</v>
      </c>
      <c r="GJ116" s="764">
        <f t="shared" si="283"/>
        <v>0</v>
      </c>
      <c r="GK116" s="764">
        <f t="shared" si="283"/>
        <v>0</v>
      </c>
      <c r="GL116" s="764">
        <f t="shared" si="283"/>
        <v>0</v>
      </c>
      <c r="GM116" s="764">
        <f t="shared" si="283"/>
        <v>0</v>
      </c>
      <c r="GN116" s="764">
        <f t="shared" ref="GN116:GW125" si="284">IF($D116=GN$5,$J116,0)</f>
        <v>0</v>
      </c>
      <c r="GO116" s="764">
        <f t="shared" si="284"/>
        <v>0</v>
      </c>
      <c r="GP116" s="764">
        <f t="shared" si="284"/>
        <v>0</v>
      </c>
      <c r="GQ116" s="764">
        <f t="shared" si="284"/>
        <v>0</v>
      </c>
      <c r="GR116" s="764">
        <f t="shared" si="284"/>
        <v>0</v>
      </c>
      <c r="GS116" s="764">
        <f t="shared" si="284"/>
        <v>0</v>
      </c>
      <c r="GT116" s="764">
        <f t="shared" si="284"/>
        <v>0</v>
      </c>
      <c r="GU116" s="764">
        <f t="shared" si="284"/>
        <v>0</v>
      </c>
      <c r="GV116" s="764">
        <f t="shared" si="284"/>
        <v>0</v>
      </c>
      <c r="GW116" s="764">
        <f t="shared" si="284"/>
        <v>0</v>
      </c>
      <c r="GX116" s="764">
        <f t="shared" ref="GX116:HG125" si="285">IF($D116=GX$5,$J116,0)</f>
        <v>0</v>
      </c>
      <c r="GY116" s="764">
        <f t="shared" si="285"/>
        <v>0</v>
      </c>
      <c r="GZ116" s="764">
        <f t="shared" si="285"/>
        <v>0</v>
      </c>
      <c r="HA116" s="764">
        <f t="shared" si="285"/>
        <v>0</v>
      </c>
      <c r="HB116" s="764">
        <f t="shared" si="285"/>
        <v>0</v>
      </c>
      <c r="HC116" s="764">
        <f t="shared" si="285"/>
        <v>0</v>
      </c>
      <c r="HD116" s="764">
        <f t="shared" si="285"/>
        <v>0</v>
      </c>
      <c r="HE116" s="764">
        <f t="shared" si="285"/>
        <v>0</v>
      </c>
      <c r="HF116" s="764">
        <f t="shared" si="285"/>
        <v>0</v>
      </c>
      <c r="HG116" s="764">
        <f t="shared" si="285"/>
        <v>0</v>
      </c>
      <c r="HH116" s="764">
        <f t="shared" ref="HH116:HQ125" si="286">IF($D116=HH$5,$J116,0)</f>
        <v>0</v>
      </c>
      <c r="HI116" s="764">
        <f t="shared" si="286"/>
        <v>0</v>
      </c>
      <c r="HJ116" s="764">
        <f t="shared" si="286"/>
        <v>0</v>
      </c>
      <c r="HK116" s="764">
        <f t="shared" si="286"/>
        <v>0</v>
      </c>
      <c r="HL116" s="764">
        <f t="shared" si="286"/>
        <v>0</v>
      </c>
      <c r="HM116" s="764">
        <f t="shared" si="286"/>
        <v>0</v>
      </c>
      <c r="HN116" s="764">
        <f t="shared" si="286"/>
        <v>0</v>
      </c>
      <c r="HO116" s="764">
        <f t="shared" si="286"/>
        <v>0</v>
      </c>
      <c r="HP116" s="764">
        <f t="shared" si="286"/>
        <v>0</v>
      </c>
      <c r="HQ116" s="764">
        <f t="shared" si="286"/>
        <v>0</v>
      </c>
      <c r="HR116" s="764">
        <f t="shared" ref="HR116:IA125" si="287">IF($D116=HR$5,$J116,0)</f>
        <v>0</v>
      </c>
      <c r="HS116" s="764">
        <f t="shared" si="287"/>
        <v>0</v>
      </c>
      <c r="HT116" s="764">
        <f t="shared" si="287"/>
        <v>0</v>
      </c>
      <c r="HU116" s="764">
        <f t="shared" si="287"/>
        <v>0</v>
      </c>
      <c r="HV116" s="764">
        <f t="shared" si="287"/>
        <v>0</v>
      </c>
      <c r="HW116" s="764">
        <f t="shared" si="287"/>
        <v>0</v>
      </c>
      <c r="HX116" s="764">
        <f t="shared" si="287"/>
        <v>0</v>
      </c>
      <c r="HY116" s="764">
        <f t="shared" si="287"/>
        <v>0</v>
      </c>
      <c r="HZ116" s="764">
        <f t="shared" si="287"/>
        <v>0</v>
      </c>
      <c r="IA116" s="764">
        <f t="shared" si="287"/>
        <v>0</v>
      </c>
      <c r="IB116" s="764">
        <f t="shared" ref="IB116:IK125" si="288">IF($D116=IB$5,$J116,0)</f>
        <v>0</v>
      </c>
      <c r="IC116" s="764">
        <f t="shared" si="288"/>
        <v>0</v>
      </c>
      <c r="ID116" s="764">
        <f t="shared" si="288"/>
        <v>0</v>
      </c>
      <c r="IE116" s="764">
        <f t="shared" si="288"/>
        <v>0</v>
      </c>
      <c r="IF116" s="764">
        <f t="shared" si="288"/>
        <v>0</v>
      </c>
      <c r="IG116" s="764">
        <f t="shared" si="288"/>
        <v>0</v>
      </c>
      <c r="IH116" s="764">
        <f t="shared" si="288"/>
        <v>0</v>
      </c>
      <c r="II116" s="764">
        <f t="shared" si="288"/>
        <v>0</v>
      </c>
      <c r="IJ116" s="764">
        <f t="shared" si="288"/>
        <v>0</v>
      </c>
      <c r="IK116" s="764">
        <f t="shared" si="288"/>
        <v>0</v>
      </c>
      <c r="IL116" s="764">
        <f t="shared" ref="IL116:JS125" si="289">IF($D116=IL$5,$J116,0)</f>
        <v>0</v>
      </c>
      <c r="IM116" s="764">
        <f t="shared" si="289"/>
        <v>0</v>
      </c>
      <c r="IN116" s="764">
        <f t="shared" si="289"/>
        <v>0</v>
      </c>
      <c r="IO116" s="764">
        <f t="shared" si="289"/>
        <v>0</v>
      </c>
      <c r="IP116" s="764">
        <f t="shared" si="289"/>
        <v>0</v>
      </c>
      <c r="IQ116" s="764">
        <f t="shared" si="289"/>
        <v>0</v>
      </c>
      <c r="IR116" s="764">
        <f t="shared" si="289"/>
        <v>0</v>
      </c>
      <c r="IS116" s="764">
        <f t="shared" si="289"/>
        <v>0</v>
      </c>
      <c r="IT116" s="764">
        <f t="shared" si="289"/>
        <v>0</v>
      </c>
      <c r="IU116" s="764">
        <f t="shared" si="289"/>
        <v>0</v>
      </c>
      <c r="IV116" s="764">
        <f t="shared" si="289"/>
        <v>0</v>
      </c>
      <c r="IW116" s="764">
        <f t="shared" si="289"/>
        <v>0</v>
      </c>
      <c r="IX116" s="764">
        <f t="shared" si="289"/>
        <v>0</v>
      </c>
      <c r="IY116" s="764">
        <f t="shared" si="289"/>
        <v>0</v>
      </c>
      <c r="IZ116" s="764">
        <f t="shared" si="289"/>
        <v>0</v>
      </c>
      <c r="JA116" s="764">
        <f t="shared" si="289"/>
        <v>0</v>
      </c>
      <c r="JB116" s="764">
        <f t="shared" si="289"/>
        <v>0</v>
      </c>
      <c r="JC116" s="764">
        <f t="shared" si="289"/>
        <v>0</v>
      </c>
      <c r="JD116" s="764">
        <f t="shared" si="269"/>
        <v>0</v>
      </c>
      <c r="JE116" s="764">
        <f t="shared" si="269"/>
        <v>0</v>
      </c>
      <c r="JF116" s="764">
        <f t="shared" si="269"/>
        <v>0</v>
      </c>
      <c r="JG116" s="764">
        <f t="shared" si="269"/>
        <v>0</v>
      </c>
      <c r="JH116" s="764">
        <f t="shared" si="269"/>
        <v>0</v>
      </c>
      <c r="JI116" s="764">
        <f t="shared" si="269"/>
        <v>0</v>
      </c>
      <c r="JJ116" s="764">
        <f t="shared" si="269"/>
        <v>0</v>
      </c>
      <c r="JK116" s="764">
        <f t="shared" si="269"/>
        <v>0</v>
      </c>
      <c r="JL116" s="764">
        <f t="shared" si="289"/>
        <v>0</v>
      </c>
      <c r="JM116" s="764">
        <f t="shared" si="289"/>
        <v>0</v>
      </c>
      <c r="JN116" s="764">
        <f t="shared" si="289"/>
        <v>0</v>
      </c>
      <c r="JO116" s="764">
        <f t="shared" si="289"/>
        <v>0</v>
      </c>
      <c r="JP116" s="764">
        <f t="shared" si="289"/>
        <v>0</v>
      </c>
      <c r="JQ116" s="764">
        <f t="shared" si="172"/>
        <v>0</v>
      </c>
      <c r="JR116" s="764">
        <f t="shared" si="172"/>
        <v>0</v>
      </c>
      <c r="JS116" s="764">
        <f t="shared" si="289"/>
        <v>0</v>
      </c>
      <c r="JT116" s="765">
        <f t="shared" si="173"/>
        <v>0</v>
      </c>
      <c r="JU116" s="229">
        <f t="shared" si="174"/>
        <v>0</v>
      </c>
    </row>
    <row r="117" spans="2:281" s="57" customFormat="1" ht="12.75" customHeight="1">
      <c r="B117" s="223"/>
      <c r="C117" s="223"/>
      <c r="D117" s="61"/>
      <c r="E117" s="743" t="str">
        <f t="shared" si="171"/>
        <v xml:space="preserve"> </v>
      </c>
      <c r="F117" s="56"/>
      <c r="G117" s="228"/>
      <c r="H117" s="744">
        <f>SUMIF(Ajuste!$C$8:$C$483,$B$6:$B$499,Ajuste!$E$8:$E$483)</f>
        <v>0</v>
      </c>
      <c r="I117" s="744">
        <f>SUMIF(Ajuste!$C$8:$C$483,$B$6:$B$499,Ajuste!$F$8:$F$483)</f>
        <v>0</v>
      </c>
      <c r="J117" s="229">
        <f t="shared" si="175"/>
        <v>0</v>
      </c>
      <c r="K117" s="764">
        <f t="shared" si="270"/>
        <v>0</v>
      </c>
      <c r="L117" s="764">
        <f t="shared" si="270"/>
        <v>0</v>
      </c>
      <c r="M117" s="764">
        <f t="shared" si="270"/>
        <v>0</v>
      </c>
      <c r="N117" s="764">
        <f t="shared" si="270"/>
        <v>0</v>
      </c>
      <c r="O117" s="764">
        <f t="shared" si="270"/>
        <v>0</v>
      </c>
      <c r="P117" s="764">
        <f t="shared" si="270"/>
        <v>0</v>
      </c>
      <c r="Q117" s="764">
        <f t="shared" si="270"/>
        <v>0</v>
      </c>
      <c r="R117" s="764">
        <f t="shared" si="270"/>
        <v>0</v>
      </c>
      <c r="S117" s="764">
        <f t="shared" si="270"/>
        <v>0</v>
      </c>
      <c r="T117" s="764">
        <f t="shared" si="270"/>
        <v>0</v>
      </c>
      <c r="U117" s="764">
        <f t="shared" si="270"/>
        <v>0</v>
      </c>
      <c r="V117" s="764">
        <f t="shared" si="270"/>
        <v>0</v>
      </c>
      <c r="W117" s="764">
        <f t="shared" si="270"/>
        <v>0</v>
      </c>
      <c r="X117" s="764">
        <f t="shared" si="270"/>
        <v>0</v>
      </c>
      <c r="Y117" s="764">
        <f t="shared" si="270"/>
        <v>0</v>
      </c>
      <c r="Z117" s="764">
        <f t="shared" si="270"/>
        <v>0</v>
      </c>
      <c r="AA117" s="764">
        <f t="shared" si="270"/>
        <v>0</v>
      </c>
      <c r="AB117" s="764">
        <f t="shared" si="270"/>
        <v>0</v>
      </c>
      <c r="AC117" s="764">
        <f t="shared" si="270"/>
        <v>0</v>
      </c>
      <c r="AD117" s="764">
        <f t="shared" si="270"/>
        <v>0</v>
      </c>
      <c r="AE117" s="764">
        <f t="shared" si="270"/>
        <v>0</v>
      </c>
      <c r="AF117" s="764">
        <f t="shared" si="270"/>
        <v>0</v>
      </c>
      <c r="AG117" s="764">
        <f t="shared" si="270"/>
        <v>0</v>
      </c>
      <c r="AH117" s="764">
        <f t="shared" si="270"/>
        <v>0</v>
      </c>
      <c r="AI117" s="764">
        <f t="shared" si="270"/>
        <v>0</v>
      </c>
      <c r="AJ117" s="764">
        <f t="shared" si="270"/>
        <v>0</v>
      </c>
      <c r="AK117" s="764">
        <f t="shared" si="270"/>
        <v>0</v>
      </c>
      <c r="AL117" s="764">
        <f t="shared" si="270"/>
        <v>0</v>
      </c>
      <c r="AM117" s="764">
        <f t="shared" si="270"/>
        <v>0</v>
      </c>
      <c r="AN117" s="764">
        <f t="shared" si="270"/>
        <v>0</v>
      </c>
      <c r="AO117" s="764">
        <f t="shared" si="270"/>
        <v>0</v>
      </c>
      <c r="AP117" s="764">
        <f t="shared" si="270"/>
        <v>0</v>
      </c>
      <c r="AQ117" s="764">
        <f t="shared" si="270"/>
        <v>0</v>
      </c>
      <c r="AR117" s="764">
        <f t="shared" si="270"/>
        <v>0</v>
      </c>
      <c r="AS117" s="764">
        <f t="shared" si="270"/>
        <v>0</v>
      </c>
      <c r="AT117" s="764">
        <f t="shared" si="270"/>
        <v>0</v>
      </c>
      <c r="AU117" s="764">
        <f t="shared" si="270"/>
        <v>0</v>
      </c>
      <c r="AV117" s="764">
        <f t="shared" si="270"/>
        <v>0</v>
      </c>
      <c r="AW117" s="764">
        <f t="shared" si="270"/>
        <v>0</v>
      </c>
      <c r="AX117" s="764">
        <f t="shared" si="270"/>
        <v>0</v>
      </c>
      <c r="AY117" s="764">
        <f t="shared" si="270"/>
        <v>0</v>
      </c>
      <c r="AZ117" s="764">
        <f t="shared" si="270"/>
        <v>0</v>
      </c>
      <c r="BA117" s="764">
        <f t="shared" si="270"/>
        <v>0</v>
      </c>
      <c r="BB117" s="764">
        <f t="shared" si="270"/>
        <v>0</v>
      </c>
      <c r="BC117" s="764">
        <f t="shared" si="270"/>
        <v>0</v>
      </c>
      <c r="BD117" s="764">
        <f t="shared" si="270"/>
        <v>0</v>
      </c>
      <c r="BE117" s="764">
        <f t="shared" si="270"/>
        <v>0</v>
      </c>
      <c r="BF117" s="764">
        <f t="shared" si="270"/>
        <v>0</v>
      </c>
      <c r="BG117" s="764">
        <f t="shared" si="270"/>
        <v>0</v>
      </c>
      <c r="BH117" s="764">
        <f t="shared" si="270"/>
        <v>0</v>
      </c>
      <c r="BI117" s="764">
        <f t="shared" si="270"/>
        <v>0</v>
      </c>
      <c r="BJ117" s="764">
        <f t="shared" si="270"/>
        <v>0</v>
      </c>
      <c r="BK117" s="764">
        <f t="shared" si="270"/>
        <v>0</v>
      </c>
      <c r="BL117" s="764">
        <f t="shared" si="270"/>
        <v>0</v>
      </c>
      <c r="BM117" s="764">
        <f t="shared" si="270"/>
        <v>0</v>
      </c>
      <c r="BN117" s="764">
        <f t="shared" si="271"/>
        <v>0</v>
      </c>
      <c r="BO117" s="764">
        <f t="shared" si="271"/>
        <v>0</v>
      </c>
      <c r="BP117" s="764">
        <f t="shared" si="271"/>
        <v>0</v>
      </c>
      <c r="BQ117" s="764">
        <f t="shared" si="271"/>
        <v>0</v>
      </c>
      <c r="BR117" s="764">
        <f t="shared" si="271"/>
        <v>0</v>
      </c>
      <c r="BS117" s="764">
        <f t="shared" si="271"/>
        <v>0</v>
      </c>
      <c r="BT117" s="764">
        <f t="shared" si="271"/>
        <v>0</v>
      </c>
      <c r="BU117" s="764">
        <f t="shared" si="271"/>
        <v>0</v>
      </c>
      <c r="BV117" s="764">
        <f t="shared" si="271"/>
        <v>0</v>
      </c>
      <c r="BW117" s="764">
        <f t="shared" si="271"/>
        <v>0</v>
      </c>
      <c r="BX117" s="764">
        <f t="shared" si="272"/>
        <v>0</v>
      </c>
      <c r="BY117" s="764">
        <f t="shared" si="272"/>
        <v>0</v>
      </c>
      <c r="BZ117" s="764">
        <f t="shared" si="272"/>
        <v>0</v>
      </c>
      <c r="CA117" s="764">
        <f t="shared" si="272"/>
        <v>0</v>
      </c>
      <c r="CB117" s="764">
        <f t="shared" si="272"/>
        <v>0</v>
      </c>
      <c r="CC117" s="764">
        <f t="shared" si="272"/>
        <v>0</v>
      </c>
      <c r="CD117" s="764">
        <f t="shared" si="272"/>
        <v>0</v>
      </c>
      <c r="CE117" s="764">
        <f t="shared" si="272"/>
        <v>0</v>
      </c>
      <c r="CF117" s="764">
        <f t="shared" si="272"/>
        <v>0</v>
      </c>
      <c r="CG117" s="764">
        <f t="shared" si="272"/>
        <v>0</v>
      </c>
      <c r="CH117" s="764">
        <f t="shared" si="273"/>
        <v>0</v>
      </c>
      <c r="CI117" s="764">
        <f t="shared" si="273"/>
        <v>0</v>
      </c>
      <c r="CJ117" s="764">
        <f t="shared" si="273"/>
        <v>0</v>
      </c>
      <c r="CK117" s="764">
        <f t="shared" si="273"/>
        <v>0</v>
      </c>
      <c r="CL117" s="764">
        <f t="shared" si="273"/>
        <v>0</v>
      </c>
      <c r="CM117" s="764">
        <f t="shared" si="273"/>
        <v>0</v>
      </c>
      <c r="CN117" s="764">
        <f t="shared" si="273"/>
        <v>0</v>
      </c>
      <c r="CO117" s="764">
        <f t="shared" si="273"/>
        <v>0</v>
      </c>
      <c r="CP117" s="764">
        <f t="shared" si="273"/>
        <v>0</v>
      </c>
      <c r="CQ117" s="764">
        <f t="shared" si="273"/>
        <v>0</v>
      </c>
      <c r="CR117" s="764">
        <f t="shared" si="274"/>
        <v>0</v>
      </c>
      <c r="CS117" s="764">
        <f t="shared" si="274"/>
        <v>0</v>
      </c>
      <c r="CT117" s="764">
        <f t="shared" si="274"/>
        <v>0</v>
      </c>
      <c r="CU117" s="764">
        <f t="shared" si="274"/>
        <v>0</v>
      </c>
      <c r="CV117" s="764">
        <f t="shared" si="274"/>
        <v>0</v>
      </c>
      <c r="CW117" s="764">
        <f t="shared" si="274"/>
        <v>0</v>
      </c>
      <c r="CX117" s="764">
        <f t="shared" si="274"/>
        <v>0</v>
      </c>
      <c r="CY117" s="764">
        <f t="shared" si="274"/>
        <v>0</v>
      </c>
      <c r="CZ117" s="764">
        <f t="shared" si="274"/>
        <v>0</v>
      </c>
      <c r="DA117" s="764">
        <f t="shared" si="274"/>
        <v>0</v>
      </c>
      <c r="DB117" s="764">
        <f t="shared" si="275"/>
        <v>0</v>
      </c>
      <c r="DC117" s="764">
        <f t="shared" si="275"/>
        <v>0</v>
      </c>
      <c r="DD117" s="764">
        <f t="shared" si="275"/>
        <v>0</v>
      </c>
      <c r="DE117" s="764">
        <f t="shared" si="275"/>
        <v>0</v>
      </c>
      <c r="DF117" s="764">
        <f t="shared" si="275"/>
        <v>0</v>
      </c>
      <c r="DG117" s="764">
        <f t="shared" si="275"/>
        <v>0</v>
      </c>
      <c r="DH117" s="764">
        <f t="shared" si="275"/>
        <v>0</v>
      </c>
      <c r="DI117" s="764">
        <f t="shared" si="275"/>
        <v>0</v>
      </c>
      <c r="DJ117" s="764">
        <f t="shared" si="275"/>
        <v>0</v>
      </c>
      <c r="DK117" s="764">
        <f t="shared" si="275"/>
        <v>0</v>
      </c>
      <c r="DL117" s="764">
        <f t="shared" si="276"/>
        <v>0</v>
      </c>
      <c r="DM117" s="764">
        <f t="shared" si="276"/>
        <v>0</v>
      </c>
      <c r="DN117" s="764">
        <f t="shared" si="276"/>
        <v>0</v>
      </c>
      <c r="DO117" s="764">
        <f t="shared" si="276"/>
        <v>0</v>
      </c>
      <c r="DP117" s="764">
        <f t="shared" si="276"/>
        <v>0</v>
      </c>
      <c r="DQ117" s="764">
        <f t="shared" si="276"/>
        <v>0</v>
      </c>
      <c r="DR117" s="764">
        <f t="shared" si="276"/>
        <v>0</v>
      </c>
      <c r="DS117" s="764">
        <f t="shared" si="276"/>
        <v>0</v>
      </c>
      <c r="DT117" s="764">
        <f t="shared" si="276"/>
        <v>0</v>
      </c>
      <c r="DU117" s="764">
        <f t="shared" si="276"/>
        <v>0</v>
      </c>
      <c r="DV117" s="764">
        <f t="shared" si="277"/>
        <v>0</v>
      </c>
      <c r="DW117" s="764">
        <f t="shared" si="277"/>
        <v>0</v>
      </c>
      <c r="DX117" s="764">
        <f t="shared" si="277"/>
        <v>0</v>
      </c>
      <c r="DY117" s="764">
        <f t="shared" si="277"/>
        <v>0</v>
      </c>
      <c r="DZ117" s="764">
        <f t="shared" si="277"/>
        <v>0</v>
      </c>
      <c r="EA117" s="764">
        <f t="shared" si="277"/>
        <v>0</v>
      </c>
      <c r="EB117" s="764">
        <f t="shared" si="277"/>
        <v>0</v>
      </c>
      <c r="EC117" s="764">
        <f t="shared" si="277"/>
        <v>0</v>
      </c>
      <c r="ED117" s="764">
        <f t="shared" si="277"/>
        <v>0</v>
      </c>
      <c r="EE117" s="764">
        <f t="shared" si="277"/>
        <v>0</v>
      </c>
      <c r="EF117" s="764">
        <f t="shared" si="278"/>
        <v>0</v>
      </c>
      <c r="EG117" s="764">
        <f t="shared" si="278"/>
        <v>0</v>
      </c>
      <c r="EH117" s="764">
        <f t="shared" si="278"/>
        <v>0</v>
      </c>
      <c r="EI117" s="764">
        <f t="shared" si="278"/>
        <v>0</v>
      </c>
      <c r="EJ117" s="764">
        <f t="shared" si="278"/>
        <v>0</v>
      </c>
      <c r="EK117" s="764">
        <f t="shared" si="278"/>
        <v>0</v>
      </c>
      <c r="EL117" s="764">
        <f t="shared" si="278"/>
        <v>0</v>
      </c>
      <c r="EM117" s="764">
        <f t="shared" si="278"/>
        <v>0</v>
      </c>
      <c r="EN117" s="764">
        <f t="shared" si="278"/>
        <v>0</v>
      </c>
      <c r="EO117" s="764">
        <f t="shared" si="278"/>
        <v>0</v>
      </c>
      <c r="EP117" s="764">
        <f t="shared" si="279"/>
        <v>0</v>
      </c>
      <c r="EQ117" s="764">
        <f t="shared" si="279"/>
        <v>0</v>
      </c>
      <c r="ER117" s="764">
        <f t="shared" si="279"/>
        <v>0</v>
      </c>
      <c r="ES117" s="764">
        <f t="shared" si="279"/>
        <v>0</v>
      </c>
      <c r="ET117" s="764">
        <f t="shared" si="279"/>
        <v>0</v>
      </c>
      <c r="EU117" s="764">
        <f t="shared" si="279"/>
        <v>0</v>
      </c>
      <c r="EV117" s="764">
        <f t="shared" si="279"/>
        <v>0</v>
      </c>
      <c r="EW117" s="764">
        <f t="shared" si="279"/>
        <v>0</v>
      </c>
      <c r="EX117" s="764">
        <f t="shared" si="279"/>
        <v>0</v>
      </c>
      <c r="EY117" s="764">
        <f t="shared" si="279"/>
        <v>0</v>
      </c>
      <c r="EZ117" s="764">
        <f t="shared" si="280"/>
        <v>0</v>
      </c>
      <c r="FA117" s="764">
        <f t="shared" si="280"/>
        <v>0</v>
      </c>
      <c r="FB117" s="764">
        <f t="shared" si="280"/>
        <v>0</v>
      </c>
      <c r="FC117" s="764">
        <f t="shared" si="280"/>
        <v>0</v>
      </c>
      <c r="FD117" s="764">
        <f t="shared" si="280"/>
        <v>0</v>
      </c>
      <c r="FE117" s="764">
        <f t="shared" si="280"/>
        <v>0</v>
      </c>
      <c r="FF117" s="764">
        <f t="shared" si="280"/>
        <v>0</v>
      </c>
      <c r="FG117" s="764">
        <f t="shared" si="280"/>
        <v>0</v>
      </c>
      <c r="FH117" s="764">
        <f t="shared" si="280"/>
        <v>0</v>
      </c>
      <c r="FI117" s="764">
        <f t="shared" si="280"/>
        <v>0</v>
      </c>
      <c r="FJ117" s="764">
        <f t="shared" si="281"/>
        <v>0</v>
      </c>
      <c r="FK117" s="764">
        <f t="shared" si="281"/>
        <v>0</v>
      </c>
      <c r="FL117" s="764">
        <f t="shared" si="281"/>
        <v>0</v>
      </c>
      <c r="FM117" s="764">
        <f t="shared" si="281"/>
        <v>0</v>
      </c>
      <c r="FN117" s="764">
        <f t="shared" si="281"/>
        <v>0</v>
      </c>
      <c r="FO117" s="764">
        <f t="shared" si="281"/>
        <v>0</v>
      </c>
      <c r="FP117" s="764">
        <f t="shared" si="281"/>
        <v>0</v>
      </c>
      <c r="FQ117" s="764">
        <f t="shared" si="281"/>
        <v>0</v>
      </c>
      <c r="FR117" s="764">
        <f t="shared" si="281"/>
        <v>0</v>
      </c>
      <c r="FS117" s="764">
        <f t="shared" si="281"/>
        <v>0</v>
      </c>
      <c r="FT117" s="764">
        <f t="shared" si="282"/>
        <v>0</v>
      </c>
      <c r="FU117" s="764">
        <f t="shared" si="282"/>
        <v>0</v>
      </c>
      <c r="FV117" s="764">
        <f t="shared" si="282"/>
        <v>0</v>
      </c>
      <c r="FW117" s="764">
        <f t="shared" si="282"/>
        <v>0</v>
      </c>
      <c r="FX117" s="764">
        <f t="shared" si="282"/>
        <v>0</v>
      </c>
      <c r="FY117" s="764">
        <f t="shared" si="282"/>
        <v>0</v>
      </c>
      <c r="FZ117" s="764">
        <f t="shared" si="282"/>
        <v>0</v>
      </c>
      <c r="GA117" s="764">
        <f t="shared" si="282"/>
        <v>0</v>
      </c>
      <c r="GB117" s="764">
        <f t="shared" si="282"/>
        <v>0</v>
      </c>
      <c r="GC117" s="764">
        <f t="shared" si="282"/>
        <v>0</v>
      </c>
      <c r="GD117" s="764">
        <f t="shared" si="283"/>
        <v>0</v>
      </c>
      <c r="GE117" s="764">
        <f t="shared" si="283"/>
        <v>0</v>
      </c>
      <c r="GF117" s="764">
        <f t="shared" si="283"/>
        <v>0</v>
      </c>
      <c r="GG117" s="764">
        <f t="shared" si="283"/>
        <v>0</v>
      </c>
      <c r="GH117" s="764">
        <f t="shared" si="283"/>
        <v>0</v>
      </c>
      <c r="GI117" s="764">
        <f t="shared" si="283"/>
        <v>0</v>
      </c>
      <c r="GJ117" s="764">
        <f t="shared" si="283"/>
        <v>0</v>
      </c>
      <c r="GK117" s="764">
        <f t="shared" si="283"/>
        <v>0</v>
      </c>
      <c r="GL117" s="764">
        <f t="shared" si="283"/>
        <v>0</v>
      </c>
      <c r="GM117" s="764">
        <f t="shared" si="283"/>
        <v>0</v>
      </c>
      <c r="GN117" s="764">
        <f t="shared" si="284"/>
        <v>0</v>
      </c>
      <c r="GO117" s="764">
        <f t="shared" si="284"/>
        <v>0</v>
      </c>
      <c r="GP117" s="764">
        <f t="shared" si="284"/>
        <v>0</v>
      </c>
      <c r="GQ117" s="764">
        <f t="shared" si="284"/>
        <v>0</v>
      </c>
      <c r="GR117" s="764">
        <f t="shared" si="284"/>
        <v>0</v>
      </c>
      <c r="GS117" s="764">
        <f t="shared" si="284"/>
        <v>0</v>
      </c>
      <c r="GT117" s="764">
        <f t="shared" si="284"/>
        <v>0</v>
      </c>
      <c r="GU117" s="764">
        <f t="shared" si="284"/>
        <v>0</v>
      </c>
      <c r="GV117" s="764">
        <f t="shared" si="284"/>
        <v>0</v>
      </c>
      <c r="GW117" s="764">
        <f t="shared" si="284"/>
        <v>0</v>
      </c>
      <c r="GX117" s="764">
        <f t="shared" si="285"/>
        <v>0</v>
      </c>
      <c r="GY117" s="764">
        <f t="shared" si="285"/>
        <v>0</v>
      </c>
      <c r="GZ117" s="764">
        <f t="shared" si="285"/>
        <v>0</v>
      </c>
      <c r="HA117" s="764">
        <f t="shared" si="285"/>
        <v>0</v>
      </c>
      <c r="HB117" s="764">
        <f t="shared" si="285"/>
        <v>0</v>
      </c>
      <c r="HC117" s="764">
        <f t="shared" si="285"/>
        <v>0</v>
      </c>
      <c r="HD117" s="764">
        <f t="shared" si="285"/>
        <v>0</v>
      </c>
      <c r="HE117" s="764">
        <f t="shared" si="285"/>
        <v>0</v>
      </c>
      <c r="HF117" s="764">
        <f t="shared" si="285"/>
        <v>0</v>
      </c>
      <c r="HG117" s="764">
        <f t="shared" si="285"/>
        <v>0</v>
      </c>
      <c r="HH117" s="764">
        <f t="shared" si="286"/>
        <v>0</v>
      </c>
      <c r="HI117" s="764">
        <f t="shared" si="286"/>
        <v>0</v>
      </c>
      <c r="HJ117" s="764">
        <f t="shared" si="286"/>
        <v>0</v>
      </c>
      <c r="HK117" s="764">
        <f t="shared" si="286"/>
        <v>0</v>
      </c>
      <c r="HL117" s="764">
        <f t="shared" si="286"/>
        <v>0</v>
      </c>
      <c r="HM117" s="764">
        <f t="shared" si="286"/>
        <v>0</v>
      </c>
      <c r="HN117" s="764">
        <f t="shared" si="286"/>
        <v>0</v>
      </c>
      <c r="HO117" s="764">
        <f t="shared" si="286"/>
        <v>0</v>
      </c>
      <c r="HP117" s="764">
        <f t="shared" si="286"/>
        <v>0</v>
      </c>
      <c r="HQ117" s="764">
        <f t="shared" si="286"/>
        <v>0</v>
      </c>
      <c r="HR117" s="764">
        <f t="shared" si="287"/>
        <v>0</v>
      </c>
      <c r="HS117" s="764">
        <f t="shared" si="287"/>
        <v>0</v>
      </c>
      <c r="HT117" s="764">
        <f t="shared" si="287"/>
        <v>0</v>
      </c>
      <c r="HU117" s="764">
        <f t="shared" si="287"/>
        <v>0</v>
      </c>
      <c r="HV117" s="764">
        <f t="shared" si="287"/>
        <v>0</v>
      </c>
      <c r="HW117" s="764">
        <f t="shared" si="287"/>
        <v>0</v>
      </c>
      <c r="HX117" s="764">
        <f t="shared" si="287"/>
        <v>0</v>
      </c>
      <c r="HY117" s="764">
        <f t="shared" si="287"/>
        <v>0</v>
      </c>
      <c r="HZ117" s="764">
        <f t="shared" si="287"/>
        <v>0</v>
      </c>
      <c r="IA117" s="764">
        <f t="shared" si="287"/>
        <v>0</v>
      </c>
      <c r="IB117" s="764">
        <f t="shared" si="288"/>
        <v>0</v>
      </c>
      <c r="IC117" s="764">
        <f t="shared" si="288"/>
        <v>0</v>
      </c>
      <c r="ID117" s="764">
        <f t="shared" si="288"/>
        <v>0</v>
      </c>
      <c r="IE117" s="764">
        <f t="shared" si="288"/>
        <v>0</v>
      </c>
      <c r="IF117" s="764">
        <f t="shared" si="288"/>
        <v>0</v>
      </c>
      <c r="IG117" s="764">
        <f t="shared" si="288"/>
        <v>0</v>
      </c>
      <c r="IH117" s="764">
        <f t="shared" si="288"/>
        <v>0</v>
      </c>
      <c r="II117" s="764">
        <f t="shared" si="288"/>
        <v>0</v>
      </c>
      <c r="IJ117" s="764">
        <f t="shared" si="288"/>
        <v>0</v>
      </c>
      <c r="IK117" s="764">
        <f t="shared" si="288"/>
        <v>0</v>
      </c>
      <c r="IL117" s="764">
        <f t="shared" si="289"/>
        <v>0</v>
      </c>
      <c r="IM117" s="764">
        <f t="shared" si="289"/>
        <v>0</v>
      </c>
      <c r="IN117" s="764">
        <f t="shared" si="289"/>
        <v>0</v>
      </c>
      <c r="IO117" s="764">
        <f t="shared" si="289"/>
        <v>0</v>
      </c>
      <c r="IP117" s="764">
        <f t="shared" si="289"/>
        <v>0</v>
      </c>
      <c r="IQ117" s="764">
        <f t="shared" si="289"/>
        <v>0</v>
      </c>
      <c r="IR117" s="764">
        <f t="shared" si="289"/>
        <v>0</v>
      </c>
      <c r="IS117" s="764">
        <f t="shared" si="289"/>
        <v>0</v>
      </c>
      <c r="IT117" s="764">
        <f t="shared" si="289"/>
        <v>0</v>
      </c>
      <c r="IU117" s="764">
        <f t="shared" si="289"/>
        <v>0</v>
      </c>
      <c r="IV117" s="764">
        <f t="shared" si="289"/>
        <v>0</v>
      </c>
      <c r="IW117" s="764">
        <f t="shared" si="289"/>
        <v>0</v>
      </c>
      <c r="IX117" s="764">
        <f t="shared" si="289"/>
        <v>0</v>
      </c>
      <c r="IY117" s="764">
        <f t="shared" si="289"/>
        <v>0</v>
      </c>
      <c r="IZ117" s="764">
        <f t="shared" si="289"/>
        <v>0</v>
      </c>
      <c r="JA117" s="764">
        <f t="shared" si="289"/>
        <v>0</v>
      </c>
      <c r="JB117" s="764">
        <f t="shared" si="289"/>
        <v>0</v>
      </c>
      <c r="JC117" s="764">
        <f t="shared" si="289"/>
        <v>0</v>
      </c>
      <c r="JD117" s="764">
        <f t="shared" si="269"/>
        <v>0</v>
      </c>
      <c r="JE117" s="764">
        <f t="shared" si="269"/>
        <v>0</v>
      </c>
      <c r="JF117" s="764">
        <f t="shared" si="269"/>
        <v>0</v>
      </c>
      <c r="JG117" s="764">
        <f t="shared" si="269"/>
        <v>0</v>
      </c>
      <c r="JH117" s="764">
        <f t="shared" si="269"/>
        <v>0</v>
      </c>
      <c r="JI117" s="764">
        <f t="shared" si="269"/>
        <v>0</v>
      </c>
      <c r="JJ117" s="764">
        <f t="shared" si="269"/>
        <v>0</v>
      </c>
      <c r="JK117" s="764">
        <f t="shared" si="269"/>
        <v>0</v>
      </c>
      <c r="JL117" s="764">
        <f t="shared" si="289"/>
        <v>0</v>
      </c>
      <c r="JM117" s="764">
        <f t="shared" si="289"/>
        <v>0</v>
      </c>
      <c r="JN117" s="764">
        <f t="shared" si="289"/>
        <v>0</v>
      </c>
      <c r="JO117" s="764">
        <f t="shared" si="289"/>
        <v>0</v>
      </c>
      <c r="JP117" s="764">
        <f t="shared" si="289"/>
        <v>0</v>
      </c>
      <c r="JQ117" s="764">
        <f t="shared" si="172"/>
        <v>0</v>
      </c>
      <c r="JR117" s="764">
        <f t="shared" si="172"/>
        <v>0</v>
      </c>
      <c r="JS117" s="764">
        <f t="shared" si="289"/>
        <v>0</v>
      </c>
      <c r="JT117" s="765">
        <f t="shared" si="173"/>
        <v>0</v>
      </c>
      <c r="JU117" s="229">
        <f t="shared" si="174"/>
        <v>0</v>
      </c>
    </row>
    <row r="118" spans="2:281" s="57" customFormat="1" ht="12.75" customHeight="1">
      <c r="B118" s="223"/>
      <c r="C118" s="223"/>
      <c r="D118" s="61"/>
      <c r="E118" s="743" t="str">
        <f t="shared" si="171"/>
        <v xml:space="preserve"> </v>
      </c>
      <c r="F118" s="56"/>
      <c r="G118" s="228"/>
      <c r="H118" s="744">
        <f>SUMIF(Ajuste!$C$8:$C$483,$B$6:$B$499,Ajuste!$E$8:$E$483)</f>
        <v>0</v>
      </c>
      <c r="I118" s="744">
        <f>SUMIF(Ajuste!$C$8:$C$483,$B$6:$B$499,Ajuste!$F$8:$F$483)</f>
        <v>0</v>
      </c>
      <c r="J118" s="229">
        <f t="shared" si="175"/>
        <v>0</v>
      </c>
      <c r="K118" s="764">
        <f t="shared" si="270"/>
        <v>0</v>
      </c>
      <c r="L118" s="764">
        <f t="shared" si="270"/>
        <v>0</v>
      </c>
      <c r="M118" s="764">
        <f t="shared" si="270"/>
        <v>0</v>
      </c>
      <c r="N118" s="764">
        <f t="shared" si="270"/>
        <v>0</v>
      </c>
      <c r="O118" s="764">
        <f t="shared" si="270"/>
        <v>0</v>
      </c>
      <c r="P118" s="764">
        <f t="shared" si="270"/>
        <v>0</v>
      </c>
      <c r="Q118" s="764">
        <f t="shared" si="270"/>
        <v>0</v>
      </c>
      <c r="R118" s="764">
        <f t="shared" si="270"/>
        <v>0</v>
      </c>
      <c r="S118" s="764">
        <f t="shared" si="270"/>
        <v>0</v>
      </c>
      <c r="T118" s="764">
        <f t="shared" si="270"/>
        <v>0</v>
      </c>
      <c r="U118" s="764">
        <f t="shared" si="270"/>
        <v>0</v>
      </c>
      <c r="V118" s="764">
        <f t="shared" si="270"/>
        <v>0</v>
      </c>
      <c r="W118" s="764">
        <f t="shared" si="270"/>
        <v>0</v>
      </c>
      <c r="X118" s="764">
        <f t="shared" si="270"/>
        <v>0</v>
      </c>
      <c r="Y118" s="764">
        <f t="shared" si="270"/>
        <v>0</v>
      </c>
      <c r="Z118" s="764">
        <f t="shared" si="270"/>
        <v>0</v>
      </c>
      <c r="AA118" s="764">
        <f t="shared" si="270"/>
        <v>0</v>
      </c>
      <c r="AB118" s="764">
        <f t="shared" si="270"/>
        <v>0</v>
      </c>
      <c r="AC118" s="764">
        <f t="shared" si="270"/>
        <v>0</v>
      </c>
      <c r="AD118" s="764">
        <f t="shared" si="270"/>
        <v>0</v>
      </c>
      <c r="AE118" s="764">
        <f t="shared" si="270"/>
        <v>0</v>
      </c>
      <c r="AF118" s="764">
        <f t="shared" si="270"/>
        <v>0</v>
      </c>
      <c r="AG118" s="764">
        <f t="shared" si="270"/>
        <v>0</v>
      </c>
      <c r="AH118" s="764">
        <f t="shared" si="270"/>
        <v>0</v>
      </c>
      <c r="AI118" s="764">
        <f t="shared" si="270"/>
        <v>0</v>
      </c>
      <c r="AJ118" s="764">
        <f t="shared" si="270"/>
        <v>0</v>
      </c>
      <c r="AK118" s="764">
        <f t="shared" si="270"/>
        <v>0</v>
      </c>
      <c r="AL118" s="764">
        <f t="shared" si="270"/>
        <v>0</v>
      </c>
      <c r="AM118" s="764">
        <f t="shared" si="270"/>
        <v>0</v>
      </c>
      <c r="AN118" s="764">
        <f t="shared" si="270"/>
        <v>0</v>
      </c>
      <c r="AO118" s="764">
        <f t="shared" si="270"/>
        <v>0</v>
      </c>
      <c r="AP118" s="764">
        <f t="shared" si="270"/>
        <v>0</v>
      </c>
      <c r="AQ118" s="764">
        <f t="shared" si="270"/>
        <v>0</v>
      </c>
      <c r="AR118" s="764">
        <f t="shared" si="270"/>
        <v>0</v>
      </c>
      <c r="AS118" s="764">
        <f t="shared" si="270"/>
        <v>0</v>
      </c>
      <c r="AT118" s="764">
        <f t="shared" si="270"/>
        <v>0</v>
      </c>
      <c r="AU118" s="764">
        <f t="shared" si="270"/>
        <v>0</v>
      </c>
      <c r="AV118" s="764">
        <f t="shared" si="270"/>
        <v>0</v>
      </c>
      <c r="AW118" s="764">
        <f t="shared" si="270"/>
        <v>0</v>
      </c>
      <c r="AX118" s="764">
        <f t="shared" si="270"/>
        <v>0</v>
      </c>
      <c r="AY118" s="764">
        <f t="shared" si="270"/>
        <v>0</v>
      </c>
      <c r="AZ118" s="764">
        <f t="shared" si="270"/>
        <v>0</v>
      </c>
      <c r="BA118" s="764">
        <f t="shared" si="270"/>
        <v>0</v>
      </c>
      <c r="BB118" s="764">
        <f t="shared" si="270"/>
        <v>0</v>
      </c>
      <c r="BC118" s="764">
        <f t="shared" si="270"/>
        <v>0</v>
      </c>
      <c r="BD118" s="764">
        <f t="shared" si="270"/>
        <v>0</v>
      </c>
      <c r="BE118" s="764">
        <f t="shared" si="270"/>
        <v>0</v>
      </c>
      <c r="BF118" s="764">
        <f t="shared" si="270"/>
        <v>0</v>
      </c>
      <c r="BG118" s="764">
        <f t="shared" si="270"/>
        <v>0</v>
      </c>
      <c r="BH118" s="764">
        <f t="shared" si="270"/>
        <v>0</v>
      </c>
      <c r="BI118" s="764">
        <f t="shared" si="270"/>
        <v>0</v>
      </c>
      <c r="BJ118" s="764">
        <f t="shared" si="270"/>
        <v>0</v>
      </c>
      <c r="BK118" s="764">
        <f t="shared" si="270"/>
        <v>0</v>
      </c>
      <c r="BL118" s="764">
        <f t="shared" si="270"/>
        <v>0</v>
      </c>
      <c r="BM118" s="764">
        <f t="shared" si="270"/>
        <v>0</v>
      </c>
      <c r="BN118" s="764">
        <f t="shared" si="271"/>
        <v>0</v>
      </c>
      <c r="BO118" s="764">
        <f t="shared" si="271"/>
        <v>0</v>
      </c>
      <c r="BP118" s="764">
        <f t="shared" si="271"/>
        <v>0</v>
      </c>
      <c r="BQ118" s="764">
        <f t="shared" si="271"/>
        <v>0</v>
      </c>
      <c r="BR118" s="764">
        <f t="shared" si="271"/>
        <v>0</v>
      </c>
      <c r="BS118" s="764">
        <f t="shared" si="271"/>
        <v>0</v>
      </c>
      <c r="BT118" s="764">
        <f t="shared" si="271"/>
        <v>0</v>
      </c>
      <c r="BU118" s="764">
        <f t="shared" si="271"/>
        <v>0</v>
      </c>
      <c r="BV118" s="764">
        <f t="shared" si="271"/>
        <v>0</v>
      </c>
      <c r="BW118" s="764">
        <f t="shared" si="271"/>
        <v>0</v>
      </c>
      <c r="BX118" s="764">
        <f t="shared" si="272"/>
        <v>0</v>
      </c>
      <c r="BY118" s="764">
        <f t="shared" si="272"/>
        <v>0</v>
      </c>
      <c r="BZ118" s="764">
        <f t="shared" si="272"/>
        <v>0</v>
      </c>
      <c r="CA118" s="764">
        <f t="shared" si="272"/>
        <v>0</v>
      </c>
      <c r="CB118" s="764">
        <f t="shared" si="272"/>
        <v>0</v>
      </c>
      <c r="CC118" s="764">
        <f t="shared" si="272"/>
        <v>0</v>
      </c>
      <c r="CD118" s="764">
        <f t="shared" si="272"/>
        <v>0</v>
      </c>
      <c r="CE118" s="764">
        <f t="shared" si="272"/>
        <v>0</v>
      </c>
      <c r="CF118" s="764">
        <f t="shared" si="272"/>
        <v>0</v>
      </c>
      <c r="CG118" s="764">
        <f t="shared" si="272"/>
        <v>0</v>
      </c>
      <c r="CH118" s="764">
        <f t="shared" si="273"/>
        <v>0</v>
      </c>
      <c r="CI118" s="764">
        <f t="shared" si="273"/>
        <v>0</v>
      </c>
      <c r="CJ118" s="764">
        <f t="shared" si="273"/>
        <v>0</v>
      </c>
      <c r="CK118" s="764">
        <f t="shared" si="273"/>
        <v>0</v>
      </c>
      <c r="CL118" s="764">
        <f t="shared" si="273"/>
        <v>0</v>
      </c>
      <c r="CM118" s="764">
        <f t="shared" si="273"/>
        <v>0</v>
      </c>
      <c r="CN118" s="764">
        <f t="shared" si="273"/>
        <v>0</v>
      </c>
      <c r="CO118" s="764">
        <f t="shared" si="273"/>
        <v>0</v>
      </c>
      <c r="CP118" s="764">
        <f t="shared" si="273"/>
        <v>0</v>
      </c>
      <c r="CQ118" s="764">
        <f t="shared" si="273"/>
        <v>0</v>
      </c>
      <c r="CR118" s="764">
        <f t="shared" si="274"/>
        <v>0</v>
      </c>
      <c r="CS118" s="764">
        <f t="shared" si="274"/>
        <v>0</v>
      </c>
      <c r="CT118" s="764">
        <f t="shared" si="274"/>
        <v>0</v>
      </c>
      <c r="CU118" s="764">
        <f t="shared" si="274"/>
        <v>0</v>
      </c>
      <c r="CV118" s="764">
        <f t="shared" si="274"/>
        <v>0</v>
      </c>
      <c r="CW118" s="764">
        <f t="shared" si="274"/>
        <v>0</v>
      </c>
      <c r="CX118" s="764">
        <f t="shared" si="274"/>
        <v>0</v>
      </c>
      <c r="CY118" s="764">
        <f t="shared" si="274"/>
        <v>0</v>
      </c>
      <c r="CZ118" s="764">
        <f t="shared" si="274"/>
        <v>0</v>
      </c>
      <c r="DA118" s="764">
        <f t="shared" si="274"/>
        <v>0</v>
      </c>
      <c r="DB118" s="764">
        <f t="shared" si="275"/>
        <v>0</v>
      </c>
      <c r="DC118" s="764">
        <f t="shared" si="275"/>
        <v>0</v>
      </c>
      <c r="DD118" s="764">
        <f t="shared" si="275"/>
        <v>0</v>
      </c>
      <c r="DE118" s="764">
        <f t="shared" si="275"/>
        <v>0</v>
      </c>
      <c r="DF118" s="764">
        <f t="shared" si="275"/>
        <v>0</v>
      </c>
      <c r="DG118" s="764">
        <f t="shared" si="275"/>
        <v>0</v>
      </c>
      <c r="DH118" s="764">
        <f t="shared" si="275"/>
        <v>0</v>
      </c>
      <c r="DI118" s="764">
        <f t="shared" si="275"/>
        <v>0</v>
      </c>
      <c r="DJ118" s="764">
        <f t="shared" si="275"/>
        <v>0</v>
      </c>
      <c r="DK118" s="764">
        <f t="shared" si="275"/>
        <v>0</v>
      </c>
      <c r="DL118" s="764">
        <f t="shared" si="276"/>
        <v>0</v>
      </c>
      <c r="DM118" s="764">
        <f t="shared" si="276"/>
        <v>0</v>
      </c>
      <c r="DN118" s="764">
        <f t="shared" si="276"/>
        <v>0</v>
      </c>
      <c r="DO118" s="764">
        <f t="shared" si="276"/>
        <v>0</v>
      </c>
      <c r="DP118" s="764">
        <f t="shared" si="276"/>
        <v>0</v>
      </c>
      <c r="DQ118" s="764">
        <f t="shared" si="276"/>
        <v>0</v>
      </c>
      <c r="DR118" s="764">
        <f t="shared" si="276"/>
        <v>0</v>
      </c>
      <c r="DS118" s="764">
        <f t="shared" si="276"/>
        <v>0</v>
      </c>
      <c r="DT118" s="764">
        <f t="shared" si="276"/>
        <v>0</v>
      </c>
      <c r="DU118" s="764">
        <f t="shared" si="276"/>
        <v>0</v>
      </c>
      <c r="DV118" s="764">
        <f t="shared" si="277"/>
        <v>0</v>
      </c>
      <c r="DW118" s="764">
        <f t="shared" si="277"/>
        <v>0</v>
      </c>
      <c r="DX118" s="764">
        <f t="shared" si="277"/>
        <v>0</v>
      </c>
      <c r="DY118" s="764">
        <f t="shared" si="277"/>
        <v>0</v>
      </c>
      <c r="DZ118" s="764">
        <f t="shared" si="277"/>
        <v>0</v>
      </c>
      <c r="EA118" s="764">
        <f t="shared" si="277"/>
        <v>0</v>
      </c>
      <c r="EB118" s="764">
        <f t="shared" si="277"/>
        <v>0</v>
      </c>
      <c r="EC118" s="764">
        <f t="shared" si="277"/>
        <v>0</v>
      </c>
      <c r="ED118" s="764">
        <f t="shared" si="277"/>
        <v>0</v>
      </c>
      <c r="EE118" s="764">
        <f t="shared" si="277"/>
        <v>0</v>
      </c>
      <c r="EF118" s="764">
        <f t="shared" si="278"/>
        <v>0</v>
      </c>
      <c r="EG118" s="764">
        <f t="shared" si="278"/>
        <v>0</v>
      </c>
      <c r="EH118" s="764">
        <f t="shared" si="278"/>
        <v>0</v>
      </c>
      <c r="EI118" s="764">
        <f t="shared" si="278"/>
        <v>0</v>
      </c>
      <c r="EJ118" s="764">
        <f t="shared" si="278"/>
        <v>0</v>
      </c>
      <c r="EK118" s="764">
        <f t="shared" si="278"/>
        <v>0</v>
      </c>
      <c r="EL118" s="764">
        <f t="shared" si="278"/>
        <v>0</v>
      </c>
      <c r="EM118" s="764">
        <f t="shared" si="278"/>
        <v>0</v>
      </c>
      <c r="EN118" s="764">
        <f t="shared" si="278"/>
        <v>0</v>
      </c>
      <c r="EO118" s="764">
        <f t="shared" si="278"/>
        <v>0</v>
      </c>
      <c r="EP118" s="764">
        <f t="shared" si="279"/>
        <v>0</v>
      </c>
      <c r="EQ118" s="764">
        <f t="shared" si="279"/>
        <v>0</v>
      </c>
      <c r="ER118" s="764">
        <f t="shared" si="279"/>
        <v>0</v>
      </c>
      <c r="ES118" s="764">
        <f t="shared" si="279"/>
        <v>0</v>
      </c>
      <c r="ET118" s="764">
        <f t="shared" si="279"/>
        <v>0</v>
      </c>
      <c r="EU118" s="764">
        <f t="shared" si="279"/>
        <v>0</v>
      </c>
      <c r="EV118" s="764">
        <f t="shared" si="279"/>
        <v>0</v>
      </c>
      <c r="EW118" s="764">
        <f t="shared" si="279"/>
        <v>0</v>
      </c>
      <c r="EX118" s="764">
        <f t="shared" si="279"/>
        <v>0</v>
      </c>
      <c r="EY118" s="764">
        <f t="shared" si="279"/>
        <v>0</v>
      </c>
      <c r="EZ118" s="764">
        <f t="shared" si="280"/>
        <v>0</v>
      </c>
      <c r="FA118" s="764">
        <f t="shared" si="280"/>
        <v>0</v>
      </c>
      <c r="FB118" s="764">
        <f t="shared" si="280"/>
        <v>0</v>
      </c>
      <c r="FC118" s="764">
        <f t="shared" si="280"/>
        <v>0</v>
      </c>
      <c r="FD118" s="764">
        <f t="shared" si="280"/>
        <v>0</v>
      </c>
      <c r="FE118" s="764">
        <f t="shared" si="280"/>
        <v>0</v>
      </c>
      <c r="FF118" s="764">
        <f t="shared" si="280"/>
        <v>0</v>
      </c>
      <c r="FG118" s="764">
        <f t="shared" si="280"/>
        <v>0</v>
      </c>
      <c r="FH118" s="764">
        <f t="shared" si="280"/>
        <v>0</v>
      </c>
      <c r="FI118" s="764">
        <f t="shared" si="280"/>
        <v>0</v>
      </c>
      <c r="FJ118" s="764">
        <f t="shared" si="281"/>
        <v>0</v>
      </c>
      <c r="FK118" s="764">
        <f t="shared" si="281"/>
        <v>0</v>
      </c>
      <c r="FL118" s="764">
        <f t="shared" si="281"/>
        <v>0</v>
      </c>
      <c r="FM118" s="764">
        <f t="shared" si="281"/>
        <v>0</v>
      </c>
      <c r="FN118" s="764">
        <f t="shared" si="281"/>
        <v>0</v>
      </c>
      <c r="FO118" s="764">
        <f t="shared" si="281"/>
        <v>0</v>
      </c>
      <c r="FP118" s="764">
        <f t="shared" si="281"/>
        <v>0</v>
      </c>
      <c r="FQ118" s="764">
        <f t="shared" si="281"/>
        <v>0</v>
      </c>
      <c r="FR118" s="764">
        <f t="shared" si="281"/>
        <v>0</v>
      </c>
      <c r="FS118" s="764">
        <f t="shared" si="281"/>
        <v>0</v>
      </c>
      <c r="FT118" s="764">
        <f t="shared" si="282"/>
        <v>0</v>
      </c>
      <c r="FU118" s="764">
        <f t="shared" si="282"/>
        <v>0</v>
      </c>
      <c r="FV118" s="764">
        <f t="shared" si="282"/>
        <v>0</v>
      </c>
      <c r="FW118" s="764">
        <f t="shared" si="282"/>
        <v>0</v>
      </c>
      <c r="FX118" s="764">
        <f t="shared" si="282"/>
        <v>0</v>
      </c>
      <c r="FY118" s="764">
        <f t="shared" si="282"/>
        <v>0</v>
      </c>
      <c r="FZ118" s="764">
        <f t="shared" si="282"/>
        <v>0</v>
      </c>
      <c r="GA118" s="764">
        <f t="shared" si="282"/>
        <v>0</v>
      </c>
      <c r="GB118" s="764">
        <f t="shared" si="282"/>
        <v>0</v>
      </c>
      <c r="GC118" s="764">
        <f t="shared" si="282"/>
        <v>0</v>
      </c>
      <c r="GD118" s="764">
        <f t="shared" si="283"/>
        <v>0</v>
      </c>
      <c r="GE118" s="764">
        <f t="shared" si="283"/>
        <v>0</v>
      </c>
      <c r="GF118" s="764">
        <f t="shared" si="283"/>
        <v>0</v>
      </c>
      <c r="GG118" s="764">
        <f t="shared" si="283"/>
        <v>0</v>
      </c>
      <c r="GH118" s="764">
        <f t="shared" si="283"/>
        <v>0</v>
      </c>
      <c r="GI118" s="764">
        <f t="shared" si="283"/>
        <v>0</v>
      </c>
      <c r="GJ118" s="764">
        <f t="shared" si="283"/>
        <v>0</v>
      </c>
      <c r="GK118" s="764">
        <f t="shared" si="283"/>
        <v>0</v>
      </c>
      <c r="GL118" s="764">
        <f t="shared" si="283"/>
        <v>0</v>
      </c>
      <c r="GM118" s="764">
        <f t="shared" si="283"/>
        <v>0</v>
      </c>
      <c r="GN118" s="764">
        <f t="shared" si="284"/>
        <v>0</v>
      </c>
      <c r="GO118" s="764">
        <f t="shared" si="284"/>
        <v>0</v>
      </c>
      <c r="GP118" s="764">
        <f t="shared" si="284"/>
        <v>0</v>
      </c>
      <c r="GQ118" s="764">
        <f t="shared" si="284"/>
        <v>0</v>
      </c>
      <c r="GR118" s="764">
        <f t="shared" si="284"/>
        <v>0</v>
      </c>
      <c r="GS118" s="764">
        <f t="shared" si="284"/>
        <v>0</v>
      </c>
      <c r="GT118" s="764">
        <f t="shared" si="284"/>
        <v>0</v>
      </c>
      <c r="GU118" s="764">
        <f t="shared" si="284"/>
        <v>0</v>
      </c>
      <c r="GV118" s="764">
        <f t="shared" si="284"/>
        <v>0</v>
      </c>
      <c r="GW118" s="764">
        <f t="shared" si="284"/>
        <v>0</v>
      </c>
      <c r="GX118" s="764">
        <f t="shared" si="285"/>
        <v>0</v>
      </c>
      <c r="GY118" s="764">
        <f t="shared" si="285"/>
        <v>0</v>
      </c>
      <c r="GZ118" s="764">
        <f t="shared" si="285"/>
        <v>0</v>
      </c>
      <c r="HA118" s="764">
        <f t="shared" si="285"/>
        <v>0</v>
      </c>
      <c r="HB118" s="764">
        <f t="shared" si="285"/>
        <v>0</v>
      </c>
      <c r="HC118" s="764">
        <f t="shared" si="285"/>
        <v>0</v>
      </c>
      <c r="HD118" s="764">
        <f t="shared" si="285"/>
        <v>0</v>
      </c>
      <c r="HE118" s="764">
        <f t="shared" si="285"/>
        <v>0</v>
      </c>
      <c r="HF118" s="764">
        <f t="shared" si="285"/>
        <v>0</v>
      </c>
      <c r="HG118" s="764">
        <f t="shared" si="285"/>
        <v>0</v>
      </c>
      <c r="HH118" s="764">
        <f t="shared" si="286"/>
        <v>0</v>
      </c>
      <c r="HI118" s="764">
        <f t="shared" si="286"/>
        <v>0</v>
      </c>
      <c r="HJ118" s="764">
        <f t="shared" si="286"/>
        <v>0</v>
      </c>
      <c r="HK118" s="764">
        <f t="shared" si="286"/>
        <v>0</v>
      </c>
      <c r="HL118" s="764">
        <f t="shared" si="286"/>
        <v>0</v>
      </c>
      <c r="HM118" s="764">
        <f t="shared" si="286"/>
        <v>0</v>
      </c>
      <c r="HN118" s="764">
        <f t="shared" si="286"/>
        <v>0</v>
      </c>
      <c r="HO118" s="764">
        <f t="shared" si="286"/>
        <v>0</v>
      </c>
      <c r="HP118" s="764">
        <f t="shared" si="286"/>
        <v>0</v>
      </c>
      <c r="HQ118" s="764">
        <f t="shared" si="286"/>
        <v>0</v>
      </c>
      <c r="HR118" s="764">
        <f t="shared" si="287"/>
        <v>0</v>
      </c>
      <c r="HS118" s="764">
        <f t="shared" si="287"/>
        <v>0</v>
      </c>
      <c r="HT118" s="764">
        <f t="shared" si="287"/>
        <v>0</v>
      </c>
      <c r="HU118" s="764">
        <f t="shared" si="287"/>
        <v>0</v>
      </c>
      <c r="HV118" s="764">
        <f t="shared" si="287"/>
        <v>0</v>
      </c>
      <c r="HW118" s="764">
        <f t="shared" si="287"/>
        <v>0</v>
      </c>
      <c r="HX118" s="764">
        <f t="shared" si="287"/>
        <v>0</v>
      </c>
      <c r="HY118" s="764">
        <f t="shared" si="287"/>
        <v>0</v>
      </c>
      <c r="HZ118" s="764">
        <f t="shared" si="287"/>
        <v>0</v>
      </c>
      <c r="IA118" s="764">
        <f t="shared" si="287"/>
        <v>0</v>
      </c>
      <c r="IB118" s="764">
        <f t="shared" si="288"/>
        <v>0</v>
      </c>
      <c r="IC118" s="764">
        <f t="shared" si="288"/>
        <v>0</v>
      </c>
      <c r="ID118" s="764">
        <f t="shared" si="288"/>
        <v>0</v>
      </c>
      <c r="IE118" s="764">
        <f t="shared" si="288"/>
        <v>0</v>
      </c>
      <c r="IF118" s="764">
        <f t="shared" si="288"/>
        <v>0</v>
      </c>
      <c r="IG118" s="764">
        <f t="shared" si="288"/>
        <v>0</v>
      </c>
      <c r="IH118" s="764">
        <f t="shared" si="288"/>
        <v>0</v>
      </c>
      <c r="II118" s="764">
        <f t="shared" si="288"/>
        <v>0</v>
      </c>
      <c r="IJ118" s="764">
        <f t="shared" si="288"/>
        <v>0</v>
      </c>
      <c r="IK118" s="764">
        <f t="shared" si="288"/>
        <v>0</v>
      </c>
      <c r="IL118" s="764">
        <f t="shared" si="289"/>
        <v>0</v>
      </c>
      <c r="IM118" s="764">
        <f t="shared" si="289"/>
        <v>0</v>
      </c>
      <c r="IN118" s="764">
        <f t="shared" si="289"/>
        <v>0</v>
      </c>
      <c r="IO118" s="764">
        <f t="shared" si="289"/>
        <v>0</v>
      </c>
      <c r="IP118" s="764">
        <f t="shared" si="289"/>
        <v>0</v>
      </c>
      <c r="IQ118" s="764">
        <f t="shared" si="289"/>
        <v>0</v>
      </c>
      <c r="IR118" s="764">
        <f t="shared" si="289"/>
        <v>0</v>
      </c>
      <c r="IS118" s="764">
        <f t="shared" si="289"/>
        <v>0</v>
      </c>
      <c r="IT118" s="764">
        <f t="shared" si="289"/>
        <v>0</v>
      </c>
      <c r="IU118" s="764">
        <f t="shared" si="289"/>
        <v>0</v>
      </c>
      <c r="IV118" s="764">
        <f t="shared" si="289"/>
        <v>0</v>
      </c>
      <c r="IW118" s="764">
        <f t="shared" si="289"/>
        <v>0</v>
      </c>
      <c r="IX118" s="764">
        <f t="shared" si="289"/>
        <v>0</v>
      </c>
      <c r="IY118" s="764">
        <f t="shared" si="289"/>
        <v>0</v>
      </c>
      <c r="IZ118" s="764">
        <f t="shared" si="289"/>
        <v>0</v>
      </c>
      <c r="JA118" s="764">
        <f t="shared" si="289"/>
        <v>0</v>
      </c>
      <c r="JB118" s="764">
        <f t="shared" si="289"/>
        <v>0</v>
      </c>
      <c r="JC118" s="764">
        <f t="shared" si="289"/>
        <v>0</v>
      </c>
      <c r="JD118" s="764">
        <f t="shared" si="269"/>
        <v>0</v>
      </c>
      <c r="JE118" s="764">
        <f t="shared" si="269"/>
        <v>0</v>
      </c>
      <c r="JF118" s="764">
        <f t="shared" si="269"/>
        <v>0</v>
      </c>
      <c r="JG118" s="764">
        <f t="shared" si="269"/>
        <v>0</v>
      </c>
      <c r="JH118" s="764">
        <f t="shared" si="269"/>
        <v>0</v>
      </c>
      <c r="JI118" s="764">
        <f t="shared" si="269"/>
        <v>0</v>
      </c>
      <c r="JJ118" s="764">
        <f t="shared" si="269"/>
        <v>0</v>
      </c>
      <c r="JK118" s="764">
        <f t="shared" si="269"/>
        <v>0</v>
      </c>
      <c r="JL118" s="764">
        <f t="shared" si="289"/>
        <v>0</v>
      </c>
      <c r="JM118" s="764">
        <f t="shared" si="289"/>
        <v>0</v>
      </c>
      <c r="JN118" s="764">
        <f t="shared" si="289"/>
        <v>0</v>
      </c>
      <c r="JO118" s="764">
        <f t="shared" si="289"/>
        <v>0</v>
      </c>
      <c r="JP118" s="764">
        <f t="shared" si="289"/>
        <v>0</v>
      </c>
      <c r="JQ118" s="764">
        <f t="shared" si="172"/>
        <v>0</v>
      </c>
      <c r="JR118" s="764">
        <f t="shared" si="172"/>
        <v>0</v>
      </c>
      <c r="JS118" s="764">
        <f t="shared" si="289"/>
        <v>0</v>
      </c>
      <c r="JT118" s="765">
        <f t="shared" si="173"/>
        <v>0</v>
      </c>
      <c r="JU118" s="229">
        <f t="shared" si="174"/>
        <v>0</v>
      </c>
    </row>
    <row r="119" spans="2:281" s="57" customFormat="1" ht="12.75" customHeight="1">
      <c r="B119" s="223"/>
      <c r="C119" s="223"/>
      <c r="D119" s="61"/>
      <c r="E119" s="743" t="str">
        <f t="shared" si="171"/>
        <v xml:space="preserve"> </v>
      </c>
      <c r="F119" s="56"/>
      <c r="G119" s="228"/>
      <c r="H119" s="744">
        <f>SUMIF(Ajuste!$C$8:$C$483,$B$6:$B$499,Ajuste!$E$8:$E$483)</f>
        <v>0</v>
      </c>
      <c r="I119" s="744">
        <f>SUMIF(Ajuste!$C$8:$C$483,$B$6:$B$499,Ajuste!$F$8:$F$483)</f>
        <v>0</v>
      </c>
      <c r="J119" s="229">
        <f t="shared" si="175"/>
        <v>0</v>
      </c>
      <c r="K119" s="764">
        <f t="shared" si="270"/>
        <v>0</v>
      </c>
      <c r="L119" s="764">
        <f t="shared" si="270"/>
        <v>0</v>
      </c>
      <c r="M119" s="764">
        <f t="shared" si="270"/>
        <v>0</v>
      </c>
      <c r="N119" s="764">
        <f t="shared" si="270"/>
        <v>0</v>
      </c>
      <c r="O119" s="764">
        <f t="shared" si="270"/>
        <v>0</v>
      </c>
      <c r="P119" s="764">
        <f t="shared" si="270"/>
        <v>0</v>
      </c>
      <c r="Q119" s="764">
        <f t="shared" si="270"/>
        <v>0</v>
      </c>
      <c r="R119" s="764">
        <f t="shared" si="270"/>
        <v>0</v>
      </c>
      <c r="S119" s="764">
        <f t="shared" si="270"/>
        <v>0</v>
      </c>
      <c r="T119" s="764">
        <f t="shared" si="270"/>
        <v>0</v>
      </c>
      <c r="U119" s="764">
        <f t="shared" si="270"/>
        <v>0</v>
      </c>
      <c r="V119" s="764">
        <f t="shared" si="270"/>
        <v>0</v>
      </c>
      <c r="W119" s="764">
        <f t="shared" si="270"/>
        <v>0</v>
      </c>
      <c r="X119" s="764">
        <f t="shared" si="270"/>
        <v>0</v>
      </c>
      <c r="Y119" s="764">
        <f t="shared" si="270"/>
        <v>0</v>
      </c>
      <c r="Z119" s="764">
        <f t="shared" si="270"/>
        <v>0</v>
      </c>
      <c r="AA119" s="764">
        <f t="shared" si="270"/>
        <v>0</v>
      </c>
      <c r="AB119" s="764">
        <f t="shared" si="270"/>
        <v>0</v>
      </c>
      <c r="AC119" s="764">
        <f t="shared" ref="L119:BE124" si="290">IF($D119=AC$5,$J119,0)</f>
        <v>0</v>
      </c>
      <c r="AD119" s="764">
        <f t="shared" si="290"/>
        <v>0</v>
      </c>
      <c r="AE119" s="764">
        <f t="shared" si="290"/>
        <v>0</v>
      </c>
      <c r="AF119" s="764">
        <f t="shared" si="290"/>
        <v>0</v>
      </c>
      <c r="AG119" s="764">
        <f t="shared" si="290"/>
        <v>0</v>
      </c>
      <c r="AH119" s="764">
        <f t="shared" si="290"/>
        <v>0</v>
      </c>
      <c r="AI119" s="764">
        <f t="shared" si="290"/>
        <v>0</v>
      </c>
      <c r="AJ119" s="764">
        <f t="shared" si="290"/>
        <v>0</v>
      </c>
      <c r="AK119" s="764">
        <f t="shared" si="290"/>
        <v>0</v>
      </c>
      <c r="AL119" s="764">
        <f t="shared" si="290"/>
        <v>0</v>
      </c>
      <c r="AM119" s="764">
        <f t="shared" si="290"/>
        <v>0</v>
      </c>
      <c r="AN119" s="764">
        <f t="shared" si="290"/>
        <v>0</v>
      </c>
      <c r="AO119" s="764">
        <f t="shared" si="290"/>
        <v>0</v>
      </c>
      <c r="AP119" s="764">
        <f t="shared" si="290"/>
        <v>0</v>
      </c>
      <c r="AQ119" s="764">
        <f t="shared" si="290"/>
        <v>0</v>
      </c>
      <c r="AR119" s="764">
        <f t="shared" si="290"/>
        <v>0</v>
      </c>
      <c r="AS119" s="764">
        <f t="shared" si="290"/>
        <v>0</v>
      </c>
      <c r="AT119" s="764">
        <f t="shared" si="290"/>
        <v>0</v>
      </c>
      <c r="AU119" s="764">
        <f t="shared" si="290"/>
        <v>0</v>
      </c>
      <c r="AV119" s="764">
        <f t="shared" si="290"/>
        <v>0</v>
      </c>
      <c r="AW119" s="764">
        <f t="shared" si="290"/>
        <v>0</v>
      </c>
      <c r="AX119" s="764">
        <f t="shared" si="290"/>
        <v>0</v>
      </c>
      <c r="AY119" s="764">
        <f t="shared" si="290"/>
        <v>0</v>
      </c>
      <c r="AZ119" s="764">
        <f t="shared" si="290"/>
        <v>0</v>
      </c>
      <c r="BA119" s="764">
        <f t="shared" si="290"/>
        <v>0</v>
      </c>
      <c r="BB119" s="764">
        <f t="shared" si="290"/>
        <v>0</v>
      </c>
      <c r="BC119" s="764">
        <f t="shared" si="290"/>
        <v>0</v>
      </c>
      <c r="BD119" s="764">
        <f t="shared" si="290"/>
        <v>0</v>
      </c>
      <c r="BE119" s="764">
        <f t="shared" si="290"/>
        <v>0</v>
      </c>
      <c r="BF119" s="764">
        <f t="shared" si="270"/>
        <v>0</v>
      </c>
      <c r="BG119" s="764">
        <f t="shared" si="270"/>
        <v>0</v>
      </c>
      <c r="BH119" s="764">
        <f t="shared" si="270"/>
        <v>0</v>
      </c>
      <c r="BI119" s="764">
        <f t="shared" si="270"/>
        <v>0</v>
      </c>
      <c r="BJ119" s="764">
        <f t="shared" si="270"/>
        <v>0</v>
      </c>
      <c r="BK119" s="764">
        <f t="shared" si="270"/>
        <v>0</v>
      </c>
      <c r="BL119" s="764">
        <f t="shared" si="270"/>
        <v>0</v>
      </c>
      <c r="BM119" s="764">
        <f t="shared" si="270"/>
        <v>0</v>
      </c>
      <c r="BN119" s="764">
        <f t="shared" si="271"/>
        <v>0</v>
      </c>
      <c r="BO119" s="764">
        <f t="shared" si="271"/>
        <v>0</v>
      </c>
      <c r="BP119" s="764">
        <f t="shared" si="271"/>
        <v>0</v>
      </c>
      <c r="BQ119" s="764">
        <f t="shared" si="271"/>
        <v>0</v>
      </c>
      <c r="BR119" s="764">
        <f t="shared" si="271"/>
        <v>0</v>
      </c>
      <c r="BS119" s="764">
        <f t="shared" si="271"/>
        <v>0</v>
      </c>
      <c r="BT119" s="764">
        <f t="shared" si="271"/>
        <v>0</v>
      </c>
      <c r="BU119" s="764">
        <f t="shared" si="271"/>
        <v>0</v>
      </c>
      <c r="BV119" s="764">
        <f t="shared" si="271"/>
        <v>0</v>
      </c>
      <c r="BW119" s="764">
        <f t="shared" si="271"/>
        <v>0</v>
      </c>
      <c r="BX119" s="764">
        <f t="shared" si="272"/>
        <v>0</v>
      </c>
      <c r="BY119" s="764">
        <f t="shared" si="272"/>
        <v>0</v>
      </c>
      <c r="BZ119" s="764">
        <f t="shared" si="272"/>
        <v>0</v>
      </c>
      <c r="CA119" s="764">
        <f t="shared" si="272"/>
        <v>0</v>
      </c>
      <c r="CB119" s="764">
        <f t="shared" si="272"/>
        <v>0</v>
      </c>
      <c r="CC119" s="764">
        <f t="shared" si="272"/>
        <v>0</v>
      </c>
      <c r="CD119" s="764">
        <f t="shared" si="272"/>
        <v>0</v>
      </c>
      <c r="CE119" s="764">
        <f t="shared" si="272"/>
        <v>0</v>
      </c>
      <c r="CF119" s="764">
        <f t="shared" si="272"/>
        <v>0</v>
      </c>
      <c r="CG119" s="764">
        <f t="shared" si="272"/>
        <v>0</v>
      </c>
      <c r="CH119" s="764">
        <f t="shared" si="273"/>
        <v>0</v>
      </c>
      <c r="CI119" s="764">
        <f t="shared" si="273"/>
        <v>0</v>
      </c>
      <c r="CJ119" s="764">
        <f t="shared" si="273"/>
        <v>0</v>
      </c>
      <c r="CK119" s="764">
        <f t="shared" si="273"/>
        <v>0</v>
      </c>
      <c r="CL119" s="764">
        <f t="shared" si="273"/>
        <v>0</v>
      </c>
      <c r="CM119" s="764">
        <f t="shared" si="273"/>
        <v>0</v>
      </c>
      <c r="CN119" s="764">
        <f t="shared" si="273"/>
        <v>0</v>
      </c>
      <c r="CO119" s="764">
        <f t="shared" si="273"/>
        <v>0</v>
      </c>
      <c r="CP119" s="764">
        <f t="shared" si="273"/>
        <v>0</v>
      </c>
      <c r="CQ119" s="764">
        <f t="shared" si="273"/>
        <v>0</v>
      </c>
      <c r="CR119" s="764">
        <f t="shared" si="274"/>
        <v>0</v>
      </c>
      <c r="CS119" s="764">
        <f t="shared" si="274"/>
        <v>0</v>
      </c>
      <c r="CT119" s="764">
        <f t="shared" si="274"/>
        <v>0</v>
      </c>
      <c r="CU119" s="764">
        <f t="shared" si="274"/>
        <v>0</v>
      </c>
      <c r="CV119" s="764">
        <f t="shared" si="274"/>
        <v>0</v>
      </c>
      <c r="CW119" s="764">
        <f t="shared" si="274"/>
        <v>0</v>
      </c>
      <c r="CX119" s="764">
        <f t="shared" si="274"/>
        <v>0</v>
      </c>
      <c r="CY119" s="764">
        <f t="shared" si="274"/>
        <v>0</v>
      </c>
      <c r="CZ119" s="764">
        <f t="shared" si="274"/>
        <v>0</v>
      </c>
      <c r="DA119" s="764">
        <f t="shared" si="274"/>
        <v>0</v>
      </c>
      <c r="DB119" s="764">
        <f t="shared" si="275"/>
        <v>0</v>
      </c>
      <c r="DC119" s="764">
        <f t="shared" si="275"/>
        <v>0</v>
      </c>
      <c r="DD119" s="764">
        <f t="shared" si="275"/>
        <v>0</v>
      </c>
      <c r="DE119" s="764">
        <f t="shared" si="275"/>
        <v>0</v>
      </c>
      <c r="DF119" s="764">
        <f t="shared" si="275"/>
        <v>0</v>
      </c>
      <c r="DG119" s="764">
        <f t="shared" si="275"/>
        <v>0</v>
      </c>
      <c r="DH119" s="764">
        <f t="shared" si="275"/>
        <v>0</v>
      </c>
      <c r="DI119" s="764">
        <f t="shared" si="275"/>
        <v>0</v>
      </c>
      <c r="DJ119" s="764">
        <f t="shared" si="275"/>
        <v>0</v>
      </c>
      <c r="DK119" s="764">
        <f t="shared" si="275"/>
        <v>0</v>
      </c>
      <c r="DL119" s="764">
        <f t="shared" si="276"/>
        <v>0</v>
      </c>
      <c r="DM119" s="764">
        <f t="shared" si="276"/>
        <v>0</v>
      </c>
      <c r="DN119" s="764">
        <f t="shared" si="276"/>
        <v>0</v>
      </c>
      <c r="DO119" s="764">
        <f t="shared" si="276"/>
        <v>0</v>
      </c>
      <c r="DP119" s="764">
        <f t="shared" si="276"/>
        <v>0</v>
      </c>
      <c r="DQ119" s="764">
        <f t="shared" si="276"/>
        <v>0</v>
      </c>
      <c r="DR119" s="764">
        <f t="shared" si="276"/>
        <v>0</v>
      </c>
      <c r="DS119" s="764">
        <f t="shared" si="276"/>
        <v>0</v>
      </c>
      <c r="DT119" s="764">
        <f t="shared" si="276"/>
        <v>0</v>
      </c>
      <c r="DU119" s="764">
        <f t="shared" si="276"/>
        <v>0</v>
      </c>
      <c r="DV119" s="764">
        <f t="shared" si="277"/>
        <v>0</v>
      </c>
      <c r="DW119" s="764">
        <f t="shared" si="277"/>
        <v>0</v>
      </c>
      <c r="DX119" s="764">
        <f t="shared" si="277"/>
        <v>0</v>
      </c>
      <c r="DY119" s="764">
        <f t="shared" si="277"/>
        <v>0</v>
      </c>
      <c r="DZ119" s="764">
        <f t="shared" si="277"/>
        <v>0</v>
      </c>
      <c r="EA119" s="764">
        <f t="shared" si="277"/>
        <v>0</v>
      </c>
      <c r="EB119" s="764">
        <f t="shared" si="277"/>
        <v>0</v>
      </c>
      <c r="EC119" s="764">
        <f t="shared" si="277"/>
        <v>0</v>
      </c>
      <c r="ED119" s="764">
        <f t="shared" si="277"/>
        <v>0</v>
      </c>
      <c r="EE119" s="764">
        <f t="shared" si="277"/>
        <v>0</v>
      </c>
      <c r="EF119" s="764">
        <f t="shared" si="278"/>
        <v>0</v>
      </c>
      <c r="EG119" s="764">
        <f t="shared" si="278"/>
        <v>0</v>
      </c>
      <c r="EH119" s="764">
        <f t="shared" si="278"/>
        <v>0</v>
      </c>
      <c r="EI119" s="764">
        <f t="shared" si="278"/>
        <v>0</v>
      </c>
      <c r="EJ119" s="764">
        <f t="shared" si="278"/>
        <v>0</v>
      </c>
      <c r="EK119" s="764">
        <f t="shared" si="278"/>
        <v>0</v>
      </c>
      <c r="EL119" s="764">
        <f t="shared" si="278"/>
        <v>0</v>
      </c>
      <c r="EM119" s="764">
        <f t="shared" si="278"/>
        <v>0</v>
      </c>
      <c r="EN119" s="764">
        <f t="shared" si="278"/>
        <v>0</v>
      </c>
      <c r="EO119" s="764">
        <f t="shared" si="278"/>
        <v>0</v>
      </c>
      <c r="EP119" s="764">
        <f t="shared" si="279"/>
        <v>0</v>
      </c>
      <c r="EQ119" s="764">
        <f t="shared" si="279"/>
        <v>0</v>
      </c>
      <c r="ER119" s="764">
        <f t="shared" si="279"/>
        <v>0</v>
      </c>
      <c r="ES119" s="764">
        <f t="shared" si="279"/>
        <v>0</v>
      </c>
      <c r="ET119" s="764">
        <f t="shared" si="279"/>
        <v>0</v>
      </c>
      <c r="EU119" s="764">
        <f t="shared" si="279"/>
        <v>0</v>
      </c>
      <c r="EV119" s="764">
        <f t="shared" si="279"/>
        <v>0</v>
      </c>
      <c r="EW119" s="764">
        <f t="shared" si="279"/>
        <v>0</v>
      </c>
      <c r="EX119" s="764">
        <f t="shared" si="279"/>
        <v>0</v>
      </c>
      <c r="EY119" s="764">
        <f t="shared" si="279"/>
        <v>0</v>
      </c>
      <c r="EZ119" s="764">
        <f t="shared" si="280"/>
        <v>0</v>
      </c>
      <c r="FA119" s="764">
        <f t="shared" si="280"/>
        <v>0</v>
      </c>
      <c r="FB119" s="764">
        <f t="shared" si="280"/>
        <v>0</v>
      </c>
      <c r="FC119" s="764">
        <f t="shared" si="280"/>
        <v>0</v>
      </c>
      <c r="FD119" s="764">
        <f t="shared" si="280"/>
        <v>0</v>
      </c>
      <c r="FE119" s="764">
        <f t="shared" si="280"/>
        <v>0</v>
      </c>
      <c r="FF119" s="764">
        <f t="shared" si="280"/>
        <v>0</v>
      </c>
      <c r="FG119" s="764">
        <f t="shared" si="280"/>
        <v>0</v>
      </c>
      <c r="FH119" s="764">
        <f t="shared" si="280"/>
        <v>0</v>
      </c>
      <c r="FI119" s="764">
        <f t="shared" si="280"/>
        <v>0</v>
      </c>
      <c r="FJ119" s="764">
        <f t="shared" si="281"/>
        <v>0</v>
      </c>
      <c r="FK119" s="764">
        <f t="shared" si="281"/>
        <v>0</v>
      </c>
      <c r="FL119" s="764">
        <f t="shared" si="281"/>
        <v>0</v>
      </c>
      <c r="FM119" s="764">
        <f t="shared" si="281"/>
        <v>0</v>
      </c>
      <c r="FN119" s="764">
        <f t="shared" si="281"/>
        <v>0</v>
      </c>
      <c r="FO119" s="764">
        <f t="shared" si="281"/>
        <v>0</v>
      </c>
      <c r="FP119" s="764">
        <f t="shared" si="281"/>
        <v>0</v>
      </c>
      <c r="FQ119" s="764">
        <f t="shared" si="281"/>
        <v>0</v>
      </c>
      <c r="FR119" s="764">
        <f t="shared" si="281"/>
        <v>0</v>
      </c>
      <c r="FS119" s="764">
        <f t="shared" si="281"/>
        <v>0</v>
      </c>
      <c r="FT119" s="764">
        <f t="shared" si="282"/>
        <v>0</v>
      </c>
      <c r="FU119" s="764">
        <f t="shared" si="282"/>
        <v>0</v>
      </c>
      <c r="FV119" s="764">
        <f t="shared" si="282"/>
        <v>0</v>
      </c>
      <c r="FW119" s="764">
        <f t="shared" si="282"/>
        <v>0</v>
      </c>
      <c r="FX119" s="764">
        <f t="shared" si="282"/>
        <v>0</v>
      </c>
      <c r="FY119" s="764">
        <f t="shared" si="282"/>
        <v>0</v>
      </c>
      <c r="FZ119" s="764">
        <f t="shared" si="282"/>
        <v>0</v>
      </c>
      <c r="GA119" s="764">
        <f t="shared" si="282"/>
        <v>0</v>
      </c>
      <c r="GB119" s="764">
        <f t="shared" si="282"/>
        <v>0</v>
      </c>
      <c r="GC119" s="764">
        <f t="shared" si="282"/>
        <v>0</v>
      </c>
      <c r="GD119" s="764">
        <f t="shared" si="283"/>
        <v>0</v>
      </c>
      <c r="GE119" s="764">
        <f t="shared" si="283"/>
        <v>0</v>
      </c>
      <c r="GF119" s="764">
        <f t="shared" si="283"/>
        <v>0</v>
      </c>
      <c r="GG119" s="764">
        <f t="shared" si="283"/>
        <v>0</v>
      </c>
      <c r="GH119" s="764">
        <f t="shared" si="283"/>
        <v>0</v>
      </c>
      <c r="GI119" s="764">
        <f t="shared" si="283"/>
        <v>0</v>
      </c>
      <c r="GJ119" s="764">
        <f t="shared" si="283"/>
        <v>0</v>
      </c>
      <c r="GK119" s="764">
        <f t="shared" si="283"/>
        <v>0</v>
      </c>
      <c r="GL119" s="764">
        <f t="shared" si="283"/>
        <v>0</v>
      </c>
      <c r="GM119" s="764">
        <f t="shared" si="283"/>
        <v>0</v>
      </c>
      <c r="GN119" s="764">
        <f t="shared" si="284"/>
        <v>0</v>
      </c>
      <c r="GO119" s="764">
        <f t="shared" si="284"/>
        <v>0</v>
      </c>
      <c r="GP119" s="764">
        <f t="shared" si="284"/>
        <v>0</v>
      </c>
      <c r="GQ119" s="764">
        <f t="shared" si="284"/>
        <v>0</v>
      </c>
      <c r="GR119" s="764">
        <f t="shared" si="284"/>
        <v>0</v>
      </c>
      <c r="GS119" s="764">
        <f t="shared" si="284"/>
        <v>0</v>
      </c>
      <c r="GT119" s="764">
        <f t="shared" si="284"/>
        <v>0</v>
      </c>
      <c r="GU119" s="764">
        <f t="shared" si="284"/>
        <v>0</v>
      </c>
      <c r="GV119" s="764">
        <f t="shared" si="284"/>
        <v>0</v>
      </c>
      <c r="GW119" s="764">
        <f t="shared" si="284"/>
        <v>0</v>
      </c>
      <c r="GX119" s="764">
        <f t="shared" si="285"/>
        <v>0</v>
      </c>
      <c r="GY119" s="764">
        <f t="shared" si="285"/>
        <v>0</v>
      </c>
      <c r="GZ119" s="764">
        <f t="shared" si="285"/>
        <v>0</v>
      </c>
      <c r="HA119" s="764">
        <f t="shared" si="285"/>
        <v>0</v>
      </c>
      <c r="HB119" s="764">
        <f t="shared" si="285"/>
        <v>0</v>
      </c>
      <c r="HC119" s="764">
        <f t="shared" si="285"/>
        <v>0</v>
      </c>
      <c r="HD119" s="764">
        <f t="shared" si="285"/>
        <v>0</v>
      </c>
      <c r="HE119" s="764">
        <f t="shared" si="285"/>
        <v>0</v>
      </c>
      <c r="HF119" s="764">
        <f t="shared" si="285"/>
        <v>0</v>
      </c>
      <c r="HG119" s="764">
        <f t="shared" si="285"/>
        <v>0</v>
      </c>
      <c r="HH119" s="764">
        <f t="shared" si="286"/>
        <v>0</v>
      </c>
      <c r="HI119" s="764">
        <f t="shared" si="286"/>
        <v>0</v>
      </c>
      <c r="HJ119" s="764">
        <f t="shared" si="286"/>
        <v>0</v>
      </c>
      <c r="HK119" s="764">
        <f t="shared" si="286"/>
        <v>0</v>
      </c>
      <c r="HL119" s="764">
        <f t="shared" si="286"/>
        <v>0</v>
      </c>
      <c r="HM119" s="764">
        <f t="shared" si="286"/>
        <v>0</v>
      </c>
      <c r="HN119" s="764">
        <f t="shared" si="286"/>
        <v>0</v>
      </c>
      <c r="HO119" s="764">
        <f t="shared" si="286"/>
        <v>0</v>
      </c>
      <c r="HP119" s="764">
        <f t="shared" si="286"/>
        <v>0</v>
      </c>
      <c r="HQ119" s="764">
        <f t="shared" si="286"/>
        <v>0</v>
      </c>
      <c r="HR119" s="764">
        <f t="shared" si="287"/>
        <v>0</v>
      </c>
      <c r="HS119" s="764">
        <f t="shared" si="287"/>
        <v>0</v>
      </c>
      <c r="HT119" s="764">
        <f t="shared" si="287"/>
        <v>0</v>
      </c>
      <c r="HU119" s="764">
        <f t="shared" si="287"/>
        <v>0</v>
      </c>
      <c r="HV119" s="764">
        <f t="shared" si="287"/>
        <v>0</v>
      </c>
      <c r="HW119" s="764">
        <f t="shared" si="287"/>
        <v>0</v>
      </c>
      <c r="HX119" s="764">
        <f t="shared" si="287"/>
        <v>0</v>
      </c>
      <c r="HY119" s="764">
        <f t="shared" si="287"/>
        <v>0</v>
      </c>
      <c r="HZ119" s="764">
        <f t="shared" si="287"/>
        <v>0</v>
      </c>
      <c r="IA119" s="764">
        <f t="shared" si="287"/>
        <v>0</v>
      </c>
      <c r="IB119" s="764">
        <f t="shared" si="288"/>
        <v>0</v>
      </c>
      <c r="IC119" s="764">
        <f t="shared" si="288"/>
        <v>0</v>
      </c>
      <c r="ID119" s="764">
        <f t="shared" si="288"/>
        <v>0</v>
      </c>
      <c r="IE119" s="764">
        <f t="shared" si="288"/>
        <v>0</v>
      </c>
      <c r="IF119" s="764">
        <f t="shared" si="288"/>
        <v>0</v>
      </c>
      <c r="IG119" s="764">
        <f t="shared" si="288"/>
        <v>0</v>
      </c>
      <c r="IH119" s="764">
        <f t="shared" si="288"/>
        <v>0</v>
      </c>
      <c r="II119" s="764">
        <f t="shared" si="288"/>
        <v>0</v>
      </c>
      <c r="IJ119" s="764">
        <f t="shared" si="288"/>
        <v>0</v>
      </c>
      <c r="IK119" s="764">
        <f t="shared" si="288"/>
        <v>0</v>
      </c>
      <c r="IL119" s="764">
        <f t="shared" si="289"/>
        <v>0</v>
      </c>
      <c r="IM119" s="764">
        <f t="shared" si="289"/>
        <v>0</v>
      </c>
      <c r="IN119" s="764">
        <f t="shared" si="289"/>
        <v>0</v>
      </c>
      <c r="IO119" s="764">
        <f t="shared" si="289"/>
        <v>0</v>
      </c>
      <c r="IP119" s="764">
        <f t="shared" si="289"/>
        <v>0</v>
      </c>
      <c r="IQ119" s="764">
        <f t="shared" si="289"/>
        <v>0</v>
      </c>
      <c r="IR119" s="764">
        <f t="shared" si="289"/>
        <v>0</v>
      </c>
      <c r="IS119" s="764">
        <f t="shared" si="289"/>
        <v>0</v>
      </c>
      <c r="IT119" s="764">
        <f t="shared" si="289"/>
        <v>0</v>
      </c>
      <c r="IU119" s="764">
        <f t="shared" si="289"/>
        <v>0</v>
      </c>
      <c r="IV119" s="764">
        <f t="shared" si="289"/>
        <v>0</v>
      </c>
      <c r="IW119" s="764">
        <f t="shared" si="289"/>
        <v>0</v>
      </c>
      <c r="IX119" s="764">
        <f t="shared" si="289"/>
        <v>0</v>
      </c>
      <c r="IY119" s="764">
        <f t="shared" si="289"/>
        <v>0</v>
      </c>
      <c r="IZ119" s="764">
        <f t="shared" si="289"/>
        <v>0</v>
      </c>
      <c r="JA119" s="764">
        <f t="shared" si="289"/>
        <v>0</v>
      </c>
      <c r="JB119" s="764">
        <f t="shared" si="289"/>
        <v>0</v>
      </c>
      <c r="JC119" s="764">
        <f t="shared" si="289"/>
        <v>0</v>
      </c>
      <c r="JD119" s="764">
        <f t="shared" si="269"/>
        <v>0</v>
      </c>
      <c r="JE119" s="764">
        <f t="shared" si="269"/>
        <v>0</v>
      </c>
      <c r="JF119" s="764">
        <f t="shared" si="269"/>
        <v>0</v>
      </c>
      <c r="JG119" s="764">
        <f t="shared" si="269"/>
        <v>0</v>
      </c>
      <c r="JH119" s="764">
        <f t="shared" si="269"/>
        <v>0</v>
      </c>
      <c r="JI119" s="764">
        <f t="shared" si="269"/>
        <v>0</v>
      </c>
      <c r="JJ119" s="764">
        <f t="shared" si="269"/>
        <v>0</v>
      </c>
      <c r="JK119" s="764">
        <f t="shared" si="269"/>
        <v>0</v>
      </c>
      <c r="JL119" s="764">
        <f t="shared" si="289"/>
        <v>0</v>
      </c>
      <c r="JM119" s="764">
        <f t="shared" si="289"/>
        <v>0</v>
      </c>
      <c r="JN119" s="764">
        <f t="shared" si="289"/>
        <v>0</v>
      </c>
      <c r="JO119" s="764">
        <f t="shared" si="289"/>
        <v>0</v>
      </c>
      <c r="JP119" s="764">
        <f t="shared" si="289"/>
        <v>0</v>
      </c>
      <c r="JQ119" s="764">
        <f t="shared" si="172"/>
        <v>0</v>
      </c>
      <c r="JR119" s="764">
        <f t="shared" si="172"/>
        <v>0</v>
      </c>
      <c r="JS119" s="764">
        <f t="shared" si="289"/>
        <v>0</v>
      </c>
      <c r="JT119" s="765">
        <f t="shared" si="173"/>
        <v>0</v>
      </c>
      <c r="JU119" s="229">
        <f t="shared" si="174"/>
        <v>0</v>
      </c>
    </row>
    <row r="120" spans="2:281" s="57" customFormat="1" ht="12.75" customHeight="1">
      <c r="B120" s="223"/>
      <c r="C120" s="223"/>
      <c r="D120" s="61"/>
      <c r="E120" s="743" t="str">
        <f t="shared" si="171"/>
        <v xml:space="preserve"> </v>
      </c>
      <c r="F120" s="56"/>
      <c r="G120" s="228"/>
      <c r="H120" s="744">
        <f>SUMIF(Ajuste!$C$8:$C$483,$B$6:$B$499,Ajuste!$E$8:$E$483)</f>
        <v>0</v>
      </c>
      <c r="I120" s="744">
        <f>SUMIF(Ajuste!$C$8:$C$483,$B$6:$B$499,Ajuste!$F$8:$F$483)</f>
        <v>0</v>
      </c>
      <c r="J120" s="229">
        <f t="shared" si="175"/>
        <v>0</v>
      </c>
      <c r="K120" s="764">
        <f t="shared" si="270"/>
        <v>0</v>
      </c>
      <c r="L120" s="764">
        <f t="shared" si="290"/>
        <v>0</v>
      </c>
      <c r="M120" s="764">
        <f t="shared" si="290"/>
        <v>0</v>
      </c>
      <c r="N120" s="764">
        <f t="shared" si="290"/>
        <v>0</v>
      </c>
      <c r="O120" s="764">
        <f t="shared" si="290"/>
        <v>0</v>
      </c>
      <c r="P120" s="764">
        <f t="shared" si="290"/>
        <v>0</v>
      </c>
      <c r="Q120" s="764">
        <f t="shared" si="290"/>
        <v>0</v>
      </c>
      <c r="R120" s="764">
        <f t="shared" si="290"/>
        <v>0</v>
      </c>
      <c r="S120" s="764">
        <f t="shared" si="290"/>
        <v>0</v>
      </c>
      <c r="T120" s="764">
        <f t="shared" si="290"/>
        <v>0</v>
      </c>
      <c r="U120" s="764">
        <f t="shared" si="290"/>
        <v>0</v>
      </c>
      <c r="V120" s="764">
        <f t="shared" si="290"/>
        <v>0</v>
      </c>
      <c r="W120" s="764">
        <f t="shared" si="290"/>
        <v>0</v>
      </c>
      <c r="X120" s="764">
        <f t="shared" si="290"/>
        <v>0</v>
      </c>
      <c r="Y120" s="764">
        <f t="shared" si="290"/>
        <v>0</v>
      </c>
      <c r="Z120" s="764">
        <f t="shared" si="290"/>
        <v>0</v>
      </c>
      <c r="AA120" s="764">
        <f t="shared" si="290"/>
        <v>0</v>
      </c>
      <c r="AB120" s="764">
        <f t="shared" si="290"/>
        <v>0</v>
      </c>
      <c r="AC120" s="764">
        <f t="shared" si="290"/>
        <v>0</v>
      </c>
      <c r="AD120" s="764">
        <f t="shared" si="290"/>
        <v>0</v>
      </c>
      <c r="AE120" s="764">
        <f t="shared" si="290"/>
        <v>0</v>
      </c>
      <c r="AF120" s="764">
        <f t="shared" si="290"/>
        <v>0</v>
      </c>
      <c r="AG120" s="764">
        <f t="shared" si="290"/>
        <v>0</v>
      </c>
      <c r="AH120" s="764">
        <f t="shared" si="290"/>
        <v>0</v>
      </c>
      <c r="AI120" s="764">
        <f t="shared" si="290"/>
        <v>0</v>
      </c>
      <c r="AJ120" s="764">
        <f t="shared" si="290"/>
        <v>0</v>
      </c>
      <c r="AK120" s="764">
        <f t="shared" si="290"/>
        <v>0</v>
      </c>
      <c r="AL120" s="764">
        <f t="shared" si="290"/>
        <v>0</v>
      </c>
      <c r="AM120" s="764">
        <f t="shared" si="290"/>
        <v>0</v>
      </c>
      <c r="AN120" s="764">
        <f t="shared" si="290"/>
        <v>0</v>
      </c>
      <c r="AO120" s="764">
        <f t="shared" si="290"/>
        <v>0</v>
      </c>
      <c r="AP120" s="764">
        <f t="shared" si="290"/>
        <v>0</v>
      </c>
      <c r="AQ120" s="764">
        <f t="shared" si="290"/>
        <v>0</v>
      </c>
      <c r="AR120" s="764">
        <f t="shared" si="290"/>
        <v>0</v>
      </c>
      <c r="AS120" s="764">
        <f t="shared" si="290"/>
        <v>0</v>
      </c>
      <c r="AT120" s="764">
        <f t="shared" si="290"/>
        <v>0</v>
      </c>
      <c r="AU120" s="764">
        <f t="shared" si="290"/>
        <v>0</v>
      </c>
      <c r="AV120" s="764">
        <f t="shared" si="290"/>
        <v>0</v>
      </c>
      <c r="AW120" s="764">
        <f t="shared" si="290"/>
        <v>0</v>
      </c>
      <c r="AX120" s="764">
        <f t="shared" si="290"/>
        <v>0</v>
      </c>
      <c r="AY120" s="764">
        <f t="shared" si="290"/>
        <v>0</v>
      </c>
      <c r="AZ120" s="764">
        <f t="shared" si="290"/>
        <v>0</v>
      </c>
      <c r="BA120" s="764">
        <f t="shared" si="290"/>
        <v>0</v>
      </c>
      <c r="BB120" s="764">
        <f t="shared" si="290"/>
        <v>0</v>
      </c>
      <c r="BC120" s="764">
        <f t="shared" si="290"/>
        <v>0</v>
      </c>
      <c r="BD120" s="764">
        <f t="shared" si="290"/>
        <v>0</v>
      </c>
      <c r="BE120" s="764">
        <f t="shared" si="290"/>
        <v>0</v>
      </c>
      <c r="BF120" s="764">
        <f t="shared" si="270"/>
        <v>0</v>
      </c>
      <c r="BG120" s="764">
        <f t="shared" si="270"/>
        <v>0</v>
      </c>
      <c r="BH120" s="764">
        <f t="shared" si="270"/>
        <v>0</v>
      </c>
      <c r="BI120" s="764">
        <f t="shared" si="270"/>
        <v>0</v>
      </c>
      <c r="BJ120" s="764">
        <f t="shared" si="270"/>
        <v>0</v>
      </c>
      <c r="BK120" s="764">
        <f t="shared" si="270"/>
        <v>0</v>
      </c>
      <c r="BL120" s="764">
        <f t="shared" si="270"/>
        <v>0</v>
      </c>
      <c r="BM120" s="764">
        <f t="shared" si="270"/>
        <v>0</v>
      </c>
      <c r="BN120" s="764">
        <f t="shared" si="271"/>
        <v>0</v>
      </c>
      <c r="BO120" s="764">
        <f t="shared" si="271"/>
        <v>0</v>
      </c>
      <c r="BP120" s="764">
        <f t="shared" si="271"/>
        <v>0</v>
      </c>
      <c r="BQ120" s="764">
        <f t="shared" si="271"/>
        <v>0</v>
      </c>
      <c r="BR120" s="764">
        <f t="shared" si="271"/>
        <v>0</v>
      </c>
      <c r="BS120" s="764">
        <f t="shared" si="271"/>
        <v>0</v>
      </c>
      <c r="BT120" s="764">
        <f t="shared" si="271"/>
        <v>0</v>
      </c>
      <c r="BU120" s="764">
        <f t="shared" si="271"/>
        <v>0</v>
      </c>
      <c r="BV120" s="764">
        <f t="shared" si="271"/>
        <v>0</v>
      </c>
      <c r="BW120" s="764">
        <f t="shared" si="271"/>
        <v>0</v>
      </c>
      <c r="BX120" s="764">
        <f t="shared" si="272"/>
        <v>0</v>
      </c>
      <c r="BY120" s="764">
        <f t="shared" si="272"/>
        <v>0</v>
      </c>
      <c r="BZ120" s="764">
        <f t="shared" si="272"/>
        <v>0</v>
      </c>
      <c r="CA120" s="764">
        <f t="shared" si="272"/>
        <v>0</v>
      </c>
      <c r="CB120" s="764">
        <f t="shared" si="272"/>
        <v>0</v>
      </c>
      <c r="CC120" s="764">
        <f t="shared" si="272"/>
        <v>0</v>
      </c>
      <c r="CD120" s="764">
        <f t="shared" si="272"/>
        <v>0</v>
      </c>
      <c r="CE120" s="764">
        <f t="shared" si="272"/>
        <v>0</v>
      </c>
      <c r="CF120" s="764">
        <f t="shared" si="272"/>
        <v>0</v>
      </c>
      <c r="CG120" s="764">
        <f t="shared" si="272"/>
        <v>0</v>
      </c>
      <c r="CH120" s="764">
        <f t="shared" si="273"/>
        <v>0</v>
      </c>
      <c r="CI120" s="764">
        <f t="shared" si="273"/>
        <v>0</v>
      </c>
      <c r="CJ120" s="764">
        <f t="shared" si="273"/>
        <v>0</v>
      </c>
      <c r="CK120" s="764">
        <f t="shared" si="273"/>
        <v>0</v>
      </c>
      <c r="CL120" s="764">
        <f t="shared" si="273"/>
        <v>0</v>
      </c>
      <c r="CM120" s="764">
        <f t="shared" si="273"/>
        <v>0</v>
      </c>
      <c r="CN120" s="764">
        <f t="shared" si="273"/>
        <v>0</v>
      </c>
      <c r="CO120" s="764">
        <f t="shared" si="273"/>
        <v>0</v>
      </c>
      <c r="CP120" s="764">
        <f t="shared" si="273"/>
        <v>0</v>
      </c>
      <c r="CQ120" s="764">
        <f t="shared" si="273"/>
        <v>0</v>
      </c>
      <c r="CR120" s="764">
        <f t="shared" si="274"/>
        <v>0</v>
      </c>
      <c r="CS120" s="764">
        <f t="shared" si="274"/>
        <v>0</v>
      </c>
      <c r="CT120" s="764">
        <f t="shared" si="274"/>
        <v>0</v>
      </c>
      <c r="CU120" s="764">
        <f t="shared" si="274"/>
        <v>0</v>
      </c>
      <c r="CV120" s="764">
        <f t="shared" si="274"/>
        <v>0</v>
      </c>
      <c r="CW120" s="764">
        <f t="shared" si="274"/>
        <v>0</v>
      </c>
      <c r="CX120" s="764">
        <f t="shared" si="274"/>
        <v>0</v>
      </c>
      <c r="CY120" s="764">
        <f t="shared" si="274"/>
        <v>0</v>
      </c>
      <c r="CZ120" s="764">
        <f t="shared" si="274"/>
        <v>0</v>
      </c>
      <c r="DA120" s="764">
        <f t="shared" si="274"/>
        <v>0</v>
      </c>
      <c r="DB120" s="764">
        <f t="shared" si="275"/>
        <v>0</v>
      </c>
      <c r="DC120" s="764">
        <f t="shared" si="275"/>
        <v>0</v>
      </c>
      <c r="DD120" s="764">
        <f t="shared" si="275"/>
        <v>0</v>
      </c>
      <c r="DE120" s="764">
        <f t="shared" si="275"/>
        <v>0</v>
      </c>
      <c r="DF120" s="764">
        <f t="shared" si="275"/>
        <v>0</v>
      </c>
      <c r="DG120" s="764">
        <f t="shared" si="275"/>
        <v>0</v>
      </c>
      <c r="DH120" s="764">
        <f t="shared" si="275"/>
        <v>0</v>
      </c>
      <c r="DI120" s="764">
        <f t="shared" si="275"/>
        <v>0</v>
      </c>
      <c r="DJ120" s="764">
        <f t="shared" si="275"/>
        <v>0</v>
      </c>
      <c r="DK120" s="764">
        <f t="shared" si="275"/>
        <v>0</v>
      </c>
      <c r="DL120" s="764">
        <f t="shared" si="276"/>
        <v>0</v>
      </c>
      <c r="DM120" s="764">
        <f t="shared" si="276"/>
        <v>0</v>
      </c>
      <c r="DN120" s="764">
        <f t="shared" si="276"/>
        <v>0</v>
      </c>
      <c r="DO120" s="764">
        <f t="shared" si="276"/>
        <v>0</v>
      </c>
      <c r="DP120" s="764">
        <f t="shared" si="276"/>
        <v>0</v>
      </c>
      <c r="DQ120" s="764">
        <f t="shared" si="276"/>
        <v>0</v>
      </c>
      <c r="DR120" s="764">
        <f t="shared" si="276"/>
        <v>0</v>
      </c>
      <c r="DS120" s="764">
        <f t="shared" si="276"/>
        <v>0</v>
      </c>
      <c r="DT120" s="764">
        <f t="shared" si="276"/>
        <v>0</v>
      </c>
      <c r="DU120" s="764">
        <f t="shared" si="276"/>
        <v>0</v>
      </c>
      <c r="DV120" s="764">
        <f t="shared" si="277"/>
        <v>0</v>
      </c>
      <c r="DW120" s="764">
        <f t="shared" si="277"/>
        <v>0</v>
      </c>
      <c r="DX120" s="764">
        <f t="shared" si="277"/>
        <v>0</v>
      </c>
      <c r="DY120" s="764">
        <f t="shared" si="277"/>
        <v>0</v>
      </c>
      <c r="DZ120" s="764">
        <f t="shared" si="277"/>
        <v>0</v>
      </c>
      <c r="EA120" s="764">
        <f t="shared" si="277"/>
        <v>0</v>
      </c>
      <c r="EB120" s="764">
        <f t="shared" si="277"/>
        <v>0</v>
      </c>
      <c r="EC120" s="764">
        <f t="shared" si="277"/>
        <v>0</v>
      </c>
      <c r="ED120" s="764">
        <f t="shared" si="277"/>
        <v>0</v>
      </c>
      <c r="EE120" s="764">
        <f t="shared" si="277"/>
        <v>0</v>
      </c>
      <c r="EF120" s="764">
        <f t="shared" si="278"/>
        <v>0</v>
      </c>
      <c r="EG120" s="764">
        <f t="shared" si="278"/>
        <v>0</v>
      </c>
      <c r="EH120" s="764">
        <f t="shared" si="278"/>
        <v>0</v>
      </c>
      <c r="EI120" s="764">
        <f t="shared" si="278"/>
        <v>0</v>
      </c>
      <c r="EJ120" s="764">
        <f t="shared" si="278"/>
        <v>0</v>
      </c>
      <c r="EK120" s="764">
        <f t="shared" si="278"/>
        <v>0</v>
      </c>
      <c r="EL120" s="764">
        <f t="shared" si="278"/>
        <v>0</v>
      </c>
      <c r="EM120" s="764">
        <f t="shared" si="278"/>
        <v>0</v>
      </c>
      <c r="EN120" s="764">
        <f t="shared" si="278"/>
        <v>0</v>
      </c>
      <c r="EO120" s="764">
        <f t="shared" si="278"/>
        <v>0</v>
      </c>
      <c r="EP120" s="764">
        <f t="shared" si="279"/>
        <v>0</v>
      </c>
      <c r="EQ120" s="764">
        <f t="shared" si="279"/>
        <v>0</v>
      </c>
      <c r="ER120" s="764">
        <f t="shared" si="279"/>
        <v>0</v>
      </c>
      <c r="ES120" s="764">
        <f t="shared" si="279"/>
        <v>0</v>
      </c>
      <c r="ET120" s="764">
        <f t="shared" si="279"/>
        <v>0</v>
      </c>
      <c r="EU120" s="764">
        <f t="shared" si="279"/>
        <v>0</v>
      </c>
      <c r="EV120" s="764">
        <f t="shared" si="279"/>
        <v>0</v>
      </c>
      <c r="EW120" s="764">
        <f t="shared" si="279"/>
        <v>0</v>
      </c>
      <c r="EX120" s="764">
        <f t="shared" si="279"/>
        <v>0</v>
      </c>
      <c r="EY120" s="764">
        <f t="shared" si="279"/>
        <v>0</v>
      </c>
      <c r="EZ120" s="764">
        <f t="shared" si="280"/>
        <v>0</v>
      </c>
      <c r="FA120" s="764">
        <f t="shared" si="280"/>
        <v>0</v>
      </c>
      <c r="FB120" s="764">
        <f t="shared" si="280"/>
        <v>0</v>
      </c>
      <c r="FC120" s="764">
        <f t="shared" si="280"/>
        <v>0</v>
      </c>
      <c r="FD120" s="764">
        <f t="shared" si="280"/>
        <v>0</v>
      </c>
      <c r="FE120" s="764">
        <f t="shared" si="280"/>
        <v>0</v>
      </c>
      <c r="FF120" s="764">
        <f t="shared" si="280"/>
        <v>0</v>
      </c>
      <c r="FG120" s="764">
        <f t="shared" si="280"/>
        <v>0</v>
      </c>
      <c r="FH120" s="764">
        <f t="shared" si="280"/>
        <v>0</v>
      </c>
      <c r="FI120" s="764">
        <f t="shared" si="280"/>
        <v>0</v>
      </c>
      <c r="FJ120" s="764">
        <f t="shared" si="281"/>
        <v>0</v>
      </c>
      <c r="FK120" s="764">
        <f t="shared" si="281"/>
        <v>0</v>
      </c>
      <c r="FL120" s="764">
        <f t="shared" si="281"/>
        <v>0</v>
      </c>
      <c r="FM120" s="764">
        <f t="shared" si="281"/>
        <v>0</v>
      </c>
      <c r="FN120" s="764">
        <f t="shared" si="281"/>
        <v>0</v>
      </c>
      <c r="FO120" s="764">
        <f t="shared" si="281"/>
        <v>0</v>
      </c>
      <c r="FP120" s="764">
        <f t="shared" si="281"/>
        <v>0</v>
      </c>
      <c r="FQ120" s="764">
        <f t="shared" si="281"/>
        <v>0</v>
      </c>
      <c r="FR120" s="764">
        <f t="shared" si="281"/>
        <v>0</v>
      </c>
      <c r="FS120" s="764">
        <f t="shared" si="281"/>
        <v>0</v>
      </c>
      <c r="FT120" s="764">
        <f t="shared" si="282"/>
        <v>0</v>
      </c>
      <c r="FU120" s="764">
        <f t="shared" si="282"/>
        <v>0</v>
      </c>
      <c r="FV120" s="764">
        <f t="shared" si="282"/>
        <v>0</v>
      </c>
      <c r="FW120" s="764">
        <f t="shared" si="282"/>
        <v>0</v>
      </c>
      <c r="FX120" s="764">
        <f t="shared" si="282"/>
        <v>0</v>
      </c>
      <c r="FY120" s="764">
        <f t="shared" si="282"/>
        <v>0</v>
      </c>
      <c r="FZ120" s="764">
        <f t="shared" si="282"/>
        <v>0</v>
      </c>
      <c r="GA120" s="764">
        <f t="shared" si="282"/>
        <v>0</v>
      </c>
      <c r="GB120" s="764">
        <f t="shared" si="282"/>
        <v>0</v>
      </c>
      <c r="GC120" s="764">
        <f t="shared" si="282"/>
        <v>0</v>
      </c>
      <c r="GD120" s="764">
        <f t="shared" si="283"/>
        <v>0</v>
      </c>
      <c r="GE120" s="764">
        <f t="shared" si="283"/>
        <v>0</v>
      </c>
      <c r="GF120" s="764">
        <f t="shared" si="283"/>
        <v>0</v>
      </c>
      <c r="GG120" s="764">
        <f t="shared" si="283"/>
        <v>0</v>
      </c>
      <c r="GH120" s="764">
        <f t="shared" si="283"/>
        <v>0</v>
      </c>
      <c r="GI120" s="764">
        <f t="shared" si="283"/>
        <v>0</v>
      </c>
      <c r="GJ120" s="764">
        <f t="shared" si="283"/>
        <v>0</v>
      </c>
      <c r="GK120" s="764">
        <f t="shared" si="283"/>
        <v>0</v>
      </c>
      <c r="GL120" s="764">
        <f t="shared" si="283"/>
        <v>0</v>
      </c>
      <c r="GM120" s="764">
        <f t="shared" si="283"/>
        <v>0</v>
      </c>
      <c r="GN120" s="764">
        <f t="shared" si="284"/>
        <v>0</v>
      </c>
      <c r="GO120" s="764">
        <f t="shared" si="284"/>
        <v>0</v>
      </c>
      <c r="GP120" s="764">
        <f t="shared" si="284"/>
        <v>0</v>
      </c>
      <c r="GQ120" s="764">
        <f t="shared" si="284"/>
        <v>0</v>
      </c>
      <c r="GR120" s="764">
        <f t="shared" si="284"/>
        <v>0</v>
      </c>
      <c r="GS120" s="764">
        <f t="shared" si="284"/>
        <v>0</v>
      </c>
      <c r="GT120" s="764">
        <f t="shared" si="284"/>
        <v>0</v>
      </c>
      <c r="GU120" s="764">
        <f t="shared" si="284"/>
        <v>0</v>
      </c>
      <c r="GV120" s="764">
        <f t="shared" si="284"/>
        <v>0</v>
      </c>
      <c r="GW120" s="764">
        <f t="shared" si="284"/>
        <v>0</v>
      </c>
      <c r="GX120" s="764">
        <f t="shared" si="285"/>
        <v>0</v>
      </c>
      <c r="GY120" s="764">
        <f t="shared" si="285"/>
        <v>0</v>
      </c>
      <c r="GZ120" s="764">
        <f t="shared" si="285"/>
        <v>0</v>
      </c>
      <c r="HA120" s="764">
        <f t="shared" si="285"/>
        <v>0</v>
      </c>
      <c r="HB120" s="764">
        <f t="shared" si="285"/>
        <v>0</v>
      </c>
      <c r="HC120" s="764">
        <f t="shared" si="285"/>
        <v>0</v>
      </c>
      <c r="HD120" s="764">
        <f t="shared" si="285"/>
        <v>0</v>
      </c>
      <c r="HE120" s="764">
        <f t="shared" si="285"/>
        <v>0</v>
      </c>
      <c r="HF120" s="764">
        <f t="shared" si="285"/>
        <v>0</v>
      </c>
      <c r="HG120" s="764">
        <f t="shared" si="285"/>
        <v>0</v>
      </c>
      <c r="HH120" s="764">
        <f t="shared" si="286"/>
        <v>0</v>
      </c>
      <c r="HI120" s="764">
        <f t="shared" si="286"/>
        <v>0</v>
      </c>
      <c r="HJ120" s="764">
        <f t="shared" si="286"/>
        <v>0</v>
      </c>
      <c r="HK120" s="764">
        <f t="shared" si="286"/>
        <v>0</v>
      </c>
      <c r="HL120" s="764">
        <f t="shared" si="286"/>
        <v>0</v>
      </c>
      <c r="HM120" s="764">
        <f t="shared" si="286"/>
        <v>0</v>
      </c>
      <c r="HN120" s="764">
        <f t="shared" si="286"/>
        <v>0</v>
      </c>
      <c r="HO120" s="764">
        <f t="shared" si="286"/>
        <v>0</v>
      </c>
      <c r="HP120" s="764">
        <f t="shared" si="286"/>
        <v>0</v>
      </c>
      <c r="HQ120" s="764">
        <f t="shared" si="286"/>
        <v>0</v>
      </c>
      <c r="HR120" s="764">
        <f t="shared" si="287"/>
        <v>0</v>
      </c>
      <c r="HS120" s="764">
        <f t="shared" si="287"/>
        <v>0</v>
      </c>
      <c r="HT120" s="764">
        <f t="shared" si="287"/>
        <v>0</v>
      </c>
      <c r="HU120" s="764">
        <f t="shared" si="287"/>
        <v>0</v>
      </c>
      <c r="HV120" s="764">
        <f t="shared" si="287"/>
        <v>0</v>
      </c>
      <c r="HW120" s="764">
        <f t="shared" si="287"/>
        <v>0</v>
      </c>
      <c r="HX120" s="764">
        <f t="shared" si="287"/>
        <v>0</v>
      </c>
      <c r="HY120" s="764">
        <f t="shared" si="287"/>
        <v>0</v>
      </c>
      <c r="HZ120" s="764">
        <f t="shared" si="287"/>
        <v>0</v>
      </c>
      <c r="IA120" s="764">
        <f t="shared" si="287"/>
        <v>0</v>
      </c>
      <c r="IB120" s="764">
        <f t="shared" si="288"/>
        <v>0</v>
      </c>
      <c r="IC120" s="764">
        <f t="shared" si="288"/>
        <v>0</v>
      </c>
      <c r="ID120" s="764">
        <f t="shared" si="288"/>
        <v>0</v>
      </c>
      <c r="IE120" s="764">
        <f t="shared" si="288"/>
        <v>0</v>
      </c>
      <c r="IF120" s="764">
        <f t="shared" si="288"/>
        <v>0</v>
      </c>
      <c r="IG120" s="764">
        <f t="shared" si="288"/>
        <v>0</v>
      </c>
      <c r="IH120" s="764">
        <f t="shared" si="288"/>
        <v>0</v>
      </c>
      <c r="II120" s="764">
        <f t="shared" si="288"/>
        <v>0</v>
      </c>
      <c r="IJ120" s="764">
        <f t="shared" si="288"/>
        <v>0</v>
      </c>
      <c r="IK120" s="764">
        <f t="shared" si="288"/>
        <v>0</v>
      </c>
      <c r="IL120" s="764">
        <f t="shared" si="289"/>
        <v>0</v>
      </c>
      <c r="IM120" s="764">
        <f t="shared" si="289"/>
        <v>0</v>
      </c>
      <c r="IN120" s="764">
        <f t="shared" si="289"/>
        <v>0</v>
      </c>
      <c r="IO120" s="764">
        <f t="shared" si="289"/>
        <v>0</v>
      </c>
      <c r="IP120" s="764">
        <f t="shared" si="289"/>
        <v>0</v>
      </c>
      <c r="IQ120" s="764">
        <f t="shared" si="289"/>
        <v>0</v>
      </c>
      <c r="IR120" s="764">
        <f t="shared" si="289"/>
        <v>0</v>
      </c>
      <c r="IS120" s="764">
        <f t="shared" si="289"/>
        <v>0</v>
      </c>
      <c r="IT120" s="764">
        <f t="shared" si="289"/>
        <v>0</v>
      </c>
      <c r="IU120" s="764">
        <f t="shared" si="289"/>
        <v>0</v>
      </c>
      <c r="IV120" s="764">
        <f t="shared" si="289"/>
        <v>0</v>
      </c>
      <c r="IW120" s="764">
        <f t="shared" si="289"/>
        <v>0</v>
      </c>
      <c r="IX120" s="764">
        <f t="shared" si="289"/>
        <v>0</v>
      </c>
      <c r="IY120" s="764">
        <f t="shared" si="289"/>
        <v>0</v>
      </c>
      <c r="IZ120" s="764">
        <f t="shared" si="289"/>
        <v>0</v>
      </c>
      <c r="JA120" s="764">
        <f t="shared" si="289"/>
        <v>0</v>
      </c>
      <c r="JB120" s="764">
        <f t="shared" si="289"/>
        <v>0</v>
      </c>
      <c r="JC120" s="764">
        <f t="shared" si="289"/>
        <v>0</v>
      </c>
      <c r="JD120" s="764">
        <f t="shared" si="269"/>
        <v>0</v>
      </c>
      <c r="JE120" s="764">
        <f t="shared" si="269"/>
        <v>0</v>
      </c>
      <c r="JF120" s="764">
        <f t="shared" si="269"/>
        <v>0</v>
      </c>
      <c r="JG120" s="764">
        <f t="shared" si="269"/>
        <v>0</v>
      </c>
      <c r="JH120" s="764">
        <f t="shared" si="269"/>
        <v>0</v>
      </c>
      <c r="JI120" s="764">
        <f t="shared" si="269"/>
        <v>0</v>
      </c>
      <c r="JJ120" s="764">
        <f t="shared" si="269"/>
        <v>0</v>
      </c>
      <c r="JK120" s="764">
        <f t="shared" si="269"/>
        <v>0</v>
      </c>
      <c r="JL120" s="764">
        <f t="shared" si="289"/>
        <v>0</v>
      </c>
      <c r="JM120" s="764">
        <f t="shared" si="289"/>
        <v>0</v>
      </c>
      <c r="JN120" s="764">
        <f t="shared" si="289"/>
        <v>0</v>
      </c>
      <c r="JO120" s="764">
        <f t="shared" si="289"/>
        <v>0</v>
      </c>
      <c r="JP120" s="764">
        <f t="shared" si="289"/>
        <v>0</v>
      </c>
      <c r="JQ120" s="764">
        <f t="shared" si="172"/>
        <v>0</v>
      </c>
      <c r="JR120" s="764">
        <f t="shared" si="172"/>
        <v>0</v>
      </c>
      <c r="JS120" s="764">
        <f t="shared" si="289"/>
        <v>0</v>
      </c>
      <c r="JT120" s="765">
        <f t="shared" si="173"/>
        <v>0</v>
      </c>
      <c r="JU120" s="229">
        <f t="shared" si="174"/>
        <v>0</v>
      </c>
    </row>
    <row r="121" spans="2:281" s="57" customFormat="1" ht="12.75" customHeight="1">
      <c r="B121" s="223"/>
      <c r="C121" s="223"/>
      <c r="D121" s="61"/>
      <c r="E121" s="743" t="str">
        <f t="shared" si="171"/>
        <v xml:space="preserve"> </v>
      </c>
      <c r="F121" s="56"/>
      <c r="G121" s="228"/>
      <c r="H121" s="744">
        <f>SUMIF(Ajuste!$C$8:$C$483,$B$6:$B$499,Ajuste!$E$8:$E$483)</f>
        <v>0</v>
      </c>
      <c r="I121" s="744">
        <f>SUMIF(Ajuste!$C$8:$C$483,$B$6:$B$499,Ajuste!$F$8:$F$483)</f>
        <v>0</v>
      </c>
      <c r="J121" s="229">
        <f t="shared" si="175"/>
        <v>0</v>
      </c>
      <c r="K121" s="764">
        <f t="shared" si="270"/>
        <v>0</v>
      </c>
      <c r="L121" s="764">
        <f t="shared" si="290"/>
        <v>0</v>
      </c>
      <c r="M121" s="764">
        <f t="shared" si="290"/>
        <v>0</v>
      </c>
      <c r="N121" s="764">
        <f t="shared" si="290"/>
        <v>0</v>
      </c>
      <c r="O121" s="764">
        <f t="shared" si="290"/>
        <v>0</v>
      </c>
      <c r="P121" s="764">
        <f t="shared" si="290"/>
        <v>0</v>
      </c>
      <c r="Q121" s="764">
        <f t="shared" si="290"/>
        <v>0</v>
      </c>
      <c r="R121" s="764">
        <f t="shared" si="290"/>
        <v>0</v>
      </c>
      <c r="S121" s="764">
        <f t="shared" si="290"/>
        <v>0</v>
      </c>
      <c r="T121" s="764">
        <f t="shared" si="290"/>
        <v>0</v>
      </c>
      <c r="U121" s="764">
        <f t="shared" si="290"/>
        <v>0</v>
      </c>
      <c r="V121" s="764">
        <f t="shared" si="290"/>
        <v>0</v>
      </c>
      <c r="W121" s="764">
        <f t="shared" si="290"/>
        <v>0</v>
      </c>
      <c r="X121" s="764">
        <f t="shared" si="290"/>
        <v>0</v>
      </c>
      <c r="Y121" s="764">
        <f t="shared" si="290"/>
        <v>0</v>
      </c>
      <c r="Z121" s="764">
        <f t="shared" si="290"/>
        <v>0</v>
      </c>
      <c r="AA121" s="764">
        <f t="shared" si="290"/>
        <v>0</v>
      </c>
      <c r="AB121" s="764">
        <f t="shared" si="290"/>
        <v>0</v>
      </c>
      <c r="AC121" s="764">
        <f t="shared" si="290"/>
        <v>0</v>
      </c>
      <c r="AD121" s="764">
        <f t="shared" si="290"/>
        <v>0</v>
      </c>
      <c r="AE121" s="764">
        <f t="shared" si="290"/>
        <v>0</v>
      </c>
      <c r="AF121" s="764">
        <f t="shared" si="290"/>
        <v>0</v>
      </c>
      <c r="AG121" s="764">
        <f t="shared" si="290"/>
        <v>0</v>
      </c>
      <c r="AH121" s="764">
        <f t="shared" si="290"/>
        <v>0</v>
      </c>
      <c r="AI121" s="764">
        <f t="shared" si="290"/>
        <v>0</v>
      </c>
      <c r="AJ121" s="764">
        <f t="shared" si="290"/>
        <v>0</v>
      </c>
      <c r="AK121" s="764">
        <f t="shared" si="290"/>
        <v>0</v>
      </c>
      <c r="AL121" s="764">
        <f t="shared" si="290"/>
        <v>0</v>
      </c>
      <c r="AM121" s="764">
        <f t="shared" si="290"/>
        <v>0</v>
      </c>
      <c r="AN121" s="764">
        <f t="shared" si="290"/>
        <v>0</v>
      </c>
      <c r="AO121" s="764">
        <f t="shared" si="290"/>
        <v>0</v>
      </c>
      <c r="AP121" s="764">
        <f t="shared" si="290"/>
        <v>0</v>
      </c>
      <c r="AQ121" s="764">
        <f t="shared" si="290"/>
        <v>0</v>
      </c>
      <c r="AR121" s="764">
        <f t="shared" si="290"/>
        <v>0</v>
      </c>
      <c r="AS121" s="764">
        <f t="shared" si="290"/>
        <v>0</v>
      </c>
      <c r="AT121" s="764">
        <f t="shared" si="290"/>
        <v>0</v>
      </c>
      <c r="AU121" s="764">
        <f t="shared" si="290"/>
        <v>0</v>
      </c>
      <c r="AV121" s="764">
        <f t="shared" si="290"/>
        <v>0</v>
      </c>
      <c r="AW121" s="764">
        <f t="shared" si="290"/>
        <v>0</v>
      </c>
      <c r="AX121" s="764">
        <f t="shared" si="290"/>
        <v>0</v>
      </c>
      <c r="AY121" s="764">
        <f t="shared" si="290"/>
        <v>0</v>
      </c>
      <c r="AZ121" s="764">
        <f t="shared" si="290"/>
        <v>0</v>
      </c>
      <c r="BA121" s="764">
        <f t="shared" si="290"/>
        <v>0</v>
      </c>
      <c r="BB121" s="764">
        <f t="shared" si="290"/>
        <v>0</v>
      </c>
      <c r="BC121" s="764">
        <f t="shared" si="290"/>
        <v>0</v>
      </c>
      <c r="BD121" s="764">
        <f t="shared" si="290"/>
        <v>0</v>
      </c>
      <c r="BE121" s="764">
        <f t="shared" si="290"/>
        <v>0</v>
      </c>
      <c r="BF121" s="764">
        <f t="shared" si="270"/>
        <v>0</v>
      </c>
      <c r="BG121" s="764">
        <f t="shared" si="270"/>
        <v>0</v>
      </c>
      <c r="BH121" s="764">
        <f t="shared" si="270"/>
        <v>0</v>
      </c>
      <c r="BI121" s="764">
        <f t="shared" si="270"/>
        <v>0</v>
      </c>
      <c r="BJ121" s="764">
        <f t="shared" si="270"/>
        <v>0</v>
      </c>
      <c r="BK121" s="764">
        <f t="shared" si="270"/>
        <v>0</v>
      </c>
      <c r="BL121" s="764">
        <f t="shared" si="270"/>
        <v>0</v>
      </c>
      <c r="BM121" s="764">
        <f t="shared" si="270"/>
        <v>0</v>
      </c>
      <c r="BN121" s="764">
        <f t="shared" si="271"/>
        <v>0</v>
      </c>
      <c r="BO121" s="764">
        <f t="shared" si="271"/>
        <v>0</v>
      </c>
      <c r="BP121" s="764">
        <f t="shared" si="271"/>
        <v>0</v>
      </c>
      <c r="BQ121" s="764">
        <f t="shared" si="271"/>
        <v>0</v>
      </c>
      <c r="BR121" s="764">
        <f t="shared" si="271"/>
        <v>0</v>
      </c>
      <c r="BS121" s="764">
        <f t="shared" si="271"/>
        <v>0</v>
      </c>
      <c r="BT121" s="764">
        <f t="shared" si="271"/>
        <v>0</v>
      </c>
      <c r="BU121" s="764">
        <f t="shared" si="271"/>
        <v>0</v>
      </c>
      <c r="BV121" s="764">
        <f t="shared" si="271"/>
        <v>0</v>
      </c>
      <c r="BW121" s="764">
        <f t="shared" si="271"/>
        <v>0</v>
      </c>
      <c r="BX121" s="764">
        <f t="shared" si="272"/>
        <v>0</v>
      </c>
      <c r="BY121" s="764">
        <f t="shared" si="272"/>
        <v>0</v>
      </c>
      <c r="BZ121" s="764">
        <f t="shared" si="272"/>
        <v>0</v>
      </c>
      <c r="CA121" s="764">
        <f t="shared" si="272"/>
        <v>0</v>
      </c>
      <c r="CB121" s="764">
        <f t="shared" si="272"/>
        <v>0</v>
      </c>
      <c r="CC121" s="764">
        <f t="shared" si="272"/>
        <v>0</v>
      </c>
      <c r="CD121" s="764">
        <f t="shared" si="272"/>
        <v>0</v>
      </c>
      <c r="CE121" s="764">
        <f t="shared" si="272"/>
        <v>0</v>
      </c>
      <c r="CF121" s="764">
        <f t="shared" si="272"/>
        <v>0</v>
      </c>
      <c r="CG121" s="764">
        <f t="shared" si="272"/>
        <v>0</v>
      </c>
      <c r="CH121" s="764">
        <f t="shared" si="273"/>
        <v>0</v>
      </c>
      <c r="CI121" s="764">
        <f t="shared" si="273"/>
        <v>0</v>
      </c>
      <c r="CJ121" s="764">
        <f t="shared" si="273"/>
        <v>0</v>
      </c>
      <c r="CK121" s="764">
        <f t="shared" si="273"/>
        <v>0</v>
      </c>
      <c r="CL121" s="764">
        <f t="shared" si="273"/>
        <v>0</v>
      </c>
      <c r="CM121" s="764">
        <f t="shared" si="273"/>
        <v>0</v>
      </c>
      <c r="CN121" s="764">
        <f t="shared" si="273"/>
        <v>0</v>
      </c>
      <c r="CO121" s="764">
        <f t="shared" si="273"/>
        <v>0</v>
      </c>
      <c r="CP121" s="764">
        <f t="shared" si="273"/>
        <v>0</v>
      </c>
      <c r="CQ121" s="764">
        <f t="shared" si="273"/>
        <v>0</v>
      </c>
      <c r="CR121" s="764">
        <f t="shared" si="274"/>
        <v>0</v>
      </c>
      <c r="CS121" s="764">
        <f t="shared" si="274"/>
        <v>0</v>
      </c>
      <c r="CT121" s="764">
        <f t="shared" si="274"/>
        <v>0</v>
      </c>
      <c r="CU121" s="764">
        <f t="shared" si="274"/>
        <v>0</v>
      </c>
      <c r="CV121" s="764">
        <f t="shared" si="274"/>
        <v>0</v>
      </c>
      <c r="CW121" s="764">
        <f t="shared" si="274"/>
        <v>0</v>
      </c>
      <c r="CX121" s="764">
        <f t="shared" si="274"/>
        <v>0</v>
      </c>
      <c r="CY121" s="764">
        <f t="shared" si="274"/>
        <v>0</v>
      </c>
      <c r="CZ121" s="764">
        <f t="shared" si="274"/>
        <v>0</v>
      </c>
      <c r="DA121" s="764">
        <f t="shared" si="274"/>
        <v>0</v>
      </c>
      <c r="DB121" s="764">
        <f t="shared" si="275"/>
        <v>0</v>
      </c>
      <c r="DC121" s="764">
        <f t="shared" si="275"/>
        <v>0</v>
      </c>
      <c r="DD121" s="764">
        <f t="shared" si="275"/>
        <v>0</v>
      </c>
      <c r="DE121" s="764">
        <f t="shared" si="275"/>
        <v>0</v>
      </c>
      <c r="DF121" s="764">
        <f t="shared" si="275"/>
        <v>0</v>
      </c>
      <c r="DG121" s="764">
        <f t="shared" si="275"/>
        <v>0</v>
      </c>
      <c r="DH121" s="764">
        <f t="shared" si="275"/>
        <v>0</v>
      </c>
      <c r="DI121" s="764">
        <f t="shared" si="275"/>
        <v>0</v>
      </c>
      <c r="DJ121" s="764">
        <f t="shared" si="275"/>
        <v>0</v>
      </c>
      <c r="DK121" s="764">
        <f t="shared" si="275"/>
        <v>0</v>
      </c>
      <c r="DL121" s="764">
        <f t="shared" si="276"/>
        <v>0</v>
      </c>
      <c r="DM121" s="764">
        <f t="shared" si="276"/>
        <v>0</v>
      </c>
      <c r="DN121" s="764">
        <f t="shared" si="276"/>
        <v>0</v>
      </c>
      <c r="DO121" s="764">
        <f t="shared" si="276"/>
        <v>0</v>
      </c>
      <c r="DP121" s="764">
        <f t="shared" si="276"/>
        <v>0</v>
      </c>
      <c r="DQ121" s="764">
        <f t="shared" si="276"/>
        <v>0</v>
      </c>
      <c r="DR121" s="764">
        <f t="shared" si="276"/>
        <v>0</v>
      </c>
      <c r="DS121" s="764">
        <f t="shared" si="276"/>
        <v>0</v>
      </c>
      <c r="DT121" s="764">
        <f t="shared" si="276"/>
        <v>0</v>
      </c>
      <c r="DU121" s="764">
        <f t="shared" si="276"/>
        <v>0</v>
      </c>
      <c r="DV121" s="764">
        <f t="shared" si="277"/>
        <v>0</v>
      </c>
      <c r="DW121" s="764">
        <f t="shared" si="277"/>
        <v>0</v>
      </c>
      <c r="DX121" s="764">
        <f t="shared" si="277"/>
        <v>0</v>
      </c>
      <c r="DY121" s="764">
        <f t="shared" si="277"/>
        <v>0</v>
      </c>
      <c r="DZ121" s="764">
        <f t="shared" si="277"/>
        <v>0</v>
      </c>
      <c r="EA121" s="764">
        <f t="shared" si="277"/>
        <v>0</v>
      </c>
      <c r="EB121" s="764">
        <f t="shared" si="277"/>
        <v>0</v>
      </c>
      <c r="EC121" s="764">
        <f t="shared" si="277"/>
        <v>0</v>
      </c>
      <c r="ED121" s="764">
        <f t="shared" si="277"/>
        <v>0</v>
      </c>
      <c r="EE121" s="764">
        <f t="shared" si="277"/>
        <v>0</v>
      </c>
      <c r="EF121" s="764">
        <f t="shared" si="278"/>
        <v>0</v>
      </c>
      <c r="EG121" s="764">
        <f t="shared" si="278"/>
        <v>0</v>
      </c>
      <c r="EH121" s="764">
        <f t="shared" si="278"/>
        <v>0</v>
      </c>
      <c r="EI121" s="764">
        <f t="shared" si="278"/>
        <v>0</v>
      </c>
      <c r="EJ121" s="764">
        <f t="shared" si="278"/>
        <v>0</v>
      </c>
      <c r="EK121" s="764">
        <f t="shared" si="278"/>
        <v>0</v>
      </c>
      <c r="EL121" s="764">
        <f t="shared" si="278"/>
        <v>0</v>
      </c>
      <c r="EM121" s="764">
        <f t="shared" si="278"/>
        <v>0</v>
      </c>
      <c r="EN121" s="764">
        <f t="shared" si="278"/>
        <v>0</v>
      </c>
      <c r="EO121" s="764">
        <f t="shared" si="278"/>
        <v>0</v>
      </c>
      <c r="EP121" s="764">
        <f t="shared" si="279"/>
        <v>0</v>
      </c>
      <c r="EQ121" s="764">
        <f t="shared" si="279"/>
        <v>0</v>
      </c>
      <c r="ER121" s="764">
        <f t="shared" si="279"/>
        <v>0</v>
      </c>
      <c r="ES121" s="764">
        <f t="shared" si="279"/>
        <v>0</v>
      </c>
      <c r="ET121" s="764">
        <f t="shared" si="279"/>
        <v>0</v>
      </c>
      <c r="EU121" s="764">
        <f t="shared" si="279"/>
        <v>0</v>
      </c>
      <c r="EV121" s="764">
        <f t="shared" si="279"/>
        <v>0</v>
      </c>
      <c r="EW121" s="764">
        <f t="shared" si="279"/>
        <v>0</v>
      </c>
      <c r="EX121" s="764">
        <f t="shared" si="279"/>
        <v>0</v>
      </c>
      <c r="EY121" s="764">
        <f t="shared" si="279"/>
        <v>0</v>
      </c>
      <c r="EZ121" s="764">
        <f t="shared" si="280"/>
        <v>0</v>
      </c>
      <c r="FA121" s="764">
        <f t="shared" si="280"/>
        <v>0</v>
      </c>
      <c r="FB121" s="764">
        <f t="shared" si="280"/>
        <v>0</v>
      </c>
      <c r="FC121" s="764">
        <f t="shared" si="280"/>
        <v>0</v>
      </c>
      <c r="FD121" s="764">
        <f t="shared" si="280"/>
        <v>0</v>
      </c>
      <c r="FE121" s="764">
        <f t="shared" si="280"/>
        <v>0</v>
      </c>
      <c r="FF121" s="764">
        <f t="shared" si="280"/>
        <v>0</v>
      </c>
      <c r="FG121" s="764">
        <f t="shared" si="280"/>
        <v>0</v>
      </c>
      <c r="FH121" s="764">
        <f t="shared" si="280"/>
        <v>0</v>
      </c>
      <c r="FI121" s="764">
        <f t="shared" si="280"/>
        <v>0</v>
      </c>
      <c r="FJ121" s="764">
        <f t="shared" si="281"/>
        <v>0</v>
      </c>
      <c r="FK121" s="764">
        <f t="shared" si="281"/>
        <v>0</v>
      </c>
      <c r="FL121" s="764">
        <f t="shared" si="281"/>
        <v>0</v>
      </c>
      <c r="FM121" s="764">
        <f t="shared" si="281"/>
        <v>0</v>
      </c>
      <c r="FN121" s="764">
        <f t="shared" si="281"/>
        <v>0</v>
      </c>
      <c r="FO121" s="764">
        <f t="shared" si="281"/>
        <v>0</v>
      </c>
      <c r="FP121" s="764">
        <f t="shared" si="281"/>
        <v>0</v>
      </c>
      <c r="FQ121" s="764">
        <f t="shared" si="281"/>
        <v>0</v>
      </c>
      <c r="FR121" s="764">
        <f t="shared" si="281"/>
        <v>0</v>
      </c>
      <c r="FS121" s="764">
        <f t="shared" si="281"/>
        <v>0</v>
      </c>
      <c r="FT121" s="764">
        <f t="shared" si="282"/>
        <v>0</v>
      </c>
      <c r="FU121" s="764">
        <f t="shared" si="282"/>
        <v>0</v>
      </c>
      <c r="FV121" s="764">
        <f t="shared" si="282"/>
        <v>0</v>
      </c>
      <c r="FW121" s="764">
        <f t="shared" si="282"/>
        <v>0</v>
      </c>
      <c r="FX121" s="764">
        <f t="shared" si="282"/>
        <v>0</v>
      </c>
      <c r="FY121" s="764">
        <f t="shared" si="282"/>
        <v>0</v>
      </c>
      <c r="FZ121" s="764">
        <f t="shared" si="282"/>
        <v>0</v>
      </c>
      <c r="GA121" s="764">
        <f t="shared" si="282"/>
        <v>0</v>
      </c>
      <c r="GB121" s="764">
        <f t="shared" si="282"/>
        <v>0</v>
      </c>
      <c r="GC121" s="764">
        <f t="shared" si="282"/>
        <v>0</v>
      </c>
      <c r="GD121" s="764">
        <f t="shared" si="283"/>
        <v>0</v>
      </c>
      <c r="GE121" s="764">
        <f t="shared" si="283"/>
        <v>0</v>
      </c>
      <c r="GF121" s="764">
        <f t="shared" si="283"/>
        <v>0</v>
      </c>
      <c r="GG121" s="764">
        <f t="shared" si="283"/>
        <v>0</v>
      </c>
      <c r="GH121" s="764">
        <f t="shared" si="283"/>
        <v>0</v>
      </c>
      <c r="GI121" s="764">
        <f t="shared" si="283"/>
        <v>0</v>
      </c>
      <c r="GJ121" s="764">
        <f t="shared" si="283"/>
        <v>0</v>
      </c>
      <c r="GK121" s="764">
        <f t="shared" si="283"/>
        <v>0</v>
      </c>
      <c r="GL121" s="764">
        <f t="shared" si="283"/>
        <v>0</v>
      </c>
      <c r="GM121" s="764">
        <f t="shared" si="283"/>
        <v>0</v>
      </c>
      <c r="GN121" s="764">
        <f t="shared" si="284"/>
        <v>0</v>
      </c>
      <c r="GO121" s="764">
        <f t="shared" si="284"/>
        <v>0</v>
      </c>
      <c r="GP121" s="764">
        <f t="shared" si="284"/>
        <v>0</v>
      </c>
      <c r="GQ121" s="764">
        <f t="shared" si="284"/>
        <v>0</v>
      </c>
      <c r="GR121" s="764">
        <f t="shared" si="284"/>
        <v>0</v>
      </c>
      <c r="GS121" s="764">
        <f t="shared" si="284"/>
        <v>0</v>
      </c>
      <c r="GT121" s="764">
        <f t="shared" si="284"/>
        <v>0</v>
      </c>
      <c r="GU121" s="764">
        <f t="shared" si="284"/>
        <v>0</v>
      </c>
      <c r="GV121" s="764">
        <f t="shared" si="284"/>
        <v>0</v>
      </c>
      <c r="GW121" s="764">
        <f t="shared" si="284"/>
        <v>0</v>
      </c>
      <c r="GX121" s="764">
        <f t="shared" si="285"/>
        <v>0</v>
      </c>
      <c r="GY121" s="764">
        <f t="shared" si="285"/>
        <v>0</v>
      </c>
      <c r="GZ121" s="764">
        <f t="shared" si="285"/>
        <v>0</v>
      </c>
      <c r="HA121" s="764">
        <f t="shared" si="285"/>
        <v>0</v>
      </c>
      <c r="HB121" s="764">
        <f t="shared" si="285"/>
        <v>0</v>
      </c>
      <c r="HC121" s="764">
        <f t="shared" si="285"/>
        <v>0</v>
      </c>
      <c r="HD121" s="764">
        <f t="shared" si="285"/>
        <v>0</v>
      </c>
      <c r="HE121" s="764">
        <f t="shared" si="285"/>
        <v>0</v>
      </c>
      <c r="HF121" s="764">
        <f t="shared" si="285"/>
        <v>0</v>
      </c>
      <c r="HG121" s="764">
        <f t="shared" si="285"/>
        <v>0</v>
      </c>
      <c r="HH121" s="764">
        <f t="shared" si="286"/>
        <v>0</v>
      </c>
      <c r="HI121" s="764">
        <f t="shared" si="286"/>
        <v>0</v>
      </c>
      <c r="HJ121" s="764">
        <f t="shared" si="286"/>
        <v>0</v>
      </c>
      <c r="HK121" s="764">
        <f t="shared" si="286"/>
        <v>0</v>
      </c>
      <c r="HL121" s="764">
        <f t="shared" si="286"/>
        <v>0</v>
      </c>
      <c r="HM121" s="764">
        <f t="shared" si="286"/>
        <v>0</v>
      </c>
      <c r="HN121" s="764">
        <f t="shared" si="286"/>
        <v>0</v>
      </c>
      <c r="HO121" s="764">
        <f t="shared" si="286"/>
        <v>0</v>
      </c>
      <c r="HP121" s="764">
        <f t="shared" si="286"/>
        <v>0</v>
      </c>
      <c r="HQ121" s="764">
        <f t="shared" si="286"/>
        <v>0</v>
      </c>
      <c r="HR121" s="764">
        <f t="shared" si="287"/>
        <v>0</v>
      </c>
      <c r="HS121" s="764">
        <f t="shared" si="287"/>
        <v>0</v>
      </c>
      <c r="HT121" s="764">
        <f t="shared" si="287"/>
        <v>0</v>
      </c>
      <c r="HU121" s="764">
        <f t="shared" si="287"/>
        <v>0</v>
      </c>
      <c r="HV121" s="764">
        <f t="shared" si="287"/>
        <v>0</v>
      </c>
      <c r="HW121" s="764">
        <f t="shared" si="287"/>
        <v>0</v>
      </c>
      <c r="HX121" s="764">
        <f t="shared" si="287"/>
        <v>0</v>
      </c>
      <c r="HY121" s="764">
        <f t="shared" si="287"/>
        <v>0</v>
      </c>
      <c r="HZ121" s="764">
        <f t="shared" si="287"/>
        <v>0</v>
      </c>
      <c r="IA121" s="764">
        <f t="shared" si="287"/>
        <v>0</v>
      </c>
      <c r="IB121" s="764">
        <f t="shared" si="288"/>
        <v>0</v>
      </c>
      <c r="IC121" s="764">
        <f t="shared" si="288"/>
        <v>0</v>
      </c>
      <c r="ID121" s="764">
        <f t="shared" si="288"/>
        <v>0</v>
      </c>
      <c r="IE121" s="764">
        <f t="shared" si="288"/>
        <v>0</v>
      </c>
      <c r="IF121" s="764">
        <f t="shared" si="288"/>
        <v>0</v>
      </c>
      <c r="IG121" s="764">
        <f t="shared" si="288"/>
        <v>0</v>
      </c>
      <c r="IH121" s="764">
        <f t="shared" si="288"/>
        <v>0</v>
      </c>
      <c r="II121" s="764">
        <f t="shared" si="288"/>
        <v>0</v>
      </c>
      <c r="IJ121" s="764">
        <f t="shared" si="288"/>
        <v>0</v>
      </c>
      <c r="IK121" s="764">
        <f t="shared" si="288"/>
        <v>0</v>
      </c>
      <c r="IL121" s="764">
        <f t="shared" si="289"/>
        <v>0</v>
      </c>
      <c r="IM121" s="764">
        <f t="shared" si="289"/>
        <v>0</v>
      </c>
      <c r="IN121" s="764">
        <f t="shared" si="289"/>
        <v>0</v>
      </c>
      <c r="IO121" s="764">
        <f t="shared" si="289"/>
        <v>0</v>
      </c>
      <c r="IP121" s="764">
        <f t="shared" si="289"/>
        <v>0</v>
      </c>
      <c r="IQ121" s="764">
        <f t="shared" si="289"/>
        <v>0</v>
      </c>
      <c r="IR121" s="764">
        <f t="shared" si="289"/>
        <v>0</v>
      </c>
      <c r="IS121" s="764">
        <f t="shared" si="289"/>
        <v>0</v>
      </c>
      <c r="IT121" s="764">
        <f t="shared" si="289"/>
        <v>0</v>
      </c>
      <c r="IU121" s="764">
        <f t="shared" si="289"/>
        <v>0</v>
      </c>
      <c r="IV121" s="764">
        <f t="shared" si="289"/>
        <v>0</v>
      </c>
      <c r="IW121" s="764">
        <f t="shared" si="289"/>
        <v>0</v>
      </c>
      <c r="IX121" s="764">
        <f t="shared" si="289"/>
        <v>0</v>
      </c>
      <c r="IY121" s="764">
        <f t="shared" si="289"/>
        <v>0</v>
      </c>
      <c r="IZ121" s="764">
        <f t="shared" si="289"/>
        <v>0</v>
      </c>
      <c r="JA121" s="764">
        <f t="shared" si="289"/>
        <v>0</v>
      </c>
      <c r="JB121" s="764">
        <f t="shared" si="289"/>
        <v>0</v>
      </c>
      <c r="JC121" s="764">
        <f t="shared" si="289"/>
        <v>0</v>
      </c>
      <c r="JD121" s="764">
        <f t="shared" si="269"/>
        <v>0</v>
      </c>
      <c r="JE121" s="764">
        <f t="shared" si="269"/>
        <v>0</v>
      </c>
      <c r="JF121" s="764">
        <f t="shared" si="269"/>
        <v>0</v>
      </c>
      <c r="JG121" s="764">
        <f t="shared" si="269"/>
        <v>0</v>
      </c>
      <c r="JH121" s="764">
        <f t="shared" si="269"/>
        <v>0</v>
      </c>
      <c r="JI121" s="764">
        <f t="shared" si="269"/>
        <v>0</v>
      </c>
      <c r="JJ121" s="764">
        <f t="shared" si="269"/>
        <v>0</v>
      </c>
      <c r="JK121" s="764">
        <f t="shared" si="269"/>
        <v>0</v>
      </c>
      <c r="JL121" s="764">
        <f t="shared" si="289"/>
        <v>0</v>
      </c>
      <c r="JM121" s="764">
        <f t="shared" si="289"/>
        <v>0</v>
      </c>
      <c r="JN121" s="764">
        <f t="shared" si="289"/>
        <v>0</v>
      </c>
      <c r="JO121" s="764">
        <f t="shared" si="289"/>
        <v>0</v>
      </c>
      <c r="JP121" s="764">
        <f t="shared" si="289"/>
        <v>0</v>
      </c>
      <c r="JQ121" s="764">
        <f t="shared" si="172"/>
        <v>0</v>
      </c>
      <c r="JR121" s="764">
        <f t="shared" si="172"/>
        <v>0</v>
      </c>
      <c r="JS121" s="764">
        <f t="shared" si="289"/>
        <v>0</v>
      </c>
      <c r="JT121" s="765">
        <f t="shared" si="173"/>
        <v>0</v>
      </c>
      <c r="JU121" s="229">
        <f t="shared" si="174"/>
        <v>0</v>
      </c>
    </row>
    <row r="122" spans="2:281" s="57" customFormat="1" ht="12.75" customHeight="1">
      <c r="B122" s="223"/>
      <c r="C122" s="223"/>
      <c r="D122" s="61"/>
      <c r="E122" s="743" t="str">
        <f t="shared" si="171"/>
        <v xml:space="preserve"> </v>
      </c>
      <c r="F122" s="56"/>
      <c r="G122" s="228"/>
      <c r="H122" s="744">
        <f>SUMIF(Ajuste!$C$8:$C$483,$B$6:$B$499,Ajuste!$E$8:$E$483)</f>
        <v>0</v>
      </c>
      <c r="I122" s="744">
        <f>SUMIF(Ajuste!$C$8:$C$483,$B$6:$B$499,Ajuste!$F$8:$F$483)</f>
        <v>0</v>
      </c>
      <c r="J122" s="229">
        <f t="shared" si="175"/>
        <v>0</v>
      </c>
      <c r="K122" s="764">
        <f t="shared" si="270"/>
        <v>0</v>
      </c>
      <c r="L122" s="764">
        <f t="shared" si="290"/>
        <v>0</v>
      </c>
      <c r="M122" s="764">
        <f t="shared" si="290"/>
        <v>0</v>
      </c>
      <c r="N122" s="764">
        <f t="shared" si="290"/>
        <v>0</v>
      </c>
      <c r="O122" s="764">
        <f t="shared" si="290"/>
        <v>0</v>
      </c>
      <c r="P122" s="764">
        <f t="shared" si="290"/>
        <v>0</v>
      </c>
      <c r="Q122" s="764">
        <f t="shared" si="290"/>
        <v>0</v>
      </c>
      <c r="R122" s="764">
        <f t="shared" si="290"/>
        <v>0</v>
      </c>
      <c r="S122" s="764">
        <f t="shared" si="290"/>
        <v>0</v>
      </c>
      <c r="T122" s="764">
        <f t="shared" si="290"/>
        <v>0</v>
      </c>
      <c r="U122" s="764">
        <f t="shared" si="290"/>
        <v>0</v>
      </c>
      <c r="V122" s="764">
        <f t="shared" si="290"/>
        <v>0</v>
      </c>
      <c r="W122" s="764">
        <f t="shared" si="290"/>
        <v>0</v>
      </c>
      <c r="X122" s="764">
        <f t="shared" si="290"/>
        <v>0</v>
      </c>
      <c r="Y122" s="764">
        <f t="shared" si="290"/>
        <v>0</v>
      </c>
      <c r="Z122" s="764">
        <f t="shared" si="290"/>
        <v>0</v>
      </c>
      <c r="AA122" s="764">
        <f t="shared" si="290"/>
        <v>0</v>
      </c>
      <c r="AB122" s="764">
        <f t="shared" si="290"/>
        <v>0</v>
      </c>
      <c r="AC122" s="764">
        <f t="shared" si="290"/>
        <v>0</v>
      </c>
      <c r="AD122" s="764">
        <f t="shared" si="290"/>
        <v>0</v>
      </c>
      <c r="AE122" s="764">
        <f t="shared" si="290"/>
        <v>0</v>
      </c>
      <c r="AF122" s="764">
        <f t="shared" si="290"/>
        <v>0</v>
      </c>
      <c r="AG122" s="764">
        <f t="shared" si="290"/>
        <v>0</v>
      </c>
      <c r="AH122" s="764">
        <f t="shared" si="290"/>
        <v>0</v>
      </c>
      <c r="AI122" s="764">
        <f t="shared" si="290"/>
        <v>0</v>
      </c>
      <c r="AJ122" s="764">
        <f t="shared" si="290"/>
        <v>0</v>
      </c>
      <c r="AK122" s="764">
        <f t="shared" si="290"/>
        <v>0</v>
      </c>
      <c r="AL122" s="764">
        <f t="shared" si="290"/>
        <v>0</v>
      </c>
      <c r="AM122" s="764">
        <f t="shared" si="290"/>
        <v>0</v>
      </c>
      <c r="AN122" s="764">
        <f t="shared" si="290"/>
        <v>0</v>
      </c>
      <c r="AO122" s="764">
        <f t="shared" si="290"/>
        <v>0</v>
      </c>
      <c r="AP122" s="764">
        <f t="shared" si="290"/>
        <v>0</v>
      </c>
      <c r="AQ122" s="764">
        <f t="shared" si="290"/>
        <v>0</v>
      </c>
      <c r="AR122" s="764">
        <f t="shared" si="290"/>
        <v>0</v>
      </c>
      <c r="AS122" s="764">
        <f t="shared" si="290"/>
        <v>0</v>
      </c>
      <c r="AT122" s="764">
        <f t="shared" si="290"/>
        <v>0</v>
      </c>
      <c r="AU122" s="764">
        <f t="shared" si="290"/>
        <v>0</v>
      </c>
      <c r="AV122" s="764">
        <f t="shared" si="290"/>
        <v>0</v>
      </c>
      <c r="AW122" s="764">
        <f t="shared" si="290"/>
        <v>0</v>
      </c>
      <c r="AX122" s="764">
        <f t="shared" si="290"/>
        <v>0</v>
      </c>
      <c r="AY122" s="764">
        <f t="shared" si="290"/>
        <v>0</v>
      </c>
      <c r="AZ122" s="764">
        <f t="shared" si="290"/>
        <v>0</v>
      </c>
      <c r="BA122" s="764">
        <f t="shared" si="290"/>
        <v>0</v>
      </c>
      <c r="BB122" s="764">
        <f t="shared" si="290"/>
        <v>0</v>
      </c>
      <c r="BC122" s="764">
        <f t="shared" si="290"/>
        <v>0</v>
      </c>
      <c r="BD122" s="764">
        <f t="shared" si="290"/>
        <v>0</v>
      </c>
      <c r="BE122" s="764">
        <f t="shared" si="290"/>
        <v>0</v>
      </c>
      <c r="BF122" s="764">
        <f t="shared" si="270"/>
        <v>0</v>
      </c>
      <c r="BG122" s="764">
        <f t="shared" si="270"/>
        <v>0</v>
      </c>
      <c r="BH122" s="764">
        <f t="shared" si="270"/>
        <v>0</v>
      </c>
      <c r="BI122" s="764">
        <f t="shared" si="270"/>
        <v>0</v>
      </c>
      <c r="BJ122" s="764">
        <f t="shared" si="270"/>
        <v>0</v>
      </c>
      <c r="BK122" s="764">
        <f t="shared" si="270"/>
        <v>0</v>
      </c>
      <c r="BL122" s="764">
        <f t="shared" si="270"/>
        <v>0</v>
      </c>
      <c r="BM122" s="764">
        <f t="shared" si="270"/>
        <v>0</v>
      </c>
      <c r="BN122" s="764">
        <f t="shared" si="271"/>
        <v>0</v>
      </c>
      <c r="BO122" s="764">
        <f t="shared" si="271"/>
        <v>0</v>
      </c>
      <c r="BP122" s="764">
        <f t="shared" si="271"/>
        <v>0</v>
      </c>
      <c r="BQ122" s="764">
        <f t="shared" si="271"/>
        <v>0</v>
      </c>
      <c r="BR122" s="764">
        <f t="shared" si="271"/>
        <v>0</v>
      </c>
      <c r="BS122" s="764">
        <f t="shared" si="271"/>
        <v>0</v>
      </c>
      <c r="BT122" s="764">
        <f t="shared" si="271"/>
        <v>0</v>
      </c>
      <c r="BU122" s="764">
        <f t="shared" si="271"/>
        <v>0</v>
      </c>
      <c r="BV122" s="764">
        <f t="shared" si="271"/>
        <v>0</v>
      </c>
      <c r="BW122" s="764">
        <f t="shared" si="271"/>
        <v>0</v>
      </c>
      <c r="BX122" s="764">
        <f t="shared" si="272"/>
        <v>0</v>
      </c>
      <c r="BY122" s="764">
        <f t="shared" si="272"/>
        <v>0</v>
      </c>
      <c r="BZ122" s="764">
        <f t="shared" si="272"/>
        <v>0</v>
      </c>
      <c r="CA122" s="764">
        <f t="shared" si="272"/>
        <v>0</v>
      </c>
      <c r="CB122" s="764">
        <f t="shared" si="272"/>
        <v>0</v>
      </c>
      <c r="CC122" s="764">
        <f t="shared" si="272"/>
        <v>0</v>
      </c>
      <c r="CD122" s="764">
        <f t="shared" si="272"/>
        <v>0</v>
      </c>
      <c r="CE122" s="764">
        <f t="shared" si="272"/>
        <v>0</v>
      </c>
      <c r="CF122" s="764">
        <f t="shared" si="272"/>
        <v>0</v>
      </c>
      <c r="CG122" s="764">
        <f t="shared" si="272"/>
        <v>0</v>
      </c>
      <c r="CH122" s="764">
        <f t="shared" si="273"/>
        <v>0</v>
      </c>
      <c r="CI122" s="764">
        <f t="shared" si="273"/>
        <v>0</v>
      </c>
      <c r="CJ122" s="764">
        <f t="shared" si="273"/>
        <v>0</v>
      </c>
      <c r="CK122" s="764">
        <f t="shared" si="273"/>
        <v>0</v>
      </c>
      <c r="CL122" s="764">
        <f t="shared" si="273"/>
        <v>0</v>
      </c>
      <c r="CM122" s="764">
        <f t="shared" si="273"/>
        <v>0</v>
      </c>
      <c r="CN122" s="764">
        <f t="shared" si="273"/>
        <v>0</v>
      </c>
      <c r="CO122" s="764">
        <f t="shared" si="273"/>
        <v>0</v>
      </c>
      <c r="CP122" s="764">
        <f t="shared" si="273"/>
        <v>0</v>
      </c>
      <c r="CQ122" s="764">
        <f t="shared" si="273"/>
        <v>0</v>
      </c>
      <c r="CR122" s="764">
        <f t="shared" si="274"/>
        <v>0</v>
      </c>
      <c r="CS122" s="764">
        <f t="shared" si="274"/>
        <v>0</v>
      </c>
      <c r="CT122" s="764">
        <f t="shared" si="274"/>
        <v>0</v>
      </c>
      <c r="CU122" s="764">
        <f t="shared" si="274"/>
        <v>0</v>
      </c>
      <c r="CV122" s="764">
        <f t="shared" si="274"/>
        <v>0</v>
      </c>
      <c r="CW122" s="764">
        <f t="shared" si="274"/>
        <v>0</v>
      </c>
      <c r="CX122" s="764">
        <f t="shared" si="274"/>
        <v>0</v>
      </c>
      <c r="CY122" s="764">
        <f t="shared" si="274"/>
        <v>0</v>
      </c>
      <c r="CZ122" s="764">
        <f t="shared" si="274"/>
        <v>0</v>
      </c>
      <c r="DA122" s="764">
        <f t="shared" si="274"/>
        <v>0</v>
      </c>
      <c r="DB122" s="764">
        <f t="shared" si="275"/>
        <v>0</v>
      </c>
      <c r="DC122" s="764">
        <f t="shared" si="275"/>
        <v>0</v>
      </c>
      <c r="DD122" s="764">
        <f t="shared" si="275"/>
        <v>0</v>
      </c>
      <c r="DE122" s="764">
        <f t="shared" si="275"/>
        <v>0</v>
      </c>
      <c r="DF122" s="764">
        <f t="shared" si="275"/>
        <v>0</v>
      </c>
      <c r="DG122" s="764">
        <f t="shared" si="275"/>
        <v>0</v>
      </c>
      <c r="DH122" s="764">
        <f t="shared" si="275"/>
        <v>0</v>
      </c>
      <c r="DI122" s="764">
        <f t="shared" si="275"/>
        <v>0</v>
      </c>
      <c r="DJ122" s="764">
        <f t="shared" si="275"/>
        <v>0</v>
      </c>
      <c r="DK122" s="764">
        <f t="shared" si="275"/>
        <v>0</v>
      </c>
      <c r="DL122" s="764">
        <f t="shared" si="276"/>
        <v>0</v>
      </c>
      <c r="DM122" s="764">
        <f t="shared" si="276"/>
        <v>0</v>
      </c>
      <c r="DN122" s="764">
        <f t="shared" si="276"/>
        <v>0</v>
      </c>
      <c r="DO122" s="764">
        <f t="shared" si="276"/>
        <v>0</v>
      </c>
      <c r="DP122" s="764">
        <f t="shared" si="276"/>
        <v>0</v>
      </c>
      <c r="DQ122" s="764">
        <f t="shared" si="276"/>
        <v>0</v>
      </c>
      <c r="DR122" s="764">
        <f t="shared" si="276"/>
        <v>0</v>
      </c>
      <c r="DS122" s="764">
        <f t="shared" si="276"/>
        <v>0</v>
      </c>
      <c r="DT122" s="764">
        <f t="shared" si="276"/>
        <v>0</v>
      </c>
      <c r="DU122" s="764">
        <f t="shared" si="276"/>
        <v>0</v>
      </c>
      <c r="DV122" s="764">
        <f t="shared" si="277"/>
        <v>0</v>
      </c>
      <c r="DW122" s="764">
        <f t="shared" si="277"/>
        <v>0</v>
      </c>
      <c r="DX122" s="764">
        <f t="shared" si="277"/>
        <v>0</v>
      </c>
      <c r="DY122" s="764">
        <f t="shared" si="277"/>
        <v>0</v>
      </c>
      <c r="DZ122" s="764">
        <f t="shared" si="277"/>
        <v>0</v>
      </c>
      <c r="EA122" s="764">
        <f t="shared" si="277"/>
        <v>0</v>
      </c>
      <c r="EB122" s="764">
        <f t="shared" si="277"/>
        <v>0</v>
      </c>
      <c r="EC122" s="764">
        <f t="shared" si="277"/>
        <v>0</v>
      </c>
      <c r="ED122" s="764">
        <f t="shared" si="277"/>
        <v>0</v>
      </c>
      <c r="EE122" s="764">
        <f t="shared" si="277"/>
        <v>0</v>
      </c>
      <c r="EF122" s="764">
        <f t="shared" si="278"/>
        <v>0</v>
      </c>
      <c r="EG122" s="764">
        <f t="shared" si="278"/>
        <v>0</v>
      </c>
      <c r="EH122" s="764">
        <f t="shared" si="278"/>
        <v>0</v>
      </c>
      <c r="EI122" s="764">
        <f t="shared" si="278"/>
        <v>0</v>
      </c>
      <c r="EJ122" s="764">
        <f t="shared" si="278"/>
        <v>0</v>
      </c>
      <c r="EK122" s="764">
        <f t="shared" si="278"/>
        <v>0</v>
      </c>
      <c r="EL122" s="764">
        <f t="shared" si="278"/>
        <v>0</v>
      </c>
      <c r="EM122" s="764">
        <f t="shared" si="278"/>
        <v>0</v>
      </c>
      <c r="EN122" s="764">
        <f t="shared" si="278"/>
        <v>0</v>
      </c>
      <c r="EO122" s="764">
        <f t="shared" si="278"/>
        <v>0</v>
      </c>
      <c r="EP122" s="764">
        <f t="shared" si="279"/>
        <v>0</v>
      </c>
      <c r="EQ122" s="764">
        <f t="shared" si="279"/>
        <v>0</v>
      </c>
      <c r="ER122" s="764">
        <f t="shared" si="279"/>
        <v>0</v>
      </c>
      <c r="ES122" s="764">
        <f t="shared" si="279"/>
        <v>0</v>
      </c>
      <c r="ET122" s="764">
        <f t="shared" si="279"/>
        <v>0</v>
      </c>
      <c r="EU122" s="764">
        <f t="shared" si="279"/>
        <v>0</v>
      </c>
      <c r="EV122" s="764">
        <f t="shared" si="279"/>
        <v>0</v>
      </c>
      <c r="EW122" s="764">
        <f t="shared" si="279"/>
        <v>0</v>
      </c>
      <c r="EX122" s="764">
        <f t="shared" si="279"/>
        <v>0</v>
      </c>
      <c r="EY122" s="764">
        <f t="shared" si="279"/>
        <v>0</v>
      </c>
      <c r="EZ122" s="764">
        <f t="shared" si="280"/>
        <v>0</v>
      </c>
      <c r="FA122" s="764">
        <f t="shared" si="280"/>
        <v>0</v>
      </c>
      <c r="FB122" s="764">
        <f t="shared" si="280"/>
        <v>0</v>
      </c>
      <c r="FC122" s="764">
        <f t="shared" si="280"/>
        <v>0</v>
      </c>
      <c r="FD122" s="764">
        <f t="shared" si="280"/>
        <v>0</v>
      </c>
      <c r="FE122" s="764">
        <f t="shared" si="280"/>
        <v>0</v>
      </c>
      <c r="FF122" s="764">
        <f t="shared" si="280"/>
        <v>0</v>
      </c>
      <c r="FG122" s="764">
        <f t="shared" si="280"/>
        <v>0</v>
      </c>
      <c r="FH122" s="764">
        <f t="shared" si="280"/>
        <v>0</v>
      </c>
      <c r="FI122" s="764">
        <f t="shared" si="280"/>
        <v>0</v>
      </c>
      <c r="FJ122" s="764">
        <f t="shared" si="281"/>
        <v>0</v>
      </c>
      <c r="FK122" s="764">
        <f t="shared" si="281"/>
        <v>0</v>
      </c>
      <c r="FL122" s="764">
        <f t="shared" si="281"/>
        <v>0</v>
      </c>
      <c r="FM122" s="764">
        <f t="shared" si="281"/>
        <v>0</v>
      </c>
      <c r="FN122" s="764">
        <f t="shared" si="281"/>
        <v>0</v>
      </c>
      <c r="FO122" s="764">
        <f t="shared" si="281"/>
        <v>0</v>
      </c>
      <c r="FP122" s="764">
        <f t="shared" si="281"/>
        <v>0</v>
      </c>
      <c r="FQ122" s="764">
        <f t="shared" si="281"/>
        <v>0</v>
      </c>
      <c r="FR122" s="764">
        <f t="shared" si="281"/>
        <v>0</v>
      </c>
      <c r="FS122" s="764">
        <f t="shared" si="281"/>
        <v>0</v>
      </c>
      <c r="FT122" s="764">
        <f t="shared" si="282"/>
        <v>0</v>
      </c>
      <c r="FU122" s="764">
        <f t="shared" si="282"/>
        <v>0</v>
      </c>
      <c r="FV122" s="764">
        <f t="shared" si="282"/>
        <v>0</v>
      </c>
      <c r="FW122" s="764">
        <f t="shared" si="282"/>
        <v>0</v>
      </c>
      <c r="FX122" s="764">
        <f t="shared" si="282"/>
        <v>0</v>
      </c>
      <c r="FY122" s="764">
        <f t="shared" si="282"/>
        <v>0</v>
      </c>
      <c r="FZ122" s="764">
        <f t="shared" si="282"/>
        <v>0</v>
      </c>
      <c r="GA122" s="764">
        <f t="shared" si="282"/>
        <v>0</v>
      </c>
      <c r="GB122" s="764">
        <f t="shared" si="282"/>
        <v>0</v>
      </c>
      <c r="GC122" s="764">
        <f t="shared" si="282"/>
        <v>0</v>
      </c>
      <c r="GD122" s="764">
        <f t="shared" si="283"/>
        <v>0</v>
      </c>
      <c r="GE122" s="764">
        <f t="shared" si="283"/>
        <v>0</v>
      </c>
      <c r="GF122" s="764">
        <f t="shared" si="283"/>
        <v>0</v>
      </c>
      <c r="GG122" s="764">
        <f t="shared" si="283"/>
        <v>0</v>
      </c>
      <c r="GH122" s="764">
        <f t="shared" si="283"/>
        <v>0</v>
      </c>
      <c r="GI122" s="764">
        <f t="shared" si="283"/>
        <v>0</v>
      </c>
      <c r="GJ122" s="764">
        <f t="shared" si="283"/>
        <v>0</v>
      </c>
      <c r="GK122" s="764">
        <f t="shared" si="283"/>
        <v>0</v>
      </c>
      <c r="GL122" s="764">
        <f t="shared" si="283"/>
        <v>0</v>
      </c>
      <c r="GM122" s="764">
        <f t="shared" si="283"/>
        <v>0</v>
      </c>
      <c r="GN122" s="764">
        <f t="shared" si="284"/>
        <v>0</v>
      </c>
      <c r="GO122" s="764">
        <f t="shared" si="284"/>
        <v>0</v>
      </c>
      <c r="GP122" s="764">
        <f t="shared" si="284"/>
        <v>0</v>
      </c>
      <c r="GQ122" s="764">
        <f t="shared" si="284"/>
        <v>0</v>
      </c>
      <c r="GR122" s="764">
        <f t="shared" si="284"/>
        <v>0</v>
      </c>
      <c r="GS122" s="764">
        <f t="shared" si="284"/>
        <v>0</v>
      </c>
      <c r="GT122" s="764">
        <f t="shared" si="284"/>
        <v>0</v>
      </c>
      <c r="GU122" s="764">
        <f t="shared" si="284"/>
        <v>0</v>
      </c>
      <c r="GV122" s="764">
        <f t="shared" si="284"/>
        <v>0</v>
      </c>
      <c r="GW122" s="764">
        <f t="shared" si="284"/>
        <v>0</v>
      </c>
      <c r="GX122" s="764">
        <f t="shared" si="285"/>
        <v>0</v>
      </c>
      <c r="GY122" s="764">
        <f t="shared" si="285"/>
        <v>0</v>
      </c>
      <c r="GZ122" s="764">
        <f t="shared" si="285"/>
        <v>0</v>
      </c>
      <c r="HA122" s="764">
        <f t="shared" si="285"/>
        <v>0</v>
      </c>
      <c r="HB122" s="764">
        <f t="shared" si="285"/>
        <v>0</v>
      </c>
      <c r="HC122" s="764">
        <f t="shared" si="285"/>
        <v>0</v>
      </c>
      <c r="HD122" s="764">
        <f t="shared" si="285"/>
        <v>0</v>
      </c>
      <c r="HE122" s="764">
        <f t="shared" si="285"/>
        <v>0</v>
      </c>
      <c r="HF122" s="764">
        <f t="shared" si="285"/>
        <v>0</v>
      </c>
      <c r="HG122" s="764">
        <f t="shared" si="285"/>
        <v>0</v>
      </c>
      <c r="HH122" s="764">
        <f t="shared" si="286"/>
        <v>0</v>
      </c>
      <c r="HI122" s="764">
        <f t="shared" si="286"/>
        <v>0</v>
      </c>
      <c r="HJ122" s="764">
        <f t="shared" si="286"/>
        <v>0</v>
      </c>
      <c r="HK122" s="764">
        <f t="shared" si="286"/>
        <v>0</v>
      </c>
      <c r="HL122" s="764">
        <f t="shared" si="286"/>
        <v>0</v>
      </c>
      <c r="HM122" s="764">
        <f t="shared" si="286"/>
        <v>0</v>
      </c>
      <c r="HN122" s="764">
        <f t="shared" si="286"/>
        <v>0</v>
      </c>
      <c r="HO122" s="764">
        <f t="shared" si="286"/>
        <v>0</v>
      </c>
      <c r="HP122" s="764">
        <f t="shared" si="286"/>
        <v>0</v>
      </c>
      <c r="HQ122" s="764">
        <f t="shared" si="286"/>
        <v>0</v>
      </c>
      <c r="HR122" s="764">
        <f t="shared" si="287"/>
        <v>0</v>
      </c>
      <c r="HS122" s="764">
        <f t="shared" si="287"/>
        <v>0</v>
      </c>
      <c r="HT122" s="764">
        <f t="shared" si="287"/>
        <v>0</v>
      </c>
      <c r="HU122" s="764">
        <f t="shared" si="287"/>
        <v>0</v>
      </c>
      <c r="HV122" s="764">
        <f t="shared" si="287"/>
        <v>0</v>
      </c>
      <c r="HW122" s="764">
        <f t="shared" si="287"/>
        <v>0</v>
      </c>
      <c r="HX122" s="764">
        <f t="shared" si="287"/>
        <v>0</v>
      </c>
      <c r="HY122" s="764">
        <f t="shared" si="287"/>
        <v>0</v>
      </c>
      <c r="HZ122" s="764">
        <f t="shared" si="287"/>
        <v>0</v>
      </c>
      <c r="IA122" s="764">
        <f t="shared" si="287"/>
        <v>0</v>
      </c>
      <c r="IB122" s="764">
        <f t="shared" si="288"/>
        <v>0</v>
      </c>
      <c r="IC122" s="764">
        <f t="shared" si="288"/>
        <v>0</v>
      </c>
      <c r="ID122" s="764">
        <f t="shared" si="288"/>
        <v>0</v>
      </c>
      <c r="IE122" s="764">
        <f t="shared" si="288"/>
        <v>0</v>
      </c>
      <c r="IF122" s="764">
        <f t="shared" si="288"/>
        <v>0</v>
      </c>
      <c r="IG122" s="764">
        <f t="shared" si="288"/>
        <v>0</v>
      </c>
      <c r="IH122" s="764">
        <f t="shared" si="288"/>
        <v>0</v>
      </c>
      <c r="II122" s="764">
        <f t="shared" si="288"/>
        <v>0</v>
      </c>
      <c r="IJ122" s="764">
        <f t="shared" si="288"/>
        <v>0</v>
      </c>
      <c r="IK122" s="764">
        <f t="shared" si="288"/>
        <v>0</v>
      </c>
      <c r="IL122" s="764">
        <f t="shared" si="289"/>
        <v>0</v>
      </c>
      <c r="IM122" s="764">
        <f t="shared" si="289"/>
        <v>0</v>
      </c>
      <c r="IN122" s="764">
        <f t="shared" si="289"/>
        <v>0</v>
      </c>
      <c r="IO122" s="764">
        <f t="shared" si="289"/>
        <v>0</v>
      </c>
      <c r="IP122" s="764">
        <f t="shared" si="289"/>
        <v>0</v>
      </c>
      <c r="IQ122" s="764">
        <f t="shared" si="289"/>
        <v>0</v>
      </c>
      <c r="IR122" s="764">
        <f t="shared" si="289"/>
        <v>0</v>
      </c>
      <c r="IS122" s="764">
        <f t="shared" si="289"/>
        <v>0</v>
      </c>
      <c r="IT122" s="764">
        <f t="shared" si="289"/>
        <v>0</v>
      </c>
      <c r="IU122" s="764">
        <f t="shared" si="289"/>
        <v>0</v>
      </c>
      <c r="IV122" s="764">
        <f t="shared" si="289"/>
        <v>0</v>
      </c>
      <c r="IW122" s="764">
        <f t="shared" si="289"/>
        <v>0</v>
      </c>
      <c r="IX122" s="764">
        <f t="shared" si="289"/>
        <v>0</v>
      </c>
      <c r="IY122" s="764">
        <f t="shared" si="289"/>
        <v>0</v>
      </c>
      <c r="IZ122" s="764">
        <f t="shared" si="289"/>
        <v>0</v>
      </c>
      <c r="JA122" s="764">
        <f t="shared" si="289"/>
        <v>0</v>
      </c>
      <c r="JB122" s="764">
        <f t="shared" si="289"/>
        <v>0</v>
      </c>
      <c r="JC122" s="764">
        <f t="shared" si="289"/>
        <v>0</v>
      </c>
      <c r="JD122" s="764">
        <f t="shared" si="269"/>
        <v>0</v>
      </c>
      <c r="JE122" s="764">
        <f t="shared" si="269"/>
        <v>0</v>
      </c>
      <c r="JF122" s="764">
        <f t="shared" si="269"/>
        <v>0</v>
      </c>
      <c r="JG122" s="764">
        <f t="shared" si="269"/>
        <v>0</v>
      </c>
      <c r="JH122" s="764">
        <f t="shared" si="269"/>
        <v>0</v>
      </c>
      <c r="JI122" s="764">
        <f t="shared" si="269"/>
        <v>0</v>
      </c>
      <c r="JJ122" s="764">
        <f t="shared" si="269"/>
        <v>0</v>
      </c>
      <c r="JK122" s="764">
        <f t="shared" si="269"/>
        <v>0</v>
      </c>
      <c r="JL122" s="764">
        <f t="shared" si="289"/>
        <v>0</v>
      </c>
      <c r="JM122" s="764">
        <f t="shared" si="289"/>
        <v>0</v>
      </c>
      <c r="JN122" s="764">
        <f t="shared" si="289"/>
        <v>0</v>
      </c>
      <c r="JO122" s="764">
        <f t="shared" si="289"/>
        <v>0</v>
      </c>
      <c r="JP122" s="764">
        <f t="shared" si="289"/>
        <v>0</v>
      </c>
      <c r="JQ122" s="764">
        <f t="shared" si="172"/>
        <v>0</v>
      </c>
      <c r="JR122" s="764">
        <f t="shared" si="172"/>
        <v>0</v>
      </c>
      <c r="JS122" s="764">
        <f t="shared" si="289"/>
        <v>0</v>
      </c>
      <c r="JT122" s="765">
        <f t="shared" si="173"/>
        <v>0</v>
      </c>
      <c r="JU122" s="229">
        <f t="shared" si="174"/>
        <v>0</v>
      </c>
    </row>
    <row r="123" spans="2:281" s="57" customFormat="1" ht="12.75" customHeight="1">
      <c r="B123" s="223"/>
      <c r="C123" s="223"/>
      <c r="D123" s="61"/>
      <c r="E123" s="743" t="str">
        <f t="shared" si="171"/>
        <v xml:space="preserve"> </v>
      </c>
      <c r="F123" s="56"/>
      <c r="G123" s="228"/>
      <c r="H123" s="744">
        <f>SUMIF(Ajuste!$C$8:$C$483,$B$6:$B$499,Ajuste!$E$8:$E$483)</f>
        <v>0</v>
      </c>
      <c r="I123" s="744">
        <f>SUMIF(Ajuste!$C$8:$C$483,$B$6:$B$499,Ajuste!$F$8:$F$483)</f>
        <v>0</v>
      </c>
      <c r="J123" s="229">
        <f t="shared" si="175"/>
        <v>0</v>
      </c>
      <c r="K123" s="764">
        <f t="shared" si="270"/>
        <v>0</v>
      </c>
      <c r="L123" s="764">
        <f t="shared" si="290"/>
        <v>0</v>
      </c>
      <c r="M123" s="764">
        <f t="shared" si="290"/>
        <v>0</v>
      </c>
      <c r="N123" s="764">
        <f t="shared" si="290"/>
        <v>0</v>
      </c>
      <c r="O123" s="764">
        <f t="shared" si="290"/>
        <v>0</v>
      </c>
      <c r="P123" s="764">
        <f t="shared" si="290"/>
        <v>0</v>
      </c>
      <c r="Q123" s="764">
        <f t="shared" si="290"/>
        <v>0</v>
      </c>
      <c r="R123" s="764">
        <f t="shared" si="290"/>
        <v>0</v>
      </c>
      <c r="S123" s="764">
        <f t="shared" si="290"/>
        <v>0</v>
      </c>
      <c r="T123" s="764">
        <f t="shared" si="290"/>
        <v>0</v>
      </c>
      <c r="U123" s="764">
        <f t="shared" si="290"/>
        <v>0</v>
      </c>
      <c r="V123" s="764">
        <f t="shared" si="290"/>
        <v>0</v>
      </c>
      <c r="W123" s="764">
        <f t="shared" si="290"/>
        <v>0</v>
      </c>
      <c r="X123" s="764">
        <f t="shared" si="290"/>
        <v>0</v>
      </c>
      <c r="Y123" s="764">
        <f t="shared" si="290"/>
        <v>0</v>
      </c>
      <c r="Z123" s="764">
        <f t="shared" si="290"/>
        <v>0</v>
      </c>
      <c r="AA123" s="764">
        <f t="shared" si="290"/>
        <v>0</v>
      </c>
      <c r="AB123" s="764">
        <f t="shared" si="290"/>
        <v>0</v>
      </c>
      <c r="AC123" s="764">
        <f t="shared" si="290"/>
        <v>0</v>
      </c>
      <c r="AD123" s="764">
        <f t="shared" si="290"/>
        <v>0</v>
      </c>
      <c r="AE123" s="764">
        <f t="shared" si="290"/>
        <v>0</v>
      </c>
      <c r="AF123" s="764">
        <f t="shared" si="290"/>
        <v>0</v>
      </c>
      <c r="AG123" s="764">
        <f t="shared" si="290"/>
        <v>0</v>
      </c>
      <c r="AH123" s="764">
        <f t="shared" si="290"/>
        <v>0</v>
      </c>
      <c r="AI123" s="764">
        <f t="shared" si="290"/>
        <v>0</v>
      </c>
      <c r="AJ123" s="764">
        <f t="shared" si="290"/>
        <v>0</v>
      </c>
      <c r="AK123" s="764">
        <f t="shared" si="290"/>
        <v>0</v>
      </c>
      <c r="AL123" s="764">
        <f t="shared" si="290"/>
        <v>0</v>
      </c>
      <c r="AM123" s="764">
        <f t="shared" si="290"/>
        <v>0</v>
      </c>
      <c r="AN123" s="764">
        <f t="shared" si="290"/>
        <v>0</v>
      </c>
      <c r="AO123" s="764">
        <f t="shared" si="290"/>
        <v>0</v>
      </c>
      <c r="AP123" s="764">
        <f t="shared" si="290"/>
        <v>0</v>
      </c>
      <c r="AQ123" s="764">
        <f t="shared" si="290"/>
        <v>0</v>
      </c>
      <c r="AR123" s="764">
        <f t="shared" si="290"/>
        <v>0</v>
      </c>
      <c r="AS123" s="764">
        <f t="shared" si="290"/>
        <v>0</v>
      </c>
      <c r="AT123" s="764">
        <f t="shared" si="290"/>
        <v>0</v>
      </c>
      <c r="AU123" s="764">
        <f t="shared" si="290"/>
        <v>0</v>
      </c>
      <c r="AV123" s="764">
        <f t="shared" si="290"/>
        <v>0</v>
      </c>
      <c r="AW123" s="764">
        <f t="shared" si="290"/>
        <v>0</v>
      </c>
      <c r="AX123" s="764">
        <f t="shared" si="290"/>
        <v>0</v>
      </c>
      <c r="AY123" s="764">
        <f t="shared" si="290"/>
        <v>0</v>
      </c>
      <c r="AZ123" s="764">
        <f t="shared" si="290"/>
        <v>0</v>
      </c>
      <c r="BA123" s="764">
        <f t="shared" si="290"/>
        <v>0</v>
      </c>
      <c r="BB123" s="764">
        <f t="shared" si="290"/>
        <v>0</v>
      </c>
      <c r="BC123" s="764">
        <f t="shared" si="290"/>
        <v>0</v>
      </c>
      <c r="BD123" s="764">
        <f t="shared" si="290"/>
        <v>0</v>
      </c>
      <c r="BE123" s="764">
        <f t="shared" si="290"/>
        <v>0</v>
      </c>
      <c r="BF123" s="764">
        <f t="shared" si="270"/>
        <v>0</v>
      </c>
      <c r="BG123" s="764">
        <f t="shared" si="270"/>
        <v>0</v>
      </c>
      <c r="BH123" s="764">
        <f t="shared" si="270"/>
        <v>0</v>
      </c>
      <c r="BI123" s="764">
        <f t="shared" si="270"/>
        <v>0</v>
      </c>
      <c r="BJ123" s="764">
        <f t="shared" si="270"/>
        <v>0</v>
      </c>
      <c r="BK123" s="764">
        <f t="shared" si="270"/>
        <v>0</v>
      </c>
      <c r="BL123" s="764">
        <f t="shared" si="270"/>
        <v>0</v>
      </c>
      <c r="BM123" s="764">
        <f t="shared" si="270"/>
        <v>0</v>
      </c>
      <c r="BN123" s="764">
        <f t="shared" si="271"/>
        <v>0</v>
      </c>
      <c r="BO123" s="764">
        <f t="shared" si="271"/>
        <v>0</v>
      </c>
      <c r="BP123" s="764">
        <f t="shared" si="271"/>
        <v>0</v>
      </c>
      <c r="BQ123" s="764">
        <f t="shared" si="271"/>
        <v>0</v>
      </c>
      <c r="BR123" s="764">
        <f t="shared" si="271"/>
        <v>0</v>
      </c>
      <c r="BS123" s="764">
        <f t="shared" si="271"/>
        <v>0</v>
      </c>
      <c r="BT123" s="764">
        <f t="shared" si="271"/>
        <v>0</v>
      </c>
      <c r="BU123" s="764">
        <f t="shared" si="271"/>
        <v>0</v>
      </c>
      <c r="BV123" s="764">
        <f t="shared" si="271"/>
        <v>0</v>
      </c>
      <c r="BW123" s="764">
        <f t="shared" si="271"/>
        <v>0</v>
      </c>
      <c r="BX123" s="764">
        <f t="shared" si="272"/>
        <v>0</v>
      </c>
      <c r="BY123" s="764">
        <f t="shared" si="272"/>
        <v>0</v>
      </c>
      <c r="BZ123" s="764">
        <f t="shared" si="272"/>
        <v>0</v>
      </c>
      <c r="CA123" s="764">
        <f t="shared" si="272"/>
        <v>0</v>
      </c>
      <c r="CB123" s="764">
        <f t="shared" si="272"/>
        <v>0</v>
      </c>
      <c r="CC123" s="764">
        <f t="shared" si="272"/>
        <v>0</v>
      </c>
      <c r="CD123" s="764">
        <f t="shared" si="272"/>
        <v>0</v>
      </c>
      <c r="CE123" s="764">
        <f t="shared" si="272"/>
        <v>0</v>
      </c>
      <c r="CF123" s="764">
        <f t="shared" si="272"/>
        <v>0</v>
      </c>
      <c r="CG123" s="764">
        <f t="shared" si="272"/>
        <v>0</v>
      </c>
      <c r="CH123" s="764">
        <f t="shared" si="273"/>
        <v>0</v>
      </c>
      <c r="CI123" s="764">
        <f t="shared" si="273"/>
        <v>0</v>
      </c>
      <c r="CJ123" s="764">
        <f t="shared" si="273"/>
        <v>0</v>
      </c>
      <c r="CK123" s="764">
        <f t="shared" si="273"/>
        <v>0</v>
      </c>
      <c r="CL123" s="764">
        <f t="shared" si="273"/>
        <v>0</v>
      </c>
      <c r="CM123" s="764">
        <f t="shared" si="273"/>
        <v>0</v>
      </c>
      <c r="CN123" s="764">
        <f t="shared" si="273"/>
        <v>0</v>
      </c>
      <c r="CO123" s="764">
        <f t="shared" si="273"/>
        <v>0</v>
      </c>
      <c r="CP123" s="764">
        <f t="shared" si="273"/>
        <v>0</v>
      </c>
      <c r="CQ123" s="764">
        <f t="shared" si="273"/>
        <v>0</v>
      </c>
      <c r="CR123" s="764">
        <f t="shared" si="274"/>
        <v>0</v>
      </c>
      <c r="CS123" s="764">
        <f t="shared" si="274"/>
        <v>0</v>
      </c>
      <c r="CT123" s="764">
        <f t="shared" si="274"/>
        <v>0</v>
      </c>
      <c r="CU123" s="764">
        <f t="shared" si="274"/>
        <v>0</v>
      </c>
      <c r="CV123" s="764">
        <f t="shared" si="274"/>
        <v>0</v>
      </c>
      <c r="CW123" s="764">
        <f t="shared" si="274"/>
        <v>0</v>
      </c>
      <c r="CX123" s="764">
        <f t="shared" si="274"/>
        <v>0</v>
      </c>
      <c r="CY123" s="764">
        <f t="shared" si="274"/>
        <v>0</v>
      </c>
      <c r="CZ123" s="764">
        <f t="shared" si="274"/>
        <v>0</v>
      </c>
      <c r="DA123" s="764">
        <f t="shared" si="274"/>
        <v>0</v>
      </c>
      <c r="DB123" s="764">
        <f t="shared" si="275"/>
        <v>0</v>
      </c>
      <c r="DC123" s="764">
        <f t="shared" si="275"/>
        <v>0</v>
      </c>
      <c r="DD123" s="764">
        <f t="shared" si="275"/>
        <v>0</v>
      </c>
      <c r="DE123" s="764">
        <f t="shared" si="275"/>
        <v>0</v>
      </c>
      <c r="DF123" s="764">
        <f t="shared" si="275"/>
        <v>0</v>
      </c>
      <c r="DG123" s="764">
        <f t="shared" si="275"/>
        <v>0</v>
      </c>
      <c r="DH123" s="764">
        <f t="shared" si="275"/>
        <v>0</v>
      </c>
      <c r="DI123" s="764">
        <f t="shared" si="275"/>
        <v>0</v>
      </c>
      <c r="DJ123" s="764">
        <f t="shared" si="275"/>
        <v>0</v>
      </c>
      <c r="DK123" s="764">
        <f t="shared" si="275"/>
        <v>0</v>
      </c>
      <c r="DL123" s="764">
        <f t="shared" si="276"/>
        <v>0</v>
      </c>
      <c r="DM123" s="764">
        <f t="shared" si="276"/>
        <v>0</v>
      </c>
      <c r="DN123" s="764">
        <f t="shared" si="276"/>
        <v>0</v>
      </c>
      <c r="DO123" s="764">
        <f t="shared" si="276"/>
        <v>0</v>
      </c>
      <c r="DP123" s="764">
        <f t="shared" si="276"/>
        <v>0</v>
      </c>
      <c r="DQ123" s="764">
        <f t="shared" si="276"/>
        <v>0</v>
      </c>
      <c r="DR123" s="764">
        <f t="shared" si="276"/>
        <v>0</v>
      </c>
      <c r="DS123" s="764">
        <f t="shared" si="276"/>
        <v>0</v>
      </c>
      <c r="DT123" s="764">
        <f t="shared" si="276"/>
        <v>0</v>
      </c>
      <c r="DU123" s="764">
        <f t="shared" si="276"/>
        <v>0</v>
      </c>
      <c r="DV123" s="764">
        <f t="shared" si="277"/>
        <v>0</v>
      </c>
      <c r="DW123" s="764">
        <f t="shared" si="277"/>
        <v>0</v>
      </c>
      <c r="DX123" s="764">
        <f t="shared" si="277"/>
        <v>0</v>
      </c>
      <c r="DY123" s="764">
        <f t="shared" si="277"/>
        <v>0</v>
      </c>
      <c r="DZ123" s="764">
        <f t="shared" si="277"/>
        <v>0</v>
      </c>
      <c r="EA123" s="764">
        <f t="shared" si="277"/>
        <v>0</v>
      </c>
      <c r="EB123" s="764">
        <f t="shared" si="277"/>
        <v>0</v>
      </c>
      <c r="EC123" s="764">
        <f t="shared" si="277"/>
        <v>0</v>
      </c>
      <c r="ED123" s="764">
        <f t="shared" si="277"/>
        <v>0</v>
      </c>
      <c r="EE123" s="764">
        <f t="shared" si="277"/>
        <v>0</v>
      </c>
      <c r="EF123" s="764">
        <f t="shared" si="278"/>
        <v>0</v>
      </c>
      <c r="EG123" s="764">
        <f t="shared" si="278"/>
        <v>0</v>
      </c>
      <c r="EH123" s="764">
        <f t="shared" si="278"/>
        <v>0</v>
      </c>
      <c r="EI123" s="764">
        <f t="shared" si="278"/>
        <v>0</v>
      </c>
      <c r="EJ123" s="764">
        <f t="shared" si="278"/>
        <v>0</v>
      </c>
      <c r="EK123" s="764">
        <f t="shared" si="278"/>
        <v>0</v>
      </c>
      <c r="EL123" s="764">
        <f t="shared" si="278"/>
        <v>0</v>
      </c>
      <c r="EM123" s="764">
        <f t="shared" si="278"/>
        <v>0</v>
      </c>
      <c r="EN123" s="764">
        <f t="shared" si="278"/>
        <v>0</v>
      </c>
      <c r="EO123" s="764">
        <f t="shared" si="278"/>
        <v>0</v>
      </c>
      <c r="EP123" s="764">
        <f t="shared" si="279"/>
        <v>0</v>
      </c>
      <c r="EQ123" s="764">
        <f t="shared" si="279"/>
        <v>0</v>
      </c>
      <c r="ER123" s="764">
        <f t="shared" si="279"/>
        <v>0</v>
      </c>
      <c r="ES123" s="764">
        <f t="shared" si="279"/>
        <v>0</v>
      </c>
      <c r="ET123" s="764">
        <f t="shared" si="279"/>
        <v>0</v>
      </c>
      <c r="EU123" s="764">
        <f t="shared" si="279"/>
        <v>0</v>
      </c>
      <c r="EV123" s="764">
        <f t="shared" si="279"/>
        <v>0</v>
      </c>
      <c r="EW123" s="764">
        <f t="shared" si="279"/>
        <v>0</v>
      </c>
      <c r="EX123" s="764">
        <f t="shared" si="279"/>
        <v>0</v>
      </c>
      <c r="EY123" s="764">
        <f t="shared" si="279"/>
        <v>0</v>
      </c>
      <c r="EZ123" s="764">
        <f t="shared" si="280"/>
        <v>0</v>
      </c>
      <c r="FA123" s="764">
        <f t="shared" si="280"/>
        <v>0</v>
      </c>
      <c r="FB123" s="764">
        <f t="shared" si="280"/>
        <v>0</v>
      </c>
      <c r="FC123" s="764">
        <f t="shared" si="280"/>
        <v>0</v>
      </c>
      <c r="FD123" s="764">
        <f t="shared" si="280"/>
        <v>0</v>
      </c>
      <c r="FE123" s="764">
        <f t="shared" si="280"/>
        <v>0</v>
      </c>
      <c r="FF123" s="764">
        <f t="shared" si="280"/>
        <v>0</v>
      </c>
      <c r="FG123" s="764">
        <f t="shared" si="280"/>
        <v>0</v>
      </c>
      <c r="FH123" s="764">
        <f t="shared" si="280"/>
        <v>0</v>
      </c>
      <c r="FI123" s="764">
        <f t="shared" si="280"/>
        <v>0</v>
      </c>
      <c r="FJ123" s="764">
        <f t="shared" si="281"/>
        <v>0</v>
      </c>
      <c r="FK123" s="764">
        <f t="shared" si="281"/>
        <v>0</v>
      </c>
      <c r="FL123" s="764">
        <f t="shared" si="281"/>
        <v>0</v>
      </c>
      <c r="FM123" s="764">
        <f t="shared" si="281"/>
        <v>0</v>
      </c>
      <c r="FN123" s="764">
        <f t="shared" si="281"/>
        <v>0</v>
      </c>
      <c r="FO123" s="764">
        <f t="shared" si="281"/>
        <v>0</v>
      </c>
      <c r="FP123" s="764">
        <f t="shared" si="281"/>
        <v>0</v>
      </c>
      <c r="FQ123" s="764">
        <f t="shared" si="281"/>
        <v>0</v>
      </c>
      <c r="FR123" s="764">
        <f t="shared" si="281"/>
        <v>0</v>
      </c>
      <c r="FS123" s="764">
        <f t="shared" si="281"/>
        <v>0</v>
      </c>
      <c r="FT123" s="764">
        <f t="shared" si="282"/>
        <v>0</v>
      </c>
      <c r="FU123" s="764">
        <f t="shared" si="282"/>
        <v>0</v>
      </c>
      <c r="FV123" s="764">
        <f t="shared" si="282"/>
        <v>0</v>
      </c>
      <c r="FW123" s="764">
        <f t="shared" si="282"/>
        <v>0</v>
      </c>
      <c r="FX123" s="764">
        <f t="shared" si="282"/>
        <v>0</v>
      </c>
      <c r="FY123" s="764">
        <f t="shared" si="282"/>
        <v>0</v>
      </c>
      <c r="FZ123" s="764">
        <f t="shared" si="282"/>
        <v>0</v>
      </c>
      <c r="GA123" s="764">
        <f t="shared" si="282"/>
        <v>0</v>
      </c>
      <c r="GB123" s="764">
        <f t="shared" si="282"/>
        <v>0</v>
      </c>
      <c r="GC123" s="764">
        <f t="shared" si="282"/>
        <v>0</v>
      </c>
      <c r="GD123" s="764">
        <f t="shared" si="283"/>
        <v>0</v>
      </c>
      <c r="GE123" s="764">
        <f t="shared" si="283"/>
        <v>0</v>
      </c>
      <c r="GF123" s="764">
        <f t="shared" si="283"/>
        <v>0</v>
      </c>
      <c r="GG123" s="764">
        <f t="shared" si="283"/>
        <v>0</v>
      </c>
      <c r="GH123" s="764">
        <f t="shared" si="283"/>
        <v>0</v>
      </c>
      <c r="GI123" s="764">
        <f t="shared" si="283"/>
        <v>0</v>
      </c>
      <c r="GJ123" s="764">
        <f t="shared" si="283"/>
        <v>0</v>
      </c>
      <c r="GK123" s="764">
        <f t="shared" si="283"/>
        <v>0</v>
      </c>
      <c r="GL123" s="764">
        <f t="shared" si="283"/>
        <v>0</v>
      </c>
      <c r="GM123" s="764">
        <f t="shared" si="283"/>
        <v>0</v>
      </c>
      <c r="GN123" s="764">
        <f t="shared" si="284"/>
        <v>0</v>
      </c>
      <c r="GO123" s="764">
        <f t="shared" si="284"/>
        <v>0</v>
      </c>
      <c r="GP123" s="764">
        <f t="shared" si="284"/>
        <v>0</v>
      </c>
      <c r="GQ123" s="764">
        <f t="shared" si="284"/>
        <v>0</v>
      </c>
      <c r="GR123" s="764">
        <f t="shared" si="284"/>
        <v>0</v>
      </c>
      <c r="GS123" s="764">
        <f t="shared" si="284"/>
        <v>0</v>
      </c>
      <c r="GT123" s="764">
        <f t="shared" si="284"/>
        <v>0</v>
      </c>
      <c r="GU123" s="764">
        <f t="shared" si="284"/>
        <v>0</v>
      </c>
      <c r="GV123" s="764">
        <f t="shared" si="284"/>
        <v>0</v>
      </c>
      <c r="GW123" s="764">
        <f t="shared" si="284"/>
        <v>0</v>
      </c>
      <c r="GX123" s="764">
        <f t="shared" si="285"/>
        <v>0</v>
      </c>
      <c r="GY123" s="764">
        <f t="shared" si="285"/>
        <v>0</v>
      </c>
      <c r="GZ123" s="764">
        <f t="shared" si="285"/>
        <v>0</v>
      </c>
      <c r="HA123" s="764">
        <f t="shared" si="285"/>
        <v>0</v>
      </c>
      <c r="HB123" s="764">
        <f t="shared" si="285"/>
        <v>0</v>
      </c>
      <c r="HC123" s="764">
        <f t="shared" si="285"/>
        <v>0</v>
      </c>
      <c r="HD123" s="764">
        <f t="shared" si="285"/>
        <v>0</v>
      </c>
      <c r="HE123" s="764">
        <f t="shared" si="285"/>
        <v>0</v>
      </c>
      <c r="HF123" s="764">
        <f t="shared" si="285"/>
        <v>0</v>
      </c>
      <c r="HG123" s="764">
        <f t="shared" si="285"/>
        <v>0</v>
      </c>
      <c r="HH123" s="764">
        <f t="shared" si="286"/>
        <v>0</v>
      </c>
      <c r="HI123" s="764">
        <f t="shared" si="286"/>
        <v>0</v>
      </c>
      <c r="HJ123" s="764">
        <f t="shared" si="286"/>
        <v>0</v>
      </c>
      <c r="HK123" s="764">
        <f t="shared" si="286"/>
        <v>0</v>
      </c>
      <c r="HL123" s="764">
        <f t="shared" si="286"/>
        <v>0</v>
      </c>
      <c r="HM123" s="764">
        <f t="shared" si="286"/>
        <v>0</v>
      </c>
      <c r="HN123" s="764">
        <f t="shared" si="286"/>
        <v>0</v>
      </c>
      <c r="HO123" s="764">
        <f t="shared" si="286"/>
        <v>0</v>
      </c>
      <c r="HP123" s="764">
        <f t="shared" si="286"/>
        <v>0</v>
      </c>
      <c r="HQ123" s="764">
        <f t="shared" si="286"/>
        <v>0</v>
      </c>
      <c r="HR123" s="764">
        <f t="shared" si="287"/>
        <v>0</v>
      </c>
      <c r="HS123" s="764">
        <f t="shared" si="287"/>
        <v>0</v>
      </c>
      <c r="HT123" s="764">
        <f t="shared" si="287"/>
        <v>0</v>
      </c>
      <c r="HU123" s="764">
        <f t="shared" si="287"/>
        <v>0</v>
      </c>
      <c r="HV123" s="764">
        <f t="shared" si="287"/>
        <v>0</v>
      </c>
      <c r="HW123" s="764">
        <f t="shared" si="287"/>
        <v>0</v>
      </c>
      <c r="HX123" s="764">
        <f t="shared" si="287"/>
        <v>0</v>
      </c>
      <c r="HY123" s="764">
        <f t="shared" si="287"/>
        <v>0</v>
      </c>
      <c r="HZ123" s="764">
        <f t="shared" si="287"/>
        <v>0</v>
      </c>
      <c r="IA123" s="764">
        <f t="shared" si="287"/>
        <v>0</v>
      </c>
      <c r="IB123" s="764">
        <f t="shared" si="288"/>
        <v>0</v>
      </c>
      <c r="IC123" s="764">
        <f t="shared" si="288"/>
        <v>0</v>
      </c>
      <c r="ID123" s="764">
        <f t="shared" si="288"/>
        <v>0</v>
      </c>
      <c r="IE123" s="764">
        <f t="shared" si="288"/>
        <v>0</v>
      </c>
      <c r="IF123" s="764">
        <f t="shared" si="288"/>
        <v>0</v>
      </c>
      <c r="IG123" s="764">
        <f t="shared" si="288"/>
        <v>0</v>
      </c>
      <c r="IH123" s="764">
        <f t="shared" si="288"/>
        <v>0</v>
      </c>
      <c r="II123" s="764">
        <f t="shared" si="288"/>
        <v>0</v>
      </c>
      <c r="IJ123" s="764">
        <f t="shared" si="288"/>
        <v>0</v>
      </c>
      <c r="IK123" s="764">
        <f t="shared" si="288"/>
        <v>0</v>
      </c>
      <c r="IL123" s="764">
        <f t="shared" si="289"/>
        <v>0</v>
      </c>
      <c r="IM123" s="764">
        <f t="shared" si="289"/>
        <v>0</v>
      </c>
      <c r="IN123" s="764">
        <f t="shared" si="289"/>
        <v>0</v>
      </c>
      <c r="IO123" s="764">
        <f t="shared" si="289"/>
        <v>0</v>
      </c>
      <c r="IP123" s="764">
        <f t="shared" si="289"/>
        <v>0</v>
      </c>
      <c r="IQ123" s="764">
        <f t="shared" si="289"/>
        <v>0</v>
      </c>
      <c r="IR123" s="764">
        <f t="shared" si="289"/>
        <v>0</v>
      </c>
      <c r="IS123" s="764">
        <f t="shared" si="289"/>
        <v>0</v>
      </c>
      <c r="IT123" s="764">
        <f t="shared" si="289"/>
        <v>0</v>
      </c>
      <c r="IU123" s="764">
        <f t="shared" si="289"/>
        <v>0</v>
      </c>
      <c r="IV123" s="764">
        <f t="shared" si="289"/>
        <v>0</v>
      </c>
      <c r="IW123" s="764">
        <f t="shared" si="289"/>
        <v>0</v>
      </c>
      <c r="IX123" s="764">
        <f t="shared" si="289"/>
        <v>0</v>
      </c>
      <c r="IY123" s="764">
        <f t="shared" si="289"/>
        <v>0</v>
      </c>
      <c r="IZ123" s="764">
        <f t="shared" si="289"/>
        <v>0</v>
      </c>
      <c r="JA123" s="764">
        <f t="shared" si="289"/>
        <v>0</v>
      </c>
      <c r="JB123" s="764">
        <f t="shared" si="289"/>
        <v>0</v>
      </c>
      <c r="JC123" s="764">
        <f t="shared" si="289"/>
        <v>0</v>
      </c>
      <c r="JD123" s="764">
        <f t="shared" si="269"/>
        <v>0</v>
      </c>
      <c r="JE123" s="764">
        <f t="shared" si="269"/>
        <v>0</v>
      </c>
      <c r="JF123" s="764">
        <f t="shared" si="269"/>
        <v>0</v>
      </c>
      <c r="JG123" s="764">
        <f t="shared" si="269"/>
        <v>0</v>
      </c>
      <c r="JH123" s="764">
        <f t="shared" si="269"/>
        <v>0</v>
      </c>
      <c r="JI123" s="764">
        <f t="shared" si="269"/>
        <v>0</v>
      </c>
      <c r="JJ123" s="764">
        <f t="shared" si="269"/>
        <v>0</v>
      </c>
      <c r="JK123" s="764">
        <f t="shared" si="269"/>
        <v>0</v>
      </c>
      <c r="JL123" s="764">
        <f t="shared" si="289"/>
        <v>0</v>
      </c>
      <c r="JM123" s="764">
        <f t="shared" si="289"/>
        <v>0</v>
      </c>
      <c r="JN123" s="764">
        <f t="shared" si="289"/>
        <v>0</v>
      </c>
      <c r="JO123" s="764">
        <f t="shared" si="289"/>
        <v>0</v>
      </c>
      <c r="JP123" s="764">
        <f t="shared" si="289"/>
        <v>0</v>
      </c>
      <c r="JQ123" s="764">
        <f t="shared" si="172"/>
        <v>0</v>
      </c>
      <c r="JR123" s="764">
        <f t="shared" si="172"/>
        <v>0</v>
      </c>
      <c r="JS123" s="764">
        <f t="shared" si="289"/>
        <v>0</v>
      </c>
      <c r="JT123" s="765">
        <f t="shared" si="173"/>
        <v>0</v>
      </c>
      <c r="JU123" s="229">
        <f t="shared" si="174"/>
        <v>0</v>
      </c>
    </row>
    <row r="124" spans="2:281" s="57" customFormat="1" ht="12.75" customHeight="1">
      <c r="B124" s="223"/>
      <c r="C124" s="223"/>
      <c r="D124" s="61"/>
      <c r="E124" s="743" t="str">
        <f t="shared" si="171"/>
        <v xml:space="preserve"> </v>
      </c>
      <c r="F124" s="56"/>
      <c r="G124" s="228"/>
      <c r="H124" s="744">
        <f>SUMIF(Ajuste!$C$8:$C$483,$B$6:$B$499,Ajuste!$E$8:$E$483)</f>
        <v>0</v>
      </c>
      <c r="I124" s="744">
        <f>SUMIF(Ajuste!$C$8:$C$483,$B$6:$B$499,Ajuste!$F$8:$F$483)</f>
        <v>0</v>
      </c>
      <c r="J124" s="229">
        <f t="shared" si="175"/>
        <v>0</v>
      </c>
      <c r="K124" s="764">
        <f t="shared" si="270"/>
        <v>0</v>
      </c>
      <c r="L124" s="764">
        <f t="shared" si="290"/>
        <v>0</v>
      </c>
      <c r="M124" s="764">
        <f t="shared" si="290"/>
        <v>0</v>
      </c>
      <c r="N124" s="764">
        <f t="shared" si="290"/>
        <v>0</v>
      </c>
      <c r="O124" s="764">
        <f t="shared" si="290"/>
        <v>0</v>
      </c>
      <c r="P124" s="764">
        <f t="shared" si="290"/>
        <v>0</v>
      </c>
      <c r="Q124" s="764">
        <f t="shared" si="290"/>
        <v>0</v>
      </c>
      <c r="R124" s="764">
        <f t="shared" si="290"/>
        <v>0</v>
      </c>
      <c r="S124" s="764">
        <f t="shared" si="290"/>
        <v>0</v>
      </c>
      <c r="T124" s="764">
        <f t="shared" si="290"/>
        <v>0</v>
      </c>
      <c r="U124" s="764">
        <f t="shared" si="290"/>
        <v>0</v>
      </c>
      <c r="V124" s="764">
        <f t="shared" si="290"/>
        <v>0</v>
      </c>
      <c r="W124" s="764">
        <f t="shared" si="290"/>
        <v>0</v>
      </c>
      <c r="X124" s="764">
        <f t="shared" si="290"/>
        <v>0</v>
      </c>
      <c r="Y124" s="764">
        <f t="shared" si="290"/>
        <v>0</v>
      </c>
      <c r="Z124" s="764">
        <f t="shared" si="290"/>
        <v>0</v>
      </c>
      <c r="AA124" s="764">
        <f t="shared" si="290"/>
        <v>0</v>
      </c>
      <c r="AB124" s="764">
        <f t="shared" si="290"/>
        <v>0</v>
      </c>
      <c r="AC124" s="764">
        <f t="shared" si="290"/>
        <v>0</v>
      </c>
      <c r="AD124" s="764">
        <f t="shared" si="290"/>
        <v>0</v>
      </c>
      <c r="AE124" s="764">
        <f t="shared" si="290"/>
        <v>0</v>
      </c>
      <c r="AF124" s="764">
        <f t="shared" si="290"/>
        <v>0</v>
      </c>
      <c r="AG124" s="764">
        <f t="shared" si="290"/>
        <v>0</v>
      </c>
      <c r="AH124" s="764">
        <f t="shared" si="290"/>
        <v>0</v>
      </c>
      <c r="AI124" s="764">
        <f t="shared" si="290"/>
        <v>0</v>
      </c>
      <c r="AJ124" s="764">
        <f t="shared" si="290"/>
        <v>0</v>
      </c>
      <c r="AK124" s="764">
        <f t="shared" si="290"/>
        <v>0</v>
      </c>
      <c r="AL124" s="764">
        <f t="shared" si="290"/>
        <v>0</v>
      </c>
      <c r="AM124" s="764">
        <f t="shared" si="290"/>
        <v>0</v>
      </c>
      <c r="AN124" s="764">
        <f t="shared" si="290"/>
        <v>0</v>
      </c>
      <c r="AO124" s="764">
        <f t="shared" si="290"/>
        <v>0</v>
      </c>
      <c r="AP124" s="764">
        <f t="shared" si="290"/>
        <v>0</v>
      </c>
      <c r="AQ124" s="764">
        <f t="shared" si="290"/>
        <v>0</v>
      </c>
      <c r="AR124" s="764">
        <f t="shared" si="290"/>
        <v>0</v>
      </c>
      <c r="AS124" s="764">
        <f t="shared" si="290"/>
        <v>0</v>
      </c>
      <c r="AT124" s="764">
        <f t="shared" si="290"/>
        <v>0</v>
      </c>
      <c r="AU124" s="764">
        <f t="shared" si="290"/>
        <v>0</v>
      </c>
      <c r="AV124" s="764">
        <f t="shared" si="290"/>
        <v>0</v>
      </c>
      <c r="AW124" s="764">
        <f t="shared" si="290"/>
        <v>0</v>
      </c>
      <c r="AX124" s="764">
        <f t="shared" si="290"/>
        <v>0</v>
      </c>
      <c r="AY124" s="764">
        <f t="shared" si="290"/>
        <v>0</v>
      </c>
      <c r="AZ124" s="764">
        <f t="shared" si="290"/>
        <v>0</v>
      </c>
      <c r="BA124" s="764">
        <f t="shared" si="290"/>
        <v>0</v>
      </c>
      <c r="BB124" s="764">
        <f t="shared" ref="L124:BE125" si="291">IF($D124=BB$5,$J124,0)</f>
        <v>0</v>
      </c>
      <c r="BC124" s="764">
        <f t="shared" si="291"/>
        <v>0</v>
      </c>
      <c r="BD124" s="764">
        <f t="shared" si="291"/>
        <v>0</v>
      </c>
      <c r="BE124" s="764">
        <f t="shared" si="291"/>
        <v>0</v>
      </c>
      <c r="BF124" s="764">
        <f t="shared" si="270"/>
        <v>0</v>
      </c>
      <c r="BG124" s="764">
        <f t="shared" si="270"/>
        <v>0</v>
      </c>
      <c r="BH124" s="764">
        <f t="shared" si="270"/>
        <v>0</v>
      </c>
      <c r="BI124" s="764">
        <f t="shared" si="270"/>
        <v>0</v>
      </c>
      <c r="BJ124" s="764">
        <f t="shared" si="270"/>
        <v>0</v>
      </c>
      <c r="BK124" s="764">
        <f t="shared" si="270"/>
        <v>0</v>
      </c>
      <c r="BL124" s="764">
        <f t="shared" si="270"/>
        <v>0</v>
      </c>
      <c r="BM124" s="764">
        <f t="shared" si="270"/>
        <v>0</v>
      </c>
      <c r="BN124" s="764">
        <f t="shared" si="271"/>
        <v>0</v>
      </c>
      <c r="BO124" s="764">
        <f t="shared" si="271"/>
        <v>0</v>
      </c>
      <c r="BP124" s="764">
        <f t="shared" si="271"/>
        <v>0</v>
      </c>
      <c r="BQ124" s="764">
        <f t="shared" si="271"/>
        <v>0</v>
      </c>
      <c r="BR124" s="764">
        <f t="shared" si="271"/>
        <v>0</v>
      </c>
      <c r="BS124" s="764">
        <f t="shared" si="271"/>
        <v>0</v>
      </c>
      <c r="BT124" s="764">
        <f t="shared" si="271"/>
        <v>0</v>
      </c>
      <c r="BU124" s="764">
        <f t="shared" si="271"/>
        <v>0</v>
      </c>
      <c r="BV124" s="764">
        <f t="shared" si="271"/>
        <v>0</v>
      </c>
      <c r="BW124" s="764">
        <f t="shared" si="271"/>
        <v>0</v>
      </c>
      <c r="BX124" s="764">
        <f t="shared" si="272"/>
        <v>0</v>
      </c>
      <c r="BY124" s="764">
        <f t="shared" si="272"/>
        <v>0</v>
      </c>
      <c r="BZ124" s="764">
        <f t="shared" si="272"/>
        <v>0</v>
      </c>
      <c r="CA124" s="764">
        <f t="shared" si="272"/>
        <v>0</v>
      </c>
      <c r="CB124" s="764">
        <f t="shared" si="272"/>
        <v>0</v>
      </c>
      <c r="CC124" s="764">
        <f t="shared" si="272"/>
        <v>0</v>
      </c>
      <c r="CD124" s="764">
        <f t="shared" si="272"/>
        <v>0</v>
      </c>
      <c r="CE124" s="764">
        <f t="shared" si="272"/>
        <v>0</v>
      </c>
      <c r="CF124" s="764">
        <f t="shared" si="272"/>
        <v>0</v>
      </c>
      <c r="CG124" s="764">
        <f t="shared" si="272"/>
        <v>0</v>
      </c>
      <c r="CH124" s="764">
        <f t="shared" si="273"/>
        <v>0</v>
      </c>
      <c r="CI124" s="764">
        <f t="shared" si="273"/>
        <v>0</v>
      </c>
      <c r="CJ124" s="764">
        <f t="shared" si="273"/>
        <v>0</v>
      </c>
      <c r="CK124" s="764">
        <f t="shared" si="273"/>
        <v>0</v>
      </c>
      <c r="CL124" s="764">
        <f t="shared" si="273"/>
        <v>0</v>
      </c>
      <c r="CM124" s="764">
        <f t="shared" si="273"/>
        <v>0</v>
      </c>
      <c r="CN124" s="764">
        <f t="shared" si="273"/>
        <v>0</v>
      </c>
      <c r="CO124" s="764">
        <f t="shared" si="273"/>
        <v>0</v>
      </c>
      <c r="CP124" s="764">
        <f t="shared" si="273"/>
        <v>0</v>
      </c>
      <c r="CQ124" s="764">
        <f t="shared" si="273"/>
        <v>0</v>
      </c>
      <c r="CR124" s="764">
        <f t="shared" si="274"/>
        <v>0</v>
      </c>
      <c r="CS124" s="764">
        <f t="shared" si="274"/>
        <v>0</v>
      </c>
      <c r="CT124" s="764">
        <f t="shared" si="274"/>
        <v>0</v>
      </c>
      <c r="CU124" s="764">
        <f t="shared" si="274"/>
        <v>0</v>
      </c>
      <c r="CV124" s="764">
        <f t="shared" si="274"/>
        <v>0</v>
      </c>
      <c r="CW124" s="764">
        <f t="shared" si="274"/>
        <v>0</v>
      </c>
      <c r="CX124" s="764">
        <f t="shared" si="274"/>
        <v>0</v>
      </c>
      <c r="CY124" s="764">
        <f t="shared" si="274"/>
        <v>0</v>
      </c>
      <c r="CZ124" s="764">
        <f t="shared" si="274"/>
        <v>0</v>
      </c>
      <c r="DA124" s="764">
        <f t="shared" si="274"/>
        <v>0</v>
      </c>
      <c r="DB124" s="764">
        <f t="shared" si="275"/>
        <v>0</v>
      </c>
      <c r="DC124" s="764">
        <f t="shared" si="275"/>
        <v>0</v>
      </c>
      <c r="DD124" s="764">
        <f t="shared" si="275"/>
        <v>0</v>
      </c>
      <c r="DE124" s="764">
        <f t="shared" si="275"/>
        <v>0</v>
      </c>
      <c r="DF124" s="764">
        <f t="shared" si="275"/>
        <v>0</v>
      </c>
      <c r="DG124" s="764">
        <f t="shared" si="275"/>
        <v>0</v>
      </c>
      <c r="DH124" s="764">
        <f t="shared" si="275"/>
        <v>0</v>
      </c>
      <c r="DI124" s="764">
        <f t="shared" si="275"/>
        <v>0</v>
      </c>
      <c r="DJ124" s="764">
        <f t="shared" si="275"/>
        <v>0</v>
      </c>
      <c r="DK124" s="764">
        <f t="shared" si="275"/>
        <v>0</v>
      </c>
      <c r="DL124" s="764">
        <f t="shared" si="276"/>
        <v>0</v>
      </c>
      <c r="DM124" s="764">
        <f t="shared" si="276"/>
        <v>0</v>
      </c>
      <c r="DN124" s="764">
        <f t="shared" si="276"/>
        <v>0</v>
      </c>
      <c r="DO124" s="764">
        <f t="shared" si="276"/>
        <v>0</v>
      </c>
      <c r="DP124" s="764">
        <f t="shared" si="276"/>
        <v>0</v>
      </c>
      <c r="DQ124" s="764">
        <f t="shared" si="276"/>
        <v>0</v>
      </c>
      <c r="DR124" s="764">
        <f t="shared" si="276"/>
        <v>0</v>
      </c>
      <c r="DS124" s="764">
        <f t="shared" si="276"/>
        <v>0</v>
      </c>
      <c r="DT124" s="764">
        <f t="shared" si="276"/>
        <v>0</v>
      </c>
      <c r="DU124" s="764">
        <f t="shared" si="276"/>
        <v>0</v>
      </c>
      <c r="DV124" s="764">
        <f t="shared" si="277"/>
        <v>0</v>
      </c>
      <c r="DW124" s="764">
        <f t="shared" si="277"/>
        <v>0</v>
      </c>
      <c r="DX124" s="764">
        <f t="shared" si="277"/>
        <v>0</v>
      </c>
      <c r="DY124" s="764">
        <f t="shared" si="277"/>
        <v>0</v>
      </c>
      <c r="DZ124" s="764">
        <f t="shared" si="277"/>
        <v>0</v>
      </c>
      <c r="EA124" s="764">
        <f t="shared" si="277"/>
        <v>0</v>
      </c>
      <c r="EB124" s="764">
        <f t="shared" si="277"/>
        <v>0</v>
      </c>
      <c r="EC124" s="764">
        <f t="shared" si="277"/>
        <v>0</v>
      </c>
      <c r="ED124" s="764">
        <f t="shared" si="277"/>
        <v>0</v>
      </c>
      <c r="EE124" s="764">
        <f t="shared" si="277"/>
        <v>0</v>
      </c>
      <c r="EF124" s="764">
        <f t="shared" si="278"/>
        <v>0</v>
      </c>
      <c r="EG124" s="764">
        <f t="shared" si="278"/>
        <v>0</v>
      </c>
      <c r="EH124" s="764">
        <f t="shared" si="278"/>
        <v>0</v>
      </c>
      <c r="EI124" s="764">
        <f t="shared" si="278"/>
        <v>0</v>
      </c>
      <c r="EJ124" s="764">
        <f t="shared" si="278"/>
        <v>0</v>
      </c>
      <c r="EK124" s="764">
        <f t="shared" si="278"/>
        <v>0</v>
      </c>
      <c r="EL124" s="764">
        <f t="shared" si="278"/>
        <v>0</v>
      </c>
      <c r="EM124" s="764">
        <f t="shared" si="278"/>
        <v>0</v>
      </c>
      <c r="EN124" s="764">
        <f t="shared" si="278"/>
        <v>0</v>
      </c>
      <c r="EO124" s="764">
        <f t="shared" si="278"/>
        <v>0</v>
      </c>
      <c r="EP124" s="764">
        <f t="shared" si="279"/>
        <v>0</v>
      </c>
      <c r="EQ124" s="764">
        <f t="shared" si="279"/>
        <v>0</v>
      </c>
      <c r="ER124" s="764">
        <f t="shared" si="279"/>
        <v>0</v>
      </c>
      <c r="ES124" s="764">
        <f t="shared" si="279"/>
        <v>0</v>
      </c>
      <c r="ET124" s="764">
        <f t="shared" si="279"/>
        <v>0</v>
      </c>
      <c r="EU124" s="764">
        <f t="shared" si="279"/>
        <v>0</v>
      </c>
      <c r="EV124" s="764">
        <f t="shared" si="279"/>
        <v>0</v>
      </c>
      <c r="EW124" s="764">
        <f t="shared" si="279"/>
        <v>0</v>
      </c>
      <c r="EX124" s="764">
        <f t="shared" si="279"/>
        <v>0</v>
      </c>
      <c r="EY124" s="764">
        <f t="shared" si="279"/>
        <v>0</v>
      </c>
      <c r="EZ124" s="764">
        <f t="shared" si="280"/>
        <v>0</v>
      </c>
      <c r="FA124" s="764">
        <f t="shared" si="280"/>
        <v>0</v>
      </c>
      <c r="FB124" s="764">
        <f t="shared" si="280"/>
        <v>0</v>
      </c>
      <c r="FC124" s="764">
        <f t="shared" si="280"/>
        <v>0</v>
      </c>
      <c r="FD124" s="764">
        <f t="shared" si="280"/>
        <v>0</v>
      </c>
      <c r="FE124" s="764">
        <f t="shared" si="280"/>
        <v>0</v>
      </c>
      <c r="FF124" s="764">
        <f t="shared" si="280"/>
        <v>0</v>
      </c>
      <c r="FG124" s="764">
        <f t="shared" si="280"/>
        <v>0</v>
      </c>
      <c r="FH124" s="764">
        <f t="shared" si="280"/>
        <v>0</v>
      </c>
      <c r="FI124" s="764">
        <f t="shared" si="280"/>
        <v>0</v>
      </c>
      <c r="FJ124" s="764">
        <f t="shared" si="281"/>
        <v>0</v>
      </c>
      <c r="FK124" s="764">
        <f t="shared" si="281"/>
        <v>0</v>
      </c>
      <c r="FL124" s="764">
        <f t="shared" si="281"/>
        <v>0</v>
      </c>
      <c r="FM124" s="764">
        <f t="shared" si="281"/>
        <v>0</v>
      </c>
      <c r="FN124" s="764">
        <f t="shared" si="281"/>
        <v>0</v>
      </c>
      <c r="FO124" s="764">
        <f t="shared" si="281"/>
        <v>0</v>
      </c>
      <c r="FP124" s="764">
        <f t="shared" si="281"/>
        <v>0</v>
      </c>
      <c r="FQ124" s="764">
        <f t="shared" si="281"/>
        <v>0</v>
      </c>
      <c r="FR124" s="764">
        <f t="shared" si="281"/>
        <v>0</v>
      </c>
      <c r="FS124" s="764">
        <f t="shared" si="281"/>
        <v>0</v>
      </c>
      <c r="FT124" s="764">
        <f t="shared" si="282"/>
        <v>0</v>
      </c>
      <c r="FU124" s="764">
        <f t="shared" si="282"/>
        <v>0</v>
      </c>
      <c r="FV124" s="764">
        <f t="shared" si="282"/>
        <v>0</v>
      </c>
      <c r="FW124" s="764">
        <f t="shared" si="282"/>
        <v>0</v>
      </c>
      <c r="FX124" s="764">
        <f t="shared" si="282"/>
        <v>0</v>
      </c>
      <c r="FY124" s="764">
        <f t="shared" si="282"/>
        <v>0</v>
      </c>
      <c r="FZ124" s="764">
        <f t="shared" si="282"/>
        <v>0</v>
      </c>
      <c r="GA124" s="764">
        <f t="shared" si="282"/>
        <v>0</v>
      </c>
      <c r="GB124" s="764">
        <f t="shared" si="282"/>
        <v>0</v>
      </c>
      <c r="GC124" s="764">
        <f t="shared" si="282"/>
        <v>0</v>
      </c>
      <c r="GD124" s="764">
        <f t="shared" si="283"/>
        <v>0</v>
      </c>
      <c r="GE124" s="764">
        <f t="shared" si="283"/>
        <v>0</v>
      </c>
      <c r="GF124" s="764">
        <f t="shared" si="283"/>
        <v>0</v>
      </c>
      <c r="GG124" s="764">
        <f t="shared" si="283"/>
        <v>0</v>
      </c>
      <c r="GH124" s="764">
        <f t="shared" si="283"/>
        <v>0</v>
      </c>
      <c r="GI124" s="764">
        <f t="shared" si="283"/>
        <v>0</v>
      </c>
      <c r="GJ124" s="764">
        <f t="shared" si="283"/>
        <v>0</v>
      </c>
      <c r="GK124" s="764">
        <f t="shared" si="283"/>
        <v>0</v>
      </c>
      <c r="GL124" s="764">
        <f t="shared" si="283"/>
        <v>0</v>
      </c>
      <c r="GM124" s="764">
        <f t="shared" si="283"/>
        <v>0</v>
      </c>
      <c r="GN124" s="764">
        <f t="shared" si="284"/>
        <v>0</v>
      </c>
      <c r="GO124" s="764">
        <f t="shared" si="284"/>
        <v>0</v>
      </c>
      <c r="GP124" s="764">
        <f t="shared" si="284"/>
        <v>0</v>
      </c>
      <c r="GQ124" s="764">
        <f t="shared" si="284"/>
        <v>0</v>
      </c>
      <c r="GR124" s="764">
        <f t="shared" si="284"/>
        <v>0</v>
      </c>
      <c r="GS124" s="764">
        <f t="shared" si="284"/>
        <v>0</v>
      </c>
      <c r="GT124" s="764">
        <f t="shared" si="284"/>
        <v>0</v>
      </c>
      <c r="GU124" s="764">
        <f t="shared" si="284"/>
        <v>0</v>
      </c>
      <c r="GV124" s="764">
        <f t="shared" si="284"/>
        <v>0</v>
      </c>
      <c r="GW124" s="764">
        <f t="shared" si="284"/>
        <v>0</v>
      </c>
      <c r="GX124" s="764">
        <f t="shared" si="285"/>
        <v>0</v>
      </c>
      <c r="GY124" s="764">
        <f t="shared" si="285"/>
        <v>0</v>
      </c>
      <c r="GZ124" s="764">
        <f t="shared" si="285"/>
        <v>0</v>
      </c>
      <c r="HA124" s="764">
        <f t="shared" si="285"/>
        <v>0</v>
      </c>
      <c r="HB124" s="764">
        <f t="shared" si="285"/>
        <v>0</v>
      </c>
      <c r="HC124" s="764">
        <f t="shared" si="285"/>
        <v>0</v>
      </c>
      <c r="HD124" s="764">
        <f t="shared" si="285"/>
        <v>0</v>
      </c>
      <c r="HE124" s="764">
        <f t="shared" si="285"/>
        <v>0</v>
      </c>
      <c r="HF124" s="764">
        <f t="shared" si="285"/>
        <v>0</v>
      </c>
      <c r="HG124" s="764">
        <f t="shared" si="285"/>
        <v>0</v>
      </c>
      <c r="HH124" s="764">
        <f t="shared" si="286"/>
        <v>0</v>
      </c>
      <c r="HI124" s="764">
        <f t="shared" si="286"/>
        <v>0</v>
      </c>
      <c r="HJ124" s="764">
        <f t="shared" si="286"/>
        <v>0</v>
      </c>
      <c r="HK124" s="764">
        <f t="shared" si="286"/>
        <v>0</v>
      </c>
      <c r="HL124" s="764">
        <f t="shared" si="286"/>
        <v>0</v>
      </c>
      <c r="HM124" s="764">
        <f t="shared" si="286"/>
        <v>0</v>
      </c>
      <c r="HN124" s="764">
        <f t="shared" si="286"/>
        <v>0</v>
      </c>
      <c r="HO124" s="764">
        <f t="shared" si="286"/>
        <v>0</v>
      </c>
      <c r="HP124" s="764">
        <f t="shared" si="286"/>
        <v>0</v>
      </c>
      <c r="HQ124" s="764">
        <f t="shared" si="286"/>
        <v>0</v>
      </c>
      <c r="HR124" s="764">
        <f t="shared" si="287"/>
        <v>0</v>
      </c>
      <c r="HS124" s="764">
        <f t="shared" si="287"/>
        <v>0</v>
      </c>
      <c r="HT124" s="764">
        <f t="shared" si="287"/>
        <v>0</v>
      </c>
      <c r="HU124" s="764">
        <f t="shared" si="287"/>
        <v>0</v>
      </c>
      <c r="HV124" s="764">
        <f t="shared" si="287"/>
        <v>0</v>
      </c>
      <c r="HW124" s="764">
        <f t="shared" si="287"/>
        <v>0</v>
      </c>
      <c r="HX124" s="764">
        <f t="shared" si="287"/>
        <v>0</v>
      </c>
      <c r="HY124" s="764">
        <f t="shared" si="287"/>
        <v>0</v>
      </c>
      <c r="HZ124" s="764">
        <f t="shared" si="287"/>
        <v>0</v>
      </c>
      <c r="IA124" s="764">
        <f t="shared" si="287"/>
        <v>0</v>
      </c>
      <c r="IB124" s="764">
        <f t="shared" si="288"/>
        <v>0</v>
      </c>
      <c r="IC124" s="764">
        <f t="shared" si="288"/>
        <v>0</v>
      </c>
      <c r="ID124" s="764">
        <f t="shared" si="288"/>
        <v>0</v>
      </c>
      <c r="IE124" s="764">
        <f t="shared" si="288"/>
        <v>0</v>
      </c>
      <c r="IF124" s="764">
        <f t="shared" si="288"/>
        <v>0</v>
      </c>
      <c r="IG124" s="764">
        <f t="shared" si="288"/>
        <v>0</v>
      </c>
      <c r="IH124" s="764">
        <f t="shared" si="288"/>
        <v>0</v>
      </c>
      <c r="II124" s="764">
        <f t="shared" si="288"/>
        <v>0</v>
      </c>
      <c r="IJ124" s="764">
        <f t="shared" si="288"/>
        <v>0</v>
      </c>
      <c r="IK124" s="764">
        <f t="shared" si="288"/>
        <v>0</v>
      </c>
      <c r="IL124" s="764">
        <f t="shared" si="289"/>
        <v>0</v>
      </c>
      <c r="IM124" s="764">
        <f t="shared" si="289"/>
        <v>0</v>
      </c>
      <c r="IN124" s="764">
        <f t="shared" si="289"/>
        <v>0</v>
      </c>
      <c r="IO124" s="764">
        <f t="shared" si="289"/>
        <v>0</v>
      </c>
      <c r="IP124" s="764">
        <f t="shared" si="289"/>
        <v>0</v>
      </c>
      <c r="IQ124" s="764">
        <f t="shared" si="289"/>
        <v>0</v>
      </c>
      <c r="IR124" s="764">
        <f t="shared" si="289"/>
        <v>0</v>
      </c>
      <c r="IS124" s="764">
        <f t="shared" si="289"/>
        <v>0</v>
      </c>
      <c r="IT124" s="764">
        <f t="shared" si="289"/>
        <v>0</v>
      </c>
      <c r="IU124" s="764">
        <f t="shared" si="289"/>
        <v>0</v>
      </c>
      <c r="IV124" s="764">
        <f t="shared" si="289"/>
        <v>0</v>
      </c>
      <c r="IW124" s="764">
        <f t="shared" si="289"/>
        <v>0</v>
      </c>
      <c r="IX124" s="764">
        <f t="shared" si="289"/>
        <v>0</v>
      </c>
      <c r="IY124" s="764">
        <f t="shared" si="289"/>
        <v>0</v>
      </c>
      <c r="IZ124" s="764">
        <f t="shared" si="289"/>
        <v>0</v>
      </c>
      <c r="JA124" s="764">
        <f t="shared" si="289"/>
        <v>0</v>
      </c>
      <c r="JB124" s="764">
        <f t="shared" si="289"/>
        <v>0</v>
      </c>
      <c r="JC124" s="764">
        <f t="shared" si="289"/>
        <v>0</v>
      </c>
      <c r="JD124" s="764">
        <f t="shared" si="269"/>
        <v>0</v>
      </c>
      <c r="JE124" s="764">
        <f t="shared" si="269"/>
        <v>0</v>
      </c>
      <c r="JF124" s="764">
        <f t="shared" si="269"/>
        <v>0</v>
      </c>
      <c r="JG124" s="764">
        <f t="shared" ref="JD124:JO134" si="292">IF($D124=JG$5,$J124,0)</f>
        <v>0</v>
      </c>
      <c r="JH124" s="764">
        <f t="shared" si="269"/>
        <v>0</v>
      </c>
      <c r="JI124" s="764">
        <f t="shared" si="269"/>
        <v>0</v>
      </c>
      <c r="JJ124" s="764">
        <f t="shared" si="269"/>
        <v>0</v>
      </c>
      <c r="JK124" s="764">
        <f t="shared" si="292"/>
        <v>0</v>
      </c>
      <c r="JL124" s="764">
        <f t="shared" si="289"/>
        <v>0</v>
      </c>
      <c r="JM124" s="764">
        <f t="shared" si="289"/>
        <v>0</v>
      </c>
      <c r="JN124" s="764">
        <f t="shared" si="289"/>
        <v>0</v>
      </c>
      <c r="JO124" s="764">
        <f t="shared" si="292"/>
        <v>0</v>
      </c>
      <c r="JP124" s="764">
        <f t="shared" si="289"/>
        <v>0</v>
      </c>
      <c r="JQ124" s="764">
        <f t="shared" si="172"/>
        <v>0</v>
      </c>
      <c r="JR124" s="764">
        <f t="shared" si="172"/>
        <v>0</v>
      </c>
      <c r="JS124" s="764">
        <f t="shared" si="289"/>
        <v>0</v>
      </c>
      <c r="JT124" s="765">
        <f t="shared" si="173"/>
        <v>0</v>
      </c>
      <c r="JU124" s="229">
        <f t="shared" si="174"/>
        <v>0</v>
      </c>
    </row>
    <row r="125" spans="2:281" s="57" customFormat="1" ht="12.75" customHeight="1">
      <c r="B125" s="223"/>
      <c r="C125" s="223"/>
      <c r="D125" s="61"/>
      <c r="E125" s="743" t="str">
        <f t="shared" si="171"/>
        <v xml:space="preserve"> </v>
      </c>
      <c r="F125" s="56"/>
      <c r="G125" s="228"/>
      <c r="H125" s="744">
        <f>SUMIF(Ajuste!$C$8:$C$483,$B$6:$B$499,Ajuste!$E$8:$E$483)</f>
        <v>0</v>
      </c>
      <c r="I125" s="744">
        <f>SUMIF(Ajuste!$C$8:$C$483,$B$6:$B$499,Ajuste!$F$8:$F$483)</f>
        <v>0</v>
      </c>
      <c r="J125" s="229">
        <f t="shared" si="175"/>
        <v>0</v>
      </c>
      <c r="K125" s="764">
        <f t="shared" si="270"/>
        <v>0</v>
      </c>
      <c r="L125" s="764">
        <f t="shared" si="291"/>
        <v>0</v>
      </c>
      <c r="M125" s="764">
        <f t="shared" si="291"/>
        <v>0</v>
      </c>
      <c r="N125" s="764">
        <f t="shared" si="291"/>
        <v>0</v>
      </c>
      <c r="O125" s="764">
        <f t="shared" si="291"/>
        <v>0</v>
      </c>
      <c r="P125" s="764">
        <f t="shared" si="291"/>
        <v>0</v>
      </c>
      <c r="Q125" s="764">
        <f t="shared" si="291"/>
        <v>0</v>
      </c>
      <c r="R125" s="764">
        <f t="shared" si="291"/>
        <v>0</v>
      </c>
      <c r="S125" s="764">
        <f t="shared" si="291"/>
        <v>0</v>
      </c>
      <c r="T125" s="764">
        <f t="shared" si="291"/>
        <v>0</v>
      </c>
      <c r="U125" s="764">
        <f t="shared" si="291"/>
        <v>0</v>
      </c>
      <c r="V125" s="764">
        <f t="shared" si="291"/>
        <v>0</v>
      </c>
      <c r="W125" s="764">
        <f t="shared" si="291"/>
        <v>0</v>
      </c>
      <c r="X125" s="764">
        <f t="shared" si="291"/>
        <v>0</v>
      </c>
      <c r="Y125" s="764">
        <f t="shared" si="291"/>
        <v>0</v>
      </c>
      <c r="Z125" s="764">
        <f t="shared" si="291"/>
        <v>0</v>
      </c>
      <c r="AA125" s="764">
        <f t="shared" si="291"/>
        <v>0</v>
      </c>
      <c r="AB125" s="764">
        <f t="shared" si="291"/>
        <v>0</v>
      </c>
      <c r="AC125" s="764">
        <f t="shared" si="291"/>
        <v>0</v>
      </c>
      <c r="AD125" s="764">
        <f t="shared" si="291"/>
        <v>0</v>
      </c>
      <c r="AE125" s="764">
        <f t="shared" si="291"/>
        <v>0</v>
      </c>
      <c r="AF125" s="764">
        <f t="shared" si="291"/>
        <v>0</v>
      </c>
      <c r="AG125" s="764">
        <f t="shared" si="291"/>
        <v>0</v>
      </c>
      <c r="AH125" s="764">
        <f t="shared" si="291"/>
        <v>0</v>
      </c>
      <c r="AI125" s="764">
        <f t="shared" si="291"/>
        <v>0</v>
      </c>
      <c r="AJ125" s="764">
        <f t="shared" si="291"/>
        <v>0</v>
      </c>
      <c r="AK125" s="764">
        <f t="shared" si="291"/>
        <v>0</v>
      </c>
      <c r="AL125" s="764">
        <f t="shared" si="291"/>
        <v>0</v>
      </c>
      <c r="AM125" s="764">
        <f t="shared" si="291"/>
        <v>0</v>
      </c>
      <c r="AN125" s="764">
        <f t="shared" si="291"/>
        <v>0</v>
      </c>
      <c r="AO125" s="764">
        <f t="shared" si="291"/>
        <v>0</v>
      </c>
      <c r="AP125" s="764">
        <f t="shared" si="291"/>
        <v>0</v>
      </c>
      <c r="AQ125" s="764">
        <f t="shared" si="291"/>
        <v>0</v>
      </c>
      <c r="AR125" s="764">
        <f t="shared" si="291"/>
        <v>0</v>
      </c>
      <c r="AS125" s="764">
        <f t="shared" si="291"/>
        <v>0</v>
      </c>
      <c r="AT125" s="764">
        <f t="shared" si="291"/>
        <v>0</v>
      </c>
      <c r="AU125" s="764">
        <f t="shared" si="291"/>
        <v>0</v>
      </c>
      <c r="AV125" s="764">
        <f t="shared" si="291"/>
        <v>0</v>
      </c>
      <c r="AW125" s="764">
        <f t="shared" si="291"/>
        <v>0</v>
      </c>
      <c r="AX125" s="764">
        <f t="shared" si="291"/>
        <v>0</v>
      </c>
      <c r="AY125" s="764">
        <f t="shared" si="291"/>
        <v>0</v>
      </c>
      <c r="AZ125" s="764">
        <f t="shared" si="291"/>
        <v>0</v>
      </c>
      <c r="BA125" s="764">
        <f t="shared" si="291"/>
        <v>0</v>
      </c>
      <c r="BB125" s="764">
        <f t="shared" si="291"/>
        <v>0</v>
      </c>
      <c r="BC125" s="764">
        <f t="shared" si="291"/>
        <v>0</v>
      </c>
      <c r="BD125" s="764">
        <f t="shared" si="291"/>
        <v>0</v>
      </c>
      <c r="BE125" s="764">
        <f t="shared" si="291"/>
        <v>0</v>
      </c>
      <c r="BF125" s="764">
        <f t="shared" si="270"/>
        <v>0</v>
      </c>
      <c r="BG125" s="764">
        <f t="shared" si="270"/>
        <v>0</v>
      </c>
      <c r="BH125" s="764">
        <f t="shared" si="270"/>
        <v>0</v>
      </c>
      <c r="BI125" s="764">
        <f t="shared" si="270"/>
        <v>0</v>
      </c>
      <c r="BJ125" s="764">
        <f t="shared" si="270"/>
        <v>0</v>
      </c>
      <c r="BK125" s="764">
        <f t="shared" si="270"/>
        <v>0</v>
      </c>
      <c r="BL125" s="764">
        <f t="shared" si="270"/>
        <v>0</v>
      </c>
      <c r="BM125" s="764">
        <f t="shared" si="270"/>
        <v>0</v>
      </c>
      <c r="BN125" s="764">
        <f t="shared" si="271"/>
        <v>0</v>
      </c>
      <c r="BO125" s="764">
        <f t="shared" si="271"/>
        <v>0</v>
      </c>
      <c r="BP125" s="764">
        <f t="shared" si="271"/>
        <v>0</v>
      </c>
      <c r="BQ125" s="764">
        <f t="shared" si="271"/>
        <v>0</v>
      </c>
      <c r="BR125" s="764">
        <f t="shared" si="271"/>
        <v>0</v>
      </c>
      <c r="BS125" s="764">
        <f t="shared" si="271"/>
        <v>0</v>
      </c>
      <c r="BT125" s="764">
        <f t="shared" si="271"/>
        <v>0</v>
      </c>
      <c r="BU125" s="764">
        <f t="shared" si="271"/>
        <v>0</v>
      </c>
      <c r="BV125" s="764">
        <f t="shared" si="271"/>
        <v>0</v>
      </c>
      <c r="BW125" s="764">
        <f t="shared" si="271"/>
        <v>0</v>
      </c>
      <c r="BX125" s="764">
        <f t="shared" si="272"/>
        <v>0</v>
      </c>
      <c r="BY125" s="764">
        <f t="shared" si="272"/>
        <v>0</v>
      </c>
      <c r="BZ125" s="764">
        <f t="shared" si="272"/>
        <v>0</v>
      </c>
      <c r="CA125" s="764">
        <f t="shared" si="272"/>
        <v>0</v>
      </c>
      <c r="CB125" s="764">
        <f t="shared" si="272"/>
        <v>0</v>
      </c>
      <c r="CC125" s="764">
        <f t="shared" si="272"/>
        <v>0</v>
      </c>
      <c r="CD125" s="764">
        <f t="shared" si="272"/>
        <v>0</v>
      </c>
      <c r="CE125" s="764">
        <f t="shared" si="272"/>
        <v>0</v>
      </c>
      <c r="CF125" s="764">
        <f t="shared" si="272"/>
        <v>0</v>
      </c>
      <c r="CG125" s="764">
        <f t="shared" si="272"/>
        <v>0</v>
      </c>
      <c r="CH125" s="764">
        <f t="shared" si="273"/>
        <v>0</v>
      </c>
      <c r="CI125" s="764">
        <f t="shared" si="273"/>
        <v>0</v>
      </c>
      <c r="CJ125" s="764">
        <f t="shared" si="273"/>
        <v>0</v>
      </c>
      <c r="CK125" s="764">
        <f t="shared" si="273"/>
        <v>0</v>
      </c>
      <c r="CL125" s="764">
        <f t="shared" si="273"/>
        <v>0</v>
      </c>
      <c r="CM125" s="764">
        <f t="shared" si="273"/>
        <v>0</v>
      </c>
      <c r="CN125" s="764">
        <f t="shared" si="273"/>
        <v>0</v>
      </c>
      <c r="CO125" s="764">
        <f t="shared" si="273"/>
        <v>0</v>
      </c>
      <c r="CP125" s="764">
        <f t="shared" si="273"/>
        <v>0</v>
      </c>
      <c r="CQ125" s="764">
        <f t="shared" si="273"/>
        <v>0</v>
      </c>
      <c r="CR125" s="764">
        <f t="shared" si="274"/>
        <v>0</v>
      </c>
      <c r="CS125" s="764">
        <f t="shared" si="274"/>
        <v>0</v>
      </c>
      <c r="CT125" s="764">
        <f t="shared" si="274"/>
        <v>0</v>
      </c>
      <c r="CU125" s="764">
        <f t="shared" si="274"/>
        <v>0</v>
      </c>
      <c r="CV125" s="764">
        <f t="shared" si="274"/>
        <v>0</v>
      </c>
      <c r="CW125" s="764">
        <f t="shared" si="274"/>
        <v>0</v>
      </c>
      <c r="CX125" s="764">
        <f t="shared" si="274"/>
        <v>0</v>
      </c>
      <c r="CY125" s="764">
        <f t="shared" si="274"/>
        <v>0</v>
      </c>
      <c r="CZ125" s="764">
        <f t="shared" si="274"/>
        <v>0</v>
      </c>
      <c r="DA125" s="764">
        <f t="shared" si="274"/>
        <v>0</v>
      </c>
      <c r="DB125" s="764">
        <f t="shared" si="275"/>
        <v>0</v>
      </c>
      <c r="DC125" s="764">
        <f t="shared" si="275"/>
        <v>0</v>
      </c>
      <c r="DD125" s="764">
        <f t="shared" si="275"/>
        <v>0</v>
      </c>
      <c r="DE125" s="764">
        <f t="shared" si="275"/>
        <v>0</v>
      </c>
      <c r="DF125" s="764">
        <f t="shared" si="275"/>
        <v>0</v>
      </c>
      <c r="DG125" s="764">
        <f t="shared" si="275"/>
        <v>0</v>
      </c>
      <c r="DH125" s="764">
        <f t="shared" si="275"/>
        <v>0</v>
      </c>
      <c r="DI125" s="764">
        <f t="shared" si="275"/>
        <v>0</v>
      </c>
      <c r="DJ125" s="764">
        <f t="shared" si="275"/>
        <v>0</v>
      </c>
      <c r="DK125" s="764">
        <f t="shared" si="275"/>
        <v>0</v>
      </c>
      <c r="DL125" s="764">
        <f t="shared" si="276"/>
        <v>0</v>
      </c>
      <c r="DM125" s="764">
        <f t="shared" si="276"/>
        <v>0</v>
      </c>
      <c r="DN125" s="764">
        <f t="shared" si="276"/>
        <v>0</v>
      </c>
      <c r="DO125" s="764">
        <f t="shared" si="276"/>
        <v>0</v>
      </c>
      <c r="DP125" s="764">
        <f t="shared" si="276"/>
        <v>0</v>
      </c>
      <c r="DQ125" s="764">
        <f t="shared" si="276"/>
        <v>0</v>
      </c>
      <c r="DR125" s="764">
        <f t="shared" si="276"/>
        <v>0</v>
      </c>
      <c r="DS125" s="764">
        <f t="shared" si="276"/>
        <v>0</v>
      </c>
      <c r="DT125" s="764">
        <f t="shared" si="276"/>
        <v>0</v>
      </c>
      <c r="DU125" s="764">
        <f t="shared" si="276"/>
        <v>0</v>
      </c>
      <c r="DV125" s="764">
        <f t="shared" si="277"/>
        <v>0</v>
      </c>
      <c r="DW125" s="764">
        <f t="shared" si="277"/>
        <v>0</v>
      </c>
      <c r="DX125" s="764">
        <f t="shared" si="277"/>
        <v>0</v>
      </c>
      <c r="DY125" s="764">
        <f t="shared" si="277"/>
        <v>0</v>
      </c>
      <c r="DZ125" s="764">
        <f t="shared" si="277"/>
        <v>0</v>
      </c>
      <c r="EA125" s="764">
        <f t="shared" si="277"/>
        <v>0</v>
      </c>
      <c r="EB125" s="764">
        <f t="shared" si="277"/>
        <v>0</v>
      </c>
      <c r="EC125" s="764">
        <f t="shared" si="277"/>
        <v>0</v>
      </c>
      <c r="ED125" s="764">
        <f t="shared" si="277"/>
        <v>0</v>
      </c>
      <c r="EE125" s="764">
        <f t="shared" si="277"/>
        <v>0</v>
      </c>
      <c r="EF125" s="764">
        <f t="shared" si="278"/>
        <v>0</v>
      </c>
      <c r="EG125" s="764">
        <f t="shared" si="278"/>
        <v>0</v>
      </c>
      <c r="EH125" s="764">
        <f t="shared" si="278"/>
        <v>0</v>
      </c>
      <c r="EI125" s="764">
        <f t="shared" si="278"/>
        <v>0</v>
      </c>
      <c r="EJ125" s="764">
        <f t="shared" si="278"/>
        <v>0</v>
      </c>
      <c r="EK125" s="764">
        <f t="shared" si="278"/>
        <v>0</v>
      </c>
      <c r="EL125" s="764">
        <f t="shared" si="278"/>
        <v>0</v>
      </c>
      <c r="EM125" s="764">
        <f t="shared" si="278"/>
        <v>0</v>
      </c>
      <c r="EN125" s="764">
        <f t="shared" si="278"/>
        <v>0</v>
      </c>
      <c r="EO125" s="764">
        <f t="shared" si="278"/>
        <v>0</v>
      </c>
      <c r="EP125" s="764">
        <f t="shared" si="279"/>
        <v>0</v>
      </c>
      <c r="EQ125" s="764">
        <f t="shared" si="279"/>
        <v>0</v>
      </c>
      <c r="ER125" s="764">
        <f t="shared" si="279"/>
        <v>0</v>
      </c>
      <c r="ES125" s="764">
        <f t="shared" si="279"/>
        <v>0</v>
      </c>
      <c r="ET125" s="764">
        <f t="shared" si="279"/>
        <v>0</v>
      </c>
      <c r="EU125" s="764">
        <f t="shared" si="279"/>
        <v>0</v>
      </c>
      <c r="EV125" s="764">
        <f t="shared" si="279"/>
        <v>0</v>
      </c>
      <c r="EW125" s="764">
        <f t="shared" si="279"/>
        <v>0</v>
      </c>
      <c r="EX125" s="764">
        <f t="shared" si="279"/>
        <v>0</v>
      </c>
      <c r="EY125" s="764">
        <f t="shared" si="279"/>
        <v>0</v>
      </c>
      <c r="EZ125" s="764">
        <f t="shared" si="280"/>
        <v>0</v>
      </c>
      <c r="FA125" s="764">
        <f t="shared" si="280"/>
        <v>0</v>
      </c>
      <c r="FB125" s="764">
        <f t="shared" si="280"/>
        <v>0</v>
      </c>
      <c r="FC125" s="764">
        <f t="shared" si="280"/>
        <v>0</v>
      </c>
      <c r="FD125" s="764">
        <f t="shared" si="280"/>
        <v>0</v>
      </c>
      <c r="FE125" s="764">
        <f t="shared" si="280"/>
        <v>0</v>
      </c>
      <c r="FF125" s="764">
        <f t="shared" si="280"/>
        <v>0</v>
      </c>
      <c r="FG125" s="764">
        <f t="shared" si="280"/>
        <v>0</v>
      </c>
      <c r="FH125" s="764">
        <f t="shared" si="280"/>
        <v>0</v>
      </c>
      <c r="FI125" s="764">
        <f t="shared" si="280"/>
        <v>0</v>
      </c>
      <c r="FJ125" s="764">
        <f t="shared" si="281"/>
        <v>0</v>
      </c>
      <c r="FK125" s="764">
        <f t="shared" si="281"/>
        <v>0</v>
      </c>
      <c r="FL125" s="764">
        <f t="shared" si="281"/>
        <v>0</v>
      </c>
      <c r="FM125" s="764">
        <f t="shared" si="281"/>
        <v>0</v>
      </c>
      <c r="FN125" s="764">
        <f t="shared" si="281"/>
        <v>0</v>
      </c>
      <c r="FO125" s="764">
        <f t="shared" si="281"/>
        <v>0</v>
      </c>
      <c r="FP125" s="764">
        <f t="shared" si="281"/>
        <v>0</v>
      </c>
      <c r="FQ125" s="764">
        <f t="shared" si="281"/>
        <v>0</v>
      </c>
      <c r="FR125" s="764">
        <f t="shared" si="281"/>
        <v>0</v>
      </c>
      <c r="FS125" s="764">
        <f t="shared" si="281"/>
        <v>0</v>
      </c>
      <c r="FT125" s="764">
        <f t="shared" si="282"/>
        <v>0</v>
      </c>
      <c r="FU125" s="764">
        <f t="shared" si="282"/>
        <v>0</v>
      </c>
      <c r="FV125" s="764">
        <f t="shared" si="282"/>
        <v>0</v>
      </c>
      <c r="FW125" s="764">
        <f t="shared" si="282"/>
        <v>0</v>
      </c>
      <c r="FX125" s="764">
        <f t="shared" si="282"/>
        <v>0</v>
      </c>
      <c r="FY125" s="764">
        <f t="shared" si="282"/>
        <v>0</v>
      </c>
      <c r="FZ125" s="764">
        <f t="shared" si="282"/>
        <v>0</v>
      </c>
      <c r="GA125" s="764">
        <f t="shared" si="282"/>
        <v>0</v>
      </c>
      <c r="GB125" s="764">
        <f t="shared" si="282"/>
        <v>0</v>
      </c>
      <c r="GC125" s="764">
        <f t="shared" si="282"/>
        <v>0</v>
      </c>
      <c r="GD125" s="764">
        <f t="shared" si="283"/>
        <v>0</v>
      </c>
      <c r="GE125" s="764">
        <f t="shared" si="283"/>
        <v>0</v>
      </c>
      <c r="GF125" s="764">
        <f t="shared" si="283"/>
        <v>0</v>
      </c>
      <c r="GG125" s="764">
        <f t="shared" si="283"/>
        <v>0</v>
      </c>
      <c r="GH125" s="764">
        <f t="shared" si="283"/>
        <v>0</v>
      </c>
      <c r="GI125" s="764">
        <f t="shared" si="283"/>
        <v>0</v>
      </c>
      <c r="GJ125" s="764">
        <f t="shared" si="283"/>
        <v>0</v>
      </c>
      <c r="GK125" s="764">
        <f t="shared" si="283"/>
        <v>0</v>
      </c>
      <c r="GL125" s="764">
        <f t="shared" si="283"/>
        <v>0</v>
      </c>
      <c r="GM125" s="764">
        <f t="shared" si="283"/>
        <v>0</v>
      </c>
      <c r="GN125" s="764">
        <f t="shared" si="284"/>
        <v>0</v>
      </c>
      <c r="GO125" s="764">
        <f t="shared" si="284"/>
        <v>0</v>
      </c>
      <c r="GP125" s="764">
        <f t="shared" si="284"/>
        <v>0</v>
      </c>
      <c r="GQ125" s="764">
        <f t="shared" si="284"/>
        <v>0</v>
      </c>
      <c r="GR125" s="764">
        <f t="shared" si="284"/>
        <v>0</v>
      </c>
      <c r="GS125" s="764">
        <f t="shared" si="284"/>
        <v>0</v>
      </c>
      <c r="GT125" s="764">
        <f t="shared" si="284"/>
        <v>0</v>
      </c>
      <c r="GU125" s="764">
        <f t="shared" si="284"/>
        <v>0</v>
      </c>
      <c r="GV125" s="764">
        <f t="shared" si="284"/>
        <v>0</v>
      </c>
      <c r="GW125" s="764">
        <f t="shared" si="284"/>
        <v>0</v>
      </c>
      <c r="GX125" s="764">
        <f t="shared" si="285"/>
        <v>0</v>
      </c>
      <c r="GY125" s="764">
        <f t="shared" si="285"/>
        <v>0</v>
      </c>
      <c r="GZ125" s="764">
        <f t="shared" si="285"/>
        <v>0</v>
      </c>
      <c r="HA125" s="764">
        <f t="shared" si="285"/>
        <v>0</v>
      </c>
      <c r="HB125" s="764">
        <f t="shared" si="285"/>
        <v>0</v>
      </c>
      <c r="HC125" s="764">
        <f t="shared" si="285"/>
        <v>0</v>
      </c>
      <c r="HD125" s="764">
        <f t="shared" si="285"/>
        <v>0</v>
      </c>
      <c r="HE125" s="764">
        <f t="shared" si="285"/>
        <v>0</v>
      </c>
      <c r="HF125" s="764">
        <f t="shared" si="285"/>
        <v>0</v>
      </c>
      <c r="HG125" s="764">
        <f t="shared" si="285"/>
        <v>0</v>
      </c>
      <c r="HH125" s="764">
        <f t="shared" si="286"/>
        <v>0</v>
      </c>
      <c r="HI125" s="764">
        <f t="shared" si="286"/>
        <v>0</v>
      </c>
      <c r="HJ125" s="764">
        <f t="shared" si="286"/>
        <v>0</v>
      </c>
      <c r="HK125" s="764">
        <f t="shared" si="286"/>
        <v>0</v>
      </c>
      <c r="HL125" s="764">
        <f t="shared" si="286"/>
        <v>0</v>
      </c>
      <c r="HM125" s="764">
        <f t="shared" si="286"/>
        <v>0</v>
      </c>
      <c r="HN125" s="764">
        <f t="shared" si="286"/>
        <v>0</v>
      </c>
      <c r="HO125" s="764">
        <f t="shared" si="286"/>
        <v>0</v>
      </c>
      <c r="HP125" s="764">
        <f t="shared" si="286"/>
        <v>0</v>
      </c>
      <c r="HQ125" s="764">
        <f t="shared" si="286"/>
        <v>0</v>
      </c>
      <c r="HR125" s="764">
        <f t="shared" si="287"/>
        <v>0</v>
      </c>
      <c r="HS125" s="764">
        <f t="shared" si="287"/>
        <v>0</v>
      </c>
      <c r="HT125" s="764">
        <f t="shared" si="287"/>
        <v>0</v>
      </c>
      <c r="HU125" s="764">
        <f t="shared" si="287"/>
        <v>0</v>
      </c>
      <c r="HV125" s="764">
        <f t="shared" si="287"/>
        <v>0</v>
      </c>
      <c r="HW125" s="764">
        <f t="shared" si="287"/>
        <v>0</v>
      </c>
      <c r="HX125" s="764">
        <f t="shared" si="287"/>
        <v>0</v>
      </c>
      <c r="HY125" s="764">
        <f t="shared" si="287"/>
        <v>0</v>
      </c>
      <c r="HZ125" s="764">
        <f t="shared" si="287"/>
        <v>0</v>
      </c>
      <c r="IA125" s="764">
        <f t="shared" si="287"/>
        <v>0</v>
      </c>
      <c r="IB125" s="764">
        <f t="shared" si="288"/>
        <v>0</v>
      </c>
      <c r="IC125" s="764">
        <f t="shared" si="288"/>
        <v>0</v>
      </c>
      <c r="ID125" s="764">
        <f t="shared" si="288"/>
        <v>0</v>
      </c>
      <c r="IE125" s="764">
        <f t="shared" si="288"/>
        <v>0</v>
      </c>
      <c r="IF125" s="764">
        <f t="shared" si="288"/>
        <v>0</v>
      </c>
      <c r="IG125" s="764">
        <f t="shared" si="288"/>
        <v>0</v>
      </c>
      <c r="IH125" s="764">
        <f t="shared" si="288"/>
        <v>0</v>
      </c>
      <c r="II125" s="764">
        <f t="shared" si="288"/>
        <v>0</v>
      </c>
      <c r="IJ125" s="764">
        <f t="shared" si="288"/>
        <v>0</v>
      </c>
      <c r="IK125" s="764">
        <f t="shared" si="288"/>
        <v>0</v>
      </c>
      <c r="IL125" s="764">
        <f t="shared" si="289"/>
        <v>0</v>
      </c>
      <c r="IM125" s="764">
        <f t="shared" si="289"/>
        <v>0</v>
      </c>
      <c r="IN125" s="764">
        <f t="shared" si="289"/>
        <v>0</v>
      </c>
      <c r="IO125" s="764">
        <f t="shared" si="289"/>
        <v>0</v>
      </c>
      <c r="IP125" s="764">
        <f t="shared" si="289"/>
        <v>0</v>
      </c>
      <c r="IQ125" s="764">
        <f t="shared" si="289"/>
        <v>0</v>
      </c>
      <c r="IR125" s="764">
        <f t="shared" si="289"/>
        <v>0</v>
      </c>
      <c r="IS125" s="764">
        <f t="shared" si="289"/>
        <v>0</v>
      </c>
      <c r="IT125" s="764">
        <f t="shared" si="289"/>
        <v>0</v>
      </c>
      <c r="IU125" s="764">
        <f t="shared" si="289"/>
        <v>0</v>
      </c>
      <c r="IV125" s="764">
        <f t="shared" si="289"/>
        <v>0</v>
      </c>
      <c r="IW125" s="764">
        <f t="shared" si="289"/>
        <v>0</v>
      </c>
      <c r="IX125" s="764">
        <f t="shared" si="289"/>
        <v>0</v>
      </c>
      <c r="IY125" s="764">
        <f t="shared" si="289"/>
        <v>0</v>
      </c>
      <c r="IZ125" s="764">
        <f t="shared" si="289"/>
        <v>0</v>
      </c>
      <c r="JA125" s="764">
        <f t="shared" si="289"/>
        <v>0</v>
      </c>
      <c r="JB125" s="764">
        <f t="shared" si="289"/>
        <v>0</v>
      </c>
      <c r="JC125" s="764">
        <f t="shared" si="289"/>
        <v>0</v>
      </c>
      <c r="JD125" s="764">
        <f t="shared" si="292"/>
        <v>0</v>
      </c>
      <c r="JE125" s="764">
        <f t="shared" si="292"/>
        <v>0</v>
      </c>
      <c r="JF125" s="764">
        <f t="shared" si="292"/>
        <v>0</v>
      </c>
      <c r="JG125" s="764">
        <f t="shared" si="292"/>
        <v>0</v>
      </c>
      <c r="JH125" s="764">
        <f t="shared" si="292"/>
        <v>0</v>
      </c>
      <c r="JI125" s="764">
        <f t="shared" si="292"/>
        <v>0</v>
      </c>
      <c r="JJ125" s="764">
        <f t="shared" si="292"/>
        <v>0</v>
      </c>
      <c r="JK125" s="764">
        <f t="shared" si="292"/>
        <v>0</v>
      </c>
      <c r="JL125" s="764">
        <f t="shared" si="292"/>
        <v>0</v>
      </c>
      <c r="JM125" s="764">
        <f t="shared" si="292"/>
        <v>0</v>
      </c>
      <c r="JN125" s="764">
        <f t="shared" si="292"/>
        <v>0</v>
      </c>
      <c r="JO125" s="764">
        <f t="shared" si="292"/>
        <v>0</v>
      </c>
      <c r="JP125" s="764">
        <f t="shared" si="289"/>
        <v>0</v>
      </c>
      <c r="JQ125" s="764">
        <f t="shared" si="172"/>
        <v>0</v>
      </c>
      <c r="JR125" s="764">
        <f t="shared" si="172"/>
        <v>0</v>
      </c>
      <c r="JS125" s="764">
        <f t="shared" si="289"/>
        <v>0</v>
      </c>
      <c r="JT125" s="765">
        <f t="shared" si="173"/>
        <v>0</v>
      </c>
      <c r="JU125" s="229">
        <f t="shared" si="174"/>
        <v>0</v>
      </c>
    </row>
    <row r="126" spans="2:281" s="57" customFormat="1" ht="12.75" customHeight="1">
      <c r="B126" s="223"/>
      <c r="C126" s="223"/>
      <c r="D126" s="61"/>
      <c r="E126" s="743" t="str">
        <f t="shared" si="171"/>
        <v xml:space="preserve"> </v>
      </c>
      <c r="F126" s="56"/>
      <c r="G126" s="228"/>
      <c r="H126" s="744">
        <f>SUMIF(Ajuste!$C$8:$C$483,$B$6:$B$499,Ajuste!$E$8:$E$483)</f>
        <v>0</v>
      </c>
      <c r="I126" s="744">
        <f>SUMIF(Ajuste!$C$8:$C$483,$B$6:$B$499,Ajuste!$F$8:$F$483)</f>
        <v>0</v>
      </c>
      <c r="J126" s="229">
        <f t="shared" si="175"/>
        <v>0</v>
      </c>
      <c r="K126" s="764">
        <f t="shared" ref="K126:BM135" si="293">IF($D126=K$5,$J126,0)</f>
        <v>0</v>
      </c>
      <c r="L126" s="764">
        <f t="shared" si="293"/>
        <v>0</v>
      </c>
      <c r="M126" s="764">
        <f t="shared" si="293"/>
        <v>0</v>
      </c>
      <c r="N126" s="764">
        <f t="shared" si="293"/>
        <v>0</v>
      </c>
      <c r="O126" s="764">
        <f t="shared" si="293"/>
        <v>0</v>
      </c>
      <c r="P126" s="764">
        <f t="shared" si="293"/>
        <v>0</v>
      </c>
      <c r="Q126" s="764">
        <f t="shared" si="293"/>
        <v>0</v>
      </c>
      <c r="R126" s="764">
        <f t="shared" si="293"/>
        <v>0</v>
      </c>
      <c r="S126" s="764">
        <f t="shared" si="293"/>
        <v>0</v>
      </c>
      <c r="T126" s="764">
        <f t="shared" si="293"/>
        <v>0</v>
      </c>
      <c r="U126" s="764">
        <f t="shared" si="293"/>
        <v>0</v>
      </c>
      <c r="V126" s="764">
        <f t="shared" si="293"/>
        <v>0</v>
      </c>
      <c r="W126" s="764">
        <f t="shared" si="293"/>
        <v>0</v>
      </c>
      <c r="X126" s="764">
        <f t="shared" si="293"/>
        <v>0</v>
      </c>
      <c r="Y126" s="764">
        <f t="shared" si="293"/>
        <v>0</v>
      </c>
      <c r="Z126" s="764">
        <f t="shared" si="293"/>
        <v>0</v>
      </c>
      <c r="AA126" s="764">
        <f t="shared" si="293"/>
        <v>0</v>
      </c>
      <c r="AB126" s="764">
        <f t="shared" si="293"/>
        <v>0</v>
      </c>
      <c r="AC126" s="764">
        <f t="shared" si="293"/>
        <v>0</v>
      </c>
      <c r="AD126" s="764">
        <f t="shared" si="293"/>
        <v>0</v>
      </c>
      <c r="AE126" s="764">
        <f t="shared" si="293"/>
        <v>0</v>
      </c>
      <c r="AF126" s="764">
        <f t="shared" si="293"/>
        <v>0</v>
      </c>
      <c r="AG126" s="764">
        <f t="shared" si="293"/>
        <v>0</v>
      </c>
      <c r="AH126" s="764">
        <f t="shared" si="293"/>
        <v>0</v>
      </c>
      <c r="AI126" s="764">
        <f t="shared" si="293"/>
        <v>0</v>
      </c>
      <c r="AJ126" s="764">
        <f t="shared" si="293"/>
        <v>0</v>
      </c>
      <c r="AK126" s="764">
        <f t="shared" si="293"/>
        <v>0</v>
      </c>
      <c r="AL126" s="764">
        <f t="shared" si="293"/>
        <v>0</v>
      </c>
      <c r="AM126" s="764">
        <f t="shared" si="293"/>
        <v>0</v>
      </c>
      <c r="AN126" s="764">
        <f t="shared" si="293"/>
        <v>0</v>
      </c>
      <c r="AO126" s="764">
        <f t="shared" si="293"/>
        <v>0</v>
      </c>
      <c r="AP126" s="764">
        <f t="shared" si="293"/>
        <v>0</v>
      </c>
      <c r="AQ126" s="764">
        <f t="shared" si="293"/>
        <v>0</v>
      </c>
      <c r="AR126" s="764">
        <f t="shared" si="293"/>
        <v>0</v>
      </c>
      <c r="AS126" s="764">
        <f t="shared" si="293"/>
        <v>0</v>
      </c>
      <c r="AT126" s="764">
        <f t="shared" si="293"/>
        <v>0</v>
      </c>
      <c r="AU126" s="764">
        <f t="shared" si="293"/>
        <v>0</v>
      </c>
      <c r="AV126" s="764">
        <f t="shared" si="293"/>
        <v>0</v>
      </c>
      <c r="AW126" s="764">
        <f t="shared" si="293"/>
        <v>0</v>
      </c>
      <c r="AX126" s="764">
        <f t="shared" si="293"/>
        <v>0</v>
      </c>
      <c r="AY126" s="764">
        <f t="shared" si="293"/>
        <v>0</v>
      </c>
      <c r="AZ126" s="764">
        <f t="shared" si="293"/>
        <v>0</v>
      </c>
      <c r="BA126" s="764">
        <f t="shared" si="293"/>
        <v>0</v>
      </c>
      <c r="BB126" s="764">
        <f t="shared" si="293"/>
        <v>0</v>
      </c>
      <c r="BC126" s="764">
        <f t="shared" si="293"/>
        <v>0</v>
      </c>
      <c r="BD126" s="764">
        <f t="shared" si="293"/>
        <v>0</v>
      </c>
      <c r="BE126" s="764">
        <f t="shared" si="293"/>
        <v>0</v>
      </c>
      <c r="BF126" s="764">
        <f t="shared" si="293"/>
        <v>0</v>
      </c>
      <c r="BG126" s="764">
        <f t="shared" si="293"/>
        <v>0</v>
      </c>
      <c r="BH126" s="764">
        <f t="shared" si="293"/>
        <v>0</v>
      </c>
      <c r="BI126" s="764">
        <f t="shared" si="293"/>
        <v>0</v>
      </c>
      <c r="BJ126" s="764">
        <f t="shared" si="293"/>
        <v>0</v>
      </c>
      <c r="BK126" s="764">
        <f t="shared" si="293"/>
        <v>0</v>
      </c>
      <c r="BL126" s="764">
        <f t="shared" si="293"/>
        <v>0</v>
      </c>
      <c r="BM126" s="764">
        <f t="shared" si="293"/>
        <v>0</v>
      </c>
      <c r="BN126" s="764">
        <f t="shared" ref="BN126:BW135" si="294">IF($D126=BN$5,$J126,0)</f>
        <v>0</v>
      </c>
      <c r="BO126" s="764">
        <f t="shared" si="294"/>
        <v>0</v>
      </c>
      <c r="BP126" s="764">
        <f t="shared" si="294"/>
        <v>0</v>
      </c>
      <c r="BQ126" s="764">
        <f t="shared" si="294"/>
        <v>0</v>
      </c>
      <c r="BR126" s="764">
        <f t="shared" si="294"/>
        <v>0</v>
      </c>
      <c r="BS126" s="764">
        <f t="shared" si="294"/>
        <v>0</v>
      </c>
      <c r="BT126" s="764">
        <f t="shared" si="294"/>
        <v>0</v>
      </c>
      <c r="BU126" s="764">
        <f t="shared" si="294"/>
        <v>0</v>
      </c>
      <c r="BV126" s="764">
        <f t="shared" si="294"/>
        <v>0</v>
      </c>
      <c r="BW126" s="764">
        <f t="shared" si="294"/>
        <v>0</v>
      </c>
      <c r="BX126" s="764">
        <f t="shared" ref="BX126:CG135" si="295">IF($D126=BX$5,$J126,0)</f>
        <v>0</v>
      </c>
      <c r="BY126" s="764">
        <f t="shared" si="295"/>
        <v>0</v>
      </c>
      <c r="BZ126" s="764">
        <f t="shared" si="295"/>
        <v>0</v>
      </c>
      <c r="CA126" s="764">
        <f t="shared" si="295"/>
        <v>0</v>
      </c>
      <c r="CB126" s="764">
        <f t="shared" si="295"/>
        <v>0</v>
      </c>
      <c r="CC126" s="764">
        <f t="shared" si="295"/>
        <v>0</v>
      </c>
      <c r="CD126" s="764">
        <f t="shared" si="295"/>
        <v>0</v>
      </c>
      <c r="CE126" s="764">
        <f t="shared" si="295"/>
        <v>0</v>
      </c>
      <c r="CF126" s="764">
        <f t="shared" si="295"/>
        <v>0</v>
      </c>
      <c r="CG126" s="764">
        <f t="shared" si="295"/>
        <v>0</v>
      </c>
      <c r="CH126" s="764">
        <f t="shared" ref="CH126:CQ135" si="296">IF($D126=CH$5,$J126,0)</f>
        <v>0</v>
      </c>
      <c r="CI126" s="764">
        <f t="shared" si="296"/>
        <v>0</v>
      </c>
      <c r="CJ126" s="764">
        <f t="shared" si="296"/>
        <v>0</v>
      </c>
      <c r="CK126" s="764">
        <f t="shared" si="296"/>
        <v>0</v>
      </c>
      <c r="CL126" s="764">
        <f t="shared" si="296"/>
        <v>0</v>
      </c>
      <c r="CM126" s="764">
        <f t="shared" si="296"/>
        <v>0</v>
      </c>
      <c r="CN126" s="764">
        <f t="shared" si="296"/>
        <v>0</v>
      </c>
      <c r="CO126" s="764">
        <f t="shared" si="296"/>
        <v>0</v>
      </c>
      <c r="CP126" s="764">
        <f t="shared" si="296"/>
        <v>0</v>
      </c>
      <c r="CQ126" s="764">
        <f t="shared" si="296"/>
        <v>0</v>
      </c>
      <c r="CR126" s="764">
        <f t="shared" ref="CR126:DA135" si="297">IF($D126=CR$5,$J126,0)</f>
        <v>0</v>
      </c>
      <c r="CS126" s="764">
        <f t="shared" si="297"/>
        <v>0</v>
      </c>
      <c r="CT126" s="764">
        <f t="shared" si="297"/>
        <v>0</v>
      </c>
      <c r="CU126" s="764">
        <f t="shared" si="297"/>
        <v>0</v>
      </c>
      <c r="CV126" s="764">
        <f t="shared" si="297"/>
        <v>0</v>
      </c>
      <c r="CW126" s="764">
        <f t="shared" si="297"/>
        <v>0</v>
      </c>
      <c r="CX126" s="764">
        <f t="shared" si="297"/>
        <v>0</v>
      </c>
      <c r="CY126" s="764">
        <f t="shared" si="297"/>
        <v>0</v>
      </c>
      <c r="CZ126" s="764">
        <f t="shared" si="297"/>
        <v>0</v>
      </c>
      <c r="DA126" s="764">
        <f t="shared" si="297"/>
        <v>0</v>
      </c>
      <c r="DB126" s="764">
        <f t="shared" ref="DB126:DK135" si="298">IF($D126=DB$5,$J126,0)</f>
        <v>0</v>
      </c>
      <c r="DC126" s="764">
        <f t="shared" si="298"/>
        <v>0</v>
      </c>
      <c r="DD126" s="764">
        <f t="shared" si="298"/>
        <v>0</v>
      </c>
      <c r="DE126" s="764">
        <f t="shared" si="298"/>
        <v>0</v>
      </c>
      <c r="DF126" s="764">
        <f t="shared" si="298"/>
        <v>0</v>
      </c>
      <c r="DG126" s="764">
        <f t="shared" si="298"/>
        <v>0</v>
      </c>
      <c r="DH126" s="764">
        <f t="shared" si="298"/>
        <v>0</v>
      </c>
      <c r="DI126" s="764">
        <f t="shared" si="298"/>
        <v>0</v>
      </c>
      <c r="DJ126" s="764">
        <f t="shared" si="298"/>
        <v>0</v>
      </c>
      <c r="DK126" s="764">
        <f t="shared" si="298"/>
        <v>0</v>
      </c>
      <c r="DL126" s="764">
        <f t="shared" ref="DL126:DU135" si="299">IF($D126=DL$5,$J126,0)</f>
        <v>0</v>
      </c>
      <c r="DM126" s="764">
        <f t="shared" si="299"/>
        <v>0</v>
      </c>
      <c r="DN126" s="764">
        <f t="shared" si="299"/>
        <v>0</v>
      </c>
      <c r="DO126" s="764">
        <f t="shared" si="299"/>
        <v>0</v>
      </c>
      <c r="DP126" s="764">
        <f t="shared" si="299"/>
        <v>0</v>
      </c>
      <c r="DQ126" s="764">
        <f t="shared" si="299"/>
        <v>0</v>
      </c>
      <c r="DR126" s="764">
        <f t="shared" si="299"/>
        <v>0</v>
      </c>
      <c r="DS126" s="764">
        <f t="shared" si="299"/>
        <v>0</v>
      </c>
      <c r="DT126" s="764">
        <f t="shared" si="299"/>
        <v>0</v>
      </c>
      <c r="DU126" s="764">
        <f t="shared" si="299"/>
        <v>0</v>
      </c>
      <c r="DV126" s="764">
        <f t="shared" ref="DV126:EE135" si="300">IF($D126=DV$5,$J126,0)</f>
        <v>0</v>
      </c>
      <c r="DW126" s="764">
        <f t="shared" si="300"/>
        <v>0</v>
      </c>
      <c r="DX126" s="764">
        <f t="shared" si="300"/>
        <v>0</v>
      </c>
      <c r="DY126" s="764">
        <f t="shared" si="300"/>
        <v>0</v>
      </c>
      <c r="DZ126" s="764">
        <f t="shared" si="300"/>
        <v>0</v>
      </c>
      <c r="EA126" s="764">
        <f t="shared" si="300"/>
        <v>0</v>
      </c>
      <c r="EB126" s="764">
        <f t="shared" si="300"/>
        <v>0</v>
      </c>
      <c r="EC126" s="764">
        <f t="shared" si="300"/>
        <v>0</v>
      </c>
      <c r="ED126" s="764">
        <f t="shared" si="300"/>
        <v>0</v>
      </c>
      <c r="EE126" s="764">
        <f t="shared" si="300"/>
        <v>0</v>
      </c>
      <c r="EF126" s="764">
        <f t="shared" ref="EF126:EO135" si="301">IF($D126=EF$5,$J126,0)</f>
        <v>0</v>
      </c>
      <c r="EG126" s="764">
        <f t="shared" si="301"/>
        <v>0</v>
      </c>
      <c r="EH126" s="764">
        <f t="shared" si="301"/>
        <v>0</v>
      </c>
      <c r="EI126" s="764">
        <f t="shared" si="301"/>
        <v>0</v>
      </c>
      <c r="EJ126" s="764">
        <f t="shared" si="301"/>
        <v>0</v>
      </c>
      <c r="EK126" s="764">
        <f t="shared" si="301"/>
        <v>0</v>
      </c>
      <c r="EL126" s="764">
        <f t="shared" si="301"/>
        <v>0</v>
      </c>
      <c r="EM126" s="764">
        <f t="shared" si="301"/>
        <v>0</v>
      </c>
      <c r="EN126" s="764">
        <f t="shared" si="301"/>
        <v>0</v>
      </c>
      <c r="EO126" s="764">
        <f t="shared" si="301"/>
        <v>0</v>
      </c>
      <c r="EP126" s="764">
        <f t="shared" ref="EP126:EY135" si="302">IF($D126=EP$5,$J126,0)</f>
        <v>0</v>
      </c>
      <c r="EQ126" s="764">
        <f t="shared" si="302"/>
        <v>0</v>
      </c>
      <c r="ER126" s="764">
        <f t="shared" si="302"/>
        <v>0</v>
      </c>
      <c r="ES126" s="764">
        <f t="shared" si="302"/>
        <v>0</v>
      </c>
      <c r="ET126" s="764">
        <f t="shared" si="302"/>
        <v>0</v>
      </c>
      <c r="EU126" s="764">
        <f t="shared" si="302"/>
        <v>0</v>
      </c>
      <c r="EV126" s="764">
        <f t="shared" si="302"/>
        <v>0</v>
      </c>
      <c r="EW126" s="764">
        <f t="shared" si="302"/>
        <v>0</v>
      </c>
      <c r="EX126" s="764">
        <f t="shared" si="302"/>
        <v>0</v>
      </c>
      <c r="EY126" s="764">
        <f t="shared" si="302"/>
        <v>0</v>
      </c>
      <c r="EZ126" s="764">
        <f t="shared" ref="EZ126:FI135" si="303">IF($D126=EZ$5,$J126,0)</f>
        <v>0</v>
      </c>
      <c r="FA126" s="764">
        <f t="shared" si="303"/>
        <v>0</v>
      </c>
      <c r="FB126" s="764">
        <f t="shared" si="303"/>
        <v>0</v>
      </c>
      <c r="FC126" s="764">
        <f t="shared" si="303"/>
        <v>0</v>
      </c>
      <c r="FD126" s="764">
        <f t="shared" si="303"/>
        <v>0</v>
      </c>
      <c r="FE126" s="764">
        <f t="shared" si="303"/>
        <v>0</v>
      </c>
      <c r="FF126" s="764">
        <f t="shared" si="303"/>
        <v>0</v>
      </c>
      <c r="FG126" s="764">
        <f t="shared" si="303"/>
        <v>0</v>
      </c>
      <c r="FH126" s="764">
        <f t="shared" si="303"/>
        <v>0</v>
      </c>
      <c r="FI126" s="764">
        <f t="shared" si="303"/>
        <v>0</v>
      </c>
      <c r="FJ126" s="764">
        <f t="shared" ref="FJ126:FS135" si="304">IF($D126=FJ$5,$J126,0)</f>
        <v>0</v>
      </c>
      <c r="FK126" s="764">
        <f t="shared" si="304"/>
        <v>0</v>
      </c>
      <c r="FL126" s="764">
        <f t="shared" si="304"/>
        <v>0</v>
      </c>
      <c r="FM126" s="764">
        <f t="shared" si="304"/>
        <v>0</v>
      </c>
      <c r="FN126" s="764">
        <f t="shared" si="304"/>
        <v>0</v>
      </c>
      <c r="FO126" s="764">
        <f t="shared" si="304"/>
        <v>0</v>
      </c>
      <c r="FP126" s="764">
        <f t="shared" si="304"/>
        <v>0</v>
      </c>
      <c r="FQ126" s="764">
        <f t="shared" si="304"/>
        <v>0</v>
      </c>
      <c r="FR126" s="764">
        <f t="shared" si="304"/>
        <v>0</v>
      </c>
      <c r="FS126" s="764">
        <f t="shared" si="304"/>
        <v>0</v>
      </c>
      <c r="FT126" s="764">
        <f t="shared" ref="FT126:GC135" si="305">IF($D126=FT$5,$J126,0)</f>
        <v>0</v>
      </c>
      <c r="FU126" s="764">
        <f t="shared" si="305"/>
        <v>0</v>
      </c>
      <c r="FV126" s="764">
        <f t="shared" si="305"/>
        <v>0</v>
      </c>
      <c r="FW126" s="764">
        <f t="shared" si="305"/>
        <v>0</v>
      </c>
      <c r="FX126" s="764">
        <f t="shared" si="305"/>
        <v>0</v>
      </c>
      <c r="FY126" s="764">
        <f t="shared" si="305"/>
        <v>0</v>
      </c>
      <c r="FZ126" s="764">
        <f t="shared" si="305"/>
        <v>0</v>
      </c>
      <c r="GA126" s="764">
        <f t="shared" si="305"/>
        <v>0</v>
      </c>
      <c r="GB126" s="764">
        <f t="shared" si="305"/>
        <v>0</v>
      </c>
      <c r="GC126" s="764">
        <f t="shared" si="305"/>
        <v>0</v>
      </c>
      <c r="GD126" s="764">
        <f t="shared" ref="GD126:GM135" si="306">IF($D126=GD$5,$J126,0)</f>
        <v>0</v>
      </c>
      <c r="GE126" s="764">
        <f t="shared" si="306"/>
        <v>0</v>
      </c>
      <c r="GF126" s="764">
        <f t="shared" si="306"/>
        <v>0</v>
      </c>
      <c r="GG126" s="764">
        <f t="shared" si="306"/>
        <v>0</v>
      </c>
      <c r="GH126" s="764">
        <f t="shared" si="306"/>
        <v>0</v>
      </c>
      <c r="GI126" s="764">
        <f t="shared" si="306"/>
        <v>0</v>
      </c>
      <c r="GJ126" s="764">
        <f t="shared" si="306"/>
        <v>0</v>
      </c>
      <c r="GK126" s="764">
        <f t="shared" si="306"/>
        <v>0</v>
      </c>
      <c r="GL126" s="764">
        <f t="shared" si="306"/>
        <v>0</v>
      </c>
      <c r="GM126" s="764">
        <f t="shared" si="306"/>
        <v>0</v>
      </c>
      <c r="GN126" s="764">
        <f t="shared" ref="GN126:GW135" si="307">IF($D126=GN$5,$J126,0)</f>
        <v>0</v>
      </c>
      <c r="GO126" s="764">
        <f t="shared" si="307"/>
        <v>0</v>
      </c>
      <c r="GP126" s="764">
        <f t="shared" si="307"/>
        <v>0</v>
      </c>
      <c r="GQ126" s="764">
        <f t="shared" si="307"/>
        <v>0</v>
      </c>
      <c r="GR126" s="764">
        <f t="shared" si="307"/>
        <v>0</v>
      </c>
      <c r="GS126" s="764">
        <f t="shared" si="307"/>
        <v>0</v>
      </c>
      <c r="GT126" s="764">
        <f t="shared" si="307"/>
        <v>0</v>
      </c>
      <c r="GU126" s="764">
        <f t="shared" si="307"/>
        <v>0</v>
      </c>
      <c r="GV126" s="764">
        <f t="shared" si="307"/>
        <v>0</v>
      </c>
      <c r="GW126" s="764">
        <f t="shared" si="307"/>
        <v>0</v>
      </c>
      <c r="GX126" s="764">
        <f t="shared" ref="GX126:HG135" si="308">IF($D126=GX$5,$J126,0)</f>
        <v>0</v>
      </c>
      <c r="GY126" s="764">
        <f t="shared" si="308"/>
        <v>0</v>
      </c>
      <c r="GZ126" s="764">
        <f t="shared" si="308"/>
        <v>0</v>
      </c>
      <c r="HA126" s="764">
        <f t="shared" si="308"/>
        <v>0</v>
      </c>
      <c r="HB126" s="764">
        <f t="shared" si="308"/>
        <v>0</v>
      </c>
      <c r="HC126" s="764">
        <f t="shared" si="308"/>
        <v>0</v>
      </c>
      <c r="HD126" s="764">
        <f t="shared" si="308"/>
        <v>0</v>
      </c>
      <c r="HE126" s="764">
        <f t="shared" si="308"/>
        <v>0</v>
      </c>
      <c r="HF126" s="764">
        <f t="shared" si="308"/>
        <v>0</v>
      </c>
      <c r="HG126" s="764">
        <f t="shared" si="308"/>
        <v>0</v>
      </c>
      <c r="HH126" s="764">
        <f t="shared" ref="HH126:HQ135" si="309">IF($D126=HH$5,$J126,0)</f>
        <v>0</v>
      </c>
      <c r="HI126" s="764">
        <f t="shared" si="309"/>
        <v>0</v>
      </c>
      <c r="HJ126" s="764">
        <f t="shared" si="309"/>
        <v>0</v>
      </c>
      <c r="HK126" s="764">
        <f t="shared" si="309"/>
        <v>0</v>
      </c>
      <c r="HL126" s="764">
        <f t="shared" si="309"/>
        <v>0</v>
      </c>
      <c r="HM126" s="764">
        <f t="shared" si="309"/>
        <v>0</v>
      </c>
      <c r="HN126" s="764">
        <f t="shared" si="309"/>
        <v>0</v>
      </c>
      <c r="HO126" s="764">
        <f t="shared" si="309"/>
        <v>0</v>
      </c>
      <c r="HP126" s="764">
        <f t="shared" si="309"/>
        <v>0</v>
      </c>
      <c r="HQ126" s="764">
        <f t="shared" si="309"/>
        <v>0</v>
      </c>
      <c r="HR126" s="764">
        <f t="shared" ref="HR126:IA135" si="310">IF($D126=HR$5,$J126,0)</f>
        <v>0</v>
      </c>
      <c r="HS126" s="764">
        <f t="shared" si="310"/>
        <v>0</v>
      </c>
      <c r="HT126" s="764">
        <f t="shared" si="310"/>
        <v>0</v>
      </c>
      <c r="HU126" s="764">
        <f t="shared" si="310"/>
        <v>0</v>
      </c>
      <c r="HV126" s="764">
        <f t="shared" si="310"/>
        <v>0</v>
      </c>
      <c r="HW126" s="764">
        <f t="shared" si="310"/>
        <v>0</v>
      </c>
      <c r="HX126" s="764">
        <f t="shared" si="310"/>
        <v>0</v>
      </c>
      <c r="HY126" s="764">
        <f t="shared" si="310"/>
        <v>0</v>
      </c>
      <c r="HZ126" s="764">
        <f t="shared" si="310"/>
        <v>0</v>
      </c>
      <c r="IA126" s="764">
        <f t="shared" si="310"/>
        <v>0</v>
      </c>
      <c r="IB126" s="764">
        <f t="shared" ref="IB126:IK135" si="311">IF($D126=IB$5,$J126,0)</f>
        <v>0</v>
      </c>
      <c r="IC126" s="764">
        <f t="shared" si="311"/>
        <v>0</v>
      </c>
      <c r="ID126" s="764">
        <f t="shared" si="311"/>
        <v>0</v>
      </c>
      <c r="IE126" s="764">
        <f t="shared" si="311"/>
        <v>0</v>
      </c>
      <c r="IF126" s="764">
        <f t="shared" si="311"/>
        <v>0</v>
      </c>
      <c r="IG126" s="764">
        <f t="shared" si="311"/>
        <v>0</v>
      </c>
      <c r="IH126" s="764">
        <f t="shared" si="311"/>
        <v>0</v>
      </c>
      <c r="II126" s="764">
        <f t="shared" si="311"/>
        <v>0</v>
      </c>
      <c r="IJ126" s="764">
        <f t="shared" si="311"/>
        <v>0</v>
      </c>
      <c r="IK126" s="764">
        <f t="shared" si="311"/>
        <v>0</v>
      </c>
      <c r="IL126" s="764">
        <f t="shared" ref="IL126:JS135" si="312">IF($D126=IL$5,$J126,0)</f>
        <v>0</v>
      </c>
      <c r="IM126" s="764">
        <f t="shared" si="312"/>
        <v>0</v>
      </c>
      <c r="IN126" s="764">
        <f t="shared" si="312"/>
        <v>0</v>
      </c>
      <c r="IO126" s="764">
        <f t="shared" si="312"/>
        <v>0</v>
      </c>
      <c r="IP126" s="764">
        <f t="shared" si="312"/>
        <v>0</v>
      </c>
      <c r="IQ126" s="764">
        <f t="shared" si="312"/>
        <v>0</v>
      </c>
      <c r="IR126" s="764">
        <f t="shared" si="312"/>
        <v>0</v>
      </c>
      <c r="IS126" s="764">
        <f t="shared" si="312"/>
        <v>0</v>
      </c>
      <c r="IT126" s="764">
        <f t="shared" si="312"/>
        <v>0</v>
      </c>
      <c r="IU126" s="764">
        <f t="shared" si="312"/>
        <v>0</v>
      </c>
      <c r="IV126" s="764">
        <f t="shared" si="312"/>
        <v>0</v>
      </c>
      <c r="IW126" s="764">
        <f t="shared" si="312"/>
        <v>0</v>
      </c>
      <c r="IX126" s="764">
        <f t="shared" si="312"/>
        <v>0</v>
      </c>
      <c r="IY126" s="764">
        <f t="shared" si="312"/>
        <v>0</v>
      </c>
      <c r="IZ126" s="764">
        <f t="shared" si="312"/>
        <v>0</v>
      </c>
      <c r="JA126" s="764">
        <f t="shared" si="312"/>
        <v>0</v>
      </c>
      <c r="JB126" s="764">
        <f t="shared" si="312"/>
        <v>0</v>
      </c>
      <c r="JC126" s="764">
        <f t="shared" si="312"/>
        <v>0</v>
      </c>
      <c r="JD126" s="764">
        <f t="shared" si="292"/>
        <v>0</v>
      </c>
      <c r="JE126" s="764">
        <f t="shared" si="292"/>
        <v>0</v>
      </c>
      <c r="JF126" s="764">
        <f t="shared" si="292"/>
        <v>0</v>
      </c>
      <c r="JG126" s="764">
        <f t="shared" si="292"/>
        <v>0</v>
      </c>
      <c r="JH126" s="764">
        <f t="shared" si="292"/>
        <v>0</v>
      </c>
      <c r="JI126" s="764">
        <f t="shared" si="292"/>
        <v>0</v>
      </c>
      <c r="JJ126" s="764">
        <f t="shared" si="292"/>
        <v>0</v>
      </c>
      <c r="JK126" s="764">
        <f t="shared" si="292"/>
        <v>0</v>
      </c>
      <c r="JL126" s="764">
        <f t="shared" si="312"/>
        <v>0</v>
      </c>
      <c r="JM126" s="764">
        <f t="shared" si="312"/>
        <v>0</v>
      </c>
      <c r="JN126" s="764">
        <f t="shared" si="312"/>
        <v>0</v>
      </c>
      <c r="JO126" s="764">
        <f t="shared" si="312"/>
        <v>0</v>
      </c>
      <c r="JP126" s="764">
        <f t="shared" si="312"/>
        <v>0</v>
      </c>
      <c r="JQ126" s="764">
        <f t="shared" si="172"/>
        <v>0</v>
      </c>
      <c r="JR126" s="764">
        <f t="shared" si="172"/>
        <v>0</v>
      </c>
      <c r="JS126" s="764">
        <f t="shared" si="312"/>
        <v>0</v>
      </c>
      <c r="JT126" s="765">
        <f t="shared" si="173"/>
        <v>0</v>
      </c>
      <c r="JU126" s="229">
        <f t="shared" si="174"/>
        <v>0</v>
      </c>
    </row>
    <row r="127" spans="2:281" s="57" customFormat="1" ht="12.75" customHeight="1">
      <c r="B127" s="223"/>
      <c r="C127" s="223"/>
      <c r="D127" s="61"/>
      <c r="E127" s="743" t="str">
        <f t="shared" si="171"/>
        <v xml:space="preserve"> </v>
      </c>
      <c r="F127" s="56"/>
      <c r="G127" s="228"/>
      <c r="H127" s="744">
        <f>SUMIF(Ajuste!$C$8:$C$483,$B$6:$B$499,Ajuste!$E$8:$E$483)</f>
        <v>0</v>
      </c>
      <c r="I127" s="744">
        <f>SUMIF(Ajuste!$C$8:$C$483,$B$6:$B$499,Ajuste!$F$8:$F$483)</f>
        <v>0</v>
      </c>
      <c r="J127" s="229">
        <f t="shared" si="175"/>
        <v>0</v>
      </c>
      <c r="K127" s="764">
        <f t="shared" si="293"/>
        <v>0</v>
      </c>
      <c r="L127" s="764">
        <f t="shared" si="293"/>
        <v>0</v>
      </c>
      <c r="M127" s="764">
        <f t="shared" si="293"/>
        <v>0</v>
      </c>
      <c r="N127" s="764">
        <f t="shared" si="293"/>
        <v>0</v>
      </c>
      <c r="O127" s="764">
        <f t="shared" si="293"/>
        <v>0</v>
      </c>
      <c r="P127" s="764">
        <f t="shared" si="293"/>
        <v>0</v>
      </c>
      <c r="Q127" s="764">
        <f t="shared" si="293"/>
        <v>0</v>
      </c>
      <c r="R127" s="764">
        <f t="shared" si="293"/>
        <v>0</v>
      </c>
      <c r="S127" s="764">
        <f t="shared" si="293"/>
        <v>0</v>
      </c>
      <c r="T127" s="764">
        <f t="shared" si="293"/>
        <v>0</v>
      </c>
      <c r="U127" s="764">
        <f t="shared" si="293"/>
        <v>0</v>
      </c>
      <c r="V127" s="764">
        <f t="shared" si="293"/>
        <v>0</v>
      </c>
      <c r="W127" s="764">
        <f t="shared" si="293"/>
        <v>0</v>
      </c>
      <c r="X127" s="764">
        <f t="shared" si="293"/>
        <v>0</v>
      </c>
      <c r="Y127" s="764">
        <f t="shared" si="293"/>
        <v>0</v>
      </c>
      <c r="Z127" s="764">
        <f t="shared" si="293"/>
        <v>0</v>
      </c>
      <c r="AA127" s="764">
        <f t="shared" si="293"/>
        <v>0</v>
      </c>
      <c r="AB127" s="764">
        <f t="shared" si="293"/>
        <v>0</v>
      </c>
      <c r="AC127" s="764">
        <f t="shared" si="293"/>
        <v>0</v>
      </c>
      <c r="AD127" s="764">
        <f t="shared" si="293"/>
        <v>0</v>
      </c>
      <c r="AE127" s="764">
        <f t="shared" si="293"/>
        <v>0</v>
      </c>
      <c r="AF127" s="764">
        <f t="shared" si="293"/>
        <v>0</v>
      </c>
      <c r="AG127" s="764">
        <f t="shared" si="293"/>
        <v>0</v>
      </c>
      <c r="AH127" s="764">
        <f t="shared" si="293"/>
        <v>0</v>
      </c>
      <c r="AI127" s="764">
        <f t="shared" si="293"/>
        <v>0</v>
      </c>
      <c r="AJ127" s="764">
        <f t="shared" si="293"/>
        <v>0</v>
      </c>
      <c r="AK127" s="764">
        <f t="shared" si="293"/>
        <v>0</v>
      </c>
      <c r="AL127" s="764">
        <f t="shared" si="293"/>
        <v>0</v>
      </c>
      <c r="AM127" s="764">
        <f t="shared" si="293"/>
        <v>0</v>
      </c>
      <c r="AN127" s="764">
        <f t="shared" si="293"/>
        <v>0</v>
      </c>
      <c r="AO127" s="764">
        <f t="shared" si="293"/>
        <v>0</v>
      </c>
      <c r="AP127" s="764">
        <f t="shared" si="293"/>
        <v>0</v>
      </c>
      <c r="AQ127" s="764">
        <f t="shared" si="293"/>
        <v>0</v>
      </c>
      <c r="AR127" s="764">
        <f t="shared" si="293"/>
        <v>0</v>
      </c>
      <c r="AS127" s="764">
        <f t="shared" si="293"/>
        <v>0</v>
      </c>
      <c r="AT127" s="764">
        <f t="shared" si="293"/>
        <v>0</v>
      </c>
      <c r="AU127" s="764">
        <f t="shared" si="293"/>
        <v>0</v>
      </c>
      <c r="AV127" s="764">
        <f t="shared" si="293"/>
        <v>0</v>
      </c>
      <c r="AW127" s="764">
        <f t="shared" si="293"/>
        <v>0</v>
      </c>
      <c r="AX127" s="764">
        <f t="shared" si="293"/>
        <v>0</v>
      </c>
      <c r="AY127" s="764">
        <f t="shared" si="293"/>
        <v>0</v>
      </c>
      <c r="AZ127" s="764">
        <f t="shared" si="293"/>
        <v>0</v>
      </c>
      <c r="BA127" s="764">
        <f t="shared" si="293"/>
        <v>0</v>
      </c>
      <c r="BB127" s="764">
        <f t="shared" si="293"/>
        <v>0</v>
      </c>
      <c r="BC127" s="764">
        <f t="shared" si="293"/>
        <v>0</v>
      </c>
      <c r="BD127" s="764">
        <f t="shared" si="293"/>
        <v>0</v>
      </c>
      <c r="BE127" s="764">
        <f t="shared" si="293"/>
        <v>0</v>
      </c>
      <c r="BF127" s="764">
        <f t="shared" si="293"/>
        <v>0</v>
      </c>
      <c r="BG127" s="764">
        <f t="shared" si="293"/>
        <v>0</v>
      </c>
      <c r="BH127" s="764">
        <f t="shared" si="293"/>
        <v>0</v>
      </c>
      <c r="BI127" s="764">
        <f t="shared" si="293"/>
        <v>0</v>
      </c>
      <c r="BJ127" s="764">
        <f t="shared" si="293"/>
        <v>0</v>
      </c>
      <c r="BK127" s="764">
        <f t="shared" si="293"/>
        <v>0</v>
      </c>
      <c r="BL127" s="764">
        <f t="shared" si="293"/>
        <v>0</v>
      </c>
      <c r="BM127" s="764">
        <f t="shared" si="293"/>
        <v>0</v>
      </c>
      <c r="BN127" s="764">
        <f t="shared" si="294"/>
        <v>0</v>
      </c>
      <c r="BO127" s="764">
        <f t="shared" si="294"/>
        <v>0</v>
      </c>
      <c r="BP127" s="764">
        <f t="shared" si="294"/>
        <v>0</v>
      </c>
      <c r="BQ127" s="764">
        <f t="shared" si="294"/>
        <v>0</v>
      </c>
      <c r="BR127" s="764">
        <f t="shared" si="294"/>
        <v>0</v>
      </c>
      <c r="BS127" s="764">
        <f t="shared" si="294"/>
        <v>0</v>
      </c>
      <c r="BT127" s="764">
        <f t="shared" si="294"/>
        <v>0</v>
      </c>
      <c r="BU127" s="764">
        <f t="shared" si="294"/>
        <v>0</v>
      </c>
      <c r="BV127" s="764">
        <f t="shared" si="294"/>
        <v>0</v>
      </c>
      <c r="BW127" s="764">
        <f t="shared" si="294"/>
        <v>0</v>
      </c>
      <c r="BX127" s="764">
        <f t="shared" si="295"/>
        <v>0</v>
      </c>
      <c r="BY127" s="764">
        <f t="shared" si="295"/>
        <v>0</v>
      </c>
      <c r="BZ127" s="764">
        <f t="shared" si="295"/>
        <v>0</v>
      </c>
      <c r="CA127" s="764">
        <f t="shared" si="295"/>
        <v>0</v>
      </c>
      <c r="CB127" s="764">
        <f t="shared" si="295"/>
        <v>0</v>
      </c>
      <c r="CC127" s="764">
        <f t="shared" si="295"/>
        <v>0</v>
      </c>
      <c r="CD127" s="764">
        <f t="shared" si="295"/>
        <v>0</v>
      </c>
      <c r="CE127" s="764">
        <f t="shared" si="295"/>
        <v>0</v>
      </c>
      <c r="CF127" s="764">
        <f t="shared" si="295"/>
        <v>0</v>
      </c>
      <c r="CG127" s="764">
        <f t="shared" si="295"/>
        <v>0</v>
      </c>
      <c r="CH127" s="764">
        <f t="shared" si="296"/>
        <v>0</v>
      </c>
      <c r="CI127" s="764">
        <f t="shared" si="296"/>
        <v>0</v>
      </c>
      <c r="CJ127" s="764">
        <f t="shared" si="296"/>
        <v>0</v>
      </c>
      <c r="CK127" s="764">
        <f t="shared" si="296"/>
        <v>0</v>
      </c>
      <c r="CL127" s="764">
        <f t="shared" si="296"/>
        <v>0</v>
      </c>
      <c r="CM127" s="764">
        <f t="shared" si="296"/>
        <v>0</v>
      </c>
      <c r="CN127" s="764">
        <f t="shared" si="296"/>
        <v>0</v>
      </c>
      <c r="CO127" s="764">
        <f t="shared" si="296"/>
        <v>0</v>
      </c>
      <c r="CP127" s="764">
        <f t="shared" si="296"/>
        <v>0</v>
      </c>
      <c r="CQ127" s="764">
        <f t="shared" si="296"/>
        <v>0</v>
      </c>
      <c r="CR127" s="764">
        <f t="shared" si="297"/>
        <v>0</v>
      </c>
      <c r="CS127" s="764">
        <f t="shared" si="297"/>
        <v>0</v>
      </c>
      <c r="CT127" s="764">
        <f t="shared" si="297"/>
        <v>0</v>
      </c>
      <c r="CU127" s="764">
        <f t="shared" si="297"/>
        <v>0</v>
      </c>
      <c r="CV127" s="764">
        <f t="shared" si="297"/>
        <v>0</v>
      </c>
      <c r="CW127" s="764">
        <f t="shared" si="297"/>
        <v>0</v>
      </c>
      <c r="CX127" s="764">
        <f t="shared" si="297"/>
        <v>0</v>
      </c>
      <c r="CY127" s="764">
        <f t="shared" si="297"/>
        <v>0</v>
      </c>
      <c r="CZ127" s="764">
        <f t="shared" si="297"/>
        <v>0</v>
      </c>
      <c r="DA127" s="764">
        <f t="shared" si="297"/>
        <v>0</v>
      </c>
      <c r="DB127" s="764">
        <f t="shared" si="298"/>
        <v>0</v>
      </c>
      <c r="DC127" s="764">
        <f t="shared" si="298"/>
        <v>0</v>
      </c>
      <c r="DD127" s="764">
        <f t="shared" si="298"/>
        <v>0</v>
      </c>
      <c r="DE127" s="764">
        <f t="shared" si="298"/>
        <v>0</v>
      </c>
      <c r="DF127" s="764">
        <f t="shared" si="298"/>
        <v>0</v>
      </c>
      <c r="DG127" s="764">
        <f t="shared" si="298"/>
        <v>0</v>
      </c>
      <c r="DH127" s="764">
        <f t="shared" si="298"/>
        <v>0</v>
      </c>
      <c r="DI127" s="764">
        <f t="shared" si="298"/>
        <v>0</v>
      </c>
      <c r="DJ127" s="764">
        <f t="shared" si="298"/>
        <v>0</v>
      </c>
      <c r="DK127" s="764">
        <f t="shared" si="298"/>
        <v>0</v>
      </c>
      <c r="DL127" s="764">
        <f t="shared" si="299"/>
        <v>0</v>
      </c>
      <c r="DM127" s="764">
        <f t="shared" si="299"/>
        <v>0</v>
      </c>
      <c r="DN127" s="764">
        <f t="shared" si="299"/>
        <v>0</v>
      </c>
      <c r="DO127" s="764">
        <f t="shared" si="299"/>
        <v>0</v>
      </c>
      <c r="DP127" s="764">
        <f t="shared" si="299"/>
        <v>0</v>
      </c>
      <c r="DQ127" s="764">
        <f t="shared" si="299"/>
        <v>0</v>
      </c>
      <c r="DR127" s="764">
        <f t="shared" si="299"/>
        <v>0</v>
      </c>
      <c r="DS127" s="764">
        <f t="shared" si="299"/>
        <v>0</v>
      </c>
      <c r="DT127" s="764">
        <f t="shared" si="299"/>
        <v>0</v>
      </c>
      <c r="DU127" s="764">
        <f t="shared" si="299"/>
        <v>0</v>
      </c>
      <c r="DV127" s="764">
        <f t="shared" si="300"/>
        <v>0</v>
      </c>
      <c r="DW127" s="764">
        <f t="shared" si="300"/>
        <v>0</v>
      </c>
      <c r="DX127" s="764">
        <f t="shared" si="300"/>
        <v>0</v>
      </c>
      <c r="DY127" s="764">
        <f t="shared" si="300"/>
        <v>0</v>
      </c>
      <c r="DZ127" s="764">
        <f t="shared" si="300"/>
        <v>0</v>
      </c>
      <c r="EA127" s="764">
        <f t="shared" si="300"/>
        <v>0</v>
      </c>
      <c r="EB127" s="764">
        <f t="shared" si="300"/>
        <v>0</v>
      </c>
      <c r="EC127" s="764">
        <f t="shared" si="300"/>
        <v>0</v>
      </c>
      <c r="ED127" s="764">
        <f t="shared" si="300"/>
        <v>0</v>
      </c>
      <c r="EE127" s="764">
        <f t="shared" si="300"/>
        <v>0</v>
      </c>
      <c r="EF127" s="764">
        <f t="shared" si="301"/>
        <v>0</v>
      </c>
      <c r="EG127" s="764">
        <f t="shared" si="301"/>
        <v>0</v>
      </c>
      <c r="EH127" s="764">
        <f t="shared" si="301"/>
        <v>0</v>
      </c>
      <c r="EI127" s="764">
        <f t="shared" si="301"/>
        <v>0</v>
      </c>
      <c r="EJ127" s="764">
        <f t="shared" si="301"/>
        <v>0</v>
      </c>
      <c r="EK127" s="764">
        <f t="shared" si="301"/>
        <v>0</v>
      </c>
      <c r="EL127" s="764">
        <f t="shared" si="301"/>
        <v>0</v>
      </c>
      <c r="EM127" s="764">
        <f t="shared" si="301"/>
        <v>0</v>
      </c>
      <c r="EN127" s="764">
        <f t="shared" si="301"/>
        <v>0</v>
      </c>
      <c r="EO127" s="764">
        <f t="shared" si="301"/>
        <v>0</v>
      </c>
      <c r="EP127" s="764">
        <f t="shared" si="302"/>
        <v>0</v>
      </c>
      <c r="EQ127" s="764">
        <f t="shared" si="302"/>
        <v>0</v>
      </c>
      <c r="ER127" s="764">
        <f t="shared" si="302"/>
        <v>0</v>
      </c>
      <c r="ES127" s="764">
        <f t="shared" si="302"/>
        <v>0</v>
      </c>
      <c r="ET127" s="764">
        <f t="shared" si="302"/>
        <v>0</v>
      </c>
      <c r="EU127" s="764">
        <f t="shared" si="302"/>
        <v>0</v>
      </c>
      <c r="EV127" s="764">
        <f t="shared" si="302"/>
        <v>0</v>
      </c>
      <c r="EW127" s="764">
        <f t="shared" si="302"/>
        <v>0</v>
      </c>
      <c r="EX127" s="764">
        <f t="shared" si="302"/>
        <v>0</v>
      </c>
      <c r="EY127" s="764">
        <f t="shared" si="302"/>
        <v>0</v>
      </c>
      <c r="EZ127" s="764">
        <f t="shared" si="303"/>
        <v>0</v>
      </c>
      <c r="FA127" s="764">
        <f t="shared" si="303"/>
        <v>0</v>
      </c>
      <c r="FB127" s="764">
        <f t="shared" si="303"/>
        <v>0</v>
      </c>
      <c r="FC127" s="764">
        <f t="shared" si="303"/>
        <v>0</v>
      </c>
      <c r="FD127" s="764">
        <f t="shared" si="303"/>
        <v>0</v>
      </c>
      <c r="FE127" s="764">
        <f t="shared" si="303"/>
        <v>0</v>
      </c>
      <c r="FF127" s="764">
        <f t="shared" si="303"/>
        <v>0</v>
      </c>
      <c r="FG127" s="764">
        <f t="shared" si="303"/>
        <v>0</v>
      </c>
      <c r="FH127" s="764">
        <f t="shared" si="303"/>
        <v>0</v>
      </c>
      <c r="FI127" s="764">
        <f t="shared" si="303"/>
        <v>0</v>
      </c>
      <c r="FJ127" s="764">
        <f t="shared" si="304"/>
        <v>0</v>
      </c>
      <c r="FK127" s="764">
        <f t="shared" si="304"/>
        <v>0</v>
      </c>
      <c r="FL127" s="764">
        <f t="shared" si="304"/>
        <v>0</v>
      </c>
      <c r="FM127" s="764">
        <f t="shared" si="304"/>
        <v>0</v>
      </c>
      <c r="FN127" s="764">
        <f t="shared" si="304"/>
        <v>0</v>
      </c>
      <c r="FO127" s="764">
        <f t="shared" si="304"/>
        <v>0</v>
      </c>
      <c r="FP127" s="764">
        <f t="shared" si="304"/>
        <v>0</v>
      </c>
      <c r="FQ127" s="764">
        <f t="shared" si="304"/>
        <v>0</v>
      </c>
      <c r="FR127" s="764">
        <f t="shared" si="304"/>
        <v>0</v>
      </c>
      <c r="FS127" s="764">
        <f t="shared" si="304"/>
        <v>0</v>
      </c>
      <c r="FT127" s="764">
        <f t="shared" si="305"/>
        <v>0</v>
      </c>
      <c r="FU127" s="764">
        <f t="shared" si="305"/>
        <v>0</v>
      </c>
      <c r="FV127" s="764">
        <f t="shared" si="305"/>
        <v>0</v>
      </c>
      <c r="FW127" s="764">
        <f t="shared" si="305"/>
        <v>0</v>
      </c>
      <c r="FX127" s="764">
        <f t="shared" si="305"/>
        <v>0</v>
      </c>
      <c r="FY127" s="764">
        <f t="shared" si="305"/>
        <v>0</v>
      </c>
      <c r="FZ127" s="764">
        <f t="shared" si="305"/>
        <v>0</v>
      </c>
      <c r="GA127" s="764">
        <f t="shared" si="305"/>
        <v>0</v>
      </c>
      <c r="GB127" s="764">
        <f t="shared" si="305"/>
        <v>0</v>
      </c>
      <c r="GC127" s="764">
        <f t="shared" si="305"/>
        <v>0</v>
      </c>
      <c r="GD127" s="764">
        <f t="shared" si="306"/>
        <v>0</v>
      </c>
      <c r="GE127" s="764">
        <f t="shared" si="306"/>
        <v>0</v>
      </c>
      <c r="GF127" s="764">
        <f t="shared" si="306"/>
        <v>0</v>
      </c>
      <c r="GG127" s="764">
        <f t="shared" si="306"/>
        <v>0</v>
      </c>
      <c r="GH127" s="764">
        <f t="shared" si="306"/>
        <v>0</v>
      </c>
      <c r="GI127" s="764">
        <f t="shared" si="306"/>
        <v>0</v>
      </c>
      <c r="GJ127" s="764">
        <f t="shared" si="306"/>
        <v>0</v>
      </c>
      <c r="GK127" s="764">
        <f t="shared" si="306"/>
        <v>0</v>
      </c>
      <c r="GL127" s="764">
        <f t="shared" si="306"/>
        <v>0</v>
      </c>
      <c r="GM127" s="764">
        <f t="shared" si="306"/>
        <v>0</v>
      </c>
      <c r="GN127" s="764">
        <f t="shared" si="307"/>
        <v>0</v>
      </c>
      <c r="GO127" s="764">
        <f t="shared" si="307"/>
        <v>0</v>
      </c>
      <c r="GP127" s="764">
        <f t="shared" si="307"/>
        <v>0</v>
      </c>
      <c r="GQ127" s="764">
        <f t="shared" si="307"/>
        <v>0</v>
      </c>
      <c r="GR127" s="764">
        <f t="shared" si="307"/>
        <v>0</v>
      </c>
      <c r="GS127" s="764">
        <f t="shared" si="307"/>
        <v>0</v>
      </c>
      <c r="GT127" s="764">
        <f t="shared" si="307"/>
        <v>0</v>
      </c>
      <c r="GU127" s="764">
        <f t="shared" si="307"/>
        <v>0</v>
      </c>
      <c r="GV127" s="764">
        <f t="shared" si="307"/>
        <v>0</v>
      </c>
      <c r="GW127" s="764">
        <f t="shared" si="307"/>
        <v>0</v>
      </c>
      <c r="GX127" s="764">
        <f t="shared" si="308"/>
        <v>0</v>
      </c>
      <c r="GY127" s="764">
        <f t="shared" si="308"/>
        <v>0</v>
      </c>
      <c r="GZ127" s="764">
        <f t="shared" si="308"/>
        <v>0</v>
      </c>
      <c r="HA127" s="764">
        <f t="shared" si="308"/>
        <v>0</v>
      </c>
      <c r="HB127" s="764">
        <f t="shared" si="308"/>
        <v>0</v>
      </c>
      <c r="HC127" s="764">
        <f t="shared" si="308"/>
        <v>0</v>
      </c>
      <c r="HD127" s="764">
        <f t="shared" si="308"/>
        <v>0</v>
      </c>
      <c r="HE127" s="764">
        <f t="shared" si="308"/>
        <v>0</v>
      </c>
      <c r="HF127" s="764">
        <f t="shared" si="308"/>
        <v>0</v>
      </c>
      <c r="HG127" s="764">
        <f t="shared" si="308"/>
        <v>0</v>
      </c>
      <c r="HH127" s="764">
        <f t="shared" si="309"/>
        <v>0</v>
      </c>
      <c r="HI127" s="764">
        <f t="shared" si="309"/>
        <v>0</v>
      </c>
      <c r="HJ127" s="764">
        <f t="shared" si="309"/>
        <v>0</v>
      </c>
      <c r="HK127" s="764">
        <f t="shared" si="309"/>
        <v>0</v>
      </c>
      <c r="HL127" s="764">
        <f t="shared" si="309"/>
        <v>0</v>
      </c>
      <c r="HM127" s="764">
        <f t="shared" si="309"/>
        <v>0</v>
      </c>
      <c r="HN127" s="764">
        <f t="shared" si="309"/>
        <v>0</v>
      </c>
      <c r="HO127" s="764">
        <f t="shared" si="309"/>
        <v>0</v>
      </c>
      <c r="HP127" s="764">
        <f t="shared" si="309"/>
        <v>0</v>
      </c>
      <c r="HQ127" s="764">
        <f t="shared" si="309"/>
        <v>0</v>
      </c>
      <c r="HR127" s="764">
        <f t="shared" si="310"/>
        <v>0</v>
      </c>
      <c r="HS127" s="764">
        <f t="shared" si="310"/>
        <v>0</v>
      </c>
      <c r="HT127" s="764">
        <f t="shared" si="310"/>
        <v>0</v>
      </c>
      <c r="HU127" s="764">
        <f t="shared" si="310"/>
        <v>0</v>
      </c>
      <c r="HV127" s="764">
        <f t="shared" si="310"/>
        <v>0</v>
      </c>
      <c r="HW127" s="764">
        <f t="shared" si="310"/>
        <v>0</v>
      </c>
      <c r="HX127" s="764">
        <f t="shared" si="310"/>
        <v>0</v>
      </c>
      <c r="HY127" s="764">
        <f t="shared" si="310"/>
        <v>0</v>
      </c>
      <c r="HZ127" s="764">
        <f t="shared" si="310"/>
        <v>0</v>
      </c>
      <c r="IA127" s="764">
        <f t="shared" si="310"/>
        <v>0</v>
      </c>
      <c r="IB127" s="764">
        <f t="shared" si="311"/>
        <v>0</v>
      </c>
      <c r="IC127" s="764">
        <f t="shared" si="311"/>
        <v>0</v>
      </c>
      <c r="ID127" s="764">
        <f t="shared" si="311"/>
        <v>0</v>
      </c>
      <c r="IE127" s="764">
        <f t="shared" si="311"/>
        <v>0</v>
      </c>
      <c r="IF127" s="764">
        <f t="shared" si="311"/>
        <v>0</v>
      </c>
      <c r="IG127" s="764">
        <f t="shared" si="311"/>
        <v>0</v>
      </c>
      <c r="IH127" s="764">
        <f t="shared" si="311"/>
        <v>0</v>
      </c>
      <c r="II127" s="764">
        <f t="shared" si="311"/>
        <v>0</v>
      </c>
      <c r="IJ127" s="764">
        <f t="shared" si="311"/>
        <v>0</v>
      </c>
      <c r="IK127" s="764">
        <f t="shared" si="311"/>
        <v>0</v>
      </c>
      <c r="IL127" s="764">
        <f t="shared" si="312"/>
        <v>0</v>
      </c>
      <c r="IM127" s="764">
        <f t="shared" si="312"/>
        <v>0</v>
      </c>
      <c r="IN127" s="764">
        <f t="shared" si="312"/>
        <v>0</v>
      </c>
      <c r="IO127" s="764">
        <f t="shared" si="312"/>
        <v>0</v>
      </c>
      <c r="IP127" s="764">
        <f t="shared" si="312"/>
        <v>0</v>
      </c>
      <c r="IQ127" s="764">
        <f t="shared" si="312"/>
        <v>0</v>
      </c>
      <c r="IR127" s="764">
        <f t="shared" si="312"/>
        <v>0</v>
      </c>
      <c r="IS127" s="764">
        <f t="shared" si="312"/>
        <v>0</v>
      </c>
      <c r="IT127" s="764">
        <f t="shared" si="312"/>
        <v>0</v>
      </c>
      <c r="IU127" s="764">
        <f t="shared" si="312"/>
        <v>0</v>
      </c>
      <c r="IV127" s="764">
        <f t="shared" si="312"/>
        <v>0</v>
      </c>
      <c r="IW127" s="764">
        <f t="shared" si="312"/>
        <v>0</v>
      </c>
      <c r="IX127" s="764">
        <f t="shared" si="312"/>
        <v>0</v>
      </c>
      <c r="IY127" s="764">
        <f t="shared" si="312"/>
        <v>0</v>
      </c>
      <c r="IZ127" s="764">
        <f t="shared" si="312"/>
        <v>0</v>
      </c>
      <c r="JA127" s="764">
        <f t="shared" si="312"/>
        <v>0</v>
      </c>
      <c r="JB127" s="764">
        <f t="shared" si="312"/>
        <v>0</v>
      </c>
      <c r="JC127" s="764">
        <f t="shared" si="312"/>
        <v>0</v>
      </c>
      <c r="JD127" s="764">
        <f t="shared" si="292"/>
        <v>0</v>
      </c>
      <c r="JE127" s="764">
        <f t="shared" si="292"/>
        <v>0</v>
      </c>
      <c r="JF127" s="764">
        <f t="shared" si="292"/>
        <v>0</v>
      </c>
      <c r="JG127" s="764">
        <f t="shared" si="292"/>
        <v>0</v>
      </c>
      <c r="JH127" s="764">
        <f t="shared" si="292"/>
        <v>0</v>
      </c>
      <c r="JI127" s="764">
        <f t="shared" si="292"/>
        <v>0</v>
      </c>
      <c r="JJ127" s="764">
        <f t="shared" si="292"/>
        <v>0</v>
      </c>
      <c r="JK127" s="764">
        <f t="shared" si="292"/>
        <v>0</v>
      </c>
      <c r="JL127" s="764">
        <f t="shared" si="312"/>
        <v>0</v>
      </c>
      <c r="JM127" s="764">
        <f t="shared" si="312"/>
        <v>0</v>
      </c>
      <c r="JN127" s="764">
        <f t="shared" si="312"/>
        <v>0</v>
      </c>
      <c r="JO127" s="764">
        <f t="shared" si="312"/>
        <v>0</v>
      </c>
      <c r="JP127" s="764">
        <f t="shared" si="312"/>
        <v>0</v>
      </c>
      <c r="JQ127" s="764">
        <f t="shared" si="172"/>
        <v>0</v>
      </c>
      <c r="JR127" s="764">
        <f t="shared" si="172"/>
        <v>0</v>
      </c>
      <c r="JS127" s="764">
        <f t="shared" si="312"/>
        <v>0</v>
      </c>
      <c r="JT127" s="765">
        <f t="shared" si="173"/>
        <v>0</v>
      </c>
      <c r="JU127" s="229">
        <f t="shared" si="174"/>
        <v>0</v>
      </c>
    </row>
    <row r="128" spans="2:281" s="57" customFormat="1" ht="12.75" customHeight="1">
      <c r="B128" s="223"/>
      <c r="C128" s="223"/>
      <c r="D128" s="61"/>
      <c r="E128" s="743" t="str">
        <f t="shared" si="171"/>
        <v xml:space="preserve"> </v>
      </c>
      <c r="F128" s="56"/>
      <c r="G128" s="228"/>
      <c r="H128" s="744">
        <f>SUMIF(Ajuste!$C$8:$C$483,$B$6:$B$499,Ajuste!$E$8:$E$483)</f>
        <v>0</v>
      </c>
      <c r="I128" s="744">
        <f>SUMIF(Ajuste!$C$8:$C$483,$B$6:$B$499,Ajuste!$F$8:$F$483)</f>
        <v>0</v>
      </c>
      <c r="J128" s="229">
        <f t="shared" si="175"/>
        <v>0</v>
      </c>
      <c r="K128" s="764">
        <f t="shared" si="293"/>
        <v>0</v>
      </c>
      <c r="L128" s="764">
        <f t="shared" si="293"/>
        <v>0</v>
      </c>
      <c r="M128" s="764">
        <f t="shared" si="293"/>
        <v>0</v>
      </c>
      <c r="N128" s="764">
        <f t="shared" si="293"/>
        <v>0</v>
      </c>
      <c r="O128" s="764">
        <f t="shared" si="293"/>
        <v>0</v>
      </c>
      <c r="P128" s="764">
        <f t="shared" si="293"/>
        <v>0</v>
      </c>
      <c r="Q128" s="764">
        <f t="shared" si="293"/>
        <v>0</v>
      </c>
      <c r="R128" s="764">
        <f t="shared" si="293"/>
        <v>0</v>
      </c>
      <c r="S128" s="764">
        <f t="shared" si="293"/>
        <v>0</v>
      </c>
      <c r="T128" s="764">
        <f t="shared" si="293"/>
        <v>0</v>
      </c>
      <c r="U128" s="764">
        <f t="shared" si="293"/>
        <v>0</v>
      </c>
      <c r="V128" s="764">
        <f t="shared" si="293"/>
        <v>0</v>
      </c>
      <c r="W128" s="764">
        <f t="shared" si="293"/>
        <v>0</v>
      </c>
      <c r="X128" s="764">
        <f t="shared" si="293"/>
        <v>0</v>
      </c>
      <c r="Y128" s="764">
        <f t="shared" si="293"/>
        <v>0</v>
      </c>
      <c r="Z128" s="764">
        <f t="shared" si="293"/>
        <v>0</v>
      </c>
      <c r="AA128" s="764">
        <f t="shared" si="293"/>
        <v>0</v>
      </c>
      <c r="AB128" s="764">
        <f t="shared" si="293"/>
        <v>0</v>
      </c>
      <c r="AC128" s="764">
        <f t="shared" si="293"/>
        <v>0</v>
      </c>
      <c r="AD128" s="764">
        <f t="shared" si="293"/>
        <v>0</v>
      </c>
      <c r="AE128" s="764">
        <f t="shared" si="293"/>
        <v>0</v>
      </c>
      <c r="AF128" s="764">
        <f t="shared" si="293"/>
        <v>0</v>
      </c>
      <c r="AG128" s="764">
        <f t="shared" si="293"/>
        <v>0</v>
      </c>
      <c r="AH128" s="764">
        <f t="shared" si="293"/>
        <v>0</v>
      </c>
      <c r="AI128" s="764">
        <f t="shared" si="293"/>
        <v>0</v>
      </c>
      <c r="AJ128" s="764">
        <f t="shared" si="293"/>
        <v>0</v>
      </c>
      <c r="AK128" s="764">
        <f t="shared" si="293"/>
        <v>0</v>
      </c>
      <c r="AL128" s="764">
        <f t="shared" si="293"/>
        <v>0</v>
      </c>
      <c r="AM128" s="764">
        <f t="shared" si="293"/>
        <v>0</v>
      </c>
      <c r="AN128" s="764">
        <f t="shared" si="293"/>
        <v>0</v>
      </c>
      <c r="AO128" s="764">
        <f t="shared" si="293"/>
        <v>0</v>
      </c>
      <c r="AP128" s="764">
        <f t="shared" si="293"/>
        <v>0</v>
      </c>
      <c r="AQ128" s="764">
        <f t="shared" si="293"/>
        <v>0</v>
      </c>
      <c r="AR128" s="764">
        <f t="shared" si="293"/>
        <v>0</v>
      </c>
      <c r="AS128" s="764">
        <f t="shared" si="293"/>
        <v>0</v>
      </c>
      <c r="AT128" s="764">
        <f t="shared" si="293"/>
        <v>0</v>
      </c>
      <c r="AU128" s="764">
        <f t="shared" si="293"/>
        <v>0</v>
      </c>
      <c r="AV128" s="764">
        <f t="shared" si="293"/>
        <v>0</v>
      </c>
      <c r="AW128" s="764">
        <f t="shared" si="293"/>
        <v>0</v>
      </c>
      <c r="AX128" s="764">
        <f t="shared" si="293"/>
        <v>0</v>
      </c>
      <c r="AY128" s="764">
        <f t="shared" si="293"/>
        <v>0</v>
      </c>
      <c r="AZ128" s="764">
        <f t="shared" si="293"/>
        <v>0</v>
      </c>
      <c r="BA128" s="764">
        <f t="shared" si="293"/>
        <v>0</v>
      </c>
      <c r="BB128" s="764">
        <f t="shared" si="293"/>
        <v>0</v>
      </c>
      <c r="BC128" s="764">
        <f t="shared" si="293"/>
        <v>0</v>
      </c>
      <c r="BD128" s="764">
        <f t="shared" si="293"/>
        <v>0</v>
      </c>
      <c r="BE128" s="764">
        <f t="shared" si="293"/>
        <v>0</v>
      </c>
      <c r="BF128" s="764">
        <f t="shared" si="293"/>
        <v>0</v>
      </c>
      <c r="BG128" s="764">
        <f t="shared" si="293"/>
        <v>0</v>
      </c>
      <c r="BH128" s="764">
        <f t="shared" si="293"/>
        <v>0</v>
      </c>
      <c r="BI128" s="764">
        <f t="shared" si="293"/>
        <v>0</v>
      </c>
      <c r="BJ128" s="764">
        <f t="shared" si="293"/>
        <v>0</v>
      </c>
      <c r="BK128" s="764">
        <f t="shared" si="293"/>
        <v>0</v>
      </c>
      <c r="BL128" s="764">
        <f t="shared" si="293"/>
        <v>0</v>
      </c>
      <c r="BM128" s="764">
        <f t="shared" si="293"/>
        <v>0</v>
      </c>
      <c r="BN128" s="764">
        <f t="shared" si="294"/>
        <v>0</v>
      </c>
      <c r="BO128" s="764">
        <f t="shared" si="294"/>
        <v>0</v>
      </c>
      <c r="BP128" s="764">
        <f t="shared" si="294"/>
        <v>0</v>
      </c>
      <c r="BQ128" s="764">
        <f t="shared" si="294"/>
        <v>0</v>
      </c>
      <c r="BR128" s="764">
        <f t="shared" si="294"/>
        <v>0</v>
      </c>
      <c r="BS128" s="764">
        <f t="shared" si="294"/>
        <v>0</v>
      </c>
      <c r="BT128" s="764">
        <f t="shared" si="294"/>
        <v>0</v>
      </c>
      <c r="BU128" s="764">
        <f t="shared" si="294"/>
        <v>0</v>
      </c>
      <c r="BV128" s="764">
        <f t="shared" si="294"/>
        <v>0</v>
      </c>
      <c r="BW128" s="764">
        <f t="shared" si="294"/>
        <v>0</v>
      </c>
      <c r="BX128" s="764">
        <f t="shared" si="295"/>
        <v>0</v>
      </c>
      <c r="BY128" s="764">
        <f t="shared" si="295"/>
        <v>0</v>
      </c>
      <c r="BZ128" s="764">
        <f t="shared" si="295"/>
        <v>0</v>
      </c>
      <c r="CA128" s="764">
        <f t="shared" si="295"/>
        <v>0</v>
      </c>
      <c r="CB128" s="764">
        <f t="shared" si="295"/>
        <v>0</v>
      </c>
      <c r="CC128" s="764">
        <f t="shared" si="295"/>
        <v>0</v>
      </c>
      <c r="CD128" s="764">
        <f t="shared" si="295"/>
        <v>0</v>
      </c>
      <c r="CE128" s="764">
        <f t="shared" si="295"/>
        <v>0</v>
      </c>
      <c r="CF128" s="764">
        <f t="shared" si="295"/>
        <v>0</v>
      </c>
      <c r="CG128" s="764">
        <f t="shared" si="295"/>
        <v>0</v>
      </c>
      <c r="CH128" s="764">
        <f t="shared" si="296"/>
        <v>0</v>
      </c>
      <c r="CI128" s="764">
        <f t="shared" si="296"/>
        <v>0</v>
      </c>
      <c r="CJ128" s="764">
        <f t="shared" si="296"/>
        <v>0</v>
      </c>
      <c r="CK128" s="764">
        <f t="shared" si="296"/>
        <v>0</v>
      </c>
      <c r="CL128" s="764">
        <f t="shared" si="296"/>
        <v>0</v>
      </c>
      <c r="CM128" s="764">
        <f t="shared" si="296"/>
        <v>0</v>
      </c>
      <c r="CN128" s="764">
        <f t="shared" si="296"/>
        <v>0</v>
      </c>
      <c r="CO128" s="764">
        <f t="shared" si="296"/>
        <v>0</v>
      </c>
      <c r="CP128" s="764">
        <f t="shared" si="296"/>
        <v>0</v>
      </c>
      <c r="CQ128" s="764">
        <f t="shared" si="296"/>
        <v>0</v>
      </c>
      <c r="CR128" s="764">
        <f t="shared" si="297"/>
        <v>0</v>
      </c>
      <c r="CS128" s="764">
        <f t="shared" si="297"/>
        <v>0</v>
      </c>
      <c r="CT128" s="764">
        <f t="shared" si="297"/>
        <v>0</v>
      </c>
      <c r="CU128" s="764">
        <f t="shared" si="297"/>
        <v>0</v>
      </c>
      <c r="CV128" s="764">
        <f t="shared" si="297"/>
        <v>0</v>
      </c>
      <c r="CW128" s="764">
        <f t="shared" si="297"/>
        <v>0</v>
      </c>
      <c r="CX128" s="764">
        <f t="shared" si="297"/>
        <v>0</v>
      </c>
      <c r="CY128" s="764">
        <f t="shared" si="297"/>
        <v>0</v>
      </c>
      <c r="CZ128" s="764">
        <f t="shared" si="297"/>
        <v>0</v>
      </c>
      <c r="DA128" s="764">
        <f t="shared" si="297"/>
        <v>0</v>
      </c>
      <c r="DB128" s="764">
        <f t="shared" si="298"/>
        <v>0</v>
      </c>
      <c r="DC128" s="764">
        <f t="shared" si="298"/>
        <v>0</v>
      </c>
      <c r="DD128" s="764">
        <f t="shared" si="298"/>
        <v>0</v>
      </c>
      <c r="DE128" s="764">
        <f t="shared" si="298"/>
        <v>0</v>
      </c>
      <c r="DF128" s="764">
        <f t="shared" si="298"/>
        <v>0</v>
      </c>
      <c r="DG128" s="764">
        <f t="shared" si="298"/>
        <v>0</v>
      </c>
      <c r="DH128" s="764">
        <f t="shared" si="298"/>
        <v>0</v>
      </c>
      <c r="DI128" s="764">
        <f t="shared" si="298"/>
        <v>0</v>
      </c>
      <c r="DJ128" s="764">
        <f t="shared" si="298"/>
        <v>0</v>
      </c>
      <c r="DK128" s="764">
        <f t="shared" si="298"/>
        <v>0</v>
      </c>
      <c r="DL128" s="764">
        <f t="shared" si="299"/>
        <v>0</v>
      </c>
      <c r="DM128" s="764">
        <f t="shared" si="299"/>
        <v>0</v>
      </c>
      <c r="DN128" s="764">
        <f t="shared" si="299"/>
        <v>0</v>
      </c>
      <c r="DO128" s="764">
        <f t="shared" si="299"/>
        <v>0</v>
      </c>
      <c r="DP128" s="764">
        <f t="shared" si="299"/>
        <v>0</v>
      </c>
      <c r="DQ128" s="764">
        <f t="shared" si="299"/>
        <v>0</v>
      </c>
      <c r="DR128" s="764">
        <f t="shared" si="299"/>
        <v>0</v>
      </c>
      <c r="DS128" s="764">
        <f t="shared" si="299"/>
        <v>0</v>
      </c>
      <c r="DT128" s="764">
        <f t="shared" si="299"/>
        <v>0</v>
      </c>
      <c r="DU128" s="764">
        <f t="shared" si="299"/>
        <v>0</v>
      </c>
      <c r="DV128" s="764">
        <f t="shared" si="300"/>
        <v>0</v>
      </c>
      <c r="DW128" s="764">
        <f t="shared" si="300"/>
        <v>0</v>
      </c>
      <c r="DX128" s="764">
        <f t="shared" si="300"/>
        <v>0</v>
      </c>
      <c r="DY128" s="764">
        <f t="shared" si="300"/>
        <v>0</v>
      </c>
      <c r="DZ128" s="764">
        <f t="shared" si="300"/>
        <v>0</v>
      </c>
      <c r="EA128" s="764">
        <f t="shared" si="300"/>
        <v>0</v>
      </c>
      <c r="EB128" s="764">
        <f t="shared" si="300"/>
        <v>0</v>
      </c>
      <c r="EC128" s="764">
        <f t="shared" si="300"/>
        <v>0</v>
      </c>
      <c r="ED128" s="764">
        <f t="shared" si="300"/>
        <v>0</v>
      </c>
      <c r="EE128" s="764">
        <f t="shared" si="300"/>
        <v>0</v>
      </c>
      <c r="EF128" s="764">
        <f t="shared" si="301"/>
        <v>0</v>
      </c>
      <c r="EG128" s="764">
        <f t="shared" si="301"/>
        <v>0</v>
      </c>
      <c r="EH128" s="764">
        <f t="shared" si="301"/>
        <v>0</v>
      </c>
      <c r="EI128" s="764">
        <f t="shared" si="301"/>
        <v>0</v>
      </c>
      <c r="EJ128" s="764">
        <f t="shared" si="301"/>
        <v>0</v>
      </c>
      <c r="EK128" s="764">
        <f t="shared" si="301"/>
        <v>0</v>
      </c>
      <c r="EL128" s="764">
        <f t="shared" si="301"/>
        <v>0</v>
      </c>
      <c r="EM128" s="764">
        <f t="shared" si="301"/>
        <v>0</v>
      </c>
      <c r="EN128" s="764">
        <f t="shared" si="301"/>
        <v>0</v>
      </c>
      <c r="EO128" s="764">
        <f t="shared" si="301"/>
        <v>0</v>
      </c>
      <c r="EP128" s="764">
        <f t="shared" si="302"/>
        <v>0</v>
      </c>
      <c r="EQ128" s="764">
        <f t="shared" si="302"/>
        <v>0</v>
      </c>
      <c r="ER128" s="764">
        <f t="shared" si="302"/>
        <v>0</v>
      </c>
      <c r="ES128" s="764">
        <f t="shared" si="302"/>
        <v>0</v>
      </c>
      <c r="ET128" s="764">
        <f t="shared" si="302"/>
        <v>0</v>
      </c>
      <c r="EU128" s="764">
        <f t="shared" si="302"/>
        <v>0</v>
      </c>
      <c r="EV128" s="764">
        <f t="shared" si="302"/>
        <v>0</v>
      </c>
      <c r="EW128" s="764">
        <f t="shared" si="302"/>
        <v>0</v>
      </c>
      <c r="EX128" s="764">
        <f t="shared" si="302"/>
        <v>0</v>
      </c>
      <c r="EY128" s="764">
        <f t="shared" si="302"/>
        <v>0</v>
      </c>
      <c r="EZ128" s="764">
        <f t="shared" si="303"/>
        <v>0</v>
      </c>
      <c r="FA128" s="764">
        <f t="shared" si="303"/>
        <v>0</v>
      </c>
      <c r="FB128" s="764">
        <f t="shared" si="303"/>
        <v>0</v>
      </c>
      <c r="FC128" s="764">
        <f t="shared" si="303"/>
        <v>0</v>
      </c>
      <c r="FD128" s="764">
        <f t="shared" si="303"/>
        <v>0</v>
      </c>
      <c r="FE128" s="764">
        <f t="shared" si="303"/>
        <v>0</v>
      </c>
      <c r="FF128" s="764">
        <f t="shared" si="303"/>
        <v>0</v>
      </c>
      <c r="FG128" s="764">
        <f t="shared" si="303"/>
        <v>0</v>
      </c>
      <c r="FH128" s="764">
        <f t="shared" si="303"/>
        <v>0</v>
      </c>
      <c r="FI128" s="764">
        <f t="shared" si="303"/>
        <v>0</v>
      </c>
      <c r="FJ128" s="764">
        <f t="shared" si="304"/>
        <v>0</v>
      </c>
      <c r="FK128" s="764">
        <f t="shared" si="304"/>
        <v>0</v>
      </c>
      <c r="FL128" s="764">
        <f t="shared" si="304"/>
        <v>0</v>
      </c>
      <c r="FM128" s="764">
        <f t="shared" si="304"/>
        <v>0</v>
      </c>
      <c r="FN128" s="764">
        <f t="shared" si="304"/>
        <v>0</v>
      </c>
      <c r="FO128" s="764">
        <f t="shared" si="304"/>
        <v>0</v>
      </c>
      <c r="FP128" s="764">
        <f t="shared" si="304"/>
        <v>0</v>
      </c>
      <c r="FQ128" s="764">
        <f t="shared" si="304"/>
        <v>0</v>
      </c>
      <c r="FR128" s="764">
        <f t="shared" si="304"/>
        <v>0</v>
      </c>
      <c r="FS128" s="764">
        <f t="shared" si="304"/>
        <v>0</v>
      </c>
      <c r="FT128" s="764">
        <f t="shared" si="305"/>
        <v>0</v>
      </c>
      <c r="FU128" s="764">
        <f t="shared" si="305"/>
        <v>0</v>
      </c>
      <c r="FV128" s="764">
        <f t="shared" si="305"/>
        <v>0</v>
      </c>
      <c r="FW128" s="764">
        <f t="shared" si="305"/>
        <v>0</v>
      </c>
      <c r="FX128" s="764">
        <f t="shared" si="305"/>
        <v>0</v>
      </c>
      <c r="FY128" s="764">
        <f t="shared" si="305"/>
        <v>0</v>
      </c>
      <c r="FZ128" s="764">
        <f t="shared" si="305"/>
        <v>0</v>
      </c>
      <c r="GA128" s="764">
        <f t="shared" si="305"/>
        <v>0</v>
      </c>
      <c r="GB128" s="764">
        <f t="shared" si="305"/>
        <v>0</v>
      </c>
      <c r="GC128" s="764">
        <f t="shared" si="305"/>
        <v>0</v>
      </c>
      <c r="GD128" s="764">
        <f t="shared" si="306"/>
        <v>0</v>
      </c>
      <c r="GE128" s="764">
        <f t="shared" si="306"/>
        <v>0</v>
      </c>
      <c r="GF128" s="764">
        <f t="shared" si="306"/>
        <v>0</v>
      </c>
      <c r="GG128" s="764">
        <f t="shared" si="306"/>
        <v>0</v>
      </c>
      <c r="GH128" s="764">
        <f t="shared" si="306"/>
        <v>0</v>
      </c>
      <c r="GI128" s="764">
        <f t="shared" si="306"/>
        <v>0</v>
      </c>
      <c r="GJ128" s="764">
        <f t="shared" si="306"/>
        <v>0</v>
      </c>
      <c r="GK128" s="764">
        <f t="shared" si="306"/>
        <v>0</v>
      </c>
      <c r="GL128" s="764">
        <f t="shared" si="306"/>
        <v>0</v>
      </c>
      <c r="GM128" s="764">
        <f t="shared" si="306"/>
        <v>0</v>
      </c>
      <c r="GN128" s="764">
        <f t="shared" si="307"/>
        <v>0</v>
      </c>
      <c r="GO128" s="764">
        <f t="shared" si="307"/>
        <v>0</v>
      </c>
      <c r="GP128" s="764">
        <f t="shared" si="307"/>
        <v>0</v>
      </c>
      <c r="GQ128" s="764">
        <f t="shared" si="307"/>
        <v>0</v>
      </c>
      <c r="GR128" s="764">
        <f t="shared" si="307"/>
        <v>0</v>
      </c>
      <c r="GS128" s="764">
        <f t="shared" si="307"/>
        <v>0</v>
      </c>
      <c r="GT128" s="764">
        <f t="shared" si="307"/>
        <v>0</v>
      </c>
      <c r="GU128" s="764">
        <f t="shared" si="307"/>
        <v>0</v>
      </c>
      <c r="GV128" s="764">
        <f t="shared" si="307"/>
        <v>0</v>
      </c>
      <c r="GW128" s="764">
        <f t="shared" si="307"/>
        <v>0</v>
      </c>
      <c r="GX128" s="764">
        <f t="shared" si="308"/>
        <v>0</v>
      </c>
      <c r="GY128" s="764">
        <f t="shared" si="308"/>
        <v>0</v>
      </c>
      <c r="GZ128" s="764">
        <f t="shared" si="308"/>
        <v>0</v>
      </c>
      <c r="HA128" s="764">
        <f t="shared" si="308"/>
        <v>0</v>
      </c>
      <c r="HB128" s="764">
        <f t="shared" si="308"/>
        <v>0</v>
      </c>
      <c r="HC128" s="764">
        <f t="shared" si="308"/>
        <v>0</v>
      </c>
      <c r="HD128" s="764">
        <f t="shared" si="308"/>
        <v>0</v>
      </c>
      <c r="HE128" s="764">
        <f t="shared" si="308"/>
        <v>0</v>
      </c>
      <c r="HF128" s="764">
        <f t="shared" si="308"/>
        <v>0</v>
      </c>
      <c r="HG128" s="764">
        <f t="shared" si="308"/>
        <v>0</v>
      </c>
      <c r="HH128" s="764">
        <f t="shared" si="309"/>
        <v>0</v>
      </c>
      <c r="HI128" s="764">
        <f t="shared" si="309"/>
        <v>0</v>
      </c>
      <c r="HJ128" s="764">
        <f t="shared" si="309"/>
        <v>0</v>
      </c>
      <c r="HK128" s="764">
        <f t="shared" si="309"/>
        <v>0</v>
      </c>
      <c r="HL128" s="764">
        <f t="shared" si="309"/>
        <v>0</v>
      </c>
      <c r="HM128" s="764">
        <f t="shared" si="309"/>
        <v>0</v>
      </c>
      <c r="HN128" s="764">
        <f t="shared" si="309"/>
        <v>0</v>
      </c>
      <c r="HO128" s="764">
        <f t="shared" si="309"/>
        <v>0</v>
      </c>
      <c r="HP128" s="764">
        <f t="shared" si="309"/>
        <v>0</v>
      </c>
      <c r="HQ128" s="764">
        <f t="shared" si="309"/>
        <v>0</v>
      </c>
      <c r="HR128" s="764">
        <f t="shared" si="310"/>
        <v>0</v>
      </c>
      <c r="HS128" s="764">
        <f t="shared" si="310"/>
        <v>0</v>
      </c>
      <c r="HT128" s="764">
        <f t="shared" si="310"/>
        <v>0</v>
      </c>
      <c r="HU128" s="764">
        <f t="shared" si="310"/>
        <v>0</v>
      </c>
      <c r="HV128" s="764">
        <f t="shared" si="310"/>
        <v>0</v>
      </c>
      <c r="HW128" s="764">
        <f t="shared" si="310"/>
        <v>0</v>
      </c>
      <c r="HX128" s="764">
        <f t="shared" si="310"/>
        <v>0</v>
      </c>
      <c r="HY128" s="764">
        <f t="shared" si="310"/>
        <v>0</v>
      </c>
      <c r="HZ128" s="764">
        <f t="shared" si="310"/>
        <v>0</v>
      </c>
      <c r="IA128" s="764">
        <f t="shared" si="310"/>
        <v>0</v>
      </c>
      <c r="IB128" s="764">
        <f t="shared" si="311"/>
        <v>0</v>
      </c>
      <c r="IC128" s="764">
        <f t="shared" si="311"/>
        <v>0</v>
      </c>
      <c r="ID128" s="764">
        <f t="shared" si="311"/>
        <v>0</v>
      </c>
      <c r="IE128" s="764">
        <f t="shared" si="311"/>
        <v>0</v>
      </c>
      <c r="IF128" s="764">
        <f t="shared" si="311"/>
        <v>0</v>
      </c>
      <c r="IG128" s="764">
        <f t="shared" si="311"/>
        <v>0</v>
      </c>
      <c r="IH128" s="764">
        <f t="shared" si="311"/>
        <v>0</v>
      </c>
      <c r="II128" s="764">
        <f t="shared" si="311"/>
        <v>0</v>
      </c>
      <c r="IJ128" s="764">
        <f t="shared" si="311"/>
        <v>0</v>
      </c>
      <c r="IK128" s="764">
        <f t="shared" si="311"/>
        <v>0</v>
      </c>
      <c r="IL128" s="764">
        <f t="shared" si="312"/>
        <v>0</v>
      </c>
      <c r="IM128" s="764">
        <f t="shared" si="312"/>
        <v>0</v>
      </c>
      <c r="IN128" s="764">
        <f t="shared" si="312"/>
        <v>0</v>
      </c>
      <c r="IO128" s="764">
        <f t="shared" si="312"/>
        <v>0</v>
      </c>
      <c r="IP128" s="764">
        <f t="shared" si="312"/>
        <v>0</v>
      </c>
      <c r="IQ128" s="764">
        <f t="shared" si="312"/>
        <v>0</v>
      </c>
      <c r="IR128" s="764">
        <f t="shared" si="312"/>
        <v>0</v>
      </c>
      <c r="IS128" s="764">
        <f t="shared" si="312"/>
        <v>0</v>
      </c>
      <c r="IT128" s="764">
        <f t="shared" si="312"/>
        <v>0</v>
      </c>
      <c r="IU128" s="764">
        <f t="shared" si="312"/>
        <v>0</v>
      </c>
      <c r="IV128" s="764">
        <f t="shared" si="312"/>
        <v>0</v>
      </c>
      <c r="IW128" s="764">
        <f t="shared" si="312"/>
        <v>0</v>
      </c>
      <c r="IX128" s="764">
        <f t="shared" si="312"/>
        <v>0</v>
      </c>
      <c r="IY128" s="764">
        <f t="shared" si="312"/>
        <v>0</v>
      </c>
      <c r="IZ128" s="764">
        <f t="shared" si="312"/>
        <v>0</v>
      </c>
      <c r="JA128" s="764">
        <f t="shared" si="312"/>
        <v>0</v>
      </c>
      <c r="JB128" s="764">
        <f t="shared" si="312"/>
        <v>0</v>
      </c>
      <c r="JC128" s="764">
        <f t="shared" si="312"/>
        <v>0</v>
      </c>
      <c r="JD128" s="764">
        <f t="shared" si="292"/>
        <v>0</v>
      </c>
      <c r="JE128" s="764">
        <f t="shared" si="292"/>
        <v>0</v>
      </c>
      <c r="JF128" s="764">
        <f t="shared" si="292"/>
        <v>0</v>
      </c>
      <c r="JG128" s="764">
        <f t="shared" si="292"/>
        <v>0</v>
      </c>
      <c r="JH128" s="764">
        <f t="shared" si="292"/>
        <v>0</v>
      </c>
      <c r="JI128" s="764">
        <f t="shared" si="292"/>
        <v>0</v>
      </c>
      <c r="JJ128" s="764">
        <f t="shared" si="292"/>
        <v>0</v>
      </c>
      <c r="JK128" s="764">
        <f t="shared" si="292"/>
        <v>0</v>
      </c>
      <c r="JL128" s="764">
        <f t="shared" si="312"/>
        <v>0</v>
      </c>
      <c r="JM128" s="764">
        <f t="shared" si="312"/>
        <v>0</v>
      </c>
      <c r="JN128" s="764">
        <f t="shared" si="312"/>
        <v>0</v>
      </c>
      <c r="JO128" s="764">
        <f t="shared" si="312"/>
        <v>0</v>
      </c>
      <c r="JP128" s="764">
        <f t="shared" si="312"/>
        <v>0</v>
      </c>
      <c r="JQ128" s="764">
        <f t="shared" si="172"/>
        <v>0</v>
      </c>
      <c r="JR128" s="764">
        <f t="shared" si="172"/>
        <v>0</v>
      </c>
      <c r="JS128" s="764">
        <f t="shared" si="312"/>
        <v>0</v>
      </c>
      <c r="JT128" s="765">
        <f t="shared" si="173"/>
        <v>0</v>
      </c>
      <c r="JU128" s="229">
        <f t="shared" si="174"/>
        <v>0</v>
      </c>
    </row>
    <row r="129" spans="2:281" s="57" customFormat="1" ht="12.75" customHeight="1">
      <c r="B129" s="223"/>
      <c r="C129" s="223"/>
      <c r="D129" s="61"/>
      <c r="E129" s="743" t="str">
        <f t="shared" si="171"/>
        <v xml:space="preserve"> </v>
      </c>
      <c r="F129" s="56"/>
      <c r="G129" s="228"/>
      <c r="H129" s="744">
        <f>SUMIF(Ajuste!$C$8:$C$483,$B$6:$B$499,Ajuste!$E$8:$E$483)</f>
        <v>0</v>
      </c>
      <c r="I129" s="744">
        <f>SUMIF(Ajuste!$C$8:$C$483,$B$6:$B$499,Ajuste!$F$8:$F$483)</f>
        <v>0</v>
      </c>
      <c r="J129" s="229">
        <f t="shared" si="175"/>
        <v>0</v>
      </c>
      <c r="K129" s="764">
        <f t="shared" si="293"/>
        <v>0</v>
      </c>
      <c r="L129" s="764">
        <f t="shared" si="293"/>
        <v>0</v>
      </c>
      <c r="M129" s="764">
        <f t="shared" si="293"/>
        <v>0</v>
      </c>
      <c r="N129" s="764">
        <f t="shared" si="293"/>
        <v>0</v>
      </c>
      <c r="O129" s="764">
        <f t="shared" si="293"/>
        <v>0</v>
      </c>
      <c r="P129" s="764">
        <f t="shared" si="293"/>
        <v>0</v>
      </c>
      <c r="Q129" s="764">
        <f t="shared" si="293"/>
        <v>0</v>
      </c>
      <c r="R129" s="764">
        <f t="shared" si="293"/>
        <v>0</v>
      </c>
      <c r="S129" s="764">
        <f t="shared" si="293"/>
        <v>0</v>
      </c>
      <c r="T129" s="764">
        <f t="shared" si="293"/>
        <v>0</v>
      </c>
      <c r="U129" s="764">
        <f t="shared" si="293"/>
        <v>0</v>
      </c>
      <c r="V129" s="764">
        <f t="shared" si="293"/>
        <v>0</v>
      </c>
      <c r="W129" s="764">
        <f t="shared" si="293"/>
        <v>0</v>
      </c>
      <c r="X129" s="764">
        <f t="shared" si="293"/>
        <v>0</v>
      </c>
      <c r="Y129" s="764">
        <f t="shared" si="293"/>
        <v>0</v>
      </c>
      <c r="Z129" s="764">
        <f t="shared" si="293"/>
        <v>0</v>
      </c>
      <c r="AA129" s="764">
        <f t="shared" si="293"/>
        <v>0</v>
      </c>
      <c r="AB129" s="764">
        <f t="shared" si="293"/>
        <v>0</v>
      </c>
      <c r="AC129" s="764">
        <f t="shared" ref="L129:BE134" si="313">IF($D129=AC$5,$J129,0)</f>
        <v>0</v>
      </c>
      <c r="AD129" s="764">
        <f t="shared" si="313"/>
        <v>0</v>
      </c>
      <c r="AE129" s="764">
        <f t="shared" si="313"/>
        <v>0</v>
      </c>
      <c r="AF129" s="764">
        <f t="shared" si="313"/>
        <v>0</v>
      </c>
      <c r="AG129" s="764">
        <f t="shared" si="313"/>
        <v>0</v>
      </c>
      <c r="AH129" s="764">
        <f t="shared" si="313"/>
        <v>0</v>
      </c>
      <c r="AI129" s="764">
        <f t="shared" si="313"/>
        <v>0</v>
      </c>
      <c r="AJ129" s="764">
        <f t="shared" si="313"/>
        <v>0</v>
      </c>
      <c r="AK129" s="764">
        <f t="shared" si="313"/>
        <v>0</v>
      </c>
      <c r="AL129" s="764">
        <f t="shared" si="313"/>
        <v>0</v>
      </c>
      <c r="AM129" s="764">
        <f t="shared" si="313"/>
        <v>0</v>
      </c>
      <c r="AN129" s="764">
        <f t="shared" si="313"/>
        <v>0</v>
      </c>
      <c r="AO129" s="764">
        <f t="shared" si="313"/>
        <v>0</v>
      </c>
      <c r="AP129" s="764">
        <f t="shared" si="313"/>
        <v>0</v>
      </c>
      <c r="AQ129" s="764">
        <f t="shared" si="313"/>
        <v>0</v>
      </c>
      <c r="AR129" s="764">
        <f t="shared" si="313"/>
        <v>0</v>
      </c>
      <c r="AS129" s="764">
        <f t="shared" si="313"/>
        <v>0</v>
      </c>
      <c r="AT129" s="764">
        <f t="shared" si="313"/>
        <v>0</v>
      </c>
      <c r="AU129" s="764">
        <f t="shared" si="313"/>
        <v>0</v>
      </c>
      <c r="AV129" s="764">
        <f t="shared" si="313"/>
        <v>0</v>
      </c>
      <c r="AW129" s="764">
        <f t="shared" si="313"/>
        <v>0</v>
      </c>
      <c r="AX129" s="764">
        <f t="shared" si="313"/>
        <v>0</v>
      </c>
      <c r="AY129" s="764">
        <f t="shared" si="313"/>
        <v>0</v>
      </c>
      <c r="AZ129" s="764">
        <f t="shared" si="313"/>
        <v>0</v>
      </c>
      <c r="BA129" s="764">
        <f t="shared" si="313"/>
        <v>0</v>
      </c>
      <c r="BB129" s="764">
        <f t="shared" si="313"/>
        <v>0</v>
      </c>
      <c r="BC129" s="764">
        <f t="shared" si="313"/>
        <v>0</v>
      </c>
      <c r="BD129" s="764">
        <f t="shared" si="313"/>
        <v>0</v>
      </c>
      <c r="BE129" s="764">
        <f t="shared" si="313"/>
        <v>0</v>
      </c>
      <c r="BF129" s="764">
        <f t="shared" si="293"/>
        <v>0</v>
      </c>
      <c r="BG129" s="764">
        <f t="shared" si="293"/>
        <v>0</v>
      </c>
      <c r="BH129" s="764">
        <f t="shared" si="293"/>
        <v>0</v>
      </c>
      <c r="BI129" s="764">
        <f t="shared" si="293"/>
        <v>0</v>
      </c>
      <c r="BJ129" s="764">
        <f t="shared" si="293"/>
        <v>0</v>
      </c>
      <c r="BK129" s="764">
        <f t="shared" si="293"/>
        <v>0</v>
      </c>
      <c r="BL129" s="764">
        <f t="shared" si="293"/>
        <v>0</v>
      </c>
      <c r="BM129" s="764">
        <f t="shared" si="293"/>
        <v>0</v>
      </c>
      <c r="BN129" s="764">
        <f t="shared" si="294"/>
        <v>0</v>
      </c>
      <c r="BO129" s="764">
        <f t="shared" si="294"/>
        <v>0</v>
      </c>
      <c r="BP129" s="764">
        <f t="shared" si="294"/>
        <v>0</v>
      </c>
      <c r="BQ129" s="764">
        <f t="shared" si="294"/>
        <v>0</v>
      </c>
      <c r="BR129" s="764">
        <f t="shared" si="294"/>
        <v>0</v>
      </c>
      <c r="BS129" s="764">
        <f t="shared" si="294"/>
        <v>0</v>
      </c>
      <c r="BT129" s="764">
        <f t="shared" si="294"/>
        <v>0</v>
      </c>
      <c r="BU129" s="764">
        <f t="shared" si="294"/>
        <v>0</v>
      </c>
      <c r="BV129" s="764">
        <f t="shared" si="294"/>
        <v>0</v>
      </c>
      <c r="BW129" s="764">
        <f t="shared" si="294"/>
        <v>0</v>
      </c>
      <c r="BX129" s="764">
        <f t="shared" si="295"/>
        <v>0</v>
      </c>
      <c r="BY129" s="764">
        <f t="shared" si="295"/>
        <v>0</v>
      </c>
      <c r="BZ129" s="764">
        <f t="shared" si="295"/>
        <v>0</v>
      </c>
      <c r="CA129" s="764">
        <f t="shared" si="295"/>
        <v>0</v>
      </c>
      <c r="CB129" s="764">
        <f t="shared" si="295"/>
        <v>0</v>
      </c>
      <c r="CC129" s="764">
        <f t="shared" si="295"/>
        <v>0</v>
      </c>
      <c r="CD129" s="764">
        <f t="shared" si="295"/>
        <v>0</v>
      </c>
      <c r="CE129" s="764">
        <f t="shared" si="295"/>
        <v>0</v>
      </c>
      <c r="CF129" s="764">
        <f t="shared" si="295"/>
        <v>0</v>
      </c>
      <c r="CG129" s="764">
        <f t="shared" si="295"/>
        <v>0</v>
      </c>
      <c r="CH129" s="764">
        <f t="shared" si="296"/>
        <v>0</v>
      </c>
      <c r="CI129" s="764">
        <f t="shared" si="296"/>
        <v>0</v>
      </c>
      <c r="CJ129" s="764">
        <f t="shared" si="296"/>
        <v>0</v>
      </c>
      <c r="CK129" s="764">
        <f t="shared" si="296"/>
        <v>0</v>
      </c>
      <c r="CL129" s="764">
        <f t="shared" si="296"/>
        <v>0</v>
      </c>
      <c r="CM129" s="764">
        <f t="shared" si="296"/>
        <v>0</v>
      </c>
      <c r="CN129" s="764">
        <f t="shared" si="296"/>
        <v>0</v>
      </c>
      <c r="CO129" s="764">
        <f t="shared" si="296"/>
        <v>0</v>
      </c>
      <c r="CP129" s="764">
        <f t="shared" si="296"/>
        <v>0</v>
      </c>
      <c r="CQ129" s="764">
        <f t="shared" si="296"/>
        <v>0</v>
      </c>
      <c r="CR129" s="764">
        <f t="shared" si="297"/>
        <v>0</v>
      </c>
      <c r="CS129" s="764">
        <f t="shared" si="297"/>
        <v>0</v>
      </c>
      <c r="CT129" s="764">
        <f t="shared" si="297"/>
        <v>0</v>
      </c>
      <c r="CU129" s="764">
        <f t="shared" si="297"/>
        <v>0</v>
      </c>
      <c r="CV129" s="764">
        <f t="shared" si="297"/>
        <v>0</v>
      </c>
      <c r="CW129" s="764">
        <f t="shared" si="297"/>
        <v>0</v>
      </c>
      <c r="CX129" s="764">
        <f t="shared" si="297"/>
        <v>0</v>
      </c>
      <c r="CY129" s="764">
        <f t="shared" si="297"/>
        <v>0</v>
      </c>
      <c r="CZ129" s="764">
        <f t="shared" si="297"/>
        <v>0</v>
      </c>
      <c r="DA129" s="764">
        <f t="shared" si="297"/>
        <v>0</v>
      </c>
      <c r="DB129" s="764">
        <f t="shared" si="298"/>
        <v>0</v>
      </c>
      <c r="DC129" s="764">
        <f t="shared" si="298"/>
        <v>0</v>
      </c>
      <c r="DD129" s="764">
        <f t="shared" si="298"/>
        <v>0</v>
      </c>
      <c r="DE129" s="764">
        <f t="shared" si="298"/>
        <v>0</v>
      </c>
      <c r="DF129" s="764">
        <f t="shared" si="298"/>
        <v>0</v>
      </c>
      <c r="DG129" s="764">
        <f t="shared" si="298"/>
        <v>0</v>
      </c>
      <c r="DH129" s="764">
        <f t="shared" si="298"/>
        <v>0</v>
      </c>
      <c r="DI129" s="764">
        <f t="shared" si="298"/>
        <v>0</v>
      </c>
      <c r="DJ129" s="764">
        <f t="shared" si="298"/>
        <v>0</v>
      </c>
      <c r="DK129" s="764">
        <f t="shared" si="298"/>
        <v>0</v>
      </c>
      <c r="DL129" s="764">
        <f t="shared" si="299"/>
        <v>0</v>
      </c>
      <c r="DM129" s="764">
        <f t="shared" si="299"/>
        <v>0</v>
      </c>
      <c r="DN129" s="764">
        <f t="shared" si="299"/>
        <v>0</v>
      </c>
      <c r="DO129" s="764">
        <f t="shared" si="299"/>
        <v>0</v>
      </c>
      <c r="DP129" s="764">
        <f t="shared" si="299"/>
        <v>0</v>
      </c>
      <c r="DQ129" s="764">
        <f t="shared" si="299"/>
        <v>0</v>
      </c>
      <c r="DR129" s="764">
        <f t="shared" si="299"/>
        <v>0</v>
      </c>
      <c r="DS129" s="764">
        <f t="shared" si="299"/>
        <v>0</v>
      </c>
      <c r="DT129" s="764">
        <f t="shared" si="299"/>
        <v>0</v>
      </c>
      <c r="DU129" s="764">
        <f t="shared" si="299"/>
        <v>0</v>
      </c>
      <c r="DV129" s="764">
        <f t="shared" si="300"/>
        <v>0</v>
      </c>
      <c r="DW129" s="764">
        <f t="shared" si="300"/>
        <v>0</v>
      </c>
      <c r="DX129" s="764">
        <f t="shared" si="300"/>
        <v>0</v>
      </c>
      <c r="DY129" s="764">
        <f t="shared" si="300"/>
        <v>0</v>
      </c>
      <c r="DZ129" s="764">
        <f t="shared" si="300"/>
        <v>0</v>
      </c>
      <c r="EA129" s="764">
        <f t="shared" si="300"/>
        <v>0</v>
      </c>
      <c r="EB129" s="764">
        <f t="shared" si="300"/>
        <v>0</v>
      </c>
      <c r="EC129" s="764">
        <f t="shared" si="300"/>
        <v>0</v>
      </c>
      <c r="ED129" s="764">
        <f t="shared" si="300"/>
        <v>0</v>
      </c>
      <c r="EE129" s="764">
        <f t="shared" si="300"/>
        <v>0</v>
      </c>
      <c r="EF129" s="764">
        <f t="shared" si="301"/>
        <v>0</v>
      </c>
      <c r="EG129" s="764">
        <f t="shared" si="301"/>
        <v>0</v>
      </c>
      <c r="EH129" s="764">
        <f t="shared" si="301"/>
        <v>0</v>
      </c>
      <c r="EI129" s="764">
        <f t="shared" si="301"/>
        <v>0</v>
      </c>
      <c r="EJ129" s="764">
        <f t="shared" si="301"/>
        <v>0</v>
      </c>
      <c r="EK129" s="764">
        <f t="shared" si="301"/>
        <v>0</v>
      </c>
      <c r="EL129" s="764">
        <f t="shared" si="301"/>
        <v>0</v>
      </c>
      <c r="EM129" s="764">
        <f t="shared" si="301"/>
        <v>0</v>
      </c>
      <c r="EN129" s="764">
        <f t="shared" si="301"/>
        <v>0</v>
      </c>
      <c r="EO129" s="764">
        <f t="shared" si="301"/>
        <v>0</v>
      </c>
      <c r="EP129" s="764">
        <f t="shared" si="302"/>
        <v>0</v>
      </c>
      <c r="EQ129" s="764">
        <f t="shared" si="302"/>
        <v>0</v>
      </c>
      <c r="ER129" s="764">
        <f t="shared" si="302"/>
        <v>0</v>
      </c>
      <c r="ES129" s="764">
        <f t="shared" si="302"/>
        <v>0</v>
      </c>
      <c r="ET129" s="764">
        <f t="shared" si="302"/>
        <v>0</v>
      </c>
      <c r="EU129" s="764">
        <f t="shared" si="302"/>
        <v>0</v>
      </c>
      <c r="EV129" s="764">
        <f t="shared" si="302"/>
        <v>0</v>
      </c>
      <c r="EW129" s="764">
        <f t="shared" si="302"/>
        <v>0</v>
      </c>
      <c r="EX129" s="764">
        <f t="shared" si="302"/>
        <v>0</v>
      </c>
      <c r="EY129" s="764">
        <f t="shared" si="302"/>
        <v>0</v>
      </c>
      <c r="EZ129" s="764">
        <f t="shared" si="303"/>
        <v>0</v>
      </c>
      <c r="FA129" s="764">
        <f t="shared" si="303"/>
        <v>0</v>
      </c>
      <c r="FB129" s="764">
        <f t="shared" si="303"/>
        <v>0</v>
      </c>
      <c r="FC129" s="764">
        <f t="shared" si="303"/>
        <v>0</v>
      </c>
      <c r="FD129" s="764">
        <f t="shared" si="303"/>
        <v>0</v>
      </c>
      <c r="FE129" s="764">
        <f t="shared" si="303"/>
        <v>0</v>
      </c>
      <c r="FF129" s="764">
        <f t="shared" si="303"/>
        <v>0</v>
      </c>
      <c r="FG129" s="764">
        <f t="shared" si="303"/>
        <v>0</v>
      </c>
      <c r="FH129" s="764">
        <f t="shared" si="303"/>
        <v>0</v>
      </c>
      <c r="FI129" s="764">
        <f t="shared" si="303"/>
        <v>0</v>
      </c>
      <c r="FJ129" s="764">
        <f t="shared" si="304"/>
        <v>0</v>
      </c>
      <c r="FK129" s="764">
        <f t="shared" si="304"/>
        <v>0</v>
      </c>
      <c r="FL129" s="764">
        <f t="shared" si="304"/>
        <v>0</v>
      </c>
      <c r="FM129" s="764">
        <f t="shared" si="304"/>
        <v>0</v>
      </c>
      <c r="FN129" s="764">
        <f t="shared" si="304"/>
        <v>0</v>
      </c>
      <c r="FO129" s="764">
        <f t="shared" si="304"/>
        <v>0</v>
      </c>
      <c r="FP129" s="764">
        <f t="shared" si="304"/>
        <v>0</v>
      </c>
      <c r="FQ129" s="764">
        <f t="shared" si="304"/>
        <v>0</v>
      </c>
      <c r="FR129" s="764">
        <f t="shared" si="304"/>
        <v>0</v>
      </c>
      <c r="FS129" s="764">
        <f t="shared" si="304"/>
        <v>0</v>
      </c>
      <c r="FT129" s="764">
        <f t="shared" si="305"/>
        <v>0</v>
      </c>
      <c r="FU129" s="764">
        <f t="shared" si="305"/>
        <v>0</v>
      </c>
      <c r="FV129" s="764">
        <f t="shared" si="305"/>
        <v>0</v>
      </c>
      <c r="FW129" s="764">
        <f t="shared" si="305"/>
        <v>0</v>
      </c>
      <c r="FX129" s="764">
        <f t="shared" si="305"/>
        <v>0</v>
      </c>
      <c r="FY129" s="764">
        <f t="shared" si="305"/>
        <v>0</v>
      </c>
      <c r="FZ129" s="764">
        <f t="shared" si="305"/>
        <v>0</v>
      </c>
      <c r="GA129" s="764">
        <f t="shared" si="305"/>
        <v>0</v>
      </c>
      <c r="GB129" s="764">
        <f t="shared" si="305"/>
        <v>0</v>
      </c>
      <c r="GC129" s="764">
        <f t="shared" si="305"/>
        <v>0</v>
      </c>
      <c r="GD129" s="764">
        <f t="shared" si="306"/>
        <v>0</v>
      </c>
      <c r="GE129" s="764">
        <f t="shared" si="306"/>
        <v>0</v>
      </c>
      <c r="GF129" s="764">
        <f t="shared" si="306"/>
        <v>0</v>
      </c>
      <c r="GG129" s="764">
        <f t="shared" si="306"/>
        <v>0</v>
      </c>
      <c r="GH129" s="764">
        <f t="shared" si="306"/>
        <v>0</v>
      </c>
      <c r="GI129" s="764">
        <f t="shared" si="306"/>
        <v>0</v>
      </c>
      <c r="GJ129" s="764">
        <f t="shared" si="306"/>
        <v>0</v>
      </c>
      <c r="GK129" s="764">
        <f t="shared" si="306"/>
        <v>0</v>
      </c>
      <c r="GL129" s="764">
        <f t="shared" si="306"/>
        <v>0</v>
      </c>
      <c r="GM129" s="764">
        <f t="shared" si="306"/>
        <v>0</v>
      </c>
      <c r="GN129" s="764">
        <f t="shared" si="307"/>
        <v>0</v>
      </c>
      <c r="GO129" s="764">
        <f t="shared" si="307"/>
        <v>0</v>
      </c>
      <c r="GP129" s="764">
        <f t="shared" si="307"/>
        <v>0</v>
      </c>
      <c r="GQ129" s="764">
        <f t="shared" si="307"/>
        <v>0</v>
      </c>
      <c r="GR129" s="764">
        <f t="shared" si="307"/>
        <v>0</v>
      </c>
      <c r="GS129" s="764">
        <f t="shared" si="307"/>
        <v>0</v>
      </c>
      <c r="GT129" s="764">
        <f t="shared" si="307"/>
        <v>0</v>
      </c>
      <c r="GU129" s="764">
        <f t="shared" si="307"/>
        <v>0</v>
      </c>
      <c r="GV129" s="764">
        <f t="shared" si="307"/>
        <v>0</v>
      </c>
      <c r="GW129" s="764">
        <f t="shared" si="307"/>
        <v>0</v>
      </c>
      <c r="GX129" s="764">
        <f t="shared" si="308"/>
        <v>0</v>
      </c>
      <c r="GY129" s="764">
        <f t="shared" si="308"/>
        <v>0</v>
      </c>
      <c r="GZ129" s="764">
        <f t="shared" si="308"/>
        <v>0</v>
      </c>
      <c r="HA129" s="764">
        <f t="shared" si="308"/>
        <v>0</v>
      </c>
      <c r="HB129" s="764">
        <f t="shared" si="308"/>
        <v>0</v>
      </c>
      <c r="HC129" s="764">
        <f t="shared" si="308"/>
        <v>0</v>
      </c>
      <c r="HD129" s="764">
        <f t="shared" si="308"/>
        <v>0</v>
      </c>
      <c r="HE129" s="764">
        <f t="shared" si="308"/>
        <v>0</v>
      </c>
      <c r="HF129" s="764">
        <f t="shared" si="308"/>
        <v>0</v>
      </c>
      <c r="HG129" s="764">
        <f t="shared" si="308"/>
        <v>0</v>
      </c>
      <c r="HH129" s="764">
        <f t="shared" si="309"/>
        <v>0</v>
      </c>
      <c r="HI129" s="764">
        <f t="shared" si="309"/>
        <v>0</v>
      </c>
      <c r="HJ129" s="764">
        <f t="shared" si="309"/>
        <v>0</v>
      </c>
      <c r="HK129" s="764">
        <f t="shared" si="309"/>
        <v>0</v>
      </c>
      <c r="HL129" s="764">
        <f t="shared" si="309"/>
        <v>0</v>
      </c>
      <c r="HM129" s="764">
        <f t="shared" si="309"/>
        <v>0</v>
      </c>
      <c r="HN129" s="764">
        <f t="shared" si="309"/>
        <v>0</v>
      </c>
      <c r="HO129" s="764">
        <f t="shared" si="309"/>
        <v>0</v>
      </c>
      <c r="HP129" s="764">
        <f t="shared" si="309"/>
        <v>0</v>
      </c>
      <c r="HQ129" s="764">
        <f t="shared" si="309"/>
        <v>0</v>
      </c>
      <c r="HR129" s="764">
        <f t="shared" si="310"/>
        <v>0</v>
      </c>
      <c r="HS129" s="764">
        <f t="shared" si="310"/>
        <v>0</v>
      </c>
      <c r="HT129" s="764">
        <f t="shared" si="310"/>
        <v>0</v>
      </c>
      <c r="HU129" s="764">
        <f t="shared" si="310"/>
        <v>0</v>
      </c>
      <c r="HV129" s="764">
        <f t="shared" si="310"/>
        <v>0</v>
      </c>
      <c r="HW129" s="764">
        <f t="shared" si="310"/>
        <v>0</v>
      </c>
      <c r="HX129" s="764">
        <f t="shared" si="310"/>
        <v>0</v>
      </c>
      <c r="HY129" s="764">
        <f t="shared" si="310"/>
        <v>0</v>
      </c>
      <c r="HZ129" s="764">
        <f t="shared" si="310"/>
        <v>0</v>
      </c>
      <c r="IA129" s="764">
        <f t="shared" si="310"/>
        <v>0</v>
      </c>
      <c r="IB129" s="764">
        <f t="shared" si="311"/>
        <v>0</v>
      </c>
      <c r="IC129" s="764">
        <f t="shared" si="311"/>
        <v>0</v>
      </c>
      <c r="ID129" s="764">
        <f t="shared" si="311"/>
        <v>0</v>
      </c>
      <c r="IE129" s="764">
        <f t="shared" si="311"/>
        <v>0</v>
      </c>
      <c r="IF129" s="764">
        <f t="shared" si="311"/>
        <v>0</v>
      </c>
      <c r="IG129" s="764">
        <f t="shared" si="311"/>
        <v>0</v>
      </c>
      <c r="IH129" s="764">
        <f t="shared" si="311"/>
        <v>0</v>
      </c>
      <c r="II129" s="764">
        <f t="shared" si="311"/>
        <v>0</v>
      </c>
      <c r="IJ129" s="764">
        <f t="shared" si="311"/>
        <v>0</v>
      </c>
      <c r="IK129" s="764">
        <f t="shared" si="311"/>
        <v>0</v>
      </c>
      <c r="IL129" s="764">
        <f t="shared" si="312"/>
        <v>0</v>
      </c>
      <c r="IM129" s="764">
        <f t="shared" si="312"/>
        <v>0</v>
      </c>
      <c r="IN129" s="764">
        <f t="shared" si="312"/>
        <v>0</v>
      </c>
      <c r="IO129" s="764">
        <f t="shared" si="312"/>
        <v>0</v>
      </c>
      <c r="IP129" s="764">
        <f t="shared" si="312"/>
        <v>0</v>
      </c>
      <c r="IQ129" s="764">
        <f t="shared" si="312"/>
        <v>0</v>
      </c>
      <c r="IR129" s="764">
        <f t="shared" si="312"/>
        <v>0</v>
      </c>
      <c r="IS129" s="764">
        <f t="shared" si="312"/>
        <v>0</v>
      </c>
      <c r="IT129" s="764">
        <f t="shared" si="312"/>
        <v>0</v>
      </c>
      <c r="IU129" s="764">
        <f t="shared" si="312"/>
        <v>0</v>
      </c>
      <c r="IV129" s="764">
        <f t="shared" si="312"/>
        <v>0</v>
      </c>
      <c r="IW129" s="764">
        <f t="shared" si="312"/>
        <v>0</v>
      </c>
      <c r="IX129" s="764">
        <f t="shared" si="312"/>
        <v>0</v>
      </c>
      <c r="IY129" s="764">
        <f t="shared" si="312"/>
        <v>0</v>
      </c>
      <c r="IZ129" s="764">
        <f t="shared" si="312"/>
        <v>0</v>
      </c>
      <c r="JA129" s="764">
        <f t="shared" si="312"/>
        <v>0</v>
      </c>
      <c r="JB129" s="764">
        <f t="shared" si="312"/>
        <v>0</v>
      </c>
      <c r="JC129" s="764">
        <f t="shared" si="312"/>
        <v>0</v>
      </c>
      <c r="JD129" s="764">
        <f t="shared" si="292"/>
        <v>0</v>
      </c>
      <c r="JE129" s="764">
        <f t="shared" si="292"/>
        <v>0</v>
      </c>
      <c r="JF129" s="764">
        <f t="shared" si="292"/>
        <v>0</v>
      </c>
      <c r="JG129" s="764">
        <f t="shared" si="292"/>
        <v>0</v>
      </c>
      <c r="JH129" s="764">
        <f t="shared" si="292"/>
        <v>0</v>
      </c>
      <c r="JI129" s="764">
        <f t="shared" si="292"/>
        <v>0</v>
      </c>
      <c r="JJ129" s="764">
        <f t="shared" si="292"/>
        <v>0</v>
      </c>
      <c r="JK129" s="764">
        <f t="shared" si="292"/>
        <v>0</v>
      </c>
      <c r="JL129" s="764">
        <f t="shared" si="312"/>
        <v>0</v>
      </c>
      <c r="JM129" s="764">
        <f t="shared" si="312"/>
        <v>0</v>
      </c>
      <c r="JN129" s="764">
        <f t="shared" si="312"/>
        <v>0</v>
      </c>
      <c r="JO129" s="764">
        <f t="shared" si="312"/>
        <v>0</v>
      </c>
      <c r="JP129" s="764">
        <f t="shared" si="312"/>
        <v>0</v>
      </c>
      <c r="JQ129" s="764">
        <f t="shared" si="172"/>
        <v>0</v>
      </c>
      <c r="JR129" s="764">
        <f t="shared" si="172"/>
        <v>0</v>
      </c>
      <c r="JS129" s="764">
        <f t="shared" si="312"/>
        <v>0</v>
      </c>
      <c r="JT129" s="765">
        <f t="shared" si="173"/>
        <v>0</v>
      </c>
      <c r="JU129" s="229">
        <f t="shared" si="174"/>
        <v>0</v>
      </c>
    </row>
    <row r="130" spans="2:281" s="57" customFormat="1" ht="12.75" customHeight="1">
      <c r="B130" s="223"/>
      <c r="C130" s="223"/>
      <c r="D130" s="61"/>
      <c r="E130" s="743" t="str">
        <f t="shared" si="171"/>
        <v xml:space="preserve"> </v>
      </c>
      <c r="F130" s="56"/>
      <c r="G130" s="228"/>
      <c r="H130" s="744">
        <f>SUMIF(Ajuste!$C$8:$C$483,$B$6:$B$499,Ajuste!$E$8:$E$483)</f>
        <v>0</v>
      </c>
      <c r="I130" s="744">
        <f>SUMIF(Ajuste!$C$8:$C$483,$B$6:$B$499,Ajuste!$F$8:$F$483)</f>
        <v>0</v>
      </c>
      <c r="J130" s="229">
        <f t="shared" si="175"/>
        <v>0</v>
      </c>
      <c r="K130" s="764">
        <f t="shared" si="293"/>
        <v>0</v>
      </c>
      <c r="L130" s="764">
        <f t="shared" si="313"/>
        <v>0</v>
      </c>
      <c r="M130" s="764">
        <f t="shared" si="313"/>
        <v>0</v>
      </c>
      <c r="N130" s="764">
        <f t="shared" si="313"/>
        <v>0</v>
      </c>
      <c r="O130" s="764">
        <f t="shared" si="313"/>
        <v>0</v>
      </c>
      <c r="P130" s="764">
        <f t="shared" si="313"/>
        <v>0</v>
      </c>
      <c r="Q130" s="764">
        <f t="shared" si="313"/>
        <v>0</v>
      </c>
      <c r="R130" s="764">
        <f t="shared" si="313"/>
        <v>0</v>
      </c>
      <c r="S130" s="764">
        <f t="shared" si="313"/>
        <v>0</v>
      </c>
      <c r="T130" s="764">
        <f t="shared" si="313"/>
        <v>0</v>
      </c>
      <c r="U130" s="764">
        <f t="shared" si="313"/>
        <v>0</v>
      </c>
      <c r="V130" s="764">
        <f t="shared" si="313"/>
        <v>0</v>
      </c>
      <c r="W130" s="764">
        <f t="shared" si="313"/>
        <v>0</v>
      </c>
      <c r="X130" s="764">
        <f t="shared" si="313"/>
        <v>0</v>
      </c>
      <c r="Y130" s="764">
        <f t="shared" si="313"/>
        <v>0</v>
      </c>
      <c r="Z130" s="764">
        <f t="shared" si="313"/>
        <v>0</v>
      </c>
      <c r="AA130" s="764">
        <f t="shared" si="313"/>
        <v>0</v>
      </c>
      <c r="AB130" s="764">
        <f t="shared" si="313"/>
        <v>0</v>
      </c>
      <c r="AC130" s="764">
        <f t="shared" si="313"/>
        <v>0</v>
      </c>
      <c r="AD130" s="764">
        <f t="shared" si="313"/>
        <v>0</v>
      </c>
      <c r="AE130" s="764">
        <f t="shared" si="313"/>
        <v>0</v>
      </c>
      <c r="AF130" s="764">
        <f t="shared" si="313"/>
        <v>0</v>
      </c>
      <c r="AG130" s="764">
        <f t="shared" si="313"/>
        <v>0</v>
      </c>
      <c r="AH130" s="764">
        <f t="shared" si="313"/>
        <v>0</v>
      </c>
      <c r="AI130" s="764">
        <f t="shared" si="313"/>
        <v>0</v>
      </c>
      <c r="AJ130" s="764">
        <f t="shared" si="313"/>
        <v>0</v>
      </c>
      <c r="AK130" s="764">
        <f t="shared" si="313"/>
        <v>0</v>
      </c>
      <c r="AL130" s="764">
        <f t="shared" si="313"/>
        <v>0</v>
      </c>
      <c r="AM130" s="764">
        <f t="shared" si="313"/>
        <v>0</v>
      </c>
      <c r="AN130" s="764">
        <f t="shared" si="313"/>
        <v>0</v>
      </c>
      <c r="AO130" s="764">
        <f t="shared" si="313"/>
        <v>0</v>
      </c>
      <c r="AP130" s="764">
        <f t="shared" si="313"/>
        <v>0</v>
      </c>
      <c r="AQ130" s="764">
        <f t="shared" si="313"/>
        <v>0</v>
      </c>
      <c r="AR130" s="764">
        <f t="shared" si="313"/>
        <v>0</v>
      </c>
      <c r="AS130" s="764">
        <f t="shared" si="313"/>
        <v>0</v>
      </c>
      <c r="AT130" s="764">
        <f t="shared" si="313"/>
        <v>0</v>
      </c>
      <c r="AU130" s="764">
        <f t="shared" si="313"/>
        <v>0</v>
      </c>
      <c r="AV130" s="764">
        <f t="shared" si="313"/>
        <v>0</v>
      </c>
      <c r="AW130" s="764">
        <f t="shared" si="313"/>
        <v>0</v>
      </c>
      <c r="AX130" s="764">
        <f t="shared" si="313"/>
        <v>0</v>
      </c>
      <c r="AY130" s="764">
        <f t="shared" si="313"/>
        <v>0</v>
      </c>
      <c r="AZ130" s="764">
        <f t="shared" si="313"/>
        <v>0</v>
      </c>
      <c r="BA130" s="764">
        <f t="shared" si="313"/>
        <v>0</v>
      </c>
      <c r="BB130" s="764">
        <f t="shared" si="313"/>
        <v>0</v>
      </c>
      <c r="BC130" s="764">
        <f t="shared" si="313"/>
        <v>0</v>
      </c>
      <c r="BD130" s="764">
        <f t="shared" si="313"/>
        <v>0</v>
      </c>
      <c r="BE130" s="764">
        <f t="shared" si="313"/>
        <v>0</v>
      </c>
      <c r="BF130" s="764">
        <f t="shared" si="293"/>
        <v>0</v>
      </c>
      <c r="BG130" s="764">
        <f t="shared" si="293"/>
        <v>0</v>
      </c>
      <c r="BH130" s="764">
        <f t="shared" si="293"/>
        <v>0</v>
      </c>
      <c r="BI130" s="764">
        <f t="shared" si="293"/>
        <v>0</v>
      </c>
      <c r="BJ130" s="764">
        <f t="shared" si="293"/>
        <v>0</v>
      </c>
      <c r="BK130" s="764">
        <f t="shared" si="293"/>
        <v>0</v>
      </c>
      <c r="BL130" s="764">
        <f t="shared" si="293"/>
        <v>0</v>
      </c>
      <c r="BM130" s="764">
        <f t="shared" si="293"/>
        <v>0</v>
      </c>
      <c r="BN130" s="764">
        <f t="shared" si="294"/>
        <v>0</v>
      </c>
      <c r="BO130" s="764">
        <f t="shared" si="294"/>
        <v>0</v>
      </c>
      <c r="BP130" s="764">
        <f t="shared" si="294"/>
        <v>0</v>
      </c>
      <c r="BQ130" s="764">
        <f t="shared" si="294"/>
        <v>0</v>
      </c>
      <c r="BR130" s="764">
        <f t="shared" si="294"/>
        <v>0</v>
      </c>
      <c r="BS130" s="764">
        <f t="shared" si="294"/>
        <v>0</v>
      </c>
      <c r="BT130" s="764">
        <f t="shared" si="294"/>
        <v>0</v>
      </c>
      <c r="BU130" s="764">
        <f t="shared" si="294"/>
        <v>0</v>
      </c>
      <c r="BV130" s="764">
        <f t="shared" si="294"/>
        <v>0</v>
      </c>
      <c r="BW130" s="764">
        <f t="shared" si="294"/>
        <v>0</v>
      </c>
      <c r="BX130" s="764">
        <f t="shared" si="295"/>
        <v>0</v>
      </c>
      <c r="BY130" s="764">
        <f t="shared" si="295"/>
        <v>0</v>
      </c>
      <c r="BZ130" s="764">
        <f t="shared" si="295"/>
        <v>0</v>
      </c>
      <c r="CA130" s="764">
        <f t="shared" si="295"/>
        <v>0</v>
      </c>
      <c r="CB130" s="764">
        <f t="shared" si="295"/>
        <v>0</v>
      </c>
      <c r="CC130" s="764">
        <f t="shared" si="295"/>
        <v>0</v>
      </c>
      <c r="CD130" s="764">
        <f t="shared" si="295"/>
        <v>0</v>
      </c>
      <c r="CE130" s="764">
        <f t="shared" si="295"/>
        <v>0</v>
      </c>
      <c r="CF130" s="764">
        <f t="shared" si="295"/>
        <v>0</v>
      </c>
      <c r="CG130" s="764">
        <f t="shared" si="295"/>
        <v>0</v>
      </c>
      <c r="CH130" s="764">
        <f t="shared" si="296"/>
        <v>0</v>
      </c>
      <c r="CI130" s="764">
        <f t="shared" si="296"/>
        <v>0</v>
      </c>
      <c r="CJ130" s="764">
        <f t="shared" si="296"/>
        <v>0</v>
      </c>
      <c r="CK130" s="764">
        <f t="shared" si="296"/>
        <v>0</v>
      </c>
      <c r="CL130" s="764">
        <f t="shared" si="296"/>
        <v>0</v>
      </c>
      <c r="CM130" s="764">
        <f t="shared" si="296"/>
        <v>0</v>
      </c>
      <c r="CN130" s="764">
        <f t="shared" si="296"/>
        <v>0</v>
      </c>
      <c r="CO130" s="764">
        <f t="shared" si="296"/>
        <v>0</v>
      </c>
      <c r="CP130" s="764">
        <f t="shared" si="296"/>
        <v>0</v>
      </c>
      <c r="CQ130" s="764">
        <f t="shared" si="296"/>
        <v>0</v>
      </c>
      <c r="CR130" s="764">
        <f t="shared" si="297"/>
        <v>0</v>
      </c>
      <c r="CS130" s="764">
        <f t="shared" si="297"/>
        <v>0</v>
      </c>
      <c r="CT130" s="764">
        <f t="shared" si="297"/>
        <v>0</v>
      </c>
      <c r="CU130" s="764">
        <f t="shared" si="297"/>
        <v>0</v>
      </c>
      <c r="CV130" s="764">
        <f t="shared" si="297"/>
        <v>0</v>
      </c>
      <c r="CW130" s="764">
        <f t="shared" si="297"/>
        <v>0</v>
      </c>
      <c r="CX130" s="764">
        <f t="shared" si="297"/>
        <v>0</v>
      </c>
      <c r="CY130" s="764">
        <f t="shared" si="297"/>
        <v>0</v>
      </c>
      <c r="CZ130" s="764">
        <f t="shared" si="297"/>
        <v>0</v>
      </c>
      <c r="DA130" s="764">
        <f t="shared" si="297"/>
        <v>0</v>
      </c>
      <c r="DB130" s="764">
        <f t="shared" si="298"/>
        <v>0</v>
      </c>
      <c r="DC130" s="764">
        <f t="shared" si="298"/>
        <v>0</v>
      </c>
      <c r="DD130" s="764">
        <f t="shared" si="298"/>
        <v>0</v>
      </c>
      <c r="DE130" s="764">
        <f t="shared" si="298"/>
        <v>0</v>
      </c>
      <c r="DF130" s="764">
        <f t="shared" si="298"/>
        <v>0</v>
      </c>
      <c r="DG130" s="764">
        <f t="shared" si="298"/>
        <v>0</v>
      </c>
      <c r="DH130" s="764">
        <f t="shared" si="298"/>
        <v>0</v>
      </c>
      <c r="DI130" s="764">
        <f t="shared" si="298"/>
        <v>0</v>
      </c>
      <c r="DJ130" s="764">
        <f t="shared" si="298"/>
        <v>0</v>
      </c>
      <c r="DK130" s="764">
        <f t="shared" si="298"/>
        <v>0</v>
      </c>
      <c r="DL130" s="764">
        <f t="shared" si="299"/>
        <v>0</v>
      </c>
      <c r="DM130" s="764">
        <f t="shared" si="299"/>
        <v>0</v>
      </c>
      <c r="DN130" s="764">
        <f t="shared" si="299"/>
        <v>0</v>
      </c>
      <c r="DO130" s="764">
        <f t="shared" si="299"/>
        <v>0</v>
      </c>
      <c r="DP130" s="764">
        <f t="shared" si="299"/>
        <v>0</v>
      </c>
      <c r="DQ130" s="764">
        <f t="shared" si="299"/>
        <v>0</v>
      </c>
      <c r="DR130" s="764">
        <f t="shared" si="299"/>
        <v>0</v>
      </c>
      <c r="DS130" s="764">
        <f t="shared" si="299"/>
        <v>0</v>
      </c>
      <c r="DT130" s="764">
        <f t="shared" si="299"/>
        <v>0</v>
      </c>
      <c r="DU130" s="764">
        <f t="shared" si="299"/>
        <v>0</v>
      </c>
      <c r="DV130" s="764">
        <f t="shared" si="300"/>
        <v>0</v>
      </c>
      <c r="DW130" s="764">
        <f t="shared" si="300"/>
        <v>0</v>
      </c>
      <c r="DX130" s="764">
        <f t="shared" si="300"/>
        <v>0</v>
      </c>
      <c r="DY130" s="764">
        <f t="shared" si="300"/>
        <v>0</v>
      </c>
      <c r="DZ130" s="764">
        <f t="shared" si="300"/>
        <v>0</v>
      </c>
      <c r="EA130" s="764">
        <f t="shared" si="300"/>
        <v>0</v>
      </c>
      <c r="EB130" s="764">
        <f t="shared" si="300"/>
        <v>0</v>
      </c>
      <c r="EC130" s="764">
        <f t="shared" si="300"/>
        <v>0</v>
      </c>
      <c r="ED130" s="764">
        <f t="shared" si="300"/>
        <v>0</v>
      </c>
      <c r="EE130" s="764">
        <f t="shared" si="300"/>
        <v>0</v>
      </c>
      <c r="EF130" s="764">
        <f t="shared" si="301"/>
        <v>0</v>
      </c>
      <c r="EG130" s="764">
        <f t="shared" si="301"/>
        <v>0</v>
      </c>
      <c r="EH130" s="764">
        <f t="shared" si="301"/>
        <v>0</v>
      </c>
      <c r="EI130" s="764">
        <f t="shared" si="301"/>
        <v>0</v>
      </c>
      <c r="EJ130" s="764">
        <f t="shared" si="301"/>
        <v>0</v>
      </c>
      <c r="EK130" s="764">
        <f t="shared" si="301"/>
        <v>0</v>
      </c>
      <c r="EL130" s="764">
        <f t="shared" si="301"/>
        <v>0</v>
      </c>
      <c r="EM130" s="764">
        <f t="shared" si="301"/>
        <v>0</v>
      </c>
      <c r="EN130" s="764">
        <f t="shared" si="301"/>
        <v>0</v>
      </c>
      <c r="EO130" s="764">
        <f t="shared" si="301"/>
        <v>0</v>
      </c>
      <c r="EP130" s="764">
        <f t="shared" si="302"/>
        <v>0</v>
      </c>
      <c r="EQ130" s="764">
        <f t="shared" si="302"/>
        <v>0</v>
      </c>
      <c r="ER130" s="764">
        <f t="shared" si="302"/>
        <v>0</v>
      </c>
      <c r="ES130" s="764">
        <f t="shared" si="302"/>
        <v>0</v>
      </c>
      <c r="ET130" s="764">
        <f t="shared" si="302"/>
        <v>0</v>
      </c>
      <c r="EU130" s="764">
        <f t="shared" si="302"/>
        <v>0</v>
      </c>
      <c r="EV130" s="764">
        <f t="shared" si="302"/>
        <v>0</v>
      </c>
      <c r="EW130" s="764">
        <f t="shared" si="302"/>
        <v>0</v>
      </c>
      <c r="EX130" s="764">
        <f t="shared" si="302"/>
        <v>0</v>
      </c>
      <c r="EY130" s="764">
        <f t="shared" si="302"/>
        <v>0</v>
      </c>
      <c r="EZ130" s="764">
        <f t="shared" si="303"/>
        <v>0</v>
      </c>
      <c r="FA130" s="764">
        <f t="shared" si="303"/>
        <v>0</v>
      </c>
      <c r="FB130" s="764">
        <f t="shared" si="303"/>
        <v>0</v>
      </c>
      <c r="FC130" s="764">
        <f t="shared" si="303"/>
        <v>0</v>
      </c>
      <c r="FD130" s="764">
        <f t="shared" si="303"/>
        <v>0</v>
      </c>
      <c r="FE130" s="764">
        <f t="shared" si="303"/>
        <v>0</v>
      </c>
      <c r="FF130" s="764">
        <f t="shared" si="303"/>
        <v>0</v>
      </c>
      <c r="FG130" s="764">
        <f t="shared" si="303"/>
        <v>0</v>
      </c>
      <c r="FH130" s="764">
        <f t="shared" si="303"/>
        <v>0</v>
      </c>
      <c r="FI130" s="764">
        <f t="shared" si="303"/>
        <v>0</v>
      </c>
      <c r="FJ130" s="764">
        <f t="shared" si="304"/>
        <v>0</v>
      </c>
      <c r="FK130" s="764">
        <f t="shared" si="304"/>
        <v>0</v>
      </c>
      <c r="FL130" s="764">
        <f t="shared" si="304"/>
        <v>0</v>
      </c>
      <c r="FM130" s="764">
        <f t="shared" si="304"/>
        <v>0</v>
      </c>
      <c r="FN130" s="764">
        <f t="shared" si="304"/>
        <v>0</v>
      </c>
      <c r="FO130" s="764">
        <f t="shared" si="304"/>
        <v>0</v>
      </c>
      <c r="FP130" s="764">
        <f t="shared" si="304"/>
        <v>0</v>
      </c>
      <c r="FQ130" s="764">
        <f t="shared" si="304"/>
        <v>0</v>
      </c>
      <c r="FR130" s="764">
        <f t="shared" si="304"/>
        <v>0</v>
      </c>
      <c r="FS130" s="764">
        <f t="shared" si="304"/>
        <v>0</v>
      </c>
      <c r="FT130" s="764">
        <f t="shared" si="305"/>
        <v>0</v>
      </c>
      <c r="FU130" s="764">
        <f t="shared" si="305"/>
        <v>0</v>
      </c>
      <c r="FV130" s="764">
        <f t="shared" si="305"/>
        <v>0</v>
      </c>
      <c r="FW130" s="764">
        <f t="shared" si="305"/>
        <v>0</v>
      </c>
      <c r="FX130" s="764">
        <f t="shared" si="305"/>
        <v>0</v>
      </c>
      <c r="FY130" s="764">
        <f t="shared" si="305"/>
        <v>0</v>
      </c>
      <c r="FZ130" s="764">
        <f t="shared" si="305"/>
        <v>0</v>
      </c>
      <c r="GA130" s="764">
        <f t="shared" si="305"/>
        <v>0</v>
      </c>
      <c r="GB130" s="764">
        <f t="shared" si="305"/>
        <v>0</v>
      </c>
      <c r="GC130" s="764">
        <f t="shared" si="305"/>
        <v>0</v>
      </c>
      <c r="GD130" s="764">
        <f t="shared" si="306"/>
        <v>0</v>
      </c>
      <c r="GE130" s="764">
        <f t="shared" si="306"/>
        <v>0</v>
      </c>
      <c r="GF130" s="764">
        <f t="shared" si="306"/>
        <v>0</v>
      </c>
      <c r="GG130" s="764">
        <f t="shared" si="306"/>
        <v>0</v>
      </c>
      <c r="GH130" s="764">
        <f t="shared" si="306"/>
        <v>0</v>
      </c>
      <c r="GI130" s="764">
        <f t="shared" si="306"/>
        <v>0</v>
      </c>
      <c r="GJ130" s="764">
        <f t="shared" si="306"/>
        <v>0</v>
      </c>
      <c r="GK130" s="764">
        <f t="shared" si="306"/>
        <v>0</v>
      </c>
      <c r="GL130" s="764">
        <f t="shared" si="306"/>
        <v>0</v>
      </c>
      <c r="GM130" s="764">
        <f t="shared" si="306"/>
        <v>0</v>
      </c>
      <c r="GN130" s="764">
        <f t="shared" si="307"/>
        <v>0</v>
      </c>
      <c r="GO130" s="764">
        <f t="shared" si="307"/>
        <v>0</v>
      </c>
      <c r="GP130" s="764">
        <f t="shared" si="307"/>
        <v>0</v>
      </c>
      <c r="GQ130" s="764">
        <f t="shared" si="307"/>
        <v>0</v>
      </c>
      <c r="GR130" s="764">
        <f t="shared" si="307"/>
        <v>0</v>
      </c>
      <c r="GS130" s="764">
        <f t="shared" si="307"/>
        <v>0</v>
      </c>
      <c r="GT130" s="764">
        <f t="shared" si="307"/>
        <v>0</v>
      </c>
      <c r="GU130" s="764">
        <f t="shared" si="307"/>
        <v>0</v>
      </c>
      <c r="GV130" s="764">
        <f t="shared" si="307"/>
        <v>0</v>
      </c>
      <c r="GW130" s="764">
        <f t="shared" si="307"/>
        <v>0</v>
      </c>
      <c r="GX130" s="764">
        <f t="shared" si="308"/>
        <v>0</v>
      </c>
      <c r="GY130" s="764">
        <f t="shared" si="308"/>
        <v>0</v>
      </c>
      <c r="GZ130" s="764">
        <f t="shared" si="308"/>
        <v>0</v>
      </c>
      <c r="HA130" s="764">
        <f t="shared" si="308"/>
        <v>0</v>
      </c>
      <c r="HB130" s="764">
        <f t="shared" si="308"/>
        <v>0</v>
      </c>
      <c r="HC130" s="764">
        <f t="shared" si="308"/>
        <v>0</v>
      </c>
      <c r="HD130" s="764">
        <f t="shared" si="308"/>
        <v>0</v>
      </c>
      <c r="HE130" s="764">
        <f t="shared" si="308"/>
        <v>0</v>
      </c>
      <c r="HF130" s="764">
        <f t="shared" si="308"/>
        <v>0</v>
      </c>
      <c r="HG130" s="764">
        <f t="shared" si="308"/>
        <v>0</v>
      </c>
      <c r="HH130" s="764">
        <f t="shared" si="309"/>
        <v>0</v>
      </c>
      <c r="HI130" s="764">
        <f t="shared" si="309"/>
        <v>0</v>
      </c>
      <c r="HJ130" s="764">
        <f t="shared" si="309"/>
        <v>0</v>
      </c>
      <c r="HK130" s="764">
        <f t="shared" si="309"/>
        <v>0</v>
      </c>
      <c r="HL130" s="764">
        <f t="shared" si="309"/>
        <v>0</v>
      </c>
      <c r="HM130" s="764">
        <f t="shared" si="309"/>
        <v>0</v>
      </c>
      <c r="HN130" s="764">
        <f t="shared" si="309"/>
        <v>0</v>
      </c>
      <c r="HO130" s="764">
        <f t="shared" si="309"/>
        <v>0</v>
      </c>
      <c r="HP130" s="764">
        <f t="shared" si="309"/>
        <v>0</v>
      </c>
      <c r="HQ130" s="764">
        <f t="shared" si="309"/>
        <v>0</v>
      </c>
      <c r="HR130" s="764">
        <f t="shared" si="310"/>
        <v>0</v>
      </c>
      <c r="HS130" s="764">
        <f t="shared" si="310"/>
        <v>0</v>
      </c>
      <c r="HT130" s="764">
        <f t="shared" si="310"/>
        <v>0</v>
      </c>
      <c r="HU130" s="764">
        <f t="shared" si="310"/>
        <v>0</v>
      </c>
      <c r="HV130" s="764">
        <f t="shared" si="310"/>
        <v>0</v>
      </c>
      <c r="HW130" s="764">
        <f t="shared" si="310"/>
        <v>0</v>
      </c>
      <c r="HX130" s="764">
        <f t="shared" si="310"/>
        <v>0</v>
      </c>
      <c r="HY130" s="764">
        <f t="shared" si="310"/>
        <v>0</v>
      </c>
      <c r="HZ130" s="764">
        <f t="shared" si="310"/>
        <v>0</v>
      </c>
      <c r="IA130" s="764">
        <f t="shared" si="310"/>
        <v>0</v>
      </c>
      <c r="IB130" s="764">
        <f t="shared" si="311"/>
        <v>0</v>
      </c>
      <c r="IC130" s="764">
        <f t="shared" si="311"/>
        <v>0</v>
      </c>
      <c r="ID130" s="764">
        <f t="shared" si="311"/>
        <v>0</v>
      </c>
      <c r="IE130" s="764">
        <f t="shared" si="311"/>
        <v>0</v>
      </c>
      <c r="IF130" s="764">
        <f t="shared" si="311"/>
        <v>0</v>
      </c>
      <c r="IG130" s="764">
        <f t="shared" si="311"/>
        <v>0</v>
      </c>
      <c r="IH130" s="764">
        <f t="shared" si="311"/>
        <v>0</v>
      </c>
      <c r="II130" s="764">
        <f t="shared" si="311"/>
        <v>0</v>
      </c>
      <c r="IJ130" s="764">
        <f t="shared" si="311"/>
        <v>0</v>
      </c>
      <c r="IK130" s="764">
        <f t="shared" si="311"/>
        <v>0</v>
      </c>
      <c r="IL130" s="764">
        <f t="shared" si="312"/>
        <v>0</v>
      </c>
      <c r="IM130" s="764">
        <f t="shared" si="312"/>
        <v>0</v>
      </c>
      <c r="IN130" s="764">
        <f t="shared" si="312"/>
        <v>0</v>
      </c>
      <c r="IO130" s="764">
        <f t="shared" si="312"/>
        <v>0</v>
      </c>
      <c r="IP130" s="764">
        <f t="shared" si="312"/>
        <v>0</v>
      </c>
      <c r="IQ130" s="764">
        <f t="shared" si="312"/>
        <v>0</v>
      </c>
      <c r="IR130" s="764">
        <f t="shared" si="312"/>
        <v>0</v>
      </c>
      <c r="IS130" s="764">
        <f t="shared" si="312"/>
        <v>0</v>
      </c>
      <c r="IT130" s="764">
        <f t="shared" si="312"/>
        <v>0</v>
      </c>
      <c r="IU130" s="764">
        <f t="shared" si="312"/>
        <v>0</v>
      </c>
      <c r="IV130" s="764">
        <f t="shared" si="312"/>
        <v>0</v>
      </c>
      <c r="IW130" s="764">
        <f t="shared" si="312"/>
        <v>0</v>
      </c>
      <c r="IX130" s="764">
        <f t="shared" si="312"/>
        <v>0</v>
      </c>
      <c r="IY130" s="764">
        <f t="shared" si="312"/>
        <v>0</v>
      </c>
      <c r="IZ130" s="764">
        <f t="shared" si="312"/>
        <v>0</v>
      </c>
      <c r="JA130" s="764">
        <f t="shared" si="312"/>
        <v>0</v>
      </c>
      <c r="JB130" s="764">
        <f t="shared" si="312"/>
        <v>0</v>
      </c>
      <c r="JC130" s="764">
        <f t="shared" si="312"/>
        <v>0</v>
      </c>
      <c r="JD130" s="764">
        <f t="shared" si="292"/>
        <v>0</v>
      </c>
      <c r="JE130" s="764">
        <f t="shared" si="292"/>
        <v>0</v>
      </c>
      <c r="JF130" s="764">
        <f t="shared" si="292"/>
        <v>0</v>
      </c>
      <c r="JG130" s="764">
        <f t="shared" si="292"/>
        <v>0</v>
      </c>
      <c r="JH130" s="764">
        <f t="shared" si="292"/>
        <v>0</v>
      </c>
      <c r="JI130" s="764">
        <f t="shared" si="292"/>
        <v>0</v>
      </c>
      <c r="JJ130" s="764">
        <f t="shared" si="292"/>
        <v>0</v>
      </c>
      <c r="JK130" s="764">
        <f t="shared" si="292"/>
        <v>0</v>
      </c>
      <c r="JL130" s="764">
        <f t="shared" si="312"/>
        <v>0</v>
      </c>
      <c r="JM130" s="764">
        <f t="shared" si="312"/>
        <v>0</v>
      </c>
      <c r="JN130" s="764">
        <f t="shared" si="312"/>
        <v>0</v>
      </c>
      <c r="JO130" s="764">
        <f t="shared" si="312"/>
        <v>0</v>
      </c>
      <c r="JP130" s="764">
        <f t="shared" si="312"/>
        <v>0</v>
      </c>
      <c r="JQ130" s="764">
        <f t="shared" si="172"/>
        <v>0</v>
      </c>
      <c r="JR130" s="764">
        <f t="shared" si="172"/>
        <v>0</v>
      </c>
      <c r="JS130" s="764">
        <f t="shared" si="312"/>
        <v>0</v>
      </c>
      <c r="JT130" s="765">
        <f t="shared" si="173"/>
        <v>0</v>
      </c>
      <c r="JU130" s="229">
        <f t="shared" si="174"/>
        <v>0</v>
      </c>
    </row>
    <row r="131" spans="2:281" s="57" customFormat="1" ht="12.75" customHeight="1">
      <c r="B131" s="223"/>
      <c r="C131" s="223"/>
      <c r="D131" s="61"/>
      <c r="E131" s="743" t="str">
        <f t="shared" si="171"/>
        <v xml:space="preserve"> </v>
      </c>
      <c r="F131" s="56"/>
      <c r="G131" s="228"/>
      <c r="H131" s="744">
        <f>SUMIF(Ajuste!$C$8:$C$483,$B$6:$B$499,Ajuste!$E$8:$E$483)</f>
        <v>0</v>
      </c>
      <c r="I131" s="744">
        <f>SUMIF(Ajuste!$C$8:$C$483,$B$6:$B$499,Ajuste!$F$8:$F$483)</f>
        <v>0</v>
      </c>
      <c r="J131" s="229">
        <f t="shared" si="175"/>
        <v>0</v>
      </c>
      <c r="K131" s="764">
        <f t="shared" si="293"/>
        <v>0</v>
      </c>
      <c r="L131" s="764">
        <f t="shared" si="313"/>
        <v>0</v>
      </c>
      <c r="M131" s="764">
        <f t="shared" si="313"/>
        <v>0</v>
      </c>
      <c r="N131" s="764">
        <f t="shared" si="313"/>
        <v>0</v>
      </c>
      <c r="O131" s="764">
        <f t="shared" si="313"/>
        <v>0</v>
      </c>
      <c r="P131" s="764">
        <f t="shared" si="313"/>
        <v>0</v>
      </c>
      <c r="Q131" s="764">
        <f t="shared" si="313"/>
        <v>0</v>
      </c>
      <c r="R131" s="764">
        <f t="shared" si="313"/>
        <v>0</v>
      </c>
      <c r="S131" s="764">
        <f t="shared" si="313"/>
        <v>0</v>
      </c>
      <c r="T131" s="764">
        <f t="shared" si="313"/>
        <v>0</v>
      </c>
      <c r="U131" s="764">
        <f t="shared" si="313"/>
        <v>0</v>
      </c>
      <c r="V131" s="764">
        <f t="shared" si="313"/>
        <v>0</v>
      </c>
      <c r="W131" s="764">
        <f t="shared" si="313"/>
        <v>0</v>
      </c>
      <c r="X131" s="764">
        <f t="shared" si="313"/>
        <v>0</v>
      </c>
      <c r="Y131" s="764">
        <f t="shared" si="313"/>
        <v>0</v>
      </c>
      <c r="Z131" s="764">
        <f t="shared" si="313"/>
        <v>0</v>
      </c>
      <c r="AA131" s="764">
        <f t="shared" si="313"/>
        <v>0</v>
      </c>
      <c r="AB131" s="764">
        <f t="shared" si="313"/>
        <v>0</v>
      </c>
      <c r="AC131" s="764">
        <f t="shared" si="313"/>
        <v>0</v>
      </c>
      <c r="AD131" s="764">
        <f t="shared" si="313"/>
        <v>0</v>
      </c>
      <c r="AE131" s="764">
        <f t="shared" si="313"/>
        <v>0</v>
      </c>
      <c r="AF131" s="764">
        <f t="shared" si="313"/>
        <v>0</v>
      </c>
      <c r="AG131" s="764">
        <f t="shared" si="313"/>
        <v>0</v>
      </c>
      <c r="AH131" s="764">
        <f t="shared" si="313"/>
        <v>0</v>
      </c>
      <c r="AI131" s="764">
        <f t="shared" si="313"/>
        <v>0</v>
      </c>
      <c r="AJ131" s="764">
        <f t="shared" si="313"/>
        <v>0</v>
      </c>
      <c r="AK131" s="764">
        <f t="shared" si="313"/>
        <v>0</v>
      </c>
      <c r="AL131" s="764">
        <f t="shared" si="313"/>
        <v>0</v>
      </c>
      <c r="AM131" s="764">
        <f t="shared" si="313"/>
        <v>0</v>
      </c>
      <c r="AN131" s="764">
        <f t="shared" si="313"/>
        <v>0</v>
      </c>
      <c r="AO131" s="764">
        <f t="shared" si="313"/>
        <v>0</v>
      </c>
      <c r="AP131" s="764">
        <f t="shared" si="313"/>
        <v>0</v>
      </c>
      <c r="AQ131" s="764">
        <f t="shared" si="313"/>
        <v>0</v>
      </c>
      <c r="AR131" s="764">
        <f t="shared" si="313"/>
        <v>0</v>
      </c>
      <c r="AS131" s="764">
        <f t="shared" si="313"/>
        <v>0</v>
      </c>
      <c r="AT131" s="764">
        <f t="shared" si="313"/>
        <v>0</v>
      </c>
      <c r="AU131" s="764">
        <f t="shared" si="313"/>
        <v>0</v>
      </c>
      <c r="AV131" s="764">
        <f t="shared" si="313"/>
        <v>0</v>
      </c>
      <c r="AW131" s="764">
        <f t="shared" si="313"/>
        <v>0</v>
      </c>
      <c r="AX131" s="764">
        <f t="shared" si="313"/>
        <v>0</v>
      </c>
      <c r="AY131" s="764">
        <f t="shared" si="313"/>
        <v>0</v>
      </c>
      <c r="AZ131" s="764">
        <f t="shared" si="313"/>
        <v>0</v>
      </c>
      <c r="BA131" s="764">
        <f t="shared" si="313"/>
        <v>0</v>
      </c>
      <c r="BB131" s="764">
        <f t="shared" si="313"/>
        <v>0</v>
      </c>
      <c r="BC131" s="764">
        <f t="shared" si="313"/>
        <v>0</v>
      </c>
      <c r="BD131" s="764">
        <f t="shared" si="313"/>
        <v>0</v>
      </c>
      <c r="BE131" s="764">
        <f t="shared" si="313"/>
        <v>0</v>
      </c>
      <c r="BF131" s="764">
        <f t="shared" si="293"/>
        <v>0</v>
      </c>
      <c r="BG131" s="764">
        <f t="shared" si="293"/>
        <v>0</v>
      </c>
      <c r="BH131" s="764">
        <f t="shared" si="293"/>
        <v>0</v>
      </c>
      <c r="BI131" s="764">
        <f t="shared" si="293"/>
        <v>0</v>
      </c>
      <c r="BJ131" s="764">
        <f t="shared" si="293"/>
        <v>0</v>
      </c>
      <c r="BK131" s="764">
        <f t="shared" si="293"/>
        <v>0</v>
      </c>
      <c r="BL131" s="764">
        <f t="shared" si="293"/>
        <v>0</v>
      </c>
      <c r="BM131" s="764">
        <f t="shared" si="293"/>
        <v>0</v>
      </c>
      <c r="BN131" s="764">
        <f t="shared" si="294"/>
        <v>0</v>
      </c>
      <c r="BO131" s="764">
        <f t="shared" si="294"/>
        <v>0</v>
      </c>
      <c r="BP131" s="764">
        <f t="shared" si="294"/>
        <v>0</v>
      </c>
      <c r="BQ131" s="764">
        <f t="shared" si="294"/>
        <v>0</v>
      </c>
      <c r="BR131" s="764">
        <f t="shared" si="294"/>
        <v>0</v>
      </c>
      <c r="BS131" s="764">
        <f t="shared" si="294"/>
        <v>0</v>
      </c>
      <c r="BT131" s="764">
        <f t="shared" si="294"/>
        <v>0</v>
      </c>
      <c r="BU131" s="764">
        <f t="shared" si="294"/>
        <v>0</v>
      </c>
      <c r="BV131" s="764">
        <f t="shared" si="294"/>
        <v>0</v>
      </c>
      <c r="BW131" s="764">
        <f t="shared" si="294"/>
        <v>0</v>
      </c>
      <c r="BX131" s="764">
        <f t="shared" si="295"/>
        <v>0</v>
      </c>
      <c r="BY131" s="764">
        <f t="shared" si="295"/>
        <v>0</v>
      </c>
      <c r="BZ131" s="764">
        <f t="shared" si="295"/>
        <v>0</v>
      </c>
      <c r="CA131" s="764">
        <f t="shared" si="295"/>
        <v>0</v>
      </c>
      <c r="CB131" s="764">
        <f t="shared" si="295"/>
        <v>0</v>
      </c>
      <c r="CC131" s="764">
        <f t="shared" si="295"/>
        <v>0</v>
      </c>
      <c r="CD131" s="764">
        <f t="shared" si="295"/>
        <v>0</v>
      </c>
      <c r="CE131" s="764">
        <f t="shared" si="295"/>
        <v>0</v>
      </c>
      <c r="CF131" s="764">
        <f t="shared" si="295"/>
        <v>0</v>
      </c>
      <c r="CG131" s="764">
        <f t="shared" si="295"/>
        <v>0</v>
      </c>
      <c r="CH131" s="764">
        <f t="shared" si="296"/>
        <v>0</v>
      </c>
      <c r="CI131" s="764">
        <f t="shared" si="296"/>
        <v>0</v>
      </c>
      <c r="CJ131" s="764">
        <f t="shared" si="296"/>
        <v>0</v>
      </c>
      <c r="CK131" s="764">
        <f t="shared" si="296"/>
        <v>0</v>
      </c>
      <c r="CL131" s="764">
        <f t="shared" si="296"/>
        <v>0</v>
      </c>
      <c r="CM131" s="764">
        <f t="shared" si="296"/>
        <v>0</v>
      </c>
      <c r="CN131" s="764">
        <f t="shared" si="296"/>
        <v>0</v>
      </c>
      <c r="CO131" s="764">
        <f t="shared" si="296"/>
        <v>0</v>
      </c>
      <c r="CP131" s="764">
        <f t="shared" si="296"/>
        <v>0</v>
      </c>
      <c r="CQ131" s="764">
        <f t="shared" si="296"/>
        <v>0</v>
      </c>
      <c r="CR131" s="764">
        <f t="shared" si="297"/>
        <v>0</v>
      </c>
      <c r="CS131" s="764">
        <f t="shared" si="297"/>
        <v>0</v>
      </c>
      <c r="CT131" s="764">
        <f t="shared" si="297"/>
        <v>0</v>
      </c>
      <c r="CU131" s="764">
        <f t="shared" si="297"/>
        <v>0</v>
      </c>
      <c r="CV131" s="764">
        <f t="shared" si="297"/>
        <v>0</v>
      </c>
      <c r="CW131" s="764">
        <f t="shared" si="297"/>
        <v>0</v>
      </c>
      <c r="CX131" s="764">
        <f t="shared" si="297"/>
        <v>0</v>
      </c>
      <c r="CY131" s="764">
        <f t="shared" si="297"/>
        <v>0</v>
      </c>
      <c r="CZ131" s="764">
        <f t="shared" si="297"/>
        <v>0</v>
      </c>
      <c r="DA131" s="764">
        <f t="shared" si="297"/>
        <v>0</v>
      </c>
      <c r="DB131" s="764">
        <f t="shared" si="298"/>
        <v>0</v>
      </c>
      <c r="DC131" s="764">
        <f t="shared" si="298"/>
        <v>0</v>
      </c>
      <c r="DD131" s="764">
        <f t="shared" si="298"/>
        <v>0</v>
      </c>
      <c r="DE131" s="764">
        <f t="shared" si="298"/>
        <v>0</v>
      </c>
      <c r="DF131" s="764">
        <f t="shared" si="298"/>
        <v>0</v>
      </c>
      <c r="DG131" s="764">
        <f t="shared" si="298"/>
        <v>0</v>
      </c>
      <c r="DH131" s="764">
        <f t="shared" si="298"/>
        <v>0</v>
      </c>
      <c r="DI131" s="764">
        <f t="shared" si="298"/>
        <v>0</v>
      </c>
      <c r="DJ131" s="764">
        <f t="shared" si="298"/>
        <v>0</v>
      </c>
      <c r="DK131" s="764">
        <f t="shared" si="298"/>
        <v>0</v>
      </c>
      <c r="DL131" s="764">
        <f t="shared" si="299"/>
        <v>0</v>
      </c>
      <c r="DM131" s="764">
        <f t="shared" si="299"/>
        <v>0</v>
      </c>
      <c r="DN131" s="764">
        <f t="shared" si="299"/>
        <v>0</v>
      </c>
      <c r="DO131" s="764">
        <f t="shared" si="299"/>
        <v>0</v>
      </c>
      <c r="DP131" s="764">
        <f t="shared" si="299"/>
        <v>0</v>
      </c>
      <c r="DQ131" s="764">
        <f t="shared" si="299"/>
        <v>0</v>
      </c>
      <c r="DR131" s="764">
        <f t="shared" si="299"/>
        <v>0</v>
      </c>
      <c r="DS131" s="764">
        <f t="shared" si="299"/>
        <v>0</v>
      </c>
      <c r="DT131" s="764">
        <f t="shared" si="299"/>
        <v>0</v>
      </c>
      <c r="DU131" s="764">
        <f t="shared" si="299"/>
        <v>0</v>
      </c>
      <c r="DV131" s="764">
        <f t="shared" si="300"/>
        <v>0</v>
      </c>
      <c r="DW131" s="764">
        <f t="shared" si="300"/>
        <v>0</v>
      </c>
      <c r="DX131" s="764">
        <f t="shared" si="300"/>
        <v>0</v>
      </c>
      <c r="DY131" s="764">
        <f t="shared" si="300"/>
        <v>0</v>
      </c>
      <c r="DZ131" s="764">
        <f t="shared" si="300"/>
        <v>0</v>
      </c>
      <c r="EA131" s="764">
        <f t="shared" si="300"/>
        <v>0</v>
      </c>
      <c r="EB131" s="764">
        <f t="shared" si="300"/>
        <v>0</v>
      </c>
      <c r="EC131" s="764">
        <f t="shared" si="300"/>
        <v>0</v>
      </c>
      <c r="ED131" s="764">
        <f t="shared" si="300"/>
        <v>0</v>
      </c>
      <c r="EE131" s="764">
        <f t="shared" si="300"/>
        <v>0</v>
      </c>
      <c r="EF131" s="764">
        <f t="shared" si="301"/>
        <v>0</v>
      </c>
      <c r="EG131" s="764">
        <f t="shared" si="301"/>
        <v>0</v>
      </c>
      <c r="EH131" s="764">
        <f t="shared" si="301"/>
        <v>0</v>
      </c>
      <c r="EI131" s="764">
        <f t="shared" si="301"/>
        <v>0</v>
      </c>
      <c r="EJ131" s="764">
        <f t="shared" si="301"/>
        <v>0</v>
      </c>
      <c r="EK131" s="764">
        <f t="shared" si="301"/>
        <v>0</v>
      </c>
      <c r="EL131" s="764">
        <f t="shared" si="301"/>
        <v>0</v>
      </c>
      <c r="EM131" s="764">
        <f t="shared" si="301"/>
        <v>0</v>
      </c>
      <c r="EN131" s="764">
        <f t="shared" si="301"/>
        <v>0</v>
      </c>
      <c r="EO131" s="764">
        <f t="shared" si="301"/>
        <v>0</v>
      </c>
      <c r="EP131" s="764">
        <f t="shared" si="302"/>
        <v>0</v>
      </c>
      <c r="EQ131" s="764">
        <f t="shared" si="302"/>
        <v>0</v>
      </c>
      <c r="ER131" s="764">
        <f t="shared" si="302"/>
        <v>0</v>
      </c>
      <c r="ES131" s="764">
        <f t="shared" si="302"/>
        <v>0</v>
      </c>
      <c r="ET131" s="764">
        <f t="shared" si="302"/>
        <v>0</v>
      </c>
      <c r="EU131" s="764">
        <f t="shared" si="302"/>
        <v>0</v>
      </c>
      <c r="EV131" s="764">
        <f t="shared" si="302"/>
        <v>0</v>
      </c>
      <c r="EW131" s="764">
        <f t="shared" si="302"/>
        <v>0</v>
      </c>
      <c r="EX131" s="764">
        <f t="shared" si="302"/>
        <v>0</v>
      </c>
      <c r="EY131" s="764">
        <f t="shared" si="302"/>
        <v>0</v>
      </c>
      <c r="EZ131" s="764">
        <f t="shared" si="303"/>
        <v>0</v>
      </c>
      <c r="FA131" s="764">
        <f t="shared" si="303"/>
        <v>0</v>
      </c>
      <c r="FB131" s="764">
        <f t="shared" si="303"/>
        <v>0</v>
      </c>
      <c r="FC131" s="764">
        <f t="shared" si="303"/>
        <v>0</v>
      </c>
      <c r="FD131" s="764">
        <f t="shared" si="303"/>
        <v>0</v>
      </c>
      <c r="FE131" s="764">
        <f t="shared" si="303"/>
        <v>0</v>
      </c>
      <c r="FF131" s="764">
        <f t="shared" si="303"/>
        <v>0</v>
      </c>
      <c r="FG131" s="764">
        <f t="shared" si="303"/>
        <v>0</v>
      </c>
      <c r="FH131" s="764">
        <f t="shared" si="303"/>
        <v>0</v>
      </c>
      <c r="FI131" s="764">
        <f t="shared" si="303"/>
        <v>0</v>
      </c>
      <c r="FJ131" s="764">
        <f t="shared" si="304"/>
        <v>0</v>
      </c>
      <c r="FK131" s="764">
        <f t="shared" si="304"/>
        <v>0</v>
      </c>
      <c r="FL131" s="764">
        <f t="shared" si="304"/>
        <v>0</v>
      </c>
      <c r="FM131" s="764">
        <f t="shared" si="304"/>
        <v>0</v>
      </c>
      <c r="FN131" s="764">
        <f t="shared" si="304"/>
        <v>0</v>
      </c>
      <c r="FO131" s="764">
        <f t="shared" si="304"/>
        <v>0</v>
      </c>
      <c r="FP131" s="764">
        <f t="shared" si="304"/>
        <v>0</v>
      </c>
      <c r="FQ131" s="764">
        <f t="shared" si="304"/>
        <v>0</v>
      </c>
      <c r="FR131" s="764">
        <f t="shared" si="304"/>
        <v>0</v>
      </c>
      <c r="FS131" s="764">
        <f t="shared" si="304"/>
        <v>0</v>
      </c>
      <c r="FT131" s="764">
        <f t="shared" si="305"/>
        <v>0</v>
      </c>
      <c r="FU131" s="764">
        <f t="shared" si="305"/>
        <v>0</v>
      </c>
      <c r="FV131" s="764">
        <f t="shared" si="305"/>
        <v>0</v>
      </c>
      <c r="FW131" s="764">
        <f t="shared" si="305"/>
        <v>0</v>
      </c>
      <c r="FX131" s="764">
        <f t="shared" si="305"/>
        <v>0</v>
      </c>
      <c r="FY131" s="764">
        <f t="shared" si="305"/>
        <v>0</v>
      </c>
      <c r="FZ131" s="764">
        <f t="shared" si="305"/>
        <v>0</v>
      </c>
      <c r="GA131" s="764">
        <f t="shared" si="305"/>
        <v>0</v>
      </c>
      <c r="GB131" s="764">
        <f t="shared" si="305"/>
        <v>0</v>
      </c>
      <c r="GC131" s="764">
        <f t="shared" si="305"/>
        <v>0</v>
      </c>
      <c r="GD131" s="764">
        <f t="shared" si="306"/>
        <v>0</v>
      </c>
      <c r="GE131" s="764">
        <f t="shared" si="306"/>
        <v>0</v>
      </c>
      <c r="GF131" s="764">
        <f t="shared" si="306"/>
        <v>0</v>
      </c>
      <c r="GG131" s="764">
        <f t="shared" si="306"/>
        <v>0</v>
      </c>
      <c r="GH131" s="764">
        <f t="shared" si="306"/>
        <v>0</v>
      </c>
      <c r="GI131" s="764">
        <f t="shared" si="306"/>
        <v>0</v>
      </c>
      <c r="GJ131" s="764">
        <f t="shared" si="306"/>
        <v>0</v>
      </c>
      <c r="GK131" s="764">
        <f t="shared" si="306"/>
        <v>0</v>
      </c>
      <c r="GL131" s="764">
        <f t="shared" si="306"/>
        <v>0</v>
      </c>
      <c r="GM131" s="764">
        <f t="shared" si="306"/>
        <v>0</v>
      </c>
      <c r="GN131" s="764">
        <f t="shared" si="307"/>
        <v>0</v>
      </c>
      <c r="GO131" s="764">
        <f t="shared" si="307"/>
        <v>0</v>
      </c>
      <c r="GP131" s="764">
        <f t="shared" si="307"/>
        <v>0</v>
      </c>
      <c r="GQ131" s="764">
        <f t="shared" si="307"/>
        <v>0</v>
      </c>
      <c r="GR131" s="764">
        <f t="shared" si="307"/>
        <v>0</v>
      </c>
      <c r="GS131" s="764">
        <f t="shared" si="307"/>
        <v>0</v>
      </c>
      <c r="GT131" s="764">
        <f t="shared" si="307"/>
        <v>0</v>
      </c>
      <c r="GU131" s="764">
        <f t="shared" si="307"/>
        <v>0</v>
      </c>
      <c r="GV131" s="764">
        <f t="shared" si="307"/>
        <v>0</v>
      </c>
      <c r="GW131" s="764">
        <f t="shared" si="307"/>
        <v>0</v>
      </c>
      <c r="GX131" s="764">
        <f t="shared" si="308"/>
        <v>0</v>
      </c>
      <c r="GY131" s="764">
        <f t="shared" si="308"/>
        <v>0</v>
      </c>
      <c r="GZ131" s="764">
        <f t="shared" si="308"/>
        <v>0</v>
      </c>
      <c r="HA131" s="764">
        <f t="shared" si="308"/>
        <v>0</v>
      </c>
      <c r="HB131" s="764">
        <f t="shared" si="308"/>
        <v>0</v>
      </c>
      <c r="HC131" s="764">
        <f t="shared" si="308"/>
        <v>0</v>
      </c>
      <c r="HD131" s="764">
        <f t="shared" si="308"/>
        <v>0</v>
      </c>
      <c r="HE131" s="764">
        <f t="shared" si="308"/>
        <v>0</v>
      </c>
      <c r="HF131" s="764">
        <f t="shared" si="308"/>
        <v>0</v>
      </c>
      <c r="HG131" s="764">
        <f t="shared" si="308"/>
        <v>0</v>
      </c>
      <c r="HH131" s="764">
        <f t="shared" si="309"/>
        <v>0</v>
      </c>
      <c r="HI131" s="764">
        <f t="shared" si="309"/>
        <v>0</v>
      </c>
      <c r="HJ131" s="764">
        <f t="shared" si="309"/>
        <v>0</v>
      </c>
      <c r="HK131" s="764">
        <f t="shared" si="309"/>
        <v>0</v>
      </c>
      <c r="HL131" s="764">
        <f t="shared" si="309"/>
        <v>0</v>
      </c>
      <c r="HM131" s="764">
        <f t="shared" si="309"/>
        <v>0</v>
      </c>
      <c r="HN131" s="764">
        <f t="shared" si="309"/>
        <v>0</v>
      </c>
      <c r="HO131" s="764">
        <f t="shared" si="309"/>
        <v>0</v>
      </c>
      <c r="HP131" s="764">
        <f t="shared" si="309"/>
        <v>0</v>
      </c>
      <c r="HQ131" s="764">
        <f t="shared" si="309"/>
        <v>0</v>
      </c>
      <c r="HR131" s="764">
        <f t="shared" si="310"/>
        <v>0</v>
      </c>
      <c r="HS131" s="764">
        <f t="shared" si="310"/>
        <v>0</v>
      </c>
      <c r="HT131" s="764">
        <f t="shared" si="310"/>
        <v>0</v>
      </c>
      <c r="HU131" s="764">
        <f t="shared" si="310"/>
        <v>0</v>
      </c>
      <c r="HV131" s="764">
        <f t="shared" si="310"/>
        <v>0</v>
      </c>
      <c r="HW131" s="764">
        <f t="shared" si="310"/>
        <v>0</v>
      </c>
      <c r="HX131" s="764">
        <f t="shared" si="310"/>
        <v>0</v>
      </c>
      <c r="HY131" s="764">
        <f t="shared" si="310"/>
        <v>0</v>
      </c>
      <c r="HZ131" s="764">
        <f t="shared" si="310"/>
        <v>0</v>
      </c>
      <c r="IA131" s="764">
        <f t="shared" si="310"/>
        <v>0</v>
      </c>
      <c r="IB131" s="764">
        <f t="shared" si="311"/>
        <v>0</v>
      </c>
      <c r="IC131" s="764">
        <f t="shared" si="311"/>
        <v>0</v>
      </c>
      <c r="ID131" s="764">
        <f t="shared" si="311"/>
        <v>0</v>
      </c>
      <c r="IE131" s="764">
        <f t="shared" si="311"/>
        <v>0</v>
      </c>
      <c r="IF131" s="764">
        <f t="shared" si="311"/>
        <v>0</v>
      </c>
      <c r="IG131" s="764">
        <f t="shared" si="311"/>
        <v>0</v>
      </c>
      <c r="IH131" s="764">
        <f t="shared" si="311"/>
        <v>0</v>
      </c>
      <c r="II131" s="764">
        <f t="shared" si="311"/>
        <v>0</v>
      </c>
      <c r="IJ131" s="764">
        <f t="shared" si="311"/>
        <v>0</v>
      </c>
      <c r="IK131" s="764">
        <f t="shared" si="311"/>
        <v>0</v>
      </c>
      <c r="IL131" s="764">
        <f t="shared" si="312"/>
        <v>0</v>
      </c>
      <c r="IM131" s="764">
        <f t="shared" si="312"/>
        <v>0</v>
      </c>
      <c r="IN131" s="764">
        <f t="shared" si="312"/>
        <v>0</v>
      </c>
      <c r="IO131" s="764">
        <f t="shared" si="312"/>
        <v>0</v>
      </c>
      <c r="IP131" s="764">
        <f t="shared" si="312"/>
        <v>0</v>
      </c>
      <c r="IQ131" s="764">
        <f t="shared" si="312"/>
        <v>0</v>
      </c>
      <c r="IR131" s="764">
        <f t="shared" si="312"/>
        <v>0</v>
      </c>
      <c r="IS131" s="764">
        <f t="shared" si="312"/>
        <v>0</v>
      </c>
      <c r="IT131" s="764">
        <f t="shared" si="312"/>
        <v>0</v>
      </c>
      <c r="IU131" s="764">
        <f t="shared" si="312"/>
        <v>0</v>
      </c>
      <c r="IV131" s="764">
        <f t="shared" si="312"/>
        <v>0</v>
      </c>
      <c r="IW131" s="764">
        <f t="shared" si="312"/>
        <v>0</v>
      </c>
      <c r="IX131" s="764">
        <f t="shared" si="312"/>
        <v>0</v>
      </c>
      <c r="IY131" s="764">
        <f t="shared" si="312"/>
        <v>0</v>
      </c>
      <c r="IZ131" s="764">
        <f t="shared" si="312"/>
        <v>0</v>
      </c>
      <c r="JA131" s="764">
        <f t="shared" si="312"/>
        <v>0</v>
      </c>
      <c r="JB131" s="764">
        <f t="shared" si="312"/>
        <v>0</v>
      </c>
      <c r="JC131" s="764">
        <f t="shared" si="312"/>
        <v>0</v>
      </c>
      <c r="JD131" s="764">
        <f t="shared" si="292"/>
        <v>0</v>
      </c>
      <c r="JE131" s="764">
        <f t="shared" si="292"/>
        <v>0</v>
      </c>
      <c r="JF131" s="764">
        <f t="shared" si="292"/>
        <v>0</v>
      </c>
      <c r="JG131" s="764">
        <f t="shared" si="292"/>
        <v>0</v>
      </c>
      <c r="JH131" s="764">
        <f t="shared" si="292"/>
        <v>0</v>
      </c>
      <c r="JI131" s="764">
        <f t="shared" si="292"/>
        <v>0</v>
      </c>
      <c r="JJ131" s="764">
        <f t="shared" si="292"/>
        <v>0</v>
      </c>
      <c r="JK131" s="764">
        <f t="shared" si="292"/>
        <v>0</v>
      </c>
      <c r="JL131" s="764">
        <f t="shared" si="312"/>
        <v>0</v>
      </c>
      <c r="JM131" s="764">
        <f t="shared" si="312"/>
        <v>0</v>
      </c>
      <c r="JN131" s="764">
        <f t="shared" si="312"/>
        <v>0</v>
      </c>
      <c r="JO131" s="764">
        <f t="shared" si="312"/>
        <v>0</v>
      </c>
      <c r="JP131" s="764">
        <f t="shared" si="312"/>
        <v>0</v>
      </c>
      <c r="JQ131" s="764">
        <f t="shared" si="172"/>
        <v>0</v>
      </c>
      <c r="JR131" s="764">
        <f t="shared" si="172"/>
        <v>0</v>
      </c>
      <c r="JS131" s="764">
        <f t="shared" si="312"/>
        <v>0</v>
      </c>
      <c r="JT131" s="765">
        <f t="shared" si="173"/>
        <v>0</v>
      </c>
      <c r="JU131" s="229">
        <f t="shared" si="174"/>
        <v>0</v>
      </c>
    </row>
    <row r="132" spans="2:281" s="57" customFormat="1" ht="12.75" customHeight="1">
      <c r="B132" s="223"/>
      <c r="C132" s="223"/>
      <c r="D132" s="61"/>
      <c r="E132" s="743" t="str">
        <f t="shared" si="171"/>
        <v xml:space="preserve"> </v>
      </c>
      <c r="F132" s="56"/>
      <c r="G132" s="228"/>
      <c r="H132" s="744">
        <f>SUMIF(Ajuste!$C$8:$C$483,$B$6:$B$499,Ajuste!$E$8:$E$483)</f>
        <v>0</v>
      </c>
      <c r="I132" s="744">
        <f>SUMIF(Ajuste!$C$8:$C$483,$B$6:$B$499,Ajuste!$F$8:$F$483)</f>
        <v>0</v>
      </c>
      <c r="J132" s="229">
        <f t="shared" si="175"/>
        <v>0</v>
      </c>
      <c r="K132" s="764">
        <f t="shared" si="293"/>
        <v>0</v>
      </c>
      <c r="L132" s="764">
        <f t="shared" si="313"/>
        <v>0</v>
      </c>
      <c r="M132" s="764">
        <f t="shared" si="313"/>
        <v>0</v>
      </c>
      <c r="N132" s="764">
        <f t="shared" si="313"/>
        <v>0</v>
      </c>
      <c r="O132" s="764">
        <f t="shared" si="313"/>
        <v>0</v>
      </c>
      <c r="P132" s="764">
        <f t="shared" si="313"/>
        <v>0</v>
      </c>
      <c r="Q132" s="764">
        <f t="shared" si="313"/>
        <v>0</v>
      </c>
      <c r="R132" s="764">
        <f t="shared" si="313"/>
        <v>0</v>
      </c>
      <c r="S132" s="764">
        <f t="shared" si="313"/>
        <v>0</v>
      </c>
      <c r="T132" s="764">
        <f t="shared" si="313"/>
        <v>0</v>
      </c>
      <c r="U132" s="764">
        <f t="shared" si="313"/>
        <v>0</v>
      </c>
      <c r="V132" s="764">
        <f t="shared" si="313"/>
        <v>0</v>
      </c>
      <c r="W132" s="764">
        <f t="shared" si="313"/>
        <v>0</v>
      </c>
      <c r="X132" s="764">
        <f t="shared" si="313"/>
        <v>0</v>
      </c>
      <c r="Y132" s="764">
        <f t="shared" si="313"/>
        <v>0</v>
      </c>
      <c r="Z132" s="764">
        <f t="shared" si="313"/>
        <v>0</v>
      </c>
      <c r="AA132" s="764">
        <f t="shared" si="313"/>
        <v>0</v>
      </c>
      <c r="AB132" s="764">
        <f t="shared" si="313"/>
        <v>0</v>
      </c>
      <c r="AC132" s="764">
        <f t="shared" si="313"/>
        <v>0</v>
      </c>
      <c r="AD132" s="764">
        <f t="shared" si="313"/>
        <v>0</v>
      </c>
      <c r="AE132" s="764">
        <f t="shared" si="313"/>
        <v>0</v>
      </c>
      <c r="AF132" s="764">
        <f t="shared" si="313"/>
        <v>0</v>
      </c>
      <c r="AG132" s="764">
        <f t="shared" si="313"/>
        <v>0</v>
      </c>
      <c r="AH132" s="764">
        <f t="shared" si="313"/>
        <v>0</v>
      </c>
      <c r="AI132" s="764">
        <f t="shared" si="313"/>
        <v>0</v>
      </c>
      <c r="AJ132" s="764">
        <f t="shared" si="313"/>
        <v>0</v>
      </c>
      <c r="AK132" s="764">
        <f t="shared" si="313"/>
        <v>0</v>
      </c>
      <c r="AL132" s="764">
        <f t="shared" si="313"/>
        <v>0</v>
      </c>
      <c r="AM132" s="764">
        <f t="shared" si="313"/>
        <v>0</v>
      </c>
      <c r="AN132" s="764">
        <f t="shared" si="313"/>
        <v>0</v>
      </c>
      <c r="AO132" s="764">
        <f t="shared" si="313"/>
        <v>0</v>
      </c>
      <c r="AP132" s="764">
        <f t="shared" si="313"/>
        <v>0</v>
      </c>
      <c r="AQ132" s="764">
        <f t="shared" si="313"/>
        <v>0</v>
      </c>
      <c r="AR132" s="764">
        <f t="shared" si="313"/>
        <v>0</v>
      </c>
      <c r="AS132" s="764">
        <f t="shared" si="313"/>
        <v>0</v>
      </c>
      <c r="AT132" s="764">
        <f t="shared" si="313"/>
        <v>0</v>
      </c>
      <c r="AU132" s="764">
        <f t="shared" si="313"/>
        <v>0</v>
      </c>
      <c r="AV132" s="764">
        <f t="shared" si="313"/>
        <v>0</v>
      </c>
      <c r="AW132" s="764">
        <f t="shared" si="313"/>
        <v>0</v>
      </c>
      <c r="AX132" s="764">
        <f t="shared" si="313"/>
        <v>0</v>
      </c>
      <c r="AY132" s="764">
        <f t="shared" si="313"/>
        <v>0</v>
      </c>
      <c r="AZ132" s="764">
        <f t="shared" si="313"/>
        <v>0</v>
      </c>
      <c r="BA132" s="764">
        <f t="shared" si="313"/>
        <v>0</v>
      </c>
      <c r="BB132" s="764">
        <f t="shared" si="313"/>
        <v>0</v>
      </c>
      <c r="BC132" s="764">
        <f t="shared" si="313"/>
        <v>0</v>
      </c>
      <c r="BD132" s="764">
        <f t="shared" si="313"/>
        <v>0</v>
      </c>
      <c r="BE132" s="764">
        <f t="shared" si="313"/>
        <v>0</v>
      </c>
      <c r="BF132" s="764">
        <f t="shared" si="293"/>
        <v>0</v>
      </c>
      <c r="BG132" s="764">
        <f t="shared" si="293"/>
        <v>0</v>
      </c>
      <c r="BH132" s="764">
        <f t="shared" si="293"/>
        <v>0</v>
      </c>
      <c r="BI132" s="764">
        <f t="shared" si="293"/>
        <v>0</v>
      </c>
      <c r="BJ132" s="764">
        <f t="shared" si="293"/>
        <v>0</v>
      </c>
      <c r="BK132" s="764">
        <f t="shared" si="293"/>
        <v>0</v>
      </c>
      <c r="BL132" s="764">
        <f t="shared" si="293"/>
        <v>0</v>
      </c>
      <c r="BM132" s="764">
        <f t="shared" si="293"/>
        <v>0</v>
      </c>
      <c r="BN132" s="764">
        <f t="shared" si="294"/>
        <v>0</v>
      </c>
      <c r="BO132" s="764">
        <f t="shared" si="294"/>
        <v>0</v>
      </c>
      <c r="BP132" s="764">
        <f t="shared" si="294"/>
        <v>0</v>
      </c>
      <c r="BQ132" s="764">
        <f t="shared" si="294"/>
        <v>0</v>
      </c>
      <c r="BR132" s="764">
        <f t="shared" si="294"/>
        <v>0</v>
      </c>
      <c r="BS132" s="764">
        <f t="shared" si="294"/>
        <v>0</v>
      </c>
      <c r="BT132" s="764">
        <f t="shared" si="294"/>
        <v>0</v>
      </c>
      <c r="BU132" s="764">
        <f t="shared" si="294"/>
        <v>0</v>
      </c>
      <c r="BV132" s="764">
        <f t="shared" si="294"/>
        <v>0</v>
      </c>
      <c r="BW132" s="764">
        <f t="shared" si="294"/>
        <v>0</v>
      </c>
      <c r="BX132" s="764">
        <f t="shared" si="295"/>
        <v>0</v>
      </c>
      <c r="BY132" s="764">
        <f t="shared" si="295"/>
        <v>0</v>
      </c>
      <c r="BZ132" s="764">
        <f t="shared" si="295"/>
        <v>0</v>
      </c>
      <c r="CA132" s="764">
        <f t="shared" si="295"/>
        <v>0</v>
      </c>
      <c r="CB132" s="764">
        <f t="shared" si="295"/>
        <v>0</v>
      </c>
      <c r="CC132" s="764">
        <f t="shared" si="295"/>
        <v>0</v>
      </c>
      <c r="CD132" s="764">
        <f t="shared" si="295"/>
        <v>0</v>
      </c>
      <c r="CE132" s="764">
        <f t="shared" si="295"/>
        <v>0</v>
      </c>
      <c r="CF132" s="764">
        <f t="shared" si="295"/>
        <v>0</v>
      </c>
      <c r="CG132" s="764">
        <f t="shared" si="295"/>
        <v>0</v>
      </c>
      <c r="CH132" s="764">
        <f t="shared" si="296"/>
        <v>0</v>
      </c>
      <c r="CI132" s="764">
        <f t="shared" si="296"/>
        <v>0</v>
      </c>
      <c r="CJ132" s="764">
        <f t="shared" si="296"/>
        <v>0</v>
      </c>
      <c r="CK132" s="764">
        <f t="shared" si="296"/>
        <v>0</v>
      </c>
      <c r="CL132" s="764">
        <f t="shared" si="296"/>
        <v>0</v>
      </c>
      <c r="CM132" s="764">
        <f t="shared" si="296"/>
        <v>0</v>
      </c>
      <c r="CN132" s="764">
        <f t="shared" si="296"/>
        <v>0</v>
      </c>
      <c r="CO132" s="764">
        <f t="shared" si="296"/>
        <v>0</v>
      </c>
      <c r="CP132" s="764">
        <f t="shared" si="296"/>
        <v>0</v>
      </c>
      <c r="CQ132" s="764">
        <f t="shared" si="296"/>
        <v>0</v>
      </c>
      <c r="CR132" s="764">
        <f t="shared" si="297"/>
        <v>0</v>
      </c>
      <c r="CS132" s="764">
        <f t="shared" si="297"/>
        <v>0</v>
      </c>
      <c r="CT132" s="764">
        <f t="shared" si="297"/>
        <v>0</v>
      </c>
      <c r="CU132" s="764">
        <f t="shared" si="297"/>
        <v>0</v>
      </c>
      <c r="CV132" s="764">
        <f t="shared" si="297"/>
        <v>0</v>
      </c>
      <c r="CW132" s="764">
        <f t="shared" si="297"/>
        <v>0</v>
      </c>
      <c r="CX132" s="764">
        <f t="shared" si="297"/>
        <v>0</v>
      </c>
      <c r="CY132" s="764">
        <f t="shared" si="297"/>
        <v>0</v>
      </c>
      <c r="CZ132" s="764">
        <f t="shared" si="297"/>
        <v>0</v>
      </c>
      <c r="DA132" s="764">
        <f t="shared" si="297"/>
        <v>0</v>
      </c>
      <c r="DB132" s="764">
        <f t="shared" si="298"/>
        <v>0</v>
      </c>
      <c r="DC132" s="764">
        <f t="shared" si="298"/>
        <v>0</v>
      </c>
      <c r="DD132" s="764">
        <f t="shared" si="298"/>
        <v>0</v>
      </c>
      <c r="DE132" s="764">
        <f t="shared" si="298"/>
        <v>0</v>
      </c>
      <c r="DF132" s="764">
        <f t="shared" si="298"/>
        <v>0</v>
      </c>
      <c r="DG132" s="764">
        <f t="shared" si="298"/>
        <v>0</v>
      </c>
      <c r="DH132" s="764">
        <f t="shared" si="298"/>
        <v>0</v>
      </c>
      <c r="DI132" s="764">
        <f t="shared" si="298"/>
        <v>0</v>
      </c>
      <c r="DJ132" s="764">
        <f t="shared" si="298"/>
        <v>0</v>
      </c>
      <c r="DK132" s="764">
        <f t="shared" si="298"/>
        <v>0</v>
      </c>
      <c r="DL132" s="764">
        <f t="shared" si="299"/>
        <v>0</v>
      </c>
      <c r="DM132" s="764">
        <f t="shared" si="299"/>
        <v>0</v>
      </c>
      <c r="DN132" s="764">
        <f t="shared" si="299"/>
        <v>0</v>
      </c>
      <c r="DO132" s="764">
        <f t="shared" si="299"/>
        <v>0</v>
      </c>
      <c r="DP132" s="764">
        <f t="shared" si="299"/>
        <v>0</v>
      </c>
      <c r="DQ132" s="764">
        <f t="shared" si="299"/>
        <v>0</v>
      </c>
      <c r="DR132" s="764">
        <f t="shared" si="299"/>
        <v>0</v>
      </c>
      <c r="DS132" s="764">
        <f t="shared" si="299"/>
        <v>0</v>
      </c>
      <c r="DT132" s="764">
        <f t="shared" si="299"/>
        <v>0</v>
      </c>
      <c r="DU132" s="764">
        <f t="shared" si="299"/>
        <v>0</v>
      </c>
      <c r="DV132" s="764">
        <f t="shared" si="300"/>
        <v>0</v>
      </c>
      <c r="DW132" s="764">
        <f t="shared" si="300"/>
        <v>0</v>
      </c>
      <c r="DX132" s="764">
        <f t="shared" si="300"/>
        <v>0</v>
      </c>
      <c r="DY132" s="764">
        <f t="shared" si="300"/>
        <v>0</v>
      </c>
      <c r="DZ132" s="764">
        <f t="shared" si="300"/>
        <v>0</v>
      </c>
      <c r="EA132" s="764">
        <f t="shared" si="300"/>
        <v>0</v>
      </c>
      <c r="EB132" s="764">
        <f t="shared" si="300"/>
        <v>0</v>
      </c>
      <c r="EC132" s="764">
        <f t="shared" si="300"/>
        <v>0</v>
      </c>
      <c r="ED132" s="764">
        <f t="shared" si="300"/>
        <v>0</v>
      </c>
      <c r="EE132" s="764">
        <f t="shared" si="300"/>
        <v>0</v>
      </c>
      <c r="EF132" s="764">
        <f t="shared" si="301"/>
        <v>0</v>
      </c>
      <c r="EG132" s="764">
        <f t="shared" si="301"/>
        <v>0</v>
      </c>
      <c r="EH132" s="764">
        <f t="shared" si="301"/>
        <v>0</v>
      </c>
      <c r="EI132" s="764">
        <f t="shared" si="301"/>
        <v>0</v>
      </c>
      <c r="EJ132" s="764">
        <f t="shared" si="301"/>
        <v>0</v>
      </c>
      <c r="EK132" s="764">
        <f t="shared" si="301"/>
        <v>0</v>
      </c>
      <c r="EL132" s="764">
        <f t="shared" si="301"/>
        <v>0</v>
      </c>
      <c r="EM132" s="764">
        <f t="shared" si="301"/>
        <v>0</v>
      </c>
      <c r="EN132" s="764">
        <f t="shared" si="301"/>
        <v>0</v>
      </c>
      <c r="EO132" s="764">
        <f t="shared" si="301"/>
        <v>0</v>
      </c>
      <c r="EP132" s="764">
        <f t="shared" si="302"/>
        <v>0</v>
      </c>
      <c r="EQ132" s="764">
        <f t="shared" si="302"/>
        <v>0</v>
      </c>
      <c r="ER132" s="764">
        <f t="shared" si="302"/>
        <v>0</v>
      </c>
      <c r="ES132" s="764">
        <f t="shared" si="302"/>
        <v>0</v>
      </c>
      <c r="ET132" s="764">
        <f t="shared" si="302"/>
        <v>0</v>
      </c>
      <c r="EU132" s="764">
        <f t="shared" si="302"/>
        <v>0</v>
      </c>
      <c r="EV132" s="764">
        <f t="shared" si="302"/>
        <v>0</v>
      </c>
      <c r="EW132" s="764">
        <f t="shared" si="302"/>
        <v>0</v>
      </c>
      <c r="EX132" s="764">
        <f t="shared" si="302"/>
        <v>0</v>
      </c>
      <c r="EY132" s="764">
        <f t="shared" si="302"/>
        <v>0</v>
      </c>
      <c r="EZ132" s="764">
        <f t="shared" si="303"/>
        <v>0</v>
      </c>
      <c r="FA132" s="764">
        <f t="shared" si="303"/>
        <v>0</v>
      </c>
      <c r="FB132" s="764">
        <f t="shared" si="303"/>
        <v>0</v>
      </c>
      <c r="FC132" s="764">
        <f t="shared" si="303"/>
        <v>0</v>
      </c>
      <c r="FD132" s="764">
        <f t="shared" si="303"/>
        <v>0</v>
      </c>
      <c r="FE132" s="764">
        <f t="shared" si="303"/>
        <v>0</v>
      </c>
      <c r="FF132" s="764">
        <f t="shared" si="303"/>
        <v>0</v>
      </c>
      <c r="FG132" s="764">
        <f t="shared" si="303"/>
        <v>0</v>
      </c>
      <c r="FH132" s="764">
        <f t="shared" si="303"/>
        <v>0</v>
      </c>
      <c r="FI132" s="764">
        <f t="shared" si="303"/>
        <v>0</v>
      </c>
      <c r="FJ132" s="764">
        <f t="shared" si="304"/>
        <v>0</v>
      </c>
      <c r="FK132" s="764">
        <f t="shared" si="304"/>
        <v>0</v>
      </c>
      <c r="FL132" s="764">
        <f t="shared" si="304"/>
        <v>0</v>
      </c>
      <c r="FM132" s="764">
        <f t="shared" si="304"/>
        <v>0</v>
      </c>
      <c r="FN132" s="764">
        <f t="shared" si="304"/>
        <v>0</v>
      </c>
      <c r="FO132" s="764">
        <f t="shared" si="304"/>
        <v>0</v>
      </c>
      <c r="FP132" s="764">
        <f t="shared" si="304"/>
        <v>0</v>
      </c>
      <c r="FQ132" s="764">
        <f t="shared" si="304"/>
        <v>0</v>
      </c>
      <c r="FR132" s="764">
        <f t="shared" si="304"/>
        <v>0</v>
      </c>
      <c r="FS132" s="764">
        <f t="shared" si="304"/>
        <v>0</v>
      </c>
      <c r="FT132" s="764">
        <f t="shared" si="305"/>
        <v>0</v>
      </c>
      <c r="FU132" s="764">
        <f t="shared" si="305"/>
        <v>0</v>
      </c>
      <c r="FV132" s="764">
        <f t="shared" si="305"/>
        <v>0</v>
      </c>
      <c r="FW132" s="764">
        <f t="shared" si="305"/>
        <v>0</v>
      </c>
      <c r="FX132" s="764">
        <f t="shared" si="305"/>
        <v>0</v>
      </c>
      <c r="FY132" s="764">
        <f t="shared" si="305"/>
        <v>0</v>
      </c>
      <c r="FZ132" s="764">
        <f t="shared" si="305"/>
        <v>0</v>
      </c>
      <c r="GA132" s="764">
        <f t="shared" si="305"/>
        <v>0</v>
      </c>
      <c r="GB132" s="764">
        <f t="shared" si="305"/>
        <v>0</v>
      </c>
      <c r="GC132" s="764">
        <f t="shared" si="305"/>
        <v>0</v>
      </c>
      <c r="GD132" s="764">
        <f t="shared" si="306"/>
        <v>0</v>
      </c>
      <c r="GE132" s="764">
        <f t="shared" si="306"/>
        <v>0</v>
      </c>
      <c r="GF132" s="764">
        <f t="shared" si="306"/>
        <v>0</v>
      </c>
      <c r="GG132" s="764">
        <f t="shared" si="306"/>
        <v>0</v>
      </c>
      <c r="GH132" s="764">
        <f t="shared" si="306"/>
        <v>0</v>
      </c>
      <c r="GI132" s="764">
        <f t="shared" si="306"/>
        <v>0</v>
      </c>
      <c r="GJ132" s="764">
        <f t="shared" si="306"/>
        <v>0</v>
      </c>
      <c r="GK132" s="764">
        <f t="shared" si="306"/>
        <v>0</v>
      </c>
      <c r="GL132" s="764">
        <f t="shared" si="306"/>
        <v>0</v>
      </c>
      <c r="GM132" s="764">
        <f t="shared" si="306"/>
        <v>0</v>
      </c>
      <c r="GN132" s="764">
        <f t="shared" si="307"/>
        <v>0</v>
      </c>
      <c r="GO132" s="764">
        <f t="shared" si="307"/>
        <v>0</v>
      </c>
      <c r="GP132" s="764">
        <f t="shared" si="307"/>
        <v>0</v>
      </c>
      <c r="GQ132" s="764">
        <f t="shared" si="307"/>
        <v>0</v>
      </c>
      <c r="GR132" s="764">
        <f t="shared" si="307"/>
        <v>0</v>
      </c>
      <c r="GS132" s="764">
        <f t="shared" si="307"/>
        <v>0</v>
      </c>
      <c r="GT132" s="764">
        <f t="shared" si="307"/>
        <v>0</v>
      </c>
      <c r="GU132" s="764">
        <f t="shared" si="307"/>
        <v>0</v>
      </c>
      <c r="GV132" s="764">
        <f t="shared" si="307"/>
        <v>0</v>
      </c>
      <c r="GW132" s="764">
        <f t="shared" si="307"/>
        <v>0</v>
      </c>
      <c r="GX132" s="764">
        <f t="shared" si="308"/>
        <v>0</v>
      </c>
      <c r="GY132" s="764">
        <f t="shared" si="308"/>
        <v>0</v>
      </c>
      <c r="GZ132" s="764">
        <f t="shared" si="308"/>
        <v>0</v>
      </c>
      <c r="HA132" s="764">
        <f t="shared" si="308"/>
        <v>0</v>
      </c>
      <c r="HB132" s="764">
        <f t="shared" si="308"/>
        <v>0</v>
      </c>
      <c r="HC132" s="764">
        <f t="shared" si="308"/>
        <v>0</v>
      </c>
      <c r="HD132" s="764">
        <f t="shared" si="308"/>
        <v>0</v>
      </c>
      <c r="HE132" s="764">
        <f t="shared" si="308"/>
        <v>0</v>
      </c>
      <c r="HF132" s="764">
        <f t="shared" si="308"/>
        <v>0</v>
      </c>
      <c r="HG132" s="764">
        <f t="shared" si="308"/>
        <v>0</v>
      </c>
      <c r="HH132" s="764">
        <f t="shared" si="309"/>
        <v>0</v>
      </c>
      <c r="HI132" s="764">
        <f t="shared" si="309"/>
        <v>0</v>
      </c>
      <c r="HJ132" s="764">
        <f t="shared" si="309"/>
        <v>0</v>
      </c>
      <c r="HK132" s="764">
        <f t="shared" si="309"/>
        <v>0</v>
      </c>
      <c r="HL132" s="764">
        <f t="shared" si="309"/>
        <v>0</v>
      </c>
      <c r="HM132" s="764">
        <f t="shared" si="309"/>
        <v>0</v>
      </c>
      <c r="HN132" s="764">
        <f t="shared" si="309"/>
        <v>0</v>
      </c>
      <c r="HO132" s="764">
        <f t="shared" si="309"/>
        <v>0</v>
      </c>
      <c r="HP132" s="764">
        <f t="shared" si="309"/>
        <v>0</v>
      </c>
      <c r="HQ132" s="764">
        <f t="shared" si="309"/>
        <v>0</v>
      </c>
      <c r="HR132" s="764">
        <f t="shared" si="310"/>
        <v>0</v>
      </c>
      <c r="HS132" s="764">
        <f t="shared" si="310"/>
        <v>0</v>
      </c>
      <c r="HT132" s="764">
        <f t="shared" si="310"/>
        <v>0</v>
      </c>
      <c r="HU132" s="764">
        <f t="shared" si="310"/>
        <v>0</v>
      </c>
      <c r="HV132" s="764">
        <f t="shared" si="310"/>
        <v>0</v>
      </c>
      <c r="HW132" s="764">
        <f t="shared" si="310"/>
        <v>0</v>
      </c>
      <c r="HX132" s="764">
        <f t="shared" si="310"/>
        <v>0</v>
      </c>
      <c r="HY132" s="764">
        <f t="shared" si="310"/>
        <v>0</v>
      </c>
      <c r="HZ132" s="764">
        <f t="shared" si="310"/>
        <v>0</v>
      </c>
      <c r="IA132" s="764">
        <f t="shared" si="310"/>
        <v>0</v>
      </c>
      <c r="IB132" s="764">
        <f t="shared" si="311"/>
        <v>0</v>
      </c>
      <c r="IC132" s="764">
        <f t="shared" si="311"/>
        <v>0</v>
      </c>
      <c r="ID132" s="764">
        <f t="shared" si="311"/>
        <v>0</v>
      </c>
      <c r="IE132" s="764">
        <f t="shared" si="311"/>
        <v>0</v>
      </c>
      <c r="IF132" s="764">
        <f t="shared" si="311"/>
        <v>0</v>
      </c>
      <c r="IG132" s="764">
        <f t="shared" si="311"/>
        <v>0</v>
      </c>
      <c r="IH132" s="764">
        <f t="shared" si="311"/>
        <v>0</v>
      </c>
      <c r="II132" s="764">
        <f t="shared" si="311"/>
        <v>0</v>
      </c>
      <c r="IJ132" s="764">
        <f t="shared" si="311"/>
        <v>0</v>
      </c>
      <c r="IK132" s="764">
        <f t="shared" si="311"/>
        <v>0</v>
      </c>
      <c r="IL132" s="764">
        <f t="shared" si="312"/>
        <v>0</v>
      </c>
      <c r="IM132" s="764">
        <f t="shared" si="312"/>
        <v>0</v>
      </c>
      <c r="IN132" s="764">
        <f t="shared" si="312"/>
        <v>0</v>
      </c>
      <c r="IO132" s="764">
        <f t="shared" si="312"/>
        <v>0</v>
      </c>
      <c r="IP132" s="764">
        <f t="shared" si="312"/>
        <v>0</v>
      </c>
      <c r="IQ132" s="764">
        <f t="shared" si="312"/>
        <v>0</v>
      </c>
      <c r="IR132" s="764">
        <f t="shared" si="312"/>
        <v>0</v>
      </c>
      <c r="IS132" s="764">
        <f t="shared" si="312"/>
        <v>0</v>
      </c>
      <c r="IT132" s="764">
        <f t="shared" si="312"/>
        <v>0</v>
      </c>
      <c r="IU132" s="764">
        <f t="shared" si="312"/>
        <v>0</v>
      </c>
      <c r="IV132" s="764">
        <f t="shared" si="312"/>
        <v>0</v>
      </c>
      <c r="IW132" s="764">
        <f t="shared" si="312"/>
        <v>0</v>
      </c>
      <c r="IX132" s="764">
        <f t="shared" si="312"/>
        <v>0</v>
      </c>
      <c r="IY132" s="764">
        <f t="shared" si="312"/>
        <v>0</v>
      </c>
      <c r="IZ132" s="764">
        <f t="shared" si="312"/>
        <v>0</v>
      </c>
      <c r="JA132" s="764">
        <f t="shared" si="312"/>
        <v>0</v>
      </c>
      <c r="JB132" s="764">
        <f t="shared" si="312"/>
        <v>0</v>
      </c>
      <c r="JC132" s="764">
        <f t="shared" si="312"/>
        <v>0</v>
      </c>
      <c r="JD132" s="764">
        <f t="shared" si="292"/>
        <v>0</v>
      </c>
      <c r="JE132" s="764">
        <f t="shared" si="292"/>
        <v>0</v>
      </c>
      <c r="JF132" s="764">
        <f t="shared" si="292"/>
        <v>0</v>
      </c>
      <c r="JG132" s="764">
        <f t="shared" si="292"/>
        <v>0</v>
      </c>
      <c r="JH132" s="764">
        <f t="shared" si="292"/>
        <v>0</v>
      </c>
      <c r="JI132" s="764">
        <f t="shared" si="292"/>
        <v>0</v>
      </c>
      <c r="JJ132" s="764">
        <f t="shared" si="292"/>
        <v>0</v>
      </c>
      <c r="JK132" s="764">
        <f t="shared" si="292"/>
        <v>0</v>
      </c>
      <c r="JL132" s="764">
        <f t="shared" si="312"/>
        <v>0</v>
      </c>
      <c r="JM132" s="764">
        <f t="shared" si="312"/>
        <v>0</v>
      </c>
      <c r="JN132" s="764">
        <f t="shared" si="312"/>
        <v>0</v>
      </c>
      <c r="JO132" s="764">
        <f t="shared" si="312"/>
        <v>0</v>
      </c>
      <c r="JP132" s="764">
        <f t="shared" si="312"/>
        <v>0</v>
      </c>
      <c r="JQ132" s="764">
        <f t="shared" si="172"/>
        <v>0</v>
      </c>
      <c r="JR132" s="764">
        <f t="shared" si="172"/>
        <v>0</v>
      </c>
      <c r="JS132" s="764">
        <f t="shared" si="312"/>
        <v>0</v>
      </c>
      <c r="JT132" s="765">
        <f t="shared" si="173"/>
        <v>0</v>
      </c>
      <c r="JU132" s="229">
        <f t="shared" si="174"/>
        <v>0</v>
      </c>
    </row>
    <row r="133" spans="2:281" s="57" customFormat="1" ht="12.75" customHeight="1">
      <c r="B133" s="223"/>
      <c r="C133" s="223"/>
      <c r="D133" s="61"/>
      <c r="E133" s="743" t="str">
        <f t="shared" si="171"/>
        <v xml:space="preserve"> </v>
      </c>
      <c r="F133" s="56"/>
      <c r="G133" s="228"/>
      <c r="H133" s="744">
        <f>SUMIF(Ajuste!$C$8:$C$483,$B$6:$B$499,Ajuste!$E$8:$E$483)</f>
        <v>0</v>
      </c>
      <c r="I133" s="744">
        <f>SUMIF(Ajuste!$C$8:$C$483,$B$6:$B$499,Ajuste!$F$8:$F$483)</f>
        <v>0</v>
      </c>
      <c r="J133" s="229">
        <f t="shared" si="175"/>
        <v>0</v>
      </c>
      <c r="K133" s="764">
        <f t="shared" si="293"/>
        <v>0</v>
      </c>
      <c r="L133" s="764">
        <f t="shared" si="313"/>
        <v>0</v>
      </c>
      <c r="M133" s="764">
        <f t="shared" si="313"/>
        <v>0</v>
      </c>
      <c r="N133" s="764">
        <f t="shared" si="313"/>
        <v>0</v>
      </c>
      <c r="O133" s="764">
        <f t="shared" si="313"/>
        <v>0</v>
      </c>
      <c r="P133" s="764">
        <f t="shared" si="313"/>
        <v>0</v>
      </c>
      <c r="Q133" s="764">
        <f t="shared" si="313"/>
        <v>0</v>
      </c>
      <c r="R133" s="764">
        <f t="shared" si="313"/>
        <v>0</v>
      </c>
      <c r="S133" s="764">
        <f t="shared" si="313"/>
        <v>0</v>
      </c>
      <c r="T133" s="764">
        <f t="shared" si="313"/>
        <v>0</v>
      </c>
      <c r="U133" s="764">
        <f t="shared" si="313"/>
        <v>0</v>
      </c>
      <c r="V133" s="764">
        <f t="shared" si="313"/>
        <v>0</v>
      </c>
      <c r="W133" s="764">
        <f t="shared" si="313"/>
        <v>0</v>
      </c>
      <c r="X133" s="764">
        <f t="shared" si="313"/>
        <v>0</v>
      </c>
      <c r="Y133" s="764">
        <f t="shared" si="313"/>
        <v>0</v>
      </c>
      <c r="Z133" s="764">
        <f t="shared" si="313"/>
        <v>0</v>
      </c>
      <c r="AA133" s="764">
        <f t="shared" si="313"/>
        <v>0</v>
      </c>
      <c r="AB133" s="764">
        <f t="shared" si="313"/>
        <v>0</v>
      </c>
      <c r="AC133" s="764">
        <f t="shared" si="313"/>
        <v>0</v>
      </c>
      <c r="AD133" s="764">
        <f t="shared" si="313"/>
        <v>0</v>
      </c>
      <c r="AE133" s="764">
        <f t="shared" si="313"/>
        <v>0</v>
      </c>
      <c r="AF133" s="764">
        <f t="shared" si="313"/>
        <v>0</v>
      </c>
      <c r="AG133" s="764">
        <f t="shared" si="313"/>
        <v>0</v>
      </c>
      <c r="AH133" s="764">
        <f t="shared" si="313"/>
        <v>0</v>
      </c>
      <c r="AI133" s="764">
        <f t="shared" si="313"/>
        <v>0</v>
      </c>
      <c r="AJ133" s="764">
        <f t="shared" si="313"/>
        <v>0</v>
      </c>
      <c r="AK133" s="764">
        <f t="shared" si="313"/>
        <v>0</v>
      </c>
      <c r="AL133" s="764">
        <f t="shared" si="313"/>
        <v>0</v>
      </c>
      <c r="AM133" s="764">
        <f t="shared" si="313"/>
        <v>0</v>
      </c>
      <c r="AN133" s="764">
        <f t="shared" si="313"/>
        <v>0</v>
      </c>
      <c r="AO133" s="764">
        <f t="shared" si="313"/>
        <v>0</v>
      </c>
      <c r="AP133" s="764">
        <f t="shared" si="313"/>
        <v>0</v>
      </c>
      <c r="AQ133" s="764">
        <f t="shared" si="313"/>
        <v>0</v>
      </c>
      <c r="AR133" s="764">
        <f t="shared" si="313"/>
        <v>0</v>
      </c>
      <c r="AS133" s="764">
        <f t="shared" si="313"/>
        <v>0</v>
      </c>
      <c r="AT133" s="764">
        <f t="shared" si="313"/>
        <v>0</v>
      </c>
      <c r="AU133" s="764">
        <f t="shared" si="313"/>
        <v>0</v>
      </c>
      <c r="AV133" s="764">
        <f t="shared" si="313"/>
        <v>0</v>
      </c>
      <c r="AW133" s="764">
        <f t="shared" si="313"/>
        <v>0</v>
      </c>
      <c r="AX133" s="764">
        <f t="shared" si="313"/>
        <v>0</v>
      </c>
      <c r="AY133" s="764">
        <f t="shared" si="313"/>
        <v>0</v>
      </c>
      <c r="AZ133" s="764">
        <f t="shared" si="313"/>
        <v>0</v>
      </c>
      <c r="BA133" s="764">
        <f t="shared" si="313"/>
        <v>0</v>
      </c>
      <c r="BB133" s="764">
        <f t="shared" si="313"/>
        <v>0</v>
      </c>
      <c r="BC133" s="764">
        <f t="shared" si="313"/>
        <v>0</v>
      </c>
      <c r="BD133" s="764">
        <f t="shared" si="313"/>
        <v>0</v>
      </c>
      <c r="BE133" s="764">
        <f t="shared" si="313"/>
        <v>0</v>
      </c>
      <c r="BF133" s="764">
        <f t="shared" si="293"/>
        <v>0</v>
      </c>
      <c r="BG133" s="764">
        <f t="shared" si="293"/>
        <v>0</v>
      </c>
      <c r="BH133" s="764">
        <f t="shared" si="293"/>
        <v>0</v>
      </c>
      <c r="BI133" s="764">
        <f t="shared" si="293"/>
        <v>0</v>
      </c>
      <c r="BJ133" s="764">
        <f t="shared" si="293"/>
        <v>0</v>
      </c>
      <c r="BK133" s="764">
        <f t="shared" si="293"/>
        <v>0</v>
      </c>
      <c r="BL133" s="764">
        <f t="shared" si="293"/>
        <v>0</v>
      </c>
      <c r="BM133" s="764">
        <f t="shared" si="293"/>
        <v>0</v>
      </c>
      <c r="BN133" s="764">
        <f t="shared" si="294"/>
        <v>0</v>
      </c>
      <c r="BO133" s="764">
        <f t="shared" si="294"/>
        <v>0</v>
      </c>
      <c r="BP133" s="764">
        <f t="shared" si="294"/>
        <v>0</v>
      </c>
      <c r="BQ133" s="764">
        <f t="shared" si="294"/>
        <v>0</v>
      </c>
      <c r="BR133" s="764">
        <f t="shared" si="294"/>
        <v>0</v>
      </c>
      <c r="BS133" s="764">
        <f t="shared" si="294"/>
        <v>0</v>
      </c>
      <c r="BT133" s="764">
        <f t="shared" si="294"/>
        <v>0</v>
      </c>
      <c r="BU133" s="764">
        <f t="shared" si="294"/>
        <v>0</v>
      </c>
      <c r="BV133" s="764">
        <f t="shared" si="294"/>
        <v>0</v>
      </c>
      <c r="BW133" s="764">
        <f t="shared" si="294"/>
        <v>0</v>
      </c>
      <c r="BX133" s="764">
        <f t="shared" si="295"/>
        <v>0</v>
      </c>
      <c r="BY133" s="764">
        <f t="shared" si="295"/>
        <v>0</v>
      </c>
      <c r="BZ133" s="764">
        <f t="shared" si="295"/>
        <v>0</v>
      </c>
      <c r="CA133" s="764">
        <f t="shared" si="295"/>
        <v>0</v>
      </c>
      <c r="CB133" s="764">
        <f t="shared" si="295"/>
        <v>0</v>
      </c>
      <c r="CC133" s="764">
        <f t="shared" si="295"/>
        <v>0</v>
      </c>
      <c r="CD133" s="764">
        <f t="shared" si="295"/>
        <v>0</v>
      </c>
      <c r="CE133" s="764">
        <f t="shared" si="295"/>
        <v>0</v>
      </c>
      <c r="CF133" s="764">
        <f t="shared" si="295"/>
        <v>0</v>
      </c>
      <c r="CG133" s="764">
        <f t="shared" si="295"/>
        <v>0</v>
      </c>
      <c r="CH133" s="764">
        <f t="shared" si="296"/>
        <v>0</v>
      </c>
      <c r="CI133" s="764">
        <f t="shared" si="296"/>
        <v>0</v>
      </c>
      <c r="CJ133" s="764">
        <f t="shared" si="296"/>
        <v>0</v>
      </c>
      <c r="CK133" s="764">
        <f t="shared" si="296"/>
        <v>0</v>
      </c>
      <c r="CL133" s="764">
        <f t="shared" si="296"/>
        <v>0</v>
      </c>
      <c r="CM133" s="764">
        <f t="shared" si="296"/>
        <v>0</v>
      </c>
      <c r="CN133" s="764">
        <f t="shared" si="296"/>
        <v>0</v>
      </c>
      <c r="CO133" s="764">
        <f t="shared" si="296"/>
        <v>0</v>
      </c>
      <c r="CP133" s="764">
        <f t="shared" si="296"/>
        <v>0</v>
      </c>
      <c r="CQ133" s="764">
        <f t="shared" si="296"/>
        <v>0</v>
      </c>
      <c r="CR133" s="764">
        <f t="shared" si="297"/>
        <v>0</v>
      </c>
      <c r="CS133" s="764">
        <f t="shared" si="297"/>
        <v>0</v>
      </c>
      <c r="CT133" s="764">
        <f t="shared" si="297"/>
        <v>0</v>
      </c>
      <c r="CU133" s="764">
        <f t="shared" si="297"/>
        <v>0</v>
      </c>
      <c r="CV133" s="764">
        <f t="shared" si="297"/>
        <v>0</v>
      </c>
      <c r="CW133" s="764">
        <f t="shared" si="297"/>
        <v>0</v>
      </c>
      <c r="CX133" s="764">
        <f t="shared" si="297"/>
        <v>0</v>
      </c>
      <c r="CY133" s="764">
        <f t="shared" si="297"/>
        <v>0</v>
      </c>
      <c r="CZ133" s="764">
        <f t="shared" si="297"/>
        <v>0</v>
      </c>
      <c r="DA133" s="764">
        <f t="shared" si="297"/>
        <v>0</v>
      </c>
      <c r="DB133" s="764">
        <f t="shared" si="298"/>
        <v>0</v>
      </c>
      <c r="DC133" s="764">
        <f t="shared" si="298"/>
        <v>0</v>
      </c>
      <c r="DD133" s="764">
        <f t="shared" si="298"/>
        <v>0</v>
      </c>
      <c r="DE133" s="764">
        <f t="shared" si="298"/>
        <v>0</v>
      </c>
      <c r="DF133" s="764">
        <f t="shared" si="298"/>
        <v>0</v>
      </c>
      <c r="DG133" s="764">
        <f t="shared" si="298"/>
        <v>0</v>
      </c>
      <c r="DH133" s="764">
        <f t="shared" si="298"/>
        <v>0</v>
      </c>
      <c r="DI133" s="764">
        <f t="shared" si="298"/>
        <v>0</v>
      </c>
      <c r="DJ133" s="764">
        <f t="shared" si="298"/>
        <v>0</v>
      </c>
      <c r="DK133" s="764">
        <f t="shared" si="298"/>
        <v>0</v>
      </c>
      <c r="DL133" s="764">
        <f t="shared" si="299"/>
        <v>0</v>
      </c>
      <c r="DM133" s="764">
        <f t="shared" si="299"/>
        <v>0</v>
      </c>
      <c r="DN133" s="764">
        <f t="shared" si="299"/>
        <v>0</v>
      </c>
      <c r="DO133" s="764">
        <f t="shared" si="299"/>
        <v>0</v>
      </c>
      <c r="DP133" s="764">
        <f t="shared" si="299"/>
        <v>0</v>
      </c>
      <c r="DQ133" s="764">
        <f t="shared" si="299"/>
        <v>0</v>
      </c>
      <c r="DR133" s="764">
        <f t="shared" si="299"/>
        <v>0</v>
      </c>
      <c r="DS133" s="764">
        <f t="shared" si="299"/>
        <v>0</v>
      </c>
      <c r="DT133" s="764">
        <f t="shared" si="299"/>
        <v>0</v>
      </c>
      <c r="DU133" s="764">
        <f t="shared" si="299"/>
        <v>0</v>
      </c>
      <c r="DV133" s="764">
        <f t="shared" si="300"/>
        <v>0</v>
      </c>
      <c r="DW133" s="764">
        <f t="shared" si="300"/>
        <v>0</v>
      </c>
      <c r="DX133" s="764">
        <f t="shared" si="300"/>
        <v>0</v>
      </c>
      <c r="DY133" s="764">
        <f t="shared" si="300"/>
        <v>0</v>
      </c>
      <c r="DZ133" s="764">
        <f t="shared" si="300"/>
        <v>0</v>
      </c>
      <c r="EA133" s="764">
        <f t="shared" si="300"/>
        <v>0</v>
      </c>
      <c r="EB133" s="764">
        <f t="shared" si="300"/>
        <v>0</v>
      </c>
      <c r="EC133" s="764">
        <f t="shared" si="300"/>
        <v>0</v>
      </c>
      <c r="ED133" s="764">
        <f t="shared" si="300"/>
        <v>0</v>
      </c>
      <c r="EE133" s="764">
        <f t="shared" si="300"/>
        <v>0</v>
      </c>
      <c r="EF133" s="764">
        <f t="shared" si="301"/>
        <v>0</v>
      </c>
      <c r="EG133" s="764">
        <f t="shared" si="301"/>
        <v>0</v>
      </c>
      <c r="EH133" s="764">
        <f t="shared" si="301"/>
        <v>0</v>
      </c>
      <c r="EI133" s="764">
        <f t="shared" si="301"/>
        <v>0</v>
      </c>
      <c r="EJ133" s="764">
        <f t="shared" si="301"/>
        <v>0</v>
      </c>
      <c r="EK133" s="764">
        <f t="shared" si="301"/>
        <v>0</v>
      </c>
      <c r="EL133" s="764">
        <f t="shared" si="301"/>
        <v>0</v>
      </c>
      <c r="EM133" s="764">
        <f t="shared" si="301"/>
        <v>0</v>
      </c>
      <c r="EN133" s="764">
        <f t="shared" si="301"/>
        <v>0</v>
      </c>
      <c r="EO133" s="764">
        <f t="shared" si="301"/>
        <v>0</v>
      </c>
      <c r="EP133" s="764">
        <f t="shared" si="302"/>
        <v>0</v>
      </c>
      <c r="EQ133" s="764">
        <f t="shared" si="302"/>
        <v>0</v>
      </c>
      <c r="ER133" s="764">
        <f t="shared" si="302"/>
        <v>0</v>
      </c>
      <c r="ES133" s="764">
        <f t="shared" si="302"/>
        <v>0</v>
      </c>
      <c r="ET133" s="764">
        <f t="shared" si="302"/>
        <v>0</v>
      </c>
      <c r="EU133" s="764">
        <f t="shared" si="302"/>
        <v>0</v>
      </c>
      <c r="EV133" s="764">
        <f t="shared" si="302"/>
        <v>0</v>
      </c>
      <c r="EW133" s="764">
        <f t="shared" si="302"/>
        <v>0</v>
      </c>
      <c r="EX133" s="764">
        <f t="shared" si="302"/>
        <v>0</v>
      </c>
      <c r="EY133" s="764">
        <f t="shared" si="302"/>
        <v>0</v>
      </c>
      <c r="EZ133" s="764">
        <f t="shared" si="303"/>
        <v>0</v>
      </c>
      <c r="FA133" s="764">
        <f t="shared" si="303"/>
        <v>0</v>
      </c>
      <c r="FB133" s="764">
        <f t="shared" si="303"/>
        <v>0</v>
      </c>
      <c r="FC133" s="764">
        <f t="shared" si="303"/>
        <v>0</v>
      </c>
      <c r="FD133" s="764">
        <f t="shared" si="303"/>
        <v>0</v>
      </c>
      <c r="FE133" s="764">
        <f t="shared" si="303"/>
        <v>0</v>
      </c>
      <c r="FF133" s="764">
        <f t="shared" si="303"/>
        <v>0</v>
      </c>
      <c r="FG133" s="764">
        <f t="shared" si="303"/>
        <v>0</v>
      </c>
      <c r="FH133" s="764">
        <f t="shared" si="303"/>
        <v>0</v>
      </c>
      <c r="FI133" s="764">
        <f t="shared" si="303"/>
        <v>0</v>
      </c>
      <c r="FJ133" s="764">
        <f t="shared" si="304"/>
        <v>0</v>
      </c>
      <c r="FK133" s="764">
        <f t="shared" si="304"/>
        <v>0</v>
      </c>
      <c r="FL133" s="764">
        <f t="shared" si="304"/>
        <v>0</v>
      </c>
      <c r="FM133" s="764">
        <f t="shared" si="304"/>
        <v>0</v>
      </c>
      <c r="FN133" s="764">
        <f t="shared" si="304"/>
        <v>0</v>
      </c>
      <c r="FO133" s="764">
        <f t="shared" si="304"/>
        <v>0</v>
      </c>
      <c r="FP133" s="764">
        <f t="shared" si="304"/>
        <v>0</v>
      </c>
      <c r="FQ133" s="764">
        <f t="shared" si="304"/>
        <v>0</v>
      </c>
      <c r="FR133" s="764">
        <f t="shared" si="304"/>
        <v>0</v>
      </c>
      <c r="FS133" s="764">
        <f t="shared" si="304"/>
        <v>0</v>
      </c>
      <c r="FT133" s="764">
        <f t="shared" si="305"/>
        <v>0</v>
      </c>
      <c r="FU133" s="764">
        <f t="shared" si="305"/>
        <v>0</v>
      </c>
      <c r="FV133" s="764">
        <f t="shared" si="305"/>
        <v>0</v>
      </c>
      <c r="FW133" s="764">
        <f t="shared" si="305"/>
        <v>0</v>
      </c>
      <c r="FX133" s="764">
        <f t="shared" si="305"/>
        <v>0</v>
      </c>
      <c r="FY133" s="764">
        <f t="shared" si="305"/>
        <v>0</v>
      </c>
      <c r="FZ133" s="764">
        <f t="shared" si="305"/>
        <v>0</v>
      </c>
      <c r="GA133" s="764">
        <f t="shared" si="305"/>
        <v>0</v>
      </c>
      <c r="GB133" s="764">
        <f t="shared" si="305"/>
        <v>0</v>
      </c>
      <c r="GC133" s="764">
        <f t="shared" si="305"/>
        <v>0</v>
      </c>
      <c r="GD133" s="764">
        <f t="shared" si="306"/>
        <v>0</v>
      </c>
      <c r="GE133" s="764">
        <f t="shared" si="306"/>
        <v>0</v>
      </c>
      <c r="GF133" s="764">
        <f t="shared" si="306"/>
        <v>0</v>
      </c>
      <c r="GG133" s="764">
        <f t="shared" si="306"/>
        <v>0</v>
      </c>
      <c r="GH133" s="764">
        <f t="shared" si="306"/>
        <v>0</v>
      </c>
      <c r="GI133" s="764">
        <f t="shared" si="306"/>
        <v>0</v>
      </c>
      <c r="GJ133" s="764">
        <f t="shared" si="306"/>
        <v>0</v>
      </c>
      <c r="GK133" s="764">
        <f t="shared" si="306"/>
        <v>0</v>
      </c>
      <c r="GL133" s="764">
        <f t="shared" si="306"/>
        <v>0</v>
      </c>
      <c r="GM133" s="764">
        <f t="shared" si="306"/>
        <v>0</v>
      </c>
      <c r="GN133" s="764">
        <f t="shared" si="307"/>
        <v>0</v>
      </c>
      <c r="GO133" s="764">
        <f t="shared" si="307"/>
        <v>0</v>
      </c>
      <c r="GP133" s="764">
        <f t="shared" si="307"/>
        <v>0</v>
      </c>
      <c r="GQ133" s="764">
        <f t="shared" si="307"/>
        <v>0</v>
      </c>
      <c r="GR133" s="764">
        <f t="shared" si="307"/>
        <v>0</v>
      </c>
      <c r="GS133" s="764">
        <f t="shared" si="307"/>
        <v>0</v>
      </c>
      <c r="GT133" s="764">
        <f t="shared" si="307"/>
        <v>0</v>
      </c>
      <c r="GU133" s="764">
        <f t="shared" si="307"/>
        <v>0</v>
      </c>
      <c r="GV133" s="764">
        <f t="shared" si="307"/>
        <v>0</v>
      </c>
      <c r="GW133" s="764">
        <f t="shared" si="307"/>
        <v>0</v>
      </c>
      <c r="GX133" s="764">
        <f t="shared" si="308"/>
        <v>0</v>
      </c>
      <c r="GY133" s="764">
        <f t="shared" si="308"/>
        <v>0</v>
      </c>
      <c r="GZ133" s="764">
        <f t="shared" si="308"/>
        <v>0</v>
      </c>
      <c r="HA133" s="764">
        <f t="shared" si="308"/>
        <v>0</v>
      </c>
      <c r="HB133" s="764">
        <f t="shared" si="308"/>
        <v>0</v>
      </c>
      <c r="HC133" s="764">
        <f t="shared" si="308"/>
        <v>0</v>
      </c>
      <c r="HD133" s="764">
        <f t="shared" si="308"/>
        <v>0</v>
      </c>
      <c r="HE133" s="764">
        <f t="shared" si="308"/>
        <v>0</v>
      </c>
      <c r="HF133" s="764">
        <f t="shared" si="308"/>
        <v>0</v>
      </c>
      <c r="HG133" s="764">
        <f t="shared" si="308"/>
        <v>0</v>
      </c>
      <c r="HH133" s="764">
        <f t="shared" si="309"/>
        <v>0</v>
      </c>
      <c r="HI133" s="764">
        <f t="shared" si="309"/>
        <v>0</v>
      </c>
      <c r="HJ133" s="764">
        <f t="shared" si="309"/>
        <v>0</v>
      </c>
      <c r="HK133" s="764">
        <f t="shared" si="309"/>
        <v>0</v>
      </c>
      <c r="HL133" s="764">
        <f t="shared" si="309"/>
        <v>0</v>
      </c>
      <c r="HM133" s="764">
        <f t="shared" si="309"/>
        <v>0</v>
      </c>
      <c r="HN133" s="764">
        <f t="shared" si="309"/>
        <v>0</v>
      </c>
      <c r="HO133" s="764">
        <f t="shared" si="309"/>
        <v>0</v>
      </c>
      <c r="HP133" s="764">
        <f t="shared" si="309"/>
        <v>0</v>
      </c>
      <c r="HQ133" s="764">
        <f t="shared" si="309"/>
        <v>0</v>
      </c>
      <c r="HR133" s="764">
        <f t="shared" si="310"/>
        <v>0</v>
      </c>
      <c r="HS133" s="764">
        <f t="shared" si="310"/>
        <v>0</v>
      </c>
      <c r="HT133" s="764">
        <f t="shared" si="310"/>
        <v>0</v>
      </c>
      <c r="HU133" s="764">
        <f t="shared" si="310"/>
        <v>0</v>
      </c>
      <c r="HV133" s="764">
        <f t="shared" si="310"/>
        <v>0</v>
      </c>
      <c r="HW133" s="764">
        <f t="shared" si="310"/>
        <v>0</v>
      </c>
      <c r="HX133" s="764">
        <f t="shared" si="310"/>
        <v>0</v>
      </c>
      <c r="HY133" s="764">
        <f t="shared" si="310"/>
        <v>0</v>
      </c>
      <c r="HZ133" s="764">
        <f t="shared" si="310"/>
        <v>0</v>
      </c>
      <c r="IA133" s="764">
        <f t="shared" si="310"/>
        <v>0</v>
      </c>
      <c r="IB133" s="764">
        <f t="shared" si="311"/>
        <v>0</v>
      </c>
      <c r="IC133" s="764">
        <f t="shared" si="311"/>
        <v>0</v>
      </c>
      <c r="ID133" s="764">
        <f t="shared" si="311"/>
        <v>0</v>
      </c>
      <c r="IE133" s="764">
        <f t="shared" si="311"/>
        <v>0</v>
      </c>
      <c r="IF133" s="764">
        <f t="shared" si="311"/>
        <v>0</v>
      </c>
      <c r="IG133" s="764">
        <f t="shared" si="311"/>
        <v>0</v>
      </c>
      <c r="IH133" s="764">
        <f t="shared" si="311"/>
        <v>0</v>
      </c>
      <c r="II133" s="764">
        <f t="shared" si="311"/>
        <v>0</v>
      </c>
      <c r="IJ133" s="764">
        <f t="shared" si="311"/>
        <v>0</v>
      </c>
      <c r="IK133" s="764">
        <f t="shared" si="311"/>
        <v>0</v>
      </c>
      <c r="IL133" s="764">
        <f t="shared" si="312"/>
        <v>0</v>
      </c>
      <c r="IM133" s="764">
        <f t="shared" si="312"/>
        <v>0</v>
      </c>
      <c r="IN133" s="764">
        <f t="shared" si="312"/>
        <v>0</v>
      </c>
      <c r="IO133" s="764">
        <f t="shared" si="312"/>
        <v>0</v>
      </c>
      <c r="IP133" s="764">
        <f t="shared" si="312"/>
        <v>0</v>
      </c>
      <c r="IQ133" s="764">
        <f t="shared" si="312"/>
        <v>0</v>
      </c>
      <c r="IR133" s="764">
        <f t="shared" si="312"/>
        <v>0</v>
      </c>
      <c r="IS133" s="764">
        <f t="shared" si="312"/>
        <v>0</v>
      </c>
      <c r="IT133" s="764">
        <f t="shared" si="312"/>
        <v>0</v>
      </c>
      <c r="IU133" s="764">
        <f t="shared" si="312"/>
        <v>0</v>
      </c>
      <c r="IV133" s="764">
        <f t="shared" si="312"/>
        <v>0</v>
      </c>
      <c r="IW133" s="764">
        <f t="shared" si="312"/>
        <v>0</v>
      </c>
      <c r="IX133" s="764">
        <f t="shared" si="312"/>
        <v>0</v>
      </c>
      <c r="IY133" s="764">
        <f t="shared" si="312"/>
        <v>0</v>
      </c>
      <c r="IZ133" s="764">
        <f t="shared" si="312"/>
        <v>0</v>
      </c>
      <c r="JA133" s="764">
        <f t="shared" si="312"/>
        <v>0</v>
      </c>
      <c r="JB133" s="764">
        <f t="shared" si="312"/>
        <v>0</v>
      </c>
      <c r="JC133" s="764">
        <f t="shared" si="312"/>
        <v>0</v>
      </c>
      <c r="JD133" s="764">
        <f t="shared" si="292"/>
        <v>0</v>
      </c>
      <c r="JE133" s="764">
        <f t="shared" si="292"/>
        <v>0</v>
      </c>
      <c r="JF133" s="764">
        <f t="shared" si="292"/>
        <v>0</v>
      </c>
      <c r="JG133" s="764">
        <f t="shared" si="292"/>
        <v>0</v>
      </c>
      <c r="JH133" s="764">
        <f t="shared" si="292"/>
        <v>0</v>
      </c>
      <c r="JI133" s="764">
        <f t="shared" si="292"/>
        <v>0</v>
      </c>
      <c r="JJ133" s="764">
        <f t="shared" si="292"/>
        <v>0</v>
      </c>
      <c r="JK133" s="764">
        <f t="shared" si="292"/>
        <v>0</v>
      </c>
      <c r="JL133" s="764">
        <f t="shared" si="312"/>
        <v>0</v>
      </c>
      <c r="JM133" s="764">
        <f t="shared" si="312"/>
        <v>0</v>
      </c>
      <c r="JN133" s="764">
        <f t="shared" si="312"/>
        <v>0</v>
      </c>
      <c r="JO133" s="764">
        <f t="shared" si="312"/>
        <v>0</v>
      </c>
      <c r="JP133" s="764">
        <f t="shared" si="312"/>
        <v>0</v>
      </c>
      <c r="JQ133" s="764">
        <f t="shared" si="172"/>
        <v>0</v>
      </c>
      <c r="JR133" s="764">
        <f t="shared" si="172"/>
        <v>0</v>
      </c>
      <c r="JS133" s="764">
        <f t="shared" si="312"/>
        <v>0</v>
      </c>
      <c r="JT133" s="765">
        <f t="shared" si="173"/>
        <v>0</v>
      </c>
      <c r="JU133" s="229">
        <f t="shared" si="174"/>
        <v>0</v>
      </c>
    </row>
    <row r="134" spans="2:281" s="57" customFormat="1" ht="12.75" customHeight="1">
      <c r="B134" s="223"/>
      <c r="C134" s="223"/>
      <c r="D134" s="61"/>
      <c r="E134" s="743" t="str">
        <f t="shared" ref="E134:E196" si="314">IFERROR(VLOOKUP(D134,Cuenta,2,FALSE)," ")</f>
        <v xml:space="preserve"> </v>
      </c>
      <c r="F134" s="56"/>
      <c r="G134" s="228"/>
      <c r="H134" s="744">
        <f>SUMIF(Ajuste!$C$8:$C$483,$B$6:$B$499,Ajuste!$E$8:$E$483)</f>
        <v>0</v>
      </c>
      <c r="I134" s="744">
        <f>SUMIF(Ajuste!$C$8:$C$483,$B$6:$B$499,Ajuste!$F$8:$F$483)</f>
        <v>0</v>
      </c>
      <c r="J134" s="229">
        <f t="shared" si="175"/>
        <v>0</v>
      </c>
      <c r="K134" s="764">
        <f t="shared" si="293"/>
        <v>0</v>
      </c>
      <c r="L134" s="764">
        <f t="shared" si="313"/>
        <v>0</v>
      </c>
      <c r="M134" s="764">
        <f t="shared" si="313"/>
        <v>0</v>
      </c>
      <c r="N134" s="764">
        <f t="shared" si="313"/>
        <v>0</v>
      </c>
      <c r="O134" s="764">
        <f t="shared" si="313"/>
        <v>0</v>
      </c>
      <c r="P134" s="764">
        <f t="shared" si="313"/>
        <v>0</v>
      </c>
      <c r="Q134" s="764">
        <f t="shared" si="313"/>
        <v>0</v>
      </c>
      <c r="R134" s="764">
        <f t="shared" si="313"/>
        <v>0</v>
      </c>
      <c r="S134" s="764">
        <f t="shared" si="313"/>
        <v>0</v>
      </c>
      <c r="T134" s="764">
        <f t="shared" si="313"/>
        <v>0</v>
      </c>
      <c r="U134" s="764">
        <f t="shared" si="313"/>
        <v>0</v>
      </c>
      <c r="V134" s="764">
        <f t="shared" si="313"/>
        <v>0</v>
      </c>
      <c r="W134" s="764">
        <f t="shared" si="313"/>
        <v>0</v>
      </c>
      <c r="X134" s="764">
        <f t="shared" si="313"/>
        <v>0</v>
      </c>
      <c r="Y134" s="764">
        <f t="shared" si="313"/>
        <v>0</v>
      </c>
      <c r="Z134" s="764">
        <f t="shared" si="313"/>
        <v>0</v>
      </c>
      <c r="AA134" s="764">
        <f t="shared" si="313"/>
        <v>0</v>
      </c>
      <c r="AB134" s="764">
        <f t="shared" si="313"/>
        <v>0</v>
      </c>
      <c r="AC134" s="764">
        <f t="shared" si="313"/>
        <v>0</v>
      </c>
      <c r="AD134" s="764">
        <f t="shared" si="313"/>
        <v>0</v>
      </c>
      <c r="AE134" s="764">
        <f t="shared" si="313"/>
        <v>0</v>
      </c>
      <c r="AF134" s="764">
        <f t="shared" si="313"/>
        <v>0</v>
      </c>
      <c r="AG134" s="764">
        <f t="shared" si="313"/>
        <v>0</v>
      </c>
      <c r="AH134" s="764">
        <f t="shared" si="313"/>
        <v>0</v>
      </c>
      <c r="AI134" s="764">
        <f t="shared" si="313"/>
        <v>0</v>
      </c>
      <c r="AJ134" s="764">
        <f t="shared" si="313"/>
        <v>0</v>
      </c>
      <c r="AK134" s="764">
        <f t="shared" si="313"/>
        <v>0</v>
      </c>
      <c r="AL134" s="764">
        <f t="shared" si="313"/>
        <v>0</v>
      </c>
      <c r="AM134" s="764">
        <f t="shared" si="313"/>
        <v>0</v>
      </c>
      <c r="AN134" s="764">
        <f t="shared" si="313"/>
        <v>0</v>
      </c>
      <c r="AO134" s="764">
        <f t="shared" si="313"/>
        <v>0</v>
      </c>
      <c r="AP134" s="764">
        <f t="shared" si="313"/>
        <v>0</v>
      </c>
      <c r="AQ134" s="764">
        <f t="shared" si="313"/>
        <v>0</v>
      </c>
      <c r="AR134" s="764">
        <f t="shared" si="313"/>
        <v>0</v>
      </c>
      <c r="AS134" s="764">
        <f t="shared" si="313"/>
        <v>0</v>
      </c>
      <c r="AT134" s="764">
        <f t="shared" si="313"/>
        <v>0</v>
      </c>
      <c r="AU134" s="764">
        <f t="shared" si="313"/>
        <v>0</v>
      </c>
      <c r="AV134" s="764">
        <f t="shared" si="313"/>
        <v>0</v>
      </c>
      <c r="AW134" s="764">
        <f t="shared" si="313"/>
        <v>0</v>
      </c>
      <c r="AX134" s="764">
        <f t="shared" si="313"/>
        <v>0</v>
      </c>
      <c r="AY134" s="764">
        <f t="shared" si="313"/>
        <v>0</v>
      </c>
      <c r="AZ134" s="764">
        <f t="shared" si="313"/>
        <v>0</v>
      </c>
      <c r="BA134" s="764">
        <f t="shared" si="313"/>
        <v>0</v>
      </c>
      <c r="BB134" s="764">
        <f t="shared" ref="L134:BE135" si="315">IF($D134=BB$5,$J134,0)</f>
        <v>0</v>
      </c>
      <c r="BC134" s="764">
        <f t="shared" si="315"/>
        <v>0</v>
      </c>
      <c r="BD134" s="764">
        <f t="shared" si="315"/>
        <v>0</v>
      </c>
      <c r="BE134" s="764">
        <f t="shared" si="315"/>
        <v>0</v>
      </c>
      <c r="BF134" s="764">
        <f t="shared" si="293"/>
        <v>0</v>
      </c>
      <c r="BG134" s="764">
        <f t="shared" si="293"/>
        <v>0</v>
      </c>
      <c r="BH134" s="764">
        <f t="shared" si="293"/>
        <v>0</v>
      </c>
      <c r="BI134" s="764">
        <f t="shared" si="293"/>
        <v>0</v>
      </c>
      <c r="BJ134" s="764">
        <f t="shared" si="293"/>
        <v>0</v>
      </c>
      <c r="BK134" s="764">
        <f t="shared" si="293"/>
        <v>0</v>
      </c>
      <c r="BL134" s="764">
        <f t="shared" si="293"/>
        <v>0</v>
      </c>
      <c r="BM134" s="764">
        <f t="shared" si="293"/>
        <v>0</v>
      </c>
      <c r="BN134" s="764">
        <f t="shared" si="294"/>
        <v>0</v>
      </c>
      <c r="BO134" s="764">
        <f t="shared" si="294"/>
        <v>0</v>
      </c>
      <c r="BP134" s="764">
        <f t="shared" si="294"/>
        <v>0</v>
      </c>
      <c r="BQ134" s="764">
        <f t="shared" si="294"/>
        <v>0</v>
      </c>
      <c r="BR134" s="764">
        <f t="shared" si="294"/>
        <v>0</v>
      </c>
      <c r="BS134" s="764">
        <f t="shared" si="294"/>
        <v>0</v>
      </c>
      <c r="BT134" s="764">
        <f t="shared" si="294"/>
        <v>0</v>
      </c>
      <c r="BU134" s="764">
        <f t="shared" si="294"/>
        <v>0</v>
      </c>
      <c r="BV134" s="764">
        <f t="shared" si="294"/>
        <v>0</v>
      </c>
      <c r="BW134" s="764">
        <f t="shared" si="294"/>
        <v>0</v>
      </c>
      <c r="BX134" s="764">
        <f t="shared" si="295"/>
        <v>0</v>
      </c>
      <c r="BY134" s="764">
        <f t="shared" si="295"/>
        <v>0</v>
      </c>
      <c r="BZ134" s="764">
        <f t="shared" si="295"/>
        <v>0</v>
      </c>
      <c r="CA134" s="764">
        <f t="shared" si="295"/>
        <v>0</v>
      </c>
      <c r="CB134" s="764">
        <f t="shared" si="295"/>
        <v>0</v>
      </c>
      <c r="CC134" s="764">
        <f t="shared" si="295"/>
        <v>0</v>
      </c>
      <c r="CD134" s="764">
        <f t="shared" si="295"/>
        <v>0</v>
      </c>
      <c r="CE134" s="764">
        <f t="shared" si="295"/>
        <v>0</v>
      </c>
      <c r="CF134" s="764">
        <f t="shared" si="295"/>
        <v>0</v>
      </c>
      <c r="CG134" s="764">
        <f t="shared" si="295"/>
        <v>0</v>
      </c>
      <c r="CH134" s="764">
        <f t="shared" si="296"/>
        <v>0</v>
      </c>
      <c r="CI134" s="764">
        <f t="shared" si="296"/>
        <v>0</v>
      </c>
      <c r="CJ134" s="764">
        <f t="shared" si="296"/>
        <v>0</v>
      </c>
      <c r="CK134" s="764">
        <f t="shared" si="296"/>
        <v>0</v>
      </c>
      <c r="CL134" s="764">
        <f t="shared" si="296"/>
        <v>0</v>
      </c>
      <c r="CM134" s="764">
        <f t="shared" si="296"/>
        <v>0</v>
      </c>
      <c r="CN134" s="764">
        <f t="shared" si="296"/>
        <v>0</v>
      </c>
      <c r="CO134" s="764">
        <f t="shared" si="296"/>
        <v>0</v>
      </c>
      <c r="CP134" s="764">
        <f t="shared" si="296"/>
        <v>0</v>
      </c>
      <c r="CQ134" s="764">
        <f t="shared" si="296"/>
        <v>0</v>
      </c>
      <c r="CR134" s="764">
        <f t="shared" si="297"/>
        <v>0</v>
      </c>
      <c r="CS134" s="764">
        <f t="shared" si="297"/>
        <v>0</v>
      </c>
      <c r="CT134" s="764">
        <f t="shared" si="297"/>
        <v>0</v>
      </c>
      <c r="CU134" s="764">
        <f t="shared" si="297"/>
        <v>0</v>
      </c>
      <c r="CV134" s="764">
        <f t="shared" si="297"/>
        <v>0</v>
      </c>
      <c r="CW134" s="764">
        <f t="shared" si="297"/>
        <v>0</v>
      </c>
      <c r="CX134" s="764">
        <f t="shared" si="297"/>
        <v>0</v>
      </c>
      <c r="CY134" s="764">
        <f t="shared" si="297"/>
        <v>0</v>
      </c>
      <c r="CZ134" s="764">
        <f t="shared" si="297"/>
        <v>0</v>
      </c>
      <c r="DA134" s="764">
        <f t="shared" si="297"/>
        <v>0</v>
      </c>
      <c r="DB134" s="764">
        <f t="shared" si="298"/>
        <v>0</v>
      </c>
      <c r="DC134" s="764">
        <f t="shared" si="298"/>
        <v>0</v>
      </c>
      <c r="DD134" s="764">
        <f t="shared" si="298"/>
        <v>0</v>
      </c>
      <c r="DE134" s="764">
        <f t="shared" si="298"/>
        <v>0</v>
      </c>
      <c r="DF134" s="764">
        <f t="shared" si="298"/>
        <v>0</v>
      </c>
      <c r="DG134" s="764">
        <f t="shared" si="298"/>
        <v>0</v>
      </c>
      <c r="DH134" s="764">
        <f t="shared" si="298"/>
        <v>0</v>
      </c>
      <c r="DI134" s="764">
        <f t="shared" si="298"/>
        <v>0</v>
      </c>
      <c r="DJ134" s="764">
        <f t="shared" si="298"/>
        <v>0</v>
      </c>
      <c r="DK134" s="764">
        <f t="shared" si="298"/>
        <v>0</v>
      </c>
      <c r="DL134" s="764">
        <f t="shared" si="299"/>
        <v>0</v>
      </c>
      <c r="DM134" s="764">
        <f t="shared" si="299"/>
        <v>0</v>
      </c>
      <c r="DN134" s="764">
        <f t="shared" si="299"/>
        <v>0</v>
      </c>
      <c r="DO134" s="764">
        <f t="shared" si="299"/>
        <v>0</v>
      </c>
      <c r="DP134" s="764">
        <f t="shared" si="299"/>
        <v>0</v>
      </c>
      <c r="DQ134" s="764">
        <f t="shared" si="299"/>
        <v>0</v>
      </c>
      <c r="DR134" s="764">
        <f t="shared" si="299"/>
        <v>0</v>
      </c>
      <c r="DS134" s="764">
        <f t="shared" si="299"/>
        <v>0</v>
      </c>
      <c r="DT134" s="764">
        <f t="shared" si="299"/>
        <v>0</v>
      </c>
      <c r="DU134" s="764">
        <f t="shared" si="299"/>
        <v>0</v>
      </c>
      <c r="DV134" s="764">
        <f t="shared" si="300"/>
        <v>0</v>
      </c>
      <c r="DW134" s="764">
        <f t="shared" si="300"/>
        <v>0</v>
      </c>
      <c r="DX134" s="764">
        <f t="shared" si="300"/>
        <v>0</v>
      </c>
      <c r="DY134" s="764">
        <f t="shared" si="300"/>
        <v>0</v>
      </c>
      <c r="DZ134" s="764">
        <f t="shared" si="300"/>
        <v>0</v>
      </c>
      <c r="EA134" s="764">
        <f t="shared" si="300"/>
        <v>0</v>
      </c>
      <c r="EB134" s="764">
        <f t="shared" si="300"/>
        <v>0</v>
      </c>
      <c r="EC134" s="764">
        <f t="shared" si="300"/>
        <v>0</v>
      </c>
      <c r="ED134" s="764">
        <f t="shared" si="300"/>
        <v>0</v>
      </c>
      <c r="EE134" s="764">
        <f t="shared" si="300"/>
        <v>0</v>
      </c>
      <c r="EF134" s="764">
        <f t="shared" si="301"/>
        <v>0</v>
      </c>
      <c r="EG134" s="764">
        <f t="shared" si="301"/>
        <v>0</v>
      </c>
      <c r="EH134" s="764">
        <f t="shared" si="301"/>
        <v>0</v>
      </c>
      <c r="EI134" s="764">
        <f t="shared" si="301"/>
        <v>0</v>
      </c>
      <c r="EJ134" s="764">
        <f t="shared" si="301"/>
        <v>0</v>
      </c>
      <c r="EK134" s="764">
        <f t="shared" si="301"/>
        <v>0</v>
      </c>
      <c r="EL134" s="764">
        <f t="shared" si="301"/>
        <v>0</v>
      </c>
      <c r="EM134" s="764">
        <f t="shared" si="301"/>
        <v>0</v>
      </c>
      <c r="EN134" s="764">
        <f t="shared" si="301"/>
        <v>0</v>
      </c>
      <c r="EO134" s="764">
        <f t="shared" si="301"/>
        <v>0</v>
      </c>
      <c r="EP134" s="764">
        <f t="shared" si="302"/>
        <v>0</v>
      </c>
      <c r="EQ134" s="764">
        <f t="shared" si="302"/>
        <v>0</v>
      </c>
      <c r="ER134" s="764">
        <f t="shared" si="302"/>
        <v>0</v>
      </c>
      <c r="ES134" s="764">
        <f t="shared" si="302"/>
        <v>0</v>
      </c>
      <c r="ET134" s="764">
        <f t="shared" si="302"/>
        <v>0</v>
      </c>
      <c r="EU134" s="764">
        <f t="shared" si="302"/>
        <v>0</v>
      </c>
      <c r="EV134" s="764">
        <f t="shared" si="302"/>
        <v>0</v>
      </c>
      <c r="EW134" s="764">
        <f t="shared" si="302"/>
        <v>0</v>
      </c>
      <c r="EX134" s="764">
        <f t="shared" si="302"/>
        <v>0</v>
      </c>
      <c r="EY134" s="764">
        <f t="shared" si="302"/>
        <v>0</v>
      </c>
      <c r="EZ134" s="764">
        <f t="shared" si="303"/>
        <v>0</v>
      </c>
      <c r="FA134" s="764">
        <f t="shared" si="303"/>
        <v>0</v>
      </c>
      <c r="FB134" s="764">
        <f t="shared" si="303"/>
        <v>0</v>
      </c>
      <c r="FC134" s="764">
        <f t="shared" si="303"/>
        <v>0</v>
      </c>
      <c r="FD134" s="764">
        <f t="shared" si="303"/>
        <v>0</v>
      </c>
      <c r="FE134" s="764">
        <f t="shared" si="303"/>
        <v>0</v>
      </c>
      <c r="FF134" s="764">
        <f t="shared" si="303"/>
        <v>0</v>
      </c>
      <c r="FG134" s="764">
        <f t="shared" si="303"/>
        <v>0</v>
      </c>
      <c r="FH134" s="764">
        <f t="shared" si="303"/>
        <v>0</v>
      </c>
      <c r="FI134" s="764">
        <f t="shared" si="303"/>
        <v>0</v>
      </c>
      <c r="FJ134" s="764">
        <f t="shared" si="304"/>
        <v>0</v>
      </c>
      <c r="FK134" s="764">
        <f t="shared" si="304"/>
        <v>0</v>
      </c>
      <c r="FL134" s="764">
        <f t="shared" si="304"/>
        <v>0</v>
      </c>
      <c r="FM134" s="764">
        <f t="shared" si="304"/>
        <v>0</v>
      </c>
      <c r="FN134" s="764">
        <f t="shared" si="304"/>
        <v>0</v>
      </c>
      <c r="FO134" s="764">
        <f t="shared" si="304"/>
        <v>0</v>
      </c>
      <c r="FP134" s="764">
        <f t="shared" si="304"/>
        <v>0</v>
      </c>
      <c r="FQ134" s="764">
        <f t="shared" si="304"/>
        <v>0</v>
      </c>
      <c r="FR134" s="764">
        <f t="shared" si="304"/>
        <v>0</v>
      </c>
      <c r="FS134" s="764">
        <f t="shared" si="304"/>
        <v>0</v>
      </c>
      <c r="FT134" s="764">
        <f t="shared" si="305"/>
        <v>0</v>
      </c>
      <c r="FU134" s="764">
        <f t="shared" si="305"/>
        <v>0</v>
      </c>
      <c r="FV134" s="764">
        <f t="shared" si="305"/>
        <v>0</v>
      </c>
      <c r="FW134" s="764">
        <f t="shared" si="305"/>
        <v>0</v>
      </c>
      <c r="FX134" s="764">
        <f t="shared" si="305"/>
        <v>0</v>
      </c>
      <c r="FY134" s="764">
        <f t="shared" si="305"/>
        <v>0</v>
      </c>
      <c r="FZ134" s="764">
        <f t="shared" si="305"/>
        <v>0</v>
      </c>
      <c r="GA134" s="764">
        <f t="shared" si="305"/>
        <v>0</v>
      </c>
      <c r="GB134" s="764">
        <f t="shared" si="305"/>
        <v>0</v>
      </c>
      <c r="GC134" s="764">
        <f t="shared" si="305"/>
        <v>0</v>
      </c>
      <c r="GD134" s="764">
        <f t="shared" si="306"/>
        <v>0</v>
      </c>
      <c r="GE134" s="764">
        <f t="shared" si="306"/>
        <v>0</v>
      </c>
      <c r="GF134" s="764">
        <f t="shared" si="306"/>
        <v>0</v>
      </c>
      <c r="GG134" s="764">
        <f t="shared" si="306"/>
        <v>0</v>
      </c>
      <c r="GH134" s="764">
        <f t="shared" si="306"/>
        <v>0</v>
      </c>
      <c r="GI134" s="764">
        <f t="shared" si="306"/>
        <v>0</v>
      </c>
      <c r="GJ134" s="764">
        <f t="shared" si="306"/>
        <v>0</v>
      </c>
      <c r="GK134" s="764">
        <f t="shared" si="306"/>
        <v>0</v>
      </c>
      <c r="GL134" s="764">
        <f t="shared" si="306"/>
        <v>0</v>
      </c>
      <c r="GM134" s="764">
        <f t="shared" si="306"/>
        <v>0</v>
      </c>
      <c r="GN134" s="764">
        <f t="shared" si="307"/>
        <v>0</v>
      </c>
      <c r="GO134" s="764">
        <f t="shared" si="307"/>
        <v>0</v>
      </c>
      <c r="GP134" s="764">
        <f t="shared" si="307"/>
        <v>0</v>
      </c>
      <c r="GQ134" s="764">
        <f t="shared" si="307"/>
        <v>0</v>
      </c>
      <c r="GR134" s="764">
        <f t="shared" si="307"/>
        <v>0</v>
      </c>
      <c r="GS134" s="764">
        <f t="shared" si="307"/>
        <v>0</v>
      </c>
      <c r="GT134" s="764">
        <f t="shared" si="307"/>
        <v>0</v>
      </c>
      <c r="GU134" s="764">
        <f t="shared" si="307"/>
        <v>0</v>
      </c>
      <c r="GV134" s="764">
        <f t="shared" si="307"/>
        <v>0</v>
      </c>
      <c r="GW134" s="764">
        <f t="shared" si="307"/>
        <v>0</v>
      </c>
      <c r="GX134" s="764">
        <f t="shared" si="308"/>
        <v>0</v>
      </c>
      <c r="GY134" s="764">
        <f t="shared" si="308"/>
        <v>0</v>
      </c>
      <c r="GZ134" s="764">
        <f t="shared" si="308"/>
        <v>0</v>
      </c>
      <c r="HA134" s="764">
        <f t="shared" si="308"/>
        <v>0</v>
      </c>
      <c r="HB134" s="764">
        <f t="shared" si="308"/>
        <v>0</v>
      </c>
      <c r="HC134" s="764">
        <f t="shared" si="308"/>
        <v>0</v>
      </c>
      <c r="HD134" s="764">
        <f t="shared" si="308"/>
        <v>0</v>
      </c>
      <c r="HE134" s="764">
        <f t="shared" si="308"/>
        <v>0</v>
      </c>
      <c r="HF134" s="764">
        <f t="shared" si="308"/>
        <v>0</v>
      </c>
      <c r="HG134" s="764">
        <f t="shared" si="308"/>
        <v>0</v>
      </c>
      <c r="HH134" s="764">
        <f t="shared" si="309"/>
        <v>0</v>
      </c>
      <c r="HI134" s="764">
        <f t="shared" si="309"/>
        <v>0</v>
      </c>
      <c r="HJ134" s="764">
        <f t="shared" si="309"/>
        <v>0</v>
      </c>
      <c r="HK134" s="764">
        <f t="shared" si="309"/>
        <v>0</v>
      </c>
      <c r="HL134" s="764">
        <f t="shared" si="309"/>
        <v>0</v>
      </c>
      <c r="HM134" s="764">
        <f t="shared" si="309"/>
        <v>0</v>
      </c>
      <c r="HN134" s="764">
        <f t="shared" si="309"/>
        <v>0</v>
      </c>
      <c r="HO134" s="764">
        <f t="shared" si="309"/>
        <v>0</v>
      </c>
      <c r="HP134" s="764">
        <f t="shared" si="309"/>
        <v>0</v>
      </c>
      <c r="HQ134" s="764">
        <f t="shared" si="309"/>
        <v>0</v>
      </c>
      <c r="HR134" s="764">
        <f t="shared" si="310"/>
        <v>0</v>
      </c>
      <c r="HS134" s="764">
        <f t="shared" si="310"/>
        <v>0</v>
      </c>
      <c r="HT134" s="764">
        <f t="shared" si="310"/>
        <v>0</v>
      </c>
      <c r="HU134" s="764">
        <f t="shared" si="310"/>
        <v>0</v>
      </c>
      <c r="HV134" s="764">
        <f t="shared" si="310"/>
        <v>0</v>
      </c>
      <c r="HW134" s="764">
        <f t="shared" si="310"/>
        <v>0</v>
      </c>
      <c r="HX134" s="764">
        <f t="shared" si="310"/>
        <v>0</v>
      </c>
      <c r="HY134" s="764">
        <f t="shared" si="310"/>
        <v>0</v>
      </c>
      <c r="HZ134" s="764">
        <f t="shared" si="310"/>
        <v>0</v>
      </c>
      <c r="IA134" s="764">
        <f t="shared" si="310"/>
        <v>0</v>
      </c>
      <c r="IB134" s="764">
        <f t="shared" si="311"/>
        <v>0</v>
      </c>
      <c r="IC134" s="764">
        <f t="shared" si="311"/>
        <v>0</v>
      </c>
      <c r="ID134" s="764">
        <f t="shared" si="311"/>
        <v>0</v>
      </c>
      <c r="IE134" s="764">
        <f t="shared" si="311"/>
        <v>0</v>
      </c>
      <c r="IF134" s="764">
        <f t="shared" si="311"/>
        <v>0</v>
      </c>
      <c r="IG134" s="764">
        <f t="shared" si="311"/>
        <v>0</v>
      </c>
      <c r="IH134" s="764">
        <f t="shared" si="311"/>
        <v>0</v>
      </c>
      <c r="II134" s="764">
        <f t="shared" si="311"/>
        <v>0</v>
      </c>
      <c r="IJ134" s="764">
        <f t="shared" si="311"/>
        <v>0</v>
      </c>
      <c r="IK134" s="764">
        <f t="shared" si="311"/>
        <v>0</v>
      </c>
      <c r="IL134" s="764">
        <f t="shared" si="312"/>
        <v>0</v>
      </c>
      <c r="IM134" s="764">
        <f t="shared" si="312"/>
        <v>0</v>
      </c>
      <c r="IN134" s="764">
        <f t="shared" si="312"/>
        <v>0</v>
      </c>
      <c r="IO134" s="764">
        <f t="shared" si="312"/>
        <v>0</v>
      </c>
      <c r="IP134" s="764">
        <f t="shared" si="312"/>
        <v>0</v>
      </c>
      <c r="IQ134" s="764">
        <f t="shared" si="312"/>
        <v>0</v>
      </c>
      <c r="IR134" s="764">
        <f t="shared" si="312"/>
        <v>0</v>
      </c>
      <c r="IS134" s="764">
        <f t="shared" si="312"/>
        <v>0</v>
      </c>
      <c r="IT134" s="764">
        <f t="shared" si="312"/>
        <v>0</v>
      </c>
      <c r="IU134" s="764">
        <f t="shared" si="312"/>
        <v>0</v>
      </c>
      <c r="IV134" s="764">
        <f t="shared" si="312"/>
        <v>0</v>
      </c>
      <c r="IW134" s="764">
        <f t="shared" si="312"/>
        <v>0</v>
      </c>
      <c r="IX134" s="764">
        <f t="shared" si="312"/>
        <v>0</v>
      </c>
      <c r="IY134" s="764">
        <f t="shared" si="312"/>
        <v>0</v>
      </c>
      <c r="IZ134" s="764">
        <f t="shared" si="312"/>
        <v>0</v>
      </c>
      <c r="JA134" s="764">
        <f t="shared" si="312"/>
        <v>0</v>
      </c>
      <c r="JB134" s="764">
        <f t="shared" si="312"/>
        <v>0</v>
      </c>
      <c r="JC134" s="764">
        <f t="shared" si="312"/>
        <v>0</v>
      </c>
      <c r="JD134" s="764">
        <f t="shared" si="292"/>
        <v>0</v>
      </c>
      <c r="JE134" s="764">
        <f t="shared" si="292"/>
        <v>0</v>
      </c>
      <c r="JF134" s="764">
        <f t="shared" si="292"/>
        <v>0</v>
      </c>
      <c r="JG134" s="764">
        <f t="shared" ref="JD134:JO144" si="316">IF($D134=JG$5,$J134,0)</f>
        <v>0</v>
      </c>
      <c r="JH134" s="764">
        <f t="shared" si="292"/>
        <v>0</v>
      </c>
      <c r="JI134" s="764">
        <f t="shared" si="292"/>
        <v>0</v>
      </c>
      <c r="JJ134" s="764">
        <f t="shared" si="292"/>
        <v>0</v>
      </c>
      <c r="JK134" s="764">
        <f t="shared" si="316"/>
        <v>0</v>
      </c>
      <c r="JL134" s="764">
        <f t="shared" si="312"/>
        <v>0</v>
      </c>
      <c r="JM134" s="764">
        <f t="shared" si="312"/>
        <v>0</v>
      </c>
      <c r="JN134" s="764">
        <f t="shared" si="312"/>
        <v>0</v>
      </c>
      <c r="JO134" s="764">
        <f t="shared" si="316"/>
        <v>0</v>
      </c>
      <c r="JP134" s="764">
        <f t="shared" si="312"/>
        <v>0</v>
      </c>
      <c r="JQ134" s="764">
        <f t="shared" ref="JQ134:JR196" si="317">IF($D134=JQ$5,$J134,0)</f>
        <v>0</v>
      </c>
      <c r="JR134" s="764">
        <f t="shared" si="317"/>
        <v>0</v>
      </c>
      <c r="JS134" s="764">
        <f t="shared" si="312"/>
        <v>0</v>
      </c>
      <c r="JT134" s="765">
        <f t="shared" ref="JT134:JT196" si="318">SUM(K134:JS134)</f>
        <v>0</v>
      </c>
      <c r="JU134" s="229">
        <f t="shared" ref="JU134:JU196" si="319">+JT134-J134</f>
        <v>0</v>
      </c>
    </row>
    <row r="135" spans="2:281" s="57" customFormat="1" ht="12.75" customHeight="1">
      <c r="B135" s="223"/>
      <c r="C135" s="223"/>
      <c r="D135" s="61"/>
      <c r="E135" s="743" t="str">
        <f t="shared" si="314"/>
        <v xml:space="preserve"> </v>
      </c>
      <c r="F135" s="56"/>
      <c r="G135" s="228"/>
      <c r="H135" s="744">
        <f>SUMIF(Ajuste!$C$8:$C$483,$B$6:$B$499,Ajuste!$E$8:$E$483)</f>
        <v>0</v>
      </c>
      <c r="I135" s="744">
        <f>SUMIF(Ajuste!$C$8:$C$483,$B$6:$B$499,Ajuste!$F$8:$F$483)</f>
        <v>0</v>
      </c>
      <c r="J135" s="229">
        <f t="shared" ref="J135:J197" si="320">ROUND((H135+I135+G135),2)</f>
        <v>0</v>
      </c>
      <c r="K135" s="764">
        <f t="shared" si="293"/>
        <v>0</v>
      </c>
      <c r="L135" s="764">
        <f t="shared" si="315"/>
        <v>0</v>
      </c>
      <c r="M135" s="764">
        <f t="shared" si="315"/>
        <v>0</v>
      </c>
      <c r="N135" s="764">
        <f t="shared" si="315"/>
        <v>0</v>
      </c>
      <c r="O135" s="764">
        <f t="shared" si="315"/>
        <v>0</v>
      </c>
      <c r="P135" s="764">
        <f t="shared" si="315"/>
        <v>0</v>
      </c>
      <c r="Q135" s="764">
        <f t="shared" si="315"/>
        <v>0</v>
      </c>
      <c r="R135" s="764">
        <f t="shared" si="315"/>
        <v>0</v>
      </c>
      <c r="S135" s="764">
        <f t="shared" si="315"/>
        <v>0</v>
      </c>
      <c r="T135" s="764">
        <f t="shared" si="315"/>
        <v>0</v>
      </c>
      <c r="U135" s="764">
        <f t="shared" si="315"/>
        <v>0</v>
      </c>
      <c r="V135" s="764">
        <f t="shared" si="315"/>
        <v>0</v>
      </c>
      <c r="W135" s="764">
        <f t="shared" si="315"/>
        <v>0</v>
      </c>
      <c r="X135" s="764">
        <f t="shared" si="315"/>
        <v>0</v>
      </c>
      <c r="Y135" s="764">
        <f t="shared" si="315"/>
        <v>0</v>
      </c>
      <c r="Z135" s="764">
        <f t="shared" si="315"/>
        <v>0</v>
      </c>
      <c r="AA135" s="764">
        <f t="shared" si="315"/>
        <v>0</v>
      </c>
      <c r="AB135" s="764">
        <f t="shared" si="315"/>
        <v>0</v>
      </c>
      <c r="AC135" s="764">
        <f t="shared" si="315"/>
        <v>0</v>
      </c>
      <c r="AD135" s="764">
        <f t="shared" si="315"/>
        <v>0</v>
      </c>
      <c r="AE135" s="764">
        <f t="shared" si="315"/>
        <v>0</v>
      </c>
      <c r="AF135" s="764">
        <f t="shared" si="315"/>
        <v>0</v>
      </c>
      <c r="AG135" s="764">
        <f t="shared" si="315"/>
        <v>0</v>
      </c>
      <c r="AH135" s="764">
        <f t="shared" si="315"/>
        <v>0</v>
      </c>
      <c r="AI135" s="764">
        <f t="shared" si="315"/>
        <v>0</v>
      </c>
      <c r="AJ135" s="764">
        <f t="shared" si="315"/>
        <v>0</v>
      </c>
      <c r="AK135" s="764">
        <f t="shared" si="315"/>
        <v>0</v>
      </c>
      <c r="AL135" s="764">
        <f t="shared" si="315"/>
        <v>0</v>
      </c>
      <c r="AM135" s="764">
        <f t="shared" si="315"/>
        <v>0</v>
      </c>
      <c r="AN135" s="764">
        <f t="shared" si="315"/>
        <v>0</v>
      </c>
      <c r="AO135" s="764">
        <f t="shared" si="315"/>
        <v>0</v>
      </c>
      <c r="AP135" s="764">
        <f t="shared" si="315"/>
        <v>0</v>
      </c>
      <c r="AQ135" s="764">
        <f t="shared" si="315"/>
        <v>0</v>
      </c>
      <c r="AR135" s="764">
        <f t="shared" si="315"/>
        <v>0</v>
      </c>
      <c r="AS135" s="764">
        <f t="shared" si="315"/>
        <v>0</v>
      </c>
      <c r="AT135" s="764">
        <f t="shared" si="315"/>
        <v>0</v>
      </c>
      <c r="AU135" s="764">
        <f t="shared" si="315"/>
        <v>0</v>
      </c>
      <c r="AV135" s="764">
        <f t="shared" si="315"/>
        <v>0</v>
      </c>
      <c r="AW135" s="764">
        <f t="shared" si="315"/>
        <v>0</v>
      </c>
      <c r="AX135" s="764">
        <f t="shared" si="315"/>
        <v>0</v>
      </c>
      <c r="AY135" s="764">
        <f t="shared" si="315"/>
        <v>0</v>
      </c>
      <c r="AZ135" s="764">
        <f t="shared" si="315"/>
        <v>0</v>
      </c>
      <c r="BA135" s="764">
        <f t="shared" si="315"/>
        <v>0</v>
      </c>
      <c r="BB135" s="764">
        <f t="shared" si="315"/>
        <v>0</v>
      </c>
      <c r="BC135" s="764">
        <f t="shared" si="315"/>
        <v>0</v>
      </c>
      <c r="BD135" s="764">
        <f t="shared" si="315"/>
        <v>0</v>
      </c>
      <c r="BE135" s="764">
        <f t="shared" si="315"/>
        <v>0</v>
      </c>
      <c r="BF135" s="764">
        <f t="shared" si="293"/>
        <v>0</v>
      </c>
      <c r="BG135" s="764">
        <f t="shared" si="293"/>
        <v>0</v>
      </c>
      <c r="BH135" s="764">
        <f t="shared" si="293"/>
        <v>0</v>
      </c>
      <c r="BI135" s="764">
        <f t="shared" si="293"/>
        <v>0</v>
      </c>
      <c r="BJ135" s="764">
        <f t="shared" si="293"/>
        <v>0</v>
      </c>
      <c r="BK135" s="764">
        <f t="shared" si="293"/>
        <v>0</v>
      </c>
      <c r="BL135" s="764">
        <f t="shared" si="293"/>
        <v>0</v>
      </c>
      <c r="BM135" s="764">
        <f t="shared" si="293"/>
        <v>0</v>
      </c>
      <c r="BN135" s="764">
        <f t="shared" si="294"/>
        <v>0</v>
      </c>
      <c r="BO135" s="764">
        <f t="shared" si="294"/>
        <v>0</v>
      </c>
      <c r="BP135" s="764">
        <f t="shared" si="294"/>
        <v>0</v>
      </c>
      <c r="BQ135" s="764">
        <f t="shared" si="294"/>
        <v>0</v>
      </c>
      <c r="BR135" s="764">
        <f t="shared" si="294"/>
        <v>0</v>
      </c>
      <c r="BS135" s="764">
        <f t="shared" si="294"/>
        <v>0</v>
      </c>
      <c r="BT135" s="764">
        <f t="shared" si="294"/>
        <v>0</v>
      </c>
      <c r="BU135" s="764">
        <f t="shared" si="294"/>
        <v>0</v>
      </c>
      <c r="BV135" s="764">
        <f t="shared" si="294"/>
        <v>0</v>
      </c>
      <c r="BW135" s="764">
        <f t="shared" si="294"/>
        <v>0</v>
      </c>
      <c r="BX135" s="764">
        <f t="shared" si="295"/>
        <v>0</v>
      </c>
      <c r="BY135" s="764">
        <f t="shared" si="295"/>
        <v>0</v>
      </c>
      <c r="BZ135" s="764">
        <f t="shared" si="295"/>
        <v>0</v>
      </c>
      <c r="CA135" s="764">
        <f t="shared" si="295"/>
        <v>0</v>
      </c>
      <c r="CB135" s="764">
        <f t="shared" si="295"/>
        <v>0</v>
      </c>
      <c r="CC135" s="764">
        <f t="shared" si="295"/>
        <v>0</v>
      </c>
      <c r="CD135" s="764">
        <f t="shared" si="295"/>
        <v>0</v>
      </c>
      <c r="CE135" s="764">
        <f t="shared" si="295"/>
        <v>0</v>
      </c>
      <c r="CF135" s="764">
        <f t="shared" si="295"/>
        <v>0</v>
      </c>
      <c r="CG135" s="764">
        <f t="shared" si="295"/>
        <v>0</v>
      </c>
      <c r="CH135" s="764">
        <f t="shared" si="296"/>
        <v>0</v>
      </c>
      <c r="CI135" s="764">
        <f t="shared" si="296"/>
        <v>0</v>
      </c>
      <c r="CJ135" s="764">
        <f t="shared" si="296"/>
        <v>0</v>
      </c>
      <c r="CK135" s="764">
        <f t="shared" si="296"/>
        <v>0</v>
      </c>
      <c r="CL135" s="764">
        <f t="shared" si="296"/>
        <v>0</v>
      </c>
      <c r="CM135" s="764">
        <f t="shared" si="296"/>
        <v>0</v>
      </c>
      <c r="CN135" s="764">
        <f t="shared" si="296"/>
        <v>0</v>
      </c>
      <c r="CO135" s="764">
        <f t="shared" si="296"/>
        <v>0</v>
      </c>
      <c r="CP135" s="764">
        <f t="shared" si="296"/>
        <v>0</v>
      </c>
      <c r="CQ135" s="764">
        <f t="shared" si="296"/>
        <v>0</v>
      </c>
      <c r="CR135" s="764">
        <f t="shared" si="297"/>
        <v>0</v>
      </c>
      <c r="CS135" s="764">
        <f t="shared" si="297"/>
        <v>0</v>
      </c>
      <c r="CT135" s="764">
        <f t="shared" si="297"/>
        <v>0</v>
      </c>
      <c r="CU135" s="764">
        <f t="shared" si="297"/>
        <v>0</v>
      </c>
      <c r="CV135" s="764">
        <f t="shared" si="297"/>
        <v>0</v>
      </c>
      <c r="CW135" s="764">
        <f t="shared" si="297"/>
        <v>0</v>
      </c>
      <c r="CX135" s="764">
        <f t="shared" si="297"/>
        <v>0</v>
      </c>
      <c r="CY135" s="764">
        <f t="shared" si="297"/>
        <v>0</v>
      </c>
      <c r="CZ135" s="764">
        <f t="shared" si="297"/>
        <v>0</v>
      </c>
      <c r="DA135" s="764">
        <f t="shared" si="297"/>
        <v>0</v>
      </c>
      <c r="DB135" s="764">
        <f t="shared" si="298"/>
        <v>0</v>
      </c>
      <c r="DC135" s="764">
        <f t="shared" si="298"/>
        <v>0</v>
      </c>
      <c r="DD135" s="764">
        <f t="shared" si="298"/>
        <v>0</v>
      </c>
      <c r="DE135" s="764">
        <f t="shared" si="298"/>
        <v>0</v>
      </c>
      <c r="DF135" s="764">
        <f t="shared" si="298"/>
        <v>0</v>
      </c>
      <c r="DG135" s="764">
        <f t="shared" si="298"/>
        <v>0</v>
      </c>
      <c r="DH135" s="764">
        <f t="shared" si="298"/>
        <v>0</v>
      </c>
      <c r="DI135" s="764">
        <f t="shared" si="298"/>
        <v>0</v>
      </c>
      <c r="DJ135" s="764">
        <f t="shared" si="298"/>
        <v>0</v>
      </c>
      <c r="DK135" s="764">
        <f t="shared" si="298"/>
        <v>0</v>
      </c>
      <c r="DL135" s="764">
        <f t="shared" si="299"/>
        <v>0</v>
      </c>
      <c r="DM135" s="764">
        <f t="shared" si="299"/>
        <v>0</v>
      </c>
      <c r="DN135" s="764">
        <f t="shared" si="299"/>
        <v>0</v>
      </c>
      <c r="DO135" s="764">
        <f t="shared" si="299"/>
        <v>0</v>
      </c>
      <c r="DP135" s="764">
        <f t="shared" si="299"/>
        <v>0</v>
      </c>
      <c r="DQ135" s="764">
        <f t="shared" si="299"/>
        <v>0</v>
      </c>
      <c r="DR135" s="764">
        <f t="shared" si="299"/>
        <v>0</v>
      </c>
      <c r="DS135" s="764">
        <f t="shared" si="299"/>
        <v>0</v>
      </c>
      <c r="DT135" s="764">
        <f t="shared" si="299"/>
        <v>0</v>
      </c>
      <c r="DU135" s="764">
        <f t="shared" si="299"/>
        <v>0</v>
      </c>
      <c r="DV135" s="764">
        <f t="shared" si="300"/>
        <v>0</v>
      </c>
      <c r="DW135" s="764">
        <f t="shared" si="300"/>
        <v>0</v>
      </c>
      <c r="DX135" s="764">
        <f t="shared" si="300"/>
        <v>0</v>
      </c>
      <c r="DY135" s="764">
        <f t="shared" si="300"/>
        <v>0</v>
      </c>
      <c r="DZ135" s="764">
        <f t="shared" si="300"/>
        <v>0</v>
      </c>
      <c r="EA135" s="764">
        <f t="shared" si="300"/>
        <v>0</v>
      </c>
      <c r="EB135" s="764">
        <f t="shared" si="300"/>
        <v>0</v>
      </c>
      <c r="EC135" s="764">
        <f t="shared" si="300"/>
        <v>0</v>
      </c>
      <c r="ED135" s="764">
        <f t="shared" si="300"/>
        <v>0</v>
      </c>
      <c r="EE135" s="764">
        <f t="shared" si="300"/>
        <v>0</v>
      </c>
      <c r="EF135" s="764">
        <f t="shared" si="301"/>
        <v>0</v>
      </c>
      <c r="EG135" s="764">
        <f t="shared" si="301"/>
        <v>0</v>
      </c>
      <c r="EH135" s="764">
        <f t="shared" si="301"/>
        <v>0</v>
      </c>
      <c r="EI135" s="764">
        <f t="shared" si="301"/>
        <v>0</v>
      </c>
      <c r="EJ135" s="764">
        <f t="shared" si="301"/>
        <v>0</v>
      </c>
      <c r="EK135" s="764">
        <f t="shared" si="301"/>
        <v>0</v>
      </c>
      <c r="EL135" s="764">
        <f t="shared" si="301"/>
        <v>0</v>
      </c>
      <c r="EM135" s="764">
        <f t="shared" si="301"/>
        <v>0</v>
      </c>
      <c r="EN135" s="764">
        <f t="shared" si="301"/>
        <v>0</v>
      </c>
      <c r="EO135" s="764">
        <f t="shared" si="301"/>
        <v>0</v>
      </c>
      <c r="EP135" s="764">
        <f t="shared" si="302"/>
        <v>0</v>
      </c>
      <c r="EQ135" s="764">
        <f t="shared" si="302"/>
        <v>0</v>
      </c>
      <c r="ER135" s="764">
        <f t="shared" si="302"/>
        <v>0</v>
      </c>
      <c r="ES135" s="764">
        <f t="shared" si="302"/>
        <v>0</v>
      </c>
      <c r="ET135" s="764">
        <f t="shared" si="302"/>
        <v>0</v>
      </c>
      <c r="EU135" s="764">
        <f t="shared" si="302"/>
        <v>0</v>
      </c>
      <c r="EV135" s="764">
        <f t="shared" si="302"/>
        <v>0</v>
      </c>
      <c r="EW135" s="764">
        <f t="shared" si="302"/>
        <v>0</v>
      </c>
      <c r="EX135" s="764">
        <f t="shared" si="302"/>
        <v>0</v>
      </c>
      <c r="EY135" s="764">
        <f t="shared" si="302"/>
        <v>0</v>
      </c>
      <c r="EZ135" s="764">
        <f t="shared" si="303"/>
        <v>0</v>
      </c>
      <c r="FA135" s="764">
        <f t="shared" si="303"/>
        <v>0</v>
      </c>
      <c r="FB135" s="764">
        <f t="shared" si="303"/>
        <v>0</v>
      </c>
      <c r="FC135" s="764">
        <f t="shared" si="303"/>
        <v>0</v>
      </c>
      <c r="FD135" s="764">
        <f t="shared" si="303"/>
        <v>0</v>
      </c>
      <c r="FE135" s="764">
        <f t="shared" si="303"/>
        <v>0</v>
      </c>
      <c r="FF135" s="764">
        <f t="shared" si="303"/>
        <v>0</v>
      </c>
      <c r="FG135" s="764">
        <f t="shared" si="303"/>
        <v>0</v>
      </c>
      <c r="FH135" s="764">
        <f t="shared" si="303"/>
        <v>0</v>
      </c>
      <c r="FI135" s="764">
        <f t="shared" si="303"/>
        <v>0</v>
      </c>
      <c r="FJ135" s="764">
        <f t="shared" si="304"/>
        <v>0</v>
      </c>
      <c r="FK135" s="764">
        <f t="shared" si="304"/>
        <v>0</v>
      </c>
      <c r="FL135" s="764">
        <f t="shared" si="304"/>
        <v>0</v>
      </c>
      <c r="FM135" s="764">
        <f t="shared" si="304"/>
        <v>0</v>
      </c>
      <c r="FN135" s="764">
        <f t="shared" si="304"/>
        <v>0</v>
      </c>
      <c r="FO135" s="764">
        <f t="shared" si="304"/>
        <v>0</v>
      </c>
      <c r="FP135" s="764">
        <f t="shared" si="304"/>
        <v>0</v>
      </c>
      <c r="FQ135" s="764">
        <f t="shared" si="304"/>
        <v>0</v>
      </c>
      <c r="FR135" s="764">
        <f t="shared" si="304"/>
        <v>0</v>
      </c>
      <c r="FS135" s="764">
        <f t="shared" si="304"/>
        <v>0</v>
      </c>
      <c r="FT135" s="764">
        <f t="shared" si="305"/>
        <v>0</v>
      </c>
      <c r="FU135" s="764">
        <f t="shared" si="305"/>
        <v>0</v>
      </c>
      <c r="FV135" s="764">
        <f t="shared" si="305"/>
        <v>0</v>
      </c>
      <c r="FW135" s="764">
        <f t="shared" si="305"/>
        <v>0</v>
      </c>
      <c r="FX135" s="764">
        <f t="shared" si="305"/>
        <v>0</v>
      </c>
      <c r="FY135" s="764">
        <f t="shared" si="305"/>
        <v>0</v>
      </c>
      <c r="FZ135" s="764">
        <f t="shared" si="305"/>
        <v>0</v>
      </c>
      <c r="GA135" s="764">
        <f t="shared" si="305"/>
        <v>0</v>
      </c>
      <c r="GB135" s="764">
        <f t="shared" si="305"/>
        <v>0</v>
      </c>
      <c r="GC135" s="764">
        <f t="shared" si="305"/>
        <v>0</v>
      </c>
      <c r="GD135" s="764">
        <f t="shared" si="306"/>
        <v>0</v>
      </c>
      <c r="GE135" s="764">
        <f t="shared" si="306"/>
        <v>0</v>
      </c>
      <c r="GF135" s="764">
        <f t="shared" si="306"/>
        <v>0</v>
      </c>
      <c r="GG135" s="764">
        <f t="shared" si="306"/>
        <v>0</v>
      </c>
      <c r="GH135" s="764">
        <f t="shared" si="306"/>
        <v>0</v>
      </c>
      <c r="GI135" s="764">
        <f t="shared" si="306"/>
        <v>0</v>
      </c>
      <c r="GJ135" s="764">
        <f t="shared" si="306"/>
        <v>0</v>
      </c>
      <c r="GK135" s="764">
        <f t="shared" si="306"/>
        <v>0</v>
      </c>
      <c r="GL135" s="764">
        <f t="shared" si="306"/>
        <v>0</v>
      </c>
      <c r="GM135" s="764">
        <f t="shared" si="306"/>
        <v>0</v>
      </c>
      <c r="GN135" s="764">
        <f t="shared" si="307"/>
        <v>0</v>
      </c>
      <c r="GO135" s="764">
        <f t="shared" si="307"/>
        <v>0</v>
      </c>
      <c r="GP135" s="764">
        <f t="shared" si="307"/>
        <v>0</v>
      </c>
      <c r="GQ135" s="764">
        <f t="shared" si="307"/>
        <v>0</v>
      </c>
      <c r="GR135" s="764">
        <f t="shared" si="307"/>
        <v>0</v>
      </c>
      <c r="GS135" s="764">
        <f t="shared" si="307"/>
        <v>0</v>
      </c>
      <c r="GT135" s="764">
        <f t="shared" si="307"/>
        <v>0</v>
      </c>
      <c r="GU135" s="764">
        <f t="shared" si="307"/>
        <v>0</v>
      </c>
      <c r="GV135" s="764">
        <f t="shared" si="307"/>
        <v>0</v>
      </c>
      <c r="GW135" s="764">
        <f t="shared" si="307"/>
        <v>0</v>
      </c>
      <c r="GX135" s="764">
        <f t="shared" si="308"/>
        <v>0</v>
      </c>
      <c r="GY135" s="764">
        <f t="shared" si="308"/>
        <v>0</v>
      </c>
      <c r="GZ135" s="764">
        <f t="shared" si="308"/>
        <v>0</v>
      </c>
      <c r="HA135" s="764">
        <f t="shared" si="308"/>
        <v>0</v>
      </c>
      <c r="HB135" s="764">
        <f t="shared" si="308"/>
        <v>0</v>
      </c>
      <c r="HC135" s="764">
        <f t="shared" si="308"/>
        <v>0</v>
      </c>
      <c r="HD135" s="764">
        <f t="shared" si="308"/>
        <v>0</v>
      </c>
      <c r="HE135" s="764">
        <f t="shared" si="308"/>
        <v>0</v>
      </c>
      <c r="HF135" s="764">
        <f t="shared" si="308"/>
        <v>0</v>
      </c>
      <c r="HG135" s="764">
        <f t="shared" si="308"/>
        <v>0</v>
      </c>
      <c r="HH135" s="764">
        <f t="shared" si="309"/>
        <v>0</v>
      </c>
      <c r="HI135" s="764">
        <f t="shared" si="309"/>
        <v>0</v>
      </c>
      <c r="HJ135" s="764">
        <f t="shared" si="309"/>
        <v>0</v>
      </c>
      <c r="HK135" s="764">
        <f t="shared" si="309"/>
        <v>0</v>
      </c>
      <c r="HL135" s="764">
        <f t="shared" si="309"/>
        <v>0</v>
      </c>
      <c r="HM135" s="764">
        <f t="shared" si="309"/>
        <v>0</v>
      </c>
      <c r="HN135" s="764">
        <f t="shared" si="309"/>
        <v>0</v>
      </c>
      <c r="HO135" s="764">
        <f t="shared" si="309"/>
        <v>0</v>
      </c>
      <c r="HP135" s="764">
        <f t="shared" si="309"/>
        <v>0</v>
      </c>
      <c r="HQ135" s="764">
        <f t="shared" si="309"/>
        <v>0</v>
      </c>
      <c r="HR135" s="764">
        <f t="shared" si="310"/>
        <v>0</v>
      </c>
      <c r="HS135" s="764">
        <f t="shared" si="310"/>
        <v>0</v>
      </c>
      <c r="HT135" s="764">
        <f t="shared" si="310"/>
        <v>0</v>
      </c>
      <c r="HU135" s="764">
        <f t="shared" si="310"/>
        <v>0</v>
      </c>
      <c r="HV135" s="764">
        <f t="shared" si="310"/>
        <v>0</v>
      </c>
      <c r="HW135" s="764">
        <f t="shared" si="310"/>
        <v>0</v>
      </c>
      <c r="HX135" s="764">
        <f t="shared" si="310"/>
        <v>0</v>
      </c>
      <c r="HY135" s="764">
        <f t="shared" si="310"/>
        <v>0</v>
      </c>
      <c r="HZ135" s="764">
        <f t="shared" si="310"/>
        <v>0</v>
      </c>
      <c r="IA135" s="764">
        <f t="shared" si="310"/>
        <v>0</v>
      </c>
      <c r="IB135" s="764">
        <f t="shared" si="311"/>
        <v>0</v>
      </c>
      <c r="IC135" s="764">
        <f t="shared" si="311"/>
        <v>0</v>
      </c>
      <c r="ID135" s="764">
        <f t="shared" si="311"/>
        <v>0</v>
      </c>
      <c r="IE135" s="764">
        <f t="shared" si="311"/>
        <v>0</v>
      </c>
      <c r="IF135" s="764">
        <f t="shared" si="311"/>
        <v>0</v>
      </c>
      <c r="IG135" s="764">
        <f t="shared" si="311"/>
        <v>0</v>
      </c>
      <c r="IH135" s="764">
        <f t="shared" si="311"/>
        <v>0</v>
      </c>
      <c r="II135" s="764">
        <f t="shared" si="311"/>
        <v>0</v>
      </c>
      <c r="IJ135" s="764">
        <f t="shared" si="311"/>
        <v>0</v>
      </c>
      <c r="IK135" s="764">
        <f t="shared" si="311"/>
        <v>0</v>
      </c>
      <c r="IL135" s="764">
        <f t="shared" si="312"/>
        <v>0</v>
      </c>
      <c r="IM135" s="764">
        <f t="shared" si="312"/>
        <v>0</v>
      </c>
      <c r="IN135" s="764">
        <f t="shared" si="312"/>
        <v>0</v>
      </c>
      <c r="IO135" s="764">
        <f t="shared" si="312"/>
        <v>0</v>
      </c>
      <c r="IP135" s="764">
        <f t="shared" si="312"/>
        <v>0</v>
      </c>
      <c r="IQ135" s="764">
        <f t="shared" si="312"/>
        <v>0</v>
      </c>
      <c r="IR135" s="764">
        <f t="shared" si="312"/>
        <v>0</v>
      </c>
      <c r="IS135" s="764">
        <f t="shared" si="312"/>
        <v>0</v>
      </c>
      <c r="IT135" s="764">
        <f t="shared" si="312"/>
        <v>0</v>
      </c>
      <c r="IU135" s="764">
        <f t="shared" si="312"/>
        <v>0</v>
      </c>
      <c r="IV135" s="764">
        <f t="shared" si="312"/>
        <v>0</v>
      </c>
      <c r="IW135" s="764">
        <f t="shared" si="312"/>
        <v>0</v>
      </c>
      <c r="IX135" s="764">
        <f t="shared" si="312"/>
        <v>0</v>
      </c>
      <c r="IY135" s="764">
        <f t="shared" si="312"/>
        <v>0</v>
      </c>
      <c r="IZ135" s="764">
        <f t="shared" si="312"/>
        <v>0</v>
      </c>
      <c r="JA135" s="764">
        <f t="shared" si="312"/>
        <v>0</v>
      </c>
      <c r="JB135" s="764">
        <f t="shared" si="312"/>
        <v>0</v>
      </c>
      <c r="JC135" s="764">
        <f t="shared" si="312"/>
        <v>0</v>
      </c>
      <c r="JD135" s="764">
        <f t="shared" si="316"/>
        <v>0</v>
      </c>
      <c r="JE135" s="764">
        <f t="shared" si="316"/>
        <v>0</v>
      </c>
      <c r="JF135" s="764">
        <f t="shared" si="316"/>
        <v>0</v>
      </c>
      <c r="JG135" s="764">
        <f t="shared" si="316"/>
        <v>0</v>
      </c>
      <c r="JH135" s="764">
        <f t="shared" si="316"/>
        <v>0</v>
      </c>
      <c r="JI135" s="764">
        <f t="shared" si="316"/>
        <v>0</v>
      </c>
      <c r="JJ135" s="764">
        <f t="shared" si="316"/>
        <v>0</v>
      </c>
      <c r="JK135" s="764">
        <f t="shared" si="316"/>
        <v>0</v>
      </c>
      <c r="JL135" s="764">
        <f t="shared" si="316"/>
        <v>0</v>
      </c>
      <c r="JM135" s="764">
        <f t="shared" si="316"/>
        <v>0</v>
      </c>
      <c r="JN135" s="764">
        <f t="shared" si="316"/>
        <v>0</v>
      </c>
      <c r="JO135" s="764">
        <f t="shared" si="316"/>
        <v>0</v>
      </c>
      <c r="JP135" s="764">
        <f t="shared" si="312"/>
        <v>0</v>
      </c>
      <c r="JQ135" s="764">
        <f t="shared" si="317"/>
        <v>0</v>
      </c>
      <c r="JR135" s="764">
        <f t="shared" si="317"/>
        <v>0</v>
      </c>
      <c r="JS135" s="764">
        <f t="shared" si="312"/>
        <v>0</v>
      </c>
      <c r="JT135" s="765">
        <f t="shared" si="318"/>
        <v>0</v>
      </c>
      <c r="JU135" s="229">
        <f t="shared" si="319"/>
        <v>0</v>
      </c>
    </row>
    <row r="136" spans="2:281" s="57" customFormat="1" ht="12.75" customHeight="1">
      <c r="B136" s="223"/>
      <c r="C136" s="223"/>
      <c r="D136" s="61"/>
      <c r="E136" s="743" t="str">
        <f t="shared" si="314"/>
        <v xml:space="preserve"> </v>
      </c>
      <c r="F136" s="56"/>
      <c r="G136" s="228"/>
      <c r="H136" s="744">
        <f>SUMIF(Ajuste!$C$8:$C$483,$B$6:$B$499,Ajuste!$E$8:$E$483)</f>
        <v>0</v>
      </c>
      <c r="I136" s="744">
        <f>SUMIF(Ajuste!$C$8:$C$483,$B$6:$B$499,Ajuste!$F$8:$F$483)</f>
        <v>0</v>
      </c>
      <c r="J136" s="229">
        <f t="shared" si="320"/>
        <v>0</v>
      </c>
      <c r="K136" s="764">
        <f t="shared" ref="K136:BM145" si="321">IF($D136=K$5,$J136,0)</f>
        <v>0</v>
      </c>
      <c r="L136" s="764">
        <f t="shared" si="321"/>
        <v>0</v>
      </c>
      <c r="M136" s="764">
        <f t="shared" si="321"/>
        <v>0</v>
      </c>
      <c r="N136" s="764">
        <f t="shared" si="321"/>
        <v>0</v>
      </c>
      <c r="O136" s="764">
        <f t="shared" si="321"/>
        <v>0</v>
      </c>
      <c r="P136" s="764">
        <f t="shared" si="321"/>
        <v>0</v>
      </c>
      <c r="Q136" s="764">
        <f t="shared" si="321"/>
        <v>0</v>
      </c>
      <c r="R136" s="764">
        <f t="shared" si="321"/>
        <v>0</v>
      </c>
      <c r="S136" s="764">
        <f t="shared" si="321"/>
        <v>0</v>
      </c>
      <c r="T136" s="764">
        <f t="shared" si="321"/>
        <v>0</v>
      </c>
      <c r="U136" s="764">
        <f t="shared" si="321"/>
        <v>0</v>
      </c>
      <c r="V136" s="764">
        <f t="shared" si="321"/>
        <v>0</v>
      </c>
      <c r="W136" s="764">
        <f t="shared" si="321"/>
        <v>0</v>
      </c>
      <c r="X136" s="764">
        <f t="shared" si="321"/>
        <v>0</v>
      </c>
      <c r="Y136" s="764">
        <f t="shared" si="321"/>
        <v>0</v>
      </c>
      <c r="Z136" s="764">
        <f t="shared" si="321"/>
        <v>0</v>
      </c>
      <c r="AA136" s="764">
        <f t="shared" si="321"/>
        <v>0</v>
      </c>
      <c r="AB136" s="764">
        <f t="shared" si="321"/>
        <v>0</v>
      </c>
      <c r="AC136" s="764">
        <f t="shared" si="321"/>
        <v>0</v>
      </c>
      <c r="AD136" s="764">
        <f t="shared" si="321"/>
        <v>0</v>
      </c>
      <c r="AE136" s="764">
        <f t="shared" si="321"/>
        <v>0</v>
      </c>
      <c r="AF136" s="764">
        <f t="shared" si="321"/>
        <v>0</v>
      </c>
      <c r="AG136" s="764">
        <f t="shared" si="321"/>
        <v>0</v>
      </c>
      <c r="AH136" s="764">
        <f t="shared" si="321"/>
        <v>0</v>
      </c>
      <c r="AI136" s="764">
        <f t="shared" si="321"/>
        <v>0</v>
      </c>
      <c r="AJ136" s="764">
        <f t="shared" si="321"/>
        <v>0</v>
      </c>
      <c r="AK136" s="764">
        <f t="shared" si="321"/>
        <v>0</v>
      </c>
      <c r="AL136" s="764">
        <f t="shared" si="321"/>
        <v>0</v>
      </c>
      <c r="AM136" s="764">
        <f t="shared" si="321"/>
        <v>0</v>
      </c>
      <c r="AN136" s="764">
        <f t="shared" si="321"/>
        <v>0</v>
      </c>
      <c r="AO136" s="764">
        <f t="shared" si="321"/>
        <v>0</v>
      </c>
      <c r="AP136" s="764">
        <f t="shared" si="321"/>
        <v>0</v>
      </c>
      <c r="AQ136" s="764">
        <f t="shared" si="321"/>
        <v>0</v>
      </c>
      <c r="AR136" s="764">
        <f t="shared" si="321"/>
        <v>0</v>
      </c>
      <c r="AS136" s="764">
        <f t="shared" si="321"/>
        <v>0</v>
      </c>
      <c r="AT136" s="764">
        <f t="shared" si="321"/>
        <v>0</v>
      </c>
      <c r="AU136" s="764">
        <f t="shared" si="321"/>
        <v>0</v>
      </c>
      <c r="AV136" s="764">
        <f t="shared" si="321"/>
        <v>0</v>
      </c>
      <c r="AW136" s="764">
        <f t="shared" si="321"/>
        <v>0</v>
      </c>
      <c r="AX136" s="764">
        <f t="shared" si="321"/>
        <v>0</v>
      </c>
      <c r="AY136" s="764">
        <f t="shared" si="321"/>
        <v>0</v>
      </c>
      <c r="AZ136" s="764">
        <f t="shared" si="321"/>
        <v>0</v>
      </c>
      <c r="BA136" s="764">
        <f t="shared" si="321"/>
        <v>0</v>
      </c>
      <c r="BB136" s="764">
        <f t="shared" si="321"/>
        <v>0</v>
      </c>
      <c r="BC136" s="764">
        <f t="shared" si="321"/>
        <v>0</v>
      </c>
      <c r="BD136" s="764">
        <f t="shared" si="321"/>
        <v>0</v>
      </c>
      <c r="BE136" s="764">
        <f t="shared" si="321"/>
        <v>0</v>
      </c>
      <c r="BF136" s="764">
        <f t="shared" si="321"/>
        <v>0</v>
      </c>
      <c r="BG136" s="764">
        <f t="shared" si="321"/>
        <v>0</v>
      </c>
      <c r="BH136" s="764">
        <f t="shared" si="321"/>
        <v>0</v>
      </c>
      <c r="BI136" s="764">
        <f t="shared" si="321"/>
        <v>0</v>
      </c>
      <c r="BJ136" s="764">
        <f t="shared" si="321"/>
        <v>0</v>
      </c>
      <c r="BK136" s="764">
        <f t="shared" si="321"/>
        <v>0</v>
      </c>
      <c r="BL136" s="764">
        <f t="shared" si="321"/>
        <v>0</v>
      </c>
      <c r="BM136" s="764">
        <f t="shared" si="321"/>
        <v>0</v>
      </c>
      <c r="BN136" s="764">
        <f t="shared" ref="BN136:BW145" si="322">IF($D136=BN$5,$J136,0)</f>
        <v>0</v>
      </c>
      <c r="BO136" s="764">
        <f t="shared" si="322"/>
        <v>0</v>
      </c>
      <c r="BP136" s="764">
        <f t="shared" si="322"/>
        <v>0</v>
      </c>
      <c r="BQ136" s="764">
        <f t="shared" si="322"/>
        <v>0</v>
      </c>
      <c r="BR136" s="764">
        <f t="shared" si="322"/>
        <v>0</v>
      </c>
      <c r="BS136" s="764">
        <f t="shared" si="322"/>
        <v>0</v>
      </c>
      <c r="BT136" s="764">
        <f t="shared" si="322"/>
        <v>0</v>
      </c>
      <c r="BU136" s="764">
        <f t="shared" si="322"/>
        <v>0</v>
      </c>
      <c r="BV136" s="764">
        <f t="shared" si="322"/>
        <v>0</v>
      </c>
      <c r="BW136" s="764">
        <f t="shared" si="322"/>
        <v>0</v>
      </c>
      <c r="BX136" s="764">
        <f t="shared" ref="BX136:CG145" si="323">IF($D136=BX$5,$J136,0)</f>
        <v>0</v>
      </c>
      <c r="BY136" s="764">
        <f t="shared" si="323"/>
        <v>0</v>
      </c>
      <c r="BZ136" s="764">
        <f t="shared" si="323"/>
        <v>0</v>
      </c>
      <c r="CA136" s="764">
        <f t="shared" si="323"/>
        <v>0</v>
      </c>
      <c r="CB136" s="764">
        <f t="shared" si="323"/>
        <v>0</v>
      </c>
      <c r="CC136" s="764">
        <f t="shared" si="323"/>
        <v>0</v>
      </c>
      <c r="CD136" s="764">
        <f t="shared" si="323"/>
        <v>0</v>
      </c>
      <c r="CE136" s="764">
        <f t="shared" si="323"/>
        <v>0</v>
      </c>
      <c r="CF136" s="764">
        <f t="shared" si="323"/>
        <v>0</v>
      </c>
      <c r="CG136" s="764">
        <f t="shared" si="323"/>
        <v>0</v>
      </c>
      <c r="CH136" s="764">
        <f t="shared" ref="CH136:CQ145" si="324">IF($D136=CH$5,$J136,0)</f>
        <v>0</v>
      </c>
      <c r="CI136" s="764">
        <f t="shared" si="324"/>
        <v>0</v>
      </c>
      <c r="CJ136" s="764">
        <f t="shared" si="324"/>
        <v>0</v>
      </c>
      <c r="CK136" s="764">
        <f t="shared" si="324"/>
        <v>0</v>
      </c>
      <c r="CL136" s="764">
        <f t="shared" si="324"/>
        <v>0</v>
      </c>
      <c r="CM136" s="764">
        <f t="shared" si="324"/>
        <v>0</v>
      </c>
      <c r="CN136" s="764">
        <f t="shared" si="324"/>
        <v>0</v>
      </c>
      <c r="CO136" s="764">
        <f t="shared" si="324"/>
        <v>0</v>
      </c>
      <c r="CP136" s="764">
        <f t="shared" si="324"/>
        <v>0</v>
      </c>
      <c r="CQ136" s="764">
        <f t="shared" si="324"/>
        <v>0</v>
      </c>
      <c r="CR136" s="764">
        <f t="shared" ref="CR136:DA145" si="325">IF($D136=CR$5,$J136,0)</f>
        <v>0</v>
      </c>
      <c r="CS136" s="764">
        <f t="shared" si="325"/>
        <v>0</v>
      </c>
      <c r="CT136" s="764">
        <f t="shared" si="325"/>
        <v>0</v>
      </c>
      <c r="CU136" s="764">
        <f t="shared" si="325"/>
        <v>0</v>
      </c>
      <c r="CV136" s="764">
        <f t="shared" si="325"/>
        <v>0</v>
      </c>
      <c r="CW136" s="764">
        <f t="shared" si="325"/>
        <v>0</v>
      </c>
      <c r="CX136" s="764">
        <f t="shared" si="325"/>
        <v>0</v>
      </c>
      <c r="CY136" s="764">
        <f t="shared" si="325"/>
        <v>0</v>
      </c>
      <c r="CZ136" s="764">
        <f t="shared" si="325"/>
        <v>0</v>
      </c>
      <c r="DA136" s="764">
        <f t="shared" si="325"/>
        <v>0</v>
      </c>
      <c r="DB136" s="764">
        <f t="shared" ref="DB136:DK145" si="326">IF($D136=DB$5,$J136,0)</f>
        <v>0</v>
      </c>
      <c r="DC136" s="764">
        <f t="shared" si="326"/>
        <v>0</v>
      </c>
      <c r="DD136" s="764">
        <f t="shared" si="326"/>
        <v>0</v>
      </c>
      <c r="DE136" s="764">
        <f t="shared" si="326"/>
        <v>0</v>
      </c>
      <c r="DF136" s="764">
        <f t="shared" si="326"/>
        <v>0</v>
      </c>
      <c r="DG136" s="764">
        <f t="shared" si="326"/>
        <v>0</v>
      </c>
      <c r="DH136" s="764">
        <f t="shared" si="326"/>
        <v>0</v>
      </c>
      <c r="DI136" s="764">
        <f t="shared" si="326"/>
        <v>0</v>
      </c>
      <c r="DJ136" s="764">
        <f t="shared" si="326"/>
        <v>0</v>
      </c>
      <c r="DK136" s="764">
        <f t="shared" si="326"/>
        <v>0</v>
      </c>
      <c r="DL136" s="764">
        <f t="shared" ref="DL136:DU145" si="327">IF($D136=DL$5,$J136,0)</f>
        <v>0</v>
      </c>
      <c r="DM136" s="764">
        <f t="shared" si="327"/>
        <v>0</v>
      </c>
      <c r="DN136" s="764">
        <f t="shared" si="327"/>
        <v>0</v>
      </c>
      <c r="DO136" s="764">
        <f t="shared" si="327"/>
        <v>0</v>
      </c>
      <c r="DP136" s="764">
        <f t="shared" si="327"/>
        <v>0</v>
      </c>
      <c r="DQ136" s="764">
        <f t="shared" si="327"/>
        <v>0</v>
      </c>
      <c r="DR136" s="764">
        <f t="shared" si="327"/>
        <v>0</v>
      </c>
      <c r="DS136" s="764">
        <f t="shared" si="327"/>
        <v>0</v>
      </c>
      <c r="DT136" s="764">
        <f t="shared" si="327"/>
        <v>0</v>
      </c>
      <c r="DU136" s="764">
        <f t="shared" si="327"/>
        <v>0</v>
      </c>
      <c r="DV136" s="764">
        <f t="shared" ref="DV136:EE145" si="328">IF($D136=DV$5,$J136,0)</f>
        <v>0</v>
      </c>
      <c r="DW136" s="764">
        <f t="shared" si="328"/>
        <v>0</v>
      </c>
      <c r="DX136" s="764">
        <f t="shared" si="328"/>
        <v>0</v>
      </c>
      <c r="DY136" s="764">
        <f t="shared" si="328"/>
        <v>0</v>
      </c>
      <c r="DZ136" s="764">
        <f t="shared" si="328"/>
        <v>0</v>
      </c>
      <c r="EA136" s="764">
        <f t="shared" si="328"/>
        <v>0</v>
      </c>
      <c r="EB136" s="764">
        <f t="shared" si="328"/>
        <v>0</v>
      </c>
      <c r="EC136" s="764">
        <f t="shared" si="328"/>
        <v>0</v>
      </c>
      <c r="ED136" s="764">
        <f t="shared" si="328"/>
        <v>0</v>
      </c>
      <c r="EE136" s="764">
        <f t="shared" si="328"/>
        <v>0</v>
      </c>
      <c r="EF136" s="764">
        <f t="shared" ref="EF136:EO145" si="329">IF($D136=EF$5,$J136,0)</f>
        <v>0</v>
      </c>
      <c r="EG136" s="764">
        <f t="shared" si="329"/>
        <v>0</v>
      </c>
      <c r="EH136" s="764">
        <f t="shared" si="329"/>
        <v>0</v>
      </c>
      <c r="EI136" s="764">
        <f t="shared" si="329"/>
        <v>0</v>
      </c>
      <c r="EJ136" s="764">
        <f t="shared" si="329"/>
        <v>0</v>
      </c>
      <c r="EK136" s="764">
        <f t="shared" si="329"/>
        <v>0</v>
      </c>
      <c r="EL136" s="764">
        <f t="shared" si="329"/>
        <v>0</v>
      </c>
      <c r="EM136" s="764">
        <f t="shared" si="329"/>
        <v>0</v>
      </c>
      <c r="EN136" s="764">
        <f t="shared" si="329"/>
        <v>0</v>
      </c>
      <c r="EO136" s="764">
        <f t="shared" si="329"/>
        <v>0</v>
      </c>
      <c r="EP136" s="764">
        <f t="shared" ref="EP136:EY145" si="330">IF($D136=EP$5,$J136,0)</f>
        <v>0</v>
      </c>
      <c r="EQ136" s="764">
        <f t="shared" si="330"/>
        <v>0</v>
      </c>
      <c r="ER136" s="764">
        <f t="shared" si="330"/>
        <v>0</v>
      </c>
      <c r="ES136" s="764">
        <f t="shared" si="330"/>
        <v>0</v>
      </c>
      <c r="ET136" s="764">
        <f t="shared" si="330"/>
        <v>0</v>
      </c>
      <c r="EU136" s="764">
        <f t="shared" si="330"/>
        <v>0</v>
      </c>
      <c r="EV136" s="764">
        <f t="shared" si="330"/>
        <v>0</v>
      </c>
      <c r="EW136" s="764">
        <f t="shared" si="330"/>
        <v>0</v>
      </c>
      <c r="EX136" s="764">
        <f t="shared" si="330"/>
        <v>0</v>
      </c>
      <c r="EY136" s="764">
        <f t="shared" si="330"/>
        <v>0</v>
      </c>
      <c r="EZ136" s="764">
        <f t="shared" ref="EZ136:FI145" si="331">IF($D136=EZ$5,$J136,0)</f>
        <v>0</v>
      </c>
      <c r="FA136" s="764">
        <f t="shared" si="331"/>
        <v>0</v>
      </c>
      <c r="FB136" s="764">
        <f t="shared" si="331"/>
        <v>0</v>
      </c>
      <c r="FC136" s="764">
        <f t="shared" si="331"/>
        <v>0</v>
      </c>
      <c r="FD136" s="764">
        <f t="shared" si="331"/>
        <v>0</v>
      </c>
      <c r="FE136" s="764">
        <f t="shared" si="331"/>
        <v>0</v>
      </c>
      <c r="FF136" s="764">
        <f t="shared" si="331"/>
        <v>0</v>
      </c>
      <c r="FG136" s="764">
        <f t="shared" si="331"/>
        <v>0</v>
      </c>
      <c r="FH136" s="764">
        <f t="shared" si="331"/>
        <v>0</v>
      </c>
      <c r="FI136" s="764">
        <f t="shared" si="331"/>
        <v>0</v>
      </c>
      <c r="FJ136" s="764">
        <f t="shared" ref="FJ136:FS145" si="332">IF($D136=FJ$5,$J136,0)</f>
        <v>0</v>
      </c>
      <c r="FK136" s="764">
        <f t="shared" si="332"/>
        <v>0</v>
      </c>
      <c r="FL136" s="764">
        <f t="shared" si="332"/>
        <v>0</v>
      </c>
      <c r="FM136" s="764">
        <f t="shared" si="332"/>
        <v>0</v>
      </c>
      <c r="FN136" s="764">
        <f t="shared" si="332"/>
        <v>0</v>
      </c>
      <c r="FO136" s="764">
        <f t="shared" si="332"/>
        <v>0</v>
      </c>
      <c r="FP136" s="764">
        <f t="shared" si="332"/>
        <v>0</v>
      </c>
      <c r="FQ136" s="764">
        <f t="shared" si="332"/>
        <v>0</v>
      </c>
      <c r="FR136" s="764">
        <f t="shared" si="332"/>
        <v>0</v>
      </c>
      <c r="FS136" s="764">
        <f t="shared" si="332"/>
        <v>0</v>
      </c>
      <c r="FT136" s="764">
        <f t="shared" ref="FT136:GC145" si="333">IF($D136=FT$5,$J136,0)</f>
        <v>0</v>
      </c>
      <c r="FU136" s="764">
        <f t="shared" si="333"/>
        <v>0</v>
      </c>
      <c r="FV136" s="764">
        <f t="shared" si="333"/>
        <v>0</v>
      </c>
      <c r="FW136" s="764">
        <f t="shared" si="333"/>
        <v>0</v>
      </c>
      <c r="FX136" s="764">
        <f t="shared" si="333"/>
        <v>0</v>
      </c>
      <c r="FY136" s="764">
        <f t="shared" si="333"/>
        <v>0</v>
      </c>
      <c r="FZ136" s="764">
        <f t="shared" si="333"/>
        <v>0</v>
      </c>
      <c r="GA136" s="764">
        <f t="shared" si="333"/>
        <v>0</v>
      </c>
      <c r="GB136" s="764">
        <f t="shared" si="333"/>
        <v>0</v>
      </c>
      <c r="GC136" s="764">
        <f t="shared" si="333"/>
        <v>0</v>
      </c>
      <c r="GD136" s="764">
        <f t="shared" ref="GD136:GM145" si="334">IF($D136=GD$5,$J136,0)</f>
        <v>0</v>
      </c>
      <c r="GE136" s="764">
        <f t="shared" si="334"/>
        <v>0</v>
      </c>
      <c r="GF136" s="764">
        <f t="shared" si="334"/>
        <v>0</v>
      </c>
      <c r="GG136" s="764">
        <f t="shared" si="334"/>
        <v>0</v>
      </c>
      <c r="GH136" s="764">
        <f t="shared" si="334"/>
        <v>0</v>
      </c>
      <c r="GI136" s="764">
        <f t="shared" si="334"/>
        <v>0</v>
      </c>
      <c r="GJ136" s="764">
        <f t="shared" si="334"/>
        <v>0</v>
      </c>
      <c r="GK136" s="764">
        <f t="shared" si="334"/>
        <v>0</v>
      </c>
      <c r="GL136" s="764">
        <f t="shared" si="334"/>
        <v>0</v>
      </c>
      <c r="GM136" s="764">
        <f t="shared" si="334"/>
        <v>0</v>
      </c>
      <c r="GN136" s="764">
        <f t="shared" ref="GN136:GW145" si="335">IF($D136=GN$5,$J136,0)</f>
        <v>0</v>
      </c>
      <c r="GO136" s="764">
        <f t="shared" si="335"/>
        <v>0</v>
      </c>
      <c r="GP136" s="764">
        <f t="shared" si="335"/>
        <v>0</v>
      </c>
      <c r="GQ136" s="764">
        <f t="shared" si="335"/>
        <v>0</v>
      </c>
      <c r="GR136" s="764">
        <f t="shared" si="335"/>
        <v>0</v>
      </c>
      <c r="GS136" s="764">
        <f t="shared" si="335"/>
        <v>0</v>
      </c>
      <c r="GT136" s="764">
        <f t="shared" si="335"/>
        <v>0</v>
      </c>
      <c r="GU136" s="764">
        <f t="shared" si="335"/>
        <v>0</v>
      </c>
      <c r="GV136" s="764">
        <f t="shared" si="335"/>
        <v>0</v>
      </c>
      <c r="GW136" s="764">
        <f t="shared" si="335"/>
        <v>0</v>
      </c>
      <c r="GX136" s="764">
        <f t="shared" ref="GX136:HG145" si="336">IF($D136=GX$5,$J136,0)</f>
        <v>0</v>
      </c>
      <c r="GY136" s="764">
        <f t="shared" si="336"/>
        <v>0</v>
      </c>
      <c r="GZ136" s="764">
        <f t="shared" si="336"/>
        <v>0</v>
      </c>
      <c r="HA136" s="764">
        <f t="shared" si="336"/>
        <v>0</v>
      </c>
      <c r="HB136" s="764">
        <f t="shared" si="336"/>
        <v>0</v>
      </c>
      <c r="HC136" s="764">
        <f t="shared" si="336"/>
        <v>0</v>
      </c>
      <c r="HD136" s="764">
        <f t="shared" si="336"/>
        <v>0</v>
      </c>
      <c r="HE136" s="764">
        <f t="shared" si="336"/>
        <v>0</v>
      </c>
      <c r="HF136" s="764">
        <f t="shared" si="336"/>
        <v>0</v>
      </c>
      <c r="HG136" s="764">
        <f t="shared" si="336"/>
        <v>0</v>
      </c>
      <c r="HH136" s="764">
        <f t="shared" ref="HH136:HQ145" si="337">IF($D136=HH$5,$J136,0)</f>
        <v>0</v>
      </c>
      <c r="HI136" s="764">
        <f t="shared" si="337"/>
        <v>0</v>
      </c>
      <c r="HJ136" s="764">
        <f t="shared" si="337"/>
        <v>0</v>
      </c>
      <c r="HK136" s="764">
        <f t="shared" si="337"/>
        <v>0</v>
      </c>
      <c r="HL136" s="764">
        <f t="shared" si="337"/>
        <v>0</v>
      </c>
      <c r="HM136" s="764">
        <f t="shared" si="337"/>
        <v>0</v>
      </c>
      <c r="HN136" s="764">
        <f t="shared" si="337"/>
        <v>0</v>
      </c>
      <c r="HO136" s="764">
        <f t="shared" si="337"/>
        <v>0</v>
      </c>
      <c r="HP136" s="764">
        <f t="shared" si="337"/>
        <v>0</v>
      </c>
      <c r="HQ136" s="764">
        <f t="shared" si="337"/>
        <v>0</v>
      </c>
      <c r="HR136" s="764">
        <f t="shared" ref="HR136:IA145" si="338">IF($D136=HR$5,$J136,0)</f>
        <v>0</v>
      </c>
      <c r="HS136" s="764">
        <f t="shared" si="338"/>
        <v>0</v>
      </c>
      <c r="HT136" s="764">
        <f t="shared" si="338"/>
        <v>0</v>
      </c>
      <c r="HU136" s="764">
        <f t="shared" si="338"/>
        <v>0</v>
      </c>
      <c r="HV136" s="764">
        <f t="shared" si="338"/>
        <v>0</v>
      </c>
      <c r="HW136" s="764">
        <f t="shared" si="338"/>
        <v>0</v>
      </c>
      <c r="HX136" s="764">
        <f t="shared" si="338"/>
        <v>0</v>
      </c>
      <c r="HY136" s="764">
        <f t="shared" si="338"/>
        <v>0</v>
      </c>
      <c r="HZ136" s="764">
        <f t="shared" si="338"/>
        <v>0</v>
      </c>
      <c r="IA136" s="764">
        <f t="shared" si="338"/>
        <v>0</v>
      </c>
      <c r="IB136" s="764">
        <f t="shared" ref="IB136:IK145" si="339">IF($D136=IB$5,$J136,0)</f>
        <v>0</v>
      </c>
      <c r="IC136" s="764">
        <f t="shared" si="339"/>
        <v>0</v>
      </c>
      <c r="ID136" s="764">
        <f t="shared" si="339"/>
        <v>0</v>
      </c>
      <c r="IE136" s="764">
        <f t="shared" si="339"/>
        <v>0</v>
      </c>
      <c r="IF136" s="764">
        <f t="shared" si="339"/>
        <v>0</v>
      </c>
      <c r="IG136" s="764">
        <f t="shared" si="339"/>
        <v>0</v>
      </c>
      <c r="IH136" s="764">
        <f t="shared" si="339"/>
        <v>0</v>
      </c>
      <c r="II136" s="764">
        <f t="shared" si="339"/>
        <v>0</v>
      </c>
      <c r="IJ136" s="764">
        <f t="shared" si="339"/>
        <v>0</v>
      </c>
      <c r="IK136" s="764">
        <f t="shared" si="339"/>
        <v>0</v>
      </c>
      <c r="IL136" s="764">
        <f t="shared" ref="IL136:JS145" si="340">IF($D136=IL$5,$J136,0)</f>
        <v>0</v>
      </c>
      <c r="IM136" s="764">
        <f t="shared" si="340"/>
        <v>0</v>
      </c>
      <c r="IN136" s="764">
        <f t="shared" si="340"/>
        <v>0</v>
      </c>
      <c r="IO136" s="764">
        <f t="shared" si="340"/>
        <v>0</v>
      </c>
      <c r="IP136" s="764">
        <f t="shared" si="340"/>
        <v>0</v>
      </c>
      <c r="IQ136" s="764">
        <f t="shared" si="340"/>
        <v>0</v>
      </c>
      <c r="IR136" s="764">
        <f t="shared" si="340"/>
        <v>0</v>
      </c>
      <c r="IS136" s="764">
        <f t="shared" si="340"/>
        <v>0</v>
      </c>
      <c r="IT136" s="764">
        <f t="shared" si="340"/>
        <v>0</v>
      </c>
      <c r="IU136" s="764">
        <f t="shared" si="340"/>
        <v>0</v>
      </c>
      <c r="IV136" s="764">
        <f t="shared" si="340"/>
        <v>0</v>
      </c>
      <c r="IW136" s="764">
        <f t="shared" si="340"/>
        <v>0</v>
      </c>
      <c r="IX136" s="764">
        <f t="shared" si="340"/>
        <v>0</v>
      </c>
      <c r="IY136" s="764">
        <f t="shared" si="340"/>
        <v>0</v>
      </c>
      <c r="IZ136" s="764">
        <f t="shared" si="340"/>
        <v>0</v>
      </c>
      <c r="JA136" s="764">
        <f t="shared" si="340"/>
        <v>0</v>
      </c>
      <c r="JB136" s="764">
        <f t="shared" si="340"/>
        <v>0</v>
      </c>
      <c r="JC136" s="764">
        <f t="shared" si="340"/>
        <v>0</v>
      </c>
      <c r="JD136" s="764">
        <f t="shared" si="316"/>
        <v>0</v>
      </c>
      <c r="JE136" s="764">
        <f t="shared" si="316"/>
        <v>0</v>
      </c>
      <c r="JF136" s="764">
        <f t="shared" si="316"/>
        <v>0</v>
      </c>
      <c r="JG136" s="764">
        <f t="shared" si="316"/>
        <v>0</v>
      </c>
      <c r="JH136" s="764">
        <f t="shared" si="316"/>
        <v>0</v>
      </c>
      <c r="JI136" s="764">
        <f t="shared" si="316"/>
        <v>0</v>
      </c>
      <c r="JJ136" s="764">
        <f t="shared" si="316"/>
        <v>0</v>
      </c>
      <c r="JK136" s="764">
        <f t="shared" si="316"/>
        <v>0</v>
      </c>
      <c r="JL136" s="764">
        <f t="shared" si="340"/>
        <v>0</v>
      </c>
      <c r="JM136" s="764">
        <f t="shared" si="340"/>
        <v>0</v>
      </c>
      <c r="JN136" s="764">
        <f t="shared" si="340"/>
        <v>0</v>
      </c>
      <c r="JO136" s="764">
        <f t="shared" si="340"/>
        <v>0</v>
      </c>
      <c r="JP136" s="764">
        <f t="shared" si="340"/>
        <v>0</v>
      </c>
      <c r="JQ136" s="764">
        <f t="shared" si="317"/>
        <v>0</v>
      </c>
      <c r="JR136" s="764">
        <f t="shared" si="317"/>
        <v>0</v>
      </c>
      <c r="JS136" s="764">
        <f t="shared" si="340"/>
        <v>0</v>
      </c>
      <c r="JT136" s="765">
        <f t="shared" si="318"/>
        <v>0</v>
      </c>
      <c r="JU136" s="229">
        <f t="shared" si="319"/>
        <v>0</v>
      </c>
    </row>
    <row r="137" spans="2:281" s="57" customFormat="1" ht="12.75" customHeight="1">
      <c r="B137" s="223"/>
      <c r="C137" s="223"/>
      <c r="D137" s="61"/>
      <c r="E137" s="743" t="str">
        <f t="shared" si="314"/>
        <v xml:space="preserve"> </v>
      </c>
      <c r="F137" s="56"/>
      <c r="G137" s="228"/>
      <c r="H137" s="744">
        <f>SUMIF(Ajuste!$C$8:$C$483,$B$6:$B$499,Ajuste!$E$8:$E$483)</f>
        <v>0</v>
      </c>
      <c r="I137" s="744">
        <f>SUMIF(Ajuste!$C$8:$C$483,$B$6:$B$499,Ajuste!$F$8:$F$483)</f>
        <v>0</v>
      </c>
      <c r="J137" s="229">
        <f t="shared" si="320"/>
        <v>0</v>
      </c>
      <c r="K137" s="764">
        <f t="shared" si="321"/>
        <v>0</v>
      </c>
      <c r="L137" s="764">
        <f t="shared" si="321"/>
        <v>0</v>
      </c>
      <c r="M137" s="764">
        <f t="shared" si="321"/>
        <v>0</v>
      </c>
      <c r="N137" s="764">
        <f t="shared" si="321"/>
        <v>0</v>
      </c>
      <c r="O137" s="764">
        <f t="shared" si="321"/>
        <v>0</v>
      </c>
      <c r="P137" s="764">
        <f t="shared" si="321"/>
        <v>0</v>
      </c>
      <c r="Q137" s="764">
        <f t="shared" si="321"/>
        <v>0</v>
      </c>
      <c r="R137" s="764">
        <f t="shared" si="321"/>
        <v>0</v>
      </c>
      <c r="S137" s="764">
        <f t="shared" si="321"/>
        <v>0</v>
      </c>
      <c r="T137" s="764">
        <f t="shared" si="321"/>
        <v>0</v>
      </c>
      <c r="U137" s="764">
        <f t="shared" si="321"/>
        <v>0</v>
      </c>
      <c r="V137" s="764">
        <f t="shared" si="321"/>
        <v>0</v>
      </c>
      <c r="W137" s="764">
        <f t="shared" si="321"/>
        <v>0</v>
      </c>
      <c r="X137" s="764">
        <f t="shared" si="321"/>
        <v>0</v>
      </c>
      <c r="Y137" s="764">
        <f t="shared" si="321"/>
        <v>0</v>
      </c>
      <c r="Z137" s="764">
        <f t="shared" si="321"/>
        <v>0</v>
      </c>
      <c r="AA137" s="764">
        <f t="shared" si="321"/>
        <v>0</v>
      </c>
      <c r="AB137" s="764">
        <f t="shared" si="321"/>
        <v>0</v>
      </c>
      <c r="AC137" s="764">
        <f t="shared" si="321"/>
        <v>0</v>
      </c>
      <c r="AD137" s="764">
        <f t="shared" si="321"/>
        <v>0</v>
      </c>
      <c r="AE137" s="764">
        <f t="shared" si="321"/>
        <v>0</v>
      </c>
      <c r="AF137" s="764">
        <f t="shared" si="321"/>
        <v>0</v>
      </c>
      <c r="AG137" s="764">
        <f t="shared" si="321"/>
        <v>0</v>
      </c>
      <c r="AH137" s="764">
        <f t="shared" si="321"/>
        <v>0</v>
      </c>
      <c r="AI137" s="764">
        <f t="shared" si="321"/>
        <v>0</v>
      </c>
      <c r="AJ137" s="764">
        <f t="shared" si="321"/>
        <v>0</v>
      </c>
      <c r="AK137" s="764">
        <f t="shared" si="321"/>
        <v>0</v>
      </c>
      <c r="AL137" s="764">
        <f t="shared" si="321"/>
        <v>0</v>
      </c>
      <c r="AM137" s="764">
        <f t="shared" si="321"/>
        <v>0</v>
      </c>
      <c r="AN137" s="764">
        <f t="shared" si="321"/>
        <v>0</v>
      </c>
      <c r="AO137" s="764">
        <f t="shared" si="321"/>
        <v>0</v>
      </c>
      <c r="AP137" s="764">
        <f t="shared" si="321"/>
        <v>0</v>
      </c>
      <c r="AQ137" s="764">
        <f t="shared" si="321"/>
        <v>0</v>
      </c>
      <c r="AR137" s="764">
        <f t="shared" si="321"/>
        <v>0</v>
      </c>
      <c r="AS137" s="764">
        <f t="shared" si="321"/>
        <v>0</v>
      </c>
      <c r="AT137" s="764">
        <f t="shared" si="321"/>
        <v>0</v>
      </c>
      <c r="AU137" s="764">
        <f t="shared" si="321"/>
        <v>0</v>
      </c>
      <c r="AV137" s="764">
        <f t="shared" si="321"/>
        <v>0</v>
      </c>
      <c r="AW137" s="764">
        <f t="shared" si="321"/>
        <v>0</v>
      </c>
      <c r="AX137" s="764">
        <f t="shared" si="321"/>
        <v>0</v>
      </c>
      <c r="AY137" s="764">
        <f t="shared" si="321"/>
        <v>0</v>
      </c>
      <c r="AZ137" s="764">
        <f t="shared" si="321"/>
        <v>0</v>
      </c>
      <c r="BA137" s="764">
        <f t="shared" si="321"/>
        <v>0</v>
      </c>
      <c r="BB137" s="764">
        <f t="shared" si="321"/>
        <v>0</v>
      </c>
      <c r="BC137" s="764">
        <f t="shared" si="321"/>
        <v>0</v>
      </c>
      <c r="BD137" s="764">
        <f t="shared" si="321"/>
        <v>0</v>
      </c>
      <c r="BE137" s="764">
        <f t="shared" si="321"/>
        <v>0</v>
      </c>
      <c r="BF137" s="764">
        <f t="shared" si="321"/>
        <v>0</v>
      </c>
      <c r="BG137" s="764">
        <f t="shared" si="321"/>
        <v>0</v>
      </c>
      <c r="BH137" s="764">
        <f t="shared" si="321"/>
        <v>0</v>
      </c>
      <c r="BI137" s="764">
        <f t="shared" si="321"/>
        <v>0</v>
      </c>
      <c r="BJ137" s="764">
        <f t="shared" si="321"/>
        <v>0</v>
      </c>
      <c r="BK137" s="764">
        <f t="shared" si="321"/>
        <v>0</v>
      </c>
      <c r="BL137" s="764">
        <f t="shared" si="321"/>
        <v>0</v>
      </c>
      <c r="BM137" s="764">
        <f t="shared" si="321"/>
        <v>0</v>
      </c>
      <c r="BN137" s="764">
        <f t="shared" si="322"/>
        <v>0</v>
      </c>
      <c r="BO137" s="764">
        <f t="shared" si="322"/>
        <v>0</v>
      </c>
      <c r="BP137" s="764">
        <f t="shared" si="322"/>
        <v>0</v>
      </c>
      <c r="BQ137" s="764">
        <f t="shared" si="322"/>
        <v>0</v>
      </c>
      <c r="BR137" s="764">
        <f t="shared" si="322"/>
        <v>0</v>
      </c>
      <c r="BS137" s="764">
        <f t="shared" si="322"/>
        <v>0</v>
      </c>
      <c r="BT137" s="764">
        <f t="shared" si="322"/>
        <v>0</v>
      </c>
      <c r="BU137" s="764">
        <f t="shared" si="322"/>
        <v>0</v>
      </c>
      <c r="BV137" s="764">
        <f t="shared" si="322"/>
        <v>0</v>
      </c>
      <c r="BW137" s="764">
        <f t="shared" si="322"/>
        <v>0</v>
      </c>
      <c r="BX137" s="764">
        <f t="shared" si="323"/>
        <v>0</v>
      </c>
      <c r="BY137" s="764">
        <f t="shared" si="323"/>
        <v>0</v>
      </c>
      <c r="BZ137" s="764">
        <f t="shared" si="323"/>
        <v>0</v>
      </c>
      <c r="CA137" s="764">
        <f t="shared" si="323"/>
        <v>0</v>
      </c>
      <c r="CB137" s="764">
        <f t="shared" si="323"/>
        <v>0</v>
      </c>
      <c r="CC137" s="764">
        <f t="shared" si="323"/>
        <v>0</v>
      </c>
      <c r="CD137" s="764">
        <f t="shared" si="323"/>
        <v>0</v>
      </c>
      <c r="CE137" s="764">
        <f t="shared" si="323"/>
        <v>0</v>
      </c>
      <c r="CF137" s="764">
        <f t="shared" si="323"/>
        <v>0</v>
      </c>
      <c r="CG137" s="764">
        <f t="shared" si="323"/>
        <v>0</v>
      </c>
      <c r="CH137" s="764">
        <f t="shared" si="324"/>
        <v>0</v>
      </c>
      <c r="CI137" s="764">
        <f t="shared" si="324"/>
        <v>0</v>
      </c>
      <c r="CJ137" s="764">
        <f t="shared" si="324"/>
        <v>0</v>
      </c>
      <c r="CK137" s="764">
        <f t="shared" si="324"/>
        <v>0</v>
      </c>
      <c r="CL137" s="764">
        <f t="shared" si="324"/>
        <v>0</v>
      </c>
      <c r="CM137" s="764">
        <f t="shared" si="324"/>
        <v>0</v>
      </c>
      <c r="CN137" s="764">
        <f t="shared" si="324"/>
        <v>0</v>
      </c>
      <c r="CO137" s="764">
        <f t="shared" si="324"/>
        <v>0</v>
      </c>
      <c r="CP137" s="764">
        <f t="shared" si="324"/>
        <v>0</v>
      </c>
      <c r="CQ137" s="764">
        <f t="shared" si="324"/>
        <v>0</v>
      </c>
      <c r="CR137" s="764">
        <f t="shared" si="325"/>
        <v>0</v>
      </c>
      <c r="CS137" s="764">
        <f t="shared" si="325"/>
        <v>0</v>
      </c>
      <c r="CT137" s="764">
        <f t="shared" si="325"/>
        <v>0</v>
      </c>
      <c r="CU137" s="764">
        <f t="shared" si="325"/>
        <v>0</v>
      </c>
      <c r="CV137" s="764">
        <f t="shared" si="325"/>
        <v>0</v>
      </c>
      <c r="CW137" s="764">
        <f t="shared" si="325"/>
        <v>0</v>
      </c>
      <c r="CX137" s="764">
        <f t="shared" si="325"/>
        <v>0</v>
      </c>
      <c r="CY137" s="764">
        <f t="shared" si="325"/>
        <v>0</v>
      </c>
      <c r="CZ137" s="764">
        <f t="shared" si="325"/>
        <v>0</v>
      </c>
      <c r="DA137" s="764">
        <f t="shared" si="325"/>
        <v>0</v>
      </c>
      <c r="DB137" s="764">
        <f t="shared" si="326"/>
        <v>0</v>
      </c>
      <c r="DC137" s="764">
        <f t="shared" si="326"/>
        <v>0</v>
      </c>
      <c r="DD137" s="764">
        <f t="shared" si="326"/>
        <v>0</v>
      </c>
      <c r="DE137" s="764">
        <f t="shared" si="326"/>
        <v>0</v>
      </c>
      <c r="DF137" s="764">
        <f t="shared" si="326"/>
        <v>0</v>
      </c>
      <c r="DG137" s="764">
        <f t="shared" si="326"/>
        <v>0</v>
      </c>
      <c r="DH137" s="764">
        <f t="shared" si="326"/>
        <v>0</v>
      </c>
      <c r="DI137" s="764">
        <f t="shared" si="326"/>
        <v>0</v>
      </c>
      <c r="DJ137" s="764">
        <f t="shared" si="326"/>
        <v>0</v>
      </c>
      <c r="DK137" s="764">
        <f t="shared" si="326"/>
        <v>0</v>
      </c>
      <c r="DL137" s="764">
        <f t="shared" si="327"/>
        <v>0</v>
      </c>
      <c r="DM137" s="764">
        <f t="shared" si="327"/>
        <v>0</v>
      </c>
      <c r="DN137" s="764">
        <f t="shared" si="327"/>
        <v>0</v>
      </c>
      <c r="DO137" s="764">
        <f t="shared" si="327"/>
        <v>0</v>
      </c>
      <c r="DP137" s="764">
        <f t="shared" si="327"/>
        <v>0</v>
      </c>
      <c r="DQ137" s="764">
        <f t="shared" si="327"/>
        <v>0</v>
      </c>
      <c r="DR137" s="764">
        <f t="shared" si="327"/>
        <v>0</v>
      </c>
      <c r="DS137" s="764">
        <f t="shared" si="327"/>
        <v>0</v>
      </c>
      <c r="DT137" s="764">
        <f t="shared" si="327"/>
        <v>0</v>
      </c>
      <c r="DU137" s="764">
        <f t="shared" si="327"/>
        <v>0</v>
      </c>
      <c r="DV137" s="764">
        <f t="shared" si="328"/>
        <v>0</v>
      </c>
      <c r="DW137" s="764">
        <f t="shared" si="328"/>
        <v>0</v>
      </c>
      <c r="DX137" s="764">
        <f t="shared" si="328"/>
        <v>0</v>
      </c>
      <c r="DY137" s="764">
        <f t="shared" si="328"/>
        <v>0</v>
      </c>
      <c r="DZ137" s="764">
        <f t="shared" si="328"/>
        <v>0</v>
      </c>
      <c r="EA137" s="764">
        <f t="shared" si="328"/>
        <v>0</v>
      </c>
      <c r="EB137" s="764">
        <f t="shared" si="328"/>
        <v>0</v>
      </c>
      <c r="EC137" s="764">
        <f t="shared" si="328"/>
        <v>0</v>
      </c>
      <c r="ED137" s="764">
        <f t="shared" si="328"/>
        <v>0</v>
      </c>
      <c r="EE137" s="764">
        <f t="shared" si="328"/>
        <v>0</v>
      </c>
      <c r="EF137" s="764">
        <f t="shared" si="329"/>
        <v>0</v>
      </c>
      <c r="EG137" s="764">
        <f t="shared" si="329"/>
        <v>0</v>
      </c>
      <c r="EH137" s="764">
        <f t="shared" si="329"/>
        <v>0</v>
      </c>
      <c r="EI137" s="764">
        <f t="shared" si="329"/>
        <v>0</v>
      </c>
      <c r="EJ137" s="764">
        <f t="shared" si="329"/>
        <v>0</v>
      </c>
      <c r="EK137" s="764">
        <f t="shared" si="329"/>
        <v>0</v>
      </c>
      <c r="EL137" s="764">
        <f t="shared" si="329"/>
        <v>0</v>
      </c>
      <c r="EM137" s="764">
        <f t="shared" si="329"/>
        <v>0</v>
      </c>
      <c r="EN137" s="764">
        <f t="shared" si="329"/>
        <v>0</v>
      </c>
      <c r="EO137" s="764">
        <f t="shared" si="329"/>
        <v>0</v>
      </c>
      <c r="EP137" s="764">
        <f t="shared" si="330"/>
        <v>0</v>
      </c>
      <c r="EQ137" s="764">
        <f t="shared" si="330"/>
        <v>0</v>
      </c>
      <c r="ER137" s="764">
        <f t="shared" si="330"/>
        <v>0</v>
      </c>
      <c r="ES137" s="764">
        <f t="shared" si="330"/>
        <v>0</v>
      </c>
      <c r="ET137" s="764">
        <f t="shared" si="330"/>
        <v>0</v>
      </c>
      <c r="EU137" s="764">
        <f t="shared" si="330"/>
        <v>0</v>
      </c>
      <c r="EV137" s="764">
        <f t="shared" si="330"/>
        <v>0</v>
      </c>
      <c r="EW137" s="764">
        <f t="shared" si="330"/>
        <v>0</v>
      </c>
      <c r="EX137" s="764">
        <f t="shared" si="330"/>
        <v>0</v>
      </c>
      <c r="EY137" s="764">
        <f t="shared" si="330"/>
        <v>0</v>
      </c>
      <c r="EZ137" s="764">
        <f t="shared" si="331"/>
        <v>0</v>
      </c>
      <c r="FA137" s="764">
        <f t="shared" si="331"/>
        <v>0</v>
      </c>
      <c r="FB137" s="764">
        <f t="shared" si="331"/>
        <v>0</v>
      </c>
      <c r="FC137" s="764">
        <f t="shared" si="331"/>
        <v>0</v>
      </c>
      <c r="FD137" s="764">
        <f t="shared" si="331"/>
        <v>0</v>
      </c>
      <c r="FE137" s="764">
        <f t="shared" si="331"/>
        <v>0</v>
      </c>
      <c r="FF137" s="764">
        <f t="shared" si="331"/>
        <v>0</v>
      </c>
      <c r="FG137" s="764">
        <f t="shared" si="331"/>
        <v>0</v>
      </c>
      <c r="FH137" s="764">
        <f t="shared" si="331"/>
        <v>0</v>
      </c>
      <c r="FI137" s="764">
        <f t="shared" si="331"/>
        <v>0</v>
      </c>
      <c r="FJ137" s="764">
        <f t="shared" si="332"/>
        <v>0</v>
      </c>
      <c r="FK137" s="764">
        <f t="shared" si="332"/>
        <v>0</v>
      </c>
      <c r="FL137" s="764">
        <f t="shared" si="332"/>
        <v>0</v>
      </c>
      <c r="FM137" s="764">
        <f t="shared" si="332"/>
        <v>0</v>
      </c>
      <c r="FN137" s="764">
        <f t="shared" si="332"/>
        <v>0</v>
      </c>
      <c r="FO137" s="764">
        <f t="shared" si="332"/>
        <v>0</v>
      </c>
      <c r="FP137" s="764">
        <f t="shared" si="332"/>
        <v>0</v>
      </c>
      <c r="FQ137" s="764">
        <f t="shared" si="332"/>
        <v>0</v>
      </c>
      <c r="FR137" s="764">
        <f t="shared" si="332"/>
        <v>0</v>
      </c>
      <c r="FS137" s="764">
        <f t="shared" si="332"/>
        <v>0</v>
      </c>
      <c r="FT137" s="764">
        <f t="shared" si="333"/>
        <v>0</v>
      </c>
      <c r="FU137" s="764">
        <f t="shared" si="333"/>
        <v>0</v>
      </c>
      <c r="FV137" s="764">
        <f t="shared" si="333"/>
        <v>0</v>
      </c>
      <c r="FW137" s="764">
        <f t="shared" si="333"/>
        <v>0</v>
      </c>
      <c r="FX137" s="764">
        <f t="shared" si="333"/>
        <v>0</v>
      </c>
      <c r="FY137" s="764">
        <f t="shared" si="333"/>
        <v>0</v>
      </c>
      <c r="FZ137" s="764">
        <f t="shared" si="333"/>
        <v>0</v>
      </c>
      <c r="GA137" s="764">
        <f t="shared" si="333"/>
        <v>0</v>
      </c>
      <c r="GB137" s="764">
        <f t="shared" si="333"/>
        <v>0</v>
      </c>
      <c r="GC137" s="764">
        <f t="shared" si="333"/>
        <v>0</v>
      </c>
      <c r="GD137" s="764">
        <f t="shared" si="334"/>
        <v>0</v>
      </c>
      <c r="GE137" s="764">
        <f t="shared" si="334"/>
        <v>0</v>
      </c>
      <c r="GF137" s="764">
        <f t="shared" si="334"/>
        <v>0</v>
      </c>
      <c r="GG137" s="764">
        <f t="shared" si="334"/>
        <v>0</v>
      </c>
      <c r="GH137" s="764">
        <f t="shared" si="334"/>
        <v>0</v>
      </c>
      <c r="GI137" s="764">
        <f t="shared" si="334"/>
        <v>0</v>
      </c>
      <c r="GJ137" s="764">
        <f t="shared" si="334"/>
        <v>0</v>
      </c>
      <c r="GK137" s="764">
        <f t="shared" si="334"/>
        <v>0</v>
      </c>
      <c r="GL137" s="764">
        <f t="shared" si="334"/>
        <v>0</v>
      </c>
      <c r="GM137" s="764">
        <f t="shared" si="334"/>
        <v>0</v>
      </c>
      <c r="GN137" s="764">
        <f t="shared" si="335"/>
        <v>0</v>
      </c>
      <c r="GO137" s="764">
        <f t="shared" si="335"/>
        <v>0</v>
      </c>
      <c r="GP137" s="764">
        <f t="shared" si="335"/>
        <v>0</v>
      </c>
      <c r="GQ137" s="764">
        <f t="shared" si="335"/>
        <v>0</v>
      </c>
      <c r="GR137" s="764">
        <f t="shared" si="335"/>
        <v>0</v>
      </c>
      <c r="GS137" s="764">
        <f t="shared" si="335"/>
        <v>0</v>
      </c>
      <c r="GT137" s="764">
        <f t="shared" si="335"/>
        <v>0</v>
      </c>
      <c r="GU137" s="764">
        <f t="shared" si="335"/>
        <v>0</v>
      </c>
      <c r="GV137" s="764">
        <f t="shared" si="335"/>
        <v>0</v>
      </c>
      <c r="GW137" s="764">
        <f t="shared" si="335"/>
        <v>0</v>
      </c>
      <c r="GX137" s="764">
        <f t="shared" si="336"/>
        <v>0</v>
      </c>
      <c r="GY137" s="764">
        <f t="shared" si="336"/>
        <v>0</v>
      </c>
      <c r="GZ137" s="764">
        <f t="shared" si="336"/>
        <v>0</v>
      </c>
      <c r="HA137" s="764">
        <f t="shared" si="336"/>
        <v>0</v>
      </c>
      <c r="HB137" s="764">
        <f t="shared" si="336"/>
        <v>0</v>
      </c>
      <c r="HC137" s="764">
        <f t="shared" si="336"/>
        <v>0</v>
      </c>
      <c r="HD137" s="764">
        <f t="shared" si="336"/>
        <v>0</v>
      </c>
      <c r="HE137" s="764">
        <f t="shared" si="336"/>
        <v>0</v>
      </c>
      <c r="HF137" s="764">
        <f t="shared" si="336"/>
        <v>0</v>
      </c>
      <c r="HG137" s="764">
        <f t="shared" si="336"/>
        <v>0</v>
      </c>
      <c r="HH137" s="764">
        <f t="shared" si="337"/>
        <v>0</v>
      </c>
      <c r="HI137" s="764">
        <f t="shared" si="337"/>
        <v>0</v>
      </c>
      <c r="HJ137" s="764">
        <f t="shared" si="337"/>
        <v>0</v>
      </c>
      <c r="HK137" s="764">
        <f t="shared" si="337"/>
        <v>0</v>
      </c>
      <c r="HL137" s="764">
        <f t="shared" si="337"/>
        <v>0</v>
      </c>
      <c r="HM137" s="764">
        <f t="shared" si="337"/>
        <v>0</v>
      </c>
      <c r="HN137" s="764">
        <f t="shared" si="337"/>
        <v>0</v>
      </c>
      <c r="HO137" s="764">
        <f t="shared" si="337"/>
        <v>0</v>
      </c>
      <c r="HP137" s="764">
        <f t="shared" si="337"/>
        <v>0</v>
      </c>
      <c r="HQ137" s="764">
        <f t="shared" si="337"/>
        <v>0</v>
      </c>
      <c r="HR137" s="764">
        <f t="shared" si="338"/>
        <v>0</v>
      </c>
      <c r="HS137" s="764">
        <f t="shared" si="338"/>
        <v>0</v>
      </c>
      <c r="HT137" s="764">
        <f t="shared" si="338"/>
        <v>0</v>
      </c>
      <c r="HU137" s="764">
        <f t="shared" si="338"/>
        <v>0</v>
      </c>
      <c r="HV137" s="764">
        <f t="shared" si="338"/>
        <v>0</v>
      </c>
      <c r="HW137" s="764">
        <f t="shared" si="338"/>
        <v>0</v>
      </c>
      <c r="HX137" s="764">
        <f t="shared" si="338"/>
        <v>0</v>
      </c>
      <c r="HY137" s="764">
        <f t="shared" si="338"/>
        <v>0</v>
      </c>
      <c r="HZ137" s="764">
        <f t="shared" si="338"/>
        <v>0</v>
      </c>
      <c r="IA137" s="764">
        <f t="shared" si="338"/>
        <v>0</v>
      </c>
      <c r="IB137" s="764">
        <f t="shared" si="339"/>
        <v>0</v>
      </c>
      <c r="IC137" s="764">
        <f t="shared" si="339"/>
        <v>0</v>
      </c>
      <c r="ID137" s="764">
        <f t="shared" si="339"/>
        <v>0</v>
      </c>
      <c r="IE137" s="764">
        <f t="shared" si="339"/>
        <v>0</v>
      </c>
      <c r="IF137" s="764">
        <f t="shared" si="339"/>
        <v>0</v>
      </c>
      <c r="IG137" s="764">
        <f t="shared" si="339"/>
        <v>0</v>
      </c>
      <c r="IH137" s="764">
        <f t="shared" si="339"/>
        <v>0</v>
      </c>
      <c r="II137" s="764">
        <f t="shared" si="339"/>
        <v>0</v>
      </c>
      <c r="IJ137" s="764">
        <f t="shared" si="339"/>
        <v>0</v>
      </c>
      <c r="IK137" s="764">
        <f t="shared" si="339"/>
        <v>0</v>
      </c>
      <c r="IL137" s="764">
        <f t="shared" si="340"/>
        <v>0</v>
      </c>
      <c r="IM137" s="764">
        <f t="shared" si="340"/>
        <v>0</v>
      </c>
      <c r="IN137" s="764">
        <f t="shared" si="340"/>
        <v>0</v>
      </c>
      <c r="IO137" s="764">
        <f t="shared" si="340"/>
        <v>0</v>
      </c>
      <c r="IP137" s="764">
        <f t="shared" si="340"/>
        <v>0</v>
      </c>
      <c r="IQ137" s="764">
        <f t="shared" si="340"/>
        <v>0</v>
      </c>
      <c r="IR137" s="764">
        <f t="shared" si="340"/>
        <v>0</v>
      </c>
      <c r="IS137" s="764">
        <f t="shared" si="340"/>
        <v>0</v>
      </c>
      <c r="IT137" s="764">
        <f t="shared" si="340"/>
        <v>0</v>
      </c>
      <c r="IU137" s="764">
        <f t="shared" si="340"/>
        <v>0</v>
      </c>
      <c r="IV137" s="764">
        <f t="shared" si="340"/>
        <v>0</v>
      </c>
      <c r="IW137" s="764">
        <f t="shared" si="340"/>
        <v>0</v>
      </c>
      <c r="IX137" s="764">
        <f t="shared" si="340"/>
        <v>0</v>
      </c>
      <c r="IY137" s="764">
        <f t="shared" si="340"/>
        <v>0</v>
      </c>
      <c r="IZ137" s="764">
        <f t="shared" si="340"/>
        <v>0</v>
      </c>
      <c r="JA137" s="764">
        <f t="shared" si="340"/>
        <v>0</v>
      </c>
      <c r="JB137" s="764">
        <f t="shared" si="340"/>
        <v>0</v>
      </c>
      <c r="JC137" s="764">
        <f t="shared" si="340"/>
        <v>0</v>
      </c>
      <c r="JD137" s="764">
        <f t="shared" si="316"/>
        <v>0</v>
      </c>
      <c r="JE137" s="764">
        <f t="shared" si="316"/>
        <v>0</v>
      </c>
      <c r="JF137" s="764">
        <f t="shared" si="316"/>
        <v>0</v>
      </c>
      <c r="JG137" s="764">
        <f t="shared" si="316"/>
        <v>0</v>
      </c>
      <c r="JH137" s="764">
        <f t="shared" si="316"/>
        <v>0</v>
      </c>
      <c r="JI137" s="764">
        <f t="shared" si="316"/>
        <v>0</v>
      </c>
      <c r="JJ137" s="764">
        <f t="shared" si="316"/>
        <v>0</v>
      </c>
      <c r="JK137" s="764">
        <f t="shared" si="316"/>
        <v>0</v>
      </c>
      <c r="JL137" s="764">
        <f t="shared" si="340"/>
        <v>0</v>
      </c>
      <c r="JM137" s="764">
        <f t="shared" si="340"/>
        <v>0</v>
      </c>
      <c r="JN137" s="764">
        <f t="shared" si="340"/>
        <v>0</v>
      </c>
      <c r="JO137" s="764">
        <f t="shared" si="340"/>
        <v>0</v>
      </c>
      <c r="JP137" s="764">
        <f t="shared" si="340"/>
        <v>0</v>
      </c>
      <c r="JQ137" s="764">
        <f t="shared" si="317"/>
        <v>0</v>
      </c>
      <c r="JR137" s="764">
        <f t="shared" si="317"/>
        <v>0</v>
      </c>
      <c r="JS137" s="764">
        <f t="shared" si="340"/>
        <v>0</v>
      </c>
      <c r="JT137" s="765">
        <f t="shared" si="318"/>
        <v>0</v>
      </c>
      <c r="JU137" s="229">
        <f t="shared" si="319"/>
        <v>0</v>
      </c>
    </row>
    <row r="138" spans="2:281" s="57" customFormat="1" ht="12.75" customHeight="1">
      <c r="B138" s="223"/>
      <c r="C138" s="223"/>
      <c r="D138" s="61"/>
      <c r="E138" s="743" t="str">
        <f t="shared" si="314"/>
        <v xml:space="preserve"> </v>
      </c>
      <c r="F138" s="56"/>
      <c r="G138" s="228"/>
      <c r="H138" s="744">
        <f>SUMIF(Ajuste!$C$8:$C$483,$B$6:$B$499,Ajuste!$E$8:$E$483)</f>
        <v>0</v>
      </c>
      <c r="I138" s="744">
        <f>SUMIF(Ajuste!$C$8:$C$483,$B$6:$B$499,Ajuste!$F$8:$F$483)</f>
        <v>0</v>
      </c>
      <c r="J138" s="229">
        <f t="shared" si="320"/>
        <v>0</v>
      </c>
      <c r="K138" s="764">
        <f t="shared" si="321"/>
        <v>0</v>
      </c>
      <c r="L138" s="764">
        <f t="shared" si="321"/>
        <v>0</v>
      </c>
      <c r="M138" s="764">
        <f t="shared" si="321"/>
        <v>0</v>
      </c>
      <c r="N138" s="764">
        <f t="shared" si="321"/>
        <v>0</v>
      </c>
      <c r="O138" s="764">
        <f t="shared" si="321"/>
        <v>0</v>
      </c>
      <c r="P138" s="764">
        <f t="shared" si="321"/>
        <v>0</v>
      </c>
      <c r="Q138" s="764">
        <f t="shared" si="321"/>
        <v>0</v>
      </c>
      <c r="R138" s="764">
        <f t="shared" si="321"/>
        <v>0</v>
      </c>
      <c r="S138" s="764">
        <f t="shared" si="321"/>
        <v>0</v>
      </c>
      <c r="T138" s="764">
        <f t="shared" si="321"/>
        <v>0</v>
      </c>
      <c r="U138" s="764">
        <f t="shared" si="321"/>
        <v>0</v>
      </c>
      <c r="V138" s="764">
        <f t="shared" si="321"/>
        <v>0</v>
      </c>
      <c r="W138" s="764">
        <f t="shared" si="321"/>
        <v>0</v>
      </c>
      <c r="X138" s="764">
        <f t="shared" si="321"/>
        <v>0</v>
      </c>
      <c r="Y138" s="764">
        <f t="shared" si="321"/>
        <v>0</v>
      </c>
      <c r="Z138" s="764">
        <f t="shared" si="321"/>
        <v>0</v>
      </c>
      <c r="AA138" s="764">
        <f t="shared" si="321"/>
        <v>0</v>
      </c>
      <c r="AB138" s="764">
        <f t="shared" si="321"/>
        <v>0</v>
      </c>
      <c r="AC138" s="764">
        <f t="shared" si="321"/>
        <v>0</v>
      </c>
      <c r="AD138" s="764">
        <f t="shared" si="321"/>
        <v>0</v>
      </c>
      <c r="AE138" s="764">
        <f t="shared" si="321"/>
        <v>0</v>
      </c>
      <c r="AF138" s="764">
        <f t="shared" si="321"/>
        <v>0</v>
      </c>
      <c r="AG138" s="764">
        <f t="shared" si="321"/>
        <v>0</v>
      </c>
      <c r="AH138" s="764">
        <f t="shared" si="321"/>
        <v>0</v>
      </c>
      <c r="AI138" s="764">
        <f t="shared" si="321"/>
        <v>0</v>
      </c>
      <c r="AJ138" s="764">
        <f t="shared" si="321"/>
        <v>0</v>
      </c>
      <c r="AK138" s="764">
        <f t="shared" si="321"/>
        <v>0</v>
      </c>
      <c r="AL138" s="764">
        <f t="shared" si="321"/>
        <v>0</v>
      </c>
      <c r="AM138" s="764">
        <f t="shared" si="321"/>
        <v>0</v>
      </c>
      <c r="AN138" s="764">
        <f t="shared" si="321"/>
        <v>0</v>
      </c>
      <c r="AO138" s="764">
        <f t="shared" si="321"/>
        <v>0</v>
      </c>
      <c r="AP138" s="764">
        <f t="shared" si="321"/>
        <v>0</v>
      </c>
      <c r="AQ138" s="764">
        <f t="shared" si="321"/>
        <v>0</v>
      </c>
      <c r="AR138" s="764">
        <f t="shared" si="321"/>
        <v>0</v>
      </c>
      <c r="AS138" s="764">
        <f t="shared" si="321"/>
        <v>0</v>
      </c>
      <c r="AT138" s="764">
        <f t="shared" si="321"/>
        <v>0</v>
      </c>
      <c r="AU138" s="764">
        <f t="shared" si="321"/>
        <v>0</v>
      </c>
      <c r="AV138" s="764">
        <f t="shared" si="321"/>
        <v>0</v>
      </c>
      <c r="AW138" s="764">
        <f t="shared" si="321"/>
        <v>0</v>
      </c>
      <c r="AX138" s="764">
        <f t="shared" si="321"/>
        <v>0</v>
      </c>
      <c r="AY138" s="764">
        <f t="shared" si="321"/>
        <v>0</v>
      </c>
      <c r="AZ138" s="764">
        <f t="shared" si="321"/>
        <v>0</v>
      </c>
      <c r="BA138" s="764">
        <f t="shared" si="321"/>
        <v>0</v>
      </c>
      <c r="BB138" s="764">
        <f t="shared" si="321"/>
        <v>0</v>
      </c>
      <c r="BC138" s="764">
        <f t="shared" si="321"/>
        <v>0</v>
      </c>
      <c r="BD138" s="764">
        <f t="shared" si="321"/>
        <v>0</v>
      </c>
      <c r="BE138" s="764">
        <f t="shared" si="321"/>
        <v>0</v>
      </c>
      <c r="BF138" s="764">
        <f t="shared" si="321"/>
        <v>0</v>
      </c>
      <c r="BG138" s="764">
        <f t="shared" si="321"/>
        <v>0</v>
      </c>
      <c r="BH138" s="764">
        <f t="shared" si="321"/>
        <v>0</v>
      </c>
      <c r="BI138" s="764">
        <f t="shared" si="321"/>
        <v>0</v>
      </c>
      <c r="BJ138" s="764">
        <f t="shared" si="321"/>
        <v>0</v>
      </c>
      <c r="BK138" s="764">
        <f t="shared" si="321"/>
        <v>0</v>
      </c>
      <c r="BL138" s="764">
        <f t="shared" si="321"/>
        <v>0</v>
      </c>
      <c r="BM138" s="764">
        <f t="shared" si="321"/>
        <v>0</v>
      </c>
      <c r="BN138" s="764">
        <f t="shared" si="322"/>
        <v>0</v>
      </c>
      <c r="BO138" s="764">
        <f t="shared" si="322"/>
        <v>0</v>
      </c>
      <c r="BP138" s="764">
        <f t="shared" si="322"/>
        <v>0</v>
      </c>
      <c r="BQ138" s="764">
        <f t="shared" si="322"/>
        <v>0</v>
      </c>
      <c r="BR138" s="764">
        <f t="shared" si="322"/>
        <v>0</v>
      </c>
      <c r="BS138" s="764">
        <f t="shared" si="322"/>
        <v>0</v>
      </c>
      <c r="BT138" s="764">
        <f t="shared" si="322"/>
        <v>0</v>
      </c>
      <c r="BU138" s="764">
        <f t="shared" si="322"/>
        <v>0</v>
      </c>
      <c r="BV138" s="764">
        <f t="shared" si="322"/>
        <v>0</v>
      </c>
      <c r="BW138" s="764">
        <f t="shared" si="322"/>
        <v>0</v>
      </c>
      <c r="BX138" s="764">
        <f t="shared" si="323"/>
        <v>0</v>
      </c>
      <c r="BY138" s="764">
        <f t="shared" si="323"/>
        <v>0</v>
      </c>
      <c r="BZ138" s="764">
        <f t="shared" si="323"/>
        <v>0</v>
      </c>
      <c r="CA138" s="764">
        <f t="shared" si="323"/>
        <v>0</v>
      </c>
      <c r="CB138" s="764">
        <f t="shared" si="323"/>
        <v>0</v>
      </c>
      <c r="CC138" s="764">
        <f t="shared" si="323"/>
        <v>0</v>
      </c>
      <c r="CD138" s="764">
        <f t="shared" si="323"/>
        <v>0</v>
      </c>
      <c r="CE138" s="764">
        <f t="shared" si="323"/>
        <v>0</v>
      </c>
      <c r="CF138" s="764">
        <f t="shared" si="323"/>
        <v>0</v>
      </c>
      <c r="CG138" s="764">
        <f t="shared" si="323"/>
        <v>0</v>
      </c>
      <c r="CH138" s="764">
        <f t="shared" si="324"/>
        <v>0</v>
      </c>
      <c r="CI138" s="764">
        <f t="shared" si="324"/>
        <v>0</v>
      </c>
      <c r="CJ138" s="764">
        <f t="shared" si="324"/>
        <v>0</v>
      </c>
      <c r="CK138" s="764">
        <f t="shared" si="324"/>
        <v>0</v>
      </c>
      <c r="CL138" s="764">
        <f t="shared" si="324"/>
        <v>0</v>
      </c>
      <c r="CM138" s="764">
        <f t="shared" si="324"/>
        <v>0</v>
      </c>
      <c r="CN138" s="764">
        <f t="shared" si="324"/>
        <v>0</v>
      </c>
      <c r="CO138" s="764">
        <f t="shared" si="324"/>
        <v>0</v>
      </c>
      <c r="CP138" s="764">
        <f t="shared" si="324"/>
        <v>0</v>
      </c>
      <c r="CQ138" s="764">
        <f t="shared" si="324"/>
        <v>0</v>
      </c>
      <c r="CR138" s="764">
        <f t="shared" si="325"/>
        <v>0</v>
      </c>
      <c r="CS138" s="764">
        <f t="shared" si="325"/>
        <v>0</v>
      </c>
      <c r="CT138" s="764">
        <f t="shared" si="325"/>
        <v>0</v>
      </c>
      <c r="CU138" s="764">
        <f t="shared" si="325"/>
        <v>0</v>
      </c>
      <c r="CV138" s="764">
        <f t="shared" si="325"/>
        <v>0</v>
      </c>
      <c r="CW138" s="764">
        <f t="shared" si="325"/>
        <v>0</v>
      </c>
      <c r="CX138" s="764">
        <f t="shared" si="325"/>
        <v>0</v>
      </c>
      <c r="CY138" s="764">
        <f t="shared" si="325"/>
        <v>0</v>
      </c>
      <c r="CZ138" s="764">
        <f t="shared" si="325"/>
        <v>0</v>
      </c>
      <c r="DA138" s="764">
        <f t="shared" si="325"/>
        <v>0</v>
      </c>
      <c r="DB138" s="764">
        <f t="shared" si="326"/>
        <v>0</v>
      </c>
      <c r="DC138" s="764">
        <f t="shared" si="326"/>
        <v>0</v>
      </c>
      <c r="DD138" s="764">
        <f t="shared" si="326"/>
        <v>0</v>
      </c>
      <c r="DE138" s="764">
        <f t="shared" si="326"/>
        <v>0</v>
      </c>
      <c r="DF138" s="764">
        <f t="shared" si="326"/>
        <v>0</v>
      </c>
      <c r="DG138" s="764">
        <f t="shared" si="326"/>
        <v>0</v>
      </c>
      <c r="DH138" s="764">
        <f t="shared" si="326"/>
        <v>0</v>
      </c>
      <c r="DI138" s="764">
        <f t="shared" si="326"/>
        <v>0</v>
      </c>
      <c r="DJ138" s="764">
        <f t="shared" si="326"/>
        <v>0</v>
      </c>
      <c r="DK138" s="764">
        <f t="shared" si="326"/>
        <v>0</v>
      </c>
      <c r="DL138" s="764">
        <f t="shared" si="327"/>
        <v>0</v>
      </c>
      <c r="DM138" s="764">
        <f t="shared" si="327"/>
        <v>0</v>
      </c>
      <c r="DN138" s="764">
        <f t="shared" si="327"/>
        <v>0</v>
      </c>
      <c r="DO138" s="764">
        <f t="shared" si="327"/>
        <v>0</v>
      </c>
      <c r="DP138" s="764">
        <f t="shared" si="327"/>
        <v>0</v>
      </c>
      <c r="DQ138" s="764">
        <f t="shared" si="327"/>
        <v>0</v>
      </c>
      <c r="DR138" s="764">
        <f t="shared" si="327"/>
        <v>0</v>
      </c>
      <c r="DS138" s="764">
        <f t="shared" si="327"/>
        <v>0</v>
      </c>
      <c r="DT138" s="764">
        <f t="shared" si="327"/>
        <v>0</v>
      </c>
      <c r="DU138" s="764">
        <f t="shared" si="327"/>
        <v>0</v>
      </c>
      <c r="DV138" s="764">
        <f t="shared" si="328"/>
        <v>0</v>
      </c>
      <c r="DW138" s="764">
        <f t="shared" si="328"/>
        <v>0</v>
      </c>
      <c r="DX138" s="764">
        <f t="shared" si="328"/>
        <v>0</v>
      </c>
      <c r="DY138" s="764">
        <f t="shared" si="328"/>
        <v>0</v>
      </c>
      <c r="DZ138" s="764">
        <f t="shared" si="328"/>
        <v>0</v>
      </c>
      <c r="EA138" s="764">
        <f t="shared" si="328"/>
        <v>0</v>
      </c>
      <c r="EB138" s="764">
        <f t="shared" si="328"/>
        <v>0</v>
      </c>
      <c r="EC138" s="764">
        <f t="shared" si="328"/>
        <v>0</v>
      </c>
      <c r="ED138" s="764">
        <f t="shared" si="328"/>
        <v>0</v>
      </c>
      <c r="EE138" s="764">
        <f t="shared" si="328"/>
        <v>0</v>
      </c>
      <c r="EF138" s="764">
        <f t="shared" si="329"/>
        <v>0</v>
      </c>
      <c r="EG138" s="764">
        <f t="shared" si="329"/>
        <v>0</v>
      </c>
      <c r="EH138" s="764">
        <f t="shared" si="329"/>
        <v>0</v>
      </c>
      <c r="EI138" s="764">
        <f t="shared" si="329"/>
        <v>0</v>
      </c>
      <c r="EJ138" s="764">
        <f t="shared" si="329"/>
        <v>0</v>
      </c>
      <c r="EK138" s="764">
        <f t="shared" si="329"/>
        <v>0</v>
      </c>
      <c r="EL138" s="764">
        <f t="shared" si="329"/>
        <v>0</v>
      </c>
      <c r="EM138" s="764">
        <f t="shared" si="329"/>
        <v>0</v>
      </c>
      <c r="EN138" s="764">
        <f t="shared" si="329"/>
        <v>0</v>
      </c>
      <c r="EO138" s="764">
        <f t="shared" si="329"/>
        <v>0</v>
      </c>
      <c r="EP138" s="764">
        <f t="shared" si="330"/>
        <v>0</v>
      </c>
      <c r="EQ138" s="764">
        <f t="shared" si="330"/>
        <v>0</v>
      </c>
      <c r="ER138" s="764">
        <f t="shared" si="330"/>
        <v>0</v>
      </c>
      <c r="ES138" s="764">
        <f t="shared" si="330"/>
        <v>0</v>
      </c>
      <c r="ET138" s="764">
        <f t="shared" si="330"/>
        <v>0</v>
      </c>
      <c r="EU138" s="764">
        <f t="shared" si="330"/>
        <v>0</v>
      </c>
      <c r="EV138" s="764">
        <f t="shared" si="330"/>
        <v>0</v>
      </c>
      <c r="EW138" s="764">
        <f t="shared" si="330"/>
        <v>0</v>
      </c>
      <c r="EX138" s="764">
        <f t="shared" si="330"/>
        <v>0</v>
      </c>
      <c r="EY138" s="764">
        <f t="shared" si="330"/>
        <v>0</v>
      </c>
      <c r="EZ138" s="764">
        <f t="shared" si="331"/>
        <v>0</v>
      </c>
      <c r="FA138" s="764">
        <f t="shared" si="331"/>
        <v>0</v>
      </c>
      <c r="FB138" s="764">
        <f t="shared" si="331"/>
        <v>0</v>
      </c>
      <c r="FC138" s="764">
        <f t="shared" si="331"/>
        <v>0</v>
      </c>
      <c r="FD138" s="764">
        <f t="shared" si="331"/>
        <v>0</v>
      </c>
      <c r="FE138" s="764">
        <f t="shared" si="331"/>
        <v>0</v>
      </c>
      <c r="FF138" s="764">
        <f t="shared" si="331"/>
        <v>0</v>
      </c>
      <c r="FG138" s="764">
        <f t="shared" si="331"/>
        <v>0</v>
      </c>
      <c r="FH138" s="764">
        <f t="shared" si="331"/>
        <v>0</v>
      </c>
      <c r="FI138" s="764">
        <f t="shared" si="331"/>
        <v>0</v>
      </c>
      <c r="FJ138" s="764">
        <f t="shared" si="332"/>
        <v>0</v>
      </c>
      <c r="FK138" s="764">
        <f t="shared" si="332"/>
        <v>0</v>
      </c>
      <c r="FL138" s="764">
        <f t="shared" si="332"/>
        <v>0</v>
      </c>
      <c r="FM138" s="764">
        <f t="shared" si="332"/>
        <v>0</v>
      </c>
      <c r="FN138" s="764">
        <f t="shared" si="332"/>
        <v>0</v>
      </c>
      <c r="FO138" s="764">
        <f t="shared" si="332"/>
        <v>0</v>
      </c>
      <c r="FP138" s="764">
        <f t="shared" si="332"/>
        <v>0</v>
      </c>
      <c r="FQ138" s="764">
        <f t="shared" si="332"/>
        <v>0</v>
      </c>
      <c r="FR138" s="764">
        <f t="shared" si="332"/>
        <v>0</v>
      </c>
      <c r="FS138" s="764">
        <f t="shared" si="332"/>
        <v>0</v>
      </c>
      <c r="FT138" s="764">
        <f t="shared" si="333"/>
        <v>0</v>
      </c>
      <c r="FU138" s="764">
        <f t="shared" si="333"/>
        <v>0</v>
      </c>
      <c r="FV138" s="764">
        <f t="shared" si="333"/>
        <v>0</v>
      </c>
      <c r="FW138" s="764">
        <f t="shared" si="333"/>
        <v>0</v>
      </c>
      <c r="FX138" s="764">
        <f t="shared" si="333"/>
        <v>0</v>
      </c>
      <c r="FY138" s="764">
        <f t="shared" si="333"/>
        <v>0</v>
      </c>
      <c r="FZ138" s="764">
        <f t="shared" si="333"/>
        <v>0</v>
      </c>
      <c r="GA138" s="764">
        <f t="shared" si="333"/>
        <v>0</v>
      </c>
      <c r="GB138" s="764">
        <f t="shared" si="333"/>
        <v>0</v>
      </c>
      <c r="GC138" s="764">
        <f t="shared" si="333"/>
        <v>0</v>
      </c>
      <c r="GD138" s="764">
        <f t="shared" si="334"/>
        <v>0</v>
      </c>
      <c r="GE138" s="764">
        <f t="shared" si="334"/>
        <v>0</v>
      </c>
      <c r="GF138" s="764">
        <f t="shared" si="334"/>
        <v>0</v>
      </c>
      <c r="GG138" s="764">
        <f t="shared" si="334"/>
        <v>0</v>
      </c>
      <c r="GH138" s="764">
        <f t="shared" si="334"/>
        <v>0</v>
      </c>
      <c r="GI138" s="764">
        <f t="shared" si="334"/>
        <v>0</v>
      </c>
      <c r="GJ138" s="764">
        <f t="shared" si="334"/>
        <v>0</v>
      </c>
      <c r="GK138" s="764">
        <f t="shared" si="334"/>
        <v>0</v>
      </c>
      <c r="GL138" s="764">
        <f t="shared" si="334"/>
        <v>0</v>
      </c>
      <c r="GM138" s="764">
        <f t="shared" si="334"/>
        <v>0</v>
      </c>
      <c r="GN138" s="764">
        <f t="shared" si="335"/>
        <v>0</v>
      </c>
      <c r="GO138" s="764">
        <f t="shared" si="335"/>
        <v>0</v>
      </c>
      <c r="GP138" s="764">
        <f t="shared" si="335"/>
        <v>0</v>
      </c>
      <c r="GQ138" s="764">
        <f t="shared" si="335"/>
        <v>0</v>
      </c>
      <c r="GR138" s="764">
        <f t="shared" si="335"/>
        <v>0</v>
      </c>
      <c r="GS138" s="764">
        <f t="shared" si="335"/>
        <v>0</v>
      </c>
      <c r="GT138" s="764">
        <f t="shared" si="335"/>
        <v>0</v>
      </c>
      <c r="GU138" s="764">
        <f t="shared" si="335"/>
        <v>0</v>
      </c>
      <c r="GV138" s="764">
        <f t="shared" si="335"/>
        <v>0</v>
      </c>
      <c r="GW138" s="764">
        <f t="shared" si="335"/>
        <v>0</v>
      </c>
      <c r="GX138" s="764">
        <f t="shared" si="336"/>
        <v>0</v>
      </c>
      <c r="GY138" s="764">
        <f t="shared" si="336"/>
        <v>0</v>
      </c>
      <c r="GZ138" s="764">
        <f t="shared" si="336"/>
        <v>0</v>
      </c>
      <c r="HA138" s="764">
        <f t="shared" si="336"/>
        <v>0</v>
      </c>
      <c r="HB138" s="764">
        <f t="shared" si="336"/>
        <v>0</v>
      </c>
      <c r="HC138" s="764">
        <f t="shared" si="336"/>
        <v>0</v>
      </c>
      <c r="HD138" s="764">
        <f t="shared" si="336"/>
        <v>0</v>
      </c>
      <c r="HE138" s="764">
        <f t="shared" si="336"/>
        <v>0</v>
      </c>
      <c r="HF138" s="764">
        <f t="shared" si="336"/>
        <v>0</v>
      </c>
      <c r="HG138" s="764">
        <f t="shared" si="336"/>
        <v>0</v>
      </c>
      <c r="HH138" s="764">
        <f t="shared" si="337"/>
        <v>0</v>
      </c>
      <c r="HI138" s="764">
        <f t="shared" si="337"/>
        <v>0</v>
      </c>
      <c r="HJ138" s="764">
        <f t="shared" si="337"/>
        <v>0</v>
      </c>
      <c r="HK138" s="764">
        <f t="shared" si="337"/>
        <v>0</v>
      </c>
      <c r="HL138" s="764">
        <f t="shared" si="337"/>
        <v>0</v>
      </c>
      <c r="HM138" s="764">
        <f t="shared" si="337"/>
        <v>0</v>
      </c>
      <c r="HN138" s="764">
        <f t="shared" si="337"/>
        <v>0</v>
      </c>
      <c r="HO138" s="764">
        <f t="shared" si="337"/>
        <v>0</v>
      </c>
      <c r="HP138" s="764">
        <f t="shared" si="337"/>
        <v>0</v>
      </c>
      <c r="HQ138" s="764">
        <f t="shared" si="337"/>
        <v>0</v>
      </c>
      <c r="HR138" s="764">
        <f t="shared" si="338"/>
        <v>0</v>
      </c>
      <c r="HS138" s="764">
        <f t="shared" si="338"/>
        <v>0</v>
      </c>
      <c r="HT138" s="764">
        <f t="shared" si="338"/>
        <v>0</v>
      </c>
      <c r="HU138" s="764">
        <f t="shared" si="338"/>
        <v>0</v>
      </c>
      <c r="HV138" s="764">
        <f t="shared" si="338"/>
        <v>0</v>
      </c>
      <c r="HW138" s="764">
        <f t="shared" si="338"/>
        <v>0</v>
      </c>
      <c r="HX138" s="764">
        <f t="shared" si="338"/>
        <v>0</v>
      </c>
      <c r="HY138" s="764">
        <f t="shared" si="338"/>
        <v>0</v>
      </c>
      <c r="HZ138" s="764">
        <f t="shared" si="338"/>
        <v>0</v>
      </c>
      <c r="IA138" s="764">
        <f t="shared" si="338"/>
        <v>0</v>
      </c>
      <c r="IB138" s="764">
        <f t="shared" si="339"/>
        <v>0</v>
      </c>
      <c r="IC138" s="764">
        <f t="shared" si="339"/>
        <v>0</v>
      </c>
      <c r="ID138" s="764">
        <f t="shared" si="339"/>
        <v>0</v>
      </c>
      <c r="IE138" s="764">
        <f t="shared" si="339"/>
        <v>0</v>
      </c>
      <c r="IF138" s="764">
        <f t="shared" si="339"/>
        <v>0</v>
      </c>
      <c r="IG138" s="764">
        <f t="shared" si="339"/>
        <v>0</v>
      </c>
      <c r="IH138" s="764">
        <f t="shared" si="339"/>
        <v>0</v>
      </c>
      <c r="II138" s="764">
        <f t="shared" si="339"/>
        <v>0</v>
      </c>
      <c r="IJ138" s="764">
        <f t="shared" si="339"/>
        <v>0</v>
      </c>
      <c r="IK138" s="764">
        <f t="shared" si="339"/>
        <v>0</v>
      </c>
      <c r="IL138" s="764">
        <f t="shared" si="340"/>
        <v>0</v>
      </c>
      <c r="IM138" s="764">
        <f t="shared" si="340"/>
        <v>0</v>
      </c>
      <c r="IN138" s="764">
        <f t="shared" si="340"/>
        <v>0</v>
      </c>
      <c r="IO138" s="764">
        <f t="shared" si="340"/>
        <v>0</v>
      </c>
      <c r="IP138" s="764">
        <f t="shared" si="340"/>
        <v>0</v>
      </c>
      <c r="IQ138" s="764">
        <f t="shared" si="340"/>
        <v>0</v>
      </c>
      <c r="IR138" s="764">
        <f t="shared" si="340"/>
        <v>0</v>
      </c>
      <c r="IS138" s="764">
        <f t="shared" si="340"/>
        <v>0</v>
      </c>
      <c r="IT138" s="764">
        <f t="shared" si="340"/>
        <v>0</v>
      </c>
      <c r="IU138" s="764">
        <f t="shared" si="340"/>
        <v>0</v>
      </c>
      <c r="IV138" s="764">
        <f t="shared" si="340"/>
        <v>0</v>
      </c>
      <c r="IW138" s="764">
        <f t="shared" si="340"/>
        <v>0</v>
      </c>
      <c r="IX138" s="764">
        <f t="shared" si="340"/>
        <v>0</v>
      </c>
      <c r="IY138" s="764">
        <f t="shared" si="340"/>
        <v>0</v>
      </c>
      <c r="IZ138" s="764">
        <f t="shared" si="340"/>
        <v>0</v>
      </c>
      <c r="JA138" s="764">
        <f t="shared" si="340"/>
        <v>0</v>
      </c>
      <c r="JB138" s="764">
        <f t="shared" si="340"/>
        <v>0</v>
      </c>
      <c r="JC138" s="764">
        <f t="shared" si="340"/>
        <v>0</v>
      </c>
      <c r="JD138" s="764">
        <f t="shared" si="316"/>
        <v>0</v>
      </c>
      <c r="JE138" s="764">
        <f t="shared" si="316"/>
        <v>0</v>
      </c>
      <c r="JF138" s="764">
        <f t="shared" si="316"/>
        <v>0</v>
      </c>
      <c r="JG138" s="764">
        <f t="shared" si="316"/>
        <v>0</v>
      </c>
      <c r="JH138" s="764">
        <f t="shared" si="316"/>
        <v>0</v>
      </c>
      <c r="JI138" s="764">
        <f t="shared" si="316"/>
        <v>0</v>
      </c>
      <c r="JJ138" s="764">
        <f t="shared" si="316"/>
        <v>0</v>
      </c>
      <c r="JK138" s="764">
        <f t="shared" si="316"/>
        <v>0</v>
      </c>
      <c r="JL138" s="764">
        <f t="shared" si="340"/>
        <v>0</v>
      </c>
      <c r="JM138" s="764">
        <f t="shared" si="340"/>
        <v>0</v>
      </c>
      <c r="JN138" s="764">
        <f t="shared" si="340"/>
        <v>0</v>
      </c>
      <c r="JO138" s="764">
        <f t="shared" si="340"/>
        <v>0</v>
      </c>
      <c r="JP138" s="764">
        <f t="shared" si="340"/>
        <v>0</v>
      </c>
      <c r="JQ138" s="764">
        <f t="shared" si="317"/>
        <v>0</v>
      </c>
      <c r="JR138" s="764">
        <f t="shared" si="317"/>
        <v>0</v>
      </c>
      <c r="JS138" s="764">
        <f t="shared" si="340"/>
        <v>0</v>
      </c>
      <c r="JT138" s="765">
        <f t="shared" si="318"/>
        <v>0</v>
      </c>
      <c r="JU138" s="229">
        <f t="shared" si="319"/>
        <v>0</v>
      </c>
    </row>
    <row r="139" spans="2:281" s="57" customFormat="1" ht="12.75" customHeight="1">
      <c r="B139" s="223"/>
      <c r="C139" s="223"/>
      <c r="D139" s="61"/>
      <c r="E139" s="743" t="str">
        <f t="shared" si="314"/>
        <v xml:space="preserve"> </v>
      </c>
      <c r="F139" s="56"/>
      <c r="G139" s="228"/>
      <c r="H139" s="744">
        <f>SUMIF(Ajuste!$C$8:$C$483,$B$6:$B$499,Ajuste!$E$8:$E$483)</f>
        <v>0</v>
      </c>
      <c r="I139" s="744">
        <f>SUMIF(Ajuste!$C$8:$C$483,$B$6:$B$499,Ajuste!$F$8:$F$483)</f>
        <v>0</v>
      </c>
      <c r="J139" s="229">
        <f t="shared" si="320"/>
        <v>0</v>
      </c>
      <c r="K139" s="764">
        <f t="shared" si="321"/>
        <v>0</v>
      </c>
      <c r="L139" s="764">
        <f t="shared" si="321"/>
        <v>0</v>
      </c>
      <c r="M139" s="764">
        <f t="shared" si="321"/>
        <v>0</v>
      </c>
      <c r="N139" s="764">
        <f t="shared" si="321"/>
        <v>0</v>
      </c>
      <c r="O139" s="764">
        <f t="shared" si="321"/>
        <v>0</v>
      </c>
      <c r="P139" s="764">
        <f t="shared" si="321"/>
        <v>0</v>
      </c>
      <c r="Q139" s="764">
        <f t="shared" si="321"/>
        <v>0</v>
      </c>
      <c r="R139" s="764">
        <f t="shared" si="321"/>
        <v>0</v>
      </c>
      <c r="S139" s="764">
        <f t="shared" si="321"/>
        <v>0</v>
      </c>
      <c r="T139" s="764">
        <f t="shared" si="321"/>
        <v>0</v>
      </c>
      <c r="U139" s="764">
        <f t="shared" si="321"/>
        <v>0</v>
      </c>
      <c r="V139" s="764">
        <f t="shared" si="321"/>
        <v>0</v>
      </c>
      <c r="W139" s="764">
        <f t="shared" si="321"/>
        <v>0</v>
      </c>
      <c r="X139" s="764">
        <f t="shared" si="321"/>
        <v>0</v>
      </c>
      <c r="Y139" s="764">
        <f t="shared" si="321"/>
        <v>0</v>
      </c>
      <c r="Z139" s="764">
        <f t="shared" si="321"/>
        <v>0</v>
      </c>
      <c r="AA139" s="764">
        <f t="shared" si="321"/>
        <v>0</v>
      </c>
      <c r="AB139" s="764">
        <f t="shared" si="321"/>
        <v>0</v>
      </c>
      <c r="AC139" s="764">
        <f t="shared" ref="L139:BE144" si="341">IF($D139=AC$5,$J139,0)</f>
        <v>0</v>
      </c>
      <c r="AD139" s="764">
        <f t="shared" si="341"/>
        <v>0</v>
      </c>
      <c r="AE139" s="764">
        <f t="shared" si="341"/>
        <v>0</v>
      </c>
      <c r="AF139" s="764">
        <f t="shared" si="341"/>
        <v>0</v>
      </c>
      <c r="AG139" s="764">
        <f t="shared" si="341"/>
        <v>0</v>
      </c>
      <c r="AH139" s="764">
        <f t="shared" si="341"/>
        <v>0</v>
      </c>
      <c r="AI139" s="764">
        <f t="shared" si="341"/>
        <v>0</v>
      </c>
      <c r="AJ139" s="764">
        <f t="shared" si="341"/>
        <v>0</v>
      </c>
      <c r="AK139" s="764">
        <f t="shared" si="341"/>
        <v>0</v>
      </c>
      <c r="AL139" s="764">
        <f t="shared" si="341"/>
        <v>0</v>
      </c>
      <c r="AM139" s="764">
        <f t="shared" si="341"/>
        <v>0</v>
      </c>
      <c r="AN139" s="764">
        <f t="shared" si="341"/>
        <v>0</v>
      </c>
      <c r="AO139" s="764">
        <f t="shared" si="341"/>
        <v>0</v>
      </c>
      <c r="AP139" s="764">
        <f t="shared" si="341"/>
        <v>0</v>
      </c>
      <c r="AQ139" s="764">
        <f t="shared" si="341"/>
        <v>0</v>
      </c>
      <c r="AR139" s="764">
        <f t="shared" si="341"/>
        <v>0</v>
      </c>
      <c r="AS139" s="764">
        <f t="shared" si="341"/>
        <v>0</v>
      </c>
      <c r="AT139" s="764">
        <f t="shared" si="341"/>
        <v>0</v>
      </c>
      <c r="AU139" s="764">
        <f t="shared" si="341"/>
        <v>0</v>
      </c>
      <c r="AV139" s="764">
        <f t="shared" si="341"/>
        <v>0</v>
      </c>
      <c r="AW139" s="764">
        <f t="shared" si="341"/>
        <v>0</v>
      </c>
      <c r="AX139" s="764">
        <f t="shared" si="341"/>
        <v>0</v>
      </c>
      <c r="AY139" s="764">
        <f t="shared" si="341"/>
        <v>0</v>
      </c>
      <c r="AZ139" s="764">
        <f t="shared" si="341"/>
        <v>0</v>
      </c>
      <c r="BA139" s="764">
        <f t="shared" si="341"/>
        <v>0</v>
      </c>
      <c r="BB139" s="764">
        <f t="shared" si="341"/>
        <v>0</v>
      </c>
      <c r="BC139" s="764">
        <f t="shared" si="341"/>
        <v>0</v>
      </c>
      <c r="BD139" s="764">
        <f t="shared" si="341"/>
        <v>0</v>
      </c>
      <c r="BE139" s="764">
        <f t="shared" si="341"/>
        <v>0</v>
      </c>
      <c r="BF139" s="764">
        <f t="shared" si="321"/>
        <v>0</v>
      </c>
      <c r="BG139" s="764">
        <f t="shared" si="321"/>
        <v>0</v>
      </c>
      <c r="BH139" s="764">
        <f t="shared" si="321"/>
        <v>0</v>
      </c>
      <c r="BI139" s="764">
        <f t="shared" si="321"/>
        <v>0</v>
      </c>
      <c r="BJ139" s="764">
        <f t="shared" si="321"/>
        <v>0</v>
      </c>
      <c r="BK139" s="764">
        <f t="shared" si="321"/>
        <v>0</v>
      </c>
      <c r="BL139" s="764">
        <f t="shared" si="321"/>
        <v>0</v>
      </c>
      <c r="BM139" s="764">
        <f t="shared" si="321"/>
        <v>0</v>
      </c>
      <c r="BN139" s="764">
        <f t="shared" si="322"/>
        <v>0</v>
      </c>
      <c r="BO139" s="764">
        <f t="shared" si="322"/>
        <v>0</v>
      </c>
      <c r="BP139" s="764">
        <f t="shared" si="322"/>
        <v>0</v>
      </c>
      <c r="BQ139" s="764">
        <f t="shared" si="322"/>
        <v>0</v>
      </c>
      <c r="BR139" s="764">
        <f t="shared" si="322"/>
        <v>0</v>
      </c>
      <c r="BS139" s="764">
        <f t="shared" si="322"/>
        <v>0</v>
      </c>
      <c r="BT139" s="764">
        <f t="shared" si="322"/>
        <v>0</v>
      </c>
      <c r="BU139" s="764">
        <f t="shared" si="322"/>
        <v>0</v>
      </c>
      <c r="BV139" s="764">
        <f t="shared" si="322"/>
        <v>0</v>
      </c>
      <c r="BW139" s="764">
        <f t="shared" si="322"/>
        <v>0</v>
      </c>
      <c r="BX139" s="764">
        <f t="shared" si="323"/>
        <v>0</v>
      </c>
      <c r="BY139" s="764">
        <f t="shared" si="323"/>
        <v>0</v>
      </c>
      <c r="BZ139" s="764">
        <f t="shared" si="323"/>
        <v>0</v>
      </c>
      <c r="CA139" s="764">
        <f t="shared" si="323"/>
        <v>0</v>
      </c>
      <c r="CB139" s="764">
        <f t="shared" si="323"/>
        <v>0</v>
      </c>
      <c r="CC139" s="764">
        <f t="shared" si="323"/>
        <v>0</v>
      </c>
      <c r="CD139" s="764">
        <f t="shared" si="323"/>
        <v>0</v>
      </c>
      <c r="CE139" s="764">
        <f t="shared" si="323"/>
        <v>0</v>
      </c>
      <c r="CF139" s="764">
        <f t="shared" si="323"/>
        <v>0</v>
      </c>
      <c r="CG139" s="764">
        <f t="shared" si="323"/>
        <v>0</v>
      </c>
      <c r="CH139" s="764">
        <f t="shared" si="324"/>
        <v>0</v>
      </c>
      <c r="CI139" s="764">
        <f t="shared" si="324"/>
        <v>0</v>
      </c>
      <c r="CJ139" s="764">
        <f t="shared" si="324"/>
        <v>0</v>
      </c>
      <c r="CK139" s="764">
        <f t="shared" si="324"/>
        <v>0</v>
      </c>
      <c r="CL139" s="764">
        <f t="shared" si="324"/>
        <v>0</v>
      </c>
      <c r="CM139" s="764">
        <f t="shared" si="324"/>
        <v>0</v>
      </c>
      <c r="CN139" s="764">
        <f t="shared" si="324"/>
        <v>0</v>
      </c>
      <c r="CO139" s="764">
        <f t="shared" si="324"/>
        <v>0</v>
      </c>
      <c r="CP139" s="764">
        <f t="shared" si="324"/>
        <v>0</v>
      </c>
      <c r="CQ139" s="764">
        <f t="shared" si="324"/>
        <v>0</v>
      </c>
      <c r="CR139" s="764">
        <f t="shared" si="325"/>
        <v>0</v>
      </c>
      <c r="CS139" s="764">
        <f t="shared" si="325"/>
        <v>0</v>
      </c>
      <c r="CT139" s="764">
        <f t="shared" si="325"/>
        <v>0</v>
      </c>
      <c r="CU139" s="764">
        <f t="shared" si="325"/>
        <v>0</v>
      </c>
      <c r="CV139" s="764">
        <f t="shared" si="325"/>
        <v>0</v>
      </c>
      <c r="CW139" s="764">
        <f t="shared" si="325"/>
        <v>0</v>
      </c>
      <c r="CX139" s="764">
        <f t="shared" si="325"/>
        <v>0</v>
      </c>
      <c r="CY139" s="764">
        <f t="shared" si="325"/>
        <v>0</v>
      </c>
      <c r="CZ139" s="764">
        <f t="shared" si="325"/>
        <v>0</v>
      </c>
      <c r="DA139" s="764">
        <f t="shared" si="325"/>
        <v>0</v>
      </c>
      <c r="DB139" s="764">
        <f t="shared" si="326"/>
        <v>0</v>
      </c>
      <c r="DC139" s="764">
        <f t="shared" si="326"/>
        <v>0</v>
      </c>
      <c r="DD139" s="764">
        <f t="shared" si="326"/>
        <v>0</v>
      </c>
      <c r="DE139" s="764">
        <f t="shared" si="326"/>
        <v>0</v>
      </c>
      <c r="DF139" s="764">
        <f t="shared" si="326"/>
        <v>0</v>
      </c>
      <c r="DG139" s="764">
        <f t="shared" si="326"/>
        <v>0</v>
      </c>
      <c r="DH139" s="764">
        <f t="shared" si="326"/>
        <v>0</v>
      </c>
      <c r="DI139" s="764">
        <f t="shared" si="326"/>
        <v>0</v>
      </c>
      <c r="DJ139" s="764">
        <f t="shared" si="326"/>
        <v>0</v>
      </c>
      <c r="DK139" s="764">
        <f t="shared" si="326"/>
        <v>0</v>
      </c>
      <c r="DL139" s="764">
        <f t="shared" si="327"/>
        <v>0</v>
      </c>
      <c r="DM139" s="764">
        <f t="shared" si="327"/>
        <v>0</v>
      </c>
      <c r="DN139" s="764">
        <f t="shared" si="327"/>
        <v>0</v>
      </c>
      <c r="DO139" s="764">
        <f t="shared" si="327"/>
        <v>0</v>
      </c>
      <c r="DP139" s="764">
        <f t="shared" si="327"/>
        <v>0</v>
      </c>
      <c r="DQ139" s="764">
        <f t="shared" si="327"/>
        <v>0</v>
      </c>
      <c r="DR139" s="764">
        <f t="shared" si="327"/>
        <v>0</v>
      </c>
      <c r="DS139" s="764">
        <f t="shared" si="327"/>
        <v>0</v>
      </c>
      <c r="DT139" s="764">
        <f t="shared" si="327"/>
        <v>0</v>
      </c>
      <c r="DU139" s="764">
        <f t="shared" si="327"/>
        <v>0</v>
      </c>
      <c r="DV139" s="764">
        <f t="shared" si="328"/>
        <v>0</v>
      </c>
      <c r="DW139" s="764">
        <f t="shared" si="328"/>
        <v>0</v>
      </c>
      <c r="DX139" s="764">
        <f t="shared" si="328"/>
        <v>0</v>
      </c>
      <c r="DY139" s="764">
        <f t="shared" si="328"/>
        <v>0</v>
      </c>
      <c r="DZ139" s="764">
        <f t="shared" si="328"/>
        <v>0</v>
      </c>
      <c r="EA139" s="764">
        <f t="shared" si="328"/>
        <v>0</v>
      </c>
      <c r="EB139" s="764">
        <f t="shared" si="328"/>
        <v>0</v>
      </c>
      <c r="EC139" s="764">
        <f t="shared" si="328"/>
        <v>0</v>
      </c>
      <c r="ED139" s="764">
        <f t="shared" si="328"/>
        <v>0</v>
      </c>
      <c r="EE139" s="764">
        <f t="shared" si="328"/>
        <v>0</v>
      </c>
      <c r="EF139" s="764">
        <f t="shared" si="329"/>
        <v>0</v>
      </c>
      <c r="EG139" s="764">
        <f t="shared" si="329"/>
        <v>0</v>
      </c>
      <c r="EH139" s="764">
        <f t="shared" si="329"/>
        <v>0</v>
      </c>
      <c r="EI139" s="764">
        <f t="shared" si="329"/>
        <v>0</v>
      </c>
      <c r="EJ139" s="764">
        <f t="shared" si="329"/>
        <v>0</v>
      </c>
      <c r="EK139" s="764">
        <f t="shared" si="329"/>
        <v>0</v>
      </c>
      <c r="EL139" s="764">
        <f t="shared" si="329"/>
        <v>0</v>
      </c>
      <c r="EM139" s="764">
        <f t="shared" si="329"/>
        <v>0</v>
      </c>
      <c r="EN139" s="764">
        <f t="shared" si="329"/>
        <v>0</v>
      </c>
      <c r="EO139" s="764">
        <f t="shared" si="329"/>
        <v>0</v>
      </c>
      <c r="EP139" s="764">
        <f t="shared" si="330"/>
        <v>0</v>
      </c>
      <c r="EQ139" s="764">
        <f t="shared" si="330"/>
        <v>0</v>
      </c>
      <c r="ER139" s="764">
        <f t="shared" si="330"/>
        <v>0</v>
      </c>
      <c r="ES139" s="764">
        <f t="shared" si="330"/>
        <v>0</v>
      </c>
      <c r="ET139" s="764">
        <f t="shared" si="330"/>
        <v>0</v>
      </c>
      <c r="EU139" s="764">
        <f t="shared" si="330"/>
        <v>0</v>
      </c>
      <c r="EV139" s="764">
        <f t="shared" si="330"/>
        <v>0</v>
      </c>
      <c r="EW139" s="764">
        <f t="shared" si="330"/>
        <v>0</v>
      </c>
      <c r="EX139" s="764">
        <f t="shared" si="330"/>
        <v>0</v>
      </c>
      <c r="EY139" s="764">
        <f t="shared" si="330"/>
        <v>0</v>
      </c>
      <c r="EZ139" s="764">
        <f t="shared" si="331"/>
        <v>0</v>
      </c>
      <c r="FA139" s="764">
        <f t="shared" si="331"/>
        <v>0</v>
      </c>
      <c r="FB139" s="764">
        <f t="shared" si="331"/>
        <v>0</v>
      </c>
      <c r="FC139" s="764">
        <f t="shared" si="331"/>
        <v>0</v>
      </c>
      <c r="FD139" s="764">
        <f t="shared" si="331"/>
        <v>0</v>
      </c>
      <c r="FE139" s="764">
        <f t="shared" si="331"/>
        <v>0</v>
      </c>
      <c r="FF139" s="764">
        <f t="shared" si="331"/>
        <v>0</v>
      </c>
      <c r="FG139" s="764">
        <f t="shared" si="331"/>
        <v>0</v>
      </c>
      <c r="FH139" s="764">
        <f t="shared" si="331"/>
        <v>0</v>
      </c>
      <c r="FI139" s="764">
        <f t="shared" si="331"/>
        <v>0</v>
      </c>
      <c r="FJ139" s="764">
        <f t="shared" si="332"/>
        <v>0</v>
      </c>
      <c r="FK139" s="764">
        <f t="shared" si="332"/>
        <v>0</v>
      </c>
      <c r="FL139" s="764">
        <f t="shared" si="332"/>
        <v>0</v>
      </c>
      <c r="FM139" s="764">
        <f t="shared" si="332"/>
        <v>0</v>
      </c>
      <c r="FN139" s="764">
        <f t="shared" si="332"/>
        <v>0</v>
      </c>
      <c r="FO139" s="764">
        <f t="shared" si="332"/>
        <v>0</v>
      </c>
      <c r="FP139" s="764">
        <f t="shared" si="332"/>
        <v>0</v>
      </c>
      <c r="FQ139" s="764">
        <f t="shared" si="332"/>
        <v>0</v>
      </c>
      <c r="FR139" s="764">
        <f t="shared" si="332"/>
        <v>0</v>
      </c>
      <c r="FS139" s="764">
        <f t="shared" si="332"/>
        <v>0</v>
      </c>
      <c r="FT139" s="764">
        <f t="shared" si="333"/>
        <v>0</v>
      </c>
      <c r="FU139" s="764">
        <f t="shared" si="333"/>
        <v>0</v>
      </c>
      <c r="FV139" s="764">
        <f t="shared" si="333"/>
        <v>0</v>
      </c>
      <c r="FW139" s="764">
        <f t="shared" si="333"/>
        <v>0</v>
      </c>
      <c r="FX139" s="764">
        <f t="shared" si="333"/>
        <v>0</v>
      </c>
      <c r="FY139" s="764">
        <f t="shared" si="333"/>
        <v>0</v>
      </c>
      <c r="FZ139" s="764">
        <f t="shared" si="333"/>
        <v>0</v>
      </c>
      <c r="GA139" s="764">
        <f t="shared" si="333"/>
        <v>0</v>
      </c>
      <c r="GB139" s="764">
        <f t="shared" si="333"/>
        <v>0</v>
      </c>
      <c r="GC139" s="764">
        <f t="shared" si="333"/>
        <v>0</v>
      </c>
      <c r="GD139" s="764">
        <f t="shared" si="334"/>
        <v>0</v>
      </c>
      <c r="GE139" s="764">
        <f t="shared" si="334"/>
        <v>0</v>
      </c>
      <c r="GF139" s="764">
        <f t="shared" si="334"/>
        <v>0</v>
      </c>
      <c r="GG139" s="764">
        <f t="shared" si="334"/>
        <v>0</v>
      </c>
      <c r="GH139" s="764">
        <f t="shared" si="334"/>
        <v>0</v>
      </c>
      <c r="GI139" s="764">
        <f t="shared" si="334"/>
        <v>0</v>
      </c>
      <c r="GJ139" s="764">
        <f t="shared" si="334"/>
        <v>0</v>
      </c>
      <c r="GK139" s="764">
        <f t="shared" si="334"/>
        <v>0</v>
      </c>
      <c r="GL139" s="764">
        <f t="shared" si="334"/>
        <v>0</v>
      </c>
      <c r="GM139" s="764">
        <f t="shared" si="334"/>
        <v>0</v>
      </c>
      <c r="GN139" s="764">
        <f t="shared" si="335"/>
        <v>0</v>
      </c>
      <c r="GO139" s="764">
        <f t="shared" si="335"/>
        <v>0</v>
      </c>
      <c r="GP139" s="764">
        <f t="shared" si="335"/>
        <v>0</v>
      </c>
      <c r="GQ139" s="764">
        <f t="shared" si="335"/>
        <v>0</v>
      </c>
      <c r="GR139" s="764">
        <f t="shared" si="335"/>
        <v>0</v>
      </c>
      <c r="GS139" s="764">
        <f t="shared" si="335"/>
        <v>0</v>
      </c>
      <c r="GT139" s="764">
        <f t="shared" si="335"/>
        <v>0</v>
      </c>
      <c r="GU139" s="764">
        <f t="shared" si="335"/>
        <v>0</v>
      </c>
      <c r="GV139" s="764">
        <f t="shared" si="335"/>
        <v>0</v>
      </c>
      <c r="GW139" s="764">
        <f t="shared" si="335"/>
        <v>0</v>
      </c>
      <c r="GX139" s="764">
        <f t="shared" si="336"/>
        <v>0</v>
      </c>
      <c r="GY139" s="764">
        <f t="shared" si="336"/>
        <v>0</v>
      </c>
      <c r="GZ139" s="764">
        <f t="shared" si="336"/>
        <v>0</v>
      </c>
      <c r="HA139" s="764">
        <f t="shared" si="336"/>
        <v>0</v>
      </c>
      <c r="HB139" s="764">
        <f t="shared" si="336"/>
        <v>0</v>
      </c>
      <c r="HC139" s="764">
        <f t="shared" si="336"/>
        <v>0</v>
      </c>
      <c r="HD139" s="764">
        <f t="shared" si="336"/>
        <v>0</v>
      </c>
      <c r="HE139" s="764">
        <f t="shared" si="336"/>
        <v>0</v>
      </c>
      <c r="HF139" s="764">
        <f t="shared" si="336"/>
        <v>0</v>
      </c>
      <c r="HG139" s="764">
        <f t="shared" si="336"/>
        <v>0</v>
      </c>
      <c r="HH139" s="764">
        <f t="shared" si="337"/>
        <v>0</v>
      </c>
      <c r="HI139" s="764">
        <f t="shared" si="337"/>
        <v>0</v>
      </c>
      <c r="HJ139" s="764">
        <f t="shared" si="337"/>
        <v>0</v>
      </c>
      <c r="HK139" s="764">
        <f t="shared" si="337"/>
        <v>0</v>
      </c>
      <c r="HL139" s="764">
        <f t="shared" si="337"/>
        <v>0</v>
      </c>
      <c r="HM139" s="764">
        <f t="shared" si="337"/>
        <v>0</v>
      </c>
      <c r="HN139" s="764">
        <f t="shared" si="337"/>
        <v>0</v>
      </c>
      <c r="HO139" s="764">
        <f t="shared" si="337"/>
        <v>0</v>
      </c>
      <c r="HP139" s="764">
        <f t="shared" si="337"/>
        <v>0</v>
      </c>
      <c r="HQ139" s="764">
        <f t="shared" si="337"/>
        <v>0</v>
      </c>
      <c r="HR139" s="764">
        <f t="shared" si="338"/>
        <v>0</v>
      </c>
      <c r="HS139" s="764">
        <f t="shared" si="338"/>
        <v>0</v>
      </c>
      <c r="HT139" s="764">
        <f t="shared" si="338"/>
        <v>0</v>
      </c>
      <c r="HU139" s="764">
        <f t="shared" si="338"/>
        <v>0</v>
      </c>
      <c r="HV139" s="764">
        <f t="shared" si="338"/>
        <v>0</v>
      </c>
      <c r="HW139" s="764">
        <f t="shared" si="338"/>
        <v>0</v>
      </c>
      <c r="HX139" s="764">
        <f t="shared" si="338"/>
        <v>0</v>
      </c>
      <c r="HY139" s="764">
        <f t="shared" si="338"/>
        <v>0</v>
      </c>
      <c r="HZ139" s="764">
        <f t="shared" si="338"/>
        <v>0</v>
      </c>
      <c r="IA139" s="764">
        <f t="shared" si="338"/>
        <v>0</v>
      </c>
      <c r="IB139" s="764">
        <f t="shared" si="339"/>
        <v>0</v>
      </c>
      <c r="IC139" s="764">
        <f t="shared" si="339"/>
        <v>0</v>
      </c>
      <c r="ID139" s="764">
        <f t="shared" si="339"/>
        <v>0</v>
      </c>
      <c r="IE139" s="764">
        <f t="shared" si="339"/>
        <v>0</v>
      </c>
      <c r="IF139" s="764">
        <f t="shared" si="339"/>
        <v>0</v>
      </c>
      <c r="IG139" s="764">
        <f t="shared" si="339"/>
        <v>0</v>
      </c>
      <c r="IH139" s="764">
        <f t="shared" si="339"/>
        <v>0</v>
      </c>
      <c r="II139" s="764">
        <f t="shared" si="339"/>
        <v>0</v>
      </c>
      <c r="IJ139" s="764">
        <f t="shared" si="339"/>
        <v>0</v>
      </c>
      <c r="IK139" s="764">
        <f t="shared" si="339"/>
        <v>0</v>
      </c>
      <c r="IL139" s="764">
        <f t="shared" si="340"/>
        <v>0</v>
      </c>
      <c r="IM139" s="764">
        <f t="shared" si="340"/>
        <v>0</v>
      </c>
      <c r="IN139" s="764">
        <f t="shared" si="340"/>
        <v>0</v>
      </c>
      <c r="IO139" s="764">
        <f t="shared" si="340"/>
        <v>0</v>
      </c>
      <c r="IP139" s="764">
        <f t="shared" si="340"/>
        <v>0</v>
      </c>
      <c r="IQ139" s="764">
        <f t="shared" si="340"/>
        <v>0</v>
      </c>
      <c r="IR139" s="764">
        <f t="shared" si="340"/>
        <v>0</v>
      </c>
      <c r="IS139" s="764">
        <f t="shared" si="340"/>
        <v>0</v>
      </c>
      <c r="IT139" s="764">
        <f t="shared" si="340"/>
        <v>0</v>
      </c>
      <c r="IU139" s="764">
        <f t="shared" si="340"/>
        <v>0</v>
      </c>
      <c r="IV139" s="764">
        <f t="shared" si="340"/>
        <v>0</v>
      </c>
      <c r="IW139" s="764">
        <f t="shared" si="340"/>
        <v>0</v>
      </c>
      <c r="IX139" s="764">
        <f t="shared" si="340"/>
        <v>0</v>
      </c>
      <c r="IY139" s="764">
        <f t="shared" si="340"/>
        <v>0</v>
      </c>
      <c r="IZ139" s="764">
        <f t="shared" si="340"/>
        <v>0</v>
      </c>
      <c r="JA139" s="764">
        <f t="shared" si="340"/>
        <v>0</v>
      </c>
      <c r="JB139" s="764">
        <f t="shared" si="340"/>
        <v>0</v>
      </c>
      <c r="JC139" s="764">
        <f t="shared" si="340"/>
        <v>0</v>
      </c>
      <c r="JD139" s="764">
        <f t="shared" si="316"/>
        <v>0</v>
      </c>
      <c r="JE139" s="764">
        <f t="shared" si="316"/>
        <v>0</v>
      </c>
      <c r="JF139" s="764">
        <f t="shared" si="316"/>
        <v>0</v>
      </c>
      <c r="JG139" s="764">
        <f t="shared" si="316"/>
        <v>0</v>
      </c>
      <c r="JH139" s="764">
        <f t="shared" si="316"/>
        <v>0</v>
      </c>
      <c r="JI139" s="764">
        <f t="shared" si="316"/>
        <v>0</v>
      </c>
      <c r="JJ139" s="764">
        <f t="shared" si="316"/>
        <v>0</v>
      </c>
      <c r="JK139" s="764">
        <f t="shared" si="316"/>
        <v>0</v>
      </c>
      <c r="JL139" s="764">
        <f t="shared" si="340"/>
        <v>0</v>
      </c>
      <c r="JM139" s="764">
        <f t="shared" si="340"/>
        <v>0</v>
      </c>
      <c r="JN139" s="764">
        <f t="shared" si="340"/>
        <v>0</v>
      </c>
      <c r="JO139" s="764">
        <f t="shared" si="340"/>
        <v>0</v>
      </c>
      <c r="JP139" s="764">
        <f t="shared" si="340"/>
        <v>0</v>
      </c>
      <c r="JQ139" s="764">
        <f t="shared" si="317"/>
        <v>0</v>
      </c>
      <c r="JR139" s="764">
        <f t="shared" si="317"/>
        <v>0</v>
      </c>
      <c r="JS139" s="764">
        <f t="shared" si="340"/>
        <v>0</v>
      </c>
      <c r="JT139" s="765">
        <f t="shared" si="318"/>
        <v>0</v>
      </c>
      <c r="JU139" s="229">
        <f t="shared" si="319"/>
        <v>0</v>
      </c>
    </row>
    <row r="140" spans="2:281" s="57" customFormat="1" ht="12.75" customHeight="1">
      <c r="B140" s="223"/>
      <c r="C140" s="223"/>
      <c r="D140" s="61"/>
      <c r="E140" s="743" t="str">
        <f t="shared" si="314"/>
        <v xml:space="preserve"> </v>
      </c>
      <c r="F140" s="56"/>
      <c r="G140" s="228"/>
      <c r="H140" s="744">
        <f>SUMIF(Ajuste!$C$8:$C$483,$B$6:$B$499,Ajuste!$E$8:$E$483)</f>
        <v>0</v>
      </c>
      <c r="I140" s="744">
        <f>SUMIF(Ajuste!$C$8:$C$483,$B$6:$B$499,Ajuste!$F$8:$F$483)</f>
        <v>0</v>
      </c>
      <c r="J140" s="229">
        <f t="shared" si="320"/>
        <v>0</v>
      </c>
      <c r="K140" s="764">
        <f t="shared" si="321"/>
        <v>0</v>
      </c>
      <c r="L140" s="764">
        <f t="shared" si="341"/>
        <v>0</v>
      </c>
      <c r="M140" s="764">
        <f t="shared" si="341"/>
        <v>0</v>
      </c>
      <c r="N140" s="764">
        <f t="shared" si="341"/>
        <v>0</v>
      </c>
      <c r="O140" s="764">
        <f t="shared" si="341"/>
        <v>0</v>
      </c>
      <c r="P140" s="764">
        <f t="shared" si="341"/>
        <v>0</v>
      </c>
      <c r="Q140" s="764">
        <f t="shared" si="341"/>
        <v>0</v>
      </c>
      <c r="R140" s="764">
        <f t="shared" si="341"/>
        <v>0</v>
      </c>
      <c r="S140" s="764">
        <f t="shared" si="341"/>
        <v>0</v>
      </c>
      <c r="T140" s="764">
        <f t="shared" si="341"/>
        <v>0</v>
      </c>
      <c r="U140" s="764">
        <f t="shared" si="341"/>
        <v>0</v>
      </c>
      <c r="V140" s="764">
        <f t="shared" si="341"/>
        <v>0</v>
      </c>
      <c r="W140" s="764">
        <f t="shared" si="341"/>
        <v>0</v>
      </c>
      <c r="X140" s="764">
        <f t="shared" si="341"/>
        <v>0</v>
      </c>
      <c r="Y140" s="764">
        <f t="shared" si="341"/>
        <v>0</v>
      </c>
      <c r="Z140" s="764">
        <f t="shared" si="341"/>
        <v>0</v>
      </c>
      <c r="AA140" s="764">
        <f t="shared" si="341"/>
        <v>0</v>
      </c>
      <c r="AB140" s="764">
        <f t="shared" si="341"/>
        <v>0</v>
      </c>
      <c r="AC140" s="764">
        <f t="shared" si="341"/>
        <v>0</v>
      </c>
      <c r="AD140" s="764">
        <f t="shared" si="341"/>
        <v>0</v>
      </c>
      <c r="AE140" s="764">
        <f t="shared" si="341"/>
        <v>0</v>
      </c>
      <c r="AF140" s="764">
        <f t="shared" si="341"/>
        <v>0</v>
      </c>
      <c r="AG140" s="764">
        <f t="shared" si="341"/>
        <v>0</v>
      </c>
      <c r="AH140" s="764">
        <f t="shared" si="341"/>
        <v>0</v>
      </c>
      <c r="AI140" s="764">
        <f t="shared" si="341"/>
        <v>0</v>
      </c>
      <c r="AJ140" s="764">
        <f t="shared" si="341"/>
        <v>0</v>
      </c>
      <c r="AK140" s="764">
        <f t="shared" si="341"/>
        <v>0</v>
      </c>
      <c r="AL140" s="764">
        <f t="shared" si="341"/>
        <v>0</v>
      </c>
      <c r="AM140" s="764">
        <f t="shared" si="341"/>
        <v>0</v>
      </c>
      <c r="AN140" s="764">
        <f t="shared" si="341"/>
        <v>0</v>
      </c>
      <c r="AO140" s="764">
        <f t="shared" si="341"/>
        <v>0</v>
      </c>
      <c r="AP140" s="764">
        <f t="shared" si="341"/>
        <v>0</v>
      </c>
      <c r="AQ140" s="764">
        <f t="shared" si="341"/>
        <v>0</v>
      </c>
      <c r="AR140" s="764">
        <f t="shared" si="341"/>
        <v>0</v>
      </c>
      <c r="AS140" s="764">
        <f t="shared" si="341"/>
        <v>0</v>
      </c>
      <c r="AT140" s="764">
        <f t="shared" si="341"/>
        <v>0</v>
      </c>
      <c r="AU140" s="764">
        <f t="shared" si="341"/>
        <v>0</v>
      </c>
      <c r="AV140" s="764">
        <f t="shared" si="341"/>
        <v>0</v>
      </c>
      <c r="AW140" s="764">
        <f t="shared" si="341"/>
        <v>0</v>
      </c>
      <c r="AX140" s="764">
        <f t="shared" si="341"/>
        <v>0</v>
      </c>
      <c r="AY140" s="764">
        <f t="shared" si="341"/>
        <v>0</v>
      </c>
      <c r="AZ140" s="764">
        <f t="shared" si="341"/>
        <v>0</v>
      </c>
      <c r="BA140" s="764">
        <f t="shared" si="341"/>
        <v>0</v>
      </c>
      <c r="BB140" s="764">
        <f t="shared" si="341"/>
        <v>0</v>
      </c>
      <c r="BC140" s="764">
        <f t="shared" si="341"/>
        <v>0</v>
      </c>
      <c r="BD140" s="764">
        <f t="shared" si="341"/>
        <v>0</v>
      </c>
      <c r="BE140" s="764">
        <f t="shared" si="341"/>
        <v>0</v>
      </c>
      <c r="BF140" s="764">
        <f t="shared" si="321"/>
        <v>0</v>
      </c>
      <c r="BG140" s="764">
        <f t="shared" si="321"/>
        <v>0</v>
      </c>
      <c r="BH140" s="764">
        <f t="shared" si="321"/>
        <v>0</v>
      </c>
      <c r="BI140" s="764">
        <f t="shared" si="321"/>
        <v>0</v>
      </c>
      <c r="BJ140" s="764">
        <f t="shared" si="321"/>
        <v>0</v>
      </c>
      <c r="BK140" s="764">
        <f t="shared" si="321"/>
        <v>0</v>
      </c>
      <c r="BL140" s="764">
        <f t="shared" si="321"/>
        <v>0</v>
      </c>
      <c r="BM140" s="764">
        <f t="shared" si="321"/>
        <v>0</v>
      </c>
      <c r="BN140" s="764">
        <f t="shared" si="322"/>
        <v>0</v>
      </c>
      <c r="BO140" s="764">
        <f t="shared" si="322"/>
        <v>0</v>
      </c>
      <c r="BP140" s="764">
        <f t="shared" si="322"/>
        <v>0</v>
      </c>
      <c r="BQ140" s="764">
        <f t="shared" si="322"/>
        <v>0</v>
      </c>
      <c r="BR140" s="764">
        <f t="shared" si="322"/>
        <v>0</v>
      </c>
      <c r="BS140" s="764">
        <f t="shared" si="322"/>
        <v>0</v>
      </c>
      <c r="BT140" s="764">
        <f t="shared" si="322"/>
        <v>0</v>
      </c>
      <c r="BU140" s="764">
        <f t="shared" si="322"/>
        <v>0</v>
      </c>
      <c r="BV140" s="764">
        <f t="shared" si="322"/>
        <v>0</v>
      </c>
      <c r="BW140" s="764">
        <f t="shared" si="322"/>
        <v>0</v>
      </c>
      <c r="BX140" s="764">
        <f t="shared" si="323"/>
        <v>0</v>
      </c>
      <c r="BY140" s="764">
        <f t="shared" si="323"/>
        <v>0</v>
      </c>
      <c r="BZ140" s="764">
        <f t="shared" si="323"/>
        <v>0</v>
      </c>
      <c r="CA140" s="764">
        <f t="shared" si="323"/>
        <v>0</v>
      </c>
      <c r="CB140" s="764">
        <f t="shared" si="323"/>
        <v>0</v>
      </c>
      <c r="CC140" s="764">
        <f t="shared" si="323"/>
        <v>0</v>
      </c>
      <c r="CD140" s="764">
        <f t="shared" si="323"/>
        <v>0</v>
      </c>
      <c r="CE140" s="764">
        <f t="shared" si="323"/>
        <v>0</v>
      </c>
      <c r="CF140" s="764">
        <f t="shared" si="323"/>
        <v>0</v>
      </c>
      <c r="CG140" s="764">
        <f t="shared" si="323"/>
        <v>0</v>
      </c>
      <c r="CH140" s="764">
        <f t="shared" si="324"/>
        <v>0</v>
      </c>
      <c r="CI140" s="764">
        <f t="shared" si="324"/>
        <v>0</v>
      </c>
      <c r="CJ140" s="764">
        <f t="shared" si="324"/>
        <v>0</v>
      </c>
      <c r="CK140" s="764">
        <f t="shared" si="324"/>
        <v>0</v>
      </c>
      <c r="CL140" s="764">
        <f t="shared" si="324"/>
        <v>0</v>
      </c>
      <c r="CM140" s="764">
        <f t="shared" si="324"/>
        <v>0</v>
      </c>
      <c r="CN140" s="764">
        <f t="shared" si="324"/>
        <v>0</v>
      </c>
      <c r="CO140" s="764">
        <f t="shared" si="324"/>
        <v>0</v>
      </c>
      <c r="CP140" s="764">
        <f t="shared" si="324"/>
        <v>0</v>
      </c>
      <c r="CQ140" s="764">
        <f t="shared" si="324"/>
        <v>0</v>
      </c>
      <c r="CR140" s="764">
        <f t="shared" si="325"/>
        <v>0</v>
      </c>
      <c r="CS140" s="764">
        <f t="shared" si="325"/>
        <v>0</v>
      </c>
      <c r="CT140" s="764">
        <f t="shared" si="325"/>
        <v>0</v>
      </c>
      <c r="CU140" s="764">
        <f t="shared" si="325"/>
        <v>0</v>
      </c>
      <c r="CV140" s="764">
        <f t="shared" si="325"/>
        <v>0</v>
      </c>
      <c r="CW140" s="764">
        <f t="shared" si="325"/>
        <v>0</v>
      </c>
      <c r="CX140" s="764">
        <f t="shared" si="325"/>
        <v>0</v>
      </c>
      <c r="CY140" s="764">
        <f t="shared" si="325"/>
        <v>0</v>
      </c>
      <c r="CZ140" s="764">
        <f t="shared" si="325"/>
        <v>0</v>
      </c>
      <c r="DA140" s="764">
        <f t="shared" si="325"/>
        <v>0</v>
      </c>
      <c r="DB140" s="764">
        <f t="shared" si="326"/>
        <v>0</v>
      </c>
      <c r="DC140" s="764">
        <f t="shared" si="326"/>
        <v>0</v>
      </c>
      <c r="DD140" s="764">
        <f t="shared" si="326"/>
        <v>0</v>
      </c>
      <c r="DE140" s="764">
        <f t="shared" si="326"/>
        <v>0</v>
      </c>
      <c r="DF140" s="764">
        <f t="shared" si="326"/>
        <v>0</v>
      </c>
      <c r="DG140" s="764">
        <f t="shared" si="326"/>
        <v>0</v>
      </c>
      <c r="DH140" s="764">
        <f t="shared" si="326"/>
        <v>0</v>
      </c>
      <c r="DI140" s="764">
        <f t="shared" si="326"/>
        <v>0</v>
      </c>
      <c r="DJ140" s="764">
        <f t="shared" si="326"/>
        <v>0</v>
      </c>
      <c r="DK140" s="764">
        <f t="shared" si="326"/>
        <v>0</v>
      </c>
      <c r="DL140" s="764">
        <f t="shared" si="327"/>
        <v>0</v>
      </c>
      <c r="DM140" s="764">
        <f t="shared" si="327"/>
        <v>0</v>
      </c>
      <c r="DN140" s="764">
        <f t="shared" si="327"/>
        <v>0</v>
      </c>
      <c r="DO140" s="764">
        <f t="shared" si="327"/>
        <v>0</v>
      </c>
      <c r="DP140" s="764">
        <f t="shared" si="327"/>
        <v>0</v>
      </c>
      <c r="DQ140" s="764">
        <f t="shared" si="327"/>
        <v>0</v>
      </c>
      <c r="DR140" s="764">
        <f t="shared" si="327"/>
        <v>0</v>
      </c>
      <c r="DS140" s="764">
        <f t="shared" si="327"/>
        <v>0</v>
      </c>
      <c r="DT140" s="764">
        <f t="shared" si="327"/>
        <v>0</v>
      </c>
      <c r="DU140" s="764">
        <f t="shared" si="327"/>
        <v>0</v>
      </c>
      <c r="DV140" s="764">
        <f t="shared" si="328"/>
        <v>0</v>
      </c>
      <c r="DW140" s="764">
        <f t="shared" si="328"/>
        <v>0</v>
      </c>
      <c r="DX140" s="764">
        <f t="shared" si="328"/>
        <v>0</v>
      </c>
      <c r="DY140" s="764">
        <f t="shared" si="328"/>
        <v>0</v>
      </c>
      <c r="DZ140" s="764">
        <f t="shared" si="328"/>
        <v>0</v>
      </c>
      <c r="EA140" s="764">
        <f t="shared" si="328"/>
        <v>0</v>
      </c>
      <c r="EB140" s="764">
        <f t="shared" si="328"/>
        <v>0</v>
      </c>
      <c r="EC140" s="764">
        <f t="shared" si="328"/>
        <v>0</v>
      </c>
      <c r="ED140" s="764">
        <f t="shared" si="328"/>
        <v>0</v>
      </c>
      <c r="EE140" s="764">
        <f t="shared" si="328"/>
        <v>0</v>
      </c>
      <c r="EF140" s="764">
        <f t="shared" si="329"/>
        <v>0</v>
      </c>
      <c r="EG140" s="764">
        <f t="shared" si="329"/>
        <v>0</v>
      </c>
      <c r="EH140" s="764">
        <f t="shared" si="329"/>
        <v>0</v>
      </c>
      <c r="EI140" s="764">
        <f t="shared" si="329"/>
        <v>0</v>
      </c>
      <c r="EJ140" s="764">
        <f t="shared" si="329"/>
        <v>0</v>
      </c>
      <c r="EK140" s="764">
        <f t="shared" si="329"/>
        <v>0</v>
      </c>
      <c r="EL140" s="764">
        <f t="shared" si="329"/>
        <v>0</v>
      </c>
      <c r="EM140" s="764">
        <f t="shared" si="329"/>
        <v>0</v>
      </c>
      <c r="EN140" s="764">
        <f t="shared" si="329"/>
        <v>0</v>
      </c>
      <c r="EO140" s="764">
        <f t="shared" si="329"/>
        <v>0</v>
      </c>
      <c r="EP140" s="764">
        <f t="shared" si="330"/>
        <v>0</v>
      </c>
      <c r="EQ140" s="764">
        <f t="shared" si="330"/>
        <v>0</v>
      </c>
      <c r="ER140" s="764">
        <f t="shared" si="330"/>
        <v>0</v>
      </c>
      <c r="ES140" s="764">
        <f t="shared" si="330"/>
        <v>0</v>
      </c>
      <c r="ET140" s="764">
        <f t="shared" si="330"/>
        <v>0</v>
      </c>
      <c r="EU140" s="764">
        <f t="shared" si="330"/>
        <v>0</v>
      </c>
      <c r="EV140" s="764">
        <f t="shared" si="330"/>
        <v>0</v>
      </c>
      <c r="EW140" s="764">
        <f t="shared" si="330"/>
        <v>0</v>
      </c>
      <c r="EX140" s="764">
        <f t="shared" si="330"/>
        <v>0</v>
      </c>
      <c r="EY140" s="764">
        <f t="shared" si="330"/>
        <v>0</v>
      </c>
      <c r="EZ140" s="764">
        <f t="shared" si="331"/>
        <v>0</v>
      </c>
      <c r="FA140" s="764">
        <f t="shared" si="331"/>
        <v>0</v>
      </c>
      <c r="FB140" s="764">
        <f t="shared" si="331"/>
        <v>0</v>
      </c>
      <c r="FC140" s="764">
        <f t="shared" si="331"/>
        <v>0</v>
      </c>
      <c r="FD140" s="764">
        <f t="shared" si="331"/>
        <v>0</v>
      </c>
      <c r="FE140" s="764">
        <f t="shared" si="331"/>
        <v>0</v>
      </c>
      <c r="FF140" s="764">
        <f t="shared" si="331"/>
        <v>0</v>
      </c>
      <c r="FG140" s="764">
        <f t="shared" si="331"/>
        <v>0</v>
      </c>
      <c r="FH140" s="764">
        <f t="shared" si="331"/>
        <v>0</v>
      </c>
      <c r="FI140" s="764">
        <f t="shared" si="331"/>
        <v>0</v>
      </c>
      <c r="FJ140" s="764">
        <f t="shared" si="332"/>
        <v>0</v>
      </c>
      <c r="FK140" s="764">
        <f t="shared" si="332"/>
        <v>0</v>
      </c>
      <c r="FL140" s="764">
        <f t="shared" si="332"/>
        <v>0</v>
      </c>
      <c r="FM140" s="764">
        <f t="shared" si="332"/>
        <v>0</v>
      </c>
      <c r="FN140" s="764">
        <f t="shared" si="332"/>
        <v>0</v>
      </c>
      <c r="FO140" s="764">
        <f t="shared" si="332"/>
        <v>0</v>
      </c>
      <c r="FP140" s="764">
        <f t="shared" si="332"/>
        <v>0</v>
      </c>
      <c r="FQ140" s="764">
        <f t="shared" si="332"/>
        <v>0</v>
      </c>
      <c r="FR140" s="764">
        <f t="shared" si="332"/>
        <v>0</v>
      </c>
      <c r="FS140" s="764">
        <f t="shared" si="332"/>
        <v>0</v>
      </c>
      <c r="FT140" s="764">
        <f t="shared" si="333"/>
        <v>0</v>
      </c>
      <c r="FU140" s="764">
        <f t="shared" si="333"/>
        <v>0</v>
      </c>
      <c r="FV140" s="764">
        <f t="shared" si="333"/>
        <v>0</v>
      </c>
      <c r="FW140" s="764">
        <f t="shared" si="333"/>
        <v>0</v>
      </c>
      <c r="FX140" s="764">
        <f t="shared" si="333"/>
        <v>0</v>
      </c>
      <c r="FY140" s="764">
        <f t="shared" si="333"/>
        <v>0</v>
      </c>
      <c r="FZ140" s="764">
        <f t="shared" si="333"/>
        <v>0</v>
      </c>
      <c r="GA140" s="764">
        <f t="shared" si="333"/>
        <v>0</v>
      </c>
      <c r="GB140" s="764">
        <f t="shared" si="333"/>
        <v>0</v>
      </c>
      <c r="GC140" s="764">
        <f t="shared" si="333"/>
        <v>0</v>
      </c>
      <c r="GD140" s="764">
        <f t="shared" si="334"/>
        <v>0</v>
      </c>
      <c r="GE140" s="764">
        <f t="shared" si="334"/>
        <v>0</v>
      </c>
      <c r="GF140" s="764">
        <f t="shared" si="334"/>
        <v>0</v>
      </c>
      <c r="GG140" s="764">
        <f t="shared" si="334"/>
        <v>0</v>
      </c>
      <c r="GH140" s="764">
        <f t="shared" si="334"/>
        <v>0</v>
      </c>
      <c r="GI140" s="764">
        <f t="shared" si="334"/>
        <v>0</v>
      </c>
      <c r="GJ140" s="764">
        <f t="shared" si="334"/>
        <v>0</v>
      </c>
      <c r="GK140" s="764">
        <f t="shared" si="334"/>
        <v>0</v>
      </c>
      <c r="GL140" s="764">
        <f t="shared" si="334"/>
        <v>0</v>
      </c>
      <c r="GM140" s="764">
        <f t="shared" si="334"/>
        <v>0</v>
      </c>
      <c r="GN140" s="764">
        <f t="shared" si="335"/>
        <v>0</v>
      </c>
      <c r="GO140" s="764">
        <f t="shared" si="335"/>
        <v>0</v>
      </c>
      <c r="GP140" s="764">
        <f t="shared" si="335"/>
        <v>0</v>
      </c>
      <c r="GQ140" s="764">
        <f t="shared" si="335"/>
        <v>0</v>
      </c>
      <c r="GR140" s="764">
        <f t="shared" si="335"/>
        <v>0</v>
      </c>
      <c r="GS140" s="764">
        <f t="shared" si="335"/>
        <v>0</v>
      </c>
      <c r="GT140" s="764">
        <f t="shared" si="335"/>
        <v>0</v>
      </c>
      <c r="GU140" s="764">
        <f t="shared" si="335"/>
        <v>0</v>
      </c>
      <c r="GV140" s="764">
        <f t="shared" si="335"/>
        <v>0</v>
      </c>
      <c r="GW140" s="764">
        <f t="shared" si="335"/>
        <v>0</v>
      </c>
      <c r="GX140" s="764">
        <f t="shared" si="336"/>
        <v>0</v>
      </c>
      <c r="GY140" s="764">
        <f t="shared" si="336"/>
        <v>0</v>
      </c>
      <c r="GZ140" s="764">
        <f t="shared" si="336"/>
        <v>0</v>
      </c>
      <c r="HA140" s="764">
        <f t="shared" si="336"/>
        <v>0</v>
      </c>
      <c r="HB140" s="764">
        <f t="shared" si="336"/>
        <v>0</v>
      </c>
      <c r="HC140" s="764">
        <f t="shared" si="336"/>
        <v>0</v>
      </c>
      <c r="HD140" s="764">
        <f t="shared" si="336"/>
        <v>0</v>
      </c>
      <c r="HE140" s="764">
        <f t="shared" si="336"/>
        <v>0</v>
      </c>
      <c r="HF140" s="764">
        <f t="shared" si="336"/>
        <v>0</v>
      </c>
      <c r="HG140" s="764">
        <f t="shared" si="336"/>
        <v>0</v>
      </c>
      <c r="HH140" s="764">
        <f t="shared" si="337"/>
        <v>0</v>
      </c>
      <c r="HI140" s="764">
        <f t="shared" si="337"/>
        <v>0</v>
      </c>
      <c r="HJ140" s="764">
        <f t="shared" si="337"/>
        <v>0</v>
      </c>
      <c r="HK140" s="764">
        <f t="shared" si="337"/>
        <v>0</v>
      </c>
      <c r="HL140" s="764">
        <f t="shared" si="337"/>
        <v>0</v>
      </c>
      <c r="HM140" s="764">
        <f t="shared" si="337"/>
        <v>0</v>
      </c>
      <c r="HN140" s="764">
        <f t="shared" si="337"/>
        <v>0</v>
      </c>
      <c r="HO140" s="764">
        <f t="shared" si="337"/>
        <v>0</v>
      </c>
      <c r="HP140" s="764">
        <f t="shared" si="337"/>
        <v>0</v>
      </c>
      <c r="HQ140" s="764">
        <f t="shared" si="337"/>
        <v>0</v>
      </c>
      <c r="HR140" s="764">
        <f t="shared" si="338"/>
        <v>0</v>
      </c>
      <c r="HS140" s="764">
        <f t="shared" si="338"/>
        <v>0</v>
      </c>
      <c r="HT140" s="764">
        <f t="shared" si="338"/>
        <v>0</v>
      </c>
      <c r="HU140" s="764">
        <f t="shared" si="338"/>
        <v>0</v>
      </c>
      <c r="HV140" s="764">
        <f t="shared" si="338"/>
        <v>0</v>
      </c>
      <c r="HW140" s="764">
        <f t="shared" si="338"/>
        <v>0</v>
      </c>
      <c r="HX140" s="764">
        <f t="shared" si="338"/>
        <v>0</v>
      </c>
      <c r="HY140" s="764">
        <f t="shared" si="338"/>
        <v>0</v>
      </c>
      <c r="HZ140" s="764">
        <f t="shared" si="338"/>
        <v>0</v>
      </c>
      <c r="IA140" s="764">
        <f t="shared" si="338"/>
        <v>0</v>
      </c>
      <c r="IB140" s="764">
        <f t="shared" si="339"/>
        <v>0</v>
      </c>
      <c r="IC140" s="764">
        <f t="shared" si="339"/>
        <v>0</v>
      </c>
      <c r="ID140" s="764">
        <f t="shared" si="339"/>
        <v>0</v>
      </c>
      <c r="IE140" s="764">
        <f t="shared" si="339"/>
        <v>0</v>
      </c>
      <c r="IF140" s="764">
        <f t="shared" si="339"/>
        <v>0</v>
      </c>
      <c r="IG140" s="764">
        <f t="shared" si="339"/>
        <v>0</v>
      </c>
      <c r="IH140" s="764">
        <f t="shared" si="339"/>
        <v>0</v>
      </c>
      <c r="II140" s="764">
        <f t="shared" si="339"/>
        <v>0</v>
      </c>
      <c r="IJ140" s="764">
        <f t="shared" si="339"/>
        <v>0</v>
      </c>
      <c r="IK140" s="764">
        <f t="shared" si="339"/>
        <v>0</v>
      </c>
      <c r="IL140" s="764">
        <f t="shared" si="340"/>
        <v>0</v>
      </c>
      <c r="IM140" s="764">
        <f t="shared" si="340"/>
        <v>0</v>
      </c>
      <c r="IN140" s="764">
        <f t="shared" si="340"/>
        <v>0</v>
      </c>
      <c r="IO140" s="764">
        <f t="shared" si="340"/>
        <v>0</v>
      </c>
      <c r="IP140" s="764">
        <f t="shared" si="340"/>
        <v>0</v>
      </c>
      <c r="IQ140" s="764">
        <f t="shared" si="340"/>
        <v>0</v>
      </c>
      <c r="IR140" s="764">
        <f t="shared" si="340"/>
        <v>0</v>
      </c>
      <c r="IS140" s="764">
        <f t="shared" si="340"/>
        <v>0</v>
      </c>
      <c r="IT140" s="764">
        <f t="shared" si="340"/>
        <v>0</v>
      </c>
      <c r="IU140" s="764">
        <f t="shared" si="340"/>
        <v>0</v>
      </c>
      <c r="IV140" s="764">
        <f t="shared" si="340"/>
        <v>0</v>
      </c>
      <c r="IW140" s="764">
        <f t="shared" si="340"/>
        <v>0</v>
      </c>
      <c r="IX140" s="764">
        <f t="shared" si="340"/>
        <v>0</v>
      </c>
      <c r="IY140" s="764">
        <f t="shared" si="340"/>
        <v>0</v>
      </c>
      <c r="IZ140" s="764">
        <f t="shared" si="340"/>
        <v>0</v>
      </c>
      <c r="JA140" s="764">
        <f t="shared" si="340"/>
        <v>0</v>
      </c>
      <c r="JB140" s="764">
        <f t="shared" si="340"/>
        <v>0</v>
      </c>
      <c r="JC140" s="764">
        <f t="shared" si="340"/>
        <v>0</v>
      </c>
      <c r="JD140" s="764">
        <f t="shared" si="316"/>
        <v>0</v>
      </c>
      <c r="JE140" s="764">
        <f t="shared" si="316"/>
        <v>0</v>
      </c>
      <c r="JF140" s="764">
        <f t="shared" si="316"/>
        <v>0</v>
      </c>
      <c r="JG140" s="764">
        <f t="shared" si="316"/>
        <v>0</v>
      </c>
      <c r="JH140" s="764">
        <f t="shared" si="316"/>
        <v>0</v>
      </c>
      <c r="JI140" s="764">
        <f t="shared" si="316"/>
        <v>0</v>
      </c>
      <c r="JJ140" s="764">
        <f t="shared" si="316"/>
        <v>0</v>
      </c>
      <c r="JK140" s="764">
        <f t="shared" si="316"/>
        <v>0</v>
      </c>
      <c r="JL140" s="764">
        <f t="shared" si="340"/>
        <v>0</v>
      </c>
      <c r="JM140" s="764">
        <f t="shared" si="340"/>
        <v>0</v>
      </c>
      <c r="JN140" s="764">
        <f t="shared" si="340"/>
        <v>0</v>
      </c>
      <c r="JO140" s="764">
        <f t="shared" si="340"/>
        <v>0</v>
      </c>
      <c r="JP140" s="764">
        <f t="shared" si="340"/>
        <v>0</v>
      </c>
      <c r="JQ140" s="764">
        <f t="shared" si="317"/>
        <v>0</v>
      </c>
      <c r="JR140" s="764">
        <f t="shared" si="317"/>
        <v>0</v>
      </c>
      <c r="JS140" s="764">
        <f t="shared" si="340"/>
        <v>0</v>
      </c>
      <c r="JT140" s="765">
        <f t="shared" si="318"/>
        <v>0</v>
      </c>
      <c r="JU140" s="229">
        <f t="shared" si="319"/>
        <v>0</v>
      </c>
    </row>
    <row r="141" spans="2:281" s="57" customFormat="1" ht="12.75" customHeight="1">
      <c r="B141" s="223"/>
      <c r="C141" s="223"/>
      <c r="D141" s="61"/>
      <c r="E141" s="743" t="str">
        <f t="shared" si="314"/>
        <v xml:space="preserve"> </v>
      </c>
      <c r="F141" s="56"/>
      <c r="G141" s="228"/>
      <c r="H141" s="744">
        <f>SUMIF(Ajuste!$C$8:$C$483,$B$6:$B$499,Ajuste!$E$8:$E$483)</f>
        <v>0</v>
      </c>
      <c r="I141" s="744">
        <f>SUMIF(Ajuste!$C$8:$C$483,$B$6:$B$499,Ajuste!$F$8:$F$483)</f>
        <v>0</v>
      </c>
      <c r="J141" s="229">
        <f t="shared" si="320"/>
        <v>0</v>
      </c>
      <c r="K141" s="764">
        <f t="shared" si="321"/>
        <v>0</v>
      </c>
      <c r="L141" s="764">
        <f t="shared" si="341"/>
        <v>0</v>
      </c>
      <c r="M141" s="764">
        <f t="shared" si="341"/>
        <v>0</v>
      </c>
      <c r="N141" s="764">
        <f t="shared" si="341"/>
        <v>0</v>
      </c>
      <c r="O141" s="764">
        <f t="shared" si="341"/>
        <v>0</v>
      </c>
      <c r="P141" s="764">
        <f t="shared" si="341"/>
        <v>0</v>
      </c>
      <c r="Q141" s="764">
        <f t="shared" si="341"/>
        <v>0</v>
      </c>
      <c r="R141" s="764">
        <f t="shared" si="341"/>
        <v>0</v>
      </c>
      <c r="S141" s="764">
        <f t="shared" si="341"/>
        <v>0</v>
      </c>
      <c r="T141" s="764">
        <f t="shared" si="341"/>
        <v>0</v>
      </c>
      <c r="U141" s="764">
        <f t="shared" si="341"/>
        <v>0</v>
      </c>
      <c r="V141" s="764">
        <f t="shared" si="341"/>
        <v>0</v>
      </c>
      <c r="W141" s="764">
        <f t="shared" si="341"/>
        <v>0</v>
      </c>
      <c r="X141" s="764">
        <f t="shared" si="341"/>
        <v>0</v>
      </c>
      <c r="Y141" s="764">
        <f t="shared" si="341"/>
        <v>0</v>
      </c>
      <c r="Z141" s="764">
        <f t="shared" si="341"/>
        <v>0</v>
      </c>
      <c r="AA141" s="764">
        <f t="shared" si="341"/>
        <v>0</v>
      </c>
      <c r="AB141" s="764">
        <f t="shared" si="341"/>
        <v>0</v>
      </c>
      <c r="AC141" s="764">
        <f t="shared" si="341"/>
        <v>0</v>
      </c>
      <c r="AD141" s="764">
        <f t="shared" si="341"/>
        <v>0</v>
      </c>
      <c r="AE141" s="764">
        <f t="shared" si="341"/>
        <v>0</v>
      </c>
      <c r="AF141" s="764">
        <f t="shared" si="341"/>
        <v>0</v>
      </c>
      <c r="AG141" s="764">
        <f t="shared" si="341"/>
        <v>0</v>
      </c>
      <c r="AH141" s="764">
        <f t="shared" si="341"/>
        <v>0</v>
      </c>
      <c r="AI141" s="764">
        <f t="shared" si="341"/>
        <v>0</v>
      </c>
      <c r="AJ141" s="764">
        <f t="shared" si="341"/>
        <v>0</v>
      </c>
      <c r="AK141" s="764">
        <f t="shared" si="341"/>
        <v>0</v>
      </c>
      <c r="AL141" s="764">
        <f t="shared" si="341"/>
        <v>0</v>
      </c>
      <c r="AM141" s="764">
        <f t="shared" si="341"/>
        <v>0</v>
      </c>
      <c r="AN141" s="764">
        <f t="shared" si="341"/>
        <v>0</v>
      </c>
      <c r="AO141" s="764">
        <f t="shared" si="341"/>
        <v>0</v>
      </c>
      <c r="AP141" s="764">
        <f t="shared" si="341"/>
        <v>0</v>
      </c>
      <c r="AQ141" s="764">
        <f t="shared" si="341"/>
        <v>0</v>
      </c>
      <c r="AR141" s="764">
        <f t="shared" si="341"/>
        <v>0</v>
      </c>
      <c r="AS141" s="764">
        <f t="shared" si="341"/>
        <v>0</v>
      </c>
      <c r="AT141" s="764">
        <f t="shared" si="341"/>
        <v>0</v>
      </c>
      <c r="AU141" s="764">
        <f t="shared" si="341"/>
        <v>0</v>
      </c>
      <c r="AV141" s="764">
        <f t="shared" si="341"/>
        <v>0</v>
      </c>
      <c r="AW141" s="764">
        <f t="shared" si="341"/>
        <v>0</v>
      </c>
      <c r="AX141" s="764">
        <f t="shared" si="341"/>
        <v>0</v>
      </c>
      <c r="AY141" s="764">
        <f t="shared" si="341"/>
        <v>0</v>
      </c>
      <c r="AZ141" s="764">
        <f t="shared" si="341"/>
        <v>0</v>
      </c>
      <c r="BA141" s="764">
        <f t="shared" si="341"/>
        <v>0</v>
      </c>
      <c r="BB141" s="764">
        <f t="shared" si="341"/>
        <v>0</v>
      </c>
      <c r="BC141" s="764">
        <f t="shared" si="341"/>
        <v>0</v>
      </c>
      <c r="BD141" s="764">
        <f t="shared" si="341"/>
        <v>0</v>
      </c>
      <c r="BE141" s="764">
        <f t="shared" si="341"/>
        <v>0</v>
      </c>
      <c r="BF141" s="764">
        <f t="shared" si="321"/>
        <v>0</v>
      </c>
      <c r="BG141" s="764">
        <f t="shared" si="321"/>
        <v>0</v>
      </c>
      <c r="BH141" s="764">
        <f t="shared" si="321"/>
        <v>0</v>
      </c>
      <c r="BI141" s="764">
        <f t="shared" si="321"/>
        <v>0</v>
      </c>
      <c r="BJ141" s="764">
        <f t="shared" si="321"/>
        <v>0</v>
      </c>
      <c r="BK141" s="764">
        <f t="shared" si="321"/>
        <v>0</v>
      </c>
      <c r="BL141" s="764">
        <f t="shared" si="321"/>
        <v>0</v>
      </c>
      <c r="BM141" s="764">
        <f t="shared" si="321"/>
        <v>0</v>
      </c>
      <c r="BN141" s="764">
        <f t="shared" si="322"/>
        <v>0</v>
      </c>
      <c r="BO141" s="764">
        <f t="shared" si="322"/>
        <v>0</v>
      </c>
      <c r="BP141" s="764">
        <f t="shared" si="322"/>
        <v>0</v>
      </c>
      <c r="BQ141" s="764">
        <f t="shared" si="322"/>
        <v>0</v>
      </c>
      <c r="BR141" s="764">
        <f t="shared" si="322"/>
        <v>0</v>
      </c>
      <c r="BS141" s="764">
        <f t="shared" si="322"/>
        <v>0</v>
      </c>
      <c r="BT141" s="764">
        <f t="shared" si="322"/>
        <v>0</v>
      </c>
      <c r="BU141" s="764">
        <f t="shared" si="322"/>
        <v>0</v>
      </c>
      <c r="BV141" s="764">
        <f t="shared" si="322"/>
        <v>0</v>
      </c>
      <c r="BW141" s="764">
        <f t="shared" si="322"/>
        <v>0</v>
      </c>
      <c r="BX141" s="764">
        <f t="shared" si="323"/>
        <v>0</v>
      </c>
      <c r="BY141" s="764">
        <f t="shared" si="323"/>
        <v>0</v>
      </c>
      <c r="BZ141" s="764">
        <f t="shared" si="323"/>
        <v>0</v>
      </c>
      <c r="CA141" s="764">
        <f t="shared" si="323"/>
        <v>0</v>
      </c>
      <c r="CB141" s="764">
        <f t="shared" si="323"/>
        <v>0</v>
      </c>
      <c r="CC141" s="764">
        <f t="shared" si="323"/>
        <v>0</v>
      </c>
      <c r="CD141" s="764">
        <f t="shared" si="323"/>
        <v>0</v>
      </c>
      <c r="CE141" s="764">
        <f t="shared" si="323"/>
        <v>0</v>
      </c>
      <c r="CF141" s="764">
        <f t="shared" si="323"/>
        <v>0</v>
      </c>
      <c r="CG141" s="764">
        <f t="shared" si="323"/>
        <v>0</v>
      </c>
      <c r="CH141" s="764">
        <f t="shared" si="324"/>
        <v>0</v>
      </c>
      <c r="CI141" s="764">
        <f t="shared" si="324"/>
        <v>0</v>
      </c>
      <c r="CJ141" s="764">
        <f t="shared" si="324"/>
        <v>0</v>
      </c>
      <c r="CK141" s="764">
        <f t="shared" si="324"/>
        <v>0</v>
      </c>
      <c r="CL141" s="764">
        <f t="shared" si="324"/>
        <v>0</v>
      </c>
      <c r="CM141" s="764">
        <f t="shared" si="324"/>
        <v>0</v>
      </c>
      <c r="CN141" s="764">
        <f t="shared" si="324"/>
        <v>0</v>
      </c>
      <c r="CO141" s="764">
        <f t="shared" si="324"/>
        <v>0</v>
      </c>
      <c r="CP141" s="764">
        <f t="shared" si="324"/>
        <v>0</v>
      </c>
      <c r="CQ141" s="764">
        <f t="shared" si="324"/>
        <v>0</v>
      </c>
      <c r="CR141" s="764">
        <f t="shared" si="325"/>
        <v>0</v>
      </c>
      <c r="CS141" s="764">
        <f t="shared" si="325"/>
        <v>0</v>
      </c>
      <c r="CT141" s="764">
        <f t="shared" si="325"/>
        <v>0</v>
      </c>
      <c r="CU141" s="764">
        <f t="shared" si="325"/>
        <v>0</v>
      </c>
      <c r="CV141" s="764">
        <f t="shared" si="325"/>
        <v>0</v>
      </c>
      <c r="CW141" s="764">
        <f t="shared" si="325"/>
        <v>0</v>
      </c>
      <c r="CX141" s="764">
        <f t="shared" si="325"/>
        <v>0</v>
      </c>
      <c r="CY141" s="764">
        <f t="shared" si="325"/>
        <v>0</v>
      </c>
      <c r="CZ141" s="764">
        <f t="shared" si="325"/>
        <v>0</v>
      </c>
      <c r="DA141" s="764">
        <f t="shared" si="325"/>
        <v>0</v>
      </c>
      <c r="DB141" s="764">
        <f t="shared" si="326"/>
        <v>0</v>
      </c>
      <c r="DC141" s="764">
        <f t="shared" si="326"/>
        <v>0</v>
      </c>
      <c r="DD141" s="764">
        <f t="shared" si="326"/>
        <v>0</v>
      </c>
      <c r="DE141" s="764">
        <f t="shared" si="326"/>
        <v>0</v>
      </c>
      <c r="DF141" s="764">
        <f t="shared" si="326"/>
        <v>0</v>
      </c>
      <c r="DG141" s="764">
        <f t="shared" si="326"/>
        <v>0</v>
      </c>
      <c r="DH141" s="764">
        <f t="shared" si="326"/>
        <v>0</v>
      </c>
      <c r="DI141" s="764">
        <f t="shared" si="326"/>
        <v>0</v>
      </c>
      <c r="DJ141" s="764">
        <f t="shared" si="326"/>
        <v>0</v>
      </c>
      <c r="DK141" s="764">
        <f t="shared" si="326"/>
        <v>0</v>
      </c>
      <c r="DL141" s="764">
        <f t="shared" si="327"/>
        <v>0</v>
      </c>
      <c r="DM141" s="764">
        <f t="shared" si="327"/>
        <v>0</v>
      </c>
      <c r="DN141" s="764">
        <f t="shared" si="327"/>
        <v>0</v>
      </c>
      <c r="DO141" s="764">
        <f t="shared" si="327"/>
        <v>0</v>
      </c>
      <c r="DP141" s="764">
        <f t="shared" si="327"/>
        <v>0</v>
      </c>
      <c r="DQ141" s="764">
        <f t="shared" si="327"/>
        <v>0</v>
      </c>
      <c r="DR141" s="764">
        <f t="shared" si="327"/>
        <v>0</v>
      </c>
      <c r="DS141" s="764">
        <f t="shared" si="327"/>
        <v>0</v>
      </c>
      <c r="DT141" s="764">
        <f t="shared" si="327"/>
        <v>0</v>
      </c>
      <c r="DU141" s="764">
        <f t="shared" si="327"/>
        <v>0</v>
      </c>
      <c r="DV141" s="764">
        <f t="shared" si="328"/>
        <v>0</v>
      </c>
      <c r="DW141" s="764">
        <f t="shared" si="328"/>
        <v>0</v>
      </c>
      <c r="DX141" s="764">
        <f t="shared" si="328"/>
        <v>0</v>
      </c>
      <c r="DY141" s="764">
        <f t="shared" si="328"/>
        <v>0</v>
      </c>
      <c r="DZ141" s="764">
        <f t="shared" si="328"/>
        <v>0</v>
      </c>
      <c r="EA141" s="764">
        <f t="shared" si="328"/>
        <v>0</v>
      </c>
      <c r="EB141" s="764">
        <f t="shared" si="328"/>
        <v>0</v>
      </c>
      <c r="EC141" s="764">
        <f t="shared" si="328"/>
        <v>0</v>
      </c>
      <c r="ED141" s="764">
        <f t="shared" si="328"/>
        <v>0</v>
      </c>
      <c r="EE141" s="764">
        <f t="shared" si="328"/>
        <v>0</v>
      </c>
      <c r="EF141" s="764">
        <f t="shared" si="329"/>
        <v>0</v>
      </c>
      <c r="EG141" s="764">
        <f t="shared" si="329"/>
        <v>0</v>
      </c>
      <c r="EH141" s="764">
        <f t="shared" si="329"/>
        <v>0</v>
      </c>
      <c r="EI141" s="764">
        <f t="shared" si="329"/>
        <v>0</v>
      </c>
      <c r="EJ141" s="764">
        <f t="shared" si="329"/>
        <v>0</v>
      </c>
      <c r="EK141" s="764">
        <f t="shared" si="329"/>
        <v>0</v>
      </c>
      <c r="EL141" s="764">
        <f t="shared" si="329"/>
        <v>0</v>
      </c>
      <c r="EM141" s="764">
        <f t="shared" si="329"/>
        <v>0</v>
      </c>
      <c r="EN141" s="764">
        <f t="shared" si="329"/>
        <v>0</v>
      </c>
      <c r="EO141" s="764">
        <f t="shared" si="329"/>
        <v>0</v>
      </c>
      <c r="EP141" s="764">
        <f t="shared" si="330"/>
        <v>0</v>
      </c>
      <c r="EQ141" s="764">
        <f t="shared" si="330"/>
        <v>0</v>
      </c>
      <c r="ER141" s="764">
        <f t="shared" si="330"/>
        <v>0</v>
      </c>
      <c r="ES141" s="764">
        <f t="shared" si="330"/>
        <v>0</v>
      </c>
      <c r="ET141" s="764">
        <f t="shared" si="330"/>
        <v>0</v>
      </c>
      <c r="EU141" s="764">
        <f t="shared" si="330"/>
        <v>0</v>
      </c>
      <c r="EV141" s="764">
        <f t="shared" si="330"/>
        <v>0</v>
      </c>
      <c r="EW141" s="764">
        <f t="shared" si="330"/>
        <v>0</v>
      </c>
      <c r="EX141" s="764">
        <f t="shared" si="330"/>
        <v>0</v>
      </c>
      <c r="EY141" s="764">
        <f t="shared" si="330"/>
        <v>0</v>
      </c>
      <c r="EZ141" s="764">
        <f t="shared" si="331"/>
        <v>0</v>
      </c>
      <c r="FA141" s="764">
        <f t="shared" si="331"/>
        <v>0</v>
      </c>
      <c r="FB141" s="764">
        <f t="shared" si="331"/>
        <v>0</v>
      </c>
      <c r="FC141" s="764">
        <f t="shared" si="331"/>
        <v>0</v>
      </c>
      <c r="FD141" s="764">
        <f t="shared" si="331"/>
        <v>0</v>
      </c>
      <c r="FE141" s="764">
        <f t="shared" si="331"/>
        <v>0</v>
      </c>
      <c r="FF141" s="764">
        <f t="shared" si="331"/>
        <v>0</v>
      </c>
      <c r="FG141" s="764">
        <f t="shared" si="331"/>
        <v>0</v>
      </c>
      <c r="FH141" s="764">
        <f t="shared" si="331"/>
        <v>0</v>
      </c>
      <c r="FI141" s="764">
        <f t="shared" si="331"/>
        <v>0</v>
      </c>
      <c r="FJ141" s="764">
        <f t="shared" si="332"/>
        <v>0</v>
      </c>
      <c r="FK141" s="764">
        <f t="shared" si="332"/>
        <v>0</v>
      </c>
      <c r="FL141" s="764">
        <f t="shared" si="332"/>
        <v>0</v>
      </c>
      <c r="FM141" s="764">
        <f t="shared" si="332"/>
        <v>0</v>
      </c>
      <c r="FN141" s="764">
        <f t="shared" si="332"/>
        <v>0</v>
      </c>
      <c r="FO141" s="764">
        <f t="shared" si="332"/>
        <v>0</v>
      </c>
      <c r="FP141" s="764">
        <f t="shared" si="332"/>
        <v>0</v>
      </c>
      <c r="FQ141" s="764">
        <f t="shared" si="332"/>
        <v>0</v>
      </c>
      <c r="FR141" s="764">
        <f t="shared" si="332"/>
        <v>0</v>
      </c>
      <c r="FS141" s="764">
        <f t="shared" si="332"/>
        <v>0</v>
      </c>
      <c r="FT141" s="764">
        <f t="shared" si="333"/>
        <v>0</v>
      </c>
      <c r="FU141" s="764">
        <f t="shared" si="333"/>
        <v>0</v>
      </c>
      <c r="FV141" s="764">
        <f t="shared" si="333"/>
        <v>0</v>
      </c>
      <c r="FW141" s="764">
        <f t="shared" si="333"/>
        <v>0</v>
      </c>
      <c r="FX141" s="764">
        <f t="shared" si="333"/>
        <v>0</v>
      </c>
      <c r="FY141" s="764">
        <f t="shared" si="333"/>
        <v>0</v>
      </c>
      <c r="FZ141" s="764">
        <f t="shared" si="333"/>
        <v>0</v>
      </c>
      <c r="GA141" s="764">
        <f t="shared" si="333"/>
        <v>0</v>
      </c>
      <c r="GB141" s="764">
        <f t="shared" si="333"/>
        <v>0</v>
      </c>
      <c r="GC141" s="764">
        <f t="shared" si="333"/>
        <v>0</v>
      </c>
      <c r="GD141" s="764">
        <f t="shared" si="334"/>
        <v>0</v>
      </c>
      <c r="GE141" s="764">
        <f t="shared" si="334"/>
        <v>0</v>
      </c>
      <c r="GF141" s="764">
        <f t="shared" si="334"/>
        <v>0</v>
      </c>
      <c r="GG141" s="764">
        <f t="shared" si="334"/>
        <v>0</v>
      </c>
      <c r="GH141" s="764">
        <f t="shared" si="334"/>
        <v>0</v>
      </c>
      <c r="GI141" s="764">
        <f t="shared" si="334"/>
        <v>0</v>
      </c>
      <c r="GJ141" s="764">
        <f t="shared" si="334"/>
        <v>0</v>
      </c>
      <c r="GK141" s="764">
        <f t="shared" si="334"/>
        <v>0</v>
      </c>
      <c r="GL141" s="764">
        <f t="shared" si="334"/>
        <v>0</v>
      </c>
      <c r="GM141" s="764">
        <f t="shared" si="334"/>
        <v>0</v>
      </c>
      <c r="GN141" s="764">
        <f t="shared" si="335"/>
        <v>0</v>
      </c>
      <c r="GO141" s="764">
        <f t="shared" si="335"/>
        <v>0</v>
      </c>
      <c r="GP141" s="764">
        <f t="shared" si="335"/>
        <v>0</v>
      </c>
      <c r="GQ141" s="764">
        <f t="shared" si="335"/>
        <v>0</v>
      </c>
      <c r="GR141" s="764">
        <f t="shared" si="335"/>
        <v>0</v>
      </c>
      <c r="GS141" s="764">
        <f t="shared" si="335"/>
        <v>0</v>
      </c>
      <c r="GT141" s="764">
        <f t="shared" si="335"/>
        <v>0</v>
      </c>
      <c r="GU141" s="764">
        <f t="shared" si="335"/>
        <v>0</v>
      </c>
      <c r="GV141" s="764">
        <f t="shared" si="335"/>
        <v>0</v>
      </c>
      <c r="GW141" s="764">
        <f t="shared" si="335"/>
        <v>0</v>
      </c>
      <c r="GX141" s="764">
        <f t="shared" si="336"/>
        <v>0</v>
      </c>
      <c r="GY141" s="764">
        <f t="shared" si="336"/>
        <v>0</v>
      </c>
      <c r="GZ141" s="764">
        <f t="shared" si="336"/>
        <v>0</v>
      </c>
      <c r="HA141" s="764">
        <f t="shared" si="336"/>
        <v>0</v>
      </c>
      <c r="HB141" s="764">
        <f t="shared" si="336"/>
        <v>0</v>
      </c>
      <c r="HC141" s="764">
        <f t="shared" si="336"/>
        <v>0</v>
      </c>
      <c r="HD141" s="764">
        <f t="shared" si="336"/>
        <v>0</v>
      </c>
      <c r="HE141" s="764">
        <f t="shared" si="336"/>
        <v>0</v>
      </c>
      <c r="HF141" s="764">
        <f t="shared" si="336"/>
        <v>0</v>
      </c>
      <c r="HG141" s="764">
        <f t="shared" si="336"/>
        <v>0</v>
      </c>
      <c r="HH141" s="764">
        <f t="shared" si="337"/>
        <v>0</v>
      </c>
      <c r="HI141" s="764">
        <f t="shared" si="337"/>
        <v>0</v>
      </c>
      <c r="HJ141" s="764">
        <f t="shared" si="337"/>
        <v>0</v>
      </c>
      <c r="HK141" s="764">
        <f t="shared" si="337"/>
        <v>0</v>
      </c>
      <c r="HL141" s="764">
        <f t="shared" si="337"/>
        <v>0</v>
      </c>
      <c r="HM141" s="764">
        <f t="shared" si="337"/>
        <v>0</v>
      </c>
      <c r="HN141" s="764">
        <f t="shared" si="337"/>
        <v>0</v>
      </c>
      <c r="HO141" s="764">
        <f t="shared" si="337"/>
        <v>0</v>
      </c>
      <c r="HP141" s="764">
        <f t="shared" si="337"/>
        <v>0</v>
      </c>
      <c r="HQ141" s="764">
        <f t="shared" si="337"/>
        <v>0</v>
      </c>
      <c r="HR141" s="764">
        <f t="shared" si="338"/>
        <v>0</v>
      </c>
      <c r="HS141" s="764">
        <f t="shared" si="338"/>
        <v>0</v>
      </c>
      <c r="HT141" s="764">
        <f t="shared" si="338"/>
        <v>0</v>
      </c>
      <c r="HU141" s="764">
        <f t="shared" si="338"/>
        <v>0</v>
      </c>
      <c r="HV141" s="764">
        <f t="shared" si="338"/>
        <v>0</v>
      </c>
      <c r="HW141" s="764">
        <f t="shared" si="338"/>
        <v>0</v>
      </c>
      <c r="HX141" s="764">
        <f t="shared" si="338"/>
        <v>0</v>
      </c>
      <c r="HY141" s="764">
        <f t="shared" si="338"/>
        <v>0</v>
      </c>
      <c r="HZ141" s="764">
        <f t="shared" si="338"/>
        <v>0</v>
      </c>
      <c r="IA141" s="764">
        <f t="shared" si="338"/>
        <v>0</v>
      </c>
      <c r="IB141" s="764">
        <f t="shared" si="339"/>
        <v>0</v>
      </c>
      <c r="IC141" s="764">
        <f t="shared" si="339"/>
        <v>0</v>
      </c>
      <c r="ID141" s="764">
        <f t="shared" si="339"/>
        <v>0</v>
      </c>
      <c r="IE141" s="764">
        <f t="shared" si="339"/>
        <v>0</v>
      </c>
      <c r="IF141" s="764">
        <f t="shared" si="339"/>
        <v>0</v>
      </c>
      <c r="IG141" s="764">
        <f t="shared" si="339"/>
        <v>0</v>
      </c>
      <c r="IH141" s="764">
        <f t="shared" si="339"/>
        <v>0</v>
      </c>
      <c r="II141" s="764">
        <f t="shared" si="339"/>
        <v>0</v>
      </c>
      <c r="IJ141" s="764">
        <f t="shared" si="339"/>
        <v>0</v>
      </c>
      <c r="IK141" s="764">
        <f t="shared" si="339"/>
        <v>0</v>
      </c>
      <c r="IL141" s="764">
        <f t="shared" si="340"/>
        <v>0</v>
      </c>
      <c r="IM141" s="764">
        <f t="shared" si="340"/>
        <v>0</v>
      </c>
      <c r="IN141" s="764">
        <f t="shared" si="340"/>
        <v>0</v>
      </c>
      <c r="IO141" s="764">
        <f t="shared" si="340"/>
        <v>0</v>
      </c>
      <c r="IP141" s="764">
        <f t="shared" si="340"/>
        <v>0</v>
      </c>
      <c r="IQ141" s="764">
        <f t="shared" si="340"/>
        <v>0</v>
      </c>
      <c r="IR141" s="764">
        <f t="shared" si="340"/>
        <v>0</v>
      </c>
      <c r="IS141" s="764">
        <f t="shared" si="340"/>
        <v>0</v>
      </c>
      <c r="IT141" s="764">
        <f t="shared" si="340"/>
        <v>0</v>
      </c>
      <c r="IU141" s="764">
        <f t="shared" si="340"/>
        <v>0</v>
      </c>
      <c r="IV141" s="764">
        <f t="shared" si="340"/>
        <v>0</v>
      </c>
      <c r="IW141" s="764">
        <f t="shared" si="340"/>
        <v>0</v>
      </c>
      <c r="IX141" s="764">
        <f t="shared" si="340"/>
        <v>0</v>
      </c>
      <c r="IY141" s="764">
        <f t="shared" si="340"/>
        <v>0</v>
      </c>
      <c r="IZ141" s="764">
        <f t="shared" si="340"/>
        <v>0</v>
      </c>
      <c r="JA141" s="764">
        <f t="shared" si="340"/>
        <v>0</v>
      </c>
      <c r="JB141" s="764">
        <f t="shared" si="340"/>
        <v>0</v>
      </c>
      <c r="JC141" s="764">
        <f t="shared" si="340"/>
        <v>0</v>
      </c>
      <c r="JD141" s="764">
        <f t="shared" si="316"/>
        <v>0</v>
      </c>
      <c r="JE141" s="764">
        <f t="shared" si="316"/>
        <v>0</v>
      </c>
      <c r="JF141" s="764">
        <f t="shared" si="316"/>
        <v>0</v>
      </c>
      <c r="JG141" s="764">
        <f t="shared" si="316"/>
        <v>0</v>
      </c>
      <c r="JH141" s="764">
        <f t="shared" si="316"/>
        <v>0</v>
      </c>
      <c r="JI141" s="764">
        <f t="shared" si="316"/>
        <v>0</v>
      </c>
      <c r="JJ141" s="764">
        <f t="shared" si="316"/>
        <v>0</v>
      </c>
      <c r="JK141" s="764">
        <f t="shared" si="316"/>
        <v>0</v>
      </c>
      <c r="JL141" s="764">
        <f t="shared" si="340"/>
        <v>0</v>
      </c>
      <c r="JM141" s="764">
        <f t="shared" si="340"/>
        <v>0</v>
      </c>
      <c r="JN141" s="764">
        <f t="shared" si="340"/>
        <v>0</v>
      </c>
      <c r="JO141" s="764">
        <f t="shared" si="340"/>
        <v>0</v>
      </c>
      <c r="JP141" s="764">
        <f t="shared" si="340"/>
        <v>0</v>
      </c>
      <c r="JQ141" s="764">
        <f t="shared" si="317"/>
        <v>0</v>
      </c>
      <c r="JR141" s="764">
        <f t="shared" si="317"/>
        <v>0</v>
      </c>
      <c r="JS141" s="764">
        <f t="shared" si="340"/>
        <v>0</v>
      </c>
      <c r="JT141" s="765">
        <f t="shared" si="318"/>
        <v>0</v>
      </c>
      <c r="JU141" s="229">
        <f t="shared" si="319"/>
        <v>0</v>
      </c>
    </row>
    <row r="142" spans="2:281" s="57" customFormat="1" ht="12.75" customHeight="1">
      <c r="B142" s="223"/>
      <c r="C142" s="223"/>
      <c r="D142" s="61"/>
      <c r="E142" s="743" t="str">
        <f t="shared" si="314"/>
        <v xml:space="preserve"> </v>
      </c>
      <c r="F142" s="56"/>
      <c r="G142" s="228"/>
      <c r="H142" s="744">
        <f>SUMIF(Ajuste!$C$8:$C$483,$B$6:$B$499,Ajuste!$E$8:$E$483)</f>
        <v>0</v>
      </c>
      <c r="I142" s="744">
        <f>SUMIF(Ajuste!$C$8:$C$483,$B$6:$B$499,Ajuste!$F$8:$F$483)</f>
        <v>0</v>
      </c>
      <c r="J142" s="229">
        <f t="shared" si="320"/>
        <v>0</v>
      </c>
      <c r="K142" s="764">
        <f t="shared" si="321"/>
        <v>0</v>
      </c>
      <c r="L142" s="764">
        <f t="shared" si="341"/>
        <v>0</v>
      </c>
      <c r="M142" s="764">
        <f t="shared" si="341"/>
        <v>0</v>
      </c>
      <c r="N142" s="764">
        <f t="shared" si="341"/>
        <v>0</v>
      </c>
      <c r="O142" s="764">
        <f t="shared" si="341"/>
        <v>0</v>
      </c>
      <c r="P142" s="764">
        <f t="shared" si="341"/>
        <v>0</v>
      </c>
      <c r="Q142" s="764">
        <f t="shared" si="341"/>
        <v>0</v>
      </c>
      <c r="R142" s="764">
        <f t="shared" si="341"/>
        <v>0</v>
      </c>
      <c r="S142" s="764">
        <f t="shared" si="341"/>
        <v>0</v>
      </c>
      <c r="T142" s="764">
        <f t="shared" si="341"/>
        <v>0</v>
      </c>
      <c r="U142" s="764">
        <f t="shared" si="341"/>
        <v>0</v>
      </c>
      <c r="V142" s="764">
        <f t="shared" si="341"/>
        <v>0</v>
      </c>
      <c r="W142" s="764">
        <f t="shared" si="341"/>
        <v>0</v>
      </c>
      <c r="X142" s="764">
        <f t="shared" si="341"/>
        <v>0</v>
      </c>
      <c r="Y142" s="764">
        <f t="shared" si="341"/>
        <v>0</v>
      </c>
      <c r="Z142" s="764">
        <f t="shared" si="341"/>
        <v>0</v>
      </c>
      <c r="AA142" s="764">
        <f t="shared" si="341"/>
        <v>0</v>
      </c>
      <c r="AB142" s="764">
        <f t="shared" si="341"/>
        <v>0</v>
      </c>
      <c r="AC142" s="764">
        <f t="shared" si="341"/>
        <v>0</v>
      </c>
      <c r="AD142" s="764">
        <f t="shared" si="341"/>
        <v>0</v>
      </c>
      <c r="AE142" s="764">
        <f t="shared" si="341"/>
        <v>0</v>
      </c>
      <c r="AF142" s="764">
        <f t="shared" si="341"/>
        <v>0</v>
      </c>
      <c r="AG142" s="764">
        <f t="shared" si="341"/>
        <v>0</v>
      </c>
      <c r="AH142" s="764">
        <f t="shared" si="341"/>
        <v>0</v>
      </c>
      <c r="AI142" s="764">
        <f t="shared" si="341"/>
        <v>0</v>
      </c>
      <c r="AJ142" s="764">
        <f t="shared" si="341"/>
        <v>0</v>
      </c>
      <c r="AK142" s="764">
        <f t="shared" si="341"/>
        <v>0</v>
      </c>
      <c r="AL142" s="764">
        <f t="shared" si="341"/>
        <v>0</v>
      </c>
      <c r="AM142" s="764">
        <f t="shared" si="341"/>
        <v>0</v>
      </c>
      <c r="AN142" s="764">
        <f t="shared" si="341"/>
        <v>0</v>
      </c>
      <c r="AO142" s="764">
        <f t="shared" si="341"/>
        <v>0</v>
      </c>
      <c r="AP142" s="764">
        <f t="shared" si="341"/>
        <v>0</v>
      </c>
      <c r="AQ142" s="764">
        <f t="shared" si="341"/>
        <v>0</v>
      </c>
      <c r="AR142" s="764">
        <f t="shared" si="341"/>
        <v>0</v>
      </c>
      <c r="AS142" s="764">
        <f t="shared" si="341"/>
        <v>0</v>
      </c>
      <c r="AT142" s="764">
        <f t="shared" si="341"/>
        <v>0</v>
      </c>
      <c r="AU142" s="764">
        <f t="shared" si="341"/>
        <v>0</v>
      </c>
      <c r="AV142" s="764">
        <f t="shared" si="341"/>
        <v>0</v>
      </c>
      <c r="AW142" s="764">
        <f t="shared" si="341"/>
        <v>0</v>
      </c>
      <c r="AX142" s="764">
        <f t="shared" si="341"/>
        <v>0</v>
      </c>
      <c r="AY142" s="764">
        <f t="shared" si="341"/>
        <v>0</v>
      </c>
      <c r="AZ142" s="764">
        <f t="shared" si="341"/>
        <v>0</v>
      </c>
      <c r="BA142" s="764">
        <f t="shared" si="341"/>
        <v>0</v>
      </c>
      <c r="BB142" s="764">
        <f t="shared" si="341"/>
        <v>0</v>
      </c>
      <c r="BC142" s="764">
        <f t="shared" si="341"/>
        <v>0</v>
      </c>
      <c r="BD142" s="764">
        <f t="shared" si="341"/>
        <v>0</v>
      </c>
      <c r="BE142" s="764">
        <f t="shared" si="341"/>
        <v>0</v>
      </c>
      <c r="BF142" s="764">
        <f t="shared" si="321"/>
        <v>0</v>
      </c>
      <c r="BG142" s="764">
        <f t="shared" si="321"/>
        <v>0</v>
      </c>
      <c r="BH142" s="764">
        <f t="shared" si="321"/>
        <v>0</v>
      </c>
      <c r="BI142" s="764">
        <f t="shared" si="321"/>
        <v>0</v>
      </c>
      <c r="BJ142" s="764">
        <f t="shared" si="321"/>
        <v>0</v>
      </c>
      <c r="BK142" s="764">
        <f t="shared" si="321"/>
        <v>0</v>
      </c>
      <c r="BL142" s="764">
        <f t="shared" si="321"/>
        <v>0</v>
      </c>
      <c r="BM142" s="764">
        <f t="shared" si="321"/>
        <v>0</v>
      </c>
      <c r="BN142" s="764">
        <f t="shared" si="322"/>
        <v>0</v>
      </c>
      <c r="BO142" s="764">
        <f t="shared" si="322"/>
        <v>0</v>
      </c>
      <c r="BP142" s="764">
        <f t="shared" si="322"/>
        <v>0</v>
      </c>
      <c r="BQ142" s="764">
        <f t="shared" si="322"/>
        <v>0</v>
      </c>
      <c r="BR142" s="764">
        <f t="shared" si="322"/>
        <v>0</v>
      </c>
      <c r="BS142" s="764">
        <f t="shared" si="322"/>
        <v>0</v>
      </c>
      <c r="BT142" s="764">
        <f t="shared" si="322"/>
        <v>0</v>
      </c>
      <c r="BU142" s="764">
        <f t="shared" si="322"/>
        <v>0</v>
      </c>
      <c r="BV142" s="764">
        <f t="shared" si="322"/>
        <v>0</v>
      </c>
      <c r="BW142" s="764">
        <f t="shared" si="322"/>
        <v>0</v>
      </c>
      <c r="BX142" s="764">
        <f t="shared" si="323"/>
        <v>0</v>
      </c>
      <c r="BY142" s="764">
        <f t="shared" si="323"/>
        <v>0</v>
      </c>
      <c r="BZ142" s="764">
        <f t="shared" si="323"/>
        <v>0</v>
      </c>
      <c r="CA142" s="764">
        <f t="shared" si="323"/>
        <v>0</v>
      </c>
      <c r="CB142" s="764">
        <f t="shared" si="323"/>
        <v>0</v>
      </c>
      <c r="CC142" s="764">
        <f t="shared" si="323"/>
        <v>0</v>
      </c>
      <c r="CD142" s="764">
        <f t="shared" si="323"/>
        <v>0</v>
      </c>
      <c r="CE142" s="764">
        <f t="shared" si="323"/>
        <v>0</v>
      </c>
      <c r="CF142" s="764">
        <f t="shared" si="323"/>
        <v>0</v>
      </c>
      <c r="CG142" s="764">
        <f t="shared" si="323"/>
        <v>0</v>
      </c>
      <c r="CH142" s="764">
        <f t="shared" si="324"/>
        <v>0</v>
      </c>
      <c r="CI142" s="764">
        <f t="shared" si="324"/>
        <v>0</v>
      </c>
      <c r="CJ142" s="764">
        <f t="shared" si="324"/>
        <v>0</v>
      </c>
      <c r="CK142" s="764">
        <f t="shared" si="324"/>
        <v>0</v>
      </c>
      <c r="CL142" s="764">
        <f t="shared" si="324"/>
        <v>0</v>
      </c>
      <c r="CM142" s="764">
        <f t="shared" si="324"/>
        <v>0</v>
      </c>
      <c r="CN142" s="764">
        <f t="shared" si="324"/>
        <v>0</v>
      </c>
      <c r="CO142" s="764">
        <f t="shared" si="324"/>
        <v>0</v>
      </c>
      <c r="CP142" s="764">
        <f t="shared" si="324"/>
        <v>0</v>
      </c>
      <c r="CQ142" s="764">
        <f t="shared" si="324"/>
        <v>0</v>
      </c>
      <c r="CR142" s="764">
        <f t="shared" si="325"/>
        <v>0</v>
      </c>
      <c r="CS142" s="764">
        <f t="shared" si="325"/>
        <v>0</v>
      </c>
      <c r="CT142" s="764">
        <f t="shared" si="325"/>
        <v>0</v>
      </c>
      <c r="CU142" s="764">
        <f t="shared" si="325"/>
        <v>0</v>
      </c>
      <c r="CV142" s="764">
        <f t="shared" si="325"/>
        <v>0</v>
      </c>
      <c r="CW142" s="764">
        <f t="shared" si="325"/>
        <v>0</v>
      </c>
      <c r="CX142" s="764">
        <f t="shared" si="325"/>
        <v>0</v>
      </c>
      <c r="CY142" s="764">
        <f t="shared" si="325"/>
        <v>0</v>
      </c>
      <c r="CZ142" s="764">
        <f t="shared" si="325"/>
        <v>0</v>
      </c>
      <c r="DA142" s="764">
        <f t="shared" si="325"/>
        <v>0</v>
      </c>
      <c r="DB142" s="764">
        <f t="shared" si="326"/>
        <v>0</v>
      </c>
      <c r="DC142" s="764">
        <f t="shared" si="326"/>
        <v>0</v>
      </c>
      <c r="DD142" s="764">
        <f t="shared" si="326"/>
        <v>0</v>
      </c>
      <c r="DE142" s="764">
        <f t="shared" si="326"/>
        <v>0</v>
      </c>
      <c r="DF142" s="764">
        <f t="shared" si="326"/>
        <v>0</v>
      </c>
      <c r="DG142" s="764">
        <f t="shared" si="326"/>
        <v>0</v>
      </c>
      <c r="DH142" s="764">
        <f t="shared" si="326"/>
        <v>0</v>
      </c>
      <c r="DI142" s="764">
        <f t="shared" si="326"/>
        <v>0</v>
      </c>
      <c r="DJ142" s="764">
        <f t="shared" si="326"/>
        <v>0</v>
      </c>
      <c r="DK142" s="764">
        <f t="shared" si="326"/>
        <v>0</v>
      </c>
      <c r="DL142" s="764">
        <f t="shared" si="327"/>
        <v>0</v>
      </c>
      <c r="DM142" s="764">
        <f t="shared" si="327"/>
        <v>0</v>
      </c>
      <c r="DN142" s="764">
        <f t="shared" si="327"/>
        <v>0</v>
      </c>
      <c r="DO142" s="764">
        <f t="shared" si="327"/>
        <v>0</v>
      </c>
      <c r="DP142" s="764">
        <f t="shared" si="327"/>
        <v>0</v>
      </c>
      <c r="DQ142" s="764">
        <f t="shared" si="327"/>
        <v>0</v>
      </c>
      <c r="DR142" s="764">
        <f t="shared" si="327"/>
        <v>0</v>
      </c>
      <c r="DS142" s="764">
        <f t="shared" si="327"/>
        <v>0</v>
      </c>
      <c r="DT142" s="764">
        <f t="shared" si="327"/>
        <v>0</v>
      </c>
      <c r="DU142" s="764">
        <f t="shared" si="327"/>
        <v>0</v>
      </c>
      <c r="DV142" s="764">
        <f t="shared" si="328"/>
        <v>0</v>
      </c>
      <c r="DW142" s="764">
        <f t="shared" si="328"/>
        <v>0</v>
      </c>
      <c r="DX142" s="764">
        <f t="shared" si="328"/>
        <v>0</v>
      </c>
      <c r="DY142" s="764">
        <f t="shared" si="328"/>
        <v>0</v>
      </c>
      <c r="DZ142" s="764">
        <f t="shared" si="328"/>
        <v>0</v>
      </c>
      <c r="EA142" s="764">
        <f t="shared" si="328"/>
        <v>0</v>
      </c>
      <c r="EB142" s="764">
        <f t="shared" si="328"/>
        <v>0</v>
      </c>
      <c r="EC142" s="764">
        <f t="shared" si="328"/>
        <v>0</v>
      </c>
      <c r="ED142" s="764">
        <f t="shared" si="328"/>
        <v>0</v>
      </c>
      <c r="EE142" s="764">
        <f t="shared" si="328"/>
        <v>0</v>
      </c>
      <c r="EF142" s="764">
        <f t="shared" si="329"/>
        <v>0</v>
      </c>
      <c r="EG142" s="764">
        <f t="shared" si="329"/>
        <v>0</v>
      </c>
      <c r="EH142" s="764">
        <f t="shared" si="329"/>
        <v>0</v>
      </c>
      <c r="EI142" s="764">
        <f t="shared" si="329"/>
        <v>0</v>
      </c>
      <c r="EJ142" s="764">
        <f t="shared" si="329"/>
        <v>0</v>
      </c>
      <c r="EK142" s="764">
        <f t="shared" si="329"/>
        <v>0</v>
      </c>
      <c r="EL142" s="764">
        <f t="shared" si="329"/>
        <v>0</v>
      </c>
      <c r="EM142" s="764">
        <f t="shared" si="329"/>
        <v>0</v>
      </c>
      <c r="EN142" s="764">
        <f t="shared" si="329"/>
        <v>0</v>
      </c>
      <c r="EO142" s="764">
        <f t="shared" si="329"/>
        <v>0</v>
      </c>
      <c r="EP142" s="764">
        <f t="shared" si="330"/>
        <v>0</v>
      </c>
      <c r="EQ142" s="764">
        <f t="shared" si="330"/>
        <v>0</v>
      </c>
      <c r="ER142" s="764">
        <f t="shared" si="330"/>
        <v>0</v>
      </c>
      <c r="ES142" s="764">
        <f t="shared" si="330"/>
        <v>0</v>
      </c>
      <c r="ET142" s="764">
        <f t="shared" si="330"/>
        <v>0</v>
      </c>
      <c r="EU142" s="764">
        <f t="shared" si="330"/>
        <v>0</v>
      </c>
      <c r="EV142" s="764">
        <f t="shared" si="330"/>
        <v>0</v>
      </c>
      <c r="EW142" s="764">
        <f t="shared" si="330"/>
        <v>0</v>
      </c>
      <c r="EX142" s="764">
        <f t="shared" si="330"/>
        <v>0</v>
      </c>
      <c r="EY142" s="764">
        <f t="shared" si="330"/>
        <v>0</v>
      </c>
      <c r="EZ142" s="764">
        <f t="shared" si="331"/>
        <v>0</v>
      </c>
      <c r="FA142" s="764">
        <f t="shared" si="331"/>
        <v>0</v>
      </c>
      <c r="FB142" s="764">
        <f t="shared" si="331"/>
        <v>0</v>
      </c>
      <c r="FC142" s="764">
        <f t="shared" si="331"/>
        <v>0</v>
      </c>
      <c r="FD142" s="764">
        <f t="shared" si="331"/>
        <v>0</v>
      </c>
      <c r="FE142" s="764">
        <f t="shared" si="331"/>
        <v>0</v>
      </c>
      <c r="FF142" s="764">
        <f t="shared" si="331"/>
        <v>0</v>
      </c>
      <c r="FG142" s="764">
        <f t="shared" si="331"/>
        <v>0</v>
      </c>
      <c r="FH142" s="764">
        <f t="shared" si="331"/>
        <v>0</v>
      </c>
      <c r="FI142" s="764">
        <f t="shared" si="331"/>
        <v>0</v>
      </c>
      <c r="FJ142" s="764">
        <f t="shared" si="332"/>
        <v>0</v>
      </c>
      <c r="FK142" s="764">
        <f t="shared" si="332"/>
        <v>0</v>
      </c>
      <c r="FL142" s="764">
        <f t="shared" si="332"/>
        <v>0</v>
      </c>
      <c r="FM142" s="764">
        <f t="shared" si="332"/>
        <v>0</v>
      </c>
      <c r="FN142" s="764">
        <f t="shared" si="332"/>
        <v>0</v>
      </c>
      <c r="FO142" s="764">
        <f t="shared" si="332"/>
        <v>0</v>
      </c>
      <c r="FP142" s="764">
        <f t="shared" si="332"/>
        <v>0</v>
      </c>
      <c r="FQ142" s="764">
        <f t="shared" si="332"/>
        <v>0</v>
      </c>
      <c r="FR142" s="764">
        <f t="shared" si="332"/>
        <v>0</v>
      </c>
      <c r="FS142" s="764">
        <f t="shared" si="332"/>
        <v>0</v>
      </c>
      <c r="FT142" s="764">
        <f t="shared" si="333"/>
        <v>0</v>
      </c>
      <c r="FU142" s="764">
        <f t="shared" si="333"/>
        <v>0</v>
      </c>
      <c r="FV142" s="764">
        <f t="shared" si="333"/>
        <v>0</v>
      </c>
      <c r="FW142" s="764">
        <f t="shared" si="333"/>
        <v>0</v>
      </c>
      <c r="FX142" s="764">
        <f t="shared" si="333"/>
        <v>0</v>
      </c>
      <c r="FY142" s="764">
        <f t="shared" si="333"/>
        <v>0</v>
      </c>
      <c r="FZ142" s="764">
        <f t="shared" si="333"/>
        <v>0</v>
      </c>
      <c r="GA142" s="764">
        <f t="shared" si="333"/>
        <v>0</v>
      </c>
      <c r="GB142" s="764">
        <f t="shared" si="333"/>
        <v>0</v>
      </c>
      <c r="GC142" s="764">
        <f t="shared" si="333"/>
        <v>0</v>
      </c>
      <c r="GD142" s="764">
        <f t="shared" si="334"/>
        <v>0</v>
      </c>
      <c r="GE142" s="764">
        <f t="shared" si="334"/>
        <v>0</v>
      </c>
      <c r="GF142" s="764">
        <f t="shared" si="334"/>
        <v>0</v>
      </c>
      <c r="GG142" s="764">
        <f t="shared" si="334"/>
        <v>0</v>
      </c>
      <c r="GH142" s="764">
        <f t="shared" si="334"/>
        <v>0</v>
      </c>
      <c r="GI142" s="764">
        <f t="shared" si="334"/>
        <v>0</v>
      </c>
      <c r="GJ142" s="764">
        <f t="shared" si="334"/>
        <v>0</v>
      </c>
      <c r="GK142" s="764">
        <f t="shared" si="334"/>
        <v>0</v>
      </c>
      <c r="GL142" s="764">
        <f t="shared" si="334"/>
        <v>0</v>
      </c>
      <c r="GM142" s="764">
        <f t="shared" si="334"/>
        <v>0</v>
      </c>
      <c r="GN142" s="764">
        <f t="shared" si="335"/>
        <v>0</v>
      </c>
      <c r="GO142" s="764">
        <f t="shared" si="335"/>
        <v>0</v>
      </c>
      <c r="GP142" s="764">
        <f t="shared" si="335"/>
        <v>0</v>
      </c>
      <c r="GQ142" s="764">
        <f t="shared" si="335"/>
        <v>0</v>
      </c>
      <c r="GR142" s="764">
        <f t="shared" si="335"/>
        <v>0</v>
      </c>
      <c r="GS142" s="764">
        <f t="shared" si="335"/>
        <v>0</v>
      </c>
      <c r="GT142" s="764">
        <f t="shared" si="335"/>
        <v>0</v>
      </c>
      <c r="GU142" s="764">
        <f t="shared" si="335"/>
        <v>0</v>
      </c>
      <c r="GV142" s="764">
        <f t="shared" si="335"/>
        <v>0</v>
      </c>
      <c r="GW142" s="764">
        <f t="shared" si="335"/>
        <v>0</v>
      </c>
      <c r="GX142" s="764">
        <f t="shared" si="336"/>
        <v>0</v>
      </c>
      <c r="GY142" s="764">
        <f t="shared" si="336"/>
        <v>0</v>
      </c>
      <c r="GZ142" s="764">
        <f t="shared" si="336"/>
        <v>0</v>
      </c>
      <c r="HA142" s="764">
        <f t="shared" si="336"/>
        <v>0</v>
      </c>
      <c r="HB142" s="764">
        <f t="shared" si="336"/>
        <v>0</v>
      </c>
      <c r="HC142" s="764">
        <f t="shared" si="336"/>
        <v>0</v>
      </c>
      <c r="HD142" s="764">
        <f t="shared" si="336"/>
        <v>0</v>
      </c>
      <c r="HE142" s="764">
        <f t="shared" si="336"/>
        <v>0</v>
      </c>
      <c r="HF142" s="764">
        <f t="shared" si="336"/>
        <v>0</v>
      </c>
      <c r="HG142" s="764">
        <f t="shared" si="336"/>
        <v>0</v>
      </c>
      <c r="HH142" s="764">
        <f t="shared" si="337"/>
        <v>0</v>
      </c>
      <c r="HI142" s="764">
        <f t="shared" si="337"/>
        <v>0</v>
      </c>
      <c r="HJ142" s="764">
        <f t="shared" si="337"/>
        <v>0</v>
      </c>
      <c r="HK142" s="764">
        <f t="shared" si="337"/>
        <v>0</v>
      </c>
      <c r="HL142" s="764">
        <f t="shared" si="337"/>
        <v>0</v>
      </c>
      <c r="HM142" s="764">
        <f t="shared" si="337"/>
        <v>0</v>
      </c>
      <c r="HN142" s="764">
        <f t="shared" si="337"/>
        <v>0</v>
      </c>
      <c r="HO142" s="764">
        <f t="shared" si="337"/>
        <v>0</v>
      </c>
      <c r="HP142" s="764">
        <f t="shared" si="337"/>
        <v>0</v>
      </c>
      <c r="HQ142" s="764">
        <f t="shared" si="337"/>
        <v>0</v>
      </c>
      <c r="HR142" s="764">
        <f t="shared" si="338"/>
        <v>0</v>
      </c>
      <c r="HS142" s="764">
        <f t="shared" si="338"/>
        <v>0</v>
      </c>
      <c r="HT142" s="764">
        <f t="shared" si="338"/>
        <v>0</v>
      </c>
      <c r="HU142" s="764">
        <f t="shared" si="338"/>
        <v>0</v>
      </c>
      <c r="HV142" s="764">
        <f t="shared" si="338"/>
        <v>0</v>
      </c>
      <c r="HW142" s="764">
        <f t="shared" si="338"/>
        <v>0</v>
      </c>
      <c r="HX142" s="764">
        <f t="shared" si="338"/>
        <v>0</v>
      </c>
      <c r="HY142" s="764">
        <f t="shared" si="338"/>
        <v>0</v>
      </c>
      <c r="HZ142" s="764">
        <f t="shared" si="338"/>
        <v>0</v>
      </c>
      <c r="IA142" s="764">
        <f t="shared" si="338"/>
        <v>0</v>
      </c>
      <c r="IB142" s="764">
        <f t="shared" si="339"/>
        <v>0</v>
      </c>
      <c r="IC142" s="764">
        <f t="shared" si="339"/>
        <v>0</v>
      </c>
      <c r="ID142" s="764">
        <f t="shared" si="339"/>
        <v>0</v>
      </c>
      <c r="IE142" s="764">
        <f t="shared" si="339"/>
        <v>0</v>
      </c>
      <c r="IF142" s="764">
        <f t="shared" si="339"/>
        <v>0</v>
      </c>
      <c r="IG142" s="764">
        <f t="shared" si="339"/>
        <v>0</v>
      </c>
      <c r="IH142" s="764">
        <f t="shared" si="339"/>
        <v>0</v>
      </c>
      <c r="II142" s="764">
        <f t="shared" si="339"/>
        <v>0</v>
      </c>
      <c r="IJ142" s="764">
        <f t="shared" si="339"/>
        <v>0</v>
      </c>
      <c r="IK142" s="764">
        <f t="shared" si="339"/>
        <v>0</v>
      </c>
      <c r="IL142" s="764">
        <f t="shared" si="340"/>
        <v>0</v>
      </c>
      <c r="IM142" s="764">
        <f t="shared" si="340"/>
        <v>0</v>
      </c>
      <c r="IN142" s="764">
        <f t="shared" si="340"/>
        <v>0</v>
      </c>
      <c r="IO142" s="764">
        <f t="shared" si="340"/>
        <v>0</v>
      </c>
      <c r="IP142" s="764">
        <f t="shared" si="340"/>
        <v>0</v>
      </c>
      <c r="IQ142" s="764">
        <f t="shared" si="340"/>
        <v>0</v>
      </c>
      <c r="IR142" s="764">
        <f t="shared" si="340"/>
        <v>0</v>
      </c>
      <c r="IS142" s="764">
        <f t="shared" si="340"/>
        <v>0</v>
      </c>
      <c r="IT142" s="764">
        <f t="shared" si="340"/>
        <v>0</v>
      </c>
      <c r="IU142" s="764">
        <f t="shared" si="340"/>
        <v>0</v>
      </c>
      <c r="IV142" s="764">
        <f t="shared" si="340"/>
        <v>0</v>
      </c>
      <c r="IW142" s="764">
        <f t="shared" si="340"/>
        <v>0</v>
      </c>
      <c r="IX142" s="764">
        <f t="shared" si="340"/>
        <v>0</v>
      </c>
      <c r="IY142" s="764">
        <f t="shared" si="340"/>
        <v>0</v>
      </c>
      <c r="IZ142" s="764">
        <f t="shared" si="340"/>
        <v>0</v>
      </c>
      <c r="JA142" s="764">
        <f t="shared" si="340"/>
        <v>0</v>
      </c>
      <c r="JB142" s="764">
        <f t="shared" si="340"/>
        <v>0</v>
      </c>
      <c r="JC142" s="764">
        <f t="shared" si="340"/>
        <v>0</v>
      </c>
      <c r="JD142" s="764">
        <f t="shared" si="316"/>
        <v>0</v>
      </c>
      <c r="JE142" s="764">
        <f t="shared" si="316"/>
        <v>0</v>
      </c>
      <c r="JF142" s="764">
        <f t="shared" si="316"/>
        <v>0</v>
      </c>
      <c r="JG142" s="764">
        <f t="shared" si="316"/>
        <v>0</v>
      </c>
      <c r="JH142" s="764">
        <f t="shared" si="316"/>
        <v>0</v>
      </c>
      <c r="JI142" s="764">
        <f t="shared" si="316"/>
        <v>0</v>
      </c>
      <c r="JJ142" s="764">
        <f t="shared" si="316"/>
        <v>0</v>
      </c>
      <c r="JK142" s="764">
        <f t="shared" si="316"/>
        <v>0</v>
      </c>
      <c r="JL142" s="764">
        <f t="shared" si="340"/>
        <v>0</v>
      </c>
      <c r="JM142" s="764">
        <f t="shared" si="340"/>
        <v>0</v>
      </c>
      <c r="JN142" s="764">
        <f t="shared" si="340"/>
        <v>0</v>
      </c>
      <c r="JO142" s="764">
        <f t="shared" si="340"/>
        <v>0</v>
      </c>
      <c r="JP142" s="764">
        <f t="shared" si="340"/>
        <v>0</v>
      </c>
      <c r="JQ142" s="764">
        <f t="shared" si="317"/>
        <v>0</v>
      </c>
      <c r="JR142" s="764">
        <f t="shared" si="317"/>
        <v>0</v>
      </c>
      <c r="JS142" s="764">
        <f t="shared" si="340"/>
        <v>0</v>
      </c>
      <c r="JT142" s="765">
        <f t="shared" si="318"/>
        <v>0</v>
      </c>
      <c r="JU142" s="229">
        <f t="shared" si="319"/>
        <v>0</v>
      </c>
    </row>
    <row r="143" spans="2:281" s="57" customFormat="1" ht="12.75" customHeight="1">
      <c r="B143" s="223"/>
      <c r="C143" s="223"/>
      <c r="D143" s="61"/>
      <c r="E143" s="743" t="str">
        <f t="shared" si="314"/>
        <v xml:space="preserve"> </v>
      </c>
      <c r="F143" s="56"/>
      <c r="G143" s="228"/>
      <c r="H143" s="744">
        <f>SUMIF(Ajuste!$C$8:$C$483,$B$6:$B$499,Ajuste!$E$8:$E$483)</f>
        <v>0</v>
      </c>
      <c r="I143" s="744">
        <f>SUMIF(Ajuste!$C$8:$C$483,$B$6:$B$499,Ajuste!$F$8:$F$483)</f>
        <v>0</v>
      </c>
      <c r="J143" s="229">
        <f t="shared" si="320"/>
        <v>0</v>
      </c>
      <c r="K143" s="764">
        <f t="shared" si="321"/>
        <v>0</v>
      </c>
      <c r="L143" s="764">
        <f t="shared" si="341"/>
        <v>0</v>
      </c>
      <c r="M143" s="764">
        <f t="shared" si="341"/>
        <v>0</v>
      </c>
      <c r="N143" s="764">
        <f t="shared" si="341"/>
        <v>0</v>
      </c>
      <c r="O143" s="764">
        <f t="shared" si="341"/>
        <v>0</v>
      </c>
      <c r="P143" s="764">
        <f t="shared" si="341"/>
        <v>0</v>
      </c>
      <c r="Q143" s="764">
        <f t="shared" si="341"/>
        <v>0</v>
      </c>
      <c r="R143" s="764">
        <f t="shared" si="341"/>
        <v>0</v>
      </c>
      <c r="S143" s="764">
        <f t="shared" si="341"/>
        <v>0</v>
      </c>
      <c r="T143" s="764">
        <f t="shared" si="341"/>
        <v>0</v>
      </c>
      <c r="U143" s="764">
        <f t="shared" si="341"/>
        <v>0</v>
      </c>
      <c r="V143" s="764">
        <f t="shared" si="341"/>
        <v>0</v>
      </c>
      <c r="W143" s="764">
        <f t="shared" si="341"/>
        <v>0</v>
      </c>
      <c r="X143" s="764">
        <f t="shared" si="341"/>
        <v>0</v>
      </c>
      <c r="Y143" s="764">
        <f t="shared" si="341"/>
        <v>0</v>
      </c>
      <c r="Z143" s="764">
        <f t="shared" si="341"/>
        <v>0</v>
      </c>
      <c r="AA143" s="764">
        <f t="shared" si="341"/>
        <v>0</v>
      </c>
      <c r="AB143" s="764">
        <f t="shared" si="341"/>
        <v>0</v>
      </c>
      <c r="AC143" s="764">
        <f t="shared" si="341"/>
        <v>0</v>
      </c>
      <c r="AD143" s="764">
        <f t="shared" si="341"/>
        <v>0</v>
      </c>
      <c r="AE143" s="764">
        <f t="shared" si="341"/>
        <v>0</v>
      </c>
      <c r="AF143" s="764">
        <f t="shared" si="341"/>
        <v>0</v>
      </c>
      <c r="AG143" s="764">
        <f t="shared" si="341"/>
        <v>0</v>
      </c>
      <c r="AH143" s="764">
        <f t="shared" si="341"/>
        <v>0</v>
      </c>
      <c r="AI143" s="764">
        <f t="shared" si="341"/>
        <v>0</v>
      </c>
      <c r="AJ143" s="764">
        <f t="shared" si="341"/>
        <v>0</v>
      </c>
      <c r="AK143" s="764">
        <f t="shared" si="341"/>
        <v>0</v>
      </c>
      <c r="AL143" s="764">
        <f t="shared" si="341"/>
        <v>0</v>
      </c>
      <c r="AM143" s="764">
        <f t="shared" si="341"/>
        <v>0</v>
      </c>
      <c r="AN143" s="764">
        <f t="shared" si="341"/>
        <v>0</v>
      </c>
      <c r="AO143" s="764">
        <f t="shared" si="341"/>
        <v>0</v>
      </c>
      <c r="AP143" s="764">
        <f t="shared" si="341"/>
        <v>0</v>
      </c>
      <c r="AQ143" s="764">
        <f t="shared" si="341"/>
        <v>0</v>
      </c>
      <c r="AR143" s="764">
        <f t="shared" si="341"/>
        <v>0</v>
      </c>
      <c r="AS143" s="764">
        <f t="shared" si="341"/>
        <v>0</v>
      </c>
      <c r="AT143" s="764">
        <f t="shared" si="341"/>
        <v>0</v>
      </c>
      <c r="AU143" s="764">
        <f t="shared" si="341"/>
        <v>0</v>
      </c>
      <c r="AV143" s="764">
        <f t="shared" si="341"/>
        <v>0</v>
      </c>
      <c r="AW143" s="764">
        <f t="shared" si="341"/>
        <v>0</v>
      </c>
      <c r="AX143" s="764">
        <f t="shared" si="341"/>
        <v>0</v>
      </c>
      <c r="AY143" s="764">
        <f t="shared" si="341"/>
        <v>0</v>
      </c>
      <c r="AZ143" s="764">
        <f t="shared" si="341"/>
        <v>0</v>
      </c>
      <c r="BA143" s="764">
        <f t="shared" si="341"/>
        <v>0</v>
      </c>
      <c r="BB143" s="764">
        <f t="shared" si="341"/>
        <v>0</v>
      </c>
      <c r="BC143" s="764">
        <f t="shared" si="341"/>
        <v>0</v>
      </c>
      <c r="BD143" s="764">
        <f t="shared" si="341"/>
        <v>0</v>
      </c>
      <c r="BE143" s="764">
        <f t="shared" si="341"/>
        <v>0</v>
      </c>
      <c r="BF143" s="764">
        <f t="shared" si="321"/>
        <v>0</v>
      </c>
      <c r="BG143" s="764">
        <f t="shared" si="321"/>
        <v>0</v>
      </c>
      <c r="BH143" s="764">
        <f t="shared" si="321"/>
        <v>0</v>
      </c>
      <c r="BI143" s="764">
        <f t="shared" si="321"/>
        <v>0</v>
      </c>
      <c r="BJ143" s="764">
        <f t="shared" si="321"/>
        <v>0</v>
      </c>
      <c r="BK143" s="764">
        <f t="shared" si="321"/>
        <v>0</v>
      </c>
      <c r="BL143" s="764">
        <f t="shared" si="321"/>
        <v>0</v>
      </c>
      <c r="BM143" s="764">
        <f t="shared" si="321"/>
        <v>0</v>
      </c>
      <c r="BN143" s="764">
        <f t="shared" si="322"/>
        <v>0</v>
      </c>
      <c r="BO143" s="764">
        <f t="shared" si="322"/>
        <v>0</v>
      </c>
      <c r="BP143" s="764">
        <f t="shared" si="322"/>
        <v>0</v>
      </c>
      <c r="BQ143" s="764">
        <f t="shared" si="322"/>
        <v>0</v>
      </c>
      <c r="BR143" s="764">
        <f t="shared" si="322"/>
        <v>0</v>
      </c>
      <c r="BS143" s="764">
        <f t="shared" si="322"/>
        <v>0</v>
      </c>
      <c r="BT143" s="764">
        <f t="shared" si="322"/>
        <v>0</v>
      </c>
      <c r="BU143" s="764">
        <f t="shared" si="322"/>
        <v>0</v>
      </c>
      <c r="BV143" s="764">
        <f t="shared" si="322"/>
        <v>0</v>
      </c>
      <c r="BW143" s="764">
        <f t="shared" si="322"/>
        <v>0</v>
      </c>
      <c r="BX143" s="764">
        <f t="shared" si="323"/>
        <v>0</v>
      </c>
      <c r="BY143" s="764">
        <f t="shared" si="323"/>
        <v>0</v>
      </c>
      <c r="BZ143" s="764">
        <f t="shared" si="323"/>
        <v>0</v>
      </c>
      <c r="CA143" s="764">
        <f t="shared" si="323"/>
        <v>0</v>
      </c>
      <c r="CB143" s="764">
        <f t="shared" si="323"/>
        <v>0</v>
      </c>
      <c r="CC143" s="764">
        <f t="shared" si="323"/>
        <v>0</v>
      </c>
      <c r="CD143" s="764">
        <f t="shared" si="323"/>
        <v>0</v>
      </c>
      <c r="CE143" s="764">
        <f t="shared" si="323"/>
        <v>0</v>
      </c>
      <c r="CF143" s="764">
        <f t="shared" si="323"/>
        <v>0</v>
      </c>
      <c r="CG143" s="764">
        <f t="shared" si="323"/>
        <v>0</v>
      </c>
      <c r="CH143" s="764">
        <f t="shared" si="324"/>
        <v>0</v>
      </c>
      <c r="CI143" s="764">
        <f t="shared" si="324"/>
        <v>0</v>
      </c>
      <c r="CJ143" s="764">
        <f t="shared" si="324"/>
        <v>0</v>
      </c>
      <c r="CK143" s="764">
        <f t="shared" si="324"/>
        <v>0</v>
      </c>
      <c r="CL143" s="764">
        <f t="shared" si="324"/>
        <v>0</v>
      </c>
      <c r="CM143" s="764">
        <f t="shared" si="324"/>
        <v>0</v>
      </c>
      <c r="CN143" s="764">
        <f t="shared" si="324"/>
        <v>0</v>
      </c>
      <c r="CO143" s="764">
        <f t="shared" si="324"/>
        <v>0</v>
      </c>
      <c r="CP143" s="764">
        <f t="shared" si="324"/>
        <v>0</v>
      </c>
      <c r="CQ143" s="764">
        <f t="shared" si="324"/>
        <v>0</v>
      </c>
      <c r="CR143" s="764">
        <f t="shared" si="325"/>
        <v>0</v>
      </c>
      <c r="CS143" s="764">
        <f t="shared" si="325"/>
        <v>0</v>
      </c>
      <c r="CT143" s="764">
        <f t="shared" si="325"/>
        <v>0</v>
      </c>
      <c r="CU143" s="764">
        <f t="shared" si="325"/>
        <v>0</v>
      </c>
      <c r="CV143" s="764">
        <f t="shared" si="325"/>
        <v>0</v>
      </c>
      <c r="CW143" s="764">
        <f t="shared" si="325"/>
        <v>0</v>
      </c>
      <c r="CX143" s="764">
        <f t="shared" si="325"/>
        <v>0</v>
      </c>
      <c r="CY143" s="764">
        <f t="shared" si="325"/>
        <v>0</v>
      </c>
      <c r="CZ143" s="764">
        <f t="shared" si="325"/>
        <v>0</v>
      </c>
      <c r="DA143" s="764">
        <f t="shared" si="325"/>
        <v>0</v>
      </c>
      <c r="DB143" s="764">
        <f t="shared" si="326"/>
        <v>0</v>
      </c>
      <c r="DC143" s="764">
        <f t="shared" si="326"/>
        <v>0</v>
      </c>
      <c r="DD143" s="764">
        <f t="shared" si="326"/>
        <v>0</v>
      </c>
      <c r="DE143" s="764">
        <f t="shared" si="326"/>
        <v>0</v>
      </c>
      <c r="DF143" s="764">
        <f t="shared" si="326"/>
        <v>0</v>
      </c>
      <c r="DG143" s="764">
        <f t="shared" si="326"/>
        <v>0</v>
      </c>
      <c r="DH143" s="764">
        <f t="shared" si="326"/>
        <v>0</v>
      </c>
      <c r="DI143" s="764">
        <f t="shared" si="326"/>
        <v>0</v>
      </c>
      <c r="DJ143" s="764">
        <f t="shared" si="326"/>
        <v>0</v>
      </c>
      <c r="DK143" s="764">
        <f t="shared" si="326"/>
        <v>0</v>
      </c>
      <c r="DL143" s="764">
        <f t="shared" si="327"/>
        <v>0</v>
      </c>
      <c r="DM143" s="764">
        <f t="shared" si="327"/>
        <v>0</v>
      </c>
      <c r="DN143" s="764">
        <f t="shared" si="327"/>
        <v>0</v>
      </c>
      <c r="DO143" s="764">
        <f t="shared" si="327"/>
        <v>0</v>
      </c>
      <c r="DP143" s="764">
        <f t="shared" si="327"/>
        <v>0</v>
      </c>
      <c r="DQ143" s="764">
        <f t="shared" si="327"/>
        <v>0</v>
      </c>
      <c r="DR143" s="764">
        <f t="shared" si="327"/>
        <v>0</v>
      </c>
      <c r="DS143" s="764">
        <f t="shared" si="327"/>
        <v>0</v>
      </c>
      <c r="DT143" s="764">
        <f t="shared" si="327"/>
        <v>0</v>
      </c>
      <c r="DU143" s="764">
        <f t="shared" si="327"/>
        <v>0</v>
      </c>
      <c r="DV143" s="764">
        <f t="shared" si="328"/>
        <v>0</v>
      </c>
      <c r="DW143" s="764">
        <f t="shared" si="328"/>
        <v>0</v>
      </c>
      <c r="DX143" s="764">
        <f t="shared" si="328"/>
        <v>0</v>
      </c>
      <c r="DY143" s="764">
        <f t="shared" si="328"/>
        <v>0</v>
      </c>
      <c r="DZ143" s="764">
        <f t="shared" si="328"/>
        <v>0</v>
      </c>
      <c r="EA143" s="764">
        <f t="shared" si="328"/>
        <v>0</v>
      </c>
      <c r="EB143" s="764">
        <f t="shared" si="328"/>
        <v>0</v>
      </c>
      <c r="EC143" s="764">
        <f t="shared" si="328"/>
        <v>0</v>
      </c>
      <c r="ED143" s="764">
        <f t="shared" si="328"/>
        <v>0</v>
      </c>
      <c r="EE143" s="764">
        <f t="shared" si="328"/>
        <v>0</v>
      </c>
      <c r="EF143" s="764">
        <f t="shared" si="329"/>
        <v>0</v>
      </c>
      <c r="EG143" s="764">
        <f t="shared" si="329"/>
        <v>0</v>
      </c>
      <c r="EH143" s="764">
        <f t="shared" si="329"/>
        <v>0</v>
      </c>
      <c r="EI143" s="764">
        <f t="shared" si="329"/>
        <v>0</v>
      </c>
      <c r="EJ143" s="764">
        <f t="shared" si="329"/>
        <v>0</v>
      </c>
      <c r="EK143" s="764">
        <f t="shared" si="329"/>
        <v>0</v>
      </c>
      <c r="EL143" s="764">
        <f t="shared" si="329"/>
        <v>0</v>
      </c>
      <c r="EM143" s="764">
        <f t="shared" si="329"/>
        <v>0</v>
      </c>
      <c r="EN143" s="764">
        <f t="shared" si="329"/>
        <v>0</v>
      </c>
      <c r="EO143" s="764">
        <f t="shared" si="329"/>
        <v>0</v>
      </c>
      <c r="EP143" s="764">
        <f t="shared" si="330"/>
        <v>0</v>
      </c>
      <c r="EQ143" s="764">
        <f t="shared" si="330"/>
        <v>0</v>
      </c>
      <c r="ER143" s="764">
        <f t="shared" si="330"/>
        <v>0</v>
      </c>
      <c r="ES143" s="764">
        <f t="shared" si="330"/>
        <v>0</v>
      </c>
      <c r="ET143" s="764">
        <f t="shared" si="330"/>
        <v>0</v>
      </c>
      <c r="EU143" s="764">
        <f t="shared" si="330"/>
        <v>0</v>
      </c>
      <c r="EV143" s="764">
        <f t="shared" si="330"/>
        <v>0</v>
      </c>
      <c r="EW143" s="764">
        <f t="shared" si="330"/>
        <v>0</v>
      </c>
      <c r="EX143" s="764">
        <f t="shared" si="330"/>
        <v>0</v>
      </c>
      <c r="EY143" s="764">
        <f t="shared" si="330"/>
        <v>0</v>
      </c>
      <c r="EZ143" s="764">
        <f t="shared" si="331"/>
        <v>0</v>
      </c>
      <c r="FA143" s="764">
        <f t="shared" si="331"/>
        <v>0</v>
      </c>
      <c r="FB143" s="764">
        <f t="shared" si="331"/>
        <v>0</v>
      </c>
      <c r="FC143" s="764">
        <f t="shared" si="331"/>
        <v>0</v>
      </c>
      <c r="FD143" s="764">
        <f t="shared" si="331"/>
        <v>0</v>
      </c>
      <c r="FE143" s="764">
        <f t="shared" si="331"/>
        <v>0</v>
      </c>
      <c r="FF143" s="764">
        <f t="shared" si="331"/>
        <v>0</v>
      </c>
      <c r="FG143" s="764">
        <f t="shared" si="331"/>
        <v>0</v>
      </c>
      <c r="FH143" s="764">
        <f t="shared" si="331"/>
        <v>0</v>
      </c>
      <c r="FI143" s="764">
        <f t="shared" si="331"/>
        <v>0</v>
      </c>
      <c r="FJ143" s="764">
        <f t="shared" si="332"/>
        <v>0</v>
      </c>
      <c r="FK143" s="764">
        <f t="shared" si="332"/>
        <v>0</v>
      </c>
      <c r="FL143" s="764">
        <f t="shared" si="332"/>
        <v>0</v>
      </c>
      <c r="FM143" s="764">
        <f t="shared" si="332"/>
        <v>0</v>
      </c>
      <c r="FN143" s="764">
        <f t="shared" si="332"/>
        <v>0</v>
      </c>
      <c r="FO143" s="764">
        <f t="shared" si="332"/>
        <v>0</v>
      </c>
      <c r="FP143" s="764">
        <f t="shared" si="332"/>
        <v>0</v>
      </c>
      <c r="FQ143" s="764">
        <f t="shared" si="332"/>
        <v>0</v>
      </c>
      <c r="FR143" s="764">
        <f t="shared" si="332"/>
        <v>0</v>
      </c>
      <c r="FS143" s="764">
        <f t="shared" si="332"/>
        <v>0</v>
      </c>
      <c r="FT143" s="764">
        <f t="shared" si="333"/>
        <v>0</v>
      </c>
      <c r="FU143" s="764">
        <f t="shared" si="333"/>
        <v>0</v>
      </c>
      <c r="FV143" s="764">
        <f t="shared" si="333"/>
        <v>0</v>
      </c>
      <c r="FW143" s="764">
        <f t="shared" si="333"/>
        <v>0</v>
      </c>
      <c r="FX143" s="764">
        <f t="shared" si="333"/>
        <v>0</v>
      </c>
      <c r="FY143" s="764">
        <f t="shared" si="333"/>
        <v>0</v>
      </c>
      <c r="FZ143" s="764">
        <f t="shared" si="333"/>
        <v>0</v>
      </c>
      <c r="GA143" s="764">
        <f t="shared" si="333"/>
        <v>0</v>
      </c>
      <c r="GB143" s="764">
        <f t="shared" si="333"/>
        <v>0</v>
      </c>
      <c r="GC143" s="764">
        <f t="shared" si="333"/>
        <v>0</v>
      </c>
      <c r="GD143" s="764">
        <f t="shared" si="334"/>
        <v>0</v>
      </c>
      <c r="GE143" s="764">
        <f t="shared" si="334"/>
        <v>0</v>
      </c>
      <c r="GF143" s="764">
        <f t="shared" si="334"/>
        <v>0</v>
      </c>
      <c r="GG143" s="764">
        <f t="shared" si="334"/>
        <v>0</v>
      </c>
      <c r="GH143" s="764">
        <f t="shared" si="334"/>
        <v>0</v>
      </c>
      <c r="GI143" s="764">
        <f t="shared" si="334"/>
        <v>0</v>
      </c>
      <c r="GJ143" s="764">
        <f t="shared" si="334"/>
        <v>0</v>
      </c>
      <c r="GK143" s="764">
        <f t="shared" si="334"/>
        <v>0</v>
      </c>
      <c r="GL143" s="764">
        <f t="shared" si="334"/>
        <v>0</v>
      </c>
      <c r="GM143" s="764">
        <f t="shared" si="334"/>
        <v>0</v>
      </c>
      <c r="GN143" s="764">
        <f t="shared" si="335"/>
        <v>0</v>
      </c>
      <c r="GO143" s="764">
        <f t="shared" si="335"/>
        <v>0</v>
      </c>
      <c r="GP143" s="764">
        <f t="shared" si="335"/>
        <v>0</v>
      </c>
      <c r="GQ143" s="764">
        <f t="shared" si="335"/>
        <v>0</v>
      </c>
      <c r="GR143" s="764">
        <f t="shared" si="335"/>
        <v>0</v>
      </c>
      <c r="GS143" s="764">
        <f t="shared" si="335"/>
        <v>0</v>
      </c>
      <c r="GT143" s="764">
        <f t="shared" si="335"/>
        <v>0</v>
      </c>
      <c r="GU143" s="764">
        <f t="shared" si="335"/>
        <v>0</v>
      </c>
      <c r="GV143" s="764">
        <f t="shared" si="335"/>
        <v>0</v>
      </c>
      <c r="GW143" s="764">
        <f t="shared" si="335"/>
        <v>0</v>
      </c>
      <c r="GX143" s="764">
        <f t="shared" si="336"/>
        <v>0</v>
      </c>
      <c r="GY143" s="764">
        <f t="shared" si="336"/>
        <v>0</v>
      </c>
      <c r="GZ143" s="764">
        <f t="shared" si="336"/>
        <v>0</v>
      </c>
      <c r="HA143" s="764">
        <f t="shared" si="336"/>
        <v>0</v>
      </c>
      <c r="HB143" s="764">
        <f t="shared" si="336"/>
        <v>0</v>
      </c>
      <c r="HC143" s="764">
        <f t="shared" si="336"/>
        <v>0</v>
      </c>
      <c r="HD143" s="764">
        <f t="shared" si="336"/>
        <v>0</v>
      </c>
      <c r="HE143" s="764">
        <f t="shared" si="336"/>
        <v>0</v>
      </c>
      <c r="HF143" s="764">
        <f t="shared" si="336"/>
        <v>0</v>
      </c>
      <c r="HG143" s="764">
        <f t="shared" si="336"/>
        <v>0</v>
      </c>
      <c r="HH143" s="764">
        <f t="shared" si="337"/>
        <v>0</v>
      </c>
      <c r="HI143" s="764">
        <f t="shared" si="337"/>
        <v>0</v>
      </c>
      <c r="HJ143" s="764">
        <f t="shared" si="337"/>
        <v>0</v>
      </c>
      <c r="HK143" s="764">
        <f t="shared" si="337"/>
        <v>0</v>
      </c>
      <c r="HL143" s="764">
        <f t="shared" si="337"/>
        <v>0</v>
      </c>
      <c r="HM143" s="764">
        <f t="shared" si="337"/>
        <v>0</v>
      </c>
      <c r="HN143" s="764">
        <f t="shared" si="337"/>
        <v>0</v>
      </c>
      <c r="HO143" s="764">
        <f t="shared" si="337"/>
        <v>0</v>
      </c>
      <c r="HP143" s="764">
        <f t="shared" si="337"/>
        <v>0</v>
      </c>
      <c r="HQ143" s="764">
        <f t="shared" si="337"/>
        <v>0</v>
      </c>
      <c r="HR143" s="764">
        <f t="shared" si="338"/>
        <v>0</v>
      </c>
      <c r="HS143" s="764">
        <f t="shared" si="338"/>
        <v>0</v>
      </c>
      <c r="HT143" s="764">
        <f t="shared" si="338"/>
        <v>0</v>
      </c>
      <c r="HU143" s="764">
        <f t="shared" si="338"/>
        <v>0</v>
      </c>
      <c r="HV143" s="764">
        <f t="shared" si="338"/>
        <v>0</v>
      </c>
      <c r="HW143" s="764">
        <f t="shared" si="338"/>
        <v>0</v>
      </c>
      <c r="HX143" s="764">
        <f t="shared" si="338"/>
        <v>0</v>
      </c>
      <c r="HY143" s="764">
        <f t="shared" si="338"/>
        <v>0</v>
      </c>
      <c r="HZ143" s="764">
        <f t="shared" si="338"/>
        <v>0</v>
      </c>
      <c r="IA143" s="764">
        <f t="shared" si="338"/>
        <v>0</v>
      </c>
      <c r="IB143" s="764">
        <f t="shared" si="339"/>
        <v>0</v>
      </c>
      <c r="IC143" s="764">
        <f t="shared" si="339"/>
        <v>0</v>
      </c>
      <c r="ID143" s="764">
        <f t="shared" si="339"/>
        <v>0</v>
      </c>
      <c r="IE143" s="764">
        <f t="shared" si="339"/>
        <v>0</v>
      </c>
      <c r="IF143" s="764">
        <f t="shared" si="339"/>
        <v>0</v>
      </c>
      <c r="IG143" s="764">
        <f t="shared" si="339"/>
        <v>0</v>
      </c>
      <c r="IH143" s="764">
        <f t="shared" si="339"/>
        <v>0</v>
      </c>
      <c r="II143" s="764">
        <f t="shared" si="339"/>
        <v>0</v>
      </c>
      <c r="IJ143" s="764">
        <f t="shared" si="339"/>
        <v>0</v>
      </c>
      <c r="IK143" s="764">
        <f t="shared" si="339"/>
        <v>0</v>
      </c>
      <c r="IL143" s="764">
        <f t="shared" si="340"/>
        <v>0</v>
      </c>
      <c r="IM143" s="764">
        <f t="shared" si="340"/>
        <v>0</v>
      </c>
      <c r="IN143" s="764">
        <f t="shared" si="340"/>
        <v>0</v>
      </c>
      <c r="IO143" s="764">
        <f t="shared" si="340"/>
        <v>0</v>
      </c>
      <c r="IP143" s="764">
        <f t="shared" si="340"/>
        <v>0</v>
      </c>
      <c r="IQ143" s="764">
        <f t="shared" si="340"/>
        <v>0</v>
      </c>
      <c r="IR143" s="764">
        <f t="shared" si="340"/>
        <v>0</v>
      </c>
      <c r="IS143" s="764">
        <f t="shared" si="340"/>
        <v>0</v>
      </c>
      <c r="IT143" s="764">
        <f t="shared" si="340"/>
        <v>0</v>
      </c>
      <c r="IU143" s="764">
        <f t="shared" si="340"/>
        <v>0</v>
      </c>
      <c r="IV143" s="764">
        <f t="shared" si="340"/>
        <v>0</v>
      </c>
      <c r="IW143" s="764">
        <f t="shared" si="340"/>
        <v>0</v>
      </c>
      <c r="IX143" s="764">
        <f t="shared" si="340"/>
        <v>0</v>
      </c>
      <c r="IY143" s="764">
        <f t="shared" si="340"/>
        <v>0</v>
      </c>
      <c r="IZ143" s="764">
        <f t="shared" si="340"/>
        <v>0</v>
      </c>
      <c r="JA143" s="764">
        <f t="shared" si="340"/>
        <v>0</v>
      </c>
      <c r="JB143" s="764">
        <f t="shared" si="340"/>
        <v>0</v>
      </c>
      <c r="JC143" s="764">
        <f t="shared" si="340"/>
        <v>0</v>
      </c>
      <c r="JD143" s="764">
        <f t="shared" si="316"/>
        <v>0</v>
      </c>
      <c r="JE143" s="764">
        <f t="shared" si="316"/>
        <v>0</v>
      </c>
      <c r="JF143" s="764">
        <f t="shared" si="316"/>
        <v>0</v>
      </c>
      <c r="JG143" s="764">
        <f t="shared" si="316"/>
        <v>0</v>
      </c>
      <c r="JH143" s="764">
        <f t="shared" si="316"/>
        <v>0</v>
      </c>
      <c r="JI143" s="764">
        <f t="shared" si="316"/>
        <v>0</v>
      </c>
      <c r="JJ143" s="764">
        <f t="shared" si="316"/>
        <v>0</v>
      </c>
      <c r="JK143" s="764">
        <f t="shared" si="316"/>
        <v>0</v>
      </c>
      <c r="JL143" s="764">
        <f t="shared" si="340"/>
        <v>0</v>
      </c>
      <c r="JM143" s="764">
        <f t="shared" si="340"/>
        <v>0</v>
      </c>
      <c r="JN143" s="764">
        <f t="shared" si="340"/>
        <v>0</v>
      </c>
      <c r="JO143" s="764">
        <f t="shared" si="340"/>
        <v>0</v>
      </c>
      <c r="JP143" s="764">
        <f t="shared" si="340"/>
        <v>0</v>
      </c>
      <c r="JQ143" s="764">
        <f t="shared" si="317"/>
        <v>0</v>
      </c>
      <c r="JR143" s="764">
        <f t="shared" si="317"/>
        <v>0</v>
      </c>
      <c r="JS143" s="764">
        <f t="shared" si="340"/>
        <v>0</v>
      </c>
      <c r="JT143" s="765">
        <f t="shared" si="318"/>
        <v>0</v>
      </c>
      <c r="JU143" s="229">
        <f t="shared" si="319"/>
        <v>0</v>
      </c>
    </row>
    <row r="144" spans="2:281" s="57" customFormat="1" ht="12.75" customHeight="1">
      <c r="B144" s="223"/>
      <c r="C144" s="223"/>
      <c r="D144" s="61"/>
      <c r="E144" s="743" t="str">
        <f t="shared" si="314"/>
        <v xml:space="preserve"> </v>
      </c>
      <c r="F144" s="56"/>
      <c r="G144" s="228"/>
      <c r="H144" s="744">
        <f>SUMIF(Ajuste!$C$8:$C$483,$B$6:$B$499,Ajuste!$E$8:$E$483)</f>
        <v>0</v>
      </c>
      <c r="I144" s="744">
        <f>SUMIF(Ajuste!$C$8:$C$483,$B$6:$B$499,Ajuste!$F$8:$F$483)</f>
        <v>0</v>
      </c>
      <c r="J144" s="229">
        <f t="shared" si="320"/>
        <v>0</v>
      </c>
      <c r="K144" s="764">
        <f t="shared" si="321"/>
        <v>0</v>
      </c>
      <c r="L144" s="764">
        <f t="shared" si="341"/>
        <v>0</v>
      </c>
      <c r="M144" s="764">
        <f t="shared" si="341"/>
        <v>0</v>
      </c>
      <c r="N144" s="764">
        <f t="shared" si="341"/>
        <v>0</v>
      </c>
      <c r="O144" s="764">
        <f t="shared" si="341"/>
        <v>0</v>
      </c>
      <c r="P144" s="764">
        <f t="shared" si="341"/>
        <v>0</v>
      </c>
      <c r="Q144" s="764">
        <f t="shared" si="341"/>
        <v>0</v>
      </c>
      <c r="R144" s="764">
        <f t="shared" si="341"/>
        <v>0</v>
      </c>
      <c r="S144" s="764">
        <f t="shared" si="341"/>
        <v>0</v>
      </c>
      <c r="T144" s="764">
        <f t="shared" si="341"/>
        <v>0</v>
      </c>
      <c r="U144" s="764">
        <f t="shared" si="341"/>
        <v>0</v>
      </c>
      <c r="V144" s="764">
        <f t="shared" si="341"/>
        <v>0</v>
      </c>
      <c r="W144" s="764">
        <f t="shared" si="341"/>
        <v>0</v>
      </c>
      <c r="X144" s="764">
        <f t="shared" si="341"/>
        <v>0</v>
      </c>
      <c r="Y144" s="764">
        <f t="shared" si="341"/>
        <v>0</v>
      </c>
      <c r="Z144" s="764">
        <f t="shared" si="341"/>
        <v>0</v>
      </c>
      <c r="AA144" s="764">
        <f t="shared" si="341"/>
        <v>0</v>
      </c>
      <c r="AB144" s="764">
        <f t="shared" si="341"/>
        <v>0</v>
      </c>
      <c r="AC144" s="764">
        <f t="shared" si="341"/>
        <v>0</v>
      </c>
      <c r="AD144" s="764">
        <f t="shared" si="341"/>
        <v>0</v>
      </c>
      <c r="AE144" s="764">
        <f t="shared" si="341"/>
        <v>0</v>
      </c>
      <c r="AF144" s="764">
        <f t="shared" si="341"/>
        <v>0</v>
      </c>
      <c r="AG144" s="764">
        <f t="shared" si="341"/>
        <v>0</v>
      </c>
      <c r="AH144" s="764">
        <f t="shared" si="341"/>
        <v>0</v>
      </c>
      <c r="AI144" s="764">
        <f t="shared" si="341"/>
        <v>0</v>
      </c>
      <c r="AJ144" s="764">
        <f t="shared" si="341"/>
        <v>0</v>
      </c>
      <c r="AK144" s="764">
        <f t="shared" si="341"/>
        <v>0</v>
      </c>
      <c r="AL144" s="764">
        <f t="shared" si="341"/>
        <v>0</v>
      </c>
      <c r="AM144" s="764">
        <f t="shared" si="341"/>
        <v>0</v>
      </c>
      <c r="AN144" s="764">
        <f t="shared" si="341"/>
        <v>0</v>
      </c>
      <c r="AO144" s="764">
        <f t="shared" si="341"/>
        <v>0</v>
      </c>
      <c r="AP144" s="764">
        <f t="shared" si="341"/>
        <v>0</v>
      </c>
      <c r="AQ144" s="764">
        <f t="shared" si="341"/>
        <v>0</v>
      </c>
      <c r="AR144" s="764">
        <f t="shared" si="341"/>
        <v>0</v>
      </c>
      <c r="AS144" s="764">
        <f t="shared" si="341"/>
        <v>0</v>
      </c>
      <c r="AT144" s="764">
        <f t="shared" si="341"/>
        <v>0</v>
      </c>
      <c r="AU144" s="764">
        <f t="shared" si="341"/>
        <v>0</v>
      </c>
      <c r="AV144" s="764">
        <f t="shared" si="341"/>
        <v>0</v>
      </c>
      <c r="AW144" s="764">
        <f t="shared" si="341"/>
        <v>0</v>
      </c>
      <c r="AX144" s="764">
        <f t="shared" si="341"/>
        <v>0</v>
      </c>
      <c r="AY144" s="764">
        <f t="shared" si="341"/>
        <v>0</v>
      </c>
      <c r="AZ144" s="764">
        <f t="shared" si="341"/>
        <v>0</v>
      </c>
      <c r="BA144" s="764">
        <f t="shared" si="341"/>
        <v>0</v>
      </c>
      <c r="BB144" s="764">
        <f t="shared" ref="L144:BE145" si="342">IF($D144=BB$5,$J144,0)</f>
        <v>0</v>
      </c>
      <c r="BC144" s="764">
        <f t="shared" si="342"/>
        <v>0</v>
      </c>
      <c r="BD144" s="764">
        <f t="shared" si="342"/>
        <v>0</v>
      </c>
      <c r="BE144" s="764">
        <f t="shared" si="342"/>
        <v>0</v>
      </c>
      <c r="BF144" s="764">
        <f t="shared" si="321"/>
        <v>0</v>
      </c>
      <c r="BG144" s="764">
        <f t="shared" si="321"/>
        <v>0</v>
      </c>
      <c r="BH144" s="764">
        <f t="shared" si="321"/>
        <v>0</v>
      </c>
      <c r="BI144" s="764">
        <f t="shared" si="321"/>
        <v>0</v>
      </c>
      <c r="BJ144" s="764">
        <f t="shared" si="321"/>
        <v>0</v>
      </c>
      <c r="BK144" s="764">
        <f t="shared" si="321"/>
        <v>0</v>
      </c>
      <c r="BL144" s="764">
        <f t="shared" si="321"/>
        <v>0</v>
      </c>
      <c r="BM144" s="764">
        <f t="shared" si="321"/>
        <v>0</v>
      </c>
      <c r="BN144" s="764">
        <f t="shared" si="322"/>
        <v>0</v>
      </c>
      <c r="BO144" s="764">
        <f t="shared" si="322"/>
        <v>0</v>
      </c>
      <c r="BP144" s="764">
        <f t="shared" si="322"/>
        <v>0</v>
      </c>
      <c r="BQ144" s="764">
        <f t="shared" si="322"/>
        <v>0</v>
      </c>
      <c r="BR144" s="764">
        <f t="shared" si="322"/>
        <v>0</v>
      </c>
      <c r="BS144" s="764">
        <f t="shared" si="322"/>
        <v>0</v>
      </c>
      <c r="BT144" s="764">
        <f t="shared" si="322"/>
        <v>0</v>
      </c>
      <c r="BU144" s="764">
        <f t="shared" si="322"/>
        <v>0</v>
      </c>
      <c r="BV144" s="764">
        <f t="shared" si="322"/>
        <v>0</v>
      </c>
      <c r="BW144" s="764">
        <f t="shared" si="322"/>
        <v>0</v>
      </c>
      <c r="BX144" s="764">
        <f t="shared" si="323"/>
        <v>0</v>
      </c>
      <c r="BY144" s="764">
        <f t="shared" si="323"/>
        <v>0</v>
      </c>
      <c r="BZ144" s="764">
        <f t="shared" si="323"/>
        <v>0</v>
      </c>
      <c r="CA144" s="764">
        <f t="shared" si="323"/>
        <v>0</v>
      </c>
      <c r="CB144" s="764">
        <f t="shared" si="323"/>
        <v>0</v>
      </c>
      <c r="CC144" s="764">
        <f t="shared" si="323"/>
        <v>0</v>
      </c>
      <c r="CD144" s="764">
        <f t="shared" si="323"/>
        <v>0</v>
      </c>
      <c r="CE144" s="764">
        <f t="shared" si="323"/>
        <v>0</v>
      </c>
      <c r="CF144" s="764">
        <f t="shared" si="323"/>
        <v>0</v>
      </c>
      <c r="CG144" s="764">
        <f t="shared" si="323"/>
        <v>0</v>
      </c>
      <c r="CH144" s="764">
        <f t="shared" si="324"/>
        <v>0</v>
      </c>
      <c r="CI144" s="764">
        <f t="shared" si="324"/>
        <v>0</v>
      </c>
      <c r="CJ144" s="764">
        <f t="shared" si="324"/>
        <v>0</v>
      </c>
      <c r="CK144" s="764">
        <f t="shared" si="324"/>
        <v>0</v>
      </c>
      <c r="CL144" s="764">
        <f t="shared" si="324"/>
        <v>0</v>
      </c>
      <c r="CM144" s="764">
        <f t="shared" si="324"/>
        <v>0</v>
      </c>
      <c r="CN144" s="764">
        <f t="shared" si="324"/>
        <v>0</v>
      </c>
      <c r="CO144" s="764">
        <f t="shared" si="324"/>
        <v>0</v>
      </c>
      <c r="CP144" s="764">
        <f t="shared" si="324"/>
        <v>0</v>
      </c>
      <c r="CQ144" s="764">
        <f t="shared" si="324"/>
        <v>0</v>
      </c>
      <c r="CR144" s="764">
        <f t="shared" si="325"/>
        <v>0</v>
      </c>
      <c r="CS144" s="764">
        <f t="shared" si="325"/>
        <v>0</v>
      </c>
      <c r="CT144" s="764">
        <f t="shared" si="325"/>
        <v>0</v>
      </c>
      <c r="CU144" s="764">
        <f t="shared" si="325"/>
        <v>0</v>
      </c>
      <c r="CV144" s="764">
        <f t="shared" si="325"/>
        <v>0</v>
      </c>
      <c r="CW144" s="764">
        <f t="shared" si="325"/>
        <v>0</v>
      </c>
      <c r="CX144" s="764">
        <f t="shared" si="325"/>
        <v>0</v>
      </c>
      <c r="CY144" s="764">
        <f t="shared" si="325"/>
        <v>0</v>
      </c>
      <c r="CZ144" s="764">
        <f t="shared" si="325"/>
        <v>0</v>
      </c>
      <c r="DA144" s="764">
        <f t="shared" si="325"/>
        <v>0</v>
      </c>
      <c r="DB144" s="764">
        <f t="shared" si="326"/>
        <v>0</v>
      </c>
      <c r="DC144" s="764">
        <f t="shared" si="326"/>
        <v>0</v>
      </c>
      <c r="DD144" s="764">
        <f t="shared" si="326"/>
        <v>0</v>
      </c>
      <c r="DE144" s="764">
        <f t="shared" si="326"/>
        <v>0</v>
      </c>
      <c r="DF144" s="764">
        <f t="shared" si="326"/>
        <v>0</v>
      </c>
      <c r="DG144" s="764">
        <f t="shared" si="326"/>
        <v>0</v>
      </c>
      <c r="DH144" s="764">
        <f t="shared" si="326"/>
        <v>0</v>
      </c>
      <c r="DI144" s="764">
        <f t="shared" si="326"/>
        <v>0</v>
      </c>
      <c r="DJ144" s="764">
        <f t="shared" si="326"/>
        <v>0</v>
      </c>
      <c r="DK144" s="764">
        <f t="shared" si="326"/>
        <v>0</v>
      </c>
      <c r="DL144" s="764">
        <f t="shared" si="327"/>
        <v>0</v>
      </c>
      <c r="DM144" s="764">
        <f t="shared" si="327"/>
        <v>0</v>
      </c>
      <c r="DN144" s="764">
        <f t="shared" si="327"/>
        <v>0</v>
      </c>
      <c r="DO144" s="764">
        <f t="shared" si="327"/>
        <v>0</v>
      </c>
      <c r="DP144" s="764">
        <f t="shared" si="327"/>
        <v>0</v>
      </c>
      <c r="DQ144" s="764">
        <f t="shared" si="327"/>
        <v>0</v>
      </c>
      <c r="DR144" s="764">
        <f t="shared" si="327"/>
        <v>0</v>
      </c>
      <c r="DS144" s="764">
        <f t="shared" si="327"/>
        <v>0</v>
      </c>
      <c r="DT144" s="764">
        <f t="shared" si="327"/>
        <v>0</v>
      </c>
      <c r="DU144" s="764">
        <f t="shared" si="327"/>
        <v>0</v>
      </c>
      <c r="DV144" s="764">
        <f t="shared" si="328"/>
        <v>0</v>
      </c>
      <c r="DW144" s="764">
        <f t="shared" si="328"/>
        <v>0</v>
      </c>
      <c r="DX144" s="764">
        <f t="shared" si="328"/>
        <v>0</v>
      </c>
      <c r="DY144" s="764">
        <f t="shared" si="328"/>
        <v>0</v>
      </c>
      <c r="DZ144" s="764">
        <f t="shared" si="328"/>
        <v>0</v>
      </c>
      <c r="EA144" s="764">
        <f t="shared" si="328"/>
        <v>0</v>
      </c>
      <c r="EB144" s="764">
        <f t="shared" si="328"/>
        <v>0</v>
      </c>
      <c r="EC144" s="764">
        <f t="shared" si="328"/>
        <v>0</v>
      </c>
      <c r="ED144" s="764">
        <f t="shared" si="328"/>
        <v>0</v>
      </c>
      <c r="EE144" s="764">
        <f t="shared" si="328"/>
        <v>0</v>
      </c>
      <c r="EF144" s="764">
        <f t="shared" si="329"/>
        <v>0</v>
      </c>
      <c r="EG144" s="764">
        <f t="shared" si="329"/>
        <v>0</v>
      </c>
      <c r="EH144" s="764">
        <f t="shared" si="329"/>
        <v>0</v>
      </c>
      <c r="EI144" s="764">
        <f t="shared" si="329"/>
        <v>0</v>
      </c>
      <c r="EJ144" s="764">
        <f t="shared" si="329"/>
        <v>0</v>
      </c>
      <c r="EK144" s="764">
        <f t="shared" si="329"/>
        <v>0</v>
      </c>
      <c r="EL144" s="764">
        <f t="shared" si="329"/>
        <v>0</v>
      </c>
      <c r="EM144" s="764">
        <f t="shared" si="329"/>
        <v>0</v>
      </c>
      <c r="EN144" s="764">
        <f t="shared" si="329"/>
        <v>0</v>
      </c>
      <c r="EO144" s="764">
        <f t="shared" si="329"/>
        <v>0</v>
      </c>
      <c r="EP144" s="764">
        <f t="shared" si="330"/>
        <v>0</v>
      </c>
      <c r="EQ144" s="764">
        <f t="shared" si="330"/>
        <v>0</v>
      </c>
      <c r="ER144" s="764">
        <f t="shared" si="330"/>
        <v>0</v>
      </c>
      <c r="ES144" s="764">
        <f t="shared" si="330"/>
        <v>0</v>
      </c>
      <c r="ET144" s="764">
        <f t="shared" si="330"/>
        <v>0</v>
      </c>
      <c r="EU144" s="764">
        <f t="shared" si="330"/>
        <v>0</v>
      </c>
      <c r="EV144" s="764">
        <f t="shared" si="330"/>
        <v>0</v>
      </c>
      <c r="EW144" s="764">
        <f t="shared" si="330"/>
        <v>0</v>
      </c>
      <c r="EX144" s="764">
        <f t="shared" si="330"/>
        <v>0</v>
      </c>
      <c r="EY144" s="764">
        <f t="shared" si="330"/>
        <v>0</v>
      </c>
      <c r="EZ144" s="764">
        <f t="shared" si="331"/>
        <v>0</v>
      </c>
      <c r="FA144" s="764">
        <f t="shared" si="331"/>
        <v>0</v>
      </c>
      <c r="FB144" s="764">
        <f t="shared" si="331"/>
        <v>0</v>
      </c>
      <c r="FC144" s="764">
        <f t="shared" si="331"/>
        <v>0</v>
      </c>
      <c r="FD144" s="764">
        <f t="shared" si="331"/>
        <v>0</v>
      </c>
      <c r="FE144" s="764">
        <f t="shared" si="331"/>
        <v>0</v>
      </c>
      <c r="FF144" s="764">
        <f t="shared" si="331"/>
        <v>0</v>
      </c>
      <c r="FG144" s="764">
        <f t="shared" si="331"/>
        <v>0</v>
      </c>
      <c r="FH144" s="764">
        <f t="shared" si="331"/>
        <v>0</v>
      </c>
      <c r="FI144" s="764">
        <f t="shared" si="331"/>
        <v>0</v>
      </c>
      <c r="FJ144" s="764">
        <f t="shared" si="332"/>
        <v>0</v>
      </c>
      <c r="FK144" s="764">
        <f t="shared" si="332"/>
        <v>0</v>
      </c>
      <c r="FL144" s="764">
        <f t="shared" si="332"/>
        <v>0</v>
      </c>
      <c r="FM144" s="764">
        <f t="shared" si="332"/>
        <v>0</v>
      </c>
      <c r="FN144" s="764">
        <f t="shared" si="332"/>
        <v>0</v>
      </c>
      <c r="FO144" s="764">
        <f t="shared" si="332"/>
        <v>0</v>
      </c>
      <c r="FP144" s="764">
        <f t="shared" si="332"/>
        <v>0</v>
      </c>
      <c r="FQ144" s="764">
        <f t="shared" si="332"/>
        <v>0</v>
      </c>
      <c r="FR144" s="764">
        <f t="shared" si="332"/>
        <v>0</v>
      </c>
      <c r="FS144" s="764">
        <f t="shared" si="332"/>
        <v>0</v>
      </c>
      <c r="FT144" s="764">
        <f t="shared" si="333"/>
        <v>0</v>
      </c>
      <c r="FU144" s="764">
        <f t="shared" si="333"/>
        <v>0</v>
      </c>
      <c r="FV144" s="764">
        <f t="shared" si="333"/>
        <v>0</v>
      </c>
      <c r="FW144" s="764">
        <f t="shared" si="333"/>
        <v>0</v>
      </c>
      <c r="FX144" s="764">
        <f t="shared" si="333"/>
        <v>0</v>
      </c>
      <c r="FY144" s="764">
        <f t="shared" si="333"/>
        <v>0</v>
      </c>
      <c r="FZ144" s="764">
        <f t="shared" si="333"/>
        <v>0</v>
      </c>
      <c r="GA144" s="764">
        <f t="shared" si="333"/>
        <v>0</v>
      </c>
      <c r="GB144" s="764">
        <f t="shared" si="333"/>
        <v>0</v>
      </c>
      <c r="GC144" s="764">
        <f t="shared" si="333"/>
        <v>0</v>
      </c>
      <c r="GD144" s="764">
        <f t="shared" si="334"/>
        <v>0</v>
      </c>
      <c r="GE144" s="764">
        <f t="shared" si="334"/>
        <v>0</v>
      </c>
      <c r="GF144" s="764">
        <f t="shared" si="334"/>
        <v>0</v>
      </c>
      <c r="GG144" s="764">
        <f t="shared" si="334"/>
        <v>0</v>
      </c>
      <c r="GH144" s="764">
        <f t="shared" si="334"/>
        <v>0</v>
      </c>
      <c r="GI144" s="764">
        <f t="shared" si="334"/>
        <v>0</v>
      </c>
      <c r="GJ144" s="764">
        <f t="shared" si="334"/>
        <v>0</v>
      </c>
      <c r="GK144" s="764">
        <f t="shared" si="334"/>
        <v>0</v>
      </c>
      <c r="GL144" s="764">
        <f t="shared" si="334"/>
        <v>0</v>
      </c>
      <c r="GM144" s="764">
        <f t="shared" si="334"/>
        <v>0</v>
      </c>
      <c r="GN144" s="764">
        <f t="shared" si="335"/>
        <v>0</v>
      </c>
      <c r="GO144" s="764">
        <f t="shared" si="335"/>
        <v>0</v>
      </c>
      <c r="GP144" s="764">
        <f t="shared" si="335"/>
        <v>0</v>
      </c>
      <c r="GQ144" s="764">
        <f t="shared" si="335"/>
        <v>0</v>
      </c>
      <c r="GR144" s="764">
        <f t="shared" si="335"/>
        <v>0</v>
      </c>
      <c r="GS144" s="764">
        <f t="shared" si="335"/>
        <v>0</v>
      </c>
      <c r="GT144" s="764">
        <f t="shared" si="335"/>
        <v>0</v>
      </c>
      <c r="GU144" s="764">
        <f t="shared" si="335"/>
        <v>0</v>
      </c>
      <c r="GV144" s="764">
        <f t="shared" si="335"/>
        <v>0</v>
      </c>
      <c r="GW144" s="764">
        <f t="shared" si="335"/>
        <v>0</v>
      </c>
      <c r="GX144" s="764">
        <f t="shared" si="336"/>
        <v>0</v>
      </c>
      <c r="GY144" s="764">
        <f t="shared" si="336"/>
        <v>0</v>
      </c>
      <c r="GZ144" s="764">
        <f t="shared" si="336"/>
        <v>0</v>
      </c>
      <c r="HA144" s="764">
        <f t="shared" si="336"/>
        <v>0</v>
      </c>
      <c r="HB144" s="764">
        <f t="shared" si="336"/>
        <v>0</v>
      </c>
      <c r="HC144" s="764">
        <f t="shared" si="336"/>
        <v>0</v>
      </c>
      <c r="HD144" s="764">
        <f t="shared" si="336"/>
        <v>0</v>
      </c>
      <c r="HE144" s="764">
        <f t="shared" si="336"/>
        <v>0</v>
      </c>
      <c r="HF144" s="764">
        <f t="shared" si="336"/>
        <v>0</v>
      </c>
      <c r="HG144" s="764">
        <f t="shared" si="336"/>
        <v>0</v>
      </c>
      <c r="HH144" s="764">
        <f t="shared" si="337"/>
        <v>0</v>
      </c>
      <c r="HI144" s="764">
        <f t="shared" si="337"/>
        <v>0</v>
      </c>
      <c r="HJ144" s="764">
        <f t="shared" si="337"/>
        <v>0</v>
      </c>
      <c r="HK144" s="764">
        <f t="shared" si="337"/>
        <v>0</v>
      </c>
      <c r="HL144" s="764">
        <f t="shared" si="337"/>
        <v>0</v>
      </c>
      <c r="HM144" s="764">
        <f t="shared" si="337"/>
        <v>0</v>
      </c>
      <c r="HN144" s="764">
        <f t="shared" si="337"/>
        <v>0</v>
      </c>
      <c r="HO144" s="764">
        <f t="shared" si="337"/>
        <v>0</v>
      </c>
      <c r="HP144" s="764">
        <f t="shared" si="337"/>
        <v>0</v>
      </c>
      <c r="HQ144" s="764">
        <f t="shared" si="337"/>
        <v>0</v>
      </c>
      <c r="HR144" s="764">
        <f t="shared" si="338"/>
        <v>0</v>
      </c>
      <c r="HS144" s="764">
        <f t="shared" si="338"/>
        <v>0</v>
      </c>
      <c r="HT144" s="764">
        <f t="shared" si="338"/>
        <v>0</v>
      </c>
      <c r="HU144" s="764">
        <f t="shared" si="338"/>
        <v>0</v>
      </c>
      <c r="HV144" s="764">
        <f t="shared" si="338"/>
        <v>0</v>
      </c>
      <c r="HW144" s="764">
        <f t="shared" si="338"/>
        <v>0</v>
      </c>
      <c r="HX144" s="764">
        <f t="shared" si="338"/>
        <v>0</v>
      </c>
      <c r="HY144" s="764">
        <f t="shared" si="338"/>
        <v>0</v>
      </c>
      <c r="HZ144" s="764">
        <f t="shared" si="338"/>
        <v>0</v>
      </c>
      <c r="IA144" s="764">
        <f t="shared" si="338"/>
        <v>0</v>
      </c>
      <c r="IB144" s="764">
        <f t="shared" si="339"/>
        <v>0</v>
      </c>
      <c r="IC144" s="764">
        <f t="shared" si="339"/>
        <v>0</v>
      </c>
      <c r="ID144" s="764">
        <f t="shared" si="339"/>
        <v>0</v>
      </c>
      <c r="IE144" s="764">
        <f t="shared" si="339"/>
        <v>0</v>
      </c>
      <c r="IF144" s="764">
        <f t="shared" si="339"/>
        <v>0</v>
      </c>
      <c r="IG144" s="764">
        <f t="shared" si="339"/>
        <v>0</v>
      </c>
      <c r="IH144" s="764">
        <f t="shared" si="339"/>
        <v>0</v>
      </c>
      <c r="II144" s="764">
        <f t="shared" si="339"/>
        <v>0</v>
      </c>
      <c r="IJ144" s="764">
        <f t="shared" si="339"/>
        <v>0</v>
      </c>
      <c r="IK144" s="764">
        <f t="shared" si="339"/>
        <v>0</v>
      </c>
      <c r="IL144" s="764">
        <f t="shared" si="340"/>
        <v>0</v>
      </c>
      <c r="IM144" s="764">
        <f t="shared" si="340"/>
        <v>0</v>
      </c>
      <c r="IN144" s="764">
        <f t="shared" si="340"/>
        <v>0</v>
      </c>
      <c r="IO144" s="764">
        <f t="shared" si="340"/>
        <v>0</v>
      </c>
      <c r="IP144" s="764">
        <f t="shared" si="340"/>
        <v>0</v>
      </c>
      <c r="IQ144" s="764">
        <f t="shared" si="340"/>
        <v>0</v>
      </c>
      <c r="IR144" s="764">
        <f t="shared" si="340"/>
        <v>0</v>
      </c>
      <c r="IS144" s="764">
        <f t="shared" si="340"/>
        <v>0</v>
      </c>
      <c r="IT144" s="764">
        <f t="shared" si="340"/>
        <v>0</v>
      </c>
      <c r="IU144" s="764">
        <f t="shared" si="340"/>
        <v>0</v>
      </c>
      <c r="IV144" s="764">
        <f t="shared" si="340"/>
        <v>0</v>
      </c>
      <c r="IW144" s="764">
        <f t="shared" si="340"/>
        <v>0</v>
      </c>
      <c r="IX144" s="764">
        <f t="shared" si="340"/>
        <v>0</v>
      </c>
      <c r="IY144" s="764">
        <f t="shared" si="340"/>
        <v>0</v>
      </c>
      <c r="IZ144" s="764">
        <f t="shared" si="340"/>
        <v>0</v>
      </c>
      <c r="JA144" s="764">
        <f t="shared" si="340"/>
        <v>0</v>
      </c>
      <c r="JB144" s="764">
        <f t="shared" si="340"/>
        <v>0</v>
      </c>
      <c r="JC144" s="764">
        <f t="shared" si="340"/>
        <v>0</v>
      </c>
      <c r="JD144" s="764">
        <f t="shared" si="316"/>
        <v>0</v>
      </c>
      <c r="JE144" s="764">
        <f t="shared" si="316"/>
        <v>0</v>
      </c>
      <c r="JF144" s="764">
        <f t="shared" si="316"/>
        <v>0</v>
      </c>
      <c r="JG144" s="764">
        <f t="shared" ref="JD144:JO154" si="343">IF($D144=JG$5,$J144,0)</f>
        <v>0</v>
      </c>
      <c r="JH144" s="764">
        <f t="shared" si="316"/>
        <v>0</v>
      </c>
      <c r="JI144" s="764">
        <f t="shared" si="316"/>
        <v>0</v>
      </c>
      <c r="JJ144" s="764">
        <f t="shared" si="316"/>
        <v>0</v>
      </c>
      <c r="JK144" s="764">
        <f t="shared" si="343"/>
        <v>0</v>
      </c>
      <c r="JL144" s="764">
        <f t="shared" si="340"/>
        <v>0</v>
      </c>
      <c r="JM144" s="764">
        <f t="shared" si="340"/>
        <v>0</v>
      </c>
      <c r="JN144" s="764">
        <f t="shared" si="340"/>
        <v>0</v>
      </c>
      <c r="JO144" s="764">
        <f t="shared" si="343"/>
        <v>0</v>
      </c>
      <c r="JP144" s="764">
        <f t="shared" si="340"/>
        <v>0</v>
      </c>
      <c r="JQ144" s="764">
        <f t="shared" si="317"/>
        <v>0</v>
      </c>
      <c r="JR144" s="764">
        <f t="shared" si="317"/>
        <v>0</v>
      </c>
      <c r="JS144" s="764">
        <f t="shared" si="340"/>
        <v>0</v>
      </c>
      <c r="JT144" s="765">
        <f t="shared" si="318"/>
        <v>0</v>
      </c>
      <c r="JU144" s="229">
        <f t="shared" si="319"/>
        <v>0</v>
      </c>
    </row>
    <row r="145" spans="2:281" s="57" customFormat="1" ht="12.75" customHeight="1">
      <c r="B145" s="223"/>
      <c r="C145" s="223"/>
      <c r="D145" s="61"/>
      <c r="E145" s="743" t="str">
        <f t="shared" si="314"/>
        <v xml:space="preserve"> </v>
      </c>
      <c r="F145" s="56"/>
      <c r="G145" s="228"/>
      <c r="H145" s="744">
        <f>SUMIF(Ajuste!$C$8:$C$483,$B$6:$B$499,Ajuste!$E$8:$E$483)</f>
        <v>0</v>
      </c>
      <c r="I145" s="744">
        <f>SUMIF(Ajuste!$C$8:$C$483,$B$6:$B$499,Ajuste!$F$8:$F$483)</f>
        <v>0</v>
      </c>
      <c r="J145" s="229">
        <f t="shared" si="320"/>
        <v>0</v>
      </c>
      <c r="K145" s="764">
        <f t="shared" si="321"/>
        <v>0</v>
      </c>
      <c r="L145" s="764">
        <f t="shared" si="342"/>
        <v>0</v>
      </c>
      <c r="M145" s="764">
        <f t="shared" si="342"/>
        <v>0</v>
      </c>
      <c r="N145" s="764">
        <f t="shared" si="342"/>
        <v>0</v>
      </c>
      <c r="O145" s="764">
        <f t="shared" si="342"/>
        <v>0</v>
      </c>
      <c r="P145" s="764">
        <f t="shared" si="342"/>
        <v>0</v>
      </c>
      <c r="Q145" s="764">
        <f t="shared" si="342"/>
        <v>0</v>
      </c>
      <c r="R145" s="764">
        <f t="shared" si="342"/>
        <v>0</v>
      </c>
      <c r="S145" s="764">
        <f t="shared" si="342"/>
        <v>0</v>
      </c>
      <c r="T145" s="764">
        <f t="shared" si="342"/>
        <v>0</v>
      </c>
      <c r="U145" s="764">
        <f t="shared" si="342"/>
        <v>0</v>
      </c>
      <c r="V145" s="764">
        <f t="shared" si="342"/>
        <v>0</v>
      </c>
      <c r="W145" s="764">
        <f t="shared" si="342"/>
        <v>0</v>
      </c>
      <c r="X145" s="764">
        <f t="shared" si="342"/>
        <v>0</v>
      </c>
      <c r="Y145" s="764">
        <f t="shared" si="342"/>
        <v>0</v>
      </c>
      <c r="Z145" s="764">
        <f t="shared" si="342"/>
        <v>0</v>
      </c>
      <c r="AA145" s="764">
        <f t="shared" si="342"/>
        <v>0</v>
      </c>
      <c r="AB145" s="764">
        <f t="shared" si="342"/>
        <v>0</v>
      </c>
      <c r="AC145" s="764">
        <f t="shared" si="342"/>
        <v>0</v>
      </c>
      <c r="AD145" s="764">
        <f t="shared" si="342"/>
        <v>0</v>
      </c>
      <c r="AE145" s="764">
        <f t="shared" si="342"/>
        <v>0</v>
      </c>
      <c r="AF145" s="764">
        <f t="shared" si="342"/>
        <v>0</v>
      </c>
      <c r="AG145" s="764">
        <f t="shared" si="342"/>
        <v>0</v>
      </c>
      <c r="AH145" s="764">
        <f t="shared" si="342"/>
        <v>0</v>
      </c>
      <c r="AI145" s="764">
        <f t="shared" si="342"/>
        <v>0</v>
      </c>
      <c r="AJ145" s="764">
        <f t="shared" si="342"/>
        <v>0</v>
      </c>
      <c r="AK145" s="764">
        <f t="shared" si="342"/>
        <v>0</v>
      </c>
      <c r="AL145" s="764">
        <f t="shared" si="342"/>
        <v>0</v>
      </c>
      <c r="AM145" s="764">
        <f t="shared" si="342"/>
        <v>0</v>
      </c>
      <c r="AN145" s="764">
        <f t="shared" si="342"/>
        <v>0</v>
      </c>
      <c r="AO145" s="764">
        <f t="shared" si="342"/>
        <v>0</v>
      </c>
      <c r="AP145" s="764">
        <f t="shared" si="342"/>
        <v>0</v>
      </c>
      <c r="AQ145" s="764">
        <f t="shared" si="342"/>
        <v>0</v>
      </c>
      <c r="AR145" s="764">
        <f t="shared" si="342"/>
        <v>0</v>
      </c>
      <c r="AS145" s="764">
        <f t="shared" si="342"/>
        <v>0</v>
      </c>
      <c r="AT145" s="764">
        <f t="shared" si="342"/>
        <v>0</v>
      </c>
      <c r="AU145" s="764">
        <f t="shared" si="342"/>
        <v>0</v>
      </c>
      <c r="AV145" s="764">
        <f t="shared" si="342"/>
        <v>0</v>
      </c>
      <c r="AW145" s="764">
        <f t="shared" si="342"/>
        <v>0</v>
      </c>
      <c r="AX145" s="764">
        <f t="shared" si="342"/>
        <v>0</v>
      </c>
      <c r="AY145" s="764">
        <f t="shared" si="342"/>
        <v>0</v>
      </c>
      <c r="AZ145" s="764">
        <f t="shared" si="342"/>
        <v>0</v>
      </c>
      <c r="BA145" s="764">
        <f t="shared" si="342"/>
        <v>0</v>
      </c>
      <c r="BB145" s="764">
        <f t="shared" si="342"/>
        <v>0</v>
      </c>
      <c r="BC145" s="764">
        <f t="shared" si="342"/>
        <v>0</v>
      </c>
      <c r="BD145" s="764">
        <f t="shared" si="342"/>
        <v>0</v>
      </c>
      <c r="BE145" s="764">
        <f t="shared" si="342"/>
        <v>0</v>
      </c>
      <c r="BF145" s="764">
        <f t="shared" si="321"/>
        <v>0</v>
      </c>
      <c r="BG145" s="764">
        <f t="shared" si="321"/>
        <v>0</v>
      </c>
      <c r="BH145" s="764">
        <f t="shared" si="321"/>
        <v>0</v>
      </c>
      <c r="BI145" s="764">
        <f t="shared" si="321"/>
        <v>0</v>
      </c>
      <c r="BJ145" s="764">
        <f t="shared" si="321"/>
        <v>0</v>
      </c>
      <c r="BK145" s="764">
        <f t="shared" si="321"/>
        <v>0</v>
      </c>
      <c r="BL145" s="764">
        <f t="shared" si="321"/>
        <v>0</v>
      </c>
      <c r="BM145" s="764">
        <f t="shared" si="321"/>
        <v>0</v>
      </c>
      <c r="BN145" s="764">
        <f t="shared" si="322"/>
        <v>0</v>
      </c>
      <c r="BO145" s="764">
        <f t="shared" si="322"/>
        <v>0</v>
      </c>
      <c r="BP145" s="764">
        <f t="shared" si="322"/>
        <v>0</v>
      </c>
      <c r="BQ145" s="764">
        <f t="shared" si="322"/>
        <v>0</v>
      </c>
      <c r="BR145" s="764">
        <f t="shared" si="322"/>
        <v>0</v>
      </c>
      <c r="BS145" s="764">
        <f t="shared" si="322"/>
        <v>0</v>
      </c>
      <c r="BT145" s="764">
        <f t="shared" si="322"/>
        <v>0</v>
      </c>
      <c r="BU145" s="764">
        <f t="shared" si="322"/>
        <v>0</v>
      </c>
      <c r="BV145" s="764">
        <f t="shared" si="322"/>
        <v>0</v>
      </c>
      <c r="BW145" s="764">
        <f t="shared" si="322"/>
        <v>0</v>
      </c>
      <c r="BX145" s="764">
        <f t="shared" si="323"/>
        <v>0</v>
      </c>
      <c r="BY145" s="764">
        <f t="shared" si="323"/>
        <v>0</v>
      </c>
      <c r="BZ145" s="764">
        <f t="shared" si="323"/>
        <v>0</v>
      </c>
      <c r="CA145" s="764">
        <f t="shared" si="323"/>
        <v>0</v>
      </c>
      <c r="CB145" s="764">
        <f t="shared" si="323"/>
        <v>0</v>
      </c>
      <c r="CC145" s="764">
        <f t="shared" si="323"/>
        <v>0</v>
      </c>
      <c r="CD145" s="764">
        <f t="shared" si="323"/>
        <v>0</v>
      </c>
      <c r="CE145" s="764">
        <f t="shared" si="323"/>
        <v>0</v>
      </c>
      <c r="CF145" s="764">
        <f t="shared" si="323"/>
        <v>0</v>
      </c>
      <c r="CG145" s="764">
        <f t="shared" si="323"/>
        <v>0</v>
      </c>
      <c r="CH145" s="764">
        <f t="shared" si="324"/>
        <v>0</v>
      </c>
      <c r="CI145" s="764">
        <f t="shared" si="324"/>
        <v>0</v>
      </c>
      <c r="CJ145" s="764">
        <f t="shared" si="324"/>
        <v>0</v>
      </c>
      <c r="CK145" s="764">
        <f t="shared" si="324"/>
        <v>0</v>
      </c>
      <c r="CL145" s="764">
        <f t="shared" si="324"/>
        <v>0</v>
      </c>
      <c r="CM145" s="764">
        <f t="shared" si="324"/>
        <v>0</v>
      </c>
      <c r="CN145" s="764">
        <f t="shared" si="324"/>
        <v>0</v>
      </c>
      <c r="CO145" s="764">
        <f t="shared" si="324"/>
        <v>0</v>
      </c>
      <c r="CP145" s="764">
        <f t="shared" si="324"/>
        <v>0</v>
      </c>
      <c r="CQ145" s="764">
        <f t="shared" si="324"/>
        <v>0</v>
      </c>
      <c r="CR145" s="764">
        <f t="shared" si="325"/>
        <v>0</v>
      </c>
      <c r="CS145" s="764">
        <f t="shared" si="325"/>
        <v>0</v>
      </c>
      <c r="CT145" s="764">
        <f t="shared" si="325"/>
        <v>0</v>
      </c>
      <c r="CU145" s="764">
        <f t="shared" si="325"/>
        <v>0</v>
      </c>
      <c r="CV145" s="764">
        <f t="shared" si="325"/>
        <v>0</v>
      </c>
      <c r="CW145" s="764">
        <f t="shared" si="325"/>
        <v>0</v>
      </c>
      <c r="CX145" s="764">
        <f t="shared" si="325"/>
        <v>0</v>
      </c>
      <c r="CY145" s="764">
        <f t="shared" si="325"/>
        <v>0</v>
      </c>
      <c r="CZ145" s="764">
        <f t="shared" si="325"/>
        <v>0</v>
      </c>
      <c r="DA145" s="764">
        <f t="shared" si="325"/>
        <v>0</v>
      </c>
      <c r="DB145" s="764">
        <f t="shared" si="326"/>
        <v>0</v>
      </c>
      <c r="DC145" s="764">
        <f t="shared" si="326"/>
        <v>0</v>
      </c>
      <c r="DD145" s="764">
        <f t="shared" si="326"/>
        <v>0</v>
      </c>
      <c r="DE145" s="764">
        <f t="shared" si="326"/>
        <v>0</v>
      </c>
      <c r="DF145" s="764">
        <f t="shared" si="326"/>
        <v>0</v>
      </c>
      <c r="DG145" s="764">
        <f t="shared" si="326"/>
        <v>0</v>
      </c>
      <c r="DH145" s="764">
        <f t="shared" si="326"/>
        <v>0</v>
      </c>
      <c r="DI145" s="764">
        <f t="shared" si="326"/>
        <v>0</v>
      </c>
      <c r="DJ145" s="764">
        <f t="shared" si="326"/>
        <v>0</v>
      </c>
      <c r="DK145" s="764">
        <f t="shared" si="326"/>
        <v>0</v>
      </c>
      <c r="DL145" s="764">
        <f t="shared" si="327"/>
        <v>0</v>
      </c>
      <c r="DM145" s="764">
        <f t="shared" si="327"/>
        <v>0</v>
      </c>
      <c r="DN145" s="764">
        <f t="shared" si="327"/>
        <v>0</v>
      </c>
      <c r="DO145" s="764">
        <f t="shared" si="327"/>
        <v>0</v>
      </c>
      <c r="DP145" s="764">
        <f t="shared" si="327"/>
        <v>0</v>
      </c>
      <c r="DQ145" s="764">
        <f t="shared" si="327"/>
        <v>0</v>
      </c>
      <c r="DR145" s="764">
        <f t="shared" si="327"/>
        <v>0</v>
      </c>
      <c r="DS145" s="764">
        <f t="shared" si="327"/>
        <v>0</v>
      </c>
      <c r="DT145" s="764">
        <f t="shared" si="327"/>
        <v>0</v>
      </c>
      <c r="DU145" s="764">
        <f t="shared" si="327"/>
        <v>0</v>
      </c>
      <c r="DV145" s="764">
        <f t="shared" si="328"/>
        <v>0</v>
      </c>
      <c r="DW145" s="764">
        <f t="shared" si="328"/>
        <v>0</v>
      </c>
      <c r="DX145" s="764">
        <f t="shared" si="328"/>
        <v>0</v>
      </c>
      <c r="DY145" s="764">
        <f t="shared" si="328"/>
        <v>0</v>
      </c>
      <c r="DZ145" s="764">
        <f t="shared" si="328"/>
        <v>0</v>
      </c>
      <c r="EA145" s="764">
        <f t="shared" si="328"/>
        <v>0</v>
      </c>
      <c r="EB145" s="764">
        <f t="shared" si="328"/>
        <v>0</v>
      </c>
      <c r="EC145" s="764">
        <f t="shared" si="328"/>
        <v>0</v>
      </c>
      <c r="ED145" s="764">
        <f t="shared" si="328"/>
        <v>0</v>
      </c>
      <c r="EE145" s="764">
        <f t="shared" si="328"/>
        <v>0</v>
      </c>
      <c r="EF145" s="764">
        <f t="shared" si="329"/>
        <v>0</v>
      </c>
      <c r="EG145" s="764">
        <f t="shared" si="329"/>
        <v>0</v>
      </c>
      <c r="EH145" s="764">
        <f t="shared" si="329"/>
        <v>0</v>
      </c>
      <c r="EI145" s="764">
        <f t="shared" si="329"/>
        <v>0</v>
      </c>
      <c r="EJ145" s="764">
        <f t="shared" si="329"/>
        <v>0</v>
      </c>
      <c r="EK145" s="764">
        <f t="shared" si="329"/>
        <v>0</v>
      </c>
      <c r="EL145" s="764">
        <f t="shared" si="329"/>
        <v>0</v>
      </c>
      <c r="EM145" s="764">
        <f t="shared" si="329"/>
        <v>0</v>
      </c>
      <c r="EN145" s="764">
        <f t="shared" si="329"/>
        <v>0</v>
      </c>
      <c r="EO145" s="764">
        <f t="shared" si="329"/>
        <v>0</v>
      </c>
      <c r="EP145" s="764">
        <f t="shared" si="330"/>
        <v>0</v>
      </c>
      <c r="EQ145" s="764">
        <f t="shared" si="330"/>
        <v>0</v>
      </c>
      <c r="ER145" s="764">
        <f t="shared" si="330"/>
        <v>0</v>
      </c>
      <c r="ES145" s="764">
        <f t="shared" si="330"/>
        <v>0</v>
      </c>
      <c r="ET145" s="764">
        <f t="shared" si="330"/>
        <v>0</v>
      </c>
      <c r="EU145" s="764">
        <f t="shared" si="330"/>
        <v>0</v>
      </c>
      <c r="EV145" s="764">
        <f t="shared" si="330"/>
        <v>0</v>
      </c>
      <c r="EW145" s="764">
        <f t="shared" si="330"/>
        <v>0</v>
      </c>
      <c r="EX145" s="764">
        <f t="shared" si="330"/>
        <v>0</v>
      </c>
      <c r="EY145" s="764">
        <f t="shared" si="330"/>
        <v>0</v>
      </c>
      <c r="EZ145" s="764">
        <f t="shared" si="331"/>
        <v>0</v>
      </c>
      <c r="FA145" s="764">
        <f t="shared" si="331"/>
        <v>0</v>
      </c>
      <c r="FB145" s="764">
        <f t="shared" si="331"/>
        <v>0</v>
      </c>
      <c r="FC145" s="764">
        <f t="shared" si="331"/>
        <v>0</v>
      </c>
      <c r="FD145" s="764">
        <f t="shared" si="331"/>
        <v>0</v>
      </c>
      <c r="FE145" s="764">
        <f t="shared" si="331"/>
        <v>0</v>
      </c>
      <c r="FF145" s="764">
        <f t="shared" si="331"/>
        <v>0</v>
      </c>
      <c r="FG145" s="764">
        <f t="shared" si="331"/>
        <v>0</v>
      </c>
      <c r="FH145" s="764">
        <f t="shared" si="331"/>
        <v>0</v>
      </c>
      <c r="FI145" s="764">
        <f t="shared" si="331"/>
        <v>0</v>
      </c>
      <c r="FJ145" s="764">
        <f t="shared" si="332"/>
        <v>0</v>
      </c>
      <c r="FK145" s="764">
        <f t="shared" si="332"/>
        <v>0</v>
      </c>
      <c r="FL145" s="764">
        <f t="shared" si="332"/>
        <v>0</v>
      </c>
      <c r="FM145" s="764">
        <f t="shared" si="332"/>
        <v>0</v>
      </c>
      <c r="FN145" s="764">
        <f t="shared" si="332"/>
        <v>0</v>
      </c>
      <c r="FO145" s="764">
        <f t="shared" si="332"/>
        <v>0</v>
      </c>
      <c r="FP145" s="764">
        <f t="shared" si="332"/>
        <v>0</v>
      </c>
      <c r="FQ145" s="764">
        <f t="shared" si="332"/>
        <v>0</v>
      </c>
      <c r="FR145" s="764">
        <f t="shared" si="332"/>
        <v>0</v>
      </c>
      <c r="FS145" s="764">
        <f t="shared" si="332"/>
        <v>0</v>
      </c>
      <c r="FT145" s="764">
        <f t="shared" si="333"/>
        <v>0</v>
      </c>
      <c r="FU145" s="764">
        <f t="shared" si="333"/>
        <v>0</v>
      </c>
      <c r="FV145" s="764">
        <f t="shared" si="333"/>
        <v>0</v>
      </c>
      <c r="FW145" s="764">
        <f t="shared" si="333"/>
        <v>0</v>
      </c>
      <c r="FX145" s="764">
        <f t="shared" si="333"/>
        <v>0</v>
      </c>
      <c r="FY145" s="764">
        <f t="shared" si="333"/>
        <v>0</v>
      </c>
      <c r="FZ145" s="764">
        <f t="shared" si="333"/>
        <v>0</v>
      </c>
      <c r="GA145" s="764">
        <f t="shared" si="333"/>
        <v>0</v>
      </c>
      <c r="GB145" s="764">
        <f t="shared" si="333"/>
        <v>0</v>
      </c>
      <c r="GC145" s="764">
        <f t="shared" si="333"/>
        <v>0</v>
      </c>
      <c r="GD145" s="764">
        <f t="shared" si="334"/>
        <v>0</v>
      </c>
      <c r="GE145" s="764">
        <f t="shared" si="334"/>
        <v>0</v>
      </c>
      <c r="GF145" s="764">
        <f t="shared" si="334"/>
        <v>0</v>
      </c>
      <c r="GG145" s="764">
        <f t="shared" si="334"/>
        <v>0</v>
      </c>
      <c r="GH145" s="764">
        <f t="shared" si="334"/>
        <v>0</v>
      </c>
      <c r="GI145" s="764">
        <f t="shared" si="334"/>
        <v>0</v>
      </c>
      <c r="GJ145" s="764">
        <f t="shared" si="334"/>
        <v>0</v>
      </c>
      <c r="GK145" s="764">
        <f t="shared" si="334"/>
        <v>0</v>
      </c>
      <c r="GL145" s="764">
        <f t="shared" si="334"/>
        <v>0</v>
      </c>
      <c r="GM145" s="764">
        <f t="shared" si="334"/>
        <v>0</v>
      </c>
      <c r="GN145" s="764">
        <f t="shared" si="335"/>
        <v>0</v>
      </c>
      <c r="GO145" s="764">
        <f t="shared" si="335"/>
        <v>0</v>
      </c>
      <c r="GP145" s="764">
        <f t="shared" si="335"/>
        <v>0</v>
      </c>
      <c r="GQ145" s="764">
        <f t="shared" si="335"/>
        <v>0</v>
      </c>
      <c r="GR145" s="764">
        <f t="shared" si="335"/>
        <v>0</v>
      </c>
      <c r="GS145" s="764">
        <f t="shared" si="335"/>
        <v>0</v>
      </c>
      <c r="GT145" s="764">
        <f t="shared" si="335"/>
        <v>0</v>
      </c>
      <c r="GU145" s="764">
        <f t="shared" si="335"/>
        <v>0</v>
      </c>
      <c r="GV145" s="764">
        <f t="shared" si="335"/>
        <v>0</v>
      </c>
      <c r="GW145" s="764">
        <f t="shared" si="335"/>
        <v>0</v>
      </c>
      <c r="GX145" s="764">
        <f t="shared" si="336"/>
        <v>0</v>
      </c>
      <c r="GY145" s="764">
        <f t="shared" si="336"/>
        <v>0</v>
      </c>
      <c r="GZ145" s="764">
        <f t="shared" si="336"/>
        <v>0</v>
      </c>
      <c r="HA145" s="764">
        <f t="shared" si="336"/>
        <v>0</v>
      </c>
      <c r="HB145" s="764">
        <f t="shared" si="336"/>
        <v>0</v>
      </c>
      <c r="HC145" s="764">
        <f t="shared" si="336"/>
        <v>0</v>
      </c>
      <c r="HD145" s="764">
        <f t="shared" si="336"/>
        <v>0</v>
      </c>
      <c r="HE145" s="764">
        <f t="shared" si="336"/>
        <v>0</v>
      </c>
      <c r="HF145" s="764">
        <f t="shared" si="336"/>
        <v>0</v>
      </c>
      <c r="HG145" s="764">
        <f t="shared" si="336"/>
        <v>0</v>
      </c>
      <c r="HH145" s="764">
        <f t="shared" si="337"/>
        <v>0</v>
      </c>
      <c r="HI145" s="764">
        <f t="shared" si="337"/>
        <v>0</v>
      </c>
      <c r="HJ145" s="764">
        <f t="shared" si="337"/>
        <v>0</v>
      </c>
      <c r="HK145" s="764">
        <f t="shared" si="337"/>
        <v>0</v>
      </c>
      <c r="HL145" s="764">
        <f t="shared" si="337"/>
        <v>0</v>
      </c>
      <c r="HM145" s="764">
        <f t="shared" si="337"/>
        <v>0</v>
      </c>
      <c r="HN145" s="764">
        <f t="shared" si="337"/>
        <v>0</v>
      </c>
      <c r="HO145" s="764">
        <f t="shared" si="337"/>
        <v>0</v>
      </c>
      <c r="HP145" s="764">
        <f t="shared" si="337"/>
        <v>0</v>
      </c>
      <c r="HQ145" s="764">
        <f t="shared" si="337"/>
        <v>0</v>
      </c>
      <c r="HR145" s="764">
        <f t="shared" si="338"/>
        <v>0</v>
      </c>
      <c r="HS145" s="764">
        <f t="shared" si="338"/>
        <v>0</v>
      </c>
      <c r="HT145" s="764">
        <f t="shared" si="338"/>
        <v>0</v>
      </c>
      <c r="HU145" s="764">
        <f t="shared" si="338"/>
        <v>0</v>
      </c>
      <c r="HV145" s="764">
        <f t="shared" si="338"/>
        <v>0</v>
      </c>
      <c r="HW145" s="764">
        <f t="shared" si="338"/>
        <v>0</v>
      </c>
      <c r="HX145" s="764">
        <f t="shared" si="338"/>
        <v>0</v>
      </c>
      <c r="HY145" s="764">
        <f t="shared" si="338"/>
        <v>0</v>
      </c>
      <c r="HZ145" s="764">
        <f t="shared" si="338"/>
        <v>0</v>
      </c>
      <c r="IA145" s="764">
        <f t="shared" si="338"/>
        <v>0</v>
      </c>
      <c r="IB145" s="764">
        <f t="shared" si="339"/>
        <v>0</v>
      </c>
      <c r="IC145" s="764">
        <f t="shared" si="339"/>
        <v>0</v>
      </c>
      <c r="ID145" s="764">
        <f t="shared" si="339"/>
        <v>0</v>
      </c>
      <c r="IE145" s="764">
        <f t="shared" si="339"/>
        <v>0</v>
      </c>
      <c r="IF145" s="764">
        <f t="shared" si="339"/>
        <v>0</v>
      </c>
      <c r="IG145" s="764">
        <f t="shared" si="339"/>
        <v>0</v>
      </c>
      <c r="IH145" s="764">
        <f t="shared" si="339"/>
        <v>0</v>
      </c>
      <c r="II145" s="764">
        <f t="shared" si="339"/>
        <v>0</v>
      </c>
      <c r="IJ145" s="764">
        <f t="shared" si="339"/>
        <v>0</v>
      </c>
      <c r="IK145" s="764">
        <f t="shared" si="339"/>
        <v>0</v>
      </c>
      <c r="IL145" s="764">
        <f t="shared" si="340"/>
        <v>0</v>
      </c>
      <c r="IM145" s="764">
        <f t="shared" si="340"/>
        <v>0</v>
      </c>
      <c r="IN145" s="764">
        <f t="shared" si="340"/>
        <v>0</v>
      </c>
      <c r="IO145" s="764">
        <f t="shared" si="340"/>
        <v>0</v>
      </c>
      <c r="IP145" s="764">
        <f t="shared" si="340"/>
        <v>0</v>
      </c>
      <c r="IQ145" s="764">
        <f t="shared" si="340"/>
        <v>0</v>
      </c>
      <c r="IR145" s="764">
        <f t="shared" si="340"/>
        <v>0</v>
      </c>
      <c r="IS145" s="764">
        <f t="shared" si="340"/>
        <v>0</v>
      </c>
      <c r="IT145" s="764">
        <f t="shared" si="340"/>
        <v>0</v>
      </c>
      <c r="IU145" s="764">
        <f t="shared" si="340"/>
        <v>0</v>
      </c>
      <c r="IV145" s="764">
        <f t="shared" si="340"/>
        <v>0</v>
      </c>
      <c r="IW145" s="764">
        <f t="shared" si="340"/>
        <v>0</v>
      </c>
      <c r="IX145" s="764">
        <f t="shared" si="340"/>
        <v>0</v>
      </c>
      <c r="IY145" s="764">
        <f t="shared" si="340"/>
        <v>0</v>
      </c>
      <c r="IZ145" s="764">
        <f t="shared" si="340"/>
        <v>0</v>
      </c>
      <c r="JA145" s="764">
        <f t="shared" si="340"/>
        <v>0</v>
      </c>
      <c r="JB145" s="764">
        <f t="shared" si="340"/>
        <v>0</v>
      </c>
      <c r="JC145" s="764">
        <f t="shared" si="340"/>
        <v>0</v>
      </c>
      <c r="JD145" s="764">
        <f t="shared" si="343"/>
        <v>0</v>
      </c>
      <c r="JE145" s="764">
        <f t="shared" si="343"/>
        <v>0</v>
      </c>
      <c r="JF145" s="764">
        <f t="shared" si="343"/>
        <v>0</v>
      </c>
      <c r="JG145" s="764">
        <f t="shared" si="343"/>
        <v>0</v>
      </c>
      <c r="JH145" s="764">
        <f t="shared" si="343"/>
        <v>0</v>
      </c>
      <c r="JI145" s="764">
        <f t="shared" si="343"/>
        <v>0</v>
      </c>
      <c r="JJ145" s="764">
        <f t="shared" si="343"/>
        <v>0</v>
      </c>
      <c r="JK145" s="764">
        <f t="shared" si="343"/>
        <v>0</v>
      </c>
      <c r="JL145" s="764">
        <f t="shared" si="343"/>
        <v>0</v>
      </c>
      <c r="JM145" s="764">
        <f t="shared" si="343"/>
        <v>0</v>
      </c>
      <c r="JN145" s="764">
        <f t="shared" si="343"/>
        <v>0</v>
      </c>
      <c r="JO145" s="764">
        <f t="shared" si="343"/>
        <v>0</v>
      </c>
      <c r="JP145" s="764">
        <f t="shared" si="340"/>
        <v>0</v>
      </c>
      <c r="JQ145" s="764">
        <f t="shared" si="317"/>
        <v>0</v>
      </c>
      <c r="JR145" s="764">
        <f t="shared" si="317"/>
        <v>0</v>
      </c>
      <c r="JS145" s="764">
        <f t="shared" si="340"/>
        <v>0</v>
      </c>
      <c r="JT145" s="765">
        <f t="shared" si="318"/>
        <v>0</v>
      </c>
      <c r="JU145" s="229">
        <f t="shared" si="319"/>
        <v>0</v>
      </c>
    </row>
    <row r="146" spans="2:281" s="57" customFormat="1" ht="12.75" customHeight="1">
      <c r="B146" s="223"/>
      <c r="C146" s="223"/>
      <c r="D146" s="61"/>
      <c r="E146" s="743" t="str">
        <f t="shared" si="314"/>
        <v xml:space="preserve"> </v>
      </c>
      <c r="F146" s="56"/>
      <c r="G146" s="228"/>
      <c r="H146" s="744">
        <f>SUMIF(Ajuste!$C$8:$C$483,$B$6:$B$499,Ajuste!$E$8:$E$483)</f>
        <v>0</v>
      </c>
      <c r="I146" s="744">
        <f>SUMIF(Ajuste!$C$8:$C$483,$B$6:$B$499,Ajuste!$F$8:$F$483)</f>
        <v>0</v>
      </c>
      <c r="J146" s="229">
        <f t="shared" si="320"/>
        <v>0</v>
      </c>
      <c r="K146" s="764">
        <f t="shared" ref="K146:BM155" si="344">IF($D146=K$5,$J146,0)</f>
        <v>0</v>
      </c>
      <c r="L146" s="764">
        <f t="shared" si="344"/>
        <v>0</v>
      </c>
      <c r="M146" s="764">
        <f t="shared" si="344"/>
        <v>0</v>
      </c>
      <c r="N146" s="764">
        <f t="shared" si="344"/>
        <v>0</v>
      </c>
      <c r="O146" s="764">
        <f t="shared" si="344"/>
        <v>0</v>
      </c>
      <c r="P146" s="764">
        <f t="shared" si="344"/>
        <v>0</v>
      </c>
      <c r="Q146" s="764">
        <f t="shared" si="344"/>
        <v>0</v>
      </c>
      <c r="R146" s="764">
        <f t="shared" si="344"/>
        <v>0</v>
      </c>
      <c r="S146" s="764">
        <f t="shared" si="344"/>
        <v>0</v>
      </c>
      <c r="T146" s="764">
        <f t="shared" si="344"/>
        <v>0</v>
      </c>
      <c r="U146" s="764">
        <f t="shared" si="344"/>
        <v>0</v>
      </c>
      <c r="V146" s="764">
        <f t="shared" si="344"/>
        <v>0</v>
      </c>
      <c r="W146" s="764">
        <f t="shared" si="344"/>
        <v>0</v>
      </c>
      <c r="X146" s="764">
        <f t="shared" si="344"/>
        <v>0</v>
      </c>
      <c r="Y146" s="764">
        <f t="shared" si="344"/>
        <v>0</v>
      </c>
      <c r="Z146" s="764">
        <f t="shared" si="344"/>
        <v>0</v>
      </c>
      <c r="AA146" s="764">
        <f t="shared" si="344"/>
        <v>0</v>
      </c>
      <c r="AB146" s="764">
        <f t="shared" si="344"/>
        <v>0</v>
      </c>
      <c r="AC146" s="764">
        <f t="shared" si="344"/>
        <v>0</v>
      </c>
      <c r="AD146" s="764">
        <f t="shared" si="344"/>
        <v>0</v>
      </c>
      <c r="AE146" s="764">
        <f t="shared" si="344"/>
        <v>0</v>
      </c>
      <c r="AF146" s="764">
        <f t="shared" si="344"/>
        <v>0</v>
      </c>
      <c r="AG146" s="764">
        <f t="shared" si="344"/>
        <v>0</v>
      </c>
      <c r="AH146" s="764">
        <f t="shared" si="344"/>
        <v>0</v>
      </c>
      <c r="AI146" s="764">
        <f t="shared" si="344"/>
        <v>0</v>
      </c>
      <c r="AJ146" s="764">
        <f t="shared" si="344"/>
        <v>0</v>
      </c>
      <c r="AK146" s="764">
        <f t="shared" si="344"/>
        <v>0</v>
      </c>
      <c r="AL146" s="764">
        <f t="shared" si="344"/>
        <v>0</v>
      </c>
      <c r="AM146" s="764">
        <f t="shared" si="344"/>
        <v>0</v>
      </c>
      <c r="AN146" s="764">
        <f t="shared" si="344"/>
        <v>0</v>
      </c>
      <c r="AO146" s="764">
        <f t="shared" si="344"/>
        <v>0</v>
      </c>
      <c r="AP146" s="764">
        <f t="shared" si="344"/>
        <v>0</v>
      </c>
      <c r="AQ146" s="764">
        <f t="shared" si="344"/>
        <v>0</v>
      </c>
      <c r="AR146" s="764">
        <f t="shared" si="344"/>
        <v>0</v>
      </c>
      <c r="AS146" s="764">
        <f t="shared" si="344"/>
        <v>0</v>
      </c>
      <c r="AT146" s="764">
        <f t="shared" si="344"/>
        <v>0</v>
      </c>
      <c r="AU146" s="764">
        <f t="shared" si="344"/>
        <v>0</v>
      </c>
      <c r="AV146" s="764">
        <f t="shared" si="344"/>
        <v>0</v>
      </c>
      <c r="AW146" s="764">
        <f t="shared" si="344"/>
        <v>0</v>
      </c>
      <c r="AX146" s="764">
        <f t="shared" si="344"/>
        <v>0</v>
      </c>
      <c r="AY146" s="764">
        <f t="shared" si="344"/>
        <v>0</v>
      </c>
      <c r="AZ146" s="764">
        <f t="shared" si="344"/>
        <v>0</v>
      </c>
      <c r="BA146" s="764">
        <f t="shared" si="344"/>
        <v>0</v>
      </c>
      <c r="BB146" s="764">
        <f t="shared" si="344"/>
        <v>0</v>
      </c>
      <c r="BC146" s="764">
        <f t="shared" si="344"/>
        <v>0</v>
      </c>
      <c r="BD146" s="764">
        <f t="shared" si="344"/>
        <v>0</v>
      </c>
      <c r="BE146" s="764">
        <f t="shared" si="344"/>
        <v>0</v>
      </c>
      <c r="BF146" s="764">
        <f t="shared" si="344"/>
        <v>0</v>
      </c>
      <c r="BG146" s="764">
        <f t="shared" si="344"/>
        <v>0</v>
      </c>
      <c r="BH146" s="764">
        <f t="shared" si="344"/>
        <v>0</v>
      </c>
      <c r="BI146" s="764">
        <f t="shared" si="344"/>
        <v>0</v>
      </c>
      <c r="BJ146" s="764">
        <f t="shared" si="344"/>
        <v>0</v>
      </c>
      <c r="BK146" s="764">
        <f t="shared" si="344"/>
        <v>0</v>
      </c>
      <c r="BL146" s="764">
        <f t="shared" si="344"/>
        <v>0</v>
      </c>
      <c r="BM146" s="764">
        <f t="shared" si="344"/>
        <v>0</v>
      </c>
      <c r="BN146" s="764">
        <f t="shared" ref="BN146:BW155" si="345">IF($D146=BN$5,$J146,0)</f>
        <v>0</v>
      </c>
      <c r="BO146" s="764">
        <f t="shared" si="345"/>
        <v>0</v>
      </c>
      <c r="BP146" s="764">
        <f t="shared" si="345"/>
        <v>0</v>
      </c>
      <c r="BQ146" s="764">
        <f t="shared" si="345"/>
        <v>0</v>
      </c>
      <c r="BR146" s="764">
        <f t="shared" si="345"/>
        <v>0</v>
      </c>
      <c r="BS146" s="764">
        <f t="shared" si="345"/>
        <v>0</v>
      </c>
      <c r="BT146" s="764">
        <f t="shared" si="345"/>
        <v>0</v>
      </c>
      <c r="BU146" s="764">
        <f t="shared" si="345"/>
        <v>0</v>
      </c>
      <c r="BV146" s="764">
        <f t="shared" si="345"/>
        <v>0</v>
      </c>
      <c r="BW146" s="764">
        <f t="shared" si="345"/>
        <v>0</v>
      </c>
      <c r="BX146" s="764">
        <f t="shared" ref="BX146:CG155" si="346">IF($D146=BX$5,$J146,0)</f>
        <v>0</v>
      </c>
      <c r="BY146" s="764">
        <f t="shared" si="346"/>
        <v>0</v>
      </c>
      <c r="BZ146" s="764">
        <f t="shared" si="346"/>
        <v>0</v>
      </c>
      <c r="CA146" s="764">
        <f t="shared" si="346"/>
        <v>0</v>
      </c>
      <c r="CB146" s="764">
        <f t="shared" si="346"/>
        <v>0</v>
      </c>
      <c r="CC146" s="764">
        <f t="shared" si="346"/>
        <v>0</v>
      </c>
      <c r="CD146" s="764">
        <f t="shared" si="346"/>
        <v>0</v>
      </c>
      <c r="CE146" s="764">
        <f t="shared" si="346"/>
        <v>0</v>
      </c>
      <c r="CF146" s="764">
        <f t="shared" si="346"/>
        <v>0</v>
      </c>
      <c r="CG146" s="764">
        <f t="shared" si="346"/>
        <v>0</v>
      </c>
      <c r="CH146" s="764">
        <f t="shared" ref="CH146:CQ155" si="347">IF($D146=CH$5,$J146,0)</f>
        <v>0</v>
      </c>
      <c r="CI146" s="764">
        <f t="shared" si="347"/>
        <v>0</v>
      </c>
      <c r="CJ146" s="764">
        <f t="shared" si="347"/>
        <v>0</v>
      </c>
      <c r="CK146" s="764">
        <f t="shared" si="347"/>
        <v>0</v>
      </c>
      <c r="CL146" s="764">
        <f t="shared" si="347"/>
        <v>0</v>
      </c>
      <c r="CM146" s="764">
        <f t="shared" si="347"/>
        <v>0</v>
      </c>
      <c r="CN146" s="764">
        <f t="shared" si="347"/>
        <v>0</v>
      </c>
      <c r="CO146" s="764">
        <f t="shared" si="347"/>
        <v>0</v>
      </c>
      <c r="CP146" s="764">
        <f t="shared" si="347"/>
        <v>0</v>
      </c>
      <c r="CQ146" s="764">
        <f t="shared" si="347"/>
        <v>0</v>
      </c>
      <c r="CR146" s="764">
        <f t="shared" ref="CR146:DA155" si="348">IF($D146=CR$5,$J146,0)</f>
        <v>0</v>
      </c>
      <c r="CS146" s="764">
        <f t="shared" si="348"/>
        <v>0</v>
      </c>
      <c r="CT146" s="764">
        <f t="shared" si="348"/>
        <v>0</v>
      </c>
      <c r="CU146" s="764">
        <f t="shared" si="348"/>
        <v>0</v>
      </c>
      <c r="CV146" s="764">
        <f t="shared" si="348"/>
        <v>0</v>
      </c>
      <c r="CW146" s="764">
        <f t="shared" si="348"/>
        <v>0</v>
      </c>
      <c r="CX146" s="764">
        <f t="shared" si="348"/>
        <v>0</v>
      </c>
      <c r="CY146" s="764">
        <f t="shared" si="348"/>
        <v>0</v>
      </c>
      <c r="CZ146" s="764">
        <f t="shared" si="348"/>
        <v>0</v>
      </c>
      <c r="DA146" s="764">
        <f t="shared" si="348"/>
        <v>0</v>
      </c>
      <c r="DB146" s="764">
        <f t="shared" ref="DB146:DK155" si="349">IF($D146=DB$5,$J146,0)</f>
        <v>0</v>
      </c>
      <c r="DC146" s="764">
        <f t="shared" si="349"/>
        <v>0</v>
      </c>
      <c r="DD146" s="764">
        <f t="shared" si="349"/>
        <v>0</v>
      </c>
      <c r="DE146" s="764">
        <f t="shared" si="349"/>
        <v>0</v>
      </c>
      <c r="DF146" s="764">
        <f t="shared" si="349"/>
        <v>0</v>
      </c>
      <c r="DG146" s="764">
        <f t="shared" si="349"/>
        <v>0</v>
      </c>
      <c r="DH146" s="764">
        <f t="shared" si="349"/>
        <v>0</v>
      </c>
      <c r="DI146" s="764">
        <f t="shared" si="349"/>
        <v>0</v>
      </c>
      <c r="DJ146" s="764">
        <f t="shared" si="349"/>
        <v>0</v>
      </c>
      <c r="DK146" s="764">
        <f t="shared" si="349"/>
        <v>0</v>
      </c>
      <c r="DL146" s="764">
        <f t="shared" ref="DL146:DU155" si="350">IF($D146=DL$5,$J146,0)</f>
        <v>0</v>
      </c>
      <c r="DM146" s="764">
        <f t="shared" si="350"/>
        <v>0</v>
      </c>
      <c r="DN146" s="764">
        <f t="shared" si="350"/>
        <v>0</v>
      </c>
      <c r="DO146" s="764">
        <f t="shared" si="350"/>
        <v>0</v>
      </c>
      <c r="DP146" s="764">
        <f t="shared" si="350"/>
        <v>0</v>
      </c>
      <c r="DQ146" s="764">
        <f t="shared" si="350"/>
        <v>0</v>
      </c>
      <c r="DR146" s="764">
        <f t="shared" si="350"/>
        <v>0</v>
      </c>
      <c r="DS146" s="764">
        <f t="shared" si="350"/>
        <v>0</v>
      </c>
      <c r="DT146" s="764">
        <f t="shared" si="350"/>
        <v>0</v>
      </c>
      <c r="DU146" s="764">
        <f t="shared" si="350"/>
        <v>0</v>
      </c>
      <c r="DV146" s="764">
        <f t="shared" ref="DV146:EE155" si="351">IF($D146=DV$5,$J146,0)</f>
        <v>0</v>
      </c>
      <c r="DW146" s="764">
        <f t="shared" si="351"/>
        <v>0</v>
      </c>
      <c r="DX146" s="764">
        <f t="shared" si="351"/>
        <v>0</v>
      </c>
      <c r="DY146" s="764">
        <f t="shared" si="351"/>
        <v>0</v>
      </c>
      <c r="DZ146" s="764">
        <f t="shared" si="351"/>
        <v>0</v>
      </c>
      <c r="EA146" s="764">
        <f t="shared" si="351"/>
        <v>0</v>
      </c>
      <c r="EB146" s="764">
        <f t="shared" si="351"/>
        <v>0</v>
      </c>
      <c r="EC146" s="764">
        <f t="shared" si="351"/>
        <v>0</v>
      </c>
      <c r="ED146" s="764">
        <f t="shared" si="351"/>
        <v>0</v>
      </c>
      <c r="EE146" s="764">
        <f t="shared" si="351"/>
        <v>0</v>
      </c>
      <c r="EF146" s="764">
        <f t="shared" ref="EF146:EO155" si="352">IF($D146=EF$5,$J146,0)</f>
        <v>0</v>
      </c>
      <c r="EG146" s="764">
        <f t="shared" si="352"/>
        <v>0</v>
      </c>
      <c r="EH146" s="764">
        <f t="shared" si="352"/>
        <v>0</v>
      </c>
      <c r="EI146" s="764">
        <f t="shared" si="352"/>
        <v>0</v>
      </c>
      <c r="EJ146" s="764">
        <f t="shared" si="352"/>
        <v>0</v>
      </c>
      <c r="EK146" s="764">
        <f t="shared" si="352"/>
        <v>0</v>
      </c>
      <c r="EL146" s="764">
        <f t="shared" si="352"/>
        <v>0</v>
      </c>
      <c r="EM146" s="764">
        <f t="shared" si="352"/>
        <v>0</v>
      </c>
      <c r="EN146" s="764">
        <f t="shared" si="352"/>
        <v>0</v>
      </c>
      <c r="EO146" s="764">
        <f t="shared" si="352"/>
        <v>0</v>
      </c>
      <c r="EP146" s="764">
        <f t="shared" ref="EP146:EY155" si="353">IF($D146=EP$5,$J146,0)</f>
        <v>0</v>
      </c>
      <c r="EQ146" s="764">
        <f t="shared" si="353"/>
        <v>0</v>
      </c>
      <c r="ER146" s="764">
        <f t="shared" si="353"/>
        <v>0</v>
      </c>
      <c r="ES146" s="764">
        <f t="shared" si="353"/>
        <v>0</v>
      </c>
      <c r="ET146" s="764">
        <f t="shared" si="353"/>
        <v>0</v>
      </c>
      <c r="EU146" s="764">
        <f t="shared" si="353"/>
        <v>0</v>
      </c>
      <c r="EV146" s="764">
        <f t="shared" si="353"/>
        <v>0</v>
      </c>
      <c r="EW146" s="764">
        <f t="shared" si="353"/>
        <v>0</v>
      </c>
      <c r="EX146" s="764">
        <f t="shared" si="353"/>
        <v>0</v>
      </c>
      <c r="EY146" s="764">
        <f t="shared" si="353"/>
        <v>0</v>
      </c>
      <c r="EZ146" s="764">
        <f t="shared" ref="EZ146:FI155" si="354">IF($D146=EZ$5,$J146,0)</f>
        <v>0</v>
      </c>
      <c r="FA146" s="764">
        <f t="shared" si="354"/>
        <v>0</v>
      </c>
      <c r="FB146" s="764">
        <f t="shared" si="354"/>
        <v>0</v>
      </c>
      <c r="FC146" s="764">
        <f t="shared" si="354"/>
        <v>0</v>
      </c>
      <c r="FD146" s="764">
        <f t="shared" si="354"/>
        <v>0</v>
      </c>
      <c r="FE146" s="764">
        <f t="shared" si="354"/>
        <v>0</v>
      </c>
      <c r="FF146" s="764">
        <f t="shared" si="354"/>
        <v>0</v>
      </c>
      <c r="FG146" s="764">
        <f t="shared" si="354"/>
        <v>0</v>
      </c>
      <c r="FH146" s="764">
        <f t="shared" si="354"/>
        <v>0</v>
      </c>
      <c r="FI146" s="764">
        <f t="shared" si="354"/>
        <v>0</v>
      </c>
      <c r="FJ146" s="764">
        <f t="shared" ref="FJ146:FS155" si="355">IF($D146=FJ$5,$J146,0)</f>
        <v>0</v>
      </c>
      <c r="FK146" s="764">
        <f t="shared" si="355"/>
        <v>0</v>
      </c>
      <c r="FL146" s="764">
        <f t="shared" si="355"/>
        <v>0</v>
      </c>
      <c r="FM146" s="764">
        <f t="shared" si="355"/>
        <v>0</v>
      </c>
      <c r="FN146" s="764">
        <f t="shared" si="355"/>
        <v>0</v>
      </c>
      <c r="FO146" s="764">
        <f t="shared" si="355"/>
        <v>0</v>
      </c>
      <c r="FP146" s="764">
        <f t="shared" si="355"/>
        <v>0</v>
      </c>
      <c r="FQ146" s="764">
        <f t="shared" si="355"/>
        <v>0</v>
      </c>
      <c r="FR146" s="764">
        <f t="shared" si="355"/>
        <v>0</v>
      </c>
      <c r="FS146" s="764">
        <f t="shared" si="355"/>
        <v>0</v>
      </c>
      <c r="FT146" s="764">
        <f t="shared" ref="FT146:GC155" si="356">IF($D146=FT$5,$J146,0)</f>
        <v>0</v>
      </c>
      <c r="FU146" s="764">
        <f t="shared" si="356"/>
        <v>0</v>
      </c>
      <c r="FV146" s="764">
        <f t="shared" si="356"/>
        <v>0</v>
      </c>
      <c r="FW146" s="764">
        <f t="shared" si="356"/>
        <v>0</v>
      </c>
      <c r="FX146" s="764">
        <f t="shared" si="356"/>
        <v>0</v>
      </c>
      <c r="FY146" s="764">
        <f t="shared" si="356"/>
        <v>0</v>
      </c>
      <c r="FZ146" s="764">
        <f t="shared" si="356"/>
        <v>0</v>
      </c>
      <c r="GA146" s="764">
        <f t="shared" si="356"/>
        <v>0</v>
      </c>
      <c r="GB146" s="764">
        <f t="shared" si="356"/>
        <v>0</v>
      </c>
      <c r="GC146" s="764">
        <f t="shared" si="356"/>
        <v>0</v>
      </c>
      <c r="GD146" s="764">
        <f t="shared" ref="GD146:GM155" si="357">IF($D146=GD$5,$J146,0)</f>
        <v>0</v>
      </c>
      <c r="GE146" s="764">
        <f t="shared" si="357"/>
        <v>0</v>
      </c>
      <c r="GF146" s="764">
        <f t="shared" si="357"/>
        <v>0</v>
      </c>
      <c r="GG146" s="764">
        <f t="shared" si="357"/>
        <v>0</v>
      </c>
      <c r="GH146" s="764">
        <f t="shared" si="357"/>
        <v>0</v>
      </c>
      <c r="GI146" s="764">
        <f t="shared" si="357"/>
        <v>0</v>
      </c>
      <c r="GJ146" s="764">
        <f t="shared" si="357"/>
        <v>0</v>
      </c>
      <c r="GK146" s="764">
        <f t="shared" si="357"/>
        <v>0</v>
      </c>
      <c r="GL146" s="764">
        <f t="shared" si="357"/>
        <v>0</v>
      </c>
      <c r="GM146" s="764">
        <f t="shared" si="357"/>
        <v>0</v>
      </c>
      <c r="GN146" s="764">
        <f t="shared" ref="GN146:GW155" si="358">IF($D146=GN$5,$J146,0)</f>
        <v>0</v>
      </c>
      <c r="GO146" s="764">
        <f t="shared" si="358"/>
        <v>0</v>
      </c>
      <c r="GP146" s="764">
        <f t="shared" si="358"/>
        <v>0</v>
      </c>
      <c r="GQ146" s="764">
        <f t="shared" si="358"/>
        <v>0</v>
      </c>
      <c r="GR146" s="764">
        <f t="shared" si="358"/>
        <v>0</v>
      </c>
      <c r="GS146" s="764">
        <f t="shared" si="358"/>
        <v>0</v>
      </c>
      <c r="GT146" s="764">
        <f t="shared" si="358"/>
        <v>0</v>
      </c>
      <c r="GU146" s="764">
        <f t="shared" si="358"/>
        <v>0</v>
      </c>
      <c r="GV146" s="764">
        <f t="shared" si="358"/>
        <v>0</v>
      </c>
      <c r="GW146" s="764">
        <f t="shared" si="358"/>
        <v>0</v>
      </c>
      <c r="GX146" s="764">
        <f t="shared" ref="GX146:HG155" si="359">IF($D146=GX$5,$J146,0)</f>
        <v>0</v>
      </c>
      <c r="GY146" s="764">
        <f t="shared" si="359"/>
        <v>0</v>
      </c>
      <c r="GZ146" s="764">
        <f t="shared" si="359"/>
        <v>0</v>
      </c>
      <c r="HA146" s="764">
        <f t="shared" si="359"/>
        <v>0</v>
      </c>
      <c r="HB146" s="764">
        <f t="shared" si="359"/>
        <v>0</v>
      </c>
      <c r="HC146" s="764">
        <f t="shared" si="359"/>
        <v>0</v>
      </c>
      <c r="HD146" s="764">
        <f t="shared" si="359"/>
        <v>0</v>
      </c>
      <c r="HE146" s="764">
        <f t="shared" si="359"/>
        <v>0</v>
      </c>
      <c r="HF146" s="764">
        <f t="shared" si="359"/>
        <v>0</v>
      </c>
      <c r="HG146" s="764">
        <f t="shared" si="359"/>
        <v>0</v>
      </c>
      <c r="HH146" s="764">
        <f t="shared" ref="HH146:HQ155" si="360">IF($D146=HH$5,$J146,0)</f>
        <v>0</v>
      </c>
      <c r="HI146" s="764">
        <f t="shared" si="360"/>
        <v>0</v>
      </c>
      <c r="HJ146" s="764">
        <f t="shared" si="360"/>
        <v>0</v>
      </c>
      <c r="HK146" s="764">
        <f t="shared" si="360"/>
        <v>0</v>
      </c>
      <c r="HL146" s="764">
        <f t="shared" si="360"/>
        <v>0</v>
      </c>
      <c r="HM146" s="764">
        <f t="shared" si="360"/>
        <v>0</v>
      </c>
      <c r="HN146" s="764">
        <f t="shared" si="360"/>
        <v>0</v>
      </c>
      <c r="HO146" s="764">
        <f t="shared" si="360"/>
        <v>0</v>
      </c>
      <c r="HP146" s="764">
        <f t="shared" si="360"/>
        <v>0</v>
      </c>
      <c r="HQ146" s="764">
        <f t="shared" si="360"/>
        <v>0</v>
      </c>
      <c r="HR146" s="764">
        <f t="shared" ref="HR146:IA155" si="361">IF($D146=HR$5,$J146,0)</f>
        <v>0</v>
      </c>
      <c r="HS146" s="764">
        <f t="shared" si="361"/>
        <v>0</v>
      </c>
      <c r="HT146" s="764">
        <f t="shared" si="361"/>
        <v>0</v>
      </c>
      <c r="HU146" s="764">
        <f t="shared" si="361"/>
        <v>0</v>
      </c>
      <c r="HV146" s="764">
        <f t="shared" si="361"/>
        <v>0</v>
      </c>
      <c r="HW146" s="764">
        <f t="shared" si="361"/>
        <v>0</v>
      </c>
      <c r="HX146" s="764">
        <f t="shared" si="361"/>
        <v>0</v>
      </c>
      <c r="HY146" s="764">
        <f t="shared" si="361"/>
        <v>0</v>
      </c>
      <c r="HZ146" s="764">
        <f t="shared" si="361"/>
        <v>0</v>
      </c>
      <c r="IA146" s="764">
        <f t="shared" si="361"/>
        <v>0</v>
      </c>
      <c r="IB146" s="764">
        <f t="shared" ref="IB146:IK155" si="362">IF($D146=IB$5,$J146,0)</f>
        <v>0</v>
      </c>
      <c r="IC146" s="764">
        <f t="shared" si="362"/>
        <v>0</v>
      </c>
      <c r="ID146" s="764">
        <f t="shared" si="362"/>
        <v>0</v>
      </c>
      <c r="IE146" s="764">
        <f t="shared" si="362"/>
        <v>0</v>
      </c>
      <c r="IF146" s="764">
        <f t="shared" si="362"/>
        <v>0</v>
      </c>
      <c r="IG146" s="764">
        <f t="shared" si="362"/>
        <v>0</v>
      </c>
      <c r="IH146" s="764">
        <f t="shared" si="362"/>
        <v>0</v>
      </c>
      <c r="II146" s="764">
        <f t="shared" si="362"/>
        <v>0</v>
      </c>
      <c r="IJ146" s="764">
        <f t="shared" si="362"/>
        <v>0</v>
      </c>
      <c r="IK146" s="764">
        <f t="shared" si="362"/>
        <v>0</v>
      </c>
      <c r="IL146" s="764">
        <f t="shared" ref="IL146:JS155" si="363">IF($D146=IL$5,$J146,0)</f>
        <v>0</v>
      </c>
      <c r="IM146" s="764">
        <f t="shared" si="363"/>
        <v>0</v>
      </c>
      <c r="IN146" s="764">
        <f t="shared" si="363"/>
        <v>0</v>
      </c>
      <c r="IO146" s="764">
        <f t="shared" si="363"/>
        <v>0</v>
      </c>
      <c r="IP146" s="764">
        <f t="shared" si="363"/>
        <v>0</v>
      </c>
      <c r="IQ146" s="764">
        <f t="shared" si="363"/>
        <v>0</v>
      </c>
      <c r="IR146" s="764">
        <f t="shared" si="363"/>
        <v>0</v>
      </c>
      <c r="IS146" s="764">
        <f t="shared" si="363"/>
        <v>0</v>
      </c>
      <c r="IT146" s="764">
        <f t="shared" si="363"/>
        <v>0</v>
      </c>
      <c r="IU146" s="764">
        <f t="shared" si="363"/>
        <v>0</v>
      </c>
      <c r="IV146" s="764">
        <f t="shared" si="363"/>
        <v>0</v>
      </c>
      <c r="IW146" s="764">
        <f t="shared" si="363"/>
        <v>0</v>
      </c>
      <c r="IX146" s="764">
        <f t="shared" si="363"/>
        <v>0</v>
      </c>
      <c r="IY146" s="764">
        <f t="shared" si="363"/>
        <v>0</v>
      </c>
      <c r="IZ146" s="764">
        <f t="shared" si="363"/>
        <v>0</v>
      </c>
      <c r="JA146" s="764">
        <f t="shared" si="363"/>
        <v>0</v>
      </c>
      <c r="JB146" s="764">
        <f t="shared" si="363"/>
        <v>0</v>
      </c>
      <c r="JC146" s="764">
        <f t="shared" si="363"/>
        <v>0</v>
      </c>
      <c r="JD146" s="764">
        <f t="shared" si="343"/>
        <v>0</v>
      </c>
      <c r="JE146" s="764">
        <f t="shared" si="343"/>
        <v>0</v>
      </c>
      <c r="JF146" s="764">
        <f t="shared" si="343"/>
        <v>0</v>
      </c>
      <c r="JG146" s="764">
        <f t="shared" si="343"/>
        <v>0</v>
      </c>
      <c r="JH146" s="764">
        <f t="shared" si="343"/>
        <v>0</v>
      </c>
      <c r="JI146" s="764">
        <f t="shared" si="343"/>
        <v>0</v>
      </c>
      <c r="JJ146" s="764">
        <f t="shared" si="343"/>
        <v>0</v>
      </c>
      <c r="JK146" s="764">
        <f t="shared" si="343"/>
        <v>0</v>
      </c>
      <c r="JL146" s="764">
        <f t="shared" si="363"/>
        <v>0</v>
      </c>
      <c r="JM146" s="764">
        <f t="shared" si="363"/>
        <v>0</v>
      </c>
      <c r="JN146" s="764">
        <f t="shared" si="363"/>
        <v>0</v>
      </c>
      <c r="JO146" s="764">
        <f t="shared" si="363"/>
        <v>0</v>
      </c>
      <c r="JP146" s="764">
        <f t="shared" si="363"/>
        <v>0</v>
      </c>
      <c r="JQ146" s="764">
        <f t="shared" si="317"/>
        <v>0</v>
      </c>
      <c r="JR146" s="764">
        <f t="shared" si="317"/>
        <v>0</v>
      </c>
      <c r="JS146" s="764">
        <f t="shared" si="363"/>
        <v>0</v>
      </c>
      <c r="JT146" s="765">
        <f t="shared" si="318"/>
        <v>0</v>
      </c>
      <c r="JU146" s="229">
        <f t="shared" si="319"/>
        <v>0</v>
      </c>
    </row>
    <row r="147" spans="2:281" s="57" customFormat="1" ht="12.75" customHeight="1">
      <c r="B147" s="223"/>
      <c r="C147" s="223"/>
      <c r="D147" s="61"/>
      <c r="E147" s="743" t="str">
        <f t="shared" si="314"/>
        <v xml:space="preserve"> </v>
      </c>
      <c r="F147" s="56"/>
      <c r="G147" s="228"/>
      <c r="H147" s="744">
        <f>SUMIF(Ajuste!$C$8:$C$483,$B$6:$B$499,Ajuste!$E$8:$E$483)</f>
        <v>0</v>
      </c>
      <c r="I147" s="744">
        <f>SUMIF(Ajuste!$C$8:$C$483,$B$6:$B$499,Ajuste!$F$8:$F$483)</f>
        <v>0</v>
      </c>
      <c r="J147" s="229">
        <f t="shared" si="320"/>
        <v>0</v>
      </c>
      <c r="K147" s="764">
        <f t="shared" si="344"/>
        <v>0</v>
      </c>
      <c r="L147" s="764">
        <f t="shared" si="344"/>
        <v>0</v>
      </c>
      <c r="M147" s="764">
        <f t="shared" si="344"/>
        <v>0</v>
      </c>
      <c r="N147" s="764">
        <f t="shared" si="344"/>
        <v>0</v>
      </c>
      <c r="O147" s="764">
        <f t="shared" si="344"/>
        <v>0</v>
      </c>
      <c r="P147" s="764">
        <f t="shared" si="344"/>
        <v>0</v>
      </c>
      <c r="Q147" s="764">
        <f t="shared" si="344"/>
        <v>0</v>
      </c>
      <c r="R147" s="764">
        <f t="shared" si="344"/>
        <v>0</v>
      </c>
      <c r="S147" s="764">
        <f t="shared" si="344"/>
        <v>0</v>
      </c>
      <c r="T147" s="764">
        <f t="shared" si="344"/>
        <v>0</v>
      </c>
      <c r="U147" s="764">
        <f t="shared" si="344"/>
        <v>0</v>
      </c>
      <c r="V147" s="764">
        <f t="shared" si="344"/>
        <v>0</v>
      </c>
      <c r="W147" s="764">
        <f t="shared" si="344"/>
        <v>0</v>
      </c>
      <c r="X147" s="764">
        <f t="shared" si="344"/>
        <v>0</v>
      </c>
      <c r="Y147" s="764">
        <f t="shared" si="344"/>
        <v>0</v>
      </c>
      <c r="Z147" s="764">
        <f t="shared" si="344"/>
        <v>0</v>
      </c>
      <c r="AA147" s="764">
        <f t="shared" si="344"/>
        <v>0</v>
      </c>
      <c r="AB147" s="764">
        <f t="shared" si="344"/>
        <v>0</v>
      </c>
      <c r="AC147" s="764">
        <f t="shared" si="344"/>
        <v>0</v>
      </c>
      <c r="AD147" s="764">
        <f t="shared" si="344"/>
        <v>0</v>
      </c>
      <c r="AE147" s="764">
        <f t="shared" si="344"/>
        <v>0</v>
      </c>
      <c r="AF147" s="764">
        <f t="shared" si="344"/>
        <v>0</v>
      </c>
      <c r="AG147" s="764">
        <f t="shared" si="344"/>
        <v>0</v>
      </c>
      <c r="AH147" s="764">
        <f t="shared" si="344"/>
        <v>0</v>
      </c>
      <c r="AI147" s="764">
        <f t="shared" si="344"/>
        <v>0</v>
      </c>
      <c r="AJ147" s="764">
        <f t="shared" si="344"/>
        <v>0</v>
      </c>
      <c r="AK147" s="764">
        <f t="shared" si="344"/>
        <v>0</v>
      </c>
      <c r="AL147" s="764">
        <f t="shared" si="344"/>
        <v>0</v>
      </c>
      <c r="AM147" s="764">
        <f t="shared" si="344"/>
        <v>0</v>
      </c>
      <c r="AN147" s="764">
        <f t="shared" si="344"/>
        <v>0</v>
      </c>
      <c r="AO147" s="764">
        <f t="shared" si="344"/>
        <v>0</v>
      </c>
      <c r="AP147" s="764">
        <f t="shared" si="344"/>
        <v>0</v>
      </c>
      <c r="AQ147" s="764">
        <f t="shared" si="344"/>
        <v>0</v>
      </c>
      <c r="AR147" s="764">
        <f t="shared" si="344"/>
        <v>0</v>
      </c>
      <c r="AS147" s="764">
        <f t="shared" si="344"/>
        <v>0</v>
      </c>
      <c r="AT147" s="764">
        <f t="shared" si="344"/>
        <v>0</v>
      </c>
      <c r="AU147" s="764">
        <f t="shared" si="344"/>
        <v>0</v>
      </c>
      <c r="AV147" s="764">
        <f t="shared" si="344"/>
        <v>0</v>
      </c>
      <c r="AW147" s="764">
        <f t="shared" si="344"/>
        <v>0</v>
      </c>
      <c r="AX147" s="764">
        <f t="shared" si="344"/>
        <v>0</v>
      </c>
      <c r="AY147" s="764">
        <f t="shared" si="344"/>
        <v>0</v>
      </c>
      <c r="AZ147" s="764">
        <f t="shared" si="344"/>
        <v>0</v>
      </c>
      <c r="BA147" s="764">
        <f t="shared" si="344"/>
        <v>0</v>
      </c>
      <c r="BB147" s="764">
        <f t="shared" si="344"/>
        <v>0</v>
      </c>
      <c r="BC147" s="764">
        <f t="shared" si="344"/>
        <v>0</v>
      </c>
      <c r="BD147" s="764">
        <f t="shared" si="344"/>
        <v>0</v>
      </c>
      <c r="BE147" s="764">
        <f t="shared" si="344"/>
        <v>0</v>
      </c>
      <c r="BF147" s="764">
        <f t="shared" si="344"/>
        <v>0</v>
      </c>
      <c r="BG147" s="764">
        <f t="shared" si="344"/>
        <v>0</v>
      </c>
      <c r="BH147" s="764">
        <f t="shared" si="344"/>
        <v>0</v>
      </c>
      <c r="BI147" s="764">
        <f t="shared" si="344"/>
        <v>0</v>
      </c>
      <c r="BJ147" s="764">
        <f t="shared" si="344"/>
        <v>0</v>
      </c>
      <c r="BK147" s="764">
        <f t="shared" si="344"/>
        <v>0</v>
      </c>
      <c r="BL147" s="764">
        <f t="shared" si="344"/>
        <v>0</v>
      </c>
      <c r="BM147" s="764">
        <f t="shared" si="344"/>
        <v>0</v>
      </c>
      <c r="BN147" s="764">
        <f t="shared" si="345"/>
        <v>0</v>
      </c>
      <c r="BO147" s="764">
        <f t="shared" si="345"/>
        <v>0</v>
      </c>
      <c r="BP147" s="764">
        <f t="shared" si="345"/>
        <v>0</v>
      </c>
      <c r="BQ147" s="764">
        <f t="shared" si="345"/>
        <v>0</v>
      </c>
      <c r="BR147" s="764">
        <f t="shared" si="345"/>
        <v>0</v>
      </c>
      <c r="BS147" s="764">
        <f t="shared" si="345"/>
        <v>0</v>
      </c>
      <c r="BT147" s="764">
        <f t="shared" si="345"/>
        <v>0</v>
      </c>
      <c r="BU147" s="764">
        <f t="shared" si="345"/>
        <v>0</v>
      </c>
      <c r="BV147" s="764">
        <f t="shared" si="345"/>
        <v>0</v>
      </c>
      <c r="BW147" s="764">
        <f t="shared" si="345"/>
        <v>0</v>
      </c>
      <c r="BX147" s="764">
        <f t="shared" si="346"/>
        <v>0</v>
      </c>
      <c r="BY147" s="764">
        <f t="shared" si="346"/>
        <v>0</v>
      </c>
      <c r="BZ147" s="764">
        <f t="shared" si="346"/>
        <v>0</v>
      </c>
      <c r="CA147" s="764">
        <f t="shared" si="346"/>
        <v>0</v>
      </c>
      <c r="CB147" s="764">
        <f t="shared" si="346"/>
        <v>0</v>
      </c>
      <c r="CC147" s="764">
        <f t="shared" si="346"/>
        <v>0</v>
      </c>
      <c r="CD147" s="764">
        <f t="shared" si="346"/>
        <v>0</v>
      </c>
      <c r="CE147" s="764">
        <f t="shared" si="346"/>
        <v>0</v>
      </c>
      <c r="CF147" s="764">
        <f t="shared" si="346"/>
        <v>0</v>
      </c>
      <c r="CG147" s="764">
        <f t="shared" si="346"/>
        <v>0</v>
      </c>
      <c r="CH147" s="764">
        <f t="shared" si="347"/>
        <v>0</v>
      </c>
      <c r="CI147" s="764">
        <f t="shared" si="347"/>
        <v>0</v>
      </c>
      <c r="CJ147" s="764">
        <f t="shared" si="347"/>
        <v>0</v>
      </c>
      <c r="CK147" s="764">
        <f t="shared" si="347"/>
        <v>0</v>
      </c>
      <c r="CL147" s="764">
        <f t="shared" si="347"/>
        <v>0</v>
      </c>
      <c r="CM147" s="764">
        <f t="shared" si="347"/>
        <v>0</v>
      </c>
      <c r="CN147" s="764">
        <f t="shared" si="347"/>
        <v>0</v>
      </c>
      <c r="CO147" s="764">
        <f t="shared" si="347"/>
        <v>0</v>
      </c>
      <c r="CP147" s="764">
        <f t="shared" si="347"/>
        <v>0</v>
      </c>
      <c r="CQ147" s="764">
        <f t="shared" si="347"/>
        <v>0</v>
      </c>
      <c r="CR147" s="764">
        <f t="shared" si="348"/>
        <v>0</v>
      </c>
      <c r="CS147" s="764">
        <f t="shared" si="348"/>
        <v>0</v>
      </c>
      <c r="CT147" s="764">
        <f t="shared" si="348"/>
        <v>0</v>
      </c>
      <c r="CU147" s="764">
        <f t="shared" si="348"/>
        <v>0</v>
      </c>
      <c r="CV147" s="764">
        <f t="shared" si="348"/>
        <v>0</v>
      </c>
      <c r="CW147" s="764">
        <f t="shared" si="348"/>
        <v>0</v>
      </c>
      <c r="CX147" s="764">
        <f t="shared" si="348"/>
        <v>0</v>
      </c>
      <c r="CY147" s="764">
        <f t="shared" si="348"/>
        <v>0</v>
      </c>
      <c r="CZ147" s="764">
        <f t="shared" si="348"/>
        <v>0</v>
      </c>
      <c r="DA147" s="764">
        <f t="shared" si="348"/>
        <v>0</v>
      </c>
      <c r="DB147" s="764">
        <f t="shared" si="349"/>
        <v>0</v>
      </c>
      <c r="DC147" s="764">
        <f t="shared" si="349"/>
        <v>0</v>
      </c>
      <c r="DD147" s="764">
        <f t="shared" si="349"/>
        <v>0</v>
      </c>
      <c r="DE147" s="764">
        <f t="shared" si="349"/>
        <v>0</v>
      </c>
      <c r="DF147" s="764">
        <f t="shared" si="349"/>
        <v>0</v>
      </c>
      <c r="DG147" s="764">
        <f t="shared" si="349"/>
        <v>0</v>
      </c>
      <c r="DH147" s="764">
        <f t="shared" si="349"/>
        <v>0</v>
      </c>
      <c r="DI147" s="764">
        <f t="shared" si="349"/>
        <v>0</v>
      </c>
      <c r="DJ147" s="764">
        <f t="shared" si="349"/>
        <v>0</v>
      </c>
      <c r="DK147" s="764">
        <f t="shared" si="349"/>
        <v>0</v>
      </c>
      <c r="DL147" s="764">
        <f t="shared" si="350"/>
        <v>0</v>
      </c>
      <c r="DM147" s="764">
        <f t="shared" si="350"/>
        <v>0</v>
      </c>
      <c r="DN147" s="764">
        <f t="shared" si="350"/>
        <v>0</v>
      </c>
      <c r="DO147" s="764">
        <f t="shared" si="350"/>
        <v>0</v>
      </c>
      <c r="DP147" s="764">
        <f t="shared" si="350"/>
        <v>0</v>
      </c>
      <c r="DQ147" s="764">
        <f t="shared" si="350"/>
        <v>0</v>
      </c>
      <c r="DR147" s="764">
        <f t="shared" si="350"/>
        <v>0</v>
      </c>
      <c r="DS147" s="764">
        <f t="shared" si="350"/>
        <v>0</v>
      </c>
      <c r="DT147" s="764">
        <f t="shared" si="350"/>
        <v>0</v>
      </c>
      <c r="DU147" s="764">
        <f t="shared" si="350"/>
        <v>0</v>
      </c>
      <c r="DV147" s="764">
        <f t="shared" si="351"/>
        <v>0</v>
      </c>
      <c r="DW147" s="764">
        <f t="shared" si="351"/>
        <v>0</v>
      </c>
      <c r="DX147" s="764">
        <f t="shared" si="351"/>
        <v>0</v>
      </c>
      <c r="DY147" s="764">
        <f t="shared" si="351"/>
        <v>0</v>
      </c>
      <c r="DZ147" s="764">
        <f t="shared" si="351"/>
        <v>0</v>
      </c>
      <c r="EA147" s="764">
        <f t="shared" si="351"/>
        <v>0</v>
      </c>
      <c r="EB147" s="764">
        <f t="shared" si="351"/>
        <v>0</v>
      </c>
      <c r="EC147" s="764">
        <f t="shared" si="351"/>
        <v>0</v>
      </c>
      <c r="ED147" s="764">
        <f t="shared" si="351"/>
        <v>0</v>
      </c>
      <c r="EE147" s="764">
        <f t="shared" si="351"/>
        <v>0</v>
      </c>
      <c r="EF147" s="764">
        <f t="shared" si="352"/>
        <v>0</v>
      </c>
      <c r="EG147" s="764">
        <f t="shared" si="352"/>
        <v>0</v>
      </c>
      <c r="EH147" s="764">
        <f t="shared" si="352"/>
        <v>0</v>
      </c>
      <c r="EI147" s="764">
        <f t="shared" si="352"/>
        <v>0</v>
      </c>
      <c r="EJ147" s="764">
        <f t="shared" si="352"/>
        <v>0</v>
      </c>
      <c r="EK147" s="764">
        <f t="shared" si="352"/>
        <v>0</v>
      </c>
      <c r="EL147" s="764">
        <f t="shared" si="352"/>
        <v>0</v>
      </c>
      <c r="EM147" s="764">
        <f t="shared" si="352"/>
        <v>0</v>
      </c>
      <c r="EN147" s="764">
        <f t="shared" si="352"/>
        <v>0</v>
      </c>
      <c r="EO147" s="764">
        <f t="shared" si="352"/>
        <v>0</v>
      </c>
      <c r="EP147" s="764">
        <f t="shared" si="353"/>
        <v>0</v>
      </c>
      <c r="EQ147" s="764">
        <f t="shared" si="353"/>
        <v>0</v>
      </c>
      <c r="ER147" s="764">
        <f t="shared" si="353"/>
        <v>0</v>
      </c>
      <c r="ES147" s="764">
        <f t="shared" si="353"/>
        <v>0</v>
      </c>
      <c r="ET147" s="764">
        <f t="shared" si="353"/>
        <v>0</v>
      </c>
      <c r="EU147" s="764">
        <f t="shared" si="353"/>
        <v>0</v>
      </c>
      <c r="EV147" s="764">
        <f t="shared" si="353"/>
        <v>0</v>
      </c>
      <c r="EW147" s="764">
        <f t="shared" si="353"/>
        <v>0</v>
      </c>
      <c r="EX147" s="764">
        <f t="shared" si="353"/>
        <v>0</v>
      </c>
      <c r="EY147" s="764">
        <f t="shared" si="353"/>
        <v>0</v>
      </c>
      <c r="EZ147" s="764">
        <f t="shared" si="354"/>
        <v>0</v>
      </c>
      <c r="FA147" s="764">
        <f t="shared" si="354"/>
        <v>0</v>
      </c>
      <c r="FB147" s="764">
        <f t="shared" si="354"/>
        <v>0</v>
      </c>
      <c r="FC147" s="764">
        <f t="shared" si="354"/>
        <v>0</v>
      </c>
      <c r="FD147" s="764">
        <f t="shared" si="354"/>
        <v>0</v>
      </c>
      <c r="FE147" s="764">
        <f t="shared" si="354"/>
        <v>0</v>
      </c>
      <c r="FF147" s="764">
        <f t="shared" si="354"/>
        <v>0</v>
      </c>
      <c r="FG147" s="764">
        <f t="shared" si="354"/>
        <v>0</v>
      </c>
      <c r="FH147" s="764">
        <f t="shared" si="354"/>
        <v>0</v>
      </c>
      <c r="FI147" s="764">
        <f t="shared" si="354"/>
        <v>0</v>
      </c>
      <c r="FJ147" s="764">
        <f t="shared" si="355"/>
        <v>0</v>
      </c>
      <c r="FK147" s="764">
        <f t="shared" si="355"/>
        <v>0</v>
      </c>
      <c r="FL147" s="764">
        <f t="shared" si="355"/>
        <v>0</v>
      </c>
      <c r="FM147" s="764">
        <f t="shared" si="355"/>
        <v>0</v>
      </c>
      <c r="FN147" s="764">
        <f t="shared" si="355"/>
        <v>0</v>
      </c>
      <c r="FO147" s="764">
        <f t="shared" si="355"/>
        <v>0</v>
      </c>
      <c r="FP147" s="764">
        <f t="shared" si="355"/>
        <v>0</v>
      </c>
      <c r="FQ147" s="764">
        <f t="shared" si="355"/>
        <v>0</v>
      </c>
      <c r="FR147" s="764">
        <f t="shared" si="355"/>
        <v>0</v>
      </c>
      <c r="FS147" s="764">
        <f t="shared" si="355"/>
        <v>0</v>
      </c>
      <c r="FT147" s="764">
        <f t="shared" si="356"/>
        <v>0</v>
      </c>
      <c r="FU147" s="764">
        <f t="shared" si="356"/>
        <v>0</v>
      </c>
      <c r="FV147" s="764">
        <f t="shared" si="356"/>
        <v>0</v>
      </c>
      <c r="FW147" s="764">
        <f t="shared" si="356"/>
        <v>0</v>
      </c>
      <c r="FX147" s="764">
        <f t="shared" si="356"/>
        <v>0</v>
      </c>
      <c r="FY147" s="764">
        <f t="shared" si="356"/>
        <v>0</v>
      </c>
      <c r="FZ147" s="764">
        <f t="shared" si="356"/>
        <v>0</v>
      </c>
      <c r="GA147" s="764">
        <f t="shared" si="356"/>
        <v>0</v>
      </c>
      <c r="GB147" s="764">
        <f t="shared" si="356"/>
        <v>0</v>
      </c>
      <c r="GC147" s="764">
        <f t="shared" si="356"/>
        <v>0</v>
      </c>
      <c r="GD147" s="764">
        <f t="shared" si="357"/>
        <v>0</v>
      </c>
      <c r="GE147" s="764">
        <f t="shared" si="357"/>
        <v>0</v>
      </c>
      <c r="GF147" s="764">
        <f t="shared" si="357"/>
        <v>0</v>
      </c>
      <c r="GG147" s="764">
        <f t="shared" si="357"/>
        <v>0</v>
      </c>
      <c r="GH147" s="764">
        <f t="shared" si="357"/>
        <v>0</v>
      </c>
      <c r="GI147" s="764">
        <f t="shared" si="357"/>
        <v>0</v>
      </c>
      <c r="GJ147" s="764">
        <f t="shared" si="357"/>
        <v>0</v>
      </c>
      <c r="GK147" s="764">
        <f t="shared" si="357"/>
        <v>0</v>
      </c>
      <c r="GL147" s="764">
        <f t="shared" si="357"/>
        <v>0</v>
      </c>
      <c r="GM147" s="764">
        <f t="shared" si="357"/>
        <v>0</v>
      </c>
      <c r="GN147" s="764">
        <f t="shared" si="358"/>
        <v>0</v>
      </c>
      <c r="GO147" s="764">
        <f t="shared" si="358"/>
        <v>0</v>
      </c>
      <c r="GP147" s="764">
        <f t="shared" si="358"/>
        <v>0</v>
      </c>
      <c r="GQ147" s="764">
        <f t="shared" si="358"/>
        <v>0</v>
      </c>
      <c r="GR147" s="764">
        <f t="shared" si="358"/>
        <v>0</v>
      </c>
      <c r="GS147" s="764">
        <f t="shared" si="358"/>
        <v>0</v>
      </c>
      <c r="GT147" s="764">
        <f t="shared" si="358"/>
        <v>0</v>
      </c>
      <c r="GU147" s="764">
        <f t="shared" si="358"/>
        <v>0</v>
      </c>
      <c r="GV147" s="764">
        <f t="shared" si="358"/>
        <v>0</v>
      </c>
      <c r="GW147" s="764">
        <f t="shared" si="358"/>
        <v>0</v>
      </c>
      <c r="GX147" s="764">
        <f t="shared" si="359"/>
        <v>0</v>
      </c>
      <c r="GY147" s="764">
        <f t="shared" si="359"/>
        <v>0</v>
      </c>
      <c r="GZ147" s="764">
        <f t="shared" si="359"/>
        <v>0</v>
      </c>
      <c r="HA147" s="764">
        <f t="shared" si="359"/>
        <v>0</v>
      </c>
      <c r="HB147" s="764">
        <f t="shared" si="359"/>
        <v>0</v>
      </c>
      <c r="HC147" s="764">
        <f t="shared" si="359"/>
        <v>0</v>
      </c>
      <c r="HD147" s="764">
        <f t="shared" si="359"/>
        <v>0</v>
      </c>
      <c r="HE147" s="764">
        <f t="shared" si="359"/>
        <v>0</v>
      </c>
      <c r="HF147" s="764">
        <f t="shared" si="359"/>
        <v>0</v>
      </c>
      <c r="HG147" s="764">
        <f t="shared" si="359"/>
        <v>0</v>
      </c>
      <c r="HH147" s="764">
        <f t="shared" si="360"/>
        <v>0</v>
      </c>
      <c r="HI147" s="764">
        <f t="shared" si="360"/>
        <v>0</v>
      </c>
      <c r="HJ147" s="764">
        <f t="shared" si="360"/>
        <v>0</v>
      </c>
      <c r="HK147" s="764">
        <f t="shared" si="360"/>
        <v>0</v>
      </c>
      <c r="HL147" s="764">
        <f t="shared" si="360"/>
        <v>0</v>
      </c>
      <c r="HM147" s="764">
        <f t="shared" si="360"/>
        <v>0</v>
      </c>
      <c r="HN147" s="764">
        <f t="shared" si="360"/>
        <v>0</v>
      </c>
      <c r="HO147" s="764">
        <f t="shared" si="360"/>
        <v>0</v>
      </c>
      <c r="HP147" s="764">
        <f t="shared" si="360"/>
        <v>0</v>
      </c>
      <c r="HQ147" s="764">
        <f t="shared" si="360"/>
        <v>0</v>
      </c>
      <c r="HR147" s="764">
        <f t="shared" si="361"/>
        <v>0</v>
      </c>
      <c r="HS147" s="764">
        <f t="shared" si="361"/>
        <v>0</v>
      </c>
      <c r="HT147" s="764">
        <f t="shared" si="361"/>
        <v>0</v>
      </c>
      <c r="HU147" s="764">
        <f t="shared" si="361"/>
        <v>0</v>
      </c>
      <c r="HV147" s="764">
        <f t="shared" si="361"/>
        <v>0</v>
      </c>
      <c r="HW147" s="764">
        <f t="shared" si="361"/>
        <v>0</v>
      </c>
      <c r="HX147" s="764">
        <f t="shared" si="361"/>
        <v>0</v>
      </c>
      <c r="HY147" s="764">
        <f t="shared" si="361"/>
        <v>0</v>
      </c>
      <c r="HZ147" s="764">
        <f t="shared" si="361"/>
        <v>0</v>
      </c>
      <c r="IA147" s="764">
        <f t="shared" si="361"/>
        <v>0</v>
      </c>
      <c r="IB147" s="764">
        <f t="shared" si="362"/>
        <v>0</v>
      </c>
      <c r="IC147" s="764">
        <f t="shared" si="362"/>
        <v>0</v>
      </c>
      <c r="ID147" s="764">
        <f t="shared" si="362"/>
        <v>0</v>
      </c>
      <c r="IE147" s="764">
        <f t="shared" si="362"/>
        <v>0</v>
      </c>
      <c r="IF147" s="764">
        <f t="shared" si="362"/>
        <v>0</v>
      </c>
      <c r="IG147" s="764">
        <f t="shared" si="362"/>
        <v>0</v>
      </c>
      <c r="IH147" s="764">
        <f t="shared" si="362"/>
        <v>0</v>
      </c>
      <c r="II147" s="764">
        <f t="shared" si="362"/>
        <v>0</v>
      </c>
      <c r="IJ147" s="764">
        <f t="shared" si="362"/>
        <v>0</v>
      </c>
      <c r="IK147" s="764">
        <f t="shared" si="362"/>
        <v>0</v>
      </c>
      <c r="IL147" s="764">
        <f t="shared" si="363"/>
        <v>0</v>
      </c>
      <c r="IM147" s="764">
        <f t="shared" si="363"/>
        <v>0</v>
      </c>
      <c r="IN147" s="764">
        <f t="shared" si="363"/>
        <v>0</v>
      </c>
      <c r="IO147" s="764">
        <f t="shared" si="363"/>
        <v>0</v>
      </c>
      <c r="IP147" s="764">
        <f t="shared" si="363"/>
        <v>0</v>
      </c>
      <c r="IQ147" s="764">
        <f t="shared" si="363"/>
        <v>0</v>
      </c>
      <c r="IR147" s="764">
        <f t="shared" si="363"/>
        <v>0</v>
      </c>
      <c r="IS147" s="764">
        <f t="shared" si="363"/>
        <v>0</v>
      </c>
      <c r="IT147" s="764">
        <f t="shared" si="363"/>
        <v>0</v>
      </c>
      <c r="IU147" s="764">
        <f t="shared" si="363"/>
        <v>0</v>
      </c>
      <c r="IV147" s="764">
        <f t="shared" si="363"/>
        <v>0</v>
      </c>
      <c r="IW147" s="764">
        <f t="shared" si="363"/>
        <v>0</v>
      </c>
      <c r="IX147" s="764">
        <f t="shared" si="363"/>
        <v>0</v>
      </c>
      <c r="IY147" s="764">
        <f t="shared" si="363"/>
        <v>0</v>
      </c>
      <c r="IZ147" s="764">
        <f t="shared" si="363"/>
        <v>0</v>
      </c>
      <c r="JA147" s="764">
        <f t="shared" si="363"/>
        <v>0</v>
      </c>
      <c r="JB147" s="764">
        <f t="shared" si="363"/>
        <v>0</v>
      </c>
      <c r="JC147" s="764">
        <f t="shared" si="363"/>
        <v>0</v>
      </c>
      <c r="JD147" s="764">
        <f t="shared" si="343"/>
        <v>0</v>
      </c>
      <c r="JE147" s="764">
        <f t="shared" si="343"/>
        <v>0</v>
      </c>
      <c r="JF147" s="764">
        <f t="shared" si="343"/>
        <v>0</v>
      </c>
      <c r="JG147" s="764">
        <f t="shared" si="343"/>
        <v>0</v>
      </c>
      <c r="JH147" s="764">
        <f t="shared" si="343"/>
        <v>0</v>
      </c>
      <c r="JI147" s="764">
        <f t="shared" si="343"/>
        <v>0</v>
      </c>
      <c r="JJ147" s="764">
        <f t="shared" si="343"/>
        <v>0</v>
      </c>
      <c r="JK147" s="764">
        <f t="shared" si="343"/>
        <v>0</v>
      </c>
      <c r="JL147" s="764">
        <f t="shared" si="363"/>
        <v>0</v>
      </c>
      <c r="JM147" s="764">
        <f t="shared" si="363"/>
        <v>0</v>
      </c>
      <c r="JN147" s="764">
        <f t="shared" si="363"/>
        <v>0</v>
      </c>
      <c r="JO147" s="764">
        <f t="shared" si="363"/>
        <v>0</v>
      </c>
      <c r="JP147" s="764">
        <f t="shared" si="363"/>
        <v>0</v>
      </c>
      <c r="JQ147" s="764">
        <f t="shared" si="317"/>
        <v>0</v>
      </c>
      <c r="JR147" s="764">
        <f t="shared" si="317"/>
        <v>0</v>
      </c>
      <c r="JS147" s="764">
        <f t="shared" si="363"/>
        <v>0</v>
      </c>
      <c r="JT147" s="765">
        <f t="shared" si="318"/>
        <v>0</v>
      </c>
      <c r="JU147" s="229">
        <f t="shared" si="319"/>
        <v>0</v>
      </c>
    </row>
    <row r="148" spans="2:281" s="57" customFormat="1" ht="12.75" customHeight="1">
      <c r="B148" s="223"/>
      <c r="C148" s="223"/>
      <c r="D148" s="61"/>
      <c r="E148" s="743" t="str">
        <f t="shared" si="314"/>
        <v xml:space="preserve"> </v>
      </c>
      <c r="F148" s="56"/>
      <c r="G148" s="228"/>
      <c r="H148" s="744">
        <f>SUMIF(Ajuste!$C$8:$C$483,$B$6:$B$499,Ajuste!$E$8:$E$483)</f>
        <v>0</v>
      </c>
      <c r="I148" s="744">
        <f>SUMIF(Ajuste!$C$8:$C$483,$B$6:$B$499,Ajuste!$F$8:$F$483)</f>
        <v>0</v>
      </c>
      <c r="J148" s="229">
        <f t="shared" si="320"/>
        <v>0</v>
      </c>
      <c r="K148" s="764">
        <f t="shared" si="344"/>
        <v>0</v>
      </c>
      <c r="L148" s="764">
        <f t="shared" si="344"/>
        <v>0</v>
      </c>
      <c r="M148" s="764">
        <f t="shared" si="344"/>
        <v>0</v>
      </c>
      <c r="N148" s="764">
        <f t="shared" si="344"/>
        <v>0</v>
      </c>
      <c r="O148" s="764">
        <f t="shared" si="344"/>
        <v>0</v>
      </c>
      <c r="P148" s="764">
        <f t="shared" si="344"/>
        <v>0</v>
      </c>
      <c r="Q148" s="764">
        <f t="shared" si="344"/>
        <v>0</v>
      </c>
      <c r="R148" s="764">
        <f t="shared" si="344"/>
        <v>0</v>
      </c>
      <c r="S148" s="764">
        <f t="shared" si="344"/>
        <v>0</v>
      </c>
      <c r="T148" s="764">
        <f t="shared" si="344"/>
        <v>0</v>
      </c>
      <c r="U148" s="764">
        <f t="shared" si="344"/>
        <v>0</v>
      </c>
      <c r="V148" s="764">
        <f t="shared" si="344"/>
        <v>0</v>
      </c>
      <c r="W148" s="764">
        <f t="shared" si="344"/>
        <v>0</v>
      </c>
      <c r="X148" s="764">
        <f t="shared" si="344"/>
        <v>0</v>
      </c>
      <c r="Y148" s="764">
        <f t="shared" si="344"/>
        <v>0</v>
      </c>
      <c r="Z148" s="764">
        <f t="shared" si="344"/>
        <v>0</v>
      </c>
      <c r="AA148" s="764">
        <f t="shared" si="344"/>
        <v>0</v>
      </c>
      <c r="AB148" s="764">
        <f t="shared" si="344"/>
        <v>0</v>
      </c>
      <c r="AC148" s="764">
        <f t="shared" si="344"/>
        <v>0</v>
      </c>
      <c r="AD148" s="764">
        <f t="shared" si="344"/>
        <v>0</v>
      </c>
      <c r="AE148" s="764">
        <f t="shared" si="344"/>
        <v>0</v>
      </c>
      <c r="AF148" s="764">
        <f t="shared" si="344"/>
        <v>0</v>
      </c>
      <c r="AG148" s="764">
        <f t="shared" si="344"/>
        <v>0</v>
      </c>
      <c r="AH148" s="764">
        <f t="shared" si="344"/>
        <v>0</v>
      </c>
      <c r="AI148" s="764">
        <f t="shared" si="344"/>
        <v>0</v>
      </c>
      <c r="AJ148" s="764">
        <f t="shared" si="344"/>
        <v>0</v>
      </c>
      <c r="AK148" s="764">
        <f t="shared" si="344"/>
        <v>0</v>
      </c>
      <c r="AL148" s="764">
        <f t="shared" si="344"/>
        <v>0</v>
      </c>
      <c r="AM148" s="764">
        <f t="shared" si="344"/>
        <v>0</v>
      </c>
      <c r="AN148" s="764">
        <f t="shared" si="344"/>
        <v>0</v>
      </c>
      <c r="AO148" s="764">
        <f t="shared" si="344"/>
        <v>0</v>
      </c>
      <c r="AP148" s="764">
        <f t="shared" si="344"/>
        <v>0</v>
      </c>
      <c r="AQ148" s="764">
        <f t="shared" si="344"/>
        <v>0</v>
      </c>
      <c r="AR148" s="764">
        <f t="shared" si="344"/>
        <v>0</v>
      </c>
      <c r="AS148" s="764">
        <f t="shared" si="344"/>
        <v>0</v>
      </c>
      <c r="AT148" s="764">
        <f t="shared" si="344"/>
        <v>0</v>
      </c>
      <c r="AU148" s="764">
        <f t="shared" si="344"/>
        <v>0</v>
      </c>
      <c r="AV148" s="764">
        <f t="shared" si="344"/>
        <v>0</v>
      </c>
      <c r="AW148" s="764">
        <f t="shared" si="344"/>
        <v>0</v>
      </c>
      <c r="AX148" s="764">
        <f t="shared" si="344"/>
        <v>0</v>
      </c>
      <c r="AY148" s="764">
        <f t="shared" si="344"/>
        <v>0</v>
      </c>
      <c r="AZ148" s="764">
        <f t="shared" si="344"/>
        <v>0</v>
      </c>
      <c r="BA148" s="764">
        <f t="shared" si="344"/>
        <v>0</v>
      </c>
      <c r="BB148" s="764">
        <f t="shared" si="344"/>
        <v>0</v>
      </c>
      <c r="BC148" s="764">
        <f t="shared" si="344"/>
        <v>0</v>
      </c>
      <c r="BD148" s="764">
        <f t="shared" si="344"/>
        <v>0</v>
      </c>
      <c r="BE148" s="764">
        <f t="shared" si="344"/>
        <v>0</v>
      </c>
      <c r="BF148" s="764">
        <f t="shared" si="344"/>
        <v>0</v>
      </c>
      <c r="BG148" s="764">
        <f t="shared" si="344"/>
        <v>0</v>
      </c>
      <c r="BH148" s="764">
        <f t="shared" si="344"/>
        <v>0</v>
      </c>
      <c r="BI148" s="764">
        <f t="shared" si="344"/>
        <v>0</v>
      </c>
      <c r="BJ148" s="764">
        <f t="shared" si="344"/>
        <v>0</v>
      </c>
      <c r="BK148" s="764">
        <f t="shared" si="344"/>
        <v>0</v>
      </c>
      <c r="BL148" s="764">
        <f t="shared" si="344"/>
        <v>0</v>
      </c>
      <c r="BM148" s="764">
        <f t="shared" si="344"/>
        <v>0</v>
      </c>
      <c r="BN148" s="764">
        <f t="shared" si="345"/>
        <v>0</v>
      </c>
      <c r="BO148" s="764">
        <f t="shared" si="345"/>
        <v>0</v>
      </c>
      <c r="BP148" s="764">
        <f t="shared" si="345"/>
        <v>0</v>
      </c>
      <c r="BQ148" s="764">
        <f t="shared" si="345"/>
        <v>0</v>
      </c>
      <c r="BR148" s="764">
        <f t="shared" si="345"/>
        <v>0</v>
      </c>
      <c r="BS148" s="764">
        <f t="shared" si="345"/>
        <v>0</v>
      </c>
      <c r="BT148" s="764">
        <f t="shared" si="345"/>
        <v>0</v>
      </c>
      <c r="BU148" s="764">
        <f t="shared" si="345"/>
        <v>0</v>
      </c>
      <c r="BV148" s="764">
        <f t="shared" si="345"/>
        <v>0</v>
      </c>
      <c r="BW148" s="764">
        <f t="shared" si="345"/>
        <v>0</v>
      </c>
      <c r="BX148" s="764">
        <f t="shared" si="346"/>
        <v>0</v>
      </c>
      <c r="BY148" s="764">
        <f t="shared" si="346"/>
        <v>0</v>
      </c>
      <c r="BZ148" s="764">
        <f t="shared" si="346"/>
        <v>0</v>
      </c>
      <c r="CA148" s="764">
        <f t="shared" si="346"/>
        <v>0</v>
      </c>
      <c r="CB148" s="764">
        <f t="shared" si="346"/>
        <v>0</v>
      </c>
      <c r="CC148" s="764">
        <f t="shared" si="346"/>
        <v>0</v>
      </c>
      <c r="CD148" s="764">
        <f t="shared" si="346"/>
        <v>0</v>
      </c>
      <c r="CE148" s="764">
        <f t="shared" si="346"/>
        <v>0</v>
      </c>
      <c r="CF148" s="764">
        <f t="shared" si="346"/>
        <v>0</v>
      </c>
      <c r="CG148" s="764">
        <f t="shared" si="346"/>
        <v>0</v>
      </c>
      <c r="CH148" s="764">
        <f t="shared" si="347"/>
        <v>0</v>
      </c>
      <c r="CI148" s="764">
        <f t="shared" si="347"/>
        <v>0</v>
      </c>
      <c r="CJ148" s="764">
        <f t="shared" si="347"/>
        <v>0</v>
      </c>
      <c r="CK148" s="764">
        <f t="shared" si="347"/>
        <v>0</v>
      </c>
      <c r="CL148" s="764">
        <f t="shared" si="347"/>
        <v>0</v>
      </c>
      <c r="CM148" s="764">
        <f t="shared" si="347"/>
        <v>0</v>
      </c>
      <c r="CN148" s="764">
        <f t="shared" si="347"/>
        <v>0</v>
      </c>
      <c r="CO148" s="764">
        <f t="shared" si="347"/>
        <v>0</v>
      </c>
      <c r="CP148" s="764">
        <f t="shared" si="347"/>
        <v>0</v>
      </c>
      <c r="CQ148" s="764">
        <f t="shared" si="347"/>
        <v>0</v>
      </c>
      <c r="CR148" s="764">
        <f t="shared" si="348"/>
        <v>0</v>
      </c>
      <c r="CS148" s="764">
        <f t="shared" si="348"/>
        <v>0</v>
      </c>
      <c r="CT148" s="764">
        <f t="shared" si="348"/>
        <v>0</v>
      </c>
      <c r="CU148" s="764">
        <f t="shared" si="348"/>
        <v>0</v>
      </c>
      <c r="CV148" s="764">
        <f t="shared" si="348"/>
        <v>0</v>
      </c>
      <c r="CW148" s="764">
        <f t="shared" si="348"/>
        <v>0</v>
      </c>
      <c r="CX148" s="764">
        <f t="shared" si="348"/>
        <v>0</v>
      </c>
      <c r="CY148" s="764">
        <f t="shared" si="348"/>
        <v>0</v>
      </c>
      <c r="CZ148" s="764">
        <f t="shared" si="348"/>
        <v>0</v>
      </c>
      <c r="DA148" s="764">
        <f t="shared" si="348"/>
        <v>0</v>
      </c>
      <c r="DB148" s="764">
        <f t="shared" si="349"/>
        <v>0</v>
      </c>
      <c r="DC148" s="764">
        <f t="shared" si="349"/>
        <v>0</v>
      </c>
      <c r="DD148" s="764">
        <f t="shared" si="349"/>
        <v>0</v>
      </c>
      <c r="DE148" s="764">
        <f t="shared" si="349"/>
        <v>0</v>
      </c>
      <c r="DF148" s="764">
        <f t="shared" si="349"/>
        <v>0</v>
      </c>
      <c r="DG148" s="764">
        <f t="shared" si="349"/>
        <v>0</v>
      </c>
      <c r="DH148" s="764">
        <f t="shared" si="349"/>
        <v>0</v>
      </c>
      <c r="DI148" s="764">
        <f t="shared" si="349"/>
        <v>0</v>
      </c>
      <c r="DJ148" s="764">
        <f t="shared" si="349"/>
        <v>0</v>
      </c>
      <c r="DK148" s="764">
        <f t="shared" si="349"/>
        <v>0</v>
      </c>
      <c r="DL148" s="764">
        <f t="shared" si="350"/>
        <v>0</v>
      </c>
      <c r="DM148" s="764">
        <f t="shared" si="350"/>
        <v>0</v>
      </c>
      <c r="DN148" s="764">
        <f t="shared" si="350"/>
        <v>0</v>
      </c>
      <c r="DO148" s="764">
        <f t="shared" si="350"/>
        <v>0</v>
      </c>
      <c r="DP148" s="764">
        <f t="shared" si="350"/>
        <v>0</v>
      </c>
      <c r="DQ148" s="764">
        <f t="shared" si="350"/>
        <v>0</v>
      </c>
      <c r="DR148" s="764">
        <f t="shared" si="350"/>
        <v>0</v>
      </c>
      <c r="DS148" s="764">
        <f t="shared" si="350"/>
        <v>0</v>
      </c>
      <c r="DT148" s="764">
        <f t="shared" si="350"/>
        <v>0</v>
      </c>
      <c r="DU148" s="764">
        <f t="shared" si="350"/>
        <v>0</v>
      </c>
      <c r="DV148" s="764">
        <f t="shared" si="351"/>
        <v>0</v>
      </c>
      <c r="DW148" s="764">
        <f t="shared" si="351"/>
        <v>0</v>
      </c>
      <c r="DX148" s="764">
        <f t="shared" si="351"/>
        <v>0</v>
      </c>
      <c r="DY148" s="764">
        <f t="shared" si="351"/>
        <v>0</v>
      </c>
      <c r="DZ148" s="764">
        <f t="shared" si="351"/>
        <v>0</v>
      </c>
      <c r="EA148" s="764">
        <f t="shared" si="351"/>
        <v>0</v>
      </c>
      <c r="EB148" s="764">
        <f t="shared" si="351"/>
        <v>0</v>
      </c>
      <c r="EC148" s="764">
        <f t="shared" si="351"/>
        <v>0</v>
      </c>
      <c r="ED148" s="764">
        <f t="shared" si="351"/>
        <v>0</v>
      </c>
      <c r="EE148" s="764">
        <f t="shared" si="351"/>
        <v>0</v>
      </c>
      <c r="EF148" s="764">
        <f t="shared" si="352"/>
        <v>0</v>
      </c>
      <c r="EG148" s="764">
        <f t="shared" si="352"/>
        <v>0</v>
      </c>
      <c r="EH148" s="764">
        <f t="shared" si="352"/>
        <v>0</v>
      </c>
      <c r="EI148" s="764">
        <f t="shared" si="352"/>
        <v>0</v>
      </c>
      <c r="EJ148" s="764">
        <f t="shared" si="352"/>
        <v>0</v>
      </c>
      <c r="EK148" s="764">
        <f t="shared" si="352"/>
        <v>0</v>
      </c>
      <c r="EL148" s="764">
        <f t="shared" si="352"/>
        <v>0</v>
      </c>
      <c r="EM148" s="764">
        <f t="shared" si="352"/>
        <v>0</v>
      </c>
      <c r="EN148" s="764">
        <f t="shared" si="352"/>
        <v>0</v>
      </c>
      <c r="EO148" s="764">
        <f t="shared" si="352"/>
        <v>0</v>
      </c>
      <c r="EP148" s="764">
        <f t="shared" si="353"/>
        <v>0</v>
      </c>
      <c r="EQ148" s="764">
        <f t="shared" si="353"/>
        <v>0</v>
      </c>
      <c r="ER148" s="764">
        <f t="shared" si="353"/>
        <v>0</v>
      </c>
      <c r="ES148" s="764">
        <f t="shared" si="353"/>
        <v>0</v>
      </c>
      <c r="ET148" s="764">
        <f t="shared" si="353"/>
        <v>0</v>
      </c>
      <c r="EU148" s="764">
        <f t="shared" si="353"/>
        <v>0</v>
      </c>
      <c r="EV148" s="764">
        <f t="shared" si="353"/>
        <v>0</v>
      </c>
      <c r="EW148" s="764">
        <f t="shared" si="353"/>
        <v>0</v>
      </c>
      <c r="EX148" s="764">
        <f t="shared" si="353"/>
        <v>0</v>
      </c>
      <c r="EY148" s="764">
        <f t="shared" si="353"/>
        <v>0</v>
      </c>
      <c r="EZ148" s="764">
        <f t="shared" si="354"/>
        <v>0</v>
      </c>
      <c r="FA148" s="764">
        <f t="shared" si="354"/>
        <v>0</v>
      </c>
      <c r="FB148" s="764">
        <f t="shared" si="354"/>
        <v>0</v>
      </c>
      <c r="FC148" s="764">
        <f t="shared" si="354"/>
        <v>0</v>
      </c>
      <c r="FD148" s="764">
        <f t="shared" si="354"/>
        <v>0</v>
      </c>
      <c r="FE148" s="764">
        <f t="shared" si="354"/>
        <v>0</v>
      </c>
      <c r="FF148" s="764">
        <f t="shared" si="354"/>
        <v>0</v>
      </c>
      <c r="FG148" s="764">
        <f t="shared" si="354"/>
        <v>0</v>
      </c>
      <c r="FH148" s="764">
        <f t="shared" si="354"/>
        <v>0</v>
      </c>
      <c r="FI148" s="764">
        <f t="shared" si="354"/>
        <v>0</v>
      </c>
      <c r="FJ148" s="764">
        <f t="shared" si="355"/>
        <v>0</v>
      </c>
      <c r="FK148" s="764">
        <f t="shared" si="355"/>
        <v>0</v>
      </c>
      <c r="FL148" s="764">
        <f t="shared" si="355"/>
        <v>0</v>
      </c>
      <c r="FM148" s="764">
        <f t="shared" si="355"/>
        <v>0</v>
      </c>
      <c r="FN148" s="764">
        <f t="shared" si="355"/>
        <v>0</v>
      </c>
      <c r="FO148" s="764">
        <f t="shared" si="355"/>
        <v>0</v>
      </c>
      <c r="FP148" s="764">
        <f t="shared" si="355"/>
        <v>0</v>
      </c>
      <c r="FQ148" s="764">
        <f t="shared" si="355"/>
        <v>0</v>
      </c>
      <c r="FR148" s="764">
        <f t="shared" si="355"/>
        <v>0</v>
      </c>
      <c r="FS148" s="764">
        <f t="shared" si="355"/>
        <v>0</v>
      </c>
      <c r="FT148" s="764">
        <f t="shared" si="356"/>
        <v>0</v>
      </c>
      <c r="FU148" s="764">
        <f t="shared" si="356"/>
        <v>0</v>
      </c>
      <c r="FV148" s="764">
        <f t="shared" si="356"/>
        <v>0</v>
      </c>
      <c r="FW148" s="764">
        <f t="shared" si="356"/>
        <v>0</v>
      </c>
      <c r="FX148" s="764">
        <f t="shared" si="356"/>
        <v>0</v>
      </c>
      <c r="FY148" s="764">
        <f t="shared" si="356"/>
        <v>0</v>
      </c>
      <c r="FZ148" s="764">
        <f t="shared" si="356"/>
        <v>0</v>
      </c>
      <c r="GA148" s="764">
        <f t="shared" si="356"/>
        <v>0</v>
      </c>
      <c r="GB148" s="764">
        <f t="shared" si="356"/>
        <v>0</v>
      </c>
      <c r="GC148" s="764">
        <f t="shared" si="356"/>
        <v>0</v>
      </c>
      <c r="GD148" s="764">
        <f t="shared" si="357"/>
        <v>0</v>
      </c>
      <c r="GE148" s="764">
        <f t="shared" si="357"/>
        <v>0</v>
      </c>
      <c r="GF148" s="764">
        <f t="shared" si="357"/>
        <v>0</v>
      </c>
      <c r="GG148" s="764">
        <f t="shared" si="357"/>
        <v>0</v>
      </c>
      <c r="GH148" s="764">
        <f t="shared" si="357"/>
        <v>0</v>
      </c>
      <c r="GI148" s="764">
        <f t="shared" si="357"/>
        <v>0</v>
      </c>
      <c r="GJ148" s="764">
        <f t="shared" si="357"/>
        <v>0</v>
      </c>
      <c r="GK148" s="764">
        <f t="shared" si="357"/>
        <v>0</v>
      </c>
      <c r="GL148" s="764">
        <f t="shared" si="357"/>
        <v>0</v>
      </c>
      <c r="GM148" s="764">
        <f t="shared" si="357"/>
        <v>0</v>
      </c>
      <c r="GN148" s="764">
        <f t="shared" si="358"/>
        <v>0</v>
      </c>
      <c r="GO148" s="764">
        <f t="shared" si="358"/>
        <v>0</v>
      </c>
      <c r="GP148" s="764">
        <f t="shared" si="358"/>
        <v>0</v>
      </c>
      <c r="GQ148" s="764">
        <f t="shared" si="358"/>
        <v>0</v>
      </c>
      <c r="GR148" s="764">
        <f t="shared" si="358"/>
        <v>0</v>
      </c>
      <c r="GS148" s="764">
        <f t="shared" si="358"/>
        <v>0</v>
      </c>
      <c r="GT148" s="764">
        <f t="shared" si="358"/>
        <v>0</v>
      </c>
      <c r="GU148" s="764">
        <f t="shared" si="358"/>
        <v>0</v>
      </c>
      <c r="GV148" s="764">
        <f t="shared" si="358"/>
        <v>0</v>
      </c>
      <c r="GW148" s="764">
        <f t="shared" si="358"/>
        <v>0</v>
      </c>
      <c r="GX148" s="764">
        <f t="shared" si="359"/>
        <v>0</v>
      </c>
      <c r="GY148" s="764">
        <f t="shared" si="359"/>
        <v>0</v>
      </c>
      <c r="GZ148" s="764">
        <f t="shared" si="359"/>
        <v>0</v>
      </c>
      <c r="HA148" s="764">
        <f t="shared" si="359"/>
        <v>0</v>
      </c>
      <c r="HB148" s="764">
        <f t="shared" si="359"/>
        <v>0</v>
      </c>
      <c r="HC148" s="764">
        <f t="shared" si="359"/>
        <v>0</v>
      </c>
      <c r="HD148" s="764">
        <f t="shared" si="359"/>
        <v>0</v>
      </c>
      <c r="HE148" s="764">
        <f t="shared" si="359"/>
        <v>0</v>
      </c>
      <c r="HF148" s="764">
        <f t="shared" si="359"/>
        <v>0</v>
      </c>
      <c r="HG148" s="764">
        <f t="shared" si="359"/>
        <v>0</v>
      </c>
      <c r="HH148" s="764">
        <f t="shared" si="360"/>
        <v>0</v>
      </c>
      <c r="HI148" s="764">
        <f t="shared" si="360"/>
        <v>0</v>
      </c>
      <c r="HJ148" s="764">
        <f t="shared" si="360"/>
        <v>0</v>
      </c>
      <c r="HK148" s="764">
        <f t="shared" si="360"/>
        <v>0</v>
      </c>
      <c r="HL148" s="764">
        <f t="shared" si="360"/>
        <v>0</v>
      </c>
      <c r="HM148" s="764">
        <f t="shared" si="360"/>
        <v>0</v>
      </c>
      <c r="HN148" s="764">
        <f t="shared" si="360"/>
        <v>0</v>
      </c>
      <c r="HO148" s="764">
        <f t="shared" si="360"/>
        <v>0</v>
      </c>
      <c r="HP148" s="764">
        <f t="shared" si="360"/>
        <v>0</v>
      </c>
      <c r="HQ148" s="764">
        <f t="shared" si="360"/>
        <v>0</v>
      </c>
      <c r="HR148" s="764">
        <f t="shared" si="361"/>
        <v>0</v>
      </c>
      <c r="HS148" s="764">
        <f t="shared" si="361"/>
        <v>0</v>
      </c>
      <c r="HT148" s="764">
        <f t="shared" si="361"/>
        <v>0</v>
      </c>
      <c r="HU148" s="764">
        <f t="shared" si="361"/>
        <v>0</v>
      </c>
      <c r="HV148" s="764">
        <f t="shared" si="361"/>
        <v>0</v>
      </c>
      <c r="HW148" s="764">
        <f t="shared" si="361"/>
        <v>0</v>
      </c>
      <c r="HX148" s="764">
        <f t="shared" si="361"/>
        <v>0</v>
      </c>
      <c r="HY148" s="764">
        <f t="shared" si="361"/>
        <v>0</v>
      </c>
      <c r="HZ148" s="764">
        <f t="shared" si="361"/>
        <v>0</v>
      </c>
      <c r="IA148" s="764">
        <f t="shared" si="361"/>
        <v>0</v>
      </c>
      <c r="IB148" s="764">
        <f t="shared" si="362"/>
        <v>0</v>
      </c>
      <c r="IC148" s="764">
        <f t="shared" si="362"/>
        <v>0</v>
      </c>
      <c r="ID148" s="764">
        <f t="shared" si="362"/>
        <v>0</v>
      </c>
      <c r="IE148" s="764">
        <f t="shared" si="362"/>
        <v>0</v>
      </c>
      <c r="IF148" s="764">
        <f t="shared" si="362"/>
        <v>0</v>
      </c>
      <c r="IG148" s="764">
        <f t="shared" si="362"/>
        <v>0</v>
      </c>
      <c r="IH148" s="764">
        <f t="shared" si="362"/>
        <v>0</v>
      </c>
      <c r="II148" s="764">
        <f t="shared" si="362"/>
        <v>0</v>
      </c>
      <c r="IJ148" s="764">
        <f t="shared" si="362"/>
        <v>0</v>
      </c>
      <c r="IK148" s="764">
        <f t="shared" si="362"/>
        <v>0</v>
      </c>
      <c r="IL148" s="764">
        <f t="shared" si="363"/>
        <v>0</v>
      </c>
      <c r="IM148" s="764">
        <f t="shared" si="363"/>
        <v>0</v>
      </c>
      <c r="IN148" s="764">
        <f t="shared" si="363"/>
        <v>0</v>
      </c>
      <c r="IO148" s="764">
        <f t="shared" si="363"/>
        <v>0</v>
      </c>
      <c r="IP148" s="764">
        <f t="shared" si="363"/>
        <v>0</v>
      </c>
      <c r="IQ148" s="764">
        <f t="shared" si="363"/>
        <v>0</v>
      </c>
      <c r="IR148" s="764">
        <f t="shared" si="363"/>
        <v>0</v>
      </c>
      <c r="IS148" s="764">
        <f t="shared" si="363"/>
        <v>0</v>
      </c>
      <c r="IT148" s="764">
        <f t="shared" si="363"/>
        <v>0</v>
      </c>
      <c r="IU148" s="764">
        <f t="shared" si="363"/>
        <v>0</v>
      </c>
      <c r="IV148" s="764">
        <f t="shared" si="363"/>
        <v>0</v>
      </c>
      <c r="IW148" s="764">
        <f t="shared" si="363"/>
        <v>0</v>
      </c>
      <c r="IX148" s="764">
        <f t="shared" si="363"/>
        <v>0</v>
      </c>
      <c r="IY148" s="764">
        <f t="shared" si="363"/>
        <v>0</v>
      </c>
      <c r="IZ148" s="764">
        <f t="shared" si="363"/>
        <v>0</v>
      </c>
      <c r="JA148" s="764">
        <f t="shared" si="363"/>
        <v>0</v>
      </c>
      <c r="JB148" s="764">
        <f t="shared" si="363"/>
        <v>0</v>
      </c>
      <c r="JC148" s="764">
        <f t="shared" si="363"/>
        <v>0</v>
      </c>
      <c r="JD148" s="764">
        <f t="shared" si="343"/>
        <v>0</v>
      </c>
      <c r="JE148" s="764">
        <f t="shared" si="343"/>
        <v>0</v>
      </c>
      <c r="JF148" s="764">
        <f t="shared" si="343"/>
        <v>0</v>
      </c>
      <c r="JG148" s="764">
        <f t="shared" si="343"/>
        <v>0</v>
      </c>
      <c r="JH148" s="764">
        <f t="shared" si="343"/>
        <v>0</v>
      </c>
      <c r="JI148" s="764">
        <f t="shared" si="343"/>
        <v>0</v>
      </c>
      <c r="JJ148" s="764">
        <f t="shared" si="343"/>
        <v>0</v>
      </c>
      <c r="JK148" s="764">
        <f t="shared" si="343"/>
        <v>0</v>
      </c>
      <c r="JL148" s="764">
        <f t="shared" si="363"/>
        <v>0</v>
      </c>
      <c r="JM148" s="764">
        <f t="shared" si="363"/>
        <v>0</v>
      </c>
      <c r="JN148" s="764">
        <f t="shared" si="363"/>
        <v>0</v>
      </c>
      <c r="JO148" s="764">
        <f t="shared" si="363"/>
        <v>0</v>
      </c>
      <c r="JP148" s="764">
        <f t="shared" si="363"/>
        <v>0</v>
      </c>
      <c r="JQ148" s="764">
        <f t="shared" si="317"/>
        <v>0</v>
      </c>
      <c r="JR148" s="764">
        <f t="shared" si="317"/>
        <v>0</v>
      </c>
      <c r="JS148" s="764">
        <f t="shared" si="363"/>
        <v>0</v>
      </c>
      <c r="JT148" s="765">
        <f t="shared" si="318"/>
        <v>0</v>
      </c>
      <c r="JU148" s="229">
        <f t="shared" si="319"/>
        <v>0</v>
      </c>
    </row>
    <row r="149" spans="2:281" s="57" customFormat="1" ht="12.75" customHeight="1">
      <c r="B149" s="223"/>
      <c r="C149" s="223"/>
      <c r="D149" s="61"/>
      <c r="E149" s="743" t="str">
        <f t="shared" si="314"/>
        <v xml:space="preserve"> </v>
      </c>
      <c r="F149" s="56"/>
      <c r="G149" s="228"/>
      <c r="H149" s="744">
        <f>SUMIF(Ajuste!$C$8:$C$483,$B$6:$B$499,Ajuste!$E$8:$E$483)</f>
        <v>0</v>
      </c>
      <c r="I149" s="744">
        <f>SUMIF(Ajuste!$C$8:$C$483,$B$6:$B$499,Ajuste!$F$8:$F$483)</f>
        <v>0</v>
      </c>
      <c r="J149" s="229">
        <f t="shared" si="320"/>
        <v>0</v>
      </c>
      <c r="K149" s="764">
        <f t="shared" si="344"/>
        <v>0</v>
      </c>
      <c r="L149" s="764">
        <f t="shared" si="344"/>
        <v>0</v>
      </c>
      <c r="M149" s="764">
        <f t="shared" si="344"/>
        <v>0</v>
      </c>
      <c r="N149" s="764">
        <f t="shared" si="344"/>
        <v>0</v>
      </c>
      <c r="O149" s="764">
        <f t="shared" si="344"/>
        <v>0</v>
      </c>
      <c r="P149" s="764">
        <f t="shared" si="344"/>
        <v>0</v>
      </c>
      <c r="Q149" s="764">
        <f t="shared" si="344"/>
        <v>0</v>
      </c>
      <c r="R149" s="764">
        <f t="shared" si="344"/>
        <v>0</v>
      </c>
      <c r="S149" s="764">
        <f t="shared" si="344"/>
        <v>0</v>
      </c>
      <c r="T149" s="764">
        <f t="shared" si="344"/>
        <v>0</v>
      </c>
      <c r="U149" s="764">
        <f t="shared" si="344"/>
        <v>0</v>
      </c>
      <c r="V149" s="764">
        <f t="shared" si="344"/>
        <v>0</v>
      </c>
      <c r="W149" s="764">
        <f t="shared" si="344"/>
        <v>0</v>
      </c>
      <c r="X149" s="764">
        <f t="shared" si="344"/>
        <v>0</v>
      </c>
      <c r="Y149" s="764">
        <f t="shared" si="344"/>
        <v>0</v>
      </c>
      <c r="Z149" s="764">
        <f t="shared" si="344"/>
        <v>0</v>
      </c>
      <c r="AA149" s="764">
        <f t="shared" si="344"/>
        <v>0</v>
      </c>
      <c r="AB149" s="764">
        <f t="shared" si="344"/>
        <v>0</v>
      </c>
      <c r="AC149" s="764">
        <f t="shared" ref="L149:BE154" si="364">IF($D149=AC$5,$J149,0)</f>
        <v>0</v>
      </c>
      <c r="AD149" s="764">
        <f t="shared" si="364"/>
        <v>0</v>
      </c>
      <c r="AE149" s="764">
        <f t="shared" si="364"/>
        <v>0</v>
      </c>
      <c r="AF149" s="764">
        <f t="shared" si="364"/>
        <v>0</v>
      </c>
      <c r="AG149" s="764">
        <f t="shared" si="364"/>
        <v>0</v>
      </c>
      <c r="AH149" s="764">
        <f t="shared" si="364"/>
        <v>0</v>
      </c>
      <c r="AI149" s="764">
        <f t="shared" si="364"/>
        <v>0</v>
      </c>
      <c r="AJ149" s="764">
        <f t="shared" si="364"/>
        <v>0</v>
      </c>
      <c r="AK149" s="764">
        <f t="shared" si="364"/>
        <v>0</v>
      </c>
      <c r="AL149" s="764">
        <f t="shared" si="364"/>
        <v>0</v>
      </c>
      <c r="AM149" s="764">
        <f t="shared" si="364"/>
        <v>0</v>
      </c>
      <c r="AN149" s="764">
        <f t="shared" si="364"/>
        <v>0</v>
      </c>
      <c r="AO149" s="764">
        <f t="shared" si="364"/>
        <v>0</v>
      </c>
      <c r="AP149" s="764">
        <f t="shared" si="364"/>
        <v>0</v>
      </c>
      <c r="AQ149" s="764">
        <f t="shared" si="364"/>
        <v>0</v>
      </c>
      <c r="AR149" s="764">
        <f t="shared" si="364"/>
        <v>0</v>
      </c>
      <c r="AS149" s="764">
        <f t="shared" si="364"/>
        <v>0</v>
      </c>
      <c r="AT149" s="764">
        <f t="shared" si="364"/>
        <v>0</v>
      </c>
      <c r="AU149" s="764">
        <f t="shared" si="364"/>
        <v>0</v>
      </c>
      <c r="AV149" s="764">
        <f t="shared" si="364"/>
        <v>0</v>
      </c>
      <c r="AW149" s="764">
        <f t="shared" si="364"/>
        <v>0</v>
      </c>
      <c r="AX149" s="764">
        <f t="shared" si="364"/>
        <v>0</v>
      </c>
      <c r="AY149" s="764">
        <f t="shared" si="364"/>
        <v>0</v>
      </c>
      <c r="AZ149" s="764">
        <f t="shared" si="364"/>
        <v>0</v>
      </c>
      <c r="BA149" s="764">
        <f t="shared" si="364"/>
        <v>0</v>
      </c>
      <c r="BB149" s="764">
        <f t="shared" si="364"/>
        <v>0</v>
      </c>
      <c r="BC149" s="764">
        <f t="shared" si="364"/>
        <v>0</v>
      </c>
      <c r="BD149" s="764">
        <f t="shared" si="364"/>
        <v>0</v>
      </c>
      <c r="BE149" s="764">
        <f t="shared" si="364"/>
        <v>0</v>
      </c>
      <c r="BF149" s="764">
        <f t="shared" si="344"/>
        <v>0</v>
      </c>
      <c r="BG149" s="764">
        <f t="shared" si="344"/>
        <v>0</v>
      </c>
      <c r="BH149" s="764">
        <f t="shared" si="344"/>
        <v>0</v>
      </c>
      <c r="BI149" s="764">
        <f t="shared" si="344"/>
        <v>0</v>
      </c>
      <c r="BJ149" s="764">
        <f t="shared" si="344"/>
        <v>0</v>
      </c>
      <c r="BK149" s="764">
        <f t="shared" si="344"/>
        <v>0</v>
      </c>
      <c r="BL149" s="764">
        <f t="shared" si="344"/>
        <v>0</v>
      </c>
      <c r="BM149" s="764">
        <f t="shared" si="344"/>
        <v>0</v>
      </c>
      <c r="BN149" s="764">
        <f t="shared" si="345"/>
        <v>0</v>
      </c>
      <c r="BO149" s="764">
        <f t="shared" si="345"/>
        <v>0</v>
      </c>
      <c r="BP149" s="764">
        <f t="shared" si="345"/>
        <v>0</v>
      </c>
      <c r="BQ149" s="764">
        <f t="shared" si="345"/>
        <v>0</v>
      </c>
      <c r="BR149" s="764">
        <f t="shared" si="345"/>
        <v>0</v>
      </c>
      <c r="BS149" s="764">
        <f t="shared" si="345"/>
        <v>0</v>
      </c>
      <c r="BT149" s="764">
        <f t="shared" si="345"/>
        <v>0</v>
      </c>
      <c r="BU149" s="764">
        <f t="shared" si="345"/>
        <v>0</v>
      </c>
      <c r="BV149" s="764">
        <f t="shared" si="345"/>
        <v>0</v>
      </c>
      <c r="BW149" s="764">
        <f t="shared" si="345"/>
        <v>0</v>
      </c>
      <c r="BX149" s="764">
        <f t="shared" si="346"/>
        <v>0</v>
      </c>
      <c r="BY149" s="764">
        <f t="shared" si="346"/>
        <v>0</v>
      </c>
      <c r="BZ149" s="764">
        <f t="shared" si="346"/>
        <v>0</v>
      </c>
      <c r="CA149" s="764">
        <f t="shared" si="346"/>
        <v>0</v>
      </c>
      <c r="CB149" s="764">
        <f t="shared" si="346"/>
        <v>0</v>
      </c>
      <c r="CC149" s="764">
        <f t="shared" si="346"/>
        <v>0</v>
      </c>
      <c r="CD149" s="764">
        <f t="shared" si="346"/>
        <v>0</v>
      </c>
      <c r="CE149" s="764">
        <f t="shared" si="346"/>
        <v>0</v>
      </c>
      <c r="CF149" s="764">
        <f t="shared" si="346"/>
        <v>0</v>
      </c>
      <c r="CG149" s="764">
        <f t="shared" si="346"/>
        <v>0</v>
      </c>
      <c r="CH149" s="764">
        <f t="shared" si="347"/>
        <v>0</v>
      </c>
      <c r="CI149" s="764">
        <f t="shared" si="347"/>
        <v>0</v>
      </c>
      <c r="CJ149" s="764">
        <f t="shared" si="347"/>
        <v>0</v>
      </c>
      <c r="CK149" s="764">
        <f t="shared" si="347"/>
        <v>0</v>
      </c>
      <c r="CL149" s="764">
        <f t="shared" si="347"/>
        <v>0</v>
      </c>
      <c r="CM149" s="764">
        <f t="shared" si="347"/>
        <v>0</v>
      </c>
      <c r="CN149" s="764">
        <f t="shared" si="347"/>
        <v>0</v>
      </c>
      <c r="CO149" s="764">
        <f t="shared" si="347"/>
        <v>0</v>
      </c>
      <c r="CP149" s="764">
        <f t="shared" si="347"/>
        <v>0</v>
      </c>
      <c r="CQ149" s="764">
        <f t="shared" si="347"/>
        <v>0</v>
      </c>
      <c r="CR149" s="764">
        <f t="shared" si="348"/>
        <v>0</v>
      </c>
      <c r="CS149" s="764">
        <f t="shared" si="348"/>
        <v>0</v>
      </c>
      <c r="CT149" s="764">
        <f t="shared" si="348"/>
        <v>0</v>
      </c>
      <c r="CU149" s="764">
        <f t="shared" si="348"/>
        <v>0</v>
      </c>
      <c r="CV149" s="764">
        <f t="shared" si="348"/>
        <v>0</v>
      </c>
      <c r="CW149" s="764">
        <f t="shared" si="348"/>
        <v>0</v>
      </c>
      <c r="CX149" s="764">
        <f t="shared" si="348"/>
        <v>0</v>
      </c>
      <c r="CY149" s="764">
        <f t="shared" si="348"/>
        <v>0</v>
      </c>
      <c r="CZ149" s="764">
        <f t="shared" si="348"/>
        <v>0</v>
      </c>
      <c r="DA149" s="764">
        <f t="shared" si="348"/>
        <v>0</v>
      </c>
      <c r="DB149" s="764">
        <f t="shared" si="349"/>
        <v>0</v>
      </c>
      <c r="DC149" s="764">
        <f t="shared" si="349"/>
        <v>0</v>
      </c>
      <c r="DD149" s="764">
        <f t="shared" si="349"/>
        <v>0</v>
      </c>
      <c r="DE149" s="764">
        <f t="shared" si="349"/>
        <v>0</v>
      </c>
      <c r="DF149" s="764">
        <f t="shared" si="349"/>
        <v>0</v>
      </c>
      <c r="DG149" s="764">
        <f t="shared" si="349"/>
        <v>0</v>
      </c>
      <c r="DH149" s="764">
        <f t="shared" si="349"/>
        <v>0</v>
      </c>
      <c r="DI149" s="764">
        <f t="shared" si="349"/>
        <v>0</v>
      </c>
      <c r="DJ149" s="764">
        <f t="shared" si="349"/>
        <v>0</v>
      </c>
      <c r="DK149" s="764">
        <f t="shared" si="349"/>
        <v>0</v>
      </c>
      <c r="DL149" s="764">
        <f t="shared" si="350"/>
        <v>0</v>
      </c>
      <c r="DM149" s="764">
        <f t="shared" si="350"/>
        <v>0</v>
      </c>
      <c r="DN149" s="764">
        <f t="shared" si="350"/>
        <v>0</v>
      </c>
      <c r="DO149" s="764">
        <f t="shared" si="350"/>
        <v>0</v>
      </c>
      <c r="DP149" s="764">
        <f t="shared" si="350"/>
        <v>0</v>
      </c>
      <c r="DQ149" s="764">
        <f t="shared" si="350"/>
        <v>0</v>
      </c>
      <c r="DR149" s="764">
        <f t="shared" si="350"/>
        <v>0</v>
      </c>
      <c r="DS149" s="764">
        <f t="shared" si="350"/>
        <v>0</v>
      </c>
      <c r="DT149" s="764">
        <f t="shared" si="350"/>
        <v>0</v>
      </c>
      <c r="DU149" s="764">
        <f t="shared" si="350"/>
        <v>0</v>
      </c>
      <c r="DV149" s="764">
        <f t="shared" si="351"/>
        <v>0</v>
      </c>
      <c r="DW149" s="764">
        <f t="shared" si="351"/>
        <v>0</v>
      </c>
      <c r="DX149" s="764">
        <f t="shared" si="351"/>
        <v>0</v>
      </c>
      <c r="DY149" s="764">
        <f t="shared" si="351"/>
        <v>0</v>
      </c>
      <c r="DZ149" s="764">
        <f t="shared" si="351"/>
        <v>0</v>
      </c>
      <c r="EA149" s="764">
        <f t="shared" si="351"/>
        <v>0</v>
      </c>
      <c r="EB149" s="764">
        <f t="shared" si="351"/>
        <v>0</v>
      </c>
      <c r="EC149" s="764">
        <f t="shared" si="351"/>
        <v>0</v>
      </c>
      <c r="ED149" s="764">
        <f t="shared" si="351"/>
        <v>0</v>
      </c>
      <c r="EE149" s="764">
        <f t="shared" si="351"/>
        <v>0</v>
      </c>
      <c r="EF149" s="764">
        <f t="shared" si="352"/>
        <v>0</v>
      </c>
      <c r="EG149" s="764">
        <f t="shared" si="352"/>
        <v>0</v>
      </c>
      <c r="EH149" s="764">
        <f t="shared" si="352"/>
        <v>0</v>
      </c>
      <c r="EI149" s="764">
        <f t="shared" si="352"/>
        <v>0</v>
      </c>
      <c r="EJ149" s="764">
        <f t="shared" si="352"/>
        <v>0</v>
      </c>
      <c r="EK149" s="764">
        <f t="shared" si="352"/>
        <v>0</v>
      </c>
      <c r="EL149" s="764">
        <f t="shared" si="352"/>
        <v>0</v>
      </c>
      <c r="EM149" s="764">
        <f t="shared" si="352"/>
        <v>0</v>
      </c>
      <c r="EN149" s="764">
        <f t="shared" si="352"/>
        <v>0</v>
      </c>
      <c r="EO149" s="764">
        <f t="shared" si="352"/>
        <v>0</v>
      </c>
      <c r="EP149" s="764">
        <f t="shared" si="353"/>
        <v>0</v>
      </c>
      <c r="EQ149" s="764">
        <f t="shared" si="353"/>
        <v>0</v>
      </c>
      <c r="ER149" s="764">
        <f t="shared" si="353"/>
        <v>0</v>
      </c>
      <c r="ES149" s="764">
        <f t="shared" si="353"/>
        <v>0</v>
      </c>
      <c r="ET149" s="764">
        <f t="shared" si="353"/>
        <v>0</v>
      </c>
      <c r="EU149" s="764">
        <f t="shared" si="353"/>
        <v>0</v>
      </c>
      <c r="EV149" s="764">
        <f t="shared" si="353"/>
        <v>0</v>
      </c>
      <c r="EW149" s="764">
        <f t="shared" si="353"/>
        <v>0</v>
      </c>
      <c r="EX149" s="764">
        <f t="shared" si="353"/>
        <v>0</v>
      </c>
      <c r="EY149" s="764">
        <f t="shared" si="353"/>
        <v>0</v>
      </c>
      <c r="EZ149" s="764">
        <f t="shared" si="354"/>
        <v>0</v>
      </c>
      <c r="FA149" s="764">
        <f t="shared" si="354"/>
        <v>0</v>
      </c>
      <c r="FB149" s="764">
        <f t="shared" si="354"/>
        <v>0</v>
      </c>
      <c r="FC149" s="764">
        <f t="shared" si="354"/>
        <v>0</v>
      </c>
      <c r="FD149" s="764">
        <f t="shared" si="354"/>
        <v>0</v>
      </c>
      <c r="FE149" s="764">
        <f t="shared" si="354"/>
        <v>0</v>
      </c>
      <c r="FF149" s="764">
        <f t="shared" si="354"/>
        <v>0</v>
      </c>
      <c r="FG149" s="764">
        <f t="shared" si="354"/>
        <v>0</v>
      </c>
      <c r="FH149" s="764">
        <f t="shared" si="354"/>
        <v>0</v>
      </c>
      <c r="FI149" s="764">
        <f t="shared" si="354"/>
        <v>0</v>
      </c>
      <c r="FJ149" s="764">
        <f t="shared" si="355"/>
        <v>0</v>
      </c>
      <c r="FK149" s="764">
        <f t="shared" si="355"/>
        <v>0</v>
      </c>
      <c r="FL149" s="764">
        <f t="shared" si="355"/>
        <v>0</v>
      </c>
      <c r="FM149" s="764">
        <f t="shared" si="355"/>
        <v>0</v>
      </c>
      <c r="FN149" s="764">
        <f t="shared" si="355"/>
        <v>0</v>
      </c>
      <c r="FO149" s="764">
        <f t="shared" si="355"/>
        <v>0</v>
      </c>
      <c r="FP149" s="764">
        <f t="shared" si="355"/>
        <v>0</v>
      </c>
      <c r="FQ149" s="764">
        <f t="shared" si="355"/>
        <v>0</v>
      </c>
      <c r="FR149" s="764">
        <f t="shared" si="355"/>
        <v>0</v>
      </c>
      <c r="FS149" s="764">
        <f t="shared" si="355"/>
        <v>0</v>
      </c>
      <c r="FT149" s="764">
        <f t="shared" si="356"/>
        <v>0</v>
      </c>
      <c r="FU149" s="764">
        <f t="shared" si="356"/>
        <v>0</v>
      </c>
      <c r="FV149" s="764">
        <f t="shared" si="356"/>
        <v>0</v>
      </c>
      <c r="FW149" s="764">
        <f t="shared" si="356"/>
        <v>0</v>
      </c>
      <c r="FX149" s="764">
        <f t="shared" si="356"/>
        <v>0</v>
      </c>
      <c r="FY149" s="764">
        <f t="shared" si="356"/>
        <v>0</v>
      </c>
      <c r="FZ149" s="764">
        <f t="shared" si="356"/>
        <v>0</v>
      </c>
      <c r="GA149" s="764">
        <f t="shared" si="356"/>
        <v>0</v>
      </c>
      <c r="GB149" s="764">
        <f t="shared" si="356"/>
        <v>0</v>
      </c>
      <c r="GC149" s="764">
        <f t="shared" si="356"/>
        <v>0</v>
      </c>
      <c r="GD149" s="764">
        <f t="shared" si="357"/>
        <v>0</v>
      </c>
      <c r="GE149" s="764">
        <f t="shared" si="357"/>
        <v>0</v>
      </c>
      <c r="GF149" s="764">
        <f t="shared" si="357"/>
        <v>0</v>
      </c>
      <c r="GG149" s="764">
        <f t="shared" si="357"/>
        <v>0</v>
      </c>
      <c r="GH149" s="764">
        <f t="shared" si="357"/>
        <v>0</v>
      </c>
      <c r="GI149" s="764">
        <f t="shared" si="357"/>
        <v>0</v>
      </c>
      <c r="GJ149" s="764">
        <f t="shared" si="357"/>
        <v>0</v>
      </c>
      <c r="GK149" s="764">
        <f t="shared" si="357"/>
        <v>0</v>
      </c>
      <c r="GL149" s="764">
        <f t="shared" si="357"/>
        <v>0</v>
      </c>
      <c r="GM149" s="764">
        <f t="shared" si="357"/>
        <v>0</v>
      </c>
      <c r="GN149" s="764">
        <f t="shared" si="358"/>
        <v>0</v>
      </c>
      <c r="GO149" s="764">
        <f t="shared" si="358"/>
        <v>0</v>
      </c>
      <c r="GP149" s="764">
        <f t="shared" si="358"/>
        <v>0</v>
      </c>
      <c r="GQ149" s="764">
        <f t="shared" si="358"/>
        <v>0</v>
      </c>
      <c r="GR149" s="764">
        <f t="shared" si="358"/>
        <v>0</v>
      </c>
      <c r="GS149" s="764">
        <f t="shared" si="358"/>
        <v>0</v>
      </c>
      <c r="GT149" s="764">
        <f t="shared" si="358"/>
        <v>0</v>
      </c>
      <c r="GU149" s="764">
        <f t="shared" si="358"/>
        <v>0</v>
      </c>
      <c r="GV149" s="764">
        <f t="shared" si="358"/>
        <v>0</v>
      </c>
      <c r="GW149" s="764">
        <f t="shared" si="358"/>
        <v>0</v>
      </c>
      <c r="GX149" s="764">
        <f t="shared" si="359"/>
        <v>0</v>
      </c>
      <c r="GY149" s="764">
        <f t="shared" si="359"/>
        <v>0</v>
      </c>
      <c r="GZ149" s="764">
        <f t="shared" si="359"/>
        <v>0</v>
      </c>
      <c r="HA149" s="764">
        <f t="shared" si="359"/>
        <v>0</v>
      </c>
      <c r="HB149" s="764">
        <f t="shared" si="359"/>
        <v>0</v>
      </c>
      <c r="HC149" s="764">
        <f t="shared" si="359"/>
        <v>0</v>
      </c>
      <c r="HD149" s="764">
        <f t="shared" si="359"/>
        <v>0</v>
      </c>
      <c r="HE149" s="764">
        <f t="shared" si="359"/>
        <v>0</v>
      </c>
      <c r="HF149" s="764">
        <f t="shared" si="359"/>
        <v>0</v>
      </c>
      <c r="HG149" s="764">
        <f t="shared" si="359"/>
        <v>0</v>
      </c>
      <c r="HH149" s="764">
        <f t="shared" si="360"/>
        <v>0</v>
      </c>
      <c r="HI149" s="764">
        <f t="shared" si="360"/>
        <v>0</v>
      </c>
      <c r="HJ149" s="764">
        <f t="shared" si="360"/>
        <v>0</v>
      </c>
      <c r="HK149" s="764">
        <f t="shared" si="360"/>
        <v>0</v>
      </c>
      <c r="HL149" s="764">
        <f t="shared" si="360"/>
        <v>0</v>
      </c>
      <c r="HM149" s="764">
        <f t="shared" si="360"/>
        <v>0</v>
      </c>
      <c r="HN149" s="764">
        <f t="shared" si="360"/>
        <v>0</v>
      </c>
      <c r="HO149" s="764">
        <f t="shared" si="360"/>
        <v>0</v>
      </c>
      <c r="HP149" s="764">
        <f t="shared" si="360"/>
        <v>0</v>
      </c>
      <c r="HQ149" s="764">
        <f t="shared" si="360"/>
        <v>0</v>
      </c>
      <c r="HR149" s="764">
        <f t="shared" si="361"/>
        <v>0</v>
      </c>
      <c r="HS149" s="764">
        <f t="shared" si="361"/>
        <v>0</v>
      </c>
      <c r="HT149" s="764">
        <f t="shared" si="361"/>
        <v>0</v>
      </c>
      <c r="HU149" s="764">
        <f t="shared" si="361"/>
        <v>0</v>
      </c>
      <c r="HV149" s="764">
        <f t="shared" si="361"/>
        <v>0</v>
      </c>
      <c r="HW149" s="764">
        <f t="shared" si="361"/>
        <v>0</v>
      </c>
      <c r="HX149" s="764">
        <f t="shared" si="361"/>
        <v>0</v>
      </c>
      <c r="HY149" s="764">
        <f t="shared" si="361"/>
        <v>0</v>
      </c>
      <c r="HZ149" s="764">
        <f t="shared" si="361"/>
        <v>0</v>
      </c>
      <c r="IA149" s="764">
        <f t="shared" si="361"/>
        <v>0</v>
      </c>
      <c r="IB149" s="764">
        <f t="shared" si="362"/>
        <v>0</v>
      </c>
      <c r="IC149" s="764">
        <f t="shared" si="362"/>
        <v>0</v>
      </c>
      <c r="ID149" s="764">
        <f t="shared" si="362"/>
        <v>0</v>
      </c>
      <c r="IE149" s="764">
        <f t="shared" si="362"/>
        <v>0</v>
      </c>
      <c r="IF149" s="764">
        <f t="shared" si="362"/>
        <v>0</v>
      </c>
      <c r="IG149" s="764">
        <f t="shared" si="362"/>
        <v>0</v>
      </c>
      <c r="IH149" s="764">
        <f t="shared" si="362"/>
        <v>0</v>
      </c>
      <c r="II149" s="764">
        <f t="shared" si="362"/>
        <v>0</v>
      </c>
      <c r="IJ149" s="764">
        <f t="shared" si="362"/>
        <v>0</v>
      </c>
      <c r="IK149" s="764">
        <f t="shared" si="362"/>
        <v>0</v>
      </c>
      <c r="IL149" s="764">
        <f t="shared" si="363"/>
        <v>0</v>
      </c>
      <c r="IM149" s="764">
        <f t="shared" si="363"/>
        <v>0</v>
      </c>
      <c r="IN149" s="764">
        <f t="shared" si="363"/>
        <v>0</v>
      </c>
      <c r="IO149" s="764">
        <f t="shared" si="363"/>
        <v>0</v>
      </c>
      <c r="IP149" s="764">
        <f t="shared" si="363"/>
        <v>0</v>
      </c>
      <c r="IQ149" s="764">
        <f t="shared" si="363"/>
        <v>0</v>
      </c>
      <c r="IR149" s="764">
        <f t="shared" si="363"/>
        <v>0</v>
      </c>
      <c r="IS149" s="764">
        <f t="shared" si="363"/>
        <v>0</v>
      </c>
      <c r="IT149" s="764">
        <f t="shared" si="363"/>
        <v>0</v>
      </c>
      <c r="IU149" s="764">
        <f t="shared" si="363"/>
        <v>0</v>
      </c>
      <c r="IV149" s="764">
        <f t="shared" si="363"/>
        <v>0</v>
      </c>
      <c r="IW149" s="764">
        <f t="shared" si="363"/>
        <v>0</v>
      </c>
      <c r="IX149" s="764">
        <f t="shared" si="363"/>
        <v>0</v>
      </c>
      <c r="IY149" s="764">
        <f t="shared" si="363"/>
        <v>0</v>
      </c>
      <c r="IZ149" s="764">
        <f t="shared" si="363"/>
        <v>0</v>
      </c>
      <c r="JA149" s="764">
        <f t="shared" si="363"/>
        <v>0</v>
      </c>
      <c r="JB149" s="764">
        <f t="shared" si="363"/>
        <v>0</v>
      </c>
      <c r="JC149" s="764">
        <f t="shared" si="363"/>
        <v>0</v>
      </c>
      <c r="JD149" s="764">
        <f t="shared" si="343"/>
        <v>0</v>
      </c>
      <c r="JE149" s="764">
        <f t="shared" si="343"/>
        <v>0</v>
      </c>
      <c r="JF149" s="764">
        <f t="shared" si="343"/>
        <v>0</v>
      </c>
      <c r="JG149" s="764">
        <f t="shared" si="343"/>
        <v>0</v>
      </c>
      <c r="JH149" s="764">
        <f t="shared" si="343"/>
        <v>0</v>
      </c>
      <c r="JI149" s="764">
        <f t="shared" si="343"/>
        <v>0</v>
      </c>
      <c r="JJ149" s="764">
        <f t="shared" si="343"/>
        <v>0</v>
      </c>
      <c r="JK149" s="764">
        <f t="shared" si="343"/>
        <v>0</v>
      </c>
      <c r="JL149" s="764">
        <f t="shared" si="363"/>
        <v>0</v>
      </c>
      <c r="JM149" s="764">
        <f t="shared" si="363"/>
        <v>0</v>
      </c>
      <c r="JN149" s="764">
        <f t="shared" si="363"/>
        <v>0</v>
      </c>
      <c r="JO149" s="764">
        <f t="shared" si="363"/>
        <v>0</v>
      </c>
      <c r="JP149" s="764">
        <f t="shared" si="363"/>
        <v>0</v>
      </c>
      <c r="JQ149" s="764">
        <f t="shared" si="317"/>
        <v>0</v>
      </c>
      <c r="JR149" s="764">
        <f t="shared" si="317"/>
        <v>0</v>
      </c>
      <c r="JS149" s="764">
        <f t="shared" si="363"/>
        <v>0</v>
      </c>
      <c r="JT149" s="765">
        <f t="shared" si="318"/>
        <v>0</v>
      </c>
      <c r="JU149" s="229">
        <f t="shared" si="319"/>
        <v>0</v>
      </c>
    </row>
    <row r="150" spans="2:281" s="57" customFormat="1" ht="12.75" customHeight="1">
      <c r="B150" s="223"/>
      <c r="C150" s="223"/>
      <c r="D150" s="61"/>
      <c r="E150" s="743" t="str">
        <f t="shared" si="314"/>
        <v xml:space="preserve"> </v>
      </c>
      <c r="F150" s="56"/>
      <c r="G150" s="228"/>
      <c r="H150" s="744">
        <f>SUMIF(Ajuste!$C$8:$C$483,$B$6:$B$499,Ajuste!$E$8:$E$483)</f>
        <v>0</v>
      </c>
      <c r="I150" s="744">
        <f>SUMIF(Ajuste!$C$8:$C$483,$B$6:$B$499,Ajuste!$F$8:$F$483)</f>
        <v>0</v>
      </c>
      <c r="J150" s="229">
        <f t="shared" si="320"/>
        <v>0</v>
      </c>
      <c r="K150" s="764">
        <f t="shared" si="344"/>
        <v>0</v>
      </c>
      <c r="L150" s="764">
        <f t="shared" si="364"/>
        <v>0</v>
      </c>
      <c r="M150" s="764">
        <f t="shared" si="364"/>
        <v>0</v>
      </c>
      <c r="N150" s="764">
        <f t="shared" si="364"/>
        <v>0</v>
      </c>
      <c r="O150" s="764">
        <f t="shared" si="364"/>
        <v>0</v>
      </c>
      <c r="P150" s="764">
        <f t="shared" si="364"/>
        <v>0</v>
      </c>
      <c r="Q150" s="764">
        <f t="shared" si="364"/>
        <v>0</v>
      </c>
      <c r="R150" s="764">
        <f t="shared" si="364"/>
        <v>0</v>
      </c>
      <c r="S150" s="764">
        <f t="shared" si="364"/>
        <v>0</v>
      </c>
      <c r="T150" s="764">
        <f t="shared" si="364"/>
        <v>0</v>
      </c>
      <c r="U150" s="764">
        <f t="shared" si="364"/>
        <v>0</v>
      </c>
      <c r="V150" s="764">
        <f t="shared" si="364"/>
        <v>0</v>
      </c>
      <c r="W150" s="764">
        <f t="shared" si="364"/>
        <v>0</v>
      </c>
      <c r="X150" s="764">
        <f t="shared" si="364"/>
        <v>0</v>
      </c>
      <c r="Y150" s="764">
        <f t="shared" si="364"/>
        <v>0</v>
      </c>
      <c r="Z150" s="764">
        <f t="shared" si="364"/>
        <v>0</v>
      </c>
      <c r="AA150" s="764">
        <f t="shared" si="364"/>
        <v>0</v>
      </c>
      <c r="AB150" s="764">
        <f t="shared" si="364"/>
        <v>0</v>
      </c>
      <c r="AC150" s="764">
        <f t="shared" si="364"/>
        <v>0</v>
      </c>
      <c r="AD150" s="764">
        <f t="shared" si="364"/>
        <v>0</v>
      </c>
      <c r="AE150" s="764">
        <f t="shared" si="364"/>
        <v>0</v>
      </c>
      <c r="AF150" s="764">
        <f t="shared" si="364"/>
        <v>0</v>
      </c>
      <c r="AG150" s="764">
        <f t="shared" si="364"/>
        <v>0</v>
      </c>
      <c r="AH150" s="764">
        <f t="shared" si="364"/>
        <v>0</v>
      </c>
      <c r="AI150" s="764">
        <f t="shared" si="364"/>
        <v>0</v>
      </c>
      <c r="AJ150" s="764">
        <f t="shared" si="364"/>
        <v>0</v>
      </c>
      <c r="AK150" s="764">
        <f t="shared" si="364"/>
        <v>0</v>
      </c>
      <c r="AL150" s="764">
        <f t="shared" si="364"/>
        <v>0</v>
      </c>
      <c r="AM150" s="764">
        <f t="shared" si="364"/>
        <v>0</v>
      </c>
      <c r="AN150" s="764">
        <f t="shared" si="364"/>
        <v>0</v>
      </c>
      <c r="AO150" s="764">
        <f t="shared" si="364"/>
        <v>0</v>
      </c>
      <c r="AP150" s="764">
        <f t="shared" si="364"/>
        <v>0</v>
      </c>
      <c r="AQ150" s="764">
        <f t="shared" si="364"/>
        <v>0</v>
      </c>
      <c r="AR150" s="764">
        <f t="shared" si="364"/>
        <v>0</v>
      </c>
      <c r="AS150" s="764">
        <f t="shared" si="364"/>
        <v>0</v>
      </c>
      <c r="AT150" s="764">
        <f t="shared" si="364"/>
        <v>0</v>
      </c>
      <c r="AU150" s="764">
        <f t="shared" si="364"/>
        <v>0</v>
      </c>
      <c r="AV150" s="764">
        <f t="shared" si="364"/>
        <v>0</v>
      </c>
      <c r="AW150" s="764">
        <f t="shared" si="364"/>
        <v>0</v>
      </c>
      <c r="AX150" s="764">
        <f t="shared" si="364"/>
        <v>0</v>
      </c>
      <c r="AY150" s="764">
        <f t="shared" si="364"/>
        <v>0</v>
      </c>
      <c r="AZ150" s="764">
        <f t="shared" si="364"/>
        <v>0</v>
      </c>
      <c r="BA150" s="764">
        <f t="shared" si="364"/>
        <v>0</v>
      </c>
      <c r="BB150" s="764">
        <f t="shared" si="364"/>
        <v>0</v>
      </c>
      <c r="BC150" s="764">
        <f t="shared" si="364"/>
        <v>0</v>
      </c>
      <c r="BD150" s="764">
        <f t="shared" si="364"/>
        <v>0</v>
      </c>
      <c r="BE150" s="764">
        <f t="shared" si="364"/>
        <v>0</v>
      </c>
      <c r="BF150" s="764">
        <f t="shared" si="344"/>
        <v>0</v>
      </c>
      <c r="BG150" s="764">
        <f t="shared" si="344"/>
        <v>0</v>
      </c>
      <c r="BH150" s="764">
        <f t="shared" si="344"/>
        <v>0</v>
      </c>
      <c r="BI150" s="764">
        <f t="shared" si="344"/>
        <v>0</v>
      </c>
      <c r="BJ150" s="764">
        <f t="shared" si="344"/>
        <v>0</v>
      </c>
      <c r="BK150" s="764">
        <f t="shared" si="344"/>
        <v>0</v>
      </c>
      <c r="BL150" s="764">
        <f t="shared" si="344"/>
        <v>0</v>
      </c>
      <c r="BM150" s="764">
        <f t="shared" si="344"/>
        <v>0</v>
      </c>
      <c r="BN150" s="764">
        <f t="shared" si="345"/>
        <v>0</v>
      </c>
      <c r="BO150" s="764">
        <f t="shared" si="345"/>
        <v>0</v>
      </c>
      <c r="BP150" s="764">
        <f t="shared" si="345"/>
        <v>0</v>
      </c>
      <c r="BQ150" s="764">
        <f t="shared" si="345"/>
        <v>0</v>
      </c>
      <c r="BR150" s="764">
        <f t="shared" si="345"/>
        <v>0</v>
      </c>
      <c r="BS150" s="764">
        <f t="shared" si="345"/>
        <v>0</v>
      </c>
      <c r="BT150" s="764">
        <f t="shared" si="345"/>
        <v>0</v>
      </c>
      <c r="BU150" s="764">
        <f t="shared" si="345"/>
        <v>0</v>
      </c>
      <c r="BV150" s="764">
        <f t="shared" si="345"/>
        <v>0</v>
      </c>
      <c r="BW150" s="764">
        <f t="shared" si="345"/>
        <v>0</v>
      </c>
      <c r="BX150" s="764">
        <f t="shared" si="346"/>
        <v>0</v>
      </c>
      <c r="BY150" s="764">
        <f t="shared" si="346"/>
        <v>0</v>
      </c>
      <c r="BZ150" s="764">
        <f t="shared" si="346"/>
        <v>0</v>
      </c>
      <c r="CA150" s="764">
        <f t="shared" si="346"/>
        <v>0</v>
      </c>
      <c r="CB150" s="764">
        <f t="shared" si="346"/>
        <v>0</v>
      </c>
      <c r="CC150" s="764">
        <f t="shared" si="346"/>
        <v>0</v>
      </c>
      <c r="CD150" s="764">
        <f t="shared" si="346"/>
        <v>0</v>
      </c>
      <c r="CE150" s="764">
        <f t="shared" si="346"/>
        <v>0</v>
      </c>
      <c r="CF150" s="764">
        <f t="shared" si="346"/>
        <v>0</v>
      </c>
      <c r="CG150" s="764">
        <f t="shared" si="346"/>
        <v>0</v>
      </c>
      <c r="CH150" s="764">
        <f t="shared" si="347"/>
        <v>0</v>
      </c>
      <c r="CI150" s="764">
        <f t="shared" si="347"/>
        <v>0</v>
      </c>
      <c r="CJ150" s="764">
        <f t="shared" si="347"/>
        <v>0</v>
      </c>
      <c r="CK150" s="764">
        <f t="shared" si="347"/>
        <v>0</v>
      </c>
      <c r="CL150" s="764">
        <f t="shared" si="347"/>
        <v>0</v>
      </c>
      <c r="CM150" s="764">
        <f t="shared" si="347"/>
        <v>0</v>
      </c>
      <c r="CN150" s="764">
        <f t="shared" si="347"/>
        <v>0</v>
      </c>
      <c r="CO150" s="764">
        <f t="shared" si="347"/>
        <v>0</v>
      </c>
      <c r="CP150" s="764">
        <f t="shared" si="347"/>
        <v>0</v>
      </c>
      <c r="CQ150" s="764">
        <f t="shared" si="347"/>
        <v>0</v>
      </c>
      <c r="CR150" s="764">
        <f t="shared" si="348"/>
        <v>0</v>
      </c>
      <c r="CS150" s="764">
        <f t="shared" si="348"/>
        <v>0</v>
      </c>
      <c r="CT150" s="764">
        <f t="shared" si="348"/>
        <v>0</v>
      </c>
      <c r="CU150" s="764">
        <f t="shared" si="348"/>
        <v>0</v>
      </c>
      <c r="CV150" s="764">
        <f t="shared" si="348"/>
        <v>0</v>
      </c>
      <c r="CW150" s="764">
        <f t="shared" si="348"/>
        <v>0</v>
      </c>
      <c r="CX150" s="764">
        <f t="shared" si="348"/>
        <v>0</v>
      </c>
      <c r="CY150" s="764">
        <f t="shared" si="348"/>
        <v>0</v>
      </c>
      <c r="CZ150" s="764">
        <f t="shared" si="348"/>
        <v>0</v>
      </c>
      <c r="DA150" s="764">
        <f t="shared" si="348"/>
        <v>0</v>
      </c>
      <c r="DB150" s="764">
        <f t="shared" si="349"/>
        <v>0</v>
      </c>
      <c r="DC150" s="764">
        <f t="shared" si="349"/>
        <v>0</v>
      </c>
      <c r="DD150" s="764">
        <f t="shared" si="349"/>
        <v>0</v>
      </c>
      <c r="DE150" s="764">
        <f t="shared" si="349"/>
        <v>0</v>
      </c>
      <c r="DF150" s="764">
        <f t="shared" si="349"/>
        <v>0</v>
      </c>
      <c r="DG150" s="764">
        <f t="shared" si="349"/>
        <v>0</v>
      </c>
      <c r="DH150" s="764">
        <f t="shared" si="349"/>
        <v>0</v>
      </c>
      <c r="DI150" s="764">
        <f t="shared" si="349"/>
        <v>0</v>
      </c>
      <c r="DJ150" s="764">
        <f t="shared" si="349"/>
        <v>0</v>
      </c>
      <c r="DK150" s="764">
        <f t="shared" si="349"/>
        <v>0</v>
      </c>
      <c r="DL150" s="764">
        <f t="shared" si="350"/>
        <v>0</v>
      </c>
      <c r="DM150" s="764">
        <f t="shared" si="350"/>
        <v>0</v>
      </c>
      <c r="DN150" s="764">
        <f t="shared" si="350"/>
        <v>0</v>
      </c>
      <c r="DO150" s="764">
        <f t="shared" si="350"/>
        <v>0</v>
      </c>
      <c r="DP150" s="764">
        <f t="shared" si="350"/>
        <v>0</v>
      </c>
      <c r="DQ150" s="764">
        <f t="shared" si="350"/>
        <v>0</v>
      </c>
      <c r="DR150" s="764">
        <f t="shared" si="350"/>
        <v>0</v>
      </c>
      <c r="DS150" s="764">
        <f t="shared" si="350"/>
        <v>0</v>
      </c>
      <c r="DT150" s="764">
        <f t="shared" si="350"/>
        <v>0</v>
      </c>
      <c r="DU150" s="764">
        <f t="shared" si="350"/>
        <v>0</v>
      </c>
      <c r="DV150" s="764">
        <f t="shared" si="351"/>
        <v>0</v>
      </c>
      <c r="DW150" s="764">
        <f t="shared" si="351"/>
        <v>0</v>
      </c>
      <c r="DX150" s="764">
        <f t="shared" si="351"/>
        <v>0</v>
      </c>
      <c r="DY150" s="764">
        <f t="shared" si="351"/>
        <v>0</v>
      </c>
      <c r="DZ150" s="764">
        <f t="shared" si="351"/>
        <v>0</v>
      </c>
      <c r="EA150" s="764">
        <f t="shared" si="351"/>
        <v>0</v>
      </c>
      <c r="EB150" s="764">
        <f t="shared" si="351"/>
        <v>0</v>
      </c>
      <c r="EC150" s="764">
        <f t="shared" si="351"/>
        <v>0</v>
      </c>
      <c r="ED150" s="764">
        <f t="shared" si="351"/>
        <v>0</v>
      </c>
      <c r="EE150" s="764">
        <f t="shared" si="351"/>
        <v>0</v>
      </c>
      <c r="EF150" s="764">
        <f t="shared" si="352"/>
        <v>0</v>
      </c>
      <c r="EG150" s="764">
        <f t="shared" si="352"/>
        <v>0</v>
      </c>
      <c r="EH150" s="764">
        <f t="shared" si="352"/>
        <v>0</v>
      </c>
      <c r="EI150" s="764">
        <f t="shared" si="352"/>
        <v>0</v>
      </c>
      <c r="EJ150" s="764">
        <f t="shared" si="352"/>
        <v>0</v>
      </c>
      <c r="EK150" s="764">
        <f t="shared" si="352"/>
        <v>0</v>
      </c>
      <c r="EL150" s="764">
        <f t="shared" si="352"/>
        <v>0</v>
      </c>
      <c r="EM150" s="764">
        <f t="shared" si="352"/>
        <v>0</v>
      </c>
      <c r="EN150" s="764">
        <f t="shared" si="352"/>
        <v>0</v>
      </c>
      <c r="EO150" s="764">
        <f t="shared" si="352"/>
        <v>0</v>
      </c>
      <c r="EP150" s="764">
        <f t="shared" si="353"/>
        <v>0</v>
      </c>
      <c r="EQ150" s="764">
        <f t="shared" si="353"/>
        <v>0</v>
      </c>
      <c r="ER150" s="764">
        <f t="shared" si="353"/>
        <v>0</v>
      </c>
      <c r="ES150" s="764">
        <f t="shared" si="353"/>
        <v>0</v>
      </c>
      <c r="ET150" s="764">
        <f t="shared" si="353"/>
        <v>0</v>
      </c>
      <c r="EU150" s="764">
        <f t="shared" si="353"/>
        <v>0</v>
      </c>
      <c r="EV150" s="764">
        <f t="shared" si="353"/>
        <v>0</v>
      </c>
      <c r="EW150" s="764">
        <f t="shared" si="353"/>
        <v>0</v>
      </c>
      <c r="EX150" s="764">
        <f t="shared" si="353"/>
        <v>0</v>
      </c>
      <c r="EY150" s="764">
        <f t="shared" si="353"/>
        <v>0</v>
      </c>
      <c r="EZ150" s="764">
        <f t="shared" si="354"/>
        <v>0</v>
      </c>
      <c r="FA150" s="764">
        <f t="shared" si="354"/>
        <v>0</v>
      </c>
      <c r="FB150" s="764">
        <f t="shared" si="354"/>
        <v>0</v>
      </c>
      <c r="FC150" s="764">
        <f t="shared" si="354"/>
        <v>0</v>
      </c>
      <c r="FD150" s="764">
        <f t="shared" si="354"/>
        <v>0</v>
      </c>
      <c r="FE150" s="764">
        <f t="shared" si="354"/>
        <v>0</v>
      </c>
      <c r="FF150" s="764">
        <f t="shared" si="354"/>
        <v>0</v>
      </c>
      <c r="FG150" s="764">
        <f t="shared" si="354"/>
        <v>0</v>
      </c>
      <c r="FH150" s="764">
        <f t="shared" si="354"/>
        <v>0</v>
      </c>
      <c r="FI150" s="764">
        <f t="shared" si="354"/>
        <v>0</v>
      </c>
      <c r="FJ150" s="764">
        <f t="shared" si="355"/>
        <v>0</v>
      </c>
      <c r="FK150" s="764">
        <f t="shared" si="355"/>
        <v>0</v>
      </c>
      <c r="FL150" s="764">
        <f t="shared" si="355"/>
        <v>0</v>
      </c>
      <c r="FM150" s="764">
        <f t="shared" si="355"/>
        <v>0</v>
      </c>
      <c r="FN150" s="764">
        <f t="shared" si="355"/>
        <v>0</v>
      </c>
      <c r="FO150" s="764">
        <f t="shared" si="355"/>
        <v>0</v>
      </c>
      <c r="FP150" s="764">
        <f t="shared" si="355"/>
        <v>0</v>
      </c>
      <c r="FQ150" s="764">
        <f t="shared" si="355"/>
        <v>0</v>
      </c>
      <c r="FR150" s="764">
        <f t="shared" si="355"/>
        <v>0</v>
      </c>
      <c r="FS150" s="764">
        <f t="shared" si="355"/>
        <v>0</v>
      </c>
      <c r="FT150" s="764">
        <f t="shared" si="356"/>
        <v>0</v>
      </c>
      <c r="FU150" s="764">
        <f t="shared" si="356"/>
        <v>0</v>
      </c>
      <c r="FV150" s="764">
        <f t="shared" si="356"/>
        <v>0</v>
      </c>
      <c r="FW150" s="764">
        <f t="shared" si="356"/>
        <v>0</v>
      </c>
      <c r="FX150" s="764">
        <f t="shared" si="356"/>
        <v>0</v>
      </c>
      <c r="FY150" s="764">
        <f t="shared" si="356"/>
        <v>0</v>
      </c>
      <c r="FZ150" s="764">
        <f t="shared" si="356"/>
        <v>0</v>
      </c>
      <c r="GA150" s="764">
        <f t="shared" si="356"/>
        <v>0</v>
      </c>
      <c r="GB150" s="764">
        <f t="shared" si="356"/>
        <v>0</v>
      </c>
      <c r="GC150" s="764">
        <f t="shared" si="356"/>
        <v>0</v>
      </c>
      <c r="GD150" s="764">
        <f t="shared" si="357"/>
        <v>0</v>
      </c>
      <c r="GE150" s="764">
        <f t="shared" si="357"/>
        <v>0</v>
      </c>
      <c r="GF150" s="764">
        <f t="shared" si="357"/>
        <v>0</v>
      </c>
      <c r="GG150" s="764">
        <f t="shared" si="357"/>
        <v>0</v>
      </c>
      <c r="GH150" s="764">
        <f t="shared" si="357"/>
        <v>0</v>
      </c>
      <c r="GI150" s="764">
        <f t="shared" si="357"/>
        <v>0</v>
      </c>
      <c r="GJ150" s="764">
        <f t="shared" si="357"/>
        <v>0</v>
      </c>
      <c r="GK150" s="764">
        <f t="shared" si="357"/>
        <v>0</v>
      </c>
      <c r="GL150" s="764">
        <f t="shared" si="357"/>
        <v>0</v>
      </c>
      <c r="GM150" s="764">
        <f t="shared" si="357"/>
        <v>0</v>
      </c>
      <c r="GN150" s="764">
        <f t="shared" si="358"/>
        <v>0</v>
      </c>
      <c r="GO150" s="764">
        <f t="shared" si="358"/>
        <v>0</v>
      </c>
      <c r="GP150" s="764">
        <f t="shared" si="358"/>
        <v>0</v>
      </c>
      <c r="GQ150" s="764">
        <f t="shared" si="358"/>
        <v>0</v>
      </c>
      <c r="GR150" s="764">
        <f t="shared" si="358"/>
        <v>0</v>
      </c>
      <c r="GS150" s="764">
        <f t="shared" si="358"/>
        <v>0</v>
      </c>
      <c r="GT150" s="764">
        <f t="shared" si="358"/>
        <v>0</v>
      </c>
      <c r="GU150" s="764">
        <f t="shared" si="358"/>
        <v>0</v>
      </c>
      <c r="GV150" s="764">
        <f t="shared" si="358"/>
        <v>0</v>
      </c>
      <c r="GW150" s="764">
        <f t="shared" si="358"/>
        <v>0</v>
      </c>
      <c r="GX150" s="764">
        <f t="shared" si="359"/>
        <v>0</v>
      </c>
      <c r="GY150" s="764">
        <f t="shared" si="359"/>
        <v>0</v>
      </c>
      <c r="GZ150" s="764">
        <f t="shared" si="359"/>
        <v>0</v>
      </c>
      <c r="HA150" s="764">
        <f t="shared" si="359"/>
        <v>0</v>
      </c>
      <c r="HB150" s="764">
        <f t="shared" si="359"/>
        <v>0</v>
      </c>
      <c r="HC150" s="764">
        <f t="shared" si="359"/>
        <v>0</v>
      </c>
      <c r="HD150" s="764">
        <f t="shared" si="359"/>
        <v>0</v>
      </c>
      <c r="HE150" s="764">
        <f t="shared" si="359"/>
        <v>0</v>
      </c>
      <c r="HF150" s="764">
        <f t="shared" si="359"/>
        <v>0</v>
      </c>
      <c r="HG150" s="764">
        <f t="shared" si="359"/>
        <v>0</v>
      </c>
      <c r="HH150" s="764">
        <f t="shared" si="360"/>
        <v>0</v>
      </c>
      <c r="HI150" s="764">
        <f t="shared" si="360"/>
        <v>0</v>
      </c>
      <c r="HJ150" s="764">
        <f t="shared" si="360"/>
        <v>0</v>
      </c>
      <c r="HK150" s="764">
        <f t="shared" si="360"/>
        <v>0</v>
      </c>
      <c r="HL150" s="764">
        <f t="shared" si="360"/>
        <v>0</v>
      </c>
      <c r="HM150" s="764">
        <f t="shared" si="360"/>
        <v>0</v>
      </c>
      <c r="HN150" s="764">
        <f t="shared" si="360"/>
        <v>0</v>
      </c>
      <c r="HO150" s="764">
        <f t="shared" si="360"/>
        <v>0</v>
      </c>
      <c r="HP150" s="764">
        <f t="shared" si="360"/>
        <v>0</v>
      </c>
      <c r="HQ150" s="764">
        <f t="shared" si="360"/>
        <v>0</v>
      </c>
      <c r="HR150" s="764">
        <f t="shared" si="361"/>
        <v>0</v>
      </c>
      <c r="HS150" s="764">
        <f t="shared" si="361"/>
        <v>0</v>
      </c>
      <c r="HT150" s="764">
        <f t="shared" si="361"/>
        <v>0</v>
      </c>
      <c r="HU150" s="764">
        <f t="shared" si="361"/>
        <v>0</v>
      </c>
      <c r="HV150" s="764">
        <f t="shared" si="361"/>
        <v>0</v>
      </c>
      <c r="HW150" s="764">
        <f t="shared" si="361"/>
        <v>0</v>
      </c>
      <c r="HX150" s="764">
        <f t="shared" si="361"/>
        <v>0</v>
      </c>
      <c r="HY150" s="764">
        <f t="shared" si="361"/>
        <v>0</v>
      </c>
      <c r="HZ150" s="764">
        <f t="shared" si="361"/>
        <v>0</v>
      </c>
      <c r="IA150" s="764">
        <f t="shared" si="361"/>
        <v>0</v>
      </c>
      <c r="IB150" s="764">
        <f t="shared" si="362"/>
        <v>0</v>
      </c>
      <c r="IC150" s="764">
        <f t="shared" si="362"/>
        <v>0</v>
      </c>
      <c r="ID150" s="764">
        <f t="shared" si="362"/>
        <v>0</v>
      </c>
      <c r="IE150" s="764">
        <f t="shared" si="362"/>
        <v>0</v>
      </c>
      <c r="IF150" s="764">
        <f t="shared" si="362"/>
        <v>0</v>
      </c>
      <c r="IG150" s="764">
        <f t="shared" si="362"/>
        <v>0</v>
      </c>
      <c r="IH150" s="764">
        <f t="shared" si="362"/>
        <v>0</v>
      </c>
      <c r="II150" s="764">
        <f t="shared" si="362"/>
        <v>0</v>
      </c>
      <c r="IJ150" s="764">
        <f t="shared" si="362"/>
        <v>0</v>
      </c>
      <c r="IK150" s="764">
        <f t="shared" si="362"/>
        <v>0</v>
      </c>
      <c r="IL150" s="764">
        <f t="shared" si="363"/>
        <v>0</v>
      </c>
      <c r="IM150" s="764">
        <f t="shared" si="363"/>
        <v>0</v>
      </c>
      <c r="IN150" s="764">
        <f t="shared" si="363"/>
        <v>0</v>
      </c>
      <c r="IO150" s="764">
        <f t="shared" si="363"/>
        <v>0</v>
      </c>
      <c r="IP150" s="764">
        <f t="shared" si="363"/>
        <v>0</v>
      </c>
      <c r="IQ150" s="764">
        <f t="shared" si="363"/>
        <v>0</v>
      </c>
      <c r="IR150" s="764">
        <f t="shared" si="363"/>
        <v>0</v>
      </c>
      <c r="IS150" s="764">
        <f t="shared" si="363"/>
        <v>0</v>
      </c>
      <c r="IT150" s="764">
        <f t="shared" si="363"/>
        <v>0</v>
      </c>
      <c r="IU150" s="764">
        <f t="shared" si="363"/>
        <v>0</v>
      </c>
      <c r="IV150" s="764">
        <f t="shared" si="363"/>
        <v>0</v>
      </c>
      <c r="IW150" s="764">
        <f t="shared" si="363"/>
        <v>0</v>
      </c>
      <c r="IX150" s="764">
        <f t="shared" si="363"/>
        <v>0</v>
      </c>
      <c r="IY150" s="764">
        <f t="shared" si="363"/>
        <v>0</v>
      </c>
      <c r="IZ150" s="764">
        <f t="shared" si="363"/>
        <v>0</v>
      </c>
      <c r="JA150" s="764">
        <f t="shared" si="363"/>
        <v>0</v>
      </c>
      <c r="JB150" s="764">
        <f t="shared" si="363"/>
        <v>0</v>
      </c>
      <c r="JC150" s="764">
        <f t="shared" si="363"/>
        <v>0</v>
      </c>
      <c r="JD150" s="764">
        <f t="shared" si="343"/>
        <v>0</v>
      </c>
      <c r="JE150" s="764">
        <f t="shared" si="343"/>
        <v>0</v>
      </c>
      <c r="JF150" s="764">
        <f t="shared" si="343"/>
        <v>0</v>
      </c>
      <c r="JG150" s="764">
        <f t="shared" si="343"/>
        <v>0</v>
      </c>
      <c r="JH150" s="764">
        <f t="shared" si="343"/>
        <v>0</v>
      </c>
      <c r="JI150" s="764">
        <f t="shared" si="343"/>
        <v>0</v>
      </c>
      <c r="JJ150" s="764">
        <f t="shared" si="343"/>
        <v>0</v>
      </c>
      <c r="JK150" s="764">
        <f t="shared" si="343"/>
        <v>0</v>
      </c>
      <c r="JL150" s="764">
        <f t="shared" si="363"/>
        <v>0</v>
      </c>
      <c r="JM150" s="764">
        <f t="shared" si="363"/>
        <v>0</v>
      </c>
      <c r="JN150" s="764">
        <f t="shared" si="363"/>
        <v>0</v>
      </c>
      <c r="JO150" s="764">
        <f t="shared" si="363"/>
        <v>0</v>
      </c>
      <c r="JP150" s="764">
        <f t="shared" si="363"/>
        <v>0</v>
      </c>
      <c r="JQ150" s="764">
        <f t="shared" si="317"/>
        <v>0</v>
      </c>
      <c r="JR150" s="764">
        <f t="shared" si="317"/>
        <v>0</v>
      </c>
      <c r="JS150" s="764">
        <f t="shared" si="363"/>
        <v>0</v>
      </c>
      <c r="JT150" s="765">
        <f t="shared" si="318"/>
        <v>0</v>
      </c>
      <c r="JU150" s="229">
        <f t="shared" si="319"/>
        <v>0</v>
      </c>
    </row>
    <row r="151" spans="2:281" s="57" customFormat="1" ht="12.75" customHeight="1">
      <c r="B151" s="223"/>
      <c r="C151" s="223"/>
      <c r="D151" s="61"/>
      <c r="E151" s="743" t="str">
        <f t="shared" si="314"/>
        <v xml:space="preserve"> </v>
      </c>
      <c r="F151" s="56"/>
      <c r="G151" s="228"/>
      <c r="H151" s="744">
        <f>SUMIF(Ajuste!$C$8:$C$483,$B$6:$B$499,Ajuste!$E$8:$E$483)</f>
        <v>0</v>
      </c>
      <c r="I151" s="744">
        <f>SUMIF(Ajuste!$C$8:$C$483,$B$6:$B$499,Ajuste!$F$8:$F$483)</f>
        <v>0</v>
      </c>
      <c r="J151" s="229">
        <f t="shared" si="320"/>
        <v>0</v>
      </c>
      <c r="K151" s="764">
        <f t="shared" si="344"/>
        <v>0</v>
      </c>
      <c r="L151" s="764">
        <f t="shared" si="364"/>
        <v>0</v>
      </c>
      <c r="M151" s="764">
        <f t="shared" si="364"/>
        <v>0</v>
      </c>
      <c r="N151" s="764">
        <f t="shared" si="364"/>
        <v>0</v>
      </c>
      <c r="O151" s="764">
        <f t="shared" si="364"/>
        <v>0</v>
      </c>
      <c r="P151" s="764">
        <f t="shared" si="364"/>
        <v>0</v>
      </c>
      <c r="Q151" s="764">
        <f t="shared" si="364"/>
        <v>0</v>
      </c>
      <c r="R151" s="764">
        <f t="shared" si="364"/>
        <v>0</v>
      </c>
      <c r="S151" s="764">
        <f t="shared" si="364"/>
        <v>0</v>
      </c>
      <c r="T151" s="764">
        <f t="shared" si="364"/>
        <v>0</v>
      </c>
      <c r="U151" s="764">
        <f t="shared" si="364"/>
        <v>0</v>
      </c>
      <c r="V151" s="764">
        <f t="shared" si="364"/>
        <v>0</v>
      </c>
      <c r="W151" s="764">
        <f t="shared" si="364"/>
        <v>0</v>
      </c>
      <c r="X151" s="764">
        <f t="shared" si="364"/>
        <v>0</v>
      </c>
      <c r="Y151" s="764">
        <f t="shared" si="364"/>
        <v>0</v>
      </c>
      <c r="Z151" s="764">
        <f t="shared" si="364"/>
        <v>0</v>
      </c>
      <c r="AA151" s="764">
        <f t="shared" si="364"/>
        <v>0</v>
      </c>
      <c r="AB151" s="764">
        <f t="shared" si="364"/>
        <v>0</v>
      </c>
      <c r="AC151" s="764">
        <f t="shared" si="364"/>
        <v>0</v>
      </c>
      <c r="AD151" s="764">
        <f t="shared" si="364"/>
        <v>0</v>
      </c>
      <c r="AE151" s="764">
        <f t="shared" si="364"/>
        <v>0</v>
      </c>
      <c r="AF151" s="764">
        <f t="shared" si="364"/>
        <v>0</v>
      </c>
      <c r="AG151" s="764">
        <f t="shared" si="364"/>
        <v>0</v>
      </c>
      <c r="AH151" s="764">
        <f t="shared" si="364"/>
        <v>0</v>
      </c>
      <c r="AI151" s="764">
        <f t="shared" si="364"/>
        <v>0</v>
      </c>
      <c r="AJ151" s="764">
        <f t="shared" si="364"/>
        <v>0</v>
      </c>
      <c r="AK151" s="764">
        <f t="shared" si="364"/>
        <v>0</v>
      </c>
      <c r="AL151" s="764">
        <f t="shared" si="364"/>
        <v>0</v>
      </c>
      <c r="AM151" s="764">
        <f t="shared" si="364"/>
        <v>0</v>
      </c>
      <c r="AN151" s="764">
        <f t="shared" si="364"/>
        <v>0</v>
      </c>
      <c r="AO151" s="764">
        <f t="shared" si="364"/>
        <v>0</v>
      </c>
      <c r="AP151" s="764">
        <f t="shared" si="364"/>
        <v>0</v>
      </c>
      <c r="AQ151" s="764">
        <f t="shared" si="364"/>
        <v>0</v>
      </c>
      <c r="AR151" s="764">
        <f t="shared" si="364"/>
        <v>0</v>
      </c>
      <c r="AS151" s="764">
        <f t="shared" si="364"/>
        <v>0</v>
      </c>
      <c r="AT151" s="764">
        <f t="shared" si="364"/>
        <v>0</v>
      </c>
      <c r="AU151" s="764">
        <f t="shared" si="364"/>
        <v>0</v>
      </c>
      <c r="AV151" s="764">
        <f t="shared" si="364"/>
        <v>0</v>
      </c>
      <c r="AW151" s="764">
        <f t="shared" si="364"/>
        <v>0</v>
      </c>
      <c r="AX151" s="764">
        <f t="shared" si="364"/>
        <v>0</v>
      </c>
      <c r="AY151" s="764">
        <f t="shared" si="364"/>
        <v>0</v>
      </c>
      <c r="AZ151" s="764">
        <f t="shared" si="364"/>
        <v>0</v>
      </c>
      <c r="BA151" s="764">
        <f t="shared" si="364"/>
        <v>0</v>
      </c>
      <c r="BB151" s="764">
        <f t="shared" si="364"/>
        <v>0</v>
      </c>
      <c r="BC151" s="764">
        <f t="shared" si="364"/>
        <v>0</v>
      </c>
      <c r="BD151" s="764">
        <f t="shared" si="364"/>
        <v>0</v>
      </c>
      <c r="BE151" s="764">
        <f t="shared" si="364"/>
        <v>0</v>
      </c>
      <c r="BF151" s="764">
        <f t="shared" si="344"/>
        <v>0</v>
      </c>
      <c r="BG151" s="764">
        <f t="shared" si="344"/>
        <v>0</v>
      </c>
      <c r="BH151" s="764">
        <f t="shared" si="344"/>
        <v>0</v>
      </c>
      <c r="BI151" s="764">
        <f t="shared" si="344"/>
        <v>0</v>
      </c>
      <c r="BJ151" s="764">
        <f t="shared" si="344"/>
        <v>0</v>
      </c>
      <c r="BK151" s="764">
        <f t="shared" si="344"/>
        <v>0</v>
      </c>
      <c r="BL151" s="764">
        <f t="shared" si="344"/>
        <v>0</v>
      </c>
      <c r="BM151" s="764">
        <f t="shared" si="344"/>
        <v>0</v>
      </c>
      <c r="BN151" s="764">
        <f t="shared" si="345"/>
        <v>0</v>
      </c>
      <c r="BO151" s="764">
        <f t="shared" si="345"/>
        <v>0</v>
      </c>
      <c r="BP151" s="764">
        <f t="shared" si="345"/>
        <v>0</v>
      </c>
      <c r="BQ151" s="764">
        <f t="shared" si="345"/>
        <v>0</v>
      </c>
      <c r="BR151" s="764">
        <f t="shared" si="345"/>
        <v>0</v>
      </c>
      <c r="BS151" s="764">
        <f t="shared" si="345"/>
        <v>0</v>
      </c>
      <c r="BT151" s="764">
        <f t="shared" si="345"/>
        <v>0</v>
      </c>
      <c r="BU151" s="764">
        <f t="shared" si="345"/>
        <v>0</v>
      </c>
      <c r="BV151" s="764">
        <f t="shared" si="345"/>
        <v>0</v>
      </c>
      <c r="BW151" s="764">
        <f t="shared" si="345"/>
        <v>0</v>
      </c>
      <c r="BX151" s="764">
        <f t="shared" si="346"/>
        <v>0</v>
      </c>
      <c r="BY151" s="764">
        <f t="shared" si="346"/>
        <v>0</v>
      </c>
      <c r="BZ151" s="764">
        <f t="shared" si="346"/>
        <v>0</v>
      </c>
      <c r="CA151" s="764">
        <f t="shared" si="346"/>
        <v>0</v>
      </c>
      <c r="CB151" s="764">
        <f t="shared" si="346"/>
        <v>0</v>
      </c>
      <c r="CC151" s="764">
        <f t="shared" si="346"/>
        <v>0</v>
      </c>
      <c r="CD151" s="764">
        <f t="shared" si="346"/>
        <v>0</v>
      </c>
      <c r="CE151" s="764">
        <f t="shared" si="346"/>
        <v>0</v>
      </c>
      <c r="CF151" s="764">
        <f t="shared" si="346"/>
        <v>0</v>
      </c>
      <c r="CG151" s="764">
        <f t="shared" si="346"/>
        <v>0</v>
      </c>
      <c r="CH151" s="764">
        <f t="shared" si="347"/>
        <v>0</v>
      </c>
      <c r="CI151" s="764">
        <f t="shared" si="347"/>
        <v>0</v>
      </c>
      <c r="CJ151" s="764">
        <f t="shared" si="347"/>
        <v>0</v>
      </c>
      <c r="CK151" s="764">
        <f t="shared" si="347"/>
        <v>0</v>
      </c>
      <c r="CL151" s="764">
        <f t="shared" si="347"/>
        <v>0</v>
      </c>
      <c r="CM151" s="764">
        <f t="shared" si="347"/>
        <v>0</v>
      </c>
      <c r="CN151" s="764">
        <f t="shared" si="347"/>
        <v>0</v>
      </c>
      <c r="CO151" s="764">
        <f t="shared" si="347"/>
        <v>0</v>
      </c>
      <c r="CP151" s="764">
        <f t="shared" si="347"/>
        <v>0</v>
      </c>
      <c r="CQ151" s="764">
        <f t="shared" si="347"/>
        <v>0</v>
      </c>
      <c r="CR151" s="764">
        <f t="shared" si="348"/>
        <v>0</v>
      </c>
      <c r="CS151" s="764">
        <f t="shared" si="348"/>
        <v>0</v>
      </c>
      <c r="CT151" s="764">
        <f t="shared" si="348"/>
        <v>0</v>
      </c>
      <c r="CU151" s="764">
        <f t="shared" si="348"/>
        <v>0</v>
      </c>
      <c r="CV151" s="764">
        <f t="shared" si="348"/>
        <v>0</v>
      </c>
      <c r="CW151" s="764">
        <f t="shared" si="348"/>
        <v>0</v>
      </c>
      <c r="CX151" s="764">
        <f t="shared" si="348"/>
        <v>0</v>
      </c>
      <c r="CY151" s="764">
        <f t="shared" si="348"/>
        <v>0</v>
      </c>
      <c r="CZ151" s="764">
        <f t="shared" si="348"/>
        <v>0</v>
      </c>
      <c r="DA151" s="764">
        <f t="shared" si="348"/>
        <v>0</v>
      </c>
      <c r="DB151" s="764">
        <f t="shared" si="349"/>
        <v>0</v>
      </c>
      <c r="DC151" s="764">
        <f t="shared" si="349"/>
        <v>0</v>
      </c>
      <c r="DD151" s="764">
        <f t="shared" si="349"/>
        <v>0</v>
      </c>
      <c r="DE151" s="764">
        <f t="shared" si="349"/>
        <v>0</v>
      </c>
      <c r="DF151" s="764">
        <f t="shared" si="349"/>
        <v>0</v>
      </c>
      <c r="DG151" s="764">
        <f t="shared" si="349"/>
        <v>0</v>
      </c>
      <c r="DH151" s="764">
        <f t="shared" si="349"/>
        <v>0</v>
      </c>
      <c r="DI151" s="764">
        <f t="shared" si="349"/>
        <v>0</v>
      </c>
      <c r="DJ151" s="764">
        <f t="shared" si="349"/>
        <v>0</v>
      </c>
      <c r="DK151" s="764">
        <f t="shared" si="349"/>
        <v>0</v>
      </c>
      <c r="DL151" s="764">
        <f t="shared" si="350"/>
        <v>0</v>
      </c>
      <c r="DM151" s="764">
        <f t="shared" si="350"/>
        <v>0</v>
      </c>
      <c r="DN151" s="764">
        <f t="shared" si="350"/>
        <v>0</v>
      </c>
      <c r="DO151" s="764">
        <f t="shared" si="350"/>
        <v>0</v>
      </c>
      <c r="DP151" s="764">
        <f t="shared" si="350"/>
        <v>0</v>
      </c>
      <c r="DQ151" s="764">
        <f t="shared" si="350"/>
        <v>0</v>
      </c>
      <c r="DR151" s="764">
        <f t="shared" si="350"/>
        <v>0</v>
      </c>
      <c r="DS151" s="764">
        <f t="shared" si="350"/>
        <v>0</v>
      </c>
      <c r="DT151" s="764">
        <f t="shared" si="350"/>
        <v>0</v>
      </c>
      <c r="DU151" s="764">
        <f t="shared" si="350"/>
        <v>0</v>
      </c>
      <c r="DV151" s="764">
        <f t="shared" si="351"/>
        <v>0</v>
      </c>
      <c r="DW151" s="764">
        <f t="shared" si="351"/>
        <v>0</v>
      </c>
      <c r="DX151" s="764">
        <f t="shared" si="351"/>
        <v>0</v>
      </c>
      <c r="DY151" s="764">
        <f t="shared" si="351"/>
        <v>0</v>
      </c>
      <c r="DZ151" s="764">
        <f t="shared" si="351"/>
        <v>0</v>
      </c>
      <c r="EA151" s="764">
        <f t="shared" si="351"/>
        <v>0</v>
      </c>
      <c r="EB151" s="764">
        <f t="shared" si="351"/>
        <v>0</v>
      </c>
      <c r="EC151" s="764">
        <f t="shared" si="351"/>
        <v>0</v>
      </c>
      <c r="ED151" s="764">
        <f t="shared" si="351"/>
        <v>0</v>
      </c>
      <c r="EE151" s="764">
        <f t="shared" si="351"/>
        <v>0</v>
      </c>
      <c r="EF151" s="764">
        <f t="shared" si="352"/>
        <v>0</v>
      </c>
      <c r="EG151" s="764">
        <f t="shared" si="352"/>
        <v>0</v>
      </c>
      <c r="EH151" s="764">
        <f t="shared" si="352"/>
        <v>0</v>
      </c>
      <c r="EI151" s="764">
        <f t="shared" si="352"/>
        <v>0</v>
      </c>
      <c r="EJ151" s="764">
        <f t="shared" si="352"/>
        <v>0</v>
      </c>
      <c r="EK151" s="764">
        <f t="shared" si="352"/>
        <v>0</v>
      </c>
      <c r="EL151" s="764">
        <f t="shared" si="352"/>
        <v>0</v>
      </c>
      <c r="EM151" s="764">
        <f t="shared" si="352"/>
        <v>0</v>
      </c>
      <c r="EN151" s="764">
        <f t="shared" si="352"/>
        <v>0</v>
      </c>
      <c r="EO151" s="764">
        <f t="shared" si="352"/>
        <v>0</v>
      </c>
      <c r="EP151" s="764">
        <f t="shared" si="353"/>
        <v>0</v>
      </c>
      <c r="EQ151" s="764">
        <f t="shared" si="353"/>
        <v>0</v>
      </c>
      <c r="ER151" s="764">
        <f t="shared" si="353"/>
        <v>0</v>
      </c>
      <c r="ES151" s="764">
        <f t="shared" si="353"/>
        <v>0</v>
      </c>
      <c r="ET151" s="764">
        <f t="shared" si="353"/>
        <v>0</v>
      </c>
      <c r="EU151" s="764">
        <f t="shared" si="353"/>
        <v>0</v>
      </c>
      <c r="EV151" s="764">
        <f t="shared" si="353"/>
        <v>0</v>
      </c>
      <c r="EW151" s="764">
        <f t="shared" si="353"/>
        <v>0</v>
      </c>
      <c r="EX151" s="764">
        <f t="shared" si="353"/>
        <v>0</v>
      </c>
      <c r="EY151" s="764">
        <f t="shared" si="353"/>
        <v>0</v>
      </c>
      <c r="EZ151" s="764">
        <f t="shared" si="354"/>
        <v>0</v>
      </c>
      <c r="FA151" s="764">
        <f t="shared" si="354"/>
        <v>0</v>
      </c>
      <c r="FB151" s="764">
        <f t="shared" si="354"/>
        <v>0</v>
      </c>
      <c r="FC151" s="764">
        <f t="shared" si="354"/>
        <v>0</v>
      </c>
      <c r="FD151" s="764">
        <f t="shared" si="354"/>
        <v>0</v>
      </c>
      <c r="FE151" s="764">
        <f t="shared" si="354"/>
        <v>0</v>
      </c>
      <c r="FF151" s="764">
        <f t="shared" si="354"/>
        <v>0</v>
      </c>
      <c r="FG151" s="764">
        <f t="shared" si="354"/>
        <v>0</v>
      </c>
      <c r="FH151" s="764">
        <f t="shared" si="354"/>
        <v>0</v>
      </c>
      <c r="FI151" s="764">
        <f t="shared" si="354"/>
        <v>0</v>
      </c>
      <c r="FJ151" s="764">
        <f t="shared" si="355"/>
        <v>0</v>
      </c>
      <c r="FK151" s="764">
        <f t="shared" si="355"/>
        <v>0</v>
      </c>
      <c r="FL151" s="764">
        <f t="shared" si="355"/>
        <v>0</v>
      </c>
      <c r="FM151" s="764">
        <f t="shared" si="355"/>
        <v>0</v>
      </c>
      <c r="FN151" s="764">
        <f t="shared" si="355"/>
        <v>0</v>
      </c>
      <c r="FO151" s="764">
        <f t="shared" si="355"/>
        <v>0</v>
      </c>
      <c r="FP151" s="764">
        <f t="shared" si="355"/>
        <v>0</v>
      </c>
      <c r="FQ151" s="764">
        <f t="shared" si="355"/>
        <v>0</v>
      </c>
      <c r="FR151" s="764">
        <f t="shared" si="355"/>
        <v>0</v>
      </c>
      <c r="FS151" s="764">
        <f t="shared" si="355"/>
        <v>0</v>
      </c>
      <c r="FT151" s="764">
        <f t="shared" si="356"/>
        <v>0</v>
      </c>
      <c r="FU151" s="764">
        <f t="shared" si="356"/>
        <v>0</v>
      </c>
      <c r="FV151" s="764">
        <f t="shared" si="356"/>
        <v>0</v>
      </c>
      <c r="FW151" s="764">
        <f t="shared" si="356"/>
        <v>0</v>
      </c>
      <c r="FX151" s="764">
        <f t="shared" si="356"/>
        <v>0</v>
      </c>
      <c r="FY151" s="764">
        <f t="shared" si="356"/>
        <v>0</v>
      </c>
      <c r="FZ151" s="764">
        <f t="shared" si="356"/>
        <v>0</v>
      </c>
      <c r="GA151" s="764">
        <f t="shared" si="356"/>
        <v>0</v>
      </c>
      <c r="GB151" s="764">
        <f t="shared" si="356"/>
        <v>0</v>
      </c>
      <c r="GC151" s="764">
        <f t="shared" si="356"/>
        <v>0</v>
      </c>
      <c r="GD151" s="764">
        <f t="shared" si="357"/>
        <v>0</v>
      </c>
      <c r="GE151" s="764">
        <f t="shared" si="357"/>
        <v>0</v>
      </c>
      <c r="GF151" s="764">
        <f t="shared" si="357"/>
        <v>0</v>
      </c>
      <c r="GG151" s="764">
        <f t="shared" si="357"/>
        <v>0</v>
      </c>
      <c r="GH151" s="764">
        <f t="shared" si="357"/>
        <v>0</v>
      </c>
      <c r="GI151" s="764">
        <f t="shared" si="357"/>
        <v>0</v>
      </c>
      <c r="GJ151" s="764">
        <f t="shared" si="357"/>
        <v>0</v>
      </c>
      <c r="GK151" s="764">
        <f t="shared" si="357"/>
        <v>0</v>
      </c>
      <c r="GL151" s="764">
        <f t="shared" si="357"/>
        <v>0</v>
      </c>
      <c r="GM151" s="764">
        <f t="shared" si="357"/>
        <v>0</v>
      </c>
      <c r="GN151" s="764">
        <f t="shared" si="358"/>
        <v>0</v>
      </c>
      <c r="GO151" s="764">
        <f t="shared" si="358"/>
        <v>0</v>
      </c>
      <c r="GP151" s="764">
        <f t="shared" si="358"/>
        <v>0</v>
      </c>
      <c r="GQ151" s="764">
        <f t="shared" si="358"/>
        <v>0</v>
      </c>
      <c r="GR151" s="764">
        <f t="shared" si="358"/>
        <v>0</v>
      </c>
      <c r="GS151" s="764">
        <f t="shared" si="358"/>
        <v>0</v>
      </c>
      <c r="GT151" s="764">
        <f t="shared" si="358"/>
        <v>0</v>
      </c>
      <c r="GU151" s="764">
        <f t="shared" si="358"/>
        <v>0</v>
      </c>
      <c r="GV151" s="764">
        <f t="shared" si="358"/>
        <v>0</v>
      </c>
      <c r="GW151" s="764">
        <f t="shared" si="358"/>
        <v>0</v>
      </c>
      <c r="GX151" s="764">
        <f t="shared" si="359"/>
        <v>0</v>
      </c>
      <c r="GY151" s="764">
        <f t="shared" si="359"/>
        <v>0</v>
      </c>
      <c r="GZ151" s="764">
        <f t="shared" si="359"/>
        <v>0</v>
      </c>
      <c r="HA151" s="764">
        <f t="shared" si="359"/>
        <v>0</v>
      </c>
      <c r="HB151" s="764">
        <f t="shared" si="359"/>
        <v>0</v>
      </c>
      <c r="HC151" s="764">
        <f t="shared" si="359"/>
        <v>0</v>
      </c>
      <c r="HD151" s="764">
        <f t="shared" si="359"/>
        <v>0</v>
      </c>
      <c r="HE151" s="764">
        <f t="shared" si="359"/>
        <v>0</v>
      </c>
      <c r="HF151" s="764">
        <f t="shared" si="359"/>
        <v>0</v>
      </c>
      <c r="HG151" s="764">
        <f t="shared" si="359"/>
        <v>0</v>
      </c>
      <c r="HH151" s="764">
        <f t="shared" si="360"/>
        <v>0</v>
      </c>
      <c r="HI151" s="764">
        <f t="shared" si="360"/>
        <v>0</v>
      </c>
      <c r="HJ151" s="764">
        <f t="shared" si="360"/>
        <v>0</v>
      </c>
      <c r="HK151" s="764">
        <f t="shared" si="360"/>
        <v>0</v>
      </c>
      <c r="HL151" s="764">
        <f t="shared" si="360"/>
        <v>0</v>
      </c>
      <c r="HM151" s="764">
        <f t="shared" si="360"/>
        <v>0</v>
      </c>
      <c r="HN151" s="764">
        <f t="shared" si="360"/>
        <v>0</v>
      </c>
      <c r="HO151" s="764">
        <f t="shared" si="360"/>
        <v>0</v>
      </c>
      <c r="HP151" s="764">
        <f t="shared" si="360"/>
        <v>0</v>
      </c>
      <c r="HQ151" s="764">
        <f t="shared" si="360"/>
        <v>0</v>
      </c>
      <c r="HR151" s="764">
        <f t="shared" si="361"/>
        <v>0</v>
      </c>
      <c r="HS151" s="764">
        <f t="shared" si="361"/>
        <v>0</v>
      </c>
      <c r="HT151" s="764">
        <f t="shared" si="361"/>
        <v>0</v>
      </c>
      <c r="HU151" s="764">
        <f t="shared" si="361"/>
        <v>0</v>
      </c>
      <c r="HV151" s="764">
        <f t="shared" si="361"/>
        <v>0</v>
      </c>
      <c r="HW151" s="764">
        <f t="shared" si="361"/>
        <v>0</v>
      </c>
      <c r="HX151" s="764">
        <f t="shared" si="361"/>
        <v>0</v>
      </c>
      <c r="HY151" s="764">
        <f t="shared" si="361"/>
        <v>0</v>
      </c>
      <c r="HZ151" s="764">
        <f t="shared" si="361"/>
        <v>0</v>
      </c>
      <c r="IA151" s="764">
        <f t="shared" si="361"/>
        <v>0</v>
      </c>
      <c r="IB151" s="764">
        <f t="shared" si="362"/>
        <v>0</v>
      </c>
      <c r="IC151" s="764">
        <f t="shared" si="362"/>
        <v>0</v>
      </c>
      <c r="ID151" s="764">
        <f t="shared" si="362"/>
        <v>0</v>
      </c>
      <c r="IE151" s="764">
        <f t="shared" si="362"/>
        <v>0</v>
      </c>
      <c r="IF151" s="764">
        <f t="shared" si="362"/>
        <v>0</v>
      </c>
      <c r="IG151" s="764">
        <f t="shared" si="362"/>
        <v>0</v>
      </c>
      <c r="IH151" s="764">
        <f t="shared" si="362"/>
        <v>0</v>
      </c>
      <c r="II151" s="764">
        <f t="shared" si="362"/>
        <v>0</v>
      </c>
      <c r="IJ151" s="764">
        <f t="shared" si="362"/>
        <v>0</v>
      </c>
      <c r="IK151" s="764">
        <f t="shared" si="362"/>
        <v>0</v>
      </c>
      <c r="IL151" s="764">
        <f t="shared" si="363"/>
        <v>0</v>
      </c>
      <c r="IM151" s="764">
        <f t="shared" si="363"/>
        <v>0</v>
      </c>
      <c r="IN151" s="764">
        <f t="shared" si="363"/>
        <v>0</v>
      </c>
      <c r="IO151" s="764">
        <f t="shared" si="363"/>
        <v>0</v>
      </c>
      <c r="IP151" s="764">
        <f t="shared" si="363"/>
        <v>0</v>
      </c>
      <c r="IQ151" s="764">
        <f t="shared" si="363"/>
        <v>0</v>
      </c>
      <c r="IR151" s="764">
        <f t="shared" si="363"/>
        <v>0</v>
      </c>
      <c r="IS151" s="764">
        <f t="shared" si="363"/>
        <v>0</v>
      </c>
      <c r="IT151" s="764">
        <f t="shared" si="363"/>
        <v>0</v>
      </c>
      <c r="IU151" s="764">
        <f t="shared" si="363"/>
        <v>0</v>
      </c>
      <c r="IV151" s="764">
        <f t="shared" si="363"/>
        <v>0</v>
      </c>
      <c r="IW151" s="764">
        <f t="shared" si="363"/>
        <v>0</v>
      </c>
      <c r="IX151" s="764">
        <f t="shared" si="363"/>
        <v>0</v>
      </c>
      <c r="IY151" s="764">
        <f t="shared" si="363"/>
        <v>0</v>
      </c>
      <c r="IZ151" s="764">
        <f t="shared" si="363"/>
        <v>0</v>
      </c>
      <c r="JA151" s="764">
        <f t="shared" si="363"/>
        <v>0</v>
      </c>
      <c r="JB151" s="764">
        <f t="shared" si="363"/>
        <v>0</v>
      </c>
      <c r="JC151" s="764">
        <f t="shared" si="363"/>
        <v>0</v>
      </c>
      <c r="JD151" s="764">
        <f t="shared" si="343"/>
        <v>0</v>
      </c>
      <c r="JE151" s="764">
        <f t="shared" si="343"/>
        <v>0</v>
      </c>
      <c r="JF151" s="764">
        <f t="shared" si="343"/>
        <v>0</v>
      </c>
      <c r="JG151" s="764">
        <f t="shared" si="343"/>
        <v>0</v>
      </c>
      <c r="JH151" s="764">
        <f t="shared" si="343"/>
        <v>0</v>
      </c>
      <c r="JI151" s="764">
        <f t="shared" si="343"/>
        <v>0</v>
      </c>
      <c r="JJ151" s="764">
        <f t="shared" si="343"/>
        <v>0</v>
      </c>
      <c r="JK151" s="764">
        <f t="shared" si="343"/>
        <v>0</v>
      </c>
      <c r="JL151" s="764">
        <f t="shared" si="363"/>
        <v>0</v>
      </c>
      <c r="JM151" s="764">
        <f t="shared" si="363"/>
        <v>0</v>
      </c>
      <c r="JN151" s="764">
        <f t="shared" si="363"/>
        <v>0</v>
      </c>
      <c r="JO151" s="764">
        <f t="shared" si="363"/>
        <v>0</v>
      </c>
      <c r="JP151" s="764">
        <f t="shared" si="363"/>
        <v>0</v>
      </c>
      <c r="JQ151" s="764">
        <f t="shared" si="317"/>
        <v>0</v>
      </c>
      <c r="JR151" s="764">
        <f t="shared" si="317"/>
        <v>0</v>
      </c>
      <c r="JS151" s="764">
        <f t="shared" si="363"/>
        <v>0</v>
      </c>
      <c r="JT151" s="765">
        <f t="shared" si="318"/>
        <v>0</v>
      </c>
      <c r="JU151" s="229">
        <f t="shared" si="319"/>
        <v>0</v>
      </c>
    </row>
    <row r="152" spans="2:281" s="57" customFormat="1" ht="12.75" customHeight="1">
      <c r="B152" s="223"/>
      <c r="C152" s="223"/>
      <c r="D152" s="61"/>
      <c r="E152" s="743" t="str">
        <f t="shared" si="314"/>
        <v xml:space="preserve"> </v>
      </c>
      <c r="F152" s="56"/>
      <c r="G152" s="228"/>
      <c r="H152" s="744">
        <f>SUMIF(Ajuste!$C$8:$C$483,$B$6:$B$499,Ajuste!$E$8:$E$483)</f>
        <v>0</v>
      </c>
      <c r="I152" s="744">
        <f>SUMIF(Ajuste!$C$8:$C$483,$B$6:$B$499,Ajuste!$F$8:$F$483)</f>
        <v>0</v>
      </c>
      <c r="J152" s="229">
        <f t="shared" si="320"/>
        <v>0</v>
      </c>
      <c r="K152" s="764">
        <f t="shared" si="344"/>
        <v>0</v>
      </c>
      <c r="L152" s="764">
        <f t="shared" si="364"/>
        <v>0</v>
      </c>
      <c r="M152" s="764">
        <f t="shared" si="364"/>
        <v>0</v>
      </c>
      <c r="N152" s="764">
        <f t="shared" si="364"/>
        <v>0</v>
      </c>
      <c r="O152" s="764">
        <f t="shared" si="364"/>
        <v>0</v>
      </c>
      <c r="P152" s="764">
        <f t="shared" si="364"/>
        <v>0</v>
      </c>
      <c r="Q152" s="764">
        <f t="shared" si="364"/>
        <v>0</v>
      </c>
      <c r="R152" s="764">
        <f t="shared" si="364"/>
        <v>0</v>
      </c>
      <c r="S152" s="764">
        <f t="shared" si="364"/>
        <v>0</v>
      </c>
      <c r="T152" s="764">
        <f t="shared" si="364"/>
        <v>0</v>
      </c>
      <c r="U152" s="764">
        <f t="shared" si="364"/>
        <v>0</v>
      </c>
      <c r="V152" s="764">
        <f t="shared" si="364"/>
        <v>0</v>
      </c>
      <c r="W152" s="764">
        <f t="shared" si="364"/>
        <v>0</v>
      </c>
      <c r="X152" s="764">
        <f t="shared" si="364"/>
        <v>0</v>
      </c>
      <c r="Y152" s="764">
        <f t="shared" si="364"/>
        <v>0</v>
      </c>
      <c r="Z152" s="764">
        <f t="shared" si="364"/>
        <v>0</v>
      </c>
      <c r="AA152" s="764">
        <f t="shared" si="364"/>
        <v>0</v>
      </c>
      <c r="AB152" s="764">
        <f t="shared" si="364"/>
        <v>0</v>
      </c>
      <c r="AC152" s="764">
        <f t="shared" si="364"/>
        <v>0</v>
      </c>
      <c r="AD152" s="764">
        <f t="shared" si="364"/>
        <v>0</v>
      </c>
      <c r="AE152" s="764">
        <f t="shared" si="364"/>
        <v>0</v>
      </c>
      <c r="AF152" s="764">
        <f t="shared" si="364"/>
        <v>0</v>
      </c>
      <c r="AG152" s="764">
        <f t="shared" si="364"/>
        <v>0</v>
      </c>
      <c r="AH152" s="764">
        <f t="shared" si="364"/>
        <v>0</v>
      </c>
      <c r="AI152" s="764">
        <f t="shared" si="364"/>
        <v>0</v>
      </c>
      <c r="AJ152" s="764">
        <f t="shared" si="364"/>
        <v>0</v>
      </c>
      <c r="AK152" s="764">
        <f t="shared" si="364"/>
        <v>0</v>
      </c>
      <c r="AL152" s="764">
        <f t="shared" si="364"/>
        <v>0</v>
      </c>
      <c r="AM152" s="764">
        <f t="shared" si="364"/>
        <v>0</v>
      </c>
      <c r="AN152" s="764">
        <f t="shared" si="364"/>
        <v>0</v>
      </c>
      <c r="AO152" s="764">
        <f t="shared" si="364"/>
        <v>0</v>
      </c>
      <c r="AP152" s="764">
        <f t="shared" si="364"/>
        <v>0</v>
      </c>
      <c r="AQ152" s="764">
        <f t="shared" si="364"/>
        <v>0</v>
      </c>
      <c r="AR152" s="764">
        <f t="shared" si="364"/>
        <v>0</v>
      </c>
      <c r="AS152" s="764">
        <f t="shared" si="364"/>
        <v>0</v>
      </c>
      <c r="AT152" s="764">
        <f t="shared" si="364"/>
        <v>0</v>
      </c>
      <c r="AU152" s="764">
        <f t="shared" si="364"/>
        <v>0</v>
      </c>
      <c r="AV152" s="764">
        <f t="shared" si="364"/>
        <v>0</v>
      </c>
      <c r="AW152" s="764">
        <f t="shared" si="364"/>
        <v>0</v>
      </c>
      <c r="AX152" s="764">
        <f t="shared" si="364"/>
        <v>0</v>
      </c>
      <c r="AY152" s="764">
        <f t="shared" si="364"/>
        <v>0</v>
      </c>
      <c r="AZ152" s="764">
        <f t="shared" si="364"/>
        <v>0</v>
      </c>
      <c r="BA152" s="764">
        <f t="shared" si="364"/>
        <v>0</v>
      </c>
      <c r="BB152" s="764">
        <f t="shared" si="364"/>
        <v>0</v>
      </c>
      <c r="BC152" s="764">
        <f t="shared" si="364"/>
        <v>0</v>
      </c>
      <c r="BD152" s="764">
        <f t="shared" si="364"/>
        <v>0</v>
      </c>
      <c r="BE152" s="764">
        <f t="shared" si="364"/>
        <v>0</v>
      </c>
      <c r="BF152" s="764">
        <f t="shared" si="344"/>
        <v>0</v>
      </c>
      <c r="BG152" s="764">
        <f t="shared" si="344"/>
        <v>0</v>
      </c>
      <c r="BH152" s="764">
        <f t="shared" si="344"/>
        <v>0</v>
      </c>
      <c r="BI152" s="764">
        <f t="shared" si="344"/>
        <v>0</v>
      </c>
      <c r="BJ152" s="764">
        <f t="shared" si="344"/>
        <v>0</v>
      </c>
      <c r="BK152" s="764">
        <f t="shared" si="344"/>
        <v>0</v>
      </c>
      <c r="BL152" s="764">
        <f t="shared" si="344"/>
        <v>0</v>
      </c>
      <c r="BM152" s="764">
        <f t="shared" si="344"/>
        <v>0</v>
      </c>
      <c r="BN152" s="764">
        <f t="shared" si="345"/>
        <v>0</v>
      </c>
      <c r="BO152" s="764">
        <f t="shared" si="345"/>
        <v>0</v>
      </c>
      <c r="BP152" s="764">
        <f t="shared" si="345"/>
        <v>0</v>
      </c>
      <c r="BQ152" s="764">
        <f t="shared" si="345"/>
        <v>0</v>
      </c>
      <c r="BR152" s="764">
        <f t="shared" si="345"/>
        <v>0</v>
      </c>
      <c r="BS152" s="764">
        <f t="shared" si="345"/>
        <v>0</v>
      </c>
      <c r="BT152" s="764">
        <f t="shared" si="345"/>
        <v>0</v>
      </c>
      <c r="BU152" s="764">
        <f t="shared" si="345"/>
        <v>0</v>
      </c>
      <c r="BV152" s="764">
        <f t="shared" si="345"/>
        <v>0</v>
      </c>
      <c r="BW152" s="764">
        <f t="shared" si="345"/>
        <v>0</v>
      </c>
      <c r="BX152" s="764">
        <f t="shared" si="346"/>
        <v>0</v>
      </c>
      <c r="BY152" s="764">
        <f t="shared" si="346"/>
        <v>0</v>
      </c>
      <c r="BZ152" s="764">
        <f t="shared" si="346"/>
        <v>0</v>
      </c>
      <c r="CA152" s="764">
        <f t="shared" si="346"/>
        <v>0</v>
      </c>
      <c r="CB152" s="764">
        <f t="shared" si="346"/>
        <v>0</v>
      </c>
      <c r="CC152" s="764">
        <f t="shared" si="346"/>
        <v>0</v>
      </c>
      <c r="CD152" s="764">
        <f t="shared" si="346"/>
        <v>0</v>
      </c>
      <c r="CE152" s="764">
        <f t="shared" si="346"/>
        <v>0</v>
      </c>
      <c r="CF152" s="764">
        <f t="shared" si="346"/>
        <v>0</v>
      </c>
      <c r="CG152" s="764">
        <f t="shared" si="346"/>
        <v>0</v>
      </c>
      <c r="CH152" s="764">
        <f t="shared" si="347"/>
        <v>0</v>
      </c>
      <c r="CI152" s="764">
        <f t="shared" si="347"/>
        <v>0</v>
      </c>
      <c r="CJ152" s="764">
        <f t="shared" si="347"/>
        <v>0</v>
      </c>
      <c r="CK152" s="764">
        <f t="shared" si="347"/>
        <v>0</v>
      </c>
      <c r="CL152" s="764">
        <f t="shared" si="347"/>
        <v>0</v>
      </c>
      <c r="CM152" s="764">
        <f t="shared" si="347"/>
        <v>0</v>
      </c>
      <c r="CN152" s="764">
        <f t="shared" si="347"/>
        <v>0</v>
      </c>
      <c r="CO152" s="764">
        <f t="shared" si="347"/>
        <v>0</v>
      </c>
      <c r="CP152" s="764">
        <f t="shared" si="347"/>
        <v>0</v>
      </c>
      <c r="CQ152" s="764">
        <f t="shared" si="347"/>
        <v>0</v>
      </c>
      <c r="CR152" s="764">
        <f t="shared" si="348"/>
        <v>0</v>
      </c>
      <c r="CS152" s="764">
        <f t="shared" si="348"/>
        <v>0</v>
      </c>
      <c r="CT152" s="764">
        <f t="shared" si="348"/>
        <v>0</v>
      </c>
      <c r="CU152" s="764">
        <f t="shared" si="348"/>
        <v>0</v>
      </c>
      <c r="CV152" s="764">
        <f t="shared" si="348"/>
        <v>0</v>
      </c>
      <c r="CW152" s="764">
        <f t="shared" si="348"/>
        <v>0</v>
      </c>
      <c r="CX152" s="764">
        <f t="shared" si="348"/>
        <v>0</v>
      </c>
      <c r="CY152" s="764">
        <f t="shared" si="348"/>
        <v>0</v>
      </c>
      <c r="CZ152" s="764">
        <f t="shared" si="348"/>
        <v>0</v>
      </c>
      <c r="DA152" s="764">
        <f t="shared" si="348"/>
        <v>0</v>
      </c>
      <c r="DB152" s="764">
        <f t="shared" si="349"/>
        <v>0</v>
      </c>
      <c r="DC152" s="764">
        <f t="shared" si="349"/>
        <v>0</v>
      </c>
      <c r="DD152" s="764">
        <f t="shared" si="349"/>
        <v>0</v>
      </c>
      <c r="DE152" s="764">
        <f t="shared" si="349"/>
        <v>0</v>
      </c>
      <c r="DF152" s="764">
        <f t="shared" si="349"/>
        <v>0</v>
      </c>
      <c r="DG152" s="764">
        <f t="shared" si="349"/>
        <v>0</v>
      </c>
      <c r="DH152" s="764">
        <f t="shared" si="349"/>
        <v>0</v>
      </c>
      <c r="DI152" s="764">
        <f t="shared" si="349"/>
        <v>0</v>
      </c>
      <c r="DJ152" s="764">
        <f t="shared" si="349"/>
        <v>0</v>
      </c>
      <c r="DK152" s="764">
        <f t="shared" si="349"/>
        <v>0</v>
      </c>
      <c r="DL152" s="764">
        <f t="shared" si="350"/>
        <v>0</v>
      </c>
      <c r="DM152" s="764">
        <f t="shared" si="350"/>
        <v>0</v>
      </c>
      <c r="DN152" s="764">
        <f t="shared" si="350"/>
        <v>0</v>
      </c>
      <c r="DO152" s="764">
        <f t="shared" si="350"/>
        <v>0</v>
      </c>
      <c r="DP152" s="764">
        <f t="shared" si="350"/>
        <v>0</v>
      </c>
      <c r="DQ152" s="764">
        <f t="shared" si="350"/>
        <v>0</v>
      </c>
      <c r="DR152" s="764">
        <f t="shared" si="350"/>
        <v>0</v>
      </c>
      <c r="DS152" s="764">
        <f t="shared" si="350"/>
        <v>0</v>
      </c>
      <c r="DT152" s="764">
        <f t="shared" si="350"/>
        <v>0</v>
      </c>
      <c r="DU152" s="764">
        <f t="shared" si="350"/>
        <v>0</v>
      </c>
      <c r="DV152" s="764">
        <f t="shared" si="351"/>
        <v>0</v>
      </c>
      <c r="DW152" s="764">
        <f t="shared" si="351"/>
        <v>0</v>
      </c>
      <c r="DX152" s="764">
        <f t="shared" si="351"/>
        <v>0</v>
      </c>
      <c r="DY152" s="764">
        <f t="shared" si="351"/>
        <v>0</v>
      </c>
      <c r="DZ152" s="764">
        <f t="shared" si="351"/>
        <v>0</v>
      </c>
      <c r="EA152" s="764">
        <f t="shared" si="351"/>
        <v>0</v>
      </c>
      <c r="EB152" s="764">
        <f t="shared" si="351"/>
        <v>0</v>
      </c>
      <c r="EC152" s="764">
        <f t="shared" si="351"/>
        <v>0</v>
      </c>
      <c r="ED152" s="764">
        <f t="shared" si="351"/>
        <v>0</v>
      </c>
      <c r="EE152" s="764">
        <f t="shared" si="351"/>
        <v>0</v>
      </c>
      <c r="EF152" s="764">
        <f t="shared" si="352"/>
        <v>0</v>
      </c>
      <c r="EG152" s="764">
        <f t="shared" si="352"/>
        <v>0</v>
      </c>
      <c r="EH152" s="764">
        <f t="shared" si="352"/>
        <v>0</v>
      </c>
      <c r="EI152" s="764">
        <f t="shared" si="352"/>
        <v>0</v>
      </c>
      <c r="EJ152" s="764">
        <f t="shared" si="352"/>
        <v>0</v>
      </c>
      <c r="EK152" s="764">
        <f t="shared" si="352"/>
        <v>0</v>
      </c>
      <c r="EL152" s="764">
        <f t="shared" si="352"/>
        <v>0</v>
      </c>
      <c r="EM152" s="764">
        <f t="shared" si="352"/>
        <v>0</v>
      </c>
      <c r="EN152" s="764">
        <f t="shared" si="352"/>
        <v>0</v>
      </c>
      <c r="EO152" s="764">
        <f t="shared" si="352"/>
        <v>0</v>
      </c>
      <c r="EP152" s="764">
        <f t="shared" si="353"/>
        <v>0</v>
      </c>
      <c r="EQ152" s="764">
        <f t="shared" si="353"/>
        <v>0</v>
      </c>
      <c r="ER152" s="764">
        <f t="shared" si="353"/>
        <v>0</v>
      </c>
      <c r="ES152" s="764">
        <f t="shared" si="353"/>
        <v>0</v>
      </c>
      <c r="ET152" s="764">
        <f t="shared" si="353"/>
        <v>0</v>
      </c>
      <c r="EU152" s="764">
        <f t="shared" si="353"/>
        <v>0</v>
      </c>
      <c r="EV152" s="764">
        <f t="shared" si="353"/>
        <v>0</v>
      </c>
      <c r="EW152" s="764">
        <f t="shared" si="353"/>
        <v>0</v>
      </c>
      <c r="EX152" s="764">
        <f t="shared" si="353"/>
        <v>0</v>
      </c>
      <c r="EY152" s="764">
        <f t="shared" si="353"/>
        <v>0</v>
      </c>
      <c r="EZ152" s="764">
        <f t="shared" si="354"/>
        <v>0</v>
      </c>
      <c r="FA152" s="764">
        <f t="shared" si="354"/>
        <v>0</v>
      </c>
      <c r="FB152" s="764">
        <f t="shared" si="354"/>
        <v>0</v>
      </c>
      <c r="FC152" s="764">
        <f t="shared" si="354"/>
        <v>0</v>
      </c>
      <c r="FD152" s="764">
        <f t="shared" si="354"/>
        <v>0</v>
      </c>
      <c r="FE152" s="764">
        <f t="shared" si="354"/>
        <v>0</v>
      </c>
      <c r="FF152" s="764">
        <f t="shared" si="354"/>
        <v>0</v>
      </c>
      <c r="FG152" s="764">
        <f t="shared" si="354"/>
        <v>0</v>
      </c>
      <c r="FH152" s="764">
        <f t="shared" si="354"/>
        <v>0</v>
      </c>
      <c r="FI152" s="764">
        <f t="shared" si="354"/>
        <v>0</v>
      </c>
      <c r="FJ152" s="764">
        <f t="shared" si="355"/>
        <v>0</v>
      </c>
      <c r="FK152" s="764">
        <f t="shared" si="355"/>
        <v>0</v>
      </c>
      <c r="FL152" s="764">
        <f t="shared" si="355"/>
        <v>0</v>
      </c>
      <c r="FM152" s="764">
        <f t="shared" si="355"/>
        <v>0</v>
      </c>
      <c r="FN152" s="764">
        <f t="shared" si="355"/>
        <v>0</v>
      </c>
      <c r="FO152" s="764">
        <f t="shared" si="355"/>
        <v>0</v>
      </c>
      <c r="FP152" s="764">
        <f t="shared" si="355"/>
        <v>0</v>
      </c>
      <c r="FQ152" s="764">
        <f t="shared" si="355"/>
        <v>0</v>
      </c>
      <c r="FR152" s="764">
        <f t="shared" si="355"/>
        <v>0</v>
      </c>
      <c r="FS152" s="764">
        <f t="shared" si="355"/>
        <v>0</v>
      </c>
      <c r="FT152" s="764">
        <f t="shared" si="356"/>
        <v>0</v>
      </c>
      <c r="FU152" s="764">
        <f t="shared" si="356"/>
        <v>0</v>
      </c>
      <c r="FV152" s="764">
        <f t="shared" si="356"/>
        <v>0</v>
      </c>
      <c r="FW152" s="764">
        <f t="shared" si="356"/>
        <v>0</v>
      </c>
      <c r="FX152" s="764">
        <f t="shared" si="356"/>
        <v>0</v>
      </c>
      <c r="FY152" s="764">
        <f t="shared" si="356"/>
        <v>0</v>
      </c>
      <c r="FZ152" s="764">
        <f t="shared" si="356"/>
        <v>0</v>
      </c>
      <c r="GA152" s="764">
        <f t="shared" si="356"/>
        <v>0</v>
      </c>
      <c r="GB152" s="764">
        <f t="shared" si="356"/>
        <v>0</v>
      </c>
      <c r="GC152" s="764">
        <f t="shared" si="356"/>
        <v>0</v>
      </c>
      <c r="GD152" s="764">
        <f t="shared" si="357"/>
        <v>0</v>
      </c>
      <c r="GE152" s="764">
        <f t="shared" si="357"/>
        <v>0</v>
      </c>
      <c r="GF152" s="764">
        <f t="shared" si="357"/>
        <v>0</v>
      </c>
      <c r="GG152" s="764">
        <f t="shared" si="357"/>
        <v>0</v>
      </c>
      <c r="GH152" s="764">
        <f t="shared" si="357"/>
        <v>0</v>
      </c>
      <c r="GI152" s="764">
        <f t="shared" si="357"/>
        <v>0</v>
      </c>
      <c r="GJ152" s="764">
        <f t="shared" si="357"/>
        <v>0</v>
      </c>
      <c r="GK152" s="764">
        <f t="shared" si="357"/>
        <v>0</v>
      </c>
      <c r="GL152" s="764">
        <f t="shared" si="357"/>
        <v>0</v>
      </c>
      <c r="GM152" s="764">
        <f t="shared" si="357"/>
        <v>0</v>
      </c>
      <c r="GN152" s="764">
        <f t="shared" si="358"/>
        <v>0</v>
      </c>
      <c r="GO152" s="764">
        <f t="shared" si="358"/>
        <v>0</v>
      </c>
      <c r="GP152" s="764">
        <f t="shared" si="358"/>
        <v>0</v>
      </c>
      <c r="GQ152" s="764">
        <f t="shared" si="358"/>
        <v>0</v>
      </c>
      <c r="GR152" s="764">
        <f t="shared" si="358"/>
        <v>0</v>
      </c>
      <c r="GS152" s="764">
        <f t="shared" si="358"/>
        <v>0</v>
      </c>
      <c r="GT152" s="764">
        <f t="shared" si="358"/>
        <v>0</v>
      </c>
      <c r="GU152" s="764">
        <f t="shared" si="358"/>
        <v>0</v>
      </c>
      <c r="GV152" s="764">
        <f t="shared" si="358"/>
        <v>0</v>
      </c>
      <c r="GW152" s="764">
        <f t="shared" si="358"/>
        <v>0</v>
      </c>
      <c r="GX152" s="764">
        <f t="shared" si="359"/>
        <v>0</v>
      </c>
      <c r="GY152" s="764">
        <f t="shared" si="359"/>
        <v>0</v>
      </c>
      <c r="GZ152" s="764">
        <f t="shared" si="359"/>
        <v>0</v>
      </c>
      <c r="HA152" s="764">
        <f t="shared" si="359"/>
        <v>0</v>
      </c>
      <c r="HB152" s="764">
        <f t="shared" si="359"/>
        <v>0</v>
      </c>
      <c r="HC152" s="764">
        <f t="shared" si="359"/>
        <v>0</v>
      </c>
      <c r="HD152" s="764">
        <f t="shared" si="359"/>
        <v>0</v>
      </c>
      <c r="HE152" s="764">
        <f t="shared" si="359"/>
        <v>0</v>
      </c>
      <c r="HF152" s="764">
        <f t="shared" si="359"/>
        <v>0</v>
      </c>
      <c r="HG152" s="764">
        <f t="shared" si="359"/>
        <v>0</v>
      </c>
      <c r="HH152" s="764">
        <f t="shared" si="360"/>
        <v>0</v>
      </c>
      <c r="HI152" s="764">
        <f t="shared" si="360"/>
        <v>0</v>
      </c>
      <c r="HJ152" s="764">
        <f t="shared" si="360"/>
        <v>0</v>
      </c>
      <c r="HK152" s="764">
        <f t="shared" si="360"/>
        <v>0</v>
      </c>
      <c r="HL152" s="764">
        <f t="shared" si="360"/>
        <v>0</v>
      </c>
      <c r="HM152" s="764">
        <f t="shared" si="360"/>
        <v>0</v>
      </c>
      <c r="HN152" s="764">
        <f t="shared" si="360"/>
        <v>0</v>
      </c>
      <c r="HO152" s="764">
        <f t="shared" si="360"/>
        <v>0</v>
      </c>
      <c r="HP152" s="764">
        <f t="shared" si="360"/>
        <v>0</v>
      </c>
      <c r="HQ152" s="764">
        <f t="shared" si="360"/>
        <v>0</v>
      </c>
      <c r="HR152" s="764">
        <f t="shared" si="361"/>
        <v>0</v>
      </c>
      <c r="HS152" s="764">
        <f t="shared" si="361"/>
        <v>0</v>
      </c>
      <c r="HT152" s="764">
        <f t="shared" si="361"/>
        <v>0</v>
      </c>
      <c r="HU152" s="764">
        <f t="shared" si="361"/>
        <v>0</v>
      </c>
      <c r="HV152" s="764">
        <f t="shared" si="361"/>
        <v>0</v>
      </c>
      <c r="HW152" s="764">
        <f t="shared" si="361"/>
        <v>0</v>
      </c>
      <c r="HX152" s="764">
        <f t="shared" si="361"/>
        <v>0</v>
      </c>
      <c r="HY152" s="764">
        <f t="shared" si="361"/>
        <v>0</v>
      </c>
      <c r="HZ152" s="764">
        <f t="shared" si="361"/>
        <v>0</v>
      </c>
      <c r="IA152" s="764">
        <f t="shared" si="361"/>
        <v>0</v>
      </c>
      <c r="IB152" s="764">
        <f t="shared" si="362"/>
        <v>0</v>
      </c>
      <c r="IC152" s="764">
        <f t="shared" si="362"/>
        <v>0</v>
      </c>
      <c r="ID152" s="764">
        <f t="shared" si="362"/>
        <v>0</v>
      </c>
      <c r="IE152" s="764">
        <f t="shared" si="362"/>
        <v>0</v>
      </c>
      <c r="IF152" s="764">
        <f t="shared" si="362"/>
        <v>0</v>
      </c>
      <c r="IG152" s="764">
        <f t="shared" si="362"/>
        <v>0</v>
      </c>
      <c r="IH152" s="764">
        <f t="shared" si="362"/>
        <v>0</v>
      </c>
      <c r="II152" s="764">
        <f t="shared" si="362"/>
        <v>0</v>
      </c>
      <c r="IJ152" s="764">
        <f t="shared" si="362"/>
        <v>0</v>
      </c>
      <c r="IK152" s="764">
        <f t="shared" si="362"/>
        <v>0</v>
      </c>
      <c r="IL152" s="764">
        <f t="shared" si="363"/>
        <v>0</v>
      </c>
      <c r="IM152" s="764">
        <f t="shared" si="363"/>
        <v>0</v>
      </c>
      <c r="IN152" s="764">
        <f t="shared" si="363"/>
        <v>0</v>
      </c>
      <c r="IO152" s="764">
        <f t="shared" si="363"/>
        <v>0</v>
      </c>
      <c r="IP152" s="764">
        <f t="shared" si="363"/>
        <v>0</v>
      </c>
      <c r="IQ152" s="764">
        <f t="shared" si="363"/>
        <v>0</v>
      </c>
      <c r="IR152" s="764">
        <f t="shared" si="363"/>
        <v>0</v>
      </c>
      <c r="IS152" s="764">
        <f t="shared" si="363"/>
        <v>0</v>
      </c>
      <c r="IT152" s="764">
        <f t="shared" si="363"/>
        <v>0</v>
      </c>
      <c r="IU152" s="764">
        <f t="shared" si="363"/>
        <v>0</v>
      </c>
      <c r="IV152" s="764">
        <f t="shared" si="363"/>
        <v>0</v>
      </c>
      <c r="IW152" s="764">
        <f t="shared" si="363"/>
        <v>0</v>
      </c>
      <c r="IX152" s="764">
        <f t="shared" si="363"/>
        <v>0</v>
      </c>
      <c r="IY152" s="764">
        <f t="shared" si="363"/>
        <v>0</v>
      </c>
      <c r="IZ152" s="764">
        <f t="shared" si="363"/>
        <v>0</v>
      </c>
      <c r="JA152" s="764">
        <f t="shared" si="363"/>
        <v>0</v>
      </c>
      <c r="JB152" s="764">
        <f t="shared" si="363"/>
        <v>0</v>
      </c>
      <c r="JC152" s="764">
        <f t="shared" si="363"/>
        <v>0</v>
      </c>
      <c r="JD152" s="764">
        <f t="shared" si="343"/>
        <v>0</v>
      </c>
      <c r="JE152" s="764">
        <f t="shared" si="343"/>
        <v>0</v>
      </c>
      <c r="JF152" s="764">
        <f t="shared" si="343"/>
        <v>0</v>
      </c>
      <c r="JG152" s="764">
        <f t="shared" si="343"/>
        <v>0</v>
      </c>
      <c r="JH152" s="764">
        <f t="shared" si="343"/>
        <v>0</v>
      </c>
      <c r="JI152" s="764">
        <f t="shared" si="343"/>
        <v>0</v>
      </c>
      <c r="JJ152" s="764">
        <f t="shared" si="343"/>
        <v>0</v>
      </c>
      <c r="JK152" s="764">
        <f t="shared" si="343"/>
        <v>0</v>
      </c>
      <c r="JL152" s="764">
        <f t="shared" si="363"/>
        <v>0</v>
      </c>
      <c r="JM152" s="764">
        <f t="shared" si="363"/>
        <v>0</v>
      </c>
      <c r="JN152" s="764">
        <f t="shared" si="363"/>
        <v>0</v>
      </c>
      <c r="JO152" s="764">
        <f t="shared" si="363"/>
        <v>0</v>
      </c>
      <c r="JP152" s="764">
        <f t="shared" si="363"/>
        <v>0</v>
      </c>
      <c r="JQ152" s="764">
        <f t="shared" si="317"/>
        <v>0</v>
      </c>
      <c r="JR152" s="764">
        <f t="shared" si="317"/>
        <v>0</v>
      </c>
      <c r="JS152" s="764">
        <f t="shared" si="363"/>
        <v>0</v>
      </c>
      <c r="JT152" s="765">
        <f t="shared" si="318"/>
        <v>0</v>
      </c>
      <c r="JU152" s="229">
        <f t="shared" si="319"/>
        <v>0</v>
      </c>
    </row>
    <row r="153" spans="2:281" s="57" customFormat="1" ht="12.75" customHeight="1">
      <c r="B153" s="223"/>
      <c r="C153" s="223"/>
      <c r="D153" s="61"/>
      <c r="E153" s="743" t="str">
        <f t="shared" si="314"/>
        <v xml:space="preserve"> </v>
      </c>
      <c r="F153" s="56"/>
      <c r="G153" s="228"/>
      <c r="H153" s="744">
        <f>SUMIF(Ajuste!$C$8:$C$483,$B$6:$B$499,Ajuste!$E$8:$E$483)</f>
        <v>0</v>
      </c>
      <c r="I153" s="744">
        <f>SUMIF(Ajuste!$C$8:$C$483,$B$6:$B$499,Ajuste!$F$8:$F$483)</f>
        <v>0</v>
      </c>
      <c r="J153" s="229">
        <f t="shared" si="320"/>
        <v>0</v>
      </c>
      <c r="K153" s="764">
        <f t="shared" si="344"/>
        <v>0</v>
      </c>
      <c r="L153" s="764">
        <f t="shared" si="364"/>
        <v>0</v>
      </c>
      <c r="M153" s="764">
        <f t="shared" si="364"/>
        <v>0</v>
      </c>
      <c r="N153" s="764">
        <f t="shared" si="364"/>
        <v>0</v>
      </c>
      <c r="O153" s="764">
        <f t="shared" si="364"/>
        <v>0</v>
      </c>
      <c r="P153" s="764">
        <f t="shared" si="364"/>
        <v>0</v>
      </c>
      <c r="Q153" s="764">
        <f t="shared" si="364"/>
        <v>0</v>
      </c>
      <c r="R153" s="764">
        <f t="shared" si="364"/>
        <v>0</v>
      </c>
      <c r="S153" s="764">
        <f t="shared" si="364"/>
        <v>0</v>
      </c>
      <c r="T153" s="764">
        <f t="shared" si="364"/>
        <v>0</v>
      </c>
      <c r="U153" s="764">
        <f t="shared" si="364"/>
        <v>0</v>
      </c>
      <c r="V153" s="764">
        <f t="shared" si="364"/>
        <v>0</v>
      </c>
      <c r="W153" s="764">
        <f t="shared" si="364"/>
        <v>0</v>
      </c>
      <c r="X153" s="764">
        <f t="shared" si="364"/>
        <v>0</v>
      </c>
      <c r="Y153" s="764">
        <f t="shared" si="364"/>
        <v>0</v>
      </c>
      <c r="Z153" s="764">
        <f t="shared" si="364"/>
        <v>0</v>
      </c>
      <c r="AA153" s="764">
        <f t="shared" si="364"/>
        <v>0</v>
      </c>
      <c r="AB153" s="764">
        <f t="shared" si="364"/>
        <v>0</v>
      </c>
      <c r="AC153" s="764">
        <f t="shared" si="364"/>
        <v>0</v>
      </c>
      <c r="AD153" s="764">
        <f t="shared" si="364"/>
        <v>0</v>
      </c>
      <c r="AE153" s="764">
        <f t="shared" si="364"/>
        <v>0</v>
      </c>
      <c r="AF153" s="764">
        <f t="shared" si="364"/>
        <v>0</v>
      </c>
      <c r="AG153" s="764">
        <f t="shared" si="364"/>
        <v>0</v>
      </c>
      <c r="AH153" s="764">
        <f t="shared" si="364"/>
        <v>0</v>
      </c>
      <c r="AI153" s="764">
        <f t="shared" si="364"/>
        <v>0</v>
      </c>
      <c r="AJ153" s="764">
        <f t="shared" si="364"/>
        <v>0</v>
      </c>
      <c r="AK153" s="764">
        <f t="shared" si="364"/>
        <v>0</v>
      </c>
      <c r="AL153" s="764">
        <f t="shared" si="364"/>
        <v>0</v>
      </c>
      <c r="AM153" s="764">
        <f t="shared" si="364"/>
        <v>0</v>
      </c>
      <c r="AN153" s="764">
        <f t="shared" si="364"/>
        <v>0</v>
      </c>
      <c r="AO153" s="764">
        <f t="shared" si="364"/>
        <v>0</v>
      </c>
      <c r="AP153" s="764">
        <f t="shared" si="364"/>
        <v>0</v>
      </c>
      <c r="AQ153" s="764">
        <f t="shared" si="364"/>
        <v>0</v>
      </c>
      <c r="AR153" s="764">
        <f t="shared" si="364"/>
        <v>0</v>
      </c>
      <c r="AS153" s="764">
        <f t="shared" si="364"/>
        <v>0</v>
      </c>
      <c r="AT153" s="764">
        <f t="shared" si="364"/>
        <v>0</v>
      </c>
      <c r="AU153" s="764">
        <f t="shared" si="364"/>
        <v>0</v>
      </c>
      <c r="AV153" s="764">
        <f t="shared" si="364"/>
        <v>0</v>
      </c>
      <c r="AW153" s="764">
        <f t="shared" si="364"/>
        <v>0</v>
      </c>
      <c r="AX153" s="764">
        <f t="shared" si="364"/>
        <v>0</v>
      </c>
      <c r="AY153" s="764">
        <f t="shared" si="364"/>
        <v>0</v>
      </c>
      <c r="AZ153" s="764">
        <f t="shared" si="364"/>
        <v>0</v>
      </c>
      <c r="BA153" s="764">
        <f t="shared" si="364"/>
        <v>0</v>
      </c>
      <c r="BB153" s="764">
        <f t="shared" si="364"/>
        <v>0</v>
      </c>
      <c r="BC153" s="764">
        <f t="shared" si="364"/>
        <v>0</v>
      </c>
      <c r="BD153" s="764">
        <f t="shared" si="364"/>
        <v>0</v>
      </c>
      <c r="BE153" s="764">
        <f t="shared" si="364"/>
        <v>0</v>
      </c>
      <c r="BF153" s="764">
        <f t="shared" si="344"/>
        <v>0</v>
      </c>
      <c r="BG153" s="764">
        <f t="shared" si="344"/>
        <v>0</v>
      </c>
      <c r="BH153" s="764">
        <f t="shared" si="344"/>
        <v>0</v>
      </c>
      <c r="BI153" s="764">
        <f t="shared" si="344"/>
        <v>0</v>
      </c>
      <c r="BJ153" s="764">
        <f t="shared" si="344"/>
        <v>0</v>
      </c>
      <c r="BK153" s="764">
        <f t="shared" si="344"/>
        <v>0</v>
      </c>
      <c r="BL153" s="764">
        <f t="shared" si="344"/>
        <v>0</v>
      </c>
      <c r="BM153" s="764">
        <f t="shared" si="344"/>
        <v>0</v>
      </c>
      <c r="BN153" s="764">
        <f t="shared" si="345"/>
        <v>0</v>
      </c>
      <c r="BO153" s="764">
        <f t="shared" si="345"/>
        <v>0</v>
      </c>
      <c r="BP153" s="764">
        <f t="shared" si="345"/>
        <v>0</v>
      </c>
      <c r="BQ153" s="764">
        <f t="shared" si="345"/>
        <v>0</v>
      </c>
      <c r="BR153" s="764">
        <f t="shared" si="345"/>
        <v>0</v>
      </c>
      <c r="BS153" s="764">
        <f t="shared" si="345"/>
        <v>0</v>
      </c>
      <c r="BT153" s="764">
        <f t="shared" si="345"/>
        <v>0</v>
      </c>
      <c r="BU153" s="764">
        <f t="shared" si="345"/>
        <v>0</v>
      </c>
      <c r="BV153" s="764">
        <f t="shared" si="345"/>
        <v>0</v>
      </c>
      <c r="BW153" s="764">
        <f t="shared" si="345"/>
        <v>0</v>
      </c>
      <c r="BX153" s="764">
        <f t="shared" si="346"/>
        <v>0</v>
      </c>
      <c r="BY153" s="764">
        <f t="shared" si="346"/>
        <v>0</v>
      </c>
      <c r="BZ153" s="764">
        <f t="shared" si="346"/>
        <v>0</v>
      </c>
      <c r="CA153" s="764">
        <f t="shared" si="346"/>
        <v>0</v>
      </c>
      <c r="CB153" s="764">
        <f t="shared" si="346"/>
        <v>0</v>
      </c>
      <c r="CC153" s="764">
        <f t="shared" si="346"/>
        <v>0</v>
      </c>
      <c r="CD153" s="764">
        <f t="shared" si="346"/>
        <v>0</v>
      </c>
      <c r="CE153" s="764">
        <f t="shared" si="346"/>
        <v>0</v>
      </c>
      <c r="CF153" s="764">
        <f t="shared" si="346"/>
        <v>0</v>
      </c>
      <c r="CG153" s="764">
        <f t="shared" si="346"/>
        <v>0</v>
      </c>
      <c r="CH153" s="764">
        <f t="shared" si="347"/>
        <v>0</v>
      </c>
      <c r="CI153" s="764">
        <f t="shared" si="347"/>
        <v>0</v>
      </c>
      <c r="CJ153" s="764">
        <f t="shared" si="347"/>
        <v>0</v>
      </c>
      <c r="CK153" s="764">
        <f t="shared" si="347"/>
        <v>0</v>
      </c>
      <c r="CL153" s="764">
        <f t="shared" si="347"/>
        <v>0</v>
      </c>
      <c r="CM153" s="764">
        <f t="shared" si="347"/>
        <v>0</v>
      </c>
      <c r="CN153" s="764">
        <f t="shared" si="347"/>
        <v>0</v>
      </c>
      <c r="CO153" s="764">
        <f t="shared" si="347"/>
        <v>0</v>
      </c>
      <c r="CP153" s="764">
        <f t="shared" si="347"/>
        <v>0</v>
      </c>
      <c r="CQ153" s="764">
        <f t="shared" si="347"/>
        <v>0</v>
      </c>
      <c r="CR153" s="764">
        <f t="shared" si="348"/>
        <v>0</v>
      </c>
      <c r="CS153" s="764">
        <f t="shared" si="348"/>
        <v>0</v>
      </c>
      <c r="CT153" s="764">
        <f t="shared" si="348"/>
        <v>0</v>
      </c>
      <c r="CU153" s="764">
        <f t="shared" si="348"/>
        <v>0</v>
      </c>
      <c r="CV153" s="764">
        <f t="shared" si="348"/>
        <v>0</v>
      </c>
      <c r="CW153" s="764">
        <f t="shared" si="348"/>
        <v>0</v>
      </c>
      <c r="CX153" s="764">
        <f t="shared" si="348"/>
        <v>0</v>
      </c>
      <c r="CY153" s="764">
        <f t="shared" si="348"/>
        <v>0</v>
      </c>
      <c r="CZ153" s="764">
        <f t="shared" si="348"/>
        <v>0</v>
      </c>
      <c r="DA153" s="764">
        <f t="shared" si="348"/>
        <v>0</v>
      </c>
      <c r="DB153" s="764">
        <f t="shared" si="349"/>
        <v>0</v>
      </c>
      <c r="DC153" s="764">
        <f t="shared" si="349"/>
        <v>0</v>
      </c>
      <c r="DD153" s="764">
        <f t="shared" si="349"/>
        <v>0</v>
      </c>
      <c r="DE153" s="764">
        <f t="shared" si="349"/>
        <v>0</v>
      </c>
      <c r="DF153" s="764">
        <f t="shared" si="349"/>
        <v>0</v>
      </c>
      <c r="DG153" s="764">
        <f t="shared" si="349"/>
        <v>0</v>
      </c>
      <c r="DH153" s="764">
        <f t="shared" si="349"/>
        <v>0</v>
      </c>
      <c r="DI153" s="764">
        <f t="shared" si="349"/>
        <v>0</v>
      </c>
      <c r="DJ153" s="764">
        <f t="shared" si="349"/>
        <v>0</v>
      </c>
      <c r="DK153" s="764">
        <f t="shared" si="349"/>
        <v>0</v>
      </c>
      <c r="DL153" s="764">
        <f t="shared" si="350"/>
        <v>0</v>
      </c>
      <c r="DM153" s="764">
        <f t="shared" si="350"/>
        <v>0</v>
      </c>
      <c r="DN153" s="764">
        <f t="shared" si="350"/>
        <v>0</v>
      </c>
      <c r="DO153" s="764">
        <f t="shared" si="350"/>
        <v>0</v>
      </c>
      <c r="DP153" s="764">
        <f t="shared" si="350"/>
        <v>0</v>
      </c>
      <c r="DQ153" s="764">
        <f t="shared" si="350"/>
        <v>0</v>
      </c>
      <c r="DR153" s="764">
        <f t="shared" si="350"/>
        <v>0</v>
      </c>
      <c r="DS153" s="764">
        <f t="shared" si="350"/>
        <v>0</v>
      </c>
      <c r="DT153" s="764">
        <f t="shared" si="350"/>
        <v>0</v>
      </c>
      <c r="DU153" s="764">
        <f t="shared" si="350"/>
        <v>0</v>
      </c>
      <c r="DV153" s="764">
        <f t="shared" si="351"/>
        <v>0</v>
      </c>
      <c r="DW153" s="764">
        <f t="shared" si="351"/>
        <v>0</v>
      </c>
      <c r="DX153" s="764">
        <f t="shared" si="351"/>
        <v>0</v>
      </c>
      <c r="DY153" s="764">
        <f t="shared" si="351"/>
        <v>0</v>
      </c>
      <c r="DZ153" s="764">
        <f t="shared" si="351"/>
        <v>0</v>
      </c>
      <c r="EA153" s="764">
        <f t="shared" si="351"/>
        <v>0</v>
      </c>
      <c r="EB153" s="764">
        <f t="shared" si="351"/>
        <v>0</v>
      </c>
      <c r="EC153" s="764">
        <f t="shared" si="351"/>
        <v>0</v>
      </c>
      <c r="ED153" s="764">
        <f t="shared" si="351"/>
        <v>0</v>
      </c>
      <c r="EE153" s="764">
        <f t="shared" si="351"/>
        <v>0</v>
      </c>
      <c r="EF153" s="764">
        <f t="shared" si="352"/>
        <v>0</v>
      </c>
      <c r="EG153" s="764">
        <f t="shared" si="352"/>
        <v>0</v>
      </c>
      <c r="EH153" s="764">
        <f t="shared" si="352"/>
        <v>0</v>
      </c>
      <c r="EI153" s="764">
        <f t="shared" si="352"/>
        <v>0</v>
      </c>
      <c r="EJ153" s="764">
        <f t="shared" si="352"/>
        <v>0</v>
      </c>
      <c r="EK153" s="764">
        <f t="shared" si="352"/>
        <v>0</v>
      </c>
      <c r="EL153" s="764">
        <f t="shared" si="352"/>
        <v>0</v>
      </c>
      <c r="EM153" s="764">
        <f t="shared" si="352"/>
        <v>0</v>
      </c>
      <c r="EN153" s="764">
        <f t="shared" si="352"/>
        <v>0</v>
      </c>
      <c r="EO153" s="764">
        <f t="shared" si="352"/>
        <v>0</v>
      </c>
      <c r="EP153" s="764">
        <f t="shared" si="353"/>
        <v>0</v>
      </c>
      <c r="EQ153" s="764">
        <f t="shared" si="353"/>
        <v>0</v>
      </c>
      <c r="ER153" s="764">
        <f t="shared" si="353"/>
        <v>0</v>
      </c>
      <c r="ES153" s="764">
        <f t="shared" si="353"/>
        <v>0</v>
      </c>
      <c r="ET153" s="764">
        <f t="shared" si="353"/>
        <v>0</v>
      </c>
      <c r="EU153" s="764">
        <f t="shared" si="353"/>
        <v>0</v>
      </c>
      <c r="EV153" s="764">
        <f t="shared" si="353"/>
        <v>0</v>
      </c>
      <c r="EW153" s="764">
        <f t="shared" si="353"/>
        <v>0</v>
      </c>
      <c r="EX153" s="764">
        <f t="shared" si="353"/>
        <v>0</v>
      </c>
      <c r="EY153" s="764">
        <f t="shared" si="353"/>
        <v>0</v>
      </c>
      <c r="EZ153" s="764">
        <f t="shared" si="354"/>
        <v>0</v>
      </c>
      <c r="FA153" s="764">
        <f t="shared" si="354"/>
        <v>0</v>
      </c>
      <c r="FB153" s="764">
        <f t="shared" si="354"/>
        <v>0</v>
      </c>
      <c r="FC153" s="764">
        <f t="shared" si="354"/>
        <v>0</v>
      </c>
      <c r="FD153" s="764">
        <f t="shared" si="354"/>
        <v>0</v>
      </c>
      <c r="FE153" s="764">
        <f t="shared" si="354"/>
        <v>0</v>
      </c>
      <c r="FF153" s="764">
        <f t="shared" si="354"/>
        <v>0</v>
      </c>
      <c r="FG153" s="764">
        <f t="shared" si="354"/>
        <v>0</v>
      </c>
      <c r="FH153" s="764">
        <f t="shared" si="354"/>
        <v>0</v>
      </c>
      <c r="FI153" s="764">
        <f t="shared" si="354"/>
        <v>0</v>
      </c>
      <c r="FJ153" s="764">
        <f t="shared" si="355"/>
        <v>0</v>
      </c>
      <c r="FK153" s="764">
        <f t="shared" si="355"/>
        <v>0</v>
      </c>
      <c r="FL153" s="764">
        <f t="shared" si="355"/>
        <v>0</v>
      </c>
      <c r="FM153" s="764">
        <f t="shared" si="355"/>
        <v>0</v>
      </c>
      <c r="FN153" s="764">
        <f t="shared" si="355"/>
        <v>0</v>
      </c>
      <c r="FO153" s="764">
        <f t="shared" si="355"/>
        <v>0</v>
      </c>
      <c r="FP153" s="764">
        <f t="shared" si="355"/>
        <v>0</v>
      </c>
      <c r="FQ153" s="764">
        <f t="shared" si="355"/>
        <v>0</v>
      </c>
      <c r="FR153" s="764">
        <f t="shared" si="355"/>
        <v>0</v>
      </c>
      <c r="FS153" s="764">
        <f t="shared" si="355"/>
        <v>0</v>
      </c>
      <c r="FT153" s="764">
        <f t="shared" si="356"/>
        <v>0</v>
      </c>
      <c r="FU153" s="764">
        <f t="shared" si="356"/>
        <v>0</v>
      </c>
      <c r="FV153" s="764">
        <f t="shared" si="356"/>
        <v>0</v>
      </c>
      <c r="FW153" s="764">
        <f t="shared" si="356"/>
        <v>0</v>
      </c>
      <c r="FX153" s="764">
        <f t="shared" si="356"/>
        <v>0</v>
      </c>
      <c r="FY153" s="764">
        <f t="shared" si="356"/>
        <v>0</v>
      </c>
      <c r="FZ153" s="764">
        <f t="shared" si="356"/>
        <v>0</v>
      </c>
      <c r="GA153" s="764">
        <f t="shared" si="356"/>
        <v>0</v>
      </c>
      <c r="GB153" s="764">
        <f t="shared" si="356"/>
        <v>0</v>
      </c>
      <c r="GC153" s="764">
        <f t="shared" si="356"/>
        <v>0</v>
      </c>
      <c r="GD153" s="764">
        <f t="shared" si="357"/>
        <v>0</v>
      </c>
      <c r="GE153" s="764">
        <f t="shared" si="357"/>
        <v>0</v>
      </c>
      <c r="GF153" s="764">
        <f t="shared" si="357"/>
        <v>0</v>
      </c>
      <c r="GG153" s="764">
        <f t="shared" si="357"/>
        <v>0</v>
      </c>
      <c r="GH153" s="764">
        <f t="shared" si="357"/>
        <v>0</v>
      </c>
      <c r="GI153" s="764">
        <f t="shared" si="357"/>
        <v>0</v>
      </c>
      <c r="GJ153" s="764">
        <f t="shared" si="357"/>
        <v>0</v>
      </c>
      <c r="GK153" s="764">
        <f t="shared" si="357"/>
        <v>0</v>
      </c>
      <c r="GL153" s="764">
        <f t="shared" si="357"/>
        <v>0</v>
      </c>
      <c r="GM153" s="764">
        <f t="shared" si="357"/>
        <v>0</v>
      </c>
      <c r="GN153" s="764">
        <f t="shared" si="358"/>
        <v>0</v>
      </c>
      <c r="GO153" s="764">
        <f t="shared" si="358"/>
        <v>0</v>
      </c>
      <c r="GP153" s="764">
        <f t="shared" si="358"/>
        <v>0</v>
      </c>
      <c r="GQ153" s="764">
        <f t="shared" si="358"/>
        <v>0</v>
      </c>
      <c r="GR153" s="764">
        <f t="shared" si="358"/>
        <v>0</v>
      </c>
      <c r="GS153" s="764">
        <f t="shared" si="358"/>
        <v>0</v>
      </c>
      <c r="GT153" s="764">
        <f t="shared" si="358"/>
        <v>0</v>
      </c>
      <c r="GU153" s="764">
        <f t="shared" si="358"/>
        <v>0</v>
      </c>
      <c r="GV153" s="764">
        <f t="shared" si="358"/>
        <v>0</v>
      </c>
      <c r="GW153" s="764">
        <f t="shared" si="358"/>
        <v>0</v>
      </c>
      <c r="GX153" s="764">
        <f t="shared" si="359"/>
        <v>0</v>
      </c>
      <c r="GY153" s="764">
        <f t="shared" si="359"/>
        <v>0</v>
      </c>
      <c r="GZ153" s="764">
        <f t="shared" si="359"/>
        <v>0</v>
      </c>
      <c r="HA153" s="764">
        <f t="shared" si="359"/>
        <v>0</v>
      </c>
      <c r="HB153" s="764">
        <f t="shared" si="359"/>
        <v>0</v>
      </c>
      <c r="HC153" s="764">
        <f t="shared" si="359"/>
        <v>0</v>
      </c>
      <c r="HD153" s="764">
        <f t="shared" si="359"/>
        <v>0</v>
      </c>
      <c r="HE153" s="764">
        <f t="shared" si="359"/>
        <v>0</v>
      </c>
      <c r="HF153" s="764">
        <f t="shared" si="359"/>
        <v>0</v>
      </c>
      <c r="HG153" s="764">
        <f t="shared" si="359"/>
        <v>0</v>
      </c>
      <c r="HH153" s="764">
        <f t="shared" si="360"/>
        <v>0</v>
      </c>
      <c r="HI153" s="764">
        <f t="shared" si="360"/>
        <v>0</v>
      </c>
      <c r="HJ153" s="764">
        <f t="shared" si="360"/>
        <v>0</v>
      </c>
      <c r="HK153" s="764">
        <f t="shared" si="360"/>
        <v>0</v>
      </c>
      <c r="HL153" s="764">
        <f t="shared" si="360"/>
        <v>0</v>
      </c>
      <c r="HM153" s="764">
        <f t="shared" si="360"/>
        <v>0</v>
      </c>
      <c r="HN153" s="764">
        <f t="shared" si="360"/>
        <v>0</v>
      </c>
      <c r="HO153" s="764">
        <f t="shared" si="360"/>
        <v>0</v>
      </c>
      <c r="HP153" s="764">
        <f t="shared" si="360"/>
        <v>0</v>
      </c>
      <c r="HQ153" s="764">
        <f t="shared" si="360"/>
        <v>0</v>
      </c>
      <c r="HR153" s="764">
        <f t="shared" si="361"/>
        <v>0</v>
      </c>
      <c r="HS153" s="764">
        <f t="shared" si="361"/>
        <v>0</v>
      </c>
      <c r="HT153" s="764">
        <f t="shared" si="361"/>
        <v>0</v>
      </c>
      <c r="HU153" s="764">
        <f t="shared" si="361"/>
        <v>0</v>
      </c>
      <c r="HV153" s="764">
        <f t="shared" si="361"/>
        <v>0</v>
      </c>
      <c r="HW153" s="764">
        <f t="shared" si="361"/>
        <v>0</v>
      </c>
      <c r="HX153" s="764">
        <f t="shared" si="361"/>
        <v>0</v>
      </c>
      <c r="HY153" s="764">
        <f t="shared" si="361"/>
        <v>0</v>
      </c>
      <c r="HZ153" s="764">
        <f t="shared" si="361"/>
        <v>0</v>
      </c>
      <c r="IA153" s="764">
        <f t="shared" si="361"/>
        <v>0</v>
      </c>
      <c r="IB153" s="764">
        <f t="shared" si="362"/>
        <v>0</v>
      </c>
      <c r="IC153" s="764">
        <f t="shared" si="362"/>
        <v>0</v>
      </c>
      <c r="ID153" s="764">
        <f t="shared" si="362"/>
        <v>0</v>
      </c>
      <c r="IE153" s="764">
        <f t="shared" si="362"/>
        <v>0</v>
      </c>
      <c r="IF153" s="764">
        <f t="shared" si="362"/>
        <v>0</v>
      </c>
      <c r="IG153" s="764">
        <f t="shared" si="362"/>
        <v>0</v>
      </c>
      <c r="IH153" s="764">
        <f t="shared" si="362"/>
        <v>0</v>
      </c>
      <c r="II153" s="764">
        <f t="shared" si="362"/>
        <v>0</v>
      </c>
      <c r="IJ153" s="764">
        <f t="shared" si="362"/>
        <v>0</v>
      </c>
      <c r="IK153" s="764">
        <f t="shared" si="362"/>
        <v>0</v>
      </c>
      <c r="IL153" s="764">
        <f t="shared" si="363"/>
        <v>0</v>
      </c>
      <c r="IM153" s="764">
        <f t="shared" si="363"/>
        <v>0</v>
      </c>
      <c r="IN153" s="764">
        <f t="shared" si="363"/>
        <v>0</v>
      </c>
      <c r="IO153" s="764">
        <f t="shared" si="363"/>
        <v>0</v>
      </c>
      <c r="IP153" s="764">
        <f t="shared" si="363"/>
        <v>0</v>
      </c>
      <c r="IQ153" s="764">
        <f t="shared" si="363"/>
        <v>0</v>
      </c>
      <c r="IR153" s="764">
        <f t="shared" si="363"/>
        <v>0</v>
      </c>
      <c r="IS153" s="764">
        <f t="shared" si="363"/>
        <v>0</v>
      </c>
      <c r="IT153" s="764">
        <f t="shared" si="363"/>
        <v>0</v>
      </c>
      <c r="IU153" s="764">
        <f t="shared" si="363"/>
        <v>0</v>
      </c>
      <c r="IV153" s="764">
        <f t="shared" si="363"/>
        <v>0</v>
      </c>
      <c r="IW153" s="764">
        <f t="shared" si="363"/>
        <v>0</v>
      </c>
      <c r="IX153" s="764">
        <f t="shared" si="363"/>
        <v>0</v>
      </c>
      <c r="IY153" s="764">
        <f t="shared" si="363"/>
        <v>0</v>
      </c>
      <c r="IZ153" s="764">
        <f t="shared" si="363"/>
        <v>0</v>
      </c>
      <c r="JA153" s="764">
        <f t="shared" si="363"/>
        <v>0</v>
      </c>
      <c r="JB153" s="764">
        <f t="shared" si="363"/>
        <v>0</v>
      </c>
      <c r="JC153" s="764">
        <f t="shared" si="363"/>
        <v>0</v>
      </c>
      <c r="JD153" s="764">
        <f t="shared" si="343"/>
        <v>0</v>
      </c>
      <c r="JE153" s="764">
        <f t="shared" si="343"/>
        <v>0</v>
      </c>
      <c r="JF153" s="764">
        <f t="shared" si="343"/>
        <v>0</v>
      </c>
      <c r="JG153" s="764">
        <f t="shared" si="343"/>
        <v>0</v>
      </c>
      <c r="JH153" s="764">
        <f t="shared" si="343"/>
        <v>0</v>
      </c>
      <c r="JI153" s="764">
        <f t="shared" si="343"/>
        <v>0</v>
      </c>
      <c r="JJ153" s="764">
        <f t="shared" si="343"/>
        <v>0</v>
      </c>
      <c r="JK153" s="764">
        <f t="shared" si="343"/>
        <v>0</v>
      </c>
      <c r="JL153" s="764">
        <f t="shared" si="363"/>
        <v>0</v>
      </c>
      <c r="JM153" s="764">
        <f t="shared" si="363"/>
        <v>0</v>
      </c>
      <c r="JN153" s="764">
        <f t="shared" si="363"/>
        <v>0</v>
      </c>
      <c r="JO153" s="764">
        <f t="shared" si="363"/>
        <v>0</v>
      </c>
      <c r="JP153" s="764">
        <f t="shared" si="363"/>
        <v>0</v>
      </c>
      <c r="JQ153" s="764">
        <f t="shared" si="317"/>
        <v>0</v>
      </c>
      <c r="JR153" s="764">
        <f t="shared" si="317"/>
        <v>0</v>
      </c>
      <c r="JS153" s="764">
        <f t="shared" si="363"/>
        <v>0</v>
      </c>
      <c r="JT153" s="765">
        <f t="shared" si="318"/>
        <v>0</v>
      </c>
      <c r="JU153" s="229">
        <f t="shared" si="319"/>
        <v>0</v>
      </c>
    </row>
    <row r="154" spans="2:281" s="57" customFormat="1" ht="12.75" customHeight="1">
      <c r="B154" s="223"/>
      <c r="C154" s="223"/>
      <c r="D154" s="61"/>
      <c r="E154" s="743" t="str">
        <f t="shared" si="314"/>
        <v xml:space="preserve"> </v>
      </c>
      <c r="F154" s="56"/>
      <c r="G154" s="228"/>
      <c r="H154" s="744">
        <f>SUMIF(Ajuste!$C$8:$C$483,$B$6:$B$499,Ajuste!$E$8:$E$483)</f>
        <v>0</v>
      </c>
      <c r="I154" s="744">
        <f>SUMIF(Ajuste!$C$8:$C$483,$B$6:$B$499,Ajuste!$F$8:$F$483)</f>
        <v>0</v>
      </c>
      <c r="J154" s="229">
        <f t="shared" si="320"/>
        <v>0</v>
      </c>
      <c r="K154" s="764">
        <f t="shared" si="344"/>
        <v>0</v>
      </c>
      <c r="L154" s="764">
        <f t="shared" si="364"/>
        <v>0</v>
      </c>
      <c r="M154" s="764">
        <f t="shared" si="364"/>
        <v>0</v>
      </c>
      <c r="N154" s="764">
        <f t="shared" si="364"/>
        <v>0</v>
      </c>
      <c r="O154" s="764">
        <f t="shared" si="364"/>
        <v>0</v>
      </c>
      <c r="P154" s="764">
        <f t="shared" si="364"/>
        <v>0</v>
      </c>
      <c r="Q154" s="764">
        <f t="shared" si="364"/>
        <v>0</v>
      </c>
      <c r="R154" s="764">
        <f t="shared" si="364"/>
        <v>0</v>
      </c>
      <c r="S154" s="764">
        <f t="shared" si="364"/>
        <v>0</v>
      </c>
      <c r="T154" s="764">
        <f t="shared" si="364"/>
        <v>0</v>
      </c>
      <c r="U154" s="764">
        <f t="shared" si="364"/>
        <v>0</v>
      </c>
      <c r="V154" s="764">
        <f t="shared" si="364"/>
        <v>0</v>
      </c>
      <c r="W154" s="764">
        <f t="shared" si="364"/>
        <v>0</v>
      </c>
      <c r="X154" s="764">
        <f t="shared" si="364"/>
        <v>0</v>
      </c>
      <c r="Y154" s="764">
        <f t="shared" si="364"/>
        <v>0</v>
      </c>
      <c r="Z154" s="764">
        <f t="shared" si="364"/>
        <v>0</v>
      </c>
      <c r="AA154" s="764">
        <f t="shared" si="364"/>
        <v>0</v>
      </c>
      <c r="AB154" s="764">
        <f t="shared" si="364"/>
        <v>0</v>
      </c>
      <c r="AC154" s="764">
        <f t="shared" si="364"/>
        <v>0</v>
      </c>
      <c r="AD154" s="764">
        <f t="shared" si="364"/>
        <v>0</v>
      </c>
      <c r="AE154" s="764">
        <f t="shared" si="364"/>
        <v>0</v>
      </c>
      <c r="AF154" s="764">
        <f t="shared" si="364"/>
        <v>0</v>
      </c>
      <c r="AG154" s="764">
        <f t="shared" si="364"/>
        <v>0</v>
      </c>
      <c r="AH154" s="764">
        <f t="shared" si="364"/>
        <v>0</v>
      </c>
      <c r="AI154" s="764">
        <f t="shared" si="364"/>
        <v>0</v>
      </c>
      <c r="AJ154" s="764">
        <f t="shared" si="364"/>
        <v>0</v>
      </c>
      <c r="AK154" s="764">
        <f t="shared" si="364"/>
        <v>0</v>
      </c>
      <c r="AL154" s="764">
        <f t="shared" si="364"/>
        <v>0</v>
      </c>
      <c r="AM154" s="764">
        <f t="shared" si="364"/>
        <v>0</v>
      </c>
      <c r="AN154" s="764">
        <f t="shared" si="364"/>
        <v>0</v>
      </c>
      <c r="AO154" s="764">
        <f t="shared" si="364"/>
        <v>0</v>
      </c>
      <c r="AP154" s="764">
        <f t="shared" si="364"/>
        <v>0</v>
      </c>
      <c r="AQ154" s="764">
        <f t="shared" si="364"/>
        <v>0</v>
      </c>
      <c r="AR154" s="764">
        <f t="shared" si="364"/>
        <v>0</v>
      </c>
      <c r="AS154" s="764">
        <f t="shared" si="364"/>
        <v>0</v>
      </c>
      <c r="AT154" s="764">
        <f t="shared" si="364"/>
        <v>0</v>
      </c>
      <c r="AU154" s="764">
        <f t="shared" si="364"/>
        <v>0</v>
      </c>
      <c r="AV154" s="764">
        <f t="shared" si="364"/>
        <v>0</v>
      </c>
      <c r="AW154" s="764">
        <f t="shared" si="364"/>
        <v>0</v>
      </c>
      <c r="AX154" s="764">
        <f t="shared" si="364"/>
        <v>0</v>
      </c>
      <c r="AY154" s="764">
        <f t="shared" si="364"/>
        <v>0</v>
      </c>
      <c r="AZ154" s="764">
        <f t="shared" si="364"/>
        <v>0</v>
      </c>
      <c r="BA154" s="764">
        <f t="shared" si="364"/>
        <v>0</v>
      </c>
      <c r="BB154" s="764">
        <f t="shared" ref="L154:BE155" si="365">IF($D154=BB$5,$J154,0)</f>
        <v>0</v>
      </c>
      <c r="BC154" s="764">
        <f t="shared" si="365"/>
        <v>0</v>
      </c>
      <c r="BD154" s="764">
        <f t="shared" si="365"/>
        <v>0</v>
      </c>
      <c r="BE154" s="764">
        <f t="shared" si="365"/>
        <v>0</v>
      </c>
      <c r="BF154" s="764">
        <f t="shared" si="344"/>
        <v>0</v>
      </c>
      <c r="BG154" s="764">
        <f t="shared" si="344"/>
        <v>0</v>
      </c>
      <c r="BH154" s="764">
        <f t="shared" si="344"/>
        <v>0</v>
      </c>
      <c r="BI154" s="764">
        <f t="shared" si="344"/>
        <v>0</v>
      </c>
      <c r="BJ154" s="764">
        <f t="shared" si="344"/>
        <v>0</v>
      </c>
      <c r="BK154" s="764">
        <f t="shared" si="344"/>
        <v>0</v>
      </c>
      <c r="BL154" s="764">
        <f t="shared" si="344"/>
        <v>0</v>
      </c>
      <c r="BM154" s="764">
        <f t="shared" si="344"/>
        <v>0</v>
      </c>
      <c r="BN154" s="764">
        <f t="shared" si="345"/>
        <v>0</v>
      </c>
      <c r="BO154" s="764">
        <f t="shared" si="345"/>
        <v>0</v>
      </c>
      <c r="BP154" s="764">
        <f t="shared" si="345"/>
        <v>0</v>
      </c>
      <c r="BQ154" s="764">
        <f t="shared" si="345"/>
        <v>0</v>
      </c>
      <c r="BR154" s="764">
        <f t="shared" si="345"/>
        <v>0</v>
      </c>
      <c r="BS154" s="764">
        <f t="shared" si="345"/>
        <v>0</v>
      </c>
      <c r="BT154" s="764">
        <f t="shared" si="345"/>
        <v>0</v>
      </c>
      <c r="BU154" s="764">
        <f t="shared" si="345"/>
        <v>0</v>
      </c>
      <c r="BV154" s="764">
        <f t="shared" si="345"/>
        <v>0</v>
      </c>
      <c r="BW154" s="764">
        <f t="shared" si="345"/>
        <v>0</v>
      </c>
      <c r="BX154" s="764">
        <f t="shared" si="346"/>
        <v>0</v>
      </c>
      <c r="BY154" s="764">
        <f t="shared" si="346"/>
        <v>0</v>
      </c>
      <c r="BZ154" s="764">
        <f t="shared" si="346"/>
        <v>0</v>
      </c>
      <c r="CA154" s="764">
        <f t="shared" si="346"/>
        <v>0</v>
      </c>
      <c r="CB154" s="764">
        <f t="shared" si="346"/>
        <v>0</v>
      </c>
      <c r="CC154" s="764">
        <f t="shared" si="346"/>
        <v>0</v>
      </c>
      <c r="CD154" s="764">
        <f t="shared" si="346"/>
        <v>0</v>
      </c>
      <c r="CE154" s="764">
        <f t="shared" si="346"/>
        <v>0</v>
      </c>
      <c r="CF154" s="764">
        <f t="shared" si="346"/>
        <v>0</v>
      </c>
      <c r="CG154" s="764">
        <f t="shared" si="346"/>
        <v>0</v>
      </c>
      <c r="CH154" s="764">
        <f t="shared" si="347"/>
        <v>0</v>
      </c>
      <c r="CI154" s="764">
        <f t="shared" si="347"/>
        <v>0</v>
      </c>
      <c r="CJ154" s="764">
        <f t="shared" si="347"/>
        <v>0</v>
      </c>
      <c r="CK154" s="764">
        <f t="shared" si="347"/>
        <v>0</v>
      </c>
      <c r="CL154" s="764">
        <f t="shared" si="347"/>
        <v>0</v>
      </c>
      <c r="CM154" s="764">
        <f t="shared" si="347"/>
        <v>0</v>
      </c>
      <c r="CN154" s="764">
        <f t="shared" si="347"/>
        <v>0</v>
      </c>
      <c r="CO154" s="764">
        <f t="shared" si="347"/>
        <v>0</v>
      </c>
      <c r="CP154" s="764">
        <f t="shared" si="347"/>
        <v>0</v>
      </c>
      <c r="CQ154" s="764">
        <f t="shared" si="347"/>
        <v>0</v>
      </c>
      <c r="CR154" s="764">
        <f t="shared" si="348"/>
        <v>0</v>
      </c>
      <c r="CS154" s="764">
        <f t="shared" si="348"/>
        <v>0</v>
      </c>
      <c r="CT154" s="764">
        <f t="shared" si="348"/>
        <v>0</v>
      </c>
      <c r="CU154" s="764">
        <f t="shared" si="348"/>
        <v>0</v>
      </c>
      <c r="CV154" s="764">
        <f t="shared" si="348"/>
        <v>0</v>
      </c>
      <c r="CW154" s="764">
        <f t="shared" si="348"/>
        <v>0</v>
      </c>
      <c r="CX154" s="764">
        <f t="shared" si="348"/>
        <v>0</v>
      </c>
      <c r="CY154" s="764">
        <f t="shared" si="348"/>
        <v>0</v>
      </c>
      <c r="CZ154" s="764">
        <f t="shared" si="348"/>
        <v>0</v>
      </c>
      <c r="DA154" s="764">
        <f t="shared" si="348"/>
        <v>0</v>
      </c>
      <c r="DB154" s="764">
        <f t="shared" si="349"/>
        <v>0</v>
      </c>
      <c r="DC154" s="764">
        <f t="shared" si="349"/>
        <v>0</v>
      </c>
      <c r="DD154" s="764">
        <f t="shared" si="349"/>
        <v>0</v>
      </c>
      <c r="DE154" s="764">
        <f t="shared" si="349"/>
        <v>0</v>
      </c>
      <c r="DF154" s="764">
        <f t="shared" si="349"/>
        <v>0</v>
      </c>
      <c r="DG154" s="764">
        <f t="shared" si="349"/>
        <v>0</v>
      </c>
      <c r="DH154" s="764">
        <f t="shared" si="349"/>
        <v>0</v>
      </c>
      <c r="DI154" s="764">
        <f t="shared" si="349"/>
        <v>0</v>
      </c>
      <c r="DJ154" s="764">
        <f t="shared" si="349"/>
        <v>0</v>
      </c>
      <c r="DK154" s="764">
        <f t="shared" si="349"/>
        <v>0</v>
      </c>
      <c r="DL154" s="764">
        <f t="shared" si="350"/>
        <v>0</v>
      </c>
      <c r="DM154" s="764">
        <f t="shared" si="350"/>
        <v>0</v>
      </c>
      <c r="DN154" s="764">
        <f t="shared" si="350"/>
        <v>0</v>
      </c>
      <c r="DO154" s="764">
        <f t="shared" si="350"/>
        <v>0</v>
      </c>
      <c r="DP154" s="764">
        <f t="shared" si="350"/>
        <v>0</v>
      </c>
      <c r="DQ154" s="764">
        <f t="shared" si="350"/>
        <v>0</v>
      </c>
      <c r="DR154" s="764">
        <f t="shared" si="350"/>
        <v>0</v>
      </c>
      <c r="DS154" s="764">
        <f t="shared" si="350"/>
        <v>0</v>
      </c>
      <c r="DT154" s="764">
        <f t="shared" si="350"/>
        <v>0</v>
      </c>
      <c r="DU154" s="764">
        <f t="shared" si="350"/>
        <v>0</v>
      </c>
      <c r="DV154" s="764">
        <f t="shared" si="351"/>
        <v>0</v>
      </c>
      <c r="DW154" s="764">
        <f t="shared" si="351"/>
        <v>0</v>
      </c>
      <c r="DX154" s="764">
        <f t="shared" si="351"/>
        <v>0</v>
      </c>
      <c r="DY154" s="764">
        <f t="shared" si="351"/>
        <v>0</v>
      </c>
      <c r="DZ154" s="764">
        <f t="shared" si="351"/>
        <v>0</v>
      </c>
      <c r="EA154" s="764">
        <f t="shared" si="351"/>
        <v>0</v>
      </c>
      <c r="EB154" s="764">
        <f t="shared" si="351"/>
        <v>0</v>
      </c>
      <c r="EC154" s="764">
        <f t="shared" si="351"/>
        <v>0</v>
      </c>
      <c r="ED154" s="764">
        <f t="shared" si="351"/>
        <v>0</v>
      </c>
      <c r="EE154" s="764">
        <f t="shared" si="351"/>
        <v>0</v>
      </c>
      <c r="EF154" s="764">
        <f t="shared" si="352"/>
        <v>0</v>
      </c>
      <c r="EG154" s="764">
        <f t="shared" si="352"/>
        <v>0</v>
      </c>
      <c r="EH154" s="764">
        <f t="shared" si="352"/>
        <v>0</v>
      </c>
      <c r="EI154" s="764">
        <f t="shared" si="352"/>
        <v>0</v>
      </c>
      <c r="EJ154" s="764">
        <f t="shared" si="352"/>
        <v>0</v>
      </c>
      <c r="EK154" s="764">
        <f t="shared" si="352"/>
        <v>0</v>
      </c>
      <c r="EL154" s="764">
        <f t="shared" si="352"/>
        <v>0</v>
      </c>
      <c r="EM154" s="764">
        <f t="shared" si="352"/>
        <v>0</v>
      </c>
      <c r="EN154" s="764">
        <f t="shared" si="352"/>
        <v>0</v>
      </c>
      <c r="EO154" s="764">
        <f t="shared" si="352"/>
        <v>0</v>
      </c>
      <c r="EP154" s="764">
        <f t="shared" si="353"/>
        <v>0</v>
      </c>
      <c r="EQ154" s="764">
        <f t="shared" si="353"/>
        <v>0</v>
      </c>
      <c r="ER154" s="764">
        <f t="shared" si="353"/>
        <v>0</v>
      </c>
      <c r="ES154" s="764">
        <f t="shared" si="353"/>
        <v>0</v>
      </c>
      <c r="ET154" s="764">
        <f t="shared" si="353"/>
        <v>0</v>
      </c>
      <c r="EU154" s="764">
        <f t="shared" si="353"/>
        <v>0</v>
      </c>
      <c r="EV154" s="764">
        <f t="shared" si="353"/>
        <v>0</v>
      </c>
      <c r="EW154" s="764">
        <f t="shared" si="353"/>
        <v>0</v>
      </c>
      <c r="EX154" s="764">
        <f t="shared" si="353"/>
        <v>0</v>
      </c>
      <c r="EY154" s="764">
        <f t="shared" si="353"/>
        <v>0</v>
      </c>
      <c r="EZ154" s="764">
        <f t="shared" si="354"/>
        <v>0</v>
      </c>
      <c r="FA154" s="764">
        <f t="shared" si="354"/>
        <v>0</v>
      </c>
      <c r="FB154" s="764">
        <f t="shared" si="354"/>
        <v>0</v>
      </c>
      <c r="FC154" s="764">
        <f t="shared" si="354"/>
        <v>0</v>
      </c>
      <c r="FD154" s="764">
        <f t="shared" si="354"/>
        <v>0</v>
      </c>
      <c r="FE154" s="764">
        <f t="shared" si="354"/>
        <v>0</v>
      </c>
      <c r="FF154" s="764">
        <f t="shared" si="354"/>
        <v>0</v>
      </c>
      <c r="FG154" s="764">
        <f t="shared" si="354"/>
        <v>0</v>
      </c>
      <c r="FH154" s="764">
        <f t="shared" si="354"/>
        <v>0</v>
      </c>
      <c r="FI154" s="764">
        <f t="shared" si="354"/>
        <v>0</v>
      </c>
      <c r="FJ154" s="764">
        <f t="shared" si="355"/>
        <v>0</v>
      </c>
      <c r="FK154" s="764">
        <f t="shared" si="355"/>
        <v>0</v>
      </c>
      <c r="FL154" s="764">
        <f t="shared" si="355"/>
        <v>0</v>
      </c>
      <c r="FM154" s="764">
        <f t="shared" si="355"/>
        <v>0</v>
      </c>
      <c r="FN154" s="764">
        <f t="shared" si="355"/>
        <v>0</v>
      </c>
      <c r="FO154" s="764">
        <f t="shared" si="355"/>
        <v>0</v>
      </c>
      <c r="FP154" s="764">
        <f t="shared" si="355"/>
        <v>0</v>
      </c>
      <c r="FQ154" s="764">
        <f t="shared" si="355"/>
        <v>0</v>
      </c>
      <c r="FR154" s="764">
        <f t="shared" si="355"/>
        <v>0</v>
      </c>
      <c r="FS154" s="764">
        <f t="shared" si="355"/>
        <v>0</v>
      </c>
      <c r="FT154" s="764">
        <f t="shared" si="356"/>
        <v>0</v>
      </c>
      <c r="FU154" s="764">
        <f t="shared" si="356"/>
        <v>0</v>
      </c>
      <c r="FV154" s="764">
        <f t="shared" si="356"/>
        <v>0</v>
      </c>
      <c r="FW154" s="764">
        <f t="shared" si="356"/>
        <v>0</v>
      </c>
      <c r="FX154" s="764">
        <f t="shared" si="356"/>
        <v>0</v>
      </c>
      <c r="FY154" s="764">
        <f t="shared" si="356"/>
        <v>0</v>
      </c>
      <c r="FZ154" s="764">
        <f t="shared" si="356"/>
        <v>0</v>
      </c>
      <c r="GA154" s="764">
        <f t="shared" si="356"/>
        <v>0</v>
      </c>
      <c r="GB154" s="764">
        <f t="shared" si="356"/>
        <v>0</v>
      </c>
      <c r="GC154" s="764">
        <f t="shared" si="356"/>
        <v>0</v>
      </c>
      <c r="GD154" s="764">
        <f t="shared" si="357"/>
        <v>0</v>
      </c>
      <c r="GE154" s="764">
        <f t="shared" si="357"/>
        <v>0</v>
      </c>
      <c r="GF154" s="764">
        <f t="shared" si="357"/>
        <v>0</v>
      </c>
      <c r="GG154" s="764">
        <f t="shared" si="357"/>
        <v>0</v>
      </c>
      <c r="GH154" s="764">
        <f t="shared" si="357"/>
        <v>0</v>
      </c>
      <c r="GI154" s="764">
        <f t="shared" si="357"/>
        <v>0</v>
      </c>
      <c r="GJ154" s="764">
        <f t="shared" si="357"/>
        <v>0</v>
      </c>
      <c r="GK154" s="764">
        <f t="shared" si="357"/>
        <v>0</v>
      </c>
      <c r="GL154" s="764">
        <f t="shared" si="357"/>
        <v>0</v>
      </c>
      <c r="GM154" s="764">
        <f t="shared" si="357"/>
        <v>0</v>
      </c>
      <c r="GN154" s="764">
        <f t="shared" si="358"/>
        <v>0</v>
      </c>
      <c r="GO154" s="764">
        <f t="shared" si="358"/>
        <v>0</v>
      </c>
      <c r="GP154" s="764">
        <f t="shared" si="358"/>
        <v>0</v>
      </c>
      <c r="GQ154" s="764">
        <f t="shared" si="358"/>
        <v>0</v>
      </c>
      <c r="GR154" s="764">
        <f t="shared" si="358"/>
        <v>0</v>
      </c>
      <c r="GS154" s="764">
        <f t="shared" si="358"/>
        <v>0</v>
      </c>
      <c r="GT154" s="764">
        <f t="shared" si="358"/>
        <v>0</v>
      </c>
      <c r="GU154" s="764">
        <f t="shared" si="358"/>
        <v>0</v>
      </c>
      <c r="GV154" s="764">
        <f t="shared" si="358"/>
        <v>0</v>
      </c>
      <c r="GW154" s="764">
        <f t="shared" si="358"/>
        <v>0</v>
      </c>
      <c r="GX154" s="764">
        <f t="shared" si="359"/>
        <v>0</v>
      </c>
      <c r="GY154" s="764">
        <f t="shared" si="359"/>
        <v>0</v>
      </c>
      <c r="GZ154" s="764">
        <f t="shared" si="359"/>
        <v>0</v>
      </c>
      <c r="HA154" s="764">
        <f t="shared" si="359"/>
        <v>0</v>
      </c>
      <c r="HB154" s="764">
        <f t="shared" si="359"/>
        <v>0</v>
      </c>
      <c r="HC154" s="764">
        <f t="shared" si="359"/>
        <v>0</v>
      </c>
      <c r="HD154" s="764">
        <f t="shared" si="359"/>
        <v>0</v>
      </c>
      <c r="HE154" s="764">
        <f t="shared" si="359"/>
        <v>0</v>
      </c>
      <c r="HF154" s="764">
        <f t="shared" si="359"/>
        <v>0</v>
      </c>
      <c r="HG154" s="764">
        <f t="shared" si="359"/>
        <v>0</v>
      </c>
      <c r="HH154" s="764">
        <f t="shared" si="360"/>
        <v>0</v>
      </c>
      <c r="HI154" s="764">
        <f t="shared" si="360"/>
        <v>0</v>
      </c>
      <c r="HJ154" s="764">
        <f t="shared" si="360"/>
        <v>0</v>
      </c>
      <c r="HK154" s="764">
        <f t="shared" si="360"/>
        <v>0</v>
      </c>
      <c r="HL154" s="764">
        <f t="shared" si="360"/>
        <v>0</v>
      </c>
      <c r="HM154" s="764">
        <f t="shared" si="360"/>
        <v>0</v>
      </c>
      <c r="HN154" s="764">
        <f t="shared" si="360"/>
        <v>0</v>
      </c>
      <c r="HO154" s="764">
        <f t="shared" si="360"/>
        <v>0</v>
      </c>
      <c r="HP154" s="764">
        <f t="shared" si="360"/>
        <v>0</v>
      </c>
      <c r="HQ154" s="764">
        <f t="shared" si="360"/>
        <v>0</v>
      </c>
      <c r="HR154" s="764">
        <f t="shared" si="361"/>
        <v>0</v>
      </c>
      <c r="HS154" s="764">
        <f t="shared" si="361"/>
        <v>0</v>
      </c>
      <c r="HT154" s="764">
        <f t="shared" si="361"/>
        <v>0</v>
      </c>
      <c r="HU154" s="764">
        <f t="shared" si="361"/>
        <v>0</v>
      </c>
      <c r="HV154" s="764">
        <f t="shared" si="361"/>
        <v>0</v>
      </c>
      <c r="HW154" s="764">
        <f t="shared" si="361"/>
        <v>0</v>
      </c>
      <c r="HX154" s="764">
        <f t="shared" si="361"/>
        <v>0</v>
      </c>
      <c r="HY154" s="764">
        <f t="shared" si="361"/>
        <v>0</v>
      </c>
      <c r="HZ154" s="764">
        <f t="shared" si="361"/>
        <v>0</v>
      </c>
      <c r="IA154" s="764">
        <f t="shared" si="361"/>
        <v>0</v>
      </c>
      <c r="IB154" s="764">
        <f t="shared" si="362"/>
        <v>0</v>
      </c>
      <c r="IC154" s="764">
        <f t="shared" si="362"/>
        <v>0</v>
      </c>
      <c r="ID154" s="764">
        <f t="shared" si="362"/>
        <v>0</v>
      </c>
      <c r="IE154" s="764">
        <f t="shared" si="362"/>
        <v>0</v>
      </c>
      <c r="IF154" s="764">
        <f t="shared" si="362"/>
        <v>0</v>
      </c>
      <c r="IG154" s="764">
        <f t="shared" si="362"/>
        <v>0</v>
      </c>
      <c r="IH154" s="764">
        <f t="shared" si="362"/>
        <v>0</v>
      </c>
      <c r="II154" s="764">
        <f t="shared" si="362"/>
        <v>0</v>
      </c>
      <c r="IJ154" s="764">
        <f t="shared" si="362"/>
        <v>0</v>
      </c>
      <c r="IK154" s="764">
        <f t="shared" si="362"/>
        <v>0</v>
      </c>
      <c r="IL154" s="764">
        <f t="shared" si="363"/>
        <v>0</v>
      </c>
      <c r="IM154" s="764">
        <f t="shared" si="363"/>
        <v>0</v>
      </c>
      <c r="IN154" s="764">
        <f t="shared" si="363"/>
        <v>0</v>
      </c>
      <c r="IO154" s="764">
        <f t="shared" si="363"/>
        <v>0</v>
      </c>
      <c r="IP154" s="764">
        <f t="shared" si="363"/>
        <v>0</v>
      </c>
      <c r="IQ154" s="764">
        <f t="shared" si="363"/>
        <v>0</v>
      </c>
      <c r="IR154" s="764">
        <f t="shared" si="363"/>
        <v>0</v>
      </c>
      <c r="IS154" s="764">
        <f t="shared" si="363"/>
        <v>0</v>
      </c>
      <c r="IT154" s="764">
        <f t="shared" si="363"/>
        <v>0</v>
      </c>
      <c r="IU154" s="764">
        <f t="shared" si="363"/>
        <v>0</v>
      </c>
      <c r="IV154" s="764">
        <f t="shared" si="363"/>
        <v>0</v>
      </c>
      <c r="IW154" s="764">
        <f t="shared" si="363"/>
        <v>0</v>
      </c>
      <c r="IX154" s="764">
        <f t="shared" si="363"/>
        <v>0</v>
      </c>
      <c r="IY154" s="764">
        <f t="shared" si="363"/>
        <v>0</v>
      </c>
      <c r="IZ154" s="764">
        <f t="shared" si="363"/>
        <v>0</v>
      </c>
      <c r="JA154" s="764">
        <f t="shared" si="363"/>
        <v>0</v>
      </c>
      <c r="JB154" s="764">
        <f t="shared" si="363"/>
        <v>0</v>
      </c>
      <c r="JC154" s="764">
        <f t="shared" si="363"/>
        <v>0</v>
      </c>
      <c r="JD154" s="764">
        <f t="shared" si="343"/>
        <v>0</v>
      </c>
      <c r="JE154" s="764">
        <f t="shared" si="343"/>
        <v>0</v>
      </c>
      <c r="JF154" s="764">
        <f t="shared" si="343"/>
        <v>0</v>
      </c>
      <c r="JG154" s="764">
        <f t="shared" ref="JD154:JO164" si="366">IF($D154=JG$5,$J154,0)</f>
        <v>0</v>
      </c>
      <c r="JH154" s="764">
        <f t="shared" si="343"/>
        <v>0</v>
      </c>
      <c r="JI154" s="764">
        <f t="shared" si="343"/>
        <v>0</v>
      </c>
      <c r="JJ154" s="764">
        <f t="shared" si="343"/>
        <v>0</v>
      </c>
      <c r="JK154" s="764">
        <f t="shared" si="366"/>
        <v>0</v>
      </c>
      <c r="JL154" s="764">
        <f t="shared" si="363"/>
        <v>0</v>
      </c>
      <c r="JM154" s="764">
        <f t="shared" si="363"/>
        <v>0</v>
      </c>
      <c r="JN154" s="764">
        <f t="shared" si="363"/>
        <v>0</v>
      </c>
      <c r="JO154" s="764">
        <f t="shared" si="366"/>
        <v>0</v>
      </c>
      <c r="JP154" s="764">
        <f t="shared" si="363"/>
        <v>0</v>
      </c>
      <c r="JQ154" s="764">
        <f t="shared" si="317"/>
        <v>0</v>
      </c>
      <c r="JR154" s="764">
        <f t="shared" si="317"/>
        <v>0</v>
      </c>
      <c r="JS154" s="764">
        <f t="shared" si="363"/>
        <v>0</v>
      </c>
      <c r="JT154" s="765">
        <f t="shared" si="318"/>
        <v>0</v>
      </c>
      <c r="JU154" s="229">
        <f t="shared" si="319"/>
        <v>0</v>
      </c>
    </row>
    <row r="155" spans="2:281" s="57" customFormat="1" ht="12.75" customHeight="1">
      <c r="B155" s="223"/>
      <c r="C155" s="223"/>
      <c r="D155" s="61"/>
      <c r="E155" s="743" t="str">
        <f t="shared" si="314"/>
        <v xml:space="preserve"> </v>
      </c>
      <c r="F155" s="56"/>
      <c r="G155" s="228"/>
      <c r="H155" s="744">
        <f>SUMIF(Ajuste!$C$8:$C$483,$B$6:$B$499,Ajuste!$E$8:$E$483)</f>
        <v>0</v>
      </c>
      <c r="I155" s="744">
        <f>SUMIF(Ajuste!$C$8:$C$483,$B$6:$B$499,Ajuste!$F$8:$F$483)</f>
        <v>0</v>
      </c>
      <c r="J155" s="229">
        <f t="shared" si="320"/>
        <v>0</v>
      </c>
      <c r="K155" s="764">
        <f t="shared" si="344"/>
        <v>0</v>
      </c>
      <c r="L155" s="764">
        <f t="shared" si="365"/>
        <v>0</v>
      </c>
      <c r="M155" s="764">
        <f t="shared" si="365"/>
        <v>0</v>
      </c>
      <c r="N155" s="764">
        <f t="shared" si="365"/>
        <v>0</v>
      </c>
      <c r="O155" s="764">
        <f t="shared" si="365"/>
        <v>0</v>
      </c>
      <c r="P155" s="764">
        <f t="shared" si="365"/>
        <v>0</v>
      </c>
      <c r="Q155" s="764">
        <f t="shared" si="365"/>
        <v>0</v>
      </c>
      <c r="R155" s="764">
        <f t="shared" si="365"/>
        <v>0</v>
      </c>
      <c r="S155" s="764">
        <f t="shared" si="365"/>
        <v>0</v>
      </c>
      <c r="T155" s="764">
        <f t="shared" si="365"/>
        <v>0</v>
      </c>
      <c r="U155" s="764">
        <f t="shared" si="365"/>
        <v>0</v>
      </c>
      <c r="V155" s="764">
        <f t="shared" si="365"/>
        <v>0</v>
      </c>
      <c r="W155" s="764">
        <f t="shared" si="365"/>
        <v>0</v>
      </c>
      <c r="X155" s="764">
        <f t="shared" si="365"/>
        <v>0</v>
      </c>
      <c r="Y155" s="764">
        <f t="shared" si="365"/>
        <v>0</v>
      </c>
      <c r="Z155" s="764">
        <f t="shared" si="365"/>
        <v>0</v>
      </c>
      <c r="AA155" s="764">
        <f t="shared" si="365"/>
        <v>0</v>
      </c>
      <c r="AB155" s="764">
        <f t="shared" si="365"/>
        <v>0</v>
      </c>
      <c r="AC155" s="764">
        <f t="shared" si="365"/>
        <v>0</v>
      </c>
      <c r="AD155" s="764">
        <f t="shared" si="365"/>
        <v>0</v>
      </c>
      <c r="AE155" s="764">
        <f t="shared" si="365"/>
        <v>0</v>
      </c>
      <c r="AF155" s="764">
        <f t="shared" si="365"/>
        <v>0</v>
      </c>
      <c r="AG155" s="764">
        <f t="shared" si="365"/>
        <v>0</v>
      </c>
      <c r="AH155" s="764">
        <f t="shared" si="365"/>
        <v>0</v>
      </c>
      <c r="AI155" s="764">
        <f t="shared" si="365"/>
        <v>0</v>
      </c>
      <c r="AJ155" s="764">
        <f t="shared" si="365"/>
        <v>0</v>
      </c>
      <c r="AK155" s="764">
        <f t="shared" si="365"/>
        <v>0</v>
      </c>
      <c r="AL155" s="764">
        <f t="shared" si="365"/>
        <v>0</v>
      </c>
      <c r="AM155" s="764">
        <f t="shared" si="365"/>
        <v>0</v>
      </c>
      <c r="AN155" s="764">
        <f t="shared" si="365"/>
        <v>0</v>
      </c>
      <c r="AO155" s="764">
        <f t="shared" si="365"/>
        <v>0</v>
      </c>
      <c r="AP155" s="764">
        <f t="shared" si="365"/>
        <v>0</v>
      </c>
      <c r="AQ155" s="764">
        <f t="shared" si="365"/>
        <v>0</v>
      </c>
      <c r="AR155" s="764">
        <f t="shared" si="365"/>
        <v>0</v>
      </c>
      <c r="AS155" s="764">
        <f t="shared" si="365"/>
        <v>0</v>
      </c>
      <c r="AT155" s="764">
        <f t="shared" si="365"/>
        <v>0</v>
      </c>
      <c r="AU155" s="764">
        <f t="shared" si="365"/>
        <v>0</v>
      </c>
      <c r="AV155" s="764">
        <f t="shared" si="365"/>
        <v>0</v>
      </c>
      <c r="AW155" s="764">
        <f t="shared" si="365"/>
        <v>0</v>
      </c>
      <c r="AX155" s="764">
        <f t="shared" si="365"/>
        <v>0</v>
      </c>
      <c r="AY155" s="764">
        <f t="shared" si="365"/>
        <v>0</v>
      </c>
      <c r="AZ155" s="764">
        <f t="shared" si="365"/>
        <v>0</v>
      </c>
      <c r="BA155" s="764">
        <f t="shared" si="365"/>
        <v>0</v>
      </c>
      <c r="BB155" s="764">
        <f t="shared" si="365"/>
        <v>0</v>
      </c>
      <c r="BC155" s="764">
        <f t="shared" si="365"/>
        <v>0</v>
      </c>
      <c r="BD155" s="764">
        <f t="shared" si="365"/>
        <v>0</v>
      </c>
      <c r="BE155" s="764">
        <f t="shared" si="365"/>
        <v>0</v>
      </c>
      <c r="BF155" s="764">
        <f t="shared" si="344"/>
        <v>0</v>
      </c>
      <c r="BG155" s="764">
        <f t="shared" si="344"/>
        <v>0</v>
      </c>
      <c r="BH155" s="764">
        <f t="shared" si="344"/>
        <v>0</v>
      </c>
      <c r="BI155" s="764">
        <f t="shared" si="344"/>
        <v>0</v>
      </c>
      <c r="BJ155" s="764">
        <f t="shared" si="344"/>
        <v>0</v>
      </c>
      <c r="BK155" s="764">
        <f t="shared" si="344"/>
        <v>0</v>
      </c>
      <c r="BL155" s="764">
        <f t="shared" si="344"/>
        <v>0</v>
      </c>
      <c r="BM155" s="764">
        <f t="shared" si="344"/>
        <v>0</v>
      </c>
      <c r="BN155" s="764">
        <f t="shared" si="345"/>
        <v>0</v>
      </c>
      <c r="BO155" s="764">
        <f t="shared" si="345"/>
        <v>0</v>
      </c>
      <c r="BP155" s="764">
        <f t="shared" si="345"/>
        <v>0</v>
      </c>
      <c r="BQ155" s="764">
        <f t="shared" si="345"/>
        <v>0</v>
      </c>
      <c r="BR155" s="764">
        <f t="shared" si="345"/>
        <v>0</v>
      </c>
      <c r="BS155" s="764">
        <f t="shared" si="345"/>
        <v>0</v>
      </c>
      <c r="BT155" s="764">
        <f t="shared" si="345"/>
        <v>0</v>
      </c>
      <c r="BU155" s="764">
        <f t="shared" si="345"/>
        <v>0</v>
      </c>
      <c r="BV155" s="764">
        <f t="shared" si="345"/>
        <v>0</v>
      </c>
      <c r="BW155" s="764">
        <f t="shared" si="345"/>
        <v>0</v>
      </c>
      <c r="BX155" s="764">
        <f t="shared" si="346"/>
        <v>0</v>
      </c>
      <c r="BY155" s="764">
        <f t="shared" si="346"/>
        <v>0</v>
      </c>
      <c r="BZ155" s="764">
        <f t="shared" si="346"/>
        <v>0</v>
      </c>
      <c r="CA155" s="764">
        <f t="shared" si="346"/>
        <v>0</v>
      </c>
      <c r="CB155" s="764">
        <f t="shared" si="346"/>
        <v>0</v>
      </c>
      <c r="CC155" s="764">
        <f t="shared" si="346"/>
        <v>0</v>
      </c>
      <c r="CD155" s="764">
        <f t="shared" si="346"/>
        <v>0</v>
      </c>
      <c r="CE155" s="764">
        <f t="shared" si="346"/>
        <v>0</v>
      </c>
      <c r="CF155" s="764">
        <f t="shared" si="346"/>
        <v>0</v>
      </c>
      <c r="CG155" s="764">
        <f t="shared" si="346"/>
        <v>0</v>
      </c>
      <c r="CH155" s="764">
        <f t="shared" si="347"/>
        <v>0</v>
      </c>
      <c r="CI155" s="764">
        <f t="shared" si="347"/>
        <v>0</v>
      </c>
      <c r="CJ155" s="764">
        <f t="shared" si="347"/>
        <v>0</v>
      </c>
      <c r="CK155" s="764">
        <f t="shared" si="347"/>
        <v>0</v>
      </c>
      <c r="CL155" s="764">
        <f t="shared" si="347"/>
        <v>0</v>
      </c>
      <c r="CM155" s="764">
        <f t="shared" si="347"/>
        <v>0</v>
      </c>
      <c r="CN155" s="764">
        <f t="shared" si="347"/>
        <v>0</v>
      </c>
      <c r="CO155" s="764">
        <f t="shared" si="347"/>
        <v>0</v>
      </c>
      <c r="CP155" s="764">
        <f t="shared" si="347"/>
        <v>0</v>
      </c>
      <c r="CQ155" s="764">
        <f t="shared" si="347"/>
        <v>0</v>
      </c>
      <c r="CR155" s="764">
        <f t="shared" si="348"/>
        <v>0</v>
      </c>
      <c r="CS155" s="764">
        <f t="shared" si="348"/>
        <v>0</v>
      </c>
      <c r="CT155" s="764">
        <f t="shared" si="348"/>
        <v>0</v>
      </c>
      <c r="CU155" s="764">
        <f t="shared" si="348"/>
        <v>0</v>
      </c>
      <c r="CV155" s="764">
        <f t="shared" si="348"/>
        <v>0</v>
      </c>
      <c r="CW155" s="764">
        <f t="shared" si="348"/>
        <v>0</v>
      </c>
      <c r="CX155" s="764">
        <f t="shared" si="348"/>
        <v>0</v>
      </c>
      <c r="CY155" s="764">
        <f t="shared" si="348"/>
        <v>0</v>
      </c>
      <c r="CZ155" s="764">
        <f t="shared" si="348"/>
        <v>0</v>
      </c>
      <c r="DA155" s="764">
        <f t="shared" si="348"/>
        <v>0</v>
      </c>
      <c r="DB155" s="764">
        <f t="shared" si="349"/>
        <v>0</v>
      </c>
      <c r="DC155" s="764">
        <f t="shared" si="349"/>
        <v>0</v>
      </c>
      <c r="DD155" s="764">
        <f t="shared" si="349"/>
        <v>0</v>
      </c>
      <c r="DE155" s="764">
        <f t="shared" si="349"/>
        <v>0</v>
      </c>
      <c r="DF155" s="764">
        <f t="shared" si="349"/>
        <v>0</v>
      </c>
      <c r="DG155" s="764">
        <f t="shared" si="349"/>
        <v>0</v>
      </c>
      <c r="DH155" s="764">
        <f t="shared" si="349"/>
        <v>0</v>
      </c>
      <c r="DI155" s="764">
        <f t="shared" si="349"/>
        <v>0</v>
      </c>
      <c r="DJ155" s="764">
        <f t="shared" si="349"/>
        <v>0</v>
      </c>
      <c r="DK155" s="764">
        <f t="shared" si="349"/>
        <v>0</v>
      </c>
      <c r="DL155" s="764">
        <f t="shared" si="350"/>
        <v>0</v>
      </c>
      <c r="DM155" s="764">
        <f t="shared" si="350"/>
        <v>0</v>
      </c>
      <c r="DN155" s="764">
        <f t="shared" si="350"/>
        <v>0</v>
      </c>
      <c r="DO155" s="764">
        <f t="shared" si="350"/>
        <v>0</v>
      </c>
      <c r="DP155" s="764">
        <f t="shared" si="350"/>
        <v>0</v>
      </c>
      <c r="DQ155" s="764">
        <f t="shared" si="350"/>
        <v>0</v>
      </c>
      <c r="DR155" s="764">
        <f t="shared" si="350"/>
        <v>0</v>
      </c>
      <c r="DS155" s="764">
        <f t="shared" si="350"/>
        <v>0</v>
      </c>
      <c r="DT155" s="764">
        <f t="shared" si="350"/>
        <v>0</v>
      </c>
      <c r="DU155" s="764">
        <f t="shared" si="350"/>
        <v>0</v>
      </c>
      <c r="DV155" s="764">
        <f t="shared" si="351"/>
        <v>0</v>
      </c>
      <c r="DW155" s="764">
        <f t="shared" si="351"/>
        <v>0</v>
      </c>
      <c r="DX155" s="764">
        <f t="shared" si="351"/>
        <v>0</v>
      </c>
      <c r="DY155" s="764">
        <f t="shared" si="351"/>
        <v>0</v>
      </c>
      <c r="DZ155" s="764">
        <f t="shared" si="351"/>
        <v>0</v>
      </c>
      <c r="EA155" s="764">
        <f t="shared" si="351"/>
        <v>0</v>
      </c>
      <c r="EB155" s="764">
        <f t="shared" si="351"/>
        <v>0</v>
      </c>
      <c r="EC155" s="764">
        <f t="shared" si="351"/>
        <v>0</v>
      </c>
      <c r="ED155" s="764">
        <f t="shared" si="351"/>
        <v>0</v>
      </c>
      <c r="EE155" s="764">
        <f t="shared" si="351"/>
        <v>0</v>
      </c>
      <c r="EF155" s="764">
        <f t="shared" si="352"/>
        <v>0</v>
      </c>
      <c r="EG155" s="764">
        <f t="shared" si="352"/>
        <v>0</v>
      </c>
      <c r="EH155" s="764">
        <f t="shared" si="352"/>
        <v>0</v>
      </c>
      <c r="EI155" s="764">
        <f t="shared" si="352"/>
        <v>0</v>
      </c>
      <c r="EJ155" s="764">
        <f t="shared" si="352"/>
        <v>0</v>
      </c>
      <c r="EK155" s="764">
        <f t="shared" si="352"/>
        <v>0</v>
      </c>
      <c r="EL155" s="764">
        <f t="shared" si="352"/>
        <v>0</v>
      </c>
      <c r="EM155" s="764">
        <f t="shared" si="352"/>
        <v>0</v>
      </c>
      <c r="EN155" s="764">
        <f t="shared" si="352"/>
        <v>0</v>
      </c>
      <c r="EO155" s="764">
        <f t="shared" si="352"/>
        <v>0</v>
      </c>
      <c r="EP155" s="764">
        <f t="shared" si="353"/>
        <v>0</v>
      </c>
      <c r="EQ155" s="764">
        <f t="shared" si="353"/>
        <v>0</v>
      </c>
      <c r="ER155" s="764">
        <f t="shared" si="353"/>
        <v>0</v>
      </c>
      <c r="ES155" s="764">
        <f t="shared" si="353"/>
        <v>0</v>
      </c>
      <c r="ET155" s="764">
        <f t="shared" si="353"/>
        <v>0</v>
      </c>
      <c r="EU155" s="764">
        <f t="shared" si="353"/>
        <v>0</v>
      </c>
      <c r="EV155" s="764">
        <f t="shared" si="353"/>
        <v>0</v>
      </c>
      <c r="EW155" s="764">
        <f t="shared" si="353"/>
        <v>0</v>
      </c>
      <c r="EX155" s="764">
        <f t="shared" si="353"/>
        <v>0</v>
      </c>
      <c r="EY155" s="764">
        <f t="shared" si="353"/>
        <v>0</v>
      </c>
      <c r="EZ155" s="764">
        <f t="shared" si="354"/>
        <v>0</v>
      </c>
      <c r="FA155" s="764">
        <f t="shared" si="354"/>
        <v>0</v>
      </c>
      <c r="FB155" s="764">
        <f t="shared" si="354"/>
        <v>0</v>
      </c>
      <c r="FC155" s="764">
        <f t="shared" si="354"/>
        <v>0</v>
      </c>
      <c r="FD155" s="764">
        <f t="shared" si="354"/>
        <v>0</v>
      </c>
      <c r="FE155" s="764">
        <f t="shared" si="354"/>
        <v>0</v>
      </c>
      <c r="FF155" s="764">
        <f t="shared" si="354"/>
        <v>0</v>
      </c>
      <c r="FG155" s="764">
        <f t="shared" si="354"/>
        <v>0</v>
      </c>
      <c r="FH155" s="764">
        <f t="shared" si="354"/>
        <v>0</v>
      </c>
      <c r="FI155" s="764">
        <f t="shared" si="354"/>
        <v>0</v>
      </c>
      <c r="FJ155" s="764">
        <f t="shared" si="355"/>
        <v>0</v>
      </c>
      <c r="FK155" s="764">
        <f t="shared" si="355"/>
        <v>0</v>
      </c>
      <c r="FL155" s="764">
        <f t="shared" si="355"/>
        <v>0</v>
      </c>
      <c r="FM155" s="764">
        <f t="shared" si="355"/>
        <v>0</v>
      </c>
      <c r="FN155" s="764">
        <f t="shared" si="355"/>
        <v>0</v>
      </c>
      <c r="FO155" s="764">
        <f t="shared" si="355"/>
        <v>0</v>
      </c>
      <c r="FP155" s="764">
        <f t="shared" si="355"/>
        <v>0</v>
      </c>
      <c r="FQ155" s="764">
        <f t="shared" si="355"/>
        <v>0</v>
      </c>
      <c r="FR155" s="764">
        <f t="shared" si="355"/>
        <v>0</v>
      </c>
      <c r="FS155" s="764">
        <f t="shared" si="355"/>
        <v>0</v>
      </c>
      <c r="FT155" s="764">
        <f t="shared" si="356"/>
        <v>0</v>
      </c>
      <c r="FU155" s="764">
        <f t="shared" si="356"/>
        <v>0</v>
      </c>
      <c r="FV155" s="764">
        <f t="shared" si="356"/>
        <v>0</v>
      </c>
      <c r="FW155" s="764">
        <f t="shared" si="356"/>
        <v>0</v>
      </c>
      <c r="FX155" s="764">
        <f t="shared" si="356"/>
        <v>0</v>
      </c>
      <c r="FY155" s="764">
        <f t="shared" si="356"/>
        <v>0</v>
      </c>
      <c r="FZ155" s="764">
        <f t="shared" si="356"/>
        <v>0</v>
      </c>
      <c r="GA155" s="764">
        <f t="shared" si="356"/>
        <v>0</v>
      </c>
      <c r="GB155" s="764">
        <f t="shared" si="356"/>
        <v>0</v>
      </c>
      <c r="GC155" s="764">
        <f t="shared" si="356"/>
        <v>0</v>
      </c>
      <c r="GD155" s="764">
        <f t="shared" si="357"/>
        <v>0</v>
      </c>
      <c r="GE155" s="764">
        <f t="shared" si="357"/>
        <v>0</v>
      </c>
      <c r="GF155" s="764">
        <f t="shared" si="357"/>
        <v>0</v>
      </c>
      <c r="GG155" s="764">
        <f t="shared" si="357"/>
        <v>0</v>
      </c>
      <c r="GH155" s="764">
        <f t="shared" si="357"/>
        <v>0</v>
      </c>
      <c r="GI155" s="764">
        <f t="shared" si="357"/>
        <v>0</v>
      </c>
      <c r="GJ155" s="764">
        <f t="shared" si="357"/>
        <v>0</v>
      </c>
      <c r="GK155" s="764">
        <f t="shared" si="357"/>
        <v>0</v>
      </c>
      <c r="GL155" s="764">
        <f t="shared" si="357"/>
        <v>0</v>
      </c>
      <c r="GM155" s="764">
        <f t="shared" si="357"/>
        <v>0</v>
      </c>
      <c r="GN155" s="764">
        <f t="shared" si="358"/>
        <v>0</v>
      </c>
      <c r="GO155" s="764">
        <f t="shared" si="358"/>
        <v>0</v>
      </c>
      <c r="GP155" s="764">
        <f t="shared" si="358"/>
        <v>0</v>
      </c>
      <c r="GQ155" s="764">
        <f t="shared" si="358"/>
        <v>0</v>
      </c>
      <c r="GR155" s="764">
        <f t="shared" si="358"/>
        <v>0</v>
      </c>
      <c r="GS155" s="764">
        <f t="shared" si="358"/>
        <v>0</v>
      </c>
      <c r="GT155" s="764">
        <f t="shared" si="358"/>
        <v>0</v>
      </c>
      <c r="GU155" s="764">
        <f t="shared" si="358"/>
        <v>0</v>
      </c>
      <c r="GV155" s="764">
        <f t="shared" si="358"/>
        <v>0</v>
      </c>
      <c r="GW155" s="764">
        <f t="shared" si="358"/>
        <v>0</v>
      </c>
      <c r="GX155" s="764">
        <f t="shared" si="359"/>
        <v>0</v>
      </c>
      <c r="GY155" s="764">
        <f t="shared" si="359"/>
        <v>0</v>
      </c>
      <c r="GZ155" s="764">
        <f t="shared" si="359"/>
        <v>0</v>
      </c>
      <c r="HA155" s="764">
        <f t="shared" si="359"/>
        <v>0</v>
      </c>
      <c r="HB155" s="764">
        <f t="shared" si="359"/>
        <v>0</v>
      </c>
      <c r="HC155" s="764">
        <f t="shared" si="359"/>
        <v>0</v>
      </c>
      <c r="HD155" s="764">
        <f t="shared" si="359"/>
        <v>0</v>
      </c>
      <c r="HE155" s="764">
        <f t="shared" si="359"/>
        <v>0</v>
      </c>
      <c r="HF155" s="764">
        <f t="shared" si="359"/>
        <v>0</v>
      </c>
      <c r="HG155" s="764">
        <f t="shared" si="359"/>
        <v>0</v>
      </c>
      <c r="HH155" s="764">
        <f t="shared" si="360"/>
        <v>0</v>
      </c>
      <c r="HI155" s="764">
        <f t="shared" si="360"/>
        <v>0</v>
      </c>
      <c r="HJ155" s="764">
        <f t="shared" si="360"/>
        <v>0</v>
      </c>
      <c r="HK155" s="764">
        <f t="shared" si="360"/>
        <v>0</v>
      </c>
      <c r="HL155" s="764">
        <f t="shared" si="360"/>
        <v>0</v>
      </c>
      <c r="HM155" s="764">
        <f t="shared" si="360"/>
        <v>0</v>
      </c>
      <c r="HN155" s="764">
        <f t="shared" si="360"/>
        <v>0</v>
      </c>
      <c r="HO155" s="764">
        <f t="shared" si="360"/>
        <v>0</v>
      </c>
      <c r="HP155" s="764">
        <f t="shared" si="360"/>
        <v>0</v>
      </c>
      <c r="HQ155" s="764">
        <f t="shared" si="360"/>
        <v>0</v>
      </c>
      <c r="HR155" s="764">
        <f t="shared" si="361"/>
        <v>0</v>
      </c>
      <c r="HS155" s="764">
        <f t="shared" si="361"/>
        <v>0</v>
      </c>
      <c r="HT155" s="764">
        <f t="shared" si="361"/>
        <v>0</v>
      </c>
      <c r="HU155" s="764">
        <f t="shared" si="361"/>
        <v>0</v>
      </c>
      <c r="HV155" s="764">
        <f t="shared" si="361"/>
        <v>0</v>
      </c>
      <c r="HW155" s="764">
        <f t="shared" si="361"/>
        <v>0</v>
      </c>
      <c r="HX155" s="764">
        <f t="shared" si="361"/>
        <v>0</v>
      </c>
      <c r="HY155" s="764">
        <f t="shared" si="361"/>
        <v>0</v>
      </c>
      <c r="HZ155" s="764">
        <f t="shared" si="361"/>
        <v>0</v>
      </c>
      <c r="IA155" s="764">
        <f t="shared" si="361"/>
        <v>0</v>
      </c>
      <c r="IB155" s="764">
        <f t="shared" si="362"/>
        <v>0</v>
      </c>
      <c r="IC155" s="764">
        <f t="shared" si="362"/>
        <v>0</v>
      </c>
      <c r="ID155" s="764">
        <f t="shared" si="362"/>
        <v>0</v>
      </c>
      <c r="IE155" s="764">
        <f t="shared" si="362"/>
        <v>0</v>
      </c>
      <c r="IF155" s="764">
        <f t="shared" si="362"/>
        <v>0</v>
      </c>
      <c r="IG155" s="764">
        <f t="shared" si="362"/>
        <v>0</v>
      </c>
      <c r="IH155" s="764">
        <f t="shared" si="362"/>
        <v>0</v>
      </c>
      <c r="II155" s="764">
        <f t="shared" si="362"/>
        <v>0</v>
      </c>
      <c r="IJ155" s="764">
        <f t="shared" si="362"/>
        <v>0</v>
      </c>
      <c r="IK155" s="764">
        <f t="shared" si="362"/>
        <v>0</v>
      </c>
      <c r="IL155" s="764">
        <f t="shared" si="363"/>
        <v>0</v>
      </c>
      <c r="IM155" s="764">
        <f t="shared" si="363"/>
        <v>0</v>
      </c>
      <c r="IN155" s="764">
        <f t="shared" si="363"/>
        <v>0</v>
      </c>
      <c r="IO155" s="764">
        <f t="shared" si="363"/>
        <v>0</v>
      </c>
      <c r="IP155" s="764">
        <f t="shared" si="363"/>
        <v>0</v>
      </c>
      <c r="IQ155" s="764">
        <f t="shared" si="363"/>
        <v>0</v>
      </c>
      <c r="IR155" s="764">
        <f t="shared" si="363"/>
        <v>0</v>
      </c>
      <c r="IS155" s="764">
        <f t="shared" si="363"/>
        <v>0</v>
      </c>
      <c r="IT155" s="764">
        <f t="shared" si="363"/>
        <v>0</v>
      </c>
      <c r="IU155" s="764">
        <f t="shared" si="363"/>
        <v>0</v>
      </c>
      <c r="IV155" s="764">
        <f t="shared" si="363"/>
        <v>0</v>
      </c>
      <c r="IW155" s="764">
        <f t="shared" si="363"/>
        <v>0</v>
      </c>
      <c r="IX155" s="764">
        <f t="shared" si="363"/>
        <v>0</v>
      </c>
      <c r="IY155" s="764">
        <f t="shared" si="363"/>
        <v>0</v>
      </c>
      <c r="IZ155" s="764">
        <f t="shared" si="363"/>
        <v>0</v>
      </c>
      <c r="JA155" s="764">
        <f t="shared" si="363"/>
        <v>0</v>
      </c>
      <c r="JB155" s="764">
        <f t="shared" si="363"/>
        <v>0</v>
      </c>
      <c r="JC155" s="764">
        <f t="shared" si="363"/>
        <v>0</v>
      </c>
      <c r="JD155" s="764">
        <f t="shared" si="366"/>
        <v>0</v>
      </c>
      <c r="JE155" s="764">
        <f t="shared" si="366"/>
        <v>0</v>
      </c>
      <c r="JF155" s="764">
        <f t="shared" si="366"/>
        <v>0</v>
      </c>
      <c r="JG155" s="764">
        <f t="shared" si="366"/>
        <v>0</v>
      </c>
      <c r="JH155" s="764">
        <f t="shared" si="366"/>
        <v>0</v>
      </c>
      <c r="JI155" s="764">
        <f t="shared" si="366"/>
        <v>0</v>
      </c>
      <c r="JJ155" s="764">
        <f t="shared" si="366"/>
        <v>0</v>
      </c>
      <c r="JK155" s="764">
        <f t="shared" si="366"/>
        <v>0</v>
      </c>
      <c r="JL155" s="764">
        <f t="shared" si="366"/>
        <v>0</v>
      </c>
      <c r="JM155" s="764">
        <f t="shared" si="366"/>
        <v>0</v>
      </c>
      <c r="JN155" s="764">
        <f t="shared" si="366"/>
        <v>0</v>
      </c>
      <c r="JO155" s="764">
        <f t="shared" si="366"/>
        <v>0</v>
      </c>
      <c r="JP155" s="764">
        <f t="shared" si="363"/>
        <v>0</v>
      </c>
      <c r="JQ155" s="764">
        <f t="shared" si="317"/>
        <v>0</v>
      </c>
      <c r="JR155" s="764">
        <f t="shared" si="317"/>
        <v>0</v>
      </c>
      <c r="JS155" s="764">
        <f t="shared" si="363"/>
        <v>0</v>
      </c>
      <c r="JT155" s="765">
        <f t="shared" si="318"/>
        <v>0</v>
      </c>
      <c r="JU155" s="229">
        <f t="shared" si="319"/>
        <v>0</v>
      </c>
    </row>
    <row r="156" spans="2:281" s="57" customFormat="1" ht="12.75" customHeight="1">
      <c r="B156" s="223"/>
      <c r="C156" s="223"/>
      <c r="D156" s="61"/>
      <c r="E156" s="743" t="str">
        <f t="shared" si="314"/>
        <v xml:space="preserve"> </v>
      </c>
      <c r="F156" s="56"/>
      <c r="G156" s="228"/>
      <c r="H156" s="744">
        <f>SUMIF(Ajuste!$C$8:$C$483,$B$6:$B$499,Ajuste!$E$8:$E$483)</f>
        <v>0</v>
      </c>
      <c r="I156" s="744">
        <f>SUMIF(Ajuste!$C$8:$C$483,$B$6:$B$499,Ajuste!$F$8:$F$483)</f>
        <v>0</v>
      </c>
      <c r="J156" s="229">
        <f t="shared" si="320"/>
        <v>0</v>
      </c>
      <c r="K156" s="764">
        <f t="shared" ref="K156:BM165" si="367">IF($D156=K$5,$J156,0)</f>
        <v>0</v>
      </c>
      <c r="L156" s="764">
        <f t="shared" si="367"/>
        <v>0</v>
      </c>
      <c r="M156" s="764">
        <f t="shared" si="367"/>
        <v>0</v>
      </c>
      <c r="N156" s="764">
        <f t="shared" si="367"/>
        <v>0</v>
      </c>
      <c r="O156" s="764">
        <f t="shared" si="367"/>
        <v>0</v>
      </c>
      <c r="P156" s="764">
        <f t="shared" si="367"/>
        <v>0</v>
      </c>
      <c r="Q156" s="764">
        <f t="shared" si="367"/>
        <v>0</v>
      </c>
      <c r="R156" s="764">
        <f t="shared" si="367"/>
        <v>0</v>
      </c>
      <c r="S156" s="764">
        <f t="shared" si="367"/>
        <v>0</v>
      </c>
      <c r="T156" s="764">
        <f t="shared" si="367"/>
        <v>0</v>
      </c>
      <c r="U156" s="764">
        <f t="shared" si="367"/>
        <v>0</v>
      </c>
      <c r="V156" s="764">
        <f t="shared" si="367"/>
        <v>0</v>
      </c>
      <c r="W156" s="764">
        <f t="shared" si="367"/>
        <v>0</v>
      </c>
      <c r="X156" s="764">
        <f t="shared" si="367"/>
        <v>0</v>
      </c>
      <c r="Y156" s="764">
        <f t="shared" si="367"/>
        <v>0</v>
      </c>
      <c r="Z156" s="764">
        <f t="shared" si="367"/>
        <v>0</v>
      </c>
      <c r="AA156" s="764">
        <f t="shared" si="367"/>
        <v>0</v>
      </c>
      <c r="AB156" s="764">
        <f t="shared" si="367"/>
        <v>0</v>
      </c>
      <c r="AC156" s="764">
        <f t="shared" si="367"/>
        <v>0</v>
      </c>
      <c r="AD156" s="764">
        <f t="shared" si="367"/>
        <v>0</v>
      </c>
      <c r="AE156" s="764">
        <f t="shared" si="367"/>
        <v>0</v>
      </c>
      <c r="AF156" s="764">
        <f t="shared" si="367"/>
        <v>0</v>
      </c>
      <c r="AG156" s="764">
        <f t="shared" si="367"/>
        <v>0</v>
      </c>
      <c r="AH156" s="764">
        <f t="shared" si="367"/>
        <v>0</v>
      </c>
      <c r="AI156" s="764">
        <f t="shared" si="367"/>
        <v>0</v>
      </c>
      <c r="AJ156" s="764">
        <f t="shared" si="367"/>
        <v>0</v>
      </c>
      <c r="AK156" s="764">
        <f t="shared" si="367"/>
        <v>0</v>
      </c>
      <c r="AL156" s="764">
        <f t="shared" si="367"/>
        <v>0</v>
      </c>
      <c r="AM156" s="764">
        <f t="shared" si="367"/>
        <v>0</v>
      </c>
      <c r="AN156" s="764">
        <f t="shared" si="367"/>
        <v>0</v>
      </c>
      <c r="AO156" s="764">
        <f t="shared" si="367"/>
        <v>0</v>
      </c>
      <c r="AP156" s="764">
        <f t="shared" si="367"/>
        <v>0</v>
      </c>
      <c r="AQ156" s="764">
        <f t="shared" si="367"/>
        <v>0</v>
      </c>
      <c r="AR156" s="764">
        <f t="shared" si="367"/>
        <v>0</v>
      </c>
      <c r="AS156" s="764">
        <f t="shared" si="367"/>
        <v>0</v>
      </c>
      <c r="AT156" s="764">
        <f t="shared" si="367"/>
        <v>0</v>
      </c>
      <c r="AU156" s="764">
        <f t="shared" si="367"/>
        <v>0</v>
      </c>
      <c r="AV156" s="764">
        <f t="shared" si="367"/>
        <v>0</v>
      </c>
      <c r="AW156" s="764">
        <f t="shared" si="367"/>
        <v>0</v>
      </c>
      <c r="AX156" s="764">
        <f t="shared" si="367"/>
        <v>0</v>
      </c>
      <c r="AY156" s="764">
        <f t="shared" si="367"/>
        <v>0</v>
      </c>
      <c r="AZ156" s="764">
        <f t="shared" si="367"/>
        <v>0</v>
      </c>
      <c r="BA156" s="764">
        <f t="shared" si="367"/>
        <v>0</v>
      </c>
      <c r="BB156" s="764">
        <f t="shared" si="367"/>
        <v>0</v>
      </c>
      <c r="BC156" s="764">
        <f t="shared" si="367"/>
        <v>0</v>
      </c>
      <c r="BD156" s="764">
        <f t="shared" si="367"/>
        <v>0</v>
      </c>
      <c r="BE156" s="764">
        <f t="shared" si="367"/>
        <v>0</v>
      </c>
      <c r="BF156" s="764">
        <f t="shared" si="367"/>
        <v>0</v>
      </c>
      <c r="BG156" s="764">
        <f t="shared" si="367"/>
        <v>0</v>
      </c>
      <c r="BH156" s="764">
        <f t="shared" si="367"/>
        <v>0</v>
      </c>
      <c r="BI156" s="764">
        <f t="shared" si="367"/>
        <v>0</v>
      </c>
      <c r="BJ156" s="764">
        <f t="shared" si="367"/>
        <v>0</v>
      </c>
      <c r="BK156" s="764">
        <f t="shared" si="367"/>
        <v>0</v>
      </c>
      <c r="BL156" s="764">
        <f t="shared" si="367"/>
        <v>0</v>
      </c>
      <c r="BM156" s="764">
        <f t="shared" si="367"/>
        <v>0</v>
      </c>
      <c r="BN156" s="764">
        <f t="shared" ref="BN156:BW165" si="368">IF($D156=BN$5,$J156,0)</f>
        <v>0</v>
      </c>
      <c r="BO156" s="764">
        <f t="shared" si="368"/>
        <v>0</v>
      </c>
      <c r="BP156" s="764">
        <f t="shared" si="368"/>
        <v>0</v>
      </c>
      <c r="BQ156" s="764">
        <f t="shared" si="368"/>
        <v>0</v>
      </c>
      <c r="BR156" s="764">
        <f t="shared" si="368"/>
        <v>0</v>
      </c>
      <c r="BS156" s="764">
        <f t="shared" si="368"/>
        <v>0</v>
      </c>
      <c r="BT156" s="764">
        <f t="shared" si="368"/>
        <v>0</v>
      </c>
      <c r="BU156" s="764">
        <f t="shared" si="368"/>
        <v>0</v>
      </c>
      <c r="BV156" s="764">
        <f t="shared" si="368"/>
        <v>0</v>
      </c>
      <c r="BW156" s="764">
        <f t="shared" si="368"/>
        <v>0</v>
      </c>
      <c r="BX156" s="764">
        <f t="shared" ref="BX156:CG165" si="369">IF($D156=BX$5,$J156,0)</f>
        <v>0</v>
      </c>
      <c r="BY156" s="764">
        <f t="shared" si="369"/>
        <v>0</v>
      </c>
      <c r="BZ156" s="764">
        <f t="shared" si="369"/>
        <v>0</v>
      </c>
      <c r="CA156" s="764">
        <f t="shared" si="369"/>
        <v>0</v>
      </c>
      <c r="CB156" s="764">
        <f t="shared" si="369"/>
        <v>0</v>
      </c>
      <c r="CC156" s="764">
        <f t="shared" si="369"/>
        <v>0</v>
      </c>
      <c r="CD156" s="764">
        <f t="shared" si="369"/>
        <v>0</v>
      </c>
      <c r="CE156" s="764">
        <f t="shared" si="369"/>
        <v>0</v>
      </c>
      <c r="CF156" s="764">
        <f t="shared" si="369"/>
        <v>0</v>
      </c>
      <c r="CG156" s="764">
        <f t="shared" si="369"/>
        <v>0</v>
      </c>
      <c r="CH156" s="764">
        <f t="shared" ref="CH156:CQ165" si="370">IF($D156=CH$5,$J156,0)</f>
        <v>0</v>
      </c>
      <c r="CI156" s="764">
        <f t="shared" si="370"/>
        <v>0</v>
      </c>
      <c r="CJ156" s="764">
        <f t="shared" si="370"/>
        <v>0</v>
      </c>
      <c r="CK156" s="764">
        <f t="shared" si="370"/>
        <v>0</v>
      </c>
      <c r="CL156" s="764">
        <f t="shared" si="370"/>
        <v>0</v>
      </c>
      <c r="CM156" s="764">
        <f t="shared" si="370"/>
        <v>0</v>
      </c>
      <c r="CN156" s="764">
        <f t="shared" si="370"/>
        <v>0</v>
      </c>
      <c r="CO156" s="764">
        <f t="shared" si="370"/>
        <v>0</v>
      </c>
      <c r="CP156" s="764">
        <f t="shared" si="370"/>
        <v>0</v>
      </c>
      <c r="CQ156" s="764">
        <f t="shared" si="370"/>
        <v>0</v>
      </c>
      <c r="CR156" s="764">
        <f t="shared" ref="CR156:DA165" si="371">IF($D156=CR$5,$J156,0)</f>
        <v>0</v>
      </c>
      <c r="CS156" s="764">
        <f t="shared" si="371"/>
        <v>0</v>
      </c>
      <c r="CT156" s="764">
        <f t="shared" si="371"/>
        <v>0</v>
      </c>
      <c r="CU156" s="764">
        <f t="shared" si="371"/>
        <v>0</v>
      </c>
      <c r="CV156" s="764">
        <f t="shared" si="371"/>
        <v>0</v>
      </c>
      <c r="CW156" s="764">
        <f t="shared" si="371"/>
        <v>0</v>
      </c>
      <c r="CX156" s="764">
        <f t="shared" si="371"/>
        <v>0</v>
      </c>
      <c r="CY156" s="764">
        <f t="shared" si="371"/>
        <v>0</v>
      </c>
      <c r="CZ156" s="764">
        <f t="shared" si="371"/>
        <v>0</v>
      </c>
      <c r="DA156" s="764">
        <f t="shared" si="371"/>
        <v>0</v>
      </c>
      <c r="DB156" s="764">
        <f t="shared" ref="DB156:DK165" si="372">IF($D156=DB$5,$J156,0)</f>
        <v>0</v>
      </c>
      <c r="DC156" s="764">
        <f t="shared" si="372"/>
        <v>0</v>
      </c>
      <c r="DD156" s="764">
        <f t="shared" si="372"/>
        <v>0</v>
      </c>
      <c r="DE156" s="764">
        <f t="shared" si="372"/>
        <v>0</v>
      </c>
      <c r="DF156" s="764">
        <f t="shared" si="372"/>
        <v>0</v>
      </c>
      <c r="DG156" s="764">
        <f t="shared" si="372"/>
        <v>0</v>
      </c>
      <c r="DH156" s="764">
        <f t="shared" si="372"/>
        <v>0</v>
      </c>
      <c r="DI156" s="764">
        <f t="shared" si="372"/>
        <v>0</v>
      </c>
      <c r="DJ156" s="764">
        <f t="shared" si="372"/>
        <v>0</v>
      </c>
      <c r="DK156" s="764">
        <f t="shared" si="372"/>
        <v>0</v>
      </c>
      <c r="DL156" s="764">
        <f t="shared" ref="DL156:DU165" si="373">IF($D156=DL$5,$J156,0)</f>
        <v>0</v>
      </c>
      <c r="DM156" s="764">
        <f t="shared" si="373"/>
        <v>0</v>
      </c>
      <c r="DN156" s="764">
        <f t="shared" si="373"/>
        <v>0</v>
      </c>
      <c r="DO156" s="764">
        <f t="shared" si="373"/>
        <v>0</v>
      </c>
      <c r="DP156" s="764">
        <f t="shared" si="373"/>
        <v>0</v>
      </c>
      <c r="DQ156" s="764">
        <f t="shared" si="373"/>
        <v>0</v>
      </c>
      <c r="DR156" s="764">
        <f t="shared" si="373"/>
        <v>0</v>
      </c>
      <c r="DS156" s="764">
        <f t="shared" si="373"/>
        <v>0</v>
      </c>
      <c r="DT156" s="764">
        <f t="shared" si="373"/>
        <v>0</v>
      </c>
      <c r="DU156" s="764">
        <f t="shared" si="373"/>
        <v>0</v>
      </c>
      <c r="DV156" s="764">
        <f t="shared" ref="DV156:EE165" si="374">IF($D156=DV$5,$J156,0)</f>
        <v>0</v>
      </c>
      <c r="DW156" s="764">
        <f t="shared" si="374"/>
        <v>0</v>
      </c>
      <c r="DX156" s="764">
        <f t="shared" si="374"/>
        <v>0</v>
      </c>
      <c r="DY156" s="764">
        <f t="shared" si="374"/>
        <v>0</v>
      </c>
      <c r="DZ156" s="764">
        <f t="shared" si="374"/>
        <v>0</v>
      </c>
      <c r="EA156" s="764">
        <f t="shared" si="374"/>
        <v>0</v>
      </c>
      <c r="EB156" s="764">
        <f t="shared" si="374"/>
        <v>0</v>
      </c>
      <c r="EC156" s="764">
        <f t="shared" si="374"/>
        <v>0</v>
      </c>
      <c r="ED156" s="764">
        <f t="shared" si="374"/>
        <v>0</v>
      </c>
      <c r="EE156" s="764">
        <f t="shared" si="374"/>
        <v>0</v>
      </c>
      <c r="EF156" s="764">
        <f t="shared" ref="EF156:EO165" si="375">IF($D156=EF$5,$J156,0)</f>
        <v>0</v>
      </c>
      <c r="EG156" s="764">
        <f t="shared" si="375"/>
        <v>0</v>
      </c>
      <c r="EH156" s="764">
        <f t="shared" si="375"/>
        <v>0</v>
      </c>
      <c r="EI156" s="764">
        <f t="shared" si="375"/>
        <v>0</v>
      </c>
      <c r="EJ156" s="764">
        <f t="shared" si="375"/>
        <v>0</v>
      </c>
      <c r="EK156" s="764">
        <f t="shared" si="375"/>
        <v>0</v>
      </c>
      <c r="EL156" s="764">
        <f t="shared" si="375"/>
        <v>0</v>
      </c>
      <c r="EM156" s="764">
        <f t="shared" si="375"/>
        <v>0</v>
      </c>
      <c r="EN156" s="764">
        <f t="shared" si="375"/>
        <v>0</v>
      </c>
      <c r="EO156" s="764">
        <f t="shared" si="375"/>
        <v>0</v>
      </c>
      <c r="EP156" s="764">
        <f t="shared" ref="EP156:EY165" si="376">IF($D156=EP$5,$J156,0)</f>
        <v>0</v>
      </c>
      <c r="EQ156" s="764">
        <f t="shared" si="376"/>
        <v>0</v>
      </c>
      <c r="ER156" s="764">
        <f t="shared" si="376"/>
        <v>0</v>
      </c>
      <c r="ES156" s="764">
        <f t="shared" si="376"/>
        <v>0</v>
      </c>
      <c r="ET156" s="764">
        <f t="shared" si="376"/>
        <v>0</v>
      </c>
      <c r="EU156" s="764">
        <f t="shared" si="376"/>
        <v>0</v>
      </c>
      <c r="EV156" s="764">
        <f t="shared" si="376"/>
        <v>0</v>
      </c>
      <c r="EW156" s="764">
        <f t="shared" si="376"/>
        <v>0</v>
      </c>
      <c r="EX156" s="764">
        <f t="shared" si="376"/>
        <v>0</v>
      </c>
      <c r="EY156" s="764">
        <f t="shared" si="376"/>
        <v>0</v>
      </c>
      <c r="EZ156" s="764">
        <f t="shared" ref="EZ156:FI165" si="377">IF($D156=EZ$5,$J156,0)</f>
        <v>0</v>
      </c>
      <c r="FA156" s="764">
        <f t="shared" si="377"/>
        <v>0</v>
      </c>
      <c r="FB156" s="764">
        <f t="shared" si="377"/>
        <v>0</v>
      </c>
      <c r="FC156" s="764">
        <f t="shared" si="377"/>
        <v>0</v>
      </c>
      <c r="FD156" s="764">
        <f t="shared" si="377"/>
        <v>0</v>
      </c>
      <c r="FE156" s="764">
        <f t="shared" si="377"/>
        <v>0</v>
      </c>
      <c r="FF156" s="764">
        <f t="shared" si="377"/>
        <v>0</v>
      </c>
      <c r="FG156" s="764">
        <f t="shared" si="377"/>
        <v>0</v>
      </c>
      <c r="FH156" s="764">
        <f t="shared" si="377"/>
        <v>0</v>
      </c>
      <c r="FI156" s="764">
        <f t="shared" si="377"/>
        <v>0</v>
      </c>
      <c r="FJ156" s="764">
        <f t="shared" ref="FJ156:FS165" si="378">IF($D156=FJ$5,$J156,0)</f>
        <v>0</v>
      </c>
      <c r="FK156" s="764">
        <f t="shared" si="378"/>
        <v>0</v>
      </c>
      <c r="FL156" s="764">
        <f t="shared" si="378"/>
        <v>0</v>
      </c>
      <c r="FM156" s="764">
        <f t="shared" si="378"/>
        <v>0</v>
      </c>
      <c r="FN156" s="764">
        <f t="shared" si="378"/>
        <v>0</v>
      </c>
      <c r="FO156" s="764">
        <f t="shared" si="378"/>
        <v>0</v>
      </c>
      <c r="FP156" s="764">
        <f t="shared" si="378"/>
        <v>0</v>
      </c>
      <c r="FQ156" s="764">
        <f t="shared" si="378"/>
        <v>0</v>
      </c>
      <c r="FR156" s="764">
        <f t="shared" si="378"/>
        <v>0</v>
      </c>
      <c r="FS156" s="764">
        <f t="shared" si="378"/>
        <v>0</v>
      </c>
      <c r="FT156" s="764">
        <f t="shared" ref="FT156:GC165" si="379">IF($D156=FT$5,$J156,0)</f>
        <v>0</v>
      </c>
      <c r="FU156" s="764">
        <f t="shared" si="379"/>
        <v>0</v>
      </c>
      <c r="FV156" s="764">
        <f t="shared" si="379"/>
        <v>0</v>
      </c>
      <c r="FW156" s="764">
        <f t="shared" si="379"/>
        <v>0</v>
      </c>
      <c r="FX156" s="764">
        <f t="shared" si="379"/>
        <v>0</v>
      </c>
      <c r="FY156" s="764">
        <f t="shared" si="379"/>
        <v>0</v>
      </c>
      <c r="FZ156" s="764">
        <f t="shared" si="379"/>
        <v>0</v>
      </c>
      <c r="GA156" s="764">
        <f t="shared" si="379"/>
        <v>0</v>
      </c>
      <c r="GB156" s="764">
        <f t="shared" si="379"/>
        <v>0</v>
      </c>
      <c r="GC156" s="764">
        <f t="shared" si="379"/>
        <v>0</v>
      </c>
      <c r="GD156" s="764">
        <f t="shared" ref="GD156:GM165" si="380">IF($D156=GD$5,$J156,0)</f>
        <v>0</v>
      </c>
      <c r="GE156" s="764">
        <f t="shared" si="380"/>
        <v>0</v>
      </c>
      <c r="GF156" s="764">
        <f t="shared" si="380"/>
        <v>0</v>
      </c>
      <c r="GG156" s="764">
        <f t="shared" si="380"/>
        <v>0</v>
      </c>
      <c r="GH156" s="764">
        <f t="shared" si="380"/>
        <v>0</v>
      </c>
      <c r="GI156" s="764">
        <f t="shared" si="380"/>
        <v>0</v>
      </c>
      <c r="GJ156" s="764">
        <f t="shared" si="380"/>
        <v>0</v>
      </c>
      <c r="GK156" s="764">
        <f t="shared" si="380"/>
        <v>0</v>
      </c>
      <c r="GL156" s="764">
        <f t="shared" si="380"/>
        <v>0</v>
      </c>
      <c r="GM156" s="764">
        <f t="shared" si="380"/>
        <v>0</v>
      </c>
      <c r="GN156" s="764">
        <f t="shared" ref="GN156:GW165" si="381">IF($D156=GN$5,$J156,0)</f>
        <v>0</v>
      </c>
      <c r="GO156" s="764">
        <f t="shared" si="381"/>
        <v>0</v>
      </c>
      <c r="GP156" s="764">
        <f t="shared" si="381"/>
        <v>0</v>
      </c>
      <c r="GQ156" s="764">
        <f t="shared" si="381"/>
        <v>0</v>
      </c>
      <c r="GR156" s="764">
        <f t="shared" si="381"/>
        <v>0</v>
      </c>
      <c r="GS156" s="764">
        <f t="shared" si="381"/>
        <v>0</v>
      </c>
      <c r="GT156" s="764">
        <f t="shared" si="381"/>
        <v>0</v>
      </c>
      <c r="GU156" s="764">
        <f t="shared" si="381"/>
        <v>0</v>
      </c>
      <c r="GV156" s="764">
        <f t="shared" si="381"/>
        <v>0</v>
      </c>
      <c r="GW156" s="764">
        <f t="shared" si="381"/>
        <v>0</v>
      </c>
      <c r="GX156" s="764">
        <f t="shared" ref="GX156:HG165" si="382">IF($D156=GX$5,$J156,0)</f>
        <v>0</v>
      </c>
      <c r="GY156" s="764">
        <f t="shared" si="382"/>
        <v>0</v>
      </c>
      <c r="GZ156" s="764">
        <f t="shared" si="382"/>
        <v>0</v>
      </c>
      <c r="HA156" s="764">
        <f t="shared" si="382"/>
        <v>0</v>
      </c>
      <c r="HB156" s="764">
        <f t="shared" si="382"/>
        <v>0</v>
      </c>
      <c r="HC156" s="764">
        <f t="shared" si="382"/>
        <v>0</v>
      </c>
      <c r="HD156" s="764">
        <f t="shared" si="382"/>
        <v>0</v>
      </c>
      <c r="HE156" s="764">
        <f t="shared" si="382"/>
        <v>0</v>
      </c>
      <c r="HF156" s="764">
        <f t="shared" si="382"/>
        <v>0</v>
      </c>
      <c r="HG156" s="764">
        <f t="shared" si="382"/>
        <v>0</v>
      </c>
      <c r="HH156" s="764">
        <f t="shared" ref="HH156:HQ165" si="383">IF($D156=HH$5,$J156,0)</f>
        <v>0</v>
      </c>
      <c r="HI156" s="764">
        <f t="shared" si="383"/>
        <v>0</v>
      </c>
      <c r="HJ156" s="764">
        <f t="shared" si="383"/>
        <v>0</v>
      </c>
      <c r="HK156" s="764">
        <f t="shared" si="383"/>
        <v>0</v>
      </c>
      <c r="HL156" s="764">
        <f t="shared" si="383"/>
        <v>0</v>
      </c>
      <c r="HM156" s="764">
        <f t="shared" si="383"/>
        <v>0</v>
      </c>
      <c r="HN156" s="764">
        <f t="shared" si="383"/>
        <v>0</v>
      </c>
      <c r="HO156" s="764">
        <f t="shared" si="383"/>
        <v>0</v>
      </c>
      <c r="HP156" s="764">
        <f t="shared" si="383"/>
        <v>0</v>
      </c>
      <c r="HQ156" s="764">
        <f t="shared" si="383"/>
        <v>0</v>
      </c>
      <c r="HR156" s="764">
        <f t="shared" ref="HR156:IA165" si="384">IF($D156=HR$5,$J156,0)</f>
        <v>0</v>
      </c>
      <c r="HS156" s="764">
        <f t="shared" si="384"/>
        <v>0</v>
      </c>
      <c r="HT156" s="764">
        <f t="shared" si="384"/>
        <v>0</v>
      </c>
      <c r="HU156" s="764">
        <f t="shared" si="384"/>
        <v>0</v>
      </c>
      <c r="HV156" s="764">
        <f t="shared" si="384"/>
        <v>0</v>
      </c>
      <c r="HW156" s="764">
        <f t="shared" si="384"/>
        <v>0</v>
      </c>
      <c r="HX156" s="764">
        <f t="shared" si="384"/>
        <v>0</v>
      </c>
      <c r="HY156" s="764">
        <f t="shared" si="384"/>
        <v>0</v>
      </c>
      <c r="HZ156" s="764">
        <f t="shared" si="384"/>
        <v>0</v>
      </c>
      <c r="IA156" s="764">
        <f t="shared" si="384"/>
        <v>0</v>
      </c>
      <c r="IB156" s="764">
        <f t="shared" ref="IB156:IK165" si="385">IF($D156=IB$5,$J156,0)</f>
        <v>0</v>
      </c>
      <c r="IC156" s="764">
        <f t="shared" si="385"/>
        <v>0</v>
      </c>
      <c r="ID156" s="764">
        <f t="shared" si="385"/>
        <v>0</v>
      </c>
      <c r="IE156" s="764">
        <f t="shared" si="385"/>
        <v>0</v>
      </c>
      <c r="IF156" s="764">
        <f t="shared" si="385"/>
        <v>0</v>
      </c>
      <c r="IG156" s="764">
        <f t="shared" si="385"/>
        <v>0</v>
      </c>
      <c r="IH156" s="764">
        <f t="shared" si="385"/>
        <v>0</v>
      </c>
      <c r="II156" s="764">
        <f t="shared" si="385"/>
        <v>0</v>
      </c>
      <c r="IJ156" s="764">
        <f t="shared" si="385"/>
        <v>0</v>
      </c>
      <c r="IK156" s="764">
        <f t="shared" si="385"/>
        <v>0</v>
      </c>
      <c r="IL156" s="764">
        <f t="shared" ref="IL156:JS165" si="386">IF($D156=IL$5,$J156,0)</f>
        <v>0</v>
      </c>
      <c r="IM156" s="764">
        <f t="shared" si="386"/>
        <v>0</v>
      </c>
      <c r="IN156" s="764">
        <f t="shared" si="386"/>
        <v>0</v>
      </c>
      <c r="IO156" s="764">
        <f t="shared" si="386"/>
        <v>0</v>
      </c>
      <c r="IP156" s="764">
        <f t="shared" si="386"/>
        <v>0</v>
      </c>
      <c r="IQ156" s="764">
        <f t="shared" si="386"/>
        <v>0</v>
      </c>
      <c r="IR156" s="764">
        <f t="shared" si="386"/>
        <v>0</v>
      </c>
      <c r="IS156" s="764">
        <f t="shared" si="386"/>
        <v>0</v>
      </c>
      <c r="IT156" s="764">
        <f t="shared" si="386"/>
        <v>0</v>
      </c>
      <c r="IU156" s="764">
        <f t="shared" si="386"/>
        <v>0</v>
      </c>
      <c r="IV156" s="764">
        <f t="shared" si="386"/>
        <v>0</v>
      </c>
      <c r="IW156" s="764">
        <f t="shared" si="386"/>
        <v>0</v>
      </c>
      <c r="IX156" s="764">
        <f t="shared" si="386"/>
        <v>0</v>
      </c>
      <c r="IY156" s="764">
        <f t="shared" si="386"/>
        <v>0</v>
      </c>
      <c r="IZ156" s="764">
        <f t="shared" si="386"/>
        <v>0</v>
      </c>
      <c r="JA156" s="764">
        <f t="shared" si="386"/>
        <v>0</v>
      </c>
      <c r="JB156" s="764">
        <f t="shared" si="386"/>
        <v>0</v>
      </c>
      <c r="JC156" s="764">
        <f t="shared" si="386"/>
        <v>0</v>
      </c>
      <c r="JD156" s="764">
        <f t="shared" si="366"/>
        <v>0</v>
      </c>
      <c r="JE156" s="764">
        <f t="shared" si="366"/>
        <v>0</v>
      </c>
      <c r="JF156" s="764">
        <f t="shared" si="366"/>
        <v>0</v>
      </c>
      <c r="JG156" s="764">
        <f t="shared" si="366"/>
        <v>0</v>
      </c>
      <c r="JH156" s="764">
        <f t="shared" si="366"/>
        <v>0</v>
      </c>
      <c r="JI156" s="764">
        <f t="shared" si="366"/>
        <v>0</v>
      </c>
      <c r="JJ156" s="764">
        <f t="shared" si="366"/>
        <v>0</v>
      </c>
      <c r="JK156" s="764">
        <f t="shared" si="366"/>
        <v>0</v>
      </c>
      <c r="JL156" s="764">
        <f t="shared" si="386"/>
        <v>0</v>
      </c>
      <c r="JM156" s="764">
        <f t="shared" si="386"/>
        <v>0</v>
      </c>
      <c r="JN156" s="764">
        <f t="shared" si="386"/>
        <v>0</v>
      </c>
      <c r="JO156" s="764">
        <f t="shared" si="386"/>
        <v>0</v>
      </c>
      <c r="JP156" s="764">
        <f t="shared" si="386"/>
        <v>0</v>
      </c>
      <c r="JQ156" s="764">
        <f t="shared" si="317"/>
        <v>0</v>
      </c>
      <c r="JR156" s="764">
        <f t="shared" si="317"/>
        <v>0</v>
      </c>
      <c r="JS156" s="764">
        <f t="shared" si="386"/>
        <v>0</v>
      </c>
      <c r="JT156" s="765">
        <f t="shared" si="318"/>
        <v>0</v>
      </c>
      <c r="JU156" s="229">
        <f t="shared" si="319"/>
        <v>0</v>
      </c>
    </row>
    <row r="157" spans="2:281" s="57" customFormat="1" ht="12.75" customHeight="1">
      <c r="B157" s="223"/>
      <c r="C157" s="223"/>
      <c r="D157" s="61"/>
      <c r="E157" s="743" t="str">
        <f t="shared" si="314"/>
        <v xml:space="preserve"> </v>
      </c>
      <c r="F157" s="56"/>
      <c r="G157" s="228"/>
      <c r="H157" s="744">
        <f>SUMIF(Ajuste!$C$8:$C$483,$B$6:$B$499,Ajuste!$E$8:$E$483)</f>
        <v>0</v>
      </c>
      <c r="I157" s="744">
        <f>SUMIF(Ajuste!$C$8:$C$483,$B$6:$B$499,Ajuste!$F$8:$F$483)</f>
        <v>0</v>
      </c>
      <c r="J157" s="229">
        <f t="shared" si="320"/>
        <v>0</v>
      </c>
      <c r="K157" s="764">
        <f t="shared" si="367"/>
        <v>0</v>
      </c>
      <c r="L157" s="764">
        <f t="shared" si="367"/>
        <v>0</v>
      </c>
      <c r="M157" s="764">
        <f t="shared" si="367"/>
        <v>0</v>
      </c>
      <c r="N157" s="764">
        <f t="shared" si="367"/>
        <v>0</v>
      </c>
      <c r="O157" s="764">
        <f t="shared" si="367"/>
        <v>0</v>
      </c>
      <c r="P157" s="764">
        <f t="shared" si="367"/>
        <v>0</v>
      </c>
      <c r="Q157" s="764">
        <f t="shared" si="367"/>
        <v>0</v>
      </c>
      <c r="R157" s="764">
        <f t="shared" si="367"/>
        <v>0</v>
      </c>
      <c r="S157" s="764">
        <f t="shared" si="367"/>
        <v>0</v>
      </c>
      <c r="T157" s="764">
        <f t="shared" si="367"/>
        <v>0</v>
      </c>
      <c r="U157" s="764">
        <f t="shared" si="367"/>
        <v>0</v>
      </c>
      <c r="V157" s="764">
        <f t="shared" si="367"/>
        <v>0</v>
      </c>
      <c r="W157" s="764">
        <f t="shared" si="367"/>
        <v>0</v>
      </c>
      <c r="X157" s="764">
        <f t="shared" si="367"/>
        <v>0</v>
      </c>
      <c r="Y157" s="764">
        <f t="shared" si="367"/>
        <v>0</v>
      </c>
      <c r="Z157" s="764">
        <f t="shared" si="367"/>
        <v>0</v>
      </c>
      <c r="AA157" s="764">
        <f t="shared" si="367"/>
        <v>0</v>
      </c>
      <c r="AB157" s="764">
        <f t="shared" si="367"/>
        <v>0</v>
      </c>
      <c r="AC157" s="764">
        <f t="shared" si="367"/>
        <v>0</v>
      </c>
      <c r="AD157" s="764">
        <f t="shared" si="367"/>
        <v>0</v>
      </c>
      <c r="AE157" s="764">
        <f t="shared" si="367"/>
        <v>0</v>
      </c>
      <c r="AF157" s="764">
        <f t="shared" si="367"/>
        <v>0</v>
      </c>
      <c r="AG157" s="764">
        <f t="shared" si="367"/>
        <v>0</v>
      </c>
      <c r="AH157" s="764">
        <f t="shared" si="367"/>
        <v>0</v>
      </c>
      <c r="AI157" s="764">
        <f t="shared" si="367"/>
        <v>0</v>
      </c>
      <c r="AJ157" s="764">
        <f t="shared" si="367"/>
        <v>0</v>
      </c>
      <c r="AK157" s="764">
        <f t="shared" si="367"/>
        <v>0</v>
      </c>
      <c r="AL157" s="764">
        <f t="shared" si="367"/>
        <v>0</v>
      </c>
      <c r="AM157" s="764">
        <f t="shared" si="367"/>
        <v>0</v>
      </c>
      <c r="AN157" s="764">
        <f t="shared" si="367"/>
        <v>0</v>
      </c>
      <c r="AO157" s="764">
        <f t="shared" si="367"/>
        <v>0</v>
      </c>
      <c r="AP157" s="764">
        <f t="shared" si="367"/>
        <v>0</v>
      </c>
      <c r="AQ157" s="764">
        <f t="shared" si="367"/>
        <v>0</v>
      </c>
      <c r="AR157" s="764">
        <f t="shared" si="367"/>
        <v>0</v>
      </c>
      <c r="AS157" s="764">
        <f t="shared" si="367"/>
        <v>0</v>
      </c>
      <c r="AT157" s="764">
        <f t="shared" si="367"/>
        <v>0</v>
      </c>
      <c r="AU157" s="764">
        <f t="shared" si="367"/>
        <v>0</v>
      </c>
      <c r="AV157" s="764">
        <f t="shared" si="367"/>
        <v>0</v>
      </c>
      <c r="AW157" s="764">
        <f t="shared" si="367"/>
        <v>0</v>
      </c>
      <c r="AX157" s="764">
        <f t="shared" si="367"/>
        <v>0</v>
      </c>
      <c r="AY157" s="764">
        <f t="shared" si="367"/>
        <v>0</v>
      </c>
      <c r="AZ157" s="764">
        <f t="shared" si="367"/>
        <v>0</v>
      </c>
      <c r="BA157" s="764">
        <f t="shared" si="367"/>
        <v>0</v>
      </c>
      <c r="BB157" s="764">
        <f t="shared" si="367"/>
        <v>0</v>
      </c>
      <c r="BC157" s="764">
        <f t="shared" si="367"/>
        <v>0</v>
      </c>
      <c r="BD157" s="764">
        <f t="shared" si="367"/>
        <v>0</v>
      </c>
      <c r="BE157" s="764">
        <f t="shared" si="367"/>
        <v>0</v>
      </c>
      <c r="BF157" s="764">
        <f t="shared" si="367"/>
        <v>0</v>
      </c>
      <c r="BG157" s="764">
        <f t="shared" si="367"/>
        <v>0</v>
      </c>
      <c r="BH157" s="764">
        <f t="shared" si="367"/>
        <v>0</v>
      </c>
      <c r="BI157" s="764">
        <f t="shared" si="367"/>
        <v>0</v>
      </c>
      <c r="BJ157" s="764">
        <f t="shared" si="367"/>
        <v>0</v>
      </c>
      <c r="BK157" s="764">
        <f t="shared" si="367"/>
        <v>0</v>
      </c>
      <c r="BL157" s="764">
        <f t="shared" si="367"/>
        <v>0</v>
      </c>
      <c r="BM157" s="764">
        <f t="shared" si="367"/>
        <v>0</v>
      </c>
      <c r="BN157" s="764">
        <f t="shared" si="368"/>
        <v>0</v>
      </c>
      <c r="BO157" s="764">
        <f t="shared" si="368"/>
        <v>0</v>
      </c>
      <c r="BP157" s="764">
        <f t="shared" si="368"/>
        <v>0</v>
      </c>
      <c r="BQ157" s="764">
        <f t="shared" si="368"/>
        <v>0</v>
      </c>
      <c r="BR157" s="764">
        <f t="shared" si="368"/>
        <v>0</v>
      </c>
      <c r="BS157" s="764">
        <f t="shared" si="368"/>
        <v>0</v>
      </c>
      <c r="BT157" s="764">
        <f t="shared" si="368"/>
        <v>0</v>
      </c>
      <c r="BU157" s="764">
        <f t="shared" si="368"/>
        <v>0</v>
      </c>
      <c r="BV157" s="764">
        <f t="shared" si="368"/>
        <v>0</v>
      </c>
      <c r="BW157" s="764">
        <f t="shared" si="368"/>
        <v>0</v>
      </c>
      <c r="BX157" s="764">
        <f t="shared" si="369"/>
        <v>0</v>
      </c>
      <c r="BY157" s="764">
        <f t="shared" si="369"/>
        <v>0</v>
      </c>
      <c r="BZ157" s="764">
        <f t="shared" si="369"/>
        <v>0</v>
      </c>
      <c r="CA157" s="764">
        <f t="shared" si="369"/>
        <v>0</v>
      </c>
      <c r="CB157" s="764">
        <f t="shared" si="369"/>
        <v>0</v>
      </c>
      <c r="CC157" s="764">
        <f t="shared" si="369"/>
        <v>0</v>
      </c>
      <c r="CD157" s="764">
        <f t="shared" si="369"/>
        <v>0</v>
      </c>
      <c r="CE157" s="764">
        <f t="shared" si="369"/>
        <v>0</v>
      </c>
      <c r="CF157" s="764">
        <f t="shared" si="369"/>
        <v>0</v>
      </c>
      <c r="CG157" s="764">
        <f t="shared" si="369"/>
        <v>0</v>
      </c>
      <c r="CH157" s="764">
        <f t="shared" si="370"/>
        <v>0</v>
      </c>
      <c r="CI157" s="764">
        <f t="shared" si="370"/>
        <v>0</v>
      </c>
      <c r="CJ157" s="764">
        <f t="shared" si="370"/>
        <v>0</v>
      </c>
      <c r="CK157" s="764">
        <f t="shared" si="370"/>
        <v>0</v>
      </c>
      <c r="CL157" s="764">
        <f t="shared" si="370"/>
        <v>0</v>
      </c>
      <c r="CM157" s="764">
        <f t="shared" si="370"/>
        <v>0</v>
      </c>
      <c r="CN157" s="764">
        <f t="shared" si="370"/>
        <v>0</v>
      </c>
      <c r="CO157" s="764">
        <f t="shared" si="370"/>
        <v>0</v>
      </c>
      <c r="CP157" s="764">
        <f t="shared" si="370"/>
        <v>0</v>
      </c>
      <c r="CQ157" s="764">
        <f t="shared" si="370"/>
        <v>0</v>
      </c>
      <c r="CR157" s="764">
        <f t="shared" si="371"/>
        <v>0</v>
      </c>
      <c r="CS157" s="764">
        <f t="shared" si="371"/>
        <v>0</v>
      </c>
      <c r="CT157" s="764">
        <f t="shared" si="371"/>
        <v>0</v>
      </c>
      <c r="CU157" s="764">
        <f t="shared" si="371"/>
        <v>0</v>
      </c>
      <c r="CV157" s="764">
        <f t="shared" si="371"/>
        <v>0</v>
      </c>
      <c r="CW157" s="764">
        <f t="shared" si="371"/>
        <v>0</v>
      </c>
      <c r="CX157" s="764">
        <f t="shared" si="371"/>
        <v>0</v>
      </c>
      <c r="CY157" s="764">
        <f t="shared" si="371"/>
        <v>0</v>
      </c>
      <c r="CZ157" s="764">
        <f t="shared" si="371"/>
        <v>0</v>
      </c>
      <c r="DA157" s="764">
        <f t="shared" si="371"/>
        <v>0</v>
      </c>
      <c r="DB157" s="764">
        <f t="shared" si="372"/>
        <v>0</v>
      </c>
      <c r="DC157" s="764">
        <f t="shared" si="372"/>
        <v>0</v>
      </c>
      <c r="DD157" s="764">
        <f t="shared" si="372"/>
        <v>0</v>
      </c>
      <c r="DE157" s="764">
        <f t="shared" si="372"/>
        <v>0</v>
      </c>
      <c r="DF157" s="764">
        <f t="shared" si="372"/>
        <v>0</v>
      </c>
      <c r="DG157" s="764">
        <f t="shared" si="372"/>
        <v>0</v>
      </c>
      <c r="DH157" s="764">
        <f t="shared" si="372"/>
        <v>0</v>
      </c>
      <c r="DI157" s="764">
        <f t="shared" si="372"/>
        <v>0</v>
      </c>
      <c r="DJ157" s="764">
        <f t="shared" si="372"/>
        <v>0</v>
      </c>
      <c r="DK157" s="764">
        <f t="shared" si="372"/>
        <v>0</v>
      </c>
      <c r="DL157" s="764">
        <f t="shared" si="373"/>
        <v>0</v>
      </c>
      <c r="DM157" s="764">
        <f t="shared" si="373"/>
        <v>0</v>
      </c>
      <c r="DN157" s="764">
        <f t="shared" si="373"/>
        <v>0</v>
      </c>
      <c r="DO157" s="764">
        <f t="shared" si="373"/>
        <v>0</v>
      </c>
      <c r="DP157" s="764">
        <f t="shared" si="373"/>
        <v>0</v>
      </c>
      <c r="DQ157" s="764">
        <f t="shared" si="373"/>
        <v>0</v>
      </c>
      <c r="DR157" s="764">
        <f t="shared" si="373"/>
        <v>0</v>
      </c>
      <c r="DS157" s="764">
        <f t="shared" si="373"/>
        <v>0</v>
      </c>
      <c r="DT157" s="764">
        <f t="shared" si="373"/>
        <v>0</v>
      </c>
      <c r="DU157" s="764">
        <f t="shared" si="373"/>
        <v>0</v>
      </c>
      <c r="DV157" s="764">
        <f t="shared" si="374"/>
        <v>0</v>
      </c>
      <c r="DW157" s="764">
        <f t="shared" si="374"/>
        <v>0</v>
      </c>
      <c r="DX157" s="764">
        <f t="shared" si="374"/>
        <v>0</v>
      </c>
      <c r="DY157" s="764">
        <f t="shared" si="374"/>
        <v>0</v>
      </c>
      <c r="DZ157" s="764">
        <f t="shared" si="374"/>
        <v>0</v>
      </c>
      <c r="EA157" s="764">
        <f t="shared" si="374"/>
        <v>0</v>
      </c>
      <c r="EB157" s="764">
        <f t="shared" si="374"/>
        <v>0</v>
      </c>
      <c r="EC157" s="764">
        <f t="shared" si="374"/>
        <v>0</v>
      </c>
      <c r="ED157" s="764">
        <f t="shared" si="374"/>
        <v>0</v>
      </c>
      <c r="EE157" s="764">
        <f t="shared" si="374"/>
        <v>0</v>
      </c>
      <c r="EF157" s="764">
        <f t="shared" si="375"/>
        <v>0</v>
      </c>
      <c r="EG157" s="764">
        <f t="shared" si="375"/>
        <v>0</v>
      </c>
      <c r="EH157" s="764">
        <f t="shared" si="375"/>
        <v>0</v>
      </c>
      <c r="EI157" s="764">
        <f t="shared" si="375"/>
        <v>0</v>
      </c>
      <c r="EJ157" s="764">
        <f t="shared" si="375"/>
        <v>0</v>
      </c>
      <c r="EK157" s="764">
        <f t="shared" si="375"/>
        <v>0</v>
      </c>
      <c r="EL157" s="764">
        <f t="shared" si="375"/>
        <v>0</v>
      </c>
      <c r="EM157" s="764">
        <f t="shared" si="375"/>
        <v>0</v>
      </c>
      <c r="EN157" s="764">
        <f t="shared" si="375"/>
        <v>0</v>
      </c>
      <c r="EO157" s="764">
        <f t="shared" si="375"/>
        <v>0</v>
      </c>
      <c r="EP157" s="764">
        <f t="shared" si="376"/>
        <v>0</v>
      </c>
      <c r="EQ157" s="764">
        <f t="shared" si="376"/>
        <v>0</v>
      </c>
      <c r="ER157" s="764">
        <f t="shared" si="376"/>
        <v>0</v>
      </c>
      <c r="ES157" s="764">
        <f t="shared" si="376"/>
        <v>0</v>
      </c>
      <c r="ET157" s="764">
        <f t="shared" si="376"/>
        <v>0</v>
      </c>
      <c r="EU157" s="764">
        <f t="shared" si="376"/>
        <v>0</v>
      </c>
      <c r="EV157" s="764">
        <f t="shared" si="376"/>
        <v>0</v>
      </c>
      <c r="EW157" s="764">
        <f t="shared" si="376"/>
        <v>0</v>
      </c>
      <c r="EX157" s="764">
        <f t="shared" si="376"/>
        <v>0</v>
      </c>
      <c r="EY157" s="764">
        <f t="shared" si="376"/>
        <v>0</v>
      </c>
      <c r="EZ157" s="764">
        <f t="shared" si="377"/>
        <v>0</v>
      </c>
      <c r="FA157" s="764">
        <f t="shared" si="377"/>
        <v>0</v>
      </c>
      <c r="FB157" s="764">
        <f t="shared" si="377"/>
        <v>0</v>
      </c>
      <c r="FC157" s="764">
        <f t="shared" si="377"/>
        <v>0</v>
      </c>
      <c r="FD157" s="764">
        <f t="shared" si="377"/>
        <v>0</v>
      </c>
      <c r="FE157" s="764">
        <f t="shared" si="377"/>
        <v>0</v>
      </c>
      <c r="FF157" s="764">
        <f t="shared" si="377"/>
        <v>0</v>
      </c>
      <c r="FG157" s="764">
        <f t="shared" si="377"/>
        <v>0</v>
      </c>
      <c r="FH157" s="764">
        <f t="shared" si="377"/>
        <v>0</v>
      </c>
      <c r="FI157" s="764">
        <f t="shared" si="377"/>
        <v>0</v>
      </c>
      <c r="FJ157" s="764">
        <f t="shared" si="378"/>
        <v>0</v>
      </c>
      <c r="FK157" s="764">
        <f t="shared" si="378"/>
        <v>0</v>
      </c>
      <c r="FL157" s="764">
        <f t="shared" si="378"/>
        <v>0</v>
      </c>
      <c r="FM157" s="764">
        <f t="shared" si="378"/>
        <v>0</v>
      </c>
      <c r="FN157" s="764">
        <f t="shared" si="378"/>
        <v>0</v>
      </c>
      <c r="FO157" s="764">
        <f t="shared" si="378"/>
        <v>0</v>
      </c>
      <c r="FP157" s="764">
        <f t="shared" si="378"/>
        <v>0</v>
      </c>
      <c r="FQ157" s="764">
        <f t="shared" si="378"/>
        <v>0</v>
      </c>
      <c r="FR157" s="764">
        <f t="shared" si="378"/>
        <v>0</v>
      </c>
      <c r="FS157" s="764">
        <f t="shared" si="378"/>
        <v>0</v>
      </c>
      <c r="FT157" s="764">
        <f t="shared" si="379"/>
        <v>0</v>
      </c>
      <c r="FU157" s="764">
        <f t="shared" si="379"/>
        <v>0</v>
      </c>
      <c r="FV157" s="764">
        <f t="shared" si="379"/>
        <v>0</v>
      </c>
      <c r="FW157" s="764">
        <f t="shared" si="379"/>
        <v>0</v>
      </c>
      <c r="FX157" s="764">
        <f t="shared" si="379"/>
        <v>0</v>
      </c>
      <c r="FY157" s="764">
        <f t="shared" si="379"/>
        <v>0</v>
      </c>
      <c r="FZ157" s="764">
        <f t="shared" si="379"/>
        <v>0</v>
      </c>
      <c r="GA157" s="764">
        <f t="shared" si="379"/>
        <v>0</v>
      </c>
      <c r="GB157" s="764">
        <f t="shared" si="379"/>
        <v>0</v>
      </c>
      <c r="GC157" s="764">
        <f t="shared" si="379"/>
        <v>0</v>
      </c>
      <c r="GD157" s="764">
        <f t="shared" si="380"/>
        <v>0</v>
      </c>
      <c r="GE157" s="764">
        <f t="shared" si="380"/>
        <v>0</v>
      </c>
      <c r="GF157" s="764">
        <f t="shared" si="380"/>
        <v>0</v>
      </c>
      <c r="GG157" s="764">
        <f t="shared" si="380"/>
        <v>0</v>
      </c>
      <c r="GH157" s="764">
        <f t="shared" si="380"/>
        <v>0</v>
      </c>
      <c r="GI157" s="764">
        <f t="shared" si="380"/>
        <v>0</v>
      </c>
      <c r="GJ157" s="764">
        <f t="shared" si="380"/>
        <v>0</v>
      </c>
      <c r="GK157" s="764">
        <f t="shared" si="380"/>
        <v>0</v>
      </c>
      <c r="GL157" s="764">
        <f t="shared" si="380"/>
        <v>0</v>
      </c>
      <c r="GM157" s="764">
        <f t="shared" si="380"/>
        <v>0</v>
      </c>
      <c r="GN157" s="764">
        <f t="shared" si="381"/>
        <v>0</v>
      </c>
      <c r="GO157" s="764">
        <f t="shared" si="381"/>
        <v>0</v>
      </c>
      <c r="GP157" s="764">
        <f t="shared" si="381"/>
        <v>0</v>
      </c>
      <c r="GQ157" s="764">
        <f t="shared" si="381"/>
        <v>0</v>
      </c>
      <c r="GR157" s="764">
        <f t="shared" si="381"/>
        <v>0</v>
      </c>
      <c r="GS157" s="764">
        <f t="shared" si="381"/>
        <v>0</v>
      </c>
      <c r="GT157" s="764">
        <f t="shared" si="381"/>
        <v>0</v>
      </c>
      <c r="GU157" s="764">
        <f t="shared" si="381"/>
        <v>0</v>
      </c>
      <c r="GV157" s="764">
        <f t="shared" si="381"/>
        <v>0</v>
      </c>
      <c r="GW157" s="764">
        <f t="shared" si="381"/>
        <v>0</v>
      </c>
      <c r="GX157" s="764">
        <f t="shared" si="382"/>
        <v>0</v>
      </c>
      <c r="GY157" s="764">
        <f t="shared" si="382"/>
        <v>0</v>
      </c>
      <c r="GZ157" s="764">
        <f t="shared" si="382"/>
        <v>0</v>
      </c>
      <c r="HA157" s="764">
        <f t="shared" si="382"/>
        <v>0</v>
      </c>
      <c r="HB157" s="764">
        <f t="shared" si="382"/>
        <v>0</v>
      </c>
      <c r="HC157" s="764">
        <f t="shared" si="382"/>
        <v>0</v>
      </c>
      <c r="HD157" s="764">
        <f t="shared" si="382"/>
        <v>0</v>
      </c>
      <c r="HE157" s="764">
        <f t="shared" si="382"/>
        <v>0</v>
      </c>
      <c r="HF157" s="764">
        <f t="shared" si="382"/>
        <v>0</v>
      </c>
      <c r="HG157" s="764">
        <f t="shared" si="382"/>
        <v>0</v>
      </c>
      <c r="HH157" s="764">
        <f t="shared" si="383"/>
        <v>0</v>
      </c>
      <c r="HI157" s="764">
        <f t="shared" si="383"/>
        <v>0</v>
      </c>
      <c r="HJ157" s="764">
        <f t="shared" si="383"/>
        <v>0</v>
      </c>
      <c r="HK157" s="764">
        <f t="shared" si="383"/>
        <v>0</v>
      </c>
      <c r="HL157" s="764">
        <f t="shared" si="383"/>
        <v>0</v>
      </c>
      <c r="HM157" s="764">
        <f t="shared" si="383"/>
        <v>0</v>
      </c>
      <c r="HN157" s="764">
        <f t="shared" si="383"/>
        <v>0</v>
      </c>
      <c r="HO157" s="764">
        <f t="shared" si="383"/>
        <v>0</v>
      </c>
      <c r="HP157" s="764">
        <f t="shared" si="383"/>
        <v>0</v>
      </c>
      <c r="HQ157" s="764">
        <f t="shared" si="383"/>
        <v>0</v>
      </c>
      <c r="HR157" s="764">
        <f t="shared" si="384"/>
        <v>0</v>
      </c>
      <c r="HS157" s="764">
        <f t="shared" si="384"/>
        <v>0</v>
      </c>
      <c r="HT157" s="764">
        <f t="shared" si="384"/>
        <v>0</v>
      </c>
      <c r="HU157" s="764">
        <f t="shared" si="384"/>
        <v>0</v>
      </c>
      <c r="HV157" s="764">
        <f t="shared" si="384"/>
        <v>0</v>
      </c>
      <c r="HW157" s="764">
        <f t="shared" si="384"/>
        <v>0</v>
      </c>
      <c r="HX157" s="764">
        <f t="shared" si="384"/>
        <v>0</v>
      </c>
      <c r="HY157" s="764">
        <f t="shared" si="384"/>
        <v>0</v>
      </c>
      <c r="HZ157" s="764">
        <f t="shared" si="384"/>
        <v>0</v>
      </c>
      <c r="IA157" s="764">
        <f t="shared" si="384"/>
        <v>0</v>
      </c>
      <c r="IB157" s="764">
        <f t="shared" si="385"/>
        <v>0</v>
      </c>
      <c r="IC157" s="764">
        <f t="shared" si="385"/>
        <v>0</v>
      </c>
      <c r="ID157" s="764">
        <f t="shared" si="385"/>
        <v>0</v>
      </c>
      <c r="IE157" s="764">
        <f t="shared" si="385"/>
        <v>0</v>
      </c>
      <c r="IF157" s="764">
        <f t="shared" si="385"/>
        <v>0</v>
      </c>
      <c r="IG157" s="764">
        <f t="shared" si="385"/>
        <v>0</v>
      </c>
      <c r="IH157" s="764">
        <f t="shared" si="385"/>
        <v>0</v>
      </c>
      <c r="II157" s="764">
        <f t="shared" si="385"/>
        <v>0</v>
      </c>
      <c r="IJ157" s="764">
        <f t="shared" si="385"/>
        <v>0</v>
      </c>
      <c r="IK157" s="764">
        <f t="shared" si="385"/>
        <v>0</v>
      </c>
      <c r="IL157" s="764">
        <f t="shared" si="386"/>
        <v>0</v>
      </c>
      <c r="IM157" s="764">
        <f t="shared" si="386"/>
        <v>0</v>
      </c>
      <c r="IN157" s="764">
        <f t="shared" si="386"/>
        <v>0</v>
      </c>
      <c r="IO157" s="764">
        <f t="shared" si="386"/>
        <v>0</v>
      </c>
      <c r="IP157" s="764">
        <f t="shared" si="386"/>
        <v>0</v>
      </c>
      <c r="IQ157" s="764">
        <f t="shared" si="386"/>
        <v>0</v>
      </c>
      <c r="IR157" s="764">
        <f t="shared" si="386"/>
        <v>0</v>
      </c>
      <c r="IS157" s="764">
        <f t="shared" si="386"/>
        <v>0</v>
      </c>
      <c r="IT157" s="764">
        <f t="shared" si="386"/>
        <v>0</v>
      </c>
      <c r="IU157" s="764">
        <f t="shared" si="386"/>
        <v>0</v>
      </c>
      <c r="IV157" s="764">
        <f t="shared" si="386"/>
        <v>0</v>
      </c>
      <c r="IW157" s="764">
        <f t="shared" si="386"/>
        <v>0</v>
      </c>
      <c r="IX157" s="764">
        <f t="shared" si="386"/>
        <v>0</v>
      </c>
      <c r="IY157" s="764">
        <f t="shared" si="386"/>
        <v>0</v>
      </c>
      <c r="IZ157" s="764">
        <f t="shared" si="386"/>
        <v>0</v>
      </c>
      <c r="JA157" s="764">
        <f t="shared" si="386"/>
        <v>0</v>
      </c>
      <c r="JB157" s="764">
        <f t="shared" si="386"/>
        <v>0</v>
      </c>
      <c r="JC157" s="764">
        <f t="shared" si="386"/>
        <v>0</v>
      </c>
      <c r="JD157" s="764">
        <f t="shared" si="366"/>
        <v>0</v>
      </c>
      <c r="JE157" s="764">
        <f t="shared" si="366"/>
        <v>0</v>
      </c>
      <c r="JF157" s="764">
        <f t="shared" si="366"/>
        <v>0</v>
      </c>
      <c r="JG157" s="764">
        <f t="shared" si="366"/>
        <v>0</v>
      </c>
      <c r="JH157" s="764">
        <f t="shared" si="366"/>
        <v>0</v>
      </c>
      <c r="JI157" s="764">
        <f t="shared" si="366"/>
        <v>0</v>
      </c>
      <c r="JJ157" s="764">
        <f t="shared" si="366"/>
        <v>0</v>
      </c>
      <c r="JK157" s="764">
        <f t="shared" si="366"/>
        <v>0</v>
      </c>
      <c r="JL157" s="764">
        <f t="shared" si="386"/>
        <v>0</v>
      </c>
      <c r="JM157" s="764">
        <f t="shared" si="386"/>
        <v>0</v>
      </c>
      <c r="JN157" s="764">
        <f t="shared" si="386"/>
        <v>0</v>
      </c>
      <c r="JO157" s="764">
        <f t="shared" si="386"/>
        <v>0</v>
      </c>
      <c r="JP157" s="764">
        <f t="shared" si="386"/>
        <v>0</v>
      </c>
      <c r="JQ157" s="764">
        <f t="shared" si="317"/>
        <v>0</v>
      </c>
      <c r="JR157" s="764">
        <f t="shared" si="317"/>
        <v>0</v>
      </c>
      <c r="JS157" s="764">
        <f t="shared" si="386"/>
        <v>0</v>
      </c>
      <c r="JT157" s="765">
        <f t="shared" si="318"/>
        <v>0</v>
      </c>
      <c r="JU157" s="229">
        <f t="shared" si="319"/>
        <v>0</v>
      </c>
    </row>
    <row r="158" spans="2:281" s="57" customFormat="1" ht="12.75" customHeight="1">
      <c r="B158" s="223"/>
      <c r="C158" s="223"/>
      <c r="D158" s="61"/>
      <c r="E158" s="743" t="str">
        <f t="shared" si="314"/>
        <v xml:space="preserve"> </v>
      </c>
      <c r="F158" s="56"/>
      <c r="G158" s="228"/>
      <c r="H158" s="744">
        <f>SUMIF(Ajuste!$C$8:$C$483,$B$6:$B$499,Ajuste!$E$8:$E$483)</f>
        <v>0</v>
      </c>
      <c r="I158" s="744">
        <f>SUMIF(Ajuste!$C$8:$C$483,$B$6:$B$499,Ajuste!$F$8:$F$483)</f>
        <v>0</v>
      </c>
      <c r="J158" s="229">
        <f t="shared" si="320"/>
        <v>0</v>
      </c>
      <c r="K158" s="764">
        <f t="shared" si="367"/>
        <v>0</v>
      </c>
      <c r="L158" s="764">
        <f t="shared" si="367"/>
        <v>0</v>
      </c>
      <c r="M158" s="764">
        <f t="shared" si="367"/>
        <v>0</v>
      </c>
      <c r="N158" s="764">
        <f t="shared" si="367"/>
        <v>0</v>
      </c>
      <c r="O158" s="764">
        <f t="shared" si="367"/>
        <v>0</v>
      </c>
      <c r="P158" s="764">
        <f t="shared" si="367"/>
        <v>0</v>
      </c>
      <c r="Q158" s="764">
        <f t="shared" si="367"/>
        <v>0</v>
      </c>
      <c r="R158" s="764">
        <f t="shared" si="367"/>
        <v>0</v>
      </c>
      <c r="S158" s="764">
        <f t="shared" si="367"/>
        <v>0</v>
      </c>
      <c r="T158" s="764">
        <f t="shared" si="367"/>
        <v>0</v>
      </c>
      <c r="U158" s="764">
        <f t="shared" si="367"/>
        <v>0</v>
      </c>
      <c r="V158" s="764">
        <f t="shared" si="367"/>
        <v>0</v>
      </c>
      <c r="W158" s="764">
        <f t="shared" si="367"/>
        <v>0</v>
      </c>
      <c r="X158" s="764">
        <f t="shared" si="367"/>
        <v>0</v>
      </c>
      <c r="Y158" s="764">
        <f t="shared" si="367"/>
        <v>0</v>
      </c>
      <c r="Z158" s="764">
        <f t="shared" si="367"/>
        <v>0</v>
      </c>
      <c r="AA158" s="764">
        <f t="shared" si="367"/>
        <v>0</v>
      </c>
      <c r="AB158" s="764">
        <f t="shared" si="367"/>
        <v>0</v>
      </c>
      <c r="AC158" s="764">
        <f t="shared" si="367"/>
        <v>0</v>
      </c>
      <c r="AD158" s="764">
        <f t="shared" si="367"/>
        <v>0</v>
      </c>
      <c r="AE158" s="764">
        <f t="shared" si="367"/>
        <v>0</v>
      </c>
      <c r="AF158" s="764">
        <f t="shared" si="367"/>
        <v>0</v>
      </c>
      <c r="AG158" s="764">
        <f t="shared" si="367"/>
        <v>0</v>
      </c>
      <c r="AH158" s="764">
        <f t="shared" si="367"/>
        <v>0</v>
      </c>
      <c r="AI158" s="764">
        <f t="shared" si="367"/>
        <v>0</v>
      </c>
      <c r="AJ158" s="764">
        <f t="shared" si="367"/>
        <v>0</v>
      </c>
      <c r="AK158" s="764">
        <f t="shared" si="367"/>
        <v>0</v>
      </c>
      <c r="AL158" s="764">
        <f t="shared" si="367"/>
        <v>0</v>
      </c>
      <c r="AM158" s="764">
        <f t="shared" si="367"/>
        <v>0</v>
      </c>
      <c r="AN158" s="764">
        <f t="shared" si="367"/>
        <v>0</v>
      </c>
      <c r="AO158" s="764">
        <f t="shared" si="367"/>
        <v>0</v>
      </c>
      <c r="AP158" s="764">
        <f t="shared" si="367"/>
        <v>0</v>
      </c>
      <c r="AQ158" s="764">
        <f t="shared" si="367"/>
        <v>0</v>
      </c>
      <c r="AR158" s="764">
        <f t="shared" si="367"/>
        <v>0</v>
      </c>
      <c r="AS158" s="764">
        <f t="shared" si="367"/>
        <v>0</v>
      </c>
      <c r="AT158" s="764">
        <f t="shared" si="367"/>
        <v>0</v>
      </c>
      <c r="AU158" s="764">
        <f t="shared" si="367"/>
        <v>0</v>
      </c>
      <c r="AV158" s="764">
        <f t="shared" si="367"/>
        <v>0</v>
      </c>
      <c r="AW158" s="764">
        <f t="shared" si="367"/>
        <v>0</v>
      </c>
      <c r="AX158" s="764">
        <f t="shared" si="367"/>
        <v>0</v>
      </c>
      <c r="AY158" s="764">
        <f t="shared" si="367"/>
        <v>0</v>
      </c>
      <c r="AZ158" s="764">
        <f t="shared" si="367"/>
        <v>0</v>
      </c>
      <c r="BA158" s="764">
        <f t="shared" si="367"/>
        <v>0</v>
      </c>
      <c r="BB158" s="764">
        <f t="shared" si="367"/>
        <v>0</v>
      </c>
      <c r="BC158" s="764">
        <f t="shared" si="367"/>
        <v>0</v>
      </c>
      <c r="BD158" s="764">
        <f t="shared" si="367"/>
        <v>0</v>
      </c>
      <c r="BE158" s="764">
        <f t="shared" si="367"/>
        <v>0</v>
      </c>
      <c r="BF158" s="764">
        <f t="shared" si="367"/>
        <v>0</v>
      </c>
      <c r="BG158" s="764">
        <f t="shared" si="367"/>
        <v>0</v>
      </c>
      <c r="BH158" s="764">
        <f t="shared" si="367"/>
        <v>0</v>
      </c>
      <c r="BI158" s="764">
        <f t="shared" si="367"/>
        <v>0</v>
      </c>
      <c r="BJ158" s="764">
        <f t="shared" si="367"/>
        <v>0</v>
      </c>
      <c r="BK158" s="764">
        <f t="shared" si="367"/>
        <v>0</v>
      </c>
      <c r="BL158" s="764">
        <f t="shared" si="367"/>
        <v>0</v>
      </c>
      <c r="BM158" s="764">
        <f t="shared" si="367"/>
        <v>0</v>
      </c>
      <c r="BN158" s="764">
        <f t="shared" si="368"/>
        <v>0</v>
      </c>
      <c r="BO158" s="764">
        <f t="shared" si="368"/>
        <v>0</v>
      </c>
      <c r="BP158" s="764">
        <f t="shared" si="368"/>
        <v>0</v>
      </c>
      <c r="BQ158" s="764">
        <f t="shared" si="368"/>
        <v>0</v>
      </c>
      <c r="BR158" s="764">
        <f t="shared" si="368"/>
        <v>0</v>
      </c>
      <c r="BS158" s="764">
        <f t="shared" si="368"/>
        <v>0</v>
      </c>
      <c r="BT158" s="764">
        <f t="shared" si="368"/>
        <v>0</v>
      </c>
      <c r="BU158" s="764">
        <f t="shared" si="368"/>
        <v>0</v>
      </c>
      <c r="BV158" s="764">
        <f t="shared" si="368"/>
        <v>0</v>
      </c>
      <c r="BW158" s="764">
        <f t="shared" si="368"/>
        <v>0</v>
      </c>
      <c r="BX158" s="764">
        <f t="shared" si="369"/>
        <v>0</v>
      </c>
      <c r="BY158" s="764">
        <f t="shared" si="369"/>
        <v>0</v>
      </c>
      <c r="BZ158" s="764">
        <f t="shared" si="369"/>
        <v>0</v>
      </c>
      <c r="CA158" s="764">
        <f t="shared" si="369"/>
        <v>0</v>
      </c>
      <c r="CB158" s="764">
        <f t="shared" si="369"/>
        <v>0</v>
      </c>
      <c r="CC158" s="764">
        <f t="shared" si="369"/>
        <v>0</v>
      </c>
      <c r="CD158" s="764">
        <f t="shared" si="369"/>
        <v>0</v>
      </c>
      <c r="CE158" s="764">
        <f t="shared" si="369"/>
        <v>0</v>
      </c>
      <c r="CF158" s="764">
        <f t="shared" si="369"/>
        <v>0</v>
      </c>
      <c r="CG158" s="764">
        <f t="shared" si="369"/>
        <v>0</v>
      </c>
      <c r="CH158" s="764">
        <f t="shared" si="370"/>
        <v>0</v>
      </c>
      <c r="CI158" s="764">
        <f t="shared" si="370"/>
        <v>0</v>
      </c>
      <c r="CJ158" s="764">
        <f t="shared" si="370"/>
        <v>0</v>
      </c>
      <c r="CK158" s="764">
        <f t="shared" si="370"/>
        <v>0</v>
      </c>
      <c r="CL158" s="764">
        <f t="shared" si="370"/>
        <v>0</v>
      </c>
      <c r="CM158" s="764">
        <f t="shared" si="370"/>
        <v>0</v>
      </c>
      <c r="CN158" s="764">
        <f t="shared" si="370"/>
        <v>0</v>
      </c>
      <c r="CO158" s="764">
        <f t="shared" si="370"/>
        <v>0</v>
      </c>
      <c r="CP158" s="764">
        <f t="shared" si="370"/>
        <v>0</v>
      </c>
      <c r="CQ158" s="764">
        <f t="shared" si="370"/>
        <v>0</v>
      </c>
      <c r="CR158" s="764">
        <f t="shared" si="371"/>
        <v>0</v>
      </c>
      <c r="CS158" s="764">
        <f t="shared" si="371"/>
        <v>0</v>
      </c>
      <c r="CT158" s="764">
        <f t="shared" si="371"/>
        <v>0</v>
      </c>
      <c r="CU158" s="764">
        <f t="shared" si="371"/>
        <v>0</v>
      </c>
      <c r="CV158" s="764">
        <f t="shared" si="371"/>
        <v>0</v>
      </c>
      <c r="CW158" s="764">
        <f t="shared" si="371"/>
        <v>0</v>
      </c>
      <c r="CX158" s="764">
        <f t="shared" si="371"/>
        <v>0</v>
      </c>
      <c r="CY158" s="764">
        <f t="shared" si="371"/>
        <v>0</v>
      </c>
      <c r="CZ158" s="764">
        <f t="shared" si="371"/>
        <v>0</v>
      </c>
      <c r="DA158" s="764">
        <f t="shared" si="371"/>
        <v>0</v>
      </c>
      <c r="DB158" s="764">
        <f t="shared" si="372"/>
        <v>0</v>
      </c>
      <c r="DC158" s="764">
        <f t="shared" si="372"/>
        <v>0</v>
      </c>
      <c r="DD158" s="764">
        <f t="shared" si="372"/>
        <v>0</v>
      </c>
      <c r="DE158" s="764">
        <f t="shared" si="372"/>
        <v>0</v>
      </c>
      <c r="DF158" s="764">
        <f t="shared" si="372"/>
        <v>0</v>
      </c>
      <c r="DG158" s="764">
        <f t="shared" si="372"/>
        <v>0</v>
      </c>
      <c r="DH158" s="764">
        <f t="shared" si="372"/>
        <v>0</v>
      </c>
      <c r="DI158" s="764">
        <f t="shared" si="372"/>
        <v>0</v>
      </c>
      <c r="DJ158" s="764">
        <f t="shared" si="372"/>
        <v>0</v>
      </c>
      <c r="DK158" s="764">
        <f t="shared" si="372"/>
        <v>0</v>
      </c>
      <c r="DL158" s="764">
        <f t="shared" si="373"/>
        <v>0</v>
      </c>
      <c r="DM158" s="764">
        <f t="shared" si="373"/>
        <v>0</v>
      </c>
      <c r="DN158" s="764">
        <f t="shared" si="373"/>
        <v>0</v>
      </c>
      <c r="DO158" s="764">
        <f t="shared" si="373"/>
        <v>0</v>
      </c>
      <c r="DP158" s="764">
        <f t="shared" si="373"/>
        <v>0</v>
      </c>
      <c r="DQ158" s="764">
        <f t="shared" si="373"/>
        <v>0</v>
      </c>
      <c r="DR158" s="764">
        <f t="shared" si="373"/>
        <v>0</v>
      </c>
      <c r="DS158" s="764">
        <f t="shared" si="373"/>
        <v>0</v>
      </c>
      <c r="DT158" s="764">
        <f t="shared" si="373"/>
        <v>0</v>
      </c>
      <c r="DU158" s="764">
        <f t="shared" si="373"/>
        <v>0</v>
      </c>
      <c r="DV158" s="764">
        <f t="shared" si="374"/>
        <v>0</v>
      </c>
      <c r="DW158" s="764">
        <f t="shared" si="374"/>
        <v>0</v>
      </c>
      <c r="DX158" s="764">
        <f t="shared" si="374"/>
        <v>0</v>
      </c>
      <c r="DY158" s="764">
        <f t="shared" si="374"/>
        <v>0</v>
      </c>
      <c r="DZ158" s="764">
        <f t="shared" si="374"/>
        <v>0</v>
      </c>
      <c r="EA158" s="764">
        <f t="shared" si="374"/>
        <v>0</v>
      </c>
      <c r="EB158" s="764">
        <f t="shared" si="374"/>
        <v>0</v>
      </c>
      <c r="EC158" s="764">
        <f t="shared" si="374"/>
        <v>0</v>
      </c>
      <c r="ED158" s="764">
        <f t="shared" si="374"/>
        <v>0</v>
      </c>
      <c r="EE158" s="764">
        <f t="shared" si="374"/>
        <v>0</v>
      </c>
      <c r="EF158" s="764">
        <f t="shared" si="375"/>
        <v>0</v>
      </c>
      <c r="EG158" s="764">
        <f t="shared" si="375"/>
        <v>0</v>
      </c>
      <c r="EH158" s="764">
        <f t="shared" si="375"/>
        <v>0</v>
      </c>
      <c r="EI158" s="764">
        <f t="shared" si="375"/>
        <v>0</v>
      </c>
      <c r="EJ158" s="764">
        <f t="shared" si="375"/>
        <v>0</v>
      </c>
      <c r="EK158" s="764">
        <f t="shared" si="375"/>
        <v>0</v>
      </c>
      <c r="EL158" s="764">
        <f t="shared" si="375"/>
        <v>0</v>
      </c>
      <c r="EM158" s="764">
        <f t="shared" si="375"/>
        <v>0</v>
      </c>
      <c r="EN158" s="764">
        <f t="shared" si="375"/>
        <v>0</v>
      </c>
      <c r="EO158" s="764">
        <f t="shared" si="375"/>
        <v>0</v>
      </c>
      <c r="EP158" s="764">
        <f t="shared" si="376"/>
        <v>0</v>
      </c>
      <c r="EQ158" s="764">
        <f t="shared" si="376"/>
        <v>0</v>
      </c>
      <c r="ER158" s="764">
        <f t="shared" si="376"/>
        <v>0</v>
      </c>
      <c r="ES158" s="764">
        <f t="shared" si="376"/>
        <v>0</v>
      </c>
      <c r="ET158" s="764">
        <f t="shared" si="376"/>
        <v>0</v>
      </c>
      <c r="EU158" s="764">
        <f t="shared" si="376"/>
        <v>0</v>
      </c>
      <c r="EV158" s="764">
        <f t="shared" si="376"/>
        <v>0</v>
      </c>
      <c r="EW158" s="764">
        <f t="shared" si="376"/>
        <v>0</v>
      </c>
      <c r="EX158" s="764">
        <f t="shared" si="376"/>
        <v>0</v>
      </c>
      <c r="EY158" s="764">
        <f t="shared" si="376"/>
        <v>0</v>
      </c>
      <c r="EZ158" s="764">
        <f t="shared" si="377"/>
        <v>0</v>
      </c>
      <c r="FA158" s="764">
        <f t="shared" si="377"/>
        <v>0</v>
      </c>
      <c r="FB158" s="764">
        <f t="shared" si="377"/>
        <v>0</v>
      </c>
      <c r="FC158" s="764">
        <f t="shared" si="377"/>
        <v>0</v>
      </c>
      <c r="FD158" s="764">
        <f t="shared" si="377"/>
        <v>0</v>
      </c>
      <c r="FE158" s="764">
        <f t="shared" si="377"/>
        <v>0</v>
      </c>
      <c r="FF158" s="764">
        <f t="shared" si="377"/>
        <v>0</v>
      </c>
      <c r="FG158" s="764">
        <f t="shared" si="377"/>
        <v>0</v>
      </c>
      <c r="FH158" s="764">
        <f t="shared" si="377"/>
        <v>0</v>
      </c>
      <c r="FI158" s="764">
        <f t="shared" si="377"/>
        <v>0</v>
      </c>
      <c r="FJ158" s="764">
        <f t="shared" si="378"/>
        <v>0</v>
      </c>
      <c r="FK158" s="764">
        <f t="shared" si="378"/>
        <v>0</v>
      </c>
      <c r="FL158" s="764">
        <f t="shared" si="378"/>
        <v>0</v>
      </c>
      <c r="FM158" s="764">
        <f t="shared" si="378"/>
        <v>0</v>
      </c>
      <c r="FN158" s="764">
        <f t="shared" si="378"/>
        <v>0</v>
      </c>
      <c r="FO158" s="764">
        <f t="shared" si="378"/>
        <v>0</v>
      </c>
      <c r="FP158" s="764">
        <f t="shared" si="378"/>
        <v>0</v>
      </c>
      <c r="FQ158" s="764">
        <f t="shared" si="378"/>
        <v>0</v>
      </c>
      <c r="FR158" s="764">
        <f t="shared" si="378"/>
        <v>0</v>
      </c>
      <c r="FS158" s="764">
        <f t="shared" si="378"/>
        <v>0</v>
      </c>
      <c r="FT158" s="764">
        <f t="shared" si="379"/>
        <v>0</v>
      </c>
      <c r="FU158" s="764">
        <f t="shared" si="379"/>
        <v>0</v>
      </c>
      <c r="FV158" s="764">
        <f t="shared" si="379"/>
        <v>0</v>
      </c>
      <c r="FW158" s="764">
        <f t="shared" si="379"/>
        <v>0</v>
      </c>
      <c r="FX158" s="764">
        <f t="shared" si="379"/>
        <v>0</v>
      </c>
      <c r="FY158" s="764">
        <f t="shared" si="379"/>
        <v>0</v>
      </c>
      <c r="FZ158" s="764">
        <f t="shared" si="379"/>
        <v>0</v>
      </c>
      <c r="GA158" s="764">
        <f t="shared" si="379"/>
        <v>0</v>
      </c>
      <c r="GB158" s="764">
        <f t="shared" si="379"/>
        <v>0</v>
      </c>
      <c r="GC158" s="764">
        <f t="shared" si="379"/>
        <v>0</v>
      </c>
      <c r="GD158" s="764">
        <f t="shared" si="380"/>
        <v>0</v>
      </c>
      <c r="GE158" s="764">
        <f t="shared" si="380"/>
        <v>0</v>
      </c>
      <c r="GF158" s="764">
        <f t="shared" si="380"/>
        <v>0</v>
      </c>
      <c r="GG158" s="764">
        <f t="shared" si="380"/>
        <v>0</v>
      </c>
      <c r="GH158" s="764">
        <f t="shared" si="380"/>
        <v>0</v>
      </c>
      <c r="GI158" s="764">
        <f t="shared" si="380"/>
        <v>0</v>
      </c>
      <c r="GJ158" s="764">
        <f t="shared" si="380"/>
        <v>0</v>
      </c>
      <c r="GK158" s="764">
        <f t="shared" si="380"/>
        <v>0</v>
      </c>
      <c r="GL158" s="764">
        <f t="shared" si="380"/>
        <v>0</v>
      </c>
      <c r="GM158" s="764">
        <f t="shared" si="380"/>
        <v>0</v>
      </c>
      <c r="GN158" s="764">
        <f t="shared" si="381"/>
        <v>0</v>
      </c>
      <c r="GO158" s="764">
        <f t="shared" si="381"/>
        <v>0</v>
      </c>
      <c r="GP158" s="764">
        <f t="shared" si="381"/>
        <v>0</v>
      </c>
      <c r="GQ158" s="764">
        <f t="shared" si="381"/>
        <v>0</v>
      </c>
      <c r="GR158" s="764">
        <f t="shared" si="381"/>
        <v>0</v>
      </c>
      <c r="GS158" s="764">
        <f t="shared" si="381"/>
        <v>0</v>
      </c>
      <c r="GT158" s="764">
        <f t="shared" si="381"/>
        <v>0</v>
      </c>
      <c r="GU158" s="764">
        <f t="shared" si="381"/>
        <v>0</v>
      </c>
      <c r="GV158" s="764">
        <f t="shared" si="381"/>
        <v>0</v>
      </c>
      <c r="GW158" s="764">
        <f t="shared" si="381"/>
        <v>0</v>
      </c>
      <c r="GX158" s="764">
        <f t="shared" si="382"/>
        <v>0</v>
      </c>
      <c r="GY158" s="764">
        <f t="shared" si="382"/>
        <v>0</v>
      </c>
      <c r="GZ158" s="764">
        <f t="shared" si="382"/>
        <v>0</v>
      </c>
      <c r="HA158" s="764">
        <f t="shared" si="382"/>
        <v>0</v>
      </c>
      <c r="HB158" s="764">
        <f t="shared" si="382"/>
        <v>0</v>
      </c>
      <c r="HC158" s="764">
        <f t="shared" si="382"/>
        <v>0</v>
      </c>
      <c r="HD158" s="764">
        <f t="shared" si="382"/>
        <v>0</v>
      </c>
      <c r="HE158" s="764">
        <f t="shared" si="382"/>
        <v>0</v>
      </c>
      <c r="HF158" s="764">
        <f t="shared" si="382"/>
        <v>0</v>
      </c>
      <c r="HG158" s="764">
        <f t="shared" si="382"/>
        <v>0</v>
      </c>
      <c r="HH158" s="764">
        <f t="shared" si="383"/>
        <v>0</v>
      </c>
      <c r="HI158" s="764">
        <f t="shared" si="383"/>
        <v>0</v>
      </c>
      <c r="HJ158" s="764">
        <f t="shared" si="383"/>
        <v>0</v>
      </c>
      <c r="HK158" s="764">
        <f t="shared" si="383"/>
        <v>0</v>
      </c>
      <c r="HL158" s="764">
        <f t="shared" si="383"/>
        <v>0</v>
      </c>
      <c r="HM158" s="764">
        <f t="shared" si="383"/>
        <v>0</v>
      </c>
      <c r="HN158" s="764">
        <f t="shared" si="383"/>
        <v>0</v>
      </c>
      <c r="HO158" s="764">
        <f t="shared" si="383"/>
        <v>0</v>
      </c>
      <c r="HP158" s="764">
        <f t="shared" si="383"/>
        <v>0</v>
      </c>
      <c r="HQ158" s="764">
        <f t="shared" si="383"/>
        <v>0</v>
      </c>
      <c r="HR158" s="764">
        <f t="shared" si="384"/>
        <v>0</v>
      </c>
      <c r="HS158" s="764">
        <f t="shared" si="384"/>
        <v>0</v>
      </c>
      <c r="HT158" s="764">
        <f t="shared" si="384"/>
        <v>0</v>
      </c>
      <c r="HU158" s="764">
        <f t="shared" si="384"/>
        <v>0</v>
      </c>
      <c r="HV158" s="764">
        <f t="shared" si="384"/>
        <v>0</v>
      </c>
      <c r="HW158" s="764">
        <f t="shared" si="384"/>
        <v>0</v>
      </c>
      <c r="HX158" s="764">
        <f t="shared" si="384"/>
        <v>0</v>
      </c>
      <c r="HY158" s="764">
        <f t="shared" si="384"/>
        <v>0</v>
      </c>
      <c r="HZ158" s="764">
        <f t="shared" si="384"/>
        <v>0</v>
      </c>
      <c r="IA158" s="764">
        <f t="shared" si="384"/>
        <v>0</v>
      </c>
      <c r="IB158" s="764">
        <f t="shared" si="385"/>
        <v>0</v>
      </c>
      <c r="IC158" s="764">
        <f t="shared" si="385"/>
        <v>0</v>
      </c>
      <c r="ID158" s="764">
        <f t="shared" si="385"/>
        <v>0</v>
      </c>
      <c r="IE158" s="764">
        <f t="shared" si="385"/>
        <v>0</v>
      </c>
      <c r="IF158" s="764">
        <f t="shared" si="385"/>
        <v>0</v>
      </c>
      <c r="IG158" s="764">
        <f t="shared" si="385"/>
        <v>0</v>
      </c>
      <c r="IH158" s="764">
        <f t="shared" si="385"/>
        <v>0</v>
      </c>
      <c r="II158" s="764">
        <f t="shared" si="385"/>
        <v>0</v>
      </c>
      <c r="IJ158" s="764">
        <f t="shared" si="385"/>
        <v>0</v>
      </c>
      <c r="IK158" s="764">
        <f t="shared" si="385"/>
        <v>0</v>
      </c>
      <c r="IL158" s="764">
        <f t="shared" si="386"/>
        <v>0</v>
      </c>
      <c r="IM158" s="764">
        <f t="shared" si="386"/>
        <v>0</v>
      </c>
      <c r="IN158" s="764">
        <f t="shared" si="386"/>
        <v>0</v>
      </c>
      <c r="IO158" s="764">
        <f t="shared" si="386"/>
        <v>0</v>
      </c>
      <c r="IP158" s="764">
        <f t="shared" si="386"/>
        <v>0</v>
      </c>
      <c r="IQ158" s="764">
        <f t="shared" si="386"/>
        <v>0</v>
      </c>
      <c r="IR158" s="764">
        <f t="shared" si="386"/>
        <v>0</v>
      </c>
      <c r="IS158" s="764">
        <f t="shared" si="386"/>
        <v>0</v>
      </c>
      <c r="IT158" s="764">
        <f t="shared" si="386"/>
        <v>0</v>
      </c>
      <c r="IU158" s="764">
        <f t="shared" si="386"/>
        <v>0</v>
      </c>
      <c r="IV158" s="764">
        <f t="shared" si="386"/>
        <v>0</v>
      </c>
      <c r="IW158" s="764">
        <f t="shared" si="386"/>
        <v>0</v>
      </c>
      <c r="IX158" s="764">
        <f t="shared" si="386"/>
        <v>0</v>
      </c>
      <c r="IY158" s="764">
        <f t="shared" si="386"/>
        <v>0</v>
      </c>
      <c r="IZ158" s="764">
        <f t="shared" si="386"/>
        <v>0</v>
      </c>
      <c r="JA158" s="764">
        <f t="shared" si="386"/>
        <v>0</v>
      </c>
      <c r="JB158" s="764">
        <f t="shared" si="386"/>
        <v>0</v>
      </c>
      <c r="JC158" s="764">
        <f t="shared" si="386"/>
        <v>0</v>
      </c>
      <c r="JD158" s="764">
        <f t="shared" si="366"/>
        <v>0</v>
      </c>
      <c r="JE158" s="764">
        <f t="shared" si="366"/>
        <v>0</v>
      </c>
      <c r="JF158" s="764">
        <f t="shared" si="366"/>
        <v>0</v>
      </c>
      <c r="JG158" s="764">
        <f t="shared" si="366"/>
        <v>0</v>
      </c>
      <c r="JH158" s="764">
        <f t="shared" si="366"/>
        <v>0</v>
      </c>
      <c r="JI158" s="764">
        <f t="shared" si="366"/>
        <v>0</v>
      </c>
      <c r="JJ158" s="764">
        <f t="shared" si="366"/>
        <v>0</v>
      </c>
      <c r="JK158" s="764">
        <f t="shared" si="366"/>
        <v>0</v>
      </c>
      <c r="JL158" s="764">
        <f t="shared" si="386"/>
        <v>0</v>
      </c>
      <c r="JM158" s="764">
        <f t="shared" si="386"/>
        <v>0</v>
      </c>
      <c r="JN158" s="764">
        <f t="shared" si="386"/>
        <v>0</v>
      </c>
      <c r="JO158" s="764">
        <f t="shared" si="386"/>
        <v>0</v>
      </c>
      <c r="JP158" s="764">
        <f t="shared" si="386"/>
        <v>0</v>
      </c>
      <c r="JQ158" s="764">
        <f t="shared" si="317"/>
        <v>0</v>
      </c>
      <c r="JR158" s="764">
        <f t="shared" si="317"/>
        <v>0</v>
      </c>
      <c r="JS158" s="764">
        <f t="shared" si="386"/>
        <v>0</v>
      </c>
      <c r="JT158" s="765">
        <f t="shared" si="318"/>
        <v>0</v>
      </c>
      <c r="JU158" s="229">
        <f t="shared" si="319"/>
        <v>0</v>
      </c>
    </row>
    <row r="159" spans="2:281" s="57" customFormat="1" ht="12.75" customHeight="1">
      <c r="B159" s="223"/>
      <c r="C159" s="223"/>
      <c r="D159" s="61"/>
      <c r="E159" s="743" t="str">
        <f t="shared" si="314"/>
        <v xml:space="preserve"> </v>
      </c>
      <c r="F159" s="56"/>
      <c r="G159" s="228"/>
      <c r="H159" s="744">
        <f>SUMIF(Ajuste!$C$8:$C$483,$B$6:$B$499,Ajuste!$E$8:$E$483)</f>
        <v>0</v>
      </c>
      <c r="I159" s="744">
        <f>SUMIF(Ajuste!$C$8:$C$483,$B$6:$B$499,Ajuste!$F$8:$F$483)</f>
        <v>0</v>
      </c>
      <c r="J159" s="229">
        <f t="shared" si="320"/>
        <v>0</v>
      </c>
      <c r="K159" s="764">
        <f t="shared" si="367"/>
        <v>0</v>
      </c>
      <c r="L159" s="764">
        <f t="shared" si="367"/>
        <v>0</v>
      </c>
      <c r="M159" s="764">
        <f t="shared" si="367"/>
        <v>0</v>
      </c>
      <c r="N159" s="764">
        <f t="shared" si="367"/>
        <v>0</v>
      </c>
      <c r="O159" s="764">
        <f t="shared" si="367"/>
        <v>0</v>
      </c>
      <c r="P159" s="764">
        <f t="shared" si="367"/>
        <v>0</v>
      </c>
      <c r="Q159" s="764">
        <f t="shared" si="367"/>
        <v>0</v>
      </c>
      <c r="R159" s="764">
        <f t="shared" si="367"/>
        <v>0</v>
      </c>
      <c r="S159" s="764">
        <f t="shared" si="367"/>
        <v>0</v>
      </c>
      <c r="T159" s="764">
        <f t="shared" si="367"/>
        <v>0</v>
      </c>
      <c r="U159" s="764">
        <f t="shared" si="367"/>
        <v>0</v>
      </c>
      <c r="V159" s="764">
        <f t="shared" si="367"/>
        <v>0</v>
      </c>
      <c r="W159" s="764">
        <f t="shared" si="367"/>
        <v>0</v>
      </c>
      <c r="X159" s="764">
        <f t="shared" si="367"/>
        <v>0</v>
      </c>
      <c r="Y159" s="764">
        <f t="shared" si="367"/>
        <v>0</v>
      </c>
      <c r="Z159" s="764">
        <f t="shared" si="367"/>
        <v>0</v>
      </c>
      <c r="AA159" s="764">
        <f t="shared" si="367"/>
        <v>0</v>
      </c>
      <c r="AB159" s="764">
        <f t="shared" si="367"/>
        <v>0</v>
      </c>
      <c r="AC159" s="764">
        <f t="shared" ref="L159:BE164" si="387">IF($D159=AC$5,$J159,0)</f>
        <v>0</v>
      </c>
      <c r="AD159" s="764">
        <f t="shared" si="387"/>
        <v>0</v>
      </c>
      <c r="AE159" s="764">
        <f t="shared" si="387"/>
        <v>0</v>
      </c>
      <c r="AF159" s="764">
        <f t="shared" si="387"/>
        <v>0</v>
      </c>
      <c r="AG159" s="764">
        <f t="shared" si="387"/>
        <v>0</v>
      </c>
      <c r="AH159" s="764">
        <f t="shared" si="387"/>
        <v>0</v>
      </c>
      <c r="AI159" s="764">
        <f t="shared" si="387"/>
        <v>0</v>
      </c>
      <c r="AJ159" s="764">
        <f t="shared" si="387"/>
        <v>0</v>
      </c>
      <c r="AK159" s="764">
        <f t="shared" si="387"/>
        <v>0</v>
      </c>
      <c r="AL159" s="764">
        <f t="shared" si="387"/>
        <v>0</v>
      </c>
      <c r="AM159" s="764">
        <f t="shared" si="387"/>
        <v>0</v>
      </c>
      <c r="AN159" s="764">
        <f t="shared" si="387"/>
        <v>0</v>
      </c>
      <c r="AO159" s="764">
        <f t="shared" si="387"/>
        <v>0</v>
      </c>
      <c r="AP159" s="764">
        <f t="shared" si="387"/>
        <v>0</v>
      </c>
      <c r="AQ159" s="764">
        <f t="shared" si="387"/>
        <v>0</v>
      </c>
      <c r="AR159" s="764">
        <f t="shared" si="387"/>
        <v>0</v>
      </c>
      <c r="AS159" s="764">
        <f t="shared" si="387"/>
        <v>0</v>
      </c>
      <c r="AT159" s="764">
        <f t="shared" si="387"/>
        <v>0</v>
      </c>
      <c r="AU159" s="764">
        <f t="shared" si="387"/>
        <v>0</v>
      </c>
      <c r="AV159" s="764">
        <f t="shared" si="387"/>
        <v>0</v>
      </c>
      <c r="AW159" s="764">
        <f t="shared" si="387"/>
        <v>0</v>
      </c>
      <c r="AX159" s="764">
        <f t="shared" si="387"/>
        <v>0</v>
      </c>
      <c r="AY159" s="764">
        <f t="shared" si="387"/>
        <v>0</v>
      </c>
      <c r="AZ159" s="764">
        <f t="shared" si="387"/>
        <v>0</v>
      </c>
      <c r="BA159" s="764">
        <f t="shared" si="387"/>
        <v>0</v>
      </c>
      <c r="BB159" s="764">
        <f t="shared" si="387"/>
        <v>0</v>
      </c>
      <c r="BC159" s="764">
        <f t="shared" si="387"/>
        <v>0</v>
      </c>
      <c r="BD159" s="764">
        <f t="shared" si="387"/>
        <v>0</v>
      </c>
      <c r="BE159" s="764">
        <f t="shared" si="387"/>
        <v>0</v>
      </c>
      <c r="BF159" s="764">
        <f t="shared" si="367"/>
        <v>0</v>
      </c>
      <c r="BG159" s="764">
        <f t="shared" si="367"/>
        <v>0</v>
      </c>
      <c r="BH159" s="764">
        <f t="shared" si="367"/>
        <v>0</v>
      </c>
      <c r="BI159" s="764">
        <f t="shared" si="367"/>
        <v>0</v>
      </c>
      <c r="BJ159" s="764">
        <f t="shared" si="367"/>
        <v>0</v>
      </c>
      <c r="BK159" s="764">
        <f t="shared" si="367"/>
        <v>0</v>
      </c>
      <c r="BL159" s="764">
        <f t="shared" si="367"/>
        <v>0</v>
      </c>
      <c r="BM159" s="764">
        <f t="shared" si="367"/>
        <v>0</v>
      </c>
      <c r="BN159" s="764">
        <f t="shared" si="368"/>
        <v>0</v>
      </c>
      <c r="BO159" s="764">
        <f t="shared" si="368"/>
        <v>0</v>
      </c>
      <c r="BP159" s="764">
        <f t="shared" si="368"/>
        <v>0</v>
      </c>
      <c r="BQ159" s="764">
        <f t="shared" si="368"/>
        <v>0</v>
      </c>
      <c r="BR159" s="764">
        <f t="shared" si="368"/>
        <v>0</v>
      </c>
      <c r="BS159" s="764">
        <f t="shared" si="368"/>
        <v>0</v>
      </c>
      <c r="BT159" s="764">
        <f t="shared" si="368"/>
        <v>0</v>
      </c>
      <c r="BU159" s="764">
        <f t="shared" si="368"/>
        <v>0</v>
      </c>
      <c r="BV159" s="764">
        <f t="shared" si="368"/>
        <v>0</v>
      </c>
      <c r="BW159" s="764">
        <f t="shared" si="368"/>
        <v>0</v>
      </c>
      <c r="BX159" s="764">
        <f t="shared" si="369"/>
        <v>0</v>
      </c>
      <c r="BY159" s="764">
        <f t="shared" si="369"/>
        <v>0</v>
      </c>
      <c r="BZ159" s="764">
        <f t="shared" si="369"/>
        <v>0</v>
      </c>
      <c r="CA159" s="764">
        <f t="shared" si="369"/>
        <v>0</v>
      </c>
      <c r="CB159" s="764">
        <f t="shared" si="369"/>
        <v>0</v>
      </c>
      <c r="CC159" s="764">
        <f t="shared" si="369"/>
        <v>0</v>
      </c>
      <c r="CD159" s="764">
        <f t="shared" si="369"/>
        <v>0</v>
      </c>
      <c r="CE159" s="764">
        <f t="shared" si="369"/>
        <v>0</v>
      </c>
      <c r="CF159" s="764">
        <f t="shared" si="369"/>
        <v>0</v>
      </c>
      <c r="CG159" s="764">
        <f t="shared" si="369"/>
        <v>0</v>
      </c>
      <c r="CH159" s="764">
        <f t="shared" si="370"/>
        <v>0</v>
      </c>
      <c r="CI159" s="764">
        <f t="shared" si="370"/>
        <v>0</v>
      </c>
      <c r="CJ159" s="764">
        <f t="shared" si="370"/>
        <v>0</v>
      </c>
      <c r="CK159" s="764">
        <f t="shared" si="370"/>
        <v>0</v>
      </c>
      <c r="CL159" s="764">
        <f t="shared" si="370"/>
        <v>0</v>
      </c>
      <c r="CM159" s="764">
        <f t="shared" si="370"/>
        <v>0</v>
      </c>
      <c r="CN159" s="764">
        <f t="shared" si="370"/>
        <v>0</v>
      </c>
      <c r="CO159" s="764">
        <f t="shared" si="370"/>
        <v>0</v>
      </c>
      <c r="CP159" s="764">
        <f t="shared" si="370"/>
        <v>0</v>
      </c>
      <c r="CQ159" s="764">
        <f t="shared" si="370"/>
        <v>0</v>
      </c>
      <c r="CR159" s="764">
        <f t="shared" si="371"/>
        <v>0</v>
      </c>
      <c r="CS159" s="764">
        <f t="shared" si="371"/>
        <v>0</v>
      </c>
      <c r="CT159" s="764">
        <f t="shared" si="371"/>
        <v>0</v>
      </c>
      <c r="CU159" s="764">
        <f t="shared" si="371"/>
        <v>0</v>
      </c>
      <c r="CV159" s="764">
        <f t="shared" si="371"/>
        <v>0</v>
      </c>
      <c r="CW159" s="764">
        <f t="shared" si="371"/>
        <v>0</v>
      </c>
      <c r="CX159" s="764">
        <f t="shared" si="371"/>
        <v>0</v>
      </c>
      <c r="CY159" s="764">
        <f t="shared" si="371"/>
        <v>0</v>
      </c>
      <c r="CZ159" s="764">
        <f t="shared" si="371"/>
        <v>0</v>
      </c>
      <c r="DA159" s="764">
        <f t="shared" si="371"/>
        <v>0</v>
      </c>
      <c r="DB159" s="764">
        <f t="shared" si="372"/>
        <v>0</v>
      </c>
      <c r="DC159" s="764">
        <f t="shared" si="372"/>
        <v>0</v>
      </c>
      <c r="DD159" s="764">
        <f t="shared" si="372"/>
        <v>0</v>
      </c>
      <c r="DE159" s="764">
        <f t="shared" si="372"/>
        <v>0</v>
      </c>
      <c r="DF159" s="764">
        <f t="shared" si="372"/>
        <v>0</v>
      </c>
      <c r="DG159" s="764">
        <f t="shared" si="372"/>
        <v>0</v>
      </c>
      <c r="DH159" s="764">
        <f t="shared" si="372"/>
        <v>0</v>
      </c>
      <c r="DI159" s="764">
        <f t="shared" si="372"/>
        <v>0</v>
      </c>
      <c r="DJ159" s="764">
        <f t="shared" si="372"/>
        <v>0</v>
      </c>
      <c r="DK159" s="764">
        <f t="shared" si="372"/>
        <v>0</v>
      </c>
      <c r="DL159" s="764">
        <f t="shared" si="373"/>
        <v>0</v>
      </c>
      <c r="DM159" s="764">
        <f t="shared" si="373"/>
        <v>0</v>
      </c>
      <c r="DN159" s="764">
        <f t="shared" si="373"/>
        <v>0</v>
      </c>
      <c r="DO159" s="764">
        <f t="shared" si="373"/>
        <v>0</v>
      </c>
      <c r="DP159" s="764">
        <f t="shared" si="373"/>
        <v>0</v>
      </c>
      <c r="DQ159" s="764">
        <f t="shared" si="373"/>
        <v>0</v>
      </c>
      <c r="DR159" s="764">
        <f t="shared" si="373"/>
        <v>0</v>
      </c>
      <c r="DS159" s="764">
        <f t="shared" si="373"/>
        <v>0</v>
      </c>
      <c r="DT159" s="764">
        <f t="shared" si="373"/>
        <v>0</v>
      </c>
      <c r="DU159" s="764">
        <f t="shared" si="373"/>
        <v>0</v>
      </c>
      <c r="DV159" s="764">
        <f t="shared" si="374"/>
        <v>0</v>
      </c>
      <c r="DW159" s="764">
        <f t="shared" si="374"/>
        <v>0</v>
      </c>
      <c r="DX159" s="764">
        <f t="shared" si="374"/>
        <v>0</v>
      </c>
      <c r="DY159" s="764">
        <f t="shared" si="374"/>
        <v>0</v>
      </c>
      <c r="DZ159" s="764">
        <f t="shared" si="374"/>
        <v>0</v>
      </c>
      <c r="EA159" s="764">
        <f t="shared" si="374"/>
        <v>0</v>
      </c>
      <c r="EB159" s="764">
        <f t="shared" si="374"/>
        <v>0</v>
      </c>
      <c r="EC159" s="764">
        <f t="shared" si="374"/>
        <v>0</v>
      </c>
      <c r="ED159" s="764">
        <f t="shared" si="374"/>
        <v>0</v>
      </c>
      <c r="EE159" s="764">
        <f t="shared" si="374"/>
        <v>0</v>
      </c>
      <c r="EF159" s="764">
        <f t="shared" si="375"/>
        <v>0</v>
      </c>
      <c r="EG159" s="764">
        <f t="shared" si="375"/>
        <v>0</v>
      </c>
      <c r="EH159" s="764">
        <f t="shared" si="375"/>
        <v>0</v>
      </c>
      <c r="EI159" s="764">
        <f t="shared" si="375"/>
        <v>0</v>
      </c>
      <c r="EJ159" s="764">
        <f t="shared" si="375"/>
        <v>0</v>
      </c>
      <c r="EK159" s="764">
        <f t="shared" si="375"/>
        <v>0</v>
      </c>
      <c r="EL159" s="764">
        <f t="shared" si="375"/>
        <v>0</v>
      </c>
      <c r="EM159" s="764">
        <f t="shared" si="375"/>
        <v>0</v>
      </c>
      <c r="EN159" s="764">
        <f t="shared" si="375"/>
        <v>0</v>
      </c>
      <c r="EO159" s="764">
        <f t="shared" si="375"/>
        <v>0</v>
      </c>
      <c r="EP159" s="764">
        <f t="shared" si="376"/>
        <v>0</v>
      </c>
      <c r="EQ159" s="764">
        <f t="shared" si="376"/>
        <v>0</v>
      </c>
      <c r="ER159" s="764">
        <f t="shared" si="376"/>
        <v>0</v>
      </c>
      <c r="ES159" s="764">
        <f t="shared" si="376"/>
        <v>0</v>
      </c>
      <c r="ET159" s="764">
        <f t="shared" si="376"/>
        <v>0</v>
      </c>
      <c r="EU159" s="764">
        <f t="shared" si="376"/>
        <v>0</v>
      </c>
      <c r="EV159" s="764">
        <f t="shared" si="376"/>
        <v>0</v>
      </c>
      <c r="EW159" s="764">
        <f t="shared" si="376"/>
        <v>0</v>
      </c>
      <c r="EX159" s="764">
        <f t="shared" si="376"/>
        <v>0</v>
      </c>
      <c r="EY159" s="764">
        <f t="shared" si="376"/>
        <v>0</v>
      </c>
      <c r="EZ159" s="764">
        <f t="shared" si="377"/>
        <v>0</v>
      </c>
      <c r="FA159" s="764">
        <f t="shared" si="377"/>
        <v>0</v>
      </c>
      <c r="FB159" s="764">
        <f t="shared" si="377"/>
        <v>0</v>
      </c>
      <c r="FC159" s="764">
        <f t="shared" si="377"/>
        <v>0</v>
      </c>
      <c r="FD159" s="764">
        <f t="shared" si="377"/>
        <v>0</v>
      </c>
      <c r="FE159" s="764">
        <f t="shared" si="377"/>
        <v>0</v>
      </c>
      <c r="FF159" s="764">
        <f t="shared" si="377"/>
        <v>0</v>
      </c>
      <c r="FG159" s="764">
        <f t="shared" si="377"/>
        <v>0</v>
      </c>
      <c r="FH159" s="764">
        <f t="shared" si="377"/>
        <v>0</v>
      </c>
      <c r="FI159" s="764">
        <f t="shared" si="377"/>
        <v>0</v>
      </c>
      <c r="FJ159" s="764">
        <f t="shared" si="378"/>
        <v>0</v>
      </c>
      <c r="FK159" s="764">
        <f t="shared" si="378"/>
        <v>0</v>
      </c>
      <c r="FL159" s="764">
        <f t="shared" si="378"/>
        <v>0</v>
      </c>
      <c r="FM159" s="764">
        <f t="shared" si="378"/>
        <v>0</v>
      </c>
      <c r="FN159" s="764">
        <f t="shared" si="378"/>
        <v>0</v>
      </c>
      <c r="FO159" s="764">
        <f t="shared" si="378"/>
        <v>0</v>
      </c>
      <c r="FP159" s="764">
        <f t="shared" si="378"/>
        <v>0</v>
      </c>
      <c r="FQ159" s="764">
        <f t="shared" si="378"/>
        <v>0</v>
      </c>
      <c r="FR159" s="764">
        <f t="shared" si="378"/>
        <v>0</v>
      </c>
      <c r="FS159" s="764">
        <f t="shared" si="378"/>
        <v>0</v>
      </c>
      <c r="FT159" s="764">
        <f t="shared" si="379"/>
        <v>0</v>
      </c>
      <c r="FU159" s="764">
        <f t="shared" si="379"/>
        <v>0</v>
      </c>
      <c r="FV159" s="764">
        <f t="shared" si="379"/>
        <v>0</v>
      </c>
      <c r="FW159" s="764">
        <f t="shared" si="379"/>
        <v>0</v>
      </c>
      <c r="FX159" s="764">
        <f t="shared" si="379"/>
        <v>0</v>
      </c>
      <c r="FY159" s="764">
        <f t="shared" si="379"/>
        <v>0</v>
      </c>
      <c r="FZ159" s="764">
        <f t="shared" si="379"/>
        <v>0</v>
      </c>
      <c r="GA159" s="764">
        <f t="shared" si="379"/>
        <v>0</v>
      </c>
      <c r="GB159" s="764">
        <f t="shared" si="379"/>
        <v>0</v>
      </c>
      <c r="GC159" s="764">
        <f t="shared" si="379"/>
        <v>0</v>
      </c>
      <c r="GD159" s="764">
        <f t="shared" si="380"/>
        <v>0</v>
      </c>
      <c r="GE159" s="764">
        <f t="shared" si="380"/>
        <v>0</v>
      </c>
      <c r="GF159" s="764">
        <f t="shared" si="380"/>
        <v>0</v>
      </c>
      <c r="GG159" s="764">
        <f t="shared" si="380"/>
        <v>0</v>
      </c>
      <c r="GH159" s="764">
        <f t="shared" si="380"/>
        <v>0</v>
      </c>
      <c r="GI159" s="764">
        <f t="shared" si="380"/>
        <v>0</v>
      </c>
      <c r="GJ159" s="764">
        <f t="shared" si="380"/>
        <v>0</v>
      </c>
      <c r="GK159" s="764">
        <f t="shared" si="380"/>
        <v>0</v>
      </c>
      <c r="GL159" s="764">
        <f t="shared" si="380"/>
        <v>0</v>
      </c>
      <c r="GM159" s="764">
        <f t="shared" si="380"/>
        <v>0</v>
      </c>
      <c r="GN159" s="764">
        <f t="shared" si="381"/>
        <v>0</v>
      </c>
      <c r="GO159" s="764">
        <f t="shared" si="381"/>
        <v>0</v>
      </c>
      <c r="GP159" s="764">
        <f t="shared" si="381"/>
        <v>0</v>
      </c>
      <c r="GQ159" s="764">
        <f t="shared" si="381"/>
        <v>0</v>
      </c>
      <c r="GR159" s="764">
        <f t="shared" si="381"/>
        <v>0</v>
      </c>
      <c r="GS159" s="764">
        <f t="shared" si="381"/>
        <v>0</v>
      </c>
      <c r="GT159" s="764">
        <f t="shared" si="381"/>
        <v>0</v>
      </c>
      <c r="GU159" s="764">
        <f t="shared" si="381"/>
        <v>0</v>
      </c>
      <c r="GV159" s="764">
        <f t="shared" si="381"/>
        <v>0</v>
      </c>
      <c r="GW159" s="764">
        <f t="shared" si="381"/>
        <v>0</v>
      </c>
      <c r="GX159" s="764">
        <f t="shared" si="382"/>
        <v>0</v>
      </c>
      <c r="GY159" s="764">
        <f t="shared" si="382"/>
        <v>0</v>
      </c>
      <c r="GZ159" s="764">
        <f t="shared" si="382"/>
        <v>0</v>
      </c>
      <c r="HA159" s="764">
        <f t="shared" si="382"/>
        <v>0</v>
      </c>
      <c r="HB159" s="764">
        <f t="shared" si="382"/>
        <v>0</v>
      </c>
      <c r="HC159" s="764">
        <f t="shared" si="382"/>
        <v>0</v>
      </c>
      <c r="HD159" s="764">
        <f t="shared" si="382"/>
        <v>0</v>
      </c>
      <c r="HE159" s="764">
        <f t="shared" si="382"/>
        <v>0</v>
      </c>
      <c r="HF159" s="764">
        <f t="shared" si="382"/>
        <v>0</v>
      </c>
      <c r="HG159" s="764">
        <f t="shared" si="382"/>
        <v>0</v>
      </c>
      <c r="HH159" s="764">
        <f t="shared" si="383"/>
        <v>0</v>
      </c>
      <c r="HI159" s="764">
        <f t="shared" si="383"/>
        <v>0</v>
      </c>
      <c r="HJ159" s="764">
        <f t="shared" si="383"/>
        <v>0</v>
      </c>
      <c r="HK159" s="764">
        <f t="shared" si="383"/>
        <v>0</v>
      </c>
      <c r="HL159" s="764">
        <f t="shared" si="383"/>
        <v>0</v>
      </c>
      <c r="HM159" s="764">
        <f t="shared" si="383"/>
        <v>0</v>
      </c>
      <c r="HN159" s="764">
        <f t="shared" si="383"/>
        <v>0</v>
      </c>
      <c r="HO159" s="764">
        <f t="shared" si="383"/>
        <v>0</v>
      </c>
      <c r="HP159" s="764">
        <f t="shared" si="383"/>
        <v>0</v>
      </c>
      <c r="HQ159" s="764">
        <f t="shared" si="383"/>
        <v>0</v>
      </c>
      <c r="HR159" s="764">
        <f t="shared" si="384"/>
        <v>0</v>
      </c>
      <c r="HS159" s="764">
        <f t="shared" si="384"/>
        <v>0</v>
      </c>
      <c r="HT159" s="764">
        <f t="shared" si="384"/>
        <v>0</v>
      </c>
      <c r="HU159" s="764">
        <f t="shared" si="384"/>
        <v>0</v>
      </c>
      <c r="HV159" s="764">
        <f t="shared" si="384"/>
        <v>0</v>
      </c>
      <c r="HW159" s="764">
        <f t="shared" si="384"/>
        <v>0</v>
      </c>
      <c r="HX159" s="764">
        <f t="shared" si="384"/>
        <v>0</v>
      </c>
      <c r="HY159" s="764">
        <f t="shared" si="384"/>
        <v>0</v>
      </c>
      <c r="HZ159" s="764">
        <f t="shared" si="384"/>
        <v>0</v>
      </c>
      <c r="IA159" s="764">
        <f t="shared" si="384"/>
        <v>0</v>
      </c>
      <c r="IB159" s="764">
        <f t="shared" si="385"/>
        <v>0</v>
      </c>
      <c r="IC159" s="764">
        <f t="shared" si="385"/>
        <v>0</v>
      </c>
      <c r="ID159" s="764">
        <f t="shared" si="385"/>
        <v>0</v>
      </c>
      <c r="IE159" s="764">
        <f t="shared" si="385"/>
        <v>0</v>
      </c>
      <c r="IF159" s="764">
        <f t="shared" si="385"/>
        <v>0</v>
      </c>
      <c r="IG159" s="764">
        <f t="shared" si="385"/>
        <v>0</v>
      </c>
      <c r="IH159" s="764">
        <f t="shared" si="385"/>
        <v>0</v>
      </c>
      <c r="II159" s="764">
        <f t="shared" si="385"/>
        <v>0</v>
      </c>
      <c r="IJ159" s="764">
        <f t="shared" si="385"/>
        <v>0</v>
      </c>
      <c r="IK159" s="764">
        <f t="shared" si="385"/>
        <v>0</v>
      </c>
      <c r="IL159" s="764">
        <f t="shared" si="386"/>
        <v>0</v>
      </c>
      <c r="IM159" s="764">
        <f t="shared" si="386"/>
        <v>0</v>
      </c>
      <c r="IN159" s="764">
        <f t="shared" si="386"/>
        <v>0</v>
      </c>
      <c r="IO159" s="764">
        <f t="shared" si="386"/>
        <v>0</v>
      </c>
      <c r="IP159" s="764">
        <f t="shared" si="386"/>
        <v>0</v>
      </c>
      <c r="IQ159" s="764">
        <f t="shared" si="386"/>
        <v>0</v>
      </c>
      <c r="IR159" s="764">
        <f t="shared" si="386"/>
        <v>0</v>
      </c>
      <c r="IS159" s="764">
        <f t="shared" si="386"/>
        <v>0</v>
      </c>
      <c r="IT159" s="764">
        <f t="shared" si="386"/>
        <v>0</v>
      </c>
      <c r="IU159" s="764">
        <f t="shared" si="386"/>
        <v>0</v>
      </c>
      <c r="IV159" s="764">
        <f t="shared" si="386"/>
        <v>0</v>
      </c>
      <c r="IW159" s="764">
        <f t="shared" si="386"/>
        <v>0</v>
      </c>
      <c r="IX159" s="764">
        <f t="shared" si="386"/>
        <v>0</v>
      </c>
      <c r="IY159" s="764">
        <f t="shared" si="386"/>
        <v>0</v>
      </c>
      <c r="IZ159" s="764">
        <f t="shared" si="386"/>
        <v>0</v>
      </c>
      <c r="JA159" s="764">
        <f t="shared" si="386"/>
        <v>0</v>
      </c>
      <c r="JB159" s="764">
        <f t="shared" si="386"/>
        <v>0</v>
      </c>
      <c r="JC159" s="764">
        <f t="shared" si="386"/>
        <v>0</v>
      </c>
      <c r="JD159" s="764">
        <f t="shared" si="366"/>
        <v>0</v>
      </c>
      <c r="JE159" s="764">
        <f t="shared" si="366"/>
        <v>0</v>
      </c>
      <c r="JF159" s="764">
        <f t="shared" si="366"/>
        <v>0</v>
      </c>
      <c r="JG159" s="764">
        <f t="shared" si="366"/>
        <v>0</v>
      </c>
      <c r="JH159" s="764">
        <f t="shared" si="366"/>
        <v>0</v>
      </c>
      <c r="JI159" s="764">
        <f t="shared" si="366"/>
        <v>0</v>
      </c>
      <c r="JJ159" s="764">
        <f t="shared" si="366"/>
        <v>0</v>
      </c>
      <c r="JK159" s="764">
        <f t="shared" si="366"/>
        <v>0</v>
      </c>
      <c r="JL159" s="764">
        <f t="shared" si="386"/>
        <v>0</v>
      </c>
      <c r="JM159" s="764">
        <f t="shared" si="386"/>
        <v>0</v>
      </c>
      <c r="JN159" s="764">
        <f t="shared" si="386"/>
        <v>0</v>
      </c>
      <c r="JO159" s="764">
        <f t="shared" si="386"/>
        <v>0</v>
      </c>
      <c r="JP159" s="764">
        <f t="shared" si="386"/>
        <v>0</v>
      </c>
      <c r="JQ159" s="764">
        <f t="shared" si="317"/>
        <v>0</v>
      </c>
      <c r="JR159" s="764">
        <f t="shared" si="317"/>
        <v>0</v>
      </c>
      <c r="JS159" s="764">
        <f t="shared" si="386"/>
        <v>0</v>
      </c>
      <c r="JT159" s="765">
        <f t="shared" si="318"/>
        <v>0</v>
      </c>
      <c r="JU159" s="229">
        <f t="shared" si="319"/>
        <v>0</v>
      </c>
    </row>
    <row r="160" spans="2:281" s="57" customFormat="1" ht="12.75" customHeight="1">
      <c r="B160" s="223"/>
      <c r="C160" s="223"/>
      <c r="D160" s="61"/>
      <c r="E160" s="743" t="str">
        <f t="shared" si="314"/>
        <v xml:space="preserve"> </v>
      </c>
      <c r="F160" s="56"/>
      <c r="G160" s="228"/>
      <c r="H160" s="744">
        <f>SUMIF(Ajuste!$C$8:$C$483,$B$6:$B$499,Ajuste!$E$8:$E$483)</f>
        <v>0</v>
      </c>
      <c r="I160" s="744">
        <f>SUMIF(Ajuste!$C$8:$C$483,$B$6:$B$499,Ajuste!$F$8:$F$483)</f>
        <v>0</v>
      </c>
      <c r="J160" s="229">
        <f t="shared" si="320"/>
        <v>0</v>
      </c>
      <c r="K160" s="764">
        <f t="shared" si="367"/>
        <v>0</v>
      </c>
      <c r="L160" s="764">
        <f t="shared" si="387"/>
        <v>0</v>
      </c>
      <c r="M160" s="764">
        <f t="shared" si="387"/>
        <v>0</v>
      </c>
      <c r="N160" s="764">
        <f t="shared" si="387"/>
        <v>0</v>
      </c>
      <c r="O160" s="764">
        <f t="shared" si="387"/>
        <v>0</v>
      </c>
      <c r="P160" s="764">
        <f t="shared" si="387"/>
        <v>0</v>
      </c>
      <c r="Q160" s="764">
        <f t="shared" si="387"/>
        <v>0</v>
      </c>
      <c r="R160" s="764">
        <f t="shared" si="387"/>
        <v>0</v>
      </c>
      <c r="S160" s="764">
        <f t="shared" si="387"/>
        <v>0</v>
      </c>
      <c r="T160" s="764">
        <f t="shared" si="387"/>
        <v>0</v>
      </c>
      <c r="U160" s="764">
        <f t="shared" si="387"/>
        <v>0</v>
      </c>
      <c r="V160" s="764">
        <f t="shared" si="387"/>
        <v>0</v>
      </c>
      <c r="W160" s="764">
        <f t="shared" si="387"/>
        <v>0</v>
      </c>
      <c r="X160" s="764">
        <f t="shared" si="387"/>
        <v>0</v>
      </c>
      <c r="Y160" s="764">
        <f t="shared" si="387"/>
        <v>0</v>
      </c>
      <c r="Z160" s="764">
        <f t="shared" si="387"/>
        <v>0</v>
      </c>
      <c r="AA160" s="764">
        <f t="shared" si="387"/>
        <v>0</v>
      </c>
      <c r="AB160" s="764">
        <f t="shared" si="387"/>
        <v>0</v>
      </c>
      <c r="AC160" s="764">
        <f t="shared" si="387"/>
        <v>0</v>
      </c>
      <c r="AD160" s="764">
        <f t="shared" si="387"/>
        <v>0</v>
      </c>
      <c r="AE160" s="764">
        <f t="shared" si="387"/>
        <v>0</v>
      </c>
      <c r="AF160" s="764">
        <f t="shared" si="387"/>
        <v>0</v>
      </c>
      <c r="AG160" s="764">
        <f t="shared" si="387"/>
        <v>0</v>
      </c>
      <c r="AH160" s="764">
        <f t="shared" si="387"/>
        <v>0</v>
      </c>
      <c r="AI160" s="764">
        <f t="shared" si="387"/>
        <v>0</v>
      </c>
      <c r="AJ160" s="764">
        <f t="shared" si="387"/>
        <v>0</v>
      </c>
      <c r="AK160" s="764">
        <f t="shared" si="387"/>
        <v>0</v>
      </c>
      <c r="AL160" s="764">
        <f t="shared" si="387"/>
        <v>0</v>
      </c>
      <c r="AM160" s="764">
        <f t="shared" si="387"/>
        <v>0</v>
      </c>
      <c r="AN160" s="764">
        <f t="shared" si="387"/>
        <v>0</v>
      </c>
      <c r="AO160" s="764">
        <f t="shared" si="387"/>
        <v>0</v>
      </c>
      <c r="AP160" s="764">
        <f t="shared" si="387"/>
        <v>0</v>
      </c>
      <c r="AQ160" s="764">
        <f t="shared" si="387"/>
        <v>0</v>
      </c>
      <c r="AR160" s="764">
        <f t="shared" si="387"/>
        <v>0</v>
      </c>
      <c r="AS160" s="764">
        <f t="shared" si="387"/>
        <v>0</v>
      </c>
      <c r="AT160" s="764">
        <f t="shared" si="387"/>
        <v>0</v>
      </c>
      <c r="AU160" s="764">
        <f t="shared" si="387"/>
        <v>0</v>
      </c>
      <c r="AV160" s="764">
        <f t="shared" si="387"/>
        <v>0</v>
      </c>
      <c r="AW160" s="764">
        <f t="shared" si="387"/>
        <v>0</v>
      </c>
      <c r="AX160" s="764">
        <f t="shared" si="387"/>
        <v>0</v>
      </c>
      <c r="AY160" s="764">
        <f t="shared" si="387"/>
        <v>0</v>
      </c>
      <c r="AZ160" s="764">
        <f t="shared" si="387"/>
        <v>0</v>
      </c>
      <c r="BA160" s="764">
        <f t="shared" si="387"/>
        <v>0</v>
      </c>
      <c r="BB160" s="764">
        <f t="shared" si="387"/>
        <v>0</v>
      </c>
      <c r="BC160" s="764">
        <f t="shared" si="387"/>
        <v>0</v>
      </c>
      <c r="BD160" s="764">
        <f t="shared" si="387"/>
        <v>0</v>
      </c>
      <c r="BE160" s="764">
        <f t="shared" si="387"/>
        <v>0</v>
      </c>
      <c r="BF160" s="764">
        <f t="shared" si="367"/>
        <v>0</v>
      </c>
      <c r="BG160" s="764">
        <f t="shared" si="367"/>
        <v>0</v>
      </c>
      <c r="BH160" s="764">
        <f t="shared" si="367"/>
        <v>0</v>
      </c>
      <c r="BI160" s="764">
        <f t="shared" si="367"/>
        <v>0</v>
      </c>
      <c r="BJ160" s="764">
        <f t="shared" si="367"/>
        <v>0</v>
      </c>
      <c r="BK160" s="764">
        <f t="shared" si="367"/>
        <v>0</v>
      </c>
      <c r="BL160" s="764">
        <f t="shared" si="367"/>
        <v>0</v>
      </c>
      <c r="BM160" s="764">
        <f t="shared" si="367"/>
        <v>0</v>
      </c>
      <c r="BN160" s="764">
        <f t="shared" si="368"/>
        <v>0</v>
      </c>
      <c r="BO160" s="764">
        <f t="shared" si="368"/>
        <v>0</v>
      </c>
      <c r="BP160" s="764">
        <f t="shared" si="368"/>
        <v>0</v>
      </c>
      <c r="BQ160" s="764">
        <f t="shared" si="368"/>
        <v>0</v>
      </c>
      <c r="BR160" s="764">
        <f t="shared" si="368"/>
        <v>0</v>
      </c>
      <c r="BS160" s="764">
        <f t="shared" si="368"/>
        <v>0</v>
      </c>
      <c r="BT160" s="764">
        <f t="shared" si="368"/>
        <v>0</v>
      </c>
      <c r="BU160" s="764">
        <f t="shared" si="368"/>
        <v>0</v>
      </c>
      <c r="BV160" s="764">
        <f t="shared" si="368"/>
        <v>0</v>
      </c>
      <c r="BW160" s="764">
        <f t="shared" si="368"/>
        <v>0</v>
      </c>
      <c r="BX160" s="764">
        <f t="shared" si="369"/>
        <v>0</v>
      </c>
      <c r="BY160" s="764">
        <f t="shared" si="369"/>
        <v>0</v>
      </c>
      <c r="BZ160" s="764">
        <f t="shared" si="369"/>
        <v>0</v>
      </c>
      <c r="CA160" s="764">
        <f t="shared" si="369"/>
        <v>0</v>
      </c>
      <c r="CB160" s="764">
        <f t="shared" si="369"/>
        <v>0</v>
      </c>
      <c r="CC160" s="764">
        <f t="shared" si="369"/>
        <v>0</v>
      </c>
      <c r="CD160" s="764">
        <f t="shared" si="369"/>
        <v>0</v>
      </c>
      <c r="CE160" s="764">
        <f t="shared" si="369"/>
        <v>0</v>
      </c>
      <c r="CF160" s="764">
        <f t="shared" si="369"/>
        <v>0</v>
      </c>
      <c r="CG160" s="764">
        <f t="shared" si="369"/>
        <v>0</v>
      </c>
      <c r="CH160" s="764">
        <f t="shared" si="370"/>
        <v>0</v>
      </c>
      <c r="CI160" s="764">
        <f t="shared" si="370"/>
        <v>0</v>
      </c>
      <c r="CJ160" s="764">
        <f t="shared" si="370"/>
        <v>0</v>
      </c>
      <c r="CK160" s="764">
        <f t="shared" si="370"/>
        <v>0</v>
      </c>
      <c r="CL160" s="764">
        <f t="shared" si="370"/>
        <v>0</v>
      </c>
      <c r="CM160" s="764">
        <f t="shared" si="370"/>
        <v>0</v>
      </c>
      <c r="CN160" s="764">
        <f t="shared" si="370"/>
        <v>0</v>
      </c>
      <c r="CO160" s="764">
        <f t="shared" si="370"/>
        <v>0</v>
      </c>
      <c r="CP160" s="764">
        <f t="shared" si="370"/>
        <v>0</v>
      </c>
      <c r="CQ160" s="764">
        <f t="shared" si="370"/>
        <v>0</v>
      </c>
      <c r="CR160" s="764">
        <f t="shared" si="371"/>
        <v>0</v>
      </c>
      <c r="CS160" s="764">
        <f t="shared" si="371"/>
        <v>0</v>
      </c>
      <c r="CT160" s="764">
        <f t="shared" si="371"/>
        <v>0</v>
      </c>
      <c r="CU160" s="764">
        <f t="shared" si="371"/>
        <v>0</v>
      </c>
      <c r="CV160" s="764">
        <f t="shared" si="371"/>
        <v>0</v>
      </c>
      <c r="CW160" s="764">
        <f t="shared" si="371"/>
        <v>0</v>
      </c>
      <c r="CX160" s="764">
        <f t="shared" si="371"/>
        <v>0</v>
      </c>
      <c r="CY160" s="764">
        <f t="shared" si="371"/>
        <v>0</v>
      </c>
      <c r="CZ160" s="764">
        <f t="shared" si="371"/>
        <v>0</v>
      </c>
      <c r="DA160" s="764">
        <f t="shared" si="371"/>
        <v>0</v>
      </c>
      <c r="DB160" s="764">
        <f t="shared" si="372"/>
        <v>0</v>
      </c>
      <c r="DC160" s="764">
        <f t="shared" si="372"/>
        <v>0</v>
      </c>
      <c r="DD160" s="764">
        <f t="shared" si="372"/>
        <v>0</v>
      </c>
      <c r="DE160" s="764">
        <f t="shared" si="372"/>
        <v>0</v>
      </c>
      <c r="DF160" s="764">
        <f t="shared" si="372"/>
        <v>0</v>
      </c>
      <c r="DG160" s="764">
        <f t="shared" si="372"/>
        <v>0</v>
      </c>
      <c r="DH160" s="764">
        <f t="shared" si="372"/>
        <v>0</v>
      </c>
      <c r="DI160" s="764">
        <f t="shared" si="372"/>
        <v>0</v>
      </c>
      <c r="DJ160" s="764">
        <f t="shared" si="372"/>
        <v>0</v>
      </c>
      <c r="DK160" s="764">
        <f t="shared" si="372"/>
        <v>0</v>
      </c>
      <c r="DL160" s="764">
        <f t="shared" si="373"/>
        <v>0</v>
      </c>
      <c r="DM160" s="764">
        <f t="shared" si="373"/>
        <v>0</v>
      </c>
      <c r="DN160" s="764">
        <f t="shared" si="373"/>
        <v>0</v>
      </c>
      <c r="DO160" s="764">
        <f t="shared" si="373"/>
        <v>0</v>
      </c>
      <c r="DP160" s="764">
        <f t="shared" si="373"/>
        <v>0</v>
      </c>
      <c r="DQ160" s="764">
        <f t="shared" si="373"/>
        <v>0</v>
      </c>
      <c r="DR160" s="764">
        <f t="shared" si="373"/>
        <v>0</v>
      </c>
      <c r="DS160" s="764">
        <f t="shared" si="373"/>
        <v>0</v>
      </c>
      <c r="DT160" s="764">
        <f t="shared" si="373"/>
        <v>0</v>
      </c>
      <c r="DU160" s="764">
        <f t="shared" si="373"/>
        <v>0</v>
      </c>
      <c r="DV160" s="764">
        <f t="shared" si="374"/>
        <v>0</v>
      </c>
      <c r="DW160" s="764">
        <f t="shared" si="374"/>
        <v>0</v>
      </c>
      <c r="DX160" s="764">
        <f t="shared" si="374"/>
        <v>0</v>
      </c>
      <c r="DY160" s="764">
        <f t="shared" si="374"/>
        <v>0</v>
      </c>
      <c r="DZ160" s="764">
        <f t="shared" si="374"/>
        <v>0</v>
      </c>
      <c r="EA160" s="764">
        <f t="shared" si="374"/>
        <v>0</v>
      </c>
      <c r="EB160" s="764">
        <f t="shared" si="374"/>
        <v>0</v>
      </c>
      <c r="EC160" s="764">
        <f t="shared" si="374"/>
        <v>0</v>
      </c>
      <c r="ED160" s="764">
        <f t="shared" si="374"/>
        <v>0</v>
      </c>
      <c r="EE160" s="764">
        <f t="shared" si="374"/>
        <v>0</v>
      </c>
      <c r="EF160" s="764">
        <f t="shared" si="375"/>
        <v>0</v>
      </c>
      <c r="EG160" s="764">
        <f t="shared" si="375"/>
        <v>0</v>
      </c>
      <c r="EH160" s="764">
        <f t="shared" si="375"/>
        <v>0</v>
      </c>
      <c r="EI160" s="764">
        <f t="shared" si="375"/>
        <v>0</v>
      </c>
      <c r="EJ160" s="764">
        <f t="shared" si="375"/>
        <v>0</v>
      </c>
      <c r="EK160" s="764">
        <f t="shared" si="375"/>
        <v>0</v>
      </c>
      <c r="EL160" s="764">
        <f t="shared" si="375"/>
        <v>0</v>
      </c>
      <c r="EM160" s="764">
        <f t="shared" si="375"/>
        <v>0</v>
      </c>
      <c r="EN160" s="764">
        <f t="shared" si="375"/>
        <v>0</v>
      </c>
      <c r="EO160" s="764">
        <f t="shared" si="375"/>
        <v>0</v>
      </c>
      <c r="EP160" s="764">
        <f t="shared" si="376"/>
        <v>0</v>
      </c>
      <c r="EQ160" s="764">
        <f t="shared" si="376"/>
        <v>0</v>
      </c>
      <c r="ER160" s="764">
        <f t="shared" si="376"/>
        <v>0</v>
      </c>
      <c r="ES160" s="764">
        <f t="shared" si="376"/>
        <v>0</v>
      </c>
      <c r="ET160" s="764">
        <f t="shared" si="376"/>
        <v>0</v>
      </c>
      <c r="EU160" s="764">
        <f t="shared" si="376"/>
        <v>0</v>
      </c>
      <c r="EV160" s="764">
        <f t="shared" si="376"/>
        <v>0</v>
      </c>
      <c r="EW160" s="764">
        <f t="shared" si="376"/>
        <v>0</v>
      </c>
      <c r="EX160" s="764">
        <f t="shared" si="376"/>
        <v>0</v>
      </c>
      <c r="EY160" s="764">
        <f t="shared" si="376"/>
        <v>0</v>
      </c>
      <c r="EZ160" s="764">
        <f t="shared" si="377"/>
        <v>0</v>
      </c>
      <c r="FA160" s="764">
        <f t="shared" si="377"/>
        <v>0</v>
      </c>
      <c r="FB160" s="764">
        <f t="shared" si="377"/>
        <v>0</v>
      </c>
      <c r="FC160" s="764">
        <f t="shared" si="377"/>
        <v>0</v>
      </c>
      <c r="FD160" s="764">
        <f t="shared" si="377"/>
        <v>0</v>
      </c>
      <c r="FE160" s="764">
        <f t="shared" si="377"/>
        <v>0</v>
      </c>
      <c r="FF160" s="764">
        <f t="shared" si="377"/>
        <v>0</v>
      </c>
      <c r="FG160" s="764">
        <f t="shared" si="377"/>
        <v>0</v>
      </c>
      <c r="FH160" s="764">
        <f t="shared" si="377"/>
        <v>0</v>
      </c>
      <c r="FI160" s="764">
        <f t="shared" si="377"/>
        <v>0</v>
      </c>
      <c r="FJ160" s="764">
        <f t="shared" si="378"/>
        <v>0</v>
      </c>
      <c r="FK160" s="764">
        <f t="shared" si="378"/>
        <v>0</v>
      </c>
      <c r="FL160" s="764">
        <f t="shared" si="378"/>
        <v>0</v>
      </c>
      <c r="FM160" s="764">
        <f t="shared" si="378"/>
        <v>0</v>
      </c>
      <c r="FN160" s="764">
        <f t="shared" si="378"/>
        <v>0</v>
      </c>
      <c r="FO160" s="764">
        <f t="shared" si="378"/>
        <v>0</v>
      </c>
      <c r="FP160" s="764">
        <f t="shared" si="378"/>
        <v>0</v>
      </c>
      <c r="FQ160" s="764">
        <f t="shared" si="378"/>
        <v>0</v>
      </c>
      <c r="FR160" s="764">
        <f t="shared" si="378"/>
        <v>0</v>
      </c>
      <c r="FS160" s="764">
        <f t="shared" si="378"/>
        <v>0</v>
      </c>
      <c r="FT160" s="764">
        <f t="shared" si="379"/>
        <v>0</v>
      </c>
      <c r="FU160" s="764">
        <f t="shared" si="379"/>
        <v>0</v>
      </c>
      <c r="FV160" s="764">
        <f t="shared" si="379"/>
        <v>0</v>
      </c>
      <c r="FW160" s="764">
        <f t="shared" si="379"/>
        <v>0</v>
      </c>
      <c r="FX160" s="764">
        <f t="shared" si="379"/>
        <v>0</v>
      </c>
      <c r="FY160" s="764">
        <f t="shared" si="379"/>
        <v>0</v>
      </c>
      <c r="FZ160" s="764">
        <f t="shared" si="379"/>
        <v>0</v>
      </c>
      <c r="GA160" s="764">
        <f t="shared" si="379"/>
        <v>0</v>
      </c>
      <c r="GB160" s="764">
        <f t="shared" si="379"/>
        <v>0</v>
      </c>
      <c r="GC160" s="764">
        <f t="shared" si="379"/>
        <v>0</v>
      </c>
      <c r="GD160" s="764">
        <f t="shared" si="380"/>
        <v>0</v>
      </c>
      <c r="GE160" s="764">
        <f t="shared" si="380"/>
        <v>0</v>
      </c>
      <c r="GF160" s="764">
        <f t="shared" si="380"/>
        <v>0</v>
      </c>
      <c r="GG160" s="764">
        <f t="shared" si="380"/>
        <v>0</v>
      </c>
      <c r="GH160" s="764">
        <f t="shared" si="380"/>
        <v>0</v>
      </c>
      <c r="GI160" s="764">
        <f t="shared" si="380"/>
        <v>0</v>
      </c>
      <c r="GJ160" s="764">
        <f t="shared" si="380"/>
        <v>0</v>
      </c>
      <c r="GK160" s="764">
        <f t="shared" si="380"/>
        <v>0</v>
      </c>
      <c r="GL160" s="764">
        <f t="shared" si="380"/>
        <v>0</v>
      </c>
      <c r="GM160" s="764">
        <f t="shared" si="380"/>
        <v>0</v>
      </c>
      <c r="GN160" s="764">
        <f t="shared" si="381"/>
        <v>0</v>
      </c>
      <c r="GO160" s="764">
        <f t="shared" si="381"/>
        <v>0</v>
      </c>
      <c r="GP160" s="764">
        <f t="shared" si="381"/>
        <v>0</v>
      </c>
      <c r="GQ160" s="764">
        <f t="shared" si="381"/>
        <v>0</v>
      </c>
      <c r="GR160" s="764">
        <f t="shared" si="381"/>
        <v>0</v>
      </c>
      <c r="GS160" s="764">
        <f t="shared" si="381"/>
        <v>0</v>
      </c>
      <c r="GT160" s="764">
        <f t="shared" si="381"/>
        <v>0</v>
      </c>
      <c r="GU160" s="764">
        <f t="shared" si="381"/>
        <v>0</v>
      </c>
      <c r="GV160" s="764">
        <f t="shared" si="381"/>
        <v>0</v>
      </c>
      <c r="GW160" s="764">
        <f t="shared" si="381"/>
        <v>0</v>
      </c>
      <c r="GX160" s="764">
        <f t="shared" si="382"/>
        <v>0</v>
      </c>
      <c r="GY160" s="764">
        <f t="shared" si="382"/>
        <v>0</v>
      </c>
      <c r="GZ160" s="764">
        <f t="shared" si="382"/>
        <v>0</v>
      </c>
      <c r="HA160" s="764">
        <f t="shared" si="382"/>
        <v>0</v>
      </c>
      <c r="HB160" s="764">
        <f t="shared" si="382"/>
        <v>0</v>
      </c>
      <c r="HC160" s="764">
        <f t="shared" si="382"/>
        <v>0</v>
      </c>
      <c r="HD160" s="764">
        <f t="shared" si="382"/>
        <v>0</v>
      </c>
      <c r="HE160" s="764">
        <f t="shared" si="382"/>
        <v>0</v>
      </c>
      <c r="HF160" s="764">
        <f t="shared" si="382"/>
        <v>0</v>
      </c>
      <c r="HG160" s="764">
        <f t="shared" si="382"/>
        <v>0</v>
      </c>
      <c r="HH160" s="764">
        <f t="shared" si="383"/>
        <v>0</v>
      </c>
      <c r="HI160" s="764">
        <f t="shared" si="383"/>
        <v>0</v>
      </c>
      <c r="HJ160" s="764">
        <f t="shared" si="383"/>
        <v>0</v>
      </c>
      <c r="HK160" s="764">
        <f t="shared" si="383"/>
        <v>0</v>
      </c>
      <c r="HL160" s="764">
        <f t="shared" si="383"/>
        <v>0</v>
      </c>
      <c r="HM160" s="764">
        <f t="shared" si="383"/>
        <v>0</v>
      </c>
      <c r="HN160" s="764">
        <f t="shared" si="383"/>
        <v>0</v>
      </c>
      <c r="HO160" s="764">
        <f t="shared" si="383"/>
        <v>0</v>
      </c>
      <c r="HP160" s="764">
        <f t="shared" si="383"/>
        <v>0</v>
      </c>
      <c r="HQ160" s="764">
        <f t="shared" si="383"/>
        <v>0</v>
      </c>
      <c r="HR160" s="764">
        <f t="shared" si="384"/>
        <v>0</v>
      </c>
      <c r="HS160" s="764">
        <f t="shared" si="384"/>
        <v>0</v>
      </c>
      <c r="HT160" s="764">
        <f t="shared" si="384"/>
        <v>0</v>
      </c>
      <c r="HU160" s="764">
        <f t="shared" si="384"/>
        <v>0</v>
      </c>
      <c r="HV160" s="764">
        <f t="shared" si="384"/>
        <v>0</v>
      </c>
      <c r="HW160" s="764">
        <f t="shared" si="384"/>
        <v>0</v>
      </c>
      <c r="HX160" s="764">
        <f t="shared" si="384"/>
        <v>0</v>
      </c>
      <c r="HY160" s="764">
        <f t="shared" si="384"/>
        <v>0</v>
      </c>
      <c r="HZ160" s="764">
        <f t="shared" si="384"/>
        <v>0</v>
      </c>
      <c r="IA160" s="764">
        <f t="shared" si="384"/>
        <v>0</v>
      </c>
      <c r="IB160" s="764">
        <f t="shared" si="385"/>
        <v>0</v>
      </c>
      <c r="IC160" s="764">
        <f t="shared" si="385"/>
        <v>0</v>
      </c>
      <c r="ID160" s="764">
        <f t="shared" si="385"/>
        <v>0</v>
      </c>
      <c r="IE160" s="764">
        <f t="shared" si="385"/>
        <v>0</v>
      </c>
      <c r="IF160" s="764">
        <f t="shared" si="385"/>
        <v>0</v>
      </c>
      <c r="IG160" s="764">
        <f t="shared" si="385"/>
        <v>0</v>
      </c>
      <c r="IH160" s="764">
        <f t="shared" si="385"/>
        <v>0</v>
      </c>
      <c r="II160" s="764">
        <f t="shared" si="385"/>
        <v>0</v>
      </c>
      <c r="IJ160" s="764">
        <f t="shared" si="385"/>
        <v>0</v>
      </c>
      <c r="IK160" s="764">
        <f t="shared" si="385"/>
        <v>0</v>
      </c>
      <c r="IL160" s="764">
        <f t="shared" si="386"/>
        <v>0</v>
      </c>
      <c r="IM160" s="764">
        <f t="shared" si="386"/>
        <v>0</v>
      </c>
      <c r="IN160" s="764">
        <f t="shared" si="386"/>
        <v>0</v>
      </c>
      <c r="IO160" s="764">
        <f t="shared" si="386"/>
        <v>0</v>
      </c>
      <c r="IP160" s="764">
        <f t="shared" si="386"/>
        <v>0</v>
      </c>
      <c r="IQ160" s="764">
        <f t="shared" si="386"/>
        <v>0</v>
      </c>
      <c r="IR160" s="764">
        <f t="shared" si="386"/>
        <v>0</v>
      </c>
      <c r="IS160" s="764">
        <f t="shared" si="386"/>
        <v>0</v>
      </c>
      <c r="IT160" s="764">
        <f t="shared" si="386"/>
        <v>0</v>
      </c>
      <c r="IU160" s="764">
        <f t="shared" si="386"/>
        <v>0</v>
      </c>
      <c r="IV160" s="764">
        <f t="shared" si="386"/>
        <v>0</v>
      </c>
      <c r="IW160" s="764">
        <f t="shared" si="386"/>
        <v>0</v>
      </c>
      <c r="IX160" s="764">
        <f t="shared" si="386"/>
        <v>0</v>
      </c>
      <c r="IY160" s="764">
        <f t="shared" si="386"/>
        <v>0</v>
      </c>
      <c r="IZ160" s="764">
        <f t="shared" si="386"/>
        <v>0</v>
      </c>
      <c r="JA160" s="764">
        <f t="shared" si="386"/>
        <v>0</v>
      </c>
      <c r="JB160" s="764">
        <f t="shared" si="386"/>
        <v>0</v>
      </c>
      <c r="JC160" s="764">
        <f t="shared" si="386"/>
        <v>0</v>
      </c>
      <c r="JD160" s="764">
        <f t="shared" si="366"/>
        <v>0</v>
      </c>
      <c r="JE160" s="764">
        <f t="shared" si="366"/>
        <v>0</v>
      </c>
      <c r="JF160" s="764">
        <f t="shared" si="366"/>
        <v>0</v>
      </c>
      <c r="JG160" s="764">
        <f t="shared" si="366"/>
        <v>0</v>
      </c>
      <c r="JH160" s="764">
        <f t="shared" si="366"/>
        <v>0</v>
      </c>
      <c r="JI160" s="764">
        <f t="shared" si="366"/>
        <v>0</v>
      </c>
      <c r="JJ160" s="764">
        <f t="shared" si="366"/>
        <v>0</v>
      </c>
      <c r="JK160" s="764">
        <f t="shared" si="366"/>
        <v>0</v>
      </c>
      <c r="JL160" s="764">
        <f t="shared" si="386"/>
        <v>0</v>
      </c>
      <c r="JM160" s="764">
        <f t="shared" si="386"/>
        <v>0</v>
      </c>
      <c r="JN160" s="764">
        <f t="shared" si="386"/>
        <v>0</v>
      </c>
      <c r="JO160" s="764">
        <f t="shared" si="386"/>
        <v>0</v>
      </c>
      <c r="JP160" s="764">
        <f t="shared" si="386"/>
        <v>0</v>
      </c>
      <c r="JQ160" s="764">
        <f t="shared" si="317"/>
        <v>0</v>
      </c>
      <c r="JR160" s="764">
        <f t="shared" si="317"/>
        <v>0</v>
      </c>
      <c r="JS160" s="764">
        <f t="shared" si="386"/>
        <v>0</v>
      </c>
      <c r="JT160" s="765">
        <f t="shared" si="318"/>
        <v>0</v>
      </c>
      <c r="JU160" s="229">
        <f t="shared" si="319"/>
        <v>0</v>
      </c>
    </row>
    <row r="161" spans="2:281" s="57" customFormat="1" ht="12.75" customHeight="1">
      <c r="B161" s="223"/>
      <c r="C161" s="223"/>
      <c r="D161" s="61"/>
      <c r="E161" s="743" t="str">
        <f t="shared" si="314"/>
        <v xml:space="preserve"> </v>
      </c>
      <c r="F161" s="56"/>
      <c r="G161" s="228"/>
      <c r="H161" s="744">
        <f>SUMIF(Ajuste!$C$8:$C$483,$B$6:$B$499,Ajuste!$E$8:$E$483)</f>
        <v>0</v>
      </c>
      <c r="I161" s="744">
        <f>SUMIF(Ajuste!$C$8:$C$483,$B$6:$B$499,Ajuste!$F$8:$F$483)</f>
        <v>0</v>
      </c>
      <c r="J161" s="229">
        <f t="shared" si="320"/>
        <v>0</v>
      </c>
      <c r="K161" s="764">
        <f t="shared" si="367"/>
        <v>0</v>
      </c>
      <c r="L161" s="764">
        <f t="shared" si="387"/>
        <v>0</v>
      </c>
      <c r="M161" s="764">
        <f t="shared" si="387"/>
        <v>0</v>
      </c>
      <c r="N161" s="764">
        <f t="shared" si="387"/>
        <v>0</v>
      </c>
      <c r="O161" s="764">
        <f t="shared" si="387"/>
        <v>0</v>
      </c>
      <c r="P161" s="764">
        <f t="shared" si="387"/>
        <v>0</v>
      </c>
      <c r="Q161" s="764">
        <f t="shared" si="387"/>
        <v>0</v>
      </c>
      <c r="R161" s="764">
        <f t="shared" si="387"/>
        <v>0</v>
      </c>
      <c r="S161" s="764">
        <f t="shared" si="387"/>
        <v>0</v>
      </c>
      <c r="T161" s="764">
        <f t="shared" si="387"/>
        <v>0</v>
      </c>
      <c r="U161" s="764">
        <f t="shared" si="387"/>
        <v>0</v>
      </c>
      <c r="V161" s="764">
        <f t="shared" si="387"/>
        <v>0</v>
      </c>
      <c r="W161" s="764">
        <f t="shared" si="387"/>
        <v>0</v>
      </c>
      <c r="X161" s="764">
        <f t="shared" si="387"/>
        <v>0</v>
      </c>
      <c r="Y161" s="764">
        <f t="shared" si="387"/>
        <v>0</v>
      </c>
      <c r="Z161" s="764">
        <f t="shared" si="387"/>
        <v>0</v>
      </c>
      <c r="AA161" s="764">
        <f t="shared" si="387"/>
        <v>0</v>
      </c>
      <c r="AB161" s="764">
        <f t="shared" si="387"/>
        <v>0</v>
      </c>
      <c r="AC161" s="764">
        <f t="shared" si="387"/>
        <v>0</v>
      </c>
      <c r="AD161" s="764">
        <f t="shared" si="387"/>
        <v>0</v>
      </c>
      <c r="AE161" s="764">
        <f t="shared" si="387"/>
        <v>0</v>
      </c>
      <c r="AF161" s="764">
        <f t="shared" si="387"/>
        <v>0</v>
      </c>
      <c r="AG161" s="764">
        <f t="shared" si="387"/>
        <v>0</v>
      </c>
      <c r="AH161" s="764">
        <f t="shared" si="387"/>
        <v>0</v>
      </c>
      <c r="AI161" s="764">
        <f t="shared" si="387"/>
        <v>0</v>
      </c>
      <c r="AJ161" s="764">
        <f t="shared" si="387"/>
        <v>0</v>
      </c>
      <c r="AK161" s="764">
        <f t="shared" si="387"/>
        <v>0</v>
      </c>
      <c r="AL161" s="764">
        <f t="shared" si="387"/>
        <v>0</v>
      </c>
      <c r="AM161" s="764">
        <f t="shared" si="387"/>
        <v>0</v>
      </c>
      <c r="AN161" s="764">
        <f t="shared" si="387"/>
        <v>0</v>
      </c>
      <c r="AO161" s="764">
        <f t="shared" si="387"/>
        <v>0</v>
      </c>
      <c r="AP161" s="764">
        <f t="shared" si="387"/>
        <v>0</v>
      </c>
      <c r="AQ161" s="764">
        <f t="shared" si="387"/>
        <v>0</v>
      </c>
      <c r="AR161" s="764">
        <f t="shared" si="387"/>
        <v>0</v>
      </c>
      <c r="AS161" s="764">
        <f t="shared" si="387"/>
        <v>0</v>
      </c>
      <c r="AT161" s="764">
        <f t="shared" si="387"/>
        <v>0</v>
      </c>
      <c r="AU161" s="764">
        <f t="shared" si="387"/>
        <v>0</v>
      </c>
      <c r="AV161" s="764">
        <f t="shared" si="387"/>
        <v>0</v>
      </c>
      <c r="AW161" s="764">
        <f t="shared" si="387"/>
        <v>0</v>
      </c>
      <c r="AX161" s="764">
        <f t="shared" si="387"/>
        <v>0</v>
      </c>
      <c r="AY161" s="764">
        <f t="shared" si="387"/>
        <v>0</v>
      </c>
      <c r="AZ161" s="764">
        <f t="shared" si="387"/>
        <v>0</v>
      </c>
      <c r="BA161" s="764">
        <f t="shared" si="387"/>
        <v>0</v>
      </c>
      <c r="BB161" s="764">
        <f t="shared" si="387"/>
        <v>0</v>
      </c>
      <c r="BC161" s="764">
        <f t="shared" si="387"/>
        <v>0</v>
      </c>
      <c r="BD161" s="764">
        <f t="shared" si="387"/>
        <v>0</v>
      </c>
      <c r="BE161" s="764">
        <f t="shared" si="387"/>
        <v>0</v>
      </c>
      <c r="BF161" s="764">
        <f t="shared" si="367"/>
        <v>0</v>
      </c>
      <c r="BG161" s="764">
        <f t="shared" si="367"/>
        <v>0</v>
      </c>
      <c r="BH161" s="764">
        <f t="shared" si="367"/>
        <v>0</v>
      </c>
      <c r="BI161" s="764">
        <f t="shared" si="367"/>
        <v>0</v>
      </c>
      <c r="BJ161" s="764">
        <f t="shared" si="367"/>
        <v>0</v>
      </c>
      <c r="BK161" s="764">
        <f t="shared" si="367"/>
        <v>0</v>
      </c>
      <c r="BL161" s="764">
        <f t="shared" si="367"/>
        <v>0</v>
      </c>
      <c r="BM161" s="764">
        <f t="shared" si="367"/>
        <v>0</v>
      </c>
      <c r="BN161" s="764">
        <f t="shared" si="368"/>
        <v>0</v>
      </c>
      <c r="BO161" s="764">
        <f t="shared" si="368"/>
        <v>0</v>
      </c>
      <c r="BP161" s="764">
        <f t="shared" si="368"/>
        <v>0</v>
      </c>
      <c r="BQ161" s="764">
        <f t="shared" si="368"/>
        <v>0</v>
      </c>
      <c r="BR161" s="764">
        <f t="shared" si="368"/>
        <v>0</v>
      </c>
      <c r="BS161" s="764">
        <f t="shared" si="368"/>
        <v>0</v>
      </c>
      <c r="BT161" s="764">
        <f t="shared" si="368"/>
        <v>0</v>
      </c>
      <c r="BU161" s="764">
        <f t="shared" si="368"/>
        <v>0</v>
      </c>
      <c r="BV161" s="764">
        <f t="shared" si="368"/>
        <v>0</v>
      </c>
      <c r="BW161" s="764">
        <f t="shared" si="368"/>
        <v>0</v>
      </c>
      <c r="BX161" s="764">
        <f t="shared" si="369"/>
        <v>0</v>
      </c>
      <c r="BY161" s="764">
        <f t="shared" si="369"/>
        <v>0</v>
      </c>
      <c r="BZ161" s="764">
        <f t="shared" si="369"/>
        <v>0</v>
      </c>
      <c r="CA161" s="764">
        <f t="shared" si="369"/>
        <v>0</v>
      </c>
      <c r="CB161" s="764">
        <f t="shared" si="369"/>
        <v>0</v>
      </c>
      <c r="CC161" s="764">
        <f t="shared" si="369"/>
        <v>0</v>
      </c>
      <c r="CD161" s="764">
        <f t="shared" si="369"/>
        <v>0</v>
      </c>
      <c r="CE161" s="764">
        <f t="shared" si="369"/>
        <v>0</v>
      </c>
      <c r="CF161" s="764">
        <f t="shared" si="369"/>
        <v>0</v>
      </c>
      <c r="CG161" s="764">
        <f t="shared" si="369"/>
        <v>0</v>
      </c>
      <c r="CH161" s="764">
        <f t="shared" si="370"/>
        <v>0</v>
      </c>
      <c r="CI161" s="764">
        <f t="shared" si="370"/>
        <v>0</v>
      </c>
      <c r="CJ161" s="764">
        <f t="shared" si="370"/>
        <v>0</v>
      </c>
      <c r="CK161" s="764">
        <f t="shared" si="370"/>
        <v>0</v>
      </c>
      <c r="CL161" s="764">
        <f t="shared" si="370"/>
        <v>0</v>
      </c>
      <c r="CM161" s="764">
        <f t="shared" si="370"/>
        <v>0</v>
      </c>
      <c r="CN161" s="764">
        <f t="shared" si="370"/>
        <v>0</v>
      </c>
      <c r="CO161" s="764">
        <f t="shared" si="370"/>
        <v>0</v>
      </c>
      <c r="CP161" s="764">
        <f t="shared" si="370"/>
        <v>0</v>
      </c>
      <c r="CQ161" s="764">
        <f t="shared" si="370"/>
        <v>0</v>
      </c>
      <c r="CR161" s="764">
        <f t="shared" si="371"/>
        <v>0</v>
      </c>
      <c r="CS161" s="764">
        <f t="shared" si="371"/>
        <v>0</v>
      </c>
      <c r="CT161" s="764">
        <f t="shared" si="371"/>
        <v>0</v>
      </c>
      <c r="CU161" s="764">
        <f t="shared" si="371"/>
        <v>0</v>
      </c>
      <c r="CV161" s="764">
        <f t="shared" si="371"/>
        <v>0</v>
      </c>
      <c r="CW161" s="764">
        <f t="shared" si="371"/>
        <v>0</v>
      </c>
      <c r="CX161" s="764">
        <f t="shared" si="371"/>
        <v>0</v>
      </c>
      <c r="CY161" s="764">
        <f t="shared" si="371"/>
        <v>0</v>
      </c>
      <c r="CZ161" s="764">
        <f t="shared" si="371"/>
        <v>0</v>
      </c>
      <c r="DA161" s="764">
        <f t="shared" si="371"/>
        <v>0</v>
      </c>
      <c r="DB161" s="764">
        <f t="shared" si="372"/>
        <v>0</v>
      </c>
      <c r="DC161" s="764">
        <f t="shared" si="372"/>
        <v>0</v>
      </c>
      <c r="DD161" s="764">
        <f t="shared" si="372"/>
        <v>0</v>
      </c>
      <c r="DE161" s="764">
        <f t="shared" si="372"/>
        <v>0</v>
      </c>
      <c r="DF161" s="764">
        <f t="shared" si="372"/>
        <v>0</v>
      </c>
      <c r="DG161" s="764">
        <f t="shared" si="372"/>
        <v>0</v>
      </c>
      <c r="DH161" s="764">
        <f t="shared" si="372"/>
        <v>0</v>
      </c>
      <c r="DI161" s="764">
        <f t="shared" si="372"/>
        <v>0</v>
      </c>
      <c r="DJ161" s="764">
        <f t="shared" si="372"/>
        <v>0</v>
      </c>
      <c r="DK161" s="764">
        <f t="shared" si="372"/>
        <v>0</v>
      </c>
      <c r="DL161" s="764">
        <f t="shared" si="373"/>
        <v>0</v>
      </c>
      <c r="DM161" s="764">
        <f t="shared" si="373"/>
        <v>0</v>
      </c>
      <c r="DN161" s="764">
        <f t="shared" si="373"/>
        <v>0</v>
      </c>
      <c r="DO161" s="764">
        <f t="shared" si="373"/>
        <v>0</v>
      </c>
      <c r="DP161" s="764">
        <f t="shared" si="373"/>
        <v>0</v>
      </c>
      <c r="DQ161" s="764">
        <f t="shared" si="373"/>
        <v>0</v>
      </c>
      <c r="DR161" s="764">
        <f t="shared" si="373"/>
        <v>0</v>
      </c>
      <c r="DS161" s="764">
        <f t="shared" si="373"/>
        <v>0</v>
      </c>
      <c r="DT161" s="764">
        <f t="shared" si="373"/>
        <v>0</v>
      </c>
      <c r="DU161" s="764">
        <f t="shared" si="373"/>
        <v>0</v>
      </c>
      <c r="DV161" s="764">
        <f t="shared" si="374"/>
        <v>0</v>
      </c>
      <c r="DW161" s="764">
        <f t="shared" si="374"/>
        <v>0</v>
      </c>
      <c r="DX161" s="764">
        <f t="shared" si="374"/>
        <v>0</v>
      </c>
      <c r="DY161" s="764">
        <f t="shared" si="374"/>
        <v>0</v>
      </c>
      <c r="DZ161" s="764">
        <f t="shared" si="374"/>
        <v>0</v>
      </c>
      <c r="EA161" s="764">
        <f t="shared" si="374"/>
        <v>0</v>
      </c>
      <c r="EB161" s="764">
        <f t="shared" si="374"/>
        <v>0</v>
      </c>
      <c r="EC161" s="764">
        <f t="shared" si="374"/>
        <v>0</v>
      </c>
      <c r="ED161" s="764">
        <f t="shared" si="374"/>
        <v>0</v>
      </c>
      <c r="EE161" s="764">
        <f t="shared" si="374"/>
        <v>0</v>
      </c>
      <c r="EF161" s="764">
        <f t="shared" si="375"/>
        <v>0</v>
      </c>
      <c r="EG161" s="764">
        <f t="shared" si="375"/>
        <v>0</v>
      </c>
      <c r="EH161" s="764">
        <f t="shared" si="375"/>
        <v>0</v>
      </c>
      <c r="EI161" s="764">
        <f t="shared" si="375"/>
        <v>0</v>
      </c>
      <c r="EJ161" s="764">
        <f t="shared" si="375"/>
        <v>0</v>
      </c>
      <c r="EK161" s="764">
        <f t="shared" si="375"/>
        <v>0</v>
      </c>
      <c r="EL161" s="764">
        <f t="shared" si="375"/>
        <v>0</v>
      </c>
      <c r="EM161" s="764">
        <f t="shared" si="375"/>
        <v>0</v>
      </c>
      <c r="EN161" s="764">
        <f t="shared" si="375"/>
        <v>0</v>
      </c>
      <c r="EO161" s="764">
        <f t="shared" si="375"/>
        <v>0</v>
      </c>
      <c r="EP161" s="764">
        <f t="shared" si="376"/>
        <v>0</v>
      </c>
      <c r="EQ161" s="764">
        <f t="shared" si="376"/>
        <v>0</v>
      </c>
      <c r="ER161" s="764">
        <f t="shared" si="376"/>
        <v>0</v>
      </c>
      <c r="ES161" s="764">
        <f t="shared" si="376"/>
        <v>0</v>
      </c>
      <c r="ET161" s="764">
        <f t="shared" si="376"/>
        <v>0</v>
      </c>
      <c r="EU161" s="764">
        <f t="shared" si="376"/>
        <v>0</v>
      </c>
      <c r="EV161" s="764">
        <f t="shared" si="376"/>
        <v>0</v>
      </c>
      <c r="EW161" s="764">
        <f t="shared" si="376"/>
        <v>0</v>
      </c>
      <c r="EX161" s="764">
        <f t="shared" si="376"/>
        <v>0</v>
      </c>
      <c r="EY161" s="764">
        <f t="shared" si="376"/>
        <v>0</v>
      </c>
      <c r="EZ161" s="764">
        <f t="shared" si="377"/>
        <v>0</v>
      </c>
      <c r="FA161" s="764">
        <f t="shared" si="377"/>
        <v>0</v>
      </c>
      <c r="FB161" s="764">
        <f t="shared" si="377"/>
        <v>0</v>
      </c>
      <c r="FC161" s="764">
        <f t="shared" si="377"/>
        <v>0</v>
      </c>
      <c r="FD161" s="764">
        <f t="shared" si="377"/>
        <v>0</v>
      </c>
      <c r="FE161" s="764">
        <f t="shared" si="377"/>
        <v>0</v>
      </c>
      <c r="FF161" s="764">
        <f t="shared" si="377"/>
        <v>0</v>
      </c>
      <c r="FG161" s="764">
        <f t="shared" si="377"/>
        <v>0</v>
      </c>
      <c r="FH161" s="764">
        <f t="shared" si="377"/>
        <v>0</v>
      </c>
      <c r="FI161" s="764">
        <f t="shared" si="377"/>
        <v>0</v>
      </c>
      <c r="FJ161" s="764">
        <f t="shared" si="378"/>
        <v>0</v>
      </c>
      <c r="FK161" s="764">
        <f t="shared" si="378"/>
        <v>0</v>
      </c>
      <c r="FL161" s="764">
        <f t="shared" si="378"/>
        <v>0</v>
      </c>
      <c r="FM161" s="764">
        <f t="shared" si="378"/>
        <v>0</v>
      </c>
      <c r="FN161" s="764">
        <f t="shared" si="378"/>
        <v>0</v>
      </c>
      <c r="FO161" s="764">
        <f t="shared" si="378"/>
        <v>0</v>
      </c>
      <c r="FP161" s="764">
        <f t="shared" si="378"/>
        <v>0</v>
      </c>
      <c r="FQ161" s="764">
        <f t="shared" si="378"/>
        <v>0</v>
      </c>
      <c r="FR161" s="764">
        <f t="shared" si="378"/>
        <v>0</v>
      </c>
      <c r="FS161" s="764">
        <f t="shared" si="378"/>
        <v>0</v>
      </c>
      <c r="FT161" s="764">
        <f t="shared" si="379"/>
        <v>0</v>
      </c>
      <c r="FU161" s="764">
        <f t="shared" si="379"/>
        <v>0</v>
      </c>
      <c r="FV161" s="764">
        <f t="shared" si="379"/>
        <v>0</v>
      </c>
      <c r="FW161" s="764">
        <f t="shared" si="379"/>
        <v>0</v>
      </c>
      <c r="FX161" s="764">
        <f t="shared" si="379"/>
        <v>0</v>
      </c>
      <c r="FY161" s="764">
        <f t="shared" si="379"/>
        <v>0</v>
      </c>
      <c r="FZ161" s="764">
        <f t="shared" si="379"/>
        <v>0</v>
      </c>
      <c r="GA161" s="764">
        <f t="shared" si="379"/>
        <v>0</v>
      </c>
      <c r="GB161" s="764">
        <f t="shared" si="379"/>
        <v>0</v>
      </c>
      <c r="GC161" s="764">
        <f t="shared" si="379"/>
        <v>0</v>
      </c>
      <c r="GD161" s="764">
        <f t="shared" si="380"/>
        <v>0</v>
      </c>
      <c r="GE161" s="764">
        <f t="shared" si="380"/>
        <v>0</v>
      </c>
      <c r="GF161" s="764">
        <f t="shared" si="380"/>
        <v>0</v>
      </c>
      <c r="GG161" s="764">
        <f t="shared" si="380"/>
        <v>0</v>
      </c>
      <c r="GH161" s="764">
        <f t="shared" si="380"/>
        <v>0</v>
      </c>
      <c r="GI161" s="764">
        <f t="shared" si="380"/>
        <v>0</v>
      </c>
      <c r="GJ161" s="764">
        <f t="shared" si="380"/>
        <v>0</v>
      </c>
      <c r="GK161" s="764">
        <f t="shared" si="380"/>
        <v>0</v>
      </c>
      <c r="GL161" s="764">
        <f t="shared" si="380"/>
        <v>0</v>
      </c>
      <c r="GM161" s="764">
        <f t="shared" si="380"/>
        <v>0</v>
      </c>
      <c r="GN161" s="764">
        <f t="shared" si="381"/>
        <v>0</v>
      </c>
      <c r="GO161" s="764">
        <f t="shared" si="381"/>
        <v>0</v>
      </c>
      <c r="GP161" s="764">
        <f t="shared" si="381"/>
        <v>0</v>
      </c>
      <c r="GQ161" s="764">
        <f t="shared" si="381"/>
        <v>0</v>
      </c>
      <c r="GR161" s="764">
        <f t="shared" si="381"/>
        <v>0</v>
      </c>
      <c r="GS161" s="764">
        <f t="shared" si="381"/>
        <v>0</v>
      </c>
      <c r="GT161" s="764">
        <f t="shared" si="381"/>
        <v>0</v>
      </c>
      <c r="GU161" s="764">
        <f t="shared" si="381"/>
        <v>0</v>
      </c>
      <c r="GV161" s="764">
        <f t="shared" si="381"/>
        <v>0</v>
      </c>
      <c r="GW161" s="764">
        <f t="shared" si="381"/>
        <v>0</v>
      </c>
      <c r="GX161" s="764">
        <f t="shared" si="382"/>
        <v>0</v>
      </c>
      <c r="GY161" s="764">
        <f t="shared" si="382"/>
        <v>0</v>
      </c>
      <c r="GZ161" s="764">
        <f t="shared" si="382"/>
        <v>0</v>
      </c>
      <c r="HA161" s="764">
        <f t="shared" si="382"/>
        <v>0</v>
      </c>
      <c r="HB161" s="764">
        <f t="shared" si="382"/>
        <v>0</v>
      </c>
      <c r="HC161" s="764">
        <f t="shared" si="382"/>
        <v>0</v>
      </c>
      <c r="HD161" s="764">
        <f t="shared" si="382"/>
        <v>0</v>
      </c>
      <c r="HE161" s="764">
        <f t="shared" si="382"/>
        <v>0</v>
      </c>
      <c r="HF161" s="764">
        <f t="shared" si="382"/>
        <v>0</v>
      </c>
      <c r="HG161" s="764">
        <f t="shared" si="382"/>
        <v>0</v>
      </c>
      <c r="HH161" s="764">
        <f t="shared" si="383"/>
        <v>0</v>
      </c>
      <c r="HI161" s="764">
        <f t="shared" si="383"/>
        <v>0</v>
      </c>
      <c r="HJ161" s="764">
        <f t="shared" si="383"/>
        <v>0</v>
      </c>
      <c r="HK161" s="764">
        <f t="shared" si="383"/>
        <v>0</v>
      </c>
      <c r="HL161" s="764">
        <f t="shared" si="383"/>
        <v>0</v>
      </c>
      <c r="HM161" s="764">
        <f t="shared" si="383"/>
        <v>0</v>
      </c>
      <c r="HN161" s="764">
        <f t="shared" si="383"/>
        <v>0</v>
      </c>
      <c r="HO161" s="764">
        <f t="shared" si="383"/>
        <v>0</v>
      </c>
      <c r="HP161" s="764">
        <f t="shared" si="383"/>
        <v>0</v>
      </c>
      <c r="HQ161" s="764">
        <f t="shared" si="383"/>
        <v>0</v>
      </c>
      <c r="HR161" s="764">
        <f t="shared" si="384"/>
        <v>0</v>
      </c>
      <c r="HS161" s="764">
        <f t="shared" si="384"/>
        <v>0</v>
      </c>
      <c r="HT161" s="764">
        <f t="shared" si="384"/>
        <v>0</v>
      </c>
      <c r="HU161" s="764">
        <f t="shared" si="384"/>
        <v>0</v>
      </c>
      <c r="HV161" s="764">
        <f t="shared" si="384"/>
        <v>0</v>
      </c>
      <c r="HW161" s="764">
        <f t="shared" si="384"/>
        <v>0</v>
      </c>
      <c r="HX161" s="764">
        <f t="shared" si="384"/>
        <v>0</v>
      </c>
      <c r="HY161" s="764">
        <f t="shared" si="384"/>
        <v>0</v>
      </c>
      <c r="HZ161" s="764">
        <f t="shared" si="384"/>
        <v>0</v>
      </c>
      <c r="IA161" s="764">
        <f t="shared" si="384"/>
        <v>0</v>
      </c>
      <c r="IB161" s="764">
        <f t="shared" si="385"/>
        <v>0</v>
      </c>
      <c r="IC161" s="764">
        <f t="shared" si="385"/>
        <v>0</v>
      </c>
      <c r="ID161" s="764">
        <f t="shared" si="385"/>
        <v>0</v>
      </c>
      <c r="IE161" s="764">
        <f t="shared" si="385"/>
        <v>0</v>
      </c>
      <c r="IF161" s="764">
        <f t="shared" si="385"/>
        <v>0</v>
      </c>
      <c r="IG161" s="764">
        <f t="shared" si="385"/>
        <v>0</v>
      </c>
      <c r="IH161" s="764">
        <f t="shared" si="385"/>
        <v>0</v>
      </c>
      <c r="II161" s="764">
        <f t="shared" si="385"/>
        <v>0</v>
      </c>
      <c r="IJ161" s="764">
        <f t="shared" si="385"/>
        <v>0</v>
      </c>
      <c r="IK161" s="764">
        <f t="shared" si="385"/>
        <v>0</v>
      </c>
      <c r="IL161" s="764">
        <f t="shared" si="386"/>
        <v>0</v>
      </c>
      <c r="IM161" s="764">
        <f t="shared" si="386"/>
        <v>0</v>
      </c>
      <c r="IN161" s="764">
        <f t="shared" si="386"/>
        <v>0</v>
      </c>
      <c r="IO161" s="764">
        <f t="shared" si="386"/>
        <v>0</v>
      </c>
      <c r="IP161" s="764">
        <f t="shared" si="386"/>
        <v>0</v>
      </c>
      <c r="IQ161" s="764">
        <f t="shared" si="386"/>
        <v>0</v>
      </c>
      <c r="IR161" s="764">
        <f t="shared" si="386"/>
        <v>0</v>
      </c>
      <c r="IS161" s="764">
        <f t="shared" si="386"/>
        <v>0</v>
      </c>
      <c r="IT161" s="764">
        <f t="shared" si="386"/>
        <v>0</v>
      </c>
      <c r="IU161" s="764">
        <f t="shared" si="386"/>
        <v>0</v>
      </c>
      <c r="IV161" s="764">
        <f t="shared" si="386"/>
        <v>0</v>
      </c>
      <c r="IW161" s="764">
        <f t="shared" si="386"/>
        <v>0</v>
      </c>
      <c r="IX161" s="764">
        <f t="shared" si="386"/>
        <v>0</v>
      </c>
      <c r="IY161" s="764">
        <f t="shared" si="386"/>
        <v>0</v>
      </c>
      <c r="IZ161" s="764">
        <f t="shared" si="386"/>
        <v>0</v>
      </c>
      <c r="JA161" s="764">
        <f t="shared" si="386"/>
        <v>0</v>
      </c>
      <c r="JB161" s="764">
        <f t="shared" si="386"/>
        <v>0</v>
      </c>
      <c r="JC161" s="764">
        <f t="shared" si="386"/>
        <v>0</v>
      </c>
      <c r="JD161" s="764">
        <f t="shared" si="366"/>
        <v>0</v>
      </c>
      <c r="JE161" s="764">
        <f t="shared" si="366"/>
        <v>0</v>
      </c>
      <c r="JF161" s="764">
        <f t="shared" si="366"/>
        <v>0</v>
      </c>
      <c r="JG161" s="764">
        <f t="shared" si="366"/>
        <v>0</v>
      </c>
      <c r="JH161" s="764">
        <f t="shared" si="366"/>
        <v>0</v>
      </c>
      <c r="JI161" s="764">
        <f t="shared" si="366"/>
        <v>0</v>
      </c>
      <c r="JJ161" s="764">
        <f t="shared" si="366"/>
        <v>0</v>
      </c>
      <c r="JK161" s="764">
        <f t="shared" si="366"/>
        <v>0</v>
      </c>
      <c r="JL161" s="764">
        <f t="shared" si="386"/>
        <v>0</v>
      </c>
      <c r="JM161" s="764">
        <f t="shared" si="386"/>
        <v>0</v>
      </c>
      <c r="JN161" s="764">
        <f t="shared" si="386"/>
        <v>0</v>
      </c>
      <c r="JO161" s="764">
        <f t="shared" si="386"/>
        <v>0</v>
      </c>
      <c r="JP161" s="764">
        <f t="shared" si="386"/>
        <v>0</v>
      </c>
      <c r="JQ161" s="764">
        <f t="shared" si="317"/>
        <v>0</v>
      </c>
      <c r="JR161" s="764">
        <f t="shared" si="317"/>
        <v>0</v>
      </c>
      <c r="JS161" s="764">
        <f t="shared" si="386"/>
        <v>0</v>
      </c>
      <c r="JT161" s="765">
        <f t="shared" si="318"/>
        <v>0</v>
      </c>
      <c r="JU161" s="229">
        <f t="shared" si="319"/>
        <v>0</v>
      </c>
    </row>
    <row r="162" spans="2:281" s="57" customFormat="1" ht="12.75" customHeight="1">
      <c r="B162" s="223"/>
      <c r="C162" s="223"/>
      <c r="D162" s="61"/>
      <c r="E162" s="743" t="str">
        <f t="shared" si="314"/>
        <v xml:space="preserve"> </v>
      </c>
      <c r="F162" s="56"/>
      <c r="G162" s="228"/>
      <c r="H162" s="744">
        <f>SUMIF(Ajuste!$C$8:$C$483,$B$6:$B$499,Ajuste!$E$8:$E$483)</f>
        <v>0</v>
      </c>
      <c r="I162" s="744">
        <f>SUMIF(Ajuste!$C$8:$C$483,$B$6:$B$499,Ajuste!$F$8:$F$483)</f>
        <v>0</v>
      </c>
      <c r="J162" s="229">
        <f t="shared" si="320"/>
        <v>0</v>
      </c>
      <c r="K162" s="764">
        <f t="shared" si="367"/>
        <v>0</v>
      </c>
      <c r="L162" s="764">
        <f t="shared" si="387"/>
        <v>0</v>
      </c>
      <c r="M162" s="764">
        <f t="shared" si="387"/>
        <v>0</v>
      </c>
      <c r="N162" s="764">
        <f t="shared" si="387"/>
        <v>0</v>
      </c>
      <c r="O162" s="764">
        <f t="shared" si="387"/>
        <v>0</v>
      </c>
      <c r="P162" s="764">
        <f t="shared" si="387"/>
        <v>0</v>
      </c>
      <c r="Q162" s="764">
        <f t="shared" si="387"/>
        <v>0</v>
      </c>
      <c r="R162" s="764">
        <f t="shared" si="387"/>
        <v>0</v>
      </c>
      <c r="S162" s="764">
        <f t="shared" si="387"/>
        <v>0</v>
      </c>
      <c r="T162" s="764">
        <f t="shared" si="387"/>
        <v>0</v>
      </c>
      <c r="U162" s="764">
        <f t="shared" si="387"/>
        <v>0</v>
      </c>
      <c r="V162" s="764">
        <f t="shared" si="387"/>
        <v>0</v>
      </c>
      <c r="W162" s="764">
        <f t="shared" si="387"/>
        <v>0</v>
      </c>
      <c r="X162" s="764">
        <f t="shared" si="387"/>
        <v>0</v>
      </c>
      <c r="Y162" s="764">
        <f t="shared" si="387"/>
        <v>0</v>
      </c>
      <c r="Z162" s="764">
        <f t="shared" si="387"/>
        <v>0</v>
      </c>
      <c r="AA162" s="764">
        <f t="shared" si="387"/>
        <v>0</v>
      </c>
      <c r="AB162" s="764">
        <f t="shared" si="387"/>
        <v>0</v>
      </c>
      <c r="AC162" s="764">
        <f t="shared" si="387"/>
        <v>0</v>
      </c>
      <c r="AD162" s="764">
        <f t="shared" si="387"/>
        <v>0</v>
      </c>
      <c r="AE162" s="764">
        <f t="shared" si="387"/>
        <v>0</v>
      </c>
      <c r="AF162" s="764">
        <f t="shared" si="387"/>
        <v>0</v>
      </c>
      <c r="AG162" s="764">
        <f t="shared" si="387"/>
        <v>0</v>
      </c>
      <c r="AH162" s="764">
        <f t="shared" si="387"/>
        <v>0</v>
      </c>
      <c r="AI162" s="764">
        <f t="shared" si="387"/>
        <v>0</v>
      </c>
      <c r="AJ162" s="764">
        <f t="shared" si="387"/>
        <v>0</v>
      </c>
      <c r="AK162" s="764">
        <f t="shared" si="387"/>
        <v>0</v>
      </c>
      <c r="AL162" s="764">
        <f t="shared" si="387"/>
        <v>0</v>
      </c>
      <c r="AM162" s="764">
        <f t="shared" si="387"/>
        <v>0</v>
      </c>
      <c r="AN162" s="764">
        <f t="shared" si="387"/>
        <v>0</v>
      </c>
      <c r="AO162" s="764">
        <f t="shared" si="387"/>
        <v>0</v>
      </c>
      <c r="AP162" s="764">
        <f t="shared" si="387"/>
        <v>0</v>
      </c>
      <c r="AQ162" s="764">
        <f t="shared" si="387"/>
        <v>0</v>
      </c>
      <c r="AR162" s="764">
        <f t="shared" si="387"/>
        <v>0</v>
      </c>
      <c r="AS162" s="764">
        <f t="shared" si="387"/>
        <v>0</v>
      </c>
      <c r="AT162" s="764">
        <f t="shared" si="387"/>
        <v>0</v>
      </c>
      <c r="AU162" s="764">
        <f t="shared" si="387"/>
        <v>0</v>
      </c>
      <c r="AV162" s="764">
        <f t="shared" si="387"/>
        <v>0</v>
      </c>
      <c r="AW162" s="764">
        <f t="shared" si="387"/>
        <v>0</v>
      </c>
      <c r="AX162" s="764">
        <f t="shared" si="387"/>
        <v>0</v>
      </c>
      <c r="AY162" s="764">
        <f t="shared" si="387"/>
        <v>0</v>
      </c>
      <c r="AZ162" s="764">
        <f t="shared" si="387"/>
        <v>0</v>
      </c>
      <c r="BA162" s="764">
        <f t="shared" si="387"/>
        <v>0</v>
      </c>
      <c r="BB162" s="764">
        <f t="shared" si="387"/>
        <v>0</v>
      </c>
      <c r="BC162" s="764">
        <f t="shared" si="387"/>
        <v>0</v>
      </c>
      <c r="BD162" s="764">
        <f t="shared" si="387"/>
        <v>0</v>
      </c>
      <c r="BE162" s="764">
        <f t="shared" si="387"/>
        <v>0</v>
      </c>
      <c r="BF162" s="764">
        <f t="shared" si="367"/>
        <v>0</v>
      </c>
      <c r="BG162" s="764">
        <f t="shared" si="367"/>
        <v>0</v>
      </c>
      <c r="BH162" s="764">
        <f t="shared" si="367"/>
        <v>0</v>
      </c>
      <c r="BI162" s="764">
        <f t="shared" si="367"/>
        <v>0</v>
      </c>
      <c r="BJ162" s="764">
        <f t="shared" si="367"/>
        <v>0</v>
      </c>
      <c r="BK162" s="764">
        <f t="shared" si="367"/>
        <v>0</v>
      </c>
      <c r="BL162" s="764">
        <f t="shared" si="367"/>
        <v>0</v>
      </c>
      <c r="BM162" s="764">
        <f t="shared" si="367"/>
        <v>0</v>
      </c>
      <c r="BN162" s="764">
        <f t="shared" si="368"/>
        <v>0</v>
      </c>
      <c r="BO162" s="764">
        <f t="shared" si="368"/>
        <v>0</v>
      </c>
      <c r="BP162" s="764">
        <f t="shared" si="368"/>
        <v>0</v>
      </c>
      <c r="BQ162" s="764">
        <f t="shared" si="368"/>
        <v>0</v>
      </c>
      <c r="BR162" s="764">
        <f t="shared" si="368"/>
        <v>0</v>
      </c>
      <c r="BS162" s="764">
        <f t="shared" si="368"/>
        <v>0</v>
      </c>
      <c r="BT162" s="764">
        <f t="shared" si="368"/>
        <v>0</v>
      </c>
      <c r="BU162" s="764">
        <f t="shared" si="368"/>
        <v>0</v>
      </c>
      <c r="BV162" s="764">
        <f t="shared" si="368"/>
        <v>0</v>
      </c>
      <c r="BW162" s="764">
        <f t="shared" si="368"/>
        <v>0</v>
      </c>
      <c r="BX162" s="764">
        <f t="shared" si="369"/>
        <v>0</v>
      </c>
      <c r="BY162" s="764">
        <f t="shared" si="369"/>
        <v>0</v>
      </c>
      <c r="BZ162" s="764">
        <f t="shared" si="369"/>
        <v>0</v>
      </c>
      <c r="CA162" s="764">
        <f t="shared" si="369"/>
        <v>0</v>
      </c>
      <c r="CB162" s="764">
        <f t="shared" si="369"/>
        <v>0</v>
      </c>
      <c r="CC162" s="764">
        <f t="shared" si="369"/>
        <v>0</v>
      </c>
      <c r="CD162" s="764">
        <f t="shared" si="369"/>
        <v>0</v>
      </c>
      <c r="CE162" s="764">
        <f t="shared" si="369"/>
        <v>0</v>
      </c>
      <c r="CF162" s="764">
        <f t="shared" si="369"/>
        <v>0</v>
      </c>
      <c r="CG162" s="764">
        <f t="shared" si="369"/>
        <v>0</v>
      </c>
      <c r="CH162" s="764">
        <f t="shared" si="370"/>
        <v>0</v>
      </c>
      <c r="CI162" s="764">
        <f t="shared" si="370"/>
        <v>0</v>
      </c>
      <c r="CJ162" s="764">
        <f t="shared" si="370"/>
        <v>0</v>
      </c>
      <c r="CK162" s="764">
        <f t="shared" si="370"/>
        <v>0</v>
      </c>
      <c r="CL162" s="764">
        <f t="shared" si="370"/>
        <v>0</v>
      </c>
      <c r="CM162" s="764">
        <f t="shared" si="370"/>
        <v>0</v>
      </c>
      <c r="CN162" s="764">
        <f t="shared" si="370"/>
        <v>0</v>
      </c>
      <c r="CO162" s="764">
        <f t="shared" si="370"/>
        <v>0</v>
      </c>
      <c r="CP162" s="764">
        <f t="shared" si="370"/>
        <v>0</v>
      </c>
      <c r="CQ162" s="764">
        <f t="shared" si="370"/>
        <v>0</v>
      </c>
      <c r="CR162" s="764">
        <f t="shared" si="371"/>
        <v>0</v>
      </c>
      <c r="CS162" s="764">
        <f t="shared" si="371"/>
        <v>0</v>
      </c>
      <c r="CT162" s="764">
        <f t="shared" si="371"/>
        <v>0</v>
      </c>
      <c r="CU162" s="764">
        <f t="shared" si="371"/>
        <v>0</v>
      </c>
      <c r="CV162" s="764">
        <f t="shared" si="371"/>
        <v>0</v>
      </c>
      <c r="CW162" s="764">
        <f t="shared" si="371"/>
        <v>0</v>
      </c>
      <c r="CX162" s="764">
        <f t="shared" si="371"/>
        <v>0</v>
      </c>
      <c r="CY162" s="764">
        <f t="shared" si="371"/>
        <v>0</v>
      </c>
      <c r="CZ162" s="764">
        <f t="shared" si="371"/>
        <v>0</v>
      </c>
      <c r="DA162" s="764">
        <f t="shared" si="371"/>
        <v>0</v>
      </c>
      <c r="DB162" s="764">
        <f t="shared" si="372"/>
        <v>0</v>
      </c>
      <c r="DC162" s="764">
        <f t="shared" si="372"/>
        <v>0</v>
      </c>
      <c r="DD162" s="764">
        <f t="shared" si="372"/>
        <v>0</v>
      </c>
      <c r="DE162" s="764">
        <f t="shared" si="372"/>
        <v>0</v>
      </c>
      <c r="DF162" s="764">
        <f t="shared" si="372"/>
        <v>0</v>
      </c>
      <c r="DG162" s="764">
        <f t="shared" si="372"/>
        <v>0</v>
      </c>
      <c r="DH162" s="764">
        <f t="shared" si="372"/>
        <v>0</v>
      </c>
      <c r="DI162" s="764">
        <f t="shared" si="372"/>
        <v>0</v>
      </c>
      <c r="DJ162" s="764">
        <f t="shared" si="372"/>
        <v>0</v>
      </c>
      <c r="DK162" s="764">
        <f t="shared" si="372"/>
        <v>0</v>
      </c>
      <c r="DL162" s="764">
        <f t="shared" si="373"/>
        <v>0</v>
      </c>
      <c r="DM162" s="764">
        <f t="shared" si="373"/>
        <v>0</v>
      </c>
      <c r="DN162" s="764">
        <f t="shared" si="373"/>
        <v>0</v>
      </c>
      <c r="DO162" s="764">
        <f t="shared" si="373"/>
        <v>0</v>
      </c>
      <c r="DP162" s="764">
        <f t="shared" si="373"/>
        <v>0</v>
      </c>
      <c r="DQ162" s="764">
        <f t="shared" si="373"/>
        <v>0</v>
      </c>
      <c r="DR162" s="764">
        <f t="shared" si="373"/>
        <v>0</v>
      </c>
      <c r="DS162" s="764">
        <f t="shared" si="373"/>
        <v>0</v>
      </c>
      <c r="DT162" s="764">
        <f t="shared" si="373"/>
        <v>0</v>
      </c>
      <c r="DU162" s="764">
        <f t="shared" si="373"/>
        <v>0</v>
      </c>
      <c r="DV162" s="764">
        <f t="shared" si="374"/>
        <v>0</v>
      </c>
      <c r="DW162" s="764">
        <f t="shared" si="374"/>
        <v>0</v>
      </c>
      <c r="DX162" s="764">
        <f t="shared" si="374"/>
        <v>0</v>
      </c>
      <c r="DY162" s="764">
        <f t="shared" si="374"/>
        <v>0</v>
      </c>
      <c r="DZ162" s="764">
        <f t="shared" si="374"/>
        <v>0</v>
      </c>
      <c r="EA162" s="764">
        <f t="shared" si="374"/>
        <v>0</v>
      </c>
      <c r="EB162" s="764">
        <f t="shared" si="374"/>
        <v>0</v>
      </c>
      <c r="EC162" s="764">
        <f t="shared" si="374"/>
        <v>0</v>
      </c>
      <c r="ED162" s="764">
        <f t="shared" si="374"/>
        <v>0</v>
      </c>
      <c r="EE162" s="764">
        <f t="shared" si="374"/>
        <v>0</v>
      </c>
      <c r="EF162" s="764">
        <f t="shared" si="375"/>
        <v>0</v>
      </c>
      <c r="EG162" s="764">
        <f t="shared" si="375"/>
        <v>0</v>
      </c>
      <c r="EH162" s="764">
        <f t="shared" si="375"/>
        <v>0</v>
      </c>
      <c r="EI162" s="764">
        <f t="shared" si="375"/>
        <v>0</v>
      </c>
      <c r="EJ162" s="764">
        <f t="shared" si="375"/>
        <v>0</v>
      </c>
      <c r="EK162" s="764">
        <f t="shared" si="375"/>
        <v>0</v>
      </c>
      <c r="EL162" s="764">
        <f t="shared" si="375"/>
        <v>0</v>
      </c>
      <c r="EM162" s="764">
        <f t="shared" si="375"/>
        <v>0</v>
      </c>
      <c r="EN162" s="764">
        <f t="shared" si="375"/>
        <v>0</v>
      </c>
      <c r="EO162" s="764">
        <f t="shared" si="375"/>
        <v>0</v>
      </c>
      <c r="EP162" s="764">
        <f t="shared" si="376"/>
        <v>0</v>
      </c>
      <c r="EQ162" s="764">
        <f t="shared" si="376"/>
        <v>0</v>
      </c>
      <c r="ER162" s="764">
        <f t="shared" si="376"/>
        <v>0</v>
      </c>
      <c r="ES162" s="764">
        <f t="shared" si="376"/>
        <v>0</v>
      </c>
      <c r="ET162" s="764">
        <f t="shared" si="376"/>
        <v>0</v>
      </c>
      <c r="EU162" s="764">
        <f t="shared" si="376"/>
        <v>0</v>
      </c>
      <c r="EV162" s="764">
        <f t="shared" si="376"/>
        <v>0</v>
      </c>
      <c r="EW162" s="764">
        <f t="shared" si="376"/>
        <v>0</v>
      </c>
      <c r="EX162" s="764">
        <f t="shared" si="376"/>
        <v>0</v>
      </c>
      <c r="EY162" s="764">
        <f t="shared" si="376"/>
        <v>0</v>
      </c>
      <c r="EZ162" s="764">
        <f t="shared" si="377"/>
        <v>0</v>
      </c>
      <c r="FA162" s="764">
        <f t="shared" si="377"/>
        <v>0</v>
      </c>
      <c r="FB162" s="764">
        <f t="shared" si="377"/>
        <v>0</v>
      </c>
      <c r="FC162" s="764">
        <f t="shared" si="377"/>
        <v>0</v>
      </c>
      <c r="FD162" s="764">
        <f t="shared" si="377"/>
        <v>0</v>
      </c>
      <c r="FE162" s="764">
        <f t="shared" si="377"/>
        <v>0</v>
      </c>
      <c r="FF162" s="764">
        <f t="shared" si="377"/>
        <v>0</v>
      </c>
      <c r="FG162" s="764">
        <f t="shared" si="377"/>
        <v>0</v>
      </c>
      <c r="FH162" s="764">
        <f t="shared" si="377"/>
        <v>0</v>
      </c>
      <c r="FI162" s="764">
        <f t="shared" si="377"/>
        <v>0</v>
      </c>
      <c r="FJ162" s="764">
        <f t="shared" si="378"/>
        <v>0</v>
      </c>
      <c r="FK162" s="764">
        <f t="shared" si="378"/>
        <v>0</v>
      </c>
      <c r="FL162" s="764">
        <f t="shared" si="378"/>
        <v>0</v>
      </c>
      <c r="FM162" s="764">
        <f t="shared" si="378"/>
        <v>0</v>
      </c>
      <c r="FN162" s="764">
        <f t="shared" si="378"/>
        <v>0</v>
      </c>
      <c r="FO162" s="764">
        <f t="shared" si="378"/>
        <v>0</v>
      </c>
      <c r="FP162" s="764">
        <f t="shared" si="378"/>
        <v>0</v>
      </c>
      <c r="FQ162" s="764">
        <f t="shared" si="378"/>
        <v>0</v>
      </c>
      <c r="FR162" s="764">
        <f t="shared" si="378"/>
        <v>0</v>
      </c>
      <c r="FS162" s="764">
        <f t="shared" si="378"/>
        <v>0</v>
      </c>
      <c r="FT162" s="764">
        <f t="shared" si="379"/>
        <v>0</v>
      </c>
      <c r="FU162" s="764">
        <f t="shared" si="379"/>
        <v>0</v>
      </c>
      <c r="FV162" s="764">
        <f t="shared" si="379"/>
        <v>0</v>
      </c>
      <c r="FW162" s="764">
        <f t="shared" si="379"/>
        <v>0</v>
      </c>
      <c r="FX162" s="764">
        <f t="shared" si="379"/>
        <v>0</v>
      </c>
      <c r="FY162" s="764">
        <f t="shared" si="379"/>
        <v>0</v>
      </c>
      <c r="FZ162" s="764">
        <f t="shared" si="379"/>
        <v>0</v>
      </c>
      <c r="GA162" s="764">
        <f t="shared" si="379"/>
        <v>0</v>
      </c>
      <c r="GB162" s="764">
        <f t="shared" si="379"/>
        <v>0</v>
      </c>
      <c r="GC162" s="764">
        <f t="shared" si="379"/>
        <v>0</v>
      </c>
      <c r="GD162" s="764">
        <f t="shared" si="380"/>
        <v>0</v>
      </c>
      <c r="GE162" s="764">
        <f t="shared" si="380"/>
        <v>0</v>
      </c>
      <c r="GF162" s="764">
        <f t="shared" si="380"/>
        <v>0</v>
      </c>
      <c r="GG162" s="764">
        <f t="shared" si="380"/>
        <v>0</v>
      </c>
      <c r="GH162" s="764">
        <f t="shared" si="380"/>
        <v>0</v>
      </c>
      <c r="GI162" s="764">
        <f t="shared" si="380"/>
        <v>0</v>
      </c>
      <c r="GJ162" s="764">
        <f t="shared" si="380"/>
        <v>0</v>
      </c>
      <c r="GK162" s="764">
        <f t="shared" si="380"/>
        <v>0</v>
      </c>
      <c r="GL162" s="764">
        <f t="shared" si="380"/>
        <v>0</v>
      </c>
      <c r="GM162" s="764">
        <f t="shared" si="380"/>
        <v>0</v>
      </c>
      <c r="GN162" s="764">
        <f t="shared" si="381"/>
        <v>0</v>
      </c>
      <c r="GO162" s="764">
        <f t="shared" si="381"/>
        <v>0</v>
      </c>
      <c r="GP162" s="764">
        <f t="shared" si="381"/>
        <v>0</v>
      </c>
      <c r="GQ162" s="764">
        <f t="shared" si="381"/>
        <v>0</v>
      </c>
      <c r="GR162" s="764">
        <f t="shared" si="381"/>
        <v>0</v>
      </c>
      <c r="GS162" s="764">
        <f t="shared" si="381"/>
        <v>0</v>
      </c>
      <c r="GT162" s="764">
        <f t="shared" si="381"/>
        <v>0</v>
      </c>
      <c r="GU162" s="764">
        <f t="shared" si="381"/>
        <v>0</v>
      </c>
      <c r="GV162" s="764">
        <f t="shared" si="381"/>
        <v>0</v>
      </c>
      <c r="GW162" s="764">
        <f t="shared" si="381"/>
        <v>0</v>
      </c>
      <c r="GX162" s="764">
        <f t="shared" si="382"/>
        <v>0</v>
      </c>
      <c r="GY162" s="764">
        <f t="shared" si="382"/>
        <v>0</v>
      </c>
      <c r="GZ162" s="764">
        <f t="shared" si="382"/>
        <v>0</v>
      </c>
      <c r="HA162" s="764">
        <f t="shared" si="382"/>
        <v>0</v>
      </c>
      <c r="HB162" s="764">
        <f t="shared" si="382"/>
        <v>0</v>
      </c>
      <c r="HC162" s="764">
        <f t="shared" si="382"/>
        <v>0</v>
      </c>
      <c r="HD162" s="764">
        <f t="shared" si="382"/>
        <v>0</v>
      </c>
      <c r="HE162" s="764">
        <f t="shared" si="382"/>
        <v>0</v>
      </c>
      <c r="HF162" s="764">
        <f t="shared" si="382"/>
        <v>0</v>
      </c>
      <c r="HG162" s="764">
        <f t="shared" si="382"/>
        <v>0</v>
      </c>
      <c r="HH162" s="764">
        <f t="shared" si="383"/>
        <v>0</v>
      </c>
      <c r="HI162" s="764">
        <f t="shared" si="383"/>
        <v>0</v>
      </c>
      <c r="HJ162" s="764">
        <f t="shared" si="383"/>
        <v>0</v>
      </c>
      <c r="HK162" s="764">
        <f t="shared" si="383"/>
        <v>0</v>
      </c>
      <c r="HL162" s="764">
        <f t="shared" si="383"/>
        <v>0</v>
      </c>
      <c r="HM162" s="764">
        <f t="shared" si="383"/>
        <v>0</v>
      </c>
      <c r="HN162" s="764">
        <f t="shared" si="383"/>
        <v>0</v>
      </c>
      <c r="HO162" s="764">
        <f t="shared" si="383"/>
        <v>0</v>
      </c>
      <c r="HP162" s="764">
        <f t="shared" si="383"/>
        <v>0</v>
      </c>
      <c r="HQ162" s="764">
        <f t="shared" si="383"/>
        <v>0</v>
      </c>
      <c r="HR162" s="764">
        <f t="shared" si="384"/>
        <v>0</v>
      </c>
      <c r="HS162" s="764">
        <f t="shared" si="384"/>
        <v>0</v>
      </c>
      <c r="HT162" s="764">
        <f t="shared" si="384"/>
        <v>0</v>
      </c>
      <c r="HU162" s="764">
        <f t="shared" si="384"/>
        <v>0</v>
      </c>
      <c r="HV162" s="764">
        <f t="shared" si="384"/>
        <v>0</v>
      </c>
      <c r="HW162" s="764">
        <f t="shared" si="384"/>
        <v>0</v>
      </c>
      <c r="HX162" s="764">
        <f t="shared" si="384"/>
        <v>0</v>
      </c>
      <c r="HY162" s="764">
        <f t="shared" si="384"/>
        <v>0</v>
      </c>
      <c r="HZ162" s="764">
        <f t="shared" si="384"/>
        <v>0</v>
      </c>
      <c r="IA162" s="764">
        <f t="shared" si="384"/>
        <v>0</v>
      </c>
      <c r="IB162" s="764">
        <f t="shared" si="385"/>
        <v>0</v>
      </c>
      <c r="IC162" s="764">
        <f t="shared" si="385"/>
        <v>0</v>
      </c>
      <c r="ID162" s="764">
        <f t="shared" si="385"/>
        <v>0</v>
      </c>
      <c r="IE162" s="764">
        <f t="shared" si="385"/>
        <v>0</v>
      </c>
      <c r="IF162" s="764">
        <f t="shared" si="385"/>
        <v>0</v>
      </c>
      <c r="IG162" s="764">
        <f t="shared" si="385"/>
        <v>0</v>
      </c>
      <c r="IH162" s="764">
        <f t="shared" si="385"/>
        <v>0</v>
      </c>
      <c r="II162" s="764">
        <f t="shared" si="385"/>
        <v>0</v>
      </c>
      <c r="IJ162" s="764">
        <f t="shared" si="385"/>
        <v>0</v>
      </c>
      <c r="IK162" s="764">
        <f t="shared" si="385"/>
        <v>0</v>
      </c>
      <c r="IL162" s="764">
        <f t="shared" si="386"/>
        <v>0</v>
      </c>
      <c r="IM162" s="764">
        <f t="shared" si="386"/>
        <v>0</v>
      </c>
      <c r="IN162" s="764">
        <f t="shared" si="386"/>
        <v>0</v>
      </c>
      <c r="IO162" s="764">
        <f t="shared" si="386"/>
        <v>0</v>
      </c>
      <c r="IP162" s="764">
        <f t="shared" si="386"/>
        <v>0</v>
      </c>
      <c r="IQ162" s="764">
        <f t="shared" si="386"/>
        <v>0</v>
      </c>
      <c r="IR162" s="764">
        <f t="shared" si="386"/>
        <v>0</v>
      </c>
      <c r="IS162" s="764">
        <f t="shared" si="386"/>
        <v>0</v>
      </c>
      <c r="IT162" s="764">
        <f t="shared" si="386"/>
        <v>0</v>
      </c>
      <c r="IU162" s="764">
        <f t="shared" si="386"/>
        <v>0</v>
      </c>
      <c r="IV162" s="764">
        <f t="shared" si="386"/>
        <v>0</v>
      </c>
      <c r="IW162" s="764">
        <f t="shared" si="386"/>
        <v>0</v>
      </c>
      <c r="IX162" s="764">
        <f t="shared" si="386"/>
        <v>0</v>
      </c>
      <c r="IY162" s="764">
        <f t="shared" si="386"/>
        <v>0</v>
      </c>
      <c r="IZ162" s="764">
        <f t="shared" si="386"/>
        <v>0</v>
      </c>
      <c r="JA162" s="764">
        <f t="shared" si="386"/>
        <v>0</v>
      </c>
      <c r="JB162" s="764">
        <f t="shared" si="386"/>
        <v>0</v>
      </c>
      <c r="JC162" s="764">
        <f t="shared" si="386"/>
        <v>0</v>
      </c>
      <c r="JD162" s="764">
        <f t="shared" si="366"/>
        <v>0</v>
      </c>
      <c r="JE162" s="764">
        <f t="shared" si="366"/>
        <v>0</v>
      </c>
      <c r="JF162" s="764">
        <f t="shared" si="366"/>
        <v>0</v>
      </c>
      <c r="JG162" s="764">
        <f t="shared" si="366"/>
        <v>0</v>
      </c>
      <c r="JH162" s="764">
        <f t="shared" si="366"/>
        <v>0</v>
      </c>
      <c r="JI162" s="764">
        <f t="shared" si="366"/>
        <v>0</v>
      </c>
      <c r="JJ162" s="764">
        <f t="shared" si="366"/>
        <v>0</v>
      </c>
      <c r="JK162" s="764">
        <f t="shared" si="366"/>
        <v>0</v>
      </c>
      <c r="JL162" s="764">
        <f t="shared" si="386"/>
        <v>0</v>
      </c>
      <c r="JM162" s="764">
        <f t="shared" si="386"/>
        <v>0</v>
      </c>
      <c r="JN162" s="764">
        <f t="shared" si="386"/>
        <v>0</v>
      </c>
      <c r="JO162" s="764">
        <f t="shared" si="386"/>
        <v>0</v>
      </c>
      <c r="JP162" s="764">
        <f t="shared" si="386"/>
        <v>0</v>
      </c>
      <c r="JQ162" s="764">
        <f t="shared" si="317"/>
        <v>0</v>
      </c>
      <c r="JR162" s="764">
        <f t="shared" si="317"/>
        <v>0</v>
      </c>
      <c r="JS162" s="764">
        <f t="shared" si="386"/>
        <v>0</v>
      </c>
      <c r="JT162" s="765">
        <f t="shared" si="318"/>
        <v>0</v>
      </c>
      <c r="JU162" s="229">
        <f t="shared" si="319"/>
        <v>0</v>
      </c>
    </row>
    <row r="163" spans="2:281" s="57" customFormat="1" ht="12.75" customHeight="1">
      <c r="B163" s="223"/>
      <c r="C163" s="223"/>
      <c r="D163" s="61"/>
      <c r="E163" s="743" t="str">
        <f t="shared" si="314"/>
        <v xml:space="preserve"> </v>
      </c>
      <c r="F163" s="56"/>
      <c r="G163" s="228"/>
      <c r="H163" s="744">
        <f>SUMIF(Ajuste!$C$8:$C$483,$B$6:$B$499,Ajuste!$E$8:$E$483)</f>
        <v>0</v>
      </c>
      <c r="I163" s="744">
        <f>SUMIF(Ajuste!$C$8:$C$483,$B$6:$B$499,Ajuste!$F$8:$F$483)</f>
        <v>0</v>
      </c>
      <c r="J163" s="229">
        <f t="shared" si="320"/>
        <v>0</v>
      </c>
      <c r="K163" s="764">
        <f t="shared" si="367"/>
        <v>0</v>
      </c>
      <c r="L163" s="764">
        <f t="shared" si="387"/>
        <v>0</v>
      </c>
      <c r="M163" s="764">
        <f t="shared" si="387"/>
        <v>0</v>
      </c>
      <c r="N163" s="764">
        <f t="shared" si="387"/>
        <v>0</v>
      </c>
      <c r="O163" s="764">
        <f t="shared" si="387"/>
        <v>0</v>
      </c>
      <c r="P163" s="764">
        <f t="shared" si="387"/>
        <v>0</v>
      </c>
      <c r="Q163" s="764">
        <f t="shared" si="387"/>
        <v>0</v>
      </c>
      <c r="R163" s="764">
        <f t="shared" si="387"/>
        <v>0</v>
      </c>
      <c r="S163" s="764">
        <f t="shared" si="387"/>
        <v>0</v>
      </c>
      <c r="T163" s="764">
        <f t="shared" si="387"/>
        <v>0</v>
      </c>
      <c r="U163" s="764">
        <f t="shared" si="387"/>
        <v>0</v>
      </c>
      <c r="V163" s="764">
        <f t="shared" si="387"/>
        <v>0</v>
      </c>
      <c r="W163" s="764">
        <f t="shared" si="387"/>
        <v>0</v>
      </c>
      <c r="X163" s="764">
        <f t="shared" si="387"/>
        <v>0</v>
      </c>
      <c r="Y163" s="764">
        <f t="shared" si="387"/>
        <v>0</v>
      </c>
      <c r="Z163" s="764">
        <f t="shared" si="387"/>
        <v>0</v>
      </c>
      <c r="AA163" s="764">
        <f t="shared" si="387"/>
        <v>0</v>
      </c>
      <c r="AB163" s="764">
        <f t="shared" si="387"/>
        <v>0</v>
      </c>
      <c r="AC163" s="764">
        <f t="shared" si="387"/>
        <v>0</v>
      </c>
      <c r="AD163" s="764">
        <f t="shared" si="387"/>
        <v>0</v>
      </c>
      <c r="AE163" s="764">
        <f t="shared" si="387"/>
        <v>0</v>
      </c>
      <c r="AF163" s="764">
        <f t="shared" si="387"/>
        <v>0</v>
      </c>
      <c r="AG163" s="764">
        <f t="shared" si="387"/>
        <v>0</v>
      </c>
      <c r="AH163" s="764">
        <f t="shared" si="387"/>
        <v>0</v>
      </c>
      <c r="AI163" s="764">
        <f t="shared" si="387"/>
        <v>0</v>
      </c>
      <c r="AJ163" s="764">
        <f t="shared" si="387"/>
        <v>0</v>
      </c>
      <c r="AK163" s="764">
        <f t="shared" si="387"/>
        <v>0</v>
      </c>
      <c r="AL163" s="764">
        <f t="shared" si="387"/>
        <v>0</v>
      </c>
      <c r="AM163" s="764">
        <f t="shared" si="387"/>
        <v>0</v>
      </c>
      <c r="AN163" s="764">
        <f t="shared" si="387"/>
        <v>0</v>
      </c>
      <c r="AO163" s="764">
        <f t="shared" si="387"/>
        <v>0</v>
      </c>
      <c r="AP163" s="764">
        <f t="shared" si="387"/>
        <v>0</v>
      </c>
      <c r="AQ163" s="764">
        <f t="shared" si="387"/>
        <v>0</v>
      </c>
      <c r="AR163" s="764">
        <f t="shared" si="387"/>
        <v>0</v>
      </c>
      <c r="AS163" s="764">
        <f t="shared" si="387"/>
        <v>0</v>
      </c>
      <c r="AT163" s="764">
        <f t="shared" si="387"/>
        <v>0</v>
      </c>
      <c r="AU163" s="764">
        <f t="shared" si="387"/>
        <v>0</v>
      </c>
      <c r="AV163" s="764">
        <f t="shared" si="387"/>
        <v>0</v>
      </c>
      <c r="AW163" s="764">
        <f t="shared" si="387"/>
        <v>0</v>
      </c>
      <c r="AX163" s="764">
        <f t="shared" si="387"/>
        <v>0</v>
      </c>
      <c r="AY163" s="764">
        <f t="shared" si="387"/>
        <v>0</v>
      </c>
      <c r="AZ163" s="764">
        <f t="shared" si="387"/>
        <v>0</v>
      </c>
      <c r="BA163" s="764">
        <f t="shared" si="387"/>
        <v>0</v>
      </c>
      <c r="BB163" s="764">
        <f t="shared" si="387"/>
        <v>0</v>
      </c>
      <c r="BC163" s="764">
        <f t="shared" si="387"/>
        <v>0</v>
      </c>
      <c r="BD163" s="764">
        <f t="shared" si="387"/>
        <v>0</v>
      </c>
      <c r="BE163" s="764">
        <f t="shared" si="387"/>
        <v>0</v>
      </c>
      <c r="BF163" s="764">
        <f t="shared" si="367"/>
        <v>0</v>
      </c>
      <c r="BG163" s="764">
        <f t="shared" si="367"/>
        <v>0</v>
      </c>
      <c r="BH163" s="764">
        <f t="shared" si="367"/>
        <v>0</v>
      </c>
      <c r="BI163" s="764">
        <f t="shared" si="367"/>
        <v>0</v>
      </c>
      <c r="BJ163" s="764">
        <f t="shared" si="367"/>
        <v>0</v>
      </c>
      <c r="BK163" s="764">
        <f t="shared" si="367"/>
        <v>0</v>
      </c>
      <c r="BL163" s="764">
        <f t="shared" si="367"/>
        <v>0</v>
      </c>
      <c r="BM163" s="764">
        <f t="shared" si="367"/>
        <v>0</v>
      </c>
      <c r="BN163" s="764">
        <f t="shared" si="368"/>
        <v>0</v>
      </c>
      <c r="BO163" s="764">
        <f t="shared" si="368"/>
        <v>0</v>
      </c>
      <c r="BP163" s="764">
        <f t="shared" si="368"/>
        <v>0</v>
      </c>
      <c r="BQ163" s="764">
        <f t="shared" si="368"/>
        <v>0</v>
      </c>
      <c r="BR163" s="764">
        <f t="shared" si="368"/>
        <v>0</v>
      </c>
      <c r="BS163" s="764">
        <f t="shared" si="368"/>
        <v>0</v>
      </c>
      <c r="BT163" s="764">
        <f t="shared" si="368"/>
        <v>0</v>
      </c>
      <c r="BU163" s="764">
        <f t="shared" si="368"/>
        <v>0</v>
      </c>
      <c r="BV163" s="764">
        <f t="shared" si="368"/>
        <v>0</v>
      </c>
      <c r="BW163" s="764">
        <f t="shared" si="368"/>
        <v>0</v>
      </c>
      <c r="BX163" s="764">
        <f t="shared" si="369"/>
        <v>0</v>
      </c>
      <c r="BY163" s="764">
        <f t="shared" si="369"/>
        <v>0</v>
      </c>
      <c r="BZ163" s="764">
        <f t="shared" si="369"/>
        <v>0</v>
      </c>
      <c r="CA163" s="764">
        <f t="shared" si="369"/>
        <v>0</v>
      </c>
      <c r="CB163" s="764">
        <f t="shared" si="369"/>
        <v>0</v>
      </c>
      <c r="CC163" s="764">
        <f t="shared" si="369"/>
        <v>0</v>
      </c>
      <c r="CD163" s="764">
        <f t="shared" si="369"/>
        <v>0</v>
      </c>
      <c r="CE163" s="764">
        <f t="shared" si="369"/>
        <v>0</v>
      </c>
      <c r="CF163" s="764">
        <f t="shared" si="369"/>
        <v>0</v>
      </c>
      <c r="CG163" s="764">
        <f t="shared" si="369"/>
        <v>0</v>
      </c>
      <c r="CH163" s="764">
        <f t="shared" si="370"/>
        <v>0</v>
      </c>
      <c r="CI163" s="764">
        <f t="shared" si="370"/>
        <v>0</v>
      </c>
      <c r="CJ163" s="764">
        <f t="shared" si="370"/>
        <v>0</v>
      </c>
      <c r="CK163" s="764">
        <f t="shared" si="370"/>
        <v>0</v>
      </c>
      <c r="CL163" s="764">
        <f t="shared" si="370"/>
        <v>0</v>
      </c>
      <c r="CM163" s="764">
        <f t="shared" si="370"/>
        <v>0</v>
      </c>
      <c r="CN163" s="764">
        <f t="shared" si="370"/>
        <v>0</v>
      </c>
      <c r="CO163" s="764">
        <f t="shared" si="370"/>
        <v>0</v>
      </c>
      <c r="CP163" s="764">
        <f t="shared" si="370"/>
        <v>0</v>
      </c>
      <c r="CQ163" s="764">
        <f t="shared" si="370"/>
        <v>0</v>
      </c>
      <c r="CR163" s="764">
        <f t="shared" si="371"/>
        <v>0</v>
      </c>
      <c r="CS163" s="764">
        <f t="shared" si="371"/>
        <v>0</v>
      </c>
      <c r="CT163" s="764">
        <f t="shared" si="371"/>
        <v>0</v>
      </c>
      <c r="CU163" s="764">
        <f t="shared" si="371"/>
        <v>0</v>
      </c>
      <c r="CV163" s="764">
        <f t="shared" si="371"/>
        <v>0</v>
      </c>
      <c r="CW163" s="764">
        <f t="shared" si="371"/>
        <v>0</v>
      </c>
      <c r="CX163" s="764">
        <f t="shared" si="371"/>
        <v>0</v>
      </c>
      <c r="CY163" s="764">
        <f t="shared" si="371"/>
        <v>0</v>
      </c>
      <c r="CZ163" s="764">
        <f t="shared" si="371"/>
        <v>0</v>
      </c>
      <c r="DA163" s="764">
        <f t="shared" si="371"/>
        <v>0</v>
      </c>
      <c r="DB163" s="764">
        <f t="shared" si="372"/>
        <v>0</v>
      </c>
      <c r="DC163" s="764">
        <f t="shared" si="372"/>
        <v>0</v>
      </c>
      <c r="DD163" s="764">
        <f t="shared" si="372"/>
        <v>0</v>
      </c>
      <c r="DE163" s="764">
        <f t="shared" si="372"/>
        <v>0</v>
      </c>
      <c r="DF163" s="764">
        <f t="shared" si="372"/>
        <v>0</v>
      </c>
      <c r="DG163" s="764">
        <f t="shared" si="372"/>
        <v>0</v>
      </c>
      <c r="DH163" s="764">
        <f t="shared" si="372"/>
        <v>0</v>
      </c>
      <c r="DI163" s="764">
        <f t="shared" si="372"/>
        <v>0</v>
      </c>
      <c r="DJ163" s="764">
        <f t="shared" si="372"/>
        <v>0</v>
      </c>
      <c r="DK163" s="764">
        <f t="shared" si="372"/>
        <v>0</v>
      </c>
      <c r="DL163" s="764">
        <f t="shared" si="373"/>
        <v>0</v>
      </c>
      <c r="DM163" s="764">
        <f t="shared" si="373"/>
        <v>0</v>
      </c>
      <c r="DN163" s="764">
        <f t="shared" si="373"/>
        <v>0</v>
      </c>
      <c r="DO163" s="764">
        <f t="shared" si="373"/>
        <v>0</v>
      </c>
      <c r="DP163" s="764">
        <f t="shared" si="373"/>
        <v>0</v>
      </c>
      <c r="DQ163" s="764">
        <f t="shared" si="373"/>
        <v>0</v>
      </c>
      <c r="DR163" s="764">
        <f t="shared" si="373"/>
        <v>0</v>
      </c>
      <c r="DS163" s="764">
        <f t="shared" si="373"/>
        <v>0</v>
      </c>
      <c r="DT163" s="764">
        <f t="shared" si="373"/>
        <v>0</v>
      </c>
      <c r="DU163" s="764">
        <f t="shared" si="373"/>
        <v>0</v>
      </c>
      <c r="DV163" s="764">
        <f t="shared" si="374"/>
        <v>0</v>
      </c>
      <c r="DW163" s="764">
        <f t="shared" si="374"/>
        <v>0</v>
      </c>
      <c r="DX163" s="764">
        <f t="shared" si="374"/>
        <v>0</v>
      </c>
      <c r="DY163" s="764">
        <f t="shared" si="374"/>
        <v>0</v>
      </c>
      <c r="DZ163" s="764">
        <f t="shared" si="374"/>
        <v>0</v>
      </c>
      <c r="EA163" s="764">
        <f t="shared" si="374"/>
        <v>0</v>
      </c>
      <c r="EB163" s="764">
        <f t="shared" si="374"/>
        <v>0</v>
      </c>
      <c r="EC163" s="764">
        <f t="shared" si="374"/>
        <v>0</v>
      </c>
      <c r="ED163" s="764">
        <f t="shared" si="374"/>
        <v>0</v>
      </c>
      <c r="EE163" s="764">
        <f t="shared" si="374"/>
        <v>0</v>
      </c>
      <c r="EF163" s="764">
        <f t="shared" si="375"/>
        <v>0</v>
      </c>
      <c r="EG163" s="764">
        <f t="shared" si="375"/>
        <v>0</v>
      </c>
      <c r="EH163" s="764">
        <f t="shared" si="375"/>
        <v>0</v>
      </c>
      <c r="EI163" s="764">
        <f t="shared" si="375"/>
        <v>0</v>
      </c>
      <c r="EJ163" s="764">
        <f t="shared" si="375"/>
        <v>0</v>
      </c>
      <c r="EK163" s="764">
        <f t="shared" si="375"/>
        <v>0</v>
      </c>
      <c r="EL163" s="764">
        <f t="shared" si="375"/>
        <v>0</v>
      </c>
      <c r="EM163" s="764">
        <f t="shared" si="375"/>
        <v>0</v>
      </c>
      <c r="EN163" s="764">
        <f t="shared" si="375"/>
        <v>0</v>
      </c>
      <c r="EO163" s="764">
        <f t="shared" si="375"/>
        <v>0</v>
      </c>
      <c r="EP163" s="764">
        <f t="shared" si="376"/>
        <v>0</v>
      </c>
      <c r="EQ163" s="764">
        <f t="shared" si="376"/>
        <v>0</v>
      </c>
      <c r="ER163" s="764">
        <f t="shared" si="376"/>
        <v>0</v>
      </c>
      <c r="ES163" s="764">
        <f t="shared" si="376"/>
        <v>0</v>
      </c>
      <c r="ET163" s="764">
        <f t="shared" si="376"/>
        <v>0</v>
      </c>
      <c r="EU163" s="764">
        <f t="shared" si="376"/>
        <v>0</v>
      </c>
      <c r="EV163" s="764">
        <f t="shared" si="376"/>
        <v>0</v>
      </c>
      <c r="EW163" s="764">
        <f t="shared" si="376"/>
        <v>0</v>
      </c>
      <c r="EX163" s="764">
        <f t="shared" si="376"/>
        <v>0</v>
      </c>
      <c r="EY163" s="764">
        <f t="shared" si="376"/>
        <v>0</v>
      </c>
      <c r="EZ163" s="764">
        <f t="shared" si="377"/>
        <v>0</v>
      </c>
      <c r="FA163" s="764">
        <f t="shared" si="377"/>
        <v>0</v>
      </c>
      <c r="FB163" s="764">
        <f t="shared" si="377"/>
        <v>0</v>
      </c>
      <c r="FC163" s="764">
        <f t="shared" si="377"/>
        <v>0</v>
      </c>
      <c r="FD163" s="764">
        <f t="shared" si="377"/>
        <v>0</v>
      </c>
      <c r="FE163" s="764">
        <f t="shared" si="377"/>
        <v>0</v>
      </c>
      <c r="FF163" s="764">
        <f t="shared" si="377"/>
        <v>0</v>
      </c>
      <c r="FG163" s="764">
        <f t="shared" si="377"/>
        <v>0</v>
      </c>
      <c r="FH163" s="764">
        <f t="shared" si="377"/>
        <v>0</v>
      </c>
      <c r="FI163" s="764">
        <f t="shared" si="377"/>
        <v>0</v>
      </c>
      <c r="FJ163" s="764">
        <f t="shared" si="378"/>
        <v>0</v>
      </c>
      <c r="FK163" s="764">
        <f t="shared" si="378"/>
        <v>0</v>
      </c>
      <c r="FL163" s="764">
        <f t="shared" si="378"/>
        <v>0</v>
      </c>
      <c r="FM163" s="764">
        <f t="shared" si="378"/>
        <v>0</v>
      </c>
      <c r="FN163" s="764">
        <f t="shared" si="378"/>
        <v>0</v>
      </c>
      <c r="FO163" s="764">
        <f t="shared" si="378"/>
        <v>0</v>
      </c>
      <c r="FP163" s="764">
        <f t="shared" si="378"/>
        <v>0</v>
      </c>
      <c r="FQ163" s="764">
        <f t="shared" si="378"/>
        <v>0</v>
      </c>
      <c r="FR163" s="764">
        <f t="shared" si="378"/>
        <v>0</v>
      </c>
      <c r="FS163" s="764">
        <f t="shared" si="378"/>
        <v>0</v>
      </c>
      <c r="FT163" s="764">
        <f t="shared" si="379"/>
        <v>0</v>
      </c>
      <c r="FU163" s="764">
        <f t="shared" si="379"/>
        <v>0</v>
      </c>
      <c r="FV163" s="764">
        <f t="shared" si="379"/>
        <v>0</v>
      </c>
      <c r="FW163" s="764">
        <f t="shared" si="379"/>
        <v>0</v>
      </c>
      <c r="FX163" s="764">
        <f t="shared" si="379"/>
        <v>0</v>
      </c>
      <c r="FY163" s="764">
        <f t="shared" si="379"/>
        <v>0</v>
      </c>
      <c r="FZ163" s="764">
        <f t="shared" si="379"/>
        <v>0</v>
      </c>
      <c r="GA163" s="764">
        <f t="shared" si="379"/>
        <v>0</v>
      </c>
      <c r="GB163" s="764">
        <f t="shared" si="379"/>
        <v>0</v>
      </c>
      <c r="GC163" s="764">
        <f t="shared" si="379"/>
        <v>0</v>
      </c>
      <c r="GD163" s="764">
        <f t="shared" si="380"/>
        <v>0</v>
      </c>
      <c r="GE163" s="764">
        <f t="shared" si="380"/>
        <v>0</v>
      </c>
      <c r="GF163" s="764">
        <f t="shared" si="380"/>
        <v>0</v>
      </c>
      <c r="GG163" s="764">
        <f t="shared" si="380"/>
        <v>0</v>
      </c>
      <c r="GH163" s="764">
        <f t="shared" si="380"/>
        <v>0</v>
      </c>
      <c r="GI163" s="764">
        <f t="shared" si="380"/>
        <v>0</v>
      </c>
      <c r="GJ163" s="764">
        <f t="shared" si="380"/>
        <v>0</v>
      </c>
      <c r="GK163" s="764">
        <f t="shared" si="380"/>
        <v>0</v>
      </c>
      <c r="GL163" s="764">
        <f t="shared" si="380"/>
        <v>0</v>
      </c>
      <c r="GM163" s="764">
        <f t="shared" si="380"/>
        <v>0</v>
      </c>
      <c r="GN163" s="764">
        <f t="shared" si="381"/>
        <v>0</v>
      </c>
      <c r="GO163" s="764">
        <f t="shared" si="381"/>
        <v>0</v>
      </c>
      <c r="GP163" s="764">
        <f t="shared" si="381"/>
        <v>0</v>
      </c>
      <c r="GQ163" s="764">
        <f t="shared" si="381"/>
        <v>0</v>
      </c>
      <c r="GR163" s="764">
        <f t="shared" si="381"/>
        <v>0</v>
      </c>
      <c r="GS163" s="764">
        <f t="shared" si="381"/>
        <v>0</v>
      </c>
      <c r="GT163" s="764">
        <f t="shared" si="381"/>
        <v>0</v>
      </c>
      <c r="GU163" s="764">
        <f t="shared" si="381"/>
        <v>0</v>
      </c>
      <c r="GV163" s="764">
        <f t="shared" si="381"/>
        <v>0</v>
      </c>
      <c r="GW163" s="764">
        <f t="shared" si="381"/>
        <v>0</v>
      </c>
      <c r="GX163" s="764">
        <f t="shared" si="382"/>
        <v>0</v>
      </c>
      <c r="GY163" s="764">
        <f t="shared" si="382"/>
        <v>0</v>
      </c>
      <c r="GZ163" s="764">
        <f t="shared" si="382"/>
        <v>0</v>
      </c>
      <c r="HA163" s="764">
        <f t="shared" si="382"/>
        <v>0</v>
      </c>
      <c r="HB163" s="764">
        <f t="shared" si="382"/>
        <v>0</v>
      </c>
      <c r="HC163" s="764">
        <f t="shared" si="382"/>
        <v>0</v>
      </c>
      <c r="HD163" s="764">
        <f t="shared" si="382"/>
        <v>0</v>
      </c>
      <c r="HE163" s="764">
        <f t="shared" si="382"/>
        <v>0</v>
      </c>
      <c r="HF163" s="764">
        <f t="shared" si="382"/>
        <v>0</v>
      </c>
      <c r="HG163" s="764">
        <f t="shared" si="382"/>
        <v>0</v>
      </c>
      <c r="HH163" s="764">
        <f t="shared" si="383"/>
        <v>0</v>
      </c>
      <c r="HI163" s="764">
        <f t="shared" si="383"/>
        <v>0</v>
      </c>
      <c r="HJ163" s="764">
        <f t="shared" si="383"/>
        <v>0</v>
      </c>
      <c r="HK163" s="764">
        <f t="shared" si="383"/>
        <v>0</v>
      </c>
      <c r="HL163" s="764">
        <f t="shared" si="383"/>
        <v>0</v>
      </c>
      <c r="HM163" s="764">
        <f t="shared" si="383"/>
        <v>0</v>
      </c>
      <c r="HN163" s="764">
        <f t="shared" si="383"/>
        <v>0</v>
      </c>
      <c r="HO163" s="764">
        <f t="shared" si="383"/>
        <v>0</v>
      </c>
      <c r="HP163" s="764">
        <f t="shared" si="383"/>
        <v>0</v>
      </c>
      <c r="HQ163" s="764">
        <f t="shared" si="383"/>
        <v>0</v>
      </c>
      <c r="HR163" s="764">
        <f t="shared" si="384"/>
        <v>0</v>
      </c>
      <c r="HS163" s="764">
        <f t="shared" si="384"/>
        <v>0</v>
      </c>
      <c r="HT163" s="764">
        <f t="shared" si="384"/>
        <v>0</v>
      </c>
      <c r="HU163" s="764">
        <f t="shared" si="384"/>
        <v>0</v>
      </c>
      <c r="HV163" s="764">
        <f t="shared" si="384"/>
        <v>0</v>
      </c>
      <c r="HW163" s="764">
        <f t="shared" si="384"/>
        <v>0</v>
      </c>
      <c r="HX163" s="764">
        <f t="shared" si="384"/>
        <v>0</v>
      </c>
      <c r="HY163" s="764">
        <f t="shared" si="384"/>
        <v>0</v>
      </c>
      <c r="HZ163" s="764">
        <f t="shared" si="384"/>
        <v>0</v>
      </c>
      <c r="IA163" s="764">
        <f t="shared" si="384"/>
        <v>0</v>
      </c>
      <c r="IB163" s="764">
        <f t="shared" si="385"/>
        <v>0</v>
      </c>
      <c r="IC163" s="764">
        <f t="shared" si="385"/>
        <v>0</v>
      </c>
      <c r="ID163" s="764">
        <f t="shared" si="385"/>
        <v>0</v>
      </c>
      <c r="IE163" s="764">
        <f t="shared" si="385"/>
        <v>0</v>
      </c>
      <c r="IF163" s="764">
        <f t="shared" si="385"/>
        <v>0</v>
      </c>
      <c r="IG163" s="764">
        <f t="shared" si="385"/>
        <v>0</v>
      </c>
      <c r="IH163" s="764">
        <f t="shared" si="385"/>
        <v>0</v>
      </c>
      <c r="II163" s="764">
        <f t="shared" si="385"/>
        <v>0</v>
      </c>
      <c r="IJ163" s="764">
        <f t="shared" si="385"/>
        <v>0</v>
      </c>
      <c r="IK163" s="764">
        <f t="shared" si="385"/>
        <v>0</v>
      </c>
      <c r="IL163" s="764">
        <f t="shared" si="386"/>
        <v>0</v>
      </c>
      <c r="IM163" s="764">
        <f t="shared" si="386"/>
        <v>0</v>
      </c>
      <c r="IN163" s="764">
        <f t="shared" si="386"/>
        <v>0</v>
      </c>
      <c r="IO163" s="764">
        <f t="shared" si="386"/>
        <v>0</v>
      </c>
      <c r="IP163" s="764">
        <f t="shared" si="386"/>
        <v>0</v>
      </c>
      <c r="IQ163" s="764">
        <f t="shared" si="386"/>
        <v>0</v>
      </c>
      <c r="IR163" s="764">
        <f t="shared" si="386"/>
        <v>0</v>
      </c>
      <c r="IS163" s="764">
        <f t="shared" si="386"/>
        <v>0</v>
      </c>
      <c r="IT163" s="764">
        <f t="shared" si="386"/>
        <v>0</v>
      </c>
      <c r="IU163" s="764">
        <f t="shared" si="386"/>
        <v>0</v>
      </c>
      <c r="IV163" s="764">
        <f t="shared" si="386"/>
        <v>0</v>
      </c>
      <c r="IW163" s="764">
        <f t="shared" si="386"/>
        <v>0</v>
      </c>
      <c r="IX163" s="764">
        <f t="shared" si="386"/>
        <v>0</v>
      </c>
      <c r="IY163" s="764">
        <f t="shared" si="386"/>
        <v>0</v>
      </c>
      <c r="IZ163" s="764">
        <f t="shared" si="386"/>
        <v>0</v>
      </c>
      <c r="JA163" s="764">
        <f t="shared" si="386"/>
        <v>0</v>
      </c>
      <c r="JB163" s="764">
        <f t="shared" si="386"/>
        <v>0</v>
      </c>
      <c r="JC163" s="764">
        <f t="shared" si="386"/>
        <v>0</v>
      </c>
      <c r="JD163" s="764">
        <f t="shared" si="366"/>
        <v>0</v>
      </c>
      <c r="JE163" s="764">
        <f t="shared" si="366"/>
        <v>0</v>
      </c>
      <c r="JF163" s="764">
        <f t="shared" si="366"/>
        <v>0</v>
      </c>
      <c r="JG163" s="764">
        <f t="shared" si="366"/>
        <v>0</v>
      </c>
      <c r="JH163" s="764">
        <f t="shared" si="366"/>
        <v>0</v>
      </c>
      <c r="JI163" s="764">
        <f t="shared" si="366"/>
        <v>0</v>
      </c>
      <c r="JJ163" s="764">
        <f t="shared" si="366"/>
        <v>0</v>
      </c>
      <c r="JK163" s="764">
        <f t="shared" si="366"/>
        <v>0</v>
      </c>
      <c r="JL163" s="764">
        <f t="shared" si="386"/>
        <v>0</v>
      </c>
      <c r="JM163" s="764">
        <f t="shared" si="386"/>
        <v>0</v>
      </c>
      <c r="JN163" s="764">
        <f t="shared" si="386"/>
        <v>0</v>
      </c>
      <c r="JO163" s="764">
        <f t="shared" si="386"/>
        <v>0</v>
      </c>
      <c r="JP163" s="764">
        <f t="shared" si="386"/>
        <v>0</v>
      </c>
      <c r="JQ163" s="764">
        <f t="shared" si="317"/>
        <v>0</v>
      </c>
      <c r="JR163" s="764">
        <f t="shared" si="317"/>
        <v>0</v>
      </c>
      <c r="JS163" s="764">
        <f t="shared" si="386"/>
        <v>0</v>
      </c>
      <c r="JT163" s="765">
        <f t="shared" si="318"/>
        <v>0</v>
      </c>
      <c r="JU163" s="229">
        <f t="shared" si="319"/>
        <v>0</v>
      </c>
    </row>
    <row r="164" spans="2:281" s="57" customFormat="1" ht="12.75" customHeight="1">
      <c r="B164" s="223"/>
      <c r="C164" s="223"/>
      <c r="D164" s="61"/>
      <c r="E164" s="743" t="str">
        <f t="shared" si="314"/>
        <v xml:space="preserve"> </v>
      </c>
      <c r="F164" s="56"/>
      <c r="G164" s="228"/>
      <c r="H164" s="744">
        <f>SUMIF(Ajuste!$C$8:$C$483,$B$6:$B$499,Ajuste!$E$8:$E$483)</f>
        <v>0</v>
      </c>
      <c r="I164" s="744">
        <f>SUMIF(Ajuste!$C$8:$C$483,$B$6:$B$499,Ajuste!$F$8:$F$483)</f>
        <v>0</v>
      </c>
      <c r="J164" s="229">
        <f t="shared" si="320"/>
        <v>0</v>
      </c>
      <c r="K164" s="764">
        <f t="shared" si="367"/>
        <v>0</v>
      </c>
      <c r="L164" s="764">
        <f t="shared" si="387"/>
        <v>0</v>
      </c>
      <c r="M164" s="764">
        <f t="shared" si="387"/>
        <v>0</v>
      </c>
      <c r="N164" s="764">
        <f t="shared" si="387"/>
        <v>0</v>
      </c>
      <c r="O164" s="764">
        <f t="shared" si="387"/>
        <v>0</v>
      </c>
      <c r="P164" s="764">
        <f t="shared" si="387"/>
        <v>0</v>
      </c>
      <c r="Q164" s="764">
        <f t="shared" si="387"/>
        <v>0</v>
      </c>
      <c r="R164" s="764">
        <f t="shared" si="387"/>
        <v>0</v>
      </c>
      <c r="S164" s="764">
        <f t="shared" si="387"/>
        <v>0</v>
      </c>
      <c r="T164" s="764">
        <f t="shared" si="387"/>
        <v>0</v>
      </c>
      <c r="U164" s="764">
        <f t="shared" si="387"/>
        <v>0</v>
      </c>
      <c r="V164" s="764">
        <f t="shared" si="387"/>
        <v>0</v>
      </c>
      <c r="W164" s="764">
        <f t="shared" si="387"/>
        <v>0</v>
      </c>
      <c r="X164" s="764">
        <f t="shared" si="387"/>
        <v>0</v>
      </c>
      <c r="Y164" s="764">
        <f t="shared" si="387"/>
        <v>0</v>
      </c>
      <c r="Z164" s="764">
        <f t="shared" si="387"/>
        <v>0</v>
      </c>
      <c r="AA164" s="764">
        <f t="shared" si="387"/>
        <v>0</v>
      </c>
      <c r="AB164" s="764">
        <f t="shared" si="387"/>
        <v>0</v>
      </c>
      <c r="AC164" s="764">
        <f t="shared" si="387"/>
        <v>0</v>
      </c>
      <c r="AD164" s="764">
        <f t="shared" si="387"/>
        <v>0</v>
      </c>
      <c r="AE164" s="764">
        <f t="shared" si="387"/>
        <v>0</v>
      </c>
      <c r="AF164" s="764">
        <f t="shared" si="387"/>
        <v>0</v>
      </c>
      <c r="AG164" s="764">
        <f t="shared" si="387"/>
        <v>0</v>
      </c>
      <c r="AH164" s="764">
        <f t="shared" si="387"/>
        <v>0</v>
      </c>
      <c r="AI164" s="764">
        <f t="shared" si="387"/>
        <v>0</v>
      </c>
      <c r="AJ164" s="764">
        <f t="shared" si="387"/>
        <v>0</v>
      </c>
      <c r="AK164" s="764">
        <f t="shared" si="387"/>
        <v>0</v>
      </c>
      <c r="AL164" s="764">
        <f t="shared" si="387"/>
        <v>0</v>
      </c>
      <c r="AM164" s="764">
        <f t="shared" si="387"/>
        <v>0</v>
      </c>
      <c r="AN164" s="764">
        <f t="shared" si="387"/>
        <v>0</v>
      </c>
      <c r="AO164" s="764">
        <f t="shared" si="387"/>
        <v>0</v>
      </c>
      <c r="AP164" s="764">
        <f t="shared" si="387"/>
        <v>0</v>
      </c>
      <c r="AQ164" s="764">
        <f t="shared" si="387"/>
        <v>0</v>
      </c>
      <c r="AR164" s="764">
        <f t="shared" si="387"/>
        <v>0</v>
      </c>
      <c r="AS164" s="764">
        <f t="shared" si="387"/>
        <v>0</v>
      </c>
      <c r="AT164" s="764">
        <f t="shared" si="387"/>
        <v>0</v>
      </c>
      <c r="AU164" s="764">
        <f t="shared" si="387"/>
        <v>0</v>
      </c>
      <c r="AV164" s="764">
        <f t="shared" si="387"/>
        <v>0</v>
      </c>
      <c r="AW164" s="764">
        <f t="shared" si="387"/>
        <v>0</v>
      </c>
      <c r="AX164" s="764">
        <f t="shared" si="387"/>
        <v>0</v>
      </c>
      <c r="AY164" s="764">
        <f t="shared" si="387"/>
        <v>0</v>
      </c>
      <c r="AZ164" s="764">
        <f t="shared" si="387"/>
        <v>0</v>
      </c>
      <c r="BA164" s="764">
        <f t="shared" si="387"/>
        <v>0</v>
      </c>
      <c r="BB164" s="764">
        <f t="shared" ref="L164:BE165" si="388">IF($D164=BB$5,$J164,0)</f>
        <v>0</v>
      </c>
      <c r="BC164" s="764">
        <f t="shared" si="388"/>
        <v>0</v>
      </c>
      <c r="BD164" s="764">
        <f t="shared" si="388"/>
        <v>0</v>
      </c>
      <c r="BE164" s="764">
        <f t="shared" si="388"/>
        <v>0</v>
      </c>
      <c r="BF164" s="764">
        <f t="shared" si="367"/>
        <v>0</v>
      </c>
      <c r="BG164" s="764">
        <f t="shared" si="367"/>
        <v>0</v>
      </c>
      <c r="BH164" s="764">
        <f t="shared" si="367"/>
        <v>0</v>
      </c>
      <c r="BI164" s="764">
        <f t="shared" si="367"/>
        <v>0</v>
      </c>
      <c r="BJ164" s="764">
        <f t="shared" si="367"/>
        <v>0</v>
      </c>
      <c r="BK164" s="764">
        <f t="shared" si="367"/>
        <v>0</v>
      </c>
      <c r="BL164" s="764">
        <f t="shared" si="367"/>
        <v>0</v>
      </c>
      <c r="BM164" s="764">
        <f t="shared" si="367"/>
        <v>0</v>
      </c>
      <c r="BN164" s="764">
        <f t="shared" si="368"/>
        <v>0</v>
      </c>
      <c r="BO164" s="764">
        <f t="shared" si="368"/>
        <v>0</v>
      </c>
      <c r="BP164" s="764">
        <f t="shared" si="368"/>
        <v>0</v>
      </c>
      <c r="BQ164" s="764">
        <f t="shared" si="368"/>
        <v>0</v>
      </c>
      <c r="BR164" s="764">
        <f t="shared" si="368"/>
        <v>0</v>
      </c>
      <c r="BS164" s="764">
        <f t="shared" si="368"/>
        <v>0</v>
      </c>
      <c r="BT164" s="764">
        <f t="shared" si="368"/>
        <v>0</v>
      </c>
      <c r="BU164" s="764">
        <f t="shared" si="368"/>
        <v>0</v>
      </c>
      <c r="BV164" s="764">
        <f t="shared" si="368"/>
        <v>0</v>
      </c>
      <c r="BW164" s="764">
        <f t="shared" si="368"/>
        <v>0</v>
      </c>
      <c r="BX164" s="764">
        <f t="shared" si="369"/>
        <v>0</v>
      </c>
      <c r="BY164" s="764">
        <f t="shared" si="369"/>
        <v>0</v>
      </c>
      <c r="BZ164" s="764">
        <f t="shared" si="369"/>
        <v>0</v>
      </c>
      <c r="CA164" s="764">
        <f t="shared" si="369"/>
        <v>0</v>
      </c>
      <c r="CB164" s="764">
        <f t="shared" si="369"/>
        <v>0</v>
      </c>
      <c r="CC164" s="764">
        <f t="shared" si="369"/>
        <v>0</v>
      </c>
      <c r="CD164" s="764">
        <f t="shared" si="369"/>
        <v>0</v>
      </c>
      <c r="CE164" s="764">
        <f t="shared" si="369"/>
        <v>0</v>
      </c>
      <c r="CF164" s="764">
        <f t="shared" si="369"/>
        <v>0</v>
      </c>
      <c r="CG164" s="764">
        <f t="shared" si="369"/>
        <v>0</v>
      </c>
      <c r="CH164" s="764">
        <f t="shared" si="370"/>
        <v>0</v>
      </c>
      <c r="CI164" s="764">
        <f t="shared" si="370"/>
        <v>0</v>
      </c>
      <c r="CJ164" s="764">
        <f t="shared" si="370"/>
        <v>0</v>
      </c>
      <c r="CK164" s="764">
        <f t="shared" si="370"/>
        <v>0</v>
      </c>
      <c r="CL164" s="764">
        <f t="shared" si="370"/>
        <v>0</v>
      </c>
      <c r="CM164" s="764">
        <f t="shared" si="370"/>
        <v>0</v>
      </c>
      <c r="CN164" s="764">
        <f t="shared" si="370"/>
        <v>0</v>
      </c>
      <c r="CO164" s="764">
        <f t="shared" si="370"/>
        <v>0</v>
      </c>
      <c r="CP164" s="764">
        <f t="shared" si="370"/>
        <v>0</v>
      </c>
      <c r="CQ164" s="764">
        <f t="shared" si="370"/>
        <v>0</v>
      </c>
      <c r="CR164" s="764">
        <f t="shared" si="371"/>
        <v>0</v>
      </c>
      <c r="CS164" s="764">
        <f t="shared" si="371"/>
        <v>0</v>
      </c>
      <c r="CT164" s="764">
        <f t="shared" si="371"/>
        <v>0</v>
      </c>
      <c r="CU164" s="764">
        <f t="shared" si="371"/>
        <v>0</v>
      </c>
      <c r="CV164" s="764">
        <f t="shared" si="371"/>
        <v>0</v>
      </c>
      <c r="CW164" s="764">
        <f t="shared" si="371"/>
        <v>0</v>
      </c>
      <c r="CX164" s="764">
        <f t="shared" si="371"/>
        <v>0</v>
      </c>
      <c r="CY164" s="764">
        <f t="shared" si="371"/>
        <v>0</v>
      </c>
      <c r="CZ164" s="764">
        <f t="shared" si="371"/>
        <v>0</v>
      </c>
      <c r="DA164" s="764">
        <f t="shared" si="371"/>
        <v>0</v>
      </c>
      <c r="DB164" s="764">
        <f t="shared" si="372"/>
        <v>0</v>
      </c>
      <c r="DC164" s="764">
        <f t="shared" si="372"/>
        <v>0</v>
      </c>
      <c r="DD164" s="764">
        <f t="shared" si="372"/>
        <v>0</v>
      </c>
      <c r="DE164" s="764">
        <f t="shared" si="372"/>
        <v>0</v>
      </c>
      <c r="DF164" s="764">
        <f t="shared" si="372"/>
        <v>0</v>
      </c>
      <c r="DG164" s="764">
        <f t="shared" si="372"/>
        <v>0</v>
      </c>
      <c r="DH164" s="764">
        <f t="shared" si="372"/>
        <v>0</v>
      </c>
      <c r="DI164" s="764">
        <f t="shared" si="372"/>
        <v>0</v>
      </c>
      <c r="DJ164" s="764">
        <f t="shared" si="372"/>
        <v>0</v>
      </c>
      <c r="DK164" s="764">
        <f t="shared" si="372"/>
        <v>0</v>
      </c>
      <c r="DL164" s="764">
        <f t="shared" si="373"/>
        <v>0</v>
      </c>
      <c r="DM164" s="764">
        <f t="shared" si="373"/>
        <v>0</v>
      </c>
      <c r="DN164" s="764">
        <f t="shared" si="373"/>
        <v>0</v>
      </c>
      <c r="DO164" s="764">
        <f t="shared" si="373"/>
        <v>0</v>
      </c>
      <c r="DP164" s="764">
        <f t="shared" si="373"/>
        <v>0</v>
      </c>
      <c r="DQ164" s="764">
        <f t="shared" si="373"/>
        <v>0</v>
      </c>
      <c r="DR164" s="764">
        <f t="shared" si="373"/>
        <v>0</v>
      </c>
      <c r="DS164" s="764">
        <f t="shared" si="373"/>
        <v>0</v>
      </c>
      <c r="DT164" s="764">
        <f t="shared" si="373"/>
        <v>0</v>
      </c>
      <c r="DU164" s="764">
        <f t="shared" si="373"/>
        <v>0</v>
      </c>
      <c r="DV164" s="764">
        <f t="shared" si="374"/>
        <v>0</v>
      </c>
      <c r="DW164" s="764">
        <f t="shared" si="374"/>
        <v>0</v>
      </c>
      <c r="DX164" s="764">
        <f t="shared" si="374"/>
        <v>0</v>
      </c>
      <c r="DY164" s="764">
        <f t="shared" si="374"/>
        <v>0</v>
      </c>
      <c r="DZ164" s="764">
        <f t="shared" si="374"/>
        <v>0</v>
      </c>
      <c r="EA164" s="764">
        <f t="shared" si="374"/>
        <v>0</v>
      </c>
      <c r="EB164" s="764">
        <f t="shared" si="374"/>
        <v>0</v>
      </c>
      <c r="EC164" s="764">
        <f t="shared" si="374"/>
        <v>0</v>
      </c>
      <c r="ED164" s="764">
        <f t="shared" si="374"/>
        <v>0</v>
      </c>
      <c r="EE164" s="764">
        <f t="shared" si="374"/>
        <v>0</v>
      </c>
      <c r="EF164" s="764">
        <f t="shared" si="375"/>
        <v>0</v>
      </c>
      <c r="EG164" s="764">
        <f t="shared" si="375"/>
        <v>0</v>
      </c>
      <c r="EH164" s="764">
        <f t="shared" si="375"/>
        <v>0</v>
      </c>
      <c r="EI164" s="764">
        <f t="shared" si="375"/>
        <v>0</v>
      </c>
      <c r="EJ164" s="764">
        <f t="shared" si="375"/>
        <v>0</v>
      </c>
      <c r="EK164" s="764">
        <f t="shared" si="375"/>
        <v>0</v>
      </c>
      <c r="EL164" s="764">
        <f t="shared" si="375"/>
        <v>0</v>
      </c>
      <c r="EM164" s="764">
        <f t="shared" si="375"/>
        <v>0</v>
      </c>
      <c r="EN164" s="764">
        <f t="shared" si="375"/>
        <v>0</v>
      </c>
      <c r="EO164" s="764">
        <f t="shared" si="375"/>
        <v>0</v>
      </c>
      <c r="EP164" s="764">
        <f t="shared" si="376"/>
        <v>0</v>
      </c>
      <c r="EQ164" s="764">
        <f t="shared" si="376"/>
        <v>0</v>
      </c>
      <c r="ER164" s="764">
        <f t="shared" si="376"/>
        <v>0</v>
      </c>
      <c r="ES164" s="764">
        <f t="shared" si="376"/>
        <v>0</v>
      </c>
      <c r="ET164" s="764">
        <f t="shared" si="376"/>
        <v>0</v>
      </c>
      <c r="EU164" s="764">
        <f t="shared" si="376"/>
        <v>0</v>
      </c>
      <c r="EV164" s="764">
        <f t="shared" si="376"/>
        <v>0</v>
      </c>
      <c r="EW164" s="764">
        <f t="shared" si="376"/>
        <v>0</v>
      </c>
      <c r="EX164" s="764">
        <f t="shared" si="376"/>
        <v>0</v>
      </c>
      <c r="EY164" s="764">
        <f t="shared" si="376"/>
        <v>0</v>
      </c>
      <c r="EZ164" s="764">
        <f t="shared" si="377"/>
        <v>0</v>
      </c>
      <c r="FA164" s="764">
        <f t="shared" si="377"/>
        <v>0</v>
      </c>
      <c r="FB164" s="764">
        <f t="shared" si="377"/>
        <v>0</v>
      </c>
      <c r="FC164" s="764">
        <f t="shared" si="377"/>
        <v>0</v>
      </c>
      <c r="FD164" s="764">
        <f t="shared" si="377"/>
        <v>0</v>
      </c>
      <c r="FE164" s="764">
        <f t="shared" si="377"/>
        <v>0</v>
      </c>
      <c r="FF164" s="764">
        <f t="shared" si="377"/>
        <v>0</v>
      </c>
      <c r="FG164" s="764">
        <f t="shared" si="377"/>
        <v>0</v>
      </c>
      <c r="FH164" s="764">
        <f t="shared" si="377"/>
        <v>0</v>
      </c>
      <c r="FI164" s="764">
        <f t="shared" si="377"/>
        <v>0</v>
      </c>
      <c r="FJ164" s="764">
        <f t="shared" si="378"/>
        <v>0</v>
      </c>
      <c r="FK164" s="764">
        <f t="shared" si="378"/>
        <v>0</v>
      </c>
      <c r="FL164" s="764">
        <f t="shared" si="378"/>
        <v>0</v>
      </c>
      <c r="FM164" s="764">
        <f t="shared" si="378"/>
        <v>0</v>
      </c>
      <c r="FN164" s="764">
        <f t="shared" si="378"/>
        <v>0</v>
      </c>
      <c r="FO164" s="764">
        <f t="shared" si="378"/>
        <v>0</v>
      </c>
      <c r="FP164" s="764">
        <f t="shared" si="378"/>
        <v>0</v>
      </c>
      <c r="FQ164" s="764">
        <f t="shared" si="378"/>
        <v>0</v>
      </c>
      <c r="FR164" s="764">
        <f t="shared" si="378"/>
        <v>0</v>
      </c>
      <c r="FS164" s="764">
        <f t="shared" si="378"/>
        <v>0</v>
      </c>
      <c r="FT164" s="764">
        <f t="shared" si="379"/>
        <v>0</v>
      </c>
      <c r="FU164" s="764">
        <f t="shared" si="379"/>
        <v>0</v>
      </c>
      <c r="FV164" s="764">
        <f t="shared" si="379"/>
        <v>0</v>
      </c>
      <c r="FW164" s="764">
        <f t="shared" si="379"/>
        <v>0</v>
      </c>
      <c r="FX164" s="764">
        <f t="shared" si="379"/>
        <v>0</v>
      </c>
      <c r="FY164" s="764">
        <f t="shared" si="379"/>
        <v>0</v>
      </c>
      <c r="FZ164" s="764">
        <f t="shared" si="379"/>
        <v>0</v>
      </c>
      <c r="GA164" s="764">
        <f t="shared" si="379"/>
        <v>0</v>
      </c>
      <c r="GB164" s="764">
        <f t="shared" si="379"/>
        <v>0</v>
      </c>
      <c r="GC164" s="764">
        <f t="shared" si="379"/>
        <v>0</v>
      </c>
      <c r="GD164" s="764">
        <f t="shared" si="380"/>
        <v>0</v>
      </c>
      <c r="GE164" s="764">
        <f t="shared" si="380"/>
        <v>0</v>
      </c>
      <c r="GF164" s="764">
        <f t="shared" si="380"/>
        <v>0</v>
      </c>
      <c r="GG164" s="764">
        <f t="shared" si="380"/>
        <v>0</v>
      </c>
      <c r="GH164" s="764">
        <f t="shared" si="380"/>
        <v>0</v>
      </c>
      <c r="GI164" s="764">
        <f t="shared" si="380"/>
        <v>0</v>
      </c>
      <c r="GJ164" s="764">
        <f t="shared" si="380"/>
        <v>0</v>
      </c>
      <c r="GK164" s="764">
        <f t="shared" si="380"/>
        <v>0</v>
      </c>
      <c r="GL164" s="764">
        <f t="shared" si="380"/>
        <v>0</v>
      </c>
      <c r="GM164" s="764">
        <f t="shared" si="380"/>
        <v>0</v>
      </c>
      <c r="GN164" s="764">
        <f t="shared" si="381"/>
        <v>0</v>
      </c>
      <c r="GO164" s="764">
        <f t="shared" si="381"/>
        <v>0</v>
      </c>
      <c r="GP164" s="764">
        <f t="shared" si="381"/>
        <v>0</v>
      </c>
      <c r="GQ164" s="764">
        <f t="shared" si="381"/>
        <v>0</v>
      </c>
      <c r="GR164" s="764">
        <f t="shared" si="381"/>
        <v>0</v>
      </c>
      <c r="GS164" s="764">
        <f t="shared" si="381"/>
        <v>0</v>
      </c>
      <c r="GT164" s="764">
        <f t="shared" si="381"/>
        <v>0</v>
      </c>
      <c r="GU164" s="764">
        <f t="shared" si="381"/>
        <v>0</v>
      </c>
      <c r="GV164" s="764">
        <f t="shared" si="381"/>
        <v>0</v>
      </c>
      <c r="GW164" s="764">
        <f t="shared" si="381"/>
        <v>0</v>
      </c>
      <c r="GX164" s="764">
        <f t="shared" si="382"/>
        <v>0</v>
      </c>
      <c r="GY164" s="764">
        <f t="shared" si="382"/>
        <v>0</v>
      </c>
      <c r="GZ164" s="764">
        <f t="shared" si="382"/>
        <v>0</v>
      </c>
      <c r="HA164" s="764">
        <f t="shared" si="382"/>
        <v>0</v>
      </c>
      <c r="HB164" s="764">
        <f t="shared" si="382"/>
        <v>0</v>
      </c>
      <c r="HC164" s="764">
        <f t="shared" si="382"/>
        <v>0</v>
      </c>
      <c r="HD164" s="764">
        <f t="shared" si="382"/>
        <v>0</v>
      </c>
      <c r="HE164" s="764">
        <f t="shared" si="382"/>
        <v>0</v>
      </c>
      <c r="HF164" s="764">
        <f t="shared" si="382"/>
        <v>0</v>
      </c>
      <c r="HG164" s="764">
        <f t="shared" si="382"/>
        <v>0</v>
      </c>
      <c r="HH164" s="764">
        <f t="shared" si="383"/>
        <v>0</v>
      </c>
      <c r="HI164" s="764">
        <f t="shared" si="383"/>
        <v>0</v>
      </c>
      <c r="HJ164" s="764">
        <f t="shared" si="383"/>
        <v>0</v>
      </c>
      <c r="HK164" s="764">
        <f t="shared" si="383"/>
        <v>0</v>
      </c>
      <c r="HL164" s="764">
        <f t="shared" si="383"/>
        <v>0</v>
      </c>
      <c r="HM164" s="764">
        <f t="shared" si="383"/>
        <v>0</v>
      </c>
      <c r="HN164" s="764">
        <f t="shared" si="383"/>
        <v>0</v>
      </c>
      <c r="HO164" s="764">
        <f t="shared" si="383"/>
        <v>0</v>
      </c>
      <c r="HP164" s="764">
        <f t="shared" si="383"/>
        <v>0</v>
      </c>
      <c r="HQ164" s="764">
        <f t="shared" si="383"/>
        <v>0</v>
      </c>
      <c r="HR164" s="764">
        <f t="shared" si="384"/>
        <v>0</v>
      </c>
      <c r="HS164" s="764">
        <f t="shared" si="384"/>
        <v>0</v>
      </c>
      <c r="HT164" s="764">
        <f t="shared" si="384"/>
        <v>0</v>
      </c>
      <c r="HU164" s="764">
        <f t="shared" si="384"/>
        <v>0</v>
      </c>
      <c r="HV164" s="764">
        <f t="shared" si="384"/>
        <v>0</v>
      </c>
      <c r="HW164" s="764">
        <f t="shared" si="384"/>
        <v>0</v>
      </c>
      <c r="HX164" s="764">
        <f t="shared" si="384"/>
        <v>0</v>
      </c>
      <c r="HY164" s="764">
        <f t="shared" si="384"/>
        <v>0</v>
      </c>
      <c r="HZ164" s="764">
        <f t="shared" si="384"/>
        <v>0</v>
      </c>
      <c r="IA164" s="764">
        <f t="shared" si="384"/>
        <v>0</v>
      </c>
      <c r="IB164" s="764">
        <f t="shared" si="385"/>
        <v>0</v>
      </c>
      <c r="IC164" s="764">
        <f t="shared" si="385"/>
        <v>0</v>
      </c>
      <c r="ID164" s="764">
        <f t="shared" si="385"/>
        <v>0</v>
      </c>
      <c r="IE164" s="764">
        <f t="shared" si="385"/>
        <v>0</v>
      </c>
      <c r="IF164" s="764">
        <f t="shared" si="385"/>
        <v>0</v>
      </c>
      <c r="IG164" s="764">
        <f t="shared" si="385"/>
        <v>0</v>
      </c>
      <c r="IH164" s="764">
        <f t="shared" si="385"/>
        <v>0</v>
      </c>
      <c r="II164" s="764">
        <f t="shared" si="385"/>
        <v>0</v>
      </c>
      <c r="IJ164" s="764">
        <f t="shared" si="385"/>
        <v>0</v>
      </c>
      <c r="IK164" s="764">
        <f t="shared" si="385"/>
        <v>0</v>
      </c>
      <c r="IL164" s="764">
        <f t="shared" si="386"/>
        <v>0</v>
      </c>
      <c r="IM164" s="764">
        <f t="shared" si="386"/>
        <v>0</v>
      </c>
      <c r="IN164" s="764">
        <f t="shared" si="386"/>
        <v>0</v>
      </c>
      <c r="IO164" s="764">
        <f t="shared" si="386"/>
        <v>0</v>
      </c>
      <c r="IP164" s="764">
        <f t="shared" si="386"/>
        <v>0</v>
      </c>
      <c r="IQ164" s="764">
        <f t="shared" si="386"/>
        <v>0</v>
      </c>
      <c r="IR164" s="764">
        <f t="shared" si="386"/>
        <v>0</v>
      </c>
      <c r="IS164" s="764">
        <f t="shared" si="386"/>
        <v>0</v>
      </c>
      <c r="IT164" s="764">
        <f t="shared" si="386"/>
        <v>0</v>
      </c>
      <c r="IU164" s="764">
        <f t="shared" si="386"/>
        <v>0</v>
      </c>
      <c r="IV164" s="764">
        <f t="shared" si="386"/>
        <v>0</v>
      </c>
      <c r="IW164" s="764">
        <f t="shared" si="386"/>
        <v>0</v>
      </c>
      <c r="IX164" s="764">
        <f t="shared" si="386"/>
        <v>0</v>
      </c>
      <c r="IY164" s="764">
        <f t="shared" si="386"/>
        <v>0</v>
      </c>
      <c r="IZ164" s="764">
        <f t="shared" si="386"/>
        <v>0</v>
      </c>
      <c r="JA164" s="764">
        <f t="shared" si="386"/>
        <v>0</v>
      </c>
      <c r="JB164" s="764">
        <f t="shared" si="386"/>
        <v>0</v>
      </c>
      <c r="JC164" s="764">
        <f t="shared" si="386"/>
        <v>0</v>
      </c>
      <c r="JD164" s="764">
        <f t="shared" si="366"/>
        <v>0</v>
      </c>
      <c r="JE164" s="764">
        <f t="shared" si="366"/>
        <v>0</v>
      </c>
      <c r="JF164" s="764">
        <f t="shared" si="366"/>
        <v>0</v>
      </c>
      <c r="JG164" s="764">
        <f t="shared" ref="JD164:JO174" si="389">IF($D164=JG$5,$J164,0)</f>
        <v>0</v>
      </c>
      <c r="JH164" s="764">
        <f t="shared" si="366"/>
        <v>0</v>
      </c>
      <c r="JI164" s="764">
        <f t="shared" si="366"/>
        <v>0</v>
      </c>
      <c r="JJ164" s="764">
        <f t="shared" si="366"/>
        <v>0</v>
      </c>
      <c r="JK164" s="764">
        <f t="shared" si="389"/>
        <v>0</v>
      </c>
      <c r="JL164" s="764">
        <f t="shared" si="386"/>
        <v>0</v>
      </c>
      <c r="JM164" s="764">
        <f t="shared" si="386"/>
        <v>0</v>
      </c>
      <c r="JN164" s="764">
        <f t="shared" si="386"/>
        <v>0</v>
      </c>
      <c r="JO164" s="764">
        <f t="shared" si="389"/>
        <v>0</v>
      </c>
      <c r="JP164" s="764">
        <f t="shared" si="386"/>
        <v>0</v>
      </c>
      <c r="JQ164" s="764">
        <f t="shared" si="317"/>
        <v>0</v>
      </c>
      <c r="JR164" s="764">
        <f t="shared" si="317"/>
        <v>0</v>
      </c>
      <c r="JS164" s="764">
        <f t="shared" si="386"/>
        <v>0</v>
      </c>
      <c r="JT164" s="765">
        <f t="shared" si="318"/>
        <v>0</v>
      </c>
      <c r="JU164" s="229">
        <f t="shared" si="319"/>
        <v>0</v>
      </c>
    </row>
    <row r="165" spans="2:281" s="57" customFormat="1" ht="12.75" customHeight="1">
      <c r="B165" s="223"/>
      <c r="C165" s="223"/>
      <c r="D165" s="61"/>
      <c r="E165" s="743" t="str">
        <f t="shared" si="314"/>
        <v xml:space="preserve"> </v>
      </c>
      <c r="F165" s="56"/>
      <c r="G165" s="228"/>
      <c r="H165" s="744">
        <f>SUMIF(Ajuste!$C$8:$C$483,$B$6:$B$499,Ajuste!$E$8:$E$483)</f>
        <v>0</v>
      </c>
      <c r="I165" s="744">
        <f>SUMIF(Ajuste!$C$8:$C$483,$B$6:$B$499,Ajuste!$F$8:$F$483)</f>
        <v>0</v>
      </c>
      <c r="J165" s="229">
        <f t="shared" si="320"/>
        <v>0</v>
      </c>
      <c r="K165" s="764">
        <f t="shared" si="367"/>
        <v>0</v>
      </c>
      <c r="L165" s="764">
        <f t="shared" si="388"/>
        <v>0</v>
      </c>
      <c r="M165" s="764">
        <f t="shared" si="388"/>
        <v>0</v>
      </c>
      <c r="N165" s="764">
        <f t="shared" si="388"/>
        <v>0</v>
      </c>
      <c r="O165" s="764">
        <f t="shared" si="388"/>
        <v>0</v>
      </c>
      <c r="P165" s="764">
        <f t="shared" si="388"/>
        <v>0</v>
      </c>
      <c r="Q165" s="764">
        <f t="shared" si="388"/>
        <v>0</v>
      </c>
      <c r="R165" s="764">
        <f t="shared" si="388"/>
        <v>0</v>
      </c>
      <c r="S165" s="764">
        <f t="shared" si="388"/>
        <v>0</v>
      </c>
      <c r="T165" s="764">
        <f t="shared" si="388"/>
        <v>0</v>
      </c>
      <c r="U165" s="764">
        <f t="shared" si="388"/>
        <v>0</v>
      </c>
      <c r="V165" s="764">
        <f t="shared" si="388"/>
        <v>0</v>
      </c>
      <c r="W165" s="764">
        <f t="shared" si="388"/>
        <v>0</v>
      </c>
      <c r="X165" s="764">
        <f t="shared" si="388"/>
        <v>0</v>
      </c>
      <c r="Y165" s="764">
        <f t="shared" si="388"/>
        <v>0</v>
      </c>
      <c r="Z165" s="764">
        <f t="shared" si="388"/>
        <v>0</v>
      </c>
      <c r="AA165" s="764">
        <f t="shared" si="388"/>
        <v>0</v>
      </c>
      <c r="AB165" s="764">
        <f t="shared" si="388"/>
        <v>0</v>
      </c>
      <c r="AC165" s="764">
        <f t="shared" si="388"/>
        <v>0</v>
      </c>
      <c r="AD165" s="764">
        <f t="shared" si="388"/>
        <v>0</v>
      </c>
      <c r="AE165" s="764">
        <f t="shared" si="388"/>
        <v>0</v>
      </c>
      <c r="AF165" s="764">
        <f t="shared" si="388"/>
        <v>0</v>
      </c>
      <c r="AG165" s="764">
        <f t="shared" si="388"/>
        <v>0</v>
      </c>
      <c r="AH165" s="764">
        <f t="shared" si="388"/>
        <v>0</v>
      </c>
      <c r="AI165" s="764">
        <f t="shared" si="388"/>
        <v>0</v>
      </c>
      <c r="AJ165" s="764">
        <f t="shared" si="388"/>
        <v>0</v>
      </c>
      <c r="AK165" s="764">
        <f t="shared" si="388"/>
        <v>0</v>
      </c>
      <c r="AL165" s="764">
        <f t="shared" si="388"/>
        <v>0</v>
      </c>
      <c r="AM165" s="764">
        <f t="shared" si="388"/>
        <v>0</v>
      </c>
      <c r="AN165" s="764">
        <f t="shared" si="388"/>
        <v>0</v>
      </c>
      <c r="AO165" s="764">
        <f t="shared" si="388"/>
        <v>0</v>
      </c>
      <c r="AP165" s="764">
        <f t="shared" si="388"/>
        <v>0</v>
      </c>
      <c r="AQ165" s="764">
        <f t="shared" si="388"/>
        <v>0</v>
      </c>
      <c r="AR165" s="764">
        <f t="shared" si="388"/>
        <v>0</v>
      </c>
      <c r="AS165" s="764">
        <f t="shared" si="388"/>
        <v>0</v>
      </c>
      <c r="AT165" s="764">
        <f t="shared" si="388"/>
        <v>0</v>
      </c>
      <c r="AU165" s="764">
        <f t="shared" si="388"/>
        <v>0</v>
      </c>
      <c r="AV165" s="764">
        <f t="shared" si="388"/>
        <v>0</v>
      </c>
      <c r="AW165" s="764">
        <f t="shared" si="388"/>
        <v>0</v>
      </c>
      <c r="AX165" s="764">
        <f t="shared" si="388"/>
        <v>0</v>
      </c>
      <c r="AY165" s="764">
        <f t="shared" si="388"/>
        <v>0</v>
      </c>
      <c r="AZ165" s="764">
        <f t="shared" si="388"/>
        <v>0</v>
      </c>
      <c r="BA165" s="764">
        <f t="shared" si="388"/>
        <v>0</v>
      </c>
      <c r="BB165" s="764">
        <f t="shared" si="388"/>
        <v>0</v>
      </c>
      <c r="BC165" s="764">
        <f t="shared" si="388"/>
        <v>0</v>
      </c>
      <c r="BD165" s="764">
        <f t="shared" si="388"/>
        <v>0</v>
      </c>
      <c r="BE165" s="764">
        <f t="shared" si="388"/>
        <v>0</v>
      </c>
      <c r="BF165" s="764">
        <f t="shared" si="367"/>
        <v>0</v>
      </c>
      <c r="BG165" s="764">
        <f t="shared" si="367"/>
        <v>0</v>
      </c>
      <c r="BH165" s="764">
        <f t="shared" si="367"/>
        <v>0</v>
      </c>
      <c r="BI165" s="764">
        <f t="shared" si="367"/>
        <v>0</v>
      </c>
      <c r="BJ165" s="764">
        <f t="shared" si="367"/>
        <v>0</v>
      </c>
      <c r="BK165" s="764">
        <f t="shared" si="367"/>
        <v>0</v>
      </c>
      <c r="BL165" s="764">
        <f t="shared" si="367"/>
        <v>0</v>
      </c>
      <c r="BM165" s="764">
        <f t="shared" si="367"/>
        <v>0</v>
      </c>
      <c r="BN165" s="764">
        <f t="shared" si="368"/>
        <v>0</v>
      </c>
      <c r="BO165" s="764">
        <f t="shared" si="368"/>
        <v>0</v>
      </c>
      <c r="BP165" s="764">
        <f t="shared" si="368"/>
        <v>0</v>
      </c>
      <c r="BQ165" s="764">
        <f t="shared" si="368"/>
        <v>0</v>
      </c>
      <c r="BR165" s="764">
        <f t="shared" si="368"/>
        <v>0</v>
      </c>
      <c r="BS165" s="764">
        <f t="shared" si="368"/>
        <v>0</v>
      </c>
      <c r="BT165" s="764">
        <f t="shared" si="368"/>
        <v>0</v>
      </c>
      <c r="BU165" s="764">
        <f t="shared" si="368"/>
        <v>0</v>
      </c>
      <c r="BV165" s="764">
        <f t="shared" si="368"/>
        <v>0</v>
      </c>
      <c r="BW165" s="764">
        <f t="shared" si="368"/>
        <v>0</v>
      </c>
      <c r="BX165" s="764">
        <f t="shared" si="369"/>
        <v>0</v>
      </c>
      <c r="BY165" s="764">
        <f t="shared" si="369"/>
        <v>0</v>
      </c>
      <c r="BZ165" s="764">
        <f t="shared" si="369"/>
        <v>0</v>
      </c>
      <c r="CA165" s="764">
        <f t="shared" si="369"/>
        <v>0</v>
      </c>
      <c r="CB165" s="764">
        <f t="shared" si="369"/>
        <v>0</v>
      </c>
      <c r="CC165" s="764">
        <f t="shared" si="369"/>
        <v>0</v>
      </c>
      <c r="CD165" s="764">
        <f t="shared" si="369"/>
        <v>0</v>
      </c>
      <c r="CE165" s="764">
        <f t="shared" si="369"/>
        <v>0</v>
      </c>
      <c r="CF165" s="764">
        <f t="shared" si="369"/>
        <v>0</v>
      </c>
      <c r="CG165" s="764">
        <f t="shared" si="369"/>
        <v>0</v>
      </c>
      <c r="CH165" s="764">
        <f t="shared" si="370"/>
        <v>0</v>
      </c>
      <c r="CI165" s="764">
        <f t="shared" si="370"/>
        <v>0</v>
      </c>
      <c r="CJ165" s="764">
        <f t="shared" si="370"/>
        <v>0</v>
      </c>
      <c r="CK165" s="764">
        <f t="shared" si="370"/>
        <v>0</v>
      </c>
      <c r="CL165" s="764">
        <f t="shared" si="370"/>
        <v>0</v>
      </c>
      <c r="CM165" s="764">
        <f t="shared" si="370"/>
        <v>0</v>
      </c>
      <c r="CN165" s="764">
        <f t="shared" si="370"/>
        <v>0</v>
      </c>
      <c r="CO165" s="764">
        <f t="shared" si="370"/>
        <v>0</v>
      </c>
      <c r="CP165" s="764">
        <f t="shared" si="370"/>
        <v>0</v>
      </c>
      <c r="CQ165" s="764">
        <f t="shared" si="370"/>
        <v>0</v>
      </c>
      <c r="CR165" s="764">
        <f t="shared" si="371"/>
        <v>0</v>
      </c>
      <c r="CS165" s="764">
        <f t="shared" si="371"/>
        <v>0</v>
      </c>
      <c r="CT165" s="764">
        <f t="shared" si="371"/>
        <v>0</v>
      </c>
      <c r="CU165" s="764">
        <f t="shared" si="371"/>
        <v>0</v>
      </c>
      <c r="CV165" s="764">
        <f t="shared" si="371"/>
        <v>0</v>
      </c>
      <c r="CW165" s="764">
        <f t="shared" si="371"/>
        <v>0</v>
      </c>
      <c r="CX165" s="764">
        <f t="shared" si="371"/>
        <v>0</v>
      </c>
      <c r="CY165" s="764">
        <f t="shared" si="371"/>
        <v>0</v>
      </c>
      <c r="CZ165" s="764">
        <f t="shared" si="371"/>
        <v>0</v>
      </c>
      <c r="DA165" s="764">
        <f t="shared" si="371"/>
        <v>0</v>
      </c>
      <c r="DB165" s="764">
        <f t="shared" si="372"/>
        <v>0</v>
      </c>
      <c r="DC165" s="764">
        <f t="shared" si="372"/>
        <v>0</v>
      </c>
      <c r="DD165" s="764">
        <f t="shared" si="372"/>
        <v>0</v>
      </c>
      <c r="DE165" s="764">
        <f t="shared" si="372"/>
        <v>0</v>
      </c>
      <c r="DF165" s="764">
        <f t="shared" si="372"/>
        <v>0</v>
      </c>
      <c r="DG165" s="764">
        <f t="shared" si="372"/>
        <v>0</v>
      </c>
      <c r="DH165" s="764">
        <f t="shared" si="372"/>
        <v>0</v>
      </c>
      <c r="DI165" s="764">
        <f t="shared" si="372"/>
        <v>0</v>
      </c>
      <c r="DJ165" s="764">
        <f t="shared" si="372"/>
        <v>0</v>
      </c>
      <c r="DK165" s="764">
        <f t="shared" si="372"/>
        <v>0</v>
      </c>
      <c r="DL165" s="764">
        <f t="shared" si="373"/>
        <v>0</v>
      </c>
      <c r="DM165" s="764">
        <f t="shared" si="373"/>
        <v>0</v>
      </c>
      <c r="DN165" s="764">
        <f t="shared" si="373"/>
        <v>0</v>
      </c>
      <c r="DO165" s="764">
        <f t="shared" si="373"/>
        <v>0</v>
      </c>
      <c r="DP165" s="764">
        <f t="shared" si="373"/>
        <v>0</v>
      </c>
      <c r="DQ165" s="764">
        <f t="shared" si="373"/>
        <v>0</v>
      </c>
      <c r="DR165" s="764">
        <f t="shared" si="373"/>
        <v>0</v>
      </c>
      <c r="DS165" s="764">
        <f t="shared" si="373"/>
        <v>0</v>
      </c>
      <c r="DT165" s="764">
        <f t="shared" si="373"/>
        <v>0</v>
      </c>
      <c r="DU165" s="764">
        <f t="shared" si="373"/>
        <v>0</v>
      </c>
      <c r="DV165" s="764">
        <f t="shared" si="374"/>
        <v>0</v>
      </c>
      <c r="DW165" s="764">
        <f t="shared" si="374"/>
        <v>0</v>
      </c>
      <c r="DX165" s="764">
        <f t="shared" si="374"/>
        <v>0</v>
      </c>
      <c r="DY165" s="764">
        <f t="shared" si="374"/>
        <v>0</v>
      </c>
      <c r="DZ165" s="764">
        <f t="shared" si="374"/>
        <v>0</v>
      </c>
      <c r="EA165" s="764">
        <f t="shared" si="374"/>
        <v>0</v>
      </c>
      <c r="EB165" s="764">
        <f t="shared" si="374"/>
        <v>0</v>
      </c>
      <c r="EC165" s="764">
        <f t="shared" si="374"/>
        <v>0</v>
      </c>
      <c r="ED165" s="764">
        <f t="shared" si="374"/>
        <v>0</v>
      </c>
      <c r="EE165" s="764">
        <f t="shared" si="374"/>
        <v>0</v>
      </c>
      <c r="EF165" s="764">
        <f t="shared" si="375"/>
        <v>0</v>
      </c>
      <c r="EG165" s="764">
        <f t="shared" si="375"/>
        <v>0</v>
      </c>
      <c r="EH165" s="764">
        <f t="shared" si="375"/>
        <v>0</v>
      </c>
      <c r="EI165" s="764">
        <f t="shared" si="375"/>
        <v>0</v>
      </c>
      <c r="EJ165" s="764">
        <f t="shared" si="375"/>
        <v>0</v>
      </c>
      <c r="EK165" s="764">
        <f t="shared" si="375"/>
        <v>0</v>
      </c>
      <c r="EL165" s="764">
        <f t="shared" si="375"/>
        <v>0</v>
      </c>
      <c r="EM165" s="764">
        <f t="shared" si="375"/>
        <v>0</v>
      </c>
      <c r="EN165" s="764">
        <f t="shared" si="375"/>
        <v>0</v>
      </c>
      <c r="EO165" s="764">
        <f t="shared" si="375"/>
        <v>0</v>
      </c>
      <c r="EP165" s="764">
        <f t="shared" si="376"/>
        <v>0</v>
      </c>
      <c r="EQ165" s="764">
        <f t="shared" si="376"/>
        <v>0</v>
      </c>
      <c r="ER165" s="764">
        <f t="shared" si="376"/>
        <v>0</v>
      </c>
      <c r="ES165" s="764">
        <f t="shared" si="376"/>
        <v>0</v>
      </c>
      <c r="ET165" s="764">
        <f t="shared" si="376"/>
        <v>0</v>
      </c>
      <c r="EU165" s="764">
        <f t="shared" si="376"/>
        <v>0</v>
      </c>
      <c r="EV165" s="764">
        <f t="shared" si="376"/>
        <v>0</v>
      </c>
      <c r="EW165" s="764">
        <f t="shared" si="376"/>
        <v>0</v>
      </c>
      <c r="EX165" s="764">
        <f t="shared" si="376"/>
        <v>0</v>
      </c>
      <c r="EY165" s="764">
        <f t="shared" si="376"/>
        <v>0</v>
      </c>
      <c r="EZ165" s="764">
        <f t="shared" si="377"/>
        <v>0</v>
      </c>
      <c r="FA165" s="764">
        <f t="shared" si="377"/>
        <v>0</v>
      </c>
      <c r="FB165" s="764">
        <f t="shared" si="377"/>
        <v>0</v>
      </c>
      <c r="FC165" s="764">
        <f t="shared" si="377"/>
        <v>0</v>
      </c>
      <c r="FD165" s="764">
        <f t="shared" si="377"/>
        <v>0</v>
      </c>
      <c r="FE165" s="764">
        <f t="shared" si="377"/>
        <v>0</v>
      </c>
      <c r="FF165" s="764">
        <f t="shared" si="377"/>
        <v>0</v>
      </c>
      <c r="FG165" s="764">
        <f t="shared" si="377"/>
        <v>0</v>
      </c>
      <c r="FH165" s="764">
        <f t="shared" si="377"/>
        <v>0</v>
      </c>
      <c r="FI165" s="764">
        <f t="shared" si="377"/>
        <v>0</v>
      </c>
      <c r="FJ165" s="764">
        <f t="shared" si="378"/>
        <v>0</v>
      </c>
      <c r="FK165" s="764">
        <f t="shared" si="378"/>
        <v>0</v>
      </c>
      <c r="FL165" s="764">
        <f t="shared" si="378"/>
        <v>0</v>
      </c>
      <c r="FM165" s="764">
        <f t="shared" si="378"/>
        <v>0</v>
      </c>
      <c r="FN165" s="764">
        <f t="shared" si="378"/>
        <v>0</v>
      </c>
      <c r="FO165" s="764">
        <f t="shared" si="378"/>
        <v>0</v>
      </c>
      <c r="FP165" s="764">
        <f t="shared" si="378"/>
        <v>0</v>
      </c>
      <c r="FQ165" s="764">
        <f t="shared" si="378"/>
        <v>0</v>
      </c>
      <c r="FR165" s="764">
        <f t="shared" si="378"/>
        <v>0</v>
      </c>
      <c r="FS165" s="764">
        <f t="shared" si="378"/>
        <v>0</v>
      </c>
      <c r="FT165" s="764">
        <f t="shared" si="379"/>
        <v>0</v>
      </c>
      <c r="FU165" s="764">
        <f t="shared" si="379"/>
        <v>0</v>
      </c>
      <c r="FV165" s="764">
        <f t="shared" si="379"/>
        <v>0</v>
      </c>
      <c r="FW165" s="764">
        <f t="shared" si="379"/>
        <v>0</v>
      </c>
      <c r="FX165" s="764">
        <f t="shared" si="379"/>
        <v>0</v>
      </c>
      <c r="FY165" s="764">
        <f t="shared" si="379"/>
        <v>0</v>
      </c>
      <c r="FZ165" s="764">
        <f t="shared" si="379"/>
        <v>0</v>
      </c>
      <c r="GA165" s="764">
        <f t="shared" si="379"/>
        <v>0</v>
      </c>
      <c r="GB165" s="764">
        <f t="shared" si="379"/>
        <v>0</v>
      </c>
      <c r="GC165" s="764">
        <f t="shared" si="379"/>
        <v>0</v>
      </c>
      <c r="GD165" s="764">
        <f t="shared" si="380"/>
        <v>0</v>
      </c>
      <c r="GE165" s="764">
        <f t="shared" si="380"/>
        <v>0</v>
      </c>
      <c r="GF165" s="764">
        <f t="shared" si="380"/>
        <v>0</v>
      </c>
      <c r="GG165" s="764">
        <f t="shared" si="380"/>
        <v>0</v>
      </c>
      <c r="GH165" s="764">
        <f t="shared" si="380"/>
        <v>0</v>
      </c>
      <c r="GI165" s="764">
        <f t="shared" si="380"/>
        <v>0</v>
      </c>
      <c r="GJ165" s="764">
        <f t="shared" si="380"/>
        <v>0</v>
      </c>
      <c r="GK165" s="764">
        <f t="shared" si="380"/>
        <v>0</v>
      </c>
      <c r="GL165" s="764">
        <f t="shared" si="380"/>
        <v>0</v>
      </c>
      <c r="GM165" s="764">
        <f t="shared" si="380"/>
        <v>0</v>
      </c>
      <c r="GN165" s="764">
        <f t="shared" si="381"/>
        <v>0</v>
      </c>
      <c r="GO165" s="764">
        <f t="shared" si="381"/>
        <v>0</v>
      </c>
      <c r="GP165" s="764">
        <f t="shared" si="381"/>
        <v>0</v>
      </c>
      <c r="GQ165" s="764">
        <f t="shared" si="381"/>
        <v>0</v>
      </c>
      <c r="GR165" s="764">
        <f t="shared" si="381"/>
        <v>0</v>
      </c>
      <c r="GS165" s="764">
        <f t="shared" si="381"/>
        <v>0</v>
      </c>
      <c r="GT165" s="764">
        <f t="shared" si="381"/>
        <v>0</v>
      </c>
      <c r="GU165" s="764">
        <f t="shared" si="381"/>
        <v>0</v>
      </c>
      <c r="GV165" s="764">
        <f t="shared" si="381"/>
        <v>0</v>
      </c>
      <c r="GW165" s="764">
        <f t="shared" si="381"/>
        <v>0</v>
      </c>
      <c r="GX165" s="764">
        <f t="shared" si="382"/>
        <v>0</v>
      </c>
      <c r="GY165" s="764">
        <f t="shared" si="382"/>
        <v>0</v>
      </c>
      <c r="GZ165" s="764">
        <f t="shared" si="382"/>
        <v>0</v>
      </c>
      <c r="HA165" s="764">
        <f t="shared" si="382"/>
        <v>0</v>
      </c>
      <c r="HB165" s="764">
        <f t="shared" si="382"/>
        <v>0</v>
      </c>
      <c r="HC165" s="764">
        <f t="shared" si="382"/>
        <v>0</v>
      </c>
      <c r="HD165" s="764">
        <f t="shared" si="382"/>
        <v>0</v>
      </c>
      <c r="HE165" s="764">
        <f t="shared" si="382"/>
        <v>0</v>
      </c>
      <c r="HF165" s="764">
        <f t="shared" si="382"/>
        <v>0</v>
      </c>
      <c r="HG165" s="764">
        <f t="shared" si="382"/>
        <v>0</v>
      </c>
      <c r="HH165" s="764">
        <f t="shared" si="383"/>
        <v>0</v>
      </c>
      <c r="HI165" s="764">
        <f t="shared" si="383"/>
        <v>0</v>
      </c>
      <c r="HJ165" s="764">
        <f t="shared" si="383"/>
        <v>0</v>
      </c>
      <c r="HK165" s="764">
        <f t="shared" si="383"/>
        <v>0</v>
      </c>
      <c r="HL165" s="764">
        <f t="shared" si="383"/>
        <v>0</v>
      </c>
      <c r="HM165" s="764">
        <f t="shared" si="383"/>
        <v>0</v>
      </c>
      <c r="HN165" s="764">
        <f t="shared" si="383"/>
        <v>0</v>
      </c>
      <c r="HO165" s="764">
        <f t="shared" si="383"/>
        <v>0</v>
      </c>
      <c r="HP165" s="764">
        <f t="shared" si="383"/>
        <v>0</v>
      </c>
      <c r="HQ165" s="764">
        <f t="shared" si="383"/>
        <v>0</v>
      </c>
      <c r="HR165" s="764">
        <f t="shared" si="384"/>
        <v>0</v>
      </c>
      <c r="HS165" s="764">
        <f t="shared" si="384"/>
        <v>0</v>
      </c>
      <c r="HT165" s="764">
        <f t="shared" si="384"/>
        <v>0</v>
      </c>
      <c r="HU165" s="764">
        <f t="shared" si="384"/>
        <v>0</v>
      </c>
      <c r="HV165" s="764">
        <f t="shared" si="384"/>
        <v>0</v>
      </c>
      <c r="HW165" s="764">
        <f t="shared" si="384"/>
        <v>0</v>
      </c>
      <c r="HX165" s="764">
        <f t="shared" si="384"/>
        <v>0</v>
      </c>
      <c r="HY165" s="764">
        <f t="shared" si="384"/>
        <v>0</v>
      </c>
      <c r="HZ165" s="764">
        <f t="shared" si="384"/>
        <v>0</v>
      </c>
      <c r="IA165" s="764">
        <f t="shared" si="384"/>
        <v>0</v>
      </c>
      <c r="IB165" s="764">
        <f t="shared" si="385"/>
        <v>0</v>
      </c>
      <c r="IC165" s="764">
        <f t="shared" si="385"/>
        <v>0</v>
      </c>
      <c r="ID165" s="764">
        <f t="shared" si="385"/>
        <v>0</v>
      </c>
      <c r="IE165" s="764">
        <f t="shared" si="385"/>
        <v>0</v>
      </c>
      <c r="IF165" s="764">
        <f t="shared" si="385"/>
        <v>0</v>
      </c>
      <c r="IG165" s="764">
        <f t="shared" si="385"/>
        <v>0</v>
      </c>
      <c r="IH165" s="764">
        <f t="shared" si="385"/>
        <v>0</v>
      </c>
      <c r="II165" s="764">
        <f t="shared" si="385"/>
        <v>0</v>
      </c>
      <c r="IJ165" s="764">
        <f t="shared" si="385"/>
        <v>0</v>
      </c>
      <c r="IK165" s="764">
        <f t="shared" si="385"/>
        <v>0</v>
      </c>
      <c r="IL165" s="764">
        <f t="shared" si="386"/>
        <v>0</v>
      </c>
      <c r="IM165" s="764">
        <f t="shared" si="386"/>
        <v>0</v>
      </c>
      <c r="IN165" s="764">
        <f t="shared" si="386"/>
        <v>0</v>
      </c>
      <c r="IO165" s="764">
        <f t="shared" si="386"/>
        <v>0</v>
      </c>
      <c r="IP165" s="764">
        <f t="shared" si="386"/>
        <v>0</v>
      </c>
      <c r="IQ165" s="764">
        <f t="shared" si="386"/>
        <v>0</v>
      </c>
      <c r="IR165" s="764">
        <f t="shared" si="386"/>
        <v>0</v>
      </c>
      <c r="IS165" s="764">
        <f t="shared" si="386"/>
        <v>0</v>
      </c>
      <c r="IT165" s="764">
        <f t="shared" si="386"/>
        <v>0</v>
      </c>
      <c r="IU165" s="764">
        <f t="shared" si="386"/>
        <v>0</v>
      </c>
      <c r="IV165" s="764">
        <f t="shared" si="386"/>
        <v>0</v>
      </c>
      <c r="IW165" s="764">
        <f t="shared" si="386"/>
        <v>0</v>
      </c>
      <c r="IX165" s="764">
        <f t="shared" si="386"/>
        <v>0</v>
      </c>
      <c r="IY165" s="764">
        <f t="shared" si="386"/>
        <v>0</v>
      </c>
      <c r="IZ165" s="764">
        <f t="shared" si="386"/>
        <v>0</v>
      </c>
      <c r="JA165" s="764">
        <f t="shared" si="386"/>
        <v>0</v>
      </c>
      <c r="JB165" s="764">
        <f t="shared" si="386"/>
        <v>0</v>
      </c>
      <c r="JC165" s="764">
        <f t="shared" si="386"/>
        <v>0</v>
      </c>
      <c r="JD165" s="764">
        <f t="shared" si="389"/>
        <v>0</v>
      </c>
      <c r="JE165" s="764">
        <f t="shared" si="389"/>
        <v>0</v>
      </c>
      <c r="JF165" s="764">
        <f t="shared" si="389"/>
        <v>0</v>
      </c>
      <c r="JG165" s="764">
        <f t="shared" si="389"/>
        <v>0</v>
      </c>
      <c r="JH165" s="764">
        <f t="shared" si="389"/>
        <v>0</v>
      </c>
      <c r="JI165" s="764">
        <f t="shared" si="389"/>
        <v>0</v>
      </c>
      <c r="JJ165" s="764">
        <f t="shared" si="389"/>
        <v>0</v>
      </c>
      <c r="JK165" s="764">
        <f t="shared" si="389"/>
        <v>0</v>
      </c>
      <c r="JL165" s="764">
        <f t="shared" si="389"/>
        <v>0</v>
      </c>
      <c r="JM165" s="764">
        <f t="shared" si="389"/>
        <v>0</v>
      </c>
      <c r="JN165" s="764">
        <f t="shared" si="389"/>
        <v>0</v>
      </c>
      <c r="JO165" s="764">
        <f t="shared" si="389"/>
        <v>0</v>
      </c>
      <c r="JP165" s="764">
        <f t="shared" si="386"/>
        <v>0</v>
      </c>
      <c r="JQ165" s="764">
        <f t="shared" si="317"/>
        <v>0</v>
      </c>
      <c r="JR165" s="764">
        <f t="shared" si="317"/>
        <v>0</v>
      </c>
      <c r="JS165" s="764">
        <f t="shared" si="386"/>
        <v>0</v>
      </c>
      <c r="JT165" s="765">
        <f t="shared" si="318"/>
        <v>0</v>
      </c>
      <c r="JU165" s="229">
        <f t="shared" si="319"/>
        <v>0</v>
      </c>
    </row>
    <row r="166" spans="2:281" s="57" customFormat="1" ht="12.75" customHeight="1">
      <c r="B166" s="223"/>
      <c r="C166" s="223"/>
      <c r="D166" s="61"/>
      <c r="E166" s="743" t="str">
        <f t="shared" si="314"/>
        <v xml:space="preserve"> </v>
      </c>
      <c r="F166" s="56"/>
      <c r="G166" s="228"/>
      <c r="H166" s="744">
        <f>SUMIF(Ajuste!$C$8:$C$483,$B$6:$B$499,Ajuste!$E$8:$E$483)</f>
        <v>0</v>
      </c>
      <c r="I166" s="744">
        <f>SUMIF(Ajuste!$C$8:$C$483,$B$6:$B$499,Ajuste!$F$8:$F$483)</f>
        <v>0</v>
      </c>
      <c r="J166" s="229">
        <f t="shared" si="320"/>
        <v>0</v>
      </c>
      <c r="K166" s="764">
        <f t="shared" ref="K166:BM175" si="390">IF($D166=K$5,$J166,0)</f>
        <v>0</v>
      </c>
      <c r="L166" s="764">
        <f t="shared" si="390"/>
        <v>0</v>
      </c>
      <c r="M166" s="764">
        <f t="shared" si="390"/>
        <v>0</v>
      </c>
      <c r="N166" s="764">
        <f t="shared" si="390"/>
        <v>0</v>
      </c>
      <c r="O166" s="764">
        <f t="shared" si="390"/>
        <v>0</v>
      </c>
      <c r="P166" s="764">
        <f t="shared" si="390"/>
        <v>0</v>
      </c>
      <c r="Q166" s="764">
        <f t="shared" si="390"/>
        <v>0</v>
      </c>
      <c r="R166" s="764">
        <f t="shared" si="390"/>
        <v>0</v>
      </c>
      <c r="S166" s="764">
        <f t="shared" si="390"/>
        <v>0</v>
      </c>
      <c r="T166" s="764">
        <f t="shared" si="390"/>
        <v>0</v>
      </c>
      <c r="U166" s="764">
        <f t="shared" si="390"/>
        <v>0</v>
      </c>
      <c r="V166" s="764">
        <f t="shared" si="390"/>
        <v>0</v>
      </c>
      <c r="W166" s="764">
        <f t="shared" si="390"/>
        <v>0</v>
      </c>
      <c r="X166" s="764">
        <f t="shared" si="390"/>
        <v>0</v>
      </c>
      <c r="Y166" s="764">
        <f t="shared" si="390"/>
        <v>0</v>
      </c>
      <c r="Z166" s="764">
        <f t="shared" si="390"/>
        <v>0</v>
      </c>
      <c r="AA166" s="764">
        <f t="shared" si="390"/>
        <v>0</v>
      </c>
      <c r="AB166" s="764">
        <f t="shared" si="390"/>
        <v>0</v>
      </c>
      <c r="AC166" s="764">
        <f t="shared" si="390"/>
        <v>0</v>
      </c>
      <c r="AD166" s="764">
        <f t="shared" si="390"/>
        <v>0</v>
      </c>
      <c r="AE166" s="764">
        <f t="shared" si="390"/>
        <v>0</v>
      </c>
      <c r="AF166" s="764">
        <f t="shared" si="390"/>
        <v>0</v>
      </c>
      <c r="AG166" s="764">
        <f t="shared" si="390"/>
        <v>0</v>
      </c>
      <c r="AH166" s="764">
        <f t="shared" si="390"/>
        <v>0</v>
      </c>
      <c r="AI166" s="764">
        <f t="shared" si="390"/>
        <v>0</v>
      </c>
      <c r="AJ166" s="764">
        <f t="shared" si="390"/>
        <v>0</v>
      </c>
      <c r="AK166" s="764">
        <f t="shared" si="390"/>
        <v>0</v>
      </c>
      <c r="AL166" s="764">
        <f t="shared" si="390"/>
        <v>0</v>
      </c>
      <c r="AM166" s="764">
        <f t="shared" si="390"/>
        <v>0</v>
      </c>
      <c r="AN166" s="764">
        <f t="shared" si="390"/>
        <v>0</v>
      </c>
      <c r="AO166" s="764">
        <f t="shared" si="390"/>
        <v>0</v>
      </c>
      <c r="AP166" s="764">
        <f t="shared" si="390"/>
        <v>0</v>
      </c>
      <c r="AQ166" s="764">
        <f t="shared" si="390"/>
        <v>0</v>
      </c>
      <c r="AR166" s="764">
        <f t="shared" si="390"/>
        <v>0</v>
      </c>
      <c r="AS166" s="764">
        <f t="shared" si="390"/>
        <v>0</v>
      </c>
      <c r="AT166" s="764">
        <f t="shared" si="390"/>
        <v>0</v>
      </c>
      <c r="AU166" s="764">
        <f t="shared" si="390"/>
        <v>0</v>
      </c>
      <c r="AV166" s="764">
        <f t="shared" si="390"/>
        <v>0</v>
      </c>
      <c r="AW166" s="764">
        <f t="shared" si="390"/>
        <v>0</v>
      </c>
      <c r="AX166" s="764">
        <f t="shared" si="390"/>
        <v>0</v>
      </c>
      <c r="AY166" s="764">
        <f t="shared" si="390"/>
        <v>0</v>
      </c>
      <c r="AZ166" s="764">
        <f t="shared" si="390"/>
        <v>0</v>
      </c>
      <c r="BA166" s="764">
        <f t="shared" si="390"/>
        <v>0</v>
      </c>
      <c r="BB166" s="764">
        <f t="shared" si="390"/>
        <v>0</v>
      </c>
      <c r="BC166" s="764">
        <f t="shared" si="390"/>
        <v>0</v>
      </c>
      <c r="BD166" s="764">
        <f t="shared" si="390"/>
        <v>0</v>
      </c>
      <c r="BE166" s="764">
        <f t="shared" si="390"/>
        <v>0</v>
      </c>
      <c r="BF166" s="764">
        <f t="shared" si="390"/>
        <v>0</v>
      </c>
      <c r="BG166" s="764">
        <f t="shared" si="390"/>
        <v>0</v>
      </c>
      <c r="BH166" s="764">
        <f t="shared" si="390"/>
        <v>0</v>
      </c>
      <c r="BI166" s="764">
        <f t="shared" si="390"/>
        <v>0</v>
      </c>
      <c r="BJ166" s="764">
        <f t="shared" si="390"/>
        <v>0</v>
      </c>
      <c r="BK166" s="764">
        <f t="shared" si="390"/>
        <v>0</v>
      </c>
      <c r="BL166" s="764">
        <f t="shared" si="390"/>
        <v>0</v>
      </c>
      <c r="BM166" s="764">
        <f t="shared" si="390"/>
        <v>0</v>
      </c>
      <c r="BN166" s="764">
        <f t="shared" ref="BN166:BW175" si="391">IF($D166=BN$5,$J166,0)</f>
        <v>0</v>
      </c>
      <c r="BO166" s="764">
        <f t="shared" si="391"/>
        <v>0</v>
      </c>
      <c r="BP166" s="764">
        <f t="shared" si="391"/>
        <v>0</v>
      </c>
      <c r="BQ166" s="764">
        <f t="shared" si="391"/>
        <v>0</v>
      </c>
      <c r="BR166" s="764">
        <f t="shared" si="391"/>
        <v>0</v>
      </c>
      <c r="BS166" s="764">
        <f t="shared" si="391"/>
        <v>0</v>
      </c>
      <c r="BT166" s="764">
        <f t="shared" si="391"/>
        <v>0</v>
      </c>
      <c r="BU166" s="764">
        <f t="shared" si="391"/>
        <v>0</v>
      </c>
      <c r="BV166" s="764">
        <f t="shared" si="391"/>
        <v>0</v>
      </c>
      <c r="BW166" s="764">
        <f t="shared" si="391"/>
        <v>0</v>
      </c>
      <c r="BX166" s="764">
        <f t="shared" ref="BX166:CG175" si="392">IF($D166=BX$5,$J166,0)</f>
        <v>0</v>
      </c>
      <c r="BY166" s="764">
        <f t="shared" si="392"/>
        <v>0</v>
      </c>
      <c r="BZ166" s="764">
        <f t="shared" si="392"/>
        <v>0</v>
      </c>
      <c r="CA166" s="764">
        <f t="shared" si="392"/>
        <v>0</v>
      </c>
      <c r="CB166" s="764">
        <f t="shared" si="392"/>
        <v>0</v>
      </c>
      <c r="CC166" s="764">
        <f t="shared" si="392"/>
        <v>0</v>
      </c>
      <c r="CD166" s="764">
        <f t="shared" si="392"/>
        <v>0</v>
      </c>
      <c r="CE166" s="764">
        <f t="shared" si="392"/>
        <v>0</v>
      </c>
      <c r="CF166" s="764">
        <f t="shared" si="392"/>
        <v>0</v>
      </c>
      <c r="CG166" s="764">
        <f t="shared" si="392"/>
        <v>0</v>
      </c>
      <c r="CH166" s="764">
        <f t="shared" ref="CH166:CQ175" si="393">IF($D166=CH$5,$J166,0)</f>
        <v>0</v>
      </c>
      <c r="CI166" s="764">
        <f t="shared" si="393"/>
        <v>0</v>
      </c>
      <c r="CJ166" s="764">
        <f t="shared" si="393"/>
        <v>0</v>
      </c>
      <c r="CK166" s="764">
        <f t="shared" si="393"/>
        <v>0</v>
      </c>
      <c r="CL166" s="764">
        <f t="shared" si="393"/>
        <v>0</v>
      </c>
      <c r="CM166" s="764">
        <f t="shared" si="393"/>
        <v>0</v>
      </c>
      <c r="CN166" s="764">
        <f t="shared" si="393"/>
        <v>0</v>
      </c>
      <c r="CO166" s="764">
        <f t="shared" si="393"/>
        <v>0</v>
      </c>
      <c r="CP166" s="764">
        <f t="shared" si="393"/>
        <v>0</v>
      </c>
      <c r="CQ166" s="764">
        <f t="shared" si="393"/>
        <v>0</v>
      </c>
      <c r="CR166" s="764">
        <f t="shared" ref="CR166:DA175" si="394">IF($D166=CR$5,$J166,0)</f>
        <v>0</v>
      </c>
      <c r="CS166" s="764">
        <f t="shared" si="394"/>
        <v>0</v>
      </c>
      <c r="CT166" s="764">
        <f t="shared" si="394"/>
        <v>0</v>
      </c>
      <c r="CU166" s="764">
        <f t="shared" si="394"/>
        <v>0</v>
      </c>
      <c r="CV166" s="764">
        <f t="shared" si="394"/>
        <v>0</v>
      </c>
      <c r="CW166" s="764">
        <f t="shared" si="394"/>
        <v>0</v>
      </c>
      <c r="CX166" s="764">
        <f t="shared" si="394"/>
        <v>0</v>
      </c>
      <c r="CY166" s="764">
        <f t="shared" si="394"/>
        <v>0</v>
      </c>
      <c r="CZ166" s="764">
        <f t="shared" si="394"/>
        <v>0</v>
      </c>
      <c r="DA166" s="764">
        <f t="shared" si="394"/>
        <v>0</v>
      </c>
      <c r="DB166" s="764">
        <f t="shared" ref="DB166:DK175" si="395">IF($D166=DB$5,$J166,0)</f>
        <v>0</v>
      </c>
      <c r="DC166" s="764">
        <f t="shared" si="395"/>
        <v>0</v>
      </c>
      <c r="DD166" s="764">
        <f t="shared" si="395"/>
        <v>0</v>
      </c>
      <c r="DE166" s="764">
        <f t="shared" si="395"/>
        <v>0</v>
      </c>
      <c r="DF166" s="764">
        <f t="shared" si="395"/>
        <v>0</v>
      </c>
      <c r="DG166" s="764">
        <f t="shared" si="395"/>
        <v>0</v>
      </c>
      <c r="DH166" s="764">
        <f t="shared" si="395"/>
        <v>0</v>
      </c>
      <c r="DI166" s="764">
        <f t="shared" si="395"/>
        <v>0</v>
      </c>
      <c r="DJ166" s="764">
        <f t="shared" si="395"/>
        <v>0</v>
      </c>
      <c r="DK166" s="764">
        <f t="shared" si="395"/>
        <v>0</v>
      </c>
      <c r="DL166" s="764">
        <f t="shared" ref="DL166:DU175" si="396">IF($D166=DL$5,$J166,0)</f>
        <v>0</v>
      </c>
      <c r="DM166" s="764">
        <f t="shared" si="396"/>
        <v>0</v>
      </c>
      <c r="DN166" s="764">
        <f t="shared" si="396"/>
        <v>0</v>
      </c>
      <c r="DO166" s="764">
        <f t="shared" si="396"/>
        <v>0</v>
      </c>
      <c r="DP166" s="764">
        <f t="shared" si="396"/>
        <v>0</v>
      </c>
      <c r="DQ166" s="764">
        <f t="shared" si="396"/>
        <v>0</v>
      </c>
      <c r="DR166" s="764">
        <f t="shared" si="396"/>
        <v>0</v>
      </c>
      <c r="DS166" s="764">
        <f t="shared" si="396"/>
        <v>0</v>
      </c>
      <c r="DT166" s="764">
        <f t="shared" si="396"/>
        <v>0</v>
      </c>
      <c r="DU166" s="764">
        <f t="shared" si="396"/>
        <v>0</v>
      </c>
      <c r="DV166" s="764">
        <f t="shared" ref="DV166:EE175" si="397">IF($D166=DV$5,$J166,0)</f>
        <v>0</v>
      </c>
      <c r="DW166" s="764">
        <f t="shared" si="397"/>
        <v>0</v>
      </c>
      <c r="DX166" s="764">
        <f t="shared" si="397"/>
        <v>0</v>
      </c>
      <c r="DY166" s="764">
        <f t="shared" si="397"/>
        <v>0</v>
      </c>
      <c r="DZ166" s="764">
        <f t="shared" si="397"/>
        <v>0</v>
      </c>
      <c r="EA166" s="764">
        <f t="shared" si="397"/>
        <v>0</v>
      </c>
      <c r="EB166" s="764">
        <f t="shared" si="397"/>
        <v>0</v>
      </c>
      <c r="EC166" s="764">
        <f t="shared" si="397"/>
        <v>0</v>
      </c>
      <c r="ED166" s="764">
        <f t="shared" si="397"/>
        <v>0</v>
      </c>
      <c r="EE166" s="764">
        <f t="shared" si="397"/>
        <v>0</v>
      </c>
      <c r="EF166" s="764">
        <f t="shared" ref="EF166:EO175" si="398">IF($D166=EF$5,$J166,0)</f>
        <v>0</v>
      </c>
      <c r="EG166" s="764">
        <f t="shared" si="398"/>
        <v>0</v>
      </c>
      <c r="EH166" s="764">
        <f t="shared" si="398"/>
        <v>0</v>
      </c>
      <c r="EI166" s="764">
        <f t="shared" si="398"/>
        <v>0</v>
      </c>
      <c r="EJ166" s="764">
        <f t="shared" si="398"/>
        <v>0</v>
      </c>
      <c r="EK166" s="764">
        <f t="shared" si="398"/>
        <v>0</v>
      </c>
      <c r="EL166" s="764">
        <f t="shared" si="398"/>
        <v>0</v>
      </c>
      <c r="EM166" s="764">
        <f t="shared" si="398"/>
        <v>0</v>
      </c>
      <c r="EN166" s="764">
        <f t="shared" si="398"/>
        <v>0</v>
      </c>
      <c r="EO166" s="764">
        <f t="shared" si="398"/>
        <v>0</v>
      </c>
      <c r="EP166" s="764">
        <f t="shared" ref="EP166:EY175" si="399">IF($D166=EP$5,$J166,0)</f>
        <v>0</v>
      </c>
      <c r="EQ166" s="764">
        <f t="shared" si="399"/>
        <v>0</v>
      </c>
      <c r="ER166" s="764">
        <f t="shared" si="399"/>
        <v>0</v>
      </c>
      <c r="ES166" s="764">
        <f t="shared" si="399"/>
        <v>0</v>
      </c>
      <c r="ET166" s="764">
        <f t="shared" si="399"/>
        <v>0</v>
      </c>
      <c r="EU166" s="764">
        <f t="shared" si="399"/>
        <v>0</v>
      </c>
      <c r="EV166" s="764">
        <f t="shared" si="399"/>
        <v>0</v>
      </c>
      <c r="EW166" s="764">
        <f t="shared" si="399"/>
        <v>0</v>
      </c>
      <c r="EX166" s="764">
        <f t="shared" si="399"/>
        <v>0</v>
      </c>
      <c r="EY166" s="764">
        <f t="shared" si="399"/>
        <v>0</v>
      </c>
      <c r="EZ166" s="764">
        <f t="shared" ref="EZ166:FI175" si="400">IF($D166=EZ$5,$J166,0)</f>
        <v>0</v>
      </c>
      <c r="FA166" s="764">
        <f t="shared" si="400"/>
        <v>0</v>
      </c>
      <c r="FB166" s="764">
        <f t="shared" si="400"/>
        <v>0</v>
      </c>
      <c r="FC166" s="764">
        <f t="shared" si="400"/>
        <v>0</v>
      </c>
      <c r="FD166" s="764">
        <f t="shared" si="400"/>
        <v>0</v>
      </c>
      <c r="FE166" s="764">
        <f t="shared" si="400"/>
        <v>0</v>
      </c>
      <c r="FF166" s="764">
        <f t="shared" si="400"/>
        <v>0</v>
      </c>
      <c r="FG166" s="764">
        <f t="shared" si="400"/>
        <v>0</v>
      </c>
      <c r="FH166" s="764">
        <f t="shared" si="400"/>
        <v>0</v>
      </c>
      <c r="FI166" s="764">
        <f t="shared" si="400"/>
        <v>0</v>
      </c>
      <c r="FJ166" s="764">
        <f t="shared" ref="FJ166:FS175" si="401">IF($D166=FJ$5,$J166,0)</f>
        <v>0</v>
      </c>
      <c r="FK166" s="764">
        <f t="shared" si="401"/>
        <v>0</v>
      </c>
      <c r="FL166" s="764">
        <f t="shared" si="401"/>
        <v>0</v>
      </c>
      <c r="FM166" s="764">
        <f t="shared" si="401"/>
        <v>0</v>
      </c>
      <c r="FN166" s="764">
        <f t="shared" si="401"/>
        <v>0</v>
      </c>
      <c r="FO166" s="764">
        <f t="shared" si="401"/>
        <v>0</v>
      </c>
      <c r="FP166" s="764">
        <f t="shared" si="401"/>
        <v>0</v>
      </c>
      <c r="FQ166" s="764">
        <f t="shared" si="401"/>
        <v>0</v>
      </c>
      <c r="FR166" s="764">
        <f t="shared" si="401"/>
        <v>0</v>
      </c>
      <c r="FS166" s="764">
        <f t="shared" si="401"/>
        <v>0</v>
      </c>
      <c r="FT166" s="764">
        <f t="shared" ref="FT166:GC175" si="402">IF($D166=FT$5,$J166,0)</f>
        <v>0</v>
      </c>
      <c r="FU166" s="764">
        <f t="shared" si="402"/>
        <v>0</v>
      </c>
      <c r="FV166" s="764">
        <f t="shared" si="402"/>
        <v>0</v>
      </c>
      <c r="FW166" s="764">
        <f t="shared" si="402"/>
        <v>0</v>
      </c>
      <c r="FX166" s="764">
        <f t="shared" si="402"/>
        <v>0</v>
      </c>
      <c r="FY166" s="764">
        <f t="shared" si="402"/>
        <v>0</v>
      </c>
      <c r="FZ166" s="764">
        <f t="shared" si="402"/>
        <v>0</v>
      </c>
      <c r="GA166" s="764">
        <f t="shared" si="402"/>
        <v>0</v>
      </c>
      <c r="GB166" s="764">
        <f t="shared" si="402"/>
        <v>0</v>
      </c>
      <c r="GC166" s="764">
        <f t="shared" si="402"/>
        <v>0</v>
      </c>
      <c r="GD166" s="764">
        <f t="shared" ref="GD166:GM175" si="403">IF($D166=GD$5,$J166,0)</f>
        <v>0</v>
      </c>
      <c r="GE166" s="764">
        <f t="shared" si="403"/>
        <v>0</v>
      </c>
      <c r="GF166" s="764">
        <f t="shared" si="403"/>
        <v>0</v>
      </c>
      <c r="GG166" s="764">
        <f t="shared" si="403"/>
        <v>0</v>
      </c>
      <c r="GH166" s="764">
        <f t="shared" si="403"/>
        <v>0</v>
      </c>
      <c r="GI166" s="764">
        <f t="shared" si="403"/>
        <v>0</v>
      </c>
      <c r="GJ166" s="764">
        <f t="shared" si="403"/>
        <v>0</v>
      </c>
      <c r="GK166" s="764">
        <f t="shared" si="403"/>
        <v>0</v>
      </c>
      <c r="GL166" s="764">
        <f t="shared" si="403"/>
        <v>0</v>
      </c>
      <c r="GM166" s="764">
        <f t="shared" si="403"/>
        <v>0</v>
      </c>
      <c r="GN166" s="764">
        <f t="shared" ref="GN166:GW175" si="404">IF($D166=GN$5,$J166,0)</f>
        <v>0</v>
      </c>
      <c r="GO166" s="764">
        <f t="shared" si="404"/>
        <v>0</v>
      </c>
      <c r="GP166" s="764">
        <f t="shared" si="404"/>
        <v>0</v>
      </c>
      <c r="GQ166" s="764">
        <f t="shared" si="404"/>
        <v>0</v>
      </c>
      <c r="GR166" s="764">
        <f t="shared" si="404"/>
        <v>0</v>
      </c>
      <c r="GS166" s="764">
        <f t="shared" si="404"/>
        <v>0</v>
      </c>
      <c r="GT166" s="764">
        <f t="shared" si="404"/>
        <v>0</v>
      </c>
      <c r="GU166" s="764">
        <f t="shared" si="404"/>
        <v>0</v>
      </c>
      <c r="GV166" s="764">
        <f t="shared" si="404"/>
        <v>0</v>
      </c>
      <c r="GW166" s="764">
        <f t="shared" si="404"/>
        <v>0</v>
      </c>
      <c r="GX166" s="764">
        <f t="shared" ref="GX166:HG175" si="405">IF($D166=GX$5,$J166,0)</f>
        <v>0</v>
      </c>
      <c r="GY166" s="764">
        <f t="shared" si="405"/>
        <v>0</v>
      </c>
      <c r="GZ166" s="764">
        <f t="shared" si="405"/>
        <v>0</v>
      </c>
      <c r="HA166" s="764">
        <f t="shared" si="405"/>
        <v>0</v>
      </c>
      <c r="HB166" s="764">
        <f t="shared" si="405"/>
        <v>0</v>
      </c>
      <c r="HC166" s="764">
        <f t="shared" si="405"/>
        <v>0</v>
      </c>
      <c r="HD166" s="764">
        <f t="shared" si="405"/>
        <v>0</v>
      </c>
      <c r="HE166" s="764">
        <f t="shared" si="405"/>
        <v>0</v>
      </c>
      <c r="HF166" s="764">
        <f t="shared" si="405"/>
        <v>0</v>
      </c>
      <c r="HG166" s="764">
        <f t="shared" si="405"/>
        <v>0</v>
      </c>
      <c r="HH166" s="764">
        <f t="shared" ref="HH166:HQ175" si="406">IF($D166=HH$5,$J166,0)</f>
        <v>0</v>
      </c>
      <c r="HI166" s="764">
        <f t="shared" si="406"/>
        <v>0</v>
      </c>
      <c r="HJ166" s="764">
        <f t="shared" si="406"/>
        <v>0</v>
      </c>
      <c r="HK166" s="764">
        <f t="shared" si="406"/>
        <v>0</v>
      </c>
      <c r="HL166" s="764">
        <f t="shared" si="406"/>
        <v>0</v>
      </c>
      <c r="HM166" s="764">
        <f t="shared" si="406"/>
        <v>0</v>
      </c>
      <c r="HN166" s="764">
        <f t="shared" si="406"/>
        <v>0</v>
      </c>
      <c r="HO166" s="764">
        <f t="shared" si="406"/>
        <v>0</v>
      </c>
      <c r="HP166" s="764">
        <f t="shared" si="406"/>
        <v>0</v>
      </c>
      <c r="HQ166" s="764">
        <f t="shared" si="406"/>
        <v>0</v>
      </c>
      <c r="HR166" s="764">
        <f t="shared" ref="HR166:IA175" si="407">IF($D166=HR$5,$J166,0)</f>
        <v>0</v>
      </c>
      <c r="HS166" s="764">
        <f t="shared" si="407"/>
        <v>0</v>
      </c>
      <c r="HT166" s="764">
        <f t="shared" si="407"/>
        <v>0</v>
      </c>
      <c r="HU166" s="764">
        <f t="shared" si="407"/>
        <v>0</v>
      </c>
      <c r="HV166" s="764">
        <f t="shared" si="407"/>
        <v>0</v>
      </c>
      <c r="HW166" s="764">
        <f t="shared" si="407"/>
        <v>0</v>
      </c>
      <c r="HX166" s="764">
        <f t="shared" si="407"/>
        <v>0</v>
      </c>
      <c r="HY166" s="764">
        <f t="shared" si="407"/>
        <v>0</v>
      </c>
      <c r="HZ166" s="764">
        <f t="shared" si="407"/>
        <v>0</v>
      </c>
      <c r="IA166" s="764">
        <f t="shared" si="407"/>
        <v>0</v>
      </c>
      <c r="IB166" s="764">
        <f t="shared" ref="IB166:IK175" si="408">IF($D166=IB$5,$J166,0)</f>
        <v>0</v>
      </c>
      <c r="IC166" s="764">
        <f t="shared" si="408"/>
        <v>0</v>
      </c>
      <c r="ID166" s="764">
        <f t="shared" si="408"/>
        <v>0</v>
      </c>
      <c r="IE166" s="764">
        <f t="shared" si="408"/>
        <v>0</v>
      </c>
      <c r="IF166" s="764">
        <f t="shared" si="408"/>
        <v>0</v>
      </c>
      <c r="IG166" s="764">
        <f t="shared" si="408"/>
        <v>0</v>
      </c>
      <c r="IH166" s="764">
        <f t="shared" si="408"/>
        <v>0</v>
      </c>
      <c r="II166" s="764">
        <f t="shared" si="408"/>
        <v>0</v>
      </c>
      <c r="IJ166" s="764">
        <f t="shared" si="408"/>
        <v>0</v>
      </c>
      <c r="IK166" s="764">
        <f t="shared" si="408"/>
        <v>0</v>
      </c>
      <c r="IL166" s="764">
        <f t="shared" ref="IL166:JS175" si="409">IF($D166=IL$5,$J166,0)</f>
        <v>0</v>
      </c>
      <c r="IM166" s="764">
        <f t="shared" si="409"/>
        <v>0</v>
      </c>
      <c r="IN166" s="764">
        <f t="shared" si="409"/>
        <v>0</v>
      </c>
      <c r="IO166" s="764">
        <f t="shared" si="409"/>
        <v>0</v>
      </c>
      <c r="IP166" s="764">
        <f t="shared" si="409"/>
        <v>0</v>
      </c>
      <c r="IQ166" s="764">
        <f t="shared" si="409"/>
        <v>0</v>
      </c>
      <c r="IR166" s="764">
        <f t="shared" si="409"/>
        <v>0</v>
      </c>
      <c r="IS166" s="764">
        <f t="shared" si="409"/>
        <v>0</v>
      </c>
      <c r="IT166" s="764">
        <f t="shared" si="409"/>
        <v>0</v>
      </c>
      <c r="IU166" s="764">
        <f t="shared" si="409"/>
        <v>0</v>
      </c>
      <c r="IV166" s="764">
        <f t="shared" si="409"/>
        <v>0</v>
      </c>
      <c r="IW166" s="764">
        <f t="shared" si="409"/>
        <v>0</v>
      </c>
      <c r="IX166" s="764">
        <f t="shared" si="409"/>
        <v>0</v>
      </c>
      <c r="IY166" s="764">
        <f t="shared" si="409"/>
        <v>0</v>
      </c>
      <c r="IZ166" s="764">
        <f t="shared" si="409"/>
        <v>0</v>
      </c>
      <c r="JA166" s="764">
        <f t="shared" si="409"/>
        <v>0</v>
      </c>
      <c r="JB166" s="764">
        <f t="shared" si="409"/>
        <v>0</v>
      </c>
      <c r="JC166" s="764">
        <f t="shared" si="409"/>
        <v>0</v>
      </c>
      <c r="JD166" s="764">
        <f t="shared" si="389"/>
        <v>0</v>
      </c>
      <c r="JE166" s="764">
        <f t="shared" si="389"/>
        <v>0</v>
      </c>
      <c r="JF166" s="764">
        <f t="shared" si="389"/>
        <v>0</v>
      </c>
      <c r="JG166" s="764">
        <f t="shared" si="389"/>
        <v>0</v>
      </c>
      <c r="JH166" s="764">
        <f t="shared" si="389"/>
        <v>0</v>
      </c>
      <c r="JI166" s="764">
        <f t="shared" si="389"/>
        <v>0</v>
      </c>
      <c r="JJ166" s="764">
        <f t="shared" si="389"/>
        <v>0</v>
      </c>
      <c r="JK166" s="764">
        <f t="shared" si="389"/>
        <v>0</v>
      </c>
      <c r="JL166" s="764">
        <f t="shared" si="409"/>
        <v>0</v>
      </c>
      <c r="JM166" s="764">
        <f t="shared" si="409"/>
        <v>0</v>
      </c>
      <c r="JN166" s="764">
        <f t="shared" si="409"/>
        <v>0</v>
      </c>
      <c r="JO166" s="764">
        <f t="shared" si="409"/>
        <v>0</v>
      </c>
      <c r="JP166" s="764">
        <f t="shared" si="409"/>
        <v>0</v>
      </c>
      <c r="JQ166" s="764">
        <f t="shared" si="317"/>
        <v>0</v>
      </c>
      <c r="JR166" s="764">
        <f t="shared" si="317"/>
        <v>0</v>
      </c>
      <c r="JS166" s="764">
        <f t="shared" si="409"/>
        <v>0</v>
      </c>
      <c r="JT166" s="765">
        <f t="shared" si="318"/>
        <v>0</v>
      </c>
      <c r="JU166" s="229">
        <f t="shared" si="319"/>
        <v>0</v>
      </c>
    </row>
    <row r="167" spans="2:281" s="57" customFormat="1" ht="12.75" customHeight="1">
      <c r="B167" s="223"/>
      <c r="C167" s="223"/>
      <c r="D167" s="61"/>
      <c r="E167" s="743" t="str">
        <f t="shared" si="314"/>
        <v xml:space="preserve"> </v>
      </c>
      <c r="F167" s="56"/>
      <c r="G167" s="228"/>
      <c r="H167" s="744">
        <f>SUMIF(Ajuste!$C$8:$C$483,$B$6:$B$499,Ajuste!$E$8:$E$483)</f>
        <v>0</v>
      </c>
      <c r="I167" s="744">
        <f>SUMIF(Ajuste!$C$8:$C$483,$B$6:$B$499,Ajuste!$F$8:$F$483)</f>
        <v>0</v>
      </c>
      <c r="J167" s="229">
        <f t="shared" si="320"/>
        <v>0</v>
      </c>
      <c r="K167" s="764">
        <f t="shared" si="390"/>
        <v>0</v>
      </c>
      <c r="L167" s="764">
        <f t="shared" si="390"/>
        <v>0</v>
      </c>
      <c r="M167" s="764">
        <f t="shared" si="390"/>
        <v>0</v>
      </c>
      <c r="N167" s="764">
        <f t="shared" si="390"/>
        <v>0</v>
      </c>
      <c r="O167" s="764">
        <f t="shared" si="390"/>
        <v>0</v>
      </c>
      <c r="P167" s="764">
        <f t="shared" si="390"/>
        <v>0</v>
      </c>
      <c r="Q167" s="764">
        <f t="shared" si="390"/>
        <v>0</v>
      </c>
      <c r="R167" s="764">
        <f t="shared" si="390"/>
        <v>0</v>
      </c>
      <c r="S167" s="764">
        <f t="shared" si="390"/>
        <v>0</v>
      </c>
      <c r="T167" s="764">
        <f t="shared" si="390"/>
        <v>0</v>
      </c>
      <c r="U167" s="764">
        <f t="shared" si="390"/>
        <v>0</v>
      </c>
      <c r="V167" s="764">
        <f t="shared" si="390"/>
        <v>0</v>
      </c>
      <c r="W167" s="764">
        <f t="shared" si="390"/>
        <v>0</v>
      </c>
      <c r="X167" s="764">
        <f t="shared" si="390"/>
        <v>0</v>
      </c>
      <c r="Y167" s="764">
        <f t="shared" si="390"/>
        <v>0</v>
      </c>
      <c r="Z167" s="764">
        <f t="shared" si="390"/>
        <v>0</v>
      </c>
      <c r="AA167" s="764">
        <f t="shared" si="390"/>
        <v>0</v>
      </c>
      <c r="AB167" s="764">
        <f t="shared" si="390"/>
        <v>0</v>
      </c>
      <c r="AC167" s="764">
        <f t="shared" si="390"/>
        <v>0</v>
      </c>
      <c r="AD167" s="764">
        <f t="shared" si="390"/>
        <v>0</v>
      </c>
      <c r="AE167" s="764">
        <f t="shared" si="390"/>
        <v>0</v>
      </c>
      <c r="AF167" s="764">
        <f t="shared" si="390"/>
        <v>0</v>
      </c>
      <c r="AG167" s="764">
        <f t="shared" si="390"/>
        <v>0</v>
      </c>
      <c r="AH167" s="764">
        <f t="shared" si="390"/>
        <v>0</v>
      </c>
      <c r="AI167" s="764">
        <f t="shared" si="390"/>
        <v>0</v>
      </c>
      <c r="AJ167" s="764">
        <f t="shared" si="390"/>
        <v>0</v>
      </c>
      <c r="AK167" s="764">
        <f t="shared" si="390"/>
        <v>0</v>
      </c>
      <c r="AL167" s="764">
        <f t="shared" si="390"/>
        <v>0</v>
      </c>
      <c r="AM167" s="764">
        <f t="shared" si="390"/>
        <v>0</v>
      </c>
      <c r="AN167" s="764">
        <f t="shared" si="390"/>
        <v>0</v>
      </c>
      <c r="AO167" s="764">
        <f t="shared" si="390"/>
        <v>0</v>
      </c>
      <c r="AP167" s="764">
        <f t="shared" si="390"/>
        <v>0</v>
      </c>
      <c r="AQ167" s="764">
        <f t="shared" si="390"/>
        <v>0</v>
      </c>
      <c r="AR167" s="764">
        <f t="shared" si="390"/>
        <v>0</v>
      </c>
      <c r="AS167" s="764">
        <f t="shared" si="390"/>
        <v>0</v>
      </c>
      <c r="AT167" s="764">
        <f t="shared" si="390"/>
        <v>0</v>
      </c>
      <c r="AU167" s="764">
        <f t="shared" si="390"/>
        <v>0</v>
      </c>
      <c r="AV167" s="764">
        <f t="shared" si="390"/>
        <v>0</v>
      </c>
      <c r="AW167" s="764">
        <f t="shared" si="390"/>
        <v>0</v>
      </c>
      <c r="AX167" s="764">
        <f t="shared" si="390"/>
        <v>0</v>
      </c>
      <c r="AY167" s="764">
        <f t="shared" si="390"/>
        <v>0</v>
      </c>
      <c r="AZ167" s="764">
        <f t="shared" si="390"/>
        <v>0</v>
      </c>
      <c r="BA167" s="764">
        <f t="shared" si="390"/>
        <v>0</v>
      </c>
      <c r="BB167" s="764">
        <f t="shared" si="390"/>
        <v>0</v>
      </c>
      <c r="BC167" s="764">
        <f t="shared" si="390"/>
        <v>0</v>
      </c>
      <c r="BD167" s="764">
        <f t="shared" si="390"/>
        <v>0</v>
      </c>
      <c r="BE167" s="764">
        <f t="shared" si="390"/>
        <v>0</v>
      </c>
      <c r="BF167" s="764">
        <f t="shared" si="390"/>
        <v>0</v>
      </c>
      <c r="BG167" s="764">
        <f t="shared" si="390"/>
        <v>0</v>
      </c>
      <c r="BH167" s="764">
        <f t="shared" si="390"/>
        <v>0</v>
      </c>
      <c r="BI167" s="764">
        <f t="shared" si="390"/>
        <v>0</v>
      </c>
      <c r="BJ167" s="764">
        <f t="shared" si="390"/>
        <v>0</v>
      </c>
      <c r="BK167" s="764">
        <f t="shared" si="390"/>
        <v>0</v>
      </c>
      <c r="BL167" s="764">
        <f t="shared" si="390"/>
        <v>0</v>
      </c>
      <c r="BM167" s="764">
        <f t="shared" si="390"/>
        <v>0</v>
      </c>
      <c r="BN167" s="764">
        <f t="shared" si="391"/>
        <v>0</v>
      </c>
      <c r="BO167" s="764">
        <f t="shared" si="391"/>
        <v>0</v>
      </c>
      <c r="BP167" s="764">
        <f t="shared" si="391"/>
        <v>0</v>
      </c>
      <c r="BQ167" s="764">
        <f t="shared" si="391"/>
        <v>0</v>
      </c>
      <c r="BR167" s="764">
        <f t="shared" si="391"/>
        <v>0</v>
      </c>
      <c r="BS167" s="764">
        <f t="shared" si="391"/>
        <v>0</v>
      </c>
      <c r="BT167" s="764">
        <f t="shared" si="391"/>
        <v>0</v>
      </c>
      <c r="BU167" s="764">
        <f t="shared" si="391"/>
        <v>0</v>
      </c>
      <c r="BV167" s="764">
        <f t="shared" si="391"/>
        <v>0</v>
      </c>
      <c r="BW167" s="764">
        <f t="shared" si="391"/>
        <v>0</v>
      </c>
      <c r="BX167" s="764">
        <f t="shared" si="392"/>
        <v>0</v>
      </c>
      <c r="BY167" s="764">
        <f t="shared" si="392"/>
        <v>0</v>
      </c>
      <c r="BZ167" s="764">
        <f t="shared" si="392"/>
        <v>0</v>
      </c>
      <c r="CA167" s="764">
        <f t="shared" si="392"/>
        <v>0</v>
      </c>
      <c r="CB167" s="764">
        <f t="shared" si="392"/>
        <v>0</v>
      </c>
      <c r="CC167" s="764">
        <f t="shared" si="392"/>
        <v>0</v>
      </c>
      <c r="CD167" s="764">
        <f t="shared" si="392"/>
        <v>0</v>
      </c>
      <c r="CE167" s="764">
        <f t="shared" si="392"/>
        <v>0</v>
      </c>
      <c r="CF167" s="764">
        <f t="shared" si="392"/>
        <v>0</v>
      </c>
      <c r="CG167" s="764">
        <f t="shared" si="392"/>
        <v>0</v>
      </c>
      <c r="CH167" s="764">
        <f t="shared" si="393"/>
        <v>0</v>
      </c>
      <c r="CI167" s="764">
        <f t="shared" si="393"/>
        <v>0</v>
      </c>
      <c r="CJ167" s="764">
        <f t="shared" si="393"/>
        <v>0</v>
      </c>
      <c r="CK167" s="764">
        <f t="shared" si="393"/>
        <v>0</v>
      </c>
      <c r="CL167" s="764">
        <f t="shared" si="393"/>
        <v>0</v>
      </c>
      <c r="CM167" s="764">
        <f t="shared" si="393"/>
        <v>0</v>
      </c>
      <c r="CN167" s="764">
        <f t="shared" si="393"/>
        <v>0</v>
      </c>
      <c r="CO167" s="764">
        <f t="shared" si="393"/>
        <v>0</v>
      </c>
      <c r="CP167" s="764">
        <f t="shared" si="393"/>
        <v>0</v>
      </c>
      <c r="CQ167" s="764">
        <f t="shared" si="393"/>
        <v>0</v>
      </c>
      <c r="CR167" s="764">
        <f t="shared" si="394"/>
        <v>0</v>
      </c>
      <c r="CS167" s="764">
        <f t="shared" si="394"/>
        <v>0</v>
      </c>
      <c r="CT167" s="764">
        <f t="shared" si="394"/>
        <v>0</v>
      </c>
      <c r="CU167" s="764">
        <f t="shared" si="394"/>
        <v>0</v>
      </c>
      <c r="CV167" s="764">
        <f t="shared" si="394"/>
        <v>0</v>
      </c>
      <c r="CW167" s="764">
        <f t="shared" si="394"/>
        <v>0</v>
      </c>
      <c r="CX167" s="764">
        <f t="shared" si="394"/>
        <v>0</v>
      </c>
      <c r="CY167" s="764">
        <f t="shared" si="394"/>
        <v>0</v>
      </c>
      <c r="CZ167" s="764">
        <f t="shared" si="394"/>
        <v>0</v>
      </c>
      <c r="DA167" s="764">
        <f t="shared" si="394"/>
        <v>0</v>
      </c>
      <c r="DB167" s="764">
        <f t="shared" si="395"/>
        <v>0</v>
      </c>
      <c r="DC167" s="764">
        <f t="shared" si="395"/>
        <v>0</v>
      </c>
      <c r="DD167" s="764">
        <f t="shared" si="395"/>
        <v>0</v>
      </c>
      <c r="DE167" s="764">
        <f t="shared" si="395"/>
        <v>0</v>
      </c>
      <c r="DF167" s="764">
        <f t="shared" si="395"/>
        <v>0</v>
      </c>
      <c r="DG167" s="764">
        <f t="shared" si="395"/>
        <v>0</v>
      </c>
      <c r="DH167" s="764">
        <f t="shared" si="395"/>
        <v>0</v>
      </c>
      <c r="DI167" s="764">
        <f t="shared" si="395"/>
        <v>0</v>
      </c>
      <c r="DJ167" s="764">
        <f t="shared" si="395"/>
        <v>0</v>
      </c>
      <c r="DK167" s="764">
        <f t="shared" si="395"/>
        <v>0</v>
      </c>
      <c r="DL167" s="764">
        <f t="shared" si="396"/>
        <v>0</v>
      </c>
      <c r="DM167" s="764">
        <f t="shared" si="396"/>
        <v>0</v>
      </c>
      <c r="DN167" s="764">
        <f t="shared" si="396"/>
        <v>0</v>
      </c>
      <c r="DO167" s="764">
        <f t="shared" si="396"/>
        <v>0</v>
      </c>
      <c r="DP167" s="764">
        <f t="shared" si="396"/>
        <v>0</v>
      </c>
      <c r="DQ167" s="764">
        <f t="shared" si="396"/>
        <v>0</v>
      </c>
      <c r="DR167" s="764">
        <f t="shared" si="396"/>
        <v>0</v>
      </c>
      <c r="DS167" s="764">
        <f t="shared" si="396"/>
        <v>0</v>
      </c>
      <c r="DT167" s="764">
        <f t="shared" si="396"/>
        <v>0</v>
      </c>
      <c r="DU167" s="764">
        <f t="shared" si="396"/>
        <v>0</v>
      </c>
      <c r="DV167" s="764">
        <f t="shared" si="397"/>
        <v>0</v>
      </c>
      <c r="DW167" s="764">
        <f t="shared" si="397"/>
        <v>0</v>
      </c>
      <c r="DX167" s="764">
        <f t="shared" si="397"/>
        <v>0</v>
      </c>
      <c r="DY167" s="764">
        <f t="shared" si="397"/>
        <v>0</v>
      </c>
      <c r="DZ167" s="764">
        <f t="shared" si="397"/>
        <v>0</v>
      </c>
      <c r="EA167" s="764">
        <f t="shared" si="397"/>
        <v>0</v>
      </c>
      <c r="EB167" s="764">
        <f t="shared" si="397"/>
        <v>0</v>
      </c>
      <c r="EC167" s="764">
        <f t="shared" si="397"/>
        <v>0</v>
      </c>
      <c r="ED167" s="764">
        <f t="shared" si="397"/>
        <v>0</v>
      </c>
      <c r="EE167" s="764">
        <f t="shared" si="397"/>
        <v>0</v>
      </c>
      <c r="EF167" s="764">
        <f t="shared" si="398"/>
        <v>0</v>
      </c>
      <c r="EG167" s="764">
        <f t="shared" si="398"/>
        <v>0</v>
      </c>
      <c r="EH167" s="764">
        <f t="shared" si="398"/>
        <v>0</v>
      </c>
      <c r="EI167" s="764">
        <f t="shared" si="398"/>
        <v>0</v>
      </c>
      <c r="EJ167" s="764">
        <f t="shared" si="398"/>
        <v>0</v>
      </c>
      <c r="EK167" s="764">
        <f t="shared" si="398"/>
        <v>0</v>
      </c>
      <c r="EL167" s="764">
        <f t="shared" si="398"/>
        <v>0</v>
      </c>
      <c r="EM167" s="764">
        <f t="shared" si="398"/>
        <v>0</v>
      </c>
      <c r="EN167" s="764">
        <f t="shared" si="398"/>
        <v>0</v>
      </c>
      <c r="EO167" s="764">
        <f t="shared" si="398"/>
        <v>0</v>
      </c>
      <c r="EP167" s="764">
        <f t="shared" si="399"/>
        <v>0</v>
      </c>
      <c r="EQ167" s="764">
        <f t="shared" si="399"/>
        <v>0</v>
      </c>
      <c r="ER167" s="764">
        <f t="shared" si="399"/>
        <v>0</v>
      </c>
      <c r="ES167" s="764">
        <f t="shared" si="399"/>
        <v>0</v>
      </c>
      <c r="ET167" s="764">
        <f t="shared" si="399"/>
        <v>0</v>
      </c>
      <c r="EU167" s="764">
        <f t="shared" si="399"/>
        <v>0</v>
      </c>
      <c r="EV167" s="764">
        <f t="shared" si="399"/>
        <v>0</v>
      </c>
      <c r="EW167" s="764">
        <f t="shared" si="399"/>
        <v>0</v>
      </c>
      <c r="EX167" s="764">
        <f t="shared" si="399"/>
        <v>0</v>
      </c>
      <c r="EY167" s="764">
        <f t="shared" si="399"/>
        <v>0</v>
      </c>
      <c r="EZ167" s="764">
        <f t="shared" si="400"/>
        <v>0</v>
      </c>
      <c r="FA167" s="764">
        <f t="shared" si="400"/>
        <v>0</v>
      </c>
      <c r="FB167" s="764">
        <f t="shared" si="400"/>
        <v>0</v>
      </c>
      <c r="FC167" s="764">
        <f t="shared" si="400"/>
        <v>0</v>
      </c>
      <c r="FD167" s="764">
        <f t="shared" si="400"/>
        <v>0</v>
      </c>
      <c r="FE167" s="764">
        <f t="shared" si="400"/>
        <v>0</v>
      </c>
      <c r="FF167" s="764">
        <f t="shared" si="400"/>
        <v>0</v>
      </c>
      <c r="FG167" s="764">
        <f t="shared" si="400"/>
        <v>0</v>
      </c>
      <c r="FH167" s="764">
        <f t="shared" si="400"/>
        <v>0</v>
      </c>
      <c r="FI167" s="764">
        <f t="shared" si="400"/>
        <v>0</v>
      </c>
      <c r="FJ167" s="764">
        <f t="shared" si="401"/>
        <v>0</v>
      </c>
      <c r="FK167" s="764">
        <f t="shared" si="401"/>
        <v>0</v>
      </c>
      <c r="FL167" s="764">
        <f t="shared" si="401"/>
        <v>0</v>
      </c>
      <c r="FM167" s="764">
        <f t="shared" si="401"/>
        <v>0</v>
      </c>
      <c r="FN167" s="764">
        <f t="shared" si="401"/>
        <v>0</v>
      </c>
      <c r="FO167" s="764">
        <f t="shared" si="401"/>
        <v>0</v>
      </c>
      <c r="FP167" s="764">
        <f t="shared" si="401"/>
        <v>0</v>
      </c>
      <c r="FQ167" s="764">
        <f t="shared" si="401"/>
        <v>0</v>
      </c>
      <c r="FR167" s="764">
        <f t="shared" si="401"/>
        <v>0</v>
      </c>
      <c r="FS167" s="764">
        <f t="shared" si="401"/>
        <v>0</v>
      </c>
      <c r="FT167" s="764">
        <f t="shared" si="402"/>
        <v>0</v>
      </c>
      <c r="FU167" s="764">
        <f t="shared" si="402"/>
        <v>0</v>
      </c>
      <c r="FV167" s="764">
        <f t="shared" si="402"/>
        <v>0</v>
      </c>
      <c r="FW167" s="764">
        <f t="shared" si="402"/>
        <v>0</v>
      </c>
      <c r="FX167" s="764">
        <f t="shared" si="402"/>
        <v>0</v>
      </c>
      <c r="FY167" s="764">
        <f t="shared" si="402"/>
        <v>0</v>
      </c>
      <c r="FZ167" s="764">
        <f t="shared" si="402"/>
        <v>0</v>
      </c>
      <c r="GA167" s="764">
        <f t="shared" si="402"/>
        <v>0</v>
      </c>
      <c r="GB167" s="764">
        <f t="shared" si="402"/>
        <v>0</v>
      </c>
      <c r="GC167" s="764">
        <f t="shared" si="402"/>
        <v>0</v>
      </c>
      <c r="GD167" s="764">
        <f t="shared" si="403"/>
        <v>0</v>
      </c>
      <c r="GE167" s="764">
        <f t="shared" si="403"/>
        <v>0</v>
      </c>
      <c r="GF167" s="764">
        <f t="shared" si="403"/>
        <v>0</v>
      </c>
      <c r="GG167" s="764">
        <f t="shared" si="403"/>
        <v>0</v>
      </c>
      <c r="GH167" s="764">
        <f t="shared" si="403"/>
        <v>0</v>
      </c>
      <c r="GI167" s="764">
        <f t="shared" si="403"/>
        <v>0</v>
      </c>
      <c r="GJ167" s="764">
        <f t="shared" si="403"/>
        <v>0</v>
      </c>
      <c r="GK167" s="764">
        <f t="shared" si="403"/>
        <v>0</v>
      </c>
      <c r="GL167" s="764">
        <f t="shared" si="403"/>
        <v>0</v>
      </c>
      <c r="GM167" s="764">
        <f t="shared" si="403"/>
        <v>0</v>
      </c>
      <c r="GN167" s="764">
        <f t="shared" si="404"/>
        <v>0</v>
      </c>
      <c r="GO167" s="764">
        <f t="shared" si="404"/>
        <v>0</v>
      </c>
      <c r="GP167" s="764">
        <f t="shared" si="404"/>
        <v>0</v>
      </c>
      <c r="GQ167" s="764">
        <f t="shared" si="404"/>
        <v>0</v>
      </c>
      <c r="GR167" s="764">
        <f t="shared" si="404"/>
        <v>0</v>
      </c>
      <c r="GS167" s="764">
        <f t="shared" si="404"/>
        <v>0</v>
      </c>
      <c r="GT167" s="764">
        <f t="shared" si="404"/>
        <v>0</v>
      </c>
      <c r="GU167" s="764">
        <f t="shared" si="404"/>
        <v>0</v>
      </c>
      <c r="GV167" s="764">
        <f t="shared" si="404"/>
        <v>0</v>
      </c>
      <c r="GW167" s="764">
        <f t="shared" si="404"/>
        <v>0</v>
      </c>
      <c r="GX167" s="764">
        <f t="shared" si="405"/>
        <v>0</v>
      </c>
      <c r="GY167" s="764">
        <f t="shared" si="405"/>
        <v>0</v>
      </c>
      <c r="GZ167" s="764">
        <f t="shared" si="405"/>
        <v>0</v>
      </c>
      <c r="HA167" s="764">
        <f t="shared" si="405"/>
        <v>0</v>
      </c>
      <c r="HB167" s="764">
        <f t="shared" si="405"/>
        <v>0</v>
      </c>
      <c r="HC167" s="764">
        <f t="shared" si="405"/>
        <v>0</v>
      </c>
      <c r="HD167" s="764">
        <f t="shared" si="405"/>
        <v>0</v>
      </c>
      <c r="HE167" s="764">
        <f t="shared" si="405"/>
        <v>0</v>
      </c>
      <c r="HF167" s="764">
        <f t="shared" si="405"/>
        <v>0</v>
      </c>
      <c r="HG167" s="764">
        <f t="shared" si="405"/>
        <v>0</v>
      </c>
      <c r="HH167" s="764">
        <f t="shared" si="406"/>
        <v>0</v>
      </c>
      <c r="HI167" s="764">
        <f t="shared" si="406"/>
        <v>0</v>
      </c>
      <c r="HJ167" s="764">
        <f t="shared" si="406"/>
        <v>0</v>
      </c>
      <c r="HK167" s="764">
        <f t="shared" si="406"/>
        <v>0</v>
      </c>
      <c r="HL167" s="764">
        <f t="shared" si="406"/>
        <v>0</v>
      </c>
      <c r="HM167" s="764">
        <f t="shared" si="406"/>
        <v>0</v>
      </c>
      <c r="HN167" s="764">
        <f t="shared" si="406"/>
        <v>0</v>
      </c>
      <c r="HO167" s="764">
        <f t="shared" si="406"/>
        <v>0</v>
      </c>
      <c r="HP167" s="764">
        <f t="shared" si="406"/>
        <v>0</v>
      </c>
      <c r="HQ167" s="764">
        <f t="shared" si="406"/>
        <v>0</v>
      </c>
      <c r="HR167" s="764">
        <f t="shared" si="407"/>
        <v>0</v>
      </c>
      <c r="HS167" s="764">
        <f t="shared" si="407"/>
        <v>0</v>
      </c>
      <c r="HT167" s="764">
        <f t="shared" si="407"/>
        <v>0</v>
      </c>
      <c r="HU167" s="764">
        <f t="shared" si="407"/>
        <v>0</v>
      </c>
      <c r="HV167" s="764">
        <f t="shared" si="407"/>
        <v>0</v>
      </c>
      <c r="HW167" s="764">
        <f t="shared" si="407"/>
        <v>0</v>
      </c>
      <c r="HX167" s="764">
        <f t="shared" si="407"/>
        <v>0</v>
      </c>
      <c r="HY167" s="764">
        <f t="shared" si="407"/>
        <v>0</v>
      </c>
      <c r="HZ167" s="764">
        <f t="shared" si="407"/>
        <v>0</v>
      </c>
      <c r="IA167" s="764">
        <f t="shared" si="407"/>
        <v>0</v>
      </c>
      <c r="IB167" s="764">
        <f t="shared" si="408"/>
        <v>0</v>
      </c>
      <c r="IC167" s="764">
        <f t="shared" si="408"/>
        <v>0</v>
      </c>
      <c r="ID167" s="764">
        <f t="shared" si="408"/>
        <v>0</v>
      </c>
      <c r="IE167" s="764">
        <f t="shared" si="408"/>
        <v>0</v>
      </c>
      <c r="IF167" s="764">
        <f t="shared" si="408"/>
        <v>0</v>
      </c>
      <c r="IG167" s="764">
        <f t="shared" si="408"/>
        <v>0</v>
      </c>
      <c r="IH167" s="764">
        <f t="shared" si="408"/>
        <v>0</v>
      </c>
      <c r="II167" s="764">
        <f t="shared" si="408"/>
        <v>0</v>
      </c>
      <c r="IJ167" s="764">
        <f t="shared" si="408"/>
        <v>0</v>
      </c>
      <c r="IK167" s="764">
        <f t="shared" si="408"/>
        <v>0</v>
      </c>
      <c r="IL167" s="764">
        <f t="shared" si="409"/>
        <v>0</v>
      </c>
      <c r="IM167" s="764">
        <f t="shared" si="409"/>
        <v>0</v>
      </c>
      <c r="IN167" s="764">
        <f t="shared" si="409"/>
        <v>0</v>
      </c>
      <c r="IO167" s="764">
        <f t="shared" si="409"/>
        <v>0</v>
      </c>
      <c r="IP167" s="764">
        <f t="shared" si="409"/>
        <v>0</v>
      </c>
      <c r="IQ167" s="764">
        <f t="shared" si="409"/>
        <v>0</v>
      </c>
      <c r="IR167" s="764">
        <f t="shared" si="409"/>
        <v>0</v>
      </c>
      <c r="IS167" s="764">
        <f t="shared" si="409"/>
        <v>0</v>
      </c>
      <c r="IT167" s="764">
        <f t="shared" si="409"/>
        <v>0</v>
      </c>
      <c r="IU167" s="764">
        <f t="shared" si="409"/>
        <v>0</v>
      </c>
      <c r="IV167" s="764">
        <f t="shared" si="409"/>
        <v>0</v>
      </c>
      <c r="IW167" s="764">
        <f t="shared" si="409"/>
        <v>0</v>
      </c>
      <c r="IX167" s="764">
        <f t="shared" si="409"/>
        <v>0</v>
      </c>
      <c r="IY167" s="764">
        <f t="shared" si="409"/>
        <v>0</v>
      </c>
      <c r="IZ167" s="764">
        <f t="shared" si="409"/>
        <v>0</v>
      </c>
      <c r="JA167" s="764">
        <f t="shared" si="409"/>
        <v>0</v>
      </c>
      <c r="JB167" s="764">
        <f t="shared" si="409"/>
        <v>0</v>
      </c>
      <c r="JC167" s="764">
        <f t="shared" si="409"/>
        <v>0</v>
      </c>
      <c r="JD167" s="764">
        <f t="shared" si="389"/>
        <v>0</v>
      </c>
      <c r="JE167" s="764">
        <f t="shared" si="389"/>
        <v>0</v>
      </c>
      <c r="JF167" s="764">
        <f t="shared" si="389"/>
        <v>0</v>
      </c>
      <c r="JG167" s="764">
        <f t="shared" si="389"/>
        <v>0</v>
      </c>
      <c r="JH167" s="764">
        <f t="shared" si="389"/>
        <v>0</v>
      </c>
      <c r="JI167" s="764">
        <f t="shared" si="389"/>
        <v>0</v>
      </c>
      <c r="JJ167" s="764">
        <f t="shared" si="389"/>
        <v>0</v>
      </c>
      <c r="JK167" s="764">
        <f t="shared" si="389"/>
        <v>0</v>
      </c>
      <c r="JL167" s="764">
        <f t="shared" si="409"/>
        <v>0</v>
      </c>
      <c r="JM167" s="764">
        <f t="shared" si="409"/>
        <v>0</v>
      </c>
      <c r="JN167" s="764">
        <f t="shared" si="409"/>
        <v>0</v>
      </c>
      <c r="JO167" s="764">
        <f t="shared" si="409"/>
        <v>0</v>
      </c>
      <c r="JP167" s="764">
        <f t="shared" si="409"/>
        <v>0</v>
      </c>
      <c r="JQ167" s="764">
        <f t="shared" si="317"/>
        <v>0</v>
      </c>
      <c r="JR167" s="764">
        <f t="shared" si="317"/>
        <v>0</v>
      </c>
      <c r="JS167" s="764">
        <f t="shared" si="409"/>
        <v>0</v>
      </c>
      <c r="JT167" s="765">
        <f t="shared" si="318"/>
        <v>0</v>
      </c>
      <c r="JU167" s="229">
        <f t="shared" si="319"/>
        <v>0</v>
      </c>
    </row>
    <row r="168" spans="2:281" s="57" customFormat="1" ht="12.75" customHeight="1">
      <c r="B168" s="223"/>
      <c r="C168" s="223"/>
      <c r="D168" s="61"/>
      <c r="E168" s="743" t="str">
        <f t="shared" si="314"/>
        <v xml:space="preserve"> </v>
      </c>
      <c r="F168" s="56"/>
      <c r="G168" s="228"/>
      <c r="H168" s="744">
        <f>SUMIF(Ajuste!$C$8:$C$483,$B$6:$B$499,Ajuste!$E$8:$E$483)</f>
        <v>0</v>
      </c>
      <c r="I168" s="744">
        <f>SUMIF(Ajuste!$C$8:$C$483,$B$6:$B$499,Ajuste!$F$8:$F$483)</f>
        <v>0</v>
      </c>
      <c r="J168" s="229">
        <f t="shared" si="320"/>
        <v>0</v>
      </c>
      <c r="K168" s="764">
        <f t="shared" si="390"/>
        <v>0</v>
      </c>
      <c r="L168" s="764">
        <f t="shared" si="390"/>
        <v>0</v>
      </c>
      <c r="M168" s="764">
        <f t="shared" si="390"/>
        <v>0</v>
      </c>
      <c r="N168" s="764">
        <f t="shared" si="390"/>
        <v>0</v>
      </c>
      <c r="O168" s="764">
        <f t="shared" si="390"/>
        <v>0</v>
      </c>
      <c r="P168" s="764">
        <f t="shared" si="390"/>
        <v>0</v>
      </c>
      <c r="Q168" s="764">
        <f t="shared" si="390"/>
        <v>0</v>
      </c>
      <c r="R168" s="764">
        <f t="shared" si="390"/>
        <v>0</v>
      </c>
      <c r="S168" s="764">
        <f t="shared" si="390"/>
        <v>0</v>
      </c>
      <c r="T168" s="764">
        <f t="shared" si="390"/>
        <v>0</v>
      </c>
      <c r="U168" s="764">
        <f t="shared" si="390"/>
        <v>0</v>
      </c>
      <c r="V168" s="764">
        <f t="shared" si="390"/>
        <v>0</v>
      </c>
      <c r="W168" s="764">
        <f t="shared" si="390"/>
        <v>0</v>
      </c>
      <c r="X168" s="764">
        <f t="shared" si="390"/>
        <v>0</v>
      </c>
      <c r="Y168" s="764">
        <f t="shared" si="390"/>
        <v>0</v>
      </c>
      <c r="Z168" s="764">
        <f t="shared" si="390"/>
        <v>0</v>
      </c>
      <c r="AA168" s="764">
        <f t="shared" si="390"/>
        <v>0</v>
      </c>
      <c r="AB168" s="764">
        <f t="shared" si="390"/>
        <v>0</v>
      </c>
      <c r="AC168" s="764">
        <f t="shared" si="390"/>
        <v>0</v>
      </c>
      <c r="AD168" s="764">
        <f t="shared" si="390"/>
        <v>0</v>
      </c>
      <c r="AE168" s="764">
        <f t="shared" si="390"/>
        <v>0</v>
      </c>
      <c r="AF168" s="764">
        <f t="shared" si="390"/>
        <v>0</v>
      </c>
      <c r="AG168" s="764">
        <f t="shared" si="390"/>
        <v>0</v>
      </c>
      <c r="AH168" s="764">
        <f t="shared" si="390"/>
        <v>0</v>
      </c>
      <c r="AI168" s="764">
        <f t="shared" si="390"/>
        <v>0</v>
      </c>
      <c r="AJ168" s="764">
        <f t="shared" si="390"/>
        <v>0</v>
      </c>
      <c r="AK168" s="764">
        <f t="shared" si="390"/>
        <v>0</v>
      </c>
      <c r="AL168" s="764">
        <f t="shared" si="390"/>
        <v>0</v>
      </c>
      <c r="AM168" s="764">
        <f t="shared" si="390"/>
        <v>0</v>
      </c>
      <c r="AN168" s="764">
        <f t="shared" si="390"/>
        <v>0</v>
      </c>
      <c r="AO168" s="764">
        <f t="shared" si="390"/>
        <v>0</v>
      </c>
      <c r="AP168" s="764">
        <f t="shared" si="390"/>
        <v>0</v>
      </c>
      <c r="AQ168" s="764">
        <f t="shared" si="390"/>
        <v>0</v>
      </c>
      <c r="AR168" s="764">
        <f t="shared" si="390"/>
        <v>0</v>
      </c>
      <c r="AS168" s="764">
        <f t="shared" si="390"/>
        <v>0</v>
      </c>
      <c r="AT168" s="764">
        <f t="shared" si="390"/>
        <v>0</v>
      </c>
      <c r="AU168" s="764">
        <f t="shared" si="390"/>
        <v>0</v>
      </c>
      <c r="AV168" s="764">
        <f t="shared" si="390"/>
        <v>0</v>
      </c>
      <c r="AW168" s="764">
        <f t="shared" si="390"/>
        <v>0</v>
      </c>
      <c r="AX168" s="764">
        <f t="shared" si="390"/>
        <v>0</v>
      </c>
      <c r="AY168" s="764">
        <f t="shared" si="390"/>
        <v>0</v>
      </c>
      <c r="AZ168" s="764">
        <f t="shared" si="390"/>
        <v>0</v>
      </c>
      <c r="BA168" s="764">
        <f t="shared" si="390"/>
        <v>0</v>
      </c>
      <c r="BB168" s="764">
        <f t="shared" si="390"/>
        <v>0</v>
      </c>
      <c r="BC168" s="764">
        <f t="shared" si="390"/>
        <v>0</v>
      </c>
      <c r="BD168" s="764">
        <f t="shared" si="390"/>
        <v>0</v>
      </c>
      <c r="BE168" s="764">
        <f t="shared" si="390"/>
        <v>0</v>
      </c>
      <c r="BF168" s="764">
        <f t="shared" si="390"/>
        <v>0</v>
      </c>
      <c r="BG168" s="764">
        <f t="shared" si="390"/>
        <v>0</v>
      </c>
      <c r="BH168" s="764">
        <f t="shared" si="390"/>
        <v>0</v>
      </c>
      <c r="BI168" s="764">
        <f t="shared" si="390"/>
        <v>0</v>
      </c>
      <c r="BJ168" s="764">
        <f t="shared" si="390"/>
        <v>0</v>
      </c>
      <c r="BK168" s="764">
        <f t="shared" si="390"/>
        <v>0</v>
      </c>
      <c r="BL168" s="764">
        <f t="shared" si="390"/>
        <v>0</v>
      </c>
      <c r="BM168" s="764">
        <f t="shared" si="390"/>
        <v>0</v>
      </c>
      <c r="BN168" s="764">
        <f t="shared" si="391"/>
        <v>0</v>
      </c>
      <c r="BO168" s="764">
        <f t="shared" si="391"/>
        <v>0</v>
      </c>
      <c r="BP168" s="764">
        <f t="shared" si="391"/>
        <v>0</v>
      </c>
      <c r="BQ168" s="764">
        <f t="shared" si="391"/>
        <v>0</v>
      </c>
      <c r="BR168" s="764">
        <f t="shared" si="391"/>
        <v>0</v>
      </c>
      <c r="BS168" s="764">
        <f t="shared" si="391"/>
        <v>0</v>
      </c>
      <c r="BT168" s="764">
        <f t="shared" si="391"/>
        <v>0</v>
      </c>
      <c r="BU168" s="764">
        <f t="shared" si="391"/>
        <v>0</v>
      </c>
      <c r="BV168" s="764">
        <f t="shared" si="391"/>
        <v>0</v>
      </c>
      <c r="BW168" s="764">
        <f t="shared" si="391"/>
        <v>0</v>
      </c>
      <c r="BX168" s="764">
        <f t="shared" si="392"/>
        <v>0</v>
      </c>
      <c r="BY168" s="764">
        <f t="shared" si="392"/>
        <v>0</v>
      </c>
      <c r="BZ168" s="764">
        <f t="shared" si="392"/>
        <v>0</v>
      </c>
      <c r="CA168" s="764">
        <f t="shared" si="392"/>
        <v>0</v>
      </c>
      <c r="CB168" s="764">
        <f t="shared" si="392"/>
        <v>0</v>
      </c>
      <c r="CC168" s="764">
        <f t="shared" si="392"/>
        <v>0</v>
      </c>
      <c r="CD168" s="764">
        <f t="shared" si="392"/>
        <v>0</v>
      </c>
      <c r="CE168" s="764">
        <f t="shared" si="392"/>
        <v>0</v>
      </c>
      <c r="CF168" s="764">
        <f t="shared" si="392"/>
        <v>0</v>
      </c>
      <c r="CG168" s="764">
        <f t="shared" si="392"/>
        <v>0</v>
      </c>
      <c r="CH168" s="764">
        <f t="shared" si="393"/>
        <v>0</v>
      </c>
      <c r="CI168" s="764">
        <f t="shared" si="393"/>
        <v>0</v>
      </c>
      <c r="CJ168" s="764">
        <f t="shared" si="393"/>
        <v>0</v>
      </c>
      <c r="CK168" s="764">
        <f t="shared" si="393"/>
        <v>0</v>
      </c>
      <c r="CL168" s="764">
        <f t="shared" si="393"/>
        <v>0</v>
      </c>
      <c r="CM168" s="764">
        <f t="shared" si="393"/>
        <v>0</v>
      </c>
      <c r="CN168" s="764">
        <f t="shared" si="393"/>
        <v>0</v>
      </c>
      <c r="CO168" s="764">
        <f t="shared" si="393"/>
        <v>0</v>
      </c>
      <c r="CP168" s="764">
        <f t="shared" si="393"/>
        <v>0</v>
      </c>
      <c r="CQ168" s="764">
        <f t="shared" si="393"/>
        <v>0</v>
      </c>
      <c r="CR168" s="764">
        <f t="shared" si="394"/>
        <v>0</v>
      </c>
      <c r="CS168" s="764">
        <f t="shared" si="394"/>
        <v>0</v>
      </c>
      <c r="CT168" s="764">
        <f t="shared" si="394"/>
        <v>0</v>
      </c>
      <c r="CU168" s="764">
        <f t="shared" si="394"/>
        <v>0</v>
      </c>
      <c r="CV168" s="764">
        <f t="shared" si="394"/>
        <v>0</v>
      </c>
      <c r="CW168" s="764">
        <f t="shared" si="394"/>
        <v>0</v>
      </c>
      <c r="CX168" s="764">
        <f t="shared" si="394"/>
        <v>0</v>
      </c>
      <c r="CY168" s="764">
        <f t="shared" si="394"/>
        <v>0</v>
      </c>
      <c r="CZ168" s="764">
        <f t="shared" si="394"/>
        <v>0</v>
      </c>
      <c r="DA168" s="764">
        <f t="shared" si="394"/>
        <v>0</v>
      </c>
      <c r="DB168" s="764">
        <f t="shared" si="395"/>
        <v>0</v>
      </c>
      <c r="DC168" s="764">
        <f t="shared" si="395"/>
        <v>0</v>
      </c>
      <c r="DD168" s="764">
        <f t="shared" si="395"/>
        <v>0</v>
      </c>
      <c r="DE168" s="764">
        <f t="shared" si="395"/>
        <v>0</v>
      </c>
      <c r="DF168" s="764">
        <f t="shared" si="395"/>
        <v>0</v>
      </c>
      <c r="DG168" s="764">
        <f t="shared" si="395"/>
        <v>0</v>
      </c>
      <c r="DH168" s="764">
        <f t="shared" si="395"/>
        <v>0</v>
      </c>
      <c r="DI168" s="764">
        <f t="shared" si="395"/>
        <v>0</v>
      </c>
      <c r="DJ168" s="764">
        <f t="shared" si="395"/>
        <v>0</v>
      </c>
      <c r="DK168" s="764">
        <f t="shared" si="395"/>
        <v>0</v>
      </c>
      <c r="DL168" s="764">
        <f t="shared" si="396"/>
        <v>0</v>
      </c>
      <c r="DM168" s="764">
        <f t="shared" si="396"/>
        <v>0</v>
      </c>
      <c r="DN168" s="764">
        <f t="shared" si="396"/>
        <v>0</v>
      </c>
      <c r="DO168" s="764">
        <f t="shared" si="396"/>
        <v>0</v>
      </c>
      <c r="DP168" s="764">
        <f t="shared" si="396"/>
        <v>0</v>
      </c>
      <c r="DQ168" s="764">
        <f t="shared" si="396"/>
        <v>0</v>
      </c>
      <c r="DR168" s="764">
        <f t="shared" si="396"/>
        <v>0</v>
      </c>
      <c r="DS168" s="764">
        <f t="shared" si="396"/>
        <v>0</v>
      </c>
      <c r="DT168" s="764">
        <f t="shared" si="396"/>
        <v>0</v>
      </c>
      <c r="DU168" s="764">
        <f t="shared" si="396"/>
        <v>0</v>
      </c>
      <c r="DV168" s="764">
        <f t="shared" si="397"/>
        <v>0</v>
      </c>
      <c r="DW168" s="764">
        <f t="shared" si="397"/>
        <v>0</v>
      </c>
      <c r="DX168" s="764">
        <f t="shared" si="397"/>
        <v>0</v>
      </c>
      <c r="DY168" s="764">
        <f t="shared" si="397"/>
        <v>0</v>
      </c>
      <c r="DZ168" s="764">
        <f t="shared" si="397"/>
        <v>0</v>
      </c>
      <c r="EA168" s="764">
        <f t="shared" si="397"/>
        <v>0</v>
      </c>
      <c r="EB168" s="764">
        <f t="shared" si="397"/>
        <v>0</v>
      </c>
      <c r="EC168" s="764">
        <f t="shared" si="397"/>
        <v>0</v>
      </c>
      <c r="ED168" s="764">
        <f t="shared" si="397"/>
        <v>0</v>
      </c>
      <c r="EE168" s="764">
        <f t="shared" si="397"/>
        <v>0</v>
      </c>
      <c r="EF168" s="764">
        <f t="shared" si="398"/>
        <v>0</v>
      </c>
      <c r="EG168" s="764">
        <f t="shared" si="398"/>
        <v>0</v>
      </c>
      <c r="EH168" s="764">
        <f t="shared" si="398"/>
        <v>0</v>
      </c>
      <c r="EI168" s="764">
        <f t="shared" si="398"/>
        <v>0</v>
      </c>
      <c r="EJ168" s="764">
        <f t="shared" si="398"/>
        <v>0</v>
      </c>
      <c r="EK168" s="764">
        <f t="shared" si="398"/>
        <v>0</v>
      </c>
      <c r="EL168" s="764">
        <f t="shared" si="398"/>
        <v>0</v>
      </c>
      <c r="EM168" s="764">
        <f t="shared" si="398"/>
        <v>0</v>
      </c>
      <c r="EN168" s="764">
        <f t="shared" si="398"/>
        <v>0</v>
      </c>
      <c r="EO168" s="764">
        <f t="shared" si="398"/>
        <v>0</v>
      </c>
      <c r="EP168" s="764">
        <f t="shared" si="399"/>
        <v>0</v>
      </c>
      <c r="EQ168" s="764">
        <f t="shared" si="399"/>
        <v>0</v>
      </c>
      <c r="ER168" s="764">
        <f t="shared" si="399"/>
        <v>0</v>
      </c>
      <c r="ES168" s="764">
        <f t="shared" si="399"/>
        <v>0</v>
      </c>
      <c r="ET168" s="764">
        <f t="shared" si="399"/>
        <v>0</v>
      </c>
      <c r="EU168" s="764">
        <f t="shared" si="399"/>
        <v>0</v>
      </c>
      <c r="EV168" s="764">
        <f t="shared" si="399"/>
        <v>0</v>
      </c>
      <c r="EW168" s="764">
        <f t="shared" si="399"/>
        <v>0</v>
      </c>
      <c r="EX168" s="764">
        <f t="shared" si="399"/>
        <v>0</v>
      </c>
      <c r="EY168" s="764">
        <f t="shared" si="399"/>
        <v>0</v>
      </c>
      <c r="EZ168" s="764">
        <f t="shared" si="400"/>
        <v>0</v>
      </c>
      <c r="FA168" s="764">
        <f t="shared" si="400"/>
        <v>0</v>
      </c>
      <c r="FB168" s="764">
        <f t="shared" si="400"/>
        <v>0</v>
      </c>
      <c r="FC168" s="764">
        <f t="shared" si="400"/>
        <v>0</v>
      </c>
      <c r="FD168" s="764">
        <f t="shared" si="400"/>
        <v>0</v>
      </c>
      <c r="FE168" s="764">
        <f t="shared" si="400"/>
        <v>0</v>
      </c>
      <c r="FF168" s="764">
        <f t="shared" si="400"/>
        <v>0</v>
      </c>
      <c r="FG168" s="764">
        <f t="shared" si="400"/>
        <v>0</v>
      </c>
      <c r="FH168" s="764">
        <f t="shared" si="400"/>
        <v>0</v>
      </c>
      <c r="FI168" s="764">
        <f t="shared" si="400"/>
        <v>0</v>
      </c>
      <c r="FJ168" s="764">
        <f t="shared" si="401"/>
        <v>0</v>
      </c>
      <c r="FK168" s="764">
        <f t="shared" si="401"/>
        <v>0</v>
      </c>
      <c r="FL168" s="764">
        <f t="shared" si="401"/>
        <v>0</v>
      </c>
      <c r="FM168" s="764">
        <f t="shared" si="401"/>
        <v>0</v>
      </c>
      <c r="FN168" s="764">
        <f t="shared" si="401"/>
        <v>0</v>
      </c>
      <c r="FO168" s="764">
        <f t="shared" si="401"/>
        <v>0</v>
      </c>
      <c r="FP168" s="764">
        <f t="shared" si="401"/>
        <v>0</v>
      </c>
      <c r="FQ168" s="764">
        <f t="shared" si="401"/>
        <v>0</v>
      </c>
      <c r="FR168" s="764">
        <f t="shared" si="401"/>
        <v>0</v>
      </c>
      <c r="FS168" s="764">
        <f t="shared" si="401"/>
        <v>0</v>
      </c>
      <c r="FT168" s="764">
        <f t="shared" si="402"/>
        <v>0</v>
      </c>
      <c r="FU168" s="764">
        <f t="shared" si="402"/>
        <v>0</v>
      </c>
      <c r="FV168" s="764">
        <f t="shared" si="402"/>
        <v>0</v>
      </c>
      <c r="FW168" s="764">
        <f t="shared" si="402"/>
        <v>0</v>
      </c>
      <c r="FX168" s="764">
        <f t="shared" si="402"/>
        <v>0</v>
      </c>
      <c r="FY168" s="764">
        <f t="shared" si="402"/>
        <v>0</v>
      </c>
      <c r="FZ168" s="764">
        <f t="shared" si="402"/>
        <v>0</v>
      </c>
      <c r="GA168" s="764">
        <f t="shared" si="402"/>
        <v>0</v>
      </c>
      <c r="GB168" s="764">
        <f t="shared" si="402"/>
        <v>0</v>
      </c>
      <c r="GC168" s="764">
        <f t="shared" si="402"/>
        <v>0</v>
      </c>
      <c r="GD168" s="764">
        <f t="shared" si="403"/>
        <v>0</v>
      </c>
      <c r="GE168" s="764">
        <f t="shared" si="403"/>
        <v>0</v>
      </c>
      <c r="GF168" s="764">
        <f t="shared" si="403"/>
        <v>0</v>
      </c>
      <c r="GG168" s="764">
        <f t="shared" si="403"/>
        <v>0</v>
      </c>
      <c r="GH168" s="764">
        <f t="shared" si="403"/>
        <v>0</v>
      </c>
      <c r="GI168" s="764">
        <f t="shared" si="403"/>
        <v>0</v>
      </c>
      <c r="GJ168" s="764">
        <f t="shared" si="403"/>
        <v>0</v>
      </c>
      <c r="GK168" s="764">
        <f t="shared" si="403"/>
        <v>0</v>
      </c>
      <c r="GL168" s="764">
        <f t="shared" si="403"/>
        <v>0</v>
      </c>
      <c r="GM168" s="764">
        <f t="shared" si="403"/>
        <v>0</v>
      </c>
      <c r="GN168" s="764">
        <f t="shared" si="404"/>
        <v>0</v>
      </c>
      <c r="GO168" s="764">
        <f t="shared" si="404"/>
        <v>0</v>
      </c>
      <c r="GP168" s="764">
        <f t="shared" si="404"/>
        <v>0</v>
      </c>
      <c r="GQ168" s="764">
        <f t="shared" si="404"/>
        <v>0</v>
      </c>
      <c r="GR168" s="764">
        <f t="shared" si="404"/>
        <v>0</v>
      </c>
      <c r="GS168" s="764">
        <f t="shared" si="404"/>
        <v>0</v>
      </c>
      <c r="GT168" s="764">
        <f t="shared" si="404"/>
        <v>0</v>
      </c>
      <c r="GU168" s="764">
        <f t="shared" si="404"/>
        <v>0</v>
      </c>
      <c r="GV168" s="764">
        <f t="shared" si="404"/>
        <v>0</v>
      </c>
      <c r="GW168" s="764">
        <f t="shared" si="404"/>
        <v>0</v>
      </c>
      <c r="GX168" s="764">
        <f t="shared" si="405"/>
        <v>0</v>
      </c>
      <c r="GY168" s="764">
        <f t="shared" si="405"/>
        <v>0</v>
      </c>
      <c r="GZ168" s="764">
        <f t="shared" si="405"/>
        <v>0</v>
      </c>
      <c r="HA168" s="764">
        <f t="shared" si="405"/>
        <v>0</v>
      </c>
      <c r="HB168" s="764">
        <f t="shared" si="405"/>
        <v>0</v>
      </c>
      <c r="HC168" s="764">
        <f t="shared" si="405"/>
        <v>0</v>
      </c>
      <c r="HD168" s="764">
        <f t="shared" si="405"/>
        <v>0</v>
      </c>
      <c r="HE168" s="764">
        <f t="shared" si="405"/>
        <v>0</v>
      </c>
      <c r="HF168" s="764">
        <f t="shared" si="405"/>
        <v>0</v>
      </c>
      <c r="HG168" s="764">
        <f t="shared" si="405"/>
        <v>0</v>
      </c>
      <c r="HH168" s="764">
        <f t="shared" si="406"/>
        <v>0</v>
      </c>
      <c r="HI168" s="764">
        <f t="shared" si="406"/>
        <v>0</v>
      </c>
      <c r="HJ168" s="764">
        <f t="shared" si="406"/>
        <v>0</v>
      </c>
      <c r="HK168" s="764">
        <f t="shared" si="406"/>
        <v>0</v>
      </c>
      <c r="HL168" s="764">
        <f t="shared" si="406"/>
        <v>0</v>
      </c>
      <c r="HM168" s="764">
        <f t="shared" si="406"/>
        <v>0</v>
      </c>
      <c r="HN168" s="764">
        <f t="shared" si="406"/>
        <v>0</v>
      </c>
      <c r="HO168" s="764">
        <f t="shared" si="406"/>
        <v>0</v>
      </c>
      <c r="HP168" s="764">
        <f t="shared" si="406"/>
        <v>0</v>
      </c>
      <c r="HQ168" s="764">
        <f t="shared" si="406"/>
        <v>0</v>
      </c>
      <c r="HR168" s="764">
        <f t="shared" si="407"/>
        <v>0</v>
      </c>
      <c r="HS168" s="764">
        <f t="shared" si="407"/>
        <v>0</v>
      </c>
      <c r="HT168" s="764">
        <f t="shared" si="407"/>
        <v>0</v>
      </c>
      <c r="HU168" s="764">
        <f t="shared" si="407"/>
        <v>0</v>
      </c>
      <c r="HV168" s="764">
        <f t="shared" si="407"/>
        <v>0</v>
      </c>
      <c r="HW168" s="764">
        <f t="shared" si="407"/>
        <v>0</v>
      </c>
      <c r="HX168" s="764">
        <f t="shared" si="407"/>
        <v>0</v>
      </c>
      <c r="HY168" s="764">
        <f t="shared" si="407"/>
        <v>0</v>
      </c>
      <c r="HZ168" s="764">
        <f t="shared" si="407"/>
        <v>0</v>
      </c>
      <c r="IA168" s="764">
        <f t="shared" si="407"/>
        <v>0</v>
      </c>
      <c r="IB168" s="764">
        <f t="shared" si="408"/>
        <v>0</v>
      </c>
      <c r="IC168" s="764">
        <f t="shared" si="408"/>
        <v>0</v>
      </c>
      <c r="ID168" s="764">
        <f t="shared" si="408"/>
        <v>0</v>
      </c>
      <c r="IE168" s="764">
        <f t="shared" si="408"/>
        <v>0</v>
      </c>
      <c r="IF168" s="764">
        <f t="shared" si="408"/>
        <v>0</v>
      </c>
      <c r="IG168" s="764">
        <f t="shared" si="408"/>
        <v>0</v>
      </c>
      <c r="IH168" s="764">
        <f t="shared" si="408"/>
        <v>0</v>
      </c>
      <c r="II168" s="764">
        <f t="shared" si="408"/>
        <v>0</v>
      </c>
      <c r="IJ168" s="764">
        <f t="shared" si="408"/>
        <v>0</v>
      </c>
      <c r="IK168" s="764">
        <f t="shared" si="408"/>
        <v>0</v>
      </c>
      <c r="IL168" s="764">
        <f t="shared" si="409"/>
        <v>0</v>
      </c>
      <c r="IM168" s="764">
        <f t="shared" si="409"/>
        <v>0</v>
      </c>
      <c r="IN168" s="764">
        <f t="shared" si="409"/>
        <v>0</v>
      </c>
      <c r="IO168" s="764">
        <f t="shared" si="409"/>
        <v>0</v>
      </c>
      <c r="IP168" s="764">
        <f t="shared" si="409"/>
        <v>0</v>
      </c>
      <c r="IQ168" s="764">
        <f t="shared" si="409"/>
        <v>0</v>
      </c>
      <c r="IR168" s="764">
        <f t="shared" si="409"/>
        <v>0</v>
      </c>
      <c r="IS168" s="764">
        <f t="shared" si="409"/>
        <v>0</v>
      </c>
      <c r="IT168" s="764">
        <f t="shared" si="409"/>
        <v>0</v>
      </c>
      <c r="IU168" s="764">
        <f t="shared" si="409"/>
        <v>0</v>
      </c>
      <c r="IV168" s="764">
        <f t="shared" si="409"/>
        <v>0</v>
      </c>
      <c r="IW168" s="764">
        <f t="shared" si="409"/>
        <v>0</v>
      </c>
      <c r="IX168" s="764">
        <f t="shared" si="409"/>
        <v>0</v>
      </c>
      <c r="IY168" s="764">
        <f t="shared" si="409"/>
        <v>0</v>
      </c>
      <c r="IZ168" s="764">
        <f t="shared" si="409"/>
        <v>0</v>
      </c>
      <c r="JA168" s="764">
        <f t="shared" si="409"/>
        <v>0</v>
      </c>
      <c r="JB168" s="764">
        <f t="shared" si="409"/>
        <v>0</v>
      </c>
      <c r="JC168" s="764">
        <f t="shared" si="409"/>
        <v>0</v>
      </c>
      <c r="JD168" s="764">
        <f t="shared" si="389"/>
        <v>0</v>
      </c>
      <c r="JE168" s="764">
        <f t="shared" si="389"/>
        <v>0</v>
      </c>
      <c r="JF168" s="764">
        <f t="shared" si="389"/>
        <v>0</v>
      </c>
      <c r="JG168" s="764">
        <f t="shared" si="389"/>
        <v>0</v>
      </c>
      <c r="JH168" s="764">
        <f t="shared" si="389"/>
        <v>0</v>
      </c>
      <c r="JI168" s="764">
        <f t="shared" si="389"/>
        <v>0</v>
      </c>
      <c r="JJ168" s="764">
        <f t="shared" si="389"/>
        <v>0</v>
      </c>
      <c r="JK168" s="764">
        <f t="shared" si="389"/>
        <v>0</v>
      </c>
      <c r="JL168" s="764">
        <f t="shared" si="409"/>
        <v>0</v>
      </c>
      <c r="JM168" s="764">
        <f t="shared" si="409"/>
        <v>0</v>
      </c>
      <c r="JN168" s="764">
        <f t="shared" si="409"/>
        <v>0</v>
      </c>
      <c r="JO168" s="764">
        <f t="shared" si="409"/>
        <v>0</v>
      </c>
      <c r="JP168" s="764">
        <f t="shared" si="409"/>
        <v>0</v>
      </c>
      <c r="JQ168" s="764">
        <f t="shared" si="317"/>
        <v>0</v>
      </c>
      <c r="JR168" s="764">
        <f t="shared" si="317"/>
        <v>0</v>
      </c>
      <c r="JS168" s="764">
        <f t="shared" si="409"/>
        <v>0</v>
      </c>
      <c r="JT168" s="765">
        <f t="shared" si="318"/>
        <v>0</v>
      </c>
      <c r="JU168" s="229">
        <f t="shared" si="319"/>
        <v>0</v>
      </c>
    </row>
    <row r="169" spans="2:281" s="57" customFormat="1" ht="12.75" customHeight="1">
      <c r="B169" s="223"/>
      <c r="C169" s="223"/>
      <c r="D169" s="61"/>
      <c r="E169" s="743" t="str">
        <f t="shared" si="314"/>
        <v xml:space="preserve"> </v>
      </c>
      <c r="F169" s="56"/>
      <c r="G169" s="228"/>
      <c r="H169" s="744">
        <f>SUMIF(Ajuste!$C$8:$C$483,$B$6:$B$499,Ajuste!$E$8:$E$483)</f>
        <v>0</v>
      </c>
      <c r="I169" s="744">
        <f>SUMIF(Ajuste!$C$8:$C$483,$B$6:$B$499,Ajuste!$F$8:$F$483)</f>
        <v>0</v>
      </c>
      <c r="J169" s="229">
        <f t="shared" si="320"/>
        <v>0</v>
      </c>
      <c r="K169" s="764">
        <f t="shared" si="390"/>
        <v>0</v>
      </c>
      <c r="L169" s="764">
        <f t="shared" si="390"/>
        <v>0</v>
      </c>
      <c r="M169" s="764">
        <f t="shared" si="390"/>
        <v>0</v>
      </c>
      <c r="N169" s="764">
        <f t="shared" si="390"/>
        <v>0</v>
      </c>
      <c r="O169" s="764">
        <f t="shared" si="390"/>
        <v>0</v>
      </c>
      <c r="P169" s="764">
        <f t="shared" si="390"/>
        <v>0</v>
      </c>
      <c r="Q169" s="764">
        <f t="shared" si="390"/>
        <v>0</v>
      </c>
      <c r="R169" s="764">
        <f t="shared" si="390"/>
        <v>0</v>
      </c>
      <c r="S169" s="764">
        <f t="shared" si="390"/>
        <v>0</v>
      </c>
      <c r="T169" s="764">
        <f t="shared" si="390"/>
        <v>0</v>
      </c>
      <c r="U169" s="764">
        <f t="shared" si="390"/>
        <v>0</v>
      </c>
      <c r="V169" s="764">
        <f t="shared" si="390"/>
        <v>0</v>
      </c>
      <c r="W169" s="764">
        <f t="shared" si="390"/>
        <v>0</v>
      </c>
      <c r="X169" s="764">
        <f t="shared" si="390"/>
        <v>0</v>
      </c>
      <c r="Y169" s="764">
        <f t="shared" si="390"/>
        <v>0</v>
      </c>
      <c r="Z169" s="764">
        <f t="shared" si="390"/>
        <v>0</v>
      </c>
      <c r="AA169" s="764">
        <f t="shared" si="390"/>
        <v>0</v>
      </c>
      <c r="AB169" s="764">
        <f t="shared" si="390"/>
        <v>0</v>
      </c>
      <c r="AC169" s="764">
        <f t="shared" ref="L169:BE174" si="410">IF($D169=AC$5,$J169,0)</f>
        <v>0</v>
      </c>
      <c r="AD169" s="764">
        <f t="shared" si="410"/>
        <v>0</v>
      </c>
      <c r="AE169" s="764">
        <f t="shared" si="410"/>
        <v>0</v>
      </c>
      <c r="AF169" s="764">
        <f t="shared" si="410"/>
        <v>0</v>
      </c>
      <c r="AG169" s="764">
        <f t="shared" si="410"/>
        <v>0</v>
      </c>
      <c r="AH169" s="764">
        <f t="shared" si="410"/>
        <v>0</v>
      </c>
      <c r="AI169" s="764">
        <f t="shared" si="410"/>
        <v>0</v>
      </c>
      <c r="AJ169" s="764">
        <f t="shared" si="410"/>
        <v>0</v>
      </c>
      <c r="AK169" s="764">
        <f t="shared" si="410"/>
        <v>0</v>
      </c>
      <c r="AL169" s="764">
        <f t="shared" si="410"/>
        <v>0</v>
      </c>
      <c r="AM169" s="764">
        <f t="shared" si="410"/>
        <v>0</v>
      </c>
      <c r="AN169" s="764">
        <f t="shared" si="410"/>
        <v>0</v>
      </c>
      <c r="AO169" s="764">
        <f t="shared" si="410"/>
        <v>0</v>
      </c>
      <c r="AP169" s="764">
        <f t="shared" si="410"/>
        <v>0</v>
      </c>
      <c r="AQ169" s="764">
        <f t="shared" si="410"/>
        <v>0</v>
      </c>
      <c r="AR169" s="764">
        <f t="shared" si="410"/>
        <v>0</v>
      </c>
      <c r="AS169" s="764">
        <f t="shared" si="410"/>
        <v>0</v>
      </c>
      <c r="AT169" s="764">
        <f t="shared" si="410"/>
        <v>0</v>
      </c>
      <c r="AU169" s="764">
        <f t="shared" si="410"/>
        <v>0</v>
      </c>
      <c r="AV169" s="764">
        <f t="shared" si="410"/>
        <v>0</v>
      </c>
      <c r="AW169" s="764">
        <f t="shared" si="410"/>
        <v>0</v>
      </c>
      <c r="AX169" s="764">
        <f t="shared" si="410"/>
        <v>0</v>
      </c>
      <c r="AY169" s="764">
        <f t="shared" si="410"/>
        <v>0</v>
      </c>
      <c r="AZ169" s="764">
        <f t="shared" si="410"/>
        <v>0</v>
      </c>
      <c r="BA169" s="764">
        <f t="shared" si="410"/>
        <v>0</v>
      </c>
      <c r="BB169" s="764">
        <f t="shared" si="410"/>
        <v>0</v>
      </c>
      <c r="BC169" s="764">
        <f t="shared" si="410"/>
        <v>0</v>
      </c>
      <c r="BD169" s="764">
        <f t="shared" si="410"/>
        <v>0</v>
      </c>
      <c r="BE169" s="764">
        <f t="shared" si="410"/>
        <v>0</v>
      </c>
      <c r="BF169" s="764">
        <f t="shared" si="390"/>
        <v>0</v>
      </c>
      <c r="BG169" s="764">
        <f t="shared" si="390"/>
        <v>0</v>
      </c>
      <c r="BH169" s="764">
        <f t="shared" si="390"/>
        <v>0</v>
      </c>
      <c r="BI169" s="764">
        <f t="shared" si="390"/>
        <v>0</v>
      </c>
      <c r="BJ169" s="764">
        <f t="shared" si="390"/>
        <v>0</v>
      </c>
      <c r="BK169" s="764">
        <f t="shared" si="390"/>
        <v>0</v>
      </c>
      <c r="BL169" s="764">
        <f t="shared" si="390"/>
        <v>0</v>
      </c>
      <c r="BM169" s="764">
        <f t="shared" si="390"/>
        <v>0</v>
      </c>
      <c r="BN169" s="764">
        <f t="shared" si="391"/>
        <v>0</v>
      </c>
      <c r="BO169" s="764">
        <f t="shared" si="391"/>
        <v>0</v>
      </c>
      <c r="BP169" s="764">
        <f t="shared" si="391"/>
        <v>0</v>
      </c>
      <c r="BQ169" s="764">
        <f t="shared" si="391"/>
        <v>0</v>
      </c>
      <c r="BR169" s="764">
        <f t="shared" si="391"/>
        <v>0</v>
      </c>
      <c r="BS169" s="764">
        <f t="shared" si="391"/>
        <v>0</v>
      </c>
      <c r="BT169" s="764">
        <f t="shared" si="391"/>
        <v>0</v>
      </c>
      <c r="BU169" s="764">
        <f t="shared" si="391"/>
        <v>0</v>
      </c>
      <c r="BV169" s="764">
        <f t="shared" si="391"/>
        <v>0</v>
      </c>
      <c r="BW169" s="764">
        <f t="shared" si="391"/>
        <v>0</v>
      </c>
      <c r="BX169" s="764">
        <f t="shared" si="392"/>
        <v>0</v>
      </c>
      <c r="BY169" s="764">
        <f t="shared" si="392"/>
        <v>0</v>
      </c>
      <c r="BZ169" s="764">
        <f t="shared" si="392"/>
        <v>0</v>
      </c>
      <c r="CA169" s="764">
        <f t="shared" si="392"/>
        <v>0</v>
      </c>
      <c r="CB169" s="764">
        <f t="shared" si="392"/>
        <v>0</v>
      </c>
      <c r="CC169" s="764">
        <f t="shared" si="392"/>
        <v>0</v>
      </c>
      <c r="CD169" s="764">
        <f t="shared" si="392"/>
        <v>0</v>
      </c>
      <c r="CE169" s="764">
        <f t="shared" si="392"/>
        <v>0</v>
      </c>
      <c r="CF169" s="764">
        <f t="shared" si="392"/>
        <v>0</v>
      </c>
      <c r="CG169" s="764">
        <f t="shared" si="392"/>
        <v>0</v>
      </c>
      <c r="CH169" s="764">
        <f t="shared" si="393"/>
        <v>0</v>
      </c>
      <c r="CI169" s="764">
        <f t="shared" si="393"/>
        <v>0</v>
      </c>
      <c r="CJ169" s="764">
        <f t="shared" si="393"/>
        <v>0</v>
      </c>
      <c r="CK169" s="764">
        <f t="shared" si="393"/>
        <v>0</v>
      </c>
      <c r="CL169" s="764">
        <f t="shared" si="393"/>
        <v>0</v>
      </c>
      <c r="CM169" s="764">
        <f t="shared" si="393"/>
        <v>0</v>
      </c>
      <c r="CN169" s="764">
        <f t="shared" si="393"/>
        <v>0</v>
      </c>
      <c r="CO169" s="764">
        <f t="shared" si="393"/>
        <v>0</v>
      </c>
      <c r="CP169" s="764">
        <f t="shared" si="393"/>
        <v>0</v>
      </c>
      <c r="CQ169" s="764">
        <f t="shared" si="393"/>
        <v>0</v>
      </c>
      <c r="CR169" s="764">
        <f t="shared" si="394"/>
        <v>0</v>
      </c>
      <c r="CS169" s="764">
        <f t="shared" si="394"/>
        <v>0</v>
      </c>
      <c r="CT169" s="764">
        <f t="shared" si="394"/>
        <v>0</v>
      </c>
      <c r="CU169" s="764">
        <f t="shared" si="394"/>
        <v>0</v>
      </c>
      <c r="CV169" s="764">
        <f t="shared" si="394"/>
        <v>0</v>
      </c>
      <c r="CW169" s="764">
        <f t="shared" si="394"/>
        <v>0</v>
      </c>
      <c r="CX169" s="764">
        <f t="shared" si="394"/>
        <v>0</v>
      </c>
      <c r="CY169" s="764">
        <f t="shared" si="394"/>
        <v>0</v>
      </c>
      <c r="CZ169" s="764">
        <f t="shared" si="394"/>
        <v>0</v>
      </c>
      <c r="DA169" s="764">
        <f t="shared" si="394"/>
        <v>0</v>
      </c>
      <c r="DB169" s="764">
        <f t="shared" si="395"/>
        <v>0</v>
      </c>
      <c r="DC169" s="764">
        <f t="shared" si="395"/>
        <v>0</v>
      </c>
      <c r="DD169" s="764">
        <f t="shared" si="395"/>
        <v>0</v>
      </c>
      <c r="DE169" s="764">
        <f t="shared" si="395"/>
        <v>0</v>
      </c>
      <c r="DF169" s="764">
        <f t="shared" si="395"/>
        <v>0</v>
      </c>
      <c r="DG169" s="764">
        <f t="shared" si="395"/>
        <v>0</v>
      </c>
      <c r="DH169" s="764">
        <f t="shared" si="395"/>
        <v>0</v>
      </c>
      <c r="DI169" s="764">
        <f t="shared" si="395"/>
        <v>0</v>
      </c>
      <c r="DJ169" s="764">
        <f t="shared" si="395"/>
        <v>0</v>
      </c>
      <c r="DK169" s="764">
        <f t="shared" si="395"/>
        <v>0</v>
      </c>
      <c r="DL169" s="764">
        <f t="shared" si="396"/>
        <v>0</v>
      </c>
      <c r="DM169" s="764">
        <f t="shared" si="396"/>
        <v>0</v>
      </c>
      <c r="DN169" s="764">
        <f t="shared" si="396"/>
        <v>0</v>
      </c>
      <c r="DO169" s="764">
        <f t="shared" si="396"/>
        <v>0</v>
      </c>
      <c r="DP169" s="764">
        <f t="shared" si="396"/>
        <v>0</v>
      </c>
      <c r="DQ169" s="764">
        <f t="shared" si="396"/>
        <v>0</v>
      </c>
      <c r="DR169" s="764">
        <f t="shared" si="396"/>
        <v>0</v>
      </c>
      <c r="DS169" s="764">
        <f t="shared" si="396"/>
        <v>0</v>
      </c>
      <c r="DT169" s="764">
        <f t="shared" si="396"/>
        <v>0</v>
      </c>
      <c r="DU169" s="764">
        <f t="shared" si="396"/>
        <v>0</v>
      </c>
      <c r="DV169" s="764">
        <f t="shared" si="397"/>
        <v>0</v>
      </c>
      <c r="DW169" s="764">
        <f t="shared" si="397"/>
        <v>0</v>
      </c>
      <c r="DX169" s="764">
        <f t="shared" si="397"/>
        <v>0</v>
      </c>
      <c r="DY169" s="764">
        <f t="shared" si="397"/>
        <v>0</v>
      </c>
      <c r="DZ169" s="764">
        <f t="shared" si="397"/>
        <v>0</v>
      </c>
      <c r="EA169" s="764">
        <f t="shared" si="397"/>
        <v>0</v>
      </c>
      <c r="EB169" s="764">
        <f t="shared" si="397"/>
        <v>0</v>
      </c>
      <c r="EC169" s="764">
        <f t="shared" si="397"/>
        <v>0</v>
      </c>
      <c r="ED169" s="764">
        <f t="shared" si="397"/>
        <v>0</v>
      </c>
      <c r="EE169" s="764">
        <f t="shared" si="397"/>
        <v>0</v>
      </c>
      <c r="EF169" s="764">
        <f t="shared" si="398"/>
        <v>0</v>
      </c>
      <c r="EG169" s="764">
        <f t="shared" si="398"/>
        <v>0</v>
      </c>
      <c r="EH169" s="764">
        <f t="shared" si="398"/>
        <v>0</v>
      </c>
      <c r="EI169" s="764">
        <f t="shared" si="398"/>
        <v>0</v>
      </c>
      <c r="EJ169" s="764">
        <f t="shared" si="398"/>
        <v>0</v>
      </c>
      <c r="EK169" s="764">
        <f t="shared" si="398"/>
        <v>0</v>
      </c>
      <c r="EL169" s="764">
        <f t="shared" si="398"/>
        <v>0</v>
      </c>
      <c r="EM169" s="764">
        <f t="shared" si="398"/>
        <v>0</v>
      </c>
      <c r="EN169" s="764">
        <f t="shared" si="398"/>
        <v>0</v>
      </c>
      <c r="EO169" s="764">
        <f t="shared" si="398"/>
        <v>0</v>
      </c>
      <c r="EP169" s="764">
        <f t="shared" si="399"/>
        <v>0</v>
      </c>
      <c r="EQ169" s="764">
        <f t="shared" si="399"/>
        <v>0</v>
      </c>
      <c r="ER169" s="764">
        <f t="shared" si="399"/>
        <v>0</v>
      </c>
      <c r="ES169" s="764">
        <f t="shared" si="399"/>
        <v>0</v>
      </c>
      <c r="ET169" s="764">
        <f t="shared" si="399"/>
        <v>0</v>
      </c>
      <c r="EU169" s="764">
        <f t="shared" si="399"/>
        <v>0</v>
      </c>
      <c r="EV169" s="764">
        <f t="shared" si="399"/>
        <v>0</v>
      </c>
      <c r="EW169" s="764">
        <f t="shared" si="399"/>
        <v>0</v>
      </c>
      <c r="EX169" s="764">
        <f t="shared" si="399"/>
        <v>0</v>
      </c>
      <c r="EY169" s="764">
        <f t="shared" si="399"/>
        <v>0</v>
      </c>
      <c r="EZ169" s="764">
        <f t="shared" si="400"/>
        <v>0</v>
      </c>
      <c r="FA169" s="764">
        <f t="shared" si="400"/>
        <v>0</v>
      </c>
      <c r="FB169" s="764">
        <f t="shared" si="400"/>
        <v>0</v>
      </c>
      <c r="FC169" s="764">
        <f t="shared" si="400"/>
        <v>0</v>
      </c>
      <c r="FD169" s="764">
        <f t="shared" si="400"/>
        <v>0</v>
      </c>
      <c r="FE169" s="764">
        <f t="shared" si="400"/>
        <v>0</v>
      </c>
      <c r="FF169" s="764">
        <f t="shared" si="400"/>
        <v>0</v>
      </c>
      <c r="FG169" s="764">
        <f t="shared" si="400"/>
        <v>0</v>
      </c>
      <c r="FH169" s="764">
        <f t="shared" si="400"/>
        <v>0</v>
      </c>
      <c r="FI169" s="764">
        <f t="shared" si="400"/>
        <v>0</v>
      </c>
      <c r="FJ169" s="764">
        <f t="shared" si="401"/>
        <v>0</v>
      </c>
      <c r="FK169" s="764">
        <f t="shared" si="401"/>
        <v>0</v>
      </c>
      <c r="FL169" s="764">
        <f t="shared" si="401"/>
        <v>0</v>
      </c>
      <c r="FM169" s="764">
        <f t="shared" si="401"/>
        <v>0</v>
      </c>
      <c r="FN169" s="764">
        <f t="shared" si="401"/>
        <v>0</v>
      </c>
      <c r="FO169" s="764">
        <f t="shared" si="401"/>
        <v>0</v>
      </c>
      <c r="FP169" s="764">
        <f t="shared" si="401"/>
        <v>0</v>
      </c>
      <c r="FQ169" s="764">
        <f t="shared" si="401"/>
        <v>0</v>
      </c>
      <c r="FR169" s="764">
        <f t="shared" si="401"/>
        <v>0</v>
      </c>
      <c r="FS169" s="764">
        <f t="shared" si="401"/>
        <v>0</v>
      </c>
      <c r="FT169" s="764">
        <f t="shared" si="402"/>
        <v>0</v>
      </c>
      <c r="FU169" s="764">
        <f t="shared" si="402"/>
        <v>0</v>
      </c>
      <c r="FV169" s="764">
        <f t="shared" si="402"/>
        <v>0</v>
      </c>
      <c r="FW169" s="764">
        <f t="shared" si="402"/>
        <v>0</v>
      </c>
      <c r="FX169" s="764">
        <f t="shared" si="402"/>
        <v>0</v>
      </c>
      <c r="FY169" s="764">
        <f t="shared" si="402"/>
        <v>0</v>
      </c>
      <c r="FZ169" s="764">
        <f t="shared" si="402"/>
        <v>0</v>
      </c>
      <c r="GA169" s="764">
        <f t="shared" si="402"/>
        <v>0</v>
      </c>
      <c r="GB169" s="764">
        <f t="shared" si="402"/>
        <v>0</v>
      </c>
      <c r="GC169" s="764">
        <f t="shared" si="402"/>
        <v>0</v>
      </c>
      <c r="GD169" s="764">
        <f t="shared" si="403"/>
        <v>0</v>
      </c>
      <c r="GE169" s="764">
        <f t="shared" si="403"/>
        <v>0</v>
      </c>
      <c r="GF169" s="764">
        <f t="shared" si="403"/>
        <v>0</v>
      </c>
      <c r="GG169" s="764">
        <f t="shared" si="403"/>
        <v>0</v>
      </c>
      <c r="GH169" s="764">
        <f t="shared" si="403"/>
        <v>0</v>
      </c>
      <c r="GI169" s="764">
        <f t="shared" si="403"/>
        <v>0</v>
      </c>
      <c r="GJ169" s="764">
        <f t="shared" si="403"/>
        <v>0</v>
      </c>
      <c r="GK169" s="764">
        <f t="shared" si="403"/>
        <v>0</v>
      </c>
      <c r="GL169" s="764">
        <f t="shared" si="403"/>
        <v>0</v>
      </c>
      <c r="GM169" s="764">
        <f t="shared" si="403"/>
        <v>0</v>
      </c>
      <c r="GN169" s="764">
        <f t="shared" si="404"/>
        <v>0</v>
      </c>
      <c r="GO169" s="764">
        <f t="shared" si="404"/>
        <v>0</v>
      </c>
      <c r="GP169" s="764">
        <f t="shared" si="404"/>
        <v>0</v>
      </c>
      <c r="GQ169" s="764">
        <f t="shared" si="404"/>
        <v>0</v>
      </c>
      <c r="GR169" s="764">
        <f t="shared" si="404"/>
        <v>0</v>
      </c>
      <c r="GS169" s="764">
        <f t="shared" si="404"/>
        <v>0</v>
      </c>
      <c r="GT169" s="764">
        <f t="shared" si="404"/>
        <v>0</v>
      </c>
      <c r="GU169" s="764">
        <f t="shared" si="404"/>
        <v>0</v>
      </c>
      <c r="GV169" s="764">
        <f t="shared" si="404"/>
        <v>0</v>
      </c>
      <c r="GW169" s="764">
        <f t="shared" si="404"/>
        <v>0</v>
      </c>
      <c r="GX169" s="764">
        <f t="shared" si="405"/>
        <v>0</v>
      </c>
      <c r="GY169" s="764">
        <f t="shared" si="405"/>
        <v>0</v>
      </c>
      <c r="GZ169" s="764">
        <f t="shared" si="405"/>
        <v>0</v>
      </c>
      <c r="HA169" s="764">
        <f t="shared" si="405"/>
        <v>0</v>
      </c>
      <c r="HB169" s="764">
        <f t="shared" si="405"/>
        <v>0</v>
      </c>
      <c r="HC169" s="764">
        <f t="shared" si="405"/>
        <v>0</v>
      </c>
      <c r="HD169" s="764">
        <f t="shared" si="405"/>
        <v>0</v>
      </c>
      <c r="HE169" s="764">
        <f t="shared" si="405"/>
        <v>0</v>
      </c>
      <c r="HF169" s="764">
        <f t="shared" si="405"/>
        <v>0</v>
      </c>
      <c r="HG169" s="764">
        <f t="shared" si="405"/>
        <v>0</v>
      </c>
      <c r="HH169" s="764">
        <f t="shared" si="406"/>
        <v>0</v>
      </c>
      <c r="HI169" s="764">
        <f t="shared" si="406"/>
        <v>0</v>
      </c>
      <c r="HJ169" s="764">
        <f t="shared" si="406"/>
        <v>0</v>
      </c>
      <c r="HK169" s="764">
        <f t="shared" si="406"/>
        <v>0</v>
      </c>
      <c r="HL169" s="764">
        <f t="shared" si="406"/>
        <v>0</v>
      </c>
      <c r="HM169" s="764">
        <f t="shared" si="406"/>
        <v>0</v>
      </c>
      <c r="HN169" s="764">
        <f t="shared" si="406"/>
        <v>0</v>
      </c>
      <c r="HO169" s="764">
        <f t="shared" si="406"/>
        <v>0</v>
      </c>
      <c r="HP169" s="764">
        <f t="shared" si="406"/>
        <v>0</v>
      </c>
      <c r="HQ169" s="764">
        <f t="shared" si="406"/>
        <v>0</v>
      </c>
      <c r="HR169" s="764">
        <f t="shared" si="407"/>
        <v>0</v>
      </c>
      <c r="HS169" s="764">
        <f t="shared" si="407"/>
        <v>0</v>
      </c>
      <c r="HT169" s="764">
        <f t="shared" si="407"/>
        <v>0</v>
      </c>
      <c r="HU169" s="764">
        <f t="shared" si="407"/>
        <v>0</v>
      </c>
      <c r="HV169" s="764">
        <f t="shared" si="407"/>
        <v>0</v>
      </c>
      <c r="HW169" s="764">
        <f t="shared" si="407"/>
        <v>0</v>
      </c>
      <c r="HX169" s="764">
        <f t="shared" si="407"/>
        <v>0</v>
      </c>
      <c r="HY169" s="764">
        <f t="shared" si="407"/>
        <v>0</v>
      </c>
      <c r="HZ169" s="764">
        <f t="shared" si="407"/>
        <v>0</v>
      </c>
      <c r="IA169" s="764">
        <f t="shared" si="407"/>
        <v>0</v>
      </c>
      <c r="IB169" s="764">
        <f t="shared" si="408"/>
        <v>0</v>
      </c>
      <c r="IC169" s="764">
        <f t="shared" si="408"/>
        <v>0</v>
      </c>
      <c r="ID169" s="764">
        <f t="shared" si="408"/>
        <v>0</v>
      </c>
      <c r="IE169" s="764">
        <f t="shared" si="408"/>
        <v>0</v>
      </c>
      <c r="IF169" s="764">
        <f t="shared" si="408"/>
        <v>0</v>
      </c>
      <c r="IG169" s="764">
        <f t="shared" si="408"/>
        <v>0</v>
      </c>
      <c r="IH169" s="764">
        <f t="shared" si="408"/>
        <v>0</v>
      </c>
      <c r="II169" s="764">
        <f t="shared" si="408"/>
        <v>0</v>
      </c>
      <c r="IJ169" s="764">
        <f t="shared" si="408"/>
        <v>0</v>
      </c>
      <c r="IK169" s="764">
        <f t="shared" si="408"/>
        <v>0</v>
      </c>
      <c r="IL169" s="764">
        <f t="shared" si="409"/>
        <v>0</v>
      </c>
      <c r="IM169" s="764">
        <f t="shared" si="409"/>
        <v>0</v>
      </c>
      <c r="IN169" s="764">
        <f t="shared" si="409"/>
        <v>0</v>
      </c>
      <c r="IO169" s="764">
        <f t="shared" si="409"/>
        <v>0</v>
      </c>
      <c r="IP169" s="764">
        <f t="shared" si="409"/>
        <v>0</v>
      </c>
      <c r="IQ169" s="764">
        <f t="shared" si="409"/>
        <v>0</v>
      </c>
      <c r="IR169" s="764">
        <f t="shared" si="409"/>
        <v>0</v>
      </c>
      <c r="IS169" s="764">
        <f t="shared" si="409"/>
        <v>0</v>
      </c>
      <c r="IT169" s="764">
        <f t="shared" si="409"/>
        <v>0</v>
      </c>
      <c r="IU169" s="764">
        <f t="shared" si="409"/>
        <v>0</v>
      </c>
      <c r="IV169" s="764">
        <f t="shared" si="409"/>
        <v>0</v>
      </c>
      <c r="IW169" s="764">
        <f t="shared" si="409"/>
        <v>0</v>
      </c>
      <c r="IX169" s="764">
        <f t="shared" si="409"/>
        <v>0</v>
      </c>
      <c r="IY169" s="764">
        <f t="shared" si="409"/>
        <v>0</v>
      </c>
      <c r="IZ169" s="764">
        <f t="shared" si="409"/>
        <v>0</v>
      </c>
      <c r="JA169" s="764">
        <f t="shared" si="409"/>
        <v>0</v>
      </c>
      <c r="JB169" s="764">
        <f t="shared" si="409"/>
        <v>0</v>
      </c>
      <c r="JC169" s="764">
        <f t="shared" si="409"/>
        <v>0</v>
      </c>
      <c r="JD169" s="764">
        <f t="shared" si="389"/>
        <v>0</v>
      </c>
      <c r="JE169" s="764">
        <f t="shared" si="389"/>
        <v>0</v>
      </c>
      <c r="JF169" s="764">
        <f t="shared" si="389"/>
        <v>0</v>
      </c>
      <c r="JG169" s="764">
        <f t="shared" si="389"/>
        <v>0</v>
      </c>
      <c r="JH169" s="764">
        <f t="shared" si="389"/>
        <v>0</v>
      </c>
      <c r="JI169" s="764">
        <f t="shared" si="389"/>
        <v>0</v>
      </c>
      <c r="JJ169" s="764">
        <f t="shared" si="389"/>
        <v>0</v>
      </c>
      <c r="JK169" s="764">
        <f t="shared" si="389"/>
        <v>0</v>
      </c>
      <c r="JL169" s="764">
        <f t="shared" si="409"/>
        <v>0</v>
      </c>
      <c r="JM169" s="764">
        <f t="shared" si="409"/>
        <v>0</v>
      </c>
      <c r="JN169" s="764">
        <f t="shared" si="409"/>
        <v>0</v>
      </c>
      <c r="JO169" s="764">
        <f t="shared" si="409"/>
        <v>0</v>
      </c>
      <c r="JP169" s="764">
        <f t="shared" si="409"/>
        <v>0</v>
      </c>
      <c r="JQ169" s="764">
        <f t="shared" si="317"/>
        <v>0</v>
      </c>
      <c r="JR169" s="764">
        <f t="shared" si="317"/>
        <v>0</v>
      </c>
      <c r="JS169" s="764">
        <f t="shared" si="409"/>
        <v>0</v>
      </c>
      <c r="JT169" s="765">
        <f t="shared" si="318"/>
        <v>0</v>
      </c>
      <c r="JU169" s="229">
        <f t="shared" si="319"/>
        <v>0</v>
      </c>
    </row>
    <row r="170" spans="2:281" s="57" customFormat="1" ht="12.75" customHeight="1">
      <c r="B170" s="223"/>
      <c r="C170" s="223"/>
      <c r="D170" s="61"/>
      <c r="E170" s="743" t="str">
        <f t="shared" si="314"/>
        <v xml:space="preserve"> </v>
      </c>
      <c r="F170" s="56"/>
      <c r="G170" s="228"/>
      <c r="H170" s="744">
        <f>SUMIF(Ajuste!$C$8:$C$483,$B$6:$B$499,Ajuste!$E$8:$E$483)</f>
        <v>0</v>
      </c>
      <c r="I170" s="744">
        <f>SUMIF(Ajuste!$C$8:$C$483,$B$6:$B$499,Ajuste!$F$8:$F$483)</f>
        <v>0</v>
      </c>
      <c r="J170" s="229">
        <f t="shared" si="320"/>
        <v>0</v>
      </c>
      <c r="K170" s="764">
        <f t="shared" si="390"/>
        <v>0</v>
      </c>
      <c r="L170" s="764">
        <f t="shared" si="410"/>
        <v>0</v>
      </c>
      <c r="M170" s="764">
        <f t="shared" si="410"/>
        <v>0</v>
      </c>
      <c r="N170" s="764">
        <f t="shared" si="410"/>
        <v>0</v>
      </c>
      <c r="O170" s="764">
        <f t="shared" si="410"/>
        <v>0</v>
      </c>
      <c r="P170" s="764">
        <f t="shared" si="410"/>
        <v>0</v>
      </c>
      <c r="Q170" s="764">
        <f t="shared" si="410"/>
        <v>0</v>
      </c>
      <c r="R170" s="764">
        <f t="shared" si="410"/>
        <v>0</v>
      </c>
      <c r="S170" s="764">
        <f t="shared" si="410"/>
        <v>0</v>
      </c>
      <c r="T170" s="764">
        <f t="shared" si="410"/>
        <v>0</v>
      </c>
      <c r="U170" s="764">
        <f t="shared" si="410"/>
        <v>0</v>
      </c>
      <c r="V170" s="764">
        <f t="shared" si="410"/>
        <v>0</v>
      </c>
      <c r="W170" s="764">
        <f t="shared" si="410"/>
        <v>0</v>
      </c>
      <c r="X170" s="764">
        <f t="shared" si="410"/>
        <v>0</v>
      </c>
      <c r="Y170" s="764">
        <f t="shared" si="410"/>
        <v>0</v>
      </c>
      <c r="Z170" s="764">
        <f t="shared" si="410"/>
        <v>0</v>
      </c>
      <c r="AA170" s="764">
        <f t="shared" si="410"/>
        <v>0</v>
      </c>
      <c r="AB170" s="764">
        <f t="shared" si="410"/>
        <v>0</v>
      </c>
      <c r="AC170" s="764">
        <f t="shared" si="410"/>
        <v>0</v>
      </c>
      <c r="AD170" s="764">
        <f t="shared" si="410"/>
        <v>0</v>
      </c>
      <c r="AE170" s="764">
        <f t="shared" si="410"/>
        <v>0</v>
      </c>
      <c r="AF170" s="764">
        <f t="shared" si="410"/>
        <v>0</v>
      </c>
      <c r="AG170" s="764">
        <f t="shared" si="410"/>
        <v>0</v>
      </c>
      <c r="AH170" s="764">
        <f t="shared" si="410"/>
        <v>0</v>
      </c>
      <c r="AI170" s="764">
        <f t="shared" si="410"/>
        <v>0</v>
      </c>
      <c r="AJ170" s="764">
        <f t="shared" si="410"/>
        <v>0</v>
      </c>
      <c r="AK170" s="764">
        <f t="shared" si="410"/>
        <v>0</v>
      </c>
      <c r="AL170" s="764">
        <f t="shared" si="410"/>
        <v>0</v>
      </c>
      <c r="AM170" s="764">
        <f t="shared" si="410"/>
        <v>0</v>
      </c>
      <c r="AN170" s="764">
        <f t="shared" si="410"/>
        <v>0</v>
      </c>
      <c r="AO170" s="764">
        <f t="shared" si="410"/>
        <v>0</v>
      </c>
      <c r="AP170" s="764">
        <f t="shared" si="410"/>
        <v>0</v>
      </c>
      <c r="AQ170" s="764">
        <f t="shared" si="410"/>
        <v>0</v>
      </c>
      <c r="AR170" s="764">
        <f t="shared" si="410"/>
        <v>0</v>
      </c>
      <c r="AS170" s="764">
        <f t="shared" si="410"/>
        <v>0</v>
      </c>
      <c r="AT170" s="764">
        <f t="shared" si="410"/>
        <v>0</v>
      </c>
      <c r="AU170" s="764">
        <f t="shared" si="410"/>
        <v>0</v>
      </c>
      <c r="AV170" s="764">
        <f t="shared" si="410"/>
        <v>0</v>
      </c>
      <c r="AW170" s="764">
        <f t="shared" si="410"/>
        <v>0</v>
      </c>
      <c r="AX170" s="764">
        <f t="shared" si="410"/>
        <v>0</v>
      </c>
      <c r="AY170" s="764">
        <f t="shared" si="410"/>
        <v>0</v>
      </c>
      <c r="AZ170" s="764">
        <f t="shared" si="410"/>
        <v>0</v>
      </c>
      <c r="BA170" s="764">
        <f t="shared" si="410"/>
        <v>0</v>
      </c>
      <c r="BB170" s="764">
        <f t="shared" si="410"/>
        <v>0</v>
      </c>
      <c r="BC170" s="764">
        <f t="shared" si="410"/>
        <v>0</v>
      </c>
      <c r="BD170" s="764">
        <f t="shared" si="410"/>
        <v>0</v>
      </c>
      <c r="BE170" s="764">
        <f t="shared" si="410"/>
        <v>0</v>
      </c>
      <c r="BF170" s="764">
        <f t="shared" si="390"/>
        <v>0</v>
      </c>
      <c r="BG170" s="764">
        <f t="shared" si="390"/>
        <v>0</v>
      </c>
      <c r="BH170" s="764">
        <f t="shared" si="390"/>
        <v>0</v>
      </c>
      <c r="BI170" s="764">
        <f t="shared" si="390"/>
        <v>0</v>
      </c>
      <c r="BJ170" s="764">
        <f t="shared" si="390"/>
        <v>0</v>
      </c>
      <c r="BK170" s="764">
        <f t="shared" si="390"/>
        <v>0</v>
      </c>
      <c r="BL170" s="764">
        <f t="shared" si="390"/>
        <v>0</v>
      </c>
      <c r="BM170" s="764">
        <f t="shared" si="390"/>
        <v>0</v>
      </c>
      <c r="BN170" s="764">
        <f t="shared" si="391"/>
        <v>0</v>
      </c>
      <c r="BO170" s="764">
        <f t="shared" si="391"/>
        <v>0</v>
      </c>
      <c r="BP170" s="764">
        <f t="shared" si="391"/>
        <v>0</v>
      </c>
      <c r="BQ170" s="764">
        <f t="shared" si="391"/>
        <v>0</v>
      </c>
      <c r="BR170" s="764">
        <f t="shared" si="391"/>
        <v>0</v>
      </c>
      <c r="BS170" s="764">
        <f t="shared" si="391"/>
        <v>0</v>
      </c>
      <c r="BT170" s="764">
        <f t="shared" si="391"/>
        <v>0</v>
      </c>
      <c r="BU170" s="764">
        <f t="shared" si="391"/>
        <v>0</v>
      </c>
      <c r="BV170" s="764">
        <f t="shared" si="391"/>
        <v>0</v>
      </c>
      <c r="BW170" s="764">
        <f t="shared" si="391"/>
        <v>0</v>
      </c>
      <c r="BX170" s="764">
        <f t="shared" si="392"/>
        <v>0</v>
      </c>
      <c r="BY170" s="764">
        <f t="shared" si="392"/>
        <v>0</v>
      </c>
      <c r="BZ170" s="764">
        <f t="shared" si="392"/>
        <v>0</v>
      </c>
      <c r="CA170" s="764">
        <f t="shared" si="392"/>
        <v>0</v>
      </c>
      <c r="CB170" s="764">
        <f t="shared" si="392"/>
        <v>0</v>
      </c>
      <c r="CC170" s="764">
        <f t="shared" si="392"/>
        <v>0</v>
      </c>
      <c r="CD170" s="764">
        <f t="shared" si="392"/>
        <v>0</v>
      </c>
      <c r="CE170" s="764">
        <f t="shared" si="392"/>
        <v>0</v>
      </c>
      <c r="CF170" s="764">
        <f t="shared" si="392"/>
        <v>0</v>
      </c>
      <c r="CG170" s="764">
        <f t="shared" si="392"/>
        <v>0</v>
      </c>
      <c r="CH170" s="764">
        <f t="shared" si="393"/>
        <v>0</v>
      </c>
      <c r="CI170" s="764">
        <f t="shared" si="393"/>
        <v>0</v>
      </c>
      <c r="CJ170" s="764">
        <f t="shared" si="393"/>
        <v>0</v>
      </c>
      <c r="CK170" s="764">
        <f t="shared" si="393"/>
        <v>0</v>
      </c>
      <c r="CL170" s="764">
        <f t="shared" si="393"/>
        <v>0</v>
      </c>
      <c r="CM170" s="764">
        <f t="shared" si="393"/>
        <v>0</v>
      </c>
      <c r="CN170" s="764">
        <f t="shared" si="393"/>
        <v>0</v>
      </c>
      <c r="CO170" s="764">
        <f t="shared" si="393"/>
        <v>0</v>
      </c>
      <c r="CP170" s="764">
        <f t="shared" si="393"/>
        <v>0</v>
      </c>
      <c r="CQ170" s="764">
        <f t="shared" si="393"/>
        <v>0</v>
      </c>
      <c r="CR170" s="764">
        <f t="shared" si="394"/>
        <v>0</v>
      </c>
      <c r="CS170" s="764">
        <f t="shared" si="394"/>
        <v>0</v>
      </c>
      <c r="CT170" s="764">
        <f t="shared" si="394"/>
        <v>0</v>
      </c>
      <c r="CU170" s="764">
        <f t="shared" si="394"/>
        <v>0</v>
      </c>
      <c r="CV170" s="764">
        <f t="shared" si="394"/>
        <v>0</v>
      </c>
      <c r="CW170" s="764">
        <f t="shared" si="394"/>
        <v>0</v>
      </c>
      <c r="CX170" s="764">
        <f t="shared" si="394"/>
        <v>0</v>
      </c>
      <c r="CY170" s="764">
        <f t="shared" si="394"/>
        <v>0</v>
      </c>
      <c r="CZ170" s="764">
        <f t="shared" si="394"/>
        <v>0</v>
      </c>
      <c r="DA170" s="764">
        <f t="shared" si="394"/>
        <v>0</v>
      </c>
      <c r="DB170" s="764">
        <f t="shared" si="395"/>
        <v>0</v>
      </c>
      <c r="DC170" s="764">
        <f t="shared" si="395"/>
        <v>0</v>
      </c>
      <c r="DD170" s="764">
        <f t="shared" si="395"/>
        <v>0</v>
      </c>
      <c r="DE170" s="764">
        <f t="shared" si="395"/>
        <v>0</v>
      </c>
      <c r="DF170" s="764">
        <f t="shared" si="395"/>
        <v>0</v>
      </c>
      <c r="DG170" s="764">
        <f t="shared" si="395"/>
        <v>0</v>
      </c>
      <c r="DH170" s="764">
        <f t="shared" si="395"/>
        <v>0</v>
      </c>
      <c r="DI170" s="764">
        <f t="shared" si="395"/>
        <v>0</v>
      </c>
      <c r="DJ170" s="764">
        <f t="shared" si="395"/>
        <v>0</v>
      </c>
      <c r="DK170" s="764">
        <f t="shared" si="395"/>
        <v>0</v>
      </c>
      <c r="DL170" s="764">
        <f t="shared" si="396"/>
        <v>0</v>
      </c>
      <c r="DM170" s="764">
        <f t="shared" si="396"/>
        <v>0</v>
      </c>
      <c r="DN170" s="764">
        <f t="shared" si="396"/>
        <v>0</v>
      </c>
      <c r="DO170" s="764">
        <f t="shared" si="396"/>
        <v>0</v>
      </c>
      <c r="DP170" s="764">
        <f t="shared" si="396"/>
        <v>0</v>
      </c>
      <c r="DQ170" s="764">
        <f t="shared" si="396"/>
        <v>0</v>
      </c>
      <c r="DR170" s="764">
        <f t="shared" si="396"/>
        <v>0</v>
      </c>
      <c r="DS170" s="764">
        <f t="shared" si="396"/>
        <v>0</v>
      </c>
      <c r="DT170" s="764">
        <f t="shared" si="396"/>
        <v>0</v>
      </c>
      <c r="DU170" s="764">
        <f t="shared" si="396"/>
        <v>0</v>
      </c>
      <c r="DV170" s="764">
        <f t="shared" si="397"/>
        <v>0</v>
      </c>
      <c r="DW170" s="764">
        <f t="shared" si="397"/>
        <v>0</v>
      </c>
      <c r="DX170" s="764">
        <f t="shared" si="397"/>
        <v>0</v>
      </c>
      <c r="DY170" s="764">
        <f t="shared" si="397"/>
        <v>0</v>
      </c>
      <c r="DZ170" s="764">
        <f t="shared" si="397"/>
        <v>0</v>
      </c>
      <c r="EA170" s="764">
        <f t="shared" si="397"/>
        <v>0</v>
      </c>
      <c r="EB170" s="764">
        <f t="shared" si="397"/>
        <v>0</v>
      </c>
      <c r="EC170" s="764">
        <f t="shared" si="397"/>
        <v>0</v>
      </c>
      <c r="ED170" s="764">
        <f t="shared" si="397"/>
        <v>0</v>
      </c>
      <c r="EE170" s="764">
        <f t="shared" si="397"/>
        <v>0</v>
      </c>
      <c r="EF170" s="764">
        <f t="shared" si="398"/>
        <v>0</v>
      </c>
      <c r="EG170" s="764">
        <f t="shared" si="398"/>
        <v>0</v>
      </c>
      <c r="EH170" s="764">
        <f t="shared" si="398"/>
        <v>0</v>
      </c>
      <c r="EI170" s="764">
        <f t="shared" si="398"/>
        <v>0</v>
      </c>
      <c r="EJ170" s="764">
        <f t="shared" si="398"/>
        <v>0</v>
      </c>
      <c r="EK170" s="764">
        <f t="shared" si="398"/>
        <v>0</v>
      </c>
      <c r="EL170" s="764">
        <f t="shared" si="398"/>
        <v>0</v>
      </c>
      <c r="EM170" s="764">
        <f t="shared" si="398"/>
        <v>0</v>
      </c>
      <c r="EN170" s="764">
        <f t="shared" si="398"/>
        <v>0</v>
      </c>
      <c r="EO170" s="764">
        <f t="shared" si="398"/>
        <v>0</v>
      </c>
      <c r="EP170" s="764">
        <f t="shared" si="399"/>
        <v>0</v>
      </c>
      <c r="EQ170" s="764">
        <f t="shared" si="399"/>
        <v>0</v>
      </c>
      <c r="ER170" s="764">
        <f t="shared" si="399"/>
        <v>0</v>
      </c>
      <c r="ES170" s="764">
        <f t="shared" si="399"/>
        <v>0</v>
      </c>
      <c r="ET170" s="764">
        <f t="shared" si="399"/>
        <v>0</v>
      </c>
      <c r="EU170" s="764">
        <f t="shared" si="399"/>
        <v>0</v>
      </c>
      <c r="EV170" s="764">
        <f t="shared" si="399"/>
        <v>0</v>
      </c>
      <c r="EW170" s="764">
        <f t="shared" si="399"/>
        <v>0</v>
      </c>
      <c r="EX170" s="764">
        <f t="shared" si="399"/>
        <v>0</v>
      </c>
      <c r="EY170" s="764">
        <f t="shared" si="399"/>
        <v>0</v>
      </c>
      <c r="EZ170" s="764">
        <f t="shared" si="400"/>
        <v>0</v>
      </c>
      <c r="FA170" s="764">
        <f t="shared" si="400"/>
        <v>0</v>
      </c>
      <c r="FB170" s="764">
        <f t="shared" si="400"/>
        <v>0</v>
      </c>
      <c r="FC170" s="764">
        <f t="shared" si="400"/>
        <v>0</v>
      </c>
      <c r="FD170" s="764">
        <f t="shared" si="400"/>
        <v>0</v>
      </c>
      <c r="FE170" s="764">
        <f t="shared" si="400"/>
        <v>0</v>
      </c>
      <c r="FF170" s="764">
        <f t="shared" si="400"/>
        <v>0</v>
      </c>
      <c r="FG170" s="764">
        <f t="shared" si="400"/>
        <v>0</v>
      </c>
      <c r="FH170" s="764">
        <f t="shared" si="400"/>
        <v>0</v>
      </c>
      <c r="FI170" s="764">
        <f t="shared" si="400"/>
        <v>0</v>
      </c>
      <c r="FJ170" s="764">
        <f t="shared" si="401"/>
        <v>0</v>
      </c>
      <c r="FK170" s="764">
        <f t="shared" si="401"/>
        <v>0</v>
      </c>
      <c r="FL170" s="764">
        <f t="shared" si="401"/>
        <v>0</v>
      </c>
      <c r="FM170" s="764">
        <f t="shared" si="401"/>
        <v>0</v>
      </c>
      <c r="FN170" s="764">
        <f t="shared" si="401"/>
        <v>0</v>
      </c>
      <c r="FO170" s="764">
        <f t="shared" si="401"/>
        <v>0</v>
      </c>
      <c r="FP170" s="764">
        <f t="shared" si="401"/>
        <v>0</v>
      </c>
      <c r="FQ170" s="764">
        <f t="shared" si="401"/>
        <v>0</v>
      </c>
      <c r="FR170" s="764">
        <f t="shared" si="401"/>
        <v>0</v>
      </c>
      <c r="FS170" s="764">
        <f t="shared" si="401"/>
        <v>0</v>
      </c>
      <c r="FT170" s="764">
        <f t="shared" si="402"/>
        <v>0</v>
      </c>
      <c r="FU170" s="764">
        <f t="shared" si="402"/>
        <v>0</v>
      </c>
      <c r="FV170" s="764">
        <f t="shared" si="402"/>
        <v>0</v>
      </c>
      <c r="FW170" s="764">
        <f t="shared" si="402"/>
        <v>0</v>
      </c>
      <c r="FX170" s="764">
        <f t="shared" si="402"/>
        <v>0</v>
      </c>
      <c r="FY170" s="764">
        <f t="shared" si="402"/>
        <v>0</v>
      </c>
      <c r="FZ170" s="764">
        <f t="shared" si="402"/>
        <v>0</v>
      </c>
      <c r="GA170" s="764">
        <f t="shared" si="402"/>
        <v>0</v>
      </c>
      <c r="GB170" s="764">
        <f t="shared" si="402"/>
        <v>0</v>
      </c>
      <c r="GC170" s="764">
        <f t="shared" si="402"/>
        <v>0</v>
      </c>
      <c r="GD170" s="764">
        <f t="shared" si="403"/>
        <v>0</v>
      </c>
      <c r="GE170" s="764">
        <f t="shared" si="403"/>
        <v>0</v>
      </c>
      <c r="GF170" s="764">
        <f t="shared" si="403"/>
        <v>0</v>
      </c>
      <c r="GG170" s="764">
        <f t="shared" si="403"/>
        <v>0</v>
      </c>
      <c r="GH170" s="764">
        <f t="shared" si="403"/>
        <v>0</v>
      </c>
      <c r="GI170" s="764">
        <f t="shared" si="403"/>
        <v>0</v>
      </c>
      <c r="GJ170" s="764">
        <f t="shared" si="403"/>
        <v>0</v>
      </c>
      <c r="GK170" s="764">
        <f t="shared" si="403"/>
        <v>0</v>
      </c>
      <c r="GL170" s="764">
        <f t="shared" si="403"/>
        <v>0</v>
      </c>
      <c r="GM170" s="764">
        <f t="shared" si="403"/>
        <v>0</v>
      </c>
      <c r="GN170" s="764">
        <f t="shared" si="404"/>
        <v>0</v>
      </c>
      <c r="GO170" s="764">
        <f t="shared" si="404"/>
        <v>0</v>
      </c>
      <c r="GP170" s="764">
        <f t="shared" si="404"/>
        <v>0</v>
      </c>
      <c r="GQ170" s="764">
        <f t="shared" si="404"/>
        <v>0</v>
      </c>
      <c r="GR170" s="764">
        <f t="shared" si="404"/>
        <v>0</v>
      </c>
      <c r="GS170" s="764">
        <f t="shared" si="404"/>
        <v>0</v>
      </c>
      <c r="GT170" s="764">
        <f t="shared" si="404"/>
        <v>0</v>
      </c>
      <c r="GU170" s="764">
        <f t="shared" si="404"/>
        <v>0</v>
      </c>
      <c r="GV170" s="764">
        <f t="shared" si="404"/>
        <v>0</v>
      </c>
      <c r="GW170" s="764">
        <f t="shared" si="404"/>
        <v>0</v>
      </c>
      <c r="GX170" s="764">
        <f t="shared" si="405"/>
        <v>0</v>
      </c>
      <c r="GY170" s="764">
        <f t="shared" si="405"/>
        <v>0</v>
      </c>
      <c r="GZ170" s="764">
        <f t="shared" si="405"/>
        <v>0</v>
      </c>
      <c r="HA170" s="764">
        <f t="shared" si="405"/>
        <v>0</v>
      </c>
      <c r="HB170" s="764">
        <f t="shared" si="405"/>
        <v>0</v>
      </c>
      <c r="HC170" s="764">
        <f t="shared" si="405"/>
        <v>0</v>
      </c>
      <c r="HD170" s="764">
        <f t="shared" si="405"/>
        <v>0</v>
      </c>
      <c r="HE170" s="764">
        <f t="shared" si="405"/>
        <v>0</v>
      </c>
      <c r="HF170" s="764">
        <f t="shared" si="405"/>
        <v>0</v>
      </c>
      <c r="HG170" s="764">
        <f t="shared" si="405"/>
        <v>0</v>
      </c>
      <c r="HH170" s="764">
        <f t="shared" si="406"/>
        <v>0</v>
      </c>
      <c r="HI170" s="764">
        <f t="shared" si="406"/>
        <v>0</v>
      </c>
      <c r="HJ170" s="764">
        <f t="shared" si="406"/>
        <v>0</v>
      </c>
      <c r="HK170" s="764">
        <f t="shared" si="406"/>
        <v>0</v>
      </c>
      <c r="HL170" s="764">
        <f t="shared" si="406"/>
        <v>0</v>
      </c>
      <c r="HM170" s="764">
        <f t="shared" si="406"/>
        <v>0</v>
      </c>
      <c r="HN170" s="764">
        <f t="shared" si="406"/>
        <v>0</v>
      </c>
      <c r="HO170" s="764">
        <f t="shared" si="406"/>
        <v>0</v>
      </c>
      <c r="HP170" s="764">
        <f t="shared" si="406"/>
        <v>0</v>
      </c>
      <c r="HQ170" s="764">
        <f t="shared" si="406"/>
        <v>0</v>
      </c>
      <c r="HR170" s="764">
        <f t="shared" si="407"/>
        <v>0</v>
      </c>
      <c r="HS170" s="764">
        <f t="shared" si="407"/>
        <v>0</v>
      </c>
      <c r="HT170" s="764">
        <f t="shared" si="407"/>
        <v>0</v>
      </c>
      <c r="HU170" s="764">
        <f t="shared" si="407"/>
        <v>0</v>
      </c>
      <c r="HV170" s="764">
        <f t="shared" si="407"/>
        <v>0</v>
      </c>
      <c r="HW170" s="764">
        <f t="shared" si="407"/>
        <v>0</v>
      </c>
      <c r="HX170" s="764">
        <f t="shared" si="407"/>
        <v>0</v>
      </c>
      <c r="HY170" s="764">
        <f t="shared" si="407"/>
        <v>0</v>
      </c>
      <c r="HZ170" s="764">
        <f t="shared" si="407"/>
        <v>0</v>
      </c>
      <c r="IA170" s="764">
        <f t="shared" si="407"/>
        <v>0</v>
      </c>
      <c r="IB170" s="764">
        <f t="shared" si="408"/>
        <v>0</v>
      </c>
      <c r="IC170" s="764">
        <f t="shared" si="408"/>
        <v>0</v>
      </c>
      <c r="ID170" s="764">
        <f t="shared" si="408"/>
        <v>0</v>
      </c>
      <c r="IE170" s="764">
        <f t="shared" si="408"/>
        <v>0</v>
      </c>
      <c r="IF170" s="764">
        <f t="shared" si="408"/>
        <v>0</v>
      </c>
      <c r="IG170" s="764">
        <f t="shared" si="408"/>
        <v>0</v>
      </c>
      <c r="IH170" s="764">
        <f t="shared" si="408"/>
        <v>0</v>
      </c>
      <c r="II170" s="764">
        <f t="shared" si="408"/>
        <v>0</v>
      </c>
      <c r="IJ170" s="764">
        <f t="shared" si="408"/>
        <v>0</v>
      </c>
      <c r="IK170" s="764">
        <f t="shared" si="408"/>
        <v>0</v>
      </c>
      <c r="IL170" s="764">
        <f t="shared" si="409"/>
        <v>0</v>
      </c>
      <c r="IM170" s="764">
        <f t="shared" si="409"/>
        <v>0</v>
      </c>
      <c r="IN170" s="764">
        <f t="shared" si="409"/>
        <v>0</v>
      </c>
      <c r="IO170" s="764">
        <f t="shared" si="409"/>
        <v>0</v>
      </c>
      <c r="IP170" s="764">
        <f t="shared" si="409"/>
        <v>0</v>
      </c>
      <c r="IQ170" s="764">
        <f t="shared" si="409"/>
        <v>0</v>
      </c>
      <c r="IR170" s="764">
        <f t="shared" si="409"/>
        <v>0</v>
      </c>
      <c r="IS170" s="764">
        <f t="shared" si="409"/>
        <v>0</v>
      </c>
      <c r="IT170" s="764">
        <f t="shared" si="409"/>
        <v>0</v>
      </c>
      <c r="IU170" s="764">
        <f t="shared" si="409"/>
        <v>0</v>
      </c>
      <c r="IV170" s="764">
        <f t="shared" si="409"/>
        <v>0</v>
      </c>
      <c r="IW170" s="764">
        <f t="shared" si="409"/>
        <v>0</v>
      </c>
      <c r="IX170" s="764">
        <f t="shared" si="409"/>
        <v>0</v>
      </c>
      <c r="IY170" s="764">
        <f t="shared" si="409"/>
        <v>0</v>
      </c>
      <c r="IZ170" s="764">
        <f t="shared" si="409"/>
        <v>0</v>
      </c>
      <c r="JA170" s="764">
        <f t="shared" si="409"/>
        <v>0</v>
      </c>
      <c r="JB170" s="764">
        <f t="shared" si="409"/>
        <v>0</v>
      </c>
      <c r="JC170" s="764">
        <f t="shared" si="409"/>
        <v>0</v>
      </c>
      <c r="JD170" s="764">
        <f t="shared" si="389"/>
        <v>0</v>
      </c>
      <c r="JE170" s="764">
        <f t="shared" si="389"/>
        <v>0</v>
      </c>
      <c r="JF170" s="764">
        <f t="shared" si="389"/>
        <v>0</v>
      </c>
      <c r="JG170" s="764">
        <f t="shared" si="389"/>
        <v>0</v>
      </c>
      <c r="JH170" s="764">
        <f t="shared" si="389"/>
        <v>0</v>
      </c>
      <c r="JI170" s="764">
        <f t="shared" si="389"/>
        <v>0</v>
      </c>
      <c r="JJ170" s="764">
        <f t="shared" si="389"/>
        <v>0</v>
      </c>
      <c r="JK170" s="764">
        <f t="shared" si="389"/>
        <v>0</v>
      </c>
      <c r="JL170" s="764">
        <f t="shared" si="409"/>
        <v>0</v>
      </c>
      <c r="JM170" s="764">
        <f t="shared" si="409"/>
        <v>0</v>
      </c>
      <c r="JN170" s="764">
        <f t="shared" si="409"/>
        <v>0</v>
      </c>
      <c r="JO170" s="764">
        <f t="shared" si="409"/>
        <v>0</v>
      </c>
      <c r="JP170" s="764">
        <f t="shared" si="409"/>
        <v>0</v>
      </c>
      <c r="JQ170" s="764">
        <f t="shared" si="317"/>
        <v>0</v>
      </c>
      <c r="JR170" s="764">
        <f t="shared" si="317"/>
        <v>0</v>
      </c>
      <c r="JS170" s="764">
        <f t="shared" si="409"/>
        <v>0</v>
      </c>
      <c r="JT170" s="765">
        <f t="shared" si="318"/>
        <v>0</v>
      </c>
      <c r="JU170" s="229">
        <f t="shared" si="319"/>
        <v>0</v>
      </c>
    </row>
    <row r="171" spans="2:281" s="57" customFormat="1" ht="12.75" customHeight="1">
      <c r="B171" s="223"/>
      <c r="C171" s="223"/>
      <c r="D171" s="61"/>
      <c r="E171" s="743" t="str">
        <f t="shared" si="314"/>
        <v xml:space="preserve"> </v>
      </c>
      <c r="F171" s="56"/>
      <c r="G171" s="228"/>
      <c r="H171" s="744">
        <f>SUMIF(Ajuste!$C$8:$C$483,$B$6:$B$499,Ajuste!$E$8:$E$483)</f>
        <v>0</v>
      </c>
      <c r="I171" s="744">
        <f>SUMIF(Ajuste!$C$8:$C$483,$B$6:$B$499,Ajuste!$F$8:$F$483)</f>
        <v>0</v>
      </c>
      <c r="J171" s="229">
        <f t="shared" si="320"/>
        <v>0</v>
      </c>
      <c r="K171" s="764">
        <f t="shared" si="390"/>
        <v>0</v>
      </c>
      <c r="L171" s="764">
        <f t="shared" si="410"/>
        <v>0</v>
      </c>
      <c r="M171" s="764">
        <f t="shared" si="410"/>
        <v>0</v>
      </c>
      <c r="N171" s="764">
        <f t="shared" si="410"/>
        <v>0</v>
      </c>
      <c r="O171" s="764">
        <f t="shared" si="410"/>
        <v>0</v>
      </c>
      <c r="P171" s="764">
        <f t="shared" si="410"/>
        <v>0</v>
      </c>
      <c r="Q171" s="764">
        <f t="shared" si="410"/>
        <v>0</v>
      </c>
      <c r="R171" s="764">
        <f t="shared" si="410"/>
        <v>0</v>
      </c>
      <c r="S171" s="764">
        <f t="shared" si="410"/>
        <v>0</v>
      </c>
      <c r="T171" s="764">
        <f t="shared" si="410"/>
        <v>0</v>
      </c>
      <c r="U171" s="764">
        <f t="shared" si="410"/>
        <v>0</v>
      </c>
      <c r="V171" s="764">
        <f t="shared" si="410"/>
        <v>0</v>
      </c>
      <c r="W171" s="764">
        <f t="shared" si="410"/>
        <v>0</v>
      </c>
      <c r="X171" s="764">
        <f t="shared" si="410"/>
        <v>0</v>
      </c>
      <c r="Y171" s="764">
        <f t="shared" si="410"/>
        <v>0</v>
      </c>
      <c r="Z171" s="764">
        <f t="shared" si="410"/>
        <v>0</v>
      </c>
      <c r="AA171" s="764">
        <f t="shared" si="410"/>
        <v>0</v>
      </c>
      <c r="AB171" s="764">
        <f t="shared" si="410"/>
        <v>0</v>
      </c>
      <c r="AC171" s="764">
        <f t="shared" si="410"/>
        <v>0</v>
      </c>
      <c r="AD171" s="764">
        <f t="shared" si="410"/>
        <v>0</v>
      </c>
      <c r="AE171" s="764">
        <f t="shared" si="410"/>
        <v>0</v>
      </c>
      <c r="AF171" s="764">
        <f t="shared" si="410"/>
        <v>0</v>
      </c>
      <c r="AG171" s="764">
        <f t="shared" si="410"/>
        <v>0</v>
      </c>
      <c r="AH171" s="764">
        <f t="shared" si="410"/>
        <v>0</v>
      </c>
      <c r="AI171" s="764">
        <f t="shared" si="410"/>
        <v>0</v>
      </c>
      <c r="AJ171" s="764">
        <f t="shared" si="410"/>
        <v>0</v>
      </c>
      <c r="AK171" s="764">
        <f t="shared" si="410"/>
        <v>0</v>
      </c>
      <c r="AL171" s="764">
        <f t="shared" si="410"/>
        <v>0</v>
      </c>
      <c r="AM171" s="764">
        <f t="shared" si="410"/>
        <v>0</v>
      </c>
      <c r="AN171" s="764">
        <f t="shared" si="410"/>
        <v>0</v>
      </c>
      <c r="AO171" s="764">
        <f t="shared" si="410"/>
        <v>0</v>
      </c>
      <c r="AP171" s="764">
        <f t="shared" si="410"/>
        <v>0</v>
      </c>
      <c r="AQ171" s="764">
        <f t="shared" si="410"/>
        <v>0</v>
      </c>
      <c r="AR171" s="764">
        <f t="shared" si="410"/>
        <v>0</v>
      </c>
      <c r="AS171" s="764">
        <f t="shared" si="410"/>
        <v>0</v>
      </c>
      <c r="AT171" s="764">
        <f t="shared" si="410"/>
        <v>0</v>
      </c>
      <c r="AU171" s="764">
        <f t="shared" si="410"/>
        <v>0</v>
      </c>
      <c r="AV171" s="764">
        <f t="shared" si="410"/>
        <v>0</v>
      </c>
      <c r="AW171" s="764">
        <f t="shared" si="410"/>
        <v>0</v>
      </c>
      <c r="AX171" s="764">
        <f t="shared" si="410"/>
        <v>0</v>
      </c>
      <c r="AY171" s="764">
        <f t="shared" si="410"/>
        <v>0</v>
      </c>
      <c r="AZ171" s="764">
        <f t="shared" si="410"/>
        <v>0</v>
      </c>
      <c r="BA171" s="764">
        <f t="shared" si="410"/>
        <v>0</v>
      </c>
      <c r="BB171" s="764">
        <f t="shared" si="410"/>
        <v>0</v>
      </c>
      <c r="BC171" s="764">
        <f t="shared" si="410"/>
        <v>0</v>
      </c>
      <c r="BD171" s="764">
        <f t="shared" si="410"/>
        <v>0</v>
      </c>
      <c r="BE171" s="764">
        <f t="shared" si="410"/>
        <v>0</v>
      </c>
      <c r="BF171" s="764">
        <f t="shared" si="390"/>
        <v>0</v>
      </c>
      <c r="BG171" s="764">
        <f t="shared" si="390"/>
        <v>0</v>
      </c>
      <c r="BH171" s="764">
        <f t="shared" si="390"/>
        <v>0</v>
      </c>
      <c r="BI171" s="764">
        <f t="shared" si="390"/>
        <v>0</v>
      </c>
      <c r="BJ171" s="764">
        <f t="shared" si="390"/>
        <v>0</v>
      </c>
      <c r="BK171" s="764">
        <f t="shared" si="390"/>
        <v>0</v>
      </c>
      <c r="BL171" s="764">
        <f t="shared" si="390"/>
        <v>0</v>
      </c>
      <c r="BM171" s="764">
        <f t="shared" si="390"/>
        <v>0</v>
      </c>
      <c r="BN171" s="764">
        <f t="shared" si="391"/>
        <v>0</v>
      </c>
      <c r="BO171" s="764">
        <f t="shared" si="391"/>
        <v>0</v>
      </c>
      <c r="BP171" s="764">
        <f t="shared" si="391"/>
        <v>0</v>
      </c>
      <c r="BQ171" s="764">
        <f t="shared" si="391"/>
        <v>0</v>
      </c>
      <c r="BR171" s="764">
        <f t="shared" si="391"/>
        <v>0</v>
      </c>
      <c r="BS171" s="764">
        <f t="shared" si="391"/>
        <v>0</v>
      </c>
      <c r="BT171" s="764">
        <f t="shared" si="391"/>
        <v>0</v>
      </c>
      <c r="BU171" s="764">
        <f t="shared" si="391"/>
        <v>0</v>
      </c>
      <c r="BV171" s="764">
        <f t="shared" si="391"/>
        <v>0</v>
      </c>
      <c r="BW171" s="764">
        <f t="shared" si="391"/>
        <v>0</v>
      </c>
      <c r="BX171" s="764">
        <f t="shared" si="392"/>
        <v>0</v>
      </c>
      <c r="BY171" s="764">
        <f t="shared" si="392"/>
        <v>0</v>
      </c>
      <c r="BZ171" s="764">
        <f t="shared" si="392"/>
        <v>0</v>
      </c>
      <c r="CA171" s="764">
        <f t="shared" si="392"/>
        <v>0</v>
      </c>
      <c r="CB171" s="764">
        <f t="shared" si="392"/>
        <v>0</v>
      </c>
      <c r="CC171" s="764">
        <f t="shared" si="392"/>
        <v>0</v>
      </c>
      <c r="CD171" s="764">
        <f t="shared" si="392"/>
        <v>0</v>
      </c>
      <c r="CE171" s="764">
        <f t="shared" si="392"/>
        <v>0</v>
      </c>
      <c r="CF171" s="764">
        <f t="shared" si="392"/>
        <v>0</v>
      </c>
      <c r="CG171" s="764">
        <f t="shared" si="392"/>
        <v>0</v>
      </c>
      <c r="CH171" s="764">
        <f t="shared" si="393"/>
        <v>0</v>
      </c>
      <c r="CI171" s="764">
        <f t="shared" si="393"/>
        <v>0</v>
      </c>
      <c r="CJ171" s="764">
        <f t="shared" si="393"/>
        <v>0</v>
      </c>
      <c r="CK171" s="764">
        <f t="shared" si="393"/>
        <v>0</v>
      </c>
      <c r="CL171" s="764">
        <f t="shared" si="393"/>
        <v>0</v>
      </c>
      <c r="CM171" s="764">
        <f t="shared" si="393"/>
        <v>0</v>
      </c>
      <c r="CN171" s="764">
        <f t="shared" si="393"/>
        <v>0</v>
      </c>
      <c r="CO171" s="764">
        <f t="shared" si="393"/>
        <v>0</v>
      </c>
      <c r="CP171" s="764">
        <f t="shared" si="393"/>
        <v>0</v>
      </c>
      <c r="CQ171" s="764">
        <f t="shared" si="393"/>
        <v>0</v>
      </c>
      <c r="CR171" s="764">
        <f t="shared" si="394"/>
        <v>0</v>
      </c>
      <c r="CS171" s="764">
        <f t="shared" si="394"/>
        <v>0</v>
      </c>
      <c r="CT171" s="764">
        <f t="shared" si="394"/>
        <v>0</v>
      </c>
      <c r="CU171" s="764">
        <f t="shared" si="394"/>
        <v>0</v>
      </c>
      <c r="CV171" s="764">
        <f t="shared" si="394"/>
        <v>0</v>
      </c>
      <c r="CW171" s="764">
        <f t="shared" si="394"/>
        <v>0</v>
      </c>
      <c r="CX171" s="764">
        <f t="shared" si="394"/>
        <v>0</v>
      </c>
      <c r="CY171" s="764">
        <f t="shared" si="394"/>
        <v>0</v>
      </c>
      <c r="CZ171" s="764">
        <f t="shared" si="394"/>
        <v>0</v>
      </c>
      <c r="DA171" s="764">
        <f t="shared" si="394"/>
        <v>0</v>
      </c>
      <c r="DB171" s="764">
        <f t="shared" si="395"/>
        <v>0</v>
      </c>
      <c r="DC171" s="764">
        <f t="shared" si="395"/>
        <v>0</v>
      </c>
      <c r="DD171" s="764">
        <f t="shared" si="395"/>
        <v>0</v>
      </c>
      <c r="DE171" s="764">
        <f t="shared" si="395"/>
        <v>0</v>
      </c>
      <c r="DF171" s="764">
        <f t="shared" si="395"/>
        <v>0</v>
      </c>
      <c r="DG171" s="764">
        <f t="shared" si="395"/>
        <v>0</v>
      </c>
      <c r="DH171" s="764">
        <f t="shared" si="395"/>
        <v>0</v>
      </c>
      <c r="DI171" s="764">
        <f t="shared" si="395"/>
        <v>0</v>
      </c>
      <c r="DJ171" s="764">
        <f t="shared" si="395"/>
        <v>0</v>
      </c>
      <c r="DK171" s="764">
        <f t="shared" si="395"/>
        <v>0</v>
      </c>
      <c r="DL171" s="764">
        <f t="shared" si="396"/>
        <v>0</v>
      </c>
      <c r="DM171" s="764">
        <f t="shared" si="396"/>
        <v>0</v>
      </c>
      <c r="DN171" s="764">
        <f t="shared" si="396"/>
        <v>0</v>
      </c>
      <c r="DO171" s="764">
        <f t="shared" si="396"/>
        <v>0</v>
      </c>
      <c r="DP171" s="764">
        <f t="shared" si="396"/>
        <v>0</v>
      </c>
      <c r="DQ171" s="764">
        <f t="shared" si="396"/>
        <v>0</v>
      </c>
      <c r="DR171" s="764">
        <f t="shared" si="396"/>
        <v>0</v>
      </c>
      <c r="DS171" s="764">
        <f t="shared" si="396"/>
        <v>0</v>
      </c>
      <c r="DT171" s="764">
        <f t="shared" si="396"/>
        <v>0</v>
      </c>
      <c r="DU171" s="764">
        <f t="shared" si="396"/>
        <v>0</v>
      </c>
      <c r="DV171" s="764">
        <f t="shared" si="397"/>
        <v>0</v>
      </c>
      <c r="DW171" s="764">
        <f t="shared" si="397"/>
        <v>0</v>
      </c>
      <c r="DX171" s="764">
        <f t="shared" si="397"/>
        <v>0</v>
      </c>
      <c r="DY171" s="764">
        <f t="shared" si="397"/>
        <v>0</v>
      </c>
      <c r="DZ171" s="764">
        <f t="shared" si="397"/>
        <v>0</v>
      </c>
      <c r="EA171" s="764">
        <f t="shared" si="397"/>
        <v>0</v>
      </c>
      <c r="EB171" s="764">
        <f t="shared" si="397"/>
        <v>0</v>
      </c>
      <c r="EC171" s="764">
        <f t="shared" si="397"/>
        <v>0</v>
      </c>
      <c r="ED171" s="764">
        <f t="shared" si="397"/>
        <v>0</v>
      </c>
      <c r="EE171" s="764">
        <f t="shared" si="397"/>
        <v>0</v>
      </c>
      <c r="EF171" s="764">
        <f t="shared" si="398"/>
        <v>0</v>
      </c>
      <c r="EG171" s="764">
        <f t="shared" si="398"/>
        <v>0</v>
      </c>
      <c r="EH171" s="764">
        <f t="shared" si="398"/>
        <v>0</v>
      </c>
      <c r="EI171" s="764">
        <f t="shared" si="398"/>
        <v>0</v>
      </c>
      <c r="EJ171" s="764">
        <f t="shared" si="398"/>
        <v>0</v>
      </c>
      <c r="EK171" s="764">
        <f t="shared" si="398"/>
        <v>0</v>
      </c>
      <c r="EL171" s="764">
        <f t="shared" si="398"/>
        <v>0</v>
      </c>
      <c r="EM171" s="764">
        <f t="shared" si="398"/>
        <v>0</v>
      </c>
      <c r="EN171" s="764">
        <f t="shared" si="398"/>
        <v>0</v>
      </c>
      <c r="EO171" s="764">
        <f t="shared" si="398"/>
        <v>0</v>
      </c>
      <c r="EP171" s="764">
        <f t="shared" si="399"/>
        <v>0</v>
      </c>
      <c r="EQ171" s="764">
        <f t="shared" si="399"/>
        <v>0</v>
      </c>
      <c r="ER171" s="764">
        <f t="shared" si="399"/>
        <v>0</v>
      </c>
      <c r="ES171" s="764">
        <f t="shared" si="399"/>
        <v>0</v>
      </c>
      <c r="ET171" s="764">
        <f t="shared" si="399"/>
        <v>0</v>
      </c>
      <c r="EU171" s="764">
        <f t="shared" si="399"/>
        <v>0</v>
      </c>
      <c r="EV171" s="764">
        <f t="shared" si="399"/>
        <v>0</v>
      </c>
      <c r="EW171" s="764">
        <f t="shared" si="399"/>
        <v>0</v>
      </c>
      <c r="EX171" s="764">
        <f t="shared" si="399"/>
        <v>0</v>
      </c>
      <c r="EY171" s="764">
        <f t="shared" si="399"/>
        <v>0</v>
      </c>
      <c r="EZ171" s="764">
        <f t="shared" si="400"/>
        <v>0</v>
      </c>
      <c r="FA171" s="764">
        <f t="shared" si="400"/>
        <v>0</v>
      </c>
      <c r="FB171" s="764">
        <f t="shared" si="400"/>
        <v>0</v>
      </c>
      <c r="FC171" s="764">
        <f t="shared" si="400"/>
        <v>0</v>
      </c>
      <c r="FD171" s="764">
        <f t="shared" si="400"/>
        <v>0</v>
      </c>
      <c r="FE171" s="764">
        <f t="shared" si="400"/>
        <v>0</v>
      </c>
      <c r="FF171" s="764">
        <f t="shared" si="400"/>
        <v>0</v>
      </c>
      <c r="FG171" s="764">
        <f t="shared" si="400"/>
        <v>0</v>
      </c>
      <c r="FH171" s="764">
        <f t="shared" si="400"/>
        <v>0</v>
      </c>
      <c r="FI171" s="764">
        <f t="shared" si="400"/>
        <v>0</v>
      </c>
      <c r="FJ171" s="764">
        <f t="shared" si="401"/>
        <v>0</v>
      </c>
      <c r="FK171" s="764">
        <f t="shared" si="401"/>
        <v>0</v>
      </c>
      <c r="FL171" s="764">
        <f t="shared" si="401"/>
        <v>0</v>
      </c>
      <c r="FM171" s="764">
        <f t="shared" si="401"/>
        <v>0</v>
      </c>
      <c r="FN171" s="764">
        <f t="shared" si="401"/>
        <v>0</v>
      </c>
      <c r="FO171" s="764">
        <f t="shared" si="401"/>
        <v>0</v>
      </c>
      <c r="FP171" s="764">
        <f t="shared" si="401"/>
        <v>0</v>
      </c>
      <c r="FQ171" s="764">
        <f t="shared" si="401"/>
        <v>0</v>
      </c>
      <c r="FR171" s="764">
        <f t="shared" si="401"/>
        <v>0</v>
      </c>
      <c r="FS171" s="764">
        <f t="shared" si="401"/>
        <v>0</v>
      </c>
      <c r="FT171" s="764">
        <f t="shared" si="402"/>
        <v>0</v>
      </c>
      <c r="FU171" s="764">
        <f t="shared" si="402"/>
        <v>0</v>
      </c>
      <c r="FV171" s="764">
        <f t="shared" si="402"/>
        <v>0</v>
      </c>
      <c r="FW171" s="764">
        <f t="shared" si="402"/>
        <v>0</v>
      </c>
      <c r="FX171" s="764">
        <f t="shared" si="402"/>
        <v>0</v>
      </c>
      <c r="FY171" s="764">
        <f t="shared" si="402"/>
        <v>0</v>
      </c>
      <c r="FZ171" s="764">
        <f t="shared" si="402"/>
        <v>0</v>
      </c>
      <c r="GA171" s="764">
        <f t="shared" si="402"/>
        <v>0</v>
      </c>
      <c r="GB171" s="764">
        <f t="shared" si="402"/>
        <v>0</v>
      </c>
      <c r="GC171" s="764">
        <f t="shared" si="402"/>
        <v>0</v>
      </c>
      <c r="GD171" s="764">
        <f t="shared" si="403"/>
        <v>0</v>
      </c>
      <c r="GE171" s="764">
        <f t="shared" si="403"/>
        <v>0</v>
      </c>
      <c r="GF171" s="764">
        <f t="shared" si="403"/>
        <v>0</v>
      </c>
      <c r="GG171" s="764">
        <f t="shared" si="403"/>
        <v>0</v>
      </c>
      <c r="GH171" s="764">
        <f t="shared" si="403"/>
        <v>0</v>
      </c>
      <c r="GI171" s="764">
        <f t="shared" si="403"/>
        <v>0</v>
      </c>
      <c r="GJ171" s="764">
        <f t="shared" si="403"/>
        <v>0</v>
      </c>
      <c r="GK171" s="764">
        <f t="shared" si="403"/>
        <v>0</v>
      </c>
      <c r="GL171" s="764">
        <f t="shared" si="403"/>
        <v>0</v>
      </c>
      <c r="GM171" s="764">
        <f t="shared" si="403"/>
        <v>0</v>
      </c>
      <c r="GN171" s="764">
        <f t="shared" si="404"/>
        <v>0</v>
      </c>
      <c r="GO171" s="764">
        <f t="shared" si="404"/>
        <v>0</v>
      </c>
      <c r="GP171" s="764">
        <f t="shared" si="404"/>
        <v>0</v>
      </c>
      <c r="GQ171" s="764">
        <f t="shared" si="404"/>
        <v>0</v>
      </c>
      <c r="GR171" s="764">
        <f t="shared" si="404"/>
        <v>0</v>
      </c>
      <c r="GS171" s="764">
        <f t="shared" si="404"/>
        <v>0</v>
      </c>
      <c r="GT171" s="764">
        <f t="shared" si="404"/>
        <v>0</v>
      </c>
      <c r="GU171" s="764">
        <f t="shared" si="404"/>
        <v>0</v>
      </c>
      <c r="GV171" s="764">
        <f t="shared" si="404"/>
        <v>0</v>
      </c>
      <c r="GW171" s="764">
        <f t="shared" si="404"/>
        <v>0</v>
      </c>
      <c r="GX171" s="764">
        <f t="shared" si="405"/>
        <v>0</v>
      </c>
      <c r="GY171" s="764">
        <f t="shared" si="405"/>
        <v>0</v>
      </c>
      <c r="GZ171" s="764">
        <f t="shared" si="405"/>
        <v>0</v>
      </c>
      <c r="HA171" s="764">
        <f t="shared" si="405"/>
        <v>0</v>
      </c>
      <c r="HB171" s="764">
        <f t="shared" si="405"/>
        <v>0</v>
      </c>
      <c r="HC171" s="764">
        <f t="shared" si="405"/>
        <v>0</v>
      </c>
      <c r="HD171" s="764">
        <f t="shared" si="405"/>
        <v>0</v>
      </c>
      <c r="HE171" s="764">
        <f t="shared" si="405"/>
        <v>0</v>
      </c>
      <c r="HF171" s="764">
        <f t="shared" si="405"/>
        <v>0</v>
      </c>
      <c r="HG171" s="764">
        <f t="shared" si="405"/>
        <v>0</v>
      </c>
      <c r="HH171" s="764">
        <f t="shared" si="406"/>
        <v>0</v>
      </c>
      <c r="HI171" s="764">
        <f t="shared" si="406"/>
        <v>0</v>
      </c>
      <c r="HJ171" s="764">
        <f t="shared" si="406"/>
        <v>0</v>
      </c>
      <c r="HK171" s="764">
        <f t="shared" si="406"/>
        <v>0</v>
      </c>
      <c r="HL171" s="764">
        <f t="shared" si="406"/>
        <v>0</v>
      </c>
      <c r="HM171" s="764">
        <f t="shared" si="406"/>
        <v>0</v>
      </c>
      <c r="HN171" s="764">
        <f t="shared" si="406"/>
        <v>0</v>
      </c>
      <c r="HO171" s="764">
        <f t="shared" si="406"/>
        <v>0</v>
      </c>
      <c r="HP171" s="764">
        <f t="shared" si="406"/>
        <v>0</v>
      </c>
      <c r="HQ171" s="764">
        <f t="shared" si="406"/>
        <v>0</v>
      </c>
      <c r="HR171" s="764">
        <f t="shared" si="407"/>
        <v>0</v>
      </c>
      <c r="HS171" s="764">
        <f t="shared" si="407"/>
        <v>0</v>
      </c>
      <c r="HT171" s="764">
        <f t="shared" si="407"/>
        <v>0</v>
      </c>
      <c r="HU171" s="764">
        <f t="shared" si="407"/>
        <v>0</v>
      </c>
      <c r="HV171" s="764">
        <f t="shared" si="407"/>
        <v>0</v>
      </c>
      <c r="HW171" s="764">
        <f t="shared" si="407"/>
        <v>0</v>
      </c>
      <c r="HX171" s="764">
        <f t="shared" si="407"/>
        <v>0</v>
      </c>
      <c r="HY171" s="764">
        <f t="shared" si="407"/>
        <v>0</v>
      </c>
      <c r="HZ171" s="764">
        <f t="shared" si="407"/>
        <v>0</v>
      </c>
      <c r="IA171" s="764">
        <f t="shared" si="407"/>
        <v>0</v>
      </c>
      <c r="IB171" s="764">
        <f t="shared" si="408"/>
        <v>0</v>
      </c>
      <c r="IC171" s="764">
        <f t="shared" si="408"/>
        <v>0</v>
      </c>
      <c r="ID171" s="764">
        <f t="shared" si="408"/>
        <v>0</v>
      </c>
      <c r="IE171" s="764">
        <f t="shared" si="408"/>
        <v>0</v>
      </c>
      <c r="IF171" s="764">
        <f t="shared" si="408"/>
        <v>0</v>
      </c>
      <c r="IG171" s="764">
        <f t="shared" si="408"/>
        <v>0</v>
      </c>
      <c r="IH171" s="764">
        <f t="shared" si="408"/>
        <v>0</v>
      </c>
      <c r="II171" s="764">
        <f t="shared" si="408"/>
        <v>0</v>
      </c>
      <c r="IJ171" s="764">
        <f t="shared" si="408"/>
        <v>0</v>
      </c>
      <c r="IK171" s="764">
        <f t="shared" si="408"/>
        <v>0</v>
      </c>
      <c r="IL171" s="764">
        <f t="shared" si="409"/>
        <v>0</v>
      </c>
      <c r="IM171" s="764">
        <f t="shared" si="409"/>
        <v>0</v>
      </c>
      <c r="IN171" s="764">
        <f t="shared" si="409"/>
        <v>0</v>
      </c>
      <c r="IO171" s="764">
        <f t="shared" si="409"/>
        <v>0</v>
      </c>
      <c r="IP171" s="764">
        <f t="shared" si="409"/>
        <v>0</v>
      </c>
      <c r="IQ171" s="764">
        <f t="shared" si="409"/>
        <v>0</v>
      </c>
      <c r="IR171" s="764">
        <f t="shared" si="409"/>
        <v>0</v>
      </c>
      <c r="IS171" s="764">
        <f t="shared" si="409"/>
        <v>0</v>
      </c>
      <c r="IT171" s="764">
        <f t="shared" si="409"/>
        <v>0</v>
      </c>
      <c r="IU171" s="764">
        <f t="shared" si="409"/>
        <v>0</v>
      </c>
      <c r="IV171" s="764">
        <f t="shared" si="409"/>
        <v>0</v>
      </c>
      <c r="IW171" s="764">
        <f t="shared" si="409"/>
        <v>0</v>
      </c>
      <c r="IX171" s="764">
        <f t="shared" si="409"/>
        <v>0</v>
      </c>
      <c r="IY171" s="764">
        <f t="shared" si="409"/>
        <v>0</v>
      </c>
      <c r="IZ171" s="764">
        <f t="shared" si="409"/>
        <v>0</v>
      </c>
      <c r="JA171" s="764">
        <f t="shared" si="409"/>
        <v>0</v>
      </c>
      <c r="JB171" s="764">
        <f t="shared" si="409"/>
        <v>0</v>
      </c>
      <c r="JC171" s="764">
        <f t="shared" si="409"/>
        <v>0</v>
      </c>
      <c r="JD171" s="764">
        <f t="shared" si="389"/>
        <v>0</v>
      </c>
      <c r="JE171" s="764">
        <f t="shared" si="389"/>
        <v>0</v>
      </c>
      <c r="JF171" s="764">
        <f t="shared" si="389"/>
        <v>0</v>
      </c>
      <c r="JG171" s="764">
        <f t="shared" si="389"/>
        <v>0</v>
      </c>
      <c r="JH171" s="764">
        <f t="shared" si="389"/>
        <v>0</v>
      </c>
      <c r="JI171" s="764">
        <f t="shared" si="389"/>
        <v>0</v>
      </c>
      <c r="JJ171" s="764">
        <f t="shared" si="389"/>
        <v>0</v>
      </c>
      <c r="JK171" s="764">
        <f t="shared" si="389"/>
        <v>0</v>
      </c>
      <c r="JL171" s="764">
        <f t="shared" si="409"/>
        <v>0</v>
      </c>
      <c r="JM171" s="764">
        <f t="shared" si="409"/>
        <v>0</v>
      </c>
      <c r="JN171" s="764">
        <f t="shared" si="409"/>
        <v>0</v>
      </c>
      <c r="JO171" s="764">
        <f t="shared" si="409"/>
        <v>0</v>
      </c>
      <c r="JP171" s="764">
        <f t="shared" si="409"/>
        <v>0</v>
      </c>
      <c r="JQ171" s="764">
        <f t="shared" si="317"/>
        <v>0</v>
      </c>
      <c r="JR171" s="764">
        <f t="shared" si="317"/>
        <v>0</v>
      </c>
      <c r="JS171" s="764">
        <f t="shared" si="409"/>
        <v>0</v>
      </c>
      <c r="JT171" s="765">
        <f t="shared" si="318"/>
        <v>0</v>
      </c>
      <c r="JU171" s="229">
        <f t="shared" si="319"/>
        <v>0</v>
      </c>
    </row>
    <row r="172" spans="2:281" s="57" customFormat="1" ht="12.75" customHeight="1">
      <c r="B172" s="223"/>
      <c r="C172" s="223"/>
      <c r="D172" s="61"/>
      <c r="E172" s="743" t="str">
        <f t="shared" si="314"/>
        <v xml:space="preserve"> </v>
      </c>
      <c r="F172" s="56"/>
      <c r="G172" s="228"/>
      <c r="H172" s="744">
        <f>SUMIF(Ajuste!$C$8:$C$483,$B$6:$B$499,Ajuste!$E$8:$E$483)</f>
        <v>0</v>
      </c>
      <c r="I172" s="744">
        <f>SUMIF(Ajuste!$C$8:$C$483,$B$6:$B$499,Ajuste!$F$8:$F$483)</f>
        <v>0</v>
      </c>
      <c r="J172" s="229">
        <f t="shared" si="320"/>
        <v>0</v>
      </c>
      <c r="K172" s="764">
        <f t="shared" si="390"/>
        <v>0</v>
      </c>
      <c r="L172" s="764">
        <f t="shared" si="410"/>
        <v>0</v>
      </c>
      <c r="M172" s="764">
        <f t="shared" si="410"/>
        <v>0</v>
      </c>
      <c r="N172" s="764">
        <f t="shared" si="410"/>
        <v>0</v>
      </c>
      <c r="O172" s="764">
        <f t="shared" si="410"/>
        <v>0</v>
      </c>
      <c r="P172" s="764">
        <f t="shared" si="410"/>
        <v>0</v>
      </c>
      <c r="Q172" s="764">
        <f t="shared" si="410"/>
        <v>0</v>
      </c>
      <c r="R172" s="764">
        <f t="shared" si="410"/>
        <v>0</v>
      </c>
      <c r="S172" s="764">
        <f t="shared" si="410"/>
        <v>0</v>
      </c>
      <c r="T172" s="764">
        <f t="shared" si="410"/>
        <v>0</v>
      </c>
      <c r="U172" s="764">
        <f t="shared" si="410"/>
        <v>0</v>
      </c>
      <c r="V172" s="764">
        <f t="shared" si="410"/>
        <v>0</v>
      </c>
      <c r="W172" s="764">
        <f t="shared" si="410"/>
        <v>0</v>
      </c>
      <c r="X172" s="764">
        <f t="shared" si="410"/>
        <v>0</v>
      </c>
      <c r="Y172" s="764">
        <f t="shared" si="410"/>
        <v>0</v>
      </c>
      <c r="Z172" s="764">
        <f t="shared" si="410"/>
        <v>0</v>
      </c>
      <c r="AA172" s="764">
        <f t="shared" si="410"/>
        <v>0</v>
      </c>
      <c r="AB172" s="764">
        <f t="shared" si="410"/>
        <v>0</v>
      </c>
      <c r="AC172" s="764">
        <f t="shared" si="410"/>
        <v>0</v>
      </c>
      <c r="AD172" s="764">
        <f t="shared" si="410"/>
        <v>0</v>
      </c>
      <c r="AE172" s="764">
        <f t="shared" si="410"/>
        <v>0</v>
      </c>
      <c r="AF172" s="764">
        <f t="shared" si="410"/>
        <v>0</v>
      </c>
      <c r="AG172" s="764">
        <f t="shared" si="410"/>
        <v>0</v>
      </c>
      <c r="AH172" s="764">
        <f t="shared" si="410"/>
        <v>0</v>
      </c>
      <c r="AI172" s="764">
        <f t="shared" si="410"/>
        <v>0</v>
      </c>
      <c r="AJ172" s="764">
        <f t="shared" si="410"/>
        <v>0</v>
      </c>
      <c r="AK172" s="764">
        <f t="shared" si="410"/>
        <v>0</v>
      </c>
      <c r="AL172" s="764">
        <f t="shared" si="410"/>
        <v>0</v>
      </c>
      <c r="AM172" s="764">
        <f t="shared" si="410"/>
        <v>0</v>
      </c>
      <c r="AN172" s="764">
        <f t="shared" si="410"/>
        <v>0</v>
      </c>
      <c r="AO172" s="764">
        <f t="shared" si="410"/>
        <v>0</v>
      </c>
      <c r="AP172" s="764">
        <f t="shared" si="410"/>
        <v>0</v>
      </c>
      <c r="AQ172" s="764">
        <f t="shared" si="410"/>
        <v>0</v>
      </c>
      <c r="AR172" s="764">
        <f t="shared" si="410"/>
        <v>0</v>
      </c>
      <c r="AS172" s="764">
        <f t="shared" si="410"/>
        <v>0</v>
      </c>
      <c r="AT172" s="764">
        <f t="shared" si="410"/>
        <v>0</v>
      </c>
      <c r="AU172" s="764">
        <f t="shared" si="410"/>
        <v>0</v>
      </c>
      <c r="AV172" s="764">
        <f t="shared" si="410"/>
        <v>0</v>
      </c>
      <c r="AW172" s="764">
        <f t="shared" si="410"/>
        <v>0</v>
      </c>
      <c r="AX172" s="764">
        <f t="shared" si="410"/>
        <v>0</v>
      </c>
      <c r="AY172" s="764">
        <f t="shared" si="410"/>
        <v>0</v>
      </c>
      <c r="AZ172" s="764">
        <f t="shared" si="410"/>
        <v>0</v>
      </c>
      <c r="BA172" s="764">
        <f t="shared" si="410"/>
        <v>0</v>
      </c>
      <c r="BB172" s="764">
        <f t="shared" si="410"/>
        <v>0</v>
      </c>
      <c r="BC172" s="764">
        <f t="shared" si="410"/>
        <v>0</v>
      </c>
      <c r="BD172" s="764">
        <f t="shared" si="410"/>
        <v>0</v>
      </c>
      <c r="BE172" s="764">
        <f t="shared" si="410"/>
        <v>0</v>
      </c>
      <c r="BF172" s="764">
        <f t="shared" si="390"/>
        <v>0</v>
      </c>
      <c r="BG172" s="764">
        <f t="shared" si="390"/>
        <v>0</v>
      </c>
      <c r="BH172" s="764">
        <f t="shared" si="390"/>
        <v>0</v>
      </c>
      <c r="BI172" s="764">
        <f t="shared" si="390"/>
        <v>0</v>
      </c>
      <c r="BJ172" s="764">
        <f t="shared" si="390"/>
        <v>0</v>
      </c>
      <c r="BK172" s="764">
        <f t="shared" si="390"/>
        <v>0</v>
      </c>
      <c r="BL172" s="764">
        <f t="shared" si="390"/>
        <v>0</v>
      </c>
      <c r="BM172" s="764">
        <f t="shared" si="390"/>
        <v>0</v>
      </c>
      <c r="BN172" s="764">
        <f t="shared" si="391"/>
        <v>0</v>
      </c>
      <c r="BO172" s="764">
        <f t="shared" si="391"/>
        <v>0</v>
      </c>
      <c r="BP172" s="764">
        <f t="shared" si="391"/>
        <v>0</v>
      </c>
      <c r="BQ172" s="764">
        <f t="shared" si="391"/>
        <v>0</v>
      </c>
      <c r="BR172" s="764">
        <f t="shared" si="391"/>
        <v>0</v>
      </c>
      <c r="BS172" s="764">
        <f t="shared" si="391"/>
        <v>0</v>
      </c>
      <c r="BT172" s="764">
        <f t="shared" si="391"/>
        <v>0</v>
      </c>
      <c r="BU172" s="764">
        <f t="shared" si="391"/>
        <v>0</v>
      </c>
      <c r="BV172" s="764">
        <f t="shared" si="391"/>
        <v>0</v>
      </c>
      <c r="BW172" s="764">
        <f t="shared" si="391"/>
        <v>0</v>
      </c>
      <c r="BX172" s="764">
        <f t="shared" si="392"/>
        <v>0</v>
      </c>
      <c r="BY172" s="764">
        <f t="shared" si="392"/>
        <v>0</v>
      </c>
      <c r="BZ172" s="764">
        <f t="shared" si="392"/>
        <v>0</v>
      </c>
      <c r="CA172" s="764">
        <f t="shared" si="392"/>
        <v>0</v>
      </c>
      <c r="CB172" s="764">
        <f t="shared" si="392"/>
        <v>0</v>
      </c>
      <c r="CC172" s="764">
        <f t="shared" si="392"/>
        <v>0</v>
      </c>
      <c r="CD172" s="764">
        <f t="shared" si="392"/>
        <v>0</v>
      </c>
      <c r="CE172" s="764">
        <f t="shared" si="392"/>
        <v>0</v>
      </c>
      <c r="CF172" s="764">
        <f t="shared" si="392"/>
        <v>0</v>
      </c>
      <c r="CG172" s="764">
        <f t="shared" si="392"/>
        <v>0</v>
      </c>
      <c r="CH172" s="764">
        <f t="shared" si="393"/>
        <v>0</v>
      </c>
      <c r="CI172" s="764">
        <f t="shared" si="393"/>
        <v>0</v>
      </c>
      <c r="CJ172" s="764">
        <f t="shared" si="393"/>
        <v>0</v>
      </c>
      <c r="CK172" s="764">
        <f t="shared" si="393"/>
        <v>0</v>
      </c>
      <c r="CL172" s="764">
        <f t="shared" si="393"/>
        <v>0</v>
      </c>
      <c r="CM172" s="764">
        <f t="shared" si="393"/>
        <v>0</v>
      </c>
      <c r="CN172" s="764">
        <f t="shared" si="393"/>
        <v>0</v>
      </c>
      <c r="CO172" s="764">
        <f t="shared" si="393"/>
        <v>0</v>
      </c>
      <c r="CP172" s="764">
        <f t="shared" si="393"/>
        <v>0</v>
      </c>
      <c r="CQ172" s="764">
        <f t="shared" si="393"/>
        <v>0</v>
      </c>
      <c r="CR172" s="764">
        <f t="shared" si="394"/>
        <v>0</v>
      </c>
      <c r="CS172" s="764">
        <f t="shared" si="394"/>
        <v>0</v>
      </c>
      <c r="CT172" s="764">
        <f t="shared" si="394"/>
        <v>0</v>
      </c>
      <c r="CU172" s="764">
        <f t="shared" si="394"/>
        <v>0</v>
      </c>
      <c r="CV172" s="764">
        <f t="shared" si="394"/>
        <v>0</v>
      </c>
      <c r="CW172" s="764">
        <f t="shared" si="394"/>
        <v>0</v>
      </c>
      <c r="CX172" s="764">
        <f t="shared" si="394"/>
        <v>0</v>
      </c>
      <c r="CY172" s="764">
        <f t="shared" si="394"/>
        <v>0</v>
      </c>
      <c r="CZ172" s="764">
        <f t="shared" si="394"/>
        <v>0</v>
      </c>
      <c r="DA172" s="764">
        <f t="shared" si="394"/>
        <v>0</v>
      </c>
      <c r="DB172" s="764">
        <f t="shared" si="395"/>
        <v>0</v>
      </c>
      <c r="DC172" s="764">
        <f t="shared" si="395"/>
        <v>0</v>
      </c>
      <c r="DD172" s="764">
        <f t="shared" si="395"/>
        <v>0</v>
      </c>
      <c r="DE172" s="764">
        <f t="shared" si="395"/>
        <v>0</v>
      </c>
      <c r="DF172" s="764">
        <f t="shared" si="395"/>
        <v>0</v>
      </c>
      <c r="DG172" s="764">
        <f t="shared" si="395"/>
        <v>0</v>
      </c>
      <c r="DH172" s="764">
        <f t="shared" si="395"/>
        <v>0</v>
      </c>
      <c r="DI172" s="764">
        <f t="shared" si="395"/>
        <v>0</v>
      </c>
      <c r="DJ172" s="764">
        <f t="shared" si="395"/>
        <v>0</v>
      </c>
      <c r="DK172" s="764">
        <f t="shared" si="395"/>
        <v>0</v>
      </c>
      <c r="DL172" s="764">
        <f t="shared" si="396"/>
        <v>0</v>
      </c>
      <c r="DM172" s="764">
        <f t="shared" si="396"/>
        <v>0</v>
      </c>
      <c r="DN172" s="764">
        <f t="shared" si="396"/>
        <v>0</v>
      </c>
      <c r="DO172" s="764">
        <f t="shared" si="396"/>
        <v>0</v>
      </c>
      <c r="DP172" s="764">
        <f t="shared" si="396"/>
        <v>0</v>
      </c>
      <c r="DQ172" s="764">
        <f t="shared" si="396"/>
        <v>0</v>
      </c>
      <c r="DR172" s="764">
        <f t="shared" si="396"/>
        <v>0</v>
      </c>
      <c r="DS172" s="764">
        <f t="shared" si="396"/>
        <v>0</v>
      </c>
      <c r="DT172" s="764">
        <f t="shared" si="396"/>
        <v>0</v>
      </c>
      <c r="DU172" s="764">
        <f t="shared" si="396"/>
        <v>0</v>
      </c>
      <c r="DV172" s="764">
        <f t="shared" si="397"/>
        <v>0</v>
      </c>
      <c r="DW172" s="764">
        <f t="shared" si="397"/>
        <v>0</v>
      </c>
      <c r="DX172" s="764">
        <f t="shared" si="397"/>
        <v>0</v>
      </c>
      <c r="DY172" s="764">
        <f t="shared" si="397"/>
        <v>0</v>
      </c>
      <c r="DZ172" s="764">
        <f t="shared" si="397"/>
        <v>0</v>
      </c>
      <c r="EA172" s="764">
        <f t="shared" si="397"/>
        <v>0</v>
      </c>
      <c r="EB172" s="764">
        <f t="shared" si="397"/>
        <v>0</v>
      </c>
      <c r="EC172" s="764">
        <f t="shared" si="397"/>
        <v>0</v>
      </c>
      <c r="ED172" s="764">
        <f t="shared" si="397"/>
        <v>0</v>
      </c>
      <c r="EE172" s="764">
        <f t="shared" si="397"/>
        <v>0</v>
      </c>
      <c r="EF172" s="764">
        <f t="shared" si="398"/>
        <v>0</v>
      </c>
      <c r="EG172" s="764">
        <f t="shared" si="398"/>
        <v>0</v>
      </c>
      <c r="EH172" s="764">
        <f t="shared" si="398"/>
        <v>0</v>
      </c>
      <c r="EI172" s="764">
        <f t="shared" si="398"/>
        <v>0</v>
      </c>
      <c r="EJ172" s="764">
        <f t="shared" si="398"/>
        <v>0</v>
      </c>
      <c r="EK172" s="764">
        <f t="shared" si="398"/>
        <v>0</v>
      </c>
      <c r="EL172" s="764">
        <f t="shared" si="398"/>
        <v>0</v>
      </c>
      <c r="EM172" s="764">
        <f t="shared" si="398"/>
        <v>0</v>
      </c>
      <c r="EN172" s="764">
        <f t="shared" si="398"/>
        <v>0</v>
      </c>
      <c r="EO172" s="764">
        <f t="shared" si="398"/>
        <v>0</v>
      </c>
      <c r="EP172" s="764">
        <f t="shared" si="399"/>
        <v>0</v>
      </c>
      <c r="EQ172" s="764">
        <f t="shared" si="399"/>
        <v>0</v>
      </c>
      <c r="ER172" s="764">
        <f t="shared" si="399"/>
        <v>0</v>
      </c>
      <c r="ES172" s="764">
        <f t="shared" si="399"/>
        <v>0</v>
      </c>
      <c r="ET172" s="764">
        <f t="shared" si="399"/>
        <v>0</v>
      </c>
      <c r="EU172" s="764">
        <f t="shared" si="399"/>
        <v>0</v>
      </c>
      <c r="EV172" s="764">
        <f t="shared" si="399"/>
        <v>0</v>
      </c>
      <c r="EW172" s="764">
        <f t="shared" si="399"/>
        <v>0</v>
      </c>
      <c r="EX172" s="764">
        <f t="shared" si="399"/>
        <v>0</v>
      </c>
      <c r="EY172" s="764">
        <f t="shared" si="399"/>
        <v>0</v>
      </c>
      <c r="EZ172" s="764">
        <f t="shared" si="400"/>
        <v>0</v>
      </c>
      <c r="FA172" s="764">
        <f t="shared" si="400"/>
        <v>0</v>
      </c>
      <c r="FB172" s="764">
        <f t="shared" si="400"/>
        <v>0</v>
      </c>
      <c r="FC172" s="764">
        <f t="shared" si="400"/>
        <v>0</v>
      </c>
      <c r="FD172" s="764">
        <f t="shared" si="400"/>
        <v>0</v>
      </c>
      <c r="FE172" s="764">
        <f t="shared" si="400"/>
        <v>0</v>
      </c>
      <c r="FF172" s="764">
        <f t="shared" si="400"/>
        <v>0</v>
      </c>
      <c r="FG172" s="764">
        <f t="shared" si="400"/>
        <v>0</v>
      </c>
      <c r="FH172" s="764">
        <f t="shared" si="400"/>
        <v>0</v>
      </c>
      <c r="FI172" s="764">
        <f t="shared" si="400"/>
        <v>0</v>
      </c>
      <c r="FJ172" s="764">
        <f t="shared" si="401"/>
        <v>0</v>
      </c>
      <c r="FK172" s="764">
        <f t="shared" si="401"/>
        <v>0</v>
      </c>
      <c r="FL172" s="764">
        <f t="shared" si="401"/>
        <v>0</v>
      </c>
      <c r="FM172" s="764">
        <f t="shared" si="401"/>
        <v>0</v>
      </c>
      <c r="FN172" s="764">
        <f t="shared" si="401"/>
        <v>0</v>
      </c>
      <c r="FO172" s="764">
        <f t="shared" si="401"/>
        <v>0</v>
      </c>
      <c r="FP172" s="764">
        <f t="shared" si="401"/>
        <v>0</v>
      </c>
      <c r="FQ172" s="764">
        <f t="shared" si="401"/>
        <v>0</v>
      </c>
      <c r="FR172" s="764">
        <f t="shared" si="401"/>
        <v>0</v>
      </c>
      <c r="FS172" s="764">
        <f t="shared" si="401"/>
        <v>0</v>
      </c>
      <c r="FT172" s="764">
        <f t="shared" si="402"/>
        <v>0</v>
      </c>
      <c r="FU172" s="764">
        <f t="shared" si="402"/>
        <v>0</v>
      </c>
      <c r="FV172" s="764">
        <f t="shared" si="402"/>
        <v>0</v>
      </c>
      <c r="FW172" s="764">
        <f t="shared" si="402"/>
        <v>0</v>
      </c>
      <c r="FX172" s="764">
        <f t="shared" si="402"/>
        <v>0</v>
      </c>
      <c r="FY172" s="764">
        <f t="shared" si="402"/>
        <v>0</v>
      </c>
      <c r="FZ172" s="764">
        <f t="shared" si="402"/>
        <v>0</v>
      </c>
      <c r="GA172" s="764">
        <f t="shared" si="402"/>
        <v>0</v>
      </c>
      <c r="GB172" s="764">
        <f t="shared" si="402"/>
        <v>0</v>
      </c>
      <c r="GC172" s="764">
        <f t="shared" si="402"/>
        <v>0</v>
      </c>
      <c r="GD172" s="764">
        <f t="shared" si="403"/>
        <v>0</v>
      </c>
      <c r="GE172" s="764">
        <f t="shared" si="403"/>
        <v>0</v>
      </c>
      <c r="GF172" s="764">
        <f t="shared" si="403"/>
        <v>0</v>
      </c>
      <c r="GG172" s="764">
        <f t="shared" si="403"/>
        <v>0</v>
      </c>
      <c r="GH172" s="764">
        <f t="shared" si="403"/>
        <v>0</v>
      </c>
      <c r="GI172" s="764">
        <f t="shared" si="403"/>
        <v>0</v>
      </c>
      <c r="GJ172" s="764">
        <f t="shared" si="403"/>
        <v>0</v>
      </c>
      <c r="GK172" s="764">
        <f t="shared" si="403"/>
        <v>0</v>
      </c>
      <c r="GL172" s="764">
        <f t="shared" si="403"/>
        <v>0</v>
      </c>
      <c r="GM172" s="764">
        <f t="shared" si="403"/>
        <v>0</v>
      </c>
      <c r="GN172" s="764">
        <f t="shared" si="404"/>
        <v>0</v>
      </c>
      <c r="GO172" s="764">
        <f t="shared" si="404"/>
        <v>0</v>
      </c>
      <c r="GP172" s="764">
        <f t="shared" si="404"/>
        <v>0</v>
      </c>
      <c r="GQ172" s="764">
        <f t="shared" si="404"/>
        <v>0</v>
      </c>
      <c r="GR172" s="764">
        <f t="shared" si="404"/>
        <v>0</v>
      </c>
      <c r="GS172" s="764">
        <f t="shared" si="404"/>
        <v>0</v>
      </c>
      <c r="GT172" s="764">
        <f t="shared" si="404"/>
        <v>0</v>
      </c>
      <c r="GU172" s="764">
        <f t="shared" si="404"/>
        <v>0</v>
      </c>
      <c r="GV172" s="764">
        <f t="shared" si="404"/>
        <v>0</v>
      </c>
      <c r="GW172" s="764">
        <f t="shared" si="404"/>
        <v>0</v>
      </c>
      <c r="GX172" s="764">
        <f t="shared" si="405"/>
        <v>0</v>
      </c>
      <c r="GY172" s="764">
        <f t="shared" si="405"/>
        <v>0</v>
      </c>
      <c r="GZ172" s="764">
        <f t="shared" si="405"/>
        <v>0</v>
      </c>
      <c r="HA172" s="764">
        <f t="shared" si="405"/>
        <v>0</v>
      </c>
      <c r="HB172" s="764">
        <f t="shared" si="405"/>
        <v>0</v>
      </c>
      <c r="HC172" s="764">
        <f t="shared" si="405"/>
        <v>0</v>
      </c>
      <c r="HD172" s="764">
        <f t="shared" si="405"/>
        <v>0</v>
      </c>
      <c r="HE172" s="764">
        <f t="shared" si="405"/>
        <v>0</v>
      </c>
      <c r="HF172" s="764">
        <f t="shared" si="405"/>
        <v>0</v>
      </c>
      <c r="HG172" s="764">
        <f t="shared" si="405"/>
        <v>0</v>
      </c>
      <c r="HH172" s="764">
        <f t="shared" si="406"/>
        <v>0</v>
      </c>
      <c r="HI172" s="764">
        <f t="shared" si="406"/>
        <v>0</v>
      </c>
      <c r="HJ172" s="764">
        <f t="shared" si="406"/>
        <v>0</v>
      </c>
      <c r="HK172" s="764">
        <f t="shared" si="406"/>
        <v>0</v>
      </c>
      <c r="HL172" s="764">
        <f t="shared" si="406"/>
        <v>0</v>
      </c>
      <c r="HM172" s="764">
        <f t="shared" si="406"/>
        <v>0</v>
      </c>
      <c r="HN172" s="764">
        <f t="shared" si="406"/>
        <v>0</v>
      </c>
      <c r="HO172" s="764">
        <f t="shared" si="406"/>
        <v>0</v>
      </c>
      <c r="HP172" s="764">
        <f t="shared" si="406"/>
        <v>0</v>
      </c>
      <c r="HQ172" s="764">
        <f t="shared" si="406"/>
        <v>0</v>
      </c>
      <c r="HR172" s="764">
        <f t="shared" si="407"/>
        <v>0</v>
      </c>
      <c r="HS172" s="764">
        <f t="shared" si="407"/>
        <v>0</v>
      </c>
      <c r="HT172" s="764">
        <f t="shared" si="407"/>
        <v>0</v>
      </c>
      <c r="HU172" s="764">
        <f t="shared" si="407"/>
        <v>0</v>
      </c>
      <c r="HV172" s="764">
        <f t="shared" si="407"/>
        <v>0</v>
      </c>
      <c r="HW172" s="764">
        <f t="shared" si="407"/>
        <v>0</v>
      </c>
      <c r="HX172" s="764">
        <f t="shared" si="407"/>
        <v>0</v>
      </c>
      <c r="HY172" s="764">
        <f t="shared" si="407"/>
        <v>0</v>
      </c>
      <c r="HZ172" s="764">
        <f t="shared" si="407"/>
        <v>0</v>
      </c>
      <c r="IA172" s="764">
        <f t="shared" si="407"/>
        <v>0</v>
      </c>
      <c r="IB172" s="764">
        <f t="shared" si="408"/>
        <v>0</v>
      </c>
      <c r="IC172" s="764">
        <f t="shared" si="408"/>
        <v>0</v>
      </c>
      <c r="ID172" s="764">
        <f t="shared" si="408"/>
        <v>0</v>
      </c>
      <c r="IE172" s="764">
        <f t="shared" si="408"/>
        <v>0</v>
      </c>
      <c r="IF172" s="764">
        <f t="shared" si="408"/>
        <v>0</v>
      </c>
      <c r="IG172" s="764">
        <f t="shared" si="408"/>
        <v>0</v>
      </c>
      <c r="IH172" s="764">
        <f t="shared" si="408"/>
        <v>0</v>
      </c>
      <c r="II172" s="764">
        <f t="shared" si="408"/>
        <v>0</v>
      </c>
      <c r="IJ172" s="764">
        <f t="shared" si="408"/>
        <v>0</v>
      </c>
      <c r="IK172" s="764">
        <f t="shared" si="408"/>
        <v>0</v>
      </c>
      <c r="IL172" s="764">
        <f t="shared" si="409"/>
        <v>0</v>
      </c>
      <c r="IM172" s="764">
        <f t="shared" si="409"/>
        <v>0</v>
      </c>
      <c r="IN172" s="764">
        <f t="shared" si="409"/>
        <v>0</v>
      </c>
      <c r="IO172" s="764">
        <f t="shared" si="409"/>
        <v>0</v>
      </c>
      <c r="IP172" s="764">
        <f t="shared" si="409"/>
        <v>0</v>
      </c>
      <c r="IQ172" s="764">
        <f t="shared" si="409"/>
        <v>0</v>
      </c>
      <c r="IR172" s="764">
        <f t="shared" si="409"/>
        <v>0</v>
      </c>
      <c r="IS172" s="764">
        <f t="shared" si="409"/>
        <v>0</v>
      </c>
      <c r="IT172" s="764">
        <f t="shared" si="409"/>
        <v>0</v>
      </c>
      <c r="IU172" s="764">
        <f t="shared" si="409"/>
        <v>0</v>
      </c>
      <c r="IV172" s="764">
        <f t="shared" si="409"/>
        <v>0</v>
      </c>
      <c r="IW172" s="764">
        <f t="shared" si="409"/>
        <v>0</v>
      </c>
      <c r="IX172" s="764">
        <f t="shared" si="409"/>
        <v>0</v>
      </c>
      <c r="IY172" s="764">
        <f t="shared" si="409"/>
        <v>0</v>
      </c>
      <c r="IZ172" s="764">
        <f t="shared" si="409"/>
        <v>0</v>
      </c>
      <c r="JA172" s="764">
        <f t="shared" si="409"/>
        <v>0</v>
      </c>
      <c r="JB172" s="764">
        <f t="shared" si="409"/>
        <v>0</v>
      </c>
      <c r="JC172" s="764">
        <f t="shared" si="409"/>
        <v>0</v>
      </c>
      <c r="JD172" s="764">
        <f t="shared" si="389"/>
        <v>0</v>
      </c>
      <c r="JE172" s="764">
        <f t="shared" si="389"/>
        <v>0</v>
      </c>
      <c r="JF172" s="764">
        <f t="shared" si="389"/>
        <v>0</v>
      </c>
      <c r="JG172" s="764">
        <f t="shared" si="389"/>
        <v>0</v>
      </c>
      <c r="JH172" s="764">
        <f t="shared" si="389"/>
        <v>0</v>
      </c>
      <c r="JI172" s="764">
        <f t="shared" si="389"/>
        <v>0</v>
      </c>
      <c r="JJ172" s="764">
        <f t="shared" si="389"/>
        <v>0</v>
      </c>
      <c r="JK172" s="764">
        <f t="shared" si="389"/>
        <v>0</v>
      </c>
      <c r="JL172" s="764">
        <f t="shared" si="409"/>
        <v>0</v>
      </c>
      <c r="JM172" s="764">
        <f t="shared" si="409"/>
        <v>0</v>
      </c>
      <c r="JN172" s="764">
        <f t="shared" si="409"/>
        <v>0</v>
      </c>
      <c r="JO172" s="764">
        <f t="shared" si="409"/>
        <v>0</v>
      </c>
      <c r="JP172" s="764">
        <f t="shared" si="409"/>
        <v>0</v>
      </c>
      <c r="JQ172" s="764">
        <f t="shared" si="317"/>
        <v>0</v>
      </c>
      <c r="JR172" s="764">
        <f t="shared" si="317"/>
        <v>0</v>
      </c>
      <c r="JS172" s="764">
        <f t="shared" si="409"/>
        <v>0</v>
      </c>
      <c r="JT172" s="765">
        <f t="shared" si="318"/>
        <v>0</v>
      </c>
      <c r="JU172" s="229">
        <f t="shared" si="319"/>
        <v>0</v>
      </c>
    </row>
    <row r="173" spans="2:281" s="57" customFormat="1" ht="12.75" customHeight="1">
      <c r="B173" s="223"/>
      <c r="C173" s="223"/>
      <c r="D173" s="61"/>
      <c r="E173" s="743" t="str">
        <f t="shared" si="314"/>
        <v xml:space="preserve"> </v>
      </c>
      <c r="F173" s="56"/>
      <c r="G173" s="228"/>
      <c r="H173" s="744">
        <f>SUMIF(Ajuste!$C$8:$C$483,$B$6:$B$499,Ajuste!$E$8:$E$483)</f>
        <v>0</v>
      </c>
      <c r="I173" s="744">
        <f>SUMIF(Ajuste!$C$8:$C$483,$B$6:$B$499,Ajuste!$F$8:$F$483)</f>
        <v>0</v>
      </c>
      <c r="J173" s="229">
        <f t="shared" si="320"/>
        <v>0</v>
      </c>
      <c r="K173" s="764">
        <f t="shared" si="390"/>
        <v>0</v>
      </c>
      <c r="L173" s="764">
        <f t="shared" si="410"/>
        <v>0</v>
      </c>
      <c r="M173" s="764">
        <f t="shared" si="410"/>
        <v>0</v>
      </c>
      <c r="N173" s="764">
        <f t="shared" si="410"/>
        <v>0</v>
      </c>
      <c r="O173" s="764">
        <f t="shared" si="410"/>
        <v>0</v>
      </c>
      <c r="P173" s="764">
        <f t="shared" si="410"/>
        <v>0</v>
      </c>
      <c r="Q173" s="764">
        <f t="shared" si="410"/>
        <v>0</v>
      </c>
      <c r="R173" s="764">
        <f t="shared" si="410"/>
        <v>0</v>
      </c>
      <c r="S173" s="764">
        <f t="shared" si="410"/>
        <v>0</v>
      </c>
      <c r="T173" s="764">
        <f t="shared" si="410"/>
        <v>0</v>
      </c>
      <c r="U173" s="764">
        <f t="shared" si="410"/>
        <v>0</v>
      </c>
      <c r="V173" s="764">
        <f t="shared" si="410"/>
        <v>0</v>
      </c>
      <c r="W173" s="764">
        <f t="shared" si="410"/>
        <v>0</v>
      </c>
      <c r="X173" s="764">
        <f t="shared" si="410"/>
        <v>0</v>
      </c>
      <c r="Y173" s="764">
        <f t="shared" si="410"/>
        <v>0</v>
      </c>
      <c r="Z173" s="764">
        <f t="shared" si="410"/>
        <v>0</v>
      </c>
      <c r="AA173" s="764">
        <f t="shared" si="410"/>
        <v>0</v>
      </c>
      <c r="AB173" s="764">
        <f t="shared" si="410"/>
        <v>0</v>
      </c>
      <c r="AC173" s="764">
        <f t="shared" si="410"/>
        <v>0</v>
      </c>
      <c r="AD173" s="764">
        <f t="shared" si="410"/>
        <v>0</v>
      </c>
      <c r="AE173" s="764">
        <f t="shared" si="410"/>
        <v>0</v>
      </c>
      <c r="AF173" s="764">
        <f t="shared" si="410"/>
        <v>0</v>
      </c>
      <c r="AG173" s="764">
        <f t="shared" si="410"/>
        <v>0</v>
      </c>
      <c r="AH173" s="764">
        <f t="shared" si="410"/>
        <v>0</v>
      </c>
      <c r="AI173" s="764">
        <f t="shared" si="410"/>
        <v>0</v>
      </c>
      <c r="AJ173" s="764">
        <f t="shared" si="410"/>
        <v>0</v>
      </c>
      <c r="AK173" s="764">
        <f t="shared" si="410"/>
        <v>0</v>
      </c>
      <c r="AL173" s="764">
        <f t="shared" si="410"/>
        <v>0</v>
      </c>
      <c r="AM173" s="764">
        <f t="shared" si="410"/>
        <v>0</v>
      </c>
      <c r="AN173" s="764">
        <f t="shared" si="410"/>
        <v>0</v>
      </c>
      <c r="AO173" s="764">
        <f t="shared" si="410"/>
        <v>0</v>
      </c>
      <c r="AP173" s="764">
        <f t="shared" si="410"/>
        <v>0</v>
      </c>
      <c r="AQ173" s="764">
        <f t="shared" si="410"/>
        <v>0</v>
      </c>
      <c r="AR173" s="764">
        <f t="shared" si="410"/>
        <v>0</v>
      </c>
      <c r="AS173" s="764">
        <f t="shared" si="410"/>
        <v>0</v>
      </c>
      <c r="AT173" s="764">
        <f t="shared" si="410"/>
        <v>0</v>
      </c>
      <c r="AU173" s="764">
        <f t="shared" si="410"/>
        <v>0</v>
      </c>
      <c r="AV173" s="764">
        <f t="shared" si="410"/>
        <v>0</v>
      </c>
      <c r="AW173" s="764">
        <f t="shared" si="410"/>
        <v>0</v>
      </c>
      <c r="AX173" s="764">
        <f t="shared" si="410"/>
        <v>0</v>
      </c>
      <c r="AY173" s="764">
        <f t="shared" si="410"/>
        <v>0</v>
      </c>
      <c r="AZ173" s="764">
        <f t="shared" si="410"/>
        <v>0</v>
      </c>
      <c r="BA173" s="764">
        <f t="shared" si="410"/>
        <v>0</v>
      </c>
      <c r="BB173" s="764">
        <f t="shared" si="410"/>
        <v>0</v>
      </c>
      <c r="BC173" s="764">
        <f t="shared" si="410"/>
        <v>0</v>
      </c>
      <c r="BD173" s="764">
        <f t="shared" si="410"/>
        <v>0</v>
      </c>
      <c r="BE173" s="764">
        <f t="shared" si="410"/>
        <v>0</v>
      </c>
      <c r="BF173" s="764">
        <f t="shared" si="390"/>
        <v>0</v>
      </c>
      <c r="BG173" s="764">
        <f t="shared" si="390"/>
        <v>0</v>
      </c>
      <c r="BH173" s="764">
        <f t="shared" si="390"/>
        <v>0</v>
      </c>
      <c r="BI173" s="764">
        <f t="shared" si="390"/>
        <v>0</v>
      </c>
      <c r="BJ173" s="764">
        <f t="shared" si="390"/>
        <v>0</v>
      </c>
      <c r="BK173" s="764">
        <f t="shared" si="390"/>
        <v>0</v>
      </c>
      <c r="BL173" s="764">
        <f t="shared" si="390"/>
        <v>0</v>
      </c>
      <c r="BM173" s="764">
        <f t="shared" si="390"/>
        <v>0</v>
      </c>
      <c r="BN173" s="764">
        <f t="shared" si="391"/>
        <v>0</v>
      </c>
      <c r="BO173" s="764">
        <f t="shared" si="391"/>
        <v>0</v>
      </c>
      <c r="BP173" s="764">
        <f t="shared" si="391"/>
        <v>0</v>
      </c>
      <c r="BQ173" s="764">
        <f t="shared" si="391"/>
        <v>0</v>
      </c>
      <c r="BR173" s="764">
        <f t="shared" si="391"/>
        <v>0</v>
      </c>
      <c r="BS173" s="764">
        <f t="shared" si="391"/>
        <v>0</v>
      </c>
      <c r="BT173" s="764">
        <f t="shared" si="391"/>
        <v>0</v>
      </c>
      <c r="BU173" s="764">
        <f t="shared" si="391"/>
        <v>0</v>
      </c>
      <c r="BV173" s="764">
        <f t="shared" si="391"/>
        <v>0</v>
      </c>
      <c r="BW173" s="764">
        <f t="shared" si="391"/>
        <v>0</v>
      </c>
      <c r="BX173" s="764">
        <f t="shared" si="392"/>
        <v>0</v>
      </c>
      <c r="BY173" s="764">
        <f t="shared" si="392"/>
        <v>0</v>
      </c>
      <c r="BZ173" s="764">
        <f t="shared" si="392"/>
        <v>0</v>
      </c>
      <c r="CA173" s="764">
        <f t="shared" si="392"/>
        <v>0</v>
      </c>
      <c r="CB173" s="764">
        <f t="shared" si="392"/>
        <v>0</v>
      </c>
      <c r="CC173" s="764">
        <f t="shared" si="392"/>
        <v>0</v>
      </c>
      <c r="CD173" s="764">
        <f t="shared" si="392"/>
        <v>0</v>
      </c>
      <c r="CE173" s="764">
        <f t="shared" si="392"/>
        <v>0</v>
      </c>
      <c r="CF173" s="764">
        <f t="shared" si="392"/>
        <v>0</v>
      </c>
      <c r="CG173" s="764">
        <f t="shared" si="392"/>
        <v>0</v>
      </c>
      <c r="CH173" s="764">
        <f t="shared" si="393"/>
        <v>0</v>
      </c>
      <c r="CI173" s="764">
        <f t="shared" si="393"/>
        <v>0</v>
      </c>
      <c r="CJ173" s="764">
        <f t="shared" si="393"/>
        <v>0</v>
      </c>
      <c r="CK173" s="764">
        <f t="shared" si="393"/>
        <v>0</v>
      </c>
      <c r="CL173" s="764">
        <f t="shared" si="393"/>
        <v>0</v>
      </c>
      <c r="CM173" s="764">
        <f t="shared" si="393"/>
        <v>0</v>
      </c>
      <c r="CN173" s="764">
        <f t="shared" si="393"/>
        <v>0</v>
      </c>
      <c r="CO173" s="764">
        <f t="shared" si="393"/>
        <v>0</v>
      </c>
      <c r="CP173" s="764">
        <f t="shared" si="393"/>
        <v>0</v>
      </c>
      <c r="CQ173" s="764">
        <f t="shared" si="393"/>
        <v>0</v>
      </c>
      <c r="CR173" s="764">
        <f t="shared" si="394"/>
        <v>0</v>
      </c>
      <c r="CS173" s="764">
        <f t="shared" si="394"/>
        <v>0</v>
      </c>
      <c r="CT173" s="764">
        <f t="shared" si="394"/>
        <v>0</v>
      </c>
      <c r="CU173" s="764">
        <f t="shared" si="394"/>
        <v>0</v>
      </c>
      <c r="CV173" s="764">
        <f t="shared" si="394"/>
        <v>0</v>
      </c>
      <c r="CW173" s="764">
        <f t="shared" si="394"/>
        <v>0</v>
      </c>
      <c r="CX173" s="764">
        <f t="shared" si="394"/>
        <v>0</v>
      </c>
      <c r="CY173" s="764">
        <f t="shared" si="394"/>
        <v>0</v>
      </c>
      <c r="CZ173" s="764">
        <f t="shared" si="394"/>
        <v>0</v>
      </c>
      <c r="DA173" s="764">
        <f t="shared" si="394"/>
        <v>0</v>
      </c>
      <c r="DB173" s="764">
        <f t="shared" si="395"/>
        <v>0</v>
      </c>
      <c r="DC173" s="764">
        <f t="shared" si="395"/>
        <v>0</v>
      </c>
      <c r="DD173" s="764">
        <f t="shared" si="395"/>
        <v>0</v>
      </c>
      <c r="DE173" s="764">
        <f t="shared" si="395"/>
        <v>0</v>
      </c>
      <c r="DF173" s="764">
        <f t="shared" si="395"/>
        <v>0</v>
      </c>
      <c r="DG173" s="764">
        <f t="shared" si="395"/>
        <v>0</v>
      </c>
      <c r="DH173" s="764">
        <f t="shared" si="395"/>
        <v>0</v>
      </c>
      <c r="DI173" s="764">
        <f t="shared" si="395"/>
        <v>0</v>
      </c>
      <c r="DJ173" s="764">
        <f t="shared" si="395"/>
        <v>0</v>
      </c>
      <c r="DK173" s="764">
        <f t="shared" si="395"/>
        <v>0</v>
      </c>
      <c r="DL173" s="764">
        <f t="shared" si="396"/>
        <v>0</v>
      </c>
      <c r="DM173" s="764">
        <f t="shared" si="396"/>
        <v>0</v>
      </c>
      <c r="DN173" s="764">
        <f t="shared" si="396"/>
        <v>0</v>
      </c>
      <c r="DO173" s="764">
        <f t="shared" si="396"/>
        <v>0</v>
      </c>
      <c r="DP173" s="764">
        <f t="shared" si="396"/>
        <v>0</v>
      </c>
      <c r="DQ173" s="764">
        <f t="shared" si="396"/>
        <v>0</v>
      </c>
      <c r="DR173" s="764">
        <f t="shared" si="396"/>
        <v>0</v>
      </c>
      <c r="DS173" s="764">
        <f t="shared" si="396"/>
        <v>0</v>
      </c>
      <c r="DT173" s="764">
        <f t="shared" si="396"/>
        <v>0</v>
      </c>
      <c r="DU173" s="764">
        <f t="shared" si="396"/>
        <v>0</v>
      </c>
      <c r="DV173" s="764">
        <f t="shared" si="397"/>
        <v>0</v>
      </c>
      <c r="DW173" s="764">
        <f t="shared" si="397"/>
        <v>0</v>
      </c>
      <c r="DX173" s="764">
        <f t="shared" si="397"/>
        <v>0</v>
      </c>
      <c r="DY173" s="764">
        <f t="shared" si="397"/>
        <v>0</v>
      </c>
      <c r="DZ173" s="764">
        <f t="shared" si="397"/>
        <v>0</v>
      </c>
      <c r="EA173" s="764">
        <f t="shared" si="397"/>
        <v>0</v>
      </c>
      <c r="EB173" s="764">
        <f t="shared" si="397"/>
        <v>0</v>
      </c>
      <c r="EC173" s="764">
        <f t="shared" si="397"/>
        <v>0</v>
      </c>
      <c r="ED173" s="764">
        <f t="shared" si="397"/>
        <v>0</v>
      </c>
      <c r="EE173" s="764">
        <f t="shared" si="397"/>
        <v>0</v>
      </c>
      <c r="EF173" s="764">
        <f t="shared" si="398"/>
        <v>0</v>
      </c>
      <c r="EG173" s="764">
        <f t="shared" si="398"/>
        <v>0</v>
      </c>
      <c r="EH173" s="764">
        <f t="shared" si="398"/>
        <v>0</v>
      </c>
      <c r="EI173" s="764">
        <f t="shared" si="398"/>
        <v>0</v>
      </c>
      <c r="EJ173" s="764">
        <f t="shared" si="398"/>
        <v>0</v>
      </c>
      <c r="EK173" s="764">
        <f t="shared" si="398"/>
        <v>0</v>
      </c>
      <c r="EL173" s="764">
        <f t="shared" si="398"/>
        <v>0</v>
      </c>
      <c r="EM173" s="764">
        <f t="shared" si="398"/>
        <v>0</v>
      </c>
      <c r="EN173" s="764">
        <f t="shared" si="398"/>
        <v>0</v>
      </c>
      <c r="EO173" s="764">
        <f t="shared" si="398"/>
        <v>0</v>
      </c>
      <c r="EP173" s="764">
        <f t="shared" si="399"/>
        <v>0</v>
      </c>
      <c r="EQ173" s="764">
        <f t="shared" si="399"/>
        <v>0</v>
      </c>
      <c r="ER173" s="764">
        <f t="shared" si="399"/>
        <v>0</v>
      </c>
      <c r="ES173" s="764">
        <f t="shared" si="399"/>
        <v>0</v>
      </c>
      <c r="ET173" s="764">
        <f t="shared" si="399"/>
        <v>0</v>
      </c>
      <c r="EU173" s="764">
        <f t="shared" si="399"/>
        <v>0</v>
      </c>
      <c r="EV173" s="764">
        <f t="shared" si="399"/>
        <v>0</v>
      </c>
      <c r="EW173" s="764">
        <f t="shared" si="399"/>
        <v>0</v>
      </c>
      <c r="EX173" s="764">
        <f t="shared" si="399"/>
        <v>0</v>
      </c>
      <c r="EY173" s="764">
        <f t="shared" si="399"/>
        <v>0</v>
      </c>
      <c r="EZ173" s="764">
        <f t="shared" si="400"/>
        <v>0</v>
      </c>
      <c r="FA173" s="764">
        <f t="shared" si="400"/>
        <v>0</v>
      </c>
      <c r="FB173" s="764">
        <f t="shared" si="400"/>
        <v>0</v>
      </c>
      <c r="FC173" s="764">
        <f t="shared" si="400"/>
        <v>0</v>
      </c>
      <c r="FD173" s="764">
        <f t="shared" si="400"/>
        <v>0</v>
      </c>
      <c r="FE173" s="764">
        <f t="shared" si="400"/>
        <v>0</v>
      </c>
      <c r="FF173" s="764">
        <f t="shared" si="400"/>
        <v>0</v>
      </c>
      <c r="FG173" s="764">
        <f t="shared" si="400"/>
        <v>0</v>
      </c>
      <c r="FH173" s="764">
        <f t="shared" si="400"/>
        <v>0</v>
      </c>
      <c r="FI173" s="764">
        <f t="shared" si="400"/>
        <v>0</v>
      </c>
      <c r="FJ173" s="764">
        <f t="shared" si="401"/>
        <v>0</v>
      </c>
      <c r="FK173" s="764">
        <f t="shared" si="401"/>
        <v>0</v>
      </c>
      <c r="FL173" s="764">
        <f t="shared" si="401"/>
        <v>0</v>
      </c>
      <c r="FM173" s="764">
        <f t="shared" si="401"/>
        <v>0</v>
      </c>
      <c r="FN173" s="764">
        <f t="shared" si="401"/>
        <v>0</v>
      </c>
      <c r="FO173" s="764">
        <f t="shared" si="401"/>
        <v>0</v>
      </c>
      <c r="FP173" s="764">
        <f t="shared" si="401"/>
        <v>0</v>
      </c>
      <c r="FQ173" s="764">
        <f t="shared" si="401"/>
        <v>0</v>
      </c>
      <c r="FR173" s="764">
        <f t="shared" si="401"/>
        <v>0</v>
      </c>
      <c r="FS173" s="764">
        <f t="shared" si="401"/>
        <v>0</v>
      </c>
      <c r="FT173" s="764">
        <f t="shared" si="402"/>
        <v>0</v>
      </c>
      <c r="FU173" s="764">
        <f t="shared" si="402"/>
        <v>0</v>
      </c>
      <c r="FV173" s="764">
        <f t="shared" si="402"/>
        <v>0</v>
      </c>
      <c r="FW173" s="764">
        <f t="shared" si="402"/>
        <v>0</v>
      </c>
      <c r="FX173" s="764">
        <f t="shared" si="402"/>
        <v>0</v>
      </c>
      <c r="FY173" s="764">
        <f t="shared" si="402"/>
        <v>0</v>
      </c>
      <c r="FZ173" s="764">
        <f t="shared" si="402"/>
        <v>0</v>
      </c>
      <c r="GA173" s="764">
        <f t="shared" si="402"/>
        <v>0</v>
      </c>
      <c r="GB173" s="764">
        <f t="shared" si="402"/>
        <v>0</v>
      </c>
      <c r="GC173" s="764">
        <f t="shared" si="402"/>
        <v>0</v>
      </c>
      <c r="GD173" s="764">
        <f t="shared" si="403"/>
        <v>0</v>
      </c>
      <c r="GE173" s="764">
        <f t="shared" si="403"/>
        <v>0</v>
      </c>
      <c r="GF173" s="764">
        <f t="shared" si="403"/>
        <v>0</v>
      </c>
      <c r="GG173" s="764">
        <f t="shared" si="403"/>
        <v>0</v>
      </c>
      <c r="GH173" s="764">
        <f t="shared" si="403"/>
        <v>0</v>
      </c>
      <c r="GI173" s="764">
        <f t="shared" si="403"/>
        <v>0</v>
      </c>
      <c r="GJ173" s="764">
        <f t="shared" si="403"/>
        <v>0</v>
      </c>
      <c r="GK173" s="764">
        <f t="shared" si="403"/>
        <v>0</v>
      </c>
      <c r="GL173" s="764">
        <f t="shared" si="403"/>
        <v>0</v>
      </c>
      <c r="GM173" s="764">
        <f t="shared" si="403"/>
        <v>0</v>
      </c>
      <c r="GN173" s="764">
        <f t="shared" si="404"/>
        <v>0</v>
      </c>
      <c r="GO173" s="764">
        <f t="shared" si="404"/>
        <v>0</v>
      </c>
      <c r="GP173" s="764">
        <f t="shared" si="404"/>
        <v>0</v>
      </c>
      <c r="GQ173" s="764">
        <f t="shared" si="404"/>
        <v>0</v>
      </c>
      <c r="GR173" s="764">
        <f t="shared" si="404"/>
        <v>0</v>
      </c>
      <c r="GS173" s="764">
        <f t="shared" si="404"/>
        <v>0</v>
      </c>
      <c r="GT173" s="764">
        <f t="shared" si="404"/>
        <v>0</v>
      </c>
      <c r="GU173" s="764">
        <f t="shared" si="404"/>
        <v>0</v>
      </c>
      <c r="GV173" s="764">
        <f t="shared" si="404"/>
        <v>0</v>
      </c>
      <c r="GW173" s="764">
        <f t="shared" si="404"/>
        <v>0</v>
      </c>
      <c r="GX173" s="764">
        <f t="shared" si="405"/>
        <v>0</v>
      </c>
      <c r="GY173" s="764">
        <f t="shared" si="405"/>
        <v>0</v>
      </c>
      <c r="GZ173" s="764">
        <f t="shared" si="405"/>
        <v>0</v>
      </c>
      <c r="HA173" s="764">
        <f t="shared" si="405"/>
        <v>0</v>
      </c>
      <c r="HB173" s="764">
        <f t="shared" si="405"/>
        <v>0</v>
      </c>
      <c r="HC173" s="764">
        <f t="shared" si="405"/>
        <v>0</v>
      </c>
      <c r="HD173" s="764">
        <f t="shared" si="405"/>
        <v>0</v>
      </c>
      <c r="HE173" s="764">
        <f t="shared" si="405"/>
        <v>0</v>
      </c>
      <c r="HF173" s="764">
        <f t="shared" si="405"/>
        <v>0</v>
      </c>
      <c r="HG173" s="764">
        <f t="shared" si="405"/>
        <v>0</v>
      </c>
      <c r="HH173" s="764">
        <f t="shared" si="406"/>
        <v>0</v>
      </c>
      <c r="HI173" s="764">
        <f t="shared" si="406"/>
        <v>0</v>
      </c>
      <c r="HJ173" s="764">
        <f t="shared" si="406"/>
        <v>0</v>
      </c>
      <c r="HK173" s="764">
        <f t="shared" si="406"/>
        <v>0</v>
      </c>
      <c r="HL173" s="764">
        <f t="shared" si="406"/>
        <v>0</v>
      </c>
      <c r="HM173" s="764">
        <f t="shared" si="406"/>
        <v>0</v>
      </c>
      <c r="HN173" s="764">
        <f t="shared" si="406"/>
        <v>0</v>
      </c>
      <c r="HO173" s="764">
        <f t="shared" si="406"/>
        <v>0</v>
      </c>
      <c r="HP173" s="764">
        <f t="shared" si="406"/>
        <v>0</v>
      </c>
      <c r="HQ173" s="764">
        <f t="shared" si="406"/>
        <v>0</v>
      </c>
      <c r="HR173" s="764">
        <f t="shared" si="407"/>
        <v>0</v>
      </c>
      <c r="HS173" s="764">
        <f t="shared" si="407"/>
        <v>0</v>
      </c>
      <c r="HT173" s="764">
        <f t="shared" si="407"/>
        <v>0</v>
      </c>
      <c r="HU173" s="764">
        <f t="shared" si="407"/>
        <v>0</v>
      </c>
      <c r="HV173" s="764">
        <f t="shared" si="407"/>
        <v>0</v>
      </c>
      <c r="HW173" s="764">
        <f t="shared" si="407"/>
        <v>0</v>
      </c>
      <c r="HX173" s="764">
        <f t="shared" si="407"/>
        <v>0</v>
      </c>
      <c r="HY173" s="764">
        <f t="shared" si="407"/>
        <v>0</v>
      </c>
      <c r="HZ173" s="764">
        <f t="shared" si="407"/>
        <v>0</v>
      </c>
      <c r="IA173" s="764">
        <f t="shared" si="407"/>
        <v>0</v>
      </c>
      <c r="IB173" s="764">
        <f t="shared" si="408"/>
        <v>0</v>
      </c>
      <c r="IC173" s="764">
        <f t="shared" si="408"/>
        <v>0</v>
      </c>
      <c r="ID173" s="764">
        <f t="shared" si="408"/>
        <v>0</v>
      </c>
      <c r="IE173" s="764">
        <f t="shared" si="408"/>
        <v>0</v>
      </c>
      <c r="IF173" s="764">
        <f t="shared" si="408"/>
        <v>0</v>
      </c>
      <c r="IG173" s="764">
        <f t="shared" si="408"/>
        <v>0</v>
      </c>
      <c r="IH173" s="764">
        <f t="shared" si="408"/>
        <v>0</v>
      </c>
      <c r="II173" s="764">
        <f t="shared" si="408"/>
        <v>0</v>
      </c>
      <c r="IJ173" s="764">
        <f t="shared" si="408"/>
        <v>0</v>
      </c>
      <c r="IK173" s="764">
        <f t="shared" si="408"/>
        <v>0</v>
      </c>
      <c r="IL173" s="764">
        <f t="shared" si="409"/>
        <v>0</v>
      </c>
      <c r="IM173" s="764">
        <f t="shared" si="409"/>
        <v>0</v>
      </c>
      <c r="IN173" s="764">
        <f t="shared" si="409"/>
        <v>0</v>
      </c>
      <c r="IO173" s="764">
        <f t="shared" si="409"/>
        <v>0</v>
      </c>
      <c r="IP173" s="764">
        <f t="shared" si="409"/>
        <v>0</v>
      </c>
      <c r="IQ173" s="764">
        <f t="shared" si="409"/>
        <v>0</v>
      </c>
      <c r="IR173" s="764">
        <f t="shared" si="409"/>
        <v>0</v>
      </c>
      <c r="IS173" s="764">
        <f t="shared" si="409"/>
        <v>0</v>
      </c>
      <c r="IT173" s="764">
        <f t="shared" si="409"/>
        <v>0</v>
      </c>
      <c r="IU173" s="764">
        <f t="shared" si="409"/>
        <v>0</v>
      </c>
      <c r="IV173" s="764">
        <f t="shared" si="409"/>
        <v>0</v>
      </c>
      <c r="IW173" s="764">
        <f t="shared" si="409"/>
        <v>0</v>
      </c>
      <c r="IX173" s="764">
        <f t="shared" si="409"/>
        <v>0</v>
      </c>
      <c r="IY173" s="764">
        <f t="shared" si="409"/>
        <v>0</v>
      </c>
      <c r="IZ173" s="764">
        <f t="shared" si="409"/>
        <v>0</v>
      </c>
      <c r="JA173" s="764">
        <f t="shared" si="409"/>
        <v>0</v>
      </c>
      <c r="JB173" s="764">
        <f t="shared" si="409"/>
        <v>0</v>
      </c>
      <c r="JC173" s="764">
        <f t="shared" si="409"/>
        <v>0</v>
      </c>
      <c r="JD173" s="764">
        <f t="shared" si="389"/>
        <v>0</v>
      </c>
      <c r="JE173" s="764">
        <f t="shared" si="389"/>
        <v>0</v>
      </c>
      <c r="JF173" s="764">
        <f t="shared" si="389"/>
        <v>0</v>
      </c>
      <c r="JG173" s="764">
        <f t="shared" si="389"/>
        <v>0</v>
      </c>
      <c r="JH173" s="764">
        <f t="shared" si="389"/>
        <v>0</v>
      </c>
      <c r="JI173" s="764">
        <f t="shared" si="389"/>
        <v>0</v>
      </c>
      <c r="JJ173" s="764">
        <f t="shared" si="389"/>
        <v>0</v>
      </c>
      <c r="JK173" s="764">
        <f t="shared" si="389"/>
        <v>0</v>
      </c>
      <c r="JL173" s="764">
        <f t="shared" si="409"/>
        <v>0</v>
      </c>
      <c r="JM173" s="764">
        <f t="shared" si="409"/>
        <v>0</v>
      </c>
      <c r="JN173" s="764">
        <f t="shared" si="409"/>
        <v>0</v>
      </c>
      <c r="JO173" s="764">
        <f t="shared" si="409"/>
        <v>0</v>
      </c>
      <c r="JP173" s="764">
        <f t="shared" si="409"/>
        <v>0</v>
      </c>
      <c r="JQ173" s="764">
        <f t="shared" si="317"/>
        <v>0</v>
      </c>
      <c r="JR173" s="764">
        <f t="shared" si="317"/>
        <v>0</v>
      </c>
      <c r="JS173" s="764">
        <f t="shared" si="409"/>
        <v>0</v>
      </c>
      <c r="JT173" s="765">
        <f t="shared" si="318"/>
        <v>0</v>
      </c>
      <c r="JU173" s="229">
        <f t="shared" si="319"/>
        <v>0</v>
      </c>
    </row>
    <row r="174" spans="2:281" s="57" customFormat="1" ht="12.75" customHeight="1">
      <c r="B174" s="223"/>
      <c r="C174" s="223"/>
      <c r="D174" s="61"/>
      <c r="E174" s="743" t="str">
        <f t="shared" si="314"/>
        <v xml:space="preserve"> </v>
      </c>
      <c r="F174" s="56"/>
      <c r="G174" s="228"/>
      <c r="H174" s="744">
        <f>SUMIF(Ajuste!$C$8:$C$483,$B$6:$B$499,Ajuste!$E$8:$E$483)</f>
        <v>0</v>
      </c>
      <c r="I174" s="744">
        <f>SUMIF(Ajuste!$C$8:$C$483,$B$6:$B$499,Ajuste!$F$8:$F$483)</f>
        <v>0</v>
      </c>
      <c r="J174" s="229">
        <f t="shared" si="320"/>
        <v>0</v>
      </c>
      <c r="K174" s="764">
        <f t="shared" si="390"/>
        <v>0</v>
      </c>
      <c r="L174" s="764">
        <f t="shared" si="410"/>
        <v>0</v>
      </c>
      <c r="M174" s="764">
        <f t="shared" si="410"/>
        <v>0</v>
      </c>
      <c r="N174" s="764">
        <f t="shared" si="410"/>
        <v>0</v>
      </c>
      <c r="O174" s="764">
        <f t="shared" si="410"/>
        <v>0</v>
      </c>
      <c r="P174" s="764">
        <f t="shared" si="410"/>
        <v>0</v>
      </c>
      <c r="Q174" s="764">
        <f t="shared" si="410"/>
        <v>0</v>
      </c>
      <c r="R174" s="764">
        <f t="shared" si="410"/>
        <v>0</v>
      </c>
      <c r="S174" s="764">
        <f t="shared" si="410"/>
        <v>0</v>
      </c>
      <c r="T174" s="764">
        <f t="shared" si="410"/>
        <v>0</v>
      </c>
      <c r="U174" s="764">
        <f t="shared" si="410"/>
        <v>0</v>
      </c>
      <c r="V174" s="764">
        <f t="shared" si="410"/>
        <v>0</v>
      </c>
      <c r="W174" s="764">
        <f t="shared" si="410"/>
        <v>0</v>
      </c>
      <c r="X174" s="764">
        <f t="shared" si="410"/>
        <v>0</v>
      </c>
      <c r="Y174" s="764">
        <f t="shared" si="410"/>
        <v>0</v>
      </c>
      <c r="Z174" s="764">
        <f t="shared" si="410"/>
        <v>0</v>
      </c>
      <c r="AA174" s="764">
        <f t="shared" si="410"/>
        <v>0</v>
      </c>
      <c r="AB174" s="764">
        <f t="shared" si="410"/>
        <v>0</v>
      </c>
      <c r="AC174" s="764">
        <f t="shared" si="410"/>
        <v>0</v>
      </c>
      <c r="AD174" s="764">
        <f t="shared" si="410"/>
        <v>0</v>
      </c>
      <c r="AE174" s="764">
        <f t="shared" si="410"/>
        <v>0</v>
      </c>
      <c r="AF174" s="764">
        <f t="shared" si="410"/>
        <v>0</v>
      </c>
      <c r="AG174" s="764">
        <f t="shared" si="410"/>
        <v>0</v>
      </c>
      <c r="AH174" s="764">
        <f t="shared" si="410"/>
        <v>0</v>
      </c>
      <c r="AI174" s="764">
        <f t="shared" si="410"/>
        <v>0</v>
      </c>
      <c r="AJ174" s="764">
        <f t="shared" si="410"/>
        <v>0</v>
      </c>
      <c r="AK174" s="764">
        <f t="shared" si="410"/>
        <v>0</v>
      </c>
      <c r="AL174" s="764">
        <f t="shared" si="410"/>
        <v>0</v>
      </c>
      <c r="AM174" s="764">
        <f t="shared" si="410"/>
        <v>0</v>
      </c>
      <c r="AN174" s="764">
        <f t="shared" si="410"/>
        <v>0</v>
      </c>
      <c r="AO174" s="764">
        <f t="shared" si="410"/>
        <v>0</v>
      </c>
      <c r="AP174" s="764">
        <f t="shared" si="410"/>
        <v>0</v>
      </c>
      <c r="AQ174" s="764">
        <f t="shared" si="410"/>
        <v>0</v>
      </c>
      <c r="AR174" s="764">
        <f t="shared" si="410"/>
        <v>0</v>
      </c>
      <c r="AS174" s="764">
        <f t="shared" si="410"/>
        <v>0</v>
      </c>
      <c r="AT174" s="764">
        <f t="shared" si="410"/>
        <v>0</v>
      </c>
      <c r="AU174" s="764">
        <f t="shared" si="410"/>
        <v>0</v>
      </c>
      <c r="AV174" s="764">
        <f t="shared" si="410"/>
        <v>0</v>
      </c>
      <c r="AW174" s="764">
        <f t="shared" si="410"/>
        <v>0</v>
      </c>
      <c r="AX174" s="764">
        <f t="shared" si="410"/>
        <v>0</v>
      </c>
      <c r="AY174" s="764">
        <f t="shared" si="410"/>
        <v>0</v>
      </c>
      <c r="AZ174" s="764">
        <f t="shared" si="410"/>
        <v>0</v>
      </c>
      <c r="BA174" s="764">
        <f t="shared" si="410"/>
        <v>0</v>
      </c>
      <c r="BB174" s="764">
        <f t="shared" ref="L174:BE175" si="411">IF($D174=BB$5,$J174,0)</f>
        <v>0</v>
      </c>
      <c r="BC174" s="764">
        <f t="shared" si="411"/>
        <v>0</v>
      </c>
      <c r="BD174" s="764">
        <f t="shared" si="411"/>
        <v>0</v>
      </c>
      <c r="BE174" s="764">
        <f t="shared" si="411"/>
        <v>0</v>
      </c>
      <c r="BF174" s="764">
        <f t="shared" si="390"/>
        <v>0</v>
      </c>
      <c r="BG174" s="764">
        <f t="shared" si="390"/>
        <v>0</v>
      </c>
      <c r="BH174" s="764">
        <f t="shared" si="390"/>
        <v>0</v>
      </c>
      <c r="BI174" s="764">
        <f t="shared" si="390"/>
        <v>0</v>
      </c>
      <c r="BJ174" s="764">
        <f t="shared" si="390"/>
        <v>0</v>
      </c>
      <c r="BK174" s="764">
        <f t="shared" si="390"/>
        <v>0</v>
      </c>
      <c r="BL174" s="764">
        <f t="shared" si="390"/>
        <v>0</v>
      </c>
      <c r="BM174" s="764">
        <f t="shared" si="390"/>
        <v>0</v>
      </c>
      <c r="BN174" s="764">
        <f t="shared" si="391"/>
        <v>0</v>
      </c>
      <c r="BO174" s="764">
        <f t="shared" si="391"/>
        <v>0</v>
      </c>
      <c r="BP174" s="764">
        <f t="shared" si="391"/>
        <v>0</v>
      </c>
      <c r="BQ174" s="764">
        <f t="shared" si="391"/>
        <v>0</v>
      </c>
      <c r="BR174" s="764">
        <f t="shared" si="391"/>
        <v>0</v>
      </c>
      <c r="BS174" s="764">
        <f t="shared" si="391"/>
        <v>0</v>
      </c>
      <c r="BT174" s="764">
        <f t="shared" si="391"/>
        <v>0</v>
      </c>
      <c r="BU174" s="764">
        <f t="shared" si="391"/>
        <v>0</v>
      </c>
      <c r="BV174" s="764">
        <f t="shared" si="391"/>
        <v>0</v>
      </c>
      <c r="BW174" s="764">
        <f t="shared" si="391"/>
        <v>0</v>
      </c>
      <c r="BX174" s="764">
        <f t="shared" si="392"/>
        <v>0</v>
      </c>
      <c r="BY174" s="764">
        <f t="shared" si="392"/>
        <v>0</v>
      </c>
      <c r="BZ174" s="764">
        <f t="shared" si="392"/>
        <v>0</v>
      </c>
      <c r="CA174" s="764">
        <f t="shared" si="392"/>
        <v>0</v>
      </c>
      <c r="CB174" s="764">
        <f t="shared" si="392"/>
        <v>0</v>
      </c>
      <c r="CC174" s="764">
        <f t="shared" si="392"/>
        <v>0</v>
      </c>
      <c r="CD174" s="764">
        <f t="shared" si="392"/>
        <v>0</v>
      </c>
      <c r="CE174" s="764">
        <f t="shared" si="392"/>
        <v>0</v>
      </c>
      <c r="CF174" s="764">
        <f t="shared" si="392"/>
        <v>0</v>
      </c>
      <c r="CG174" s="764">
        <f t="shared" si="392"/>
        <v>0</v>
      </c>
      <c r="CH174" s="764">
        <f t="shared" si="393"/>
        <v>0</v>
      </c>
      <c r="CI174" s="764">
        <f t="shared" si="393"/>
        <v>0</v>
      </c>
      <c r="CJ174" s="764">
        <f t="shared" si="393"/>
        <v>0</v>
      </c>
      <c r="CK174" s="764">
        <f t="shared" si="393"/>
        <v>0</v>
      </c>
      <c r="CL174" s="764">
        <f t="shared" si="393"/>
        <v>0</v>
      </c>
      <c r="CM174" s="764">
        <f t="shared" si="393"/>
        <v>0</v>
      </c>
      <c r="CN174" s="764">
        <f t="shared" si="393"/>
        <v>0</v>
      </c>
      <c r="CO174" s="764">
        <f t="shared" si="393"/>
        <v>0</v>
      </c>
      <c r="CP174" s="764">
        <f t="shared" si="393"/>
        <v>0</v>
      </c>
      <c r="CQ174" s="764">
        <f t="shared" si="393"/>
        <v>0</v>
      </c>
      <c r="CR174" s="764">
        <f t="shared" si="394"/>
        <v>0</v>
      </c>
      <c r="CS174" s="764">
        <f t="shared" si="394"/>
        <v>0</v>
      </c>
      <c r="CT174" s="764">
        <f t="shared" si="394"/>
        <v>0</v>
      </c>
      <c r="CU174" s="764">
        <f t="shared" si="394"/>
        <v>0</v>
      </c>
      <c r="CV174" s="764">
        <f t="shared" si="394"/>
        <v>0</v>
      </c>
      <c r="CW174" s="764">
        <f t="shared" si="394"/>
        <v>0</v>
      </c>
      <c r="CX174" s="764">
        <f t="shared" si="394"/>
        <v>0</v>
      </c>
      <c r="CY174" s="764">
        <f t="shared" si="394"/>
        <v>0</v>
      </c>
      <c r="CZ174" s="764">
        <f t="shared" si="394"/>
        <v>0</v>
      </c>
      <c r="DA174" s="764">
        <f t="shared" si="394"/>
        <v>0</v>
      </c>
      <c r="DB174" s="764">
        <f t="shared" si="395"/>
        <v>0</v>
      </c>
      <c r="DC174" s="764">
        <f t="shared" si="395"/>
        <v>0</v>
      </c>
      <c r="DD174" s="764">
        <f t="shared" si="395"/>
        <v>0</v>
      </c>
      <c r="DE174" s="764">
        <f t="shared" si="395"/>
        <v>0</v>
      </c>
      <c r="DF174" s="764">
        <f t="shared" si="395"/>
        <v>0</v>
      </c>
      <c r="DG174" s="764">
        <f t="shared" si="395"/>
        <v>0</v>
      </c>
      <c r="DH174" s="764">
        <f t="shared" si="395"/>
        <v>0</v>
      </c>
      <c r="DI174" s="764">
        <f t="shared" si="395"/>
        <v>0</v>
      </c>
      <c r="DJ174" s="764">
        <f t="shared" si="395"/>
        <v>0</v>
      </c>
      <c r="DK174" s="764">
        <f t="shared" si="395"/>
        <v>0</v>
      </c>
      <c r="DL174" s="764">
        <f t="shared" si="396"/>
        <v>0</v>
      </c>
      <c r="DM174" s="764">
        <f t="shared" si="396"/>
        <v>0</v>
      </c>
      <c r="DN174" s="764">
        <f t="shared" si="396"/>
        <v>0</v>
      </c>
      <c r="DO174" s="764">
        <f t="shared" si="396"/>
        <v>0</v>
      </c>
      <c r="DP174" s="764">
        <f t="shared" si="396"/>
        <v>0</v>
      </c>
      <c r="DQ174" s="764">
        <f t="shared" si="396"/>
        <v>0</v>
      </c>
      <c r="DR174" s="764">
        <f t="shared" si="396"/>
        <v>0</v>
      </c>
      <c r="DS174" s="764">
        <f t="shared" si="396"/>
        <v>0</v>
      </c>
      <c r="DT174" s="764">
        <f t="shared" si="396"/>
        <v>0</v>
      </c>
      <c r="DU174" s="764">
        <f t="shared" si="396"/>
        <v>0</v>
      </c>
      <c r="DV174" s="764">
        <f t="shared" si="397"/>
        <v>0</v>
      </c>
      <c r="DW174" s="764">
        <f t="shared" si="397"/>
        <v>0</v>
      </c>
      <c r="DX174" s="764">
        <f t="shared" si="397"/>
        <v>0</v>
      </c>
      <c r="DY174" s="764">
        <f t="shared" si="397"/>
        <v>0</v>
      </c>
      <c r="DZ174" s="764">
        <f t="shared" si="397"/>
        <v>0</v>
      </c>
      <c r="EA174" s="764">
        <f t="shared" si="397"/>
        <v>0</v>
      </c>
      <c r="EB174" s="764">
        <f t="shared" si="397"/>
        <v>0</v>
      </c>
      <c r="EC174" s="764">
        <f t="shared" si="397"/>
        <v>0</v>
      </c>
      <c r="ED174" s="764">
        <f t="shared" si="397"/>
        <v>0</v>
      </c>
      <c r="EE174" s="764">
        <f t="shared" si="397"/>
        <v>0</v>
      </c>
      <c r="EF174" s="764">
        <f t="shared" si="398"/>
        <v>0</v>
      </c>
      <c r="EG174" s="764">
        <f t="shared" si="398"/>
        <v>0</v>
      </c>
      <c r="EH174" s="764">
        <f t="shared" si="398"/>
        <v>0</v>
      </c>
      <c r="EI174" s="764">
        <f t="shared" si="398"/>
        <v>0</v>
      </c>
      <c r="EJ174" s="764">
        <f t="shared" si="398"/>
        <v>0</v>
      </c>
      <c r="EK174" s="764">
        <f t="shared" si="398"/>
        <v>0</v>
      </c>
      <c r="EL174" s="764">
        <f t="shared" si="398"/>
        <v>0</v>
      </c>
      <c r="EM174" s="764">
        <f t="shared" si="398"/>
        <v>0</v>
      </c>
      <c r="EN174" s="764">
        <f t="shared" si="398"/>
        <v>0</v>
      </c>
      <c r="EO174" s="764">
        <f t="shared" si="398"/>
        <v>0</v>
      </c>
      <c r="EP174" s="764">
        <f t="shared" si="399"/>
        <v>0</v>
      </c>
      <c r="EQ174" s="764">
        <f t="shared" si="399"/>
        <v>0</v>
      </c>
      <c r="ER174" s="764">
        <f t="shared" si="399"/>
        <v>0</v>
      </c>
      <c r="ES174" s="764">
        <f t="shared" si="399"/>
        <v>0</v>
      </c>
      <c r="ET174" s="764">
        <f t="shared" si="399"/>
        <v>0</v>
      </c>
      <c r="EU174" s="764">
        <f t="shared" si="399"/>
        <v>0</v>
      </c>
      <c r="EV174" s="764">
        <f t="shared" si="399"/>
        <v>0</v>
      </c>
      <c r="EW174" s="764">
        <f t="shared" si="399"/>
        <v>0</v>
      </c>
      <c r="EX174" s="764">
        <f t="shared" si="399"/>
        <v>0</v>
      </c>
      <c r="EY174" s="764">
        <f t="shared" si="399"/>
        <v>0</v>
      </c>
      <c r="EZ174" s="764">
        <f t="shared" si="400"/>
        <v>0</v>
      </c>
      <c r="FA174" s="764">
        <f t="shared" si="400"/>
        <v>0</v>
      </c>
      <c r="FB174" s="764">
        <f t="shared" si="400"/>
        <v>0</v>
      </c>
      <c r="FC174" s="764">
        <f t="shared" si="400"/>
        <v>0</v>
      </c>
      <c r="FD174" s="764">
        <f t="shared" si="400"/>
        <v>0</v>
      </c>
      <c r="FE174" s="764">
        <f t="shared" si="400"/>
        <v>0</v>
      </c>
      <c r="FF174" s="764">
        <f t="shared" si="400"/>
        <v>0</v>
      </c>
      <c r="FG174" s="764">
        <f t="shared" si="400"/>
        <v>0</v>
      </c>
      <c r="FH174" s="764">
        <f t="shared" si="400"/>
        <v>0</v>
      </c>
      <c r="FI174" s="764">
        <f t="shared" si="400"/>
        <v>0</v>
      </c>
      <c r="FJ174" s="764">
        <f t="shared" si="401"/>
        <v>0</v>
      </c>
      <c r="FK174" s="764">
        <f t="shared" si="401"/>
        <v>0</v>
      </c>
      <c r="FL174" s="764">
        <f t="shared" si="401"/>
        <v>0</v>
      </c>
      <c r="FM174" s="764">
        <f t="shared" si="401"/>
        <v>0</v>
      </c>
      <c r="FN174" s="764">
        <f t="shared" si="401"/>
        <v>0</v>
      </c>
      <c r="FO174" s="764">
        <f t="shared" si="401"/>
        <v>0</v>
      </c>
      <c r="FP174" s="764">
        <f t="shared" si="401"/>
        <v>0</v>
      </c>
      <c r="FQ174" s="764">
        <f t="shared" si="401"/>
        <v>0</v>
      </c>
      <c r="FR174" s="764">
        <f t="shared" si="401"/>
        <v>0</v>
      </c>
      <c r="FS174" s="764">
        <f t="shared" si="401"/>
        <v>0</v>
      </c>
      <c r="FT174" s="764">
        <f t="shared" si="402"/>
        <v>0</v>
      </c>
      <c r="FU174" s="764">
        <f t="shared" si="402"/>
        <v>0</v>
      </c>
      <c r="FV174" s="764">
        <f t="shared" si="402"/>
        <v>0</v>
      </c>
      <c r="FW174" s="764">
        <f t="shared" si="402"/>
        <v>0</v>
      </c>
      <c r="FX174" s="764">
        <f t="shared" si="402"/>
        <v>0</v>
      </c>
      <c r="FY174" s="764">
        <f t="shared" si="402"/>
        <v>0</v>
      </c>
      <c r="FZ174" s="764">
        <f t="shared" si="402"/>
        <v>0</v>
      </c>
      <c r="GA174" s="764">
        <f t="shared" si="402"/>
        <v>0</v>
      </c>
      <c r="GB174" s="764">
        <f t="shared" si="402"/>
        <v>0</v>
      </c>
      <c r="GC174" s="764">
        <f t="shared" si="402"/>
        <v>0</v>
      </c>
      <c r="GD174" s="764">
        <f t="shared" si="403"/>
        <v>0</v>
      </c>
      <c r="GE174" s="764">
        <f t="shared" si="403"/>
        <v>0</v>
      </c>
      <c r="GF174" s="764">
        <f t="shared" si="403"/>
        <v>0</v>
      </c>
      <c r="GG174" s="764">
        <f t="shared" si="403"/>
        <v>0</v>
      </c>
      <c r="GH174" s="764">
        <f t="shared" si="403"/>
        <v>0</v>
      </c>
      <c r="GI174" s="764">
        <f t="shared" si="403"/>
        <v>0</v>
      </c>
      <c r="GJ174" s="764">
        <f t="shared" si="403"/>
        <v>0</v>
      </c>
      <c r="GK174" s="764">
        <f t="shared" si="403"/>
        <v>0</v>
      </c>
      <c r="GL174" s="764">
        <f t="shared" si="403"/>
        <v>0</v>
      </c>
      <c r="GM174" s="764">
        <f t="shared" si="403"/>
        <v>0</v>
      </c>
      <c r="GN174" s="764">
        <f t="shared" si="404"/>
        <v>0</v>
      </c>
      <c r="GO174" s="764">
        <f t="shared" si="404"/>
        <v>0</v>
      </c>
      <c r="GP174" s="764">
        <f t="shared" si="404"/>
        <v>0</v>
      </c>
      <c r="GQ174" s="764">
        <f t="shared" si="404"/>
        <v>0</v>
      </c>
      <c r="GR174" s="764">
        <f t="shared" si="404"/>
        <v>0</v>
      </c>
      <c r="GS174" s="764">
        <f t="shared" si="404"/>
        <v>0</v>
      </c>
      <c r="GT174" s="764">
        <f t="shared" si="404"/>
        <v>0</v>
      </c>
      <c r="GU174" s="764">
        <f t="shared" si="404"/>
        <v>0</v>
      </c>
      <c r="GV174" s="764">
        <f t="shared" si="404"/>
        <v>0</v>
      </c>
      <c r="GW174" s="764">
        <f t="shared" si="404"/>
        <v>0</v>
      </c>
      <c r="GX174" s="764">
        <f t="shared" si="405"/>
        <v>0</v>
      </c>
      <c r="GY174" s="764">
        <f t="shared" si="405"/>
        <v>0</v>
      </c>
      <c r="GZ174" s="764">
        <f t="shared" si="405"/>
        <v>0</v>
      </c>
      <c r="HA174" s="764">
        <f t="shared" si="405"/>
        <v>0</v>
      </c>
      <c r="HB174" s="764">
        <f t="shared" si="405"/>
        <v>0</v>
      </c>
      <c r="HC174" s="764">
        <f t="shared" si="405"/>
        <v>0</v>
      </c>
      <c r="HD174" s="764">
        <f t="shared" si="405"/>
        <v>0</v>
      </c>
      <c r="HE174" s="764">
        <f t="shared" si="405"/>
        <v>0</v>
      </c>
      <c r="HF174" s="764">
        <f t="shared" si="405"/>
        <v>0</v>
      </c>
      <c r="HG174" s="764">
        <f t="shared" si="405"/>
        <v>0</v>
      </c>
      <c r="HH174" s="764">
        <f t="shared" si="406"/>
        <v>0</v>
      </c>
      <c r="HI174" s="764">
        <f t="shared" si="406"/>
        <v>0</v>
      </c>
      <c r="HJ174" s="764">
        <f t="shared" si="406"/>
        <v>0</v>
      </c>
      <c r="HK174" s="764">
        <f t="shared" si="406"/>
        <v>0</v>
      </c>
      <c r="HL174" s="764">
        <f t="shared" si="406"/>
        <v>0</v>
      </c>
      <c r="HM174" s="764">
        <f t="shared" si="406"/>
        <v>0</v>
      </c>
      <c r="HN174" s="764">
        <f t="shared" si="406"/>
        <v>0</v>
      </c>
      <c r="HO174" s="764">
        <f t="shared" si="406"/>
        <v>0</v>
      </c>
      <c r="HP174" s="764">
        <f t="shared" si="406"/>
        <v>0</v>
      </c>
      <c r="HQ174" s="764">
        <f t="shared" si="406"/>
        <v>0</v>
      </c>
      <c r="HR174" s="764">
        <f t="shared" si="407"/>
        <v>0</v>
      </c>
      <c r="HS174" s="764">
        <f t="shared" si="407"/>
        <v>0</v>
      </c>
      <c r="HT174" s="764">
        <f t="shared" si="407"/>
        <v>0</v>
      </c>
      <c r="HU174" s="764">
        <f t="shared" si="407"/>
        <v>0</v>
      </c>
      <c r="HV174" s="764">
        <f t="shared" si="407"/>
        <v>0</v>
      </c>
      <c r="HW174" s="764">
        <f t="shared" si="407"/>
        <v>0</v>
      </c>
      <c r="HX174" s="764">
        <f t="shared" si="407"/>
        <v>0</v>
      </c>
      <c r="HY174" s="764">
        <f t="shared" si="407"/>
        <v>0</v>
      </c>
      <c r="HZ174" s="764">
        <f t="shared" si="407"/>
        <v>0</v>
      </c>
      <c r="IA174" s="764">
        <f t="shared" si="407"/>
        <v>0</v>
      </c>
      <c r="IB174" s="764">
        <f t="shared" si="408"/>
        <v>0</v>
      </c>
      <c r="IC174" s="764">
        <f t="shared" si="408"/>
        <v>0</v>
      </c>
      <c r="ID174" s="764">
        <f t="shared" si="408"/>
        <v>0</v>
      </c>
      <c r="IE174" s="764">
        <f t="shared" si="408"/>
        <v>0</v>
      </c>
      <c r="IF174" s="764">
        <f t="shared" si="408"/>
        <v>0</v>
      </c>
      <c r="IG174" s="764">
        <f t="shared" si="408"/>
        <v>0</v>
      </c>
      <c r="IH174" s="764">
        <f t="shared" si="408"/>
        <v>0</v>
      </c>
      <c r="II174" s="764">
        <f t="shared" si="408"/>
        <v>0</v>
      </c>
      <c r="IJ174" s="764">
        <f t="shared" si="408"/>
        <v>0</v>
      </c>
      <c r="IK174" s="764">
        <f t="shared" si="408"/>
        <v>0</v>
      </c>
      <c r="IL174" s="764">
        <f t="shared" si="409"/>
        <v>0</v>
      </c>
      <c r="IM174" s="764">
        <f t="shared" si="409"/>
        <v>0</v>
      </c>
      <c r="IN174" s="764">
        <f t="shared" si="409"/>
        <v>0</v>
      </c>
      <c r="IO174" s="764">
        <f t="shared" si="409"/>
        <v>0</v>
      </c>
      <c r="IP174" s="764">
        <f t="shared" si="409"/>
        <v>0</v>
      </c>
      <c r="IQ174" s="764">
        <f t="shared" si="409"/>
        <v>0</v>
      </c>
      <c r="IR174" s="764">
        <f t="shared" si="409"/>
        <v>0</v>
      </c>
      <c r="IS174" s="764">
        <f t="shared" si="409"/>
        <v>0</v>
      </c>
      <c r="IT174" s="764">
        <f t="shared" si="409"/>
        <v>0</v>
      </c>
      <c r="IU174" s="764">
        <f t="shared" si="409"/>
        <v>0</v>
      </c>
      <c r="IV174" s="764">
        <f t="shared" si="409"/>
        <v>0</v>
      </c>
      <c r="IW174" s="764">
        <f t="shared" si="409"/>
        <v>0</v>
      </c>
      <c r="IX174" s="764">
        <f t="shared" si="409"/>
        <v>0</v>
      </c>
      <c r="IY174" s="764">
        <f t="shared" si="409"/>
        <v>0</v>
      </c>
      <c r="IZ174" s="764">
        <f t="shared" si="409"/>
        <v>0</v>
      </c>
      <c r="JA174" s="764">
        <f t="shared" si="409"/>
        <v>0</v>
      </c>
      <c r="JB174" s="764">
        <f t="shared" si="409"/>
        <v>0</v>
      </c>
      <c r="JC174" s="764">
        <f t="shared" si="409"/>
        <v>0</v>
      </c>
      <c r="JD174" s="764">
        <f t="shared" si="389"/>
        <v>0</v>
      </c>
      <c r="JE174" s="764">
        <f t="shared" si="389"/>
        <v>0</v>
      </c>
      <c r="JF174" s="764">
        <f t="shared" si="389"/>
        <v>0</v>
      </c>
      <c r="JG174" s="764">
        <f t="shared" ref="JD174:JO183" si="412">IF($D174=JG$5,$J174,0)</f>
        <v>0</v>
      </c>
      <c r="JH174" s="764">
        <f t="shared" si="389"/>
        <v>0</v>
      </c>
      <c r="JI174" s="764">
        <f t="shared" si="389"/>
        <v>0</v>
      </c>
      <c r="JJ174" s="764">
        <f t="shared" si="389"/>
        <v>0</v>
      </c>
      <c r="JK174" s="764">
        <f t="shared" si="412"/>
        <v>0</v>
      </c>
      <c r="JL174" s="764">
        <f t="shared" si="409"/>
        <v>0</v>
      </c>
      <c r="JM174" s="764">
        <f t="shared" si="409"/>
        <v>0</v>
      </c>
      <c r="JN174" s="764">
        <f t="shared" si="409"/>
        <v>0</v>
      </c>
      <c r="JO174" s="764">
        <f t="shared" si="412"/>
        <v>0</v>
      </c>
      <c r="JP174" s="764">
        <f t="shared" si="409"/>
        <v>0</v>
      </c>
      <c r="JQ174" s="764">
        <f t="shared" si="317"/>
        <v>0</v>
      </c>
      <c r="JR174" s="764">
        <f t="shared" si="317"/>
        <v>0</v>
      </c>
      <c r="JS174" s="764">
        <f t="shared" si="409"/>
        <v>0</v>
      </c>
      <c r="JT174" s="765">
        <f t="shared" si="318"/>
        <v>0</v>
      </c>
      <c r="JU174" s="229">
        <f t="shared" si="319"/>
        <v>0</v>
      </c>
    </row>
    <row r="175" spans="2:281" s="57" customFormat="1" ht="12.75" customHeight="1">
      <c r="B175" s="223"/>
      <c r="C175" s="223"/>
      <c r="D175" s="61"/>
      <c r="E175" s="743" t="str">
        <f t="shared" si="314"/>
        <v xml:space="preserve"> </v>
      </c>
      <c r="F175" s="56"/>
      <c r="G175" s="228"/>
      <c r="H175" s="744">
        <f>SUMIF(Ajuste!$C$8:$C$483,$B$6:$B$499,Ajuste!$E$8:$E$483)</f>
        <v>0</v>
      </c>
      <c r="I175" s="744">
        <f>SUMIF(Ajuste!$C$8:$C$483,$B$6:$B$499,Ajuste!$F$8:$F$483)</f>
        <v>0</v>
      </c>
      <c r="J175" s="229">
        <f t="shared" si="320"/>
        <v>0</v>
      </c>
      <c r="K175" s="764">
        <f t="shared" si="390"/>
        <v>0</v>
      </c>
      <c r="L175" s="764">
        <f t="shared" si="411"/>
        <v>0</v>
      </c>
      <c r="M175" s="764">
        <f t="shared" si="411"/>
        <v>0</v>
      </c>
      <c r="N175" s="764">
        <f t="shared" si="411"/>
        <v>0</v>
      </c>
      <c r="O175" s="764">
        <f t="shared" si="411"/>
        <v>0</v>
      </c>
      <c r="P175" s="764">
        <f t="shared" si="411"/>
        <v>0</v>
      </c>
      <c r="Q175" s="764">
        <f t="shared" si="411"/>
        <v>0</v>
      </c>
      <c r="R175" s="764">
        <f t="shared" si="411"/>
        <v>0</v>
      </c>
      <c r="S175" s="764">
        <f t="shared" si="411"/>
        <v>0</v>
      </c>
      <c r="T175" s="764">
        <f t="shared" si="411"/>
        <v>0</v>
      </c>
      <c r="U175" s="764">
        <f t="shared" si="411"/>
        <v>0</v>
      </c>
      <c r="V175" s="764">
        <f t="shared" si="411"/>
        <v>0</v>
      </c>
      <c r="W175" s="764">
        <f t="shared" si="411"/>
        <v>0</v>
      </c>
      <c r="X175" s="764">
        <f t="shared" si="411"/>
        <v>0</v>
      </c>
      <c r="Y175" s="764">
        <f t="shared" si="411"/>
        <v>0</v>
      </c>
      <c r="Z175" s="764">
        <f t="shared" si="411"/>
        <v>0</v>
      </c>
      <c r="AA175" s="764">
        <f t="shared" si="411"/>
        <v>0</v>
      </c>
      <c r="AB175" s="764">
        <f t="shared" si="411"/>
        <v>0</v>
      </c>
      <c r="AC175" s="764">
        <f t="shared" si="411"/>
        <v>0</v>
      </c>
      <c r="AD175" s="764">
        <f t="shared" si="411"/>
        <v>0</v>
      </c>
      <c r="AE175" s="764">
        <f t="shared" si="411"/>
        <v>0</v>
      </c>
      <c r="AF175" s="764">
        <f t="shared" si="411"/>
        <v>0</v>
      </c>
      <c r="AG175" s="764">
        <f t="shared" si="411"/>
        <v>0</v>
      </c>
      <c r="AH175" s="764">
        <f t="shared" si="411"/>
        <v>0</v>
      </c>
      <c r="AI175" s="764">
        <f t="shared" si="411"/>
        <v>0</v>
      </c>
      <c r="AJ175" s="764">
        <f t="shared" si="411"/>
        <v>0</v>
      </c>
      <c r="AK175" s="764">
        <f t="shared" si="411"/>
        <v>0</v>
      </c>
      <c r="AL175" s="764">
        <f t="shared" si="411"/>
        <v>0</v>
      </c>
      <c r="AM175" s="764">
        <f t="shared" si="411"/>
        <v>0</v>
      </c>
      <c r="AN175" s="764">
        <f t="shared" si="411"/>
        <v>0</v>
      </c>
      <c r="AO175" s="764">
        <f t="shared" si="411"/>
        <v>0</v>
      </c>
      <c r="AP175" s="764">
        <f t="shared" si="411"/>
        <v>0</v>
      </c>
      <c r="AQ175" s="764">
        <f t="shared" si="411"/>
        <v>0</v>
      </c>
      <c r="AR175" s="764">
        <f t="shared" si="411"/>
        <v>0</v>
      </c>
      <c r="AS175" s="764">
        <f t="shared" si="411"/>
        <v>0</v>
      </c>
      <c r="AT175" s="764">
        <f t="shared" si="411"/>
        <v>0</v>
      </c>
      <c r="AU175" s="764">
        <f t="shared" si="411"/>
        <v>0</v>
      </c>
      <c r="AV175" s="764">
        <f t="shared" si="411"/>
        <v>0</v>
      </c>
      <c r="AW175" s="764">
        <f t="shared" si="411"/>
        <v>0</v>
      </c>
      <c r="AX175" s="764">
        <f t="shared" si="411"/>
        <v>0</v>
      </c>
      <c r="AY175" s="764">
        <f t="shared" si="411"/>
        <v>0</v>
      </c>
      <c r="AZ175" s="764">
        <f t="shared" si="411"/>
        <v>0</v>
      </c>
      <c r="BA175" s="764">
        <f t="shared" si="411"/>
        <v>0</v>
      </c>
      <c r="BB175" s="764">
        <f t="shared" si="411"/>
        <v>0</v>
      </c>
      <c r="BC175" s="764">
        <f t="shared" si="411"/>
        <v>0</v>
      </c>
      <c r="BD175" s="764">
        <f t="shared" si="411"/>
        <v>0</v>
      </c>
      <c r="BE175" s="764">
        <f t="shared" si="411"/>
        <v>0</v>
      </c>
      <c r="BF175" s="764">
        <f t="shared" si="390"/>
        <v>0</v>
      </c>
      <c r="BG175" s="764">
        <f t="shared" si="390"/>
        <v>0</v>
      </c>
      <c r="BH175" s="764">
        <f t="shared" si="390"/>
        <v>0</v>
      </c>
      <c r="BI175" s="764">
        <f t="shared" si="390"/>
        <v>0</v>
      </c>
      <c r="BJ175" s="764">
        <f t="shared" si="390"/>
        <v>0</v>
      </c>
      <c r="BK175" s="764">
        <f t="shared" si="390"/>
        <v>0</v>
      </c>
      <c r="BL175" s="764">
        <f t="shared" si="390"/>
        <v>0</v>
      </c>
      <c r="BM175" s="764">
        <f t="shared" si="390"/>
        <v>0</v>
      </c>
      <c r="BN175" s="764">
        <f t="shared" si="391"/>
        <v>0</v>
      </c>
      <c r="BO175" s="764">
        <f t="shared" si="391"/>
        <v>0</v>
      </c>
      <c r="BP175" s="764">
        <f t="shared" si="391"/>
        <v>0</v>
      </c>
      <c r="BQ175" s="764">
        <f t="shared" si="391"/>
        <v>0</v>
      </c>
      <c r="BR175" s="764">
        <f t="shared" si="391"/>
        <v>0</v>
      </c>
      <c r="BS175" s="764">
        <f t="shared" si="391"/>
        <v>0</v>
      </c>
      <c r="BT175" s="764">
        <f t="shared" si="391"/>
        <v>0</v>
      </c>
      <c r="BU175" s="764">
        <f t="shared" si="391"/>
        <v>0</v>
      </c>
      <c r="BV175" s="764">
        <f t="shared" si="391"/>
        <v>0</v>
      </c>
      <c r="BW175" s="764">
        <f t="shared" si="391"/>
        <v>0</v>
      </c>
      <c r="BX175" s="764">
        <f t="shared" si="392"/>
        <v>0</v>
      </c>
      <c r="BY175" s="764">
        <f t="shared" si="392"/>
        <v>0</v>
      </c>
      <c r="BZ175" s="764">
        <f t="shared" si="392"/>
        <v>0</v>
      </c>
      <c r="CA175" s="764">
        <f t="shared" si="392"/>
        <v>0</v>
      </c>
      <c r="CB175" s="764">
        <f t="shared" si="392"/>
        <v>0</v>
      </c>
      <c r="CC175" s="764">
        <f t="shared" si="392"/>
        <v>0</v>
      </c>
      <c r="CD175" s="764">
        <f t="shared" si="392"/>
        <v>0</v>
      </c>
      <c r="CE175" s="764">
        <f t="shared" si="392"/>
        <v>0</v>
      </c>
      <c r="CF175" s="764">
        <f t="shared" si="392"/>
        <v>0</v>
      </c>
      <c r="CG175" s="764">
        <f t="shared" si="392"/>
        <v>0</v>
      </c>
      <c r="CH175" s="764">
        <f t="shared" si="393"/>
        <v>0</v>
      </c>
      <c r="CI175" s="764">
        <f t="shared" si="393"/>
        <v>0</v>
      </c>
      <c r="CJ175" s="764">
        <f t="shared" si="393"/>
        <v>0</v>
      </c>
      <c r="CK175" s="764">
        <f t="shared" si="393"/>
        <v>0</v>
      </c>
      <c r="CL175" s="764">
        <f t="shared" si="393"/>
        <v>0</v>
      </c>
      <c r="CM175" s="764">
        <f t="shared" si="393"/>
        <v>0</v>
      </c>
      <c r="CN175" s="764">
        <f t="shared" si="393"/>
        <v>0</v>
      </c>
      <c r="CO175" s="764">
        <f t="shared" si="393"/>
        <v>0</v>
      </c>
      <c r="CP175" s="764">
        <f t="shared" si="393"/>
        <v>0</v>
      </c>
      <c r="CQ175" s="764">
        <f t="shared" si="393"/>
        <v>0</v>
      </c>
      <c r="CR175" s="764">
        <f t="shared" si="394"/>
        <v>0</v>
      </c>
      <c r="CS175" s="764">
        <f t="shared" si="394"/>
        <v>0</v>
      </c>
      <c r="CT175" s="764">
        <f t="shared" si="394"/>
        <v>0</v>
      </c>
      <c r="CU175" s="764">
        <f t="shared" si="394"/>
        <v>0</v>
      </c>
      <c r="CV175" s="764">
        <f t="shared" si="394"/>
        <v>0</v>
      </c>
      <c r="CW175" s="764">
        <f t="shared" si="394"/>
        <v>0</v>
      </c>
      <c r="CX175" s="764">
        <f t="shared" si="394"/>
        <v>0</v>
      </c>
      <c r="CY175" s="764">
        <f t="shared" si="394"/>
        <v>0</v>
      </c>
      <c r="CZ175" s="764">
        <f t="shared" si="394"/>
        <v>0</v>
      </c>
      <c r="DA175" s="764">
        <f t="shared" si="394"/>
        <v>0</v>
      </c>
      <c r="DB175" s="764">
        <f t="shared" si="395"/>
        <v>0</v>
      </c>
      <c r="DC175" s="764">
        <f t="shared" si="395"/>
        <v>0</v>
      </c>
      <c r="DD175" s="764">
        <f t="shared" si="395"/>
        <v>0</v>
      </c>
      <c r="DE175" s="764">
        <f t="shared" si="395"/>
        <v>0</v>
      </c>
      <c r="DF175" s="764">
        <f t="shared" si="395"/>
        <v>0</v>
      </c>
      <c r="DG175" s="764">
        <f t="shared" si="395"/>
        <v>0</v>
      </c>
      <c r="DH175" s="764">
        <f t="shared" si="395"/>
        <v>0</v>
      </c>
      <c r="DI175" s="764">
        <f t="shared" si="395"/>
        <v>0</v>
      </c>
      <c r="DJ175" s="764">
        <f t="shared" si="395"/>
        <v>0</v>
      </c>
      <c r="DK175" s="764">
        <f t="shared" si="395"/>
        <v>0</v>
      </c>
      <c r="DL175" s="764">
        <f t="shared" si="396"/>
        <v>0</v>
      </c>
      <c r="DM175" s="764">
        <f t="shared" si="396"/>
        <v>0</v>
      </c>
      <c r="DN175" s="764">
        <f t="shared" si="396"/>
        <v>0</v>
      </c>
      <c r="DO175" s="764">
        <f t="shared" si="396"/>
        <v>0</v>
      </c>
      <c r="DP175" s="764">
        <f t="shared" si="396"/>
        <v>0</v>
      </c>
      <c r="DQ175" s="764">
        <f t="shared" si="396"/>
        <v>0</v>
      </c>
      <c r="DR175" s="764">
        <f t="shared" si="396"/>
        <v>0</v>
      </c>
      <c r="DS175" s="764">
        <f t="shared" si="396"/>
        <v>0</v>
      </c>
      <c r="DT175" s="764">
        <f t="shared" si="396"/>
        <v>0</v>
      </c>
      <c r="DU175" s="764">
        <f t="shared" si="396"/>
        <v>0</v>
      </c>
      <c r="DV175" s="764">
        <f t="shared" si="397"/>
        <v>0</v>
      </c>
      <c r="DW175" s="764">
        <f t="shared" si="397"/>
        <v>0</v>
      </c>
      <c r="DX175" s="764">
        <f t="shared" si="397"/>
        <v>0</v>
      </c>
      <c r="DY175" s="764">
        <f t="shared" si="397"/>
        <v>0</v>
      </c>
      <c r="DZ175" s="764">
        <f t="shared" si="397"/>
        <v>0</v>
      </c>
      <c r="EA175" s="764">
        <f t="shared" si="397"/>
        <v>0</v>
      </c>
      <c r="EB175" s="764">
        <f t="shared" si="397"/>
        <v>0</v>
      </c>
      <c r="EC175" s="764">
        <f t="shared" si="397"/>
        <v>0</v>
      </c>
      <c r="ED175" s="764">
        <f t="shared" si="397"/>
        <v>0</v>
      </c>
      <c r="EE175" s="764">
        <f t="shared" si="397"/>
        <v>0</v>
      </c>
      <c r="EF175" s="764">
        <f t="shared" si="398"/>
        <v>0</v>
      </c>
      <c r="EG175" s="764">
        <f t="shared" si="398"/>
        <v>0</v>
      </c>
      <c r="EH175" s="764">
        <f t="shared" si="398"/>
        <v>0</v>
      </c>
      <c r="EI175" s="764">
        <f t="shared" si="398"/>
        <v>0</v>
      </c>
      <c r="EJ175" s="764">
        <f t="shared" si="398"/>
        <v>0</v>
      </c>
      <c r="EK175" s="764">
        <f t="shared" si="398"/>
        <v>0</v>
      </c>
      <c r="EL175" s="764">
        <f t="shared" si="398"/>
        <v>0</v>
      </c>
      <c r="EM175" s="764">
        <f t="shared" si="398"/>
        <v>0</v>
      </c>
      <c r="EN175" s="764">
        <f t="shared" si="398"/>
        <v>0</v>
      </c>
      <c r="EO175" s="764">
        <f t="shared" si="398"/>
        <v>0</v>
      </c>
      <c r="EP175" s="764">
        <f t="shared" si="399"/>
        <v>0</v>
      </c>
      <c r="EQ175" s="764">
        <f t="shared" si="399"/>
        <v>0</v>
      </c>
      <c r="ER175" s="764">
        <f t="shared" si="399"/>
        <v>0</v>
      </c>
      <c r="ES175" s="764">
        <f t="shared" si="399"/>
        <v>0</v>
      </c>
      <c r="ET175" s="764">
        <f t="shared" si="399"/>
        <v>0</v>
      </c>
      <c r="EU175" s="764">
        <f t="shared" si="399"/>
        <v>0</v>
      </c>
      <c r="EV175" s="764">
        <f t="shared" si="399"/>
        <v>0</v>
      </c>
      <c r="EW175" s="764">
        <f t="shared" si="399"/>
        <v>0</v>
      </c>
      <c r="EX175" s="764">
        <f t="shared" si="399"/>
        <v>0</v>
      </c>
      <c r="EY175" s="764">
        <f t="shared" si="399"/>
        <v>0</v>
      </c>
      <c r="EZ175" s="764">
        <f t="shared" si="400"/>
        <v>0</v>
      </c>
      <c r="FA175" s="764">
        <f t="shared" si="400"/>
        <v>0</v>
      </c>
      <c r="FB175" s="764">
        <f t="shared" si="400"/>
        <v>0</v>
      </c>
      <c r="FC175" s="764">
        <f t="shared" si="400"/>
        <v>0</v>
      </c>
      <c r="FD175" s="764">
        <f t="shared" si="400"/>
        <v>0</v>
      </c>
      <c r="FE175" s="764">
        <f t="shared" si="400"/>
        <v>0</v>
      </c>
      <c r="FF175" s="764">
        <f t="shared" si="400"/>
        <v>0</v>
      </c>
      <c r="FG175" s="764">
        <f t="shared" si="400"/>
        <v>0</v>
      </c>
      <c r="FH175" s="764">
        <f t="shared" si="400"/>
        <v>0</v>
      </c>
      <c r="FI175" s="764">
        <f t="shared" si="400"/>
        <v>0</v>
      </c>
      <c r="FJ175" s="764">
        <f t="shared" si="401"/>
        <v>0</v>
      </c>
      <c r="FK175" s="764">
        <f t="shared" si="401"/>
        <v>0</v>
      </c>
      <c r="FL175" s="764">
        <f t="shared" si="401"/>
        <v>0</v>
      </c>
      <c r="FM175" s="764">
        <f t="shared" si="401"/>
        <v>0</v>
      </c>
      <c r="FN175" s="764">
        <f t="shared" si="401"/>
        <v>0</v>
      </c>
      <c r="FO175" s="764">
        <f t="shared" si="401"/>
        <v>0</v>
      </c>
      <c r="FP175" s="764">
        <f t="shared" si="401"/>
        <v>0</v>
      </c>
      <c r="FQ175" s="764">
        <f t="shared" si="401"/>
        <v>0</v>
      </c>
      <c r="FR175" s="764">
        <f t="shared" si="401"/>
        <v>0</v>
      </c>
      <c r="FS175" s="764">
        <f t="shared" si="401"/>
        <v>0</v>
      </c>
      <c r="FT175" s="764">
        <f t="shared" si="402"/>
        <v>0</v>
      </c>
      <c r="FU175" s="764">
        <f t="shared" si="402"/>
        <v>0</v>
      </c>
      <c r="FV175" s="764">
        <f t="shared" si="402"/>
        <v>0</v>
      </c>
      <c r="FW175" s="764">
        <f t="shared" si="402"/>
        <v>0</v>
      </c>
      <c r="FX175" s="764">
        <f t="shared" si="402"/>
        <v>0</v>
      </c>
      <c r="FY175" s="764">
        <f t="shared" si="402"/>
        <v>0</v>
      </c>
      <c r="FZ175" s="764">
        <f t="shared" si="402"/>
        <v>0</v>
      </c>
      <c r="GA175" s="764">
        <f t="shared" si="402"/>
        <v>0</v>
      </c>
      <c r="GB175" s="764">
        <f t="shared" si="402"/>
        <v>0</v>
      </c>
      <c r="GC175" s="764">
        <f t="shared" si="402"/>
        <v>0</v>
      </c>
      <c r="GD175" s="764">
        <f t="shared" si="403"/>
        <v>0</v>
      </c>
      <c r="GE175" s="764">
        <f t="shared" si="403"/>
        <v>0</v>
      </c>
      <c r="GF175" s="764">
        <f t="shared" si="403"/>
        <v>0</v>
      </c>
      <c r="GG175" s="764">
        <f t="shared" si="403"/>
        <v>0</v>
      </c>
      <c r="GH175" s="764">
        <f t="shared" si="403"/>
        <v>0</v>
      </c>
      <c r="GI175" s="764">
        <f t="shared" si="403"/>
        <v>0</v>
      </c>
      <c r="GJ175" s="764">
        <f t="shared" si="403"/>
        <v>0</v>
      </c>
      <c r="GK175" s="764">
        <f t="shared" si="403"/>
        <v>0</v>
      </c>
      <c r="GL175" s="764">
        <f t="shared" si="403"/>
        <v>0</v>
      </c>
      <c r="GM175" s="764">
        <f t="shared" si="403"/>
        <v>0</v>
      </c>
      <c r="GN175" s="764">
        <f t="shared" si="404"/>
        <v>0</v>
      </c>
      <c r="GO175" s="764">
        <f t="shared" si="404"/>
        <v>0</v>
      </c>
      <c r="GP175" s="764">
        <f t="shared" si="404"/>
        <v>0</v>
      </c>
      <c r="GQ175" s="764">
        <f t="shared" si="404"/>
        <v>0</v>
      </c>
      <c r="GR175" s="764">
        <f t="shared" si="404"/>
        <v>0</v>
      </c>
      <c r="GS175" s="764">
        <f t="shared" si="404"/>
        <v>0</v>
      </c>
      <c r="GT175" s="764">
        <f t="shared" si="404"/>
        <v>0</v>
      </c>
      <c r="GU175" s="764">
        <f t="shared" si="404"/>
        <v>0</v>
      </c>
      <c r="GV175" s="764">
        <f t="shared" si="404"/>
        <v>0</v>
      </c>
      <c r="GW175" s="764">
        <f t="shared" si="404"/>
        <v>0</v>
      </c>
      <c r="GX175" s="764">
        <f t="shared" si="405"/>
        <v>0</v>
      </c>
      <c r="GY175" s="764">
        <f t="shared" si="405"/>
        <v>0</v>
      </c>
      <c r="GZ175" s="764">
        <f t="shared" si="405"/>
        <v>0</v>
      </c>
      <c r="HA175" s="764">
        <f t="shared" si="405"/>
        <v>0</v>
      </c>
      <c r="HB175" s="764">
        <f t="shared" si="405"/>
        <v>0</v>
      </c>
      <c r="HC175" s="764">
        <f t="shared" si="405"/>
        <v>0</v>
      </c>
      <c r="HD175" s="764">
        <f t="shared" si="405"/>
        <v>0</v>
      </c>
      <c r="HE175" s="764">
        <f t="shared" si="405"/>
        <v>0</v>
      </c>
      <c r="HF175" s="764">
        <f t="shared" si="405"/>
        <v>0</v>
      </c>
      <c r="HG175" s="764">
        <f t="shared" si="405"/>
        <v>0</v>
      </c>
      <c r="HH175" s="764">
        <f t="shared" si="406"/>
        <v>0</v>
      </c>
      <c r="HI175" s="764">
        <f t="shared" si="406"/>
        <v>0</v>
      </c>
      <c r="HJ175" s="764">
        <f t="shared" si="406"/>
        <v>0</v>
      </c>
      <c r="HK175" s="764">
        <f t="shared" si="406"/>
        <v>0</v>
      </c>
      <c r="HL175" s="764">
        <f t="shared" si="406"/>
        <v>0</v>
      </c>
      <c r="HM175" s="764">
        <f t="shared" si="406"/>
        <v>0</v>
      </c>
      <c r="HN175" s="764">
        <f t="shared" si="406"/>
        <v>0</v>
      </c>
      <c r="HO175" s="764">
        <f t="shared" si="406"/>
        <v>0</v>
      </c>
      <c r="HP175" s="764">
        <f t="shared" si="406"/>
        <v>0</v>
      </c>
      <c r="HQ175" s="764">
        <f t="shared" si="406"/>
        <v>0</v>
      </c>
      <c r="HR175" s="764">
        <f t="shared" si="407"/>
        <v>0</v>
      </c>
      <c r="HS175" s="764">
        <f t="shared" si="407"/>
        <v>0</v>
      </c>
      <c r="HT175" s="764">
        <f t="shared" si="407"/>
        <v>0</v>
      </c>
      <c r="HU175" s="764">
        <f t="shared" si="407"/>
        <v>0</v>
      </c>
      <c r="HV175" s="764">
        <f t="shared" si="407"/>
        <v>0</v>
      </c>
      <c r="HW175" s="764">
        <f t="shared" si="407"/>
        <v>0</v>
      </c>
      <c r="HX175" s="764">
        <f t="shared" si="407"/>
        <v>0</v>
      </c>
      <c r="HY175" s="764">
        <f t="shared" si="407"/>
        <v>0</v>
      </c>
      <c r="HZ175" s="764">
        <f t="shared" si="407"/>
        <v>0</v>
      </c>
      <c r="IA175" s="764">
        <f t="shared" si="407"/>
        <v>0</v>
      </c>
      <c r="IB175" s="764">
        <f t="shared" si="408"/>
        <v>0</v>
      </c>
      <c r="IC175" s="764">
        <f t="shared" si="408"/>
        <v>0</v>
      </c>
      <c r="ID175" s="764">
        <f t="shared" si="408"/>
        <v>0</v>
      </c>
      <c r="IE175" s="764">
        <f t="shared" si="408"/>
        <v>0</v>
      </c>
      <c r="IF175" s="764">
        <f t="shared" si="408"/>
        <v>0</v>
      </c>
      <c r="IG175" s="764">
        <f t="shared" si="408"/>
        <v>0</v>
      </c>
      <c r="IH175" s="764">
        <f t="shared" si="408"/>
        <v>0</v>
      </c>
      <c r="II175" s="764">
        <f t="shared" si="408"/>
        <v>0</v>
      </c>
      <c r="IJ175" s="764">
        <f t="shared" si="408"/>
        <v>0</v>
      </c>
      <c r="IK175" s="764">
        <f t="shared" si="408"/>
        <v>0</v>
      </c>
      <c r="IL175" s="764">
        <f t="shared" si="409"/>
        <v>0</v>
      </c>
      <c r="IM175" s="764">
        <f t="shared" si="409"/>
        <v>0</v>
      </c>
      <c r="IN175" s="764">
        <f t="shared" si="409"/>
        <v>0</v>
      </c>
      <c r="IO175" s="764">
        <f t="shared" si="409"/>
        <v>0</v>
      </c>
      <c r="IP175" s="764">
        <f t="shared" si="409"/>
        <v>0</v>
      </c>
      <c r="IQ175" s="764">
        <f t="shared" si="409"/>
        <v>0</v>
      </c>
      <c r="IR175" s="764">
        <f t="shared" si="409"/>
        <v>0</v>
      </c>
      <c r="IS175" s="764">
        <f t="shared" si="409"/>
        <v>0</v>
      </c>
      <c r="IT175" s="764">
        <f t="shared" si="409"/>
        <v>0</v>
      </c>
      <c r="IU175" s="764">
        <f t="shared" si="409"/>
        <v>0</v>
      </c>
      <c r="IV175" s="764">
        <f t="shared" si="409"/>
        <v>0</v>
      </c>
      <c r="IW175" s="764">
        <f t="shared" si="409"/>
        <v>0</v>
      </c>
      <c r="IX175" s="764">
        <f t="shared" si="409"/>
        <v>0</v>
      </c>
      <c r="IY175" s="764">
        <f t="shared" si="409"/>
        <v>0</v>
      </c>
      <c r="IZ175" s="764">
        <f t="shared" si="409"/>
        <v>0</v>
      </c>
      <c r="JA175" s="764">
        <f t="shared" si="409"/>
        <v>0</v>
      </c>
      <c r="JB175" s="764">
        <f t="shared" si="409"/>
        <v>0</v>
      </c>
      <c r="JC175" s="764">
        <f t="shared" si="409"/>
        <v>0</v>
      </c>
      <c r="JD175" s="764">
        <f t="shared" si="412"/>
        <v>0</v>
      </c>
      <c r="JE175" s="764">
        <f t="shared" si="412"/>
        <v>0</v>
      </c>
      <c r="JF175" s="764">
        <f t="shared" si="412"/>
        <v>0</v>
      </c>
      <c r="JG175" s="764">
        <f t="shared" si="412"/>
        <v>0</v>
      </c>
      <c r="JH175" s="764">
        <f t="shared" si="412"/>
        <v>0</v>
      </c>
      <c r="JI175" s="764">
        <f t="shared" si="412"/>
        <v>0</v>
      </c>
      <c r="JJ175" s="764">
        <f t="shared" si="412"/>
        <v>0</v>
      </c>
      <c r="JK175" s="764">
        <f t="shared" si="412"/>
        <v>0</v>
      </c>
      <c r="JL175" s="764">
        <f t="shared" si="412"/>
        <v>0</v>
      </c>
      <c r="JM175" s="764">
        <f t="shared" si="412"/>
        <v>0</v>
      </c>
      <c r="JN175" s="764">
        <f t="shared" si="412"/>
        <v>0</v>
      </c>
      <c r="JO175" s="764">
        <f t="shared" si="412"/>
        <v>0</v>
      </c>
      <c r="JP175" s="764">
        <f t="shared" si="409"/>
        <v>0</v>
      </c>
      <c r="JQ175" s="764">
        <f t="shared" si="317"/>
        <v>0</v>
      </c>
      <c r="JR175" s="764">
        <f t="shared" si="317"/>
        <v>0</v>
      </c>
      <c r="JS175" s="764">
        <f t="shared" si="409"/>
        <v>0</v>
      </c>
      <c r="JT175" s="765">
        <f t="shared" si="318"/>
        <v>0</v>
      </c>
      <c r="JU175" s="229">
        <f t="shared" si="319"/>
        <v>0</v>
      </c>
    </row>
    <row r="176" spans="2:281" s="57" customFormat="1" ht="12.75" customHeight="1">
      <c r="B176" s="223"/>
      <c r="C176" s="223"/>
      <c r="D176" s="61"/>
      <c r="E176" s="743" t="str">
        <f t="shared" si="314"/>
        <v xml:space="preserve"> </v>
      </c>
      <c r="F176" s="56"/>
      <c r="G176" s="228"/>
      <c r="H176" s="744">
        <f>SUMIF(Ajuste!$C$8:$C$483,$B$6:$B$499,Ajuste!$E$8:$E$483)</f>
        <v>0</v>
      </c>
      <c r="I176" s="744">
        <f>SUMIF(Ajuste!$C$8:$C$483,$B$6:$B$499,Ajuste!$F$8:$F$483)</f>
        <v>0</v>
      </c>
      <c r="J176" s="229">
        <f t="shared" si="320"/>
        <v>0</v>
      </c>
      <c r="K176" s="764">
        <f t="shared" ref="K176:BM184" si="413">IF($D176=K$5,$J176,0)</f>
        <v>0</v>
      </c>
      <c r="L176" s="764">
        <f t="shared" si="413"/>
        <v>0</v>
      </c>
      <c r="M176" s="764">
        <f t="shared" si="413"/>
        <v>0</v>
      </c>
      <c r="N176" s="764">
        <f t="shared" si="413"/>
        <v>0</v>
      </c>
      <c r="O176" s="764">
        <f t="shared" si="413"/>
        <v>0</v>
      </c>
      <c r="P176" s="764">
        <f t="shared" si="413"/>
        <v>0</v>
      </c>
      <c r="Q176" s="764">
        <f t="shared" si="413"/>
        <v>0</v>
      </c>
      <c r="R176" s="764">
        <f t="shared" si="413"/>
        <v>0</v>
      </c>
      <c r="S176" s="764">
        <f t="shared" si="413"/>
        <v>0</v>
      </c>
      <c r="T176" s="764">
        <f t="shared" si="413"/>
        <v>0</v>
      </c>
      <c r="U176" s="764">
        <f t="shared" si="413"/>
        <v>0</v>
      </c>
      <c r="V176" s="764">
        <f t="shared" si="413"/>
        <v>0</v>
      </c>
      <c r="W176" s="764">
        <f t="shared" si="413"/>
        <v>0</v>
      </c>
      <c r="X176" s="764">
        <f t="shared" si="413"/>
        <v>0</v>
      </c>
      <c r="Y176" s="764">
        <f t="shared" si="413"/>
        <v>0</v>
      </c>
      <c r="Z176" s="764">
        <f t="shared" si="413"/>
        <v>0</v>
      </c>
      <c r="AA176" s="764">
        <f t="shared" si="413"/>
        <v>0</v>
      </c>
      <c r="AB176" s="764">
        <f t="shared" si="413"/>
        <v>0</v>
      </c>
      <c r="AC176" s="764">
        <f t="shared" si="413"/>
        <v>0</v>
      </c>
      <c r="AD176" s="764">
        <f t="shared" si="413"/>
        <v>0</v>
      </c>
      <c r="AE176" s="764">
        <f t="shared" si="413"/>
        <v>0</v>
      </c>
      <c r="AF176" s="764">
        <f t="shared" si="413"/>
        <v>0</v>
      </c>
      <c r="AG176" s="764">
        <f t="shared" si="413"/>
        <v>0</v>
      </c>
      <c r="AH176" s="764">
        <f t="shared" si="413"/>
        <v>0</v>
      </c>
      <c r="AI176" s="764">
        <f t="shared" si="413"/>
        <v>0</v>
      </c>
      <c r="AJ176" s="764">
        <f t="shared" si="413"/>
        <v>0</v>
      </c>
      <c r="AK176" s="764">
        <f t="shared" si="413"/>
        <v>0</v>
      </c>
      <c r="AL176" s="764">
        <f t="shared" si="413"/>
        <v>0</v>
      </c>
      <c r="AM176" s="764">
        <f t="shared" si="413"/>
        <v>0</v>
      </c>
      <c r="AN176" s="764">
        <f t="shared" si="413"/>
        <v>0</v>
      </c>
      <c r="AO176" s="764">
        <f t="shared" si="413"/>
        <v>0</v>
      </c>
      <c r="AP176" s="764">
        <f t="shared" si="413"/>
        <v>0</v>
      </c>
      <c r="AQ176" s="764">
        <f t="shared" si="413"/>
        <v>0</v>
      </c>
      <c r="AR176" s="764">
        <f t="shared" si="413"/>
        <v>0</v>
      </c>
      <c r="AS176" s="764">
        <f t="shared" si="413"/>
        <v>0</v>
      </c>
      <c r="AT176" s="764">
        <f t="shared" si="413"/>
        <v>0</v>
      </c>
      <c r="AU176" s="764">
        <f t="shared" si="413"/>
        <v>0</v>
      </c>
      <c r="AV176" s="764">
        <f t="shared" si="413"/>
        <v>0</v>
      </c>
      <c r="AW176" s="764">
        <f t="shared" si="413"/>
        <v>0</v>
      </c>
      <c r="AX176" s="764">
        <f t="shared" si="413"/>
        <v>0</v>
      </c>
      <c r="AY176" s="764">
        <f t="shared" si="413"/>
        <v>0</v>
      </c>
      <c r="AZ176" s="764">
        <f t="shared" si="413"/>
        <v>0</v>
      </c>
      <c r="BA176" s="764">
        <f t="shared" si="413"/>
        <v>0</v>
      </c>
      <c r="BB176" s="764">
        <f t="shared" si="413"/>
        <v>0</v>
      </c>
      <c r="BC176" s="764">
        <f t="shared" si="413"/>
        <v>0</v>
      </c>
      <c r="BD176" s="764">
        <f t="shared" si="413"/>
        <v>0</v>
      </c>
      <c r="BE176" s="764">
        <f t="shared" si="413"/>
        <v>0</v>
      </c>
      <c r="BF176" s="764">
        <f t="shared" si="413"/>
        <v>0</v>
      </c>
      <c r="BG176" s="764">
        <f t="shared" si="413"/>
        <v>0</v>
      </c>
      <c r="BH176" s="764">
        <f t="shared" si="413"/>
        <v>0</v>
      </c>
      <c r="BI176" s="764">
        <f t="shared" si="413"/>
        <v>0</v>
      </c>
      <c r="BJ176" s="764">
        <f t="shared" si="413"/>
        <v>0</v>
      </c>
      <c r="BK176" s="764">
        <f t="shared" si="413"/>
        <v>0</v>
      </c>
      <c r="BL176" s="764">
        <f t="shared" si="413"/>
        <v>0</v>
      </c>
      <c r="BM176" s="764">
        <f t="shared" si="413"/>
        <v>0</v>
      </c>
      <c r="BN176" s="764">
        <f t="shared" ref="BN176:BW184" si="414">IF($D176=BN$5,$J176,0)</f>
        <v>0</v>
      </c>
      <c r="BO176" s="764">
        <f t="shared" si="414"/>
        <v>0</v>
      </c>
      <c r="BP176" s="764">
        <f t="shared" si="414"/>
        <v>0</v>
      </c>
      <c r="BQ176" s="764">
        <f t="shared" si="414"/>
        <v>0</v>
      </c>
      <c r="BR176" s="764">
        <f t="shared" si="414"/>
        <v>0</v>
      </c>
      <c r="BS176" s="764">
        <f t="shared" si="414"/>
        <v>0</v>
      </c>
      <c r="BT176" s="764">
        <f t="shared" si="414"/>
        <v>0</v>
      </c>
      <c r="BU176" s="764">
        <f t="shared" si="414"/>
        <v>0</v>
      </c>
      <c r="BV176" s="764">
        <f t="shared" si="414"/>
        <v>0</v>
      </c>
      <c r="BW176" s="764">
        <f t="shared" si="414"/>
        <v>0</v>
      </c>
      <c r="BX176" s="764">
        <f t="shared" ref="BX176:CG184" si="415">IF($D176=BX$5,$J176,0)</f>
        <v>0</v>
      </c>
      <c r="BY176" s="764">
        <f t="shared" si="415"/>
        <v>0</v>
      </c>
      <c r="BZ176" s="764">
        <f t="shared" si="415"/>
        <v>0</v>
      </c>
      <c r="CA176" s="764">
        <f t="shared" si="415"/>
        <v>0</v>
      </c>
      <c r="CB176" s="764">
        <f t="shared" si="415"/>
        <v>0</v>
      </c>
      <c r="CC176" s="764">
        <f t="shared" si="415"/>
        <v>0</v>
      </c>
      <c r="CD176" s="764">
        <f t="shared" si="415"/>
        <v>0</v>
      </c>
      <c r="CE176" s="764">
        <f t="shared" si="415"/>
        <v>0</v>
      </c>
      <c r="CF176" s="764">
        <f t="shared" si="415"/>
        <v>0</v>
      </c>
      <c r="CG176" s="764">
        <f t="shared" si="415"/>
        <v>0</v>
      </c>
      <c r="CH176" s="764">
        <f t="shared" ref="CH176:CQ184" si="416">IF($D176=CH$5,$J176,0)</f>
        <v>0</v>
      </c>
      <c r="CI176" s="764">
        <f t="shared" si="416"/>
        <v>0</v>
      </c>
      <c r="CJ176" s="764">
        <f t="shared" si="416"/>
        <v>0</v>
      </c>
      <c r="CK176" s="764">
        <f t="shared" si="416"/>
        <v>0</v>
      </c>
      <c r="CL176" s="764">
        <f t="shared" si="416"/>
        <v>0</v>
      </c>
      <c r="CM176" s="764">
        <f t="shared" si="416"/>
        <v>0</v>
      </c>
      <c r="CN176" s="764">
        <f t="shared" si="416"/>
        <v>0</v>
      </c>
      <c r="CO176" s="764">
        <f t="shared" si="416"/>
        <v>0</v>
      </c>
      <c r="CP176" s="764">
        <f t="shared" si="416"/>
        <v>0</v>
      </c>
      <c r="CQ176" s="764">
        <f t="shared" si="416"/>
        <v>0</v>
      </c>
      <c r="CR176" s="764">
        <f t="shared" ref="CR176:DA184" si="417">IF($D176=CR$5,$J176,0)</f>
        <v>0</v>
      </c>
      <c r="CS176" s="764">
        <f t="shared" si="417"/>
        <v>0</v>
      </c>
      <c r="CT176" s="764">
        <f t="shared" si="417"/>
        <v>0</v>
      </c>
      <c r="CU176" s="764">
        <f t="shared" si="417"/>
        <v>0</v>
      </c>
      <c r="CV176" s="764">
        <f t="shared" si="417"/>
        <v>0</v>
      </c>
      <c r="CW176" s="764">
        <f t="shared" si="417"/>
        <v>0</v>
      </c>
      <c r="CX176" s="764">
        <f t="shared" si="417"/>
        <v>0</v>
      </c>
      <c r="CY176" s="764">
        <f t="shared" si="417"/>
        <v>0</v>
      </c>
      <c r="CZ176" s="764">
        <f t="shared" si="417"/>
        <v>0</v>
      </c>
      <c r="DA176" s="764">
        <f t="shared" si="417"/>
        <v>0</v>
      </c>
      <c r="DB176" s="764">
        <f t="shared" ref="DB176:DK184" si="418">IF($D176=DB$5,$J176,0)</f>
        <v>0</v>
      </c>
      <c r="DC176" s="764">
        <f t="shared" si="418"/>
        <v>0</v>
      </c>
      <c r="DD176" s="764">
        <f t="shared" si="418"/>
        <v>0</v>
      </c>
      <c r="DE176" s="764">
        <f t="shared" si="418"/>
        <v>0</v>
      </c>
      <c r="DF176" s="764">
        <f t="shared" si="418"/>
        <v>0</v>
      </c>
      <c r="DG176" s="764">
        <f t="shared" si="418"/>
        <v>0</v>
      </c>
      <c r="DH176" s="764">
        <f t="shared" si="418"/>
        <v>0</v>
      </c>
      <c r="DI176" s="764">
        <f t="shared" si="418"/>
        <v>0</v>
      </c>
      <c r="DJ176" s="764">
        <f t="shared" si="418"/>
        <v>0</v>
      </c>
      <c r="DK176" s="764">
        <f t="shared" si="418"/>
        <v>0</v>
      </c>
      <c r="DL176" s="764">
        <f t="shared" ref="DL176:DU184" si="419">IF($D176=DL$5,$J176,0)</f>
        <v>0</v>
      </c>
      <c r="DM176" s="764">
        <f t="shared" si="419"/>
        <v>0</v>
      </c>
      <c r="DN176" s="764">
        <f t="shared" si="419"/>
        <v>0</v>
      </c>
      <c r="DO176" s="764">
        <f t="shared" si="419"/>
        <v>0</v>
      </c>
      <c r="DP176" s="764">
        <f t="shared" si="419"/>
        <v>0</v>
      </c>
      <c r="DQ176" s="764">
        <f t="shared" si="419"/>
        <v>0</v>
      </c>
      <c r="DR176" s="764">
        <f t="shared" si="419"/>
        <v>0</v>
      </c>
      <c r="DS176" s="764">
        <f t="shared" si="419"/>
        <v>0</v>
      </c>
      <c r="DT176" s="764">
        <f t="shared" si="419"/>
        <v>0</v>
      </c>
      <c r="DU176" s="764">
        <f t="shared" si="419"/>
        <v>0</v>
      </c>
      <c r="DV176" s="764">
        <f t="shared" ref="DV176:EE184" si="420">IF($D176=DV$5,$J176,0)</f>
        <v>0</v>
      </c>
      <c r="DW176" s="764">
        <f t="shared" si="420"/>
        <v>0</v>
      </c>
      <c r="DX176" s="764">
        <f t="shared" si="420"/>
        <v>0</v>
      </c>
      <c r="DY176" s="764">
        <f t="shared" si="420"/>
        <v>0</v>
      </c>
      <c r="DZ176" s="764">
        <f t="shared" si="420"/>
        <v>0</v>
      </c>
      <c r="EA176" s="764">
        <f t="shared" si="420"/>
        <v>0</v>
      </c>
      <c r="EB176" s="764">
        <f t="shared" si="420"/>
        <v>0</v>
      </c>
      <c r="EC176" s="764">
        <f t="shared" si="420"/>
        <v>0</v>
      </c>
      <c r="ED176" s="764">
        <f t="shared" si="420"/>
        <v>0</v>
      </c>
      <c r="EE176" s="764">
        <f t="shared" si="420"/>
        <v>0</v>
      </c>
      <c r="EF176" s="764">
        <f t="shared" ref="EF176:EO184" si="421">IF($D176=EF$5,$J176,0)</f>
        <v>0</v>
      </c>
      <c r="EG176" s="764">
        <f t="shared" si="421"/>
        <v>0</v>
      </c>
      <c r="EH176" s="764">
        <f t="shared" si="421"/>
        <v>0</v>
      </c>
      <c r="EI176" s="764">
        <f t="shared" si="421"/>
        <v>0</v>
      </c>
      <c r="EJ176" s="764">
        <f t="shared" si="421"/>
        <v>0</v>
      </c>
      <c r="EK176" s="764">
        <f t="shared" si="421"/>
        <v>0</v>
      </c>
      <c r="EL176" s="764">
        <f t="shared" si="421"/>
        <v>0</v>
      </c>
      <c r="EM176" s="764">
        <f t="shared" si="421"/>
        <v>0</v>
      </c>
      <c r="EN176" s="764">
        <f t="shared" si="421"/>
        <v>0</v>
      </c>
      <c r="EO176" s="764">
        <f t="shared" si="421"/>
        <v>0</v>
      </c>
      <c r="EP176" s="764">
        <f t="shared" ref="EP176:EY184" si="422">IF($D176=EP$5,$J176,0)</f>
        <v>0</v>
      </c>
      <c r="EQ176" s="764">
        <f t="shared" si="422"/>
        <v>0</v>
      </c>
      <c r="ER176" s="764">
        <f t="shared" si="422"/>
        <v>0</v>
      </c>
      <c r="ES176" s="764">
        <f t="shared" si="422"/>
        <v>0</v>
      </c>
      <c r="ET176" s="764">
        <f t="shared" si="422"/>
        <v>0</v>
      </c>
      <c r="EU176" s="764">
        <f t="shared" si="422"/>
        <v>0</v>
      </c>
      <c r="EV176" s="764">
        <f t="shared" si="422"/>
        <v>0</v>
      </c>
      <c r="EW176" s="764">
        <f t="shared" si="422"/>
        <v>0</v>
      </c>
      <c r="EX176" s="764">
        <f t="shared" si="422"/>
        <v>0</v>
      </c>
      <c r="EY176" s="764">
        <f t="shared" si="422"/>
        <v>0</v>
      </c>
      <c r="EZ176" s="764">
        <f t="shared" ref="EZ176:FI184" si="423">IF($D176=EZ$5,$J176,0)</f>
        <v>0</v>
      </c>
      <c r="FA176" s="764">
        <f t="shared" si="423"/>
        <v>0</v>
      </c>
      <c r="FB176" s="764">
        <f t="shared" si="423"/>
        <v>0</v>
      </c>
      <c r="FC176" s="764">
        <f t="shared" si="423"/>
        <v>0</v>
      </c>
      <c r="FD176" s="764">
        <f t="shared" si="423"/>
        <v>0</v>
      </c>
      <c r="FE176" s="764">
        <f t="shared" si="423"/>
        <v>0</v>
      </c>
      <c r="FF176" s="764">
        <f t="shared" si="423"/>
        <v>0</v>
      </c>
      <c r="FG176" s="764">
        <f t="shared" si="423"/>
        <v>0</v>
      </c>
      <c r="FH176" s="764">
        <f t="shared" si="423"/>
        <v>0</v>
      </c>
      <c r="FI176" s="764">
        <f t="shared" si="423"/>
        <v>0</v>
      </c>
      <c r="FJ176" s="764">
        <f t="shared" ref="FJ176:FS184" si="424">IF($D176=FJ$5,$J176,0)</f>
        <v>0</v>
      </c>
      <c r="FK176" s="764">
        <f t="shared" si="424"/>
        <v>0</v>
      </c>
      <c r="FL176" s="764">
        <f t="shared" si="424"/>
        <v>0</v>
      </c>
      <c r="FM176" s="764">
        <f t="shared" si="424"/>
        <v>0</v>
      </c>
      <c r="FN176" s="764">
        <f t="shared" si="424"/>
        <v>0</v>
      </c>
      <c r="FO176" s="764">
        <f t="shared" si="424"/>
        <v>0</v>
      </c>
      <c r="FP176" s="764">
        <f t="shared" si="424"/>
        <v>0</v>
      </c>
      <c r="FQ176" s="764">
        <f t="shared" si="424"/>
        <v>0</v>
      </c>
      <c r="FR176" s="764">
        <f t="shared" si="424"/>
        <v>0</v>
      </c>
      <c r="FS176" s="764">
        <f t="shared" si="424"/>
        <v>0</v>
      </c>
      <c r="FT176" s="764">
        <f t="shared" ref="FT176:GC184" si="425">IF($D176=FT$5,$J176,0)</f>
        <v>0</v>
      </c>
      <c r="FU176" s="764">
        <f t="shared" si="425"/>
        <v>0</v>
      </c>
      <c r="FV176" s="764">
        <f t="shared" si="425"/>
        <v>0</v>
      </c>
      <c r="FW176" s="764">
        <f t="shared" si="425"/>
        <v>0</v>
      </c>
      <c r="FX176" s="764">
        <f t="shared" si="425"/>
        <v>0</v>
      </c>
      <c r="FY176" s="764">
        <f t="shared" si="425"/>
        <v>0</v>
      </c>
      <c r="FZ176" s="764">
        <f t="shared" si="425"/>
        <v>0</v>
      </c>
      <c r="GA176" s="764">
        <f t="shared" si="425"/>
        <v>0</v>
      </c>
      <c r="GB176" s="764">
        <f t="shared" si="425"/>
        <v>0</v>
      </c>
      <c r="GC176" s="764">
        <f t="shared" si="425"/>
        <v>0</v>
      </c>
      <c r="GD176" s="764">
        <f t="shared" ref="GD176:GM184" si="426">IF($D176=GD$5,$J176,0)</f>
        <v>0</v>
      </c>
      <c r="GE176" s="764">
        <f t="shared" si="426"/>
        <v>0</v>
      </c>
      <c r="GF176" s="764">
        <f t="shared" si="426"/>
        <v>0</v>
      </c>
      <c r="GG176" s="764">
        <f t="shared" si="426"/>
        <v>0</v>
      </c>
      <c r="GH176" s="764">
        <f t="shared" si="426"/>
        <v>0</v>
      </c>
      <c r="GI176" s="764">
        <f t="shared" si="426"/>
        <v>0</v>
      </c>
      <c r="GJ176" s="764">
        <f t="shared" si="426"/>
        <v>0</v>
      </c>
      <c r="GK176" s="764">
        <f t="shared" si="426"/>
        <v>0</v>
      </c>
      <c r="GL176" s="764">
        <f t="shared" si="426"/>
        <v>0</v>
      </c>
      <c r="GM176" s="764">
        <f t="shared" si="426"/>
        <v>0</v>
      </c>
      <c r="GN176" s="764">
        <f t="shared" ref="GN176:GW184" si="427">IF($D176=GN$5,$J176,0)</f>
        <v>0</v>
      </c>
      <c r="GO176" s="764">
        <f t="shared" si="427"/>
        <v>0</v>
      </c>
      <c r="GP176" s="764">
        <f t="shared" si="427"/>
        <v>0</v>
      </c>
      <c r="GQ176" s="764">
        <f t="shared" si="427"/>
        <v>0</v>
      </c>
      <c r="GR176" s="764">
        <f t="shared" si="427"/>
        <v>0</v>
      </c>
      <c r="GS176" s="764">
        <f t="shared" si="427"/>
        <v>0</v>
      </c>
      <c r="GT176" s="764">
        <f t="shared" si="427"/>
        <v>0</v>
      </c>
      <c r="GU176" s="764">
        <f t="shared" si="427"/>
        <v>0</v>
      </c>
      <c r="GV176" s="764">
        <f t="shared" si="427"/>
        <v>0</v>
      </c>
      <c r="GW176" s="764">
        <f t="shared" si="427"/>
        <v>0</v>
      </c>
      <c r="GX176" s="764">
        <f t="shared" ref="GX176:HG184" si="428">IF($D176=GX$5,$J176,0)</f>
        <v>0</v>
      </c>
      <c r="GY176" s="764">
        <f t="shared" si="428"/>
        <v>0</v>
      </c>
      <c r="GZ176" s="764">
        <f t="shared" si="428"/>
        <v>0</v>
      </c>
      <c r="HA176" s="764">
        <f t="shared" si="428"/>
        <v>0</v>
      </c>
      <c r="HB176" s="764">
        <f t="shared" si="428"/>
        <v>0</v>
      </c>
      <c r="HC176" s="764">
        <f t="shared" si="428"/>
        <v>0</v>
      </c>
      <c r="HD176" s="764">
        <f t="shared" si="428"/>
        <v>0</v>
      </c>
      <c r="HE176" s="764">
        <f t="shared" si="428"/>
        <v>0</v>
      </c>
      <c r="HF176" s="764">
        <f t="shared" si="428"/>
        <v>0</v>
      </c>
      <c r="HG176" s="764">
        <f t="shared" si="428"/>
        <v>0</v>
      </c>
      <c r="HH176" s="764">
        <f t="shared" ref="HH176:HQ184" si="429">IF($D176=HH$5,$J176,0)</f>
        <v>0</v>
      </c>
      <c r="HI176" s="764">
        <f t="shared" si="429"/>
        <v>0</v>
      </c>
      <c r="HJ176" s="764">
        <f t="shared" si="429"/>
        <v>0</v>
      </c>
      <c r="HK176" s="764">
        <f t="shared" si="429"/>
        <v>0</v>
      </c>
      <c r="HL176" s="764">
        <f t="shared" si="429"/>
        <v>0</v>
      </c>
      <c r="HM176" s="764">
        <f t="shared" si="429"/>
        <v>0</v>
      </c>
      <c r="HN176" s="764">
        <f t="shared" si="429"/>
        <v>0</v>
      </c>
      <c r="HO176" s="764">
        <f t="shared" si="429"/>
        <v>0</v>
      </c>
      <c r="HP176" s="764">
        <f t="shared" si="429"/>
        <v>0</v>
      </c>
      <c r="HQ176" s="764">
        <f t="shared" si="429"/>
        <v>0</v>
      </c>
      <c r="HR176" s="764">
        <f t="shared" ref="HR176:IA184" si="430">IF($D176=HR$5,$J176,0)</f>
        <v>0</v>
      </c>
      <c r="HS176" s="764">
        <f t="shared" si="430"/>
        <v>0</v>
      </c>
      <c r="HT176" s="764">
        <f t="shared" si="430"/>
        <v>0</v>
      </c>
      <c r="HU176" s="764">
        <f t="shared" si="430"/>
        <v>0</v>
      </c>
      <c r="HV176" s="764">
        <f t="shared" si="430"/>
        <v>0</v>
      </c>
      <c r="HW176" s="764">
        <f t="shared" si="430"/>
        <v>0</v>
      </c>
      <c r="HX176" s="764">
        <f t="shared" si="430"/>
        <v>0</v>
      </c>
      <c r="HY176" s="764">
        <f t="shared" si="430"/>
        <v>0</v>
      </c>
      <c r="HZ176" s="764">
        <f t="shared" si="430"/>
        <v>0</v>
      </c>
      <c r="IA176" s="764">
        <f t="shared" si="430"/>
        <v>0</v>
      </c>
      <c r="IB176" s="764">
        <f t="shared" ref="IB176:IK184" si="431">IF($D176=IB$5,$J176,0)</f>
        <v>0</v>
      </c>
      <c r="IC176" s="764">
        <f t="shared" si="431"/>
        <v>0</v>
      </c>
      <c r="ID176" s="764">
        <f t="shared" si="431"/>
        <v>0</v>
      </c>
      <c r="IE176" s="764">
        <f t="shared" si="431"/>
        <v>0</v>
      </c>
      <c r="IF176" s="764">
        <f t="shared" si="431"/>
        <v>0</v>
      </c>
      <c r="IG176" s="764">
        <f t="shared" si="431"/>
        <v>0</v>
      </c>
      <c r="IH176" s="764">
        <f t="shared" si="431"/>
        <v>0</v>
      </c>
      <c r="II176" s="764">
        <f t="shared" si="431"/>
        <v>0</v>
      </c>
      <c r="IJ176" s="764">
        <f t="shared" si="431"/>
        <v>0</v>
      </c>
      <c r="IK176" s="764">
        <f t="shared" si="431"/>
        <v>0</v>
      </c>
      <c r="IL176" s="764">
        <f t="shared" ref="IL176:JS184" si="432">IF($D176=IL$5,$J176,0)</f>
        <v>0</v>
      </c>
      <c r="IM176" s="764">
        <f t="shared" si="432"/>
        <v>0</v>
      </c>
      <c r="IN176" s="764">
        <f t="shared" si="432"/>
        <v>0</v>
      </c>
      <c r="IO176" s="764">
        <f t="shared" si="432"/>
        <v>0</v>
      </c>
      <c r="IP176" s="764">
        <f t="shared" si="432"/>
        <v>0</v>
      </c>
      <c r="IQ176" s="764">
        <f t="shared" si="432"/>
        <v>0</v>
      </c>
      <c r="IR176" s="764">
        <f t="shared" si="432"/>
        <v>0</v>
      </c>
      <c r="IS176" s="764">
        <f t="shared" si="432"/>
        <v>0</v>
      </c>
      <c r="IT176" s="764">
        <f t="shared" si="432"/>
        <v>0</v>
      </c>
      <c r="IU176" s="764">
        <f t="shared" si="432"/>
        <v>0</v>
      </c>
      <c r="IV176" s="764">
        <f t="shared" si="432"/>
        <v>0</v>
      </c>
      <c r="IW176" s="764">
        <f t="shared" si="432"/>
        <v>0</v>
      </c>
      <c r="IX176" s="764">
        <f t="shared" si="432"/>
        <v>0</v>
      </c>
      <c r="IY176" s="764">
        <f t="shared" si="432"/>
        <v>0</v>
      </c>
      <c r="IZ176" s="764">
        <f t="shared" si="432"/>
        <v>0</v>
      </c>
      <c r="JA176" s="764">
        <f t="shared" si="432"/>
        <v>0</v>
      </c>
      <c r="JB176" s="764">
        <f t="shared" si="432"/>
        <v>0</v>
      </c>
      <c r="JC176" s="764">
        <f t="shared" si="432"/>
        <v>0</v>
      </c>
      <c r="JD176" s="764">
        <f t="shared" si="412"/>
        <v>0</v>
      </c>
      <c r="JE176" s="764">
        <f t="shared" si="412"/>
        <v>0</v>
      </c>
      <c r="JF176" s="764">
        <f t="shared" si="412"/>
        <v>0</v>
      </c>
      <c r="JG176" s="764">
        <f t="shared" si="412"/>
        <v>0</v>
      </c>
      <c r="JH176" s="764">
        <f t="shared" si="412"/>
        <v>0</v>
      </c>
      <c r="JI176" s="764">
        <f t="shared" si="412"/>
        <v>0</v>
      </c>
      <c r="JJ176" s="764">
        <f t="shared" si="412"/>
        <v>0</v>
      </c>
      <c r="JK176" s="764">
        <f t="shared" si="412"/>
        <v>0</v>
      </c>
      <c r="JL176" s="764">
        <f t="shared" si="432"/>
        <v>0</v>
      </c>
      <c r="JM176" s="764">
        <f t="shared" si="432"/>
        <v>0</v>
      </c>
      <c r="JN176" s="764">
        <f t="shared" si="432"/>
        <v>0</v>
      </c>
      <c r="JO176" s="764">
        <f t="shared" si="432"/>
        <v>0</v>
      </c>
      <c r="JP176" s="764">
        <f t="shared" si="432"/>
        <v>0</v>
      </c>
      <c r="JQ176" s="764">
        <f t="shared" si="317"/>
        <v>0</v>
      </c>
      <c r="JR176" s="764">
        <f t="shared" si="317"/>
        <v>0</v>
      </c>
      <c r="JS176" s="764">
        <f t="shared" si="432"/>
        <v>0</v>
      </c>
      <c r="JT176" s="765">
        <f t="shared" si="318"/>
        <v>0</v>
      </c>
      <c r="JU176" s="229">
        <f t="shared" si="319"/>
        <v>0</v>
      </c>
    </row>
    <row r="177" spans="1:281" ht="12.75" customHeight="1">
      <c r="A177" s="57"/>
      <c r="B177" s="223"/>
      <c r="C177" s="223"/>
      <c r="D177" s="61"/>
      <c r="E177" s="743" t="str">
        <f t="shared" si="314"/>
        <v xml:space="preserve"> </v>
      </c>
      <c r="F177" s="56"/>
      <c r="G177" s="228"/>
      <c r="H177" s="744">
        <f>SUMIF(Ajuste!$C$8:$C$483,$B$6:$B$499,Ajuste!$E$8:$E$483)</f>
        <v>0</v>
      </c>
      <c r="I177" s="744">
        <f>SUMIF(Ajuste!$C$8:$C$483,$B$6:$B$499,Ajuste!$F$8:$F$483)</f>
        <v>0</v>
      </c>
      <c r="J177" s="229">
        <f t="shared" si="320"/>
        <v>0</v>
      </c>
      <c r="K177" s="764">
        <f t="shared" si="413"/>
        <v>0</v>
      </c>
      <c r="L177" s="764">
        <f t="shared" si="413"/>
        <v>0</v>
      </c>
      <c r="M177" s="764">
        <f t="shared" si="413"/>
        <v>0</v>
      </c>
      <c r="N177" s="764">
        <f t="shared" si="413"/>
        <v>0</v>
      </c>
      <c r="O177" s="764">
        <f t="shared" si="413"/>
        <v>0</v>
      </c>
      <c r="P177" s="764">
        <f t="shared" si="413"/>
        <v>0</v>
      </c>
      <c r="Q177" s="764">
        <f t="shared" si="413"/>
        <v>0</v>
      </c>
      <c r="R177" s="764">
        <f t="shared" si="413"/>
        <v>0</v>
      </c>
      <c r="S177" s="764">
        <f t="shared" si="413"/>
        <v>0</v>
      </c>
      <c r="T177" s="764">
        <f t="shared" si="413"/>
        <v>0</v>
      </c>
      <c r="U177" s="764">
        <f t="shared" si="413"/>
        <v>0</v>
      </c>
      <c r="V177" s="764">
        <f t="shared" si="413"/>
        <v>0</v>
      </c>
      <c r="W177" s="764">
        <f t="shared" si="413"/>
        <v>0</v>
      </c>
      <c r="X177" s="764">
        <f t="shared" si="413"/>
        <v>0</v>
      </c>
      <c r="Y177" s="764">
        <f t="shared" si="413"/>
        <v>0</v>
      </c>
      <c r="Z177" s="764">
        <f t="shared" si="413"/>
        <v>0</v>
      </c>
      <c r="AA177" s="764">
        <f t="shared" si="413"/>
        <v>0</v>
      </c>
      <c r="AB177" s="764">
        <f t="shared" si="413"/>
        <v>0</v>
      </c>
      <c r="AC177" s="764">
        <f t="shared" si="413"/>
        <v>0</v>
      </c>
      <c r="AD177" s="764">
        <f t="shared" si="413"/>
        <v>0</v>
      </c>
      <c r="AE177" s="764">
        <f t="shared" si="413"/>
        <v>0</v>
      </c>
      <c r="AF177" s="764">
        <f t="shared" si="413"/>
        <v>0</v>
      </c>
      <c r="AG177" s="764">
        <f t="shared" si="413"/>
        <v>0</v>
      </c>
      <c r="AH177" s="764">
        <f t="shared" si="413"/>
        <v>0</v>
      </c>
      <c r="AI177" s="764">
        <f t="shared" si="413"/>
        <v>0</v>
      </c>
      <c r="AJ177" s="764">
        <f t="shared" si="413"/>
        <v>0</v>
      </c>
      <c r="AK177" s="764">
        <f t="shared" si="413"/>
        <v>0</v>
      </c>
      <c r="AL177" s="764">
        <f t="shared" si="413"/>
        <v>0</v>
      </c>
      <c r="AM177" s="764">
        <f t="shared" si="413"/>
        <v>0</v>
      </c>
      <c r="AN177" s="764">
        <f t="shared" si="413"/>
        <v>0</v>
      </c>
      <c r="AO177" s="764">
        <f t="shared" si="413"/>
        <v>0</v>
      </c>
      <c r="AP177" s="764">
        <f t="shared" si="413"/>
        <v>0</v>
      </c>
      <c r="AQ177" s="764">
        <f t="shared" si="413"/>
        <v>0</v>
      </c>
      <c r="AR177" s="764">
        <f t="shared" si="413"/>
        <v>0</v>
      </c>
      <c r="AS177" s="764">
        <f t="shared" si="413"/>
        <v>0</v>
      </c>
      <c r="AT177" s="764">
        <f t="shared" si="413"/>
        <v>0</v>
      </c>
      <c r="AU177" s="764">
        <f t="shared" si="413"/>
        <v>0</v>
      </c>
      <c r="AV177" s="764">
        <f t="shared" si="413"/>
        <v>0</v>
      </c>
      <c r="AW177" s="764">
        <f t="shared" si="413"/>
        <v>0</v>
      </c>
      <c r="AX177" s="764">
        <f t="shared" si="413"/>
        <v>0</v>
      </c>
      <c r="AY177" s="764">
        <f t="shared" si="413"/>
        <v>0</v>
      </c>
      <c r="AZ177" s="764">
        <f t="shared" si="413"/>
        <v>0</v>
      </c>
      <c r="BA177" s="764">
        <f t="shared" si="413"/>
        <v>0</v>
      </c>
      <c r="BB177" s="764">
        <f t="shared" si="413"/>
        <v>0</v>
      </c>
      <c r="BC177" s="764">
        <f t="shared" si="413"/>
        <v>0</v>
      </c>
      <c r="BD177" s="764">
        <f t="shared" si="413"/>
        <v>0</v>
      </c>
      <c r="BE177" s="764">
        <f t="shared" si="413"/>
        <v>0</v>
      </c>
      <c r="BF177" s="764">
        <f t="shared" si="413"/>
        <v>0</v>
      </c>
      <c r="BG177" s="764">
        <f t="shared" si="413"/>
        <v>0</v>
      </c>
      <c r="BH177" s="764">
        <f t="shared" si="413"/>
        <v>0</v>
      </c>
      <c r="BI177" s="764">
        <f t="shared" si="413"/>
        <v>0</v>
      </c>
      <c r="BJ177" s="764">
        <f t="shared" si="413"/>
        <v>0</v>
      </c>
      <c r="BK177" s="764">
        <f t="shared" si="413"/>
        <v>0</v>
      </c>
      <c r="BL177" s="764">
        <f t="shared" si="413"/>
        <v>0</v>
      </c>
      <c r="BM177" s="764">
        <f t="shared" si="413"/>
        <v>0</v>
      </c>
      <c r="BN177" s="764">
        <f t="shared" si="414"/>
        <v>0</v>
      </c>
      <c r="BO177" s="764">
        <f t="shared" si="414"/>
        <v>0</v>
      </c>
      <c r="BP177" s="764">
        <f t="shared" si="414"/>
        <v>0</v>
      </c>
      <c r="BQ177" s="764">
        <f t="shared" si="414"/>
        <v>0</v>
      </c>
      <c r="BR177" s="764">
        <f t="shared" si="414"/>
        <v>0</v>
      </c>
      <c r="BS177" s="764">
        <f t="shared" si="414"/>
        <v>0</v>
      </c>
      <c r="BT177" s="764">
        <f t="shared" si="414"/>
        <v>0</v>
      </c>
      <c r="BU177" s="764">
        <f t="shared" si="414"/>
        <v>0</v>
      </c>
      <c r="BV177" s="764">
        <f t="shared" si="414"/>
        <v>0</v>
      </c>
      <c r="BW177" s="764">
        <f t="shared" si="414"/>
        <v>0</v>
      </c>
      <c r="BX177" s="764">
        <f t="shared" si="415"/>
        <v>0</v>
      </c>
      <c r="BY177" s="764">
        <f t="shared" si="415"/>
        <v>0</v>
      </c>
      <c r="BZ177" s="764">
        <f t="shared" si="415"/>
        <v>0</v>
      </c>
      <c r="CA177" s="764">
        <f t="shared" si="415"/>
        <v>0</v>
      </c>
      <c r="CB177" s="764">
        <f t="shared" si="415"/>
        <v>0</v>
      </c>
      <c r="CC177" s="764">
        <f t="shared" si="415"/>
        <v>0</v>
      </c>
      <c r="CD177" s="764">
        <f t="shared" si="415"/>
        <v>0</v>
      </c>
      <c r="CE177" s="764">
        <f t="shared" si="415"/>
        <v>0</v>
      </c>
      <c r="CF177" s="764">
        <f t="shared" si="415"/>
        <v>0</v>
      </c>
      <c r="CG177" s="764">
        <f t="shared" si="415"/>
        <v>0</v>
      </c>
      <c r="CH177" s="764">
        <f t="shared" si="416"/>
        <v>0</v>
      </c>
      <c r="CI177" s="764">
        <f t="shared" si="416"/>
        <v>0</v>
      </c>
      <c r="CJ177" s="764">
        <f t="shared" si="416"/>
        <v>0</v>
      </c>
      <c r="CK177" s="764">
        <f t="shared" si="416"/>
        <v>0</v>
      </c>
      <c r="CL177" s="764">
        <f t="shared" si="416"/>
        <v>0</v>
      </c>
      <c r="CM177" s="764">
        <f t="shared" si="416"/>
        <v>0</v>
      </c>
      <c r="CN177" s="764">
        <f t="shared" si="416"/>
        <v>0</v>
      </c>
      <c r="CO177" s="764">
        <f t="shared" si="416"/>
        <v>0</v>
      </c>
      <c r="CP177" s="764">
        <f t="shared" si="416"/>
        <v>0</v>
      </c>
      <c r="CQ177" s="764">
        <f t="shared" si="416"/>
        <v>0</v>
      </c>
      <c r="CR177" s="764">
        <f t="shared" si="417"/>
        <v>0</v>
      </c>
      <c r="CS177" s="764">
        <f t="shared" si="417"/>
        <v>0</v>
      </c>
      <c r="CT177" s="764">
        <f t="shared" si="417"/>
        <v>0</v>
      </c>
      <c r="CU177" s="764">
        <f t="shared" si="417"/>
        <v>0</v>
      </c>
      <c r="CV177" s="764">
        <f t="shared" si="417"/>
        <v>0</v>
      </c>
      <c r="CW177" s="764">
        <f t="shared" si="417"/>
        <v>0</v>
      </c>
      <c r="CX177" s="764">
        <f t="shared" si="417"/>
        <v>0</v>
      </c>
      <c r="CY177" s="764">
        <f t="shared" si="417"/>
        <v>0</v>
      </c>
      <c r="CZ177" s="764">
        <f t="shared" si="417"/>
        <v>0</v>
      </c>
      <c r="DA177" s="764">
        <f t="shared" si="417"/>
        <v>0</v>
      </c>
      <c r="DB177" s="764">
        <f t="shared" si="418"/>
        <v>0</v>
      </c>
      <c r="DC177" s="764">
        <f t="shared" si="418"/>
        <v>0</v>
      </c>
      <c r="DD177" s="764">
        <f t="shared" si="418"/>
        <v>0</v>
      </c>
      <c r="DE177" s="764">
        <f t="shared" si="418"/>
        <v>0</v>
      </c>
      <c r="DF177" s="764">
        <f t="shared" si="418"/>
        <v>0</v>
      </c>
      <c r="DG177" s="764">
        <f t="shared" si="418"/>
        <v>0</v>
      </c>
      <c r="DH177" s="764">
        <f t="shared" si="418"/>
        <v>0</v>
      </c>
      <c r="DI177" s="764">
        <f t="shared" si="418"/>
        <v>0</v>
      </c>
      <c r="DJ177" s="764">
        <f t="shared" si="418"/>
        <v>0</v>
      </c>
      <c r="DK177" s="764">
        <f t="shared" si="418"/>
        <v>0</v>
      </c>
      <c r="DL177" s="764">
        <f t="shared" si="419"/>
        <v>0</v>
      </c>
      <c r="DM177" s="764">
        <f t="shared" si="419"/>
        <v>0</v>
      </c>
      <c r="DN177" s="764">
        <f t="shared" si="419"/>
        <v>0</v>
      </c>
      <c r="DO177" s="764">
        <f t="shared" si="419"/>
        <v>0</v>
      </c>
      <c r="DP177" s="764">
        <f t="shared" si="419"/>
        <v>0</v>
      </c>
      <c r="DQ177" s="764">
        <f t="shared" si="419"/>
        <v>0</v>
      </c>
      <c r="DR177" s="764">
        <f t="shared" si="419"/>
        <v>0</v>
      </c>
      <c r="DS177" s="764">
        <f t="shared" si="419"/>
        <v>0</v>
      </c>
      <c r="DT177" s="764">
        <f t="shared" si="419"/>
        <v>0</v>
      </c>
      <c r="DU177" s="764">
        <f t="shared" si="419"/>
        <v>0</v>
      </c>
      <c r="DV177" s="764">
        <f t="shared" si="420"/>
        <v>0</v>
      </c>
      <c r="DW177" s="764">
        <f t="shared" si="420"/>
        <v>0</v>
      </c>
      <c r="DX177" s="764">
        <f t="shared" si="420"/>
        <v>0</v>
      </c>
      <c r="DY177" s="764">
        <f t="shared" si="420"/>
        <v>0</v>
      </c>
      <c r="DZ177" s="764">
        <f t="shared" si="420"/>
        <v>0</v>
      </c>
      <c r="EA177" s="764">
        <f t="shared" si="420"/>
        <v>0</v>
      </c>
      <c r="EB177" s="764">
        <f t="shared" si="420"/>
        <v>0</v>
      </c>
      <c r="EC177" s="764">
        <f t="shared" si="420"/>
        <v>0</v>
      </c>
      <c r="ED177" s="764">
        <f t="shared" si="420"/>
        <v>0</v>
      </c>
      <c r="EE177" s="764">
        <f t="shared" si="420"/>
        <v>0</v>
      </c>
      <c r="EF177" s="764">
        <f t="shared" si="421"/>
        <v>0</v>
      </c>
      <c r="EG177" s="764">
        <f t="shared" si="421"/>
        <v>0</v>
      </c>
      <c r="EH177" s="764">
        <f t="shared" si="421"/>
        <v>0</v>
      </c>
      <c r="EI177" s="764">
        <f t="shared" si="421"/>
        <v>0</v>
      </c>
      <c r="EJ177" s="764">
        <f t="shared" si="421"/>
        <v>0</v>
      </c>
      <c r="EK177" s="764">
        <f t="shared" si="421"/>
        <v>0</v>
      </c>
      <c r="EL177" s="764">
        <f t="shared" si="421"/>
        <v>0</v>
      </c>
      <c r="EM177" s="764">
        <f t="shared" si="421"/>
        <v>0</v>
      </c>
      <c r="EN177" s="764">
        <f t="shared" si="421"/>
        <v>0</v>
      </c>
      <c r="EO177" s="764">
        <f t="shared" si="421"/>
        <v>0</v>
      </c>
      <c r="EP177" s="764">
        <f t="shared" si="422"/>
        <v>0</v>
      </c>
      <c r="EQ177" s="764">
        <f t="shared" si="422"/>
        <v>0</v>
      </c>
      <c r="ER177" s="764">
        <f t="shared" si="422"/>
        <v>0</v>
      </c>
      <c r="ES177" s="764">
        <f t="shared" si="422"/>
        <v>0</v>
      </c>
      <c r="ET177" s="764">
        <f t="shared" si="422"/>
        <v>0</v>
      </c>
      <c r="EU177" s="764">
        <f t="shared" si="422"/>
        <v>0</v>
      </c>
      <c r="EV177" s="764">
        <f t="shared" si="422"/>
        <v>0</v>
      </c>
      <c r="EW177" s="764">
        <f t="shared" si="422"/>
        <v>0</v>
      </c>
      <c r="EX177" s="764">
        <f t="shared" si="422"/>
        <v>0</v>
      </c>
      <c r="EY177" s="764">
        <f t="shared" si="422"/>
        <v>0</v>
      </c>
      <c r="EZ177" s="764">
        <f t="shared" si="423"/>
        <v>0</v>
      </c>
      <c r="FA177" s="764">
        <f t="shared" si="423"/>
        <v>0</v>
      </c>
      <c r="FB177" s="764">
        <f t="shared" si="423"/>
        <v>0</v>
      </c>
      <c r="FC177" s="764">
        <f t="shared" si="423"/>
        <v>0</v>
      </c>
      <c r="FD177" s="764">
        <f t="shared" si="423"/>
        <v>0</v>
      </c>
      <c r="FE177" s="764">
        <f t="shared" si="423"/>
        <v>0</v>
      </c>
      <c r="FF177" s="764">
        <f t="shared" si="423"/>
        <v>0</v>
      </c>
      <c r="FG177" s="764">
        <f t="shared" si="423"/>
        <v>0</v>
      </c>
      <c r="FH177" s="764">
        <f t="shared" si="423"/>
        <v>0</v>
      </c>
      <c r="FI177" s="764">
        <f t="shared" si="423"/>
        <v>0</v>
      </c>
      <c r="FJ177" s="764">
        <f t="shared" si="424"/>
        <v>0</v>
      </c>
      <c r="FK177" s="764">
        <f t="shared" si="424"/>
        <v>0</v>
      </c>
      <c r="FL177" s="764">
        <f t="shared" si="424"/>
        <v>0</v>
      </c>
      <c r="FM177" s="764">
        <f t="shared" si="424"/>
        <v>0</v>
      </c>
      <c r="FN177" s="764">
        <f t="shared" si="424"/>
        <v>0</v>
      </c>
      <c r="FO177" s="764">
        <f t="shared" si="424"/>
        <v>0</v>
      </c>
      <c r="FP177" s="764">
        <f t="shared" si="424"/>
        <v>0</v>
      </c>
      <c r="FQ177" s="764">
        <f t="shared" si="424"/>
        <v>0</v>
      </c>
      <c r="FR177" s="764">
        <f t="shared" si="424"/>
        <v>0</v>
      </c>
      <c r="FS177" s="764">
        <f t="shared" si="424"/>
        <v>0</v>
      </c>
      <c r="FT177" s="764">
        <f t="shared" si="425"/>
        <v>0</v>
      </c>
      <c r="FU177" s="764">
        <f t="shared" si="425"/>
        <v>0</v>
      </c>
      <c r="FV177" s="764">
        <f t="shared" si="425"/>
        <v>0</v>
      </c>
      <c r="FW177" s="764">
        <f t="shared" si="425"/>
        <v>0</v>
      </c>
      <c r="FX177" s="764">
        <f t="shared" si="425"/>
        <v>0</v>
      </c>
      <c r="FY177" s="764">
        <f t="shared" si="425"/>
        <v>0</v>
      </c>
      <c r="FZ177" s="764">
        <f t="shared" si="425"/>
        <v>0</v>
      </c>
      <c r="GA177" s="764">
        <f t="shared" si="425"/>
        <v>0</v>
      </c>
      <c r="GB177" s="764">
        <f t="shared" si="425"/>
        <v>0</v>
      </c>
      <c r="GC177" s="764">
        <f t="shared" si="425"/>
        <v>0</v>
      </c>
      <c r="GD177" s="764">
        <f t="shared" si="426"/>
        <v>0</v>
      </c>
      <c r="GE177" s="764">
        <f t="shared" si="426"/>
        <v>0</v>
      </c>
      <c r="GF177" s="764">
        <f t="shared" si="426"/>
        <v>0</v>
      </c>
      <c r="GG177" s="764">
        <f t="shared" si="426"/>
        <v>0</v>
      </c>
      <c r="GH177" s="764">
        <f t="shared" si="426"/>
        <v>0</v>
      </c>
      <c r="GI177" s="764">
        <f t="shared" si="426"/>
        <v>0</v>
      </c>
      <c r="GJ177" s="764">
        <f t="shared" si="426"/>
        <v>0</v>
      </c>
      <c r="GK177" s="764">
        <f t="shared" si="426"/>
        <v>0</v>
      </c>
      <c r="GL177" s="764">
        <f t="shared" si="426"/>
        <v>0</v>
      </c>
      <c r="GM177" s="764">
        <f t="shared" si="426"/>
        <v>0</v>
      </c>
      <c r="GN177" s="764">
        <f t="shared" si="427"/>
        <v>0</v>
      </c>
      <c r="GO177" s="764">
        <f t="shared" si="427"/>
        <v>0</v>
      </c>
      <c r="GP177" s="764">
        <f t="shared" si="427"/>
        <v>0</v>
      </c>
      <c r="GQ177" s="764">
        <f t="shared" si="427"/>
        <v>0</v>
      </c>
      <c r="GR177" s="764">
        <f t="shared" si="427"/>
        <v>0</v>
      </c>
      <c r="GS177" s="764">
        <f t="shared" si="427"/>
        <v>0</v>
      </c>
      <c r="GT177" s="764">
        <f t="shared" si="427"/>
        <v>0</v>
      </c>
      <c r="GU177" s="764">
        <f t="shared" si="427"/>
        <v>0</v>
      </c>
      <c r="GV177" s="764">
        <f t="shared" si="427"/>
        <v>0</v>
      </c>
      <c r="GW177" s="764">
        <f t="shared" si="427"/>
        <v>0</v>
      </c>
      <c r="GX177" s="764">
        <f t="shared" si="428"/>
        <v>0</v>
      </c>
      <c r="GY177" s="764">
        <f t="shared" si="428"/>
        <v>0</v>
      </c>
      <c r="GZ177" s="764">
        <f t="shared" si="428"/>
        <v>0</v>
      </c>
      <c r="HA177" s="764">
        <f t="shared" si="428"/>
        <v>0</v>
      </c>
      <c r="HB177" s="764">
        <f t="shared" si="428"/>
        <v>0</v>
      </c>
      <c r="HC177" s="764">
        <f t="shared" si="428"/>
        <v>0</v>
      </c>
      <c r="HD177" s="764">
        <f t="shared" si="428"/>
        <v>0</v>
      </c>
      <c r="HE177" s="764">
        <f t="shared" si="428"/>
        <v>0</v>
      </c>
      <c r="HF177" s="764">
        <f t="shared" si="428"/>
        <v>0</v>
      </c>
      <c r="HG177" s="764">
        <f t="shared" si="428"/>
        <v>0</v>
      </c>
      <c r="HH177" s="764">
        <f t="shared" si="429"/>
        <v>0</v>
      </c>
      <c r="HI177" s="764">
        <f t="shared" si="429"/>
        <v>0</v>
      </c>
      <c r="HJ177" s="764">
        <f t="shared" si="429"/>
        <v>0</v>
      </c>
      <c r="HK177" s="764">
        <f t="shared" si="429"/>
        <v>0</v>
      </c>
      <c r="HL177" s="764">
        <f t="shared" si="429"/>
        <v>0</v>
      </c>
      <c r="HM177" s="764">
        <f t="shared" si="429"/>
        <v>0</v>
      </c>
      <c r="HN177" s="764">
        <f t="shared" si="429"/>
        <v>0</v>
      </c>
      <c r="HO177" s="764">
        <f t="shared" si="429"/>
        <v>0</v>
      </c>
      <c r="HP177" s="764">
        <f t="shared" si="429"/>
        <v>0</v>
      </c>
      <c r="HQ177" s="764">
        <f t="shared" si="429"/>
        <v>0</v>
      </c>
      <c r="HR177" s="764">
        <f t="shared" si="430"/>
        <v>0</v>
      </c>
      <c r="HS177" s="764">
        <f t="shared" si="430"/>
        <v>0</v>
      </c>
      <c r="HT177" s="764">
        <f t="shared" si="430"/>
        <v>0</v>
      </c>
      <c r="HU177" s="764">
        <f t="shared" si="430"/>
        <v>0</v>
      </c>
      <c r="HV177" s="764">
        <f t="shared" si="430"/>
        <v>0</v>
      </c>
      <c r="HW177" s="764">
        <f t="shared" si="430"/>
        <v>0</v>
      </c>
      <c r="HX177" s="764">
        <f t="shared" si="430"/>
        <v>0</v>
      </c>
      <c r="HY177" s="764">
        <f t="shared" si="430"/>
        <v>0</v>
      </c>
      <c r="HZ177" s="764">
        <f t="shared" si="430"/>
        <v>0</v>
      </c>
      <c r="IA177" s="764">
        <f t="shared" si="430"/>
        <v>0</v>
      </c>
      <c r="IB177" s="764">
        <f t="shared" si="431"/>
        <v>0</v>
      </c>
      <c r="IC177" s="764">
        <f t="shared" si="431"/>
        <v>0</v>
      </c>
      <c r="ID177" s="764">
        <f t="shared" si="431"/>
        <v>0</v>
      </c>
      <c r="IE177" s="764">
        <f t="shared" si="431"/>
        <v>0</v>
      </c>
      <c r="IF177" s="764">
        <f t="shared" si="431"/>
        <v>0</v>
      </c>
      <c r="IG177" s="764">
        <f t="shared" si="431"/>
        <v>0</v>
      </c>
      <c r="IH177" s="764">
        <f t="shared" si="431"/>
        <v>0</v>
      </c>
      <c r="II177" s="764">
        <f t="shared" si="431"/>
        <v>0</v>
      </c>
      <c r="IJ177" s="764">
        <f t="shared" si="431"/>
        <v>0</v>
      </c>
      <c r="IK177" s="764">
        <f t="shared" si="431"/>
        <v>0</v>
      </c>
      <c r="IL177" s="764">
        <f t="shared" si="432"/>
        <v>0</v>
      </c>
      <c r="IM177" s="764">
        <f t="shared" si="432"/>
        <v>0</v>
      </c>
      <c r="IN177" s="764">
        <f t="shared" si="432"/>
        <v>0</v>
      </c>
      <c r="IO177" s="764">
        <f t="shared" si="432"/>
        <v>0</v>
      </c>
      <c r="IP177" s="764">
        <f t="shared" si="432"/>
        <v>0</v>
      </c>
      <c r="IQ177" s="764">
        <f t="shared" si="432"/>
        <v>0</v>
      </c>
      <c r="IR177" s="764">
        <f t="shared" si="432"/>
        <v>0</v>
      </c>
      <c r="IS177" s="764">
        <f t="shared" si="432"/>
        <v>0</v>
      </c>
      <c r="IT177" s="764">
        <f t="shared" si="432"/>
        <v>0</v>
      </c>
      <c r="IU177" s="764">
        <f t="shared" si="432"/>
        <v>0</v>
      </c>
      <c r="IV177" s="764">
        <f t="shared" si="432"/>
        <v>0</v>
      </c>
      <c r="IW177" s="764">
        <f t="shared" si="432"/>
        <v>0</v>
      </c>
      <c r="IX177" s="764">
        <f t="shared" si="432"/>
        <v>0</v>
      </c>
      <c r="IY177" s="764">
        <f t="shared" si="432"/>
        <v>0</v>
      </c>
      <c r="IZ177" s="764">
        <f t="shared" si="432"/>
        <v>0</v>
      </c>
      <c r="JA177" s="764">
        <f t="shared" si="432"/>
        <v>0</v>
      </c>
      <c r="JB177" s="764">
        <f t="shared" si="432"/>
        <v>0</v>
      </c>
      <c r="JC177" s="764">
        <f t="shared" si="432"/>
        <v>0</v>
      </c>
      <c r="JD177" s="764">
        <f t="shared" si="412"/>
        <v>0</v>
      </c>
      <c r="JE177" s="764">
        <f t="shared" si="412"/>
        <v>0</v>
      </c>
      <c r="JF177" s="764">
        <f t="shared" si="412"/>
        <v>0</v>
      </c>
      <c r="JG177" s="764">
        <f t="shared" si="412"/>
        <v>0</v>
      </c>
      <c r="JH177" s="764">
        <f t="shared" si="412"/>
        <v>0</v>
      </c>
      <c r="JI177" s="764">
        <f t="shared" si="412"/>
        <v>0</v>
      </c>
      <c r="JJ177" s="764">
        <f t="shared" si="412"/>
        <v>0</v>
      </c>
      <c r="JK177" s="764">
        <f t="shared" si="412"/>
        <v>0</v>
      </c>
      <c r="JL177" s="764">
        <f t="shared" si="432"/>
        <v>0</v>
      </c>
      <c r="JM177" s="764">
        <f t="shared" si="432"/>
        <v>0</v>
      </c>
      <c r="JN177" s="764">
        <f t="shared" si="432"/>
        <v>0</v>
      </c>
      <c r="JO177" s="764">
        <f t="shared" si="432"/>
        <v>0</v>
      </c>
      <c r="JP177" s="764">
        <f t="shared" si="432"/>
        <v>0</v>
      </c>
      <c r="JQ177" s="764">
        <f t="shared" si="317"/>
        <v>0</v>
      </c>
      <c r="JR177" s="764">
        <f t="shared" si="317"/>
        <v>0</v>
      </c>
      <c r="JS177" s="764">
        <f t="shared" si="432"/>
        <v>0</v>
      </c>
      <c r="JT177" s="765">
        <f t="shared" si="318"/>
        <v>0</v>
      </c>
      <c r="JU177" s="229">
        <f t="shared" si="319"/>
        <v>0</v>
      </c>
    </row>
    <row r="178" spans="1:281" ht="12.75" customHeight="1">
      <c r="A178" s="57"/>
      <c r="B178" s="223"/>
      <c r="C178" s="223"/>
      <c r="D178" s="61"/>
      <c r="E178" s="743" t="str">
        <f t="shared" si="314"/>
        <v xml:space="preserve"> </v>
      </c>
      <c r="F178" s="56"/>
      <c r="G178" s="228"/>
      <c r="H178" s="744">
        <f>SUMIF(Ajuste!$C$8:$C$483,$B$6:$B$499,Ajuste!$E$8:$E$483)</f>
        <v>0</v>
      </c>
      <c r="I178" s="744">
        <f>SUMIF(Ajuste!$C$8:$C$483,$B$6:$B$499,Ajuste!$F$8:$F$483)</f>
        <v>0</v>
      </c>
      <c r="J178" s="229">
        <f t="shared" si="320"/>
        <v>0</v>
      </c>
      <c r="K178" s="764">
        <f t="shared" si="413"/>
        <v>0</v>
      </c>
      <c r="L178" s="764">
        <f t="shared" si="413"/>
        <v>0</v>
      </c>
      <c r="M178" s="764">
        <f t="shared" si="413"/>
        <v>0</v>
      </c>
      <c r="N178" s="764">
        <f t="shared" si="413"/>
        <v>0</v>
      </c>
      <c r="O178" s="764">
        <f t="shared" si="413"/>
        <v>0</v>
      </c>
      <c r="P178" s="764">
        <f t="shared" si="413"/>
        <v>0</v>
      </c>
      <c r="Q178" s="764">
        <f t="shared" si="413"/>
        <v>0</v>
      </c>
      <c r="R178" s="764">
        <f t="shared" si="413"/>
        <v>0</v>
      </c>
      <c r="S178" s="764">
        <f t="shared" si="413"/>
        <v>0</v>
      </c>
      <c r="T178" s="764">
        <f t="shared" si="413"/>
        <v>0</v>
      </c>
      <c r="U178" s="764">
        <f t="shared" si="413"/>
        <v>0</v>
      </c>
      <c r="V178" s="764">
        <f t="shared" si="413"/>
        <v>0</v>
      </c>
      <c r="W178" s="764">
        <f t="shared" si="413"/>
        <v>0</v>
      </c>
      <c r="X178" s="764">
        <f t="shared" si="413"/>
        <v>0</v>
      </c>
      <c r="Y178" s="764">
        <f t="shared" si="413"/>
        <v>0</v>
      </c>
      <c r="Z178" s="764">
        <f t="shared" si="413"/>
        <v>0</v>
      </c>
      <c r="AA178" s="764">
        <f t="shared" si="413"/>
        <v>0</v>
      </c>
      <c r="AB178" s="764">
        <f t="shared" si="413"/>
        <v>0</v>
      </c>
      <c r="AC178" s="764">
        <f t="shared" si="413"/>
        <v>0</v>
      </c>
      <c r="AD178" s="764">
        <f t="shared" si="413"/>
        <v>0</v>
      </c>
      <c r="AE178" s="764">
        <f t="shared" si="413"/>
        <v>0</v>
      </c>
      <c r="AF178" s="764">
        <f t="shared" si="413"/>
        <v>0</v>
      </c>
      <c r="AG178" s="764">
        <f t="shared" si="413"/>
        <v>0</v>
      </c>
      <c r="AH178" s="764">
        <f t="shared" si="413"/>
        <v>0</v>
      </c>
      <c r="AI178" s="764">
        <f t="shared" si="413"/>
        <v>0</v>
      </c>
      <c r="AJ178" s="764">
        <f t="shared" si="413"/>
        <v>0</v>
      </c>
      <c r="AK178" s="764">
        <f t="shared" si="413"/>
        <v>0</v>
      </c>
      <c r="AL178" s="764">
        <f t="shared" si="413"/>
        <v>0</v>
      </c>
      <c r="AM178" s="764">
        <f t="shared" si="413"/>
        <v>0</v>
      </c>
      <c r="AN178" s="764">
        <f t="shared" si="413"/>
        <v>0</v>
      </c>
      <c r="AO178" s="764">
        <f t="shared" si="413"/>
        <v>0</v>
      </c>
      <c r="AP178" s="764">
        <f t="shared" si="413"/>
        <v>0</v>
      </c>
      <c r="AQ178" s="764">
        <f t="shared" si="413"/>
        <v>0</v>
      </c>
      <c r="AR178" s="764">
        <f t="shared" si="413"/>
        <v>0</v>
      </c>
      <c r="AS178" s="764">
        <f t="shared" si="413"/>
        <v>0</v>
      </c>
      <c r="AT178" s="764">
        <f t="shared" si="413"/>
        <v>0</v>
      </c>
      <c r="AU178" s="764">
        <f t="shared" si="413"/>
        <v>0</v>
      </c>
      <c r="AV178" s="764">
        <f t="shared" si="413"/>
        <v>0</v>
      </c>
      <c r="AW178" s="764">
        <f t="shared" si="413"/>
        <v>0</v>
      </c>
      <c r="AX178" s="764">
        <f t="shared" si="413"/>
        <v>0</v>
      </c>
      <c r="AY178" s="764">
        <f t="shared" si="413"/>
        <v>0</v>
      </c>
      <c r="AZ178" s="764">
        <f t="shared" si="413"/>
        <v>0</v>
      </c>
      <c r="BA178" s="764">
        <f t="shared" si="413"/>
        <v>0</v>
      </c>
      <c r="BB178" s="764">
        <f t="shared" si="413"/>
        <v>0</v>
      </c>
      <c r="BC178" s="764">
        <f t="shared" si="413"/>
        <v>0</v>
      </c>
      <c r="BD178" s="764">
        <f t="shared" si="413"/>
        <v>0</v>
      </c>
      <c r="BE178" s="764">
        <f t="shared" si="413"/>
        <v>0</v>
      </c>
      <c r="BF178" s="764">
        <f t="shared" si="413"/>
        <v>0</v>
      </c>
      <c r="BG178" s="764">
        <f t="shared" si="413"/>
        <v>0</v>
      </c>
      <c r="BH178" s="764">
        <f t="shared" si="413"/>
        <v>0</v>
      </c>
      <c r="BI178" s="764">
        <f t="shared" si="413"/>
        <v>0</v>
      </c>
      <c r="BJ178" s="764">
        <f t="shared" si="413"/>
        <v>0</v>
      </c>
      <c r="BK178" s="764">
        <f t="shared" si="413"/>
        <v>0</v>
      </c>
      <c r="BL178" s="764">
        <f t="shared" si="413"/>
        <v>0</v>
      </c>
      <c r="BM178" s="764">
        <f t="shared" si="413"/>
        <v>0</v>
      </c>
      <c r="BN178" s="764">
        <f t="shared" si="414"/>
        <v>0</v>
      </c>
      <c r="BO178" s="764">
        <f t="shared" si="414"/>
        <v>0</v>
      </c>
      <c r="BP178" s="764">
        <f t="shared" si="414"/>
        <v>0</v>
      </c>
      <c r="BQ178" s="764">
        <f t="shared" si="414"/>
        <v>0</v>
      </c>
      <c r="BR178" s="764">
        <f t="shared" si="414"/>
        <v>0</v>
      </c>
      <c r="BS178" s="764">
        <f t="shared" si="414"/>
        <v>0</v>
      </c>
      <c r="BT178" s="764">
        <f t="shared" si="414"/>
        <v>0</v>
      </c>
      <c r="BU178" s="764">
        <f t="shared" si="414"/>
        <v>0</v>
      </c>
      <c r="BV178" s="764">
        <f t="shared" si="414"/>
        <v>0</v>
      </c>
      <c r="BW178" s="764">
        <f t="shared" si="414"/>
        <v>0</v>
      </c>
      <c r="BX178" s="764">
        <f t="shared" si="415"/>
        <v>0</v>
      </c>
      <c r="BY178" s="764">
        <f t="shared" si="415"/>
        <v>0</v>
      </c>
      <c r="BZ178" s="764">
        <f t="shared" si="415"/>
        <v>0</v>
      </c>
      <c r="CA178" s="764">
        <f t="shared" si="415"/>
        <v>0</v>
      </c>
      <c r="CB178" s="764">
        <f t="shared" si="415"/>
        <v>0</v>
      </c>
      <c r="CC178" s="764">
        <f t="shared" si="415"/>
        <v>0</v>
      </c>
      <c r="CD178" s="764">
        <f t="shared" si="415"/>
        <v>0</v>
      </c>
      <c r="CE178" s="764">
        <f t="shared" si="415"/>
        <v>0</v>
      </c>
      <c r="CF178" s="764">
        <f t="shared" si="415"/>
        <v>0</v>
      </c>
      <c r="CG178" s="764">
        <f t="shared" si="415"/>
        <v>0</v>
      </c>
      <c r="CH178" s="764">
        <f t="shared" si="416"/>
        <v>0</v>
      </c>
      <c r="CI178" s="764">
        <f t="shared" si="416"/>
        <v>0</v>
      </c>
      <c r="CJ178" s="764">
        <f t="shared" si="416"/>
        <v>0</v>
      </c>
      <c r="CK178" s="764">
        <f t="shared" si="416"/>
        <v>0</v>
      </c>
      <c r="CL178" s="764">
        <f t="shared" si="416"/>
        <v>0</v>
      </c>
      <c r="CM178" s="764">
        <f t="shared" si="416"/>
        <v>0</v>
      </c>
      <c r="CN178" s="764">
        <f t="shared" si="416"/>
        <v>0</v>
      </c>
      <c r="CO178" s="764">
        <f t="shared" si="416"/>
        <v>0</v>
      </c>
      <c r="CP178" s="764">
        <f t="shared" si="416"/>
        <v>0</v>
      </c>
      <c r="CQ178" s="764">
        <f t="shared" si="416"/>
        <v>0</v>
      </c>
      <c r="CR178" s="764">
        <f t="shared" si="417"/>
        <v>0</v>
      </c>
      <c r="CS178" s="764">
        <f t="shared" si="417"/>
        <v>0</v>
      </c>
      <c r="CT178" s="764">
        <f t="shared" si="417"/>
        <v>0</v>
      </c>
      <c r="CU178" s="764">
        <f t="shared" si="417"/>
        <v>0</v>
      </c>
      <c r="CV178" s="764">
        <f t="shared" si="417"/>
        <v>0</v>
      </c>
      <c r="CW178" s="764">
        <f t="shared" si="417"/>
        <v>0</v>
      </c>
      <c r="CX178" s="764">
        <f t="shared" si="417"/>
        <v>0</v>
      </c>
      <c r="CY178" s="764">
        <f t="shared" si="417"/>
        <v>0</v>
      </c>
      <c r="CZ178" s="764">
        <f t="shared" si="417"/>
        <v>0</v>
      </c>
      <c r="DA178" s="764">
        <f t="shared" si="417"/>
        <v>0</v>
      </c>
      <c r="DB178" s="764">
        <f t="shared" si="418"/>
        <v>0</v>
      </c>
      <c r="DC178" s="764">
        <f t="shared" si="418"/>
        <v>0</v>
      </c>
      <c r="DD178" s="764">
        <f t="shared" si="418"/>
        <v>0</v>
      </c>
      <c r="DE178" s="764">
        <f t="shared" si="418"/>
        <v>0</v>
      </c>
      <c r="DF178" s="764">
        <f t="shared" si="418"/>
        <v>0</v>
      </c>
      <c r="DG178" s="764">
        <f t="shared" si="418"/>
        <v>0</v>
      </c>
      <c r="DH178" s="764">
        <f t="shared" si="418"/>
        <v>0</v>
      </c>
      <c r="DI178" s="764">
        <f t="shared" si="418"/>
        <v>0</v>
      </c>
      <c r="DJ178" s="764">
        <f t="shared" si="418"/>
        <v>0</v>
      </c>
      <c r="DK178" s="764">
        <f t="shared" si="418"/>
        <v>0</v>
      </c>
      <c r="DL178" s="764">
        <f t="shared" si="419"/>
        <v>0</v>
      </c>
      <c r="DM178" s="764">
        <f t="shared" si="419"/>
        <v>0</v>
      </c>
      <c r="DN178" s="764">
        <f t="shared" si="419"/>
        <v>0</v>
      </c>
      <c r="DO178" s="764">
        <f t="shared" si="419"/>
        <v>0</v>
      </c>
      <c r="DP178" s="764">
        <f t="shared" si="419"/>
        <v>0</v>
      </c>
      <c r="DQ178" s="764">
        <f t="shared" si="419"/>
        <v>0</v>
      </c>
      <c r="DR178" s="764">
        <f t="shared" si="419"/>
        <v>0</v>
      </c>
      <c r="DS178" s="764">
        <f t="shared" si="419"/>
        <v>0</v>
      </c>
      <c r="DT178" s="764">
        <f t="shared" si="419"/>
        <v>0</v>
      </c>
      <c r="DU178" s="764">
        <f t="shared" si="419"/>
        <v>0</v>
      </c>
      <c r="DV178" s="764">
        <f t="shared" si="420"/>
        <v>0</v>
      </c>
      <c r="DW178" s="764">
        <f t="shared" si="420"/>
        <v>0</v>
      </c>
      <c r="DX178" s="764">
        <f t="shared" si="420"/>
        <v>0</v>
      </c>
      <c r="DY178" s="764">
        <f t="shared" si="420"/>
        <v>0</v>
      </c>
      <c r="DZ178" s="764">
        <f t="shared" si="420"/>
        <v>0</v>
      </c>
      <c r="EA178" s="764">
        <f t="shared" si="420"/>
        <v>0</v>
      </c>
      <c r="EB178" s="764">
        <f t="shared" si="420"/>
        <v>0</v>
      </c>
      <c r="EC178" s="764">
        <f t="shared" si="420"/>
        <v>0</v>
      </c>
      <c r="ED178" s="764">
        <f t="shared" si="420"/>
        <v>0</v>
      </c>
      <c r="EE178" s="764">
        <f t="shared" si="420"/>
        <v>0</v>
      </c>
      <c r="EF178" s="764">
        <f t="shared" si="421"/>
        <v>0</v>
      </c>
      <c r="EG178" s="764">
        <f t="shared" si="421"/>
        <v>0</v>
      </c>
      <c r="EH178" s="764">
        <f t="shared" si="421"/>
        <v>0</v>
      </c>
      <c r="EI178" s="764">
        <f t="shared" si="421"/>
        <v>0</v>
      </c>
      <c r="EJ178" s="764">
        <f t="shared" si="421"/>
        <v>0</v>
      </c>
      <c r="EK178" s="764">
        <f t="shared" si="421"/>
        <v>0</v>
      </c>
      <c r="EL178" s="764">
        <f t="shared" si="421"/>
        <v>0</v>
      </c>
      <c r="EM178" s="764">
        <f t="shared" si="421"/>
        <v>0</v>
      </c>
      <c r="EN178" s="764">
        <f t="shared" si="421"/>
        <v>0</v>
      </c>
      <c r="EO178" s="764">
        <f t="shared" si="421"/>
        <v>0</v>
      </c>
      <c r="EP178" s="764">
        <f t="shared" si="422"/>
        <v>0</v>
      </c>
      <c r="EQ178" s="764">
        <f t="shared" si="422"/>
        <v>0</v>
      </c>
      <c r="ER178" s="764">
        <f t="shared" si="422"/>
        <v>0</v>
      </c>
      <c r="ES178" s="764">
        <f t="shared" si="422"/>
        <v>0</v>
      </c>
      <c r="ET178" s="764">
        <f t="shared" si="422"/>
        <v>0</v>
      </c>
      <c r="EU178" s="764">
        <f t="shared" si="422"/>
        <v>0</v>
      </c>
      <c r="EV178" s="764">
        <f t="shared" si="422"/>
        <v>0</v>
      </c>
      <c r="EW178" s="764">
        <f t="shared" si="422"/>
        <v>0</v>
      </c>
      <c r="EX178" s="764">
        <f t="shared" si="422"/>
        <v>0</v>
      </c>
      <c r="EY178" s="764">
        <f t="shared" si="422"/>
        <v>0</v>
      </c>
      <c r="EZ178" s="764">
        <f t="shared" si="423"/>
        <v>0</v>
      </c>
      <c r="FA178" s="764">
        <f t="shared" si="423"/>
        <v>0</v>
      </c>
      <c r="FB178" s="764">
        <f t="shared" si="423"/>
        <v>0</v>
      </c>
      <c r="FC178" s="764">
        <f t="shared" si="423"/>
        <v>0</v>
      </c>
      <c r="FD178" s="764">
        <f t="shared" si="423"/>
        <v>0</v>
      </c>
      <c r="FE178" s="764">
        <f t="shared" si="423"/>
        <v>0</v>
      </c>
      <c r="FF178" s="764">
        <f t="shared" si="423"/>
        <v>0</v>
      </c>
      <c r="FG178" s="764">
        <f t="shared" si="423"/>
        <v>0</v>
      </c>
      <c r="FH178" s="764">
        <f t="shared" si="423"/>
        <v>0</v>
      </c>
      <c r="FI178" s="764">
        <f t="shared" si="423"/>
        <v>0</v>
      </c>
      <c r="FJ178" s="764">
        <f t="shared" si="424"/>
        <v>0</v>
      </c>
      <c r="FK178" s="764">
        <f t="shared" si="424"/>
        <v>0</v>
      </c>
      <c r="FL178" s="764">
        <f t="shared" si="424"/>
        <v>0</v>
      </c>
      <c r="FM178" s="764">
        <f t="shared" si="424"/>
        <v>0</v>
      </c>
      <c r="FN178" s="764">
        <f t="shared" si="424"/>
        <v>0</v>
      </c>
      <c r="FO178" s="764">
        <f t="shared" si="424"/>
        <v>0</v>
      </c>
      <c r="FP178" s="764">
        <f t="shared" si="424"/>
        <v>0</v>
      </c>
      <c r="FQ178" s="764">
        <f t="shared" si="424"/>
        <v>0</v>
      </c>
      <c r="FR178" s="764">
        <f t="shared" si="424"/>
        <v>0</v>
      </c>
      <c r="FS178" s="764">
        <f t="shared" si="424"/>
        <v>0</v>
      </c>
      <c r="FT178" s="764">
        <f t="shared" si="425"/>
        <v>0</v>
      </c>
      <c r="FU178" s="764">
        <f t="shared" si="425"/>
        <v>0</v>
      </c>
      <c r="FV178" s="764">
        <f t="shared" si="425"/>
        <v>0</v>
      </c>
      <c r="FW178" s="764">
        <f t="shared" si="425"/>
        <v>0</v>
      </c>
      <c r="FX178" s="764">
        <f t="shared" si="425"/>
        <v>0</v>
      </c>
      <c r="FY178" s="764">
        <f t="shared" si="425"/>
        <v>0</v>
      </c>
      <c r="FZ178" s="764">
        <f t="shared" si="425"/>
        <v>0</v>
      </c>
      <c r="GA178" s="764">
        <f t="shared" si="425"/>
        <v>0</v>
      </c>
      <c r="GB178" s="764">
        <f t="shared" si="425"/>
        <v>0</v>
      </c>
      <c r="GC178" s="764">
        <f t="shared" si="425"/>
        <v>0</v>
      </c>
      <c r="GD178" s="764">
        <f t="shared" si="426"/>
        <v>0</v>
      </c>
      <c r="GE178" s="764">
        <f t="shared" si="426"/>
        <v>0</v>
      </c>
      <c r="GF178" s="764">
        <f t="shared" si="426"/>
        <v>0</v>
      </c>
      <c r="GG178" s="764">
        <f t="shared" si="426"/>
        <v>0</v>
      </c>
      <c r="GH178" s="764">
        <f t="shared" si="426"/>
        <v>0</v>
      </c>
      <c r="GI178" s="764">
        <f t="shared" si="426"/>
        <v>0</v>
      </c>
      <c r="GJ178" s="764">
        <f t="shared" si="426"/>
        <v>0</v>
      </c>
      <c r="GK178" s="764">
        <f t="shared" si="426"/>
        <v>0</v>
      </c>
      <c r="GL178" s="764">
        <f t="shared" si="426"/>
        <v>0</v>
      </c>
      <c r="GM178" s="764">
        <f t="shared" si="426"/>
        <v>0</v>
      </c>
      <c r="GN178" s="764">
        <f t="shared" si="427"/>
        <v>0</v>
      </c>
      <c r="GO178" s="764">
        <f t="shared" si="427"/>
        <v>0</v>
      </c>
      <c r="GP178" s="764">
        <f t="shared" si="427"/>
        <v>0</v>
      </c>
      <c r="GQ178" s="764">
        <f t="shared" si="427"/>
        <v>0</v>
      </c>
      <c r="GR178" s="764">
        <f t="shared" si="427"/>
        <v>0</v>
      </c>
      <c r="GS178" s="764">
        <f t="shared" si="427"/>
        <v>0</v>
      </c>
      <c r="GT178" s="764">
        <f t="shared" si="427"/>
        <v>0</v>
      </c>
      <c r="GU178" s="764">
        <f t="shared" si="427"/>
        <v>0</v>
      </c>
      <c r="GV178" s="764">
        <f t="shared" si="427"/>
        <v>0</v>
      </c>
      <c r="GW178" s="764">
        <f t="shared" si="427"/>
        <v>0</v>
      </c>
      <c r="GX178" s="764">
        <f t="shared" si="428"/>
        <v>0</v>
      </c>
      <c r="GY178" s="764">
        <f t="shared" si="428"/>
        <v>0</v>
      </c>
      <c r="GZ178" s="764">
        <f t="shared" si="428"/>
        <v>0</v>
      </c>
      <c r="HA178" s="764">
        <f t="shared" si="428"/>
        <v>0</v>
      </c>
      <c r="HB178" s="764">
        <f t="shared" si="428"/>
        <v>0</v>
      </c>
      <c r="HC178" s="764">
        <f t="shared" si="428"/>
        <v>0</v>
      </c>
      <c r="HD178" s="764">
        <f t="shared" si="428"/>
        <v>0</v>
      </c>
      <c r="HE178" s="764">
        <f t="shared" si="428"/>
        <v>0</v>
      </c>
      <c r="HF178" s="764">
        <f t="shared" si="428"/>
        <v>0</v>
      </c>
      <c r="HG178" s="764">
        <f t="shared" si="428"/>
        <v>0</v>
      </c>
      <c r="HH178" s="764">
        <f t="shared" si="429"/>
        <v>0</v>
      </c>
      <c r="HI178" s="764">
        <f t="shared" si="429"/>
        <v>0</v>
      </c>
      <c r="HJ178" s="764">
        <f t="shared" si="429"/>
        <v>0</v>
      </c>
      <c r="HK178" s="764">
        <f t="shared" si="429"/>
        <v>0</v>
      </c>
      <c r="HL178" s="764">
        <f t="shared" si="429"/>
        <v>0</v>
      </c>
      <c r="HM178" s="764">
        <f t="shared" si="429"/>
        <v>0</v>
      </c>
      <c r="HN178" s="764">
        <f t="shared" si="429"/>
        <v>0</v>
      </c>
      <c r="HO178" s="764">
        <f t="shared" si="429"/>
        <v>0</v>
      </c>
      <c r="HP178" s="764">
        <f t="shared" si="429"/>
        <v>0</v>
      </c>
      <c r="HQ178" s="764">
        <f t="shared" si="429"/>
        <v>0</v>
      </c>
      <c r="HR178" s="764">
        <f t="shared" si="430"/>
        <v>0</v>
      </c>
      <c r="HS178" s="764">
        <f t="shared" si="430"/>
        <v>0</v>
      </c>
      <c r="HT178" s="764">
        <f t="shared" si="430"/>
        <v>0</v>
      </c>
      <c r="HU178" s="764">
        <f t="shared" si="430"/>
        <v>0</v>
      </c>
      <c r="HV178" s="764">
        <f t="shared" si="430"/>
        <v>0</v>
      </c>
      <c r="HW178" s="764">
        <f t="shared" si="430"/>
        <v>0</v>
      </c>
      <c r="HX178" s="764">
        <f t="shared" si="430"/>
        <v>0</v>
      </c>
      <c r="HY178" s="764">
        <f t="shared" si="430"/>
        <v>0</v>
      </c>
      <c r="HZ178" s="764">
        <f t="shared" si="430"/>
        <v>0</v>
      </c>
      <c r="IA178" s="764">
        <f t="shared" si="430"/>
        <v>0</v>
      </c>
      <c r="IB178" s="764">
        <f t="shared" si="431"/>
        <v>0</v>
      </c>
      <c r="IC178" s="764">
        <f t="shared" si="431"/>
        <v>0</v>
      </c>
      <c r="ID178" s="764">
        <f t="shared" si="431"/>
        <v>0</v>
      </c>
      <c r="IE178" s="764">
        <f t="shared" si="431"/>
        <v>0</v>
      </c>
      <c r="IF178" s="764">
        <f t="shared" si="431"/>
        <v>0</v>
      </c>
      <c r="IG178" s="764">
        <f t="shared" si="431"/>
        <v>0</v>
      </c>
      <c r="IH178" s="764">
        <f t="shared" si="431"/>
        <v>0</v>
      </c>
      <c r="II178" s="764">
        <f t="shared" si="431"/>
        <v>0</v>
      </c>
      <c r="IJ178" s="764">
        <f t="shared" si="431"/>
        <v>0</v>
      </c>
      <c r="IK178" s="764">
        <f t="shared" si="431"/>
        <v>0</v>
      </c>
      <c r="IL178" s="764">
        <f t="shared" si="432"/>
        <v>0</v>
      </c>
      <c r="IM178" s="764">
        <f t="shared" si="432"/>
        <v>0</v>
      </c>
      <c r="IN178" s="764">
        <f t="shared" si="432"/>
        <v>0</v>
      </c>
      <c r="IO178" s="764">
        <f t="shared" si="432"/>
        <v>0</v>
      </c>
      <c r="IP178" s="764">
        <f t="shared" si="432"/>
        <v>0</v>
      </c>
      <c r="IQ178" s="764">
        <f t="shared" si="432"/>
        <v>0</v>
      </c>
      <c r="IR178" s="764">
        <f t="shared" si="432"/>
        <v>0</v>
      </c>
      <c r="IS178" s="764">
        <f t="shared" si="432"/>
        <v>0</v>
      </c>
      <c r="IT178" s="764">
        <f t="shared" si="432"/>
        <v>0</v>
      </c>
      <c r="IU178" s="764">
        <f t="shared" si="432"/>
        <v>0</v>
      </c>
      <c r="IV178" s="764">
        <f t="shared" si="432"/>
        <v>0</v>
      </c>
      <c r="IW178" s="764">
        <f t="shared" si="432"/>
        <v>0</v>
      </c>
      <c r="IX178" s="764">
        <f t="shared" si="432"/>
        <v>0</v>
      </c>
      <c r="IY178" s="764">
        <f t="shared" si="432"/>
        <v>0</v>
      </c>
      <c r="IZ178" s="764">
        <f t="shared" si="432"/>
        <v>0</v>
      </c>
      <c r="JA178" s="764">
        <f t="shared" si="432"/>
        <v>0</v>
      </c>
      <c r="JB178" s="764">
        <f t="shared" si="432"/>
        <v>0</v>
      </c>
      <c r="JC178" s="764">
        <f t="shared" si="432"/>
        <v>0</v>
      </c>
      <c r="JD178" s="764">
        <f t="shared" si="412"/>
        <v>0</v>
      </c>
      <c r="JE178" s="764">
        <f t="shared" si="412"/>
        <v>0</v>
      </c>
      <c r="JF178" s="764">
        <f t="shared" si="412"/>
        <v>0</v>
      </c>
      <c r="JG178" s="764">
        <f t="shared" si="412"/>
        <v>0</v>
      </c>
      <c r="JH178" s="764">
        <f t="shared" si="412"/>
        <v>0</v>
      </c>
      <c r="JI178" s="764">
        <f t="shared" si="412"/>
        <v>0</v>
      </c>
      <c r="JJ178" s="764">
        <f t="shared" si="412"/>
        <v>0</v>
      </c>
      <c r="JK178" s="764">
        <f t="shared" si="412"/>
        <v>0</v>
      </c>
      <c r="JL178" s="764">
        <f t="shared" si="432"/>
        <v>0</v>
      </c>
      <c r="JM178" s="764">
        <f t="shared" si="432"/>
        <v>0</v>
      </c>
      <c r="JN178" s="764">
        <f t="shared" si="432"/>
        <v>0</v>
      </c>
      <c r="JO178" s="764">
        <f t="shared" si="432"/>
        <v>0</v>
      </c>
      <c r="JP178" s="764">
        <f t="shared" si="432"/>
        <v>0</v>
      </c>
      <c r="JQ178" s="764">
        <f t="shared" si="317"/>
        <v>0</v>
      </c>
      <c r="JR178" s="764">
        <f t="shared" si="317"/>
        <v>0</v>
      </c>
      <c r="JS178" s="764">
        <f t="shared" si="432"/>
        <v>0</v>
      </c>
      <c r="JT178" s="765">
        <f t="shared" si="318"/>
        <v>0</v>
      </c>
      <c r="JU178" s="229">
        <f t="shared" si="319"/>
        <v>0</v>
      </c>
    </row>
    <row r="179" spans="1:281" ht="12.75" customHeight="1">
      <c r="A179" s="57"/>
      <c r="B179" s="223"/>
      <c r="C179" s="223"/>
      <c r="D179" s="61"/>
      <c r="E179" s="743" t="str">
        <f t="shared" si="314"/>
        <v xml:space="preserve"> </v>
      </c>
      <c r="F179" s="56"/>
      <c r="G179" s="228"/>
      <c r="H179" s="744">
        <f>SUMIF(Ajuste!$C$8:$C$483,$B$6:$B$499,Ajuste!$E$8:$E$483)</f>
        <v>0</v>
      </c>
      <c r="I179" s="744">
        <f>SUMIF(Ajuste!$C$8:$C$483,$B$6:$B$499,Ajuste!$F$8:$F$483)</f>
        <v>0</v>
      </c>
      <c r="J179" s="229">
        <f t="shared" si="320"/>
        <v>0</v>
      </c>
      <c r="K179" s="764">
        <f t="shared" si="413"/>
        <v>0</v>
      </c>
      <c r="L179" s="764">
        <f t="shared" si="413"/>
        <v>0</v>
      </c>
      <c r="M179" s="764">
        <f t="shared" si="413"/>
        <v>0</v>
      </c>
      <c r="N179" s="764">
        <f t="shared" si="413"/>
        <v>0</v>
      </c>
      <c r="O179" s="764">
        <f t="shared" si="413"/>
        <v>0</v>
      </c>
      <c r="P179" s="764">
        <f t="shared" si="413"/>
        <v>0</v>
      </c>
      <c r="Q179" s="764">
        <f t="shared" si="413"/>
        <v>0</v>
      </c>
      <c r="R179" s="764">
        <f t="shared" si="413"/>
        <v>0</v>
      </c>
      <c r="S179" s="764">
        <f t="shared" si="413"/>
        <v>0</v>
      </c>
      <c r="T179" s="764">
        <f t="shared" si="413"/>
        <v>0</v>
      </c>
      <c r="U179" s="764">
        <f t="shared" si="413"/>
        <v>0</v>
      </c>
      <c r="V179" s="764">
        <f t="shared" si="413"/>
        <v>0</v>
      </c>
      <c r="W179" s="764">
        <f t="shared" si="413"/>
        <v>0</v>
      </c>
      <c r="X179" s="764">
        <f t="shared" si="413"/>
        <v>0</v>
      </c>
      <c r="Y179" s="764">
        <f t="shared" si="413"/>
        <v>0</v>
      </c>
      <c r="Z179" s="764">
        <f t="shared" si="413"/>
        <v>0</v>
      </c>
      <c r="AA179" s="764">
        <f t="shared" si="413"/>
        <v>0</v>
      </c>
      <c r="AB179" s="764">
        <f t="shared" si="413"/>
        <v>0</v>
      </c>
      <c r="AC179" s="764">
        <f t="shared" ref="L179:BE183" si="433">IF($D179=AC$5,$J179,0)</f>
        <v>0</v>
      </c>
      <c r="AD179" s="764">
        <f t="shared" si="433"/>
        <v>0</v>
      </c>
      <c r="AE179" s="764">
        <f t="shared" si="433"/>
        <v>0</v>
      </c>
      <c r="AF179" s="764">
        <f t="shared" si="433"/>
        <v>0</v>
      </c>
      <c r="AG179" s="764">
        <f t="shared" si="433"/>
        <v>0</v>
      </c>
      <c r="AH179" s="764">
        <f t="shared" si="433"/>
        <v>0</v>
      </c>
      <c r="AI179" s="764">
        <f t="shared" si="433"/>
        <v>0</v>
      </c>
      <c r="AJ179" s="764">
        <f t="shared" si="433"/>
        <v>0</v>
      </c>
      <c r="AK179" s="764">
        <f t="shared" si="433"/>
        <v>0</v>
      </c>
      <c r="AL179" s="764">
        <f t="shared" si="433"/>
        <v>0</v>
      </c>
      <c r="AM179" s="764">
        <f t="shared" si="433"/>
        <v>0</v>
      </c>
      <c r="AN179" s="764">
        <f t="shared" si="433"/>
        <v>0</v>
      </c>
      <c r="AO179" s="764">
        <f t="shared" si="433"/>
        <v>0</v>
      </c>
      <c r="AP179" s="764">
        <f t="shared" si="433"/>
        <v>0</v>
      </c>
      <c r="AQ179" s="764">
        <f t="shared" si="433"/>
        <v>0</v>
      </c>
      <c r="AR179" s="764">
        <f t="shared" si="433"/>
        <v>0</v>
      </c>
      <c r="AS179" s="764">
        <f t="shared" si="433"/>
        <v>0</v>
      </c>
      <c r="AT179" s="764">
        <f t="shared" si="433"/>
        <v>0</v>
      </c>
      <c r="AU179" s="764">
        <f t="shared" si="433"/>
        <v>0</v>
      </c>
      <c r="AV179" s="764">
        <f t="shared" si="433"/>
        <v>0</v>
      </c>
      <c r="AW179" s="764">
        <f t="shared" si="433"/>
        <v>0</v>
      </c>
      <c r="AX179" s="764">
        <f t="shared" si="433"/>
        <v>0</v>
      </c>
      <c r="AY179" s="764">
        <f t="shared" si="433"/>
        <v>0</v>
      </c>
      <c r="AZ179" s="764">
        <f t="shared" si="433"/>
        <v>0</v>
      </c>
      <c r="BA179" s="764">
        <f t="shared" si="433"/>
        <v>0</v>
      </c>
      <c r="BB179" s="764">
        <f t="shared" si="433"/>
        <v>0</v>
      </c>
      <c r="BC179" s="764">
        <f t="shared" si="433"/>
        <v>0</v>
      </c>
      <c r="BD179" s="764">
        <f t="shared" si="433"/>
        <v>0</v>
      </c>
      <c r="BE179" s="764">
        <f t="shared" si="433"/>
        <v>0</v>
      </c>
      <c r="BF179" s="764">
        <f t="shared" si="413"/>
        <v>0</v>
      </c>
      <c r="BG179" s="764">
        <f t="shared" si="413"/>
        <v>0</v>
      </c>
      <c r="BH179" s="764">
        <f t="shared" si="413"/>
        <v>0</v>
      </c>
      <c r="BI179" s="764">
        <f t="shared" si="413"/>
        <v>0</v>
      </c>
      <c r="BJ179" s="764">
        <f t="shared" si="413"/>
        <v>0</v>
      </c>
      <c r="BK179" s="764">
        <f t="shared" si="413"/>
        <v>0</v>
      </c>
      <c r="BL179" s="764">
        <f t="shared" si="413"/>
        <v>0</v>
      </c>
      <c r="BM179" s="764">
        <f t="shared" si="413"/>
        <v>0</v>
      </c>
      <c r="BN179" s="764">
        <f t="shared" si="414"/>
        <v>0</v>
      </c>
      <c r="BO179" s="764">
        <f t="shared" si="414"/>
        <v>0</v>
      </c>
      <c r="BP179" s="764">
        <f t="shared" si="414"/>
        <v>0</v>
      </c>
      <c r="BQ179" s="764">
        <f t="shared" si="414"/>
        <v>0</v>
      </c>
      <c r="BR179" s="764">
        <f t="shared" si="414"/>
        <v>0</v>
      </c>
      <c r="BS179" s="764">
        <f t="shared" si="414"/>
        <v>0</v>
      </c>
      <c r="BT179" s="764">
        <f t="shared" si="414"/>
        <v>0</v>
      </c>
      <c r="BU179" s="764">
        <f t="shared" si="414"/>
        <v>0</v>
      </c>
      <c r="BV179" s="764">
        <f t="shared" si="414"/>
        <v>0</v>
      </c>
      <c r="BW179" s="764">
        <f t="shared" si="414"/>
        <v>0</v>
      </c>
      <c r="BX179" s="764">
        <f t="shared" si="415"/>
        <v>0</v>
      </c>
      <c r="BY179" s="764">
        <f t="shared" si="415"/>
        <v>0</v>
      </c>
      <c r="BZ179" s="764">
        <f t="shared" si="415"/>
        <v>0</v>
      </c>
      <c r="CA179" s="764">
        <f t="shared" si="415"/>
        <v>0</v>
      </c>
      <c r="CB179" s="764">
        <f t="shared" si="415"/>
        <v>0</v>
      </c>
      <c r="CC179" s="764">
        <f t="shared" si="415"/>
        <v>0</v>
      </c>
      <c r="CD179" s="764">
        <f t="shared" si="415"/>
        <v>0</v>
      </c>
      <c r="CE179" s="764">
        <f t="shared" si="415"/>
        <v>0</v>
      </c>
      <c r="CF179" s="764">
        <f t="shared" si="415"/>
        <v>0</v>
      </c>
      <c r="CG179" s="764">
        <f t="shared" si="415"/>
        <v>0</v>
      </c>
      <c r="CH179" s="764">
        <f t="shared" si="416"/>
        <v>0</v>
      </c>
      <c r="CI179" s="764">
        <f t="shared" si="416"/>
        <v>0</v>
      </c>
      <c r="CJ179" s="764">
        <f t="shared" si="416"/>
        <v>0</v>
      </c>
      <c r="CK179" s="764">
        <f t="shared" si="416"/>
        <v>0</v>
      </c>
      <c r="CL179" s="764">
        <f t="shared" si="416"/>
        <v>0</v>
      </c>
      <c r="CM179" s="764">
        <f t="shared" si="416"/>
        <v>0</v>
      </c>
      <c r="CN179" s="764">
        <f t="shared" si="416"/>
        <v>0</v>
      </c>
      <c r="CO179" s="764">
        <f t="shared" si="416"/>
        <v>0</v>
      </c>
      <c r="CP179" s="764">
        <f t="shared" si="416"/>
        <v>0</v>
      </c>
      <c r="CQ179" s="764">
        <f t="shared" si="416"/>
        <v>0</v>
      </c>
      <c r="CR179" s="764">
        <f t="shared" si="417"/>
        <v>0</v>
      </c>
      <c r="CS179" s="764">
        <f t="shared" si="417"/>
        <v>0</v>
      </c>
      <c r="CT179" s="764">
        <f t="shared" si="417"/>
        <v>0</v>
      </c>
      <c r="CU179" s="764">
        <f t="shared" si="417"/>
        <v>0</v>
      </c>
      <c r="CV179" s="764">
        <f t="shared" si="417"/>
        <v>0</v>
      </c>
      <c r="CW179" s="764">
        <f t="shared" si="417"/>
        <v>0</v>
      </c>
      <c r="CX179" s="764">
        <f t="shared" si="417"/>
        <v>0</v>
      </c>
      <c r="CY179" s="764">
        <f t="shared" si="417"/>
        <v>0</v>
      </c>
      <c r="CZ179" s="764">
        <f t="shared" si="417"/>
        <v>0</v>
      </c>
      <c r="DA179" s="764">
        <f t="shared" si="417"/>
        <v>0</v>
      </c>
      <c r="DB179" s="764">
        <f t="shared" si="418"/>
        <v>0</v>
      </c>
      <c r="DC179" s="764">
        <f t="shared" si="418"/>
        <v>0</v>
      </c>
      <c r="DD179" s="764">
        <f t="shared" si="418"/>
        <v>0</v>
      </c>
      <c r="DE179" s="764">
        <f t="shared" si="418"/>
        <v>0</v>
      </c>
      <c r="DF179" s="764">
        <f t="shared" si="418"/>
        <v>0</v>
      </c>
      <c r="DG179" s="764">
        <f t="shared" si="418"/>
        <v>0</v>
      </c>
      <c r="DH179" s="764">
        <f t="shared" si="418"/>
        <v>0</v>
      </c>
      <c r="DI179" s="764">
        <f t="shared" si="418"/>
        <v>0</v>
      </c>
      <c r="DJ179" s="764">
        <f t="shared" si="418"/>
        <v>0</v>
      </c>
      <c r="DK179" s="764">
        <f t="shared" si="418"/>
        <v>0</v>
      </c>
      <c r="DL179" s="764">
        <f t="shared" si="419"/>
        <v>0</v>
      </c>
      <c r="DM179" s="764">
        <f t="shared" si="419"/>
        <v>0</v>
      </c>
      <c r="DN179" s="764">
        <f t="shared" si="419"/>
        <v>0</v>
      </c>
      <c r="DO179" s="764">
        <f t="shared" si="419"/>
        <v>0</v>
      </c>
      <c r="DP179" s="764">
        <f t="shared" si="419"/>
        <v>0</v>
      </c>
      <c r="DQ179" s="764">
        <f t="shared" si="419"/>
        <v>0</v>
      </c>
      <c r="DR179" s="764">
        <f t="shared" si="419"/>
        <v>0</v>
      </c>
      <c r="DS179" s="764">
        <f t="shared" si="419"/>
        <v>0</v>
      </c>
      <c r="DT179" s="764">
        <f t="shared" si="419"/>
        <v>0</v>
      </c>
      <c r="DU179" s="764">
        <f t="shared" si="419"/>
        <v>0</v>
      </c>
      <c r="DV179" s="764">
        <f t="shared" si="420"/>
        <v>0</v>
      </c>
      <c r="DW179" s="764">
        <f t="shared" si="420"/>
        <v>0</v>
      </c>
      <c r="DX179" s="764">
        <f t="shared" si="420"/>
        <v>0</v>
      </c>
      <c r="DY179" s="764">
        <f t="shared" si="420"/>
        <v>0</v>
      </c>
      <c r="DZ179" s="764">
        <f t="shared" si="420"/>
        <v>0</v>
      </c>
      <c r="EA179" s="764">
        <f t="shared" si="420"/>
        <v>0</v>
      </c>
      <c r="EB179" s="764">
        <f t="shared" si="420"/>
        <v>0</v>
      </c>
      <c r="EC179" s="764">
        <f t="shared" si="420"/>
        <v>0</v>
      </c>
      <c r="ED179" s="764">
        <f t="shared" si="420"/>
        <v>0</v>
      </c>
      <c r="EE179" s="764">
        <f t="shared" si="420"/>
        <v>0</v>
      </c>
      <c r="EF179" s="764">
        <f t="shared" si="421"/>
        <v>0</v>
      </c>
      <c r="EG179" s="764">
        <f t="shared" si="421"/>
        <v>0</v>
      </c>
      <c r="EH179" s="764">
        <f t="shared" si="421"/>
        <v>0</v>
      </c>
      <c r="EI179" s="764">
        <f t="shared" si="421"/>
        <v>0</v>
      </c>
      <c r="EJ179" s="764">
        <f t="shared" si="421"/>
        <v>0</v>
      </c>
      <c r="EK179" s="764">
        <f t="shared" si="421"/>
        <v>0</v>
      </c>
      <c r="EL179" s="764">
        <f t="shared" si="421"/>
        <v>0</v>
      </c>
      <c r="EM179" s="764">
        <f t="shared" si="421"/>
        <v>0</v>
      </c>
      <c r="EN179" s="764">
        <f t="shared" si="421"/>
        <v>0</v>
      </c>
      <c r="EO179" s="764">
        <f t="shared" si="421"/>
        <v>0</v>
      </c>
      <c r="EP179" s="764">
        <f t="shared" si="422"/>
        <v>0</v>
      </c>
      <c r="EQ179" s="764">
        <f t="shared" si="422"/>
        <v>0</v>
      </c>
      <c r="ER179" s="764">
        <f t="shared" si="422"/>
        <v>0</v>
      </c>
      <c r="ES179" s="764">
        <f t="shared" si="422"/>
        <v>0</v>
      </c>
      <c r="ET179" s="764">
        <f t="shared" si="422"/>
        <v>0</v>
      </c>
      <c r="EU179" s="764">
        <f t="shared" si="422"/>
        <v>0</v>
      </c>
      <c r="EV179" s="764">
        <f t="shared" si="422"/>
        <v>0</v>
      </c>
      <c r="EW179" s="764">
        <f t="shared" si="422"/>
        <v>0</v>
      </c>
      <c r="EX179" s="764">
        <f t="shared" si="422"/>
        <v>0</v>
      </c>
      <c r="EY179" s="764">
        <f t="shared" si="422"/>
        <v>0</v>
      </c>
      <c r="EZ179" s="764">
        <f t="shared" si="423"/>
        <v>0</v>
      </c>
      <c r="FA179" s="764">
        <f t="shared" si="423"/>
        <v>0</v>
      </c>
      <c r="FB179" s="764">
        <f t="shared" si="423"/>
        <v>0</v>
      </c>
      <c r="FC179" s="764">
        <f t="shared" si="423"/>
        <v>0</v>
      </c>
      <c r="FD179" s="764">
        <f t="shared" si="423"/>
        <v>0</v>
      </c>
      <c r="FE179" s="764">
        <f t="shared" si="423"/>
        <v>0</v>
      </c>
      <c r="FF179" s="764">
        <f t="shared" si="423"/>
        <v>0</v>
      </c>
      <c r="FG179" s="764">
        <f t="shared" si="423"/>
        <v>0</v>
      </c>
      <c r="FH179" s="764">
        <f t="shared" si="423"/>
        <v>0</v>
      </c>
      <c r="FI179" s="764">
        <f t="shared" si="423"/>
        <v>0</v>
      </c>
      <c r="FJ179" s="764">
        <f t="shared" si="424"/>
        <v>0</v>
      </c>
      <c r="FK179" s="764">
        <f t="shared" si="424"/>
        <v>0</v>
      </c>
      <c r="FL179" s="764">
        <f t="shared" si="424"/>
        <v>0</v>
      </c>
      <c r="FM179" s="764">
        <f t="shared" si="424"/>
        <v>0</v>
      </c>
      <c r="FN179" s="764">
        <f t="shared" si="424"/>
        <v>0</v>
      </c>
      <c r="FO179" s="764">
        <f t="shared" si="424"/>
        <v>0</v>
      </c>
      <c r="FP179" s="764">
        <f t="shared" si="424"/>
        <v>0</v>
      </c>
      <c r="FQ179" s="764">
        <f t="shared" si="424"/>
        <v>0</v>
      </c>
      <c r="FR179" s="764">
        <f t="shared" si="424"/>
        <v>0</v>
      </c>
      <c r="FS179" s="764">
        <f t="shared" si="424"/>
        <v>0</v>
      </c>
      <c r="FT179" s="764">
        <f t="shared" si="425"/>
        <v>0</v>
      </c>
      <c r="FU179" s="764">
        <f t="shared" si="425"/>
        <v>0</v>
      </c>
      <c r="FV179" s="764">
        <f t="shared" si="425"/>
        <v>0</v>
      </c>
      <c r="FW179" s="764">
        <f t="shared" si="425"/>
        <v>0</v>
      </c>
      <c r="FX179" s="764">
        <f t="shared" si="425"/>
        <v>0</v>
      </c>
      <c r="FY179" s="764">
        <f t="shared" si="425"/>
        <v>0</v>
      </c>
      <c r="FZ179" s="764">
        <f t="shared" si="425"/>
        <v>0</v>
      </c>
      <c r="GA179" s="764">
        <f t="shared" si="425"/>
        <v>0</v>
      </c>
      <c r="GB179" s="764">
        <f t="shared" si="425"/>
        <v>0</v>
      </c>
      <c r="GC179" s="764">
        <f t="shared" si="425"/>
        <v>0</v>
      </c>
      <c r="GD179" s="764">
        <f t="shared" si="426"/>
        <v>0</v>
      </c>
      <c r="GE179" s="764">
        <f t="shared" si="426"/>
        <v>0</v>
      </c>
      <c r="GF179" s="764">
        <f t="shared" si="426"/>
        <v>0</v>
      </c>
      <c r="GG179" s="764">
        <f t="shared" si="426"/>
        <v>0</v>
      </c>
      <c r="GH179" s="764">
        <f t="shared" si="426"/>
        <v>0</v>
      </c>
      <c r="GI179" s="764">
        <f t="shared" si="426"/>
        <v>0</v>
      </c>
      <c r="GJ179" s="764">
        <f t="shared" si="426"/>
        <v>0</v>
      </c>
      <c r="GK179" s="764">
        <f t="shared" si="426"/>
        <v>0</v>
      </c>
      <c r="GL179" s="764">
        <f t="shared" si="426"/>
        <v>0</v>
      </c>
      <c r="GM179" s="764">
        <f t="shared" si="426"/>
        <v>0</v>
      </c>
      <c r="GN179" s="764">
        <f t="shared" si="427"/>
        <v>0</v>
      </c>
      <c r="GO179" s="764">
        <f t="shared" si="427"/>
        <v>0</v>
      </c>
      <c r="GP179" s="764">
        <f t="shared" si="427"/>
        <v>0</v>
      </c>
      <c r="GQ179" s="764">
        <f t="shared" si="427"/>
        <v>0</v>
      </c>
      <c r="GR179" s="764">
        <f t="shared" si="427"/>
        <v>0</v>
      </c>
      <c r="GS179" s="764">
        <f t="shared" si="427"/>
        <v>0</v>
      </c>
      <c r="GT179" s="764">
        <f t="shared" si="427"/>
        <v>0</v>
      </c>
      <c r="GU179" s="764">
        <f t="shared" si="427"/>
        <v>0</v>
      </c>
      <c r="GV179" s="764">
        <f t="shared" si="427"/>
        <v>0</v>
      </c>
      <c r="GW179" s="764">
        <f t="shared" si="427"/>
        <v>0</v>
      </c>
      <c r="GX179" s="764">
        <f t="shared" si="428"/>
        <v>0</v>
      </c>
      <c r="GY179" s="764">
        <f t="shared" si="428"/>
        <v>0</v>
      </c>
      <c r="GZ179" s="764">
        <f t="shared" si="428"/>
        <v>0</v>
      </c>
      <c r="HA179" s="764">
        <f t="shared" si="428"/>
        <v>0</v>
      </c>
      <c r="HB179" s="764">
        <f t="shared" si="428"/>
        <v>0</v>
      </c>
      <c r="HC179" s="764">
        <f t="shared" si="428"/>
        <v>0</v>
      </c>
      <c r="HD179" s="764">
        <f t="shared" si="428"/>
        <v>0</v>
      </c>
      <c r="HE179" s="764">
        <f t="shared" si="428"/>
        <v>0</v>
      </c>
      <c r="HF179" s="764">
        <f t="shared" si="428"/>
        <v>0</v>
      </c>
      <c r="HG179" s="764">
        <f t="shared" si="428"/>
        <v>0</v>
      </c>
      <c r="HH179" s="764">
        <f t="shared" si="429"/>
        <v>0</v>
      </c>
      <c r="HI179" s="764">
        <f t="shared" si="429"/>
        <v>0</v>
      </c>
      <c r="HJ179" s="764">
        <f t="shared" si="429"/>
        <v>0</v>
      </c>
      <c r="HK179" s="764">
        <f t="shared" si="429"/>
        <v>0</v>
      </c>
      <c r="HL179" s="764">
        <f t="shared" si="429"/>
        <v>0</v>
      </c>
      <c r="HM179" s="764">
        <f t="shared" si="429"/>
        <v>0</v>
      </c>
      <c r="HN179" s="764">
        <f t="shared" si="429"/>
        <v>0</v>
      </c>
      <c r="HO179" s="764">
        <f t="shared" si="429"/>
        <v>0</v>
      </c>
      <c r="HP179" s="764">
        <f t="shared" si="429"/>
        <v>0</v>
      </c>
      <c r="HQ179" s="764">
        <f t="shared" si="429"/>
        <v>0</v>
      </c>
      <c r="HR179" s="764">
        <f t="shared" si="430"/>
        <v>0</v>
      </c>
      <c r="HS179" s="764">
        <f t="shared" si="430"/>
        <v>0</v>
      </c>
      <c r="HT179" s="764">
        <f t="shared" si="430"/>
        <v>0</v>
      </c>
      <c r="HU179" s="764">
        <f t="shared" si="430"/>
        <v>0</v>
      </c>
      <c r="HV179" s="764">
        <f t="shared" si="430"/>
        <v>0</v>
      </c>
      <c r="HW179" s="764">
        <f t="shared" si="430"/>
        <v>0</v>
      </c>
      <c r="HX179" s="764">
        <f t="shared" si="430"/>
        <v>0</v>
      </c>
      <c r="HY179" s="764">
        <f t="shared" si="430"/>
        <v>0</v>
      </c>
      <c r="HZ179" s="764">
        <f t="shared" si="430"/>
        <v>0</v>
      </c>
      <c r="IA179" s="764">
        <f t="shared" si="430"/>
        <v>0</v>
      </c>
      <c r="IB179" s="764">
        <f t="shared" si="431"/>
        <v>0</v>
      </c>
      <c r="IC179" s="764">
        <f t="shared" si="431"/>
        <v>0</v>
      </c>
      <c r="ID179" s="764">
        <f t="shared" si="431"/>
        <v>0</v>
      </c>
      <c r="IE179" s="764">
        <f t="shared" si="431"/>
        <v>0</v>
      </c>
      <c r="IF179" s="764">
        <f t="shared" si="431"/>
        <v>0</v>
      </c>
      <c r="IG179" s="764">
        <f t="shared" si="431"/>
        <v>0</v>
      </c>
      <c r="IH179" s="764">
        <f t="shared" si="431"/>
        <v>0</v>
      </c>
      <c r="II179" s="764">
        <f t="shared" si="431"/>
        <v>0</v>
      </c>
      <c r="IJ179" s="764">
        <f t="shared" si="431"/>
        <v>0</v>
      </c>
      <c r="IK179" s="764">
        <f t="shared" si="431"/>
        <v>0</v>
      </c>
      <c r="IL179" s="764">
        <f t="shared" si="432"/>
        <v>0</v>
      </c>
      <c r="IM179" s="764">
        <f t="shared" si="432"/>
        <v>0</v>
      </c>
      <c r="IN179" s="764">
        <f t="shared" si="432"/>
        <v>0</v>
      </c>
      <c r="IO179" s="764">
        <f t="shared" si="432"/>
        <v>0</v>
      </c>
      <c r="IP179" s="764">
        <f t="shared" si="432"/>
        <v>0</v>
      </c>
      <c r="IQ179" s="764">
        <f t="shared" si="432"/>
        <v>0</v>
      </c>
      <c r="IR179" s="764">
        <f t="shared" si="432"/>
        <v>0</v>
      </c>
      <c r="IS179" s="764">
        <f t="shared" si="432"/>
        <v>0</v>
      </c>
      <c r="IT179" s="764">
        <f t="shared" si="432"/>
        <v>0</v>
      </c>
      <c r="IU179" s="764">
        <f t="shared" si="432"/>
        <v>0</v>
      </c>
      <c r="IV179" s="764">
        <f t="shared" si="432"/>
        <v>0</v>
      </c>
      <c r="IW179" s="764">
        <f t="shared" si="432"/>
        <v>0</v>
      </c>
      <c r="IX179" s="764">
        <f t="shared" si="432"/>
        <v>0</v>
      </c>
      <c r="IY179" s="764">
        <f t="shared" si="432"/>
        <v>0</v>
      </c>
      <c r="IZ179" s="764">
        <f t="shared" si="432"/>
        <v>0</v>
      </c>
      <c r="JA179" s="764">
        <f t="shared" si="432"/>
        <v>0</v>
      </c>
      <c r="JB179" s="764">
        <f t="shared" si="432"/>
        <v>0</v>
      </c>
      <c r="JC179" s="764">
        <f t="shared" si="432"/>
        <v>0</v>
      </c>
      <c r="JD179" s="764">
        <f t="shared" si="412"/>
        <v>0</v>
      </c>
      <c r="JE179" s="764">
        <f t="shared" si="412"/>
        <v>0</v>
      </c>
      <c r="JF179" s="764">
        <f t="shared" si="412"/>
        <v>0</v>
      </c>
      <c r="JG179" s="764">
        <f t="shared" si="412"/>
        <v>0</v>
      </c>
      <c r="JH179" s="764">
        <f t="shared" si="412"/>
        <v>0</v>
      </c>
      <c r="JI179" s="764">
        <f t="shared" si="412"/>
        <v>0</v>
      </c>
      <c r="JJ179" s="764">
        <f t="shared" si="412"/>
        <v>0</v>
      </c>
      <c r="JK179" s="764">
        <f t="shared" si="412"/>
        <v>0</v>
      </c>
      <c r="JL179" s="764">
        <f t="shared" si="432"/>
        <v>0</v>
      </c>
      <c r="JM179" s="764">
        <f t="shared" si="432"/>
        <v>0</v>
      </c>
      <c r="JN179" s="764">
        <f t="shared" si="432"/>
        <v>0</v>
      </c>
      <c r="JO179" s="764">
        <f t="shared" si="432"/>
        <v>0</v>
      </c>
      <c r="JP179" s="764">
        <f t="shared" si="432"/>
        <v>0</v>
      </c>
      <c r="JQ179" s="764">
        <f t="shared" si="317"/>
        <v>0</v>
      </c>
      <c r="JR179" s="764">
        <f t="shared" si="317"/>
        <v>0</v>
      </c>
      <c r="JS179" s="764">
        <f t="shared" si="432"/>
        <v>0</v>
      </c>
      <c r="JT179" s="765">
        <f t="shared" si="318"/>
        <v>0</v>
      </c>
      <c r="JU179" s="229">
        <f t="shared" si="319"/>
        <v>0</v>
      </c>
    </row>
    <row r="180" spans="1:281" ht="12.75" customHeight="1">
      <c r="A180" s="57"/>
      <c r="B180" s="223"/>
      <c r="C180" s="223"/>
      <c r="D180" s="61"/>
      <c r="E180" s="743" t="str">
        <f t="shared" si="314"/>
        <v xml:space="preserve"> </v>
      </c>
      <c r="F180" s="56"/>
      <c r="G180" s="228"/>
      <c r="H180" s="744">
        <f>SUMIF(Ajuste!$C$8:$C$483,$B$6:$B$499,Ajuste!$E$8:$E$483)</f>
        <v>0</v>
      </c>
      <c r="I180" s="744">
        <f>SUMIF(Ajuste!$C$8:$C$483,$B$6:$B$499,Ajuste!$F$8:$F$483)</f>
        <v>0</v>
      </c>
      <c r="J180" s="229">
        <f t="shared" si="320"/>
        <v>0</v>
      </c>
      <c r="K180" s="764">
        <f t="shared" si="413"/>
        <v>0</v>
      </c>
      <c r="L180" s="764">
        <f t="shared" si="433"/>
        <v>0</v>
      </c>
      <c r="M180" s="764">
        <f t="shared" si="433"/>
        <v>0</v>
      </c>
      <c r="N180" s="764">
        <f t="shared" si="433"/>
        <v>0</v>
      </c>
      <c r="O180" s="764">
        <f t="shared" si="433"/>
        <v>0</v>
      </c>
      <c r="P180" s="764">
        <f t="shared" si="433"/>
        <v>0</v>
      </c>
      <c r="Q180" s="764">
        <f t="shared" si="433"/>
        <v>0</v>
      </c>
      <c r="R180" s="764">
        <f t="shared" si="433"/>
        <v>0</v>
      </c>
      <c r="S180" s="764">
        <f t="shared" si="433"/>
        <v>0</v>
      </c>
      <c r="T180" s="764">
        <f t="shared" si="433"/>
        <v>0</v>
      </c>
      <c r="U180" s="764">
        <f t="shared" si="433"/>
        <v>0</v>
      </c>
      <c r="V180" s="764">
        <f t="shared" si="433"/>
        <v>0</v>
      </c>
      <c r="W180" s="764">
        <f t="shared" si="433"/>
        <v>0</v>
      </c>
      <c r="X180" s="764">
        <f t="shared" si="433"/>
        <v>0</v>
      </c>
      <c r="Y180" s="764">
        <f t="shared" si="433"/>
        <v>0</v>
      </c>
      <c r="Z180" s="764">
        <f t="shared" si="433"/>
        <v>0</v>
      </c>
      <c r="AA180" s="764">
        <f t="shared" si="433"/>
        <v>0</v>
      </c>
      <c r="AB180" s="764">
        <f t="shared" si="433"/>
        <v>0</v>
      </c>
      <c r="AC180" s="764">
        <f t="shared" si="433"/>
        <v>0</v>
      </c>
      <c r="AD180" s="764">
        <f t="shared" si="433"/>
        <v>0</v>
      </c>
      <c r="AE180" s="764">
        <f t="shared" si="433"/>
        <v>0</v>
      </c>
      <c r="AF180" s="764">
        <f t="shared" si="433"/>
        <v>0</v>
      </c>
      <c r="AG180" s="764">
        <f t="shared" si="433"/>
        <v>0</v>
      </c>
      <c r="AH180" s="764">
        <f t="shared" si="433"/>
        <v>0</v>
      </c>
      <c r="AI180" s="764">
        <f t="shared" si="433"/>
        <v>0</v>
      </c>
      <c r="AJ180" s="764">
        <f t="shared" si="433"/>
        <v>0</v>
      </c>
      <c r="AK180" s="764">
        <f t="shared" si="433"/>
        <v>0</v>
      </c>
      <c r="AL180" s="764">
        <f t="shared" si="433"/>
        <v>0</v>
      </c>
      <c r="AM180" s="764">
        <f t="shared" si="433"/>
        <v>0</v>
      </c>
      <c r="AN180" s="764">
        <f t="shared" si="433"/>
        <v>0</v>
      </c>
      <c r="AO180" s="764">
        <f t="shared" si="433"/>
        <v>0</v>
      </c>
      <c r="AP180" s="764">
        <f t="shared" si="433"/>
        <v>0</v>
      </c>
      <c r="AQ180" s="764">
        <f t="shared" si="433"/>
        <v>0</v>
      </c>
      <c r="AR180" s="764">
        <f t="shared" si="433"/>
        <v>0</v>
      </c>
      <c r="AS180" s="764">
        <f t="shared" si="433"/>
        <v>0</v>
      </c>
      <c r="AT180" s="764">
        <f t="shared" si="433"/>
        <v>0</v>
      </c>
      <c r="AU180" s="764">
        <f t="shared" si="433"/>
        <v>0</v>
      </c>
      <c r="AV180" s="764">
        <f t="shared" si="433"/>
        <v>0</v>
      </c>
      <c r="AW180" s="764">
        <f t="shared" si="433"/>
        <v>0</v>
      </c>
      <c r="AX180" s="764">
        <f t="shared" si="433"/>
        <v>0</v>
      </c>
      <c r="AY180" s="764">
        <f t="shared" si="433"/>
        <v>0</v>
      </c>
      <c r="AZ180" s="764">
        <f t="shared" si="433"/>
        <v>0</v>
      </c>
      <c r="BA180" s="764">
        <f t="shared" si="433"/>
        <v>0</v>
      </c>
      <c r="BB180" s="764">
        <f t="shared" si="433"/>
        <v>0</v>
      </c>
      <c r="BC180" s="764">
        <f t="shared" si="433"/>
        <v>0</v>
      </c>
      <c r="BD180" s="764">
        <f t="shared" si="433"/>
        <v>0</v>
      </c>
      <c r="BE180" s="764">
        <f t="shared" si="433"/>
        <v>0</v>
      </c>
      <c r="BF180" s="764">
        <f t="shared" si="413"/>
        <v>0</v>
      </c>
      <c r="BG180" s="764">
        <f t="shared" si="413"/>
        <v>0</v>
      </c>
      <c r="BH180" s="764">
        <f t="shared" si="413"/>
        <v>0</v>
      </c>
      <c r="BI180" s="764">
        <f t="shared" si="413"/>
        <v>0</v>
      </c>
      <c r="BJ180" s="764">
        <f t="shared" si="413"/>
        <v>0</v>
      </c>
      <c r="BK180" s="764">
        <f t="shared" si="413"/>
        <v>0</v>
      </c>
      <c r="BL180" s="764">
        <f t="shared" si="413"/>
        <v>0</v>
      </c>
      <c r="BM180" s="764">
        <f t="shared" si="413"/>
        <v>0</v>
      </c>
      <c r="BN180" s="764">
        <f t="shared" si="414"/>
        <v>0</v>
      </c>
      <c r="BO180" s="764">
        <f t="shared" si="414"/>
        <v>0</v>
      </c>
      <c r="BP180" s="764">
        <f t="shared" si="414"/>
        <v>0</v>
      </c>
      <c r="BQ180" s="764">
        <f t="shared" si="414"/>
        <v>0</v>
      </c>
      <c r="BR180" s="764">
        <f t="shared" si="414"/>
        <v>0</v>
      </c>
      <c r="BS180" s="764">
        <f t="shared" si="414"/>
        <v>0</v>
      </c>
      <c r="BT180" s="764">
        <f t="shared" si="414"/>
        <v>0</v>
      </c>
      <c r="BU180" s="764">
        <f t="shared" si="414"/>
        <v>0</v>
      </c>
      <c r="BV180" s="764">
        <f t="shared" si="414"/>
        <v>0</v>
      </c>
      <c r="BW180" s="764">
        <f t="shared" si="414"/>
        <v>0</v>
      </c>
      <c r="BX180" s="764">
        <f t="shared" si="415"/>
        <v>0</v>
      </c>
      <c r="BY180" s="764">
        <f t="shared" si="415"/>
        <v>0</v>
      </c>
      <c r="BZ180" s="764">
        <f t="shared" si="415"/>
        <v>0</v>
      </c>
      <c r="CA180" s="764">
        <f t="shared" si="415"/>
        <v>0</v>
      </c>
      <c r="CB180" s="764">
        <f t="shared" si="415"/>
        <v>0</v>
      </c>
      <c r="CC180" s="764">
        <f t="shared" si="415"/>
        <v>0</v>
      </c>
      <c r="CD180" s="764">
        <f t="shared" si="415"/>
        <v>0</v>
      </c>
      <c r="CE180" s="764">
        <f t="shared" si="415"/>
        <v>0</v>
      </c>
      <c r="CF180" s="764">
        <f t="shared" si="415"/>
        <v>0</v>
      </c>
      <c r="CG180" s="764">
        <f t="shared" si="415"/>
        <v>0</v>
      </c>
      <c r="CH180" s="764">
        <f t="shared" si="416"/>
        <v>0</v>
      </c>
      <c r="CI180" s="764">
        <f t="shared" si="416"/>
        <v>0</v>
      </c>
      <c r="CJ180" s="764">
        <f t="shared" si="416"/>
        <v>0</v>
      </c>
      <c r="CK180" s="764">
        <f t="shared" si="416"/>
        <v>0</v>
      </c>
      <c r="CL180" s="764">
        <f t="shared" si="416"/>
        <v>0</v>
      </c>
      <c r="CM180" s="764">
        <f t="shared" si="416"/>
        <v>0</v>
      </c>
      <c r="CN180" s="764">
        <f t="shared" si="416"/>
        <v>0</v>
      </c>
      <c r="CO180" s="764">
        <f t="shared" si="416"/>
        <v>0</v>
      </c>
      <c r="CP180" s="764">
        <f t="shared" si="416"/>
        <v>0</v>
      </c>
      <c r="CQ180" s="764">
        <f t="shared" si="416"/>
        <v>0</v>
      </c>
      <c r="CR180" s="764">
        <f t="shared" si="417"/>
        <v>0</v>
      </c>
      <c r="CS180" s="764">
        <f t="shared" si="417"/>
        <v>0</v>
      </c>
      <c r="CT180" s="764">
        <f t="shared" si="417"/>
        <v>0</v>
      </c>
      <c r="CU180" s="764">
        <f t="shared" si="417"/>
        <v>0</v>
      </c>
      <c r="CV180" s="764">
        <f t="shared" si="417"/>
        <v>0</v>
      </c>
      <c r="CW180" s="764">
        <f t="shared" si="417"/>
        <v>0</v>
      </c>
      <c r="CX180" s="764">
        <f t="shared" si="417"/>
        <v>0</v>
      </c>
      <c r="CY180" s="764">
        <f t="shared" si="417"/>
        <v>0</v>
      </c>
      <c r="CZ180" s="764">
        <f t="shared" si="417"/>
        <v>0</v>
      </c>
      <c r="DA180" s="764">
        <f t="shared" si="417"/>
        <v>0</v>
      </c>
      <c r="DB180" s="764">
        <f t="shared" si="418"/>
        <v>0</v>
      </c>
      <c r="DC180" s="764">
        <f t="shared" si="418"/>
        <v>0</v>
      </c>
      <c r="DD180" s="764">
        <f t="shared" si="418"/>
        <v>0</v>
      </c>
      <c r="DE180" s="764">
        <f t="shared" si="418"/>
        <v>0</v>
      </c>
      <c r="DF180" s="764">
        <f t="shared" si="418"/>
        <v>0</v>
      </c>
      <c r="DG180" s="764">
        <f t="shared" si="418"/>
        <v>0</v>
      </c>
      <c r="DH180" s="764">
        <f t="shared" si="418"/>
        <v>0</v>
      </c>
      <c r="DI180" s="764">
        <f t="shared" si="418"/>
        <v>0</v>
      </c>
      <c r="DJ180" s="764">
        <f t="shared" si="418"/>
        <v>0</v>
      </c>
      <c r="DK180" s="764">
        <f t="shared" si="418"/>
        <v>0</v>
      </c>
      <c r="DL180" s="764">
        <f t="shared" si="419"/>
        <v>0</v>
      </c>
      <c r="DM180" s="764">
        <f t="shared" si="419"/>
        <v>0</v>
      </c>
      <c r="DN180" s="764">
        <f t="shared" si="419"/>
        <v>0</v>
      </c>
      <c r="DO180" s="764">
        <f t="shared" si="419"/>
        <v>0</v>
      </c>
      <c r="DP180" s="764">
        <f t="shared" si="419"/>
        <v>0</v>
      </c>
      <c r="DQ180" s="764">
        <f t="shared" si="419"/>
        <v>0</v>
      </c>
      <c r="DR180" s="764">
        <f t="shared" si="419"/>
        <v>0</v>
      </c>
      <c r="DS180" s="764">
        <f t="shared" si="419"/>
        <v>0</v>
      </c>
      <c r="DT180" s="764">
        <f t="shared" si="419"/>
        <v>0</v>
      </c>
      <c r="DU180" s="764">
        <f t="shared" si="419"/>
        <v>0</v>
      </c>
      <c r="DV180" s="764">
        <f t="shared" si="420"/>
        <v>0</v>
      </c>
      <c r="DW180" s="764">
        <f t="shared" si="420"/>
        <v>0</v>
      </c>
      <c r="DX180" s="764">
        <f t="shared" si="420"/>
        <v>0</v>
      </c>
      <c r="DY180" s="764">
        <f t="shared" si="420"/>
        <v>0</v>
      </c>
      <c r="DZ180" s="764">
        <f t="shared" si="420"/>
        <v>0</v>
      </c>
      <c r="EA180" s="764">
        <f t="shared" si="420"/>
        <v>0</v>
      </c>
      <c r="EB180" s="764">
        <f t="shared" si="420"/>
        <v>0</v>
      </c>
      <c r="EC180" s="764">
        <f t="shared" si="420"/>
        <v>0</v>
      </c>
      <c r="ED180" s="764">
        <f t="shared" si="420"/>
        <v>0</v>
      </c>
      <c r="EE180" s="764">
        <f t="shared" si="420"/>
        <v>0</v>
      </c>
      <c r="EF180" s="764">
        <f t="shared" si="421"/>
        <v>0</v>
      </c>
      <c r="EG180" s="764">
        <f t="shared" si="421"/>
        <v>0</v>
      </c>
      <c r="EH180" s="764">
        <f t="shared" si="421"/>
        <v>0</v>
      </c>
      <c r="EI180" s="764">
        <f t="shared" si="421"/>
        <v>0</v>
      </c>
      <c r="EJ180" s="764">
        <f t="shared" si="421"/>
        <v>0</v>
      </c>
      <c r="EK180" s="764">
        <f t="shared" si="421"/>
        <v>0</v>
      </c>
      <c r="EL180" s="764">
        <f t="shared" si="421"/>
        <v>0</v>
      </c>
      <c r="EM180" s="764">
        <f t="shared" si="421"/>
        <v>0</v>
      </c>
      <c r="EN180" s="764">
        <f t="shared" si="421"/>
        <v>0</v>
      </c>
      <c r="EO180" s="764">
        <f t="shared" si="421"/>
        <v>0</v>
      </c>
      <c r="EP180" s="764">
        <f t="shared" si="422"/>
        <v>0</v>
      </c>
      <c r="EQ180" s="764">
        <f t="shared" si="422"/>
        <v>0</v>
      </c>
      <c r="ER180" s="764">
        <f t="shared" si="422"/>
        <v>0</v>
      </c>
      <c r="ES180" s="764">
        <f t="shared" si="422"/>
        <v>0</v>
      </c>
      <c r="ET180" s="764">
        <f t="shared" si="422"/>
        <v>0</v>
      </c>
      <c r="EU180" s="764">
        <f t="shared" si="422"/>
        <v>0</v>
      </c>
      <c r="EV180" s="764">
        <f t="shared" si="422"/>
        <v>0</v>
      </c>
      <c r="EW180" s="764">
        <f t="shared" si="422"/>
        <v>0</v>
      </c>
      <c r="EX180" s="764">
        <f t="shared" si="422"/>
        <v>0</v>
      </c>
      <c r="EY180" s="764">
        <f t="shared" si="422"/>
        <v>0</v>
      </c>
      <c r="EZ180" s="764">
        <f t="shared" si="423"/>
        <v>0</v>
      </c>
      <c r="FA180" s="764">
        <f t="shared" si="423"/>
        <v>0</v>
      </c>
      <c r="FB180" s="764">
        <f t="shared" si="423"/>
        <v>0</v>
      </c>
      <c r="FC180" s="764">
        <f t="shared" si="423"/>
        <v>0</v>
      </c>
      <c r="FD180" s="764">
        <f t="shared" si="423"/>
        <v>0</v>
      </c>
      <c r="FE180" s="764">
        <f t="shared" si="423"/>
        <v>0</v>
      </c>
      <c r="FF180" s="764">
        <f t="shared" si="423"/>
        <v>0</v>
      </c>
      <c r="FG180" s="764">
        <f t="shared" si="423"/>
        <v>0</v>
      </c>
      <c r="FH180" s="764">
        <f t="shared" si="423"/>
        <v>0</v>
      </c>
      <c r="FI180" s="764">
        <f t="shared" si="423"/>
        <v>0</v>
      </c>
      <c r="FJ180" s="764">
        <f t="shared" si="424"/>
        <v>0</v>
      </c>
      <c r="FK180" s="764">
        <f t="shared" si="424"/>
        <v>0</v>
      </c>
      <c r="FL180" s="764">
        <f t="shared" si="424"/>
        <v>0</v>
      </c>
      <c r="FM180" s="764">
        <f t="shared" si="424"/>
        <v>0</v>
      </c>
      <c r="FN180" s="764">
        <f t="shared" si="424"/>
        <v>0</v>
      </c>
      <c r="FO180" s="764">
        <f t="shared" si="424"/>
        <v>0</v>
      </c>
      <c r="FP180" s="764">
        <f t="shared" si="424"/>
        <v>0</v>
      </c>
      <c r="FQ180" s="764">
        <f t="shared" si="424"/>
        <v>0</v>
      </c>
      <c r="FR180" s="764">
        <f t="shared" si="424"/>
        <v>0</v>
      </c>
      <c r="FS180" s="764">
        <f t="shared" si="424"/>
        <v>0</v>
      </c>
      <c r="FT180" s="764">
        <f t="shared" si="425"/>
        <v>0</v>
      </c>
      <c r="FU180" s="764">
        <f t="shared" si="425"/>
        <v>0</v>
      </c>
      <c r="FV180" s="764">
        <f t="shared" si="425"/>
        <v>0</v>
      </c>
      <c r="FW180" s="764">
        <f t="shared" si="425"/>
        <v>0</v>
      </c>
      <c r="FX180" s="764">
        <f t="shared" si="425"/>
        <v>0</v>
      </c>
      <c r="FY180" s="764">
        <f t="shared" si="425"/>
        <v>0</v>
      </c>
      <c r="FZ180" s="764">
        <f t="shared" si="425"/>
        <v>0</v>
      </c>
      <c r="GA180" s="764">
        <f t="shared" si="425"/>
        <v>0</v>
      </c>
      <c r="GB180" s="764">
        <f t="shared" si="425"/>
        <v>0</v>
      </c>
      <c r="GC180" s="764">
        <f t="shared" si="425"/>
        <v>0</v>
      </c>
      <c r="GD180" s="764">
        <f t="shared" si="426"/>
        <v>0</v>
      </c>
      <c r="GE180" s="764">
        <f t="shared" si="426"/>
        <v>0</v>
      </c>
      <c r="GF180" s="764">
        <f t="shared" si="426"/>
        <v>0</v>
      </c>
      <c r="GG180" s="764">
        <f t="shared" si="426"/>
        <v>0</v>
      </c>
      <c r="GH180" s="764">
        <f t="shared" si="426"/>
        <v>0</v>
      </c>
      <c r="GI180" s="764">
        <f t="shared" si="426"/>
        <v>0</v>
      </c>
      <c r="GJ180" s="764">
        <f t="shared" si="426"/>
        <v>0</v>
      </c>
      <c r="GK180" s="764">
        <f t="shared" si="426"/>
        <v>0</v>
      </c>
      <c r="GL180" s="764">
        <f t="shared" si="426"/>
        <v>0</v>
      </c>
      <c r="GM180" s="764">
        <f t="shared" si="426"/>
        <v>0</v>
      </c>
      <c r="GN180" s="764">
        <f t="shared" si="427"/>
        <v>0</v>
      </c>
      <c r="GO180" s="764">
        <f t="shared" si="427"/>
        <v>0</v>
      </c>
      <c r="GP180" s="764">
        <f t="shared" si="427"/>
        <v>0</v>
      </c>
      <c r="GQ180" s="764">
        <f t="shared" si="427"/>
        <v>0</v>
      </c>
      <c r="GR180" s="764">
        <f t="shared" si="427"/>
        <v>0</v>
      </c>
      <c r="GS180" s="764">
        <f t="shared" si="427"/>
        <v>0</v>
      </c>
      <c r="GT180" s="764">
        <f t="shared" si="427"/>
        <v>0</v>
      </c>
      <c r="GU180" s="764">
        <f t="shared" si="427"/>
        <v>0</v>
      </c>
      <c r="GV180" s="764">
        <f t="shared" si="427"/>
        <v>0</v>
      </c>
      <c r="GW180" s="764">
        <f t="shared" si="427"/>
        <v>0</v>
      </c>
      <c r="GX180" s="764">
        <f t="shared" si="428"/>
        <v>0</v>
      </c>
      <c r="GY180" s="764">
        <f t="shared" si="428"/>
        <v>0</v>
      </c>
      <c r="GZ180" s="764">
        <f t="shared" si="428"/>
        <v>0</v>
      </c>
      <c r="HA180" s="764">
        <f t="shared" si="428"/>
        <v>0</v>
      </c>
      <c r="HB180" s="764">
        <f t="shared" si="428"/>
        <v>0</v>
      </c>
      <c r="HC180" s="764">
        <f t="shared" si="428"/>
        <v>0</v>
      </c>
      <c r="HD180" s="764">
        <f t="shared" si="428"/>
        <v>0</v>
      </c>
      <c r="HE180" s="764">
        <f t="shared" si="428"/>
        <v>0</v>
      </c>
      <c r="HF180" s="764">
        <f t="shared" si="428"/>
        <v>0</v>
      </c>
      <c r="HG180" s="764">
        <f t="shared" si="428"/>
        <v>0</v>
      </c>
      <c r="HH180" s="764">
        <f t="shared" si="429"/>
        <v>0</v>
      </c>
      <c r="HI180" s="764">
        <f t="shared" si="429"/>
        <v>0</v>
      </c>
      <c r="HJ180" s="764">
        <f t="shared" si="429"/>
        <v>0</v>
      </c>
      <c r="HK180" s="764">
        <f t="shared" si="429"/>
        <v>0</v>
      </c>
      <c r="HL180" s="764">
        <f t="shared" si="429"/>
        <v>0</v>
      </c>
      <c r="HM180" s="764">
        <f t="shared" si="429"/>
        <v>0</v>
      </c>
      <c r="HN180" s="764">
        <f t="shared" si="429"/>
        <v>0</v>
      </c>
      <c r="HO180" s="764">
        <f t="shared" si="429"/>
        <v>0</v>
      </c>
      <c r="HP180" s="764">
        <f t="shared" si="429"/>
        <v>0</v>
      </c>
      <c r="HQ180" s="764">
        <f t="shared" si="429"/>
        <v>0</v>
      </c>
      <c r="HR180" s="764">
        <f t="shared" si="430"/>
        <v>0</v>
      </c>
      <c r="HS180" s="764">
        <f t="shared" si="430"/>
        <v>0</v>
      </c>
      <c r="HT180" s="764">
        <f t="shared" si="430"/>
        <v>0</v>
      </c>
      <c r="HU180" s="764">
        <f t="shared" si="430"/>
        <v>0</v>
      </c>
      <c r="HV180" s="764">
        <f t="shared" si="430"/>
        <v>0</v>
      </c>
      <c r="HW180" s="764">
        <f t="shared" si="430"/>
        <v>0</v>
      </c>
      <c r="HX180" s="764">
        <f t="shared" si="430"/>
        <v>0</v>
      </c>
      <c r="HY180" s="764">
        <f t="shared" si="430"/>
        <v>0</v>
      </c>
      <c r="HZ180" s="764">
        <f t="shared" si="430"/>
        <v>0</v>
      </c>
      <c r="IA180" s="764">
        <f t="shared" si="430"/>
        <v>0</v>
      </c>
      <c r="IB180" s="764">
        <f t="shared" si="431"/>
        <v>0</v>
      </c>
      <c r="IC180" s="764">
        <f t="shared" si="431"/>
        <v>0</v>
      </c>
      <c r="ID180" s="764">
        <f t="shared" si="431"/>
        <v>0</v>
      </c>
      <c r="IE180" s="764">
        <f t="shared" si="431"/>
        <v>0</v>
      </c>
      <c r="IF180" s="764">
        <f t="shared" si="431"/>
        <v>0</v>
      </c>
      <c r="IG180" s="764">
        <f t="shared" si="431"/>
        <v>0</v>
      </c>
      <c r="IH180" s="764">
        <f t="shared" si="431"/>
        <v>0</v>
      </c>
      <c r="II180" s="764">
        <f t="shared" si="431"/>
        <v>0</v>
      </c>
      <c r="IJ180" s="764">
        <f t="shared" si="431"/>
        <v>0</v>
      </c>
      <c r="IK180" s="764">
        <f t="shared" si="431"/>
        <v>0</v>
      </c>
      <c r="IL180" s="764">
        <f t="shared" si="432"/>
        <v>0</v>
      </c>
      <c r="IM180" s="764">
        <f t="shared" si="432"/>
        <v>0</v>
      </c>
      <c r="IN180" s="764">
        <f t="shared" si="432"/>
        <v>0</v>
      </c>
      <c r="IO180" s="764">
        <f t="shared" si="432"/>
        <v>0</v>
      </c>
      <c r="IP180" s="764">
        <f t="shared" si="432"/>
        <v>0</v>
      </c>
      <c r="IQ180" s="764">
        <f t="shared" si="432"/>
        <v>0</v>
      </c>
      <c r="IR180" s="764">
        <f t="shared" si="432"/>
        <v>0</v>
      </c>
      <c r="IS180" s="764">
        <f t="shared" si="432"/>
        <v>0</v>
      </c>
      <c r="IT180" s="764">
        <f t="shared" si="432"/>
        <v>0</v>
      </c>
      <c r="IU180" s="764">
        <f t="shared" si="432"/>
        <v>0</v>
      </c>
      <c r="IV180" s="764">
        <f t="shared" si="432"/>
        <v>0</v>
      </c>
      <c r="IW180" s="764">
        <f t="shared" si="432"/>
        <v>0</v>
      </c>
      <c r="IX180" s="764">
        <f t="shared" si="432"/>
        <v>0</v>
      </c>
      <c r="IY180" s="764">
        <f t="shared" si="432"/>
        <v>0</v>
      </c>
      <c r="IZ180" s="764">
        <f t="shared" si="432"/>
        <v>0</v>
      </c>
      <c r="JA180" s="764">
        <f t="shared" si="432"/>
        <v>0</v>
      </c>
      <c r="JB180" s="764">
        <f t="shared" si="432"/>
        <v>0</v>
      </c>
      <c r="JC180" s="764">
        <f t="shared" si="432"/>
        <v>0</v>
      </c>
      <c r="JD180" s="764">
        <f t="shared" si="412"/>
        <v>0</v>
      </c>
      <c r="JE180" s="764">
        <f t="shared" si="412"/>
        <v>0</v>
      </c>
      <c r="JF180" s="764">
        <f t="shared" si="412"/>
        <v>0</v>
      </c>
      <c r="JG180" s="764">
        <f t="shared" si="412"/>
        <v>0</v>
      </c>
      <c r="JH180" s="764">
        <f t="shared" si="412"/>
        <v>0</v>
      </c>
      <c r="JI180" s="764">
        <f t="shared" si="412"/>
        <v>0</v>
      </c>
      <c r="JJ180" s="764">
        <f t="shared" si="412"/>
        <v>0</v>
      </c>
      <c r="JK180" s="764">
        <f t="shared" si="412"/>
        <v>0</v>
      </c>
      <c r="JL180" s="764">
        <f t="shared" si="432"/>
        <v>0</v>
      </c>
      <c r="JM180" s="764">
        <f t="shared" si="432"/>
        <v>0</v>
      </c>
      <c r="JN180" s="764">
        <f t="shared" si="432"/>
        <v>0</v>
      </c>
      <c r="JO180" s="764">
        <f t="shared" si="432"/>
        <v>0</v>
      </c>
      <c r="JP180" s="764">
        <f t="shared" si="432"/>
        <v>0</v>
      </c>
      <c r="JQ180" s="764">
        <f t="shared" si="317"/>
        <v>0</v>
      </c>
      <c r="JR180" s="764">
        <f t="shared" si="317"/>
        <v>0</v>
      </c>
      <c r="JS180" s="764">
        <f t="shared" si="432"/>
        <v>0</v>
      </c>
      <c r="JT180" s="765">
        <f t="shared" si="318"/>
        <v>0</v>
      </c>
      <c r="JU180" s="229">
        <f t="shared" si="319"/>
        <v>0</v>
      </c>
    </row>
    <row r="181" spans="1:281" ht="12.75" customHeight="1">
      <c r="A181" s="57"/>
      <c r="B181" s="223"/>
      <c r="C181" s="223"/>
      <c r="D181" s="61"/>
      <c r="E181" s="743" t="str">
        <f t="shared" si="314"/>
        <v xml:space="preserve"> </v>
      </c>
      <c r="F181" s="56"/>
      <c r="G181" s="228"/>
      <c r="H181" s="744">
        <f>SUMIF(Ajuste!$C$8:$C$483,$B$6:$B$499,Ajuste!$E$8:$E$483)</f>
        <v>0</v>
      </c>
      <c r="I181" s="744">
        <f>SUMIF(Ajuste!$C$8:$C$483,$B$6:$B$499,Ajuste!$F$8:$F$483)</f>
        <v>0</v>
      </c>
      <c r="J181" s="229">
        <f t="shared" si="320"/>
        <v>0</v>
      </c>
      <c r="K181" s="764">
        <f t="shared" si="413"/>
        <v>0</v>
      </c>
      <c r="L181" s="764">
        <f t="shared" si="433"/>
        <v>0</v>
      </c>
      <c r="M181" s="764">
        <f t="shared" si="433"/>
        <v>0</v>
      </c>
      <c r="N181" s="764">
        <f t="shared" si="433"/>
        <v>0</v>
      </c>
      <c r="O181" s="764">
        <f t="shared" si="433"/>
        <v>0</v>
      </c>
      <c r="P181" s="764">
        <f t="shared" si="433"/>
        <v>0</v>
      </c>
      <c r="Q181" s="764">
        <f t="shared" si="433"/>
        <v>0</v>
      </c>
      <c r="R181" s="764">
        <f t="shared" si="433"/>
        <v>0</v>
      </c>
      <c r="S181" s="764">
        <f t="shared" si="433"/>
        <v>0</v>
      </c>
      <c r="T181" s="764">
        <f t="shared" si="433"/>
        <v>0</v>
      </c>
      <c r="U181" s="764">
        <f t="shared" si="433"/>
        <v>0</v>
      </c>
      <c r="V181" s="764">
        <f t="shared" si="433"/>
        <v>0</v>
      </c>
      <c r="W181" s="764">
        <f t="shared" si="433"/>
        <v>0</v>
      </c>
      <c r="X181" s="764">
        <f t="shared" si="433"/>
        <v>0</v>
      </c>
      <c r="Y181" s="764">
        <f t="shared" si="433"/>
        <v>0</v>
      </c>
      <c r="Z181" s="764">
        <f t="shared" si="433"/>
        <v>0</v>
      </c>
      <c r="AA181" s="764">
        <f t="shared" si="433"/>
        <v>0</v>
      </c>
      <c r="AB181" s="764">
        <f t="shared" si="433"/>
        <v>0</v>
      </c>
      <c r="AC181" s="764">
        <f t="shared" si="433"/>
        <v>0</v>
      </c>
      <c r="AD181" s="764">
        <f t="shared" si="433"/>
        <v>0</v>
      </c>
      <c r="AE181" s="764">
        <f t="shared" si="433"/>
        <v>0</v>
      </c>
      <c r="AF181" s="764">
        <f t="shared" si="433"/>
        <v>0</v>
      </c>
      <c r="AG181" s="764">
        <f t="shared" si="433"/>
        <v>0</v>
      </c>
      <c r="AH181" s="764">
        <f t="shared" si="433"/>
        <v>0</v>
      </c>
      <c r="AI181" s="764">
        <f t="shared" si="433"/>
        <v>0</v>
      </c>
      <c r="AJ181" s="764">
        <f t="shared" si="433"/>
        <v>0</v>
      </c>
      <c r="AK181" s="764">
        <f t="shared" si="433"/>
        <v>0</v>
      </c>
      <c r="AL181" s="764">
        <f t="shared" si="433"/>
        <v>0</v>
      </c>
      <c r="AM181" s="764">
        <f t="shared" si="433"/>
        <v>0</v>
      </c>
      <c r="AN181" s="764">
        <f t="shared" si="433"/>
        <v>0</v>
      </c>
      <c r="AO181" s="764">
        <f t="shared" si="433"/>
        <v>0</v>
      </c>
      <c r="AP181" s="764">
        <f t="shared" si="433"/>
        <v>0</v>
      </c>
      <c r="AQ181" s="764">
        <f t="shared" si="433"/>
        <v>0</v>
      </c>
      <c r="AR181" s="764">
        <f t="shared" si="433"/>
        <v>0</v>
      </c>
      <c r="AS181" s="764">
        <f t="shared" si="433"/>
        <v>0</v>
      </c>
      <c r="AT181" s="764">
        <f t="shared" si="433"/>
        <v>0</v>
      </c>
      <c r="AU181" s="764">
        <f t="shared" si="433"/>
        <v>0</v>
      </c>
      <c r="AV181" s="764">
        <f t="shared" si="433"/>
        <v>0</v>
      </c>
      <c r="AW181" s="764">
        <f t="shared" si="433"/>
        <v>0</v>
      </c>
      <c r="AX181" s="764">
        <f t="shared" si="433"/>
        <v>0</v>
      </c>
      <c r="AY181" s="764">
        <f t="shared" si="433"/>
        <v>0</v>
      </c>
      <c r="AZ181" s="764">
        <f t="shared" si="433"/>
        <v>0</v>
      </c>
      <c r="BA181" s="764">
        <f t="shared" si="433"/>
        <v>0</v>
      </c>
      <c r="BB181" s="764">
        <f t="shared" si="433"/>
        <v>0</v>
      </c>
      <c r="BC181" s="764">
        <f t="shared" si="433"/>
        <v>0</v>
      </c>
      <c r="BD181" s="764">
        <f t="shared" si="433"/>
        <v>0</v>
      </c>
      <c r="BE181" s="764">
        <f t="shared" si="433"/>
        <v>0</v>
      </c>
      <c r="BF181" s="764">
        <f t="shared" si="413"/>
        <v>0</v>
      </c>
      <c r="BG181" s="764">
        <f t="shared" si="413"/>
        <v>0</v>
      </c>
      <c r="BH181" s="764">
        <f t="shared" si="413"/>
        <v>0</v>
      </c>
      <c r="BI181" s="764">
        <f t="shared" si="413"/>
        <v>0</v>
      </c>
      <c r="BJ181" s="764">
        <f t="shared" si="413"/>
        <v>0</v>
      </c>
      <c r="BK181" s="764">
        <f t="shared" si="413"/>
        <v>0</v>
      </c>
      <c r="BL181" s="764">
        <f t="shared" si="413"/>
        <v>0</v>
      </c>
      <c r="BM181" s="764">
        <f t="shared" si="413"/>
        <v>0</v>
      </c>
      <c r="BN181" s="764">
        <f t="shared" si="414"/>
        <v>0</v>
      </c>
      <c r="BO181" s="764">
        <f t="shared" si="414"/>
        <v>0</v>
      </c>
      <c r="BP181" s="764">
        <f t="shared" si="414"/>
        <v>0</v>
      </c>
      <c r="BQ181" s="764">
        <f t="shared" si="414"/>
        <v>0</v>
      </c>
      <c r="BR181" s="764">
        <f t="shared" si="414"/>
        <v>0</v>
      </c>
      <c r="BS181" s="764">
        <f t="shared" si="414"/>
        <v>0</v>
      </c>
      <c r="BT181" s="764">
        <f t="shared" si="414"/>
        <v>0</v>
      </c>
      <c r="BU181" s="764">
        <f t="shared" si="414"/>
        <v>0</v>
      </c>
      <c r="BV181" s="764">
        <f t="shared" si="414"/>
        <v>0</v>
      </c>
      <c r="BW181" s="764">
        <f t="shared" si="414"/>
        <v>0</v>
      </c>
      <c r="BX181" s="764">
        <f t="shared" si="415"/>
        <v>0</v>
      </c>
      <c r="BY181" s="764">
        <f t="shared" si="415"/>
        <v>0</v>
      </c>
      <c r="BZ181" s="764">
        <f t="shared" si="415"/>
        <v>0</v>
      </c>
      <c r="CA181" s="764">
        <f t="shared" si="415"/>
        <v>0</v>
      </c>
      <c r="CB181" s="764">
        <f t="shared" si="415"/>
        <v>0</v>
      </c>
      <c r="CC181" s="764">
        <f t="shared" si="415"/>
        <v>0</v>
      </c>
      <c r="CD181" s="764">
        <f t="shared" si="415"/>
        <v>0</v>
      </c>
      <c r="CE181" s="764">
        <f t="shared" si="415"/>
        <v>0</v>
      </c>
      <c r="CF181" s="764">
        <f t="shared" si="415"/>
        <v>0</v>
      </c>
      <c r="CG181" s="764">
        <f t="shared" si="415"/>
        <v>0</v>
      </c>
      <c r="CH181" s="764">
        <f t="shared" si="416"/>
        <v>0</v>
      </c>
      <c r="CI181" s="764">
        <f t="shared" si="416"/>
        <v>0</v>
      </c>
      <c r="CJ181" s="764">
        <f t="shared" si="416"/>
        <v>0</v>
      </c>
      <c r="CK181" s="764">
        <f t="shared" si="416"/>
        <v>0</v>
      </c>
      <c r="CL181" s="764">
        <f t="shared" si="416"/>
        <v>0</v>
      </c>
      <c r="CM181" s="764">
        <f t="shared" si="416"/>
        <v>0</v>
      </c>
      <c r="CN181" s="764">
        <f t="shared" si="416"/>
        <v>0</v>
      </c>
      <c r="CO181" s="764">
        <f t="shared" si="416"/>
        <v>0</v>
      </c>
      <c r="CP181" s="764">
        <f t="shared" si="416"/>
        <v>0</v>
      </c>
      <c r="CQ181" s="764">
        <f t="shared" si="416"/>
        <v>0</v>
      </c>
      <c r="CR181" s="764">
        <f t="shared" si="417"/>
        <v>0</v>
      </c>
      <c r="CS181" s="764">
        <f t="shared" si="417"/>
        <v>0</v>
      </c>
      <c r="CT181" s="764">
        <f t="shared" si="417"/>
        <v>0</v>
      </c>
      <c r="CU181" s="764">
        <f t="shared" si="417"/>
        <v>0</v>
      </c>
      <c r="CV181" s="764">
        <f t="shared" si="417"/>
        <v>0</v>
      </c>
      <c r="CW181" s="764">
        <f t="shared" si="417"/>
        <v>0</v>
      </c>
      <c r="CX181" s="764">
        <f t="shared" si="417"/>
        <v>0</v>
      </c>
      <c r="CY181" s="764">
        <f t="shared" si="417"/>
        <v>0</v>
      </c>
      <c r="CZ181" s="764">
        <f t="shared" si="417"/>
        <v>0</v>
      </c>
      <c r="DA181" s="764">
        <f t="shared" si="417"/>
        <v>0</v>
      </c>
      <c r="DB181" s="764">
        <f t="shared" si="418"/>
        <v>0</v>
      </c>
      <c r="DC181" s="764">
        <f t="shared" si="418"/>
        <v>0</v>
      </c>
      <c r="DD181" s="764">
        <f t="shared" si="418"/>
        <v>0</v>
      </c>
      <c r="DE181" s="764">
        <f t="shared" si="418"/>
        <v>0</v>
      </c>
      <c r="DF181" s="764">
        <f t="shared" si="418"/>
        <v>0</v>
      </c>
      <c r="DG181" s="764">
        <f t="shared" si="418"/>
        <v>0</v>
      </c>
      <c r="DH181" s="764">
        <f t="shared" si="418"/>
        <v>0</v>
      </c>
      <c r="DI181" s="764">
        <f t="shared" si="418"/>
        <v>0</v>
      </c>
      <c r="DJ181" s="764">
        <f t="shared" si="418"/>
        <v>0</v>
      </c>
      <c r="DK181" s="764">
        <f t="shared" si="418"/>
        <v>0</v>
      </c>
      <c r="DL181" s="764">
        <f t="shared" si="419"/>
        <v>0</v>
      </c>
      <c r="DM181" s="764">
        <f t="shared" si="419"/>
        <v>0</v>
      </c>
      <c r="DN181" s="764">
        <f t="shared" si="419"/>
        <v>0</v>
      </c>
      <c r="DO181" s="764">
        <f t="shared" si="419"/>
        <v>0</v>
      </c>
      <c r="DP181" s="764">
        <f t="shared" si="419"/>
        <v>0</v>
      </c>
      <c r="DQ181" s="764">
        <f t="shared" si="419"/>
        <v>0</v>
      </c>
      <c r="DR181" s="764">
        <f t="shared" si="419"/>
        <v>0</v>
      </c>
      <c r="DS181" s="764">
        <f t="shared" si="419"/>
        <v>0</v>
      </c>
      <c r="DT181" s="764">
        <f t="shared" si="419"/>
        <v>0</v>
      </c>
      <c r="DU181" s="764">
        <f t="shared" si="419"/>
        <v>0</v>
      </c>
      <c r="DV181" s="764">
        <f t="shared" si="420"/>
        <v>0</v>
      </c>
      <c r="DW181" s="764">
        <f t="shared" si="420"/>
        <v>0</v>
      </c>
      <c r="DX181" s="764">
        <f t="shared" si="420"/>
        <v>0</v>
      </c>
      <c r="DY181" s="764">
        <f t="shared" si="420"/>
        <v>0</v>
      </c>
      <c r="DZ181" s="764">
        <f t="shared" si="420"/>
        <v>0</v>
      </c>
      <c r="EA181" s="764">
        <f t="shared" si="420"/>
        <v>0</v>
      </c>
      <c r="EB181" s="764">
        <f t="shared" si="420"/>
        <v>0</v>
      </c>
      <c r="EC181" s="764">
        <f t="shared" si="420"/>
        <v>0</v>
      </c>
      <c r="ED181" s="764">
        <f t="shared" si="420"/>
        <v>0</v>
      </c>
      <c r="EE181" s="764">
        <f t="shared" si="420"/>
        <v>0</v>
      </c>
      <c r="EF181" s="764">
        <f t="shared" si="421"/>
        <v>0</v>
      </c>
      <c r="EG181" s="764">
        <f t="shared" si="421"/>
        <v>0</v>
      </c>
      <c r="EH181" s="764">
        <f t="shared" si="421"/>
        <v>0</v>
      </c>
      <c r="EI181" s="764">
        <f t="shared" si="421"/>
        <v>0</v>
      </c>
      <c r="EJ181" s="764">
        <f t="shared" si="421"/>
        <v>0</v>
      </c>
      <c r="EK181" s="764">
        <f t="shared" si="421"/>
        <v>0</v>
      </c>
      <c r="EL181" s="764">
        <f t="shared" si="421"/>
        <v>0</v>
      </c>
      <c r="EM181" s="764">
        <f t="shared" si="421"/>
        <v>0</v>
      </c>
      <c r="EN181" s="764">
        <f t="shared" si="421"/>
        <v>0</v>
      </c>
      <c r="EO181" s="764">
        <f t="shared" si="421"/>
        <v>0</v>
      </c>
      <c r="EP181" s="764">
        <f t="shared" si="422"/>
        <v>0</v>
      </c>
      <c r="EQ181" s="764">
        <f t="shared" si="422"/>
        <v>0</v>
      </c>
      <c r="ER181" s="764">
        <f t="shared" si="422"/>
        <v>0</v>
      </c>
      <c r="ES181" s="764">
        <f t="shared" si="422"/>
        <v>0</v>
      </c>
      <c r="ET181" s="764">
        <f t="shared" si="422"/>
        <v>0</v>
      </c>
      <c r="EU181" s="764">
        <f t="shared" si="422"/>
        <v>0</v>
      </c>
      <c r="EV181" s="764">
        <f t="shared" si="422"/>
        <v>0</v>
      </c>
      <c r="EW181" s="764">
        <f t="shared" si="422"/>
        <v>0</v>
      </c>
      <c r="EX181" s="764">
        <f t="shared" si="422"/>
        <v>0</v>
      </c>
      <c r="EY181" s="764">
        <f t="shared" si="422"/>
        <v>0</v>
      </c>
      <c r="EZ181" s="764">
        <f t="shared" si="423"/>
        <v>0</v>
      </c>
      <c r="FA181" s="764">
        <f t="shared" si="423"/>
        <v>0</v>
      </c>
      <c r="FB181" s="764">
        <f t="shared" si="423"/>
        <v>0</v>
      </c>
      <c r="FC181" s="764">
        <f t="shared" si="423"/>
        <v>0</v>
      </c>
      <c r="FD181" s="764">
        <f t="shared" si="423"/>
        <v>0</v>
      </c>
      <c r="FE181" s="764">
        <f t="shared" si="423"/>
        <v>0</v>
      </c>
      <c r="FF181" s="764">
        <f t="shared" si="423"/>
        <v>0</v>
      </c>
      <c r="FG181" s="764">
        <f t="shared" si="423"/>
        <v>0</v>
      </c>
      <c r="FH181" s="764">
        <f t="shared" si="423"/>
        <v>0</v>
      </c>
      <c r="FI181" s="764">
        <f t="shared" si="423"/>
        <v>0</v>
      </c>
      <c r="FJ181" s="764">
        <f t="shared" si="424"/>
        <v>0</v>
      </c>
      <c r="FK181" s="764">
        <f t="shared" si="424"/>
        <v>0</v>
      </c>
      <c r="FL181" s="764">
        <f t="shared" si="424"/>
        <v>0</v>
      </c>
      <c r="FM181" s="764">
        <f t="shared" si="424"/>
        <v>0</v>
      </c>
      <c r="FN181" s="764">
        <f t="shared" si="424"/>
        <v>0</v>
      </c>
      <c r="FO181" s="764">
        <f t="shared" si="424"/>
        <v>0</v>
      </c>
      <c r="FP181" s="764">
        <f t="shared" si="424"/>
        <v>0</v>
      </c>
      <c r="FQ181" s="764">
        <f t="shared" si="424"/>
        <v>0</v>
      </c>
      <c r="FR181" s="764">
        <f t="shared" si="424"/>
        <v>0</v>
      </c>
      <c r="FS181" s="764">
        <f t="shared" si="424"/>
        <v>0</v>
      </c>
      <c r="FT181" s="764">
        <f t="shared" si="425"/>
        <v>0</v>
      </c>
      <c r="FU181" s="764">
        <f t="shared" si="425"/>
        <v>0</v>
      </c>
      <c r="FV181" s="764">
        <f t="shared" si="425"/>
        <v>0</v>
      </c>
      <c r="FW181" s="764">
        <f t="shared" si="425"/>
        <v>0</v>
      </c>
      <c r="FX181" s="764">
        <f t="shared" si="425"/>
        <v>0</v>
      </c>
      <c r="FY181" s="764">
        <f t="shared" si="425"/>
        <v>0</v>
      </c>
      <c r="FZ181" s="764">
        <f t="shared" si="425"/>
        <v>0</v>
      </c>
      <c r="GA181" s="764">
        <f t="shared" si="425"/>
        <v>0</v>
      </c>
      <c r="GB181" s="764">
        <f t="shared" si="425"/>
        <v>0</v>
      </c>
      <c r="GC181" s="764">
        <f t="shared" si="425"/>
        <v>0</v>
      </c>
      <c r="GD181" s="764">
        <f t="shared" si="426"/>
        <v>0</v>
      </c>
      <c r="GE181" s="764">
        <f t="shared" si="426"/>
        <v>0</v>
      </c>
      <c r="GF181" s="764">
        <f t="shared" si="426"/>
        <v>0</v>
      </c>
      <c r="GG181" s="764">
        <f t="shared" si="426"/>
        <v>0</v>
      </c>
      <c r="GH181" s="764">
        <f t="shared" si="426"/>
        <v>0</v>
      </c>
      <c r="GI181" s="764">
        <f t="shared" si="426"/>
        <v>0</v>
      </c>
      <c r="GJ181" s="764">
        <f t="shared" si="426"/>
        <v>0</v>
      </c>
      <c r="GK181" s="764">
        <f t="shared" si="426"/>
        <v>0</v>
      </c>
      <c r="GL181" s="764">
        <f t="shared" si="426"/>
        <v>0</v>
      </c>
      <c r="GM181" s="764">
        <f t="shared" si="426"/>
        <v>0</v>
      </c>
      <c r="GN181" s="764">
        <f t="shared" si="427"/>
        <v>0</v>
      </c>
      <c r="GO181" s="764">
        <f t="shared" si="427"/>
        <v>0</v>
      </c>
      <c r="GP181" s="764">
        <f t="shared" si="427"/>
        <v>0</v>
      </c>
      <c r="GQ181" s="764">
        <f t="shared" si="427"/>
        <v>0</v>
      </c>
      <c r="GR181" s="764">
        <f t="shared" si="427"/>
        <v>0</v>
      </c>
      <c r="GS181" s="764">
        <f t="shared" si="427"/>
        <v>0</v>
      </c>
      <c r="GT181" s="764">
        <f t="shared" si="427"/>
        <v>0</v>
      </c>
      <c r="GU181" s="764">
        <f t="shared" si="427"/>
        <v>0</v>
      </c>
      <c r="GV181" s="764">
        <f t="shared" si="427"/>
        <v>0</v>
      </c>
      <c r="GW181" s="764">
        <f t="shared" si="427"/>
        <v>0</v>
      </c>
      <c r="GX181" s="764">
        <f t="shared" si="428"/>
        <v>0</v>
      </c>
      <c r="GY181" s="764">
        <f t="shared" si="428"/>
        <v>0</v>
      </c>
      <c r="GZ181" s="764">
        <f t="shared" si="428"/>
        <v>0</v>
      </c>
      <c r="HA181" s="764">
        <f t="shared" si="428"/>
        <v>0</v>
      </c>
      <c r="HB181" s="764">
        <f t="shared" si="428"/>
        <v>0</v>
      </c>
      <c r="HC181" s="764">
        <f t="shared" si="428"/>
        <v>0</v>
      </c>
      <c r="HD181" s="764">
        <f t="shared" si="428"/>
        <v>0</v>
      </c>
      <c r="HE181" s="764">
        <f t="shared" si="428"/>
        <v>0</v>
      </c>
      <c r="HF181" s="764">
        <f t="shared" si="428"/>
        <v>0</v>
      </c>
      <c r="HG181" s="764">
        <f t="shared" si="428"/>
        <v>0</v>
      </c>
      <c r="HH181" s="764">
        <f t="shared" si="429"/>
        <v>0</v>
      </c>
      <c r="HI181" s="764">
        <f t="shared" si="429"/>
        <v>0</v>
      </c>
      <c r="HJ181" s="764">
        <f t="shared" si="429"/>
        <v>0</v>
      </c>
      <c r="HK181" s="764">
        <f t="shared" si="429"/>
        <v>0</v>
      </c>
      <c r="HL181" s="764">
        <f t="shared" si="429"/>
        <v>0</v>
      </c>
      <c r="HM181" s="764">
        <f t="shared" si="429"/>
        <v>0</v>
      </c>
      <c r="HN181" s="764">
        <f t="shared" si="429"/>
        <v>0</v>
      </c>
      <c r="HO181" s="764">
        <f t="shared" si="429"/>
        <v>0</v>
      </c>
      <c r="HP181" s="764">
        <f t="shared" si="429"/>
        <v>0</v>
      </c>
      <c r="HQ181" s="764">
        <f t="shared" si="429"/>
        <v>0</v>
      </c>
      <c r="HR181" s="764">
        <f t="shared" si="430"/>
        <v>0</v>
      </c>
      <c r="HS181" s="764">
        <f t="shared" si="430"/>
        <v>0</v>
      </c>
      <c r="HT181" s="764">
        <f t="shared" si="430"/>
        <v>0</v>
      </c>
      <c r="HU181" s="764">
        <f t="shared" si="430"/>
        <v>0</v>
      </c>
      <c r="HV181" s="764">
        <f t="shared" si="430"/>
        <v>0</v>
      </c>
      <c r="HW181" s="764">
        <f t="shared" si="430"/>
        <v>0</v>
      </c>
      <c r="HX181" s="764">
        <f t="shared" si="430"/>
        <v>0</v>
      </c>
      <c r="HY181" s="764">
        <f t="shared" si="430"/>
        <v>0</v>
      </c>
      <c r="HZ181" s="764">
        <f t="shared" si="430"/>
        <v>0</v>
      </c>
      <c r="IA181" s="764">
        <f t="shared" si="430"/>
        <v>0</v>
      </c>
      <c r="IB181" s="764">
        <f t="shared" si="431"/>
        <v>0</v>
      </c>
      <c r="IC181" s="764">
        <f t="shared" si="431"/>
        <v>0</v>
      </c>
      <c r="ID181" s="764">
        <f t="shared" si="431"/>
        <v>0</v>
      </c>
      <c r="IE181" s="764">
        <f t="shared" si="431"/>
        <v>0</v>
      </c>
      <c r="IF181" s="764">
        <f t="shared" si="431"/>
        <v>0</v>
      </c>
      <c r="IG181" s="764">
        <f t="shared" si="431"/>
        <v>0</v>
      </c>
      <c r="IH181" s="764">
        <f t="shared" si="431"/>
        <v>0</v>
      </c>
      <c r="II181" s="764">
        <f t="shared" si="431"/>
        <v>0</v>
      </c>
      <c r="IJ181" s="764">
        <f t="shared" si="431"/>
        <v>0</v>
      </c>
      <c r="IK181" s="764">
        <f t="shared" si="431"/>
        <v>0</v>
      </c>
      <c r="IL181" s="764">
        <f t="shared" si="432"/>
        <v>0</v>
      </c>
      <c r="IM181" s="764">
        <f t="shared" si="432"/>
        <v>0</v>
      </c>
      <c r="IN181" s="764">
        <f t="shared" si="432"/>
        <v>0</v>
      </c>
      <c r="IO181" s="764">
        <f t="shared" si="432"/>
        <v>0</v>
      </c>
      <c r="IP181" s="764">
        <f t="shared" si="432"/>
        <v>0</v>
      </c>
      <c r="IQ181" s="764">
        <f t="shared" si="432"/>
        <v>0</v>
      </c>
      <c r="IR181" s="764">
        <f t="shared" si="432"/>
        <v>0</v>
      </c>
      <c r="IS181" s="764">
        <f t="shared" si="432"/>
        <v>0</v>
      </c>
      <c r="IT181" s="764">
        <f t="shared" si="432"/>
        <v>0</v>
      </c>
      <c r="IU181" s="764">
        <f t="shared" si="432"/>
        <v>0</v>
      </c>
      <c r="IV181" s="764">
        <f t="shared" si="432"/>
        <v>0</v>
      </c>
      <c r="IW181" s="764">
        <f t="shared" si="432"/>
        <v>0</v>
      </c>
      <c r="IX181" s="764">
        <f t="shared" si="432"/>
        <v>0</v>
      </c>
      <c r="IY181" s="764">
        <f t="shared" si="432"/>
        <v>0</v>
      </c>
      <c r="IZ181" s="764">
        <f t="shared" si="432"/>
        <v>0</v>
      </c>
      <c r="JA181" s="764">
        <f t="shared" si="432"/>
        <v>0</v>
      </c>
      <c r="JB181" s="764">
        <f t="shared" si="432"/>
        <v>0</v>
      </c>
      <c r="JC181" s="764">
        <f t="shared" si="432"/>
        <v>0</v>
      </c>
      <c r="JD181" s="764">
        <f t="shared" si="412"/>
        <v>0</v>
      </c>
      <c r="JE181" s="764">
        <f t="shared" si="412"/>
        <v>0</v>
      </c>
      <c r="JF181" s="764">
        <f t="shared" si="412"/>
        <v>0</v>
      </c>
      <c r="JG181" s="764">
        <f t="shared" si="412"/>
        <v>0</v>
      </c>
      <c r="JH181" s="764">
        <f t="shared" si="412"/>
        <v>0</v>
      </c>
      <c r="JI181" s="764">
        <f t="shared" si="412"/>
        <v>0</v>
      </c>
      <c r="JJ181" s="764">
        <f t="shared" si="412"/>
        <v>0</v>
      </c>
      <c r="JK181" s="764">
        <f t="shared" si="412"/>
        <v>0</v>
      </c>
      <c r="JL181" s="764">
        <f t="shared" si="432"/>
        <v>0</v>
      </c>
      <c r="JM181" s="764">
        <f t="shared" si="432"/>
        <v>0</v>
      </c>
      <c r="JN181" s="764">
        <f t="shared" si="432"/>
        <v>0</v>
      </c>
      <c r="JO181" s="764">
        <f t="shared" si="432"/>
        <v>0</v>
      </c>
      <c r="JP181" s="764">
        <f t="shared" si="432"/>
        <v>0</v>
      </c>
      <c r="JQ181" s="764">
        <f t="shared" si="317"/>
        <v>0</v>
      </c>
      <c r="JR181" s="764">
        <f t="shared" si="317"/>
        <v>0</v>
      </c>
      <c r="JS181" s="764">
        <f t="shared" si="432"/>
        <v>0</v>
      </c>
      <c r="JT181" s="765">
        <f t="shared" si="318"/>
        <v>0</v>
      </c>
      <c r="JU181" s="229">
        <f t="shared" si="319"/>
        <v>0</v>
      </c>
    </row>
    <row r="182" spans="1:281" ht="12.75" customHeight="1">
      <c r="A182" s="57"/>
      <c r="B182" s="223"/>
      <c r="C182" s="223"/>
      <c r="D182" s="61"/>
      <c r="E182" s="743" t="str">
        <f t="shared" si="314"/>
        <v xml:space="preserve"> </v>
      </c>
      <c r="F182" s="56"/>
      <c r="G182" s="228"/>
      <c r="H182" s="744">
        <f>SUMIF(Ajuste!$C$8:$C$483,$B$6:$B$499,Ajuste!$E$8:$E$483)</f>
        <v>0</v>
      </c>
      <c r="I182" s="744">
        <f>SUMIF(Ajuste!$C$8:$C$483,$B$6:$B$499,Ajuste!$F$8:$F$483)</f>
        <v>0</v>
      </c>
      <c r="J182" s="229">
        <f t="shared" si="320"/>
        <v>0</v>
      </c>
      <c r="K182" s="764">
        <f t="shared" si="413"/>
        <v>0</v>
      </c>
      <c r="L182" s="764">
        <f t="shared" si="433"/>
        <v>0</v>
      </c>
      <c r="M182" s="764">
        <f t="shared" si="433"/>
        <v>0</v>
      </c>
      <c r="N182" s="764">
        <f t="shared" si="433"/>
        <v>0</v>
      </c>
      <c r="O182" s="764">
        <f t="shared" si="433"/>
        <v>0</v>
      </c>
      <c r="P182" s="764">
        <f t="shared" si="433"/>
        <v>0</v>
      </c>
      <c r="Q182" s="764">
        <f t="shared" si="433"/>
        <v>0</v>
      </c>
      <c r="R182" s="764">
        <f t="shared" si="433"/>
        <v>0</v>
      </c>
      <c r="S182" s="764">
        <f t="shared" si="433"/>
        <v>0</v>
      </c>
      <c r="T182" s="764">
        <f t="shared" si="433"/>
        <v>0</v>
      </c>
      <c r="U182" s="764">
        <f t="shared" si="433"/>
        <v>0</v>
      </c>
      <c r="V182" s="764">
        <f t="shared" si="433"/>
        <v>0</v>
      </c>
      <c r="W182" s="764">
        <f t="shared" si="433"/>
        <v>0</v>
      </c>
      <c r="X182" s="764">
        <f t="shared" si="433"/>
        <v>0</v>
      </c>
      <c r="Y182" s="764">
        <f t="shared" si="433"/>
        <v>0</v>
      </c>
      <c r="Z182" s="764">
        <f t="shared" si="433"/>
        <v>0</v>
      </c>
      <c r="AA182" s="764">
        <f t="shared" si="433"/>
        <v>0</v>
      </c>
      <c r="AB182" s="764">
        <f t="shared" si="433"/>
        <v>0</v>
      </c>
      <c r="AC182" s="764">
        <f t="shared" si="433"/>
        <v>0</v>
      </c>
      <c r="AD182" s="764">
        <f t="shared" si="433"/>
        <v>0</v>
      </c>
      <c r="AE182" s="764">
        <f t="shared" si="433"/>
        <v>0</v>
      </c>
      <c r="AF182" s="764">
        <f t="shared" si="433"/>
        <v>0</v>
      </c>
      <c r="AG182" s="764">
        <f t="shared" si="433"/>
        <v>0</v>
      </c>
      <c r="AH182" s="764">
        <f t="shared" si="433"/>
        <v>0</v>
      </c>
      <c r="AI182" s="764">
        <f t="shared" si="433"/>
        <v>0</v>
      </c>
      <c r="AJ182" s="764">
        <f t="shared" si="433"/>
        <v>0</v>
      </c>
      <c r="AK182" s="764">
        <f t="shared" si="433"/>
        <v>0</v>
      </c>
      <c r="AL182" s="764">
        <f t="shared" si="433"/>
        <v>0</v>
      </c>
      <c r="AM182" s="764">
        <f t="shared" si="433"/>
        <v>0</v>
      </c>
      <c r="AN182" s="764">
        <f t="shared" si="433"/>
        <v>0</v>
      </c>
      <c r="AO182" s="764">
        <f t="shared" si="433"/>
        <v>0</v>
      </c>
      <c r="AP182" s="764">
        <f t="shared" si="433"/>
        <v>0</v>
      </c>
      <c r="AQ182" s="764">
        <f t="shared" si="433"/>
        <v>0</v>
      </c>
      <c r="AR182" s="764">
        <f t="shared" si="433"/>
        <v>0</v>
      </c>
      <c r="AS182" s="764">
        <f t="shared" si="433"/>
        <v>0</v>
      </c>
      <c r="AT182" s="764">
        <f t="shared" si="433"/>
        <v>0</v>
      </c>
      <c r="AU182" s="764">
        <f t="shared" si="433"/>
        <v>0</v>
      </c>
      <c r="AV182" s="764">
        <f t="shared" si="433"/>
        <v>0</v>
      </c>
      <c r="AW182" s="764">
        <f t="shared" si="433"/>
        <v>0</v>
      </c>
      <c r="AX182" s="764">
        <f t="shared" si="433"/>
        <v>0</v>
      </c>
      <c r="AY182" s="764">
        <f t="shared" si="433"/>
        <v>0</v>
      </c>
      <c r="AZ182" s="764">
        <f t="shared" si="433"/>
        <v>0</v>
      </c>
      <c r="BA182" s="764">
        <f t="shared" si="433"/>
        <v>0</v>
      </c>
      <c r="BB182" s="764">
        <f t="shared" si="433"/>
        <v>0</v>
      </c>
      <c r="BC182" s="764">
        <f t="shared" si="433"/>
        <v>0</v>
      </c>
      <c r="BD182" s="764">
        <f t="shared" si="433"/>
        <v>0</v>
      </c>
      <c r="BE182" s="764">
        <f t="shared" si="433"/>
        <v>0</v>
      </c>
      <c r="BF182" s="764">
        <f t="shared" si="413"/>
        <v>0</v>
      </c>
      <c r="BG182" s="764">
        <f t="shared" si="413"/>
        <v>0</v>
      </c>
      <c r="BH182" s="764">
        <f t="shared" si="413"/>
        <v>0</v>
      </c>
      <c r="BI182" s="764">
        <f t="shared" si="413"/>
        <v>0</v>
      </c>
      <c r="BJ182" s="764">
        <f t="shared" si="413"/>
        <v>0</v>
      </c>
      <c r="BK182" s="764">
        <f t="shared" si="413"/>
        <v>0</v>
      </c>
      <c r="BL182" s="764">
        <f t="shared" si="413"/>
        <v>0</v>
      </c>
      <c r="BM182" s="764">
        <f t="shared" si="413"/>
        <v>0</v>
      </c>
      <c r="BN182" s="764">
        <f t="shared" si="414"/>
        <v>0</v>
      </c>
      <c r="BO182" s="764">
        <f t="shared" si="414"/>
        <v>0</v>
      </c>
      <c r="BP182" s="764">
        <f t="shared" si="414"/>
        <v>0</v>
      </c>
      <c r="BQ182" s="764">
        <f t="shared" si="414"/>
        <v>0</v>
      </c>
      <c r="BR182" s="764">
        <f t="shared" si="414"/>
        <v>0</v>
      </c>
      <c r="BS182" s="764">
        <f t="shared" si="414"/>
        <v>0</v>
      </c>
      <c r="BT182" s="764">
        <f t="shared" si="414"/>
        <v>0</v>
      </c>
      <c r="BU182" s="764">
        <f t="shared" si="414"/>
        <v>0</v>
      </c>
      <c r="BV182" s="764">
        <f t="shared" si="414"/>
        <v>0</v>
      </c>
      <c r="BW182" s="764">
        <f t="shared" si="414"/>
        <v>0</v>
      </c>
      <c r="BX182" s="764">
        <f t="shared" si="415"/>
        <v>0</v>
      </c>
      <c r="BY182" s="764">
        <f t="shared" si="415"/>
        <v>0</v>
      </c>
      <c r="BZ182" s="764">
        <f t="shared" si="415"/>
        <v>0</v>
      </c>
      <c r="CA182" s="764">
        <f t="shared" si="415"/>
        <v>0</v>
      </c>
      <c r="CB182" s="764">
        <f t="shared" si="415"/>
        <v>0</v>
      </c>
      <c r="CC182" s="764">
        <f t="shared" si="415"/>
        <v>0</v>
      </c>
      <c r="CD182" s="764">
        <f t="shared" si="415"/>
        <v>0</v>
      </c>
      <c r="CE182" s="764">
        <f t="shared" si="415"/>
        <v>0</v>
      </c>
      <c r="CF182" s="764">
        <f t="shared" si="415"/>
        <v>0</v>
      </c>
      <c r="CG182" s="764">
        <f t="shared" si="415"/>
        <v>0</v>
      </c>
      <c r="CH182" s="764">
        <f t="shared" si="416"/>
        <v>0</v>
      </c>
      <c r="CI182" s="764">
        <f t="shared" si="416"/>
        <v>0</v>
      </c>
      <c r="CJ182" s="764">
        <f t="shared" si="416"/>
        <v>0</v>
      </c>
      <c r="CK182" s="764">
        <f t="shared" si="416"/>
        <v>0</v>
      </c>
      <c r="CL182" s="764">
        <f t="shared" si="416"/>
        <v>0</v>
      </c>
      <c r="CM182" s="764">
        <f t="shared" si="416"/>
        <v>0</v>
      </c>
      <c r="CN182" s="764">
        <f t="shared" si="416"/>
        <v>0</v>
      </c>
      <c r="CO182" s="764">
        <f t="shared" si="416"/>
        <v>0</v>
      </c>
      <c r="CP182" s="764">
        <f t="shared" si="416"/>
        <v>0</v>
      </c>
      <c r="CQ182" s="764">
        <f t="shared" si="416"/>
        <v>0</v>
      </c>
      <c r="CR182" s="764">
        <f t="shared" si="417"/>
        <v>0</v>
      </c>
      <c r="CS182" s="764">
        <f t="shared" si="417"/>
        <v>0</v>
      </c>
      <c r="CT182" s="764">
        <f t="shared" si="417"/>
        <v>0</v>
      </c>
      <c r="CU182" s="764">
        <f t="shared" si="417"/>
        <v>0</v>
      </c>
      <c r="CV182" s="764">
        <f t="shared" si="417"/>
        <v>0</v>
      </c>
      <c r="CW182" s="764">
        <f t="shared" si="417"/>
        <v>0</v>
      </c>
      <c r="CX182" s="764">
        <f t="shared" si="417"/>
        <v>0</v>
      </c>
      <c r="CY182" s="764">
        <f t="shared" si="417"/>
        <v>0</v>
      </c>
      <c r="CZ182" s="764">
        <f t="shared" si="417"/>
        <v>0</v>
      </c>
      <c r="DA182" s="764">
        <f t="shared" si="417"/>
        <v>0</v>
      </c>
      <c r="DB182" s="764">
        <f t="shared" si="418"/>
        <v>0</v>
      </c>
      <c r="DC182" s="764">
        <f t="shared" si="418"/>
        <v>0</v>
      </c>
      <c r="DD182" s="764">
        <f t="shared" si="418"/>
        <v>0</v>
      </c>
      <c r="DE182" s="764">
        <f t="shared" si="418"/>
        <v>0</v>
      </c>
      <c r="DF182" s="764">
        <f t="shared" si="418"/>
        <v>0</v>
      </c>
      <c r="DG182" s="764">
        <f t="shared" si="418"/>
        <v>0</v>
      </c>
      <c r="DH182" s="764">
        <f t="shared" si="418"/>
        <v>0</v>
      </c>
      <c r="DI182" s="764">
        <f t="shared" si="418"/>
        <v>0</v>
      </c>
      <c r="DJ182" s="764">
        <f t="shared" si="418"/>
        <v>0</v>
      </c>
      <c r="DK182" s="764">
        <f t="shared" si="418"/>
        <v>0</v>
      </c>
      <c r="DL182" s="764">
        <f t="shared" si="419"/>
        <v>0</v>
      </c>
      <c r="DM182" s="764">
        <f t="shared" si="419"/>
        <v>0</v>
      </c>
      <c r="DN182" s="764">
        <f t="shared" si="419"/>
        <v>0</v>
      </c>
      <c r="DO182" s="764">
        <f t="shared" si="419"/>
        <v>0</v>
      </c>
      <c r="DP182" s="764">
        <f t="shared" si="419"/>
        <v>0</v>
      </c>
      <c r="DQ182" s="764">
        <f t="shared" si="419"/>
        <v>0</v>
      </c>
      <c r="DR182" s="764">
        <f t="shared" si="419"/>
        <v>0</v>
      </c>
      <c r="DS182" s="764">
        <f t="shared" si="419"/>
        <v>0</v>
      </c>
      <c r="DT182" s="764">
        <f t="shared" si="419"/>
        <v>0</v>
      </c>
      <c r="DU182" s="764">
        <f t="shared" si="419"/>
        <v>0</v>
      </c>
      <c r="DV182" s="764">
        <f t="shared" si="420"/>
        <v>0</v>
      </c>
      <c r="DW182" s="764">
        <f t="shared" si="420"/>
        <v>0</v>
      </c>
      <c r="DX182" s="764">
        <f t="shared" si="420"/>
        <v>0</v>
      </c>
      <c r="DY182" s="764">
        <f t="shared" si="420"/>
        <v>0</v>
      </c>
      <c r="DZ182" s="764">
        <f t="shared" si="420"/>
        <v>0</v>
      </c>
      <c r="EA182" s="764">
        <f t="shared" si="420"/>
        <v>0</v>
      </c>
      <c r="EB182" s="764">
        <f t="shared" si="420"/>
        <v>0</v>
      </c>
      <c r="EC182" s="764">
        <f t="shared" si="420"/>
        <v>0</v>
      </c>
      <c r="ED182" s="764">
        <f t="shared" si="420"/>
        <v>0</v>
      </c>
      <c r="EE182" s="764">
        <f t="shared" si="420"/>
        <v>0</v>
      </c>
      <c r="EF182" s="764">
        <f t="shared" si="421"/>
        <v>0</v>
      </c>
      <c r="EG182" s="764">
        <f t="shared" si="421"/>
        <v>0</v>
      </c>
      <c r="EH182" s="764">
        <f t="shared" si="421"/>
        <v>0</v>
      </c>
      <c r="EI182" s="764">
        <f t="shared" si="421"/>
        <v>0</v>
      </c>
      <c r="EJ182" s="764">
        <f t="shared" si="421"/>
        <v>0</v>
      </c>
      <c r="EK182" s="764">
        <f t="shared" si="421"/>
        <v>0</v>
      </c>
      <c r="EL182" s="764">
        <f t="shared" si="421"/>
        <v>0</v>
      </c>
      <c r="EM182" s="764">
        <f t="shared" si="421"/>
        <v>0</v>
      </c>
      <c r="EN182" s="764">
        <f t="shared" si="421"/>
        <v>0</v>
      </c>
      <c r="EO182" s="764">
        <f t="shared" si="421"/>
        <v>0</v>
      </c>
      <c r="EP182" s="764">
        <f t="shared" si="422"/>
        <v>0</v>
      </c>
      <c r="EQ182" s="764">
        <f t="shared" si="422"/>
        <v>0</v>
      </c>
      <c r="ER182" s="764">
        <f t="shared" si="422"/>
        <v>0</v>
      </c>
      <c r="ES182" s="764">
        <f t="shared" si="422"/>
        <v>0</v>
      </c>
      <c r="ET182" s="764">
        <f t="shared" si="422"/>
        <v>0</v>
      </c>
      <c r="EU182" s="764">
        <f t="shared" si="422"/>
        <v>0</v>
      </c>
      <c r="EV182" s="764">
        <f t="shared" si="422"/>
        <v>0</v>
      </c>
      <c r="EW182" s="764">
        <f t="shared" si="422"/>
        <v>0</v>
      </c>
      <c r="EX182" s="764">
        <f t="shared" si="422"/>
        <v>0</v>
      </c>
      <c r="EY182" s="764">
        <f t="shared" si="422"/>
        <v>0</v>
      </c>
      <c r="EZ182" s="764">
        <f t="shared" si="423"/>
        <v>0</v>
      </c>
      <c r="FA182" s="764">
        <f t="shared" si="423"/>
        <v>0</v>
      </c>
      <c r="FB182" s="764">
        <f t="shared" si="423"/>
        <v>0</v>
      </c>
      <c r="FC182" s="764">
        <f t="shared" si="423"/>
        <v>0</v>
      </c>
      <c r="FD182" s="764">
        <f t="shared" si="423"/>
        <v>0</v>
      </c>
      <c r="FE182" s="764">
        <f t="shared" si="423"/>
        <v>0</v>
      </c>
      <c r="FF182" s="764">
        <f t="shared" si="423"/>
        <v>0</v>
      </c>
      <c r="FG182" s="764">
        <f t="shared" si="423"/>
        <v>0</v>
      </c>
      <c r="FH182" s="764">
        <f t="shared" si="423"/>
        <v>0</v>
      </c>
      <c r="FI182" s="764">
        <f t="shared" si="423"/>
        <v>0</v>
      </c>
      <c r="FJ182" s="764">
        <f t="shared" si="424"/>
        <v>0</v>
      </c>
      <c r="FK182" s="764">
        <f t="shared" si="424"/>
        <v>0</v>
      </c>
      <c r="FL182" s="764">
        <f t="shared" si="424"/>
        <v>0</v>
      </c>
      <c r="FM182" s="764">
        <f t="shared" si="424"/>
        <v>0</v>
      </c>
      <c r="FN182" s="764">
        <f t="shared" si="424"/>
        <v>0</v>
      </c>
      <c r="FO182" s="764">
        <f t="shared" si="424"/>
        <v>0</v>
      </c>
      <c r="FP182" s="764">
        <f t="shared" si="424"/>
        <v>0</v>
      </c>
      <c r="FQ182" s="764">
        <f t="shared" si="424"/>
        <v>0</v>
      </c>
      <c r="FR182" s="764">
        <f t="shared" si="424"/>
        <v>0</v>
      </c>
      <c r="FS182" s="764">
        <f t="shared" si="424"/>
        <v>0</v>
      </c>
      <c r="FT182" s="764">
        <f t="shared" si="425"/>
        <v>0</v>
      </c>
      <c r="FU182" s="764">
        <f t="shared" si="425"/>
        <v>0</v>
      </c>
      <c r="FV182" s="764">
        <f t="shared" si="425"/>
        <v>0</v>
      </c>
      <c r="FW182" s="764">
        <f t="shared" si="425"/>
        <v>0</v>
      </c>
      <c r="FX182" s="764">
        <f t="shared" si="425"/>
        <v>0</v>
      </c>
      <c r="FY182" s="764">
        <f t="shared" si="425"/>
        <v>0</v>
      </c>
      <c r="FZ182" s="764">
        <f t="shared" si="425"/>
        <v>0</v>
      </c>
      <c r="GA182" s="764">
        <f t="shared" si="425"/>
        <v>0</v>
      </c>
      <c r="GB182" s="764">
        <f t="shared" si="425"/>
        <v>0</v>
      </c>
      <c r="GC182" s="764">
        <f t="shared" si="425"/>
        <v>0</v>
      </c>
      <c r="GD182" s="764">
        <f t="shared" si="426"/>
        <v>0</v>
      </c>
      <c r="GE182" s="764">
        <f t="shared" si="426"/>
        <v>0</v>
      </c>
      <c r="GF182" s="764">
        <f t="shared" si="426"/>
        <v>0</v>
      </c>
      <c r="GG182" s="764">
        <f t="shared" si="426"/>
        <v>0</v>
      </c>
      <c r="GH182" s="764">
        <f t="shared" si="426"/>
        <v>0</v>
      </c>
      <c r="GI182" s="764">
        <f t="shared" si="426"/>
        <v>0</v>
      </c>
      <c r="GJ182" s="764">
        <f t="shared" si="426"/>
        <v>0</v>
      </c>
      <c r="GK182" s="764">
        <f t="shared" si="426"/>
        <v>0</v>
      </c>
      <c r="GL182" s="764">
        <f t="shared" si="426"/>
        <v>0</v>
      </c>
      <c r="GM182" s="764">
        <f t="shared" si="426"/>
        <v>0</v>
      </c>
      <c r="GN182" s="764">
        <f t="shared" si="427"/>
        <v>0</v>
      </c>
      <c r="GO182" s="764">
        <f t="shared" si="427"/>
        <v>0</v>
      </c>
      <c r="GP182" s="764">
        <f t="shared" si="427"/>
        <v>0</v>
      </c>
      <c r="GQ182" s="764">
        <f t="shared" si="427"/>
        <v>0</v>
      </c>
      <c r="GR182" s="764">
        <f t="shared" si="427"/>
        <v>0</v>
      </c>
      <c r="GS182" s="764">
        <f t="shared" si="427"/>
        <v>0</v>
      </c>
      <c r="GT182" s="764">
        <f t="shared" si="427"/>
        <v>0</v>
      </c>
      <c r="GU182" s="764">
        <f t="shared" si="427"/>
        <v>0</v>
      </c>
      <c r="GV182" s="764">
        <f t="shared" si="427"/>
        <v>0</v>
      </c>
      <c r="GW182" s="764">
        <f t="shared" si="427"/>
        <v>0</v>
      </c>
      <c r="GX182" s="764">
        <f t="shared" si="428"/>
        <v>0</v>
      </c>
      <c r="GY182" s="764">
        <f t="shared" si="428"/>
        <v>0</v>
      </c>
      <c r="GZ182" s="764">
        <f t="shared" si="428"/>
        <v>0</v>
      </c>
      <c r="HA182" s="764">
        <f t="shared" si="428"/>
        <v>0</v>
      </c>
      <c r="HB182" s="764">
        <f t="shared" si="428"/>
        <v>0</v>
      </c>
      <c r="HC182" s="764">
        <f t="shared" si="428"/>
        <v>0</v>
      </c>
      <c r="HD182" s="764">
        <f t="shared" si="428"/>
        <v>0</v>
      </c>
      <c r="HE182" s="764">
        <f t="shared" si="428"/>
        <v>0</v>
      </c>
      <c r="HF182" s="764">
        <f t="shared" si="428"/>
        <v>0</v>
      </c>
      <c r="HG182" s="764">
        <f t="shared" si="428"/>
        <v>0</v>
      </c>
      <c r="HH182" s="764">
        <f t="shared" si="429"/>
        <v>0</v>
      </c>
      <c r="HI182" s="764">
        <f t="shared" si="429"/>
        <v>0</v>
      </c>
      <c r="HJ182" s="764">
        <f t="shared" si="429"/>
        <v>0</v>
      </c>
      <c r="HK182" s="764">
        <f t="shared" si="429"/>
        <v>0</v>
      </c>
      <c r="HL182" s="764">
        <f t="shared" si="429"/>
        <v>0</v>
      </c>
      <c r="HM182" s="764">
        <f t="shared" si="429"/>
        <v>0</v>
      </c>
      <c r="HN182" s="764">
        <f t="shared" si="429"/>
        <v>0</v>
      </c>
      <c r="HO182" s="764">
        <f t="shared" si="429"/>
        <v>0</v>
      </c>
      <c r="HP182" s="764">
        <f t="shared" si="429"/>
        <v>0</v>
      </c>
      <c r="HQ182" s="764">
        <f t="shared" si="429"/>
        <v>0</v>
      </c>
      <c r="HR182" s="764">
        <f t="shared" si="430"/>
        <v>0</v>
      </c>
      <c r="HS182" s="764">
        <f t="shared" si="430"/>
        <v>0</v>
      </c>
      <c r="HT182" s="764">
        <f t="shared" si="430"/>
        <v>0</v>
      </c>
      <c r="HU182" s="764">
        <f t="shared" si="430"/>
        <v>0</v>
      </c>
      <c r="HV182" s="764">
        <f t="shared" si="430"/>
        <v>0</v>
      </c>
      <c r="HW182" s="764">
        <f t="shared" si="430"/>
        <v>0</v>
      </c>
      <c r="HX182" s="764">
        <f t="shared" si="430"/>
        <v>0</v>
      </c>
      <c r="HY182" s="764">
        <f t="shared" si="430"/>
        <v>0</v>
      </c>
      <c r="HZ182" s="764">
        <f t="shared" si="430"/>
        <v>0</v>
      </c>
      <c r="IA182" s="764">
        <f t="shared" si="430"/>
        <v>0</v>
      </c>
      <c r="IB182" s="764">
        <f t="shared" si="431"/>
        <v>0</v>
      </c>
      <c r="IC182" s="764">
        <f t="shared" si="431"/>
        <v>0</v>
      </c>
      <c r="ID182" s="764">
        <f t="shared" si="431"/>
        <v>0</v>
      </c>
      <c r="IE182" s="764">
        <f t="shared" si="431"/>
        <v>0</v>
      </c>
      <c r="IF182" s="764">
        <f t="shared" si="431"/>
        <v>0</v>
      </c>
      <c r="IG182" s="764">
        <f t="shared" si="431"/>
        <v>0</v>
      </c>
      <c r="IH182" s="764">
        <f t="shared" si="431"/>
        <v>0</v>
      </c>
      <c r="II182" s="764">
        <f t="shared" si="431"/>
        <v>0</v>
      </c>
      <c r="IJ182" s="764">
        <f t="shared" si="431"/>
        <v>0</v>
      </c>
      <c r="IK182" s="764">
        <f t="shared" si="431"/>
        <v>0</v>
      </c>
      <c r="IL182" s="764">
        <f t="shared" si="432"/>
        <v>0</v>
      </c>
      <c r="IM182" s="764">
        <f t="shared" si="432"/>
        <v>0</v>
      </c>
      <c r="IN182" s="764">
        <f t="shared" si="432"/>
        <v>0</v>
      </c>
      <c r="IO182" s="764">
        <f t="shared" si="432"/>
        <v>0</v>
      </c>
      <c r="IP182" s="764">
        <f t="shared" si="432"/>
        <v>0</v>
      </c>
      <c r="IQ182" s="764">
        <f t="shared" si="432"/>
        <v>0</v>
      </c>
      <c r="IR182" s="764">
        <f t="shared" si="432"/>
        <v>0</v>
      </c>
      <c r="IS182" s="764">
        <f t="shared" si="432"/>
        <v>0</v>
      </c>
      <c r="IT182" s="764">
        <f t="shared" si="432"/>
        <v>0</v>
      </c>
      <c r="IU182" s="764">
        <f t="shared" si="432"/>
        <v>0</v>
      </c>
      <c r="IV182" s="764">
        <f t="shared" si="432"/>
        <v>0</v>
      </c>
      <c r="IW182" s="764">
        <f t="shared" si="432"/>
        <v>0</v>
      </c>
      <c r="IX182" s="764">
        <f t="shared" si="432"/>
        <v>0</v>
      </c>
      <c r="IY182" s="764">
        <f t="shared" si="432"/>
        <v>0</v>
      </c>
      <c r="IZ182" s="764">
        <f t="shared" si="432"/>
        <v>0</v>
      </c>
      <c r="JA182" s="764">
        <f t="shared" si="432"/>
        <v>0</v>
      </c>
      <c r="JB182" s="764">
        <f t="shared" si="432"/>
        <v>0</v>
      </c>
      <c r="JC182" s="764">
        <f t="shared" si="432"/>
        <v>0</v>
      </c>
      <c r="JD182" s="764">
        <f t="shared" si="412"/>
        <v>0</v>
      </c>
      <c r="JE182" s="764">
        <f t="shared" si="412"/>
        <v>0</v>
      </c>
      <c r="JF182" s="764">
        <f t="shared" si="412"/>
        <v>0</v>
      </c>
      <c r="JG182" s="764">
        <f t="shared" si="412"/>
        <v>0</v>
      </c>
      <c r="JH182" s="764">
        <f t="shared" si="412"/>
        <v>0</v>
      </c>
      <c r="JI182" s="764">
        <f t="shared" si="412"/>
        <v>0</v>
      </c>
      <c r="JJ182" s="764">
        <f t="shared" si="412"/>
        <v>0</v>
      </c>
      <c r="JK182" s="764">
        <f t="shared" si="412"/>
        <v>0</v>
      </c>
      <c r="JL182" s="764">
        <f t="shared" si="432"/>
        <v>0</v>
      </c>
      <c r="JM182" s="764">
        <f t="shared" si="432"/>
        <v>0</v>
      </c>
      <c r="JN182" s="764">
        <f t="shared" si="432"/>
        <v>0</v>
      </c>
      <c r="JO182" s="764">
        <f t="shared" si="432"/>
        <v>0</v>
      </c>
      <c r="JP182" s="764">
        <f t="shared" si="432"/>
        <v>0</v>
      </c>
      <c r="JQ182" s="764">
        <f t="shared" si="317"/>
        <v>0</v>
      </c>
      <c r="JR182" s="764">
        <f t="shared" si="317"/>
        <v>0</v>
      </c>
      <c r="JS182" s="764">
        <f t="shared" si="432"/>
        <v>0</v>
      </c>
      <c r="JT182" s="765">
        <f t="shared" si="318"/>
        <v>0</v>
      </c>
      <c r="JU182" s="229">
        <f t="shared" si="319"/>
        <v>0</v>
      </c>
    </row>
    <row r="183" spans="1:281" ht="12.75" customHeight="1">
      <c r="A183" s="57"/>
      <c r="B183" s="223"/>
      <c r="C183" s="223"/>
      <c r="D183" s="61"/>
      <c r="E183" s="743" t="str">
        <f t="shared" si="314"/>
        <v xml:space="preserve"> </v>
      </c>
      <c r="F183" s="56"/>
      <c r="G183" s="228"/>
      <c r="H183" s="744">
        <f>SUMIF(Ajuste!$C$8:$C$483,$B$6:$B$499,Ajuste!$E$8:$E$483)</f>
        <v>0</v>
      </c>
      <c r="I183" s="744">
        <f>SUMIF(Ajuste!$C$8:$C$483,$B$6:$B$499,Ajuste!$F$8:$F$483)</f>
        <v>0</v>
      </c>
      <c r="J183" s="229">
        <f t="shared" si="320"/>
        <v>0</v>
      </c>
      <c r="K183" s="764">
        <f t="shared" si="413"/>
        <v>0</v>
      </c>
      <c r="L183" s="764">
        <f t="shared" si="433"/>
        <v>0</v>
      </c>
      <c r="M183" s="764">
        <f t="shared" si="433"/>
        <v>0</v>
      </c>
      <c r="N183" s="764">
        <f t="shared" si="433"/>
        <v>0</v>
      </c>
      <c r="O183" s="764">
        <f t="shared" si="433"/>
        <v>0</v>
      </c>
      <c r="P183" s="764">
        <f t="shared" si="433"/>
        <v>0</v>
      </c>
      <c r="Q183" s="764">
        <f t="shared" si="433"/>
        <v>0</v>
      </c>
      <c r="R183" s="764">
        <f t="shared" si="433"/>
        <v>0</v>
      </c>
      <c r="S183" s="764">
        <f t="shared" si="433"/>
        <v>0</v>
      </c>
      <c r="T183" s="764">
        <f t="shared" si="433"/>
        <v>0</v>
      </c>
      <c r="U183" s="764">
        <f t="shared" si="433"/>
        <v>0</v>
      </c>
      <c r="V183" s="764">
        <f t="shared" si="433"/>
        <v>0</v>
      </c>
      <c r="W183" s="764">
        <f t="shared" si="433"/>
        <v>0</v>
      </c>
      <c r="X183" s="764">
        <f t="shared" si="433"/>
        <v>0</v>
      </c>
      <c r="Y183" s="764">
        <f t="shared" si="433"/>
        <v>0</v>
      </c>
      <c r="Z183" s="764">
        <f t="shared" si="433"/>
        <v>0</v>
      </c>
      <c r="AA183" s="764">
        <f t="shared" si="433"/>
        <v>0</v>
      </c>
      <c r="AB183" s="764">
        <f t="shared" si="433"/>
        <v>0</v>
      </c>
      <c r="AC183" s="764">
        <f t="shared" si="433"/>
        <v>0</v>
      </c>
      <c r="AD183" s="764">
        <f t="shared" si="433"/>
        <v>0</v>
      </c>
      <c r="AE183" s="764">
        <f t="shared" si="433"/>
        <v>0</v>
      </c>
      <c r="AF183" s="764">
        <f t="shared" si="433"/>
        <v>0</v>
      </c>
      <c r="AG183" s="764">
        <f t="shared" si="433"/>
        <v>0</v>
      </c>
      <c r="AH183" s="764">
        <f t="shared" si="433"/>
        <v>0</v>
      </c>
      <c r="AI183" s="764">
        <f t="shared" si="433"/>
        <v>0</v>
      </c>
      <c r="AJ183" s="764">
        <f t="shared" si="433"/>
        <v>0</v>
      </c>
      <c r="AK183" s="764">
        <f t="shared" si="433"/>
        <v>0</v>
      </c>
      <c r="AL183" s="764">
        <f t="shared" si="433"/>
        <v>0</v>
      </c>
      <c r="AM183" s="764">
        <f t="shared" si="433"/>
        <v>0</v>
      </c>
      <c r="AN183" s="764">
        <f t="shared" si="433"/>
        <v>0</v>
      </c>
      <c r="AO183" s="764">
        <f t="shared" si="433"/>
        <v>0</v>
      </c>
      <c r="AP183" s="764">
        <f t="shared" si="433"/>
        <v>0</v>
      </c>
      <c r="AQ183" s="764">
        <f t="shared" si="433"/>
        <v>0</v>
      </c>
      <c r="AR183" s="764">
        <f t="shared" si="433"/>
        <v>0</v>
      </c>
      <c r="AS183" s="764">
        <f t="shared" si="433"/>
        <v>0</v>
      </c>
      <c r="AT183" s="764">
        <f t="shared" si="433"/>
        <v>0</v>
      </c>
      <c r="AU183" s="764">
        <f t="shared" si="433"/>
        <v>0</v>
      </c>
      <c r="AV183" s="764">
        <f t="shared" si="433"/>
        <v>0</v>
      </c>
      <c r="AW183" s="764">
        <f t="shared" si="433"/>
        <v>0</v>
      </c>
      <c r="AX183" s="764">
        <f t="shared" si="433"/>
        <v>0</v>
      </c>
      <c r="AY183" s="764">
        <f t="shared" si="433"/>
        <v>0</v>
      </c>
      <c r="AZ183" s="764">
        <f t="shared" si="433"/>
        <v>0</v>
      </c>
      <c r="BA183" s="764">
        <f t="shared" si="433"/>
        <v>0</v>
      </c>
      <c r="BB183" s="764">
        <f t="shared" ref="L183:BE184" si="434">IF($D183=BB$5,$J183,0)</f>
        <v>0</v>
      </c>
      <c r="BC183" s="764">
        <f t="shared" si="434"/>
        <v>0</v>
      </c>
      <c r="BD183" s="764">
        <f t="shared" si="434"/>
        <v>0</v>
      </c>
      <c r="BE183" s="764">
        <f t="shared" si="434"/>
        <v>0</v>
      </c>
      <c r="BF183" s="764">
        <f t="shared" si="413"/>
        <v>0</v>
      </c>
      <c r="BG183" s="764">
        <f t="shared" si="413"/>
        <v>0</v>
      </c>
      <c r="BH183" s="764">
        <f t="shared" si="413"/>
        <v>0</v>
      </c>
      <c r="BI183" s="764">
        <f t="shared" si="413"/>
        <v>0</v>
      </c>
      <c r="BJ183" s="764">
        <f t="shared" si="413"/>
        <v>0</v>
      </c>
      <c r="BK183" s="764">
        <f t="shared" si="413"/>
        <v>0</v>
      </c>
      <c r="BL183" s="764">
        <f t="shared" si="413"/>
        <v>0</v>
      </c>
      <c r="BM183" s="764">
        <f t="shared" si="413"/>
        <v>0</v>
      </c>
      <c r="BN183" s="764">
        <f t="shared" si="414"/>
        <v>0</v>
      </c>
      <c r="BO183" s="764">
        <f t="shared" si="414"/>
        <v>0</v>
      </c>
      <c r="BP183" s="764">
        <f t="shared" si="414"/>
        <v>0</v>
      </c>
      <c r="BQ183" s="764">
        <f t="shared" si="414"/>
        <v>0</v>
      </c>
      <c r="BR183" s="764">
        <f t="shared" si="414"/>
        <v>0</v>
      </c>
      <c r="BS183" s="764">
        <f t="shared" si="414"/>
        <v>0</v>
      </c>
      <c r="BT183" s="764">
        <f t="shared" si="414"/>
        <v>0</v>
      </c>
      <c r="BU183" s="764">
        <f t="shared" si="414"/>
        <v>0</v>
      </c>
      <c r="BV183" s="764">
        <f t="shared" si="414"/>
        <v>0</v>
      </c>
      <c r="BW183" s="764">
        <f t="shared" si="414"/>
        <v>0</v>
      </c>
      <c r="BX183" s="764">
        <f t="shared" si="415"/>
        <v>0</v>
      </c>
      <c r="BY183" s="764">
        <f t="shared" si="415"/>
        <v>0</v>
      </c>
      <c r="BZ183" s="764">
        <f t="shared" si="415"/>
        <v>0</v>
      </c>
      <c r="CA183" s="764">
        <f t="shared" si="415"/>
        <v>0</v>
      </c>
      <c r="CB183" s="764">
        <f t="shared" si="415"/>
        <v>0</v>
      </c>
      <c r="CC183" s="764">
        <f t="shared" si="415"/>
        <v>0</v>
      </c>
      <c r="CD183" s="764">
        <f t="shared" si="415"/>
        <v>0</v>
      </c>
      <c r="CE183" s="764">
        <f t="shared" si="415"/>
        <v>0</v>
      </c>
      <c r="CF183" s="764">
        <f t="shared" si="415"/>
        <v>0</v>
      </c>
      <c r="CG183" s="764">
        <f t="shared" si="415"/>
        <v>0</v>
      </c>
      <c r="CH183" s="764">
        <f t="shared" si="416"/>
        <v>0</v>
      </c>
      <c r="CI183" s="764">
        <f t="shared" si="416"/>
        <v>0</v>
      </c>
      <c r="CJ183" s="764">
        <f t="shared" si="416"/>
        <v>0</v>
      </c>
      <c r="CK183" s="764">
        <f t="shared" si="416"/>
        <v>0</v>
      </c>
      <c r="CL183" s="764">
        <f t="shared" si="416"/>
        <v>0</v>
      </c>
      <c r="CM183" s="764">
        <f t="shared" si="416"/>
        <v>0</v>
      </c>
      <c r="CN183" s="764">
        <f t="shared" si="416"/>
        <v>0</v>
      </c>
      <c r="CO183" s="764">
        <f t="shared" si="416"/>
        <v>0</v>
      </c>
      <c r="CP183" s="764">
        <f t="shared" si="416"/>
        <v>0</v>
      </c>
      <c r="CQ183" s="764">
        <f t="shared" si="416"/>
        <v>0</v>
      </c>
      <c r="CR183" s="764">
        <f t="shared" si="417"/>
        <v>0</v>
      </c>
      <c r="CS183" s="764">
        <f t="shared" si="417"/>
        <v>0</v>
      </c>
      <c r="CT183" s="764">
        <f t="shared" si="417"/>
        <v>0</v>
      </c>
      <c r="CU183" s="764">
        <f t="shared" si="417"/>
        <v>0</v>
      </c>
      <c r="CV183" s="764">
        <f t="shared" si="417"/>
        <v>0</v>
      </c>
      <c r="CW183" s="764">
        <f t="shared" si="417"/>
        <v>0</v>
      </c>
      <c r="CX183" s="764">
        <f t="shared" si="417"/>
        <v>0</v>
      </c>
      <c r="CY183" s="764">
        <f t="shared" si="417"/>
        <v>0</v>
      </c>
      <c r="CZ183" s="764">
        <f t="shared" si="417"/>
        <v>0</v>
      </c>
      <c r="DA183" s="764">
        <f t="shared" si="417"/>
        <v>0</v>
      </c>
      <c r="DB183" s="764">
        <f t="shared" si="418"/>
        <v>0</v>
      </c>
      <c r="DC183" s="764">
        <f t="shared" si="418"/>
        <v>0</v>
      </c>
      <c r="DD183" s="764">
        <f t="shared" si="418"/>
        <v>0</v>
      </c>
      <c r="DE183" s="764">
        <f t="shared" si="418"/>
        <v>0</v>
      </c>
      <c r="DF183" s="764">
        <f t="shared" si="418"/>
        <v>0</v>
      </c>
      <c r="DG183" s="764">
        <f t="shared" si="418"/>
        <v>0</v>
      </c>
      <c r="DH183" s="764">
        <f t="shared" si="418"/>
        <v>0</v>
      </c>
      <c r="DI183" s="764">
        <f t="shared" si="418"/>
        <v>0</v>
      </c>
      <c r="DJ183" s="764">
        <f t="shared" si="418"/>
        <v>0</v>
      </c>
      <c r="DK183" s="764">
        <f t="shared" si="418"/>
        <v>0</v>
      </c>
      <c r="DL183" s="764">
        <f t="shared" si="419"/>
        <v>0</v>
      </c>
      <c r="DM183" s="764">
        <f t="shared" si="419"/>
        <v>0</v>
      </c>
      <c r="DN183" s="764">
        <f t="shared" si="419"/>
        <v>0</v>
      </c>
      <c r="DO183" s="764">
        <f t="shared" si="419"/>
        <v>0</v>
      </c>
      <c r="DP183" s="764">
        <f t="shared" si="419"/>
        <v>0</v>
      </c>
      <c r="DQ183" s="764">
        <f t="shared" si="419"/>
        <v>0</v>
      </c>
      <c r="DR183" s="764">
        <f t="shared" si="419"/>
        <v>0</v>
      </c>
      <c r="DS183" s="764">
        <f t="shared" si="419"/>
        <v>0</v>
      </c>
      <c r="DT183" s="764">
        <f t="shared" si="419"/>
        <v>0</v>
      </c>
      <c r="DU183" s="764">
        <f t="shared" si="419"/>
        <v>0</v>
      </c>
      <c r="DV183" s="764">
        <f t="shared" si="420"/>
        <v>0</v>
      </c>
      <c r="DW183" s="764">
        <f t="shared" si="420"/>
        <v>0</v>
      </c>
      <c r="DX183" s="764">
        <f t="shared" si="420"/>
        <v>0</v>
      </c>
      <c r="DY183" s="764">
        <f t="shared" si="420"/>
        <v>0</v>
      </c>
      <c r="DZ183" s="764">
        <f t="shared" si="420"/>
        <v>0</v>
      </c>
      <c r="EA183" s="764">
        <f t="shared" si="420"/>
        <v>0</v>
      </c>
      <c r="EB183" s="764">
        <f t="shared" si="420"/>
        <v>0</v>
      </c>
      <c r="EC183" s="764">
        <f t="shared" si="420"/>
        <v>0</v>
      </c>
      <c r="ED183" s="764">
        <f t="shared" si="420"/>
        <v>0</v>
      </c>
      <c r="EE183" s="764">
        <f t="shared" si="420"/>
        <v>0</v>
      </c>
      <c r="EF183" s="764">
        <f t="shared" si="421"/>
        <v>0</v>
      </c>
      <c r="EG183" s="764">
        <f t="shared" si="421"/>
        <v>0</v>
      </c>
      <c r="EH183" s="764">
        <f t="shared" si="421"/>
        <v>0</v>
      </c>
      <c r="EI183" s="764">
        <f t="shared" si="421"/>
        <v>0</v>
      </c>
      <c r="EJ183" s="764">
        <f t="shared" si="421"/>
        <v>0</v>
      </c>
      <c r="EK183" s="764">
        <f t="shared" si="421"/>
        <v>0</v>
      </c>
      <c r="EL183" s="764">
        <f t="shared" si="421"/>
        <v>0</v>
      </c>
      <c r="EM183" s="764">
        <f t="shared" si="421"/>
        <v>0</v>
      </c>
      <c r="EN183" s="764">
        <f t="shared" si="421"/>
        <v>0</v>
      </c>
      <c r="EO183" s="764">
        <f t="shared" si="421"/>
        <v>0</v>
      </c>
      <c r="EP183" s="764">
        <f t="shared" si="422"/>
        <v>0</v>
      </c>
      <c r="EQ183" s="764">
        <f t="shared" si="422"/>
        <v>0</v>
      </c>
      <c r="ER183" s="764">
        <f t="shared" si="422"/>
        <v>0</v>
      </c>
      <c r="ES183" s="764">
        <f t="shared" si="422"/>
        <v>0</v>
      </c>
      <c r="ET183" s="764">
        <f t="shared" si="422"/>
        <v>0</v>
      </c>
      <c r="EU183" s="764">
        <f t="shared" si="422"/>
        <v>0</v>
      </c>
      <c r="EV183" s="764">
        <f t="shared" si="422"/>
        <v>0</v>
      </c>
      <c r="EW183" s="764">
        <f t="shared" si="422"/>
        <v>0</v>
      </c>
      <c r="EX183" s="764">
        <f t="shared" si="422"/>
        <v>0</v>
      </c>
      <c r="EY183" s="764">
        <f t="shared" si="422"/>
        <v>0</v>
      </c>
      <c r="EZ183" s="764">
        <f t="shared" si="423"/>
        <v>0</v>
      </c>
      <c r="FA183" s="764">
        <f t="shared" si="423"/>
        <v>0</v>
      </c>
      <c r="FB183" s="764">
        <f t="shared" si="423"/>
        <v>0</v>
      </c>
      <c r="FC183" s="764">
        <f t="shared" si="423"/>
        <v>0</v>
      </c>
      <c r="FD183" s="764">
        <f t="shared" si="423"/>
        <v>0</v>
      </c>
      <c r="FE183" s="764">
        <f t="shared" si="423"/>
        <v>0</v>
      </c>
      <c r="FF183" s="764">
        <f t="shared" si="423"/>
        <v>0</v>
      </c>
      <c r="FG183" s="764">
        <f t="shared" si="423"/>
        <v>0</v>
      </c>
      <c r="FH183" s="764">
        <f t="shared" si="423"/>
        <v>0</v>
      </c>
      <c r="FI183" s="764">
        <f t="shared" si="423"/>
        <v>0</v>
      </c>
      <c r="FJ183" s="764">
        <f t="shared" si="424"/>
        <v>0</v>
      </c>
      <c r="FK183" s="764">
        <f t="shared" si="424"/>
        <v>0</v>
      </c>
      <c r="FL183" s="764">
        <f t="shared" si="424"/>
        <v>0</v>
      </c>
      <c r="FM183" s="764">
        <f t="shared" si="424"/>
        <v>0</v>
      </c>
      <c r="FN183" s="764">
        <f t="shared" si="424"/>
        <v>0</v>
      </c>
      <c r="FO183" s="764">
        <f t="shared" si="424"/>
        <v>0</v>
      </c>
      <c r="FP183" s="764">
        <f t="shared" si="424"/>
        <v>0</v>
      </c>
      <c r="FQ183" s="764">
        <f t="shared" si="424"/>
        <v>0</v>
      </c>
      <c r="FR183" s="764">
        <f t="shared" si="424"/>
        <v>0</v>
      </c>
      <c r="FS183" s="764">
        <f t="shared" si="424"/>
        <v>0</v>
      </c>
      <c r="FT183" s="764">
        <f t="shared" si="425"/>
        <v>0</v>
      </c>
      <c r="FU183" s="764">
        <f t="shared" si="425"/>
        <v>0</v>
      </c>
      <c r="FV183" s="764">
        <f t="shared" si="425"/>
        <v>0</v>
      </c>
      <c r="FW183" s="764">
        <f t="shared" si="425"/>
        <v>0</v>
      </c>
      <c r="FX183" s="764">
        <f t="shared" si="425"/>
        <v>0</v>
      </c>
      <c r="FY183" s="764">
        <f t="shared" si="425"/>
        <v>0</v>
      </c>
      <c r="FZ183" s="764">
        <f t="shared" si="425"/>
        <v>0</v>
      </c>
      <c r="GA183" s="764">
        <f t="shared" si="425"/>
        <v>0</v>
      </c>
      <c r="GB183" s="764">
        <f t="shared" si="425"/>
        <v>0</v>
      </c>
      <c r="GC183" s="764">
        <f t="shared" si="425"/>
        <v>0</v>
      </c>
      <c r="GD183" s="764">
        <f t="shared" si="426"/>
        <v>0</v>
      </c>
      <c r="GE183" s="764">
        <f t="shared" si="426"/>
        <v>0</v>
      </c>
      <c r="GF183" s="764">
        <f t="shared" si="426"/>
        <v>0</v>
      </c>
      <c r="GG183" s="764">
        <f t="shared" si="426"/>
        <v>0</v>
      </c>
      <c r="GH183" s="764">
        <f t="shared" si="426"/>
        <v>0</v>
      </c>
      <c r="GI183" s="764">
        <f t="shared" si="426"/>
        <v>0</v>
      </c>
      <c r="GJ183" s="764">
        <f t="shared" si="426"/>
        <v>0</v>
      </c>
      <c r="GK183" s="764">
        <f t="shared" si="426"/>
        <v>0</v>
      </c>
      <c r="GL183" s="764">
        <f t="shared" si="426"/>
        <v>0</v>
      </c>
      <c r="GM183" s="764">
        <f t="shared" si="426"/>
        <v>0</v>
      </c>
      <c r="GN183" s="764">
        <f t="shared" si="427"/>
        <v>0</v>
      </c>
      <c r="GO183" s="764">
        <f t="shared" si="427"/>
        <v>0</v>
      </c>
      <c r="GP183" s="764">
        <f t="shared" si="427"/>
        <v>0</v>
      </c>
      <c r="GQ183" s="764">
        <f t="shared" si="427"/>
        <v>0</v>
      </c>
      <c r="GR183" s="764">
        <f t="shared" si="427"/>
        <v>0</v>
      </c>
      <c r="GS183" s="764">
        <f t="shared" si="427"/>
        <v>0</v>
      </c>
      <c r="GT183" s="764">
        <f t="shared" si="427"/>
        <v>0</v>
      </c>
      <c r="GU183" s="764">
        <f t="shared" si="427"/>
        <v>0</v>
      </c>
      <c r="GV183" s="764">
        <f t="shared" si="427"/>
        <v>0</v>
      </c>
      <c r="GW183" s="764">
        <f t="shared" si="427"/>
        <v>0</v>
      </c>
      <c r="GX183" s="764">
        <f t="shared" si="428"/>
        <v>0</v>
      </c>
      <c r="GY183" s="764">
        <f t="shared" si="428"/>
        <v>0</v>
      </c>
      <c r="GZ183" s="764">
        <f t="shared" si="428"/>
        <v>0</v>
      </c>
      <c r="HA183" s="764">
        <f t="shared" si="428"/>
        <v>0</v>
      </c>
      <c r="HB183" s="764">
        <f t="shared" si="428"/>
        <v>0</v>
      </c>
      <c r="HC183" s="764">
        <f t="shared" si="428"/>
        <v>0</v>
      </c>
      <c r="HD183" s="764">
        <f t="shared" si="428"/>
        <v>0</v>
      </c>
      <c r="HE183" s="764">
        <f t="shared" si="428"/>
        <v>0</v>
      </c>
      <c r="HF183" s="764">
        <f t="shared" si="428"/>
        <v>0</v>
      </c>
      <c r="HG183" s="764">
        <f t="shared" si="428"/>
        <v>0</v>
      </c>
      <c r="HH183" s="764">
        <f t="shared" si="429"/>
        <v>0</v>
      </c>
      <c r="HI183" s="764">
        <f t="shared" si="429"/>
        <v>0</v>
      </c>
      <c r="HJ183" s="764">
        <f t="shared" si="429"/>
        <v>0</v>
      </c>
      <c r="HK183" s="764">
        <f t="shared" si="429"/>
        <v>0</v>
      </c>
      <c r="HL183" s="764">
        <f t="shared" si="429"/>
        <v>0</v>
      </c>
      <c r="HM183" s="764">
        <f t="shared" si="429"/>
        <v>0</v>
      </c>
      <c r="HN183" s="764">
        <f t="shared" si="429"/>
        <v>0</v>
      </c>
      <c r="HO183" s="764">
        <f t="shared" si="429"/>
        <v>0</v>
      </c>
      <c r="HP183" s="764">
        <f t="shared" si="429"/>
        <v>0</v>
      </c>
      <c r="HQ183" s="764">
        <f t="shared" si="429"/>
        <v>0</v>
      </c>
      <c r="HR183" s="764">
        <f t="shared" si="430"/>
        <v>0</v>
      </c>
      <c r="HS183" s="764">
        <f t="shared" si="430"/>
        <v>0</v>
      </c>
      <c r="HT183" s="764">
        <f t="shared" si="430"/>
        <v>0</v>
      </c>
      <c r="HU183" s="764">
        <f t="shared" si="430"/>
        <v>0</v>
      </c>
      <c r="HV183" s="764">
        <f t="shared" si="430"/>
        <v>0</v>
      </c>
      <c r="HW183" s="764">
        <f t="shared" si="430"/>
        <v>0</v>
      </c>
      <c r="HX183" s="764">
        <f t="shared" si="430"/>
        <v>0</v>
      </c>
      <c r="HY183" s="764">
        <f t="shared" si="430"/>
        <v>0</v>
      </c>
      <c r="HZ183" s="764">
        <f t="shared" si="430"/>
        <v>0</v>
      </c>
      <c r="IA183" s="764">
        <f t="shared" si="430"/>
        <v>0</v>
      </c>
      <c r="IB183" s="764">
        <f t="shared" si="431"/>
        <v>0</v>
      </c>
      <c r="IC183" s="764">
        <f t="shared" si="431"/>
        <v>0</v>
      </c>
      <c r="ID183" s="764">
        <f t="shared" si="431"/>
        <v>0</v>
      </c>
      <c r="IE183" s="764">
        <f t="shared" si="431"/>
        <v>0</v>
      </c>
      <c r="IF183" s="764">
        <f t="shared" si="431"/>
        <v>0</v>
      </c>
      <c r="IG183" s="764">
        <f t="shared" si="431"/>
        <v>0</v>
      </c>
      <c r="IH183" s="764">
        <f t="shared" si="431"/>
        <v>0</v>
      </c>
      <c r="II183" s="764">
        <f t="shared" si="431"/>
        <v>0</v>
      </c>
      <c r="IJ183" s="764">
        <f t="shared" si="431"/>
        <v>0</v>
      </c>
      <c r="IK183" s="764">
        <f t="shared" si="431"/>
        <v>0</v>
      </c>
      <c r="IL183" s="764">
        <f t="shared" si="432"/>
        <v>0</v>
      </c>
      <c r="IM183" s="764">
        <f t="shared" si="432"/>
        <v>0</v>
      </c>
      <c r="IN183" s="764">
        <f t="shared" si="432"/>
        <v>0</v>
      </c>
      <c r="IO183" s="764">
        <f t="shared" si="432"/>
        <v>0</v>
      </c>
      <c r="IP183" s="764">
        <f t="shared" si="432"/>
        <v>0</v>
      </c>
      <c r="IQ183" s="764">
        <f t="shared" si="432"/>
        <v>0</v>
      </c>
      <c r="IR183" s="764">
        <f t="shared" si="432"/>
        <v>0</v>
      </c>
      <c r="IS183" s="764">
        <f t="shared" si="432"/>
        <v>0</v>
      </c>
      <c r="IT183" s="764">
        <f t="shared" si="432"/>
        <v>0</v>
      </c>
      <c r="IU183" s="764">
        <f t="shared" si="432"/>
        <v>0</v>
      </c>
      <c r="IV183" s="764">
        <f t="shared" si="432"/>
        <v>0</v>
      </c>
      <c r="IW183" s="764">
        <f t="shared" si="432"/>
        <v>0</v>
      </c>
      <c r="IX183" s="764">
        <f t="shared" si="432"/>
        <v>0</v>
      </c>
      <c r="IY183" s="764">
        <f t="shared" si="432"/>
        <v>0</v>
      </c>
      <c r="IZ183" s="764">
        <f t="shared" si="432"/>
        <v>0</v>
      </c>
      <c r="JA183" s="764">
        <f t="shared" si="432"/>
        <v>0</v>
      </c>
      <c r="JB183" s="764">
        <f t="shared" si="432"/>
        <v>0</v>
      </c>
      <c r="JC183" s="764">
        <f t="shared" si="432"/>
        <v>0</v>
      </c>
      <c r="JD183" s="764">
        <f t="shared" si="412"/>
        <v>0</v>
      </c>
      <c r="JE183" s="764">
        <f t="shared" si="412"/>
        <v>0</v>
      </c>
      <c r="JF183" s="764">
        <f t="shared" si="412"/>
        <v>0</v>
      </c>
      <c r="JG183" s="764">
        <f t="shared" ref="JD183:JO193" si="435">IF($D183=JG$5,$J183,0)</f>
        <v>0</v>
      </c>
      <c r="JH183" s="764">
        <f t="shared" si="412"/>
        <v>0</v>
      </c>
      <c r="JI183" s="764">
        <f t="shared" si="412"/>
        <v>0</v>
      </c>
      <c r="JJ183" s="764">
        <f t="shared" si="412"/>
        <v>0</v>
      </c>
      <c r="JK183" s="764">
        <f t="shared" si="435"/>
        <v>0</v>
      </c>
      <c r="JL183" s="764">
        <f t="shared" si="432"/>
        <v>0</v>
      </c>
      <c r="JM183" s="764">
        <f t="shared" si="432"/>
        <v>0</v>
      </c>
      <c r="JN183" s="764">
        <f t="shared" si="432"/>
        <v>0</v>
      </c>
      <c r="JO183" s="764">
        <f t="shared" si="435"/>
        <v>0</v>
      </c>
      <c r="JP183" s="764">
        <f t="shared" si="432"/>
        <v>0</v>
      </c>
      <c r="JQ183" s="764">
        <f t="shared" si="317"/>
        <v>0</v>
      </c>
      <c r="JR183" s="764">
        <f t="shared" si="317"/>
        <v>0</v>
      </c>
      <c r="JS183" s="764">
        <f t="shared" si="432"/>
        <v>0</v>
      </c>
      <c r="JT183" s="765">
        <f t="shared" si="318"/>
        <v>0</v>
      </c>
      <c r="JU183" s="229">
        <f t="shared" si="319"/>
        <v>0</v>
      </c>
    </row>
    <row r="184" spans="1:281" ht="12.75" customHeight="1">
      <c r="A184" s="57"/>
      <c r="B184" s="223"/>
      <c r="C184" s="223"/>
      <c r="D184" s="61"/>
      <c r="E184" s="743" t="str">
        <f t="shared" si="314"/>
        <v xml:space="preserve"> </v>
      </c>
      <c r="F184" s="56"/>
      <c r="G184" s="228"/>
      <c r="H184" s="744">
        <f>SUMIF(Ajuste!$C$8:$C$483,$B$6:$B$499,Ajuste!$E$8:$E$483)</f>
        <v>0</v>
      </c>
      <c r="I184" s="744">
        <f>SUMIF(Ajuste!$C$8:$C$483,$B$6:$B$499,Ajuste!$F$8:$F$483)</f>
        <v>0</v>
      </c>
      <c r="J184" s="229">
        <f t="shared" si="320"/>
        <v>0</v>
      </c>
      <c r="K184" s="764">
        <f t="shared" si="413"/>
        <v>0</v>
      </c>
      <c r="L184" s="764">
        <f t="shared" si="434"/>
        <v>0</v>
      </c>
      <c r="M184" s="764">
        <f t="shared" si="434"/>
        <v>0</v>
      </c>
      <c r="N184" s="764">
        <f t="shared" si="434"/>
        <v>0</v>
      </c>
      <c r="O184" s="764">
        <f t="shared" si="434"/>
        <v>0</v>
      </c>
      <c r="P184" s="764">
        <f t="shared" si="434"/>
        <v>0</v>
      </c>
      <c r="Q184" s="764">
        <f t="shared" si="434"/>
        <v>0</v>
      </c>
      <c r="R184" s="764">
        <f t="shared" si="434"/>
        <v>0</v>
      </c>
      <c r="S184" s="764">
        <f t="shared" si="434"/>
        <v>0</v>
      </c>
      <c r="T184" s="764">
        <f t="shared" si="434"/>
        <v>0</v>
      </c>
      <c r="U184" s="764">
        <f t="shared" si="434"/>
        <v>0</v>
      </c>
      <c r="V184" s="764">
        <f t="shared" si="434"/>
        <v>0</v>
      </c>
      <c r="W184" s="764">
        <f t="shared" si="434"/>
        <v>0</v>
      </c>
      <c r="X184" s="764">
        <f t="shared" si="434"/>
        <v>0</v>
      </c>
      <c r="Y184" s="764">
        <f t="shared" si="434"/>
        <v>0</v>
      </c>
      <c r="Z184" s="764">
        <f t="shared" si="434"/>
        <v>0</v>
      </c>
      <c r="AA184" s="764">
        <f t="shared" si="434"/>
        <v>0</v>
      </c>
      <c r="AB184" s="764">
        <f t="shared" si="434"/>
        <v>0</v>
      </c>
      <c r="AC184" s="764">
        <f t="shared" si="434"/>
        <v>0</v>
      </c>
      <c r="AD184" s="764">
        <f t="shared" si="434"/>
        <v>0</v>
      </c>
      <c r="AE184" s="764">
        <f t="shared" si="434"/>
        <v>0</v>
      </c>
      <c r="AF184" s="764">
        <f t="shared" si="434"/>
        <v>0</v>
      </c>
      <c r="AG184" s="764">
        <f t="shared" si="434"/>
        <v>0</v>
      </c>
      <c r="AH184" s="764">
        <f t="shared" si="434"/>
        <v>0</v>
      </c>
      <c r="AI184" s="764">
        <f t="shared" si="434"/>
        <v>0</v>
      </c>
      <c r="AJ184" s="764">
        <f t="shared" si="434"/>
        <v>0</v>
      </c>
      <c r="AK184" s="764">
        <f t="shared" si="434"/>
        <v>0</v>
      </c>
      <c r="AL184" s="764">
        <f t="shared" si="434"/>
        <v>0</v>
      </c>
      <c r="AM184" s="764">
        <f t="shared" si="434"/>
        <v>0</v>
      </c>
      <c r="AN184" s="764">
        <f t="shared" si="434"/>
        <v>0</v>
      </c>
      <c r="AO184" s="764">
        <f t="shared" si="434"/>
        <v>0</v>
      </c>
      <c r="AP184" s="764">
        <f t="shared" si="434"/>
        <v>0</v>
      </c>
      <c r="AQ184" s="764">
        <f t="shared" si="434"/>
        <v>0</v>
      </c>
      <c r="AR184" s="764">
        <f t="shared" si="434"/>
        <v>0</v>
      </c>
      <c r="AS184" s="764">
        <f t="shared" si="434"/>
        <v>0</v>
      </c>
      <c r="AT184" s="764">
        <f t="shared" si="434"/>
        <v>0</v>
      </c>
      <c r="AU184" s="764">
        <f t="shared" si="434"/>
        <v>0</v>
      </c>
      <c r="AV184" s="764">
        <f t="shared" si="434"/>
        <v>0</v>
      </c>
      <c r="AW184" s="764">
        <f t="shared" si="434"/>
        <v>0</v>
      </c>
      <c r="AX184" s="764">
        <f t="shared" si="434"/>
        <v>0</v>
      </c>
      <c r="AY184" s="764">
        <f t="shared" si="434"/>
        <v>0</v>
      </c>
      <c r="AZ184" s="764">
        <f t="shared" si="434"/>
        <v>0</v>
      </c>
      <c r="BA184" s="764">
        <f t="shared" si="434"/>
        <v>0</v>
      </c>
      <c r="BB184" s="764">
        <f t="shared" si="434"/>
        <v>0</v>
      </c>
      <c r="BC184" s="764">
        <f t="shared" si="434"/>
        <v>0</v>
      </c>
      <c r="BD184" s="764">
        <f t="shared" si="434"/>
        <v>0</v>
      </c>
      <c r="BE184" s="764">
        <f t="shared" si="434"/>
        <v>0</v>
      </c>
      <c r="BF184" s="764">
        <f t="shared" si="413"/>
        <v>0</v>
      </c>
      <c r="BG184" s="764">
        <f t="shared" si="413"/>
        <v>0</v>
      </c>
      <c r="BH184" s="764">
        <f t="shared" si="413"/>
        <v>0</v>
      </c>
      <c r="BI184" s="764">
        <f t="shared" si="413"/>
        <v>0</v>
      </c>
      <c r="BJ184" s="764">
        <f t="shared" si="413"/>
        <v>0</v>
      </c>
      <c r="BK184" s="764">
        <f t="shared" si="413"/>
        <v>0</v>
      </c>
      <c r="BL184" s="764">
        <f t="shared" si="413"/>
        <v>0</v>
      </c>
      <c r="BM184" s="764">
        <f t="shared" si="413"/>
        <v>0</v>
      </c>
      <c r="BN184" s="764">
        <f t="shared" si="414"/>
        <v>0</v>
      </c>
      <c r="BO184" s="764">
        <f t="shared" si="414"/>
        <v>0</v>
      </c>
      <c r="BP184" s="764">
        <f t="shared" si="414"/>
        <v>0</v>
      </c>
      <c r="BQ184" s="764">
        <f t="shared" si="414"/>
        <v>0</v>
      </c>
      <c r="BR184" s="764">
        <f t="shared" si="414"/>
        <v>0</v>
      </c>
      <c r="BS184" s="764">
        <f t="shared" si="414"/>
        <v>0</v>
      </c>
      <c r="BT184" s="764">
        <f t="shared" si="414"/>
        <v>0</v>
      </c>
      <c r="BU184" s="764">
        <f t="shared" si="414"/>
        <v>0</v>
      </c>
      <c r="BV184" s="764">
        <f t="shared" si="414"/>
        <v>0</v>
      </c>
      <c r="BW184" s="764">
        <f t="shared" si="414"/>
        <v>0</v>
      </c>
      <c r="BX184" s="764">
        <f t="shared" si="415"/>
        <v>0</v>
      </c>
      <c r="BY184" s="764">
        <f t="shared" si="415"/>
        <v>0</v>
      </c>
      <c r="BZ184" s="764">
        <f t="shared" si="415"/>
        <v>0</v>
      </c>
      <c r="CA184" s="764">
        <f t="shared" si="415"/>
        <v>0</v>
      </c>
      <c r="CB184" s="764">
        <f t="shared" si="415"/>
        <v>0</v>
      </c>
      <c r="CC184" s="764">
        <f t="shared" si="415"/>
        <v>0</v>
      </c>
      <c r="CD184" s="764">
        <f t="shared" si="415"/>
        <v>0</v>
      </c>
      <c r="CE184" s="764">
        <f t="shared" si="415"/>
        <v>0</v>
      </c>
      <c r="CF184" s="764">
        <f t="shared" si="415"/>
        <v>0</v>
      </c>
      <c r="CG184" s="764">
        <f t="shared" si="415"/>
        <v>0</v>
      </c>
      <c r="CH184" s="764">
        <f t="shared" si="416"/>
        <v>0</v>
      </c>
      <c r="CI184" s="764">
        <f t="shared" si="416"/>
        <v>0</v>
      </c>
      <c r="CJ184" s="764">
        <f t="shared" si="416"/>
        <v>0</v>
      </c>
      <c r="CK184" s="764">
        <f t="shared" si="416"/>
        <v>0</v>
      </c>
      <c r="CL184" s="764">
        <f t="shared" si="416"/>
        <v>0</v>
      </c>
      <c r="CM184" s="764">
        <f t="shared" si="416"/>
        <v>0</v>
      </c>
      <c r="CN184" s="764">
        <f t="shared" si="416"/>
        <v>0</v>
      </c>
      <c r="CO184" s="764">
        <f t="shared" si="416"/>
        <v>0</v>
      </c>
      <c r="CP184" s="764">
        <f t="shared" si="416"/>
        <v>0</v>
      </c>
      <c r="CQ184" s="764">
        <f t="shared" si="416"/>
        <v>0</v>
      </c>
      <c r="CR184" s="764">
        <f t="shared" si="417"/>
        <v>0</v>
      </c>
      <c r="CS184" s="764">
        <f t="shared" si="417"/>
        <v>0</v>
      </c>
      <c r="CT184" s="764">
        <f t="shared" si="417"/>
        <v>0</v>
      </c>
      <c r="CU184" s="764">
        <f t="shared" si="417"/>
        <v>0</v>
      </c>
      <c r="CV184" s="764">
        <f t="shared" si="417"/>
        <v>0</v>
      </c>
      <c r="CW184" s="764">
        <f t="shared" si="417"/>
        <v>0</v>
      </c>
      <c r="CX184" s="764">
        <f t="shared" si="417"/>
        <v>0</v>
      </c>
      <c r="CY184" s="764">
        <f t="shared" si="417"/>
        <v>0</v>
      </c>
      <c r="CZ184" s="764">
        <f t="shared" si="417"/>
        <v>0</v>
      </c>
      <c r="DA184" s="764">
        <f t="shared" si="417"/>
        <v>0</v>
      </c>
      <c r="DB184" s="764">
        <f t="shared" si="418"/>
        <v>0</v>
      </c>
      <c r="DC184" s="764">
        <f t="shared" si="418"/>
        <v>0</v>
      </c>
      <c r="DD184" s="764">
        <f t="shared" si="418"/>
        <v>0</v>
      </c>
      <c r="DE184" s="764">
        <f t="shared" si="418"/>
        <v>0</v>
      </c>
      <c r="DF184" s="764">
        <f t="shared" si="418"/>
        <v>0</v>
      </c>
      <c r="DG184" s="764">
        <f t="shared" si="418"/>
        <v>0</v>
      </c>
      <c r="DH184" s="764">
        <f t="shared" si="418"/>
        <v>0</v>
      </c>
      <c r="DI184" s="764">
        <f t="shared" si="418"/>
        <v>0</v>
      </c>
      <c r="DJ184" s="764">
        <f t="shared" si="418"/>
        <v>0</v>
      </c>
      <c r="DK184" s="764">
        <f t="shared" si="418"/>
        <v>0</v>
      </c>
      <c r="DL184" s="764">
        <f t="shared" si="419"/>
        <v>0</v>
      </c>
      <c r="DM184" s="764">
        <f t="shared" si="419"/>
        <v>0</v>
      </c>
      <c r="DN184" s="764">
        <f t="shared" si="419"/>
        <v>0</v>
      </c>
      <c r="DO184" s="764">
        <f t="shared" si="419"/>
        <v>0</v>
      </c>
      <c r="DP184" s="764">
        <f t="shared" si="419"/>
        <v>0</v>
      </c>
      <c r="DQ184" s="764">
        <f t="shared" si="419"/>
        <v>0</v>
      </c>
      <c r="DR184" s="764">
        <f t="shared" si="419"/>
        <v>0</v>
      </c>
      <c r="DS184" s="764">
        <f t="shared" si="419"/>
        <v>0</v>
      </c>
      <c r="DT184" s="764">
        <f t="shared" si="419"/>
        <v>0</v>
      </c>
      <c r="DU184" s="764">
        <f t="shared" si="419"/>
        <v>0</v>
      </c>
      <c r="DV184" s="764">
        <f t="shared" si="420"/>
        <v>0</v>
      </c>
      <c r="DW184" s="764">
        <f t="shared" si="420"/>
        <v>0</v>
      </c>
      <c r="DX184" s="764">
        <f t="shared" si="420"/>
        <v>0</v>
      </c>
      <c r="DY184" s="764">
        <f t="shared" si="420"/>
        <v>0</v>
      </c>
      <c r="DZ184" s="764">
        <f t="shared" si="420"/>
        <v>0</v>
      </c>
      <c r="EA184" s="764">
        <f t="shared" si="420"/>
        <v>0</v>
      </c>
      <c r="EB184" s="764">
        <f t="shared" si="420"/>
        <v>0</v>
      </c>
      <c r="EC184" s="764">
        <f t="shared" si="420"/>
        <v>0</v>
      </c>
      <c r="ED184" s="764">
        <f t="shared" si="420"/>
        <v>0</v>
      </c>
      <c r="EE184" s="764">
        <f t="shared" si="420"/>
        <v>0</v>
      </c>
      <c r="EF184" s="764">
        <f t="shared" si="421"/>
        <v>0</v>
      </c>
      <c r="EG184" s="764">
        <f t="shared" si="421"/>
        <v>0</v>
      </c>
      <c r="EH184" s="764">
        <f t="shared" si="421"/>
        <v>0</v>
      </c>
      <c r="EI184" s="764">
        <f t="shared" si="421"/>
        <v>0</v>
      </c>
      <c r="EJ184" s="764">
        <f t="shared" si="421"/>
        <v>0</v>
      </c>
      <c r="EK184" s="764">
        <f t="shared" si="421"/>
        <v>0</v>
      </c>
      <c r="EL184" s="764">
        <f t="shared" si="421"/>
        <v>0</v>
      </c>
      <c r="EM184" s="764">
        <f t="shared" si="421"/>
        <v>0</v>
      </c>
      <c r="EN184" s="764">
        <f t="shared" si="421"/>
        <v>0</v>
      </c>
      <c r="EO184" s="764">
        <f t="shared" si="421"/>
        <v>0</v>
      </c>
      <c r="EP184" s="764">
        <f t="shared" si="422"/>
        <v>0</v>
      </c>
      <c r="EQ184" s="764">
        <f t="shared" si="422"/>
        <v>0</v>
      </c>
      <c r="ER184" s="764">
        <f t="shared" si="422"/>
        <v>0</v>
      </c>
      <c r="ES184" s="764">
        <f t="shared" si="422"/>
        <v>0</v>
      </c>
      <c r="ET184" s="764">
        <f t="shared" si="422"/>
        <v>0</v>
      </c>
      <c r="EU184" s="764">
        <f t="shared" si="422"/>
        <v>0</v>
      </c>
      <c r="EV184" s="764">
        <f t="shared" si="422"/>
        <v>0</v>
      </c>
      <c r="EW184" s="764">
        <f t="shared" si="422"/>
        <v>0</v>
      </c>
      <c r="EX184" s="764">
        <f t="shared" si="422"/>
        <v>0</v>
      </c>
      <c r="EY184" s="764">
        <f t="shared" si="422"/>
        <v>0</v>
      </c>
      <c r="EZ184" s="764">
        <f t="shared" si="423"/>
        <v>0</v>
      </c>
      <c r="FA184" s="764">
        <f t="shared" si="423"/>
        <v>0</v>
      </c>
      <c r="FB184" s="764">
        <f t="shared" si="423"/>
        <v>0</v>
      </c>
      <c r="FC184" s="764">
        <f t="shared" si="423"/>
        <v>0</v>
      </c>
      <c r="FD184" s="764">
        <f t="shared" si="423"/>
        <v>0</v>
      </c>
      <c r="FE184" s="764">
        <f t="shared" si="423"/>
        <v>0</v>
      </c>
      <c r="FF184" s="764">
        <f t="shared" si="423"/>
        <v>0</v>
      </c>
      <c r="FG184" s="764">
        <f t="shared" si="423"/>
        <v>0</v>
      </c>
      <c r="FH184" s="764">
        <f t="shared" si="423"/>
        <v>0</v>
      </c>
      <c r="FI184" s="764">
        <f t="shared" si="423"/>
        <v>0</v>
      </c>
      <c r="FJ184" s="764">
        <f t="shared" si="424"/>
        <v>0</v>
      </c>
      <c r="FK184" s="764">
        <f t="shared" si="424"/>
        <v>0</v>
      </c>
      <c r="FL184" s="764">
        <f t="shared" si="424"/>
        <v>0</v>
      </c>
      <c r="FM184" s="764">
        <f t="shared" si="424"/>
        <v>0</v>
      </c>
      <c r="FN184" s="764">
        <f t="shared" si="424"/>
        <v>0</v>
      </c>
      <c r="FO184" s="764">
        <f t="shared" si="424"/>
        <v>0</v>
      </c>
      <c r="FP184" s="764">
        <f t="shared" si="424"/>
        <v>0</v>
      </c>
      <c r="FQ184" s="764">
        <f t="shared" si="424"/>
        <v>0</v>
      </c>
      <c r="FR184" s="764">
        <f t="shared" si="424"/>
        <v>0</v>
      </c>
      <c r="FS184" s="764">
        <f t="shared" si="424"/>
        <v>0</v>
      </c>
      <c r="FT184" s="764">
        <f t="shared" si="425"/>
        <v>0</v>
      </c>
      <c r="FU184" s="764">
        <f t="shared" si="425"/>
        <v>0</v>
      </c>
      <c r="FV184" s="764">
        <f t="shared" si="425"/>
        <v>0</v>
      </c>
      <c r="FW184" s="764">
        <f t="shared" si="425"/>
        <v>0</v>
      </c>
      <c r="FX184" s="764">
        <f t="shared" si="425"/>
        <v>0</v>
      </c>
      <c r="FY184" s="764">
        <f t="shared" si="425"/>
        <v>0</v>
      </c>
      <c r="FZ184" s="764">
        <f t="shared" si="425"/>
        <v>0</v>
      </c>
      <c r="GA184" s="764">
        <f t="shared" si="425"/>
        <v>0</v>
      </c>
      <c r="GB184" s="764">
        <f t="shared" si="425"/>
        <v>0</v>
      </c>
      <c r="GC184" s="764">
        <f t="shared" si="425"/>
        <v>0</v>
      </c>
      <c r="GD184" s="764">
        <f t="shared" si="426"/>
        <v>0</v>
      </c>
      <c r="GE184" s="764">
        <f t="shared" si="426"/>
        <v>0</v>
      </c>
      <c r="GF184" s="764">
        <f t="shared" si="426"/>
        <v>0</v>
      </c>
      <c r="GG184" s="764">
        <f t="shared" si="426"/>
        <v>0</v>
      </c>
      <c r="GH184" s="764">
        <f t="shared" si="426"/>
        <v>0</v>
      </c>
      <c r="GI184" s="764">
        <f t="shared" si="426"/>
        <v>0</v>
      </c>
      <c r="GJ184" s="764">
        <f t="shared" si="426"/>
        <v>0</v>
      </c>
      <c r="GK184" s="764">
        <f t="shared" si="426"/>
        <v>0</v>
      </c>
      <c r="GL184" s="764">
        <f t="shared" si="426"/>
        <v>0</v>
      </c>
      <c r="GM184" s="764">
        <f t="shared" si="426"/>
        <v>0</v>
      </c>
      <c r="GN184" s="764">
        <f t="shared" si="427"/>
        <v>0</v>
      </c>
      <c r="GO184" s="764">
        <f t="shared" si="427"/>
        <v>0</v>
      </c>
      <c r="GP184" s="764">
        <f t="shared" si="427"/>
        <v>0</v>
      </c>
      <c r="GQ184" s="764">
        <f t="shared" si="427"/>
        <v>0</v>
      </c>
      <c r="GR184" s="764">
        <f t="shared" si="427"/>
        <v>0</v>
      </c>
      <c r="GS184" s="764">
        <f t="shared" si="427"/>
        <v>0</v>
      </c>
      <c r="GT184" s="764">
        <f t="shared" si="427"/>
        <v>0</v>
      </c>
      <c r="GU184" s="764">
        <f t="shared" si="427"/>
        <v>0</v>
      </c>
      <c r="GV184" s="764">
        <f t="shared" si="427"/>
        <v>0</v>
      </c>
      <c r="GW184" s="764">
        <f t="shared" si="427"/>
        <v>0</v>
      </c>
      <c r="GX184" s="764">
        <f t="shared" si="428"/>
        <v>0</v>
      </c>
      <c r="GY184" s="764">
        <f t="shared" si="428"/>
        <v>0</v>
      </c>
      <c r="GZ184" s="764">
        <f t="shared" si="428"/>
        <v>0</v>
      </c>
      <c r="HA184" s="764">
        <f t="shared" si="428"/>
        <v>0</v>
      </c>
      <c r="HB184" s="764">
        <f t="shared" si="428"/>
        <v>0</v>
      </c>
      <c r="HC184" s="764">
        <f t="shared" si="428"/>
        <v>0</v>
      </c>
      <c r="HD184" s="764">
        <f t="shared" si="428"/>
        <v>0</v>
      </c>
      <c r="HE184" s="764">
        <f t="shared" si="428"/>
        <v>0</v>
      </c>
      <c r="HF184" s="764">
        <f t="shared" si="428"/>
        <v>0</v>
      </c>
      <c r="HG184" s="764">
        <f t="shared" si="428"/>
        <v>0</v>
      </c>
      <c r="HH184" s="764">
        <f t="shared" si="429"/>
        <v>0</v>
      </c>
      <c r="HI184" s="764">
        <f t="shared" si="429"/>
        <v>0</v>
      </c>
      <c r="HJ184" s="764">
        <f t="shared" si="429"/>
        <v>0</v>
      </c>
      <c r="HK184" s="764">
        <f t="shared" si="429"/>
        <v>0</v>
      </c>
      <c r="HL184" s="764">
        <f t="shared" si="429"/>
        <v>0</v>
      </c>
      <c r="HM184" s="764">
        <f t="shared" si="429"/>
        <v>0</v>
      </c>
      <c r="HN184" s="764">
        <f t="shared" si="429"/>
        <v>0</v>
      </c>
      <c r="HO184" s="764">
        <f t="shared" si="429"/>
        <v>0</v>
      </c>
      <c r="HP184" s="764">
        <f t="shared" si="429"/>
        <v>0</v>
      </c>
      <c r="HQ184" s="764">
        <f t="shared" si="429"/>
        <v>0</v>
      </c>
      <c r="HR184" s="764">
        <f t="shared" si="430"/>
        <v>0</v>
      </c>
      <c r="HS184" s="764">
        <f t="shared" si="430"/>
        <v>0</v>
      </c>
      <c r="HT184" s="764">
        <f t="shared" si="430"/>
        <v>0</v>
      </c>
      <c r="HU184" s="764">
        <f t="shared" si="430"/>
        <v>0</v>
      </c>
      <c r="HV184" s="764">
        <f t="shared" si="430"/>
        <v>0</v>
      </c>
      <c r="HW184" s="764">
        <f t="shared" si="430"/>
        <v>0</v>
      </c>
      <c r="HX184" s="764">
        <f t="shared" si="430"/>
        <v>0</v>
      </c>
      <c r="HY184" s="764">
        <f t="shared" si="430"/>
        <v>0</v>
      </c>
      <c r="HZ184" s="764">
        <f t="shared" si="430"/>
        <v>0</v>
      </c>
      <c r="IA184" s="764">
        <f t="shared" si="430"/>
        <v>0</v>
      </c>
      <c r="IB184" s="764">
        <f t="shared" si="431"/>
        <v>0</v>
      </c>
      <c r="IC184" s="764">
        <f t="shared" si="431"/>
        <v>0</v>
      </c>
      <c r="ID184" s="764">
        <f t="shared" si="431"/>
        <v>0</v>
      </c>
      <c r="IE184" s="764">
        <f t="shared" si="431"/>
        <v>0</v>
      </c>
      <c r="IF184" s="764">
        <f t="shared" si="431"/>
        <v>0</v>
      </c>
      <c r="IG184" s="764">
        <f t="shared" si="431"/>
        <v>0</v>
      </c>
      <c r="IH184" s="764">
        <f t="shared" si="431"/>
        <v>0</v>
      </c>
      <c r="II184" s="764">
        <f t="shared" si="431"/>
        <v>0</v>
      </c>
      <c r="IJ184" s="764">
        <f t="shared" si="431"/>
        <v>0</v>
      </c>
      <c r="IK184" s="764">
        <f t="shared" si="431"/>
        <v>0</v>
      </c>
      <c r="IL184" s="764">
        <f t="shared" si="432"/>
        <v>0</v>
      </c>
      <c r="IM184" s="764">
        <f t="shared" si="432"/>
        <v>0</v>
      </c>
      <c r="IN184" s="764">
        <f t="shared" si="432"/>
        <v>0</v>
      </c>
      <c r="IO184" s="764">
        <f t="shared" si="432"/>
        <v>0</v>
      </c>
      <c r="IP184" s="764">
        <f t="shared" si="432"/>
        <v>0</v>
      </c>
      <c r="IQ184" s="764">
        <f t="shared" si="432"/>
        <v>0</v>
      </c>
      <c r="IR184" s="764">
        <f t="shared" si="432"/>
        <v>0</v>
      </c>
      <c r="IS184" s="764">
        <f t="shared" si="432"/>
        <v>0</v>
      </c>
      <c r="IT184" s="764">
        <f t="shared" si="432"/>
        <v>0</v>
      </c>
      <c r="IU184" s="764">
        <f t="shared" si="432"/>
        <v>0</v>
      </c>
      <c r="IV184" s="764">
        <f t="shared" si="432"/>
        <v>0</v>
      </c>
      <c r="IW184" s="764">
        <f t="shared" si="432"/>
        <v>0</v>
      </c>
      <c r="IX184" s="764">
        <f t="shared" si="432"/>
        <v>0</v>
      </c>
      <c r="IY184" s="764">
        <f t="shared" si="432"/>
        <v>0</v>
      </c>
      <c r="IZ184" s="764">
        <f t="shared" si="432"/>
        <v>0</v>
      </c>
      <c r="JA184" s="764">
        <f t="shared" si="432"/>
        <v>0</v>
      </c>
      <c r="JB184" s="764">
        <f t="shared" si="432"/>
        <v>0</v>
      </c>
      <c r="JC184" s="764">
        <f t="shared" si="432"/>
        <v>0</v>
      </c>
      <c r="JD184" s="764">
        <f t="shared" si="435"/>
        <v>0</v>
      </c>
      <c r="JE184" s="764">
        <f t="shared" si="435"/>
        <v>0</v>
      </c>
      <c r="JF184" s="764">
        <f t="shared" si="435"/>
        <v>0</v>
      </c>
      <c r="JG184" s="764">
        <f t="shared" si="435"/>
        <v>0</v>
      </c>
      <c r="JH184" s="764">
        <f t="shared" si="435"/>
        <v>0</v>
      </c>
      <c r="JI184" s="764">
        <f t="shared" si="435"/>
        <v>0</v>
      </c>
      <c r="JJ184" s="764">
        <f t="shared" si="435"/>
        <v>0</v>
      </c>
      <c r="JK184" s="764">
        <f t="shared" si="435"/>
        <v>0</v>
      </c>
      <c r="JL184" s="764">
        <f t="shared" si="435"/>
        <v>0</v>
      </c>
      <c r="JM184" s="764">
        <f t="shared" si="435"/>
        <v>0</v>
      </c>
      <c r="JN184" s="764">
        <f t="shared" si="435"/>
        <v>0</v>
      </c>
      <c r="JO184" s="764">
        <f t="shared" si="435"/>
        <v>0</v>
      </c>
      <c r="JP184" s="764">
        <f t="shared" si="432"/>
        <v>0</v>
      </c>
      <c r="JQ184" s="764">
        <f t="shared" si="317"/>
        <v>0</v>
      </c>
      <c r="JR184" s="764">
        <f t="shared" si="317"/>
        <v>0</v>
      </c>
      <c r="JS184" s="764">
        <f t="shared" si="432"/>
        <v>0</v>
      </c>
      <c r="JT184" s="765">
        <f t="shared" si="318"/>
        <v>0</v>
      </c>
      <c r="JU184" s="229">
        <f t="shared" si="319"/>
        <v>0</v>
      </c>
    </row>
    <row r="185" spans="1:281" ht="12.75" customHeight="1">
      <c r="A185" s="57"/>
      <c r="B185" s="223"/>
      <c r="C185" s="223"/>
      <c r="D185" s="61"/>
      <c r="E185" s="743" t="str">
        <f t="shared" si="314"/>
        <v xml:space="preserve"> </v>
      </c>
      <c r="F185" s="56"/>
      <c r="G185" s="228"/>
      <c r="H185" s="744">
        <f>SUMIF(Ajuste!$C$8:$C$483,$B$6:$B$499,Ajuste!$E$8:$E$483)</f>
        <v>0</v>
      </c>
      <c r="I185" s="744">
        <f>SUMIF(Ajuste!$C$8:$C$483,$B$6:$B$499,Ajuste!$F$8:$F$483)</f>
        <v>0</v>
      </c>
      <c r="J185" s="229">
        <f t="shared" si="320"/>
        <v>0</v>
      </c>
      <c r="K185" s="764">
        <f t="shared" ref="K185:BM194" si="436">IF($D185=K$5,$J185,0)</f>
        <v>0</v>
      </c>
      <c r="L185" s="764">
        <f t="shared" si="436"/>
        <v>0</v>
      </c>
      <c r="M185" s="764">
        <f t="shared" si="436"/>
        <v>0</v>
      </c>
      <c r="N185" s="764">
        <f t="shared" si="436"/>
        <v>0</v>
      </c>
      <c r="O185" s="764">
        <f t="shared" si="436"/>
        <v>0</v>
      </c>
      <c r="P185" s="764">
        <f t="shared" si="436"/>
        <v>0</v>
      </c>
      <c r="Q185" s="764">
        <f t="shared" si="436"/>
        <v>0</v>
      </c>
      <c r="R185" s="764">
        <f t="shared" si="436"/>
        <v>0</v>
      </c>
      <c r="S185" s="764">
        <f t="shared" si="436"/>
        <v>0</v>
      </c>
      <c r="T185" s="764">
        <f t="shared" si="436"/>
        <v>0</v>
      </c>
      <c r="U185" s="764">
        <f t="shared" si="436"/>
        <v>0</v>
      </c>
      <c r="V185" s="764">
        <f t="shared" si="436"/>
        <v>0</v>
      </c>
      <c r="W185" s="764">
        <f t="shared" si="436"/>
        <v>0</v>
      </c>
      <c r="X185" s="764">
        <f t="shared" si="436"/>
        <v>0</v>
      </c>
      <c r="Y185" s="764">
        <f t="shared" si="436"/>
        <v>0</v>
      </c>
      <c r="Z185" s="764">
        <f t="shared" si="436"/>
        <v>0</v>
      </c>
      <c r="AA185" s="764">
        <f t="shared" si="436"/>
        <v>0</v>
      </c>
      <c r="AB185" s="764">
        <f t="shared" si="436"/>
        <v>0</v>
      </c>
      <c r="AC185" s="764">
        <f t="shared" si="436"/>
        <v>0</v>
      </c>
      <c r="AD185" s="764">
        <f t="shared" si="436"/>
        <v>0</v>
      </c>
      <c r="AE185" s="764">
        <f t="shared" si="436"/>
        <v>0</v>
      </c>
      <c r="AF185" s="764">
        <f t="shared" si="436"/>
        <v>0</v>
      </c>
      <c r="AG185" s="764">
        <f t="shared" si="436"/>
        <v>0</v>
      </c>
      <c r="AH185" s="764">
        <f t="shared" si="436"/>
        <v>0</v>
      </c>
      <c r="AI185" s="764">
        <f t="shared" si="436"/>
        <v>0</v>
      </c>
      <c r="AJ185" s="764">
        <f t="shared" si="436"/>
        <v>0</v>
      </c>
      <c r="AK185" s="764">
        <f t="shared" si="436"/>
        <v>0</v>
      </c>
      <c r="AL185" s="764">
        <f t="shared" si="436"/>
        <v>0</v>
      </c>
      <c r="AM185" s="764">
        <f t="shared" si="436"/>
        <v>0</v>
      </c>
      <c r="AN185" s="764">
        <f t="shared" si="436"/>
        <v>0</v>
      </c>
      <c r="AO185" s="764">
        <f t="shared" si="436"/>
        <v>0</v>
      </c>
      <c r="AP185" s="764">
        <f t="shared" si="436"/>
        <v>0</v>
      </c>
      <c r="AQ185" s="764">
        <f t="shared" si="436"/>
        <v>0</v>
      </c>
      <c r="AR185" s="764">
        <f t="shared" si="436"/>
        <v>0</v>
      </c>
      <c r="AS185" s="764">
        <f t="shared" si="436"/>
        <v>0</v>
      </c>
      <c r="AT185" s="764">
        <f t="shared" si="436"/>
        <v>0</v>
      </c>
      <c r="AU185" s="764">
        <f t="shared" si="436"/>
        <v>0</v>
      </c>
      <c r="AV185" s="764">
        <f t="shared" si="436"/>
        <v>0</v>
      </c>
      <c r="AW185" s="764">
        <f t="shared" si="436"/>
        <v>0</v>
      </c>
      <c r="AX185" s="764">
        <f t="shared" si="436"/>
        <v>0</v>
      </c>
      <c r="AY185" s="764">
        <f t="shared" si="436"/>
        <v>0</v>
      </c>
      <c r="AZ185" s="764">
        <f t="shared" si="436"/>
        <v>0</v>
      </c>
      <c r="BA185" s="764">
        <f t="shared" si="436"/>
        <v>0</v>
      </c>
      <c r="BB185" s="764">
        <f t="shared" si="436"/>
        <v>0</v>
      </c>
      <c r="BC185" s="764">
        <f t="shared" si="436"/>
        <v>0</v>
      </c>
      <c r="BD185" s="764">
        <f t="shared" si="436"/>
        <v>0</v>
      </c>
      <c r="BE185" s="764">
        <f t="shared" si="436"/>
        <v>0</v>
      </c>
      <c r="BF185" s="764">
        <f t="shared" si="436"/>
        <v>0</v>
      </c>
      <c r="BG185" s="764">
        <f t="shared" si="436"/>
        <v>0</v>
      </c>
      <c r="BH185" s="764">
        <f t="shared" si="436"/>
        <v>0</v>
      </c>
      <c r="BI185" s="764">
        <f t="shared" si="436"/>
        <v>0</v>
      </c>
      <c r="BJ185" s="764">
        <f t="shared" si="436"/>
        <v>0</v>
      </c>
      <c r="BK185" s="764">
        <f t="shared" si="436"/>
        <v>0</v>
      </c>
      <c r="BL185" s="764">
        <f t="shared" si="436"/>
        <v>0</v>
      </c>
      <c r="BM185" s="764">
        <f t="shared" si="436"/>
        <v>0</v>
      </c>
      <c r="BN185" s="764">
        <f t="shared" ref="BN185:BW194" si="437">IF($D185=BN$5,$J185,0)</f>
        <v>0</v>
      </c>
      <c r="BO185" s="764">
        <f t="shared" si="437"/>
        <v>0</v>
      </c>
      <c r="BP185" s="764">
        <f t="shared" si="437"/>
        <v>0</v>
      </c>
      <c r="BQ185" s="764">
        <f t="shared" si="437"/>
        <v>0</v>
      </c>
      <c r="BR185" s="764">
        <f t="shared" si="437"/>
        <v>0</v>
      </c>
      <c r="BS185" s="764">
        <f t="shared" si="437"/>
        <v>0</v>
      </c>
      <c r="BT185" s="764">
        <f t="shared" si="437"/>
        <v>0</v>
      </c>
      <c r="BU185" s="764">
        <f t="shared" si="437"/>
        <v>0</v>
      </c>
      <c r="BV185" s="764">
        <f t="shared" si="437"/>
        <v>0</v>
      </c>
      <c r="BW185" s="764">
        <f t="shared" si="437"/>
        <v>0</v>
      </c>
      <c r="BX185" s="764">
        <f t="shared" ref="BX185:CG194" si="438">IF($D185=BX$5,$J185,0)</f>
        <v>0</v>
      </c>
      <c r="BY185" s="764">
        <f t="shared" si="438"/>
        <v>0</v>
      </c>
      <c r="BZ185" s="764">
        <f t="shared" si="438"/>
        <v>0</v>
      </c>
      <c r="CA185" s="764">
        <f t="shared" si="438"/>
        <v>0</v>
      </c>
      <c r="CB185" s="764">
        <f t="shared" si="438"/>
        <v>0</v>
      </c>
      <c r="CC185" s="764">
        <f t="shared" si="438"/>
        <v>0</v>
      </c>
      <c r="CD185" s="764">
        <f t="shared" si="438"/>
        <v>0</v>
      </c>
      <c r="CE185" s="764">
        <f t="shared" si="438"/>
        <v>0</v>
      </c>
      <c r="CF185" s="764">
        <f t="shared" si="438"/>
        <v>0</v>
      </c>
      <c r="CG185" s="764">
        <f t="shared" si="438"/>
        <v>0</v>
      </c>
      <c r="CH185" s="764">
        <f t="shared" ref="CH185:CQ194" si="439">IF($D185=CH$5,$J185,0)</f>
        <v>0</v>
      </c>
      <c r="CI185" s="764">
        <f t="shared" si="439"/>
        <v>0</v>
      </c>
      <c r="CJ185" s="764">
        <f t="shared" si="439"/>
        <v>0</v>
      </c>
      <c r="CK185" s="764">
        <f t="shared" si="439"/>
        <v>0</v>
      </c>
      <c r="CL185" s="764">
        <f t="shared" si="439"/>
        <v>0</v>
      </c>
      <c r="CM185" s="764">
        <f t="shared" si="439"/>
        <v>0</v>
      </c>
      <c r="CN185" s="764">
        <f t="shared" si="439"/>
        <v>0</v>
      </c>
      <c r="CO185" s="764">
        <f t="shared" si="439"/>
        <v>0</v>
      </c>
      <c r="CP185" s="764">
        <f t="shared" si="439"/>
        <v>0</v>
      </c>
      <c r="CQ185" s="764">
        <f t="shared" si="439"/>
        <v>0</v>
      </c>
      <c r="CR185" s="764">
        <f t="shared" ref="CR185:DA194" si="440">IF($D185=CR$5,$J185,0)</f>
        <v>0</v>
      </c>
      <c r="CS185" s="764">
        <f t="shared" si="440"/>
        <v>0</v>
      </c>
      <c r="CT185" s="764">
        <f t="shared" si="440"/>
        <v>0</v>
      </c>
      <c r="CU185" s="764">
        <f t="shared" si="440"/>
        <v>0</v>
      </c>
      <c r="CV185" s="764">
        <f t="shared" si="440"/>
        <v>0</v>
      </c>
      <c r="CW185" s="764">
        <f t="shared" si="440"/>
        <v>0</v>
      </c>
      <c r="CX185" s="764">
        <f t="shared" si="440"/>
        <v>0</v>
      </c>
      <c r="CY185" s="764">
        <f t="shared" si="440"/>
        <v>0</v>
      </c>
      <c r="CZ185" s="764">
        <f t="shared" si="440"/>
        <v>0</v>
      </c>
      <c r="DA185" s="764">
        <f t="shared" si="440"/>
        <v>0</v>
      </c>
      <c r="DB185" s="764">
        <f t="shared" ref="DB185:DK194" si="441">IF($D185=DB$5,$J185,0)</f>
        <v>0</v>
      </c>
      <c r="DC185" s="764">
        <f t="shared" si="441"/>
        <v>0</v>
      </c>
      <c r="DD185" s="764">
        <f t="shared" si="441"/>
        <v>0</v>
      </c>
      <c r="DE185" s="764">
        <f t="shared" si="441"/>
        <v>0</v>
      </c>
      <c r="DF185" s="764">
        <f t="shared" si="441"/>
        <v>0</v>
      </c>
      <c r="DG185" s="764">
        <f t="shared" si="441"/>
        <v>0</v>
      </c>
      <c r="DH185" s="764">
        <f t="shared" si="441"/>
        <v>0</v>
      </c>
      <c r="DI185" s="764">
        <f t="shared" si="441"/>
        <v>0</v>
      </c>
      <c r="DJ185" s="764">
        <f t="shared" si="441"/>
        <v>0</v>
      </c>
      <c r="DK185" s="764">
        <f t="shared" si="441"/>
        <v>0</v>
      </c>
      <c r="DL185" s="764">
        <f t="shared" ref="DL185:DU194" si="442">IF($D185=DL$5,$J185,0)</f>
        <v>0</v>
      </c>
      <c r="DM185" s="764">
        <f t="shared" si="442"/>
        <v>0</v>
      </c>
      <c r="DN185" s="764">
        <f t="shared" si="442"/>
        <v>0</v>
      </c>
      <c r="DO185" s="764">
        <f t="shared" si="442"/>
        <v>0</v>
      </c>
      <c r="DP185" s="764">
        <f t="shared" si="442"/>
        <v>0</v>
      </c>
      <c r="DQ185" s="764">
        <f t="shared" si="442"/>
        <v>0</v>
      </c>
      <c r="DR185" s="764">
        <f t="shared" si="442"/>
        <v>0</v>
      </c>
      <c r="DS185" s="764">
        <f t="shared" si="442"/>
        <v>0</v>
      </c>
      <c r="DT185" s="764">
        <f t="shared" si="442"/>
        <v>0</v>
      </c>
      <c r="DU185" s="764">
        <f t="shared" si="442"/>
        <v>0</v>
      </c>
      <c r="DV185" s="764">
        <f t="shared" ref="DV185:EE194" si="443">IF($D185=DV$5,$J185,0)</f>
        <v>0</v>
      </c>
      <c r="DW185" s="764">
        <f t="shared" si="443"/>
        <v>0</v>
      </c>
      <c r="DX185" s="764">
        <f t="shared" si="443"/>
        <v>0</v>
      </c>
      <c r="DY185" s="764">
        <f t="shared" si="443"/>
        <v>0</v>
      </c>
      <c r="DZ185" s="764">
        <f t="shared" si="443"/>
        <v>0</v>
      </c>
      <c r="EA185" s="764">
        <f t="shared" si="443"/>
        <v>0</v>
      </c>
      <c r="EB185" s="764">
        <f t="shared" si="443"/>
        <v>0</v>
      </c>
      <c r="EC185" s="764">
        <f t="shared" si="443"/>
        <v>0</v>
      </c>
      <c r="ED185" s="764">
        <f t="shared" si="443"/>
        <v>0</v>
      </c>
      <c r="EE185" s="764">
        <f t="shared" si="443"/>
        <v>0</v>
      </c>
      <c r="EF185" s="764">
        <f t="shared" ref="EF185:EO194" si="444">IF($D185=EF$5,$J185,0)</f>
        <v>0</v>
      </c>
      <c r="EG185" s="764">
        <f t="shared" si="444"/>
        <v>0</v>
      </c>
      <c r="EH185" s="764">
        <f t="shared" si="444"/>
        <v>0</v>
      </c>
      <c r="EI185" s="764">
        <f t="shared" si="444"/>
        <v>0</v>
      </c>
      <c r="EJ185" s="764">
        <f t="shared" si="444"/>
        <v>0</v>
      </c>
      <c r="EK185" s="764">
        <f t="shared" si="444"/>
        <v>0</v>
      </c>
      <c r="EL185" s="764">
        <f t="shared" si="444"/>
        <v>0</v>
      </c>
      <c r="EM185" s="764">
        <f t="shared" si="444"/>
        <v>0</v>
      </c>
      <c r="EN185" s="764">
        <f t="shared" si="444"/>
        <v>0</v>
      </c>
      <c r="EO185" s="764">
        <f t="shared" si="444"/>
        <v>0</v>
      </c>
      <c r="EP185" s="764">
        <f t="shared" ref="EP185:EY194" si="445">IF($D185=EP$5,$J185,0)</f>
        <v>0</v>
      </c>
      <c r="EQ185" s="764">
        <f t="shared" si="445"/>
        <v>0</v>
      </c>
      <c r="ER185" s="764">
        <f t="shared" si="445"/>
        <v>0</v>
      </c>
      <c r="ES185" s="764">
        <f t="shared" si="445"/>
        <v>0</v>
      </c>
      <c r="ET185" s="764">
        <f t="shared" si="445"/>
        <v>0</v>
      </c>
      <c r="EU185" s="764">
        <f t="shared" si="445"/>
        <v>0</v>
      </c>
      <c r="EV185" s="764">
        <f t="shared" si="445"/>
        <v>0</v>
      </c>
      <c r="EW185" s="764">
        <f t="shared" si="445"/>
        <v>0</v>
      </c>
      <c r="EX185" s="764">
        <f t="shared" si="445"/>
        <v>0</v>
      </c>
      <c r="EY185" s="764">
        <f t="shared" si="445"/>
        <v>0</v>
      </c>
      <c r="EZ185" s="764">
        <f t="shared" ref="EZ185:FI194" si="446">IF($D185=EZ$5,$J185,0)</f>
        <v>0</v>
      </c>
      <c r="FA185" s="764">
        <f t="shared" si="446"/>
        <v>0</v>
      </c>
      <c r="FB185" s="764">
        <f t="shared" si="446"/>
        <v>0</v>
      </c>
      <c r="FC185" s="764">
        <f t="shared" si="446"/>
        <v>0</v>
      </c>
      <c r="FD185" s="764">
        <f t="shared" si="446"/>
        <v>0</v>
      </c>
      <c r="FE185" s="764">
        <f t="shared" si="446"/>
        <v>0</v>
      </c>
      <c r="FF185" s="764">
        <f t="shared" si="446"/>
        <v>0</v>
      </c>
      <c r="FG185" s="764">
        <f t="shared" si="446"/>
        <v>0</v>
      </c>
      <c r="FH185" s="764">
        <f t="shared" si="446"/>
        <v>0</v>
      </c>
      <c r="FI185" s="764">
        <f t="shared" si="446"/>
        <v>0</v>
      </c>
      <c r="FJ185" s="764">
        <f t="shared" ref="FJ185:FS194" si="447">IF($D185=FJ$5,$J185,0)</f>
        <v>0</v>
      </c>
      <c r="FK185" s="764">
        <f t="shared" si="447"/>
        <v>0</v>
      </c>
      <c r="FL185" s="764">
        <f t="shared" si="447"/>
        <v>0</v>
      </c>
      <c r="FM185" s="764">
        <f t="shared" si="447"/>
        <v>0</v>
      </c>
      <c r="FN185" s="764">
        <f t="shared" si="447"/>
        <v>0</v>
      </c>
      <c r="FO185" s="764">
        <f t="shared" si="447"/>
        <v>0</v>
      </c>
      <c r="FP185" s="764">
        <f t="shared" si="447"/>
        <v>0</v>
      </c>
      <c r="FQ185" s="764">
        <f t="shared" si="447"/>
        <v>0</v>
      </c>
      <c r="FR185" s="764">
        <f t="shared" si="447"/>
        <v>0</v>
      </c>
      <c r="FS185" s="764">
        <f t="shared" si="447"/>
        <v>0</v>
      </c>
      <c r="FT185" s="764">
        <f t="shared" ref="FT185:GC194" si="448">IF($D185=FT$5,$J185,0)</f>
        <v>0</v>
      </c>
      <c r="FU185" s="764">
        <f t="shared" si="448"/>
        <v>0</v>
      </c>
      <c r="FV185" s="764">
        <f t="shared" si="448"/>
        <v>0</v>
      </c>
      <c r="FW185" s="764">
        <f t="shared" si="448"/>
        <v>0</v>
      </c>
      <c r="FX185" s="764">
        <f t="shared" si="448"/>
        <v>0</v>
      </c>
      <c r="FY185" s="764">
        <f t="shared" si="448"/>
        <v>0</v>
      </c>
      <c r="FZ185" s="764">
        <f t="shared" si="448"/>
        <v>0</v>
      </c>
      <c r="GA185" s="764">
        <f t="shared" si="448"/>
        <v>0</v>
      </c>
      <c r="GB185" s="764">
        <f t="shared" si="448"/>
        <v>0</v>
      </c>
      <c r="GC185" s="764">
        <f t="shared" si="448"/>
        <v>0</v>
      </c>
      <c r="GD185" s="764">
        <f t="shared" ref="GD185:GM194" si="449">IF($D185=GD$5,$J185,0)</f>
        <v>0</v>
      </c>
      <c r="GE185" s="764">
        <f t="shared" si="449"/>
        <v>0</v>
      </c>
      <c r="GF185" s="764">
        <f t="shared" si="449"/>
        <v>0</v>
      </c>
      <c r="GG185" s="764">
        <f t="shared" si="449"/>
        <v>0</v>
      </c>
      <c r="GH185" s="764">
        <f t="shared" si="449"/>
        <v>0</v>
      </c>
      <c r="GI185" s="764">
        <f t="shared" si="449"/>
        <v>0</v>
      </c>
      <c r="GJ185" s="764">
        <f t="shared" si="449"/>
        <v>0</v>
      </c>
      <c r="GK185" s="764">
        <f t="shared" si="449"/>
        <v>0</v>
      </c>
      <c r="GL185" s="764">
        <f t="shared" si="449"/>
        <v>0</v>
      </c>
      <c r="GM185" s="764">
        <f t="shared" si="449"/>
        <v>0</v>
      </c>
      <c r="GN185" s="764">
        <f t="shared" ref="GN185:GW194" si="450">IF($D185=GN$5,$J185,0)</f>
        <v>0</v>
      </c>
      <c r="GO185" s="764">
        <f t="shared" si="450"/>
        <v>0</v>
      </c>
      <c r="GP185" s="764">
        <f t="shared" si="450"/>
        <v>0</v>
      </c>
      <c r="GQ185" s="764">
        <f t="shared" si="450"/>
        <v>0</v>
      </c>
      <c r="GR185" s="764">
        <f t="shared" si="450"/>
        <v>0</v>
      </c>
      <c r="GS185" s="764">
        <f t="shared" si="450"/>
        <v>0</v>
      </c>
      <c r="GT185" s="764">
        <f t="shared" si="450"/>
        <v>0</v>
      </c>
      <c r="GU185" s="764">
        <f t="shared" si="450"/>
        <v>0</v>
      </c>
      <c r="GV185" s="764">
        <f t="shared" si="450"/>
        <v>0</v>
      </c>
      <c r="GW185" s="764">
        <f t="shared" si="450"/>
        <v>0</v>
      </c>
      <c r="GX185" s="764">
        <f t="shared" ref="GX185:HG194" si="451">IF($D185=GX$5,$J185,0)</f>
        <v>0</v>
      </c>
      <c r="GY185" s="764">
        <f t="shared" si="451"/>
        <v>0</v>
      </c>
      <c r="GZ185" s="764">
        <f t="shared" si="451"/>
        <v>0</v>
      </c>
      <c r="HA185" s="764">
        <f t="shared" si="451"/>
        <v>0</v>
      </c>
      <c r="HB185" s="764">
        <f t="shared" si="451"/>
        <v>0</v>
      </c>
      <c r="HC185" s="764">
        <f t="shared" si="451"/>
        <v>0</v>
      </c>
      <c r="HD185" s="764">
        <f t="shared" si="451"/>
        <v>0</v>
      </c>
      <c r="HE185" s="764">
        <f t="shared" si="451"/>
        <v>0</v>
      </c>
      <c r="HF185" s="764">
        <f t="shared" si="451"/>
        <v>0</v>
      </c>
      <c r="HG185" s="764">
        <f t="shared" si="451"/>
        <v>0</v>
      </c>
      <c r="HH185" s="764">
        <f t="shared" ref="HH185:HQ194" si="452">IF($D185=HH$5,$J185,0)</f>
        <v>0</v>
      </c>
      <c r="HI185" s="764">
        <f t="shared" si="452"/>
        <v>0</v>
      </c>
      <c r="HJ185" s="764">
        <f t="shared" si="452"/>
        <v>0</v>
      </c>
      <c r="HK185" s="764">
        <f t="shared" si="452"/>
        <v>0</v>
      </c>
      <c r="HL185" s="764">
        <f t="shared" si="452"/>
        <v>0</v>
      </c>
      <c r="HM185" s="764">
        <f t="shared" si="452"/>
        <v>0</v>
      </c>
      <c r="HN185" s="764">
        <f t="shared" si="452"/>
        <v>0</v>
      </c>
      <c r="HO185" s="764">
        <f t="shared" si="452"/>
        <v>0</v>
      </c>
      <c r="HP185" s="764">
        <f t="shared" si="452"/>
        <v>0</v>
      </c>
      <c r="HQ185" s="764">
        <f t="shared" si="452"/>
        <v>0</v>
      </c>
      <c r="HR185" s="764">
        <f t="shared" ref="HR185:IA194" si="453">IF($D185=HR$5,$J185,0)</f>
        <v>0</v>
      </c>
      <c r="HS185" s="764">
        <f t="shared" si="453"/>
        <v>0</v>
      </c>
      <c r="HT185" s="764">
        <f t="shared" si="453"/>
        <v>0</v>
      </c>
      <c r="HU185" s="764">
        <f t="shared" si="453"/>
        <v>0</v>
      </c>
      <c r="HV185" s="764">
        <f t="shared" si="453"/>
        <v>0</v>
      </c>
      <c r="HW185" s="764">
        <f t="shared" si="453"/>
        <v>0</v>
      </c>
      <c r="HX185" s="764">
        <f t="shared" si="453"/>
        <v>0</v>
      </c>
      <c r="HY185" s="764">
        <f t="shared" si="453"/>
        <v>0</v>
      </c>
      <c r="HZ185" s="764">
        <f t="shared" si="453"/>
        <v>0</v>
      </c>
      <c r="IA185" s="764">
        <f t="shared" si="453"/>
        <v>0</v>
      </c>
      <c r="IB185" s="764">
        <f t="shared" ref="IB185:IK194" si="454">IF($D185=IB$5,$J185,0)</f>
        <v>0</v>
      </c>
      <c r="IC185" s="764">
        <f t="shared" si="454"/>
        <v>0</v>
      </c>
      <c r="ID185" s="764">
        <f t="shared" si="454"/>
        <v>0</v>
      </c>
      <c r="IE185" s="764">
        <f t="shared" si="454"/>
        <v>0</v>
      </c>
      <c r="IF185" s="764">
        <f t="shared" si="454"/>
        <v>0</v>
      </c>
      <c r="IG185" s="764">
        <f t="shared" si="454"/>
        <v>0</v>
      </c>
      <c r="IH185" s="764">
        <f t="shared" si="454"/>
        <v>0</v>
      </c>
      <c r="II185" s="764">
        <f t="shared" si="454"/>
        <v>0</v>
      </c>
      <c r="IJ185" s="764">
        <f t="shared" si="454"/>
        <v>0</v>
      </c>
      <c r="IK185" s="764">
        <f t="shared" si="454"/>
        <v>0</v>
      </c>
      <c r="IL185" s="764">
        <f t="shared" ref="IL185:JS194" si="455">IF($D185=IL$5,$J185,0)</f>
        <v>0</v>
      </c>
      <c r="IM185" s="764">
        <f t="shared" si="455"/>
        <v>0</v>
      </c>
      <c r="IN185" s="764">
        <f t="shared" si="455"/>
        <v>0</v>
      </c>
      <c r="IO185" s="764">
        <f t="shared" si="455"/>
        <v>0</v>
      </c>
      <c r="IP185" s="764">
        <f t="shared" si="455"/>
        <v>0</v>
      </c>
      <c r="IQ185" s="764">
        <f t="shared" si="455"/>
        <v>0</v>
      </c>
      <c r="IR185" s="764">
        <f t="shared" si="455"/>
        <v>0</v>
      </c>
      <c r="IS185" s="764">
        <f t="shared" si="455"/>
        <v>0</v>
      </c>
      <c r="IT185" s="764">
        <f t="shared" si="455"/>
        <v>0</v>
      </c>
      <c r="IU185" s="764">
        <f t="shared" si="455"/>
        <v>0</v>
      </c>
      <c r="IV185" s="764">
        <f t="shared" si="455"/>
        <v>0</v>
      </c>
      <c r="IW185" s="764">
        <f t="shared" si="455"/>
        <v>0</v>
      </c>
      <c r="IX185" s="764">
        <f t="shared" si="455"/>
        <v>0</v>
      </c>
      <c r="IY185" s="764">
        <f t="shared" si="455"/>
        <v>0</v>
      </c>
      <c r="IZ185" s="764">
        <f t="shared" si="455"/>
        <v>0</v>
      </c>
      <c r="JA185" s="764">
        <f t="shared" si="455"/>
        <v>0</v>
      </c>
      <c r="JB185" s="764">
        <f t="shared" si="455"/>
        <v>0</v>
      </c>
      <c r="JC185" s="764">
        <f t="shared" si="455"/>
        <v>0</v>
      </c>
      <c r="JD185" s="764">
        <f t="shared" si="435"/>
        <v>0</v>
      </c>
      <c r="JE185" s="764">
        <f t="shared" si="435"/>
        <v>0</v>
      </c>
      <c r="JF185" s="764">
        <f t="shared" si="435"/>
        <v>0</v>
      </c>
      <c r="JG185" s="764">
        <f t="shared" si="435"/>
        <v>0</v>
      </c>
      <c r="JH185" s="764">
        <f t="shared" si="435"/>
        <v>0</v>
      </c>
      <c r="JI185" s="764">
        <f t="shared" si="435"/>
        <v>0</v>
      </c>
      <c r="JJ185" s="764">
        <f t="shared" si="435"/>
        <v>0</v>
      </c>
      <c r="JK185" s="764">
        <f t="shared" si="435"/>
        <v>0</v>
      </c>
      <c r="JL185" s="764">
        <f t="shared" si="455"/>
        <v>0</v>
      </c>
      <c r="JM185" s="764">
        <f t="shared" si="455"/>
        <v>0</v>
      </c>
      <c r="JN185" s="764">
        <f t="shared" si="455"/>
        <v>0</v>
      </c>
      <c r="JO185" s="764">
        <f t="shared" si="455"/>
        <v>0</v>
      </c>
      <c r="JP185" s="764">
        <f t="shared" si="455"/>
        <v>0</v>
      </c>
      <c r="JQ185" s="764">
        <f t="shared" si="317"/>
        <v>0</v>
      </c>
      <c r="JR185" s="764">
        <f t="shared" si="317"/>
        <v>0</v>
      </c>
      <c r="JS185" s="764">
        <f t="shared" si="455"/>
        <v>0</v>
      </c>
      <c r="JT185" s="765">
        <f t="shared" si="318"/>
        <v>0</v>
      </c>
      <c r="JU185" s="229">
        <f t="shared" si="319"/>
        <v>0</v>
      </c>
    </row>
    <row r="186" spans="1:281" ht="12.75" customHeight="1">
      <c r="A186" s="57"/>
      <c r="B186" s="223"/>
      <c r="C186" s="223"/>
      <c r="D186" s="61"/>
      <c r="E186" s="743" t="str">
        <f t="shared" si="314"/>
        <v xml:space="preserve"> </v>
      </c>
      <c r="F186" s="56"/>
      <c r="G186" s="228"/>
      <c r="H186" s="744">
        <f>SUMIF(Ajuste!$C$8:$C$483,$B$6:$B$499,Ajuste!$E$8:$E$483)</f>
        <v>0</v>
      </c>
      <c r="I186" s="744">
        <f>SUMIF(Ajuste!$C$8:$C$483,$B$6:$B$499,Ajuste!$F$8:$F$483)</f>
        <v>0</v>
      </c>
      <c r="J186" s="229">
        <f t="shared" si="320"/>
        <v>0</v>
      </c>
      <c r="K186" s="764">
        <f t="shared" si="436"/>
        <v>0</v>
      </c>
      <c r="L186" s="764">
        <f t="shared" si="436"/>
        <v>0</v>
      </c>
      <c r="M186" s="764">
        <f t="shared" si="436"/>
        <v>0</v>
      </c>
      <c r="N186" s="764">
        <f t="shared" si="436"/>
        <v>0</v>
      </c>
      <c r="O186" s="764">
        <f t="shared" si="436"/>
        <v>0</v>
      </c>
      <c r="P186" s="764">
        <f t="shared" si="436"/>
        <v>0</v>
      </c>
      <c r="Q186" s="764">
        <f t="shared" si="436"/>
        <v>0</v>
      </c>
      <c r="R186" s="764">
        <f t="shared" si="436"/>
        <v>0</v>
      </c>
      <c r="S186" s="764">
        <f t="shared" si="436"/>
        <v>0</v>
      </c>
      <c r="T186" s="764">
        <f t="shared" si="436"/>
        <v>0</v>
      </c>
      <c r="U186" s="764">
        <f t="shared" si="436"/>
        <v>0</v>
      </c>
      <c r="V186" s="764">
        <f t="shared" si="436"/>
        <v>0</v>
      </c>
      <c r="W186" s="764">
        <f t="shared" si="436"/>
        <v>0</v>
      </c>
      <c r="X186" s="764">
        <f t="shared" si="436"/>
        <v>0</v>
      </c>
      <c r="Y186" s="764">
        <f t="shared" si="436"/>
        <v>0</v>
      </c>
      <c r="Z186" s="764">
        <f t="shared" si="436"/>
        <v>0</v>
      </c>
      <c r="AA186" s="764">
        <f t="shared" si="436"/>
        <v>0</v>
      </c>
      <c r="AB186" s="764">
        <f t="shared" si="436"/>
        <v>0</v>
      </c>
      <c r="AC186" s="764">
        <f t="shared" si="436"/>
        <v>0</v>
      </c>
      <c r="AD186" s="764">
        <f t="shared" si="436"/>
        <v>0</v>
      </c>
      <c r="AE186" s="764">
        <f t="shared" si="436"/>
        <v>0</v>
      </c>
      <c r="AF186" s="764">
        <f t="shared" si="436"/>
        <v>0</v>
      </c>
      <c r="AG186" s="764">
        <f t="shared" si="436"/>
        <v>0</v>
      </c>
      <c r="AH186" s="764">
        <f t="shared" si="436"/>
        <v>0</v>
      </c>
      <c r="AI186" s="764">
        <f t="shared" si="436"/>
        <v>0</v>
      </c>
      <c r="AJ186" s="764">
        <f t="shared" si="436"/>
        <v>0</v>
      </c>
      <c r="AK186" s="764">
        <f t="shared" si="436"/>
        <v>0</v>
      </c>
      <c r="AL186" s="764">
        <f t="shared" si="436"/>
        <v>0</v>
      </c>
      <c r="AM186" s="764">
        <f t="shared" si="436"/>
        <v>0</v>
      </c>
      <c r="AN186" s="764">
        <f t="shared" si="436"/>
        <v>0</v>
      </c>
      <c r="AO186" s="764">
        <f t="shared" si="436"/>
        <v>0</v>
      </c>
      <c r="AP186" s="764">
        <f t="shared" si="436"/>
        <v>0</v>
      </c>
      <c r="AQ186" s="764">
        <f t="shared" si="436"/>
        <v>0</v>
      </c>
      <c r="AR186" s="764">
        <f t="shared" si="436"/>
        <v>0</v>
      </c>
      <c r="AS186" s="764">
        <f t="shared" si="436"/>
        <v>0</v>
      </c>
      <c r="AT186" s="764">
        <f t="shared" si="436"/>
        <v>0</v>
      </c>
      <c r="AU186" s="764">
        <f t="shared" si="436"/>
        <v>0</v>
      </c>
      <c r="AV186" s="764">
        <f t="shared" si="436"/>
        <v>0</v>
      </c>
      <c r="AW186" s="764">
        <f t="shared" si="436"/>
        <v>0</v>
      </c>
      <c r="AX186" s="764">
        <f t="shared" si="436"/>
        <v>0</v>
      </c>
      <c r="AY186" s="764">
        <f t="shared" si="436"/>
        <v>0</v>
      </c>
      <c r="AZ186" s="764">
        <f t="shared" si="436"/>
        <v>0</v>
      </c>
      <c r="BA186" s="764">
        <f t="shared" si="436"/>
        <v>0</v>
      </c>
      <c r="BB186" s="764">
        <f t="shared" si="436"/>
        <v>0</v>
      </c>
      <c r="BC186" s="764">
        <f t="shared" si="436"/>
        <v>0</v>
      </c>
      <c r="BD186" s="764">
        <f t="shared" si="436"/>
        <v>0</v>
      </c>
      <c r="BE186" s="764">
        <f t="shared" si="436"/>
        <v>0</v>
      </c>
      <c r="BF186" s="764">
        <f t="shared" si="436"/>
        <v>0</v>
      </c>
      <c r="BG186" s="764">
        <f t="shared" si="436"/>
        <v>0</v>
      </c>
      <c r="BH186" s="764">
        <f t="shared" si="436"/>
        <v>0</v>
      </c>
      <c r="BI186" s="764">
        <f t="shared" si="436"/>
        <v>0</v>
      </c>
      <c r="BJ186" s="764">
        <f t="shared" si="436"/>
        <v>0</v>
      </c>
      <c r="BK186" s="764">
        <f t="shared" si="436"/>
        <v>0</v>
      </c>
      <c r="BL186" s="764">
        <f t="shared" si="436"/>
        <v>0</v>
      </c>
      <c r="BM186" s="764">
        <f t="shared" si="436"/>
        <v>0</v>
      </c>
      <c r="BN186" s="764">
        <f t="shared" si="437"/>
        <v>0</v>
      </c>
      <c r="BO186" s="764">
        <f t="shared" si="437"/>
        <v>0</v>
      </c>
      <c r="BP186" s="764">
        <f t="shared" si="437"/>
        <v>0</v>
      </c>
      <c r="BQ186" s="764">
        <f t="shared" si="437"/>
        <v>0</v>
      </c>
      <c r="BR186" s="764">
        <f t="shared" si="437"/>
        <v>0</v>
      </c>
      <c r="BS186" s="764">
        <f t="shared" si="437"/>
        <v>0</v>
      </c>
      <c r="BT186" s="764">
        <f t="shared" si="437"/>
        <v>0</v>
      </c>
      <c r="BU186" s="764">
        <f t="shared" si="437"/>
        <v>0</v>
      </c>
      <c r="BV186" s="764">
        <f t="shared" si="437"/>
        <v>0</v>
      </c>
      <c r="BW186" s="764">
        <f t="shared" si="437"/>
        <v>0</v>
      </c>
      <c r="BX186" s="764">
        <f t="shared" si="438"/>
        <v>0</v>
      </c>
      <c r="BY186" s="764">
        <f t="shared" si="438"/>
        <v>0</v>
      </c>
      <c r="BZ186" s="764">
        <f t="shared" si="438"/>
        <v>0</v>
      </c>
      <c r="CA186" s="764">
        <f t="shared" si="438"/>
        <v>0</v>
      </c>
      <c r="CB186" s="764">
        <f t="shared" si="438"/>
        <v>0</v>
      </c>
      <c r="CC186" s="764">
        <f t="shared" si="438"/>
        <v>0</v>
      </c>
      <c r="CD186" s="764">
        <f t="shared" si="438"/>
        <v>0</v>
      </c>
      <c r="CE186" s="764">
        <f t="shared" si="438"/>
        <v>0</v>
      </c>
      <c r="CF186" s="764">
        <f t="shared" si="438"/>
        <v>0</v>
      </c>
      <c r="CG186" s="764">
        <f t="shared" si="438"/>
        <v>0</v>
      </c>
      <c r="CH186" s="764">
        <f t="shared" si="439"/>
        <v>0</v>
      </c>
      <c r="CI186" s="764">
        <f t="shared" si="439"/>
        <v>0</v>
      </c>
      <c r="CJ186" s="764">
        <f t="shared" si="439"/>
        <v>0</v>
      </c>
      <c r="CK186" s="764">
        <f t="shared" si="439"/>
        <v>0</v>
      </c>
      <c r="CL186" s="764">
        <f t="shared" si="439"/>
        <v>0</v>
      </c>
      <c r="CM186" s="764">
        <f t="shared" si="439"/>
        <v>0</v>
      </c>
      <c r="CN186" s="764">
        <f t="shared" si="439"/>
        <v>0</v>
      </c>
      <c r="CO186" s="764">
        <f t="shared" si="439"/>
        <v>0</v>
      </c>
      <c r="CP186" s="764">
        <f t="shared" si="439"/>
        <v>0</v>
      </c>
      <c r="CQ186" s="764">
        <f t="shared" si="439"/>
        <v>0</v>
      </c>
      <c r="CR186" s="764">
        <f t="shared" si="440"/>
        <v>0</v>
      </c>
      <c r="CS186" s="764">
        <f t="shared" si="440"/>
        <v>0</v>
      </c>
      <c r="CT186" s="764">
        <f t="shared" si="440"/>
        <v>0</v>
      </c>
      <c r="CU186" s="764">
        <f t="shared" si="440"/>
        <v>0</v>
      </c>
      <c r="CV186" s="764">
        <f t="shared" si="440"/>
        <v>0</v>
      </c>
      <c r="CW186" s="764">
        <f t="shared" si="440"/>
        <v>0</v>
      </c>
      <c r="CX186" s="764">
        <f t="shared" si="440"/>
        <v>0</v>
      </c>
      <c r="CY186" s="764">
        <f t="shared" si="440"/>
        <v>0</v>
      </c>
      <c r="CZ186" s="764">
        <f t="shared" si="440"/>
        <v>0</v>
      </c>
      <c r="DA186" s="764">
        <f t="shared" si="440"/>
        <v>0</v>
      </c>
      <c r="DB186" s="764">
        <f t="shared" si="441"/>
        <v>0</v>
      </c>
      <c r="DC186" s="764">
        <f t="shared" si="441"/>
        <v>0</v>
      </c>
      <c r="DD186" s="764">
        <f t="shared" si="441"/>
        <v>0</v>
      </c>
      <c r="DE186" s="764">
        <f t="shared" si="441"/>
        <v>0</v>
      </c>
      <c r="DF186" s="764">
        <f t="shared" si="441"/>
        <v>0</v>
      </c>
      <c r="DG186" s="764">
        <f t="shared" si="441"/>
        <v>0</v>
      </c>
      <c r="DH186" s="764">
        <f t="shared" si="441"/>
        <v>0</v>
      </c>
      <c r="DI186" s="764">
        <f t="shared" si="441"/>
        <v>0</v>
      </c>
      <c r="DJ186" s="764">
        <f t="shared" si="441"/>
        <v>0</v>
      </c>
      <c r="DK186" s="764">
        <f t="shared" si="441"/>
        <v>0</v>
      </c>
      <c r="DL186" s="764">
        <f t="shared" si="442"/>
        <v>0</v>
      </c>
      <c r="DM186" s="764">
        <f t="shared" si="442"/>
        <v>0</v>
      </c>
      <c r="DN186" s="764">
        <f t="shared" si="442"/>
        <v>0</v>
      </c>
      <c r="DO186" s="764">
        <f t="shared" si="442"/>
        <v>0</v>
      </c>
      <c r="DP186" s="764">
        <f t="shared" si="442"/>
        <v>0</v>
      </c>
      <c r="DQ186" s="764">
        <f t="shared" si="442"/>
        <v>0</v>
      </c>
      <c r="DR186" s="764">
        <f t="shared" si="442"/>
        <v>0</v>
      </c>
      <c r="DS186" s="764">
        <f t="shared" si="442"/>
        <v>0</v>
      </c>
      <c r="DT186" s="764">
        <f t="shared" si="442"/>
        <v>0</v>
      </c>
      <c r="DU186" s="764">
        <f t="shared" si="442"/>
        <v>0</v>
      </c>
      <c r="DV186" s="764">
        <f t="shared" si="443"/>
        <v>0</v>
      </c>
      <c r="DW186" s="764">
        <f t="shared" si="443"/>
        <v>0</v>
      </c>
      <c r="DX186" s="764">
        <f t="shared" si="443"/>
        <v>0</v>
      </c>
      <c r="DY186" s="764">
        <f t="shared" si="443"/>
        <v>0</v>
      </c>
      <c r="DZ186" s="764">
        <f t="shared" si="443"/>
        <v>0</v>
      </c>
      <c r="EA186" s="764">
        <f t="shared" si="443"/>
        <v>0</v>
      </c>
      <c r="EB186" s="764">
        <f t="shared" si="443"/>
        <v>0</v>
      </c>
      <c r="EC186" s="764">
        <f t="shared" si="443"/>
        <v>0</v>
      </c>
      <c r="ED186" s="764">
        <f t="shared" si="443"/>
        <v>0</v>
      </c>
      <c r="EE186" s="764">
        <f t="shared" si="443"/>
        <v>0</v>
      </c>
      <c r="EF186" s="764">
        <f t="shared" si="444"/>
        <v>0</v>
      </c>
      <c r="EG186" s="764">
        <f t="shared" si="444"/>
        <v>0</v>
      </c>
      <c r="EH186" s="764">
        <f t="shared" si="444"/>
        <v>0</v>
      </c>
      <c r="EI186" s="764">
        <f t="shared" si="444"/>
        <v>0</v>
      </c>
      <c r="EJ186" s="764">
        <f t="shared" si="444"/>
        <v>0</v>
      </c>
      <c r="EK186" s="764">
        <f t="shared" si="444"/>
        <v>0</v>
      </c>
      <c r="EL186" s="764">
        <f t="shared" si="444"/>
        <v>0</v>
      </c>
      <c r="EM186" s="764">
        <f t="shared" si="444"/>
        <v>0</v>
      </c>
      <c r="EN186" s="764">
        <f t="shared" si="444"/>
        <v>0</v>
      </c>
      <c r="EO186" s="764">
        <f t="shared" si="444"/>
        <v>0</v>
      </c>
      <c r="EP186" s="764">
        <f t="shared" si="445"/>
        <v>0</v>
      </c>
      <c r="EQ186" s="764">
        <f t="shared" si="445"/>
        <v>0</v>
      </c>
      <c r="ER186" s="764">
        <f t="shared" si="445"/>
        <v>0</v>
      </c>
      <c r="ES186" s="764">
        <f t="shared" si="445"/>
        <v>0</v>
      </c>
      <c r="ET186" s="764">
        <f t="shared" si="445"/>
        <v>0</v>
      </c>
      <c r="EU186" s="764">
        <f t="shared" si="445"/>
        <v>0</v>
      </c>
      <c r="EV186" s="764">
        <f t="shared" si="445"/>
        <v>0</v>
      </c>
      <c r="EW186" s="764">
        <f t="shared" si="445"/>
        <v>0</v>
      </c>
      <c r="EX186" s="764">
        <f t="shared" si="445"/>
        <v>0</v>
      </c>
      <c r="EY186" s="764">
        <f t="shared" si="445"/>
        <v>0</v>
      </c>
      <c r="EZ186" s="764">
        <f t="shared" si="446"/>
        <v>0</v>
      </c>
      <c r="FA186" s="764">
        <f t="shared" si="446"/>
        <v>0</v>
      </c>
      <c r="FB186" s="764">
        <f t="shared" si="446"/>
        <v>0</v>
      </c>
      <c r="FC186" s="764">
        <f t="shared" si="446"/>
        <v>0</v>
      </c>
      <c r="FD186" s="764">
        <f t="shared" si="446"/>
        <v>0</v>
      </c>
      <c r="FE186" s="764">
        <f t="shared" si="446"/>
        <v>0</v>
      </c>
      <c r="FF186" s="764">
        <f t="shared" si="446"/>
        <v>0</v>
      </c>
      <c r="FG186" s="764">
        <f t="shared" si="446"/>
        <v>0</v>
      </c>
      <c r="FH186" s="764">
        <f t="shared" si="446"/>
        <v>0</v>
      </c>
      <c r="FI186" s="764">
        <f t="shared" si="446"/>
        <v>0</v>
      </c>
      <c r="FJ186" s="764">
        <f t="shared" si="447"/>
        <v>0</v>
      </c>
      <c r="FK186" s="764">
        <f t="shared" si="447"/>
        <v>0</v>
      </c>
      <c r="FL186" s="764">
        <f t="shared" si="447"/>
        <v>0</v>
      </c>
      <c r="FM186" s="764">
        <f t="shared" si="447"/>
        <v>0</v>
      </c>
      <c r="FN186" s="764">
        <f t="shared" si="447"/>
        <v>0</v>
      </c>
      <c r="FO186" s="764">
        <f t="shared" si="447"/>
        <v>0</v>
      </c>
      <c r="FP186" s="764">
        <f t="shared" si="447"/>
        <v>0</v>
      </c>
      <c r="FQ186" s="764">
        <f t="shared" si="447"/>
        <v>0</v>
      </c>
      <c r="FR186" s="764">
        <f t="shared" si="447"/>
        <v>0</v>
      </c>
      <c r="FS186" s="764">
        <f t="shared" si="447"/>
        <v>0</v>
      </c>
      <c r="FT186" s="764">
        <f t="shared" si="448"/>
        <v>0</v>
      </c>
      <c r="FU186" s="764">
        <f t="shared" si="448"/>
        <v>0</v>
      </c>
      <c r="FV186" s="764">
        <f t="shared" si="448"/>
        <v>0</v>
      </c>
      <c r="FW186" s="764">
        <f t="shared" si="448"/>
        <v>0</v>
      </c>
      <c r="FX186" s="764">
        <f t="shared" si="448"/>
        <v>0</v>
      </c>
      <c r="FY186" s="764">
        <f t="shared" si="448"/>
        <v>0</v>
      </c>
      <c r="FZ186" s="764">
        <f t="shared" si="448"/>
        <v>0</v>
      </c>
      <c r="GA186" s="764">
        <f t="shared" si="448"/>
        <v>0</v>
      </c>
      <c r="GB186" s="764">
        <f t="shared" si="448"/>
        <v>0</v>
      </c>
      <c r="GC186" s="764">
        <f t="shared" si="448"/>
        <v>0</v>
      </c>
      <c r="GD186" s="764">
        <f t="shared" si="449"/>
        <v>0</v>
      </c>
      <c r="GE186" s="764">
        <f t="shared" si="449"/>
        <v>0</v>
      </c>
      <c r="GF186" s="764">
        <f t="shared" si="449"/>
        <v>0</v>
      </c>
      <c r="GG186" s="764">
        <f t="shared" si="449"/>
        <v>0</v>
      </c>
      <c r="GH186" s="764">
        <f t="shared" si="449"/>
        <v>0</v>
      </c>
      <c r="GI186" s="764">
        <f t="shared" si="449"/>
        <v>0</v>
      </c>
      <c r="GJ186" s="764">
        <f t="shared" si="449"/>
        <v>0</v>
      </c>
      <c r="GK186" s="764">
        <f t="shared" si="449"/>
        <v>0</v>
      </c>
      <c r="GL186" s="764">
        <f t="shared" si="449"/>
        <v>0</v>
      </c>
      <c r="GM186" s="764">
        <f t="shared" si="449"/>
        <v>0</v>
      </c>
      <c r="GN186" s="764">
        <f t="shared" si="450"/>
        <v>0</v>
      </c>
      <c r="GO186" s="764">
        <f t="shared" si="450"/>
        <v>0</v>
      </c>
      <c r="GP186" s="764">
        <f t="shared" si="450"/>
        <v>0</v>
      </c>
      <c r="GQ186" s="764">
        <f t="shared" si="450"/>
        <v>0</v>
      </c>
      <c r="GR186" s="764">
        <f t="shared" si="450"/>
        <v>0</v>
      </c>
      <c r="GS186" s="764">
        <f t="shared" si="450"/>
        <v>0</v>
      </c>
      <c r="GT186" s="764">
        <f t="shared" si="450"/>
        <v>0</v>
      </c>
      <c r="GU186" s="764">
        <f t="shared" si="450"/>
        <v>0</v>
      </c>
      <c r="GV186" s="764">
        <f t="shared" si="450"/>
        <v>0</v>
      </c>
      <c r="GW186" s="764">
        <f t="shared" si="450"/>
        <v>0</v>
      </c>
      <c r="GX186" s="764">
        <f t="shared" si="451"/>
        <v>0</v>
      </c>
      <c r="GY186" s="764">
        <f t="shared" si="451"/>
        <v>0</v>
      </c>
      <c r="GZ186" s="764">
        <f t="shared" si="451"/>
        <v>0</v>
      </c>
      <c r="HA186" s="764">
        <f t="shared" si="451"/>
        <v>0</v>
      </c>
      <c r="HB186" s="764">
        <f t="shared" si="451"/>
        <v>0</v>
      </c>
      <c r="HC186" s="764">
        <f t="shared" si="451"/>
        <v>0</v>
      </c>
      <c r="HD186" s="764">
        <f t="shared" si="451"/>
        <v>0</v>
      </c>
      <c r="HE186" s="764">
        <f t="shared" si="451"/>
        <v>0</v>
      </c>
      <c r="HF186" s="764">
        <f t="shared" si="451"/>
        <v>0</v>
      </c>
      <c r="HG186" s="764">
        <f t="shared" si="451"/>
        <v>0</v>
      </c>
      <c r="HH186" s="764">
        <f t="shared" si="452"/>
        <v>0</v>
      </c>
      <c r="HI186" s="764">
        <f t="shared" si="452"/>
        <v>0</v>
      </c>
      <c r="HJ186" s="764">
        <f t="shared" si="452"/>
        <v>0</v>
      </c>
      <c r="HK186" s="764">
        <f t="shared" si="452"/>
        <v>0</v>
      </c>
      <c r="HL186" s="764">
        <f t="shared" si="452"/>
        <v>0</v>
      </c>
      <c r="HM186" s="764">
        <f t="shared" si="452"/>
        <v>0</v>
      </c>
      <c r="HN186" s="764">
        <f t="shared" si="452"/>
        <v>0</v>
      </c>
      <c r="HO186" s="764">
        <f t="shared" si="452"/>
        <v>0</v>
      </c>
      <c r="HP186" s="764">
        <f t="shared" si="452"/>
        <v>0</v>
      </c>
      <c r="HQ186" s="764">
        <f t="shared" si="452"/>
        <v>0</v>
      </c>
      <c r="HR186" s="764">
        <f t="shared" si="453"/>
        <v>0</v>
      </c>
      <c r="HS186" s="764">
        <f t="shared" si="453"/>
        <v>0</v>
      </c>
      <c r="HT186" s="764">
        <f t="shared" si="453"/>
        <v>0</v>
      </c>
      <c r="HU186" s="764">
        <f t="shared" si="453"/>
        <v>0</v>
      </c>
      <c r="HV186" s="764">
        <f t="shared" si="453"/>
        <v>0</v>
      </c>
      <c r="HW186" s="764">
        <f t="shared" si="453"/>
        <v>0</v>
      </c>
      <c r="HX186" s="764">
        <f t="shared" si="453"/>
        <v>0</v>
      </c>
      <c r="HY186" s="764">
        <f t="shared" si="453"/>
        <v>0</v>
      </c>
      <c r="HZ186" s="764">
        <f t="shared" si="453"/>
        <v>0</v>
      </c>
      <c r="IA186" s="764">
        <f t="shared" si="453"/>
        <v>0</v>
      </c>
      <c r="IB186" s="764">
        <f t="shared" si="454"/>
        <v>0</v>
      </c>
      <c r="IC186" s="764">
        <f t="shared" si="454"/>
        <v>0</v>
      </c>
      <c r="ID186" s="764">
        <f t="shared" si="454"/>
        <v>0</v>
      </c>
      <c r="IE186" s="764">
        <f t="shared" si="454"/>
        <v>0</v>
      </c>
      <c r="IF186" s="764">
        <f t="shared" si="454"/>
        <v>0</v>
      </c>
      <c r="IG186" s="764">
        <f t="shared" si="454"/>
        <v>0</v>
      </c>
      <c r="IH186" s="764">
        <f t="shared" si="454"/>
        <v>0</v>
      </c>
      <c r="II186" s="764">
        <f t="shared" si="454"/>
        <v>0</v>
      </c>
      <c r="IJ186" s="764">
        <f t="shared" si="454"/>
        <v>0</v>
      </c>
      <c r="IK186" s="764">
        <f t="shared" si="454"/>
        <v>0</v>
      </c>
      <c r="IL186" s="764">
        <f t="shared" si="455"/>
        <v>0</v>
      </c>
      <c r="IM186" s="764">
        <f t="shared" si="455"/>
        <v>0</v>
      </c>
      <c r="IN186" s="764">
        <f t="shared" si="455"/>
        <v>0</v>
      </c>
      <c r="IO186" s="764">
        <f t="shared" si="455"/>
        <v>0</v>
      </c>
      <c r="IP186" s="764">
        <f t="shared" si="455"/>
        <v>0</v>
      </c>
      <c r="IQ186" s="764">
        <f t="shared" si="455"/>
        <v>0</v>
      </c>
      <c r="IR186" s="764">
        <f t="shared" si="455"/>
        <v>0</v>
      </c>
      <c r="IS186" s="764">
        <f t="shared" si="455"/>
        <v>0</v>
      </c>
      <c r="IT186" s="764">
        <f t="shared" si="455"/>
        <v>0</v>
      </c>
      <c r="IU186" s="764">
        <f t="shared" si="455"/>
        <v>0</v>
      </c>
      <c r="IV186" s="764">
        <f t="shared" si="455"/>
        <v>0</v>
      </c>
      <c r="IW186" s="764">
        <f t="shared" si="455"/>
        <v>0</v>
      </c>
      <c r="IX186" s="764">
        <f t="shared" si="455"/>
        <v>0</v>
      </c>
      <c r="IY186" s="764">
        <f t="shared" si="455"/>
        <v>0</v>
      </c>
      <c r="IZ186" s="764">
        <f t="shared" si="455"/>
        <v>0</v>
      </c>
      <c r="JA186" s="764">
        <f t="shared" si="455"/>
        <v>0</v>
      </c>
      <c r="JB186" s="764">
        <f t="shared" si="455"/>
        <v>0</v>
      </c>
      <c r="JC186" s="764">
        <f t="shared" si="455"/>
        <v>0</v>
      </c>
      <c r="JD186" s="764">
        <f t="shared" si="435"/>
        <v>0</v>
      </c>
      <c r="JE186" s="764">
        <f t="shared" si="435"/>
        <v>0</v>
      </c>
      <c r="JF186" s="764">
        <f t="shared" si="435"/>
        <v>0</v>
      </c>
      <c r="JG186" s="764">
        <f t="shared" si="435"/>
        <v>0</v>
      </c>
      <c r="JH186" s="764">
        <f t="shared" si="435"/>
        <v>0</v>
      </c>
      <c r="JI186" s="764">
        <f t="shared" si="435"/>
        <v>0</v>
      </c>
      <c r="JJ186" s="764">
        <f t="shared" si="435"/>
        <v>0</v>
      </c>
      <c r="JK186" s="764">
        <f t="shared" si="435"/>
        <v>0</v>
      </c>
      <c r="JL186" s="764">
        <f t="shared" si="455"/>
        <v>0</v>
      </c>
      <c r="JM186" s="764">
        <f t="shared" si="455"/>
        <v>0</v>
      </c>
      <c r="JN186" s="764">
        <f t="shared" si="455"/>
        <v>0</v>
      </c>
      <c r="JO186" s="764">
        <f t="shared" si="455"/>
        <v>0</v>
      </c>
      <c r="JP186" s="764">
        <f t="shared" si="455"/>
        <v>0</v>
      </c>
      <c r="JQ186" s="764">
        <f t="shared" si="317"/>
        <v>0</v>
      </c>
      <c r="JR186" s="764">
        <f t="shared" si="317"/>
        <v>0</v>
      </c>
      <c r="JS186" s="764">
        <f t="shared" si="455"/>
        <v>0</v>
      </c>
      <c r="JT186" s="765">
        <f t="shared" si="318"/>
        <v>0</v>
      </c>
      <c r="JU186" s="229">
        <f t="shared" si="319"/>
        <v>0</v>
      </c>
    </row>
    <row r="187" spans="1:281" ht="12.75" customHeight="1">
      <c r="A187" s="57"/>
      <c r="B187" s="223"/>
      <c r="C187" s="223"/>
      <c r="D187" s="61"/>
      <c r="E187" s="743" t="str">
        <f t="shared" si="314"/>
        <v xml:space="preserve"> </v>
      </c>
      <c r="F187" s="56"/>
      <c r="G187" s="228"/>
      <c r="H187" s="744">
        <f>SUMIF(Ajuste!$C$8:$C$483,$B$6:$B$499,Ajuste!$E$8:$E$483)</f>
        <v>0</v>
      </c>
      <c r="I187" s="744">
        <f>SUMIF(Ajuste!$C$8:$C$483,$B$6:$B$499,Ajuste!$F$8:$F$483)</f>
        <v>0</v>
      </c>
      <c r="J187" s="229">
        <f t="shared" si="320"/>
        <v>0</v>
      </c>
      <c r="K187" s="764">
        <f t="shared" si="436"/>
        <v>0</v>
      </c>
      <c r="L187" s="764">
        <f t="shared" si="436"/>
        <v>0</v>
      </c>
      <c r="M187" s="764">
        <f t="shared" si="436"/>
        <v>0</v>
      </c>
      <c r="N187" s="764">
        <f t="shared" si="436"/>
        <v>0</v>
      </c>
      <c r="O187" s="764">
        <f t="shared" si="436"/>
        <v>0</v>
      </c>
      <c r="P187" s="764">
        <f t="shared" si="436"/>
        <v>0</v>
      </c>
      <c r="Q187" s="764">
        <f t="shared" si="436"/>
        <v>0</v>
      </c>
      <c r="R187" s="764">
        <f t="shared" si="436"/>
        <v>0</v>
      </c>
      <c r="S187" s="764">
        <f t="shared" si="436"/>
        <v>0</v>
      </c>
      <c r="T187" s="764">
        <f t="shared" si="436"/>
        <v>0</v>
      </c>
      <c r="U187" s="764">
        <f t="shared" si="436"/>
        <v>0</v>
      </c>
      <c r="V187" s="764">
        <f t="shared" si="436"/>
        <v>0</v>
      </c>
      <c r="W187" s="764">
        <f t="shared" si="436"/>
        <v>0</v>
      </c>
      <c r="X187" s="764">
        <f t="shared" si="436"/>
        <v>0</v>
      </c>
      <c r="Y187" s="764">
        <f t="shared" si="436"/>
        <v>0</v>
      </c>
      <c r="Z187" s="764">
        <f t="shared" si="436"/>
        <v>0</v>
      </c>
      <c r="AA187" s="764">
        <f t="shared" si="436"/>
        <v>0</v>
      </c>
      <c r="AB187" s="764">
        <f t="shared" si="436"/>
        <v>0</v>
      </c>
      <c r="AC187" s="764">
        <f t="shared" si="436"/>
        <v>0</v>
      </c>
      <c r="AD187" s="764">
        <f t="shared" si="436"/>
        <v>0</v>
      </c>
      <c r="AE187" s="764">
        <f t="shared" si="436"/>
        <v>0</v>
      </c>
      <c r="AF187" s="764">
        <f t="shared" si="436"/>
        <v>0</v>
      </c>
      <c r="AG187" s="764">
        <f t="shared" si="436"/>
        <v>0</v>
      </c>
      <c r="AH187" s="764">
        <f t="shared" si="436"/>
        <v>0</v>
      </c>
      <c r="AI187" s="764">
        <f t="shared" si="436"/>
        <v>0</v>
      </c>
      <c r="AJ187" s="764">
        <f t="shared" si="436"/>
        <v>0</v>
      </c>
      <c r="AK187" s="764">
        <f t="shared" si="436"/>
        <v>0</v>
      </c>
      <c r="AL187" s="764">
        <f t="shared" si="436"/>
        <v>0</v>
      </c>
      <c r="AM187" s="764">
        <f t="shared" si="436"/>
        <v>0</v>
      </c>
      <c r="AN187" s="764">
        <f t="shared" si="436"/>
        <v>0</v>
      </c>
      <c r="AO187" s="764">
        <f t="shared" si="436"/>
        <v>0</v>
      </c>
      <c r="AP187" s="764">
        <f t="shared" si="436"/>
        <v>0</v>
      </c>
      <c r="AQ187" s="764">
        <f t="shared" si="436"/>
        <v>0</v>
      </c>
      <c r="AR187" s="764">
        <f t="shared" si="436"/>
        <v>0</v>
      </c>
      <c r="AS187" s="764">
        <f t="shared" si="436"/>
        <v>0</v>
      </c>
      <c r="AT187" s="764">
        <f t="shared" si="436"/>
        <v>0</v>
      </c>
      <c r="AU187" s="764">
        <f t="shared" si="436"/>
        <v>0</v>
      </c>
      <c r="AV187" s="764">
        <f t="shared" si="436"/>
        <v>0</v>
      </c>
      <c r="AW187" s="764">
        <f t="shared" si="436"/>
        <v>0</v>
      </c>
      <c r="AX187" s="764">
        <f t="shared" si="436"/>
        <v>0</v>
      </c>
      <c r="AY187" s="764">
        <f t="shared" si="436"/>
        <v>0</v>
      </c>
      <c r="AZ187" s="764">
        <f t="shared" si="436"/>
        <v>0</v>
      </c>
      <c r="BA187" s="764">
        <f t="shared" si="436"/>
        <v>0</v>
      </c>
      <c r="BB187" s="764">
        <f t="shared" si="436"/>
        <v>0</v>
      </c>
      <c r="BC187" s="764">
        <f t="shared" si="436"/>
        <v>0</v>
      </c>
      <c r="BD187" s="764">
        <f t="shared" si="436"/>
        <v>0</v>
      </c>
      <c r="BE187" s="764">
        <f t="shared" si="436"/>
        <v>0</v>
      </c>
      <c r="BF187" s="764">
        <f t="shared" si="436"/>
        <v>0</v>
      </c>
      <c r="BG187" s="764">
        <f t="shared" si="436"/>
        <v>0</v>
      </c>
      <c r="BH187" s="764">
        <f t="shared" si="436"/>
        <v>0</v>
      </c>
      <c r="BI187" s="764">
        <f t="shared" si="436"/>
        <v>0</v>
      </c>
      <c r="BJ187" s="764">
        <f t="shared" si="436"/>
        <v>0</v>
      </c>
      <c r="BK187" s="764">
        <f t="shared" si="436"/>
        <v>0</v>
      </c>
      <c r="BL187" s="764">
        <f t="shared" si="436"/>
        <v>0</v>
      </c>
      <c r="BM187" s="764">
        <f t="shared" si="436"/>
        <v>0</v>
      </c>
      <c r="BN187" s="764">
        <f t="shared" si="437"/>
        <v>0</v>
      </c>
      <c r="BO187" s="764">
        <f t="shared" si="437"/>
        <v>0</v>
      </c>
      <c r="BP187" s="764">
        <f t="shared" si="437"/>
        <v>0</v>
      </c>
      <c r="BQ187" s="764">
        <f t="shared" si="437"/>
        <v>0</v>
      </c>
      <c r="BR187" s="764">
        <f t="shared" si="437"/>
        <v>0</v>
      </c>
      <c r="BS187" s="764">
        <f t="shared" si="437"/>
        <v>0</v>
      </c>
      <c r="BT187" s="764">
        <f t="shared" si="437"/>
        <v>0</v>
      </c>
      <c r="BU187" s="764">
        <f t="shared" si="437"/>
        <v>0</v>
      </c>
      <c r="BV187" s="764">
        <f t="shared" si="437"/>
        <v>0</v>
      </c>
      <c r="BW187" s="764">
        <f t="shared" si="437"/>
        <v>0</v>
      </c>
      <c r="BX187" s="764">
        <f t="shared" si="438"/>
        <v>0</v>
      </c>
      <c r="BY187" s="764">
        <f t="shared" si="438"/>
        <v>0</v>
      </c>
      <c r="BZ187" s="764">
        <f t="shared" si="438"/>
        <v>0</v>
      </c>
      <c r="CA187" s="764">
        <f t="shared" si="438"/>
        <v>0</v>
      </c>
      <c r="CB187" s="764">
        <f t="shared" si="438"/>
        <v>0</v>
      </c>
      <c r="CC187" s="764">
        <f t="shared" si="438"/>
        <v>0</v>
      </c>
      <c r="CD187" s="764">
        <f t="shared" si="438"/>
        <v>0</v>
      </c>
      <c r="CE187" s="764">
        <f t="shared" si="438"/>
        <v>0</v>
      </c>
      <c r="CF187" s="764">
        <f t="shared" si="438"/>
        <v>0</v>
      </c>
      <c r="CG187" s="764">
        <f t="shared" si="438"/>
        <v>0</v>
      </c>
      <c r="CH187" s="764">
        <f t="shared" si="439"/>
        <v>0</v>
      </c>
      <c r="CI187" s="764">
        <f t="shared" si="439"/>
        <v>0</v>
      </c>
      <c r="CJ187" s="764">
        <f t="shared" si="439"/>
        <v>0</v>
      </c>
      <c r="CK187" s="764">
        <f t="shared" si="439"/>
        <v>0</v>
      </c>
      <c r="CL187" s="764">
        <f t="shared" si="439"/>
        <v>0</v>
      </c>
      <c r="CM187" s="764">
        <f t="shared" si="439"/>
        <v>0</v>
      </c>
      <c r="CN187" s="764">
        <f t="shared" si="439"/>
        <v>0</v>
      </c>
      <c r="CO187" s="764">
        <f t="shared" si="439"/>
        <v>0</v>
      </c>
      <c r="CP187" s="764">
        <f t="shared" si="439"/>
        <v>0</v>
      </c>
      <c r="CQ187" s="764">
        <f t="shared" si="439"/>
        <v>0</v>
      </c>
      <c r="CR187" s="764">
        <f t="shared" si="440"/>
        <v>0</v>
      </c>
      <c r="CS187" s="764">
        <f t="shared" si="440"/>
        <v>0</v>
      </c>
      <c r="CT187" s="764">
        <f t="shared" si="440"/>
        <v>0</v>
      </c>
      <c r="CU187" s="764">
        <f t="shared" si="440"/>
        <v>0</v>
      </c>
      <c r="CV187" s="764">
        <f t="shared" si="440"/>
        <v>0</v>
      </c>
      <c r="CW187" s="764">
        <f t="shared" si="440"/>
        <v>0</v>
      </c>
      <c r="CX187" s="764">
        <f t="shared" si="440"/>
        <v>0</v>
      </c>
      <c r="CY187" s="764">
        <f t="shared" si="440"/>
        <v>0</v>
      </c>
      <c r="CZ187" s="764">
        <f t="shared" si="440"/>
        <v>0</v>
      </c>
      <c r="DA187" s="764">
        <f t="shared" si="440"/>
        <v>0</v>
      </c>
      <c r="DB187" s="764">
        <f t="shared" si="441"/>
        <v>0</v>
      </c>
      <c r="DC187" s="764">
        <f t="shared" si="441"/>
        <v>0</v>
      </c>
      <c r="DD187" s="764">
        <f t="shared" si="441"/>
        <v>0</v>
      </c>
      <c r="DE187" s="764">
        <f t="shared" si="441"/>
        <v>0</v>
      </c>
      <c r="DF187" s="764">
        <f t="shared" si="441"/>
        <v>0</v>
      </c>
      <c r="DG187" s="764">
        <f t="shared" si="441"/>
        <v>0</v>
      </c>
      <c r="DH187" s="764">
        <f t="shared" si="441"/>
        <v>0</v>
      </c>
      <c r="DI187" s="764">
        <f t="shared" si="441"/>
        <v>0</v>
      </c>
      <c r="DJ187" s="764">
        <f t="shared" si="441"/>
        <v>0</v>
      </c>
      <c r="DK187" s="764">
        <f t="shared" si="441"/>
        <v>0</v>
      </c>
      <c r="DL187" s="764">
        <f t="shared" si="442"/>
        <v>0</v>
      </c>
      <c r="DM187" s="764">
        <f t="shared" si="442"/>
        <v>0</v>
      </c>
      <c r="DN187" s="764">
        <f t="shared" si="442"/>
        <v>0</v>
      </c>
      <c r="DO187" s="764">
        <f t="shared" si="442"/>
        <v>0</v>
      </c>
      <c r="DP187" s="764">
        <f t="shared" si="442"/>
        <v>0</v>
      </c>
      <c r="DQ187" s="764">
        <f t="shared" si="442"/>
        <v>0</v>
      </c>
      <c r="DR187" s="764">
        <f t="shared" si="442"/>
        <v>0</v>
      </c>
      <c r="DS187" s="764">
        <f t="shared" si="442"/>
        <v>0</v>
      </c>
      <c r="DT187" s="764">
        <f t="shared" si="442"/>
        <v>0</v>
      </c>
      <c r="DU187" s="764">
        <f t="shared" si="442"/>
        <v>0</v>
      </c>
      <c r="DV187" s="764">
        <f t="shared" si="443"/>
        <v>0</v>
      </c>
      <c r="DW187" s="764">
        <f t="shared" si="443"/>
        <v>0</v>
      </c>
      <c r="DX187" s="764">
        <f t="shared" si="443"/>
        <v>0</v>
      </c>
      <c r="DY187" s="764">
        <f t="shared" si="443"/>
        <v>0</v>
      </c>
      <c r="DZ187" s="764">
        <f t="shared" si="443"/>
        <v>0</v>
      </c>
      <c r="EA187" s="764">
        <f t="shared" si="443"/>
        <v>0</v>
      </c>
      <c r="EB187" s="764">
        <f t="shared" si="443"/>
        <v>0</v>
      </c>
      <c r="EC187" s="764">
        <f t="shared" si="443"/>
        <v>0</v>
      </c>
      <c r="ED187" s="764">
        <f t="shared" si="443"/>
        <v>0</v>
      </c>
      <c r="EE187" s="764">
        <f t="shared" si="443"/>
        <v>0</v>
      </c>
      <c r="EF187" s="764">
        <f t="shared" si="444"/>
        <v>0</v>
      </c>
      <c r="EG187" s="764">
        <f t="shared" si="444"/>
        <v>0</v>
      </c>
      <c r="EH187" s="764">
        <f t="shared" si="444"/>
        <v>0</v>
      </c>
      <c r="EI187" s="764">
        <f t="shared" si="444"/>
        <v>0</v>
      </c>
      <c r="EJ187" s="764">
        <f t="shared" si="444"/>
        <v>0</v>
      </c>
      <c r="EK187" s="764">
        <f t="shared" si="444"/>
        <v>0</v>
      </c>
      <c r="EL187" s="764">
        <f t="shared" si="444"/>
        <v>0</v>
      </c>
      <c r="EM187" s="764">
        <f t="shared" si="444"/>
        <v>0</v>
      </c>
      <c r="EN187" s="764">
        <f t="shared" si="444"/>
        <v>0</v>
      </c>
      <c r="EO187" s="764">
        <f t="shared" si="444"/>
        <v>0</v>
      </c>
      <c r="EP187" s="764">
        <f t="shared" si="445"/>
        <v>0</v>
      </c>
      <c r="EQ187" s="764">
        <f t="shared" si="445"/>
        <v>0</v>
      </c>
      <c r="ER187" s="764">
        <f t="shared" si="445"/>
        <v>0</v>
      </c>
      <c r="ES187" s="764">
        <f t="shared" si="445"/>
        <v>0</v>
      </c>
      <c r="ET187" s="764">
        <f t="shared" si="445"/>
        <v>0</v>
      </c>
      <c r="EU187" s="764">
        <f t="shared" si="445"/>
        <v>0</v>
      </c>
      <c r="EV187" s="764">
        <f t="shared" si="445"/>
        <v>0</v>
      </c>
      <c r="EW187" s="764">
        <f t="shared" si="445"/>
        <v>0</v>
      </c>
      <c r="EX187" s="764">
        <f t="shared" si="445"/>
        <v>0</v>
      </c>
      <c r="EY187" s="764">
        <f t="shared" si="445"/>
        <v>0</v>
      </c>
      <c r="EZ187" s="764">
        <f t="shared" si="446"/>
        <v>0</v>
      </c>
      <c r="FA187" s="764">
        <f t="shared" si="446"/>
        <v>0</v>
      </c>
      <c r="FB187" s="764">
        <f t="shared" si="446"/>
        <v>0</v>
      </c>
      <c r="FC187" s="764">
        <f t="shared" si="446"/>
        <v>0</v>
      </c>
      <c r="FD187" s="764">
        <f t="shared" si="446"/>
        <v>0</v>
      </c>
      <c r="FE187" s="764">
        <f t="shared" si="446"/>
        <v>0</v>
      </c>
      <c r="FF187" s="764">
        <f t="shared" si="446"/>
        <v>0</v>
      </c>
      <c r="FG187" s="764">
        <f t="shared" si="446"/>
        <v>0</v>
      </c>
      <c r="FH187" s="764">
        <f t="shared" si="446"/>
        <v>0</v>
      </c>
      <c r="FI187" s="764">
        <f t="shared" si="446"/>
        <v>0</v>
      </c>
      <c r="FJ187" s="764">
        <f t="shared" si="447"/>
        <v>0</v>
      </c>
      <c r="FK187" s="764">
        <f t="shared" si="447"/>
        <v>0</v>
      </c>
      <c r="FL187" s="764">
        <f t="shared" si="447"/>
        <v>0</v>
      </c>
      <c r="FM187" s="764">
        <f t="shared" si="447"/>
        <v>0</v>
      </c>
      <c r="FN187" s="764">
        <f t="shared" si="447"/>
        <v>0</v>
      </c>
      <c r="FO187" s="764">
        <f t="shared" si="447"/>
        <v>0</v>
      </c>
      <c r="FP187" s="764">
        <f t="shared" si="447"/>
        <v>0</v>
      </c>
      <c r="FQ187" s="764">
        <f t="shared" si="447"/>
        <v>0</v>
      </c>
      <c r="FR187" s="764">
        <f t="shared" si="447"/>
        <v>0</v>
      </c>
      <c r="FS187" s="764">
        <f t="shared" si="447"/>
        <v>0</v>
      </c>
      <c r="FT187" s="764">
        <f t="shared" si="448"/>
        <v>0</v>
      </c>
      <c r="FU187" s="764">
        <f t="shared" si="448"/>
        <v>0</v>
      </c>
      <c r="FV187" s="764">
        <f t="shared" si="448"/>
        <v>0</v>
      </c>
      <c r="FW187" s="764">
        <f t="shared" si="448"/>
        <v>0</v>
      </c>
      <c r="FX187" s="764">
        <f t="shared" si="448"/>
        <v>0</v>
      </c>
      <c r="FY187" s="764">
        <f t="shared" si="448"/>
        <v>0</v>
      </c>
      <c r="FZ187" s="764">
        <f t="shared" si="448"/>
        <v>0</v>
      </c>
      <c r="GA187" s="764">
        <f t="shared" si="448"/>
        <v>0</v>
      </c>
      <c r="GB187" s="764">
        <f t="shared" si="448"/>
        <v>0</v>
      </c>
      <c r="GC187" s="764">
        <f t="shared" si="448"/>
        <v>0</v>
      </c>
      <c r="GD187" s="764">
        <f t="shared" si="449"/>
        <v>0</v>
      </c>
      <c r="GE187" s="764">
        <f t="shared" si="449"/>
        <v>0</v>
      </c>
      <c r="GF187" s="764">
        <f t="shared" si="449"/>
        <v>0</v>
      </c>
      <c r="GG187" s="764">
        <f t="shared" si="449"/>
        <v>0</v>
      </c>
      <c r="GH187" s="764">
        <f t="shared" si="449"/>
        <v>0</v>
      </c>
      <c r="GI187" s="764">
        <f t="shared" si="449"/>
        <v>0</v>
      </c>
      <c r="GJ187" s="764">
        <f t="shared" si="449"/>
        <v>0</v>
      </c>
      <c r="GK187" s="764">
        <f t="shared" si="449"/>
        <v>0</v>
      </c>
      <c r="GL187" s="764">
        <f t="shared" si="449"/>
        <v>0</v>
      </c>
      <c r="GM187" s="764">
        <f t="shared" si="449"/>
        <v>0</v>
      </c>
      <c r="GN187" s="764">
        <f t="shared" si="450"/>
        <v>0</v>
      </c>
      <c r="GO187" s="764">
        <f t="shared" si="450"/>
        <v>0</v>
      </c>
      <c r="GP187" s="764">
        <f t="shared" si="450"/>
        <v>0</v>
      </c>
      <c r="GQ187" s="764">
        <f t="shared" si="450"/>
        <v>0</v>
      </c>
      <c r="GR187" s="764">
        <f t="shared" si="450"/>
        <v>0</v>
      </c>
      <c r="GS187" s="764">
        <f t="shared" si="450"/>
        <v>0</v>
      </c>
      <c r="GT187" s="764">
        <f t="shared" si="450"/>
        <v>0</v>
      </c>
      <c r="GU187" s="764">
        <f t="shared" si="450"/>
        <v>0</v>
      </c>
      <c r="GV187" s="764">
        <f t="shared" si="450"/>
        <v>0</v>
      </c>
      <c r="GW187" s="764">
        <f t="shared" si="450"/>
        <v>0</v>
      </c>
      <c r="GX187" s="764">
        <f t="shared" si="451"/>
        <v>0</v>
      </c>
      <c r="GY187" s="764">
        <f t="shared" si="451"/>
        <v>0</v>
      </c>
      <c r="GZ187" s="764">
        <f t="shared" si="451"/>
        <v>0</v>
      </c>
      <c r="HA187" s="764">
        <f t="shared" si="451"/>
        <v>0</v>
      </c>
      <c r="HB187" s="764">
        <f t="shared" si="451"/>
        <v>0</v>
      </c>
      <c r="HC187" s="764">
        <f t="shared" si="451"/>
        <v>0</v>
      </c>
      <c r="HD187" s="764">
        <f t="shared" si="451"/>
        <v>0</v>
      </c>
      <c r="HE187" s="764">
        <f t="shared" si="451"/>
        <v>0</v>
      </c>
      <c r="HF187" s="764">
        <f t="shared" si="451"/>
        <v>0</v>
      </c>
      <c r="HG187" s="764">
        <f t="shared" si="451"/>
        <v>0</v>
      </c>
      <c r="HH187" s="764">
        <f t="shared" si="452"/>
        <v>0</v>
      </c>
      <c r="HI187" s="764">
        <f t="shared" si="452"/>
        <v>0</v>
      </c>
      <c r="HJ187" s="764">
        <f t="shared" si="452"/>
        <v>0</v>
      </c>
      <c r="HK187" s="764">
        <f t="shared" si="452"/>
        <v>0</v>
      </c>
      <c r="HL187" s="764">
        <f t="shared" si="452"/>
        <v>0</v>
      </c>
      <c r="HM187" s="764">
        <f t="shared" si="452"/>
        <v>0</v>
      </c>
      <c r="HN187" s="764">
        <f t="shared" si="452"/>
        <v>0</v>
      </c>
      <c r="HO187" s="764">
        <f t="shared" si="452"/>
        <v>0</v>
      </c>
      <c r="HP187" s="764">
        <f t="shared" si="452"/>
        <v>0</v>
      </c>
      <c r="HQ187" s="764">
        <f t="shared" si="452"/>
        <v>0</v>
      </c>
      <c r="HR187" s="764">
        <f t="shared" si="453"/>
        <v>0</v>
      </c>
      <c r="HS187" s="764">
        <f t="shared" si="453"/>
        <v>0</v>
      </c>
      <c r="HT187" s="764">
        <f t="shared" si="453"/>
        <v>0</v>
      </c>
      <c r="HU187" s="764">
        <f t="shared" si="453"/>
        <v>0</v>
      </c>
      <c r="HV187" s="764">
        <f t="shared" si="453"/>
        <v>0</v>
      </c>
      <c r="HW187" s="764">
        <f t="shared" si="453"/>
        <v>0</v>
      </c>
      <c r="HX187" s="764">
        <f t="shared" si="453"/>
        <v>0</v>
      </c>
      <c r="HY187" s="764">
        <f t="shared" si="453"/>
        <v>0</v>
      </c>
      <c r="HZ187" s="764">
        <f t="shared" si="453"/>
        <v>0</v>
      </c>
      <c r="IA187" s="764">
        <f t="shared" si="453"/>
        <v>0</v>
      </c>
      <c r="IB187" s="764">
        <f t="shared" si="454"/>
        <v>0</v>
      </c>
      <c r="IC187" s="764">
        <f t="shared" si="454"/>
        <v>0</v>
      </c>
      <c r="ID187" s="764">
        <f t="shared" si="454"/>
        <v>0</v>
      </c>
      <c r="IE187" s="764">
        <f t="shared" si="454"/>
        <v>0</v>
      </c>
      <c r="IF187" s="764">
        <f t="shared" si="454"/>
        <v>0</v>
      </c>
      <c r="IG187" s="764">
        <f t="shared" si="454"/>
        <v>0</v>
      </c>
      <c r="IH187" s="764">
        <f t="shared" si="454"/>
        <v>0</v>
      </c>
      <c r="II187" s="764">
        <f t="shared" si="454"/>
        <v>0</v>
      </c>
      <c r="IJ187" s="764">
        <f t="shared" si="454"/>
        <v>0</v>
      </c>
      <c r="IK187" s="764">
        <f t="shared" si="454"/>
        <v>0</v>
      </c>
      <c r="IL187" s="764">
        <f t="shared" si="455"/>
        <v>0</v>
      </c>
      <c r="IM187" s="764">
        <f t="shared" si="455"/>
        <v>0</v>
      </c>
      <c r="IN187" s="764">
        <f t="shared" si="455"/>
        <v>0</v>
      </c>
      <c r="IO187" s="764">
        <f t="shared" si="455"/>
        <v>0</v>
      </c>
      <c r="IP187" s="764">
        <f t="shared" si="455"/>
        <v>0</v>
      </c>
      <c r="IQ187" s="764">
        <f t="shared" si="455"/>
        <v>0</v>
      </c>
      <c r="IR187" s="764">
        <f t="shared" si="455"/>
        <v>0</v>
      </c>
      <c r="IS187" s="764">
        <f t="shared" si="455"/>
        <v>0</v>
      </c>
      <c r="IT187" s="764">
        <f t="shared" si="455"/>
        <v>0</v>
      </c>
      <c r="IU187" s="764">
        <f t="shared" si="455"/>
        <v>0</v>
      </c>
      <c r="IV187" s="764">
        <f t="shared" si="455"/>
        <v>0</v>
      </c>
      <c r="IW187" s="764">
        <f t="shared" si="455"/>
        <v>0</v>
      </c>
      <c r="IX187" s="764">
        <f t="shared" si="455"/>
        <v>0</v>
      </c>
      <c r="IY187" s="764">
        <f t="shared" si="455"/>
        <v>0</v>
      </c>
      <c r="IZ187" s="764">
        <f t="shared" si="455"/>
        <v>0</v>
      </c>
      <c r="JA187" s="764">
        <f t="shared" si="455"/>
        <v>0</v>
      </c>
      <c r="JB187" s="764">
        <f t="shared" si="455"/>
        <v>0</v>
      </c>
      <c r="JC187" s="764">
        <f t="shared" si="455"/>
        <v>0</v>
      </c>
      <c r="JD187" s="764">
        <f t="shared" si="435"/>
        <v>0</v>
      </c>
      <c r="JE187" s="764">
        <f t="shared" si="435"/>
        <v>0</v>
      </c>
      <c r="JF187" s="764">
        <f t="shared" si="435"/>
        <v>0</v>
      </c>
      <c r="JG187" s="764">
        <f t="shared" si="435"/>
        <v>0</v>
      </c>
      <c r="JH187" s="764">
        <f t="shared" si="435"/>
        <v>0</v>
      </c>
      <c r="JI187" s="764">
        <f t="shared" si="435"/>
        <v>0</v>
      </c>
      <c r="JJ187" s="764">
        <f t="shared" si="435"/>
        <v>0</v>
      </c>
      <c r="JK187" s="764">
        <f t="shared" si="435"/>
        <v>0</v>
      </c>
      <c r="JL187" s="764">
        <f t="shared" si="455"/>
        <v>0</v>
      </c>
      <c r="JM187" s="764">
        <f t="shared" si="455"/>
        <v>0</v>
      </c>
      <c r="JN187" s="764">
        <f t="shared" si="455"/>
        <v>0</v>
      </c>
      <c r="JO187" s="764">
        <f t="shared" si="455"/>
        <v>0</v>
      </c>
      <c r="JP187" s="764">
        <f t="shared" si="455"/>
        <v>0</v>
      </c>
      <c r="JQ187" s="764">
        <f t="shared" si="317"/>
        <v>0</v>
      </c>
      <c r="JR187" s="764">
        <f t="shared" si="317"/>
        <v>0</v>
      </c>
      <c r="JS187" s="764">
        <f t="shared" si="455"/>
        <v>0</v>
      </c>
      <c r="JT187" s="765">
        <f t="shared" si="318"/>
        <v>0</v>
      </c>
      <c r="JU187" s="229">
        <f t="shared" si="319"/>
        <v>0</v>
      </c>
    </row>
    <row r="188" spans="1:281" ht="12.75" customHeight="1">
      <c r="A188" s="57"/>
      <c r="B188" s="223"/>
      <c r="C188" s="223"/>
      <c r="D188" s="61"/>
      <c r="E188" s="743" t="str">
        <f t="shared" si="314"/>
        <v xml:space="preserve"> </v>
      </c>
      <c r="F188" s="56"/>
      <c r="G188" s="228"/>
      <c r="H188" s="744">
        <f>SUMIF(Ajuste!$C$8:$C$483,$B$6:$B$499,Ajuste!$E$8:$E$483)</f>
        <v>0</v>
      </c>
      <c r="I188" s="744">
        <f>SUMIF(Ajuste!$C$8:$C$483,$B$6:$B$499,Ajuste!$F$8:$F$483)</f>
        <v>0</v>
      </c>
      <c r="J188" s="229">
        <f t="shared" si="320"/>
        <v>0</v>
      </c>
      <c r="K188" s="764">
        <f t="shared" si="436"/>
        <v>0</v>
      </c>
      <c r="L188" s="764">
        <f t="shared" si="436"/>
        <v>0</v>
      </c>
      <c r="M188" s="764">
        <f t="shared" si="436"/>
        <v>0</v>
      </c>
      <c r="N188" s="764">
        <f t="shared" si="436"/>
        <v>0</v>
      </c>
      <c r="O188" s="764">
        <f t="shared" si="436"/>
        <v>0</v>
      </c>
      <c r="P188" s="764">
        <f t="shared" si="436"/>
        <v>0</v>
      </c>
      <c r="Q188" s="764">
        <f t="shared" si="436"/>
        <v>0</v>
      </c>
      <c r="R188" s="764">
        <f t="shared" si="436"/>
        <v>0</v>
      </c>
      <c r="S188" s="764">
        <f t="shared" si="436"/>
        <v>0</v>
      </c>
      <c r="T188" s="764">
        <f t="shared" si="436"/>
        <v>0</v>
      </c>
      <c r="U188" s="764">
        <f t="shared" si="436"/>
        <v>0</v>
      </c>
      <c r="V188" s="764">
        <f t="shared" si="436"/>
        <v>0</v>
      </c>
      <c r="W188" s="764">
        <f t="shared" si="436"/>
        <v>0</v>
      </c>
      <c r="X188" s="764">
        <f t="shared" si="436"/>
        <v>0</v>
      </c>
      <c r="Y188" s="764">
        <f t="shared" si="436"/>
        <v>0</v>
      </c>
      <c r="Z188" s="764">
        <f t="shared" si="436"/>
        <v>0</v>
      </c>
      <c r="AA188" s="764">
        <f t="shared" si="436"/>
        <v>0</v>
      </c>
      <c r="AB188" s="764">
        <f t="shared" si="436"/>
        <v>0</v>
      </c>
      <c r="AC188" s="764">
        <f t="shared" ref="L188:BE193" si="456">IF($D188=AC$5,$J188,0)</f>
        <v>0</v>
      </c>
      <c r="AD188" s="764">
        <f t="shared" si="456"/>
        <v>0</v>
      </c>
      <c r="AE188" s="764">
        <f t="shared" si="456"/>
        <v>0</v>
      </c>
      <c r="AF188" s="764">
        <f t="shared" si="456"/>
        <v>0</v>
      </c>
      <c r="AG188" s="764">
        <f t="shared" si="456"/>
        <v>0</v>
      </c>
      <c r="AH188" s="764">
        <f t="shared" si="456"/>
        <v>0</v>
      </c>
      <c r="AI188" s="764">
        <f t="shared" si="456"/>
        <v>0</v>
      </c>
      <c r="AJ188" s="764">
        <f t="shared" si="456"/>
        <v>0</v>
      </c>
      <c r="AK188" s="764">
        <f t="shared" si="456"/>
        <v>0</v>
      </c>
      <c r="AL188" s="764">
        <f t="shared" si="456"/>
        <v>0</v>
      </c>
      <c r="AM188" s="764">
        <f t="shared" si="456"/>
        <v>0</v>
      </c>
      <c r="AN188" s="764">
        <f t="shared" si="456"/>
        <v>0</v>
      </c>
      <c r="AO188" s="764">
        <f t="shared" si="456"/>
        <v>0</v>
      </c>
      <c r="AP188" s="764">
        <f t="shared" si="456"/>
        <v>0</v>
      </c>
      <c r="AQ188" s="764">
        <f t="shared" si="456"/>
        <v>0</v>
      </c>
      <c r="AR188" s="764">
        <f t="shared" si="456"/>
        <v>0</v>
      </c>
      <c r="AS188" s="764">
        <f t="shared" si="456"/>
        <v>0</v>
      </c>
      <c r="AT188" s="764">
        <f t="shared" si="456"/>
        <v>0</v>
      </c>
      <c r="AU188" s="764">
        <f t="shared" si="456"/>
        <v>0</v>
      </c>
      <c r="AV188" s="764">
        <f t="shared" si="456"/>
        <v>0</v>
      </c>
      <c r="AW188" s="764">
        <f t="shared" si="456"/>
        <v>0</v>
      </c>
      <c r="AX188" s="764">
        <f t="shared" si="456"/>
        <v>0</v>
      </c>
      <c r="AY188" s="764">
        <f t="shared" si="456"/>
        <v>0</v>
      </c>
      <c r="AZ188" s="764">
        <f t="shared" si="456"/>
        <v>0</v>
      </c>
      <c r="BA188" s="764">
        <f t="shared" si="456"/>
        <v>0</v>
      </c>
      <c r="BB188" s="764">
        <f t="shared" si="456"/>
        <v>0</v>
      </c>
      <c r="BC188" s="764">
        <f t="shared" si="456"/>
        <v>0</v>
      </c>
      <c r="BD188" s="764">
        <f t="shared" si="456"/>
        <v>0</v>
      </c>
      <c r="BE188" s="764">
        <f t="shared" si="456"/>
        <v>0</v>
      </c>
      <c r="BF188" s="764">
        <f t="shared" si="436"/>
        <v>0</v>
      </c>
      <c r="BG188" s="764">
        <f t="shared" si="436"/>
        <v>0</v>
      </c>
      <c r="BH188" s="764">
        <f t="shared" si="436"/>
        <v>0</v>
      </c>
      <c r="BI188" s="764">
        <f t="shared" si="436"/>
        <v>0</v>
      </c>
      <c r="BJ188" s="764">
        <f t="shared" si="436"/>
        <v>0</v>
      </c>
      <c r="BK188" s="764">
        <f t="shared" si="436"/>
        <v>0</v>
      </c>
      <c r="BL188" s="764">
        <f t="shared" si="436"/>
        <v>0</v>
      </c>
      <c r="BM188" s="764">
        <f t="shared" si="436"/>
        <v>0</v>
      </c>
      <c r="BN188" s="764">
        <f t="shared" si="437"/>
        <v>0</v>
      </c>
      <c r="BO188" s="764">
        <f t="shared" si="437"/>
        <v>0</v>
      </c>
      <c r="BP188" s="764">
        <f t="shared" si="437"/>
        <v>0</v>
      </c>
      <c r="BQ188" s="764">
        <f t="shared" si="437"/>
        <v>0</v>
      </c>
      <c r="BR188" s="764">
        <f t="shared" si="437"/>
        <v>0</v>
      </c>
      <c r="BS188" s="764">
        <f t="shared" si="437"/>
        <v>0</v>
      </c>
      <c r="BT188" s="764">
        <f t="shared" si="437"/>
        <v>0</v>
      </c>
      <c r="BU188" s="764">
        <f t="shared" si="437"/>
        <v>0</v>
      </c>
      <c r="BV188" s="764">
        <f t="shared" si="437"/>
        <v>0</v>
      </c>
      <c r="BW188" s="764">
        <f t="shared" si="437"/>
        <v>0</v>
      </c>
      <c r="BX188" s="764">
        <f t="shared" si="438"/>
        <v>0</v>
      </c>
      <c r="BY188" s="764">
        <f t="shared" si="438"/>
        <v>0</v>
      </c>
      <c r="BZ188" s="764">
        <f t="shared" si="438"/>
        <v>0</v>
      </c>
      <c r="CA188" s="764">
        <f t="shared" si="438"/>
        <v>0</v>
      </c>
      <c r="CB188" s="764">
        <f t="shared" si="438"/>
        <v>0</v>
      </c>
      <c r="CC188" s="764">
        <f t="shared" si="438"/>
        <v>0</v>
      </c>
      <c r="CD188" s="764">
        <f t="shared" si="438"/>
        <v>0</v>
      </c>
      <c r="CE188" s="764">
        <f t="shared" si="438"/>
        <v>0</v>
      </c>
      <c r="CF188" s="764">
        <f t="shared" si="438"/>
        <v>0</v>
      </c>
      <c r="CG188" s="764">
        <f t="shared" si="438"/>
        <v>0</v>
      </c>
      <c r="CH188" s="764">
        <f t="shared" si="439"/>
        <v>0</v>
      </c>
      <c r="CI188" s="764">
        <f t="shared" si="439"/>
        <v>0</v>
      </c>
      <c r="CJ188" s="764">
        <f t="shared" si="439"/>
        <v>0</v>
      </c>
      <c r="CK188" s="764">
        <f t="shared" si="439"/>
        <v>0</v>
      </c>
      <c r="CL188" s="764">
        <f t="shared" si="439"/>
        <v>0</v>
      </c>
      <c r="CM188" s="764">
        <f t="shared" si="439"/>
        <v>0</v>
      </c>
      <c r="CN188" s="764">
        <f t="shared" si="439"/>
        <v>0</v>
      </c>
      <c r="CO188" s="764">
        <f t="shared" si="439"/>
        <v>0</v>
      </c>
      <c r="CP188" s="764">
        <f t="shared" si="439"/>
        <v>0</v>
      </c>
      <c r="CQ188" s="764">
        <f t="shared" si="439"/>
        <v>0</v>
      </c>
      <c r="CR188" s="764">
        <f t="shared" si="440"/>
        <v>0</v>
      </c>
      <c r="CS188" s="764">
        <f t="shared" si="440"/>
        <v>0</v>
      </c>
      <c r="CT188" s="764">
        <f t="shared" si="440"/>
        <v>0</v>
      </c>
      <c r="CU188" s="764">
        <f t="shared" si="440"/>
        <v>0</v>
      </c>
      <c r="CV188" s="764">
        <f t="shared" si="440"/>
        <v>0</v>
      </c>
      <c r="CW188" s="764">
        <f t="shared" si="440"/>
        <v>0</v>
      </c>
      <c r="CX188" s="764">
        <f t="shared" si="440"/>
        <v>0</v>
      </c>
      <c r="CY188" s="764">
        <f t="shared" si="440"/>
        <v>0</v>
      </c>
      <c r="CZ188" s="764">
        <f t="shared" si="440"/>
        <v>0</v>
      </c>
      <c r="DA188" s="764">
        <f t="shared" si="440"/>
        <v>0</v>
      </c>
      <c r="DB188" s="764">
        <f t="shared" si="441"/>
        <v>0</v>
      </c>
      <c r="DC188" s="764">
        <f t="shared" si="441"/>
        <v>0</v>
      </c>
      <c r="DD188" s="764">
        <f t="shared" si="441"/>
        <v>0</v>
      </c>
      <c r="DE188" s="764">
        <f t="shared" si="441"/>
        <v>0</v>
      </c>
      <c r="DF188" s="764">
        <f t="shared" si="441"/>
        <v>0</v>
      </c>
      <c r="DG188" s="764">
        <f t="shared" si="441"/>
        <v>0</v>
      </c>
      <c r="DH188" s="764">
        <f t="shared" si="441"/>
        <v>0</v>
      </c>
      <c r="DI188" s="764">
        <f t="shared" si="441"/>
        <v>0</v>
      </c>
      <c r="DJ188" s="764">
        <f t="shared" si="441"/>
        <v>0</v>
      </c>
      <c r="DK188" s="764">
        <f t="shared" si="441"/>
        <v>0</v>
      </c>
      <c r="DL188" s="764">
        <f t="shared" si="442"/>
        <v>0</v>
      </c>
      <c r="DM188" s="764">
        <f t="shared" si="442"/>
        <v>0</v>
      </c>
      <c r="DN188" s="764">
        <f t="shared" si="442"/>
        <v>0</v>
      </c>
      <c r="DO188" s="764">
        <f t="shared" si="442"/>
        <v>0</v>
      </c>
      <c r="DP188" s="764">
        <f t="shared" si="442"/>
        <v>0</v>
      </c>
      <c r="DQ188" s="764">
        <f t="shared" si="442"/>
        <v>0</v>
      </c>
      <c r="DR188" s="764">
        <f t="shared" si="442"/>
        <v>0</v>
      </c>
      <c r="DS188" s="764">
        <f t="shared" si="442"/>
        <v>0</v>
      </c>
      <c r="DT188" s="764">
        <f t="shared" si="442"/>
        <v>0</v>
      </c>
      <c r="DU188" s="764">
        <f t="shared" si="442"/>
        <v>0</v>
      </c>
      <c r="DV188" s="764">
        <f t="shared" si="443"/>
        <v>0</v>
      </c>
      <c r="DW188" s="764">
        <f t="shared" si="443"/>
        <v>0</v>
      </c>
      <c r="DX188" s="764">
        <f t="shared" si="443"/>
        <v>0</v>
      </c>
      <c r="DY188" s="764">
        <f t="shared" si="443"/>
        <v>0</v>
      </c>
      <c r="DZ188" s="764">
        <f t="shared" si="443"/>
        <v>0</v>
      </c>
      <c r="EA188" s="764">
        <f t="shared" si="443"/>
        <v>0</v>
      </c>
      <c r="EB188" s="764">
        <f t="shared" si="443"/>
        <v>0</v>
      </c>
      <c r="EC188" s="764">
        <f t="shared" si="443"/>
        <v>0</v>
      </c>
      <c r="ED188" s="764">
        <f t="shared" si="443"/>
        <v>0</v>
      </c>
      <c r="EE188" s="764">
        <f t="shared" si="443"/>
        <v>0</v>
      </c>
      <c r="EF188" s="764">
        <f t="shared" si="444"/>
        <v>0</v>
      </c>
      <c r="EG188" s="764">
        <f t="shared" si="444"/>
        <v>0</v>
      </c>
      <c r="EH188" s="764">
        <f t="shared" si="444"/>
        <v>0</v>
      </c>
      <c r="EI188" s="764">
        <f t="shared" si="444"/>
        <v>0</v>
      </c>
      <c r="EJ188" s="764">
        <f t="shared" si="444"/>
        <v>0</v>
      </c>
      <c r="EK188" s="764">
        <f t="shared" si="444"/>
        <v>0</v>
      </c>
      <c r="EL188" s="764">
        <f t="shared" si="444"/>
        <v>0</v>
      </c>
      <c r="EM188" s="764">
        <f t="shared" si="444"/>
        <v>0</v>
      </c>
      <c r="EN188" s="764">
        <f t="shared" si="444"/>
        <v>0</v>
      </c>
      <c r="EO188" s="764">
        <f t="shared" si="444"/>
        <v>0</v>
      </c>
      <c r="EP188" s="764">
        <f t="shared" si="445"/>
        <v>0</v>
      </c>
      <c r="EQ188" s="764">
        <f t="shared" si="445"/>
        <v>0</v>
      </c>
      <c r="ER188" s="764">
        <f t="shared" si="445"/>
        <v>0</v>
      </c>
      <c r="ES188" s="764">
        <f t="shared" si="445"/>
        <v>0</v>
      </c>
      <c r="ET188" s="764">
        <f t="shared" si="445"/>
        <v>0</v>
      </c>
      <c r="EU188" s="764">
        <f t="shared" si="445"/>
        <v>0</v>
      </c>
      <c r="EV188" s="764">
        <f t="shared" si="445"/>
        <v>0</v>
      </c>
      <c r="EW188" s="764">
        <f t="shared" si="445"/>
        <v>0</v>
      </c>
      <c r="EX188" s="764">
        <f t="shared" si="445"/>
        <v>0</v>
      </c>
      <c r="EY188" s="764">
        <f t="shared" si="445"/>
        <v>0</v>
      </c>
      <c r="EZ188" s="764">
        <f t="shared" si="446"/>
        <v>0</v>
      </c>
      <c r="FA188" s="764">
        <f t="shared" si="446"/>
        <v>0</v>
      </c>
      <c r="FB188" s="764">
        <f t="shared" si="446"/>
        <v>0</v>
      </c>
      <c r="FC188" s="764">
        <f t="shared" si="446"/>
        <v>0</v>
      </c>
      <c r="FD188" s="764">
        <f t="shared" si="446"/>
        <v>0</v>
      </c>
      <c r="FE188" s="764">
        <f t="shared" si="446"/>
        <v>0</v>
      </c>
      <c r="FF188" s="764">
        <f t="shared" si="446"/>
        <v>0</v>
      </c>
      <c r="FG188" s="764">
        <f t="shared" si="446"/>
        <v>0</v>
      </c>
      <c r="FH188" s="764">
        <f t="shared" si="446"/>
        <v>0</v>
      </c>
      <c r="FI188" s="764">
        <f t="shared" si="446"/>
        <v>0</v>
      </c>
      <c r="FJ188" s="764">
        <f t="shared" si="447"/>
        <v>0</v>
      </c>
      <c r="FK188" s="764">
        <f t="shared" si="447"/>
        <v>0</v>
      </c>
      <c r="FL188" s="764">
        <f t="shared" si="447"/>
        <v>0</v>
      </c>
      <c r="FM188" s="764">
        <f t="shared" si="447"/>
        <v>0</v>
      </c>
      <c r="FN188" s="764">
        <f t="shared" si="447"/>
        <v>0</v>
      </c>
      <c r="FO188" s="764">
        <f t="shared" si="447"/>
        <v>0</v>
      </c>
      <c r="FP188" s="764">
        <f t="shared" si="447"/>
        <v>0</v>
      </c>
      <c r="FQ188" s="764">
        <f t="shared" si="447"/>
        <v>0</v>
      </c>
      <c r="FR188" s="764">
        <f t="shared" si="447"/>
        <v>0</v>
      </c>
      <c r="FS188" s="764">
        <f t="shared" si="447"/>
        <v>0</v>
      </c>
      <c r="FT188" s="764">
        <f t="shared" si="448"/>
        <v>0</v>
      </c>
      <c r="FU188" s="764">
        <f t="shared" si="448"/>
        <v>0</v>
      </c>
      <c r="FV188" s="764">
        <f t="shared" si="448"/>
        <v>0</v>
      </c>
      <c r="FW188" s="764">
        <f t="shared" si="448"/>
        <v>0</v>
      </c>
      <c r="FX188" s="764">
        <f t="shared" si="448"/>
        <v>0</v>
      </c>
      <c r="FY188" s="764">
        <f t="shared" si="448"/>
        <v>0</v>
      </c>
      <c r="FZ188" s="764">
        <f t="shared" si="448"/>
        <v>0</v>
      </c>
      <c r="GA188" s="764">
        <f t="shared" si="448"/>
        <v>0</v>
      </c>
      <c r="GB188" s="764">
        <f t="shared" si="448"/>
        <v>0</v>
      </c>
      <c r="GC188" s="764">
        <f t="shared" si="448"/>
        <v>0</v>
      </c>
      <c r="GD188" s="764">
        <f t="shared" si="449"/>
        <v>0</v>
      </c>
      <c r="GE188" s="764">
        <f t="shared" si="449"/>
        <v>0</v>
      </c>
      <c r="GF188" s="764">
        <f t="shared" si="449"/>
        <v>0</v>
      </c>
      <c r="GG188" s="764">
        <f t="shared" si="449"/>
        <v>0</v>
      </c>
      <c r="GH188" s="764">
        <f t="shared" si="449"/>
        <v>0</v>
      </c>
      <c r="GI188" s="764">
        <f t="shared" si="449"/>
        <v>0</v>
      </c>
      <c r="GJ188" s="764">
        <f t="shared" si="449"/>
        <v>0</v>
      </c>
      <c r="GK188" s="764">
        <f t="shared" si="449"/>
        <v>0</v>
      </c>
      <c r="GL188" s="764">
        <f t="shared" si="449"/>
        <v>0</v>
      </c>
      <c r="GM188" s="764">
        <f t="shared" si="449"/>
        <v>0</v>
      </c>
      <c r="GN188" s="764">
        <f t="shared" si="450"/>
        <v>0</v>
      </c>
      <c r="GO188" s="764">
        <f t="shared" si="450"/>
        <v>0</v>
      </c>
      <c r="GP188" s="764">
        <f t="shared" si="450"/>
        <v>0</v>
      </c>
      <c r="GQ188" s="764">
        <f t="shared" si="450"/>
        <v>0</v>
      </c>
      <c r="GR188" s="764">
        <f t="shared" si="450"/>
        <v>0</v>
      </c>
      <c r="GS188" s="764">
        <f t="shared" si="450"/>
        <v>0</v>
      </c>
      <c r="GT188" s="764">
        <f t="shared" si="450"/>
        <v>0</v>
      </c>
      <c r="GU188" s="764">
        <f t="shared" si="450"/>
        <v>0</v>
      </c>
      <c r="GV188" s="764">
        <f t="shared" si="450"/>
        <v>0</v>
      </c>
      <c r="GW188" s="764">
        <f t="shared" si="450"/>
        <v>0</v>
      </c>
      <c r="GX188" s="764">
        <f t="shared" si="451"/>
        <v>0</v>
      </c>
      <c r="GY188" s="764">
        <f t="shared" si="451"/>
        <v>0</v>
      </c>
      <c r="GZ188" s="764">
        <f t="shared" si="451"/>
        <v>0</v>
      </c>
      <c r="HA188" s="764">
        <f t="shared" si="451"/>
        <v>0</v>
      </c>
      <c r="HB188" s="764">
        <f t="shared" si="451"/>
        <v>0</v>
      </c>
      <c r="HC188" s="764">
        <f t="shared" si="451"/>
        <v>0</v>
      </c>
      <c r="HD188" s="764">
        <f t="shared" si="451"/>
        <v>0</v>
      </c>
      <c r="HE188" s="764">
        <f t="shared" si="451"/>
        <v>0</v>
      </c>
      <c r="HF188" s="764">
        <f t="shared" si="451"/>
        <v>0</v>
      </c>
      <c r="HG188" s="764">
        <f t="shared" si="451"/>
        <v>0</v>
      </c>
      <c r="HH188" s="764">
        <f t="shared" si="452"/>
        <v>0</v>
      </c>
      <c r="HI188" s="764">
        <f t="shared" si="452"/>
        <v>0</v>
      </c>
      <c r="HJ188" s="764">
        <f t="shared" si="452"/>
        <v>0</v>
      </c>
      <c r="HK188" s="764">
        <f t="shared" si="452"/>
        <v>0</v>
      </c>
      <c r="HL188" s="764">
        <f t="shared" si="452"/>
        <v>0</v>
      </c>
      <c r="HM188" s="764">
        <f t="shared" si="452"/>
        <v>0</v>
      </c>
      <c r="HN188" s="764">
        <f t="shared" si="452"/>
        <v>0</v>
      </c>
      <c r="HO188" s="764">
        <f t="shared" si="452"/>
        <v>0</v>
      </c>
      <c r="HP188" s="764">
        <f t="shared" si="452"/>
        <v>0</v>
      </c>
      <c r="HQ188" s="764">
        <f t="shared" si="452"/>
        <v>0</v>
      </c>
      <c r="HR188" s="764">
        <f t="shared" si="453"/>
        <v>0</v>
      </c>
      <c r="HS188" s="764">
        <f t="shared" si="453"/>
        <v>0</v>
      </c>
      <c r="HT188" s="764">
        <f t="shared" si="453"/>
        <v>0</v>
      </c>
      <c r="HU188" s="764">
        <f t="shared" si="453"/>
        <v>0</v>
      </c>
      <c r="HV188" s="764">
        <f t="shared" si="453"/>
        <v>0</v>
      </c>
      <c r="HW188" s="764">
        <f t="shared" si="453"/>
        <v>0</v>
      </c>
      <c r="HX188" s="764">
        <f t="shared" si="453"/>
        <v>0</v>
      </c>
      <c r="HY188" s="764">
        <f t="shared" si="453"/>
        <v>0</v>
      </c>
      <c r="HZ188" s="764">
        <f t="shared" si="453"/>
        <v>0</v>
      </c>
      <c r="IA188" s="764">
        <f t="shared" si="453"/>
        <v>0</v>
      </c>
      <c r="IB188" s="764">
        <f t="shared" si="454"/>
        <v>0</v>
      </c>
      <c r="IC188" s="764">
        <f t="shared" si="454"/>
        <v>0</v>
      </c>
      <c r="ID188" s="764">
        <f t="shared" si="454"/>
        <v>0</v>
      </c>
      <c r="IE188" s="764">
        <f t="shared" si="454"/>
        <v>0</v>
      </c>
      <c r="IF188" s="764">
        <f t="shared" si="454"/>
        <v>0</v>
      </c>
      <c r="IG188" s="764">
        <f t="shared" si="454"/>
        <v>0</v>
      </c>
      <c r="IH188" s="764">
        <f t="shared" si="454"/>
        <v>0</v>
      </c>
      <c r="II188" s="764">
        <f t="shared" si="454"/>
        <v>0</v>
      </c>
      <c r="IJ188" s="764">
        <f t="shared" si="454"/>
        <v>0</v>
      </c>
      <c r="IK188" s="764">
        <f t="shared" si="454"/>
        <v>0</v>
      </c>
      <c r="IL188" s="764">
        <f t="shared" si="455"/>
        <v>0</v>
      </c>
      <c r="IM188" s="764">
        <f t="shared" si="455"/>
        <v>0</v>
      </c>
      <c r="IN188" s="764">
        <f t="shared" si="455"/>
        <v>0</v>
      </c>
      <c r="IO188" s="764">
        <f t="shared" si="455"/>
        <v>0</v>
      </c>
      <c r="IP188" s="764">
        <f t="shared" si="455"/>
        <v>0</v>
      </c>
      <c r="IQ188" s="764">
        <f t="shared" si="455"/>
        <v>0</v>
      </c>
      <c r="IR188" s="764">
        <f t="shared" si="455"/>
        <v>0</v>
      </c>
      <c r="IS188" s="764">
        <f t="shared" si="455"/>
        <v>0</v>
      </c>
      <c r="IT188" s="764">
        <f t="shared" si="455"/>
        <v>0</v>
      </c>
      <c r="IU188" s="764">
        <f t="shared" si="455"/>
        <v>0</v>
      </c>
      <c r="IV188" s="764">
        <f t="shared" si="455"/>
        <v>0</v>
      </c>
      <c r="IW188" s="764">
        <f t="shared" si="455"/>
        <v>0</v>
      </c>
      <c r="IX188" s="764">
        <f t="shared" si="455"/>
        <v>0</v>
      </c>
      <c r="IY188" s="764">
        <f t="shared" si="455"/>
        <v>0</v>
      </c>
      <c r="IZ188" s="764">
        <f t="shared" si="455"/>
        <v>0</v>
      </c>
      <c r="JA188" s="764">
        <f t="shared" si="455"/>
        <v>0</v>
      </c>
      <c r="JB188" s="764">
        <f t="shared" si="455"/>
        <v>0</v>
      </c>
      <c r="JC188" s="764">
        <f t="shared" si="455"/>
        <v>0</v>
      </c>
      <c r="JD188" s="764">
        <f t="shared" si="435"/>
        <v>0</v>
      </c>
      <c r="JE188" s="764">
        <f t="shared" si="435"/>
        <v>0</v>
      </c>
      <c r="JF188" s="764">
        <f t="shared" si="435"/>
        <v>0</v>
      </c>
      <c r="JG188" s="764">
        <f t="shared" si="435"/>
        <v>0</v>
      </c>
      <c r="JH188" s="764">
        <f t="shared" si="435"/>
        <v>0</v>
      </c>
      <c r="JI188" s="764">
        <f t="shared" si="435"/>
        <v>0</v>
      </c>
      <c r="JJ188" s="764">
        <f t="shared" si="435"/>
        <v>0</v>
      </c>
      <c r="JK188" s="764">
        <f t="shared" si="435"/>
        <v>0</v>
      </c>
      <c r="JL188" s="764">
        <f t="shared" si="455"/>
        <v>0</v>
      </c>
      <c r="JM188" s="764">
        <f t="shared" si="455"/>
        <v>0</v>
      </c>
      <c r="JN188" s="764">
        <f t="shared" si="455"/>
        <v>0</v>
      </c>
      <c r="JO188" s="764">
        <f t="shared" si="455"/>
        <v>0</v>
      </c>
      <c r="JP188" s="764">
        <f t="shared" si="455"/>
        <v>0</v>
      </c>
      <c r="JQ188" s="764">
        <f t="shared" si="317"/>
        <v>0</v>
      </c>
      <c r="JR188" s="764">
        <f t="shared" si="317"/>
        <v>0</v>
      </c>
      <c r="JS188" s="764">
        <f t="shared" si="455"/>
        <v>0</v>
      </c>
      <c r="JT188" s="765">
        <f t="shared" si="318"/>
        <v>0</v>
      </c>
      <c r="JU188" s="229">
        <f t="shared" si="319"/>
        <v>0</v>
      </c>
    </row>
    <row r="189" spans="1:281" ht="12.75" customHeight="1">
      <c r="A189" s="57"/>
      <c r="B189" s="223"/>
      <c r="C189" s="223"/>
      <c r="D189" s="61"/>
      <c r="E189" s="743" t="str">
        <f t="shared" si="314"/>
        <v xml:space="preserve"> </v>
      </c>
      <c r="F189" s="56"/>
      <c r="G189" s="228"/>
      <c r="H189" s="744">
        <f>SUMIF(Ajuste!$C$8:$C$483,$B$6:$B$499,Ajuste!$E$8:$E$483)</f>
        <v>0</v>
      </c>
      <c r="I189" s="744">
        <f>SUMIF(Ajuste!$C$8:$C$483,$B$6:$B$499,Ajuste!$F$8:$F$483)</f>
        <v>0</v>
      </c>
      <c r="J189" s="229">
        <f t="shared" si="320"/>
        <v>0</v>
      </c>
      <c r="K189" s="764">
        <f t="shared" si="436"/>
        <v>0</v>
      </c>
      <c r="L189" s="764">
        <f t="shared" si="456"/>
        <v>0</v>
      </c>
      <c r="M189" s="764">
        <f t="shared" si="456"/>
        <v>0</v>
      </c>
      <c r="N189" s="764">
        <f t="shared" si="456"/>
        <v>0</v>
      </c>
      <c r="O189" s="764">
        <f t="shared" si="456"/>
        <v>0</v>
      </c>
      <c r="P189" s="764">
        <f t="shared" si="456"/>
        <v>0</v>
      </c>
      <c r="Q189" s="764">
        <f t="shared" si="456"/>
        <v>0</v>
      </c>
      <c r="R189" s="764">
        <f t="shared" si="456"/>
        <v>0</v>
      </c>
      <c r="S189" s="764">
        <f t="shared" si="456"/>
        <v>0</v>
      </c>
      <c r="T189" s="764">
        <f t="shared" si="456"/>
        <v>0</v>
      </c>
      <c r="U189" s="764">
        <f t="shared" si="456"/>
        <v>0</v>
      </c>
      <c r="V189" s="764">
        <f t="shared" si="456"/>
        <v>0</v>
      </c>
      <c r="W189" s="764">
        <f t="shared" si="456"/>
        <v>0</v>
      </c>
      <c r="X189" s="764">
        <f t="shared" si="456"/>
        <v>0</v>
      </c>
      <c r="Y189" s="764">
        <f t="shared" si="456"/>
        <v>0</v>
      </c>
      <c r="Z189" s="764">
        <f t="shared" si="456"/>
        <v>0</v>
      </c>
      <c r="AA189" s="764">
        <f t="shared" si="456"/>
        <v>0</v>
      </c>
      <c r="AB189" s="764">
        <f t="shared" si="456"/>
        <v>0</v>
      </c>
      <c r="AC189" s="764">
        <f t="shared" si="456"/>
        <v>0</v>
      </c>
      <c r="AD189" s="764">
        <f t="shared" si="456"/>
        <v>0</v>
      </c>
      <c r="AE189" s="764">
        <f t="shared" si="456"/>
        <v>0</v>
      </c>
      <c r="AF189" s="764">
        <f t="shared" si="456"/>
        <v>0</v>
      </c>
      <c r="AG189" s="764">
        <f t="shared" si="456"/>
        <v>0</v>
      </c>
      <c r="AH189" s="764">
        <f t="shared" si="456"/>
        <v>0</v>
      </c>
      <c r="AI189" s="764">
        <f t="shared" si="456"/>
        <v>0</v>
      </c>
      <c r="AJ189" s="764">
        <f t="shared" si="456"/>
        <v>0</v>
      </c>
      <c r="AK189" s="764">
        <f t="shared" si="456"/>
        <v>0</v>
      </c>
      <c r="AL189" s="764">
        <f t="shared" si="456"/>
        <v>0</v>
      </c>
      <c r="AM189" s="764">
        <f t="shared" si="456"/>
        <v>0</v>
      </c>
      <c r="AN189" s="764">
        <f t="shared" si="456"/>
        <v>0</v>
      </c>
      <c r="AO189" s="764">
        <f t="shared" si="456"/>
        <v>0</v>
      </c>
      <c r="AP189" s="764">
        <f t="shared" si="456"/>
        <v>0</v>
      </c>
      <c r="AQ189" s="764">
        <f t="shared" si="456"/>
        <v>0</v>
      </c>
      <c r="AR189" s="764">
        <f t="shared" si="456"/>
        <v>0</v>
      </c>
      <c r="AS189" s="764">
        <f t="shared" si="456"/>
        <v>0</v>
      </c>
      <c r="AT189" s="764">
        <f t="shared" si="456"/>
        <v>0</v>
      </c>
      <c r="AU189" s="764">
        <f t="shared" si="456"/>
        <v>0</v>
      </c>
      <c r="AV189" s="764">
        <f t="shared" si="456"/>
        <v>0</v>
      </c>
      <c r="AW189" s="764">
        <f t="shared" si="456"/>
        <v>0</v>
      </c>
      <c r="AX189" s="764">
        <f t="shared" si="456"/>
        <v>0</v>
      </c>
      <c r="AY189" s="764">
        <f t="shared" si="456"/>
        <v>0</v>
      </c>
      <c r="AZ189" s="764">
        <f t="shared" si="456"/>
        <v>0</v>
      </c>
      <c r="BA189" s="764">
        <f t="shared" si="456"/>
        <v>0</v>
      </c>
      <c r="BB189" s="764">
        <f t="shared" si="456"/>
        <v>0</v>
      </c>
      <c r="BC189" s="764">
        <f t="shared" si="456"/>
        <v>0</v>
      </c>
      <c r="BD189" s="764">
        <f t="shared" si="456"/>
        <v>0</v>
      </c>
      <c r="BE189" s="764">
        <f t="shared" si="456"/>
        <v>0</v>
      </c>
      <c r="BF189" s="764">
        <f t="shared" si="436"/>
        <v>0</v>
      </c>
      <c r="BG189" s="764">
        <f t="shared" si="436"/>
        <v>0</v>
      </c>
      <c r="BH189" s="764">
        <f t="shared" si="436"/>
        <v>0</v>
      </c>
      <c r="BI189" s="764">
        <f t="shared" si="436"/>
        <v>0</v>
      </c>
      <c r="BJ189" s="764">
        <f t="shared" si="436"/>
        <v>0</v>
      </c>
      <c r="BK189" s="764">
        <f t="shared" si="436"/>
        <v>0</v>
      </c>
      <c r="BL189" s="764">
        <f t="shared" si="436"/>
        <v>0</v>
      </c>
      <c r="BM189" s="764">
        <f t="shared" si="436"/>
        <v>0</v>
      </c>
      <c r="BN189" s="764">
        <f t="shared" si="437"/>
        <v>0</v>
      </c>
      <c r="BO189" s="764">
        <f t="shared" si="437"/>
        <v>0</v>
      </c>
      <c r="BP189" s="764">
        <f t="shared" si="437"/>
        <v>0</v>
      </c>
      <c r="BQ189" s="764">
        <f t="shared" si="437"/>
        <v>0</v>
      </c>
      <c r="BR189" s="764">
        <f t="shared" si="437"/>
        <v>0</v>
      </c>
      <c r="BS189" s="764">
        <f t="shared" si="437"/>
        <v>0</v>
      </c>
      <c r="BT189" s="764">
        <f t="shared" si="437"/>
        <v>0</v>
      </c>
      <c r="BU189" s="764">
        <f t="shared" si="437"/>
        <v>0</v>
      </c>
      <c r="BV189" s="764">
        <f t="shared" si="437"/>
        <v>0</v>
      </c>
      <c r="BW189" s="764">
        <f t="shared" si="437"/>
        <v>0</v>
      </c>
      <c r="BX189" s="764">
        <f t="shared" si="438"/>
        <v>0</v>
      </c>
      <c r="BY189" s="764">
        <f t="shared" si="438"/>
        <v>0</v>
      </c>
      <c r="BZ189" s="764">
        <f t="shared" si="438"/>
        <v>0</v>
      </c>
      <c r="CA189" s="764">
        <f t="shared" si="438"/>
        <v>0</v>
      </c>
      <c r="CB189" s="764">
        <f t="shared" si="438"/>
        <v>0</v>
      </c>
      <c r="CC189" s="764">
        <f t="shared" si="438"/>
        <v>0</v>
      </c>
      <c r="CD189" s="764">
        <f t="shared" si="438"/>
        <v>0</v>
      </c>
      <c r="CE189" s="764">
        <f t="shared" si="438"/>
        <v>0</v>
      </c>
      <c r="CF189" s="764">
        <f t="shared" si="438"/>
        <v>0</v>
      </c>
      <c r="CG189" s="764">
        <f t="shared" si="438"/>
        <v>0</v>
      </c>
      <c r="CH189" s="764">
        <f t="shared" si="439"/>
        <v>0</v>
      </c>
      <c r="CI189" s="764">
        <f t="shared" si="439"/>
        <v>0</v>
      </c>
      <c r="CJ189" s="764">
        <f t="shared" si="439"/>
        <v>0</v>
      </c>
      <c r="CK189" s="764">
        <f t="shared" si="439"/>
        <v>0</v>
      </c>
      <c r="CL189" s="764">
        <f t="shared" si="439"/>
        <v>0</v>
      </c>
      <c r="CM189" s="764">
        <f t="shared" si="439"/>
        <v>0</v>
      </c>
      <c r="CN189" s="764">
        <f t="shared" si="439"/>
        <v>0</v>
      </c>
      <c r="CO189" s="764">
        <f t="shared" si="439"/>
        <v>0</v>
      </c>
      <c r="CP189" s="764">
        <f t="shared" si="439"/>
        <v>0</v>
      </c>
      <c r="CQ189" s="764">
        <f t="shared" si="439"/>
        <v>0</v>
      </c>
      <c r="CR189" s="764">
        <f t="shared" si="440"/>
        <v>0</v>
      </c>
      <c r="CS189" s="764">
        <f t="shared" si="440"/>
        <v>0</v>
      </c>
      <c r="CT189" s="764">
        <f t="shared" si="440"/>
        <v>0</v>
      </c>
      <c r="CU189" s="764">
        <f t="shared" si="440"/>
        <v>0</v>
      </c>
      <c r="CV189" s="764">
        <f t="shared" si="440"/>
        <v>0</v>
      </c>
      <c r="CW189" s="764">
        <f t="shared" si="440"/>
        <v>0</v>
      </c>
      <c r="CX189" s="764">
        <f t="shared" si="440"/>
        <v>0</v>
      </c>
      <c r="CY189" s="764">
        <f t="shared" si="440"/>
        <v>0</v>
      </c>
      <c r="CZ189" s="764">
        <f t="shared" si="440"/>
        <v>0</v>
      </c>
      <c r="DA189" s="764">
        <f t="shared" si="440"/>
        <v>0</v>
      </c>
      <c r="DB189" s="764">
        <f t="shared" si="441"/>
        <v>0</v>
      </c>
      <c r="DC189" s="764">
        <f t="shared" si="441"/>
        <v>0</v>
      </c>
      <c r="DD189" s="764">
        <f t="shared" si="441"/>
        <v>0</v>
      </c>
      <c r="DE189" s="764">
        <f t="shared" si="441"/>
        <v>0</v>
      </c>
      <c r="DF189" s="764">
        <f t="shared" si="441"/>
        <v>0</v>
      </c>
      <c r="DG189" s="764">
        <f t="shared" si="441"/>
        <v>0</v>
      </c>
      <c r="DH189" s="764">
        <f t="shared" si="441"/>
        <v>0</v>
      </c>
      <c r="DI189" s="764">
        <f t="shared" si="441"/>
        <v>0</v>
      </c>
      <c r="DJ189" s="764">
        <f t="shared" si="441"/>
        <v>0</v>
      </c>
      <c r="DK189" s="764">
        <f t="shared" si="441"/>
        <v>0</v>
      </c>
      <c r="DL189" s="764">
        <f t="shared" si="442"/>
        <v>0</v>
      </c>
      <c r="DM189" s="764">
        <f t="shared" si="442"/>
        <v>0</v>
      </c>
      <c r="DN189" s="764">
        <f t="shared" si="442"/>
        <v>0</v>
      </c>
      <c r="DO189" s="764">
        <f t="shared" si="442"/>
        <v>0</v>
      </c>
      <c r="DP189" s="764">
        <f t="shared" si="442"/>
        <v>0</v>
      </c>
      <c r="DQ189" s="764">
        <f t="shared" si="442"/>
        <v>0</v>
      </c>
      <c r="DR189" s="764">
        <f t="shared" si="442"/>
        <v>0</v>
      </c>
      <c r="DS189" s="764">
        <f t="shared" si="442"/>
        <v>0</v>
      </c>
      <c r="DT189" s="764">
        <f t="shared" si="442"/>
        <v>0</v>
      </c>
      <c r="DU189" s="764">
        <f t="shared" si="442"/>
        <v>0</v>
      </c>
      <c r="DV189" s="764">
        <f t="shared" si="443"/>
        <v>0</v>
      </c>
      <c r="DW189" s="764">
        <f t="shared" si="443"/>
        <v>0</v>
      </c>
      <c r="DX189" s="764">
        <f t="shared" si="443"/>
        <v>0</v>
      </c>
      <c r="DY189" s="764">
        <f t="shared" si="443"/>
        <v>0</v>
      </c>
      <c r="DZ189" s="764">
        <f t="shared" si="443"/>
        <v>0</v>
      </c>
      <c r="EA189" s="764">
        <f t="shared" si="443"/>
        <v>0</v>
      </c>
      <c r="EB189" s="764">
        <f t="shared" si="443"/>
        <v>0</v>
      </c>
      <c r="EC189" s="764">
        <f t="shared" si="443"/>
        <v>0</v>
      </c>
      <c r="ED189" s="764">
        <f t="shared" si="443"/>
        <v>0</v>
      </c>
      <c r="EE189" s="764">
        <f t="shared" si="443"/>
        <v>0</v>
      </c>
      <c r="EF189" s="764">
        <f t="shared" si="444"/>
        <v>0</v>
      </c>
      <c r="EG189" s="764">
        <f t="shared" si="444"/>
        <v>0</v>
      </c>
      <c r="EH189" s="764">
        <f t="shared" si="444"/>
        <v>0</v>
      </c>
      <c r="EI189" s="764">
        <f t="shared" si="444"/>
        <v>0</v>
      </c>
      <c r="EJ189" s="764">
        <f t="shared" si="444"/>
        <v>0</v>
      </c>
      <c r="EK189" s="764">
        <f t="shared" si="444"/>
        <v>0</v>
      </c>
      <c r="EL189" s="764">
        <f t="shared" si="444"/>
        <v>0</v>
      </c>
      <c r="EM189" s="764">
        <f t="shared" si="444"/>
        <v>0</v>
      </c>
      <c r="EN189" s="764">
        <f t="shared" si="444"/>
        <v>0</v>
      </c>
      <c r="EO189" s="764">
        <f t="shared" si="444"/>
        <v>0</v>
      </c>
      <c r="EP189" s="764">
        <f t="shared" si="445"/>
        <v>0</v>
      </c>
      <c r="EQ189" s="764">
        <f t="shared" si="445"/>
        <v>0</v>
      </c>
      <c r="ER189" s="764">
        <f t="shared" si="445"/>
        <v>0</v>
      </c>
      <c r="ES189" s="764">
        <f t="shared" si="445"/>
        <v>0</v>
      </c>
      <c r="ET189" s="764">
        <f t="shared" si="445"/>
        <v>0</v>
      </c>
      <c r="EU189" s="764">
        <f t="shared" si="445"/>
        <v>0</v>
      </c>
      <c r="EV189" s="764">
        <f t="shared" si="445"/>
        <v>0</v>
      </c>
      <c r="EW189" s="764">
        <f t="shared" si="445"/>
        <v>0</v>
      </c>
      <c r="EX189" s="764">
        <f t="shared" si="445"/>
        <v>0</v>
      </c>
      <c r="EY189" s="764">
        <f t="shared" si="445"/>
        <v>0</v>
      </c>
      <c r="EZ189" s="764">
        <f t="shared" si="446"/>
        <v>0</v>
      </c>
      <c r="FA189" s="764">
        <f t="shared" si="446"/>
        <v>0</v>
      </c>
      <c r="FB189" s="764">
        <f t="shared" si="446"/>
        <v>0</v>
      </c>
      <c r="FC189" s="764">
        <f t="shared" si="446"/>
        <v>0</v>
      </c>
      <c r="FD189" s="764">
        <f t="shared" si="446"/>
        <v>0</v>
      </c>
      <c r="FE189" s="764">
        <f t="shared" si="446"/>
        <v>0</v>
      </c>
      <c r="FF189" s="764">
        <f t="shared" si="446"/>
        <v>0</v>
      </c>
      <c r="FG189" s="764">
        <f t="shared" si="446"/>
        <v>0</v>
      </c>
      <c r="FH189" s="764">
        <f t="shared" si="446"/>
        <v>0</v>
      </c>
      <c r="FI189" s="764">
        <f t="shared" si="446"/>
        <v>0</v>
      </c>
      <c r="FJ189" s="764">
        <f t="shared" si="447"/>
        <v>0</v>
      </c>
      <c r="FK189" s="764">
        <f t="shared" si="447"/>
        <v>0</v>
      </c>
      <c r="FL189" s="764">
        <f t="shared" si="447"/>
        <v>0</v>
      </c>
      <c r="FM189" s="764">
        <f t="shared" si="447"/>
        <v>0</v>
      </c>
      <c r="FN189" s="764">
        <f t="shared" si="447"/>
        <v>0</v>
      </c>
      <c r="FO189" s="764">
        <f t="shared" si="447"/>
        <v>0</v>
      </c>
      <c r="FP189" s="764">
        <f t="shared" si="447"/>
        <v>0</v>
      </c>
      <c r="FQ189" s="764">
        <f t="shared" si="447"/>
        <v>0</v>
      </c>
      <c r="FR189" s="764">
        <f t="shared" si="447"/>
        <v>0</v>
      </c>
      <c r="FS189" s="764">
        <f t="shared" si="447"/>
        <v>0</v>
      </c>
      <c r="FT189" s="764">
        <f t="shared" si="448"/>
        <v>0</v>
      </c>
      <c r="FU189" s="764">
        <f t="shared" si="448"/>
        <v>0</v>
      </c>
      <c r="FV189" s="764">
        <f t="shared" si="448"/>
        <v>0</v>
      </c>
      <c r="FW189" s="764">
        <f t="shared" si="448"/>
        <v>0</v>
      </c>
      <c r="FX189" s="764">
        <f t="shared" si="448"/>
        <v>0</v>
      </c>
      <c r="FY189" s="764">
        <f t="shared" si="448"/>
        <v>0</v>
      </c>
      <c r="FZ189" s="764">
        <f t="shared" si="448"/>
        <v>0</v>
      </c>
      <c r="GA189" s="764">
        <f t="shared" si="448"/>
        <v>0</v>
      </c>
      <c r="GB189" s="764">
        <f t="shared" si="448"/>
        <v>0</v>
      </c>
      <c r="GC189" s="764">
        <f t="shared" si="448"/>
        <v>0</v>
      </c>
      <c r="GD189" s="764">
        <f t="shared" si="449"/>
        <v>0</v>
      </c>
      <c r="GE189" s="764">
        <f t="shared" si="449"/>
        <v>0</v>
      </c>
      <c r="GF189" s="764">
        <f t="shared" si="449"/>
        <v>0</v>
      </c>
      <c r="GG189" s="764">
        <f t="shared" si="449"/>
        <v>0</v>
      </c>
      <c r="GH189" s="764">
        <f t="shared" si="449"/>
        <v>0</v>
      </c>
      <c r="GI189" s="764">
        <f t="shared" si="449"/>
        <v>0</v>
      </c>
      <c r="GJ189" s="764">
        <f t="shared" si="449"/>
        <v>0</v>
      </c>
      <c r="GK189" s="764">
        <f t="shared" si="449"/>
        <v>0</v>
      </c>
      <c r="GL189" s="764">
        <f t="shared" si="449"/>
        <v>0</v>
      </c>
      <c r="GM189" s="764">
        <f t="shared" si="449"/>
        <v>0</v>
      </c>
      <c r="GN189" s="764">
        <f t="shared" si="450"/>
        <v>0</v>
      </c>
      <c r="GO189" s="764">
        <f t="shared" si="450"/>
        <v>0</v>
      </c>
      <c r="GP189" s="764">
        <f t="shared" si="450"/>
        <v>0</v>
      </c>
      <c r="GQ189" s="764">
        <f t="shared" si="450"/>
        <v>0</v>
      </c>
      <c r="GR189" s="764">
        <f t="shared" si="450"/>
        <v>0</v>
      </c>
      <c r="GS189" s="764">
        <f t="shared" si="450"/>
        <v>0</v>
      </c>
      <c r="GT189" s="764">
        <f t="shared" si="450"/>
        <v>0</v>
      </c>
      <c r="GU189" s="764">
        <f t="shared" si="450"/>
        <v>0</v>
      </c>
      <c r="GV189" s="764">
        <f t="shared" si="450"/>
        <v>0</v>
      </c>
      <c r="GW189" s="764">
        <f t="shared" si="450"/>
        <v>0</v>
      </c>
      <c r="GX189" s="764">
        <f t="shared" si="451"/>
        <v>0</v>
      </c>
      <c r="GY189" s="764">
        <f t="shared" si="451"/>
        <v>0</v>
      </c>
      <c r="GZ189" s="764">
        <f t="shared" si="451"/>
        <v>0</v>
      </c>
      <c r="HA189" s="764">
        <f t="shared" si="451"/>
        <v>0</v>
      </c>
      <c r="HB189" s="764">
        <f t="shared" si="451"/>
        <v>0</v>
      </c>
      <c r="HC189" s="764">
        <f t="shared" si="451"/>
        <v>0</v>
      </c>
      <c r="HD189" s="764">
        <f t="shared" si="451"/>
        <v>0</v>
      </c>
      <c r="HE189" s="764">
        <f t="shared" si="451"/>
        <v>0</v>
      </c>
      <c r="HF189" s="764">
        <f t="shared" si="451"/>
        <v>0</v>
      </c>
      <c r="HG189" s="764">
        <f t="shared" si="451"/>
        <v>0</v>
      </c>
      <c r="HH189" s="764">
        <f t="shared" si="452"/>
        <v>0</v>
      </c>
      <c r="HI189" s="764">
        <f t="shared" si="452"/>
        <v>0</v>
      </c>
      <c r="HJ189" s="764">
        <f t="shared" si="452"/>
        <v>0</v>
      </c>
      <c r="HK189" s="764">
        <f t="shared" si="452"/>
        <v>0</v>
      </c>
      <c r="HL189" s="764">
        <f t="shared" si="452"/>
        <v>0</v>
      </c>
      <c r="HM189" s="764">
        <f t="shared" si="452"/>
        <v>0</v>
      </c>
      <c r="HN189" s="764">
        <f t="shared" si="452"/>
        <v>0</v>
      </c>
      <c r="HO189" s="764">
        <f t="shared" si="452"/>
        <v>0</v>
      </c>
      <c r="HP189" s="764">
        <f t="shared" si="452"/>
        <v>0</v>
      </c>
      <c r="HQ189" s="764">
        <f t="shared" si="452"/>
        <v>0</v>
      </c>
      <c r="HR189" s="764">
        <f t="shared" si="453"/>
        <v>0</v>
      </c>
      <c r="HS189" s="764">
        <f t="shared" si="453"/>
        <v>0</v>
      </c>
      <c r="HT189" s="764">
        <f t="shared" si="453"/>
        <v>0</v>
      </c>
      <c r="HU189" s="764">
        <f t="shared" si="453"/>
        <v>0</v>
      </c>
      <c r="HV189" s="764">
        <f t="shared" si="453"/>
        <v>0</v>
      </c>
      <c r="HW189" s="764">
        <f t="shared" si="453"/>
        <v>0</v>
      </c>
      <c r="HX189" s="764">
        <f t="shared" si="453"/>
        <v>0</v>
      </c>
      <c r="HY189" s="764">
        <f t="shared" si="453"/>
        <v>0</v>
      </c>
      <c r="HZ189" s="764">
        <f t="shared" si="453"/>
        <v>0</v>
      </c>
      <c r="IA189" s="764">
        <f t="shared" si="453"/>
        <v>0</v>
      </c>
      <c r="IB189" s="764">
        <f t="shared" si="454"/>
        <v>0</v>
      </c>
      <c r="IC189" s="764">
        <f t="shared" si="454"/>
        <v>0</v>
      </c>
      <c r="ID189" s="764">
        <f t="shared" si="454"/>
        <v>0</v>
      </c>
      <c r="IE189" s="764">
        <f t="shared" si="454"/>
        <v>0</v>
      </c>
      <c r="IF189" s="764">
        <f t="shared" si="454"/>
        <v>0</v>
      </c>
      <c r="IG189" s="764">
        <f t="shared" si="454"/>
        <v>0</v>
      </c>
      <c r="IH189" s="764">
        <f t="shared" si="454"/>
        <v>0</v>
      </c>
      <c r="II189" s="764">
        <f t="shared" si="454"/>
        <v>0</v>
      </c>
      <c r="IJ189" s="764">
        <f t="shared" si="454"/>
        <v>0</v>
      </c>
      <c r="IK189" s="764">
        <f t="shared" si="454"/>
        <v>0</v>
      </c>
      <c r="IL189" s="764">
        <f t="shared" si="455"/>
        <v>0</v>
      </c>
      <c r="IM189" s="764">
        <f t="shared" si="455"/>
        <v>0</v>
      </c>
      <c r="IN189" s="764">
        <f t="shared" si="455"/>
        <v>0</v>
      </c>
      <c r="IO189" s="764">
        <f t="shared" si="455"/>
        <v>0</v>
      </c>
      <c r="IP189" s="764">
        <f t="shared" si="455"/>
        <v>0</v>
      </c>
      <c r="IQ189" s="764">
        <f t="shared" si="455"/>
        <v>0</v>
      </c>
      <c r="IR189" s="764">
        <f t="shared" si="455"/>
        <v>0</v>
      </c>
      <c r="IS189" s="764">
        <f t="shared" si="455"/>
        <v>0</v>
      </c>
      <c r="IT189" s="764">
        <f t="shared" si="455"/>
        <v>0</v>
      </c>
      <c r="IU189" s="764">
        <f t="shared" si="455"/>
        <v>0</v>
      </c>
      <c r="IV189" s="764">
        <f t="shared" si="455"/>
        <v>0</v>
      </c>
      <c r="IW189" s="764">
        <f t="shared" si="455"/>
        <v>0</v>
      </c>
      <c r="IX189" s="764">
        <f t="shared" si="455"/>
        <v>0</v>
      </c>
      <c r="IY189" s="764">
        <f t="shared" si="455"/>
        <v>0</v>
      </c>
      <c r="IZ189" s="764">
        <f t="shared" si="455"/>
        <v>0</v>
      </c>
      <c r="JA189" s="764">
        <f t="shared" si="455"/>
        <v>0</v>
      </c>
      <c r="JB189" s="764">
        <f t="shared" si="455"/>
        <v>0</v>
      </c>
      <c r="JC189" s="764">
        <f t="shared" si="455"/>
        <v>0</v>
      </c>
      <c r="JD189" s="764">
        <f t="shared" si="435"/>
        <v>0</v>
      </c>
      <c r="JE189" s="764">
        <f t="shared" si="435"/>
        <v>0</v>
      </c>
      <c r="JF189" s="764">
        <f t="shared" si="435"/>
        <v>0</v>
      </c>
      <c r="JG189" s="764">
        <f t="shared" si="435"/>
        <v>0</v>
      </c>
      <c r="JH189" s="764">
        <f t="shared" si="435"/>
        <v>0</v>
      </c>
      <c r="JI189" s="764">
        <f t="shared" si="435"/>
        <v>0</v>
      </c>
      <c r="JJ189" s="764">
        <f t="shared" si="435"/>
        <v>0</v>
      </c>
      <c r="JK189" s="764">
        <f t="shared" si="435"/>
        <v>0</v>
      </c>
      <c r="JL189" s="764">
        <f t="shared" si="455"/>
        <v>0</v>
      </c>
      <c r="JM189" s="764">
        <f t="shared" si="455"/>
        <v>0</v>
      </c>
      <c r="JN189" s="764">
        <f t="shared" si="455"/>
        <v>0</v>
      </c>
      <c r="JO189" s="764">
        <f t="shared" si="455"/>
        <v>0</v>
      </c>
      <c r="JP189" s="764">
        <f t="shared" si="455"/>
        <v>0</v>
      </c>
      <c r="JQ189" s="764">
        <f t="shared" si="317"/>
        <v>0</v>
      </c>
      <c r="JR189" s="764">
        <f t="shared" si="317"/>
        <v>0</v>
      </c>
      <c r="JS189" s="764">
        <f t="shared" si="455"/>
        <v>0</v>
      </c>
      <c r="JT189" s="765">
        <f t="shared" si="318"/>
        <v>0</v>
      </c>
      <c r="JU189" s="229">
        <f t="shared" si="319"/>
        <v>0</v>
      </c>
    </row>
    <row r="190" spans="1:281" ht="12.75" customHeight="1">
      <c r="A190" s="57"/>
      <c r="B190" s="223"/>
      <c r="C190" s="223"/>
      <c r="D190" s="61"/>
      <c r="E190" s="743" t="str">
        <f t="shared" si="314"/>
        <v xml:space="preserve"> </v>
      </c>
      <c r="F190" s="56"/>
      <c r="G190" s="228"/>
      <c r="H190" s="744">
        <f>SUMIF(Ajuste!$C$8:$C$483,$B$6:$B$499,Ajuste!$E$8:$E$483)</f>
        <v>0</v>
      </c>
      <c r="I190" s="744">
        <f>SUMIF(Ajuste!$C$8:$C$483,$B$6:$B$499,Ajuste!$F$8:$F$483)</f>
        <v>0</v>
      </c>
      <c r="J190" s="229">
        <f t="shared" si="320"/>
        <v>0</v>
      </c>
      <c r="K190" s="764">
        <f t="shared" si="436"/>
        <v>0</v>
      </c>
      <c r="L190" s="764">
        <f t="shared" si="456"/>
        <v>0</v>
      </c>
      <c r="M190" s="764">
        <f t="shared" si="456"/>
        <v>0</v>
      </c>
      <c r="N190" s="764">
        <f t="shared" si="456"/>
        <v>0</v>
      </c>
      <c r="O190" s="764">
        <f t="shared" si="456"/>
        <v>0</v>
      </c>
      <c r="P190" s="764">
        <f t="shared" si="456"/>
        <v>0</v>
      </c>
      <c r="Q190" s="764">
        <f t="shared" si="456"/>
        <v>0</v>
      </c>
      <c r="R190" s="764">
        <f t="shared" si="456"/>
        <v>0</v>
      </c>
      <c r="S190" s="764">
        <f t="shared" si="456"/>
        <v>0</v>
      </c>
      <c r="T190" s="764">
        <f t="shared" si="456"/>
        <v>0</v>
      </c>
      <c r="U190" s="764">
        <f t="shared" si="456"/>
        <v>0</v>
      </c>
      <c r="V190" s="764">
        <f t="shared" si="456"/>
        <v>0</v>
      </c>
      <c r="W190" s="764">
        <f t="shared" si="456"/>
        <v>0</v>
      </c>
      <c r="X190" s="764">
        <f t="shared" si="456"/>
        <v>0</v>
      </c>
      <c r="Y190" s="764">
        <f t="shared" si="456"/>
        <v>0</v>
      </c>
      <c r="Z190" s="764">
        <f t="shared" si="456"/>
        <v>0</v>
      </c>
      <c r="AA190" s="764">
        <f t="shared" si="456"/>
        <v>0</v>
      </c>
      <c r="AB190" s="764">
        <f t="shared" si="456"/>
        <v>0</v>
      </c>
      <c r="AC190" s="764">
        <f t="shared" si="456"/>
        <v>0</v>
      </c>
      <c r="AD190" s="764">
        <f t="shared" si="456"/>
        <v>0</v>
      </c>
      <c r="AE190" s="764">
        <f t="shared" si="456"/>
        <v>0</v>
      </c>
      <c r="AF190" s="764">
        <f t="shared" si="456"/>
        <v>0</v>
      </c>
      <c r="AG190" s="764">
        <f t="shared" si="456"/>
        <v>0</v>
      </c>
      <c r="AH190" s="764">
        <f t="shared" si="456"/>
        <v>0</v>
      </c>
      <c r="AI190" s="764">
        <f t="shared" si="456"/>
        <v>0</v>
      </c>
      <c r="AJ190" s="764">
        <f t="shared" si="456"/>
        <v>0</v>
      </c>
      <c r="AK190" s="764">
        <f t="shared" si="456"/>
        <v>0</v>
      </c>
      <c r="AL190" s="764">
        <f t="shared" si="456"/>
        <v>0</v>
      </c>
      <c r="AM190" s="764">
        <f t="shared" si="456"/>
        <v>0</v>
      </c>
      <c r="AN190" s="764">
        <f t="shared" si="456"/>
        <v>0</v>
      </c>
      <c r="AO190" s="764">
        <f t="shared" si="456"/>
        <v>0</v>
      </c>
      <c r="AP190" s="764">
        <f t="shared" si="456"/>
        <v>0</v>
      </c>
      <c r="AQ190" s="764">
        <f t="shared" si="456"/>
        <v>0</v>
      </c>
      <c r="AR190" s="764">
        <f t="shared" si="456"/>
        <v>0</v>
      </c>
      <c r="AS190" s="764">
        <f t="shared" si="456"/>
        <v>0</v>
      </c>
      <c r="AT190" s="764">
        <f t="shared" si="456"/>
        <v>0</v>
      </c>
      <c r="AU190" s="764">
        <f t="shared" si="456"/>
        <v>0</v>
      </c>
      <c r="AV190" s="764">
        <f t="shared" si="456"/>
        <v>0</v>
      </c>
      <c r="AW190" s="764">
        <f t="shared" si="456"/>
        <v>0</v>
      </c>
      <c r="AX190" s="764">
        <f t="shared" si="456"/>
        <v>0</v>
      </c>
      <c r="AY190" s="764">
        <f t="shared" si="456"/>
        <v>0</v>
      </c>
      <c r="AZ190" s="764">
        <f t="shared" si="456"/>
        <v>0</v>
      </c>
      <c r="BA190" s="764">
        <f t="shared" si="456"/>
        <v>0</v>
      </c>
      <c r="BB190" s="764">
        <f t="shared" si="456"/>
        <v>0</v>
      </c>
      <c r="BC190" s="764">
        <f t="shared" si="456"/>
        <v>0</v>
      </c>
      <c r="BD190" s="764">
        <f t="shared" si="456"/>
        <v>0</v>
      </c>
      <c r="BE190" s="764">
        <f t="shared" si="456"/>
        <v>0</v>
      </c>
      <c r="BF190" s="764">
        <f t="shared" si="436"/>
        <v>0</v>
      </c>
      <c r="BG190" s="764">
        <f t="shared" si="436"/>
        <v>0</v>
      </c>
      <c r="BH190" s="764">
        <f t="shared" si="436"/>
        <v>0</v>
      </c>
      <c r="BI190" s="764">
        <f t="shared" si="436"/>
        <v>0</v>
      </c>
      <c r="BJ190" s="764">
        <f t="shared" si="436"/>
        <v>0</v>
      </c>
      <c r="BK190" s="764">
        <f t="shared" si="436"/>
        <v>0</v>
      </c>
      <c r="BL190" s="764">
        <f t="shared" si="436"/>
        <v>0</v>
      </c>
      <c r="BM190" s="764">
        <f t="shared" si="436"/>
        <v>0</v>
      </c>
      <c r="BN190" s="764">
        <f t="shared" si="437"/>
        <v>0</v>
      </c>
      <c r="BO190" s="764">
        <f t="shared" si="437"/>
        <v>0</v>
      </c>
      <c r="BP190" s="764">
        <f t="shared" si="437"/>
        <v>0</v>
      </c>
      <c r="BQ190" s="764">
        <f t="shared" si="437"/>
        <v>0</v>
      </c>
      <c r="BR190" s="764">
        <f t="shared" si="437"/>
        <v>0</v>
      </c>
      <c r="BS190" s="764">
        <f t="shared" si="437"/>
        <v>0</v>
      </c>
      <c r="BT190" s="764">
        <f t="shared" si="437"/>
        <v>0</v>
      </c>
      <c r="BU190" s="764">
        <f t="shared" si="437"/>
        <v>0</v>
      </c>
      <c r="BV190" s="764">
        <f t="shared" si="437"/>
        <v>0</v>
      </c>
      <c r="BW190" s="764">
        <f t="shared" si="437"/>
        <v>0</v>
      </c>
      <c r="BX190" s="764">
        <f t="shared" si="438"/>
        <v>0</v>
      </c>
      <c r="BY190" s="764">
        <f t="shared" si="438"/>
        <v>0</v>
      </c>
      <c r="BZ190" s="764">
        <f t="shared" si="438"/>
        <v>0</v>
      </c>
      <c r="CA190" s="764">
        <f t="shared" si="438"/>
        <v>0</v>
      </c>
      <c r="CB190" s="764">
        <f t="shared" si="438"/>
        <v>0</v>
      </c>
      <c r="CC190" s="764">
        <f t="shared" si="438"/>
        <v>0</v>
      </c>
      <c r="CD190" s="764">
        <f t="shared" si="438"/>
        <v>0</v>
      </c>
      <c r="CE190" s="764">
        <f t="shared" si="438"/>
        <v>0</v>
      </c>
      <c r="CF190" s="764">
        <f t="shared" si="438"/>
        <v>0</v>
      </c>
      <c r="CG190" s="764">
        <f t="shared" si="438"/>
        <v>0</v>
      </c>
      <c r="CH190" s="764">
        <f t="shared" si="439"/>
        <v>0</v>
      </c>
      <c r="CI190" s="764">
        <f t="shared" si="439"/>
        <v>0</v>
      </c>
      <c r="CJ190" s="764">
        <f t="shared" si="439"/>
        <v>0</v>
      </c>
      <c r="CK190" s="764">
        <f t="shared" si="439"/>
        <v>0</v>
      </c>
      <c r="CL190" s="764">
        <f t="shared" si="439"/>
        <v>0</v>
      </c>
      <c r="CM190" s="764">
        <f t="shared" si="439"/>
        <v>0</v>
      </c>
      <c r="CN190" s="764">
        <f t="shared" si="439"/>
        <v>0</v>
      </c>
      <c r="CO190" s="764">
        <f t="shared" si="439"/>
        <v>0</v>
      </c>
      <c r="CP190" s="764">
        <f t="shared" si="439"/>
        <v>0</v>
      </c>
      <c r="CQ190" s="764">
        <f t="shared" si="439"/>
        <v>0</v>
      </c>
      <c r="CR190" s="764">
        <f t="shared" si="440"/>
        <v>0</v>
      </c>
      <c r="CS190" s="764">
        <f t="shared" si="440"/>
        <v>0</v>
      </c>
      <c r="CT190" s="764">
        <f t="shared" si="440"/>
        <v>0</v>
      </c>
      <c r="CU190" s="764">
        <f t="shared" si="440"/>
        <v>0</v>
      </c>
      <c r="CV190" s="764">
        <f t="shared" si="440"/>
        <v>0</v>
      </c>
      <c r="CW190" s="764">
        <f t="shared" si="440"/>
        <v>0</v>
      </c>
      <c r="CX190" s="764">
        <f t="shared" si="440"/>
        <v>0</v>
      </c>
      <c r="CY190" s="764">
        <f t="shared" si="440"/>
        <v>0</v>
      </c>
      <c r="CZ190" s="764">
        <f t="shared" si="440"/>
        <v>0</v>
      </c>
      <c r="DA190" s="764">
        <f t="shared" si="440"/>
        <v>0</v>
      </c>
      <c r="DB190" s="764">
        <f t="shared" si="441"/>
        <v>0</v>
      </c>
      <c r="DC190" s="764">
        <f t="shared" si="441"/>
        <v>0</v>
      </c>
      <c r="DD190" s="764">
        <f t="shared" si="441"/>
        <v>0</v>
      </c>
      <c r="DE190" s="764">
        <f t="shared" si="441"/>
        <v>0</v>
      </c>
      <c r="DF190" s="764">
        <f t="shared" si="441"/>
        <v>0</v>
      </c>
      <c r="DG190" s="764">
        <f t="shared" si="441"/>
        <v>0</v>
      </c>
      <c r="DH190" s="764">
        <f t="shared" si="441"/>
        <v>0</v>
      </c>
      <c r="DI190" s="764">
        <f t="shared" si="441"/>
        <v>0</v>
      </c>
      <c r="DJ190" s="764">
        <f t="shared" si="441"/>
        <v>0</v>
      </c>
      <c r="DK190" s="764">
        <f t="shared" si="441"/>
        <v>0</v>
      </c>
      <c r="DL190" s="764">
        <f t="shared" si="442"/>
        <v>0</v>
      </c>
      <c r="DM190" s="764">
        <f t="shared" si="442"/>
        <v>0</v>
      </c>
      <c r="DN190" s="764">
        <f t="shared" si="442"/>
        <v>0</v>
      </c>
      <c r="DO190" s="764">
        <f t="shared" si="442"/>
        <v>0</v>
      </c>
      <c r="DP190" s="764">
        <f t="shared" si="442"/>
        <v>0</v>
      </c>
      <c r="DQ190" s="764">
        <f t="shared" si="442"/>
        <v>0</v>
      </c>
      <c r="DR190" s="764">
        <f t="shared" si="442"/>
        <v>0</v>
      </c>
      <c r="DS190" s="764">
        <f t="shared" si="442"/>
        <v>0</v>
      </c>
      <c r="DT190" s="764">
        <f t="shared" si="442"/>
        <v>0</v>
      </c>
      <c r="DU190" s="764">
        <f t="shared" si="442"/>
        <v>0</v>
      </c>
      <c r="DV190" s="764">
        <f t="shared" si="443"/>
        <v>0</v>
      </c>
      <c r="DW190" s="764">
        <f t="shared" si="443"/>
        <v>0</v>
      </c>
      <c r="DX190" s="764">
        <f t="shared" si="443"/>
        <v>0</v>
      </c>
      <c r="DY190" s="764">
        <f t="shared" si="443"/>
        <v>0</v>
      </c>
      <c r="DZ190" s="764">
        <f t="shared" si="443"/>
        <v>0</v>
      </c>
      <c r="EA190" s="764">
        <f t="shared" si="443"/>
        <v>0</v>
      </c>
      <c r="EB190" s="764">
        <f t="shared" si="443"/>
        <v>0</v>
      </c>
      <c r="EC190" s="764">
        <f t="shared" si="443"/>
        <v>0</v>
      </c>
      <c r="ED190" s="764">
        <f t="shared" si="443"/>
        <v>0</v>
      </c>
      <c r="EE190" s="764">
        <f t="shared" si="443"/>
        <v>0</v>
      </c>
      <c r="EF190" s="764">
        <f t="shared" si="444"/>
        <v>0</v>
      </c>
      <c r="EG190" s="764">
        <f t="shared" si="444"/>
        <v>0</v>
      </c>
      <c r="EH190" s="764">
        <f t="shared" si="444"/>
        <v>0</v>
      </c>
      <c r="EI190" s="764">
        <f t="shared" si="444"/>
        <v>0</v>
      </c>
      <c r="EJ190" s="764">
        <f t="shared" si="444"/>
        <v>0</v>
      </c>
      <c r="EK190" s="764">
        <f t="shared" si="444"/>
        <v>0</v>
      </c>
      <c r="EL190" s="764">
        <f t="shared" si="444"/>
        <v>0</v>
      </c>
      <c r="EM190" s="764">
        <f t="shared" si="444"/>
        <v>0</v>
      </c>
      <c r="EN190" s="764">
        <f t="shared" si="444"/>
        <v>0</v>
      </c>
      <c r="EO190" s="764">
        <f t="shared" si="444"/>
        <v>0</v>
      </c>
      <c r="EP190" s="764">
        <f t="shared" si="445"/>
        <v>0</v>
      </c>
      <c r="EQ190" s="764">
        <f t="shared" si="445"/>
        <v>0</v>
      </c>
      <c r="ER190" s="764">
        <f t="shared" si="445"/>
        <v>0</v>
      </c>
      <c r="ES190" s="764">
        <f t="shared" si="445"/>
        <v>0</v>
      </c>
      <c r="ET190" s="764">
        <f t="shared" si="445"/>
        <v>0</v>
      </c>
      <c r="EU190" s="764">
        <f t="shared" si="445"/>
        <v>0</v>
      </c>
      <c r="EV190" s="764">
        <f t="shared" si="445"/>
        <v>0</v>
      </c>
      <c r="EW190" s="764">
        <f t="shared" si="445"/>
        <v>0</v>
      </c>
      <c r="EX190" s="764">
        <f t="shared" si="445"/>
        <v>0</v>
      </c>
      <c r="EY190" s="764">
        <f t="shared" si="445"/>
        <v>0</v>
      </c>
      <c r="EZ190" s="764">
        <f t="shared" si="446"/>
        <v>0</v>
      </c>
      <c r="FA190" s="764">
        <f t="shared" si="446"/>
        <v>0</v>
      </c>
      <c r="FB190" s="764">
        <f t="shared" si="446"/>
        <v>0</v>
      </c>
      <c r="FC190" s="764">
        <f t="shared" si="446"/>
        <v>0</v>
      </c>
      <c r="FD190" s="764">
        <f t="shared" si="446"/>
        <v>0</v>
      </c>
      <c r="FE190" s="764">
        <f t="shared" si="446"/>
        <v>0</v>
      </c>
      <c r="FF190" s="764">
        <f t="shared" si="446"/>
        <v>0</v>
      </c>
      <c r="FG190" s="764">
        <f t="shared" si="446"/>
        <v>0</v>
      </c>
      <c r="FH190" s="764">
        <f t="shared" si="446"/>
        <v>0</v>
      </c>
      <c r="FI190" s="764">
        <f t="shared" si="446"/>
        <v>0</v>
      </c>
      <c r="FJ190" s="764">
        <f t="shared" si="447"/>
        <v>0</v>
      </c>
      <c r="FK190" s="764">
        <f t="shared" si="447"/>
        <v>0</v>
      </c>
      <c r="FL190" s="764">
        <f t="shared" si="447"/>
        <v>0</v>
      </c>
      <c r="FM190" s="764">
        <f t="shared" si="447"/>
        <v>0</v>
      </c>
      <c r="FN190" s="764">
        <f t="shared" si="447"/>
        <v>0</v>
      </c>
      <c r="FO190" s="764">
        <f t="shared" si="447"/>
        <v>0</v>
      </c>
      <c r="FP190" s="764">
        <f t="shared" si="447"/>
        <v>0</v>
      </c>
      <c r="FQ190" s="764">
        <f t="shared" si="447"/>
        <v>0</v>
      </c>
      <c r="FR190" s="764">
        <f t="shared" si="447"/>
        <v>0</v>
      </c>
      <c r="FS190" s="764">
        <f t="shared" si="447"/>
        <v>0</v>
      </c>
      <c r="FT190" s="764">
        <f t="shared" si="448"/>
        <v>0</v>
      </c>
      <c r="FU190" s="764">
        <f t="shared" si="448"/>
        <v>0</v>
      </c>
      <c r="FV190" s="764">
        <f t="shared" si="448"/>
        <v>0</v>
      </c>
      <c r="FW190" s="764">
        <f t="shared" si="448"/>
        <v>0</v>
      </c>
      <c r="FX190" s="764">
        <f t="shared" si="448"/>
        <v>0</v>
      </c>
      <c r="FY190" s="764">
        <f t="shared" si="448"/>
        <v>0</v>
      </c>
      <c r="FZ190" s="764">
        <f t="shared" si="448"/>
        <v>0</v>
      </c>
      <c r="GA190" s="764">
        <f t="shared" si="448"/>
        <v>0</v>
      </c>
      <c r="GB190" s="764">
        <f t="shared" si="448"/>
        <v>0</v>
      </c>
      <c r="GC190" s="764">
        <f t="shared" si="448"/>
        <v>0</v>
      </c>
      <c r="GD190" s="764">
        <f t="shared" si="449"/>
        <v>0</v>
      </c>
      <c r="GE190" s="764">
        <f t="shared" si="449"/>
        <v>0</v>
      </c>
      <c r="GF190" s="764">
        <f t="shared" si="449"/>
        <v>0</v>
      </c>
      <c r="GG190" s="764">
        <f t="shared" si="449"/>
        <v>0</v>
      </c>
      <c r="GH190" s="764">
        <f t="shared" si="449"/>
        <v>0</v>
      </c>
      <c r="GI190" s="764">
        <f t="shared" si="449"/>
        <v>0</v>
      </c>
      <c r="GJ190" s="764">
        <f t="shared" si="449"/>
        <v>0</v>
      </c>
      <c r="GK190" s="764">
        <f t="shared" si="449"/>
        <v>0</v>
      </c>
      <c r="GL190" s="764">
        <f t="shared" si="449"/>
        <v>0</v>
      </c>
      <c r="GM190" s="764">
        <f t="shared" si="449"/>
        <v>0</v>
      </c>
      <c r="GN190" s="764">
        <f t="shared" si="450"/>
        <v>0</v>
      </c>
      <c r="GO190" s="764">
        <f t="shared" si="450"/>
        <v>0</v>
      </c>
      <c r="GP190" s="764">
        <f t="shared" si="450"/>
        <v>0</v>
      </c>
      <c r="GQ190" s="764">
        <f t="shared" si="450"/>
        <v>0</v>
      </c>
      <c r="GR190" s="764">
        <f t="shared" si="450"/>
        <v>0</v>
      </c>
      <c r="GS190" s="764">
        <f t="shared" si="450"/>
        <v>0</v>
      </c>
      <c r="GT190" s="764">
        <f t="shared" si="450"/>
        <v>0</v>
      </c>
      <c r="GU190" s="764">
        <f t="shared" si="450"/>
        <v>0</v>
      </c>
      <c r="GV190" s="764">
        <f t="shared" si="450"/>
        <v>0</v>
      </c>
      <c r="GW190" s="764">
        <f t="shared" si="450"/>
        <v>0</v>
      </c>
      <c r="GX190" s="764">
        <f t="shared" si="451"/>
        <v>0</v>
      </c>
      <c r="GY190" s="764">
        <f t="shared" si="451"/>
        <v>0</v>
      </c>
      <c r="GZ190" s="764">
        <f t="shared" si="451"/>
        <v>0</v>
      </c>
      <c r="HA190" s="764">
        <f t="shared" si="451"/>
        <v>0</v>
      </c>
      <c r="HB190" s="764">
        <f t="shared" si="451"/>
        <v>0</v>
      </c>
      <c r="HC190" s="764">
        <f t="shared" si="451"/>
        <v>0</v>
      </c>
      <c r="HD190" s="764">
        <f t="shared" si="451"/>
        <v>0</v>
      </c>
      <c r="HE190" s="764">
        <f t="shared" si="451"/>
        <v>0</v>
      </c>
      <c r="HF190" s="764">
        <f t="shared" si="451"/>
        <v>0</v>
      </c>
      <c r="HG190" s="764">
        <f t="shared" si="451"/>
        <v>0</v>
      </c>
      <c r="HH190" s="764">
        <f t="shared" si="452"/>
        <v>0</v>
      </c>
      <c r="HI190" s="764">
        <f t="shared" si="452"/>
        <v>0</v>
      </c>
      <c r="HJ190" s="764">
        <f t="shared" si="452"/>
        <v>0</v>
      </c>
      <c r="HK190" s="764">
        <f t="shared" si="452"/>
        <v>0</v>
      </c>
      <c r="HL190" s="764">
        <f t="shared" si="452"/>
        <v>0</v>
      </c>
      <c r="HM190" s="764">
        <f t="shared" si="452"/>
        <v>0</v>
      </c>
      <c r="HN190" s="764">
        <f t="shared" si="452"/>
        <v>0</v>
      </c>
      <c r="HO190" s="764">
        <f t="shared" si="452"/>
        <v>0</v>
      </c>
      <c r="HP190" s="764">
        <f t="shared" si="452"/>
        <v>0</v>
      </c>
      <c r="HQ190" s="764">
        <f t="shared" si="452"/>
        <v>0</v>
      </c>
      <c r="HR190" s="764">
        <f t="shared" si="453"/>
        <v>0</v>
      </c>
      <c r="HS190" s="764">
        <f t="shared" si="453"/>
        <v>0</v>
      </c>
      <c r="HT190" s="764">
        <f t="shared" si="453"/>
        <v>0</v>
      </c>
      <c r="HU190" s="764">
        <f t="shared" si="453"/>
        <v>0</v>
      </c>
      <c r="HV190" s="764">
        <f t="shared" si="453"/>
        <v>0</v>
      </c>
      <c r="HW190" s="764">
        <f t="shared" si="453"/>
        <v>0</v>
      </c>
      <c r="HX190" s="764">
        <f t="shared" si="453"/>
        <v>0</v>
      </c>
      <c r="HY190" s="764">
        <f t="shared" si="453"/>
        <v>0</v>
      </c>
      <c r="HZ190" s="764">
        <f t="shared" si="453"/>
        <v>0</v>
      </c>
      <c r="IA190" s="764">
        <f t="shared" si="453"/>
        <v>0</v>
      </c>
      <c r="IB190" s="764">
        <f t="shared" si="454"/>
        <v>0</v>
      </c>
      <c r="IC190" s="764">
        <f t="shared" si="454"/>
        <v>0</v>
      </c>
      <c r="ID190" s="764">
        <f t="shared" si="454"/>
        <v>0</v>
      </c>
      <c r="IE190" s="764">
        <f t="shared" si="454"/>
        <v>0</v>
      </c>
      <c r="IF190" s="764">
        <f t="shared" si="454"/>
        <v>0</v>
      </c>
      <c r="IG190" s="764">
        <f t="shared" si="454"/>
        <v>0</v>
      </c>
      <c r="IH190" s="764">
        <f t="shared" si="454"/>
        <v>0</v>
      </c>
      <c r="II190" s="764">
        <f t="shared" si="454"/>
        <v>0</v>
      </c>
      <c r="IJ190" s="764">
        <f t="shared" si="454"/>
        <v>0</v>
      </c>
      <c r="IK190" s="764">
        <f t="shared" si="454"/>
        <v>0</v>
      </c>
      <c r="IL190" s="764">
        <f t="shared" si="455"/>
        <v>0</v>
      </c>
      <c r="IM190" s="764">
        <f t="shared" si="455"/>
        <v>0</v>
      </c>
      <c r="IN190" s="764">
        <f t="shared" si="455"/>
        <v>0</v>
      </c>
      <c r="IO190" s="764">
        <f t="shared" si="455"/>
        <v>0</v>
      </c>
      <c r="IP190" s="764">
        <f t="shared" si="455"/>
        <v>0</v>
      </c>
      <c r="IQ190" s="764">
        <f t="shared" si="455"/>
        <v>0</v>
      </c>
      <c r="IR190" s="764">
        <f t="shared" si="455"/>
        <v>0</v>
      </c>
      <c r="IS190" s="764">
        <f t="shared" si="455"/>
        <v>0</v>
      </c>
      <c r="IT190" s="764">
        <f t="shared" si="455"/>
        <v>0</v>
      </c>
      <c r="IU190" s="764">
        <f t="shared" si="455"/>
        <v>0</v>
      </c>
      <c r="IV190" s="764">
        <f t="shared" si="455"/>
        <v>0</v>
      </c>
      <c r="IW190" s="764">
        <f t="shared" si="455"/>
        <v>0</v>
      </c>
      <c r="IX190" s="764">
        <f t="shared" si="455"/>
        <v>0</v>
      </c>
      <c r="IY190" s="764">
        <f t="shared" si="455"/>
        <v>0</v>
      </c>
      <c r="IZ190" s="764">
        <f t="shared" si="455"/>
        <v>0</v>
      </c>
      <c r="JA190" s="764">
        <f t="shared" si="455"/>
        <v>0</v>
      </c>
      <c r="JB190" s="764">
        <f t="shared" si="455"/>
        <v>0</v>
      </c>
      <c r="JC190" s="764">
        <f t="shared" si="455"/>
        <v>0</v>
      </c>
      <c r="JD190" s="764">
        <f t="shared" si="435"/>
        <v>0</v>
      </c>
      <c r="JE190" s="764">
        <f t="shared" si="435"/>
        <v>0</v>
      </c>
      <c r="JF190" s="764">
        <f t="shared" si="435"/>
        <v>0</v>
      </c>
      <c r="JG190" s="764">
        <f t="shared" si="435"/>
        <v>0</v>
      </c>
      <c r="JH190" s="764">
        <f t="shared" si="435"/>
        <v>0</v>
      </c>
      <c r="JI190" s="764">
        <f t="shared" si="435"/>
        <v>0</v>
      </c>
      <c r="JJ190" s="764">
        <f t="shared" si="435"/>
        <v>0</v>
      </c>
      <c r="JK190" s="764">
        <f t="shared" si="435"/>
        <v>0</v>
      </c>
      <c r="JL190" s="764">
        <f t="shared" si="455"/>
        <v>0</v>
      </c>
      <c r="JM190" s="764">
        <f t="shared" si="455"/>
        <v>0</v>
      </c>
      <c r="JN190" s="764">
        <f t="shared" si="455"/>
        <v>0</v>
      </c>
      <c r="JO190" s="764">
        <f t="shared" si="455"/>
        <v>0</v>
      </c>
      <c r="JP190" s="764">
        <f t="shared" si="455"/>
        <v>0</v>
      </c>
      <c r="JQ190" s="764">
        <f t="shared" si="317"/>
        <v>0</v>
      </c>
      <c r="JR190" s="764">
        <f t="shared" si="317"/>
        <v>0</v>
      </c>
      <c r="JS190" s="764">
        <f t="shared" si="455"/>
        <v>0</v>
      </c>
      <c r="JT190" s="765">
        <f t="shared" si="318"/>
        <v>0</v>
      </c>
      <c r="JU190" s="229">
        <f t="shared" si="319"/>
        <v>0</v>
      </c>
    </row>
    <row r="191" spans="1:281" ht="12.75" customHeight="1">
      <c r="A191" s="57"/>
      <c r="B191" s="223"/>
      <c r="C191" s="223"/>
      <c r="D191" s="61"/>
      <c r="E191" s="743" t="str">
        <f t="shared" si="314"/>
        <v xml:space="preserve"> </v>
      </c>
      <c r="F191" s="56"/>
      <c r="G191" s="228"/>
      <c r="H191" s="744">
        <f>SUMIF(Ajuste!$C$8:$C$483,$B$6:$B$499,Ajuste!$E$8:$E$483)</f>
        <v>0</v>
      </c>
      <c r="I191" s="744">
        <f>SUMIF(Ajuste!$C$8:$C$483,$B$6:$B$499,Ajuste!$F$8:$F$483)</f>
        <v>0</v>
      </c>
      <c r="J191" s="229">
        <f t="shared" si="320"/>
        <v>0</v>
      </c>
      <c r="K191" s="764">
        <f t="shared" si="436"/>
        <v>0</v>
      </c>
      <c r="L191" s="764">
        <f t="shared" si="456"/>
        <v>0</v>
      </c>
      <c r="M191" s="764">
        <f t="shared" si="456"/>
        <v>0</v>
      </c>
      <c r="N191" s="764">
        <f t="shared" si="456"/>
        <v>0</v>
      </c>
      <c r="O191" s="764">
        <f t="shared" si="456"/>
        <v>0</v>
      </c>
      <c r="P191" s="764">
        <f t="shared" si="456"/>
        <v>0</v>
      </c>
      <c r="Q191" s="764">
        <f t="shared" si="456"/>
        <v>0</v>
      </c>
      <c r="R191" s="764">
        <f t="shared" si="456"/>
        <v>0</v>
      </c>
      <c r="S191" s="764">
        <f t="shared" si="456"/>
        <v>0</v>
      </c>
      <c r="T191" s="764">
        <f t="shared" si="456"/>
        <v>0</v>
      </c>
      <c r="U191" s="764">
        <f t="shared" si="456"/>
        <v>0</v>
      </c>
      <c r="V191" s="764">
        <f t="shared" si="456"/>
        <v>0</v>
      </c>
      <c r="W191" s="764">
        <f t="shared" si="456"/>
        <v>0</v>
      </c>
      <c r="X191" s="764">
        <f t="shared" si="456"/>
        <v>0</v>
      </c>
      <c r="Y191" s="764">
        <f t="shared" si="456"/>
        <v>0</v>
      </c>
      <c r="Z191" s="764">
        <f t="shared" si="456"/>
        <v>0</v>
      </c>
      <c r="AA191" s="764">
        <f t="shared" si="456"/>
        <v>0</v>
      </c>
      <c r="AB191" s="764">
        <f t="shared" si="456"/>
        <v>0</v>
      </c>
      <c r="AC191" s="764">
        <f t="shared" si="456"/>
        <v>0</v>
      </c>
      <c r="AD191" s="764">
        <f t="shared" si="456"/>
        <v>0</v>
      </c>
      <c r="AE191" s="764">
        <f t="shared" si="456"/>
        <v>0</v>
      </c>
      <c r="AF191" s="764">
        <f t="shared" si="456"/>
        <v>0</v>
      </c>
      <c r="AG191" s="764">
        <f t="shared" si="456"/>
        <v>0</v>
      </c>
      <c r="AH191" s="764">
        <f t="shared" si="456"/>
        <v>0</v>
      </c>
      <c r="AI191" s="764">
        <f t="shared" si="456"/>
        <v>0</v>
      </c>
      <c r="AJ191" s="764">
        <f t="shared" si="456"/>
        <v>0</v>
      </c>
      <c r="AK191" s="764">
        <f t="shared" si="456"/>
        <v>0</v>
      </c>
      <c r="AL191" s="764">
        <f t="shared" si="456"/>
        <v>0</v>
      </c>
      <c r="AM191" s="764">
        <f t="shared" si="456"/>
        <v>0</v>
      </c>
      <c r="AN191" s="764">
        <f t="shared" si="456"/>
        <v>0</v>
      </c>
      <c r="AO191" s="764">
        <f t="shared" si="456"/>
        <v>0</v>
      </c>
      <c r="AP191" s="764">
        <f t="shared" si="456"/>
        <v>0</v>
      </c>
      <c r="AQ191" s="764">
        <f t="shared" si="456"/>
        <v>0</v>
      </c>
      <c r="AR191" s="764">
        <f t="shared" si="456"/>
        <v>0</v>
      </c>
      <c r="AS191" s="764">
        <f t="shared" si="456"/>
        <v>0</v>
      </c>
      <c r="AT191" s="764">
        <f t="shared" si="456"/>
        <v>0</v>
      </c>
      <c r="AU191" s="764">
        <f t="shared" si="456"/>
        <v>0</v>
      </c>
      <c r="AV191" s="764">
        <f t="shared" si="456"/>
        <v>0</v>
      </c>
      <c r="AW191" s="764">
        <f t="shared" si="456"/>
        <v>0</v>
      </c>
      <c r="AX191" s="764">
        <f t="shared" si="456"/>
        <v>0</v>
      </c>
      <c r="AY191" s="764">
        <f t="shared" si="456"/>
        <v>0</v>
      </c>
      <c r="AZ191" s="764">
        <f t="shared" si="456"/>
        <v>0</v>
      </c>
      <c r="BA191" s="764">
        <f t="shared" si="456"/>
        <v>0</v>
      </c>
      <c r="BB191" s="764">
        <f t="shared" si="456"/>
        <v>0</v>
      </c>
      <c r="BC191" s="764">
        <f t="shared" si="456"/>
        <v>0</v>
      </c>
      <c r="BD191" s="764">
        <f t="shared" si="456"/>
        <v>0</v>
      </c>
      <c r="BE191" s="764">
        <f t="shared" si="456"/>
        <v>0</v>
      </c>
      <c r="BF191" s="764">
        <f t="shared" si="436"/>
        <v>0</v>
      </c>
      <c r="BG191" s="764">
        <f t="shared" si="436"/>
        <v>0</v>
      </c>
      <c r="BH191" s="764">
        <f t="shared" si="436"/>
        <v>0</v>
      </c>
      <c r="BI191" s="764">
        <f t="shared" si="436"/>
        <v>0</v>
      </c>
      <c r="BJ191" s="764">
        <f t="shared" si="436"/>
        <v>0</v>
      </c>
      <c r="BK191" s="764">
        <f t="shared" si="436"/>
        <v>0</v>
      </c>
      <c r="BL191" s="764">
        <f t="shared" si="436"/>
        <v>0</v>
      </c>
      <c r="BM191" s="764">
        <f t="shared" si="436"/>
        <v>0</v>
      </c>
      <c r="BN191" s="764">
        <f t="shared" si="437"/>
        <v>0</v>
      </c>
      <c r="BO191" s="764">
        <f t="shared" si="437"/>
        <v>0</v>
      </c>
      <c r="BP191" s="764">
        <f t="shared" si="437"/>
        <v>0</v>
      </c>
      <c r="BQ191" s="764">
        <f t="shared" si="437"/>
        <v>0</v>
      </c>
      <c r="BR191" s="764">
        <f t="shared" si="437"/>
        <v>0</v>
      </c>
      <c r="BS191" s="764">
        <f t="shared" si="437"/>
        <v>0</v>
      </c>
      <c r="BT191" s="764">
        <f t="shared" si="437"/>
        <v>0</v>
      </c>
      <c r="BU191" s="764">
        <f t="shared" si="437"/>
        <v>0</v>
      </c>
      <c r="BV191" s="764">
        <f t="shared" si="437"/>
        <v>0</v>
      </c>
      <c r="BW191" s="764">
        <f t="shared" si="437"/>
        <v>0</v>
      </c>
      <c r="BX191" s="764">
        <f t="shared" si="438"/>
        <v>0</v>
      </c>
      <c r="BY191" s="764">
        <f t="shared" si="438"/>
        <v>0</v>
      </c>
      <c r="BZ191" s="764">
        <f t="shared" si="438"/>
        <v>0</v>
      </c>
      <c r="CA191" s="764">
        <f t="shared" si="438"/>
        <v>0</v>
      </c>
      <c r="CB191" s="764">
        <f t="shared" si="438"/>
        <v>0</v>
      </c>
      <c r="CC191" s="764">
        <f t="shared" si="438"/>
        <v>0</v>
      </c>
      <c r="CD191" s="764">
        <f t="shared" si="438"/>
        <v>0</v>
      </c>
      <c r="CE191" s="764">
        <f t="shared" si="438"/>
        <v>0</v>
      </c>
      <c r="CF191" s="764">
        <f t="shared" si="438"/>
        <v>0</v>
      </c>
      <c r="CG191" s="764">
        <f t="shared" si="438"/>
        <v>0</v>
      </c>
      <c r="CH191" s="764">
        <f t="shared" si="439"/>
        <v>0</v>
      </c>
      <c r="CI191" s="764">
        <f t="shared" si="439"/>
        <v>0</v>
      </c>
      <c r="CJ191" s="764">
        <f t="shared" si="439"/>
        <v>0</v>
      </c>
      <c r="CK191" s="764">
        <f t="shared" si="439"/>
        <v>0</v>
      </c>
      <c r="CL191" s="764">
        <f t="shared" si="439"/>
        <v>0</v>
      </c>
      <c r="CM191" s="764">
        <f t="shared" si="439"/>
        <v>0</v>
      </c>
      <c r="CN191" s="764">
        <f t="shared" si="439"/>
        <v>0</v>
      </c>
      <c r="CO191" s="764">
        <f t="shared" si="439"/>
        <v>0</v>
      </c>
      <c r="CP191" s="764">
        <f t="shared" si="439"/>
        <v>0</v>
      </c>
      <c r="CQ191" s="764">
        <f t="shared" si="439"/>
        <v>0</v>
      </c>
      <c r="CR191" s="764">
        <f t="shared" si="440"/>
        <v>0</v>
      </c>
      <c r="CS191" s="764">
        <f t="shared" si="440"/>
        <v>0</v>
      </c>
      <c r="CT191" s="764">
        <f t="shared" si="440"/>
        <v>0</v>
      </c>
      <c r="CU191" s="764">
        <f t="shared" si="440"/>
        <v>0</v>
      </c>
      <c r="CV191" s="764">
        <f t="shared" si="440"/>
        <v>0</v>
      </c>
      <c r="CW191" s="764">
        <f t="shared" si="440"/>
        <v>0</v>
      </c>
      <c r="CX191" s="764">
        <f t="shared" si="440"/>
        <v>0</v>
      </c>
      <c r="CY191" s="764">
        <f t="shared" si="440"/>
        <v>0</v>
      </c>
      <c r="CZ191" s="764">
        <f t="shared" si="440"/>
        <v>0</v>
      </c>
      <c r="DA191" s="764">
        <f t="shared" si="440"/>
        <v>0</v>
      </c>
      <c r="DB191" s="764">
        <f t="shared" si="441"/>
        <v>0</v>
      </c>
      <c r="DC191" s="764">
        <f t="shared" si="441"/>
        <v>0</v>
      </c>
      <c r="DD191" s="764">
        <f t="shared" si="441"/>
        <v>0</v>
      </c>
      <c r="DE191" s="764">
        <f t="shared" si="441"/>
        <v>0</v>
      </c>
      <c r="DF191" s="764">
        <f t="shared" si="441"/>
        <v>0</v>
      </c>
      <c r="DG191" s="764">
        <f t="shared" si="441"/>
        <v>0</v>
      </c>
      <c r="DH191" s="764">
        <f t="shared" si="441"/>
        <v>0</v>
      </c>
      <c r="DI191" s="764">
        <f t="shared" si="441"/>
        <v>0</v>
      </c>
      <c r="DJ191" s="764">
        <f t="shared" si="441"/>
        <v>0</v>
      </c>
      <c r="DK191" s="764">
        <f t="shared" si="441"/>
        <v>0</v>
      </c>
      <c r="DL191" s="764">
        <f t="shared" si="442"/>
        <v>0</v>
      </c>
      <c r="DM191" s="764">
        <f t="shared" si="442"/>
        <v>0</v>
      </c>
      <c r="DN191" s="764">
        <f t="shared" si="442"/>
        <v>0</v>
      </c>
      <c r="DO191" s="764">
        <f t="shared" si="442"/>
        <v>0</v>
      </c>
      <c r="DP191" s="764">
        <f t="shared" si="442"/>
        <v>0</v>
      </c>
      <c r="DQ191" s="764">
        <f t="shared" si="442"/>
        <v>0</v>
      </c>
      <c r="DR191" s="764">
        <f t="shared" si="442"/>
        <v>0</v>
      </c>
      <c r="DS191" s="764">
        <f t="shared" si="442"/>
        <v>0</v>
      </c>
      <c r="DT191" s="764">
        <f t="shared" si="442"/>
        <v>0</v>
      </c>
      <c r="DU191" s="764">
        <f t="shared" si="442"/>
        <v>0</v>
      </c>
      <c r="DV191" s="764">
        <f t="shared" si="443"/>
        <v>0</v>
      </c>
      <c r="DW191" s="764">
        <f t="shared" si="443"/>
        <v>0</v>
      </c>
      <c r="DX191" s="764">
        <f t="shared" si="443"/>
        <v>0</v>
      </c>
      <c r="DY191" s="764">
        <f t="shared" si="443"/>
        <v>0</v>
      </c>
      <c r="DZ191" s="764">
        <f t="shared" si="443"/>
        <v>0</v>
      </c>
      <c r="EA191" s="764">
        <f t="shared" si="443"/>
        <v>0</v>
      </c>
      <c r="EB191" s="764">
        <f t="shared" si="443"/>
        <v>0</v>
      </c>
      <c r="EC191" s="764">
        <f t="shared" si="443"/>
        <v>0</v>
      </c>
      <c r="ED191" s="764">
        <f t="shared" si="443"/>
        <v>0</v>
      </c>
      <c r="EE191" s="764">
        <f t="shared" si="443"/>
        <v>0</v>
      </c>
      <c r="EF191" s="764">
        <f t="shared" si="444"/>
        <v>0</v>
      </c>
      <c r="EG191" s="764">
        <f t="shared" si="444"/>
        <v>0</v>
      </c>
      <c r="EH191" s="764">
        <f t="shared" si="444"/>
        <v>0</v>
      </c>
      <c r="EI191" s="764">
        <f t="shared" si="444"/>
        <v>0</v>
      </c>
      <c r="EJ191" s="764">
        <f t="shared" si="444"/>
        <v>0</v>
      </c>
      <c r="EK191" s="764">
        <f t="shared" si="444"/>
        <v>0</v>
      </c>
      <c r="EL191" s="764">
        <f t="shared" si="444"/>
        <v>0</v>
      </c>
      <c r="EM191" s="764">
        <f t="shared" si="444"/>
        <v>0</v>
      </c>
      <c r="EN191" s="764">
        <f t="shared" si="444"/>
        <v>0</v>
      </c>
      <c r="EO191" s="764">
        <f t="shared" si="444"/>
        <v>0</v>
      </c>
      <c r="EP191" s="764">
        <f t="shared" si="445"/>
        <v>0</v>
      </c>
      <c r="EQ191" s="764">
        <f t="shared" si="445"/>
        <v>0</v>
      </c>
      <c r="ER191" s="764">
        <f t="shared" si="445"/>
        <v>0</v>
      </c>
      <c r="ES191" s="764">
        <f t="shared" si="445"/>
        <v>0</v>
      </c>
      <c r="ET191" s="764">
        <f t="shared" si="445"/>
        <v>0</v>
      </c>
      <c r="EU191" s="764">
        <f t="shared" si="445"/>
        <v>0</v>
      </c>
      <c r="EV191" s="764">
        <f t="shared" si="445"/>
        <v>0</v>
      </c>
      <c r="EW191" s="764">
        <f t="shared" si="445"/>
        <v>0</v>
      </c>
      <c r="EX191" s="764">
        <f t="shared" si="445"/>
        <v>0</v>
      </c>
      <c r="EY191" s="764">
        <f t="shared" si="445"/>
        <v>0</v>
      </c>
      <c r="EZ191" s="764">
        <f t="shared" si="446"/>
        <v>0</v>
      </c>
      <c r="FA191" s="764">
        <f t="shared" si="446"/>
        <v>0</v>
      </c>
      <c r="FB191" s="764">
        <f t="shared" si="446"/>
        <v>0</v>
      </c>
      <c r="FC191" s="764">
        <f t="shared" si="446"/>
        <v>0</v>
      </c>
      <c r="FD191" s="764">
        <f t="shared" si="446"/>
        <v>0</v>
      </c>
      <c r="FE191" s="764">
        <f t="shared" si="446"/>
        <v>0</v>
      </c>
      <c r="FF191" s="764">
        <f t="shared" si="446"/>
        <v>0</v>
      </c>
      <c r="FG191" s="764">
        <f t="shared" si="446"/>
        <v>0</v>
      </c>
      <c r="FH191" s="764">
        <f t="shared" si="446"/>
        <v>0</v>
      </c>
      <c r="FI191" s="764">
        <f t="shared" si="446"/>
        <v>0</v>
      </c>
      <c r="FJ191" s="764">
        <f t="shared" si="447"/>
        <v>0</v>
      </c>
      <c r="FK191" s="764">
        <f t="shared" si="447"/>
        <v>0</v>
      </c>
      <c r="FL191" s="764">
        <f t="shared" si="447"/>
        <v>0</v>
      </c>
      <c r="FM191" s="764">
        <f t="shared" si="447"/>
        <v>0</v>
      </c>
      <c r="FN191" s="764">
        <f t="shared" si="447"/>
        <v>0</v>
      </c>
      <c r="FO191" s="764">
        <f t="shared" si="447"/>
        <v>0</v>
      </c>
      <c r="FP191" s="764">
        <f t="shared" si="447"/>
        <v>0</v>
      </c>
      <c r="FQ191" s="764">
        <f t="shared" si="447"/>
        <v>0</v>
      </c>
      <c r="FR191" s="764">
        <f t="shared" si="447"/>
        <v>0</v>
      </c>
      <c r="FS191" s="764">
        <f t="shared" si="447"/>
        <v>0</v>
      </c>
      <c r="FT191" s="764">
        <f t="shared" si="448"/>
        <v>0</v>
      </c>
      <c r="FU191" s="764">
        <f t="shared" si="448"/>
        <v>0</v>
      </c>
      <c r="FV191" s="764">
        <f t="shared" si="448"/>
        <v>0</v>
      </c>
      <c r="FW191" s="764">
        <f t="shared" si="448"/>
        <v>0</v>
      </c>
      <c r="FX191" s="764">
        <f t="shared" si="448"/>
        <v>0</v>
      </c>
      <c r="FY191" s="764">
        <f t="shared" si="448"/>
        <v>0</v>
      </c>
      <c r="FZ191" s="764">
        <f t="shared" si="448"/>
        <v>0</v>
      </c>
      <c r="GA191" s="764">
        <f t="shared" si="448"/>
        <v>0</v>
      </c>
      <c r="GB191" s="764">
        <f t="shared" si="448"/>
        <v>0</v>
      </c>
      <c r="GC191" s="764">
        <f t="shared" si="448"/>
        <v>0</v>
      </c>
      <c r="GD191" s="764">
        <f t="shared" si="449"/>
        <v>0</v>
      </c>
      <c r="GE191" s="764">
        <f t="shared" si="449"/>
        <v>0</v>
      </c>
      <c r="GF191" s="764">
        <f t="shared" si="449"/>
        <v>0</v>
      </c>
      <c r="GG191" s="764">
        <f t="shared" si="449"/>
        <v>0</v>
      </c>
      <c r="GH191" s="764">
        <f t="shared" si="449"/>
        <v>0</v>
      </c>
      <c r="GI191" s="764">
        <f t="shared" si="449"/>
        <v>0</v>
      </c>
      <c r="GJ191" s="764">
        <f t="shared" si="449"/>
        <v>0</v>
      </c>
      <c r="GK191" s="764">
        <f t="shared" si="449"/>
        <v>0</v>
      </c>
      <c r="GL191" s="764">
        <f t="shared" si="449"/>
        <v>0</v>
      </c>
      <c r="GM191" s="764">
        <f t="shared" si="449"/>
        <v>0</v>
      </c>
      <c r="GN191" s="764">
        <f t="shared" si="450"/>
        <v>0</v>
      </c>
      <c r="GO191" s="764">
        <f t="shared" si="450"/>
        <v>0</v>
      </c>
      <c r="GP191" s="764">
        <f t="shared" si="450"/>
        <v>0</v>
      </c>
      <c r="GQ191" s="764">
        <f t="shared" si="450"/>
        <v>0</v>
      </c>
      <c r="GR191" s="764">
        <f t="shared" si="450"/>
        <v>0</v>
      </c>
      <c r="GS191" s="764">
        <f t="shared" si="450"/>
        <v>0</v>
      </c>
      <c r="GT191" s="764">
        <f t="shared" si="450"/>
        <v>0</v>
      </c>
      <c r="GU191" s="764">
        <f t="shared" si="450"/>
        <v>0</v>
      </c>
      <c r="GV191" s="764">
        <f t="shared" si="450"/>
        <v>0</v>
      </c>
      <c r="GW191" s="764">
        <f t="shared" si="450"/>
        <v>0</v>
      </c>
      <c r="GX191" s="764">
        <f t="shared" si="451"/>
        <v>0</v>
      </c>
      <c r="GY191" s="764">
        <f t="shared" si="451"/>
        <v>0</v>
      </c>
      <c r="GZ191" s="764">
        <f t="shared" si="451"/>
        <v>0</v>
      </c>
      <c r="HA191" s="764">
        <f t="shared" si="451"/>
        <v>0</v>
      </c>
      <c r="HB191" s="764">
        <f t="shared" si="451"/>
        <v>0</v>
      </c>
      <c r="HC191" s="764">
        <f t="shared" si="451"/>
        <v>0</v>
      </c>
      <c r="HD191" s="764">
        <f t="shared" si="451"/>
        <v>0</v>
      </c>
      <c r="HE191" s="764">
        <f t="shared" si="451"/>
        <v>0</v>
      </c>
      <c r="HF191" s="764">
        <f t="shared" si="451"/>
        <v>0</v>
      </c>
      <c r="HG191" s="764">
        <f t="shared" si="451"/>
        <v>0</v>
      </c>
      <c r="HH191" s="764">
        <f t="shared" si="452"/>
        <v>0</v>
      </c>
      <c r="HI191" s="764">
        <f t="shared" si="452"/>
        <v>0</v>
      </c>
      <c r="HJ191" s="764">
        <f t="shared" si="452"/>
        <v>0</v>
      </c>
      <c r="HK191" s="764">
        <f t="shared" si="452"/>
        <v>0</v>
      </c>
      <c r="HL191" s="764">
        <f t="shared" si="452"/>
        <v>0</v>
      </c>
      <c r="HM191" s="764">
        <f t="shared" si="452"/>
        <v>0</v>
      </c>
      <c r="HN191" s="764">
        <f t="shared" si="452"/>
        <v>0</v>
      </c>
      <c r="HO191" s="764">
        <f t="shared" si="452"/>
        <v>0</v>
      </c>
      <c r="HP191" s="764">
        <f t="shared" si="452"/>
        <v>0</v>
      </c>
      <c r="HQ191" s="764">
        <f t="shared" si="452"/>
        <v>0</v>
      </c>
      <c r="HR191" s="764">
        <f t="shared" si="453"/>
        <v>0</v>
      </c>
      <c r="HS191" s="764">
        <f t="shared" si="453"/>
        <v>0</v>
      </c>
      <c r="HT191" s="764">
        <f t="shared" si="453"/>
        <v>0</v>
      </c>
      <c r="HU191" s="764">
        <f t="shared" si="453"/>
        <v>0</v>
      </c>
      <c r="HV191" s="764">
        <f t="shared" si="453"/>
        <v>0</v>
      </c>
      <c r="HW191" s="764">
        <f t="shared" si="453"/>
        <v>0</v>
      </c>
      <c r="HX191" s="764">
        <f t="shared" si="453"/>
        <v>0</v>
      </c>
      <c r="HY191" s="764">
        <f t="shared" si="453"/>
        <v>0</v>
      </c>
      <c r="HZ191" s="764">
        <f t="shared" si="453"/>
        <v>0</v>
      </c>
      <c r="IA191" s="764">
        <f t="shared" si="453"/>
        <v>0</v>
      </c>
      <c r="IB191" s="764">
        <f t="shared" si="454"/>
        <v>0</v>
      </c>
      <c r="IC191" s="764">
        <f t="shared" si="454"/>
        <v>0</v>
      </c>
      <c r="ID191" s="764">
        <f t="shared" si="454"/>
        <v>0</v>
      </c>
      <c r="IE191" s="764">
        <f t="shared" si="454"/>
        <v>0</v>
      </c>
      <c r="IF191" s="764">
        <f t="shared" si="454"/>
        <v>0</v>
      </c>
      <c r="IG191" s="764">
        <f t="shared" si="454"/>
        <v>0</v>
      </c>
      <c r="IH191" s="764">
        <f t="shared" si="454"/>
        <v>0</v>
      </c>
      <c r="II191" s="764">
        <f t="shared" si="454"/>
        <v>0</v>
      </c>
      <c r="IJ191" s="764">
        <f t="shared" si="454"/>
        <v>0</v>
      </c>
      <c r="IK191" s="764">
        <f t="shared" si="454"/>
        <v>0</v>
      </c>
      <c r="IL191" s="764">
        <f t="shared" si="455"/>
        <v>0</v>
      </c>
      <c r="IM191" s="764">
        <f t="shared" si="455"/>
        <v>0</v>
      </c>
      <c r="IN191" s="764">
        <f t="shared" si="455"/>
        <v>0</v>
      </c>
      <c r="IO191" s="764">
        <f t="shared" si="455"/>
        <v>0</v>
      </c>
      <c r="IP191" s="764">
        <f t="shared" si="455"/>
        <v>0</v>
      </c>
      <c r="IQ191" s="764">
        <f t="shared" si="455"/>
        <v>0</v>
      </c>
      <c r="IR191" s="764">
        <f t="shared" si="455"/>
        <v>0</v>
      </c>
      <c r="IS191" s="764">
        <f t="shared" si="455"/>
        <v>0</v>
      </c>
      <c r="IT191" s="764">
        <f t="shared" si="455"/>
        <v>0</v>
      </c>
      <c r="IU191" s="764">
        <f t="shared" si="455"/>
        <v>0</v>
      </c>
      <c r="IV191" s="764">
        <f t="shared" si="455"/>
        <v>0</v>
      </c>
      <c r="IW191" s="764">
        <f t="shared" si="455"/>
        <v>0</v>
      </c>
      <c r="IX191" s="764">
        <f t="shared" si="455"/>
        <v>0</v>
      </c>
      <c r="IY191" s="764">
        <f t="shared" si="455"/>
        <v>0</v>
      </c>
      <c r="IZ191" s="764">
        <f t="shared" si="455"/>
        <v>0</v>
      </c>
      <c r="JA191" s="764">
        <f t="shared" si="455"/>
        <v>0</v>
      </c>
      <c r="JB191" s="764">
        <f t="shared" si="455"/>
        <v>0</v>
      </c>
      <c r="JC191" s="764">
        <f t="shared" si="455"/>
        <v>0</v>
      </c>
      <c r="JD191" s="764">
        <f t="shared" si="435"/>
        <v>0</v>
      </c>
      <c r="JE191" s="764">
        <f t="shared" si="435"/>
        <v>0</v>
      </c>
      <c r="JF191" s="764">
        <f t="shared" si="435"/>
        <v>0</v>
      </c>
      <c r="JG191" s="764">
        <f t="shared" si="435"/>
        <v>0</v>
      </c>
      <c r="JH191" s="764">
        <f t="shared" si="435"/>
        <v>0</v>
      </c>
      <c r="JI191" s="764">
        <f t="shared" si="435"/>
        <v>0</v>
      </c>
      <c r="JJ191" s="764">
        <f t="shared" si="435"/>
        <v>0</v>
      </c>
      <c r="JK191" s="764">
        <f t="shared" si="435"/>
        <v>0</v>
      </c>
      <c r="JL191" s="764">
        <f t="shared" si="455"/>
        <v>0</v>
      </c>
      <c r="JM191" s="764">
        <f t="shared" si="455"/>
        <v>0</v>
      </c>
      <c r="JN191" s="764">
        <f t="shared" si="455"/>
        <v>0</v>
      </c>
      <c r="JO191" s="764">
        <f t="shared" si="455"/>
        <v>0</v>
      </c>
      <c r="JP191" s="764">
        <f t="shared" si="455"/>
        <v>0</v>
      </c>
      <c r="JQ191" s="764">
        <f t="shared" si="317"/>
        <v>0</v>
      </c>
      <c r="JR191" s="764">
        <f t="shared" si="317"/>
        <v>0</v>
      </c>
      <c r="JS191" s="764">
        <f t="shared" si="455"/>
        <v>0</v>
      </c>
      <c r="JT191" s="765">
        <f t="shared" si="318"/>
        <v>0</v>
      </c>
      <c r="JU191" s="229">
        <f t="shared" si="319"/>
        <v>0</v>
      </c>
    </row>
    <row r="192" spans="1:281" ht="12.75" customHeight="1">
      <c r="A192" s="57"/>
      <c r="B192" s="223"/>
      <c r="C192" s="223"/>
      <c r="D192" s="61"/>
      <c r="E192" s="743" t="str">
        <f t="shared" si="314"/>
        <v xml:space="preserve"> </v>
      </c>
      <c r="F192" s="56"/>
      <c r="G192" s="228"/>
      <c r="H192" s="744">
        <f>SUMIF(Ajuste!$C$8:$C$483,$B$6:$B$499,Ajuste!$E$8:$E$483)</f>
        <v>0</v>
      </c>
      <c r="I192" s="744">
        <f>SUMIF(Ajuste!$C$8:$C$483,$B$6:$B$499,Ajuste!$F$8:$F$483)</f>
        <v>0</v>
      </c>
      <c r="J192" s="229">
        <f t="shared" si="320"/>
        <v>0</v>
      </c>
      <c r="K192" s="764">
        <f t="shared" si="436"/>
        <v>0</v>
      </c>
      <c r="L192" s="764">
        <f t="shared" si="456"/>
        <v>0</v>
      </c>
      <c r="M192" s="764">
        <f t="shared" si="456"/>
        <v>0</v>
      </c>
      <c r="N192" s="764">
        <f t="shared" si="456"/>
        <v>0</v>
      </c>
      <c r="O192" s="764">
        <f t="shared" si="456"/>
        <v>0</v>
      </c>
      <c r="P192" s="764">
        <f t="shared" si="456"/>
        <v>0</v>
      </c>
      <c r="Q192" s="764">
        <f t="shared" si="456"/>
        <v>0</v>
      </c>
      <c r="R192" s="764">
        <f t="shared" si="456"/>
        <v>0</v>
      </c>
      <c r="S192" s="764">
        <f t="shared" si="456"/>
        <v>0</v>
      </c>
      <c r="T192" s="764">
        <f t="shared" si="456"/>
        <v>0</v>
      </c>
      <c r="U192" s="764">
        <f t="shared" si="456"/>
        <v>0</v>
      </c>
      <c r="V192" s="764">
        <f t="shared" si="456"/>
        <v>0</v>
      </c>
      <c r="W192" s="764">
        <f t="shared" si="456"/>
        <v>0</v>
      </c>
      <c r="X192" s="764">
        <f t="shared" si="456"/>
        <v>0</v>
      </c>
      <c r="Y192" s="764">
        <f t="shared" si="456"/>
        <v>0</v>
      </c>
      <c r="Z192" s="764">
        <f t="shared" si="456"/>
        <v>0</v>
      </c>
      <c r="AA192" s="764">
        <f t="shared" si="456"/>
        <v>0</v>
      </c>
      <c r="AB192" s="764">
        <f t="shared" si="456"/>
        <v>0</v>
      </c>
      <c r="AC192" s="764">
        <f t="shared" si="456"/>
        <v>0</v>
      </c>
      <c r="AD192" s="764">
        <f t="shared" si="456"/>
        <v>0</v>
      </c>
      <c r="AE192" s="764">
        <f t="shared" si="456"/>
        <v>0</v>
      </c>
      <c r="AF192" s="764">
        <f t="shared" si="456"/>
        <v>0</v>
      </c>
      <c r="AG192" s="764">
        <f t="shared" si="456"/>
        <v>0</v>
      </c>
      <c r="AH192" s="764">
        <f t="shared" si="456"/>
        <v>0</v>
      </c>
      <c r="AI192" s="764">
        <f t="shared" si="456"/>
        <v>0</v>
      </c>
      <c r="AJ192" s="764">
        <f t="shared" si="456"/>
        <v>0</v>
      </c>
      <c r="AK192" s="764">
        <f t="shared" si="456"/>
        <v>0</v>
      </c>
      <c r="AL192" s="764">
        <f t="shared" si="456"/>
        <v>0</v>
      </c>
      <c r="AM192" s="764">
        <f t="shared" si="456"/>
        <v>0</v>
      </c>
      <c r="AN192" s="764">
        <f t="shared" si="456"/>
        <v>0</v>
      </c>
      <c r="AO192" s="764">
        <f t="shared" si="456"/>
        <v>0</v>
      </c>
      <c r="AP192" s="764">
        <f t="shared" si="456"/>
        <v>0</v>
      </c>
      <c r="AQ192" s="764">
        <f t="shared" si="456"/>
        <v>0</v>
      </c>
      <c r="AR192" s="764">
        <f t="shared" si="456"/>
        <v>0</v>
      </c>
      <c r="AS192" s="764">
        <f t="shared" si="456"/>
        <v>0</v>
      </c>
      <c r="AT192" s="764">
        <f t="shared" si="456"/>
        <v>0</v>
      </c>
      <c r="AU192" s="764">
        <f t="shared" si="456"/>
        <v>0</v>
      </c>
      <c r="AV192" s="764">
        <f t="shared" si="456"/>
        <v>0</v>
      </c>
      <c r="AW192" s="764">
        <f t="shared" si="456"/>
        <v>0</v>
      </c>
      <c r="AX192" s="764">
        <f t="shared" si="456"/>
        <v>0</v>
      </c>
      <c r="AY192" s="764">
        <f t="shared" si="456"/>
        <v>0</v>
      </c>
      <c r="AZ192" s="764">
        <f t="shared" si="456"/>
        <v>0</v>
      </c>
      <c r="BA192" s="764">
        <f t="shared" si="456"/>
        <v>0</v>
      </c>
      <c r="BB192" s="764">
        <f t="shared" si="456"/>
        <v>0</v>
      </c>
      <c r="BC192" s="764">
        <f t="shared" si="456"/>
        <v>0</v>
      </c>
      <c r="BD192" s="764">
        <f t="shared" si="456"/>
        <v>0</v>
      </c>
      <c r="BE192" s="764">
        <f t="shared" si="456"/>
        <v>0</v>
      </c>
      <c r="BF192" s="764">
        <f t="shared" si="436"/>
        <v>0</v>
      </c>
      <c r="BG192" s="764">
        <f t="shared" si="436"/>
        <v>0</v>
      </c>
      <c r="BH192" s="764">
        <f t="shared" si="436"/>
        <v>0</v>
      </c>
      <c r="BI192" s="764">
        <f t="shared" si="436"/>
        <v>0</v>
      </c>
      <c r="BJ192" s="764">
        <f t="shared" si="436"/>
        <v>0</v>
      </c>
      <c r="BK192" s="764">
        <f t="shared" si="436"/>
        <v>0</v>
      </c>
      <c r="BL192" s="764">
        <f t="shared" si="436"/>
        <v>0</v>
      </c>
      <c r="BM192" s="764">
        <f t="shared" si="436"/>
        <v>0</v>
      </c>
      <c r="BN192" s="764">
        <f t="shared" si="437"/>
        <v>0</v>
      </c>
      <c r="BO192" s="764">
        <f t="shared" si="437"/>
        <v>0</v>
      </c>
      <c r="BP192" s="764">
        <f t="shared" si="437"/>
        <v>0</v>
      </c>
      <c r="BQ192" s="764">
        <f t="shared" si="437"/>
        <v>0</v>
      </c>
      <c r="BR192" s="764">
        <f t="shared" si="437"/>
        <v>0</v>
      </c>
      <c r="BS192" s="764">
        <f t="shared" si="437"/>
        <v>0</v>
      </c>
      <c r="BT192" s="764">
        <f t="shared" si="437"/>
        <v>0</v>
      </c>
      <c r="BU192" s="764">
        <f t="shared" si="437"/>
        <v>0</v>
      </c>
      <c r="BV192" s="764">
        <f t="shared" si="437"/>
        <v>0</v>
      </c>
      <c r="BW192" s="764">
        <f t="shared" si="437"/>
        <v>0</v>
      </c>
      <c r="BX192" s="764">
        <f t="shared" si="438"/>
        <v>0</v>
      </c>
      <c r="BY192" s="764">
        <f t="shared" si="438"/>
        <v>0</v>
      </c>
      <c r="BZ192" s="764">
        <f t="shared" si="438"/>
        <v>0</v>
      </c>
      <c r="CA192" s="764">
        <f t="shared" si="438"/>
        <v>0</v>
      </c>
      <c r="CB192" s="764">
        <f t="shared" si="438"/>
        <v>0</v>
      </c>
      <c r="CC192" s="764">
        <f t="shared" si="438"/>
        <v>0</v>
      </c>
      <c r="CD192" s="764">
        <f t="shared" si="438"/>
        <v>0</v>
      </c>
      <c r="CE192" s="764">
        <f t="shared" si="438"/>
        <v>0</v>
      </c>
      <c r="CF192" s="764">
        <f t="shared" si="438"/>
        <v>0</v>
      </c>
      <c r="CG192" s="764">
        <f t="shared" si="438"/>
        <v>0</v>
      </c>
      <c r="CH192" s="764">
        <f t="shared" si="439"/>
        <v>0</v>
      </c>
      <c r="CI192" s="764">
        <f t="shared" si="439"/>
        <v>0</v>
      </c>
      <c r="CJ192" s="764">
        <f t="shared" si="439"/>
        <v>0</v>
      </c>
      <c r="CK192" s="764">
        <f t="shared" si="439"/>
        <v>0</v>
      </c>
      <c r="CL192" s="764">
        <f t="shared" si="439"/>
        <v>0</v>
      </c>
      <c r="CM192" s="764">
        <f t="shared" si="439"/>
        <v>0</v>
      </c>
      <c r="CN192" s="764">
        <f t="shared" si="439"/>
        <v>0</v>
      </c>
      <c r="CO192" s="764">
        <f t="shared" si="439"/>
        <v>0</v>
      </c>
      <c r="CP192" s="764">
        <f t="shared" si="439"/>
        <v>0</v>
      </c>
      <c r="CQ192" s="764">
        <f t="shared" si="439"/>
        <v>0</v>
      </c>
      <c r="CR192" s="764">
        <f t="shared" si="440"/>
        <v>0</v>
      </c>
      <c r="CS192" s="764">
        <f t="shared" si="440"/>
        <v>0</v>
      </c>
      <c r="CT192" s="764">
        <f t="shared" si="440"/>
        <v>0</v>
      </c>
      <c r="CU192" s="764">
        <f t="shared" si="440"/>
        <v>0</v>
      </c>
      <c r="CV192" s="764">
        <f t="shared" si="440"/>
        <v>0</v>
      </c>
      <c r="CW192" s="764">
        <f t="shared" si="440"/>
        <v>0</v>
      </c>
      <c r="CX192" s="764">
        <f t="shared" si="440"/>
        <v>0</v>
      </c>
      <c r="CY192" s="764">
        <f t="shared" si="440"/>
        <v>0</v>
      </c>
      <c r="CZ192" s="764">
        <f t="shared" si="440"/>
        <v>0</v>
      </c>
      <c r="DA192" s="764">
        <f t="shared" si="440"/>
        <v>0</v>
      </c>
      <c r="DB192" s="764">
        <f t="shared" si="441"/>
        <v>0</v>
      </c>
      <c r="DC192" s="764">
        <f t="shared" si="441"/>
        <v>0</v>
      </c>
      <c r="DD192" s="764">
        <f t="shared" si="441"/>
        <v>0</v>
      </c>
      <c r="DE192" s="764">
        <f t="shared" si="441"/>
        <v>0</v>
      </c>
      <c r="DF192" s="764">
        <f t="shared" si="441"/>
        <v>0</v>
      </c>
      <c r="DG192" s="764">
        <f t="shared" si="441"/>
        <v>0</v>
      </c>
      <c r="DH192" s="764">
        <f t="shared" si="441"/>
        <v>0</v>
      </c>
      <c r="DI192" s="764">
        <f t="shared" si="441"/>
        <v>0</v>
      </c>
      <c r="DJ192" s="764">
        <f t="shared" si="441"/>
        <v>0</v>
      </c>
      <c r="DK192" s="764">
        <f t="shared" si="441"/>
        <v>0</v>
      </c>
      <c r="DL192" s="764">
        <f t="shared" si="442"/>
        <v>0</v>
      </c>
      <c r="DM192" s="764">
        <f t="shared" si="442"/>
        <v>0</v>
      </c>
      <c r="DN192" s="764">
        <f t="shared" si="442"/>
        <v>0</v>
      </c>
      <c r="DO192" s="764">
        <f t="shared" si="442"/>
        <v>0</v>
      </c>
      <c r="DP192" s="764">
        <f t="shared" si="442"/>
        <v>0</v>
      </c>
      <c r="DQ192" s="764">
        <f t="shared" si="442"/>
        <v>0</v>
      </c>
      <c r="DR192" s="764">
        <f t="shared" si="442"/>
        <v>0</v>
      </c>
      <c r="DS192" s="764">
        <f t="shared" si="442"/>
        <v>0</v>
      </c>
      <c r="DT192" s="764">
        <f t="shared" si="442"/>
        <v>0</v>
      </c>
      <c r="DU192" s="764">
        <f t="shared" si="442"/>
        <v>0</v>
      </c>
      <c r="DV192" s="764">
        <f t="shared" si="443"/>
        <v>0</v>
      </c>
      <c r="DW192" s="764">
        <f t="shared" si="443"/>
        <v>0</v>
      </c>
      <c r="DX192" s="764">
        <f t="shared" si="443"/>
        <v>0</v>
      </c>
      <c r="DY192" s="764">
        <f t="shared" si="443"/>
        <v>0</v>
      </c>
      <c r="DZ192" s="764">
        <f t="shared" si="443"/>
        <v>0</v>
      </c>
      <c r="EA192" s="764">
        <f t="shared" si="443"/>
        <v>0</v>
      </c>
      <c r="EB192" s="764">
        <f t="shared" si="443"/>
        <v>0</v>
      </c>
      <c r="EC192" s="764">
        <f t="shared" si="443"/>
        <v>0</v>
      </c>
      <c r="ED192" s="764">
        <f t="shared" si="443"/>
        <v>0</v>
      </c>
      <c r="EE192" s="764">
        <f t="shared" si="443"/>
        <v>0</v>
      </c>
      <c r="EF192" s="764">
        <f t="shared" si="444"/>
        <v>0</v>
      </c>
      <c r="EG192" s="764">
        <f t="shared" si="444"/>
        <v>0</v>
      </c>
      <c r="EH192" s="764">
        <f t="shared" si="444"/>
        <v>0</v>
      </c>
      <c r="EI192" s="764">
        <f t="shared" si="444"/>
        <v>0</v>
      </c>
      <c r="EJ192" s="764">
        <f t="shared" si="444"/>
        <v>0</v>
      </c>
      <c r="EK192" s="764">
        <f t="shared" si="444"/>
        <v>0</v>
      </c>
      <c r="EL192" s="764">
        <f t="shared" si="444"/>
        <v>0</v>
      </c>
      <c r="EM192" s="764">
        <f t="shared" si="444"/>
        <v>0</v>
      </c>
      <c r="EN192" s="764">
        <f t="shared" si="444"/>
        <v>0</v>
      </c>
      <c r="EO192" s="764">
        <f t="shared" si="444"/>
        <v>0</v>
      </c>
      <c r="EP192" s="764">
        <f t="shared" si="445"/>
        <v>0</v>
      </c>
      <c r="EQ192" s="764">
        <f t="shared" si="445"/>
        <v>0</v>
      </c>
      <c r="ER192" s="764">
        <f t="shared" si="445"/>
        <v>0</v>
      </c>
      <c r="ES192" s="764">
        <f t="shared" si="445"/>
        <v>0</v>
      </c>
      <c r="ET192" s="764">
        <f t="shared" si="445"/>
        <v>0</v>
      </c>
      <c r="EU192" s="764">
        <f t="shared" si="445"/>
        <v>0</v>
      </c>
      <c r="EV192" s="764">
        <f t="shared" si="445"/>
        <v>0</v>
      </c>
      <c r="EW192" s="764">
        <f t="shared" si="445"/>
        <v>0</v>
      </c>
      <c r="EX192" s="764">
        <f t="shared" si="445"/>
        <v>0</v>
      </c>
      <c r="EY192" s="764">
        <f t="shared" si="445"/>
        <v>0</v>
      </c>
      <c r="EZ192" s="764">
        <f t="shared" si="446"/>
        <v>0</v>
      </c>
      <c r="FA192" s="764">
        <f t="shared" si="446"/>
        <v>0</v>
      </c>
      <c r="FB192" s="764">
        <f t="shared" si="446"/>
        <v>0</v>
      </c>
      <c r="FC192" s="764">
        <f t="shared" si="446"/>
        <v>0</v>
      </c>
      <c r="FD192" s="764">
        <f t="shared" si="446"/>
        <v>0</v>
      </c>
      <c r="FE192" s="764">
        <f t="shared" si="446"/>
        <v>0</v>
      </c>
      <c r="FF192" s="764">
        <f t="shared" si="446"/>
        <v>0</v>
      </c>
      <c r="FG192" s="764">
        <f t="shared" si="446"/>
        <v>0</v>
      </c>
      <c r="FH192" s="764">
        <f t="shared" si="446"/>
        <v>0</v>
      </c>
      <c r="FI192" s="764">
        <f t="shared" si="446"/>
        <v>0</v>
      </c>
      <c r="FJ192" s="764">
        <f t="shared" si="447"/>
        <v>0</v>
      </c>
      <c r="FK192" s="764">
        <f t="shared" si="447"/>
        <v>0</v>
      </c>
      <c r="FL192" s="764">
        <f t="shared" si="447"/>
        <v>0</v>
      </c>
      <c r="FM192" s="764">
        <f t="shared" si="447"/>
        <v>0</v>
      </c>
      <c r="FN192" s="764">
        <f t="shared" si="447"/>
        <v>0</v>
      </c>
      <c r="FO192" s="764">
        <f t="shared" si="447"/>
        <v>0</v>
      </c>
      <c r="FP192" s="764">
        <f t="shared" si="447"/>
        <v>0</v>
      </c>
      <c r="FQ192" s="764">
        <f t="shared" si="447"/>
        <v>0</v>
      </c>
      <c r="FR192" s="764">
        <f t="shared" si="447"/>
        <v>0</v>
      </c>
      <c r="FS192" s="764">
        <f t="shared" si="447"/>
        <v>0</v>
      </c>
      <c r="FT192" s="764">
        <f t="shared" si="448"/>
        <v>0</v>
      </c>
      <c r="FU192" s="764">
        <f t="shared" si="448"/>
        <v>0</v>
      </c>
      <c r="FV192" s="764">
        <f t="shared" si="448"/>
        <v>0</v>
      </c>
      <c r="FW192" s="764">
        <f t="shared" si="448"/>
        <v>0</v>
      </c>
      <c r="FX192" s="764">
        <f t="shared" si="448"/>
        <v>0</v>
      </c>
      <c r="FY192" s="764">
        <f t="shared" si="448"/>
        <v>0</v>
      </c>
      <c r="FZ192" s="764">
        <f t="shared" si="448"/>
        <v>0</v>
      </c>
      <c r="GA192" s="764">
        <f t="shared" si="448"/>
        <v>0</v>
      </c>
      <c r="GB192" s="764">
        <f t="shared" si="448"/>
        <v>0</v>
      </c>
      <c r="GC192" s="764">
        <f t="shared" si="448"/>
        <v>0</v>
      </c>
      <c r="GD192" s="764">
        <f t="shared" si="449"/>
        <v>0</v>
      </c>
      <c r="GE192" s="764">
        <f t="shared" si="449"/>
        <v>0</v>
      </c>
      <c r="GF192" s="764">
        <f t="shared" si="449"/>
        <v>0</v>
      </c>
      <c r="GG192" s="764">
        <f t="shared" si="449"/>
        <v>0</v>
      </c>
      <c r="GH192" s="764">
        <f t="shared" si="449"/>
        <v>0</v>
      </c>
      <c r="GI192" s="764">
        <f t="shared" si="449"/>
        <v>0</v>
      </c>
      <c r="GJ192" s="764">
        <f t="shared" si="449"/>
        <v>0</v>
      </c>
      <c r="GK192" s="764">
        <f t="shared" si="449"/>
        <v>0</v>
      </c>
      <c r="GL192" s="764">
        <f t="shared" si="449"/>
        <v>0</v>
      </c>
      <c r="GM192" s="764">
        <f t="shared" si="449"/>
        <v>0</v>
      </c>
      <c r="GN192" s="764">
        <f t="shared" si="450"/>
        <v>0</v>
      </c>
      <c r="GO192" s="764">
        <f t="shared" si="450"/>
        <v>0</v>
      </c>
      <c r="GP192" s="764">
        <f t="shared" si="450"/>
        <v>0</v>
      </c>
      <c r="GQ192" s="764">
        <f t="shared" si="450"/>
        <v>0</v>
      </c>
      <c r="GR192" s="764">
        <f t="shared" si="450"/>
        <v>0</v>
      </c>
      <c r="GS192" s="764">
        <f t="shared" si="450"/>
        <v>0</v>
      </c>
      <c r="GT192" s="764">
        <f t="shared" si="450"/>
        <v>0</v>
      </c>
      <c r="GU192" s="764">
        <f t="shared" si="450"/>
        <v>0</v>
      </c>
      <c r="GV192" s="764">
        <f t="shared" si="450"/>
        <v>0</v>
      </c>
      <c r="GW192" s="764">
        <f t="shared" si="450"/>
        <v>0</v>
      </c>
      <c r="GX192" s="764">
        <f t="shared" si="451"/>
        <v>0</v>
      </c>
      <c r="GY192" s="764">
        <f t="shared" si="451"/>
        <v>0</v>
      </c>
      <c r="GZ192" s="764">
        <f t="shared" si="451"/>
        <v>0</v>
      </c>
      <c r="HA192" s="764">
        <f t="shared" si="451"/>
        <v>0</v>
      </c>
      <c r="HB192" s="764">
        <f t="shared" si="451"/>
        <v>0</v>
      </c>
      <c r="HC192" s="764">
        <f t="shared" si="451"/>
        <v>0</v>
      </c>
      <c r="HD192" s="764">
        <f t="shared" si="451"/>
        <v>0</v>
      </c>
      <c r="HE192" s="764">
        <f t="shared" si="451"/>
        <v>0</v>
      </c>
      <c r="HF192" s="764">
        <f t="shared" si="451"/>
        <v>0</v>
      </c>
      <c r="HG192" s="764">
        <f t="shared" si="451"/>
        <v>0</v>
      </c>
      <c r="HH192" s="764">
        <f t="shared" si="452"/>
        <v>0</v>
      </c>
      <c r="HI192" s="764">
        <f t="shared" si="452"/>
        <v>0</v>
      </c>
      <c r="HJ192" s="764">
        <f t="shared" si="452"/>
        <v>0</v>
      </c>
      <c r="HK192" s="764">
        <f t="shared" si="452"/>
        <v>0</v>
      </c>
      <c r="HL192" s="764">
        <f t="shared" si="452"/>
        <v>0</v>
      </c>
      <c r="HM192" s="764">
        <f t="shared" si="452"/>
        <v>0</v>
      </c>
      <c r="HN192" s="764">
        <f t="shared" si="452"/>
        <v>0</v>
      </c>
      <c r="HO192" s="764">
        <f t="shared" si="452"/>
        <v>0</v>
      </c>
      <c r="HP192" s="764">
        <f t="shared" si="452"/>
        <v>0</v>
      </c>
      <c r="HQ192" s="764">
        <f t="shared" si="452"/>
        <v>0</v>
      </c>
      <c r="HR192" s="764">
        <f t="shared" si="453"/>
        <v>0</v>
      </c>
      <c r="HS192" s="764">
        <f t="shared" si="453"/>
        <v>0</v>
      </c>
      <c r="HT192" s="764">
        <f t="shared" si="453"/>
        <v>0</v>
      </c>
      <c r="HU192" s="764">
        <f t="shared" si="453"/>
        <v>0</v>
      </c>
      <c r="HV192" s="764">
        <f t="shared" si="453"/>
        <v>0</v>
      </c>
      <c r="HW192" s="764">
        <f t="shared" si="453"/>
        <v>0</v>
      </c>
      <c r="HX192" s="764">
        <f t="shared" si="453"/>
        <v>0</v>
      </c>
      <c r="HY192" s="764">
        <f t="shared" si="453"/>
        <v>0</v>
      </c>
      <c r="HZ192" s="764">
        <f t="shared" si="453"/>
        <v>0</v>
      </c>
      <c r="IA192" s="764">
        <f t="shared" si="453"/>
        <v>0</v>
      </c>
      <c r="IB192" s="764">
        <f t="shared" si="454"/>
        <v>0</v>
      </c>
      <c r="IC192" s="764">
        <f t="shared" si="454"/>
        <v>0</v>
      </c>
      <c r="ID192" s="764">
        <f t="shared" si="454"/>
        <v>0</v>
      </c>
      <c r="IE192" s="764">
        <f t="shared" si="454"/>
        <v>0</v>
      </c>
      <c r="IF192" s="764">
        <f t="shared" si="454"/>
        <v>0</v>
      </c>
      <c r="IG192" s="764">
        <f t="shared" si="454"/>
        <v>0</v>
      </c>
      <c r="IH192" s="764">
        <f t="shared" si="454"/>
        <v>0</v>
      </c>
      <c r="II192" s="764">
        <f t="shared" si="454"/>
        <v>0</v>
      </c>
      <c r="IJ192" s="764">
        <f t="shared" si="454"/>
        <v>0</v>
      </c>
      <c r="IK192" s="764">
        <f t="shared" si="454"/>
        <v>0</v>
      </c>
      <c r="IL192" s="764">
        <f t="shared" si="455"/>
        <v>0</v>
      </c>
      <c r="IM192" s="764">
        <f t="shared" si="455"/>
        <v>0</v>
      </c>
      <c r="IN192" s="764">
        <f t="shared" si="455"/>
        <v>0</v>
      </c>
      <c r="IO192" s="764">
        <f t="shared" si="455"/>
        <v>0</v>
      </c>
      <c r="IP192" s="764">
        <f t="shared" si="455"/>
        <v>0</v>
      </c>
      <c r="IQ192" s="764">
        <f t="shared" si="455"/>
        <v>0</v>
      </c>
      <c r="IR192" s="764">
        <f t="shared" si="455"/>
        <v>0</v>
      </c>
      <c r="IS192" s="764">
        <f t="shared" si="455"/>
        <v>0</v>
      </c>
      <c r="IT192" s="764">
        <f t="shared" si="455"/>
        <v>0</v>
      </c>
      <c r="IU192" s="764">
        <f t="shared" si="455"/>
        <v>0</v>
      </c>
      <c r="IV192" s="764">
        <f t="shared" si="455"/>
        <v>0</v>
      </c>
      <c r="IW192" s="764">
        <f t="shared" si="455"/>
        <v>0</v>
      </c>
      <c r="IX192" s="764">
        <f t="shared" si="455"/>
        <v>0</v>
      </c>
      <c r="IY192" s="764">
        <f t="shared" si="455"/>
        <v>0</v>
      </c>
      <c r="IZ192" s="764">
        <f t="shared" si="455"/>
        <v>0</v>
      </c>
      <c r="JA192" s="764">
        <f t="shared" si="455"/>
        <v>0</v>
      </c>
      <c r="JB192" s="764">
        <f t="shared" si="455"/>
        <v>0</v>
      </c>
      <c r="JC192" s="764">
        <f t="shared" si="455"/>
        <v>0</v>
      </c>
      <c r="JD192" s="764">
        <f t="shared" si="435"/>
        <v>0</v>
      </c>
      <c r="JE192" s="764">
        <f t="shared" si="435"/>
        <v>0</v>
      </c>
      <c r="JF192" s="764">
        <f t="shared" si="435"/>
        <v>0</v>
      </c>
      <c r="JG192" s="764">
        <f t="shared" si="435"/>
        <v>0</v>
      </c>
      <c r="JH192" s="764">
        <f t="shared" si="435"/>
        <v>0</v>
      </c>
      <c r="JI192" s="764">
        <f t="shared" si="435"/>
        <v>0</v>
      </c>
      <c r="JJ192" s="764">
        <f t="shared" si="435"/>
        <v>0</v>
      </c>
      <c r="JK192" s="764">
        <f t="shared" si="435"/>
        <v>0</v>
      </c>
      <c r="JL192" s="764">
        <f t="shared" si="455"/>
        <v>0</v>
      </c>
      <c r="JM192" s="764">
        <f t="shared" si="455"/>
        <v>0</v>
      </c>
      <c r="JN192" s="764">
        <f t="shared" si="455"/>
        <v>0</v>
      </c>
      <c r="JO192" s="764">
        <f t="shared" si="455"/>
        <v>0</v>
      </c>
      <c r="JP192" s="764">
        <f t="shared" si="455"/>
        <v>0</v>
      </c>
      <c r="JQ192" s="764">
        <f t="shared" si="317"/>
        <v>0</v>
      </c>
      <c r="JR192" s="764">
        <f t="shared" si="317"/>
        <v>0</v>
      </c>
      <c r="JS192" s="764">
        <f t="shared" si="455"/>
        <v>0</v>
      </c>
      <c r="JT192" s="765">
        <f t="shared" si="318"/>
        <v>0</v>
      </c>
      <c r="JU192" s="229">
        <f t="shared" si="319"/>
        <v>0</v>
      </c>
    </row>
    <row r="193" spans="1:281" ht="12.75" customHeight="1">
      <c r="A193" s="57"/>
      <c r="B193" s="223"/>
      <c r="C193" s="223"/>
      <c r="D193" s="61"/>
      <c r="E193" s="743" t="str">
        <f t="shared" si="314"/>
        <v xml:space="preserve"> </v>
      </c>
      <c r="F193" s="56"/>
      <c r="G193" s="228"/>
      <c r="H193" s="744">
        <f>SUMIF(Ajuste!$C$8:$C$483,$B$6:$B$499,Ajuste!$E$8:$E$483)</f>
        <v>0</v>
      </c>
      <c r="I193" s="744">
        <f>SUMIF(Ajuste!$C$8:$C$483,$B$6:$B$499,Ajuste!$F$8:$F$483)</f>
        <v>0</v>
      </c>
      <c r="J193" s="229">
        <f t="shared" si="320"/>
        <v>0</v>
      </c>
      <c r="K193" s="764">
        <f t="shared" si="436"/>
        <v>0</v>
      </c>
      <c r="L193" s="764">
        <f t="shared" si="456"/>
        <v>0</v>
      </c>
      <c r="M193" s="764">
        <f t="shared" si="456"/>
        <v>0</v>
      </c>
      <c r="N193" s="764">
        <f t="shared" si="456"/>
        <v>0</v>
      </c>
      <c r="O193" s="764">
        <f t="shared" si="456"/>
        <v>0</v>
      </c>
      <c r="P193" s="764">
        <f t="shared" si="456"/>
        <v>0</v>
      </c>
      <c r="Q193" s="764">
        <f t="shared" si="456"/>
        <v>0</v>
      </c>
      <c r="R193" s="764">
        <f t="shared" si="456"/>
        <v>0</v>
      </c>
      <c r="S193" s="764">
        <f t="shared" si="456"/>
        <v>0</v>
      </c>
      <c r="T193" s="764">
        <f t="shared" si="456"/>
        <v>0</v>
      </c>
      <c r="U193" s="764">
        <f t="shared" si="456"/>
        <v>0</v>
      </c>
      <c r="V193" s="764">
        <f t="shared" si="456"/>
        <v>0</v>
      </c>
      <c r="W193" s="764">
        <f t="shared" si="456"/>
        <v>0</v>
      </c>
      <c r="X193" s="764">
        <f t="shared" si="456"/>
        <v>0</v>
      </c>
      <c r="Y193" s="764">
        <f t="shared" si="456"/>
        <v>0</v>
      </c>
      <c r="Z193" s="764">
        <f t="shared" si="456"/>
        <v>0</v>
      </c>
      <c r="AA193" s="764">
        <f t="shared" si="456"/>
        <v>0</v>
      </c>
      <c r="AB193" s="764">
        <f t="shared" si="456"/>
        <v>0</v>
      </c>
      <c r="AC193" s="764">
        <f t="shared" si="456"/>
        <v>0</v>
      </c>
      <c r="AD193" s="764">
        <f t="shared" si="456"/>
        <v>0</v>
      </c>
      <c r="AE193" s="764">
        <f t="shared" si="456"/>
        <v>0</v>
      </c>
      <c r="AF193" s="764">
        <f t="shared" si="456"/>
        <v>0</v>
      </c>
      <c r="AG193" s="764">
        <f t="shared" si="456"/>
        <v>0</v>
      </c>
      <c r="AH193" s="764">
        <f t="shared" si="456"/>
        <v>0</v>
      </c>
      <c r="AI193" s="764">
        <f t="shared" si="456"/>
        <v>0</v>
      </c>
      <c r="AJ193" s="764">
        <f t="shared" si="456"/>
        <v>0</v>
      </c>
      <c r="AK193" s="764">
        <f t="shared" si="456"/>
        <v>0</v>
      </c>
      <c r="AL193" s="764">
        <f t="shared" si="456"/>
        <v>0</v>
      </c>
      <c r="AM193" s="764">
        <f t="shared" si="456"/>
        <v>0</v>
      </c>
      <c r="AN193" s="764">
        <f t="shared" si="456"/>
        <v>0</v>
      </c>
      <c r="AO193" s="764">
        <f t="shared" si="456"/>
        <v>0</v>
      </c>
      <c r="AP193" s="764">
        <f t="shared" si="456"/>
        <v>0</v>
      </c>
      <c r="AQ193" s="764">
        <f t="shared" si="456"/>
        <v>0</v>
      </c>
      <c r="AR193" s="764">
        <f t="shared" si="456"/>
        <v>0</v>
      </c>
      <c r="AS193" s="764">
        <f t="shared" si="456"/>
        <v>0</v>
      </c>
      <c r="AT193" s="764">
        <f t="shared" si="456"/>
        <v>0</v>
      </c>
      <c r="AU193" s="764">
        <f t="shared" si="456"/>
        <v>0</v>
      </c>
      <c r="AV193" s="764">
        <f t="shared" si="456"/>
        <v>0</v>
      </c>
      <c r="AW193" s="764">
        <f t="shared" si="456"/>
        <v>0</v>
      </c>
      <c r="AX193" s="764">
        <f t="shared" si="456"/>
        <v>0</v>
      </c>
      <c r="AY193" s="764">
        <f t="shared" si="456"/>
        <v>0</v>
      </c>
      <c r="AZ193" s="764">
        <f t="shared" si="456"/>
        <v>0</v>
      </c>
      <c r="BA193" s="764">
        <f t="shared" si="456"/>
        <v>0</v>
      </c>
      <c r="BB193" s="764">
        <f t="shared" ref="L193:BE194" si="457">IF($D193=BB$5,$J193,0)</f>
        <v>0</v>
      </c>
      <c r="BC193" s="764">
        <f t="shared" si="457"/>
        <v>0</v>
      </c>
      <c r="BD193" s="764">
        <f t="shared" si="457"/>
        <v>0</v>
      </c>
      <c r="BE193" s="764">
        <f t="shared" si="457"/>
        <v>0</v>
      </c>
      <c r="BF193" s="764">
        <f t="shared" si="436"/>
        <v>0</v>
      </c>
      <c r="BG193" s="764">
        <f t="shared" si="436"/>
        <v>0</v>
      </c>
      <c r="BH193" s="764">
        <f t="shared" si="436"/>
        <v>0</v>
      </c>
      <c r="BI193" s="764">
        <f t="shared" si="436"/>
        <v>0</v>
      </c>
      <c r="BJ193" s="764">
        <f t="shared" si="436"/>
        <v>0</v>
      </c>
      <c r="BK193" s="764">
        <f t="shared" si="436"/>
        <v>0</v>
      </c>
      <c r="BL193" s="764">
        <f t="shared" si="436"/>
        <v>0</v>
      </c>
      <c r="BM193" s="764">
        <f t="shared" si="436"/>
        <v>0</v>
      </c>
      <c r="BN193" s="764">
        <f t="shared" si="437"/>
        <v>0</v>
      </c>
      <c r="BO193" s="764">
        <f t="shared" si="437"/>
        <v>0</v>
      </c>
      <c r="BP193" s="764">
        <f t="shared" si="437"/>
        <v>0</v>
      </c>
      <c r="BQ193" s="764">
        <f t="shared" si="437"/>
        <v>0</v>
      </c>
      <c r="BR193" s="764">
        <f t="shared" si="437"/>
        <v>0</v>
      </c>
      <c r="BS193" s="764">
        <f t="shared" si="437"/>
        <v>0</v>
      </c>
      <c r="BT193" s="764">
        <f t="shared" si="437"/>
        <v>0</v>
      </c>
      <c r="BU193" s="764">
        <f t="shared" si="437"/>
        <v>0</v>
      </c>
      <c r="BV193" s="764">
        <f t="shared" si="437"/>
        <v>0</v>
      </c>
      <c r="BW193" s="764">
        <f t="shared" si="437"/>
        <v>0</v>
      </c>
      <c r="BX193" s="764">
        <f t="shared" si="438"/>
        <v>0</v>
      </c>
      <c r="BY193" s="764">
        <f t="shared" si="438"/>
        <v>0</v>
      </c>
      <c r="BZ193" s="764">
        <f t="shared" si="438"/>
        <v>0</v>
      </c>
      <c r="CA193" s="764">
        <f t="shared" si="438"/>
        <v>0</v>
      </c>
      <c r="CB193" s="764">
        <f t="shared" si="438"/>
        <v>0</v>
      </c>
      <c r="CC193" s="764">
        <f t="shared" si="438"/>
        <v>0</v>
      </c>
      <c r="CD193" s="764">
        <f t="shared" si="438"/>
        <v>0</v>
      </c>
      <c r="CE193" s="764">
        <f t="shared" si="438"/>
        <v>0</v>
      </c>
      <c r="CF193" s="764">
        <f t="shared" si="438"/>
        <v>0</v>
      </c>
      <c r="CG193" s="764">
        <f t="shared" si="438"/>
        <v>0</v>
      </c>
      <c r="CH193" s="764">
        <f t="shared" si="439"/>
        <v>0</v>
      </c>
      <c r="CI193" s="764">
        <f t="shared" si="439"/>
        <v>0</v>
      </c>
      <c r="CJ193" s="764">
        <f t="shared" si="439"/>
        <v>0</v>
      </c>
      <c r="CK193" s="764">
        <f t="shared" si="439"/>
        <v>0</v>
      </c>
      <c r="CL193" s="764">
        <f t="shared" si="439"/>
        <v>0</v>
      </c>
      <c r="CM193" s="764">
        <f t="shared" si="439"/>
        <v>0</v>
      </c>
      <c r="CN193" s="764">
        <f t="shared" si="439"/>
        <v>0</v>
      </c>
      <c r="CO193" s="764">
        <f t="shared" si="439"/>
        <v>0</v>
      </c>
      <c r="CP193" s="764">
        <f t="shared" si="439"/>
        <v>0</v>
      </c>
      <c r="CQ193" s="764">
        <f t="shared" si="439"/>
        <v>0</v>
      </c>
      <c r="CR193" s="764">
        <f t="shared" si="440"/>
        <v>0</v>
      </c>
      <c r="CS193" s="764">
        <f t="shared" si="440"/>
        <v>0</v>
      </c>
      <c r="CT193" s="764">
        <f t="shared" si="440"/>
        <v>0</v>
      </c>
      <c r="CU193" s="764">
        <f t="shared" si="440"/>
        <v>0</v>
      </c>
      <c r="CV193" s="764">
        <f t="shared" si="440"/>
        <v>0</v>
      </c>
      <c r="CW193" s="764">
        <f t="shared" si="440"/>
        <v>0</v>
      </c>
      <c r="CX193" s="764">
        <f t="shared" si="440"/>
        <v>0</v>
      </c>
      <c r="CY193" s="764">
        <f t="shared" si="440"/>
        <v>0</v>
      </c>
      <c r="CZ193" s="764">
        <f t="shared" si="440"/>
        <v>0</v>
      </c>
      <c r="DA193" s="764">
        <f t="shared" si="440"/>
        <v>0</v>
      </c>
      <c r="DB193" s="764">
        <f t="shared" si="441"/>
        <v>0</v>
      </c>
      <c r="DC193" s="764">
        <f t="shared" si="441"/>
        <v>0</v>
      </c>
      <c r="DD193" s="764">
        <f t="shared" si="441"/>
        <v>0</v>
      </c>
      <c r="DE193" s="764">
        <f t="shared" si="441"/>
        <v>0</v>
      </c>
      <c r="DF193" s="764">
        <f t="shared" si="441"/>
        <v>0</v>
      </c>
      <c r="DG193" s="764">
        <f t="shared" si="441"/>
        <v>0</v>
      </c>
      <c r="DH193" s="764">
        <f t="shared" si="441"/>
        <v>0</v>
      </c>
      <c r="DI193" s="764">
        <f t="shared" si="441"/>
        <v>0</v>
      </c>
      <c r="DJ193" s="764">
        <f t="shared" si="441"/>
        <v>0</v>
      </c>
      <c r="DK193" s="764">
        <f t="shared" si="441"/>
        <v>0</v>
      </c>
      <c r="DL193" s="764">
        <f t="shared" si="442"/>
        <v>0</v>
      </c>
      <c r="DM193" s="764">
        <f t="shared" si="442"/>
        <v>0</v>
      </c>
      <c r="DN193" s="764">
        <f t="shared" si="442"/>
        <v>0</v>
      </c>
      <c r="DO193" s="764">
        <f t="shared" si="442"/>
        <v>0</v>
      </c>
      <c r="DP193" s="764">
        <f t="shared" si="442"/>
        <v>0</v>
      </c>
      <c r="DQ193" s="764">
        <f t="shared" si="442"/>
        <v>0</v>
      </c>
      <c r="DR193" s="764">
        <f t="shared" si="442"/>
        <v>0</v>
      </c>
      <c r="DS193" s="764">
        <f t="shared" si="442"/>
        <v>0</v>
      </c>
      <c r="DT193" s="764">
        <f t="shared" si="442"/>
        <v>0</v>
      </c>
      <c r="DU193" s="764">
        <f t="shared" si="442"/>
        <v>0</v>
      </c>
      <c r="DV193" s="764">
        <f t="shared" si="443"/>
        <v>0</v>
      </c>
      <c r="DW193" s="764">
        <f t="shared" si="443"/>
        <v>0</v>
      </c>
      <c r="DX193" s="764">
        <f t="shared" si="443"/>
        <v>0</v>
      </c>
      <c r="DY193" s="764">
        <f t="shared" si="443"/>
        <v>0</v>
      </c>
      <c r="DZ193" s="764">
        <f t="shared" si="443"/>
        <v>0</v>
      </c>
      <c r="EA193" s="764">
        <f t="shared" si="443"/>
        <v>0</v>
      </c>
      <c r="EB193" s="764">
        <f t="shared" si="443"/>
        <v>0</v>
      </c>
      <c r="EC193" s="764">
        <f t="shared" si="443"/>
        <v>0</v>
      </c>
      <c r="ED193" s="764">
        <f t="shared" si="443"/>
        <v>0</v>
      </c>
      <c r="EE193" s="764">
        <f t="shared" si="443"/>
        <v>0</v>
      </c>
      <c r="EF193" s="764">
        <f t="shared" si="444"/>
        <v>0</v>
      </c>
      <c r="EG193" s="764">
        <f t="shared" si="444"/>
        <v>0</v>
      </c>
      <c r="EH193" s="764">
        <f t="shared" si="444"/>
        <v>0</v>
      </c>
      <c r="EI193" s="764">
        <f t="shared" si="444"/>
        <v>0</v>
      </c>
      <c r="EJ193" s="764">
        <f t="shared" si="444"/>
        <v>0</v>
      </c>
      <c r="EK193" s="764">
        <f t="shared" si="444"/>
        <v>0</v>
      </c>
      <c r="EL193" s="764">
        <f t="shared" si="444"/>
        <v>0</v>
      </c>
      <c r="EM193" s="764">
        <f t="shared" si="444"/>
        <v>0</v>
      </c>
      <c r="EN193" s="764">
        <f t="shared" si="444"/>
        <v>0</v>
      </c>
      <c r="EO193" s="764">
        <f t="shared" si="444"/>
        <v>0</v>
      </c>
      <c r="EP193" s="764">
        <f t="shared" si="445"/>
        <v>0</v>
      </c>
      <c r="EQ193" s="764">
        <f t="shared" si="445"/>
        <v>0</v>
      </c>
      <c r="ER193" s="764">
        <f t="shared" si="445"/>
        <v>0</v>
      </c>
      <c r="ES193" s="764">
        <f t="shared" si="445"/>
        <v>0</v>
      </c>
      <c r="ET193" s="764">
        <f t="shared" si="445"/>
        <v>0</v>
      </c>
      <c r="EU193" s="764">
        <f t="shared" si="445"/>
        <v>0</v>
      </c>
      <c r="EV193" s="764">
        <f t="shared" si="445"/>
        <v>0</v>
      </c>
      <c r="EW193" s="764">
        <f t="shared" si="445"/>
        <v>0</v>
      </c>
      <c r="EX193" s="764">
        <f t="shared" si="445"/>
        <v>0</v>
      </c>
      <c r="EY193" s="764">
        <f t="shared" si="445"/>
        <v>0</v>
      </c>
      <c r="EZ193" s="764">
        <f t="shared" si="446"/>
        <v>0</v>
      </c>
      <c r="FA193" s="764">
        <f t="shared" si="446"/>
        <v>0</v>
      </c>
      <c r="FB193" s="764">
        <f t="shared" si="446"/>
        <v>0</v>
      </c>
      <c r="FC193" s="764">
        <f t="shared" si="446"/>
        <v>0</v>
      </c>
      <c r="FD193" s="764">
        <f t="shared" si="446"/>
        <v>0</v>
      </c>
      <c r="FE193" s="764">
        <f t="shared" si="446"/>
        <v>0</v>
      </c>
      <c r="FF193" s="764">
        <f t="shared" si="446"/>
        <v>0</v>
      </c>
      <c r="FG193" s="764">
        <f t="shared" si="446"/>
        <v>0</v>
      </c>
      <c r="FH193" s="764">
        <f t="shared" si="446"/>
        <v>0</v>
      </c>
      <c r="FI193" s="764">
        <f t="shared" si="446"/>
        <v>0</v>
      </c>
      <c r="FJ193" s="764">
        <f t="shared" si="447"/>
        <v>0</v>
      </c>
      <c r="FK193" s="764">
        <f t="shared" si="447"/>
        <v>0</v>
      </c>
      <c r="FL193" s="764">
        <f t="shared" si="447"/>
        <v>0</v>
      </c>
      <c r="FM193" s="764">
        <f t="shared" si="447"/>
        <v>0</v>
      </c>
      <c r="FN193" s="764">
        <f t="shared" si="447"/>
        <v>0</v>
      </c>
      <c r="FO193" s="764">
        <f t="shared" si="447"/>
        <v>0</v>
      </c>
      <c r="FP193" s="764">
        <f t="shared" si="447"/>
        <v>0</v>
      </c>
      <c r="FQ193" s="764">
        <f t="shared" si="447"/>
        <v>0</v>
      </c>
      <c r="FR193" s="764">
        <f t="shared" si="447"/>
        <v>0</v>
      </c>
      <c r="FS193" s="764">
        <f t="shared" si="447"/>
        <v>0</v>
      </c>
      <c r="FT193" s="764">
        <f t="shared" si="448"/>
        <v>0</v>
      </c>
      <c r="FU193" s="764">
        <f t="shared" si="448"/>
        <v>0</v>
      </c>
      <c r="FV193" s="764">
        <f t="shared" si="448"/>
        <v>0</v>
      </c>
      <c r="FW193" s="764">
        <f t="shared" si="448"/>
        <v>0</v>
      </c>
      <c r="FX193" s="764">
        <f t="shared" si="448"/>
        <v>0</v>
      </c>
      <c r="FY193" s="764">
        <f t="shared" si="448"/>
        <v>0</v>
      </c>
      <c r="FZ193" s="764">
        <f t="shared" si="448"/>
        <v>0</v>
      </c>
      <c r="GA193" s="764">
        <f t="shared" si="448"/>
        <v>0</v>
      </c>
      <c r="GB193" s="764">
        <f t="shared" si="448"/>
        <v>0</v>
      </c>
      <c r="GC193" s="764">
        <f t="shared" si="448"/>
        <v>0</v>
      </c>
      <c r="GD193" s="764">
        <f t="shared" si="449"/>
        <v>0</v>
      </c>
      <c r="GE193" s="764">
        <f t="shared" si="449"/>
        <v>0</v>
      </c>
      <c r="GF193" s="764">
        <f t="shared" si="449"/>
        <v>0</v>
      </c>
      <c r="GG193" s="764">
        <f t="shared" si="449"/>
        <v>0</v>
      </c>
      <c r="GH193" s="764">
        <f t="shared" si="449"/>
        <v>0</v>
      </c>
      <c r="GI193" s="764">
        <f t="shared" si="449"/>
        <v>0</v>
      </c>
      <c r="GJ193" s="764">
        <f t="shared" si="449"/>
        <v>0</v>
      </c>
      <c r="GK193" s="764">
        <f t="shared" si="449"/>
        <v>0</v>
      </c>
      <c r="GL193" s="764">
        <f t="shared" si="449"/>
        <v>0</v>
      </c>
      <c r="GM193" s="764">
        <f t="shared" si="449"/>
        <v>0</v>
      </c>
      <c r="GN193" s="764">
        <f t="shared" si="450"/>
        <v>0</v>
      </c>
      <c r="GO193" s="764">
        <f t="shared" si="450"/>
        <v>0</v>
      </c>
      <c r="GP193" s="764">
        <f t="shared" si="450"/>
        <v>0</v>
      </c>
      <c r="GQ193" s="764">
        <f t="shared" si="450"/>
        <v>0</v>
      </c>
      <c r="GR193" s="764">
        <f t="shared" si="450"/>
        <v>0</v>
      </c>
      <c r="GS193" s="764">
        <f t="shared" si="450"/>
        <v>0</v>
      </c>
      <c r="GT193" s="764">
        <f t="shared" si="450"/>
        <v>0</v>
      </c>
      <c r="GU193" s="764">
        <f t="shared" si="450"/>
        <v>0</v>
      </c>
      <c r="GV193" s="764">
        <f t="shared" si="450"/>
        <v>0</v>
      </c>
      <c r="GW193" s="764">
        <f t="shared" si="450"/>
        <v>0</v>
      </c>
      <c r="GX193" s="764">
        <f t="shared" si="451"/>
        <v>0</v>
      </c>
      <c r="GY193" s="764">
        <f t="shared" si="451"/>
        <v>0</v>
      </c>
      <c r="GZ193" s="764">
        <f t="shared" si="451"/>
        <v>0</v>
      </c>
      <c r="HA193" s="764">
        <f t="shared" si="451"/>
        <v>0</v>
      </c>
      <c r="HB193" s="764">
        <f t="shared" si="451"/>
        <v>0</v>
      </c>
      <c r="HC193" s="764">
        <f t="shared" si="451"/>
        <v>0</v>
      </c>
      <c r="HD193" s="764">
        <f t="shared" si="451"/>
        <v>0</v>
      </c>
      <c r="HE193" s="764">
        <f t="shared" si="451"/>
        <v>0</v>
      </c>
      <c r="HF193" s="764">
        <f t="shared" si="451"/>
        <v>0</v>
      </c>
      <c r="HG193" s="764">
        <f t="shared" si="451"/>
        <v>0</v>
      </c>
      <c r="HH193" s="764">
        <f t="shared" si="452"/>
        <v>0</v>
      </c>
      <c r="HI193" s="764">
        <f t="shared" si="452"/>
        <v>0</v>
      </c>
      <c r="HJ193" s="764">
        <f t="shared" si="452"/>
        <v>0</v>
      </c>
      <c r="HK193" s="764">
        <f t="shared" si="452"/>
        <v>0</v>
      </c>
      <c r="HL193" s="764">
        <f t="shared" si="452"/>
        <v>0</v>
      </c>
      <c r="HM193" s="764">
        <f t="shared" si="452"/>
        <v>0</v>
      </c>
      <c r="HN193" s="764">
        <f t="shared" si="452"/>
        <v>0</v>
      </c>
      <c r="HO193" s="764">
        <f t="shared" si="452"/>
        <v>0</v>
      </c>
      <c r="HP193" s="764">
        <f t="shared" si="452"/>
        <v>0</v>
      </c>
      <c r="HQ193" s="764">
        <f t="shared" si="452"/>
        <v>0</v>
      </c>
      <c r="HR193" s="764">
        <f t="shared" si="453"/>
        <v>0</v>
      </c>
      <c r="HS193" s="764">
        <f t="shared" si="453"/>
        <v>0</v>
      </c>
      <c r="HT193" s="764">
        <f t="shared" si="453"/>
        <v>0</v>
      </c>
      <c r="HU193" s="764">
        <f t="shared" si="453"/>
        <v>0</v>
      </c>
      <c r="HV193" s="764">
        <f t="shared" si="453"/>
        <v>0</v>
      </c>
      <c r="HW193" s="764">
        <f t="shared" si="453"/>
        <v>0</v>
      </c>
      <c r="HX193" s="764">
        <f t="shared" si="453"/>
        <v>0</v>
      </c>
      <c r="HY193" s="764">
        <f t="shared" si="453"/>
        <v>0</v>
      </c>
      <c r="HZ193" s="764">
        <f t="shared" si="453"/>
        <v>0</v>
      </c>
      <c r="IA193" s="764">
        <f t="shared" si="453"/>
        <v>0</v>
      </c>
      <c r="IB193" s="764">
        <f t="shared" si="454"/>
        <v>0</v>
      </c>
      <c r="IC193" s="764">
        <f t="shared" si="454"/>
        <v>0</v>
      </c>
      <c r="ID193" s="764">
        <f t="shared" si="454"/>
        <v>0</v>
      </c>
      <c r="IE193" s="764">
        <f t="shared" si="454"/>
        <v>0</v>
      </c>
      <c r="IF193" s="764">
        <f t="shared" si="454"/>
        <v>0</v>
      </c>
      <c r="IG193" s="764">
        <f t="shared" si="454"/>
        <v>0</v>
      </c>
      <c r="IH193" s="764">
        <f t="shared" si="454"/>
        <v>0</v>
      </c>
      <c r="II193" s="764">
        <f t="shared" si="454"/>
        <v>0</v>
      </c>
      <c r="IJ193" s="764">
        <f t="shared" si="454"/>
        <v>0</v>
      </c>
      <c r="IK193" s="764">
        <f t="shared" si="454"/>
        <v>0</v>
      </c>
      <c r="IL193" s="764">
        <f t="shared" si="455"/>
        <v>0</v>
      </c>
      <c r="IM193" s="764">
        <f t="shared" si="455"/>
        <v>0</v>
      </c>
      <c r="IN193" s="764">
        <f t="shared" si="455"/>
        <v>0</v>
      </c>
      <c r="IO193" s="764">
        <f t="shared" si="455"/>
        <v>0</v>
      </c>
      <c r="IP193" s="764">
        <f t="shared" si="455"/>
        <v>0</v>
      </c>
      <c r="IQ193" s="764">
        <f t="shared" si="455"/>
        <v>0</v>
      </c>
      <c r="IR193" s="764">
        <f t="shared" si="455"/>
        <v>0</v>
      </c>
      <c r="IS193" s="764">
        <f t="shared" si="455"/>
        <v>0</v>
      </c>
      <c r="IT193" s="764">
        <f t="shared" si="455"/>
        <v>0</v>
      </c>
      <c r="IU193" s="764">
        <f t="shared" si="455"/>
        <v>0</v>
      </c>
      <c r="IV193" s="764">
        <f t="shared" si="455"/>
        <v>0</v>
      </c>
      <c r="IW193" s="764">
        <f t="shared" si="455"/>
        <v>0</v>
      </c>
      <c r="IX193" s="764">
        <f t="shared" si="455"/>
        <v>0</v>
      </c>
      <c r="IY193" s="764">
        <f t="shared" si="455"/>
        <v>0</v>
      </c>
      <c r="IZ193" s="764">
        <f t="shared" si="455"/>
        <v>0</v>
      </c>
      <c r="JA193" s="764">
        <f t="shared" si="455"/>
        <v>0</v>
      </c>
      <c r="JB193" s="764">
        <f t="shared" si="455"/>
        <v>0</v>
      </c>
      <c r="JC193" s="764">
        <f t="shared" si="455"/>
        <v>0</v>
      </c>
      <c r="JD193" s="764">
        <f t="shared" si="435"/>
        <v>0</v>
      </c>
      <c r="JE193" s="764">
        <f t="shared" si="435"/>
        <v>0</v>
      </c>
      <c r="JF193" s="764">
        <f t="shared" si="435"/>
        <v>0</v>
      </c>
      <c r="JG193" s="764">
        <f t="shared" ref="JD193:JO203" si="458">IF($D193=JG$5,$J193,0)</f>
        <v>0</v>
      </c>
      <c r="JH193" s="764">
        <f t="shared" si="435"/>
        <v>0</v>
      </c>
      <c r="JI193" s="764">
        <f t="shared" si="435"/>
        <v>0</v>
      </c>
      <c r="JJ193" s="764">
        <f t="shared" si="435"/>
        <v>0</v>
      </c>
      <c r="JK193" s="764">
        <f t="shared" si="458"/>
        <v>0</v>
      </c>
      <c r="JL193" s="764">
        <f t="shared" si="455"/>
        <v>0</v>
      </c>
      <c r="JM193" s="764">
        <f t="shared" si="455"/>
        <v>0</v>
      </c>
      <c r="JN193" s="764">
        <f t="shared" si="455"/>
        <v>0</v>
      </c>
      <c r="JO193" s="764">
        <f t="shared" si="458"/>
        <v>0</v>
      </c>
      <c r="JP193" s="764">
        <f t="shared" si="455"/>
        <v>0</v>
      </c>
      <c r="JQ193" s="764">
        <f t="shared" si="317"/>
        <v>0</v>
      </c>
      <c r="JR193" s="764">
        <f t="shared" si="317"/>
        <v>0</v>
      </c>
      <c r="JS193" s="764">
        <f t="shared" si="455"/>
        <v>0</v>
      </c>
      <c r="JT193" s="765">
        <f t="shared" si="318"/>
        <v>0</v>
      </c>
      <c r="JU193" s="229">
        <f t="shared" si="319"/>
        <v>0</v>
      </c>
    </row>
    <row r="194" spans="1:281" ht="12.75" customHeight="1">
      <c r="A194" s="57"/>
      <c r="B194" s="223"/>
      <c r="C194" s="223"/>
      <c r="D194" s="61"/>
      <c r="E194" s="743" t="str">
        <f t="shared" si="314"/>
        <v xml:space="preserve"> </v>
      </c>
      <c r="F194" s="56"/>
      <c r="G194" s="228"/>
      <c r="H194" s="744">
        <f>SUMIF(Ajuste!$C$8:$C$483,$B$6:$B$499,Ajuste!$E$8:$E$483)</f>
        <v>0</v>
      </c>
      <c r="I194" s="744">
        <f>SUMIF(Ajuste!$C$8:$C$483,$B$6:$B$499,Ajuste!$F$8:$F$483)</f>
        <v>0</v>
      </c>
      <c r="J194" s="229">
        <f t="shared" si="320"/>
        <v>0</v>
      </c>
      <c r="K194" s="764">
        <f t="shared" si="436"/>
        <v>0</v>
      </c>
      <c r="L194" s="764">
        <f t="shared" si="457"/>
        <v>0</v>
      </c>
      <c r="M194" s="764">
        <f t="shared" si="457"/>
        <v>0</v>
      </c>
      <c r="N194" s="764">
        <f t="shared" si="457"/>
        <v>0</v>
      </c>
      <c r="O194" s="764">
        <f t="shared" si="457"/>
        <v>0</v>
      </c>
      <c r="P194" s="764">
        <f t="shared" si="457"/>
        <v>0</v>
      </c>
      <c r="Q194" s="764">
        <f t="shared" si="457"/>
        <v>0</v>
      </c>
      <c r="R194" s="764">
        <f t="shared" si="457"/>
        <v>0</v>
      </c>
      <c r="S194" s="764">
        <f t="shared" si="457"/>
        <v>0</v>
      </c>
      <c r="T194" s="764">
        <f t="shared" si="457"/>
        <v>0</v>
      </c>
      <c r="U194" s="764">
        <f t="shared" si="457"/>
        <v>0</v>
      </c>
      <c r="V194" s="764">
        <f t="shared" si="457"/>
        <v>0</v>
      </c>
      <c r="W194" s="764">
        <f t="shared" si="457"/>
        <v>0</v>
      </c>
      <c r="X194" s="764">
        <f t="shared" si="457"/>
        <v>0</v>
      </c>
      <c r="Y194" s="764">
        <f t="shared" si="457"/>
        <v>0</v>
      </c>
      <c r="Z194" s="764">
        <f t="shared" si="457"/>
        <v>0</v>
      </c>
      <c r="AA194" s="764">
        <f t="shared" si="457"/>
        <v>0</v>
      </c>
      <c r="AB194" s="764">
        <f t="shared" si="457"/>
        <v>0</v>
      </c>
      <c r="AC194" s="764">
        <f t="shared" si="457"/>
        <v>0</v>
      </c>
      <c r="AD194" s="764">
        <f t="shared" si="457"/>
        <v>0</v>
      </c>
      <c r="AE194" s="764">
        <f t="shared" si="457"/>
        <v>0</v>
      </c>
      <c r="AF194" s="764">
        <f t="shared" si="457"/>
        <v>0</v>
      </c>
      <c r="AG194" s="764">
        <f t="shared" si="457"/>
        <v>0</v>
      </c>
      <c r="AH194" s="764">
        <f t="shared" si="457"/>
        <v>0</v>
      </c>
      <c r="AI194" s="764">
        <f t="shared" si="457"/>
        <v>0</v>
      </c>
      <c r="AJ194" s="764">
        <f t="shared" si="457"/>
        <v>0</v>
      </c>
      <c r="AK194" s="764">
        <f t="shared" si="457"/>
        <v>0</v>
      </c>
      <c r="AL194" s="764">
        <f t="shared" si="457"/>
        <v>0</v>
      </c>
      <c r="AM194" s="764">
        <f t="shared" si="457"/>
        <v>0</v>
      </c>
      <c r="AN194" s="764">
        <f t="shared" si="457"/>
        <v>0</v>
      </c>
      <c r="AO194" s="764">
        <f t="shared" si="457"/>
        <v>0</v>
      </c>
      <c r="AP194" s="764">
        <f t="shared" si="457"/>
        <v>0</v>
      </c>
      <c r="AQ194" s="764">
        <f t="shared" si="457"/>
        <v>0</v>
      </c>
      <c r="AR194" s="764">
        <f t="shared" si="457"/>
        <v>0</v>
      </c>
      <c r="AS194" s="764">
        <f t="shared" si="457"/>
        <v>0</v>
      </c>
      <c r="AT194" s="764">
        <f t="shared" si="457"/>
        <v>0</v>
      </c>
      <c r="AU194" s="764">
        <f t="shared" si="457"/>
        <v>0</v>
      </c>
      <c r="AV194" s="764">
        <f t="shared" si="457"/>
        <v>0</v>
      </c>
      <c r="AW194" s="764">
        <f t="shared" si="457"/>
        <v>0</v>
      </c>
      <c r="AX194" s="764">
        <f t="shared" si="457"/>
        <v>0</v>
      </c>
      <c r="AY194" s="764">
        <f t="shared" si="457"/>
        <v>0</v>
      </c>
      <c r="AZ194" s="764">
        <f t="shared" si="457"/>
        <v>0</v>
      </c>
      <c r="BA194" s="764">
        <f t="shared" si="457"/>
        <v>0</v>
      </c>
      <c r="BB194" s="764">
        <f t="shared" si="457"/>
        <v>0</v>
      </c>
      <c r="BC194" s="764">
        <f t="shared" si="457"/>
        <v>0</v>
      </c>
      <c r="BD194" s="764">
        <f t="shared" si="457"/>
        <v>0</v>
      </c>
      <c r="BE194" s="764">
        <f t="shared" si="457"/>
        <v>0</v>
      </c>
      <c r="BF194" s="764">
        <f t="shared" si="436"/>
        <v>0</v>
      </c>
      <c r="BG194" s="764">
        <f t="shared" si="436"/>
        <v>0</v>
      </c>
      <c r="BH194" s="764">
        <f t="shared" si="436"/>
        <v>0</v>
      </c>
      <c r="BI194" s="764">
        <f t="shared" si="436"/>
        <v>0</v>
      </c>
      <c r="BJ194" s="764">
        <f t="shared" si="436"/>
        <v>0</v>
      </c>
      <c r="BK194" s="764">
        <f t="shared" si="436"/>
        <v>0</v>
      </c>
      <c r="BL194" s="764">
        <f t="shared" si="436"/>
        <v>0</v>
      </c>
      <c r="BM194" s="764">
        <f t="shared" si="436"/>
        <v>0</v>
      </c>
      <c r="BN194" s="764">
        <f t="shared" si="437"/>
        <v>0</v>
      </c>
      <c r="BO194" s="764">
        <f t="shared" si="437"/>
        <v>0</v>
      </c>
      <c r="BP194" s="764">
        <f t="shared" si="437"/>
        <v>0</v>
      </c>
      <c r="BQ194" s="764">
        <f t="shared" si="437"/>
        <v>0</v>
      </c>
      <c r="BR194" s="764">
        <f t="shared" si="437"/>
        <v>0</v>
      </c>
      <c r="BS194" s="764">
        <f t="shared" si="437"/>
        <v>0</v>
      </c>
      <c r="BT194" s="764">
        <f t="shared" si="437"/>
        <v>0</v>
      </c>
      <c r="BU194" s="764">
        <f t="shared" si="437"/>
        <v>0</v>
      </c>
      <c r="BV194" s="764">
        <f t="shared" si="437"/>
        <v>0</v>
      </c>
      <c r="BW194" s="764">
        <f t="shared" si="437"/>
        <v>0</v>
      </c>
      <c r="BX194" s="764">
        <f t="shared" si="438"/>
        <v>0</v>
      </c>
      <c r="BY194" s="764">
        <f t="shared" si="438"/>
        <v>0</v>
      </c>
      <c r="BZ194" s="764">
        <f t="shared" si="438"/>
        <v>0</v>
      </c>
      <c r="CA194" s="764">
        <f t="shared" si="438"/>
        <v>0</v>
      </c>
      <c r="CB194" s="764">
        <f t="shared" si="438"/>
        <v>0</v>
      </c>
      <c r="CC194" s="764">
        <f t="shared" si="438"/>
        <v>0</v>
      </c>
      <c r="CD194" s="764">
        <f t="shared" si="438"/>
        <v>0</v>
      </c>
      <c r="CE194" s="764">
        <f t="shared" si="438"/>
        <v>0</v>
      </c>
      <c r="CF194" s="764">
        <f t="shared" si="438"/>
        <v>0</v>
      </c>
      <c r="CG194" s="764">
        <f t="shared" si="438"/>
        <v>0</v>
      </c>
      <c r="CH194" s="764">
        <f t="shared" si="439"/>
        <v>0</v>
      </c>
      <c r="CI194" s="764">
        <f t="shared" si="439"/>
        <v>0</v>
      </c>
      <c r="CJ194" s="764">
        <f t="shared" si="439"/>
        <v>0</v>
      </c>
      <c r="CK194" s="764">
        <f t="shared" si="439"/>
        <v>0</v>
      </c>
      <c r="CL194" s="764">
        <f t="shared" si="439"/>
        <v>0</v>
      </c>
      <c r="CM194" s="764">
        <f t="shared" si="439"/>
        <v>0</v>
      </c>
      <c r="CN194" s="764">
        <f t="shared" si="439"/>
        <v>0</v>
      </c>
      <c r="CO194" s="764">
        <f t="shared" si="439"/>
        <v>0</v>
      </c>
      <c r="CP194" s="764">
        <f t="shared" si="439"/>
        <v>0</v>
      </c>
      <c r="CQ194" s="764">
        <f t="shared" si="439"/>
        <v>0</v>
      </c>
      <c r="CR194" s="764">
        <f t="shared" si="440"/>
        <v>0</v>
      </c>
      <c r="CS194" s="764">
        <f t="shared" si="440"/>
        <v>0</v>
      </c>
      <c r="CT194" s="764">
        <f t="shared" si="440"/>
        <v>0</v>
      </c>
      <c r="CU194" s="764">
        <f t="shared" si="440"/>
        <v>0</v>
      </c>
      <c r="CV194" s="764">
        <f t="shared" si="440"/>
        <v>0</v>
      </c>
      <c r="CW194" s="764">
        <f t="shared" si="440"/>
        <v>0</v>
      </c>
      <c r="CX194" s="764">
        <f t="shared" si="440"/>
        <v>0</v>
      </c>
      <c r="CY194" s="764">
        <f t="shared" si="440"/>
        <v>0</v>
      </c>
      <c r="CZ194" s="764">
        <f t="shared" si="440"/>
        <v>0</v>
      </c>
      <c r="DA194" s="764">
        <f t="shared" si="440"/>
        <v>0</v>
      </c>
      <c r="DB194" s="764">
        <f t="shared" si="441"/>
        <v>0</v>
      </c>
      <c r="DC194" s="764">
        <f t="shared" si="441"/>
        <v>0</v>
      </c>
      <c r="DD194" s="764">
        <f t="shared" si="441"/>
        <v>0</v>
      </c>
      <c r="DE194" s="764">
        <f t="shared" si="441"/>
        <v>0</v>
      </c>
      <c r="DF194" s="764">
        <f t="shared" si="441"/>
        <v>0</v>
      </c>
      <c r="DG194" s="764">
        <f t="shared" si="441"/>
        <v>0</v>
      </c>
      <c r="DH194" s="764">
        <f t="shared" si="441"/>
        <v>0</v>
      </c>
      <c r="DI194" s="764">
        <f t="shared" si="441"/>
        <v>0</v>
      </c>
      <c r="DJ194" s="764">
        <f t="shared" si="441"/>
        <v>0</v>
      </c>
      <c r="DK194" s="764">
        <f t="shared" si="441"/>
        <v>0</v>
      </c>
      <c r="DL194" s="764">
        <f t="shared" si="442"/>
        <v>0</v>
      </c>
      <c r="DM194" s="764">
        <f t="shared" si="442"/>
        <v>0</v>
      </c>
      <c r="DN194" s="764">
        <f t="shared" si="442"/>
        <v>0</v>
      </c>
      <c r="DO194" s="764">
        <f t="shared" si="442"/>
        <v>0</v>
      </c>
      <c r="DP194" s="764">
        <f t="shared" si="442"/>
        <v>0</v>
      </c>
      <c r="DQ194" s="764">
        <f t="shared" si="442"/>
        <v>0</v>
      </c>
      <c r="DR194" s="764">
        <f t="shared" si="442"/>
        <v>0</v>
      </c>
      <c r="DS194" s="764">
        <f t="shared" si="442"/>
        <v>0</v>
      </c>
      <c r="DT194" s="764">
        <f t="shared" si="442"/>
        <v>0</v>
      </c>
      <c r="DU194" s="764">
        <f t="shared" si="442"/>
        <v>0</v>
      </c>
      <c r="DV194" s="764">
        <f t="shared" si="443"/>
        <v>0</v>
      </c>
      <c r="DW194" s="764">
        <f t="shared" si="443"/>
        <v>0</v>
      </c>
      <c r="DX194" s="764">
        <f t="shared" si="443"/>
        <v>0</v>
      </c>
      <c r="DY194" s="764">
        <f t="shared" si="443"/>
        <v>0</v>
      </c>
      <c r="DZ194" s="764">
        <f t="shared" si="443"/>
        <v>0</v>
      </c>
      <c r="EA194" s="764">
        <f t="shared" si="443"/>
        <v>0</v>
      </c>
      <c r="EB194" s="764">
        <f t="shared" si="443"/>
        <v>0</v>
      </c>
      <c r="EC194" s="764">
        <f t="shared" si="443"/>
        <v>0</v>
      </c>
      <c r="ED194" s="764">
        <f t="shared" si="443"/>
        <v>0</v>
      </c>
      <c r="EE194" s="764">
        <f t="shared" si="443"/>
        <v>0</v>
      </c>
      <c r="EF194" s="764">
        <f t="shared" si="444"/>
        <v>0</v>
      </c>
      <c r="EG194" s="764">
        <f t="shared" si="444"/>
        <v>0</v>
      </c>
      <c r="EH194" s="764">
        <f t="shared" si="444"/>
        <v>0</v>
      </c>
      <c r="EI194" s="764">
        <f t="shared" si="444"/>
        <v>0</v>
      </c>
      <c r="EJ194" s="764">
        <f t="shared" si="444"/>
        <v>0</v>
      </c>
      <c r="EK194" s="764">
        <f t="shared" si="444"/>
        <v>0</v>
      </c>
      <c r="EL194" s="764">
        <f t="shared" si="444"/>
        <v>0</v>
      </c>
      <c r="EM194" s="764">
        <f t="shared" si="444"/>
        <v>0</v>
      </c>
      <c r="EN194" s="764">
        <f t="shared" si="444"/>
        <v>0</v>
      </c>
      <c r="EO194" s="764">
        <f t="shared" si="444"/>
        <v>0</v>
      </c>
      <c r="EP194" s="764">
        <f t="shared" si="445"/>
        <v>0</v>
      </c>
      <c r="EQ194" s="764">
        <f t="shared" si="445"/>
        <v>0</v>
      </c>
      <c r="ER194" s="764">
        <f t="shared" si="445"/>
        <v>0</v>
      </c>
      <c r="ES194" s="764">
        <f t="shared" si="445"/>
        <v>0</v>
      </c>
      <c r="ET194" s="764">
        <f t="shared" si="445"/>
        <v>0</v>
      </c>
      <c r="EU194" s="764">
        <f t="shared" si="445"/>
        <v>0</v>
      </c>
      <c r="EV194" s="764">
        <f t="shared" si="445"/>
        <v>0</v>
      </c>
      <c r="EW194" s="764">
        <f t="shared" si="445"/>
        <v>0</v>
      </c>
      <c r="EX194" s="764">
        <f t="shared" si="445"/>
        <v>0</v>
      </c>
      <c r="EY194" s="764">
        <f t="shared" si="445"/>
        <v>0</v>
      </c>
      <c r="EZ194" s="764">
        <f t="shared" si="446"/>
        <v>0</v>
      </c>
      <c r="FA194" s="764">
        <f t="shared" si="446"/>
        <v>0</v>
      </c>
      <c r="FB194" s="764">
        <f t="shared" si="446"/>
        <v>0</v>
      </c>
      <c r="FC194" s="764">
        <f t="shared" si="446"/>
        <v>0</v>
      </c>
      <c r="FD194" s="764">
        <f t="shared" si="446"/>
        <v>0</v>
      </c>
      <c r="FE194" s="764">
        <f t="shared" si="446"/>
        <v>0</v>
      </c>
      <c r="FF194" s="764">
        <f t="shared" si="446"/>
        <v>0</v>
      </c>
      <c r="FG194" s="764">
        <f t="shared" si="446"/>
        <v>0</v>
      </c>
      <c r="FH194" s="764">
        <f t="shared" si="446"/>
        <v>0</v>
      </c>
      <c r="FI194" s="764">
        <f t="shared" si="446"/>
        <v>0</v>
      </c>
      <c r="FJ194" s="764">
        <f t="shared" si="447"/>
        <v>0</v>
      </c>
      <c r="FK194" s="764">
        <f t="shared" si="447"/>
        <v>0</v>
      </c>
      <c r="FL194" s="764">
        <f t="shared" si="447"/>
        <v>0</v>
      </c>
      <c r="FM194" s="764">
        <f t="shared" si="447"/>
        <v>0</v>
      </c>
      <c r="FN194" s="764">
        <f t="shared" si="447"/>
        <v>0</v>
      </c>
      <c r="FO194" s="764">
        <f t="shared" si="447"/>
        <v>0</v>
      </c>
      <c r="FP194" s="764">
        <f t="shared" si="447"/>
        <v>0</v>
      </c>
      <c r="FQ194" s="764">
        <f t="shared" si="447"/>
        <v>0</v>
      </c>
      <c r="FR194" s="764">
        <f t="shared" si="447"/>
        <v>0</v>
      </c>
      <c r="FS194" s="764">
        <f t="shared" si="447"/>
        <v>0</v>
      </c>
      <c r="FT194" s="764">
        <f t="shared" si="448"/>
        <v>0</v>
      </c>
      <c r="FU194" s="764">
        <f t="shared" si="448"/>
        <v>0</v>
      </c>
      <c r="FV194" s="764">
        <f t="shared" si="448"/>
        <v>0</v>
      </c>
      <c r="FW194" s="764">
        <f t="shared" si="448"/>
        <v>0</v>
      </c>
      <c r="FX194" s="764">
        <f t="shared" si="448"/>
        <v>0</v>
      </c>
      <c r="FY194" s="764">
        <f t="shared" si="448"/>
        <v>0</v>
      </c>
      <c r="FZ194" s="764">
        <f t="shared" si="448"/>
        <v>0</v>
      </c>
      <c r="GA194" s="764">
        <f t="shared" si="448"/>
        <v>0</v>
      </c>
      <c r="GB194" s="764">
        <f t="shared" si="448"/>
        <v>0</v>
      </c>
      <c r="GC194" s="764">
        <f t="shared" si="448"/>
        <v>0</v>
      </c>
      <c r="GD194" s="764">
        <f t="shared" si="449"/>
        <v>0</v>
      </c>
      <c r="GE194" s="764">
        <f t="shared" si="449"/>
        <v>0</v>
      </c>
      <c r="GF194" s="764">
        <f t="shared" si="449"/>
        <v>0</v>
      </c>
      <c r="GG194" s="764">
        <f t="shared" si="449"/>
        <v>0</v>
      </c>
      <c r="GH194" s="764">
        <f t="shared" si="449"/>
        <v>0</v>
      </c>
      <c r="GI194" s="764">
        <f t="shared" si="449"/>
        <v>0</v>
      </c>
      <c r="GJ194" s="764">
        <f t="shared" si="449"/>
        <v>0</v>
      </c>
      <c r="GK194" s="764">
        <f t="shared" si="449"/>
        <v>0</v>
      </c>
      <c r="GL194" s="764">
        <f t="shared" si="449"/>
        <v>0</v>
      </c>
      <c r="GM194" s="764">
        <f t="shared" si="449"/>
        <v>0</v>
      </c>
      <c r="GN194" s="764">
        <f t="shared" si="450"/>
        <v>0</v>
      </c>
      <c r="GO194" s="764">
        <f t="shared" si="450"/>
        <v>0</v>
      </c>
      <c r="GP194" s="764">
        <f t="shared" si="450"/>
        <v>0</v>
      </c>
      <c r="GQ194" s="764">
        <f t="shared" si="450"/>
        <v>0</v>
      </c>
      <c r="GR194" s="764">
        <f t="shared" si="450"/>
        <v>0</v>
      </c>
      <c r="GS194" s="764">
        <f t="shared" si="450"/>
        <v>0</v>
      </c>
      <c r="GT194" s="764">
        <f t="shared" si="450"/>
        <v>0</v>
      </c>
      <c r="GU194" s="764">
        <f t="shared" si="450"/>
        <v>0</v>
      </c>
      <c r="GV194" s="764">
        <f t="shared" si="450"/>
        <v>0</v>
      </c>
      <c r="GW194" s="764">
        <f t="shared" si="450"/>
        <v>0</v>
      </c>
      <c r="GX194" s="764">
        <f t="shared" si="451"/>
        <v>0</v>
      </c>
      <c r="GY194" s="764">
        <f t="shared" si="451"/>
        <v>0</v>
      </c>
      <c r="GZ194" s="764">
        <f t="shared" si="451"/>
        <v>0</v>
      </c>
      <c r="HA194" s="764">
        <f t="shared" si="451"/>
        <v>0</v>
      </c>
      <c r="HB194" s="764">
        <f t="shared" si="451"/>
        <v>0</v>
      </c>
      <c r="HC194" s="764">
        <f t="shared" si="451"/>
        <v>0</v>
      </c>
      <c r="HD194" s="764">
        <f t="shared" si="451"/>
        <v>0</v>
      </c>
      <c r="HE194" s="764">
        <f t="shared" si="451"/>
        <v>0</v>
      </c>
      <c r="HF194" s="764">
        <f t="shared" si="451"/>
        <v>0</v>
      </c>
      <c r="HG194" s="764">
        <f t="shared" si="451"/>
        <v>0</v>
      </c>
      <c r="HH194" s="764">
        <f t="shared" si="452"/>
        <v>0</v>
      </c>
      <c r="HI194" s="764">
        <f t="shared" si="452"/>
        <v>0</v>
      </c>
      <c r="HJ194" s="764">
        <f t="shared" si="452"/>
        <v>0</v>
      </c>
      <c r="HK194" s="764">
        <f t="shared" si="452"/>
        <v>0</v>
      </c>
      <c r="HL194" s="764">
        <f t="shared" si="452"/>
        <v>0</v>
      </c>
      <c r="HM194" s="764">
        <f t="shared" si="452"/>
        <v>0</v>
      </c>
      <c r="HN194" s="764">
        <f t="shared" si="452"/>
        <v>0</v>
      </c>
      <c r="HO194" s="764">
        <f t="shared" si="452"/>
        <v>0</v>
      </c>
      <c r="HP194" s="764">
        <f t="shared" si="452"/>
        <v>0</v>
      </c>
      <c r="HQ194" s="764">
        <f t="shared" si="452"/>
        <v>0</v>
      </c>
      <c r="HR194" s="764">
        <f t="shared" si="453"/>
        <v>0</v>
      </c>
      <c r="HS194" s="764">
        <f t="shared" si="453"/>
        <v>0</v>
      </c>
      <c r="HT194" s="764">
        <f t="shared" si="453"/>
        <v>0</v>
      </c>
      <c r="HU194" s="764">
        <f t="shared" si="453"/>
        <v>0</v>
      </c>
      <c r="HV194" s="764">
        <f t="shared" si="453"/>
        <v>0</v>
      </c>
      <c r="HW194" s="764">
        <f t="shared" si="453"/>
        <v>0</v>
      </c>
      <c r="HX194" s="764">
        <f t="shared" si="453"/>
        <v>0</v>
      </c>
      <c r="HY194" s="764">
        <f t="shared" si="453"/>
        <v>0</v>
      </c>
      <c r="HZ194" s="764">
        <f t="shared" si="453"/>
        <v>0</v>
      </c>
      <c r="IA194" s="764">
        <f t="shared" si="453"/>
        <v>0</v>
      </c>
      <c r="IB194" s="764">
        <f t="shared" si="454"/>
        <v>0</v>
      </c>
      <c r="IC194" s="764">
        <f t="shared" si="454"/>
        <v>0</v>
      </c>
      <c r="ID194" s="764">
        <f t="shared" si="454"/>
        <v>0</v>
      </c>
      <c r="IE194" s="764">
        <f t="shared" si="454"/>
        <v>0</v>
      </c>
      <c r="IF194" s="764">
        <f t="shared" si="454"/>
        <v>0</v>
      </c>
      <c r="IG194" s="764">
        <f t="shared" si="454"/>
        <v>0</v>
      </c>
      <c r="IH194" s="764">
        <f t="shared" si="454"/>
        <v>0</v>
      </c>
      <c r="II194" s="764">
        <f t="shared" si="454"/>
        <v>0</v>
      </c>
      <c r="IJ194" s="764">
        <f t="shared" si="454"/>
        <v>0</v>
      </c>
      <c r="IK194" s="764">
        <f t="shared" si="454"/>
        <v>0</v>
      </c>
      <c r="IL194" s="764">
        <f t="shared" si="455"/>
        <v>0</v>
      </c>
      <c r="IM194" s="764">
        <f t="shared" si="455"/>
        <v>0</v>
      </c>
      <c r="IN194" s="764">
        <f t="shared" si="455"/>
        <v>0</v>
      </c>
      <c r="IO194" s="764">
        <f t="shared" si="455"/>
        <v>0</v>
      </c>
      <c r="IP194" s="764">
        <f t="shared" si="455"/>
        <v>0</v>
      </c>
      <c r="IQ194" s="764">
        <f t="shared" si="455"/>
        <v>0</v>
      </c>
      <c r="IR194" s="764">
        <f t="shared" si="455"/>
        <v>0</v>
      </c>
      <c r="IS194" s="764">
        <f t="shared" si="455"/>
        <v>0</v>
      </c>
      <c r="IT194" s="764">
        <f t="shared" si="455"/>
        <v>0</v>
      </c>
      <c r="IU194" s="764">
        <f t="shared" si="455"/>
        <v>0</v>
      </c>
      <c r="IV194" s="764">
        <f t="shared" si="455"/>
        <v>0</v>
      </c>
      <c r="IW194" s="764">
        <f t="shared" si="455"/>
        <v>0</v>
      </c>
      <c r="IX194" s="764">
        <f t="shared" si="455"/>
        <v>0</v>
      </c>
      <c r="IY194" s="764">
        <f t="shared" si="455"/>
        <v>0</v>
      </c>
      <c r="IZ194" s="764">
        <f t="shared" si="455"/>
        <v>0</v>
      </c>
      <c r="JA194" s="764">
        <f t="shared" si="455"/>
        <v>0</v>
      </c>
      <c r="JB194" s="764">
        <f t="shared" si="455"/>
        <v>0</v>
      </c>
      <c r="JC194" s="764">
        <f t="shared" si="455"/>
        <v>0</v>
      </c>
      <c r="JD194" s="764">
        <f t="shared" si="458"/>
        <v>0</v>
      </c>
      <c r="JE194" s="764">
        <f t="shared" si="458"/>
        <v>0</v>
      </c>
      <c r="JF194" s="764">
        <f t="shared" si="458"/>
        <v>0</v>
      </c>
      <c r="JG194" s="764">
        <f t="shared" si="458"/>
        <v>0</v>
      </c>
      <c r="JH194" s="764">
        <f t="shared" si="458"/>
        <v>0</v>
      </c>
      <c r="JI194" s="764">
        <f t="shared" si="458"/>
        <v>0</v>
      </c>
      <c r="JJ194" s="764">
        <f t="shared" si="458"/>
        <v>0</v>
      </c>
      <c r="JK194" s="764">
        <f t="shared" si="458"/>
        <v>0</v>
      </c>
      <c r="JL194" s="764">
        <f t="shared" si="458"/>
        <v>0</v>
      </c>
      <c r="JM194" s="764">
        <f t="shared" si="458"/>
        <v>0</v>
      </c>
      <c r="JN194" s="764">
        <f t="shared" si="458"/>
        <v>0</v>
      </c>
      <c r="JO194" s="764">
        <f t="shared" si="458"/>
        <v>0</v>
      </c>
      <c r="JP194" s="764">
        <f t="shared" si="455"/>
        <v>0</v>
      </c>
      <c r="JQ194" s="764">
        <f t="shared" si="317"/>
        <v>0</v>
      </c>
      <c r="JR194" s="764">
        <f t="shared" si="317"/>
        <v>0</v>
      </c>
      <c r="JS194" s="764">
        <f t="shared" si="455"/>
        <v>0</v>
      </c>
      <c r="JT194" s="765">
        <f t="shared" si="318"/>
        <v>0</v>
      </c>
      <c r="JU194" s="229">
        <f t="shared" si="319"/>
        <v>0</v>
      </c>
    </row>
    <row r="195" spans="1:281" ht="12.75" customHeight="1">
      <c r="A195" s="57"/>
      <c r="B195" s="223"/>
      <c r="C195" s="223"/>
      <c r="D195" s="61"/>
      <c r="E195" s="743" t="str">
        <f t="shared" si="314"/>
        <v xml:space="preserve"> </v>
      </c>
      <c r="F195" s="56"/>
      <c r="G195" s="228"/>
      <c r="H195" s="744">
        <f>SUMIF(Ajuste!$C$8:$C$483,$B$6:$B$499,Ajuste!$E$8:$E$483)</f>
        <v>0</v>
      </c>
      <c r="I195" s="744">
        <f>SUMIF(Ajuste!$C$8:$C$483,$B$6:$B$499,Ajuste!$F$8:$F$483)</f>
        <v>0</v>
      </c>
      <c r="J195" s="229">
        <f t="shared" si="320"/>
        <v>0</v>
      </c>
      <c r="K195" s="764">
        <f t="shared" ref="K195:BM204" si="459">IF($D195=K$5,$J195,0)</f>
        <v>0</v>
      </c>
      <c r="L195" s="764">
        <f t="shared" si="459"/>
        <v>0</v>
      </c>
      <c r="M195" s="764">
        <f t="shared" si="459"/>
        <v>0</v>
      </c>
      <c r="N195" s="764">
        <f t="shared" si="459"/>
        <v>0</v>
      </c>
      <c r="O195" s="764">
        <f t="shared" si="459"/>
        <v>0</v>
      </c>
      <c r="P195" s="764">
        <f t="shared" si="459"/>
        <v>0</v>
      </c>
      <c r="Q195" s="764">
        <f t="shared" si="459"/>
        <v>0</v>
      </c>
      <c r="R195" s="764">
        <f t="shared" si="459"/>
        <v>0</v>
      </c>
      <c r="S195" s="764">
        <f t="shared" si="459"/>
        <v>0</v>
      </c>
      <c r="T195" s="764">
        <f t="shared" si="459"/>
        <v>0</v>
      </c>
      <c r="U195" s="764">
        <f t="shared" si="459"/>
        <v>0</v>
      </c>
      <c r="V195" s="764">
        <f t="shared" si="459"/>
        <v>0</v>
      </c>
      <c r="W195" s="764">
        <f t="shared" si="459"/>
        <v>0</v>
      </c>
      <c r="X195" s="764">
        <f t="shared" si="459"/>
        <v>0</v>
      </c>
      <c r="Y195" s="764">
        <f t="shared" si="459"/>
        <v>0</v>
      </c>
      <c r="Z195" s="764">
        <f t="shared" si="459"/>
        <v>0</v>
      </c>
      <c r="AA195" s="764">
        <f t="shared" si="459"/>
        <v>0</v>
      </c>
      <c r="AB195" s="764">
        <f t="shared" si="459"/>
        <v>0</v>
      </c>
      <c r="AC195" s="764">
        <f t="shared" si="459"/>
        <v>0</v>
      </c>
      <c r="AD195" s="764">
        <f t="shared" si="459"/>
        <v>0</v>
      </c>
      <c r="AE195" s="764">
        <f t="shared" si="459"/>
        <v>0</v>
      </c>
      <c r="AF195" s="764">
        <f t="shared" si="459"/>
        <v>0</v>
      </c>
      <c r="AG195" s="764">
        <f t="shared" si="459"/>
        <v>0</v>
      </c>
      <c r="AH195" s="764">
        <f t="shared" si="459"/>
        <v>0</v>
      </c>
      <c r="AI195" s="764">
        <f t="shared" si="459"/>
        <v>0</v>
      </c>
      <c r="AJ195" s="764">
        <f t="shared" si="459"/>
        <v>0</v>
      </c>
      <c r="AK195" s="764">
        <f t="shared" si="459"/>
        <v>0</v>
      </c>
      <c r="AL195" s="764">
        <f t="shared" si="459"/>
        <v>0</v>
      </c>
      <c r="AM195" s="764">
        <f t="shared" si="459"/>
        <v>0</v>
      </c>
      <c r="AN195" s="764">
        <f t="shared" si="459"/>
        <v>0</v>
      </c>
      <c r="AO195" s="764">
        <f t="shared" si="459"/>
        <v>0</v>
      </c>
      <c r="AP195" s="764">
        <f t="shared" si="459"/>
        <v>0</v>
      </c>
      <c r="AQ195" s="764">
        <f t="shared" si="459"/>
        <v>0</v>
      </c>
      <c r="AR195" s="764">
        <f t="shared" si="459"/>
        <v>0</v>
      </c>
      <c r="AS195" s="764">
        <f t="shared" si="459"/>
        <v>0</v>
      </c>
      <c r="AT195" s="764">
        <f t="shared" si="459"/>
        <v>0</v>
      </c>
      <c r="AU195" s="764">
        <f t="shared" si="459"/>
        <v>0</v>
      </c>
      <c r="AV195" s="764">
        <f t="shared" si="459"/>
        <v>0</v>
      </c>
      <c r="AW195" s="764">
        <f t="shared" si="459"/>
        <v>0</v>
      </c>
      <c r="AX195" s="764">
        <f t="shared" si="459"/>
        <v>0</v>
      </c>
      <c r="AY195" s="764">
        <f t="shared" si="459"/>
        <v>0</v>
      </c>
      <c r="AZ195" s="764">
        <f t="shared" si="459"/>
        <v>0</v>
      </c>
      <c r="BA195" s="764">
        <f t="shared" si="459"/>
        <v>0</v>
      </c>
      <c r="BB195" s="764">
        <f t="shared" si="459"/>
        <v>0</v>
      </c>
      <c r="BC195" s="764">
        <f t="shared" si="459"/>
        <v>0</v>
      </c>
      <c r="BD195" s="764">
        <f t="shared" si="459"/>
        <v>0</v>
      </c>
      <c r="BE195" s="764">
        <f t="shared" si="459"/>
        <v>0</v>
      </c>
      <c r="BF195" s="764">
        <f t="shared" si="459"/>
        <v>0</v>
      </c>
      <c r="BG195" s="764">
        <f t="shared" si="459"/>
        <v>0</v>
      </c>
      <c r="BH195" s="764">
        <f t="shared" si="459"/>
        <v>0</v>
      </c>
      <c r="BI195" s="764">
        <f t="shared" si="459"/>
        <v>0</v>
      </c>
      <c r="BJ195" s="764">
        <f t="shared" si="459"/>
        <v>0</v>
      </c>
      <c r="BK195" s="764">
        <f t="shared" si="459"/>
        <v>0</v>
      </c>
      <c r="BL195" s="764">
        <f t="shared" si="459"/>
        <v>0</v>
      </c>
      <c r="BM195" s="764">
        <f t="shared" si="459"/>
        <v>0</v>
      </c>
      <c r="BN195" s="764">
        <f t="shared" ref="BN195:BW204" si="460">IF($D195=BN$5,$J195,0)</f>
        <v>0</v>
      </c>
      <c r="BO195" s="764">
        <f t="shared" si="460"/>
        <v>0</v>
      </c>
      <c r="BP195" s="764">
        <f t="shared" si="460"/>
        <v>0</v>
      </c>
      <c r="BQ195" s="764">
        <f t="shared" si="460"/>
        <v>0</v>
      </c>
      <c r="BR195" s="764">
        <f t="shared" si="460"/>
        <v>0</v>
      </c>
      <c r="BS195" s="764">
        <f t="shared" si="460"/>
        <v>0</v>
      </c>
      <c r="BT195" s="764">
        <f t="shared" si="460"/>
        <v>0</v>
      </c>
      <c r="BU195" s="764">
        <f t="shared" si="460"/>
        <v>0</v>
      </c>
      <c r="BV195" s="764">
        <f t="shared" si="460"/>
        <v>0</v>
      </c>
      <c r="BW195" s="764">
        <f t="shared" si="460"/>
        <v>0</v>
      </c>
      <c r="BX195" s="764">
        <f t="shared" ref="BX195:CG204" si="461">IF($D195=BX$5,$J195,0)</f>
        <v>0</v>
      </c>
      <c r="BY195" s="764">
        <f t="shared" si="461"/>
        <v>0</v>
      </c>
      <c r="BZ195" s="764">
        <f t="shared" si="461"/>
        <v>0</v>
      </c>
      <c r="CA195" s="764">
        <f t="shared" si="461"/>
        <v>0</v>
      </c>
      <c r="CB195" s="764">
        <f t="shared" si="461"/>
        <v>0</v>
      </c>
      <c r="CC195" s="764">
        <f t="shared" si="461"/>
        <v>0</v>
      </c>
      <c r="CD195" s="764">
        <f t="shared" si="461"/>
        <v>0</v>
      </c>
      <c r="CE195" s="764">
        <f t="shared" si="461"/>
        <v>0</v>
      </c>
      <c r="CF195" s="764">
        <f t="shared" si="461"/>
        <v>0</v>
      </c>
      <c r="CG195" s="764">
        <f t="shared" si="461"/>
        <v>0</v>
      </c>
      <c r="CH195" s="764">
        <f t="shared" ref="CH195:CQ204" si="462">IF($D195=CH$5,$J195,0)</f>
        <v>0</v>
      </c>
      <c r="CI195" s="764">
        <f t="shared" si="462"/>
        <v>0</v>
      </c>
      <c r="CJ195" s="764">
        <f t="shared" si="462"/>
        <v>0</v>
      </c>
      <c r="CK195" s="764">
        <f t="shared" si="462"/>
        <v>0</v>
      </c>
      <c r="CL195" s="764">
        <f t="shared" si="462"/>
        <v>0</v>
      </c>
      <c r="CM195" s="764">
        <f t="shared" si="462"/>
        <v>0</v>
      </c>
      <c r="CN195" s="764">
        <f t="shared" si="462"/>
        <v>0</v>
      </c>
      <c r="CO195" s="764">
        <f t="shared" si="462"/>
        <v>0</v>
      </c>
      <c r="CP195" s="764">
        <f t="shared" si="462"/>
        <v>0</v>
      </c>
      <c r="CQ195" s="764">
        <f t="shared" si="462"/>
        <v>0</v>
      </c>
      <c r="CR195" s="764">
        <f t="shared" ref="CR195:DA204" si="463">IF($D195=CR$5,$J195,0)</f>
        <v>0</v>
      </c>
      <c r="CS195" s="764">
        <f t="shared" si="463"/>
        <v>0</v>
      </c>
      <c r="CT195" s="764">
        <f t="shared" si="463"/>
        <v>0</v>
      </c>
      <c r="CU195" s="764">
        <f t="shared" si="463"/>
        <v>0</v>
      </c>
      <c r="CV195" s="764">
        <f t="shared" si="463"/>
        <v>0</v>
      </c>
      <c r="CW195" s="764">
        <f t="shared" si="463"/>
        <v>0</v>
      </c>
      <c r="CX195" s="764">
        <f t="shared" si="463"/>
        <v>0</v>
      </c>
      <c r="CY195" s="764">
        <f t="shared" si="463"/>
        <v>0</v>
      </c>
      <c r="CZ195" s="764">
        <f t="shared" si="463"/>
        <v>0</v>
      </c>
      <c r="DA195" s="764">
        <f t="shared" si="463"/>
        <v>0</v>
      </c>
      <c r="DB195" s="764">
        <f t="shared" ref="DB195:DK204" si="464">IF($D195=DB$5,$J195,0)</f>
        <v>0</v>
      </c>
      <c r="DC195" s="764">
        <f t="shared" si="464"/>
        <v>0</v>
      </c>
      <c r="DD195" s="764">
        <f t="shared" si="464"/>
        <v>0</v>
      </c>
      <c r="DE195" s="764">
        <f t="shared" si="464"/>
        <v>0</v>
      </c>
      <c r="DF195" s="764">
        <f t="shared" si="464"/>
        <v>0</v>
      </c>
      <c r="DG195" s="764">
        <f t="shared" si="464"/>
        <v>0</v>
      </c>
      <c r="DH195" s="764">
        <f t="shared" si="464"/>
        <v>0</v>
      </c>
      <c r="DI195" s="764">
        <f t="shared" si="464"/>
        <v>0</v>
      </c>
      <c r="DJ195" s="764">
        <f t="shared" si="464"/>
        <v>0</v>
      </c>
      <c r="DK195" s="764">
        <f t="shared" si="464"/>
        <v>0</v>
      </c>
      <c r="DL195" s="764">
        <f t="shared" ref="DL195:DU204" si="465">IF($D195=DL$5,$J195,0)</f>
        <v>0</v>
      </c>
      <c r="DM195" s="764">
        <f t="shared" si="465"/>
        <v>0</v>
      </c>
      <c r="DN195" s="764">
        <f t="shared" si="465"/>
        <v>0</v>
      </c>
      <c r="DO195" s="764">
        <f t="shared" si="465"/>
        <v>0</v>
      </c>
      <c r="DP195" s="764">
        <f t="shared" si="465"/>
        <v>0</v>
      </c>
      <c r="DQ195" s="764">
        <f t="shared" si="465"/>
        <v>0</v>
      </c>
      <c r="DR195" s="764">
        <f t="shared" si="465"/>
        <v>0</v>
      </c>
      <c r="DS195" s="764">
        <f t="shared" si="465"/>
        <v>0</v>
      </c>
      <c r="DT195" s="764">
        <f t="shared" si="465"/>
        <v>0</v>
      </c>
      <c r="DU195" s="764">
        <f t="shared" si="465"/>
        <v>0</v>
      </c>
      <c r="DV195" s="764">
        <f t="shared" ref="DV195:EE204" si="466">IF($D195=DV$5,$J195,0)</f>
        <v>0</v>
      </c>
      <c r="DW195" s="764">
        <f t="shared" si="466"/>
        <v>0</v>
      </c>
      <c r="DX195" s="764">
        <f t="shared" si="466"/>
        <v>0</v>
      </c>
      <c r="DY195" s="764">
        <f t="shared" si="466"/>
        <v>0</v>
      </c>
      <c r="DZ195" s="764">
        <f t="shared" si="466"/>
        <v>0</v>
      </c>
      <c r="EA195" s="764">
        <f t="shared" si="466"/>
        <v>0</v>
      </c>
      <c r="EB195" s="764">
        <f t="shared" si="466"/>
        <v>0</v>
      </c>
      <c r="EC195" s="764">
        <f t="shared" si="466"/>
        <v>0</v>
      </c>
      <c r="ED195" s="764">
        <f t="shared" si="466"/>
        <v>0</v>
      </c>
      <c r="EE195" s="764">
        <f t="shared" si="466"/>
        <v>0</v>
      </c>
      <c r="EF195" s="764">
        <f t="shared" ref="EF195:EO204" si="467">IF($D195=EF$5,$J195,0)</f>
        <v>0</v>
      </c>
      <c r="EG195" s="764">
        <f t="shared" si="467"/>
        <v>0</v>
      </c>
      <c r="EH195" s="764">
        <f t="shared" si="467"/>
        <v>0</v>
      </c>
      <c r="EI195" s="764">
        <f t="shared" si="467"/>
        <v>0</v>
      </c>
      <c r="EJ195" s="764">
        <f t="shared" si="467"/>
        <v>0</v>
      </c>
      <c r="EK195" s="764">
        <f t="shared" si="467"/>
        <v>0</v>
      </c>
      <c r="EL195" s="764">
        <f t="shared" si="467"/>
        <v>0</v>
      </c>
      <c r="EM195" s="764">
        <f t="shared" si="467"/>
        <v>0</v>
      </c>
      <c r="EN195" s="764">
        <f t="shared" si="467"/>
        <v>0</v>
      </c>
      <c r="EO195" s="764">
        <f t="shared" si="467"/>
        <v>0</v>
      </c>
      <c r="EP195" s="764">
        <f t="shared" ref="EP195:EY204" si="468">IF($D195=EP$5,$J195,0)</f>
        <v>0</v>
      </c>
      <c r="EQ195" s="764">
        <f t="shared" si="468"/>
        <v>0</v>
      </c>
      <c r="ER195" s="764">
        <f t="shared" si="468"/>
        <v>0</v>
      </c>
      <c r="ES195" s="764">
        <f t="shared" si="468"/>
        <v>0</v>
      </c>
      <c r="ET195" s="764">
        <f t="shared" si="468"/>
        <v>0</v>
      </c>
      <c r="EU195" s="764">
        <f t="shared" si="468"/>
        <v>0</v>
      </c>
      <c r="EV195" s="764">
        <f t="shared" si="468"/>
        <v>0</v>
      </c>
      <c r="EW195" s="764">
        <f t="shared" si="468"/>
        <v>0</v>
      </c>
      <c r="EX195" s="764">
        <f t="shared" si="468"/>
        <v>0</v>
      </c>
      <c r="EY195" s="764">
        <f t="shared" si="468"/>
        <v>0</v>
      </c>
      <c r="EZ195" s="764">
        <f t="shared" ref="EZ195:FI204" si="469">IF($D195=EZ$5,$J195,0)</f>
        <v>0</v>
      </c>
      <c r="FA195" s="764">
        <f t="shared" si="469"/>
        <v>0</v>
      </c>
      <c r="FB195" s="764">
        <f t="shared" si="469"/>
        <v>0</v>
      </c>
      <c r="FC195" s="764">
        <f t="shared" si="469"/>
        <v>0</v>
      </c>
      <c r="FD195" s="764">
        <f t="shared" si="469"/>
        <v>0</v>
      </c>
      <c r="FE195" s="764">
        <f t="shared" si="469"/>
        <v>0</v>
      </c>
      <c r="FF195" s="764">
        <f t="shared" si="469"/>
        <v>0</v>
      </c>
      <c r="FG195" s="764">
        <f t="shared" si="469"/>
        <v>0</v>
      </c>
      <c r="FH195" s="764">
        <f t="shared" si="469"/>
        <v>0</v>
      </c>
      <c r="FI195" s="764">
        <f t="shared" si="469"/>
        <v>0</v>
      </c>
      <c r="FJ195" s="764">
        <f t="shared" ref="FJ195:FS204" si="470">IF($D195=FJ$5,$J195,0)</f>
        <v>0</v>
      </c>
      <c r="FK195" s="764">
        <f t="shared" si="470"/>
        <v>0</v>
      </c>
      <c r="FL195" s="764">
        <f t="shared" si="470"/>
        <v>0</v>
      </c>
      <c r="FM195" s="764">
        <f t="shared" si="470"/>
        <v>0</v>
      </c>
      <c r="FN195" s="764">
        <f t="shared" si="470"/>
        <v>0</v>
      </c>
      <c r="FO195" s="764">
        <f t="shared" si="470"/>
        <v>0</v>
      </c>
      <c r="FP195" s="764">
        <f t="shared" si="470"/>
        <v>0</v>
      </c>
      <c r="FQ195" s="764">
        <f t="shared" si="470"/>
        <v>0</v>
      </c>
      <c r="FR195" s="764">
        <f t="shared" si="470"/>
        <v>0</v>
      </c>
      <c r="FS195" s="764">
        <f t="shared" si="470"/>
        <v>0</v>
      </c>
      <c r="FT195" s="764">
        <f t="shared" ref="FT195:GC204" si="471">IF($D195=FT$5,$J195,0)</f>
        <v>0</v>
      </c>
      <c r="FU195" s="764">
        <f t="shared" si="471"/>
        <v>0</v>
      </c>
      <c r="FV195" s="764">
        <f t="shared" si="471"/>
        <v>0</v>
      </c>
      <c r="FW195" s="764">
        <f t="shared" si="471"/>
        <v>0</v>
      </c>
      <c r="FX195" s="764">
        <f t="shared" si="471"/>
        <v>0</v>
      </c>
      <c r="FY195" s="764">
        <f t="shared" si="471"/>
        <v>0</v>
      </c>
      <c r="FZ195" s="764">
        <f t="shared" si="471"/>
        <v>0</v>
      </c>
      <c r="GA195" s="764">
        <f t="shared" si="471"/>
        <v>0</v>
      </c>
      <c r="GB195" s="764">
        <f t="shared" si="471"/>
        <v>0</v>
      </c>
      <c r="GC195" s="764">
        <f t="shared" si="471"/>
        <v>0</v>
      </c>
      <c r="GD195" s="764">
        <f t="shared" ref="GD195:GM204" si="472">IF($D195=GD$5,$J195,0)</f>
        <v>0</v>
      </c>
      <c r="GE195" s="764">
        <f t="shared" si="472"/>
        <v>0</v>
      </c>
      <c r="GF195" s="764">
        <f t="shared" si="472"/>
        <v>0</v>
      </c>
      <c r="GG195" s="764">
        <f t="shared" si="472"/>
        <v>0</v>
      </c>
      <c r="GH195" s="764">
        <f t="shared" si="472"/>
        <v>0</v>
      </c>
      <c r="GI195" s="764">
        <f t="shared" si="472"/>
        <v>0</v>
      </c>
      <c r="GJ195" s="764">
        <f t="shared" si="472"/>
        <v>0</v>
      </c>
      <c r="GK195" s="764">
        <f t="shared" si="472"/>
        <v>0</v>
      </c>
      <c r="GL195" s="764">
        <f t="shared" si="472"/>
        <v>0</v>
      </c>
      <c r="GM195" s="764">
        <f t="shared" si="472"/>
        <v>0</v>
      </c>
      <c r="GN195" s="764">
        <f t="shared" ref="GN195:GW204" si="473">IF($D195=GN$5,$J195,0)</f>
        <v>0</v>
      </c>
      <c r="GO195" s="764">
        <f t="shared" si="473"/>
        <v>0</v>
      </c>
      <c r="GP195" s="764">
        <f t="shared" si="473"/>
        <v>0</v>
      </c>
      <c r="GQ195" s="764">
        <f t="shared" si="473"/>
        <v>0</v>
      </c>
      <c r="GR195" s="764">
        <f t="shared" si="473"/>
        <v>0</v>
      </c>
      <c r="GS195" s="764">
        <f t="shared" si="473"/>
        <v>0</v>
      </c>
      <c r="GT195" s="764">
        <f t="shared" si="473"/>
        <v>0</v>
      </c>
      <c r="GU195" s="764">
        <f t="shared" si="473"/>
        <v>0</v>
      </c>
      <c r="GV195" s="764">
        <f t="shared" si="473"/>
        <v>0</v>
      </c>
      <c r="GW195" s="764">
        <f t="shared" si="473"/>
        <v>0</v>
      </c>
      <c r="GX195" s="764">
        <f t="shared" ref="GX195:HG204" si="474">IF($D195=GX$5,$J195,0)</f>
        <v>0</v>
      </c>
      <c r="GY195" s="764">
        <f t="shared" si="474"/>
        <v>0</v>
      </c>
      <c r="GZ195" s="764">
        <f t="shared" si="474"/>
        <v>0</v>
      </c>
      <c r="HA195" s="764">
        <f t="shared" si="474"/>
        <v>0</v>
      </c>
      <c r="HB195" s="764">
        <f t="shared" si="474"/>
        <v>0</v>
      </c>
      <c r="HC195" s="764">
        <f t="shared" si="474"/>
        <v>0</v>
      </c>
      <c r="HD195" s="764">
        <f t="shared" si="474"/>
        <v>0</v>
      </c>
      <c r="HE195" s="764">
        <f t="shared" si="474"/>
        <v>0</v>
      </c>
      <c r="HF195" s="764">
        <f t="shared" si="474"/>
        <v>0</v>
      </c>
      <c r="HG195" s="764">
        <f t="shared" si="474"/>
        <v>0</v>
      </c>
      <c r="HH195" s="764">
        <f t="shared" ref="HH195:HQ204" si="475">IF($D195=HH$5,$J195,0)</f>
        <v>0</v>
      </c>
      <c r="HI195" s="764">
        <f t="shared" si="475"/>
        <v>0</v>
      </c>
      <c r="HJ195" s="764">
        <f t="shared" si="475"/>
        <v>0</v>
      </c>
      <c r="HK195" s="764">
        <f t="shared" si="475"/>
        <v>0</v>
      </c>
      <c r="HL195" s="764">
        <f t="shared" si="475"/>
        <v>0</v>
      </c>
      <c r="HM195" s="764">
        <f t="shared" si="475"/>
        <v>0</v>
      </c>
      <c r="HN195" s="764">
        <f t="shared" si="475"/>
        <v>0</v>
      </c>
      <c r="HO195" s="764">
        <f t="shared" si="475"/>
        <v>0</v>
      </c>
      <c r="HP195" s="764">
        <f t="shared" si="475"/>
        <v>0</v>
      </c>
      <c r="HQ195" s="764">
        <f t="shared" si="475"/>
        <v>0</v>
      </c>
      <c r="HR195" s="764">
        <f t="shared" ref="HR195:IA204" si="476">IF($D195=HR$5,$J195,0)</f>
        <v>0</v>
      </c>
      <c r="HS195" s="764">
        <f t="shared" si="476"/>
        <v>0</v>
      </c>
      <c r="HT195" s="764">
        <f t="shared" si="476"/>
        <v>0</v>
      </c>
      <c r="HU195" s="764">
        <f t="shared" si="476"/>
        <v>0</v>
      </c>
      <c r="HV195" s="764">
        <f t="shared" si="476"/>
        <v>0</v>
      </c>
      <c r="HW195" s="764">
        <f t="shared" si="476"/>
        <v>0</v>
      </c>
      <c r="HX195" s="764">
        <f t="shared" si="476"/>
        <v>0</v>
      </c>
      <c r="HY195" s="764">
        <f t="shared" si="476"/>
        <v>0</v>
      </c>
      <c r="HZ195" s="764">
        <f t="shared" si="476"/>
        <v>0</v>
      </c>
      <c r="IA195" s="764">
        <f t="shared" si="476"/>
        <v>0</v>
      </c>
      <c r="IB195" s="764">
        <f t="shared" ref="IB195:IK204" si="477">IF($D195=IB$5,$J195,0)</f>
        <v>0</v>
      </c>
      <c r="IC195" s="764">
        <f t="shared" si="477"/>
        <v>0</v>
      </c>
      <c r="ID195" s="764">
        <f t="shared" si="477"/>
        <v>0</v>
      </c>
      <c r="IE195" s="764">
        <f t="shared" si="477"/>
        <v>0</v>
      </c>
      <c r="IF195" s="764">
        <f t="shared" si="477"/>
        <v>0</v>
      </c>
      <c r="IG195" s="764">
        <f t="shared" si="477"/>
        <v>0</v>
      </c>
      <c r="IH195" s="764">
        <f t="shared" si="477"/>
        <v>0</v>
      </c>
      <c r="II195" s="764">
        <f t="shared" si="477"/>
        <v>0</v>
      </c>
      <c r="IJ195" s="764">
        <f t="shared" si="477"/>
        <v>0</v>
      </c>
      <c r="IK195" s="764">
        <f t="shared" si="477"/>
        <v>0</v>
      </c>
      <c r="IL195" s="764">
        <f t="shared" ref="IL195:JS204" si="478">IF($D195=IL$5,$J195,0)</f>
        <v>0</v>
      </c>
      <c r="IM195" s="764">
        <f t="shared" si="478"/>
        <v>0</v>
      </c>
      <c r="IN195" s="764">
        <f t="shared" si="478"/>
        <v>0</v>
      </c>
      <c r="IO195" s="764">
        <f t="shared" si="478"/>
        <v>0</v>
      </c>
      <c r="IP195" s="764">
        <f t="shared" si="478"/>
        <v>0</v>
      </c>
      <c r="IQ195" s="764">
        <f t="shared" si="478"/>
        <v>0</v>
      </c>
      <c r="IR195" s="764">
        <f t="shared" si="478"/>
        <v>0</v>
      </c>
      <c r="IS195" s="764">
        <f t="shared" si="478"/>
        <v>0</v>
      </c>
      <c r="IT195" s="764">
        <f t="shared" si="478"/>
        <v>0</v>
      </c>
      <c r="IU195" s="764">
        <f t="shared" si="478"/>
        <v>0</v>
      </c>
      <c r="IV195" s="764">
        <f t="shared" si="478"/>
        <v>0</v>
      </c>
      <c r="IW195" s="764">
        <f t="shared" si="478"/>
        <v>0</v>
      </c>
      <c r="IX195" s="764">
        <f t="shared" si="478"/>
        <v>0</v>
      </c>
      <c r="IY195" s="764">
        <f t="shared" si="478"/>
        <v>0</v>
      </c>
      <c r="IZ195" s="764">
        <f t="shared" si="478"/>
        <v>0</v>
      </c>
      <c r="JA195" s="764">
        <f t="shared" si="478"/>
        <v>0</v>
      </c>
      <c r="JB195" s="764">
        <f t="shared" si="478"/>
        <v>0</v>
      </c>
      <c r="JC195" s="764">
        <f t="shared" si="478"/>
        <v>0</v>
      </c>
      <c r="JD195" s="764">
        <f t="shared" si="458"/>
        <v>0</v>
      </c>
      <c r="JE195" s="764">
        <f t="shared" si="458"/>
        <v>0</v>
      </c>
      <c r="JF195" s="764">
        <f t="shared" si="458"/>
        <v>0</v>
      </c>
      <c r="JG195" s="764">
        <f t="shared" si="458"/>
        <v>0</v>
      </c>
      <c r="JH195" s="764">
        <f t="shared" si="458"/>
        <v>0</v>
      </c>
      <c r="JI195" s="764">
        <f t="shared" si="458"/>
        <v>0</v>
      </c>
      <c r="JJ195" s="764">
        <f t="shared" si="458"/>
        <v>0</v>
      </c>
      <c r="JK195" s="764">
        <f t="shared" si="458"/>
        <v>0</v>
      </c>
      <c r="JL195" s="764">
        <f t="shared" si="478"/>
        <v>0</v>
      </c>
      <c r="JM195" s="764">
        <f t="shared" si="478"/>
        <v>0</v>
      </c>
      <c r="JN195" s="764">
        <f t="shared" si="478"/>
        <v>0</v>
      </c>
      <c r="JO195" s="764">
        <f t="shared" si="478"/>
        <v>0</v>
      </c>
      <c r="JP195" s="764">
        <f t="shared" si="478"/>
        <v>0</v>
      </c>
      <c r="JQ195" s="764">
        <f t="shared" si="317"/>
        <v>0</v>
      </c>
      <c r="JR195" s="764">
        <f t="shared" si="317"/>
        <v>0</v>
      </c>
      <c r="JS195" s="764">
        <f t="shared" si="478"/>
        <v>0</v>
      </c>
      <c r="JT195" s="765">
        <f t="shared" si="318"/>
        <v>0</v>
      </c>
      <c r="JU195" s="229">
        <f t="shared" si="319"/>
        <v>0</v>
      </c>
    </row>
    <row r="196" spans="1:281" ht="12.75" customHeight="1">
      <c r="A196" s="57"/>
      <c r="B196" s="223"/>
      <c r="C196" s="223"/>
      <c r="D196" s="61"/>
      <c r="E196" s="743" t="str">
        <f t="shared" si="314"/>
        <v xml:space="preserve"> </v>
      </c>
      <c r="F196" s="56"/>
      <c r="G196" s="228"/>
      <c r="H196" s="744">
        <f>SUMIF(Ajuste!$C$8:$C$483,$B$6:$B$499,Ajuste!$E$8:$E$483)</f>
        <v>0</v>
      </c>
      <c r="I196" s="744">
        <f>SUMIF(Ajuste!$C$8:$C$483,$B$6:$B$499,Ajuste!$F$8:$F$483)</f>
        <v>0</v>
      </c>
      <c r="J196" s="229">
        <f t="shared" si="320"/>
        <v>0</v>
      </c>
      <c r="K196" s="764">
        <f t="shared" si="459"/>
        <v>0</v>
      </c>
      <c r="L196" s="764">
        <f t="shared" si="459"/>
        <v>0</v>
      </c>
      <c r="M196" s="764">
        <f t="shared" si="459"/>
        <v>0</v>
      </c>
      <c r="N196" s="764">
        <f t="shared" si="459"/>
        <v>0</v>
      </c>
      <c r="O196" s="764">
        <f t="shared" si="459"/>
        <v>0</v>
      </c>
      <c r="P196" s="764">
        <f t="shared" si="459"/>
        <v>0</v>
      </c>
      <c r="Q196" s="764">
        <f t="shared" si="459"/>
        <v>0</v>
      </c>
      <c r="R196" s="764">
        <f t="shared" si="459"/>
        <v>0</v>
      </c>
      <c r="S196" s="764">
        <f t="shared" si="459"/>
        <v>0</v>
      </c>
      <c r="T196" s="764">
        <f t="shared" si="459"/>
        <v>0</v>
      </c>
      <c r="U196" s="764">
        <f t="shared" si="459"/>
        <v>0</v>
      </c>
      <c r="V196" s="764">
        <f t="shared" si="459"/>
        <v>0</v>
      </c>
      <c r="W196" s="764">
        <f t="shared" si="459"/>
        <v>0</v>
      </c>
      <c r="X196" s="764">
        <f t="shared" si="459"/>
        <v>0</v>
      </c>
      <c r="Y196" s="764">
        <f t="shared" si="459"/>
        <v>0</v>
      </c>
      <c r="Z196" s="764">
        <f t="shared" si="459"/>
        <v>0</v>
      </c>
      <c r="AA196" s="764">
        <f t="shared" si="459"/>
        <v>0</v>
      </c>
      <c r="AB196" s="764">
        <f t="shared" si="459"/>
        <v>0</v>
      </c>
      <c r="AC196" s="764">
        <f t="shared" si="459"/>
        <v>0</v>
      </c>
      <c r="AD196" s="764">
        <f t="shared" si="459"/>
        <v>0</v>
      </c>
      <c r="AE196" s="764">
        <f t="shared" si="459"/>
        <v>0</v>
      </c>
      <c r="AF196" s="764">
        <f t="shared" si="459"/>
        <v>0</v>
      </c>
      <c r="AG196" s="764">
        <f t="shared" si="459"/>
        <v>0</v>
      </c>
      <c r="AH196" s="764">
        <f t="shared" si="459"/>
        <v>0</v>
      </c>
      <c r="AI196" s="764">
        <f t="shared" si="459"/>
        <v>0</v>
      </c>
      <c r="AJ196" s="764">
        <f t="shared" si="459"/>
        <v>0</v>
      </c>
      <c r="AK196" s="764">
        <f t="shared" si="459"/>
        <v>0</v>
      </c>
      <c r="AL196" s="764">
        <f t="shared" si="459"/>
        <v>0</v>
      </c>
      <c r="AM196" s="764">
        <f t="shared" si="459"/>
        <v>0</v>
      </c>
      <c r="AN196" s="764">
        <f t="shared" si="459"/>
        <v>0</v>
      </c>
      <c r="AO196" s="764">
        <f t="shared" si="459"/>
        <v>0</v>
      </c>
      <c r="AP196" s="764">
        <f t="shared" si="459"/>
        <v>0</v>
      </c>
      <c r="AQ196" s="764">
        <f t="shared" si="459"/>
        <v>0</v>
      </c>
      <c r="AR196" s="764">
        <f t="shared" si="459"/>
        <v>0</v>
      </c>
      <c r="AS196" s="764">
        <f t="shared" si="459"/>
        <v>0</v>
      </c>
      <c r="AT196" s="764">
        <f t="shared" si="459"/>
        <v>0</v>
      </c>
      <c r="AU196" s="764">
        <f t="shared" si="459"/>
        <v>0</v>
      </c>
      <c r="AV196" s="764">
        <f t="shared" si="459"/>
        <v>0</v>
      </c>
      <c r="AW196" s="764">
        <f t="shared" si="459"/>
        <v>0</v>
      </c>
      <c r="AX196" s="764">
        <f t="shared" si="459"/>
        <v>0</v>
      </c>
      <c r="AY196" s="764">
        <f t="shared" si="459"/>
        <v>0</v>
      </c>
      <c r="AZ196" s="764">
        <f t="shared" si="459"/>
        <v>0</v>
      </c>
      <c r="BA196" s="764">
        <f t="shared" si="459"/>
        <v>0</v>
      </c>
      <c r="BB196" s="764">
        <f t="shared" si="459"/>
        <v>0</v>
      </c>
      <c r="BC196" s="764">
        <f t="shared" si="459"/>
        <v>0</v>
      </c>
      <c r="BD196" s="764">
        <f t="shared" si="459"/>
        <v>0</v>
      </c>
      <c r="BE196" s="764">
        <f t="shared" si="459"/>
        <v>0</v>
      </c>
      <c r="BF196" s="764">
        <f t="shared" si="459"/>
        <v>0</v>
      </c>
      <c r="BG196" s="764">
        <f t="shared" si="459"/>
        <v>0</v>
      </c>
      <c r="BH196" s="764">
        <f t="shared" si="459"/>
        <v>0</v>
      </c>
      <c r="BI196" s="764">
        <f t="shared" si="459"/>
        <v>0</v>
      </c>
      <c r="BJ196" s="764">
        <f t="shared" si="459"/>
        <v>0</v>
      </c>
      <c r="BK196" s="764">
        <f t="shared" si="459"/>
        <v>0</v>
      </c>
      <c r="BL196" s="764">
        <f t="shared" si="459"/>
        <v>0</v>
      </c>
      <c r="BM196" s="764">
        <f t="shared" si="459"/>
        <v>0</v>
      </c>
      <c r="BN196" s="764">
        <f t="shared" si="460"/>
        <v>0</v>
      </c>
      <c r="BO196" s="764">
        <f t="shared" si="460"/>
        <v>0</v>
      </c>
      <c r="BP196" s="764">
        <f t="shared" si="460"/>
        <v>0</v>
      </c>
      <c r="BQ196" s="764">
        <f t="shared" si="460"/>
        <v>0</v>
      </c>
      <c r="BR196" s="764">
        <f t="shared" si="460"/>
        <v>0</v>
      </c>
      <c r="BS196" s="764">
        <f t="shared" si="460"/>
        <v>0</v>
      </c>
      <c r="BT196" s="764">
        <f t="shared" si="460"/>
        <v>0</v>
      </c>
      <c r="BU196" s="764">
        <f t="shared" si="460"/>
        <v>0</v>
      </c>
      <c r="BV196" s="764">
        <f t="shared" si="460"/>
        <v>0</v>
      </c>
      <c r="BW196" s="764">
        <f t="shared" si="460"/>
        <v>0</v>
      </c>
      <c r="BX196" s="764">
        <f t="shared" si="461"/>
        <v>0</v>
      </c>
      <c r="BY196" s="764">
        <f t="shared" si="461"/>
        <v>0</v>
      </c>
      <c r="BZ196" s="764">
        <f t="shared" si="461"/>
        <v>0</v>
      </c>
      <c r="CA196" s="764">
        <f t="shared" si="461"/>
        <v>0</v>
      </c>
      <c r="CB196" s="764">
        <f t="shared" si="461"/>
        <v>0</v>
      </c>
      <c r="CC196" s="764">
        <f t="shared" si="461"/>
        <v>0</v>
      </c>
      <c r="CD196" s="764">
        <f t="shared" si="461"/>
        <v>0</v>
      </c>
      <c r="CE196" s="764">
        <f t="shared" si="461"/>
        <v>0</v>
      </c>
      <c r="CF196" s="764">
        <f t="shared" si="461"/>
        <v>0</v>
      </c>
      <c r="CG196" s="764">
        <f t="shared" si="461"/>
        <v>0</v>
      </c>
      <c r="CH196" s="764">
        <f t="shared" si="462"/>
        <v>0</v>
      </c>
      <c r="CI196" s="764">
        <f t="shared" si="462"/>
        <v>0</v>
      </c>
      <c r="CJ196" s="764">
        <f t="shared" si="462"/>
        <v>0</v>
      </c>
      <c r="CK196" s="764">
        <f t="shared" si="462"/>
        <v>0</v>
      </c>
      <c r="CL196" s="764">
        <f t="shared" si="462"/>
        <v>0</v>
      </c>
      <c r="CM196" s="764">
        <f t="shared" si="462"/>
        <v>0</v>
      </c>
      <c r="CN196" s="764">
        <f t="shared" si="462"/>
        <v>0</v>
      </c>
      <c r="CO196" s="764">
        <f t="shared" si="462"/>
        <v>0</v>
      </c>
      <c r="CP196" s="764">
        <f t="shared" si="462"/>
        <v>0</v>
      </c>
      <c r="CQ196" s="764">
        <f t="shared" si="462"/>
        <v>0</v>
      </c>
      <c r="CR196" s="764">
        <f t="shared" si="463"/>
        <v>0</v>
      </c>
      <c r="CS196" s="764">
        <f t="shared" si="463"/>
        <v>0</v>
      </c>
      <c r="CT196" s="764">
        <f t="shared" si="463"/>
        <v>0</v>
      </c>
      <c r="CU196" s="764">
        <f t="shared" si="463"/>
        <v>0</v>
      </c>
      <c r="CV196" s="764">
        <f t="shared" si="463"/>
        <v>0</v>
      </c>
      <c r="CW196" s="764">
        <f t="shared" si="463"/>
        <v>0</v>
      </c>
      <c r="CX196" s="764">
        <f t="shared" si="463"/>
        <v>0</v>
      </c>
      <c r="CY196" s="764">
        <f t="shared" si="463"/>
        <v>0</v>
      </c>
      <c r="CZ196" s="764">
        <f t="shared" si="463"/>
        <v>0</v>
      </c>
      <c r="DA196" s="764">
        <f t="shared" si="463"/>
        <v>0</v>
      </c>
      <c r="DB196" s="764">
        <f t="shared" si="464"/>
        <v>0</v>
      </c>
      <c r="DC196" s="764">
        <f t="shared" si="464"/>
        <v>0</v>
      </c>
      <c r="DD196" s="764">
        <f t="shared" si="464"/>
        <v>0</v>
      </c>
      <c r="DE196" s="764">
        <f t="shared" si="464"/>
        <v>0</v>
      </c>
      <c r="DF196" s="764">
        <f t="shared" si="464"/>
        <v>0</v>
      </c>
      <c r="DG196" s="764">
        <f t="shared" si="464"/>
        <v>0</v>
      </c>
      <c r="DH196" s="764">
        <f t="shared" si="464"/>
        <v>0</v>
      </c>
      <c r="DI196" s="764">
        <f t="shared" si="464"/>
        <v>0</v>
      </c>
      <c r="DJ196" s="764">
        <f t="shared" si="464"/>
        <v>0</v>
      </c>
      <c r="DK196" s="764">
        <f t="shared" si="464"/>
        <v>0</v>
      </c>
      <c r="DL196" s="764">
        <f t="shared" si="465"/>
        <v>0</v>
      </c>
      <c r="DM196" s="764">
        <f t="shared" si="465"/>
        <v>0</v>
      </c>
      <c r="DN196" s="764">
        <f t="shared" si="465"/>
        <v>0</v>
      </c>
      <c r="DO196" s="764">
        <f t="shared" si="465"/>
        <v>0</v>
      </c>
      <c r="DP196" s="764">
        <f t="shared" si="465"/>
        <v>0</v>
      </c>
      <c r="DQ196" s="764">
        <f t="shared" si="465"/>
        <v>0</v>
      </c>
      <c r="DR196" s="764">
        <f t="shared" si="465"/>
        <v>0</v>
      </c>
      <c r="DS196" s="764">
        <f t="shared" si="465"/>
        <v>0</v>
      </c>
      <c r="DT196" s="764">
        <f t="shared" si="465"/>
        <v>0</v>
      </c>
      <c r="DU196" s="764">
        <f t="shared" si="465"/>
        <v>0</v>
      </c>
      <c r="DV196" s="764">
        <f t="shared" si="466"/>
        <v>0</v>
      </c>
      <c r="DW196" s="764">
        <f t="shared" si="466"/>
        <v>0</v>
      </c>
      <c r="DX196" s="764">
        <f t="shared" si="466"/>
        <v>0</v>
      </c>
      <c r="DY196" s="764">
        <f t="shared" si="466"/>
        <v>0</v>
      </c>
      <c r="DZ196" s="764">
        <f t="shared" si="466"/>
        <v>0</v>
      </c>
      <c r="EA196" s="764">
        <f t="shared" si="466"/>
        <v>0</v>
      </c>
      <c r="EB196" s="764">
        <f t="shared" si="466"/>
        <v>0</v>
      </c>
      <c r="EC196" s="764">
        <f t="shared" si="466"/>
        <v>0</v>
      </c>
      <c r="ED196" s="764">
        <f t="shared" si="466"/>
        <v>0</v>
      </c>
      <c r="EE196" s="764">
        <f t="shared" si="466"/>
        <v>0</v>
      </c>
      <c r="EF196" s="764">
        <f t="shared" si="467"/>
        <v>0</v>
      </c>
      <c r="EG196" s="764">
        <f t="shared" si="467"/>
        <v>0</v>
      </c>
      <c r="EH196" s="764">
        <f t="shared" si="467"/>
        <v>0</v>
      </c>
      <c r="EI196" s="764">
        <f t="shared" si="467"/>
        <v>0</v>
      </c>
      <c r="EJ196" s="764">
        <f t="shared" si="467"/>
        <v>0</v>
      </c>
      <c r="EK196" s="764">
        <f t="shared" si="467"/>
        <v>0</v>
      </c>
      <c r="EL196" s="764">
        <f t="shared" si="467"/>
        <v>0</v>
      </c>
      <c r="EM196" s="764">
        <f t="shared" si="467"/>
        <v>0</v>
      </c>
      <c r="EN196" s="764">
        <f t="shared" si="467"/>
        <v>0</v>
      </c>
      <c r="EO196" s="764">
        <f t="shared" si="467"/>
        <v>0</v>
      </c>
      <c r="EP196" s="764">
        <f t="shared" si="468"/>
        <v>0</v>
      </c>
      <c r="EQ196" s="764">
        <f t="shared" si="468"/>
        <v>0</v>
      </c>
      <c r="ER196" s="764">
        <f t="shared" si="468"/>
        <v>0</v>
      </c>
      <c r="ES196" s="764">
        <f t="shared" si="468"/>
        <v>0</v>
      </c>
      <c r="ET196" s="764">
        <f t="shared" si="468"/>
        <v>0</v>
      </c>
      <c r="EU196" s="764">
        <f t="shared" si="468"/>
        <v>0</v>
      </c>
      <c r="EV196" s="764">
        <f t="shared" si="468"/>
        <v>0</v>
      </c>
      <c r="EW196" s="764">
        <f t="shared" si="468"/>
        <v>0</v>
      </c>
      <c r="EX196" s="764">
        <f t="shared" si="468"/>
        <v>0</v>
      </c>
      <c r="EY196" s="764">
        <f t="shared" si="468"/>
        <v>0</v>
      </c>
      <c r="EZ196" s="764">
        <f t="shared" si="469"/>
        <v>0</v>
      </c>
      <c r="FA196" s="764">
        <f t="shared" si="469"/>
        <v>0</v>
      </c>
      <c r="FB196" s="764">
        <f t="shared" si="469"/>
        <v>0</v>
      </c>
      <c r="FC196" s="764">
        <f t="shared" si="469"/>
        <v>0</v>
      </c>
      <c r="FD196" s="764">
        <f t="shared" si="469"/>
        <v>0</v>
      </c>
      <c r="FE196" s="764">
        <f t="shared" si="469"/>
        <v>0</v>
      </c>
      <c r="FF196" s="764">
        <f t="shared" si="469"/>
        <v>0</v>
      </c>
      <c r="FG196" s="764">
        <f t="shared" si="469"/>
        <v>0</v>
      </c>
      <c r="FH196" s="764">
        <f t="shared" si="469"/>
        <v>0</v>
      </c>
      <c r="FI196" s="764">
        <f t="shared" si="469"/>
        <v>0</v>
      </c>
      <c r="FJ196" s="764">
        <f t="shared" si="470"/>
        <v>0</v>
      </c>
      <c r="FK196" s="764">
        <f t="shared" si="470"/>
        <v>0</v>
      </c>
      <c r="FL196" s="764">
        <f t="shared" si="470"/>
        <v>0</v>
      </c>
      <c r="FM196" s="764">
        <f t="shared" si="470"/>
        <v>0</v>
      </c>
      <c r="FN196" s="764">
        <f t="shared" si="470"/>
        <v>0</v>
      </c>
      <c r="FO196" s="764">
        <f t="shared" si="470"/>
        <v>0</v>
      </c>
      <c r="FP196" s="764">
        <f t="shared" si="470"/>
        <v>0</v>
      </c>
      <c r="FQ196" s="764">
        <f t="shared" si="470"/>
        <v>0</v>
      </c>
      <c r="FR196" s="764">
        <f t="shared" si="470"/>
        <v>0</v>
      </c>
      <c r="FS196" s="764">
        <f t="shared" si="470"/>
        <v>0</v>
      </c>
      <c r="FT196" s="764">
        <f t="shared" si="471"/>
        <v>0</v>
      </c>
      <c r="FU196" s="764">
        <f t="shared" si="471"/>
        <v>0</v>
      </c>
      <c r="FV196" s="764">
        <f t="shared" si="471"/>
        <v>0</v>
      </c>
      <c r="FW196" s="764">
        <f t="shared" si="471"/>
        <v>0</v>
      </c>
      <c r="FX196" s="764">
        <f t="shared" si="471"/>
        <v>0</v>
      </c>
      <c r="FY196" s="764">
        <f t="shared" si="471"/>
        <v>0</v>
      </c>
      <c r="FZ196" s="764">
        <f t="shared" si="471"/>
        <v>0</v>
      </c>
      <c r="GA196" s="764">
        <f t="shared" si="471"/>
        <v>0</v>
      </c>
      <c r="GB196" s="764">
        <f t="shared" si="471"/>
        <v>0</v>
      </c>
      <c r="GC196" s="764">
        <f t="shared" si="471"/>
        <v>0</v>
      </c>
      <c r="GD196" s="764">
        <f t="shared" si="472"/>
        <v>0</v>
      </c>
      <c r="GE196" s="764">
        <f t="shared" si="472"/>
        <v>0</v>
      </c>
      <c r="GF196" s="764">
        <f t="shared" si="472"/>
        <v>0</v>
      </c>
      <c r="GG196" s="764">
        <f t="shared" si="472"/>
        <v>0</v>
      </c>
      <c r="GH196" s="764">
        <f t="shared" si="472"/>
        <v>0</v>
      </c>
      <c r="GI196" s="764">
        <f t="shared" si="472"/>
        <v>0</v>
      </c>
      <c r="GJ196" s="764">
        <f t="shared" si="472"/>
        <v>0</v>
      </c>
      <c r="GK196" s="764">
        <f t="shared" si="472"/>
        <v>0</v>
      </c>
      <c r="GL196" s="764">
        <f t="shared" si="472"/>
        <v>0</v>
      </c>
      <c r="GM196" s="764">
        <f t="shared" si="472"/>
        <v>0</v>
      </c>
      <c r="GN196" s="764">
        <f t="shared" si="473"/>
        <v>0</v>
      </c>
      <c r="GO196" s="764">
        <f t="shared" si="473"/>
        <v>0</v>
      </c>
      <c r="GP196" s="764">
        <f t="shared" si="473"/>
        <v>0</v>
      </c>
      <c r="GQ196" s="764">
        <f t="shared" si="473"/>
        <v>0</v>
      </c>
      <c r="GR196" s="764">
        <f t="shared" si="473"/>
        <v>0</v>
      </c>
      <c r="GS196" s="764">
        <f t="shared" si="473"/>
        <v>0</v>
      </c>
      <c r="GT196" s="764">
        <f t="shared" si="473"/>
        <v>0</v>
      </c>
      <c r="GU196" s="764">
        <f t="shared" si="473"/>
        <v>0</v>
      </c>
      <c r="GV196" s="764">
        <f t="shared" si="473"/>
        <v>0</v>
      </c>
      <c r="GW196" s="764">
        <f t="shared" si="473"/>
        <v>0</v>
      </c>
      <c r="GX196" s="764">
        <f t="shared" si="474"/>
        <v>0</v>
      </c>
      <c r="GY196" s="764">
        <f t="shared" si="474"/>
        <v>0</v>
      </c>
      <c r="GZ196" s="764">
        <f t="shared" si="474"/>
        <v>0</v>
      </c>
      <c r="HA196" s="764">
        <f t="shared" si="474"/>
        <v>0</v>
      </c>
      <c r="HB196" s="764">
        <f t="shared" si="474"/>
        <v>0</v>
      </c>
      <c r="HC196" s="764">
        <f t="shared" si="474"/>
        <v>0</v>
      </c>
      <c r="HD196" s="764">
        <f t="shared" si="474"/>
        <v>0</v>
      </c>
      <c r="HE196" s="764">
        <f t="shared" si="474"/>
        <v>0</v>
      </c>
      <c r="HF196" s="764">
        <f t="shared" si="474"/>
        <v>0</v>
      </c>
      <c r="HG196" s="764">
        <f t="shared" si="474"/>
        <v>0</v>
      </c>
      <c r="HH196" s="764">
        <f t="shared" si="475"/>
        <v>0</v>
      </c>
      <c r="HI196" s="764">
        <f t="shared" si="475"/>
        <v>0</v>
      </c>
      <c r="HJ196" s="764">
        <f t="shared" si="475"/>
        <v>0</v>
      </c>
      <c r="HK196" s="764">
        <f t="shared" si="475"/>
        <v>0</v>
      </c>
      <c r="HL196" s="764">
        <f t="shared" si="475"/>
        <v>0</v>
      </c>
      <c r="HM196" s="764">
        <f t="shared" si="475"/>
        <v>0</v>
      </c>
      <c r="HN196" s="764">
        <f t="shared" si="475"/>
        <v>0</v>
      </c>
      <c r="HO196" s="764">
        <f t="shared" si="475"/>
        <v>0</v>
      </c>
      <c r="HP196" s="764">
        <f t="shared" si="475"/>
        <v>0</v>
      </c>
      <c r="HQ196" s="764">
        <f t="shared" si="475"/>
        <v>0</v>
      </c>
      <c r="HR196" s="764">
        <f t="shared" si="476"/>
        <v>0</v>
      </c>
      <c r="HS196" s="764">
        <f t="shared" si="476"/>
        <v>0</v>
      </c>
      <c r="HT196" s="764">
        <f t="shared" si="476"/>
        <v>0</v>
      </c>
      <c r="HU196" s="764">
        <f t="shared" si="476"/>
        <v>0</v>
      </c>
      <c r="HV196" s="764">
        <f t="shared" si="476"/>
        <v>0</v>
      </c>
      <c r="HW196" s="764">
        <f t="shared" si="476"/>
        <v>0</v>
      </c>
      <c r="HX196" s="764">
        <f t="shared" si="476"/>
        <v>0</v>
      </c>
      <c r="HY196" s="764">
        <f t="shared" si="476"/>
        <v>0</v>
      </c>
      <c r="HZ196" s="764">
        <f t="shared" si="476"/>
        <v>0</v>
      </c>
      <c r="IA196" s="764">
        <f t="shared" si="476"/>
        <v>0</v>
      </c>
      <c r="IB196" s="764">
        <f t="shared" si="477"/>
        <v>0</v>
      </c>
      <c r="IC196" s="764">
        <f t="shared" si="477"/>
        <v>0</v>
      </c>
      <c r="ID196" s="764">
        <f t="shared" si="477"/>
        <v>0</v>
      </c>
      <c r="IE196" s="764">
        <f t="shared" si="477"/>
        <v>0</v>
      </c>
      <c r="IF196" s="764">
        <f t="shared" si="477"/>
        <v>0</v>
      </c>
      <c r="IG196" s="764">
        <f t="shared" si="477"/>
        <v>0</v>
      </c>
      <c r="IH196" s="764">
        <f t="shared" si="477"/>
        <v>0</v>
      </c>
      <c r="II196" s="764">
        <f t="shared" si="477"/>
        <v>0</v>
      </c>
      <c r="IJ196" s="764">
        <f t="shared" si="477"/>
        <v>0</v>
      </c>
      <c r="IK196" s="764">
        <f t="shared" si="477"/>
        <v>0</v>
      </c>
      <c r="IL196" s="764">
        <f t="shared" si="478"/>
        <v>0</v>
      </c>
      <c r="IM196" s="764">
        <f t="shared" si="478"/>
        <v>0</v>
      </c>
      <c r="IN196" s="764">
        <f t="shared" si="478"/>
        <v>0</v>
      </c>
      <c r="IO196" s="764">
        <f t="shared" si="478"/>
        <v>0</v>
      </c>
      <c r="IP196" s="764">
        <f t="shared" si="478"/>
        <v>0</v>
      </c>
      <c r="IQ196" s="764">
        <f t="shared" si="478"/>
        <v>0</v>
      </c>
      <c r="IR196" s="764">
        <f t="shared" si="478"/>
        <v>0</v>
      </c>
      <c r="IS196" s="764">
        <f t="shared" si="478"/>
        <v>0</v>
      </c>
      <c r="IT196" s="764">
        <f t="shared" si="478"/>
        <v>0</v>
      </c>
      <c r="IU196" s="764">
        <f t="shared" si="478"/>
        <v>0</v>
      </c>
      <c r="IV196" s="764">
        <f t="shared" si="478"/>
        <v>0</v>
      </c>
      <c r="IW196" s="764">
        <f t="shared" si="478"/>
        <v>0</v>
      </c>
      <c r="IX196" s="764">
        <f t="shared" si="478"/>
        <v>0</v>
      </c>
      <c r="IY196" s="764">
        <f t="shared" si="478"/>
        <v>0</v>
      </c>
      <c r="IZ196" s="764">
        <f t="shared" si="478"/>
        <v>0</v>
      </c>
      <c r="JA196" s="764">
        <f t="shared" si="478"/>
        <v>0</v>
      </c>
      <c r="JB196" s="764">
        <f t="shared" si="478"/>
        <v>0</v>
      </c>
      <c r="JC196" s="764">
        <f t="shared" si="478"/>
        <v>0</v>
      </c>
      <c r="JD196" s="764">
        <f t="shared" si="458"/>
        <v>0</v>
      </c>
      <c r="JE196" s="764">
        <f t="shared" si="458"/>
        <v>0</v>
      </c>
      <c r="JF196" s="764">
        <f t="shared" si="458"/>
        <v>0</v>
      </c>
      <c r="JG196" s="764">
        <f t="shared" si="458"/>
        <v>0</v>
      </c>
      <c r="JH196" s="764">
        <f t="shared" si="458"/>
        <v>0</v>
      </c>
      <c r="JI196" s="764">
        <f t="shared" si="458"/>
        <v>0</v>
      </c>
      <c r="JJ196" s="764">
        <f t="shared" si="458"/>
        <v>0</v>
      </c>
      <c r="JK196" s="764">
        <f t="shared" si="458"/>
        <v>0</v>
      </c>
      <c r="JL196" s="764">
        <f t="shared" si="478"/>
        <v>0</v>
      </c>
      <c r="JM196" s="764">
        <f t="shared" si="478"/>
        <v>0</v>
      </c>
      <c r="JN196" s="764">
        <f t="shared" si="478"/>
        <v>0</v>
      </c>
      <c r="JO196" s="764">
        <f t="shared" si="478"/>
        <v>0</v>
      </c>
      <c r="JP196" s="764">
        <f t="shared" si="478"/>
        <v>0</v>
      </c>
      <c r="JQ196" s="764">
        <f t="shared" si="317"/>
        <v>0</v>
      </c>
      <c r="JR196" s="764">
        <f t="shared" si="317"/>
        <v>0</v>
      </c>
      <c r="JS196" s="764">
        <f t="shared" si="478"/>
        <v>0</v>
      </c>
      <c r="JT196" s="765">
        <f t="shared" si="318"/>
        <v>0</v>
      </c>
      <c r="JU196" s="229">
        <f t="shared" si="319"/>
        <v>0</v>
      </c>
    </row>
    <row r="197" spans="1:281" ht="12.75" customHeight="1">
      <c r="A197" s="57"/>
      <c r="B197" s="223"/>
      <c r="C197" s="223"/>
      <c r="D197" s="61"/>
      <c r="E197" s="743" t="str">
        <f t="shared" ref="E197:E260" si="479">IFERROR(VLOOKUP(D197,Cuenta,2,FALSE)," ")</f>
        <v xml:space="preserve"> </v>
      </c>
      <c r="F197" s="56"/>
      <c r="G197" s="228"/>
      <c r="H197" s="744">
        <f>SUMIF(Ajuste!$C$8:$C$483,$B$6:$B$499,Ajuste!$E$8:$E$483)</f>
        <v>0</v>
      </c>
      <c r="I197" s="744">
        <f>SUMIF(Ajuste!$C$8:$C$483,$B$6:$B$499,Ajuste!$F$8:$F$483)</f>
        <v>0</v>
      </c>
      <c r="J197" s="229">
        <f t="shared" si="320"/>
        <v>0</v>
      </c>
      <c r="K197" s="764">
        <f t="shared" si="459"/>
        <v>0</v>
      </c>
      <c r="L197" s="764">
        <f t="shared" si="459"/>
        <v>0</v>
      </c>
      <c r="M197" s="764">
        <f t="shared" si="459"/>
        <v>0</v>
      </c>
      <c r="N197" s="764">
        <f t="shared" si="459"/>
        <v>0</v>
      </c>
      <c r="O197" s="764">
        <f t="shared" si="459"/>
        <v>0</v>
      </c>
      <c r="P197" s="764">
        <f t="shared" si="459"/>
        <v>0</v>
      </c>
      <c r="Q197" s="764">
        <f t="shared" si="459"/>
        <v>0</v>
      </c>
      <c r="R197" s="764">
        <f t="shared" si="459"/>
        <v>0</v>
      </c>
      <c r="S197" s="764">
        <f t="shared" si="459"/>
        <v>0</v>
      </c>
      <c r="T197" s="764">
        <f t="shared" si="459"/>
        <v>0</v>
      </c>
      <c r="U197" s="764">
        <f t="shared" si="459"/>
        <v>0</v>
      </c>
      <c r="V197" s="764">
        <f t="shared" si="459"/>
        <v>0</v>
      </c>
      <c r="W197" s="764">
        <f t="shared" si="459"/>
        <v>0</v>
      </c>
      <c r="X197" s="764">
        <f t="shared" si="459"/>
        <v>0</v>
      </c>
      <c r="Y197" s="764">
        <f t="shared" si="459"/>
        <v>0</v>
      </c>
      <c r="Z197" s="764">
        <f t="shared" si="459"/>
        <v>0</v>
      </c>
      <c r="AA197" s="764">
        <f t="shared" si="459"/>
        <v>0</v>
      </c>
      <c r="AB197" s="764">
        <f t="shared" si="459"/>
        <v>0</v>
      </c>
      <c r="AC197" s="764">
        <f t="shared" si="459"/>
        <v>0</v>
      </c>
      <c r="AD197" s="764">
        <f t="shared" si="459"/>
        <v>0</v>
      </c>
      <c r="AE197" s="764">
        <f t="shared" si="459"/>
        <v>0</v>
      </c>
      <c r="AF197" s="764">
        <f t="shared" si="459"/>
        <v>0</v>
      </c>
      <c r="AG197" s="764">
        <f t="shared" si="459"/>
        <v>0</v>
      </c>
      <c r="AH197" s="764">
        <f t="shared" si="459"/>
        <v>0</v>
      </c>
      <c r="AI197" s="764">
        <f t="shared" si="459"/>
        <v>0</v>
      </c>
      <c r="AJ197" s="764">
        <f t="shared" si="459"/>
        <v>0</v>
      </c>
      <c r="AK197" s="764">
        <f t="shared" si="459"/>
        <v>0</v>
      </c>
      <c r="AL197" s="764">
        <f t="shared" si="459"/>
        <v>0</v>
      </c>
      <c r="AM197" s="764">
        <f t="shared" si="459"/>
        <v>0</v>
      </c>
      <c r="AN197" s="764">
        <f t="shared" si="459"/>
        <v>0</v>
      </c>
      <c r="AO197" s="764">
        <f t="shared" si="459"/>
        <v>0</v>
      </c>
      <c r="AP197" s="764">
        <f t="shared" si="459"/>
        <v>0</v>
      </c>
      <c r="AQ197" s="764">
        <f t="shared" si="459"/>
        <v>0</v>
      </c>
      <c r="AR197" s="764">
        <f t="shared" si="459"/>
        <v>0</v>
      </c>
      <c r="AS197" s="764">
        <f t="shared" si="459"/>
        <v>0</v>
      </c>
      <c r="AT197" s="764">
        <f t="shared" si="459"/>
        <v>0</v>
      </c>
      <c r="AU197" s="764">
        <f t="shared" si="459"/>
        <v>0</v>
      </c>
      <c r="AV197" s="764">
        <f t="shared" si="459"/>
        <v>0</v>
      </c>
      <c r="AW197" s="764">
        <f t="shared" si="459"/>
        <v>0</v>
      </c>
      <c r="AX197" s="764">
        <f t="shared" si="459"/>
        <v>0</v>
      </c>
      <c r="AY197" s="764">
        <f t="shared" si="459"/>
        <v>0</v>
      </c>
      <c r="AZ197" s="764">
        <f t="shared" si="459"/>
        <v>0</v>
      </c>
      <c r="BA197" s="764">
        <f t="shared" si="459"/>
        <v>0</v>
      </c>
      <c r="BB197" s="764">
        <f t="shared" si="459"/>
        <v>0</v>
      </c>
      <c r="BC197" s="764">
        <f t="shared" si="459"/>
        <v>0</v>
      </c>
      <c r="BD197" s="764">
        <f t="shared" si="459"/>
        <v>0</v>
      </c>
      <c r="BE197" s="764">
        <f t="shared" si="459"/>
        <v>0</v>
      </c>
      <c r="BF197" s="764">
        <f t="shared" si="459"/>
        <v>0</v>
      </c>
      <c r="BG197" s="764">
        <f t="shared" si="459"/>
        <v>0</v>
      </c>
      <c r="BH197" s="764">
        <f t="shared" si="459"/>
        <v>0</v>
      </c>
      <c r="BI197" s="764">
        <f t="shared" si="459"/>
        <v>0</v>
      </c>
      <c r="BJ197" s="764">
        <f t="shared" si="459"/>
        <v>0</v>
      </c>
      <c r="BK197" s="764">
        <f t="shared" si="459"/>
        <v>0</v>
      </c>
      <c r="BL197" s="764">
        <f t="shared" si="459"/>
        <v>0</v>
      </c>
      <c r="BM197" s="764">
        <f t="shared" si="459"/>
        <v>0</v>
      </c>
      <c r="BN197" s="764">
        <f t="shared" si="460"/>
        <v>0</v>
      </c>
      <c r="BO197" s="764">
        <f t="shared" si="460"/>
        <v>0</v>
      </c>
      <c r="BP197" s="764">
        <f t="shared" si="460"/>
        <v>0</v>
      </c>
      <c r="BQ197" s="764">
        <f t="shared" si="460"/>
        <v>0</v>
      </c>
      <c r="BR197" s="764">
        <f t="shared" si="460"/>
        <v>0</v>
      </c>
      <c r="BS197" s="764">
        <f t="shared" si="460"/>
        <v>0</v>
      </c>
      <c r="BT197" s="764">
        <f t="shared" si="460"/>
        <v>0</v>
      </c>
      <c r="BU197" s="764">
        <f t="shared" si="460"/>
        <v>0</v>
      </c>
      <c r="BV197" s="764">
        <f t="shared" si="460"/>
        <v>0</v>
      </c>
      <c r="BW197" s="764">
        <f t="shared" si="460"/>
        <v>0</v>
      </c>
      <c r="BX197" s="764">
        <f t="shared" si="461"/>
        <v>0</v>
      </c>
      <c r="BY197" s="764">
        <f t="shared" si="461"/>
        <v>0</v>
      </c>
      <c r="BZ197" s="764">
        <f t="shared" si="461"/>
        <v>0</v>
      </c>
      <c r="CA197" s="764">
        <f t="shared" si="461"/>
        <v>0</v>
      </c>
      <c r="CB197" s="764">
        <f t="shared" si="461"/>
        <v>0</v>
      </c>
      <c r="CC197" s="764">
        <f t="shared" si="461"/>
        <v>0</v>
      </c>
      <c r="CD197" s="764">
        <f t="shared" si="461"/>
        <v>0</v>
      </c>
      <c r="CE197" s="764">
        <f t="shared" si="461"/>
        <v>0</v>
      </c>
      <c r="CF197" s="764">
        <f t="shared" si="461"/>
        <v>0</v>
      </c>
      <c r="CG197" s="764">
        <f t="shared" si="461"/>
        <v>0</v>
      </c>
      <c r="CH197" s="764">
        <f t="shared" si="462"/>
        <v>0</v>
      </c>
      <c r="CI197" s="764">
        <f t="shared" si="462"/>
        <v>0</v>
      </c>
      <c r="CJ197" s="764">
        <f t="shared" si="462"/>
        <v>0</v>
      </c>
      <c r="CK197" s="764">
        <f t="shared" si="462"/>
        <v>0</v>
      </c>
      <c r="CL197" s="764">
        <f t="shared" si="462"/>
        <v>0</v>
      </c>
      <c r="CM197" s="764">
        <f t="shared" si="462"/>
        <v>0</v>
      </c>
      <c r="CN197" s="764">
        <f t="shared" si="462"/>
        <v>0</v>
      </c>
      <c r="CO197" s="764">
        <f t="shared" si="462"/>
        <v>0</v>
      </c>
      <c r="CP197" s="764">
        <f t="shared" si="462"/>
        <v>0</v>
      </c>
      <c r="CQ197" s="764">
        <f t="shared" si="462"/>
        <v>0</v>
      </c>
      <c r="CR197" s="764">
        <f t="shared" si="463"/>
        <v>0</v>
      </c>
      <c r="CS197" s="764">
        <f t="shared" si="463"/>
        <v>0</v>
      </c>
      <c r="CT197" s="764">
        <f t="shared" si="463"/>
        <v>0</v>
      </c>
      <c r="CU197" s="764">
        <f t="shared" si="463"/>
        <v>0</v>
      </c>
      <c r="CV197" s="764">
        <f t="shared" si="463"/>
        <v>0</v>
      </c>
      <c r="CW197" s="764">
        <f t="shared" si="463"/>
        <v>0</v>
      </c>
      <c r="CX197" s="764">
        <f t="shared" si="463"/>
        <v>0</v>
      </c>
      <c r="CY197" s="764">
        <f t="shared" si="463"/>
        <v>0</v>
      </c>
      <c r="CZ197" s="764">
        <f t="shared" si="463"/>
        <v>0</v>
      </c>
      <c r="DA197" s="764">
        <f t="shared" si="463"/>
        <v>0</v>
      </c>
      <c r="DB197" s="764">
        <f t="shared" si="464"/>
        <v>0</v>
      </c>
      <c r="DC197" s="764">
        <f t="shared" si="464"/>
        <v>0</v>
      </c>
      <c r="DD197" s="764">
        <f t="shared" si="464"/>
        <v>0</v>
      </c>
      <c r="DE197" s="764">
        <f t="shared" si="464"/>
        <v>0</v>
      </c>
      <c r="DF197" s="764">
        <f t="shared" si="464"/>
        <v>0</v>
      </c>
      <c r="DG197" s="764">
        <f t="shared" si="464"/>
        <v>0</v>
      </c>
      <c r="DH197" s="764">
        <f t="shared" si="464"/>
        <v>0</v>
      </c>
      <c r="DI197" s="764">
        <f t="shared" si="464"/>
        <v>0</v>
      </c>
      <c r="DJ197" s="764">
        <f t="shared" si="464"/>
        <v>0</v>
      </c>
      <c r="DK197" s="764">
        <f t="shared" si="464"/>
        <v>0</v>
      </c>
      <c r="DL197" s="764">
        <f t="shared" si="465"/>
        <v>0</v>
      </c>
      <c r="DM197" s="764">
        <f t="shared" si="465"/>
        <v>0</v>
      </c>
      <c r="DN197" s="764">
        <f t="shared" si="465"/>
        <v>0</v>
      </c>
      <c r="DO197" s="764">
        <f t="shared" si="465"/>
        <v>0</v>
      </c>
      <c r="DP197" s="764">
        <f t="shared" si="465"/>
        <v>0</v>
      </c>
      <c r="DQ197" s="764">
        <f t="shared" si="465"/>
        <v>0</v>
      </c>
      <c r="DR197" s="764">
        <f t="shared" si="465"/>
        <v>0</v>
      </c>
      <c r="DS197" s="764">
        <f t="shared" si="465"/>
        <v>0</v>
      </c>
      <c r="DT197" s="764">
        <f t="shared" si="465"/>
        <v>0</v>
      </c>
      <c r="DU197" s="764">
        <f t="shared" si="465"/>
        <v>0</v>
      </c>
      <c r="DV197" s="764">
        <f t="shared" si="466"/>
        <v>0</v>
      </c>
      <c r="DW197" s="764">
        <f t="shared" si="466"/>
        <v>0</v>
      </c>
      <c r="DX197" s="764">
        <f t="shared" si="466"/>
        <v>0</v>
      </c>
      <c r="DY197" s="764">
        <f t="shared" si="466"/>
        <v>0</v>
      </c>
      <c r="DZ197" s="764">
        <f t="shared" si="466"/>
        <v>0</v>
      </c>
      <c r="EA197" s="764">
        <f t="shared" si="466"/>
        <v>0</v>
      </c>
      <c r="EB197" s="764">
        <f t="shared" si="466"/>
        <v>0</v>
      </c>
      <c r="EC197" s="764">
        <f t="shared" si="466"/>
        <v>0</v>
      </c>
      <c r="ED197" s="764">
        <f t="shared" si="466"/>
        <v>0</v>
      </c>
      <c r="EE197" s="764">
        <f t="shared" si="466"/>
        <v>0</v>
      </c>
      <c r="EF197" s="764">
        <f t="shared" si="467"/>
        <v>0</v>
      </c>
      <c r="EG197" s="764">
        <f t="shared" si="467"/>
        <v>0</v>
      </c>
      <c r="EH197" s="764">
        <f t="shared" si="467"/>
        <v>0</v>
      </c>
      <c r="EI197" s="764">
        <f t="shared" si="467"/>
        <v>0</v>
      </c>
      <c r="EJ197" s="764">
        <f t="shared" si="467"/>
        <v>0</v>
      </c>
      <c r="EK197" s="764">
        <f t="shared" si="467"/>
        <v>0</v>
      </c>
      <c r="EL197" s="764">
        <f t="shared" si="467"/>
        <v>0</v>
      </c>
      <c r="EM197" s="764">
        <f t="shared" si="467"/>
        <v>0</v>
      </c>
      <c r="EN197" s="764">
        <f t="shared" si="467"/>
        <v>0</v>
      </c>
      <c r="EO197" s="764">
        <f t="shared" si="467"/>
        <v>0</v>
      </c>
      <c r="EP197" s="764">
        <f t="shared" si="468"/>
        <v>0</v>
      </c>
      <c r="EQ197" s="764">
        <f t="shared" si="468"/>
        <v>0</v>
      </c>
      <c r="ER197" s="764">
        <f t="shared" si="468"/>
        <v>0</v>
      </c>
      <c r="ES197" s="764">
        <f t="shared" si="468"/>
        <v>0</v>
      </c>
      <c r="ET197" s="764">
        <f t="shared" si="468"/>
        <v>0</v>
      </c>
      <c r="EU197" s="764">
        <f t="shared" si="468"/>
        <v>0</v>
      </c>
      <c r="EV197" s="764">
        <f t="shared" si="468"/>
        <v>0</v>
      </c>
      <c r="EW197" s="764">
        <f t="shared" si="468"/>
        <v>0</v>
      </c>
      <c r="EX197" s="764">
        <f t="shared" si="468"/>
        <v>0</v>
      </c>
      <c r="EY197" s="764">
        <f t="shared" si="468"/>
        <v>0</v>
      </c>
      <c r="EZ197" s="764">
        <f t="shared" si="469"/>
        <v>0</v>
      </c>
      <c r="FA197" s="764">
        <f t="shared" si="469"/>
        <v>0</v>
      </c>
      <c r="FB197" s="764">
        <f t="shared" si="469"/>
        <v>0</v>
      </c>
      <c r="FC197" s="764">
        <f t="shared" si="469"/>
        <v>0</v>
      </c>
      <c r="FD197" s="764">
        <f t="shared" si="469"/>
        <v>0</v>
      </c>
      <c r="FE197" s="764">
        <f t="shared" si="469"/>
        <v>0</v>
      </c>
      <c r="FF197" s="764">
        <f t="shared" si="469"/>
        <v>0</v>
      </c>
      <c r="FG197" s="764">
        <f t="shared" si="469"/>
        <v>0</v>
      </c>
      <c r="FH197" s="764">
        <f t="shared" si="469"/>
        <v>0</v>
      </c>
      <c r="FI197" s="764">
        <f t="shared" si="469"/>
        <v>0</v>
      </c>
      <c r="FJ197" s="764">
        <f t="shared" si="470"/>
        <v>0</v>
      </c>
      <c r="FK197" s="764">
        <f t="shared" si="470"/>
        <v>0</v>
      </c>
      <c r="FL197" s="764">
        <f t="shared" si="470"/>
        <v>0</v>
      </c>
      <c r="FM197" s="764">
        <f t="shared" si="470"/>
        <v>0</v>
      </c>
      <c r="FN197" s="764">
        <f t="shared" si="470"/>
        <v>0</v>
      </c>
      <c r="FO197" s="764">
        <f t="shared" si="470"/>
        <v>0</v>
      </c>
      <c r="FP197" s="764">
        <f t="shared" si="470"/>
        <v>0</v>
      </c>
      <c r="FQ197" s="764">
        <f t="shared" si="470"/>
        <v>0</v>
      </c>
      <c r="FR197" s="764">
        <f t="shared" si="470"/>
        <v>0</v>
      </c>
      <c r="FS197" s="764">
        <f t="shared" si="470"/>
        <v>0</v>
      </c>
      <c r="FT197" s="764">
        <f t="shared" si="471"/>
        <v>0</v>
      </c>
      <c r="FU197" s="764">
        <f t="shared" si="471"/>
        <v>0</v>
      </c>
      <c r="FV197" s="764">
        <f t="shared" si="471"/>
        <v>0</v>
      </c>
      <c r="FW197" s="764">
        <f t="shared" si="471"/>
        <v>0</v>
      </c>
      <c r="FX197" s="764">
        <f t="shared" si="471"/>
        <v>0</v>
      </c>
      <c r="FY197" s="764">
        <f t="shared" si="471"/>
        <v>0</v>
      </c>
      <c r="FZ197" s="764">
        <f t="shared" si="471"/>
        <v>0</v>
      </c>
      <c r="GA197" s="764">
        <f t="shared" si="471"/>
        <v>0</v>
      </c>
      <c r="GB197" s="764">
        <f t="shared" si="471"/>
        <v>0</v>
      </c>
      <c r="GC197" s="764">
        <f t="shared" si="471"/>
        <v>0</v>
      </c>
      <c r="GD197" s="764">
        <f t="shared" si="472"/>
        <v>0</v>
      </c>
      <c r="GE197" s="764">
        <f t="shared" si="472"/>
        <v>0</v>
      </c>
      <c r="GF197" s="764">
        <f t="shared" si="472"/>
        <v>0</v>
      </c>
      <c r="GG197" s="764">
        <f t="shared" si="472"/>
        <v>0</v>
      </c>
      <c r="GH197" s="764">
        <f t="shared" si="472"/>
        <v>0</v>
      </c>
      <c r="GI197" s="764">
        <f t="shared" si="472"/>
        <v>0</v>
      </c>
      <c r="GJ197" s="764">
        <f t="shared" si="472"/>
        <v>0</v>
      </c>
      <c r="GK197" s="764">
        <f t="shared" si="472"/>
        <v>0</v>
      </c>
      <c r="GL197" s="764">
        <f t="shared" si="472"/>
        <v>0</v>
      </c>
      <c r="GM197" s="764">
        <f t="shared" si="472"/>
        <v>0</v>
      </c>
      <c r="GN197" s="764">
        <f t="shared" si="473"/>
        <v>0</v>
      </c>
      <c r="GO197" s="764">
        <f t="shared" si="473"/>
        <v>0</v>
      </c>
      <c r="GP197" s="764">
        <f t="shared" si="473"/>
        <v>0</v>
      </c>
      <c r="GQ197" s="764">
        <f t="shared" si="473"/>
        <v>0</v>
      </c>
      <c r="GR197" s="764">
        <f t="shared" si="473"/>
        <v>0</v>
      </c>
      <c r="GS197" s="764">
        <f t="shared" si="473"/>
        <v>0</v>
      </c>
      <c r="GT197" s="764">
        <f t="shared" si="473"/>
        <v>0</v>
      </c>
      <c r="GU197" s="764">
        <f t="shared" si="473"/>
        <v>0</v>
      </c>
      <c r="GV197" s="764">
        <f t="shared" si="473"/>
        <v>0</v>
      </c>
      <c r="GW197" s="764">
        <f t="shared" si="473"/>
        <v>0</v>
      </c>
      <c r="GX197" s="764">
        <f t="shared" si="474"/>
        <v>0</v>
      </c>
      <c r="GY197" s="764">
        <f t="shared" si="474"/>
        <v>0</v>
      </c>
      <c r="GZ197" s="764">
        <f t="shared" si="474"/>
        <v>0</v>
      </c>
      <c r="HA197" s="764">
        <f t="shared" si="474"/>
        <v>0</v>
      </c>
      <c r="HB197" s="764">
        <f t="shared" si="474"/>
        <v>0</v>
      </c>
      <c r="HC197" s="764">
        <f t="shared" si="474"/>
        <v>0</v>
      </c>
      <c r="HD197" s="764">
        <f t="shared" si="474"/>
        <v>0</v>
      </c>
      <c r="HE197" s="764">
        <f t="shared" si="474"/>
        <v>0</v>
      </c>
      <c r="HF197" s="764">
        <f t="shared" si="474"/>
        <v>0</v>
      </c>
      <c r="HG197" s="764">
        <f t="shared" si="474"/>
        <v>0</v>
      </c>
      <c r="HH197" s="764">
        <f t="shared" si="475"/>
        <v>0</v>
      </c>
      <c r="HI197" s="764">
        <f t="shared" si="475"/>
        <v>0</v>
      </c>
      <c r="HJ197" s="764">
        <f t="shared" si="475"/>
        <v>0</v>
      </c>
      <c r="HK197" s="764">
        <f t="shared" si="475"/>
        <v>0</v>
      </c>
      <c r="HL197" s="764">
        <f t="shared" si="475"/>
        <v>0</v>
      </c>
      <c r="HM197" s="764">
        <f t="shared" si="475"/>
        <v>0</v>
      </c>
      <c r="HN197" s="764">
        <f t="shared" si="475"/>
        <v>0</v>
      </c>
      <c r="HO197" s="764">
        <f t="shared" si="475"/>
        <v>0</v>
      </c>
      <c r="HP197" s="764">
        <f t="shared" si="475"/>
        <v>0</v>
      </c>
      <c r="HQ197" s="764">
        <f t="shared" si="475"/>
        <v>0</v>
      </c>
      <c r="HR197" s="764">
        <f t="shared" si="476"/>
        <v>0</v>
      </c>
      <c r="HS197" s="764">
        <f t="shared" si="476"/>
        <v>0</v>
      </c>
      <c r="HT197" s="764">
        <f t="shared" si="476"/>
        <v>0</v>
      </c>
      <c r="HU197" s="764">
        <f t="shared" si="476"/>
        <v>0</v>
      </c>
      <c r="HV197" s="764">
        <f t="shared" si="476"/>
        <v>0</v>
      </c>
      <c r="HW197" s="764">
        <f t="shared" si="476"/>
        <v>0</v>
      </c>
      <c r="HX197" s="764">
        <f t="shared" si="476"/>
        <v>0</v>
      </c>
      <c r="HY197" s="764">
        <f t="shared" si="476"/>
        <v>0</v>
      </c>
      <c r="HZ197" s="764">
        <f t="shared" si="476"/>
        <v>0</v>
      </c>
      <c r="IA197" s="764">
        <f t="shared" si="476"/>
        <v>0</v>
      </c>
      <c r="IB197" s="764">
        <f t="shared" si="477"/>
        <v>0</v>
      </c>
      <c r="IC197" s="764">
        <f t="shared" si="477"/>
        <v>0</v>
      </c>
      <c r="ID197" s="764">
        <f t="shared" si="477"/>
        <v>0</v>
      </c>
      <c r="IE197" s="764">
        <f t="shared" si="477"/>
        <v>0</v>
      </c>
      <c r="IF197" s="764">
        <f t="shared" si="477"/>
        <v>0</v>
      </c>
      <c r="IG197" s="764">
        <f t="shared" si="477"/>
        <v>0</v>
      </c>
      <c r="IH197" s="764">
        <f t="shared" si="477"/>
        <v>0</v>
      </c>
      <c r="II197" s="764">
        <f t="shared" si="477"/>
        <v>0</v>
      </c>
      <c r="IJ197" s="764">
        <f t="shared" si="477"/>
        <v>0</v>
      </c>
      <c r="IK197" s="764">
        <f t="shared" si="477"/>
        <v>0</v>
      </c>
      <c r="IL197" s="764">
        <f t="shared" si="478"/>
        <v>0</v>
      </c>
      <c r="IM197" s="764">
        <f t="shared" si="478"/>
        <v>0</v>
      </c>
      <c r="IN197" s="764">
        <f t="shared" si="478"/>
        <v>0</v>
      </c>
      <c r="IO197" s="764">
        <f t="shared" si="478"/>
        <v>0</v>
      </c>
      <c r="IP197" s="764">
        <f t="shared" si="478"/>
        <v>0</v>
      </c>
      <c r="IQ197" s="764">
        <f t="shared" si="478"/>
        <v>0</v>
      </c>
      <c r="IR197" s="764">
        <f t="shared" si="478"/>
        <v>0</v>
      </c>
      <c r="IS197" s="764">
        <f t="shared" si="478"/>
        <v>0</v>
      </c>
      <c r="IT197" s="764">
        <f t="shared" si="478"/>
        <v>0</v>
      </c>
      <c r="IU197" s="764">
        <f t="shared" si="478"/>
        <v>0</v>
      </c>
      <c r="IV197" s="764">
        <f t="shared" si="478"/>
        <v>0</v>
      </c>
      <c r="IW197" s="764">
        <f t="shared" si="478"/>
        <v>0</v>
      </c>
      <c r="IX197" s="764">
        <f t="shared" si="478"/>
        <v>0</v>
      </c>
      <c r="IY197" s="764">
        <f t="shared" si="478"/>
        <v>0</v>
      </c>
      <c r="IZ197" s="764">
        <f t="shared" si="478"/>
        <v>0</v>
      </c>
      <c r="JA197" s="764">
        <f t="shared" si="478"/>
        <v>0</v>
      </c>
      <c r="JB197" s="764">
        <f t="shared" si="478"/>
        <v>0</v>
      </c>
      <c r="JC197" s="764">
        <f t="shared" si="478"/>
        <v>0</v>
      </c>
      <c r="JD197" s="764">
        <f t="shared" si="458"/>
        <v>0</v>
      </c>
      <c r="JE197" s="764">
        <f t="shared" si="458"/>
        <v>0</v>
      </c>
      <c r="JF197" s="764">
        <f t="shared" si="458"/>
        <v>0</v>
      </c>
      <c r="JG197" s="764">
        <f t="shared" si="458"/>
        <v>0</v>
      </c>
      <c r="JH197" s="764">
        <f t="shared" si="458"/>
        <v>0</v>
      </c>
      <c r="JI197" s="764">
        <f t="shared" si="458"/>
        <v>0</v>
      </c>
      <c r="JJ197" s="764">
        <f t="shared" si="458"/>
        <v>0</v>
      </c>
      <c r="JK197" s="764">
        <f t="shared" si="458"/>
        <v>0</v>
      </c>
      <c r="JL197" s="764">
        <f t="shared" si="478"/>
        <v>0</v>
      </c>
      <c r="JM197" s="764">
        <f t="shared" si="478"/>
        <v>0</v>
      </c>
      <c r="JN197" s="764">
        <f t="shared" si="478"/>
        <v>0</v>
      </c>
      <c r="JO197" s="764">
        <f t="shared" si="478"/>
        <v>0</v>
      </c>
      <c r="JP197" s="764">
        <f t="shared" si="478"/>
        <v>0</v>
      </c>
      <c r="JQ197" s="764">
        <f t="shared" ref="JQ197:JR260" si="480">IF($D197=JQ$5,$J197,0)</f>
        <v>0</v>
      </c>
      <c r="JR197" s="764">
        <f t="shared" si="480"/>
        <v>0</v>
      </c>
      <c r="JS197" s="764">
        <f t="shared" si="478"/>
        <v>0</v>
      </c>
      <c r="JT197" s="765">
        <f t="shared" ref="JT197:JT260" si="481">SUM(K197:JS197)</f>
        <v>0</v>
      </c>
      <c r="JU197" s="229">
        <f t="shared" ref="JU197:JU260" si="482">+JT197-J197</f>
        <v>0</v>
      </c>
    </row>
    <row r="198" spans="1:281" ht="12.75" customHeight="1">
      <c r="A198" s="57"/>
      <c r="B198" s="223"/>
      <c r="C198" s="223"/>
      <c r="D198" s="61"/>
      <c r="E198" s="743" t="str">
        <f t="shared" si="479"/>
        <v xml:space="preserve"> </v>
      </c>
      <c r="F198" s="56"/>
      <c r="G198" s="228"/>
      <c r="H198" s="744">
        <f>SUMIF(Ajuste!$C$8:$C$483,$B$6:$B$499,Ajuste!$E$8:$E$483)</f>
        <v>0</v>
      </c>
      <c r="I198" s="744">
        <f>SUMIF(Ajuste!$C$8:$C$483,$B$6:$B$499,Ajuste!$F$8:$F$483)</f>
        <v>0</v>
      </c>
      <c r="J198" s="229">
        <f t="shared" ref="J198:J261" si="483">ROUND((H198+I198+G198),2)</f>
        <v>0</v>
      </c>
      <c r="K198" s="764">
        <f t="shared" si="459"/>
        <v>0</v>
      </c>
      <c r="L198" s="764">
        <f t="shared" si="459"/>
        <v>0</v>
      </c>
      <c r="M198" s="764">
        <f t="shared" si="459"/>
        <v>0</v>
      </c>
      <c r="N198" s="764">
        <f t="shared" si="459"/>
        <v>0</v>
      </c>
      <c r="O198" s="764">
        <f t="shared" si="459"/>
        <v>0</v>
      </c>
      <c r="P198" s="764">
        <f t="shared" si="459"/>
        <v>0</v>
      </c>
      <c r="Q198" s="764">
        <f t="shared" si="459"/>
        <v>0</v>
      </c>
      <c r="R198" s="764">
        <f t="shared" si="459"/>
        <v>0</v>
      </c>
      <c r="S198" s="764">
        <f t="shared" si="459"/>
        <v>0</v>
      </c>
      <c r="T198" s="764">
        <f t="shared" si="459"/>
        <v>0</v>
      </c>
      <c r="U198" s="764">
        <f t="shared" si="459"/>
        <v>0</v>
      </c>
      <c r="V198" s="764">
        <f t="shared" si="459"/>
        <v>0</v>
      </c>
      <c r="W198" s="764">
        <f t="shared" si="459"/>
        <v>0</v>
      </c>
      <c r="X198" s="764">
        <f t="shared" si="459"/>
        <v>0</v>
      </c>
      <c r="Y198" s="764">
        <f t="shared" si="459"/>
        <v>0</v>
      </c>
      <c r="Z198" s="764">
        <f t="shared" si="459"/>
        <v>0</v>
      </c>
      <c r="AA198" s="764">
        <f t="shared" si="459"/>
        <v>0</v>
      </c>
      <c r="AB198" s="764">
        <f t="shared" si="459"/>
        <v>0</v>
      </c>
      <c r="AC198" s="764">
        <f t="shared" ref="L198:BE203" si="484">IF($D198=AC$5,$J198,0)</f>
        <v>0</v>
      </c>
      <c r="AD198" s="764">
        <f t="shared" si="484"/>
        <v>0</v>
      </c>
      <c r="AE198" s="764">
        <f t="shared" si="484"/>
        <v>0</v>
      </c>
      <c r="AF198" s="764">
        <f t="shared" si="484"/>
        <v>0</v>
      </c>
      <c r="AG198" s="764">
        <f t="shared" si="484"/>
        <v>0</v>
      </c>
      <c r="AH198" s="764">
        <f t="shared" si="484"/>
        <v>0</v>
      </c>
      <c r="AI198" s="764">
        <f t="shared" si="484"/>
        <v>0</v>
      </c>
      <c r="AJ198" s="764">
        <f t="shared" si="484"/>
        <v>0</v>
      </c>
      <c r="AK198" s="764">
        <f t="shared" si="484"/>
        <v>0</v>
      </c>
      <c r="AL198" s="764">
        <f t="shared" si="484"/>
        <v>0</v>
      </c>
      <c r="AM198" s="764">
        <f t="shared" si="484"/>
        <v>0</v>
      </c>
      <c r="AN198" s="764">
        <f t="shared" si="484"/>
        <v>0</v>
      </c>
      <c r="AO198" s="764">
        <f t="shared" si="484"/>
        <v>0</v>
      </c>
      <c r="AP198" s="764">
        <f t="shared" si="484"/>
        <v>0</v>
      </c>
      <c r="AQ198" s="764">
        <f t="shared" si="484"/>
        <v>0</v>
      </c>
      <c r="AR198" s="764">
        <f t="shared" si="484"/>
        <v>0</v>
      </c>
      <c r="AS198" s="764">
        <f t="shared" si="484"/>
        <v>0</v>
      </c>
      <c r="AT198" s="764">
        <f t="shared" si="484"/>
        <v>0</v>
      </c>
      <c r="AU198" s="764">
        <f t="shared" si="484"/>
        <v>0</v>
      </c>
      <c r="AV198" s="764">
        <f t="shared" si="484"/>
        <v>0</v>
      </c>
      <c r="AW198" s="764">
        <f t="shared" si="484"/>
        <v>0</v>
      </c>
      <c r="AX198" s="764">
        <f t="shared" si="484"/>
        <v>0</v>
      </c>
      <c r="AY198" s="764">
        <f t="shared" si="484"/>
        <v>0</v>
      </c>
      <c r="AZ198" s="764">
        <f t="shared" si="484"/>
        <v>0</v>
      </c>
      <c r="BA198" s="764">
        <f t="shared" si="484"/>
        <v>0</v>
      </c>
      <c r="BB198" s="764">
        <f t="shared" si="484"/>
        <v>0</v>
      </c>
      <c r="BC198" s="764">
        <f t="shared" si="484"/>
        <v>0</v>
      </c>
      <c r="BD198" s="764">
        <f t="shared" si="484"/>
        <v>0</v>
      </c>
      <c r="BE198" s="764">
        <f t="shared" si="484"/>
        <v>0</v>
      </c>
      <c r="BF198" s="764">
        <f t="shared" si="459"/>
        <v>0</v>
      </c>
      <c r="BG198" s="764">
        <f t="shared" si="459"/>
        <v>0</v>
      </c>
      <c r="BH198" s="764">
        <f t="shared" si="459"/>
        <v>0</v>
      </c>
      <c r="BI198" s="764">
        <f t="shared" si="459"/>
        <v>0</v>
      </c>
      <c r="BJ198" s="764">
        <f t="shared" si="459"/>
        <v>0</v>
      </c>
      <c r="BK198" s="764">
        <f t="shared" si="459"/>
        <v>0</v>
      </c>
      <c r="BL198" s="764">
        <f t="shared" si="459"/>
        <v>0</v>
      </c>
      <c r="BM198" s="764">
        <f t="shared" si="459"/>
        <v>0</v>
      </c>
      <c r="BN198" s="764">
        <f t="shared" si="460"/>
        <v>0</v>
      </c>
      <c r="BO198" s="764">
        <f t="shared" si="460"/>
        <v>0</v>
      </c>
      <c r="BP198" s="764">
        <f t="shared" si="460"/>
        <v>0</v>
      </c>
      <c r="BQ198" s="764">
        <f t="shared" si="460"/>
        <v>0</v>
      </c>
      <c r="BR198" s="764">
        <f t="shared" si="460"/>
        <v>0</v>
      </c>
      <c r="BS198" s="764">
        <f t="shared" si="460"/>
        <v>0</v>
      </c>
      <c r="BT198" s="764">
        <f t="shared" si="460"/>
        <v>0</v>
      </c>
      <c r="BU198" s="764">
        <f t="shared" si="460"/>
        <v>0</v>
      </c>
      <c r="BV198" s="764">
        <f t="shared" si="460"/>
        <v>0</v>
      </c>
      <c r="BW198" s="764">
        <f t="shared" si="460"/>
        <v>0</v>
      </c>
      <c r="BX198" s="764">
        <f t="shared" si="461"/>
        <v>0</v>
      </c>
      <c r="BY198" s="764">
        <f t="shared" si="461"/>
        <v>0</v>
      </c>
      <c r="BZ198" s="764">
        <f t="shared" si="461"/>
        <v>0</v>
      </c>
      <c r="CA198" s="764">
        <f t="shared" si="461"/>
        <v>0</v>
      </c>
      <c r="CB198" s="764">
        <f t="shared" si="461"/>
        <v>0</v>
      </c>
      <c r="CC198" s="764">
        <f t="shared" si="461"/>
        <v>0</v>
      </c>
      <c r="CD198" s="764">
        <f t="shared" si="461"/>
        <v>0</v>
      </c>
      <c r="CE198" s="764">
        <f t="shared" si="461"/>
        <v>0</v>
      </c>
      <c r="CF198" s="764">
        <f t="shared" si="461"/>
        <v>0</v>
      </c>
      <c r="CG198" s="764">
        <f t="shared" si="461"/>
        <v>0</v>
      </c>
      <c r="CH198" s="764">
        <f t="shared" si="462"/>
        <v>0</v>
      </c>
      <c r="CI198" s="764">
        <f t="shared" si="462"/>
        <v>0</v>
      </c>
      <c r="CJ198" s="764">
        <f t="shared" si="462"/>
        <v>0</v>
      </c>
      <c r="CK198" s="764">
        <f t="shared" si="462"/>
        <v>0</v>
      </c>
      <c r="CL198" s="764">
        <f t="shared" si="462"/>
        <v>0</v>
      </c>
      <c r="CM198" s="764">
        <f t="shared" si="462"/>
        <v>0</v>
      </c>
      <c r="CN198" s="764">
        <f t="shared" si="462"/>
        <v>0</v>
      </c>
      <c r="CO198" s="764">
        <f t="shared" si="462"/>
        <v>0</v>
      </c>
      <c r="CP198" s="764">
        <f t="shared" si="462"/>
        <v>0</v>
      </c>
      <c r="CQ198" s="764">
        <f t="shared" si="462"/>
        <v>0</v>
      </c>
      <c r="CR198" s="764">
        <f t="shared" si="463"/>
        <v>0</v>
      </c>
      <c r="CS198" s="764">
        <f t="shared" si="463"/>
        <v>0</v>
      </c>
      <c r="CT198" s="764">
        <f t="shared" si="463"/>
        <v>0</v>
      </c>
      <c r="CU198" s="764">
        <f t="shared" si="463"/>
        <v>0</v>
      </c>
      <c r="CV198" s="764">
        <f t="shared" si="463"/>
        <v>0</v>
      </c>
      <c r="CW198" s="764">
        <f t="shared" si="463"/>
        <v>0</v>
      </c>
      <c r="CX198" s="764">
        <f t="shared" si="463"/>
        <v>0</v>
      </c>
      <c r="CY198" s="764">
        <f t="shared" si="463"/>
        <v>0</v>
      </c>
      <c r="CZ198" s="764">
        <f t="shared" si="463"/>
        <v>0</v>
      </c>
      <c r="DA198" s="764">
        <f t="shared" si="463"/>
        <v>0</v>
      </c>
      <c r="DB198" s="764">
        <f t="shared" si="464"/>
        <v>0</v>
      </c>
      <c r="DC198" s="764">
        <f t="shared" si="464"/>
        <v>0</v>
      </c>
      <c r="DD198" s="764">
        <f t="shared" si="464"/>
        <v>0</v>
      </c>
      <c r="DE198" s="764">
        <f t="shared" si="464"/>
        <v>0</v>
      </c>
      <c r="DF198" s="764">
        <f t="shared" si="464"/>
        <v>0</v>
      </c>
      <c r="DG198" s="764">
        <f t="shared" si="464"/>
        <v>0</v>
      </c>
      <c r="DH198" s="764">
        <f t="shared" si="464"/>
        <v>0</v>
      </c>
      <c r="DI198" s="764">
        <f t="shared" si="464"/>
        <v>0</v>
      </c>
      <c r="DJ198" s="764">
        <f t="shared" si="464"/>
        <v>0</v>
      </c>
      <c r="DK198" s="764">
        <f t="shared" si="464"/>
        <v>0</v>
      </c>
      <c r="DL198" s="764">
        <f t="shared" si="465"/>
        <v>0</v>
      </c>
      <c r="DM198" s="764">
        <f t="shared" si="465"/>
        <v>0</v>
      </c>
      <c r="DN198" s="764">
        <f t="shared" si="465"/>
        <v>0</v>
      </c>
      <c r="DO198" s="764">
        <f t="shared" si="465"/>
        <v>0</v>
      </c>
      <c r="DP198" s="764">
        <f t="shared" si="465"/>
        <v>0</v>
      </c>
      <c r="DQ198" s="764">
        <f t="shared" si="465"/>
        <v>0</v>
      </c>
      <c r="DR198" s="764">
        <f t="shared" si="465"/>
        <v>0</v>
      </c>
      <c r="DS198" s="764">
        <f t="shared" si="465"/>
        <v>0</v>
      </c>
      <c r="DT198" s="764">
        <f t="shared" si="465"/>
        <v>0</v>
      </c>
      <c r="DU198" s="764">
        <f t="shared" si="465"/>
        <v>0</v>
      </c>
      <c r="DV198" s="764">
        <f t="shared" si="466"/>
        <v>0</v>
      </c>
      <c r="DW198" s="764">
        <f t="shared" si="466"/>
        <v>0</v>
      </c>
      <c r="DX198" s="764">
        <f t="shared" si="466"/>
        <v>0</v>
      </c>
      <c r="DY198" s="764">
        <f t="shared" si="466"/>
        <v>0</v>
      </c>
      <c r="DZ198" s="764">
        <f t="shared" si="466"/>
        <v>0</v>
      </c>
      <c r="EA198" s="764">
        <f t="shared" si="466"/>
        <v>0</v>
      </c>
      <c r="EB198" s="764">
        <f t="shared" si="466"/>
        <v>0</v>
      </c>
      <c r="EC198" s="764">
        <f t="shared" si="466"/>
        <v>0</v>
      </c>
      <c r="ED198" s="764">
        <f t="shared" si="466"/>
        <v>0</v>
      </c>
      <c r="EE198" s="764">
        <f t="shared" si="466"/>
        <v>0</v>
      </c>
      <c r="EF198" s="764">
        <f t="shared" si="467"/>
        <v>0</v>
      </c>
      <c r="EG198" s="764">
        <f t="shared" si="467"/>
        <v>0</v>
      </c>
      <c r="EH198" s="764">
        <f t="shared" si="467"/>
        <v>0</v>
      </c>
      <c r="EI198" s="764">
        <f t="shared" si="467"/>
        <v>0</v>
      </c>
      <c r="EJ198" s="764">
        <f t="shared" si="467"/>
        <v>0</v>
      </c>
      <c r="EK198" s="764">
        <f t="shared" si="467"/>
        <v>0</v>
      </c>
      <c r="EL198" s="764">
        <f t="shared" si="467"/>
        <v>0</v>
      </c>
      <c r="EM198" s="764">
        <f t="shared" si="467"/>
        <v>0</v>
      </c>
      <c r="EN198" s="764">
        <f t="shared" si="467"/>
        <v>0</v>
      </c>
      <c r="EO198" s="764">
        <f t="shared" si="467"/>
        <v>0</v>
      </c>
      <c r="EP198" s="764">
        <f t="shared" si="468"/>
        <v>0</v>
      </c>
      <c r="EQ198" s="764">
        <f t="shared" si="468"/>
        <v>0</v>
      </c>
      <c r="ER198" s="764">
        <f t="shared" si="468"/>
        <v>0</v>
      </c>
      <c r="ES198" s="764">
        <f t="shared" si="468"/>
        <v>0</v>
      </c>
      <c r="ET198" s="764">
        <f t="shared" si="468"/>
        <v>0</v>
      </c>
      <c r="EU198" s="764">
        <f t="shared" si="468"/>
        <v>0</v>
      </c>
      <c r="EV198" s="764">
        <f t="shared" si="468"/>
        <v>0</v>
      </c>
      <c r="EW198" s="764">
        <f t="shared" si="468"/>
        <v>0</v>
      </c>
      <c r="EX198" s="764">
        <f t="shared" si="468"/>
        <v>0</v>
      </c>
      <c r="EY198" s="764">
        <f t="shared" si="468"/>
        <v>0</v>
      </c>
      <c r="EZ198" s="764">
        <f t="shared" si="469"/>
        <v>0</v>
      </c>
      <c r="FA198" s="764">
        <f t="shared" si="469"/>
        <v>0</v>
      </c>
      <c r="FB198" s="764">
        <f t="shared" si="469"/>
        <v>0</v>
      </c>
      <c r="FC198" s="764">
        <f t="shared" si="469"/>
        <v>0</v>
      </c>
      <c r="FD198" s="764">
        <f t="shared" si="469"/>
        <v>0</v>
      </c>
      <c r="FE198" s="764">
        <f t="shared" si="469"/>
        <v>0</v>
      </c>
      <c r="FF198" s="764">
        <f t="shared" si="469"/>
        <v>0</v>
      </c>
      <c r="FG198" s="764">
        <f t="shared" si="469"/>
        <v>0</v>
      </c>
      <c r="FH198" s="764">
        <f t="shared" si="469"/>
        <v>0</v>
      </c>
      <c r="FI198" s="764">
        <f t="shared" si="469"/>
        <v>0</v>
      </c>
      <c r="FJ198" s="764">
        <f t="shared" si="470"/>
        <v>0</v>
      </c>
      <c r="FK198" s="764">
        <f t="shared" si="470"/>
        <v>0</v>
      </c>
      <c r="FL198" s="764">
        <f t="shared" si="470"/>
        <v>0</v>
      </c>
      <c r="FM198" s="764">
        <f t="shared" si="470"/>
        <v>0</v>
      </c>
      <c r="FN198" s="764">
        <f t="shared" si="470"/>
        <v>0</v>
      </c>
      <c r="FO198" s="764">
        <f t="shared" si="470"/>
        <v>0</v>
      </c>
      <c r="FP198" s="764">
        <f t="shared" si="470"/>
        <v>0</v>
      </c>
      <c r="FQ198" s="764">
        <f t="shared" si="470"/>
        <v>0</v>
      </c>
      <c r="FR198" s="764">
        <f t="shared" si="470"/>
        <v>0</v>
      </c>
      <c r="FS198" s="764">
        <f t="shared" si="470"/>
        <v>0</v>
      </c>
      <c r="FT198" s="764">
        <f t="shared" si="471"/>
        <v>0</v>
      </c>
      <c r="FU198" s="764">
        <f t="shared" si="471"/>
        <v>0</v>
      </c>
      <c r="FV198" s="764">
        <f t="shared" si="471"/>
        <v>0</v>
      </c>
      <c r="FW198" s="764">
        <f t="shared" si="471"/>
        <v>0</v>
      </c>
      <c r="FX198" s="764">
        <f t="shared" si="471"/>
        <v>0</v>
      </c>
      <c r="FY198" s="764">
        <f t="shared" si="471"/>
        <v>0</v>
      </c>
      <c r="FZ198" s="764">
        <f t="shared" si="471"/>
        <v>0</v>
      </c>
      <c r="GA198" s="764">
        <f t="shared" si="471"/>
        <v>0</v>
      </c>
      <c r="GB198" s="764">
        <f t="shared" si="471"/>
        <v>0</v>
      </c>
      <c r="GC198" s="764">
        <f t="shared" si="471"/>
        <v>0</v>
      </c>
      <c r="GD198" s="764">
        <f t="shared" si="472"/>
        <v>0</v>
      </c>
      <c r="GE198" s="764">
        <f t="shared" si="472"/>
        <v>0</v>
      </c>
      <c r="GF198" s="764">
        <f t="shared" si="472"/>
        <v>0</v>
      </c>
      <c r="GG198" s="764">
        <f t="shared" si="472"/>
        <v>0</v>
      </c>
      <c r="GH198" s="764">
        <f t="shared" si="472"/>
        <v>0</v>
      </c>
      <c r="GI198" s="764">
        <f t="shared" si="472"/>
        <v>0</v>
      </c>
      <c r="GJ198" s="764">
        <f t="shared" si="472"/>
        <v>0</v>
      </c>
      <c r="GK198" s="764">
        <f t="shared" si="472"/>
        <v>0</v>
      </c>
      <c r="GL198" s="764">
        <f t="shared" si="472"/>
        <v>0</v>
      </c>
      <c r="GM198" s="764">
        <f t="shared" si="472"/>
        <v>0</v>
      </c>
      <c r="GN198" s="764">
        <f t="shared" si="473"/>
        <v>0</v>
      </c>
      <c r="GO198" s="764">
        <f t="shared" si="473"/>
        <v>0</v>
      </c>
      <c r="GP198" s="764">
        <f t="shared" si="473"/>
        <v>0</v>
      </c>
      <c r="GQ198" s="764">
        <f t="shared" si="473"/>
        <v>0</v>
      </c>
      <c r="GR198" s="764">
        <f t="shared" si="473"/>
        <v>0</v>
      </c>
      <c r="GS198" s="764">
        <f t="shared" si="473"/>
        <v>0</v>
      </c>
      <c r="GT198" s="764">
        <f t="shared" si="473"/>
        <v>0</v>
      </c>
      <c r="GU198" s="764">
        <f t="shared" si="473"/>
        <v>0</v>
      </c>
      <c r="GV198" s="764">
        <f t="shared" si="473"/>
        <v>0</v>
      </c>
      <c r="GW198" s="764">
        <f t="shared" si="473"/>
        <v>0</v>
      </c>
      <c r="GX198" s="764">
        <f t="shared" si="474"/>
        <v>0</v>
      </c>
      <c r="GY198" s="764">
        <f t="shared" si="474"/>
        <v>0</v>
      </c>
      <c r="GZ198" s="764">
        <f t="shared" si="474"/>
        <v>0</v>
      </c>
      <c r="HA198" s="764">
        <f t="shared" si="474"/>
        <v>0</v>
      </c>
      <c r="HB198" s="764">
        <f t="shared" si="474"/>
        <v>0</v>
      </c>
      <c r="HC198" s="764">
        <f t="shared" si="474"/>
        <v>0</v>
      </c>
      <c r="HD198" s="764">
        <f t="shared" si="474"/>
        <v>0</v>
      </c>
      <c r="HE198" s="764">
        <f t="shared" si="474"/>
        <v>0</v>
      </c>
      <c r="HF198" s="764">
        <f t="shared" si="474"/>
        <v>0</v>
      </c>
      <c r="HG198" s="764">
        <f t="shared" si="474"/>
        <v>0</v>
      </c>
      <c r="HH198" s="764">
        <f t="shared" si="475"/>
        <v>0</v>
      </c>
      <c r="HI198" s="764">
        <f t="shared" si="475"/>
        <v>0</v>
      </c>
      <c r="HJ198" s="764">
        <f t="shared" si="475"/>
        <v>0</v>
      </c>
      <c r="HK198" s="764">
        <f t="shared" si="475"/>
        <v>0</v>
      </c>
      <c r="HL198" s="764">
        <f t="shared" si="475"/>
        <v>0</v>
      </c>
      <c r="HM198" s="764">
        <f t="shared" si="475"/>
        <v>0</v>
      </c>
      <c r="HN198" s="764">
        <f t="shared" si="475"/>
        <v>0</v>
      </c>
      <c r="HO198" s="764">
        <f t="shared" si="475"/>
        <v>0</v>
      </c>
      <c r="HP198" s="764">
        <f t="shared" si="475"/>
        <v>0</v>
      </c>
      <c r="HQ198" s="764">
        <f t="shared" si="475"/>
        <v>0</v>
      </c>
      <c r="HR198" s="764">
        <f t="shared" si="476"/>
        <v>0</v>
      </c>
      <c r="HS198" s="764">
        <f t="shared" si="476"/>
        <v>0</v>
      </c>
      <c r="HT198" s="764">
        <f t="shared" si="476"/>
        <v>0</v>
      </c>
      <c r="HU198" s="764">
        <f t="shared" si="476"/>
        <v>0</v>
      </c>
      <c r="HV198" s="764">
        <f t="shared" si="476"/>
        <v>0</v>
      </c>
      <c r="HW198" s="764">
        <f t="shared" si="476"/>
        <v>0</v>
      </c>
      <c r="HX198" s="764">
        <f t="shared" si="476"/>
        <v>0</v>
      </c>
      <c r="HY198" s="764">
        <f t="shared" si="476"/>
        <v>0</v>
      </c>
      <c r="HZ198" s="764">
        <f t="shared" si="476"/>
        <v>0</v>
      </c>
      <c r="IA198" s="764">
        <f t="shared" si="476"/>
        <v>0</v>
      </c>
      <c r="IB198" s="764">
        <f t="shared" si="477"/>
        <v>0</v>
      </c>
      <c r="IC198" s="764">
        <f t="shared" si="477"/>
        <v>0</v>
      </c>
      <c r="ID198" s="764">
        <f t="shared" si="477"/>
        <v>0</v>
      </c>
      <c r="IE198" s="764">
        <f t="shared" si="477"/>
        <v>0</v>
      </c>
      <c r="IF198" s="764">
        <f t="shared" si="477"/>
        <v>0</v>
      </c>
      <c r="IG198" s="764">
        <f t="shared" si="477"/>
        <v>0</v>
      </c>
      <c r="IH198" s="764">
        <f t="shared" si="477"/>
        <v>0</v>
      </c>
      <c r="II198" s="764">
        <f t="shared" si="477"/>
        <v>0</v>
      </c>
      <c r="IJ198" s="764">
        <f t="shared" si="477"/>
        <v>0</v>
      </c>
      <c r="IK198" s="764">
        <f t="shared" si="477"/>
        <v>0</v>
      </c>
      <c r="IL198" s="764">
        <f t="shared" si="478"/>
        <v>0</v>
      </c>
      <c r="IM198" s="764">
        <f t="shared" si="478"/>
        <v>0</v>
      </c>
      <c r="IN198" s="764">
        <f t="shared" si="478"/>
        <v>0</v>
      </c>
      <c r="IO198" s="764">
        <f t="shared" si="478"/>
        <v>0</v>
      </c>
      <c r="IP198" s="764">
        <f t="shared" si="478"/>
        <v>0</v>
      </c>
      <c r="IQ198" s="764">
        <f t="shared" si="478"/>
        <v>0</v>
      </c>
      <c r="IR198" s="764">
        <f t="shared" si="478"/>
        <v>0</v>
      </c>
      <c r="IS198" s="764">
        <f t="shared" si="478"/>
        <v>0</v>
      </c>
      <c r="IT198" s="764">
        <f t="shared" si="478"/>
        <v>0</v>
      </c>
      <c r="IU198" s="764">
        <f t="shared" si="478"/>
        <v>0</v>
      </c>
      <c r="IV198" s="764">
        <f t="shared" si="478"/>
        <v>0</v>
      </c>
      <c r="IW198" s="764">
        <f t="shared" si="478"/>
        <v>0</v>
      </c>
      <c r="IX198" s="764">
        <f t="shared" si="478"/>
        <v>0</v>
      </c>
      <c r="IY198" s="764">
        <f t="shared" si="478"/>
        <v>0</v>
      </c>
      <c r="IZ198" s="764">
        <f t="shared" si="478"/>
        <v>0</v>
      </c>
      <c r="JA198" s="764">
        <f t="shared" si="478"/>
        <v>0</v>
      </c>
      <c r="JB198" s="764">
        <f t="shared" si="478"/>
        <v>0</v>
      </c>
      <c r="JC198" s="764">
        <f t="shared" si="478"/>
        <v>0</v>
      </c>
      <c r="JD198" s="764">
        <f t="shared" si="458"/>
        <v>0</v>
      </c>
      <c r="JE198" s="764">
        <f t="shared" si="458"/>
        <v>0</v>
      </c>
      <c r="JF198" s="764">
        <f t="shared" si="458"/>
        <v>0</v>
      </c>
      <c r="JG198" s="764">
        <f t="shared" si="458"/>
        <v>0</v>
      </c>
      <c r="JH198" s="764">
        <f t="shared" si="458"/>
        <v>0</v>
      </c>
      <c r="JI198" s="764">
        <f t="shared" si="458"/>
        <v>0</v>
      </c>
      <c r="JJ198" s="764">
        <f t="shared" si="458"/>
        <v>0</v>
      </c>
      <c r="JK198" s="764">
        <f t="shared" si="458"/>
        <v>0</v>
      </c>
      <c r="JL198" s="764">
        <f t="shared" si="478"/>
        <v>0</v>
      </c>
      <c r="JM198" s="764">
        <f t="shared" si="478"/>
        <v>0</v>
      </c>
      <c r="JN198" s="764">
        <f t="shared" si="478"/>
        <v>0</v>
      </c>
      <c r="JO198" s="764">
        <f t="shared" si="478"/>
        <v>0</v>
      </c>
      <c r="JP198" s="764">
        <f t="shared" si="478"/>
        <v>0</v>
      </c>
      <c r="JQ198" s="764">
        <f t="shared" si="480"/>
        <v>0</v>
      </c>
      <c r="JR198" s="764">
        <f t="shared" si="480"/>
        <v>0</v>
      </c>
      <c r="JS198" s="764">
        <f t="shared" si="478"/>
        <v>0</v>
      </c>
      <c r="JT198" s="765">
        <f t="shared" si="481"/>
        <v>0</v>
      </c>
      <c r="JU198" s="229">
        <f t="shared" si="482"/>
        <v>0</v>
      </c>
    </row>
    <row r="199" spans="1:281" ht="12.75" customHeight="1">
      <c r="A199" s="57"/>
      <c r="B199" s="223"/>
      <c r="C199" s="223"/>
      <c r="D199" s="61"/>
      <c r="E199" s="743" t="str">
        <f t="shared" si="479"/>
        <v xml:space="preserve"> </v>
      </c>
      <c r="F199" s="56"/>
      <c r="G199" s="228"/>
      <c r="H199" s="744">
        <f>SUMIF(Ajuste!$C$8:$C$483,$B$6:$B$499,Ajuste!$E$8:$E$483)</f>
        <v>0</v>
      </c>
      <c r="I199" s="744">
        <f>SUMIF(Ajuste!$C$8:$C$483,$B$6:$B$499,Ajuste!$F$8:$F$483)</f>
        <v>0</v>
      </c>
      <c r="J199" s="229">
        <f t="shared" si="483"/>
        <v>0</v>
      </c>
      <c r="K199" s="764">
        <f t="shared" si="459"/>
        <v>0</v>
      </c>
      <c r="L199" s="764">
        <f t="shared" si="484"/>
        <v>0</v>
      </c>
      <c r="M199" s="764">
        <f t="shared" si="484"/>
        <v>0</v>
      </c>
      <c r="N199" s="764">
        <f t="shared" si="484"/>
        <v>0</v>
      </c>
      <c r="O199" s="764">
        <f t="shared" si="484"/>
        <v>0</v>
      </c>
      <c r="P199" s="764">
        <f t="shared" si="484"/>
        <v>0</v>
      </c>
      <c r="Q199" s="764">
        <f t="shared" si="484"/>
        <v>0</v>
      </c>
      <c r="R199" s="764">
        <f t="shared" si="484"/>
        <v>0</v>
      </c>
      <c r="S199" s="764">
        <f t="shared" si="484"/>
        <v>0</v>
      </c>
      <c r="T199" s="764">
        <f t="shared" si="484"/>
        <v>0</v>
      </c>
      <c r="U199" s="764">
        <f t="shared" si="484"/>
        <v>0</v>
      </c>
      <c r="V199" s="764">
        <f t="shared" si="484"/>
        <v>0</v>
      </c>
      <c r="W199" s="764">
        <f t="shared" si="484"/>
        <v>0</v>
      </c>
      <c r="X199" s="764">
        <f t="shared" si="484"/>
        <v>0</v>
      </c>
      <c r="Y199" s="764">
        <f t="shared" si="484"/>
        <v>0</v>
      </c>
      <c r="Z199" s="764">
        <f t="shared" si="484"/>
        <v>0</v>
      </c>
      <c r="AA199" s="764">
        <f t="shared" si="484"/>
        <v>0</v>
      </c>
      <c r="AB199" s="764">
        <f t="shared" si="484"/>
        <v>0</v>
      </c>
      <c r="AC199" s="764">
        <f t="shared" si="484"/>
        <v>0</v>
      </c>
      <c r="AD199" s="764">
        <f t="shared" si="484"/>
        <v>0</v>
      </c>
      <c r="AE199" s="764">
        <f t="shared" si="484"/>
        <v>0</v>
      </c>
      <c r="AF199" s="764">
        <f t="shared" si="484"/>
        <v>0</v>
      </c>
      <c r="AG199" s="764">
        <f t="shared" si="484"/>
        <v>0</v>
      </c>
      <c r="AH199" s="764">
        <f t="shared" si="484"/>
        <v>0</v>
      </c>
      <c r="AI199" s="764">
        <f t="shared" si="484"/>
        <v>0</v>
      </c>
      <c r="AJ199" s="764">
        <f t="shared" si="484"/>
        <v>0</v>
      </c>
      <c r="AK199" s="764">
        <f t="shared" si="484"/>
        <v>0</v>
      </c>
      <c r="AL199" s="764">
        <f t="shared" si="484"/>
        <v>0</v>
      </c>
      <c r="AM199" s="764">
        <f t="shared" si="484"/>
        <v>0</v>
      </c>
      <c r="AN199" s="764">
        <f t="shared" si="484"/>
        <v>0</v>
      </c>
      <c r="AO199" s="764">
        <f t="shared" si="484"/>
        <v>0</v>
      </c>
      <c r="AP199" s="764">
        <f t="shared" si="484"/>
        <v>0</v>
      </c>
      <c r="AQ199" s="764">
        <f t="shared" si="484"/>
        <v>0</v>
      </c>
      <c r="AR199" s="764">
        <f t="shared" si="484"/>
        <v>0</v>
      </c>
      <c r="AS199" s="764">
        <f t="shared" si="484"/>
        <v>0</v>
      </c>
      <c r="AT199" s="764">
        <f t="shared" si="484"/>
        <v>0</v>
      </c>
      <c r="AU199" s="764">
        <f t="shared" si="484"/>
        <v>0</v>
      </c>
      <c r="AV199" s="764">
        <f t="shared" si="484"/>
        <v>0</v>
      </c>
      <c r="AW199" s="764">
        <f t="shared" si="484"/>
        <v>0</v>
      </c>
      <c r="AX199" s="764">
        <f t="shared" si="484"/>
        <v>0</v>
      </c>
      <c r="AY199" s="764">
        <f t="shared" si="484"/>
        <v>0</v>
      </c>
      <c r="AZ199" s="764">
        <f t="shared" si="484"/>
        <v>0</v>
      </c>
      <c r="BA199" s="764">
        <f t="shared" si="484"/>
        <v>0</v>
      </c>
      <c r="BB199" s="764">
        <f t="shared" si="484"/>
        <v>0</v>
      </c>
      <c r="BC199" s="764">
        <f t="shared" si="484"/>
        <v>0</v>
      </c>
      <c r="BD199" s="764">
        <f t="shared" si="484"/>
        <v>0</v>
      </c>
      <c r="BE199" s="764">
        <f t="shared" si="484"/>
        <v>0</v>
      </c>
      <c r="BF199" s="764">
        <f t="shared" si="459"/>
        <v>0</v>
      </c>
      <c r="BG199" s="764">
        <f t="shared" si="459"/>
        <v>0</v>
      </c>
      <c r="BH199" s="764">
        <f t="shared" si="459"/>
        <v>0</v>
      </c>
      <c r="BI199" s="764">
        <f t="shared" si="459"/>
        <v>0</v>
      </c>
      <c r="BJ199" s="764">
        <f t="shared" si="459"/>
        <v>0</v>
      </c>
      <c r="BK199" s="764">
        <f t="shared" si="459"/>
        <v>0</v>
      </c>
      <c r="BL199" s="764">
        <f t="shared" si="459"/>
        <v>0</v>
      </c>
      <c r="BM199" s="764">
        <f t="shared" si="459"/>
        <v>0</v>
      </c>
      <c r="BN199" s="764">
        <f t="shared" si="460"/>
        <v>0</v>
      </c>
      <c r="BO199" s="764">
        <f t="shared" si="460"/>
        <v>0</v>
      </c>
      <c r="BP199" s="764">
        <f t="shared" si="460"/>
        <v>0</v>
      </c>
      <c r="BQ199" s="764">
        <f t="shared" si="460"/>
        <v>0</v>
      </c>
      <c r="BR199" s="764">
        <f t="shared" si="460"/>
        <v>0</v>
      </c>
      <c r="BS199" s="764">
        <f t="shared" si="460"/>
        <v>0</v>
      </c>
      <c r="BT199" s="764">
        <f t="shared" si="460"/>
        <v>0</v>
      </c>
      <c r="BU199" s="764">
        <f t="shared" si="460"/>
        <v>0</v>
      </c>
      <c r="BV199" s="764">
        <f t="shared" si="460"/>
        <v>0</v>
      </c>
      <c r="BW199" s="764">
        <f t="shared" si="460"/>
        <v>0</v>
      </c>
      <c r="BX199" s="764">
        <f t="shared" si="461"/>
        <v>0</v>
      </c>
      <c r="BY199" s="764">
        <f t="shared" si="461"/>
        <v>0</v>
      </c>
      <c r="BZ199" s="764">
        <f t="shared" si="461"/>
        <v>0</v>
      </c>
      <c r="CA199" s="764">
        <f t="shared" si="461"/>
        <v>0</v>
      </c>
      <c r="CB199" s="764">
        <f t="shared" si="461"/>
        <v>0</v>
      </c>
      <c r="CC199" s="764">
        <f t="shared" si="461"/>
        <v>0</v>
      </c>
      <c r="CD199" s="764">
        <f t="shared" si="461"/>
        <v>0</v>
      </c>
      <c r="CE199" s="764">
        <f t="shared" si="461"/>
        <v>0</v>
      </c>
      <c r="CF199" s="764">
        <f t="shared" si="461"/>
        <v>0</v>
      </c>
      <c r="CG199" s="764">
        <f t="shared" si="461"/>
        <v>0</v>
      </c>
      <c r="CH199" s="764">
        <f t="shared" si="462"/>
        <v>0</v>
      </c>
      <c r="CI199" s="764">
        <f t="shared" si="462"/>
        <v>0</v>
      </c>
      <c r="CJ199" s="764">
        <f t="shared" si="462"/>
        <v>0</v>
      </c>
      <c r="CK199" s="764">
        <f t="shared" si="462"/>
        <v>0</v>
      </c>
      <c r="CL199" s="764">
        <f t="shared" si="462"/>
        <v>0</v>
      </c>
      <c r="CM199" s="764">
        <f t="shared" si="462"/>
        <v>0</v>
      </c>
      <c r="CN199" s="764">
        <f t="shared" si="462"/>
        <v>0</v>
      </c>
      <c r="CO199" s="764">
        <f t="shared" si="462"/>
        <v>0</v>
      </c>
      <c r="CP199" s="764">
        <f t="shared" si="462"/>
        <v>0</v>
      </c>
      <c r="CQ199" s="764">
        <f t="shared" si="462"/>
        <v>0</v>
      </c>
      <c r="CR199" s="764">
        <f t="shared" si="463"/>
        <v>0</v>
      </c>
      <c r="CS199" s="764">
        <f t="shared" si="463"/>
        <v>0</v>
      </c>
      <c r="CT199" s="764">
        <f t="shared" si="463"/>
        <v>0</v>
      </c>
      <c r="CU199" s="764">
        <f t="shared" si="463"/>
        <v>0</v>
      </c>
      <c r="CV199" s="764">
        <f t="shared" si="463"/>
        <v>0</v>
      </c>
      <c r="CW199" s="764">
        <f t="shared" si="463"/>
        <v>0</v>
      </c>
      <c r="CX199" s="764">
        <f t="shared" si="463"/>
        <v>0</v>
      </c>
      <c r="CY199" s="764">
        <f t="shared" si="463"/>
        <v>0</v>
      </c>
      <c r="CZ199" s="764">
        <f t="shared" si="463"/>
        <v>0</v>
      </c>
      <c r="DA199" s="764">
        <f t="shared" si="463"/>
        <v>0</v>
      </c>
      <c r="DB199" s="764">
        <f t="shared" si="464"/>
        <v>0</v>
      </c>
      <c r="DC199" s="764">
        <f t="shared" si="464"/>
        <v>0</v>
      </c>
      <c r="DD199" s="764">
        <f t="shared" si="464"/>
        <v>0</v>
      </c>
      <c r="DE199" s="764">
        <f t="shared" si="464"/>
        <v>0</v>
      </c>
      <c r="DF199" s="764">
        <f t="shared" si="464"/>
        <v>0</v>
      </c>
      <c r="DG199" s="764">
        <f t="shared" si="464"/>
        <v>0</v>
      </c>
      <c r="DH199" s="764">
        <f t="shared" si="464"/>
        <v>0</v>
      </c>
      <c r="DI199" s="764">
        <f t="shared" si="464"/>
        <v>0</v>
      </c>
      <c r="DJ199" s="764">
        <f t="shared" si="464"/>
        <v>0</v>
      </c>
      <c r="DK199" s="764">
        <f t="shared" si="464"/>
        <v>0</v>
      </c>
      <c r="DL199" s="764">
        <f t="shared" si="465"/>
        <v>0</v>
      </c>
      <c r="DM199" s="764">
        <f t="shared" si="465"/>
        <v>0</v>
      </c>
      <c r="DN199" s="764">
        <f t="shared" si="465"/>
        <v>0</v>
      </c>
      <c r="DO199" s="764">
        <f t="shared" si="465"/>
        <v>0</v>
      </c>
      <c r="DP199" s="764">
        <f t="shared" si="465"/>
        <v>0</v>
      </c>
      <c r="DQ199" s="764">
        <f t="shared" si="465"/>
        <v>0</v>
      </c>
      <c r="DR199" s="764">
        <f t="shared" si="465"/>
        <v>0</v>
      </c>
      <c r="DS199" s="764">
        <f t="shared" si="465"/>
        <v>0</v>
      </c>
      <c r="DT199" s="764">
        <f t="shared" si="465"/>
        <v>0</v>
      </c>
      <c r="DU199" s="764">
        <f t="shared" si="465"/>
        <v>0</v>
      </c>
      <c r="DV199" s="764">
        <f t="shared" si="466"/>
        <v>0</v>
      </c>
      <c r="DW199" s="764">
        <f t="shared" si="466"/>
        <v>0</v>
      </c>
      <c r="DX199" s="764">
        <f t="shared" si="466"/>
        <v>0</v>
      </c>
      <c r="DY199" s="764">
        <f t="shared" si="466"/>
        <v>0</v>
      </c>
      <c r="DZ199" s="764">
        <f t="shared" si="466"/>
        <v>0</v>
      </c>
      <c r="EA199" s="764">
        <f t="shared" si="466"/>
        <v>0</v>
      </c>
      <c r="EB199" s="764">
        <f t="shared" si="466"/>
        <v>0</v>
      </c>
      <c r="EC199" s="764">
        <f t="shared" si="466"/>
        <v>0</v>
      </c>
      <c r="ED199" s="764">
        <f t="shared" si="466"/>
        <v>0</v>
      </c>
      <c r="EE199" s="764">
        <f t="shared" si="466"/>
        <v>0</v>
      </c>
      <c r="EF199" s="764">
        <f t="shared" si="467"/>
        <v>0</v>
      </c>
      <c r="EG199" s="764">
        <f t="shared" si="467"/>
        <v>0</v>
      </c>
      <c r="EH199" s="764">
        <f t="shared" si="467"/>
        <v>0</v>
      </c>
      <c r="EI199" s="764">
        <f t="shared" si="467"/>
        <v>0</v>
      </c>
      <c r="EJ199" s="764">
        <f t="shared" si="467"/>
        <v>0</v>
      </c>
      <c r="EK199" s="764">
        <f t="shared" si="467"/>
        <v>0</v>
      </c>
      <c r="EL199" s="764">
        <f t="shared" si="467"/>
        <v>0</v>
      </c>
      <c r="EM199" s="764">
        <f t="shared" si="467"/>
        <v>0</v>
      </c>
      <c r="EN199" s="764">
        <f t="shared" si="467"/>
        <v>0</v>
      </c>
      <c r="EO199" s="764">
        <f t="shared" si="467"/>
        <v>0</v>
      </c>
      <c r="EP199" s="764">
        <f t="shared" si="468"/>
        <v>0</v>
      </c>
      <c r="EQ199" s="764">
        <f t="shared" si="468"/>
        <v>0</v>
      </c>
      <c r="ER199" s="764">
        <f t="shared" si="468"/>
        <v>0</v>
      </c>
      <c r="ES199" s="764">
        <f t="shared" si="468"/>
        <v>0</v>
      </c>
      <c r="ET199" s="764">
        <f t="shared" si="468"/>
        <v>0</v>
      </c>
      <c r="EU199" s="764">
        <f t="shared" si="468"/>
        <v>0</v>
      </c>
      <c r="EV199" s="764">
        <f t="shared" si="468"/>
        <v>0</v>
      </c>
      <c r="EW199" s="764">
        <f t="shared" si="468"/>
        <v>0</v>
      </c>
      <c r="EX199" s="764">
        <f t="shared" si="468"/>
        <v>0</v>
      </c>
      <c r="EY199" s="764">
        <f t="shared" si="468"/>
        <v>0</v>
      </c>
      <c r="EZ199" s="764">
        <f t="shared" si="469"/>
        <v>0</v>
      </c>
      <c r="FA199" s="764">
        <f t="shared" si="469"/>
        <v>0</v>
      </c>
      <c r="FB199" s="764">
        <f t="shared" si="469"/>
        <v>0</v>
      </c>
      <c r="FC199" s="764">
        <f t="shared" si="469"/>
        <v>0</v>
      </c>
      <c r="FD199" s="764">
        <f t="shared" si="469"/>
        <v>0</v>
      </c>
      <c r="FE199" s="764">
        <f t="shared" si="469"/>
        <v>0</v>
      </c>
      <c r="FF199" s="764">
        <f t="shared" si="469"/>
        <v>0</v>
      </c>
      <c r="FG199" s="764">
        <f t="shared" si="469"/>
        <v>0</v>
      </c>
      <c r="FH199" s="764">
        <f t="shared" si="469"/>
        <v>0</v>
      </c>
      <c r="FI199" s="764">
        <f t="shared" si="469"/>
        <v>0</v>
      </c>
      <c r="FJ199" s="764">
        <f t="shared" si="470"/>
        <v>0</v>
      </c>
      <c r="FK199" s="764">
        <f t="shared" si="470"/>
        <v>0</v>
      </c>
      <c r="FL199" s="764">
        <f t="shared" si="470"/>
        <v>0</v>
      </c>
      <c r="FM199" s="764">
        <f t="shared" si="470"/>
        <v>0</v>
      </c>
      <c r="FN199" s="764">
        <f t="shared" si="470"/>
        <v>0</v>
      </c>
      <c r="FO199" s="764">
        <f t="shared" si="470"/>
        <v>0</v>
      </c>
      <c r="FP199" s="764">
        <f t="shared" si="470"/>
        <v>0</v>
      </c>
      <c r="FQ199" s="764">
        <f t="shared" si="470"/>
        <v>0</v>
      </c>
      <c r="FR199" s="764">
        <f t="shared" si="470"/>
        <v>0</v>
      </c>
      <c r="FS199" s="764">
        <f t="shared" si="470"/>
        <v>0</v>
      </c>
      <c r="FT199" s="764">
        <f t="shared" si="471"/>
        <v>0</v>
      </c>
      <c r="FU199" s="764">
        <f t="shared" si="471"/>
        <v>0</v>
      </c>
      <c r="FV199" s="764">
        <f t="shared" si="471"/>
        <v>0</v>
      </c>
      <c r="FW199" s="764">
        <f t="shared" si="471"/>
        <v>0</v>
      </c>
      <c r="FX199" s="764">
        <f t="shared" si="471"/>
        <v>0</v>
      </c>
      <c r="FY199" s="764">
        <f t="shared" si="471"/>
        <v>0</v>
      </c>
      <c r="FZ199" s="764">
        <f t="shared" si="471"/>
        <v>0</v>
      </c>
      <c r="GA199" s="764">
        <f t="shared" si="471"/>
        <v>0</v>
      </c>
      <c r="GB199" s="764">
        <f t="shared" si="471"/>
        <v>0</v>
      </c>
      <c r="GC199" s="764">
        <f t="shared" si="471"/>
        <v>0</v>
      </c>
      <c r="GD199" s="764">
        <f t="shared" si="472"/>
        <v>0</v>
      </c>
      <c r="GE199" s="764">
        <f t="shared" si="472"/>
        <v>0</v>
      </c>
      <c r="GF199" s="764">
        <f t="shared" si="472"/>
        <v>0</v>
      </c>
      <c r="GG199" s="764">
        <f t="shared" si="472"/>
        <v>0</v>
      </c>
      <c r="GH199" s="764">
        <f t="shared" si="472"/>
        <v>0</v>
      </c>
      <c r="GI199" s="764">
        <f t="shared" si="472"/>
        <v>0</v>
      </c>
      <c r="GJ199" s="764">
        <f t="shared" si="472"/>
        <v>0</v>
      </c>
      <c r="GK199" s="764">
        <f t="shared" si="472"/>
        <v>0</v>
      </c>
      <c r="GL199" s="764">
        <f t="shared" si="472"/>
        <v>0</v>
      </c>
      <c r="GM199" s="764">
        <f t="shared" si="472"/>
        <v>0</v>
      </c>
      <c r="GN199" s="764">
        <f t="shared" si="473"/>
        <v>0</v>
      </c>
      <c r="GO199" s="764">
        <f t="shared" si="473"/>
        <v>0</v>
      </c>
      <c r="GP199" s="764">
        <f t="shared" si="473"/>
        <v>0</v>
      </c>
      <c r="GQ199" s="764">
        <f t="shared" si="473"/>
        <v>0</v>
      </c>
      <c r="GR199" s="764">
        <f t="shared" si="473"/>
        <v>0</v>
      </c>
      <c r="GS199" s="764">
        <f t="shared" si="473"/>
        <v>0</v>
      </c>
      <c r="GT199" s="764">
        <f t="shared" si="473"/>
        <v>0</v>
      </c>
      <c r="GU199" s="764">
        <f t="shared" si="473"/>
        <v>0</v>
      </c>
      <c r="GV199" s="764">
        <f t="shared" si="473"/>
        <v>0</v>
      </c>
      <c r="GW199" s="764">
        <f t="shared" si="473"/>
        <v>0</v>
      </c>
      <c r="GX199" s="764">
        <f t="shared" si="474"/>
        <v>0</v>
      </c>
      <c r="GY199" s="764">
        <f t="shared" si="474"/>
        <v>0</v>
      </c>
      <c r="GZ199" s="764">
        <f t="shared" si="474"/>
        <v>0</v>
      </c>
      <c r="HA199" s="764">
        <f t="shared" si="474"/>
        <v>0</v>
      </c>
      <c r="HB199" s="764">
        <f t="shared" si="474"/>
        <v>0</v>
      </c>
      <c r="HC199" s="764">
        <f t="shared" si="474"/>
        <v>0</v>
      </c>
      <c r="HD199" s="764">
        <f t="shared" si="474"/>
        <v>0</v>
      </c>
      <c r="HE199" s="764">
        <f t="shared" si="474"/>
        <v>0</v>
      </c>
      <c r="HF199" s="764">
        <f t="shared" si="474"/>
        <v>0</v>
      </c>
      <c r="HG199" s="764">
        <f t="shared" si="474"/>
        <v>0</v>
      </c>
      <c r="HH199" s="764">
        <f t="shared" si="475"/>
        <v>0</v>
      </c>
      <c r="HI199" s="764">
        <f t="shared" si="475"/>
        <v>0</v>
      </c>
      <c r="HJ199" s="764">
        <f t="shared" si="475"/>
        <v>0</v>
      </c>
      <c r="HK199" s="764">
        <f t="shared" si="475"/>
        <v>0</v>
      </c>
      <c r="HL199" s="764">
        <f t="shared" si="475"/>
        <v>0</v>
      </c>
      <c r="HM199" s="764">
        <f t="shared" si="475"/>
        <v>0</v>
      </c>
      <c r="HN199" s="764">
        <f t="shared" si="475"/>
        <v>0</v>
      </c>
      <c r="HO199" s="764">
        <f t="shared" si="475"/>
        <v>0</v>
      </c>
      <c r="HP199" s="764">
        <f t="shared" si="475"/>
        <v>0</v>
      </c>
      <c r="HQ199" s="764">
        <f t="shared" si="475"/>
        <v>0</v>
      </c>
      <c r="HR199" s="764">
        <f t="shared" si="476"/>
        <v>0</v>
      </c>
      <c r="HS199" s="764">
        <f t="shared" si="476"/>
        <v>0</v>
      </c>
      <c r="HT199" s="764">
        <f t="shared" si="476"/>
        <v>0</v>
      </c>
      <c r="HU199" s="764">
        <f t="shared" si="476"/>
        <v>0</v>
      </c>
      <c r="HV199" s="764">
        <f t="shared" si="476"/>
        <v>0</v>
      </c>
      <c r="HW199" s="764">
        <f t="shared" si="476"/>
        <v>0</v>
      </c>
      <c r="HX199" s="764">
        <f t="shared" si="476"/>
        <v>0</v>
      </c>
      <c r="HY199" s="764">
        <f t="shared" si="476"/>
        <v>0</v>
      </c>
      <c r="HZ199" s="764">
        <f t="shared" si="476"/>
        <v>0</v>
      </c>
      <c r="IA199" s="764">
        <f t="shared" si="476"/>
        <v>0</v>
      </c>
      <c r="IB199" s="764">
        <f t="shared" si="477"/>
        <v>0</v>
      </c>
      <c r="IC199" s="764">
        <f t="shared" si="477"/>
        <v>0</v>
      </c>
      <c r="ID199" s="764">
        <f t="shared" si="477"/>
        <v>0</v>
      </c>
      <c r="IE199" s="764">
        <f t="shared" si="477"/>
        <v>0</v>
      </c>
      <c r="IF199" s="764">
        <f t="shared" si="477"/>
        <v>0</v>
      </c>
      <c r="IG199" s="764">
        <f t="shared" si="477"/>
        <v>0</v>
      </c>
      <c r="IH199" s="764">
        <f t="shared" si="477"/>
        <v>0</v>
      </c>
      <c r="II199" s="764">
        <f t="shared" si="477"/>
        <v>0</v>
      </c>
      <c r="IJ199" s="764">
        <f t="shared" si="477"/>
        <v>0</v>
      </c>
      <c r="IK199" s="764">
        <f t="shared" si="477"/>
        <v>0</v>
      </c>
      <c r="IL199" s="764">
        <f t="shared" si="478"/>
        <v>0</v>
      </c>
      <c r="IM199" s="764">
        <f t="shared" si="478"/>
        <v>0</v>
      </c>
      <c r="IN199" s="764">
        <f t="shared" si="478"/>
        <v>0</v>
      </c>
      <c r="IO199" s="764">
        <f t="shared" si="478"/>
        <v>0</v>
      </c>
      <c r="IP199" s="764">
        <f t="shared" si="478"/>
        <v>0</v>
      </c>
      <c r="IQ199" s="764">
        <f t="shared" si="478"/>
        <v>0</v>
      </c>
      <c r="IR199" s="764">
        <f t="shared" si="478"/>
        <v>0</v>
      </c>
      <c r="IS199" s="764">
        <f t="shared" si="478"/>
        <v>0</v>
      </c>
      <c r="IT199" s="764">
        <f t="shared" si="478"/>
        <v>0</v>
      </c>
      <c r="IU199" s="764">
        <f t="shared" si="478"/>
        <v>0</v>
      </c>
      <c r="IV199" s="764">
        <f t="shared" si="478"/>
        <v>0</v>
      </c>
      <c r="IW199" s="764">
        <f t="shared" si="478"/>
        <v>0</v>
      </c>
      <c r="IX199" s="764">
        <f t="shared" si="478"/>
        <v>0</v>
      </c>
      <c r="IY199" s="764">
        <f t="shared" si="478"/>
        <v>0</v>
      </c>
      <c r="IZ199" s="764">
        <f t="shared" si="478"/>
        <v>0</v>
      </c>
      <c r="JA199" s="764">
        <f t="shared" si="478"/>
        <v>0</v>
      </c>
      <c r="JB199" s="764">
        <f t="shared" si="478"/>
        <v>0</v>
      </c>
      <c r="JC199" s="764">
        <f t="shared" si="478"/>
        <v>0</v>
      </c>
      <c r="JD199" s="764">
        <f t="shared" si="458"/>
        <v>0</v>
      </c>
      <c r="JE199" s="764">
        <f t="shared" si="458"/>
        <v>0</v>
      </c>
      <c r="JF199" s="764">
        <f t="shared" si="458"/>
        <v>0</v>
      </c>
      <c r="JG199" s="764">
        <f t="shared" si="458"/>
        <v>0</v>
      </c>
      <c r="JH199" s="764">
        <f t="shared" si="458"/>
        <v>0</v>
      </c>
      <c r="JI199" s="764">
        <f t="shared" si="458"/>
        <v>0</v>
      </c>
      <c r="JJ199" s="764">
        <f t="shared" si="458"/>
        <v>0</v>
      </c>
      <c r="JK199" s="764">
        <f t="shared" si="458"/>
        <v>0</v>
      </c>
      <c r="JL199" s="764">
        <f t="shared" si="478"/>
        <v>0</v>
      </c>
      <c r="JM199" s="764">
        <f t="shared" si="478"/>
        <v>0</v>
      </c>
      <c r="JN199" s="764">
        <f t="shared" si="478"/>
        <v>0</v>
      </c>
      <c r="JO199" s="764">
        <f t="shared" si="478"/>
        <v>0</v>
      </c>
      <c r="JP199" s="764">
        <f t="shared" si="478"/>
        <v>0</v>
      </c>
      <c r="JQ199" s="764">
        <f t="shared" si="480"/>
        <v>0</v>
      </c>
      <c r="JR199" s="764">
        <f t="shared" si="480"/>
        <v>0</v>
      </c>
      <c r="JS199" s="764">
        <f t="shared" si="478"/>
        <v>0</v>
      </c>
      <c r="JT199" s="765">
        <f t="shared" si="481"/>
        <v>0</v>
      </c>
      <c r="JU199" s="229">
        <f t="shared" si="482"/>
        <v>0</v>
      </c>
    </row>
    <row r="200" spans="1:281" ht="12.75" customHeight="1">
      <c r="A200" s="57"/>
      <c r="B200" s="223"/>
      <c r="C200" s="223"/>
      <c r="D200" s="61"/>
      <c r="E200" s="743" t="str">
        <f t="shared" si="479"/>
        <v xml:space="preserve"> </v>
      </c>
      <c r="F200" s="56"/>
      <c r="G200" s="228"/>
      <c r="H200" s="744">
        <f>SUMIF(Ajuste!$C$8:$C$483,$B$6:$B$499,Ajuste!$E$8:$E$483)</f>
        <v>0</v>
      </c>
      <c r="I200" s="744">
        <f>SUMIF(Ajuste!$C$8:$C$483,$B$6:$B$499,Ajuste!$F$8:$F$483)</f>
        <v>0</v>
      </c>
      <c r="J200" s="229">
        <f t="shared" si="483"/>
        <v>0</v>
      </c>
      <c r="K200" s="764">
        <f t="shared" si="459"/>
        <v>0</v>
      </c>
      <c r="L200" s="764">
        <f t="shared" si="484"/>
        <v>0</v>
      </c>
      <c r="M200" s="764">
        <f t="shared" si="484"/>
        <v>0</v>
      </c>
      <c r="N200" s="764">
        <f t="shared" si="484"/>
        <v>0</v>
      </c>
      <c r="O200" s="764">
        <f t="shared" si="484"/>
        <v>0</v>
      </c>
      <c r="P200" s="764">
        <f t="shared" si="484"/>
        <v>0</v>
      </c>
      <c r="Q200" s="764">
        <f t="shared" si="484"/>
        <v>0</v>
      </c>
      <c r="R200" s="764">
        <f t="shared" si="484"/>
        <v>0</v>
      </c>
      <c r="S200" s="764">
        <f t="shared" si="484"/>
        <v>0</v>
      </c>
      <c r="T200" s="764">
        <f t="shared" si="484"/>
        <v>0</v>
      </c>
      <c r="U200" s="764">
        <f t="shared" si="484"/>
        <v>0</v>
      </c>
      <c r="V200" s="764">
        <f t="shared" si="484"/>
        <v>0</v>
      </c>
      <c r="W200" s="764">
        <f t="shared" si="484"/>
        <v>0</v>
      </c>
      <c r="X200" s="764">
        <f t="shared" si="484"/>
        <v>0</v>
      </c>
      <c r="Y200" s="764">
        <f t="shared" si="484"/>
        <v>0</v>
      </c>
      <c r="Z200" s="764">
        <f t="shared" si="484"/>
        <v>0</v>
      </c>
      <c r="AA200" s="764">
        <f t="shared" si="484"/>
        <v>0</v>
      </c>
      <c r="AB200" s="764">
        <f t="shared" si="484"/>
        <v>0</v>
      </c>
      <c r="AC200" s="764">
        <f t="shared" si="484"/>
        <v>0</v>
      </c>
      <c r="AD200" s="764">
        <f t="shared" si="484"/>
        <v>0</v>
      </c>
      <c r="AE200" s="764">
        <f t="shared" si="484"/>
        <v>0</v>
      </c>
      <c r="AF200" s="764">
        <f t="shared" si="484"/>
        <v>0</v>
      </c>
      <c r="AG200" s="764">
        <f t="shared" si="484"/>
        <v>0</v>
      </c>
      <c r="AH200" s="764">
        <f t="shared" si="484"/>
        <v>0</v>
      </c>
      <c r="AI200" s="764">
        <f t="shared" si="484"/>
        <v>0</v>
      </c>
      <c r="AJ200" s="764">
        <f t="shared" si="484"/>
        <v>0</v>
      </c>
      <c r="AK200" s="764">
        <f t="shared" si="484"/>
        <v>0</v>
      </c>
      <c r="AL200" s="764">
        <f t="shared" si="484"/>
        <v>0</v>
      </c>
      <c r="AM200" s="764">
        <f t="shared" si="484"/>
        <v>0</v>
      </c>
      <c r="AN200" s="764">
        <f t="shared" si="484"/>
        <v>0</v>
      </c>
      <c r="AO200" s="764">
        <f t="shared" si="484"/>
        <v>0</v>
      </c>
      <c r="AP200" s="764">
        <f t="shared" si="484"/>
        <v>0</v>
      </c>
      <c r="AQ200" s="764">
        <f t="shared" si="484"/>
        <v>0</v>
      </c>
      <c r="AR200" s="764">
        <f t="shared" si="484"/>
        <v>0</v>
      </c>
      <c r="AS200" s="764">
        <f t="shared" si="484"/>
        <v>0</v>
      </c>
      <c r="AT200" s="764">
        <f t="shared" si="484"/>
        <v>0</v>
      </c>
      <c r="AU200" s="764">
        <f t="shared" si="484"/>
        <v>0</v>
      </c>
      <c r="AV200" s="764">
        <f t="shared" si="484"/>
        <v>0</v>
      </c>
      <c r="AW200" s="764">
        <f t="shared" si="484"/>
        <v>0</v>
      </c>
      <c r="AX200" s="764">
        <f t="shared" si="484"/>
        <v>0</v>
      </c>
      <c r="AY200" s="764">
        <f t="shared" si="484"/>
        <v>0</v>
      </c>
      <c r="AZ200" s="764">
        <f t="shared" si="484"/>
        <v>0</v>
      </c>
      <c r="BA200" s="764">
        <f t="shared" si="484"/>
        <v>0</v>
      </c>
      <c r="BB200" s="764">
        <f t="shared" si="484"/>
        <v>0</v>
      </c>
      <c r="BC200" s="764">
        <f t="shared" si="484"/>
        <v>0</v>
      </c>
      <c r="BD200" s="764">
        <f t="shared" si="484"/>
        <v>0</v>
      </c>
      <c r="BE200" s="764">
        <f t="shared" si="484"/>
        <v>0</v>
      </c>
      <c r="BF200" s="764">
        <f t="shared" si="459"/>
        <v>0</v>
      </c>
      <c r="BG200" s="764">
        <f t="shared" si="459"/>
        <v>0</v>
      </c>
      <c r="BH200" s="764">
        <f t="shared" si="459"/>
        <v>0</v>
      </c>
      <c r="BI200" s="764">
        <f t="shared" si="459"/>
        <v>0</v>
      </c>
      <c r="BJ200" s="764">
        <f t="shared" si="459"/>
        <v>0</v>
      </c>
      <c r="BK200" s="764">
        <f t="shared" si="459"/>
        <v>0</v>
      </c>
      <c r="BL200" s="764">
        <f t="shared" si="459"/>
        <v>0</v>
      </c>
      <c r="BM200" s="764">
        <f t="shared" si="459"/>
        <v>0</v>
      </c>
      <c r="BN200" s="764">
        <f t="shared" si="460"/>
        <v>0</v>
      </c>
      <c r="BO200" s="764">
        <f t="shared" si="460"/>
        <v>0</v>
      </c>
      <c r="BP200" s="764">
        <f t="shared" si="460"/>
        <v>0</v>
      </c>
      <c r="BQ200" s="764">
        <f t="shared" si="460"/>
        <v>0</v>
      </c>
      <c r="BR200" s="764">
        <f t="shared" si="460"/>
        <v>0</v>
      </c>
      <c r="BS200" s="764">
        <f t="shared" si="460"/>
        <v>0</v>
      </c>
      <c r="BT200" s="764">
        <f t="shared" si="460"/>
        <v>0</v>
      </c>
      <c r="BU200" s="764">
        <f t="shared" si="460"/>
        <v>0</v>
      </c>
      <c r="BV200" s="764">
        <f t="shared" si="460"/>
        <v>0</v>
      </c>
      <c r="BW200" s="764">
        <f t="shared" si="460"/>
        <v>0</v>
      </c>
      <c r="BX200" s="764">
        <f t="shared" si="461"/>
        <v>0</v>
      </c>
      <c r="BY200" s="764">
        <f t="shared" si="461"/>
        <v>0</v>
      </c>
      <c r="BZ200" s="764">
        <f t="shared" si="461"/>
        <v>0</v>
      </c>
      <c r="CA200" s="764">
        <f t="shared" si="461"/>
        <v>0</v>
      </c>
      <c r="CB200" s="764">
        <f t="shared" si="461"/>
        <v>0</v>
      </c>
      <c r="CC200" s="764">
        <f t="shared" si="461"/>
        <v>0</v>
      </c>
      <c r="CD200" s="764">
        <f t="shared" si="461"/>
        <v>0</v>
      </c>
      <c r="CE200" s="764">
        <f t="shared" si="461"/>
        <v>0</v>
      </c>
      <c r="CF200" s="764">
        <f t="shared" si="461"/>
        <v>0</v>
      </c>
      <c r="CG200" s="764">
        <f t="shared" si="461"/>
        <v>0</v>
      </c>
      <c r="CH200" s="764">
        <f t="shared" si="462"/>
        <v>0</v>
      </c>
      <c r="CI200" s="764">
        <f t="shared" si="462"/>
        <v>0</v>
      </c>
      <c r="CJ200" s="764">
        <f t="shared" si="462"/>
        <v>0</v>
      </c>
      <c r="CK200" s="764">
        <f t="shared" si="462"/>
        <v>0</v>
      </c>
      <c r="CL200" s="764">
        <f t="shared" si="462"/>
        <v>0</v>
      </c>
      <c r="CM200" s="764">
        <f t="shared" si="462"/>
        <v>0</v>
      </c>
      <c r="CN200" s="764">
        <f t="shared" si="462"/>
        <v>0</v>
      </c>
      <c r="CO200" s="764">
        <f t="shared" si="462"/>
        <v>0</v>
      </c>
      <c r="CP200" s="764">
        <f t="shared" si="462"/>
        <v>0</v>
      </c>
      <c r="CQ200" s="764">
        <f t="shared" si="462"/>
        <v>0</v>
      </c>
      <c r="CR200" s="764">
        <f t="shared" si="463"/>
        <v>0</v>
      </c>
      <c r="CS200" s="764">
        <f t="shared" si="463"/>
        <v>0</v>
      </c>
      <c r="CT200" s="764">
        <f t="shared" si="463"/>
        <v>0</v>
      </c>
      <c r="CU200" s="764">
        <f t="shared" si="463"/>
        <v>0</v>
      </c>
      <c r="CV200" s="764">
        <f t="shared" si="463"/>
        <v>0</v>
      </c>
      <c r="CW200" s="764">
        <f t="shared" si="463"/>
        <v>0</v>
      </c>
      <c r="CX200" s="764">
        <f t="shared" si="463"/>
        <v>0</v>
      </c>
      <c r="CY200" s="764">
        <f t="shared" si="463"/>
        <v>0</v>
      </c>
      <c r="CZ200" s="764">
        <f t="shared" si="463"/>
        <v>0</v>
      </c>
      <c r="DA200" s="764">
        <f t="shared" si="463"/>
        <v>0</v>
      </c>
      <c r="DB200" s="764">
        <f t="shared" si="464"/>
        <v>0</v>
      </c>
      <c r="DC200" s="764">
        <f t="shared" si="464"/>
        <v>0</v>
      </c>
      <c r="DD200" s="764">
        <f t="shared" si="464"/>
        <v>0</v>
      </c>
      <c r="DE200" s="764">
        <f t="shared" si="464"/>
        <v>0</v>
      </c>
      <c r="DF200" s="764">
        <f t="shared" si="464"/>
        <v>0</v>
      </c>
      <c r="DG200" s="764">
        <f t="shared" si="464"/>
        <v>0</v>
      </c>
      <c r="DH200" s="764">
        <f t="shared" si="464"/>
        <v>0</v>
      </c>
      <c r="DI200" s="764">
        <f t="shared" si="464"/>
        <v>0</v>
      </c>
      <c r="DJ200" s="764">
        <f t="shared" si="464"/>
        <v>0</v>
      </c>
      <c r="DK200" s="764">
        <f t="shared" si="464"/>
        <v>0</v>
      </c>
      <c r="DL200" s="764">
        <f t="shared" si="465"/>
        <v>0</v>
      </c>
      <c r="DM200" s="764">
        <f t="shared" si="465"/>
        <v>0</v>
      </c>
      <c r="DN200" s="764">
        <f t="shared" si="465"/>
        <v>0</v>
      </c>
      <c r="DO200" s="764">
        <f t="shared" si="465"/>
        <v>0</v>
      </c>
      <c r="DP200" s="764">
        <f t="shared" si="465"/>
        <v>0</v>
      </c>
      <c r="DQ200" s="764">
        <f t="shared" si="465"/>
        <v>0</v>
      </c>
      <c r="DR200" s="764">
        <f t="shared" si="465"/>
        <v>0</v>
      </c>
      <c r="DS200" s="764">
        <f t="shared" si="465"/>
        <v>0</v>
      </c>
      <c r="DT200" s="764">
        <f t="shared" si="465"/>
        <v>0</v>
      </c>
      <c r="DU200" s="764">
        <f t="shared" si="465"/>
        <v>0</v>
      </c>
      <c r="DV200" s="764">
        <f t="shared" si="466"/>
        <v>0</v>
      </c>
      <c r="DW200" s="764">
        <f t="shared" si="466"/>
        <v>0</v>
      </c>
      <c r="DX200" s="764">
        <f t="shared" si="466"/>
        <v>0</v>
      </c>
      <c r="DY200" s="764">
        <f t="shared" si="466"/>
        <v>0</v>
      </c>
      <c r="DZ200" s="764">
        <f t="shared" si="466"/>
        <v>0</v>
      </c>
      <c r="EA200" s="764">
        <f t="shared" si="466"/>
        <v>0</v>
      </c>
      <c r="EB200" s="764">
        <f t="shared" si="466"/>
        <v>0</v>
      </c>
      <c r="EC200" s="764">
        <f t="shared" si="466"/>
        <v>0</v>
      </c>
      <c r="ED200" s="764">
        <f t="shared" si="466"/>
        <v>0</v>
      </c>
      <c r="EE200" s="764">
        <f t="shared" si="466"/>
        <v>0</v>
      </c>
      <c r="EF200" s="764">
        <f t="shared" si="467"/>
        <v>0</v>
      </c>
      <c r="EG200" s="764">
        <f t="shared" si="467"/>
        <v>0</v>
      </c>
      <c r="EH200" s="764">
        <f t="shared" si="467"/>
        <v>0</v>
      </c>
      <c r="EI200" s="764">
        <f t="shared" si="467"/>
        <v>0</v>
      </c>
      <c r="EJ200" s="764">
        <f t="shared" si="467"/>
        <v>0</v>
      </c>
      <c r="EK200" s="764">
        <f t="shared" si="467"/>
        <v>0</v>
      </c>
      <c r="EL200" s="764">
        <f t="shared" si="467"/>
        <v>0</v>
      </c>
      <c r="EM200" s="764">
        <f t="shared" si="467"/>
        <v>0</v>
      </c>
      <c r="EN200" s="764">
        <f t="shared" si="467"/>
        <v>0</v>
      </c>
      <c r="EO200" s="764">
        <f t="shared" si="467"/>
        <v>0</v>
      </c>
      <c r="EP200" s="764">
        <f t="shared" si="468"/>
        <v>0</v>
      </c>
      <c r="EQ200" s="764">
        <f t="shared" si="468"/>
        <v>0</v>
      </c>
      <c r="ER200" s="764">
        <f t="shared" si="468"/>
        <v>0</v>
      </c>
      <c r="ES200" s="764">
        <f t="shared" si="468"/>
        <v>0</v>
      </c>
      <c r="ET200" s="764">
        <f t="shared" si="468"/>
        <v>0</v>
      </c>
      <c r="EU200" s="764">
        <f t="shared" si="468"/>
        <v>0</v>
      </c>
      <c r="EV200" s="764">
        <f t="shared" si="468"/>
        <v>0</v>
      </c>
      <c r="EW200" s="764">
        <f t="shared" si="468"/>
        <v>0</v>
      </c>
      <c r="EX200" s="764">
        <f t="shared" si="468"/>
        <v>0</v>
      </c>
      <c r="EY200" s="764">
        <f t="shared" si="468"/>
        <v>0</v>
      </c>
      <c r="EZ200" s="764">
        <f t="shared" si="469"/>
        <v>0</v>
      </c>
      <c r="FA200" s="764">
        <f t="shared" si="469"/>
        <v>0</v>
      </c>
      <c r="FB200" s="764">
        <f t="shared" si="469"/>
        <v>0</v>
      </c>
      <c r="FC200" s="764">
        <f t="shared" si="469"/>
        <v>0</v>
      </c>
      <c r="FD200" s="764">
        <f t="shared" si="469"/>
        <v>0</v>
      </c>
      <c r="FE200" s="764">
        <f t="shared" si="469"/>
        <v>0</v>
      </c>
      <c r="FF200" s="764">
        <f t="shared" si="469"/>
        <v>0</v>
      </c>
      <c r="FG200" s="764">
        <f t="shared" si="469"/>
        <v>0</v>
      </c>
      <c r="FH200" s="764">
        <f t="shared" si="469"/>
        <v>0</v>
      </c>
      <c r="FI200" s="764">
        <f t="shared" si="469"/>
        <v>0</v>
      </c>
      <c r="FJ200" s="764">
        <f t="shared" si="470"/>
        <v>0</v>
      </c>
      <c r="FK200" s="764">
        <f t="shared" si="470"/>
        <v>0</v>
      </c>
      <c r="FL200" s="764">
        <f t="shared" si="470"/>
        <v>0</v>
      </c>
      <c r="FM200" s="764">
        <f t="shared" si="470"/>
        <v>0</v>
      </c>
      <c r="FN200" s="764">
        <f t="shared" si="470"/>
        <v>0</v>
      </c>
      <c r="FO200" s="764">
        <f t="shared" si="470"/>
        <v>0</v>
      </c>
      <c r="FP200" s="764">
        <f t="shared" si="470"/>
        <v>0</v>
      </c>
      <c r="FQ200" s="764">
        <f t="shared" si="470"/>
        <v>0</v>
      </c>
      <c r="FR200" s="764">
        <f t="shared" si="470"/>
        <v>0</v>
      </c>
      <c r="FS200" s="764">
        <f t="shared" si="470"/>
        <v>0</v>
      </c>
      <c r="FT200" s="764">
        <f t="shared" si="471"/>
        <v>0</v>
      </c>
      <c r="FU200" s="764">
        <f t="shared" si="471"/>
        <v>0</v>
      </c>
      <c r="FV200" s="764">
        <f t="shared" si="471"/>
        <v>0</v>
      </c>
      <c r="FW200" s="764">
        <f t="shared" si="471"/>
        <v>0</v>
      </c>
      <c r="FX200" s="764">
        <f t="shared" si="471"/>
        <v>0</v>
      </c>
      <c r="FY200" s="764">
        <f t="shared" si="471"/>
        <v>0</v>
      </c>
      <c r="FZ200" s="764">
        <f t="shared" si="471"/>
        <v>0</v>
      </c>
      <c r="GA200" s="764">
        <f t="shared" si="471"/>
        <v>0</v>
      </c>
      <c r="GB200" s="764">
        <f t="shared" si="471"/>
        <v>0</v>
      </c>
      <c r="GC200" s="764">
        <f t="shared" si="471"/>
        <v>0</v>
      </c>
      <c r="GD200" s="764">
        <f t="shared" si="472"/>
        <v>0</v>
      </c>
      <c r="GE200" s="764">
        <f t="shared" si="472"/>
        <v>0</v>
      </c>
      <c r="GF200" s="764">
        <f t="shared" si="472"/>
        <v>0</v>
      </c>
      <c r="GG200" s="764">
        <f t="shared" si="472"/>
        <v>0</v>
      </c>
      <c r="GH200" s="764">
        <f t="shared" si="472"/>
        <v>0</v>
      </c>
      <c r="GI200" s="764">
        <f t="shared" si="472"/>
        <v>0</v>
      </c>
      <c r="GJ200" s="764">
        <f t="shared" si="472"/>
        <v>0</v>
      </c>
      <c r="GK200" s="764">
        <f t="shared" si="472"/>
        <v>0</v>
      </c>
      <c r="GL200" s="764">
        <f t="shared" si="472"/>
        <v>0</v>
      </c>
      <c r="GM200" s="764">
        <f t="shared" si="472"/>
        <v>0</v>
      </c>
      <c r="GN200" s="764">
        <f t="shared" si="473"/>
        <v>0</v>
      </c>
      <c r="GO200" s="764">
        <f t="shared" si="473"/>
        <v>0</v>
      </c>
      <c r="GP200" s="764">
        <f t="shared" si="473"/>
        <v>0</v>
      </c>
      <c r="GQ200" s="764">
        <f t="shared" si="473"/>
        <v>0</v>
      </c>
      <c r="GR200" s="764">
        <f t="shared" si="473"/>
        <v>0</v>
      </c>
      <c r="GS200" s="764">
        <f t="shared" si="473"/>
        <v>0</v>
      </c>
      <c r="GT200" s="764">
        <f t="shared" si="473"/>
        <v>0</v>
      </c>
      <c r="GU200" s="764">
        <f t="shared" si="473"/>
        <v>0</v>
      </c>
      <c r="GV200" s="764">
        <f t="shared" si="473"/>
        <v>0</v>
      </c>
      <c r="GW200" s="764">
        <f t="shared" si="473"/>
        <v>0</v>
      </c>
      <c r="GX200" s="764">
        <f t="shared" si="474"/>
        <v>0</v>
      </c>
      <c r="GY200" s="764">
        <f t="shared" si="474"/>
        <v>0</v>
      </c>
      <c r="GZ200" s="764">
        <f t="shared" si="474"/>
        <v>0</v>
      </c>
      <c r="HA200" s="764">
        <f t="shared" si="474"/>
        <v>0</v>
      </c>
      <c r="HB200" s="764">
        <f t="shared" si="474"/>
        <v>0</v>
      </c>
      <c r="HC200" s="764">
        <f t="shared" si="474"/>
        <v>0</v>
      </c>
      <c r="HD200" s="764">
        <f t="shared" si="474"/>
        <v>0</v>
      </c>
      <c r="HE200" s="764">
        <f t="shared" si="474"/>
        <v>0</v>
      </c>
      <c r="HF200" s="764">
        <f t="shared" si="474"/>
        <v>0</v>
      </c>
      <c r="HG200" s="764">
        <f t="shared" si="474"/>
        <v>0</v>
      </c>
      <c r="HH200" s="764">
        <f t="shared" si="475"/>
        <v>0</v>
      </c>
      <c r="HI200" s="764">
        <f t="shared" si="475"/>
        <v>0</v>
      </c>
      <c r="HJ200" s="764">
        <f t="shared" si="475"/>
        <v>0</v>
      </c>
      <c r="HK200" s="764">
        <f t="shared" si="475"/>
        <v>0</v>
      </c>
      <c r="HL200" s="764">
        <f t="shared" si="475"/>
        <v>0</v>
      </c>
      <c r="HM200" s="764">
        <f t="shared" si="475"/>
        <v>0</v>
      </c>
      <c r="HN200" s="764">
        <f t="shared" si="475"/>
        <v>0</v>
      </c>
      <c r="HO200" s="764">
        <f t="shared" si="475"/>
        <v>0</v>
      </c>
      <c r="HP200" s="764">
        <f t="shared" si="475"/>
        <v>0</v>
      </c>
      <c r="HQ200" s="764">
        <f t="shared" si="475"/>
        <v>0</v>
      </c>
      <c r="HR200" s="764">
        <f t="shared" si="476"/>
        <v>0</v>
      </c>
      <c r="HS200" s="764">
        <f t="shared" si="476"/>
        <v>0</v>
      </c>
      <c r="HT200" s="764">
        <f t="shared" si="476"/>
        <v>0</v>
      </c>
      <c r="HU200" s="764">
        <f t="shared" si="476"/>
        <v>0</v>
      </c>
      <c r="HV200" s="764">
        <f t="shared" si="476"/>
        <v>0</v>
      </c>
      <c r="HW200" s="764">
        <f t="shared" si="476"/>
        <v>0</v>
      </c>
      <c r="HX200" s="764">
        <f t="shared" si="476"/>
        <v>0</v>
      </c>
      <c r="HY200" s="764">
        <f t="shared" si="476"/>
        <v>0</v>
      </c>
      <c r="HZ200" s="764">
        <f t="shared" si="476"/>
        <v>0</v>
      </c>
      <c r="IA200" s="764">
        <f t="shared" si="476"/>
        <v>0</v>
      </c>
      <c r="IB200" s="764">
        <f t="shared" si="477"/>
        <v>0</v>
      </c>
      <c r="IC200" s="764">
        <f t="shared" si="477"/>
        <v>0</v>
      </c>
      <c r="ID200" s="764">
        <f t="shared" si="477"/>
        <v>0</v>
      </c>
      <c r="IE200" s="764">
        <f t="shared" si="477"/>
        <v>0</v>
      </c>
      <c r="IF200" s="764">
        <f t="shared" si="477"/>
        <v>0</v>
      </c>
      <c r="IG200" s="764">
        <f t="shared" si="477"/>
        <v>0</v>
      </c>
      <c r="IH200" s="764">
        <f t="shared" si="477"/>
        <v>0</v>
      </c>
      <c r="II200" s="764">
        <f t="shared" si="477"/>
        <v>0</v>
      </c>
      <c r="IJ200" s="764">
        <f t="shared" si="477"/>
        <v>0</v>
      </c>
      <c r="IK200" s="764">
        <f t="shared" si="477"/>
        <v>0</v>
      </c>
      <c r="IL200" s="764">
        <f t="shared" si="478"/>
        <v>0</v>
      </c>
      <c r="IM200" s="764">
        <f t="shared" si="478"/>
        <v>0</v>
      </c>
      <c r="IN200" s="764">
        <f t="shared" si="478"/>
        <v>0</v>
      </c>
      <c r="IO200" s="764">
        <f t="shared" si="478"/>
        <v>0</v>
      </c>
      <c r="IP200" s="764">
        <f t="shared" si="478"/>
        <v>0</v>
      </c>
      <c r="IQ200" s="764">
        <f t="shared" si="478"/>
        <v>0</v>
      </c>
      <c r="IR200" s="764">
        <f t="shared" si="478"/>
        <v>0</v>
      </c>
      <c r="IS200" s="764">
        <f t="shared" si="478"/>
        <v>0</v>
      </c>
      <c r="IT200" s="764">
        <f t="shared" si="478"/>
        <v>0</v>
      </c>
      <c r="IU200" s="764">
        <f t="shared" si="478"/>
        <v>0</v>
      </c>
      <c r="IV200" s="764">
        <f t="shared" si="478"/>
        <v>0</v>
      </c>
      <c r="IW200" s="764">
        <f t="shared" si="478"/>
        <v>0</v>
      </c>
      <c r="IX200" s="764">
        <f t="shared" si="478"/>
        <v>0</v>
      </c>
      <c r="IY200" s="764">
        <f t="shared" si="478"/>
        <v>0</v>
      </c>
      <c r="IZ200" s="764">
        <f t="shared" si="478"/>
        <v>0</v>
      </c>
      <c r="JA200" s="764">
        <f t="shared" si="478"/>
        <v>0</v>
      </c>
      <c r="JB200" s="764">
        <f t="shared" si="478"/>
        <v>0</v>
      </c>
      <c r="JC200" s="764">
        <f t="shared" si="478"/>
        <v>0</v>
      </c>
      <c r="JD200" s="764">
        <f t="shared" si="458"/>
        <v>0</v>
      </c>
      <c r="JE200" s="764">
        <f t="shared" si="458"/>
        <v>0</v>
      </c>
      <c r="JF200" s="764">
        <f t="shared" si="458"/>
        <v>0</v>
      </c>
      <c r="JG200" s="764">
        <f t="shared" si="458"/>
        <v>0</v>
      </c>
      <c r="JH200" s="764">
        <f t="shared" si="458"/>
        <v>0</v>
      </c>
      <c r="JI200" s="764">
        <f t="shared" si="458"/>
        <v>0</v>
      </c>
      <c r="JJ200" s="764">
        <f t="shared" si="458"/>
        <v>0</v>
      </c>
      <c r="JK200" s="764">
        <f t="shared" si="458"/>
        <v>0</v>
      </c>
      <c r="JL200" s="764">
        <f t="shared" si="478"/>
        <v>0</v>
      </c>
      <c r="JM200" s="764">
        <f t="shared" si="478"/>
        <v>0</v>
      </c>
      <c r="JN200" s="764">
        <f t="shared" si="478"/>
        <v>0</v>
      </c>
      <c r="JO200" s="764">
        <f t="shared" si="478"/>
        <v>0</v>
      </c>
      <c r="JP200" s="764">
        <f t="shared" si="478"/>
        <v>0</v>
      </c>
      <c r="JQ200" s="764">
        <f t="shared" si="480"/>
        <v>0</v>
      </c>
      <c r="JR200" s="764">
        <f t="shared" si="480"/>
        <v>0</v>
      </c>
      <c r="JS200" s="764">
        <f t="shared" si="478"/>
        <v>0</v>
      </c>
      <c r="JT200" s="765">
        <f t="shared" si="481"/>
        <v>0</v>
      </c>
      <c r="JU200" s="229">
        <f t="shared" si="482"/>
        <v>0</v>
      </c>
    </row>
    <row r="201" spans="1:281" ht="12.75" customHeight="1">
      <c r="A201" s="57"/>
      <c r="B201" s="223"/>
      <c r="C201" s="223"/>
      <c r="D201" s="61"/>
      <c r="E201" s="743" t="str">
        <f t="shared" si="479"/>
        <v xml:space="preserve"> </v>
      </c>
      <c r="F201" s="56"/>
      <c r="G201" s="228"/>
      <c r="H201" s="744">
        <f>SUMIF(Ajuste!$C$8:$C$483,$B$6:$B$499,Ajuste!$E$8:$E$483)</f>
        <v>0</v>
      </c>
      <c r="I201" s="744">
        <f>SUMIF(Ajuste!$C$8:$C$483,$B$6:$B$499,Ajuste!$F$8:$F$483)</f>
        <v>0</v>
      </c>
      <c r="J201" s="229">
        <f t="shared" si="483"/>
        <v>0</v>
      </c>
      <c r="K201" s="764">
        <f t="shared" si="459"/>
        <v>0</v>
      </c>
      <c r="L201" s="764">
        <f t="shared" si="484"/>
        <v>0</v>
      </c>
      <c r="M201" s="764">
        <f t="shared" si="484"/>
        <v>0</v>
      </c>
      <c r="N201" s="764">
        <f t="shared" si="484"/>
        <v>0</v>
      </c>
      <c r="O201" s="764">
        <f t="shared" si="484"/>
        <v>0</v>
      </c>
      <c r="P201" s="764">
        <f t="shared" si="484"/>
        <v>0</v>
      </c>
      <c r="Q201" s="764">
        <f t="shared" si="484"/>
        <v>0</v>
      </c>
      <c r="R201" s="764">
        <f t="shared" si="484"/>
        <v>0</v>
      </c>
      <c r="S201" s="764">
        <f t="shared" si="484"/>
        <v>0</v>
      </c>
      <c r="T201" s="764">
        <f t="shared" si="484"/>
        <v>0</v>
      </c>
      <c r="U201" s="764">
        <f t="shared" si="484"/>
        <v>0</v>
      </c>
      <c r="V201" s="764">
        <f t="shared" si="484"/>
        <v>0</v>
      </c>
      <c r="W201" s="764">
        <f t="shared" si="484"/>
        <v>0</v>
      </c>
      <c r="X201" s="764">
        <f t="shared" si="484"/>
        <v>0</v>
      </c>
      <c r="Y201" s="764">
        <f t="shared" si="484"/>
        <v>0</v>
      </c>
      <c r="Z201" s="764">
        <f t="shared" si="484"/>
        <v>0</v>
      </c>
      <c r="AA201" s="764">
        <f t="shared" si="484"/>
        <v>0</v>
      </c>
      <c r="AB201" s="764">
        <f t="shared" si="484"/>
        <v>0</v>
      </c>
      <c r="AC201" s="764">
        <f t="shared" si="484"/>
        <v>0</v>
      </c>
      <c r="AD201" s="764">
        <f t="shared" si="484"/>
        <v>0</v>
      </c>
      <c r="AE201" s="764">
        <f t="shared" si="484"/>
        <v>0</v>
      </c>
      <c r="AF201" s="764">
        <f t="shared" si="484"/>
        <v>0</v>
      </c>
      <c r="AG201" s="764">
        <f t="shared" si="484"/>
        <v>0</v>
      </c>
      <c r="AH201" s="764">
        <f t="shared" si="484"/>
        <v>0</v>
      </c>
      <c r="AI201" s="764">
        <f t="shared" si="484"/>
        <v>0</v>
      </c>
      <c r="AJ201" s="764">
        <f t="shared" si="484"/>
        <v>0</v>
      </c>
      <c r="AK201" s="764">
        <f t="shared" si="484"/>
        <v>0</v>
      </c>
      <c r="AL201" s="764">
        <f t="shared" si="484"/>
        <v>0</v>
      </c>
      <c r="AM201" s="764">
        <f t="shared" si="484"/>
        <v>0</v>
      </c>
      <c r="AN201" s="764">
        <f t="shared" si="484"/>
        <v>0</v>
      </c>
      <c r="AO201" s="764">
        <f t="shared" si="484"/>
        <v>0</v>
      </c>
      <c r="AP201" s="764">
        <f t="shared" si="484"/>
        <v>0</v>
      </c>
      <c r="AQ201" s="764">
        <f t="shared" si="484"/>
        <v>0</v>
      </c>
      <c r="AR201" s="764">
        <f t="shared" si="484"/>
        <v>0</v>
      </c>
      <c r="AS201" s="764">
        <f t="shared" si="484"/>
        <v>0</v>
      </c>
      <c r="AT201" s="764">
        <f t="shared" si="484"/>
        <v>0</v>
      </c>
      <c r="AU201" s="764">
        <f t="shared" si="484"/>
        <v>0</v>
      </c>
      <c r="AV201" s="764">
        <f t="shared" si="484"/>
        <v>0</v>
      </c>
      <c r="AW201" s="764">
        <f t="shared" si="484"/>
        <v>0</v>
      </c>
      <c r="AX201" s="764">
        <f t="shared" si="484"/>
        <v>0</v>
      </c>
      <c r="AY201" s="764">
        <f t="shared" si="484"/>
        <v>0</v>
      </c>
      <c r="AZ201" s="764">
        <f t="shared" si="484"/>
        <v>0</v>
      </c>
      <c r="BA201" s="764">
        <f t="shared" si="484"/>
        <v>0</v>
      </c>
      <c r="BB201" s="764">
        <f t="shared" si="484"/>
        <v>0</v>
      </c>
      <c r="BC201" s="764">
        <f t="shared" si="484"/>
        <v>0</v>
      </c>
      <c r="BD201" s="764">
        <f t="shared" si="484"/>
        <v>0</v>
      </c>
      <c r="BE201" s="764">
        <f t="shared" si="484"/>
        <v>0</v>
      </c>
      <c r="BF201" s="764">
        <f t="shared" si="459"/>
        <v>0</v>
      </c>
      <c r="BG201" s="764">
        <f t="shared" si="459"/>
        <v>0</v>
      </c>
      <c r="BH201" s="764">
        <f t="shared" si="459"/>
        <v>0</v>
      </c>
      <c r="BI201" s="764">
        <f t="shared" si="459"/>
        <v>0</v>
      </c>
      <c r="BJ201" s="764">
        <f t="shared" si="459"/>
        <v>0</v>
      </c>
      <c r="BK201" s="764">
        <f t="shared" si="459"/>
        <v>0</v>
      </c>
      <c r="BL201" s="764">
        <f t="shared" si="459"/>
        <v>0</v>
      </c>
      <c r="BM201" s="764">
        <f t="shared" si="459"/>
        <v>0</v>
      </c>
      <c r="BN201" s="764">
        <f t="shared" si="460"/>
        <v>0</v>
      </c>
      <c r="BO201" s="764">
        <f t="shared" si="460"/>
        <v>0</v>
      </c>
      <c r="BP201" s="764">
        <f t="shared" si="460"/>
        <v>0</v>
      </c>
      <c r="BQ201" s="764">
        <f t="shared" si="460"/>
        <v>0</v>
      </c>
      <c r="BR201" s="764">
        <f t="shared" si="460"/>
        <v>0</v>
      </c>
      <c r="BS201" s="764">
        <f t="shared" si="460"/>
        <v>0</v>
      </c>
      <c r="BT201" s="764">
        <f t="shared" si="460"/>
        <v>0</v>
      </c>
      <c r="BU201" s="764">
        <f t="shared" si="460"/>
        <v>0</v>
      </c>
      <c r="BV201" s="764">
        <f t="shared" si="460"/>
        <v>0</v>
      </c>
      <c r="BW201" s="764">
        <f t="shared" si="460"/>
        <v>0</v>
      </c>
      <c r="BX201" s="764">
        <f t="shared" si="461"/>
        <v>0</v>
      </c>
      <c r="BY201" s="764">
        <f t="shared" si="461"/>
        <v>0</v>
      </c>
      <c r="BZ201" s="764">
        <f t="shared" si="461"/>
        <v>0</v>
      </c>
      <c r="CA201" s="764">
        <f t="shared" si="461"/>
        <v>0</v>
      </c>
      <c r="CB201" s="764">
        <f t="shared" si="461"/>
        <v>0</v>
      </c>
      <c r="CC201" s="764">
        <f t="shared" si="461"/>
        <v>0</v>
      </c>
      <c r="CD201" s="764">
        <f t="shared" si="461"/>
        <v>0</v>
      </c>
      <c r="CE201" s="764">
        <f t="shared" si="461"/>
        <v>0</v>
      </c>
      <c r="CF201" s="764">
        <f t="shared" si="461"/>
        <v>0</v>
      </c>
      <c r="CG201" s="764">
        <f t="shared" si="461"/>
        <v>0</v>
      </c>
      <c r="CH201" s="764">
        <f t="shared" si="462"/>
        <v>0</v>
      </c>
      <c r="CI201" s="764">
        <f t="shared" si="462"/>
        <v>0</v>
      </c>
      <c r="CJ201" s="764">
        <f t="shared" si="462"/>
        <v>0</v>
      </c>
      <c r="CK201" s="764">
        <f t="shared" si="462"/>
        <v>0</v>
      </c>
      <c r="CL201" s="764">
        <f t="shared" si="462"/>
        <v>0</v>
      </c>
      <c r="CM201" s="764">
        <f t="shared" si="462"/>
        <v>0</v>
      </c>
      <c r="CN201" s="764">
        <f t="shared" si="462"/>
        <v>0</v>
      </c>
      <c r="CO201" s="764">
        <f t="shared" si="462"/>
        <v>0</v>
      </c>
      <c r="CP201" s="764">
        <f t="shared" si="462"/>
        <v>0</v>
      </c>
      <c r="CQ201" s="764">
        <f t="shared" si="462"/>
        <v>0</v>
      </c>
      <c r="CR201" s="764">
        <f t="shared" si="463"/>
        <v>0</v>
      </c>
      <c r="CS201" s="764">
        <f t="shared" si="463"/>
        <v>0</v>
      </c>
      <c r="CT201" s="764">
        <f t="shared" si="463"/>
        <v>0</v>
      </c>
      <c r="CU201" s="764">
        <f t="shared" si="463"/>
        <v>0</v>
      </c>
      <c r="CV201" s="764">
        <f t="shared" si="463"/>
        <v>0</v>
      </c>
      <c r="CW201" s="764">
        <f t="shared" si="463"/>
        <v>0</v>
      </c>
      <c r="CX201" s="764">
        <f t="shared" si="463"/>
        <v>0</v>
      </c>
      <c r="CY201" s="764">
        <f t="shared" si="463"/>
        <v>0</v>
      </c>
      <c r="CZ201" s="764">
        <f t="shared" si="463"/>
        <v>0</v>
      </c>
      <c r="DA201" s="764">
        <f t="shared" si="463"/>
        <v>0</v>
      </c>
      <c r="DB201" s="764">
        <f t="shared" si="464"/>
        <v>0</v>
      </c>
      <c r="DC201" s="764">
        <f t="shared" si="464"/>
        <v>0</v>
      </c>
      <c r="DD201" s="764">
        <f t="shared" si="464"/>
        <v>0</v>
      </c>
      <c r="DE201" s="764">
        <f t="shared" si="464"/>
        <v>0</v>
      </c>
      <c r="DF201" s="764">
        <f t="shared" si="464"/>
        <v>0</v>
      </c>
      <c r="DG201" s="764">
        <f t="shared" si="464"/>
        <v>0</v>
      </c>
      <c r="DH201" s="764">
        <f t="shared" si="464"/>
        <v>0</v>
      </c>
      <c r="DI201" s="764">
        <f t="shared" si="464"/>
        <v>0</v>
      </c>
      <c r="DJ201" s="764">
        <f t="shared" si="464"/>
        <v>0</v>
      </c>
      <c r="DK201" s="764">
        <f t="shared" si="464"/>
        <v>0</v>
      </c>
      <c r="DL201" s="764">
        <f t="shared" si="465"/>
        <v>0</v>
      </c>
      <c r="DM201" s="764">
        <f t="shared" si="465"/>
        <v>0</v>
      </c>
      <c r="DN201" s="764">
        <f t="shared" si="465"/>
        <v>0</v>
      </c>
      <c r="DO201" s="764">
        <f t="shared" si="465"/>
        <v>0</v>
      </c>
      <c r="DP201" s="764">
        <f t="shared" si="465"/>
        <v>0</v>
      </c>
      <c r="DQ201" s="764">
        <f t="shared" si="465"/>
        <v>0</v>
      </c>
      <c r="DR201" s="764">
        <f t="shared" si="465"/>
        <v>0</v>
      </c>
      <c r="DS201" s="764">
        <f t="shared" si="465"/>
        <v>0</v>
      </c>
      <c r="DT201" s="764">
        <f t="shared" si="465"/>
        <v>0</v>
      </c>
      <c r="DU201" s="764">
        <f t="shared" si="465"/>
        <v>0</v>
      </c>
      <c r="DV201" s="764">
        <f t="shared" si="466"/>
        <v>0</v>
      </c>
      <c r="DW201" s="764">
        <f t="shared" si="466"/>
        <v>0</v>
      </c>
      <c r="DX201" s="764">
        <f t="shared" si="466"/>
        <v>0</v>
      </c>
      <c r="DY201" s="764">
        <f t="shared" si="466"/>
        <v>0</v>
      </c>
      <c r="DZ201" s="764">
        <f t="shared" si="466"/>
        <v>0</v>
      </c>
      <c r="EA201" s="764">
        <f t="shared" si="466"/>
        <v>0</v>
      </c>
      <c r="EB201" s="764">
        <f t="shared" si="466"/>
        <v>0</v>
      </c>
      <c r="EC201" s="764">
        <f t="shared" si="466"/>
        <v>0</v>
      </c>
      <c r="ED201" s="764">
        <f t="shared" si="466"/>
        <v>0</v>
      </c>
      <c r="EE201" s="764">
        <f t="shared" si="466"/>
        <v>0</v>
      </c>
      <c r="EF201" s="764">
        <f t="shared" si="467"/>
        <v>0</v>
      </c>
      <c r="EG201" s="764">
        <f t="shared" si="467"/>
        <v>0</v>
      </c>
      <c r="EH201" s="764">
        <f t="shared" si="467"/>
        <v>0</v>
      </c>
      <c r="EI201" s="764">
        <f t="shared" si="467"/>
        <v>0</v>
      </c>
      <c r="EJ201" s="764">
        <f t="shared" si="467"/>
        <v>0</v>
      </c>
      <c r="EK201" s="764">
        <f t="shared" si="467"/>
        <v>0</v>
      </c>
      <c r="EL201" s="764">
        <f t="shared" si="467"/>
        <v>0</v>
      </c>
      <c r="EM201" s="764">
        <f t="shared" si="467"/>
        <v>0</v>
      </c>
      <c r="EN201" s="764">
        <f t="shared" si="467"/>
        <v>0</v>
      </c>
      <c r="EO201" s="764">
        <f t="shared" si="467"/>
        <v>0</v>
      </c>
      <c r="EP201" s="764">
        <f t="shared" si="468"/>
        <v>0</v>
      </c>
      <c r="EQ201" s="764">
        <f t="shared" si="468"/>
        <v>0</v>
      </c>
      <c r="ER201" s="764">
        <f t="shared" si="468"/>
        <v>0</v>
      </c>
      <c r="ES201" s="764">
        <f t="shared" si="468"/>
        <v>0</v>
      </c>
      <c r="ET201" s="764">
        <f t="shared" si="468"/>
        <v>0</v>
      </c>
      <c r="EU201" s="764">
        <f t="shared" si="468"/>
        <v>0</v>
      </c>
      <c r="EV201" s="764">
        <f t="shared" si="468"/>
        <v>0</v>
      </c>
      <c r="EW201" s="764">
        <f t="shared" si="468"/>
        <v>0</v>
      </c>
      <c r="EX201" s="764">
        <f t="shared" si="468"/>
        <v>0</v>
      </c>
      <c r="EY201" s="764">
        <f t="shared" si="468"/>
        <v>0</v>
      </c>
      <c r="EZ201" s="764">
        <f t="shared" si="469"/>
        <v>0</v>
      </c>
      <c r="FA201" s="764">
        <f t="shared" si="469"/>
        <v>0</v>
      </c>
      <c r="FB201" s="764">
        <f t="shared" si="469"/>
        <v>0</v>
      </c>
      <c r="FC201" s="764">
        <f t="shared" si="469"/>
        <v>0</v>
      </c>
      <c r="FD201" s="764">
        <f t="shared" si="469"/>
        <v>0</v>
      </c>
      <c r="FE201" s="764">
        <f t="shared" si="469"/>
        <v>0</v>
      </c>
      <c r="FF201" s="764">
        <f t="shared" si="469"/>
        <v>0</v>
      </c>
      <c r="FG201" s="764">
        <f t="shared" si="469"/>
        <v>0</v>
      </c>
      <c r="FH201" s="764">
        <f t="shared" si="469"/>
        <v>0</v>
      </c>
      <c r="FI201" s="764">
        <f t="shared" si="469"/>
        <v>0</v>
      </c>
      <c r="FJ201" s="764">
        <f t="shared" si="470"/>
        <v>0</v>
      </c>
      <c r="FK201" s="764">
        <f t="shared" si="470"/>
        <v>0</v>
      </c>
      <c r="FL201" s="764">
        <f t="shared" si="470"/>
        <v>0</v>
      </c>
      <c r="FM201" s="764">
        <f t="shared" si="470"/>
        <v>0</v>
      </c>
      <c r="FN201" s="764">
        <f t="shared" si="470"/>
        <v>0</v>
      </c>
      <c r="FO201" s="764">
        <f t="shared" si="470"/>
        <v>0</v>
      </c>
      <c r="FP201" s="764">
        <f t="shared" si="470"/>
        <v>0</v>
      </c>
      <c r="FQ201" s="764">
        <f t="shared" si="470"/>
        <v>0</v>
      </c>
      <c r="FR201" s="764">
        <f t="shared" si="470"/>
        <v>0</v>
      </c>
      <c r="FS201" s="764">
        <f t="shared" si="470"/>
        <v>0</v>
      </c>
      <c r="FT201" s="764">
        <f t="shared" si="471"/>
        <v>0</v>
      </c>
      <c r="FU201" s="764">
        <f t="shared" si="471"/>
        <v>0</v>
      </c>
      <c r="FV201" s="764">
        <f t="shared" si="471"/>
        <v>0</v>
      </c>
      <c r="FW201" s="764">
        <f t="shared" si="471"/>
        <v>0</v>
      </c>
      <c r="FX201" s="764">
        <f t="shared" si="471"/>
        <v>0</v>
      </c>
      <c r="FY201" s="764">
        <f t="shared" si="471"/>
        <v>0</v>
      </c>
      <c r="FZ201" s="764">
        <f t="shared" si="471"/>
        <v>0</v>
      </c>
      <c r="GA201" s="764">
        <f t="shared" si="471"/>
        <v>0</v>
      </c>
      <c r="GB201" s="764">
        <f t="shared" si="471"/>
        <v>0</v>
      </c>
      <c r="GC201" s="764">
        <f t="shared" si="471"/>
        <v>0</v>
      </c>
      <c r="GD201" s="764">
        <f t="shared" si="472"/>
        <v>0</v>
      </c>
      <c r="GE201" s="764">
        <f t="shared" si="472"/>
        <v>0</v>
      </c>
      <c r="GF201" s="764">
        <f t="shared" si="472"/>
        <v>0</v>
      </c>
      <c r="GG201" s="764">
        <f t="shared" si="472"/>
        <v>0</v>
      </c>
      <c r="GH201" s="764">
        <f t="shared" si="472"/>
        <v>0</v>
      </c>
      <c r="GI201" s="764">
        <f t="shared" si="472"/>
        <v>0</v>
      </c>
      <c r="GJ201" s="764">
        <f t="shared" si="472"/>
        <v>0</v>
      </c>
      <c r="GK201" s="764">
        <f t="shared" si="472"/>
        <v>0</v>
      </c>
      <c r="GL201" s="764">
        <f t="shared" si="472"/>
        <v>0</v>
      </c>
      <c r="GM201" s="764">
        <f t="shared" si="472"/>
        <v>0</v>
      </c>
      <c r="GN201" s="764">
        <f t="shared" si="473"/>
        <v>0</v>
      </c>
      <c r="GO201" s="764">
        <f t="shared" si="473"/>
        <v>0</v>
      </c>
      <c r="GP201" s="764">
        <f t="shared" si="473"/>
        <v>0</v>
      </c>
      <c r="GQ201" s="764">
        <f t="shared" si="473"/>
        <v>0</v>
      </c>
      <c r="GR201" s="764">
        <f t="shared" si="473"/>
        <v>0</v>
      </c>
      <c r="GS201" s="764">
        <f t="shared" si="473"/>
        <v>0</v>
      </c>
      <c r="GT201" s="764">
        <f t="shared" si="473"/>
        <v>0</v>
      </c>
      <c r="GU201" s="764">
        <f t="shared" si="473"/>
        <v>0</v>
      </c>
      <c r="GV201" s="764">
        <f t="shared" si="473"/>
        <v>0</v>
      </c>
      <c r="GW201" s="764">
        <f t="shared" si="473"/>
        <v>0</v>
      </c>
      <c r="GX201" s="764">
        <f t="shared" si="474"/>
        <v>0</v>
      </c>
      <c r="GY201" s="764">
        <f t="shared" si="474"/>
        <v>0</v>
      </c>
      <c r="GZ201" s="764">
        <f t="shared" si="474"/>
        <v>0</v>
      </c>
      <c r="HA201" s="764">
        <f t="shared" si="474"/>
        <v>0</v>
      </c>
      <c r="HB201" s="764">
        <f t="shared" si="474"/>
        <v>0</v>
      </c>
      <c r="HC201" s="764">
        <f t="shared" si="474"/>
        <v>0</v>
      </c>
      <c r="HD201" s="764">
        <f t="shared" si="474"/>
        <v>0</v>
      </c>
      <c r="HE201" s="764">
        <f t="shared" si="474"/>
        <v>0</v>
      </c>
      <c r="HF201" s="764">
        <f t="shared" si="474"/>
        <v>0</v>
      </c>
      <c r="HG201" s="764">
        <f t="shared" si="474"/>
        <v>0</v>
      </c>
      <c r="HH201" s="764">
        <f t="shared" si="475"/>
        <v>0</v>
      </c>
      <c r="HI201" s="764">
        <f t="shared" si="475"/>
        <v>0</v>
      </c>
      <c r="HJ201" s="764">
        <f t="shared" si="475"/>
        <v>0</v>
      </c>
      <c r="HK201" s="764">
        <f t="shared" si="475"/>
        <v>0</v>
      </c>
      <c r="HL201" s="764">
        <f t="shared" si="475"/>
        <v>0</v>
      </c>
      <c r="HM201" s="764">
        <f t="shared" si="475"/>
        <v>0</v>
      </c>
      <c r="HN201" s="764">
        <f t="shared" si="475"/>
        <v>0</v>
      </c>
      <c r="HO201" s="764">
        <f t="shared" si="475"/>
        <v>0</v>
      </c>
      <c r="HP201" s="764">
        <f t="shared" si="475"/>
        <v>0</v>
      </c>
      <c r="HQ201" s="764">
        <f t="shared" si="475"/>
        <v>0</v>
      </c>
      <c r="HR201" s="764">
        <f t="shared" si="476"/>
        <v>0</v>
      </c>
      <c r="HS201" s="764">
        <f t="shared" si="476"/>
        <v>0</v>
      </c>
      <c r="HT201" s="764">
        <f t="shared" si="476"/>
        <v>0</v>
      </c>
      <c r="HU201" s="764">
        <f t="shared" si="476"/>
        <v>0</v>
      </c>
      <c r="HV201" s="764">
        <f t="shared" si="476"/>
        <v>0</v>
      </c>
      <c r="HW201" s="764">
        <f t="shared" si="476"/>
        <v>0</v>
      </c>
      <c r="HX201" s="764">
        <f t="shared" si="476"/>
        <v>0</v>
      </c>
      <c r="HY201" s="764">
        <f t="shared" si="476"/>
        <v>0</v>
      </c>
      <c r="HZ201" s="764">
        <f t="shared" si="476"/>
        <v>0</v>
      </c>
      <c r="IA201" s="764">
        <f t="shared" si="476"/>
        <v>0</v>
      </c>
      <c r="IB201" s="764">
        <f t="shared" si="477"/>
        <v>0</v>
      </c>
      <c r="IC201" s="764">
        <f t="shared" si="477"/>
        <v>0</v>
      </c>
      <c r="ID201" s="764">
        <f t="shared" si="477"/>
        <v>0</v>
      </c>
      <c r="IE201" s="764">
        <f t="shared" si="477"/>
        <v>0</v>
      </c>
      <c r="IF201" s="764">
        <f t="shared" si="477"/>
        <v>0</v>
      </c>
      <c r="IG201" s="764">
        <f t="shared" si="477"/>
        <v>0</v>
      </c>
      <c r="IH201" s="764">
        <f t="shared" si="477"/>
        <v>0</v>
      </c>
      <c r="II201" s="764">
        <f t="shared" si="477"/>
        <v>0</v>
      </c>
      <c r="IJ201" s="764">
        <f t="shared" si="477"/>
        <v>0</v>
      </c>
      <c r="IK201" s="764">
        <f t="shared" si="477"/>
        <v>0</v>
      </c>
      <c r="IL201" s="764">
        <f t="shared" si="478"/>
        <v>0</v>
      </c>
      <c r="IM201" s="764">
        <f t="shared" si="478"/>
        <v>0</v>
      </c>
      <c r="IN201" s="764">
        <f t="shared" si="478"/>
        <v>0</v>
      </c>
      <c r="IO201" s="764">
        <f t="shared" si="478"/>
        <v>0</v>
      </c>
      <c r="IP201" s="764">
        <f t="shared" si="478"/>
        <v>0</v>
      </c>
      <c r="IQ201" s="764">
        <f t="shared" si="478"/>
        <v>0</v>
      </c>
      <c r="IR201" s="764">
        <f t="shared" si="478"/>
        <v>0</v>
      </c>
      <c r="IS201" s="764">
        <f t="shared" si="478"/>
        <v>0</v>
      </c>
      <c r="IT201" s="764">
        <f t="shared" si="478"/>
        <v>0</v>
      </c>
      <c r="IU201" s="764">
        <f t="shared" si="478"/>
        <v>0</v>
      </c>
      <c r="IV201" s="764">
        <f t="shared" si="478"/>
        <v>0</v>
      </c>
      <c r="IW201" s="764">
        <f t="shared" si="478"/>
        <v>0</v>
      </c>
      <c r="IX201" s="764">
        <f t="shared" si="478"/>
        <v>0</v>
      </c>
      <c r="IY201" s="764">
        <f t="shared" si="478"/>
        <v>0</v>
      </c>
      <c r="IZ201" s="764">
        <f t="shared" si="478"/>
        <v>0</v>
      </c>
      <c r="JA201" s="764">
        <f t="shared" si="478"/>
        <v>0</v>
      </c>
      <c r="JB201" s="764">
        <f t="shared" si="478"/>
        <v>0</v>
      </c>
      <c r="JC201" s="764">
        <f t="shared" si="478"/>
        <v>0</v>
      </c>
      <c r="JD201" s="764">
        <f t="shared" si="458"/>
        <v>0</v>
      </c>
      <c r="JE201" s="764">
        <f t="shared" si="458"/>
        <v>0</v>
      </c>
      <c r="JF201" s="764">
        <f t="shared" si="458"/>
        <v>0</v>
      </c>
      <c r="JG201" s="764">
        <f t="shared" si="458"/>
        <v>0</v>
      </c>
      <c r="JH201" s="764">
        <f t="shared" si="458"/>
        <v>0</v>
      </c>
      <c r="JI201" s="764">
        <f t="shared" si="458"/>
        <v>0</v>
      </c>
      <c r="JJ201" s="764">
        <f t="shared" si="458"/>
        <v>0</v>
      </c>
      <c r="JK201" s="764">
        <f t="shared" si="458"/>
        <v>0</v>
      </c>
      <c r="JL201" s="764">
        <f t="shared" si="478"/>
        <v>0</v>
      </c>
      <c r="JM201" s="764">
        <f t="shared" si="478"/>
        <v>0</v>
      </c>
      <c r="JN201" s="764">
        <f t="shared" si="478"/>
        <v>0</v>
      </c>
      <c r="JO201" s="764">
        <f t="shared" si="478"/>
        <v>0</v>
      </c>
      <c r="JP201" s="764">
        <f t="shared" si="478"/>
        <v>0</v>
      </c>
      <c r="JQ201" s="764">
        <f t="shared" si="480"/>
        <v>0</v>
      </c>
      <c r="JR201" s="764">
        <f t="shared" si="480"/>
        <v>0</v>
      </c>
      <c r="JS201" s="764">
        <f t="shared" si="478"/>
        <v>0</v>
      </c>
      <c r="JT201" s="765">
        <f t="shared" si="481"/>
        <v>0</v>
      </c>
      <c r="JU201" s="229">
        <f t="shared" si="482"/>
        <v>0</v>
      </c>
    </row>
    <row r="202" spans="1:281" ht="12.75" customHeight="1">
      <c r="A202" s="57"/>
      <c r="B202" s="223"/>
      <c r="C202" s="223"/>
      <c r="D202" s="61"/>
      <c r="E202" s="743" t="str">
        <f t="shared" si="479"/>
        <v xml:space="preserve"> </v>
      </c>
      <c r="F202" s="56"/>
      <c r="G202" s="228"/>
      <c r="H202" s="744">
        <f>SUMIF(Ajuste!$C$8:$C$483,$B$6:$B$499,Ajuste!$E$8:$E$483)</f>
        <v>0</v>
      </c>
      <c r="I202" s="744">
        <f>SUMIF(Ajuste!$C$8:$C$483,$B$6:$B$499,Ajuste!$F$8:$F$483)</f>
        <v>0</v>
      </c>
      <c r="J202" s="229">
        <f t="shared" si="483"/>
        <v>0</v>
      </c>
      <c r="K202" s="764">
        <f t="shared" si="459"/>
        <v>0</v>
      </c>
      <c r="L202" s="764">
        <f t="shared" si="484"/>
        <v>0</v>
      </c>
      <c r="M202" s="764">
        <f t="shared" si="484"/>
        <v>0</v>
      </c>
      <c r="N202" s="764">
        <f t="shared" si="484"/>
        <v>0</v>
      </c>
      <c r="O202" s="764">
        <f t="shared" si="484"/>
        <v>0</v>
      </c>
      <c r="P202" s="764">
        <f t="shared" si="484"/>
        <v>0</v>
      </c>
      <c r="Q202" s="764">
        <f t="shared" si="484"/>
        <v>0</v>
      </c>
      <c r="R202" s="764">
        <f t="shared" si="484"/>
        <v>0</v>
      </c>
      <c r="S202" s="764">
        <f t="shared" si="484"/>
        <v>0</v>
      </c>
      <c r="T202" s="764">
        <f t="shared" si="484"/>
        <v>0</v>
      </c>
      <c r="U202" s="764">
        <f t="shared" si="484"/>
        <v>0</v>
      </c>
      <c r="V202" s="764">
        <f t="shared" si="484"/>
        <v>0</v>
      </c>
      <c r="W202" s="764">
        <f t="shared" si="484"/>
        <v>0</v>
      </c>
      <c r="X202" s="764">
        <f t="shared" si="484"/>
        <v>0</v>
      </c>
      <c r="Y202" s="764">
        <f t="shared" si="484"/>
        <v>0</v>
      </c>
      <c r="Z202" s="764">
        <f t="shared" si="484"/>
        <v>0</v>
      </c>
      <c r="AA202" s="764">
        <f t="shared" si="484"/>
        <v>0</v>
      </c>
      <c r="AB202" s="764">
        <f t="shared" si="484"/>
        <v>0</v>
      </c>
      <c r="AC202" s="764">
        <f t="shared" si="484"/>
        <v>0</v>
      </c>
      <c r="AD202" s="764">
        <f t="shared" si="484"/>
        <v>0</v>
      </c>
      <c r="AE202" s="764">
        <f t="shared" si="484"/>
        <v>0</v>
      </c>
      <c r="AF202" s="764">
        <f t="shared" si="484"/>
        <v>0</v>
      </c>
      <c r="AG202" s="764">
        <f t="shared" si="484"/>
        <v>0</v>
      </c>
      <c r="AH202" s="764">
        <f t="shared" si="484"/>
        <v>0</v>
      </c>
      <c r="AI202" s="764">
        <f t="shared" si="484"/>
        <v>0</v>
      </c>
      <c r="AJ202" s="764">
        <f t="shared" si="484"/>
        <v>0</v>
      </c>
      <c r="AK202" s="764">
        <f t="shared" si="484"/>
        <v>0</v>
      </c>
      <c r="AL202" s="764">
        <f t="shared" si="484"/>
        <v>0</v>
      </c>
      <c r="AM202" s="764">
        <f t="shared" si="484"/>
        <v>0</v>
      </c>
      <c r="AN202" s="764">
        <f t="shared" si="484"/>
        <v>0</v>
      </c>
      <c r="AO202" s="764">
        <f t="shared" si="484"/>
        <v>0</v>
      </c>
      <c r="AP202" s="764">
        <f t="shared" si="484"/>
        <v>0</v>
      </c>
      <c r="AQ202" s="764">
        <f t="shared" si="484"/>
        <v>0</v>
      </c>
      <c r="AR202" s="764">
        <f t="shared" si="484"/>
        <v>0</v>
      </c>
      <c r="AS202" s="764">
        <f t="shared" si="484"/>
        <v>0</v>
      </c>
      <c r="AT202" s="764">
        <f t="shared" si="484"/>
        <v>0</v>
      </c>
      <c r="AU202" s="764">
        <f t="shared" si="484"/>
        <v>0</v>
      </c>
      <c r="AV202" s="764">
        <f t="shared" si="484"/>
        <v>0</v>
      </c>
      <c r="AW202" s="764">
        <f t="shared" si="484"/>
        <v>0</v>
      </c>
      <c r="AX202" s="764">
        <f t="shared" si="484"/>
        <v>0</v>
      </c>
      <c r="AY202" s="764">
        <f t="shared" si="484"/>
        <v>0</v>
      </c>
      <c r="AZ202" s="764">
        <f t="shared" si="484"/>
        <v>0</v>
      </c>
      <c r="BA202" s="764">
        <f t="shared" si="484"/>
        <v>0</v>
      </c>
      <c r="BB202" s="764">
        <f t="shared" si="484"/>
        <v>0</v>
      </c>
      <c r="BC202" s="764">
        <f t="shared" si="484"/>
        <v>0</v>
      </c>
      <c r="BD202" s="764">
        <f t="shared" si="484"/>
        <v>0</v>
      </c>
      <c r="BE202" s="764">
        <f t="shared" si="484"/>
        <v>0</v>
      </c>
      <c r="BF202" s="764">
        <f t="shared" si="459"/>
        <v>0</v>
      </c>
      <c r="BG202" s="764">
        <f t="shared" si="459"/>
        <v>0</v>
      </c>
      <c r="BH202" s="764">
        <f t="shared" si="459"/>
        <v>0</v>
      </c>
      <c r="BI202" s="764">
        <f t="shared" si="459"/>
        <v>0</v>
      </c>
      <c r="BJ202" s="764">
        <f t="shared" si="459"/>
        <v>0</v>
      </c>
      <c r="BK202" s="764">
        <f t="shared" si="459"/>
        <v>0</v>
      </c>
      <c r="BL202" s="764">
        <f t="shared" si="459"/>
        <v>0</v>
      </c>
      <c r="BM202" s="764">
        <f t="shared" si="459"/>
        <v>0</v>
      </c>
      <c r="BN202" s="764">
        <f t="shared" si="460"/>
        <v>0</v>
      </c>
      <c r="BO202" s="764">
        <f t="shared" si="460"/>
        <v>0</v>
      </c>
      <c r="BP202" s="764">
        <f t="shared" si="460"/>
        <v>0</v>
      </c>
      <c r="BQ202" s="764">
        <f t="shared" si="460"/>
        <v>0</v>
      </c>
      <c r="BR202" s="764">
        <f t="shared" si="460"/>
        <v>0</v>
      </c>
      <c r="BS202" s="764">
        <f t="shared" si="460"/>
        <v>0</v>
      </c>
      <c r="BT202" s="764">
        <f t="shared" si="460"/>
        <v>0</v>
      </c>
      <c r="BU202" s="764">
        <f t="shared" si="460"/>
        <v>0</v>
      </c>
      <c r="BV202" s="764">
        <f t="shared" si="460"/>
        <v>0</v>
      </c>
      <c r="BW202" s="764">
        <f t="shared" si="460"/>
        <v>0</v>
      </c>
      <c r="BX202" s="764">
        <f t="shared" si="461"/>
        <v>0</v>
      </c>
      <c r="BY202" s="764">
        <f t="shared" si="461"/>
        <v>0</v>
      </c>
      <c r="BZ202" s="764">
        <f t="shared" si="461"/>
        <v>0</v>
      </c>
      <c r="CA202" s="764">
        <f t="shared" si="461"/>
        <v>0</v>
      </c>
      <c r="CB202" s="764">
        <f t="shared" si="461"/>
        <v>0</v>
      </c>
      <c r="CC202" s="764">
        <f t="shared" si="461"/>
        <v>0</v>
      </c>
      <c r="CD202" s="764">
        <f t="shared" si="461"/>
        <v>0</v>
      </c>
      <c r="CE202" s="764">
        <f t="shared" si="461"/>
        <v>0</v>
      </c>
      <c r="CF202" s="764">
        <f t="shared" si="461"/>
        <v>0</v>
      </c>
      <c r="CG202" s="764">
        <f t="shared" si="461"/>
        <v>0</v>
      </c>
      <c r="CH202" s="764">
        <f t="shared" si="462"/>
        <v>0</v>
      </c>
      <c r="CI202" s="764">
        <f t="shared" si="462"/>
        <v>0</v>
      </c>
      <c r="CJ202" s="764">
        <f t="shared" si="462"/>
        <v>0</v>
      </c>
      <c r="CK202" s="764">
        <f t="shared" si="462"/>
        <v>0</v>
      </c>
      <c r="CL202" s="764">
        <f t="shared" si="462"/>
        <v>0</v>
      </c>
      <c r="CM202" s="764">
        <f t="shared" si="462"/>
        <v>0</v>
      </c>
      <c r="CN202" s="764">
        <f t="shared" si="462"/>
        <v>0</v>
      </c>
      <c r="CO202" s="764">
        <f t="shared" si="462"/>
        <v>0</v>
      </c>
      <c r="CP202" s="764">
        <f t="shared" si="462"/>
        <v>0</v>
      </c>
      <c r="CQ202" s="764">
        <f t="shared" si="462"/>
        <v>0</v>
      </c>
      <c r="CR202" s="764">
        <f t="shared" si="463"/>
        <v>0</v>
      </c>
      <c r="CS202" s="764">
        <f t="shared" si="463"/>
        <v>0</v>
      </c>
      <c r="CT202" s="764">
        <f t="shared" si="463"/>
        <v>0</v>
      </c>
      <c r="CU202" s="764">
        <f t="shared" si="463"/>
        <v>0</v>
      </c>
      <c r="CV202" s="764">
        <f t="shared" si="463"/>
        <v>0</v>
      </c>
      <c r="CW202" s="764">
        <f t="shared" si="463"/>
        <v>0</v>
      </c>
      <c r="CX202" s="764">
        <f t="shared" si="463"/>
        <v>0</v>
      </c>
      <c r="CY202" s="764">
        <f t="shared" si="463"/>
        <v>0</v>
      </c>
      <c r="CZ202" s="764">
        <f t="shared" si="463"/>
        <v>0</v>
      </c>
      <c r="DA202" s="764">
        <f t="shared" si="463"/>
        <v>0</v>
      </c>
      <c r="DB202" s="764">
        <f t="shared" si="464"/>
        <v>0</v>
      </c>
      <c r="DC202" s="764">
        <f t="shared" si="464"/>
        <v>0</v>
      </c>
      <c r="DD202" s="764">
        <f t="shared" si="464"/>
        <v>0</v>
      </c>
      <c r="DE202" s="764">
        <f t="shared" si="464"/>
        <v>0</v>
      </c>
      <c r="DF202" s="764">
        <f t="shared" si="464"/>
        <v>0</v>
      </c>
      <c r="DG202" s="764">
        <f t="shared" si="464"/>
        <v>0</v>
      </c>
      <c r="DH202" s="764">
        <f t="shared" si="464"/>
        <v>0</v>
      </c>
      <c r="DI202" s="764">
        <f t="shared" si="464"/>
        <v>0</v>
      </c>
      <c r="DJ202" s="764">
        <f t="shared" si="464"/>
        <v>0</v>
      </c>
      <c r="DK202" s="764">
        <f t="shared" si="464"/>
        <v>0</v>
      </c>
      <c r="DL202" s="764">
        <f t="shared" si="465"/>
        <v>0</v>
      </c>
      <c r="DM202" s="764">
        <f t="shared" si="465"/>
        <v>0</v>
      </c>
      <c r="DN202" s="764">
        <f t="shared" si="465"/>
        <v>0</v>
      </c>
      <c r="DO202" s="764">
        <f t="shared" si="465"/>
        <v>0</v>
      </c>
      <c r="DP202" s="764">
        <f t="shared" si="465"/>
        <v>0</v>
      </c>
      <c r="DQ202" s="764">
        <f t="shared" si="465"/>
        <v>0</v>
      </c>
      <c r="DR202" s="764">
        <f t="shared" si="465"/>
        <v>0</v>
      </c>
      <c r="DS202" s="764">
        <f t="shared" si="465"/>
        <v>0</v>
      </c>
      <c r="DT202" s="764">
        <f t="shared" si="465"/>
        <v>0</v>
      </c>
      <c r="DU202" s="764">
        <f t="shared" si="465"/>
        <v>0</v>
      </c>
      <c r="DV202" s="764">
        <f t="shared" si="466"/>
        <v>0</v>
      </c>
      <c r="DW202" s="764">
        <f t="shared" si="466"/>
        <v>0</v>
      </c>
      <c r="DX202" s="764">
        <f t="shared" si="466"/>
        <v>0</v>
      </c>
      <c r="DY202" s="764">
        <f t="shared" si="466"/>
        <v>0</v>
      </c>
      <c r="DZ202" s="764">
        <f t="shared" si="466"/>
        <v>0</v>
      </c>
      <c r="EA202" s="764">
        <f t="shared" si="466"/>
        <v>0</v>
      </c>
      <c r="EB202" s="764">
        <f t="shared" si="466"/>
        <v>0</v>
      </c>
      <c r="EC202" s="764">
        <f t="shared" si="466"/>
        <v>0</v>
      </c>
      <c r="ED202" s="764">
        <f t="shared" si="466"/>
        <v>0</v>
      </c>
      <c r="EE202" s="764">
        <f t="shared" si="466"/>
        <v>0</v>
      </c>
      <c r="EF202" s="764">
        <f t="shared" si="467"/>
        <v>0</v>
      </c>
      <c r="EG202" s="764">
        <f t="shared" si="467"/>
        <v>0</v>
      </c>
      <c r="EH202" s="764">
        <f t="shared" si="467"/>
        <v>0</v>
      </c>
      <c r="EI202" s="764">
        <f t="shared" si="467"/>
        <v>0</v>
      </c>
      <c r="EJ202" s="764">
        <f t="shared" si="467"/>
        <v>0</v>
      </c>
      <c r="EK202" s="764">
        <f t="shared" si="467"/>
        <v>0</v>
      </c>
      <c r="EL202" s="764">
        <f t="shared" si="467"/>
        <v>0</v>
      </c>
      <c r="EM202" s="764">
        <f t="shared" si="467"/>
        <v>0</v>
      </c>
      <c r="EN202" s="764">
        <f t="shared" si="467"/>
        <v>0</v>
      </c>
      <c r="EO202" s="764">
        <f t="shared" si="467"/>
        <v>0</v>
      </c>
      <c r="EP202" s="764">
        <f t="shared" si="468"/>
        <v>0</v>
      </c>
      <c r="EQ202" s="764">
        <f t="shared" si="468"/>
        <v>0</v>
      </c>
      <c r="ER202" s="764">
        <f t="shared" si="468"/>
        <v>0</v>
      </c>
      <c r="ES202" s="764">
        <f t="shared" si="468"/>
        <v>0</v>
      </c>
      <c r="ET202" s="764">
        <f t="shared" si="468"/>
        <v>0</v>
      </c>
      <c r="EU202" s="764">
        <f t="shared" si="468"/>
        <v>0</v>
      </c>
      <c r="EV202" s="764">
        <f t="shared" si="468"/>
        <v>0</v>
      </c>
      <c r="EW202" s="764">
        <f t="shared" si="468"/>
        <v>0</v>
      </c>
      <c r="EX202" s="764">
        <f t="shared" si="468"/>
        <v>0</v>
      </c>
      <c r="EY202" s="764">
        <f t="shared" si="468"/>
        <v>0</v>
      </c>
      <c r="EZ202" s="764">
        <f t="shared" si="469"/>
        <v>0</v>
      </c>
      <c r="FA202" s="764">
        <f t="shared" si="469"/>
        <v>0</v>
      </c>
      <c r="FB202" s="764">
        <f t="shared" si="469"/>
        <v>0</v>
      </c>
      <c r="FC202" s="764">
        <f t="shared" si="469"/>
        <v>0</v>
      </c>
      <c r="FD202" s="764">
        <f t="shared" si="469"/>
        <v>0</v>
      </c>
      <c r="FE202" s="764">
        <f t="shared" si="469"/>
        <v>0</v>
      </c>
      <c r="FF202" s="764">
        <f t="shared" si="469"/>
        <v>0</v>
      </c>
      <c r="FG202" s="764">
        <f t="shared" si="469"/>
        <v>0</v>
      </c>
      <c r="FH202" s="764">
        <f t="shared" si="469"/>
        <v>0</v>
      </c>
      <c r="FI202" s="764">
        <f t="shared" si="469"/>
        <v>0</v>
      </c>
      <c r="FJ202" s="764">
        <f t="shared" si="470"/>
        <v>0</v>
      </c>
      <c r="FK202" s="764">
        <f t="shared" si="470"/>
        <v>0</v>
      </c>
      <c r="FL202" s="764">
        <f t="shared" si="470"/>
        <v>0</v>
      </c>
      <c r="FM202" s="764">
        <f t="shared" si="470"/>
        <v>0</v>
      </c>
      <c r="FN202" s="764">
        <f t="shared" si="470"/>
        <v>0</v>
      </c>
      <c r="FO202" s="764">
        <f t="shared" si="470"/>
        <v>0</v>
      </c>
      <c r="FP202" s="764">
        <f t="shared" si="470"/>
        <v>0</v>
      </c>
      <c r="FQ202" s="764">
        <f t="shared" si="470"/>
        <v>0</v>
      </c>
      <c r="FR202" s="764">
        <f t="shared" si="470"/>
        <v>0</v>
      </c>
      <c r="FS202" s="764">
        <f t="shared" si="470"/>
        <v>0</v>
      </c>
      <c r="FT202" s="764">
        <f t="shared" si="471"/>
        <v>0</v>
      </c>
      <c r="FU202" s="764">
        <f t="shared" si="471"/>
        <v>0</v>
      </c>
      <c r="FV202" s="764">
        <f t="shared" si="471"/>
        <v>0</v>
      </c>
      <c r="FW202" s="764">
        <f t="shared" si="471"/>
        <v>0</v>
      </c>
      <c r="FX202" s="764">
        <f t="shared" si="471"/>
        <v>0</v>
      </c>
      <c r="FY202" s="764">
        <f t="shared" si="471"/>
        <v>0</v>
      </c>
      <c r="FZ202" s="764">
        <f t="shared" si="471"/>
        <v>0</v>
      </c>
      <c r="GA202" s="764">
        <f t="shared" si="471"/>
        <v>0</v>
      </c>
      <c r="GB202" s="764">
        <f t="shared" si="471"/>
        <v>0</v>
      </c>
      <c r="GC202" s="764">
        <f t="shared" si="471"/>
        <v>0</v>
      </c>
      <c r="GD202" s="764">
        <f t="shared" si="472"/>
        <v>0</v>
      </c>
      <c r="GE202" s="764">
        <f t="shared" si="472"/>
        <v>0</v>
      </c>
      <c r="GF202" s="764">
        <f t="shared" si="472"/>
        <v>0</v>
      </c>
      <c r="GG202" s="764">
        <f t="shared" si="472"/>
        <v>0</v>
      </c>
      <c r="GH202" s="764">
        <f t="shared" si="472"/>
        <v>0</v>
      </c>
      <c r="GI202" s="764">
        <f t="shared" si="472"/>
        <v>0</v>
      </c>
      <c r="GJ202" s="764">
        <f t="shared" si="472"/>
        <v>0</v>
      </c>
      <c r="GK202" s="764">
        <f t="shared" si="472"/>
        <v>0</v>
      </c>
      <c r="GL202" s="764">
        <f t="shared" si="472"/>
        <v>0</v>
      </c>
      <c r="GM202" s="764">
        <f t="shared" si="472"/>
        <v>0</v>
      </c>
      <c r="GN202" s="764">
        <f t="shared" si="473"/>
        <v>0</v>
      </c>
      <c r="GO202" s="764">
        <f t="shared" si="473"/>
        <v>0</v>
      </c>
      <c r="GP202" s="764">
        <f t="shared" si="473"/>
        <v>0</v>
      </c>
      <c r="GQ202" s="764">
        <f t="shared" si="473"/>
        <v>0</v>
      </c>
      <c r="GR202" s="764">
        <f t="shared" si="473"/>
        <v>0</v>
      </c>
      <c r="GS202" s="764">
        <f t="shared" si="473"/>
        <v>0</v>
      </c>
      <c r="GT202" s="764">
        <f t="shared" si="473"/>
        <v>0</v>
      </c>
      <c r="GU202" s="764">
        <f t="shared" si="473"/>
        <v>0</v>
      </c>
      <c r="GV202" s="764">
        <f t="shared" si="473"/>
        <v>0</v>
      </c>
      <c r="GW202" s="764">
        <f t="shared" si="473"/>
        <v>0</v>
      </c>
      <c r="GX202" s="764">
        <f t="shared" si="474"/>
        <v>0</v>
      </c>
      <c r="GY202" s="764">
        <f t="shared" si="474"/>
        <v>0</v>
      </c>
      <c r="GZ202" s="764">
        <f t="shared" si="474"/>
        <v>0</v>
      </c>
      <c r="HA202" s="764">
        <f t="shared" si="474"/>
        <v>0</v>
      </c>
      <c r="HB202" s="764">
        <f t="shared" si="474"/>
        <v>0</v>
      </c>
      <c r="HC202" s="764">
        <f t="shared" si="474"/>
        <v>0</v>
      </c>
      <c r="HD202" s="764">
        <f t="shared" si="474"/>
        <v>0</v>
      </c>
      <c r="HE202" s="764">
        <f t="shared" si="474"/>
        <v>0</v>
      </c>
      <c r="HF202" s="764">
        <f t="shared" si="474"/>
        <v>0</v>
      </c>
      <c r="HG202" s="764">
        <f t="shared" si="474"/>
        <v>0</v>
      </c>
      <c r="HH202" s="764">
        <f t="shared" si="475"/>
        <v>0</v>
      </c>
      <c r="HI202" s="764">
        <f t="shared" si="475"/>
        <v>0</v>
      </c>
      <c r="HJ202" s="764">
        <f t="shared" si="475"/>
        <v>0</v>
      </c>
      <c r="HK202" s="764">
        <f t="shared" si="475"/>
        <v>0</v>
      </c>
      <c r="HL202" s="764">
        <f t="shared" si="475"/>
        <v>0</v>
      </c>
      <c r="HM202" s="764">
        <f t="shared" si="475"/>
        <v>0</v>
      </c>
      <c r="HN202" s="764">
        <f t="shared" si="475"/>
        <v>0</v>
      </c>
      <c r="HO202" s="764">
        <f t="shared" si="475"/>
        <v>0</v>
      </c>
      <c r="HP202" s="764">
        <f t="shared" si="475"/>
        <v>0</v>
      </c>
      <c r="HQ202" s="764">
        <f t="shared" si="475"/>
        <v>0</v>
      </c>
      <c r="HR202" s="764">
        <f t="shared" si="476"/>
        <v>0</v>
      </c>
      <c r="HS202" s="764">
        <f t="shared" si="476"/>
        <v>0</v>
      </c>
      <c r="HT202" s="764">
        <f t="shared" si="476"/>
        <v>0</v>
      </c>
      <c r="HU202" s="764">
        <f t="shared" si="476"/>
        <v>0</v>
      </c>
      <c r="HV202" s="764">
        <f t="shared" si="476"/>
        <v>0</v>
      </c>
      <c r="HW202" s="764">
        <f t="shared" si="476"/>
        <v>0</v>
      </c>
      <c r="HX202" s="764">
        <f t="shared" si="476"/>
        <v>0</v>
      </c>
      <c r="HY202" s="764">
        <f t="shared" si="476"/>
        <v>0</v>
      </c>
      <c r="HZ202" s="764">
        <f t="shared" si="476"/>
        <v>0</v>
      </c>
      <c r="IA202" s="764">
        <f t="shared" si="476"/>
        <v>0</v>
      </c>
      <c r="IB202" s="764">
        <f t="shared" si="477"/>
        <v>0</v>
      </c>
      <c r="IC202" s="764">
        <f t="shared" si="477"/>
        <v>0</v>
      </c>
      <c r="ID202" s="764">
        <f t="shared" si="477"/>
        <v>0</v>
      </c>
      <c r="IE202" s="764">
        <f t="shared" si="477"/>
        <v>0</v>
      </c>
      <c r="IF202" s="764">
        <f t="shared" si="477"/>
        <v>0</v>
      </c>
      <c r="IG202" s="764">
        <f t="shared" si="477"/>
        <v>0</v>
      </c>
      <c r="IH202" s="764">
        <f t="shared" si="477"/>
        <v>0</v>
      </c>
      <c r="II202" s="764">
        <f t="shared" si="477"/>
        <v>0</v>
      </c>
      <c r="IJ202" s="764">
        <f t="shared" si="477"/>
        <v>0</v>
      </c>
      <c r="IK202" s="764">
        <f t="shared" si="477"/>
        <v>0</v>
      </c>
      <c r="IL202" s="764">
        <f t="shared" si="478"/>
        <v>0</v>
      </c>
      <c r="IM202" s="764">
        <f t="shared" si="478"/>
        <v>0</v>
      </c>
      <c r="IN202" s="764">
        <f t="shared" si="478"/>
        <v>0</v>
      </c>
      <c r="IO202" s="764">
        <f t="shared" si="478"/>
        <v>0</v>
      </c>
      <c r="IP202" s="764">
        <f t="shared" si="478"/>
        <v>0</v>
      </c>
      <c r="IQ202" s="764">
        <f t="shared" si="478"/>
        <v>0</v>
      </c>
      <c r="IR202" s="764">
        <f t="shared" si="478"/>
        <v>0</v>
      </c>
      <c r="IS202" s="764">
        <f t="shared" si="478"/>
        <v>0</v>
      </c>
      <c r="IT202" s="764">
        <f t="shared" si="478"/>
        <v>0</v>
      </c>
      <c r="IU202" s="764">
        <f t="shared" si="478"/>
        <v>0</v>
      </c>
      <c r="IV202" s="764">
        <f t="shared" si="478"/>
        <v>0</v>
      </c>
      <c r="IW202" s="764">
        <f t="shared" si="478"/>
        <v>0</v>
      </c>
      <c r="IX202" s="764">
        <f t="shared" si="478"/>
        <v>0</v>
      </c>
      <c r="IY202" s="764">
        <f t="shared" si="478"/>
        <v>0</v>
      </c>
      <c r="IZ202" s="764">
        <f t="shared" si="478"/>
        <v>0</v>
      </c>
      <c r="JA202" s="764">
        <f t="shared" si="478"/>
        <v>0</v>
      </c>
      <c r="JB202" s="764">
        <f t="shared" si="478"/>
        <v>0</v>
      </c>
      <c r="JC202" s="764">
        <f t="shared" si="478"/>
        <v>0</v>
      </c>
      <c r="JD202" s="764">
        <f t="shared" si="458"/>
        <v>0</v>
      </c>
      <c r="JE202" s="764">
        <f t="shared" si="458"/>
        <v>0</v>
      </c>
      <c r="JF202" s="764">
        <f t="shared" si="458"/>
        <v>0</v>
      </c>
      <c r="JG202" s="764">
        <f t="shared" si="458"/>
        <v>0</v>
      </c>
      <c r="JH202" s="764">
        <f t="shared" si="458"/>
        <v>0</v>
      </c>
      <c r="JI202" s="764">
        <f t="shared" si="458"/>
        <v>0</v>
      </c>
      <c r="JJ202" s="764">
        <f t="shared" si="458"/>
        <v>0</v>
      </c>
      <c r="JK202" s="764">
        <f t="shared" si="458"/>
        <v>0</v>
      </c>
      <c r="JL202" s="764">
        <f t="shared" si="478"/>
        <v>0</v>
      </c>
      <c r="JM202" s="764">
        <f t="shared" si="478"/>
        <v>0</v>
      </c>
      <c r="JN202" s="764">
        <f t="shared" si="478"/>
        <v>0</v>
      </c>
      <c r="JO202" s="764">
        <f t="shared" si="478"/>
        <v>0</v>
      </c>
      <c r="JP202" s="764">
        <f t="shared" si="478"/>
        <v>0</v>
      </c>
      <c r="JQ202" s="764">
        <f t="shared" si="480"/>
        <v>0</v>
      </c>
      <c r="JR202" s="764">
        <f t="shared" si="480"/>
        <v>0</v>
      </c>
      <c r="JS202" s="764">
        <f t="shared" si="478"/>
        <v>0</v>
      </c>
      <c r="JT202" s="765">
        <f t="shared" si="481"/>
        <v>0</v>
      </c>
      <c r="JU202" s="229">
        <f t="shared" si="482"/>
        <v>0</v>
      </c>
    </row>
    <row r="203" spans="1:281" ht="12.75" customHeight="1">
      <c r="A203" s="57"/>
      <c r="B203" s="223"/>
      <c r="C203" s="223"/>
      <c r="D203" s="61"/>
      <c r="E203" s="743" t="str">
        <f t="shared" si="479"/>
        <v xml:space="preserve"> </v>
      </c>
      <c r="F203" s="56"/>
      <c r="G203" s="228"/>
      <c r="H203" s="744">
        <f>SUMIF(Ajuste!$C$8:$C$483,$B$6:$B$499,Ajuste!$E$8:$E$483)</f>
        <v>0</v>
      </c>
      <c r="I203" s="744">
        <f>SUMIF(Ajuste!$C$8:$C$483,$B$6:$B$499,Ajuste!$F$8:$F$483)</f>
        <v>0</v>
      </c>
      <c r="J203" s="229">
        <f t="shared" si="483"/>
        <v>0</v>
      </c>
      <c r="K203" s="764">
        <f t="shared" si="459"/>
        <v>0</v>
      </c>
      <c r="L203" s="764">
        <f t="shared" si="484"/>
        <v>0</v>
      </c>
      <c r="M203" s="764">
        <f t="shared" si="484"/>
        <v>0</v>
      </c>
      <c r="N203" s="764">
        <f t="shared" si="484"/>
        <v>0</v>
      </c>
      <c r="O203" s="764">
        <f t="shared" si="484"/>
        <v>0</v>
      </c>
      <c r="P203" s="764">
        <f t="shared" si="484"/>
        <v>0</v>
      </c>
      <c r="Q203" s="764">
        <f t="shared" si="484"/>
        <v>0</v>
      </c>
      <c r="R203" s="764">
        <f t="shared" si="484"/>
        <v>0</v>
      </c>
      <c r="S203" s="764">
        <f t="shared" si="484"/>
        <v>0</v>
      </c>
      <c r="T203" s="764">
        <f t="shared" si="484"/>
        <v>0</v>
      </c>
      <c r="U203" s="764">
        <f t="shared" si="484"/>
        <v>0</v>
      </c>
      <c r="V203" s="764">
        <f t="shared" si="484"/>
        <v>0</v>
      </c>
      <c r="W203" s="764">
        <f t="shared" si="484"/>
        <v>0</v>
      </c>
      <c r="X203" s="764">
        <f t="shared" si="484"/>
        <v>0</v>
      </c>
      <c r="Y203" s="764">
        <f t="shared" si="484"/>
        <v>0</v>
      </c>
      <c r="Z203" s="764">
        <f t="shared" si="484"/>
        <v>0</v>
      </c>
      <c r="AA203" s="764">
        <f t="shared" si="484"/>
        <v>0</v>
      </c>
      <c r="AB203" s="764">
        <f t="shared" si="484"/>
        <v>0</v>
      </c>
      <c r="AC203" s="764">
        <f t="shared" si="484"/>
        <v>0</v>
      </c>
      <c r="AD203" s="764">
        <f t="shared" si="484"/>
        <v>0</v>
      </c>
      <c r="AE203" s="764">
        <f t="shared" si="484"/>
        <v>0</v>
      </c>
      <c r="AF203" s="764">
        <f t="shared" si="484"/>
        <v>0</v>
      </c>
      <c r="AG203" s="764">
        <f t="shared" si="484"/>
        <v>0</v>
      </c>
      <c r="AH203" s="764">
        <f t="shared" si="484"/>
        <v>0</v>
      </c>
      <c r="AI203" s="764">
        <f t="shared" si="484"/>
        <v>0</v>
      </c>
      <c r="AJ203" s="764">
        <f t="shared" si="484"/>
        <v>0</v>
      </c>
      <c r="AK203" s="764">
        <f t="shared" si="484"/>
        <v>0</v>
      </c>
      <c r="AL203" s="764">
        <f t="shared" si="484"/>
        <v>0</v>
      </c>
      <c r="AM203" s="764">
        <f t="shared" si="484"/>
        <v>0</v>
      </c>
      <c r="AN203" s="764">
        <f t="shared" si="484"/>
        <v>0</v>
      </c>
      <c r="AO203" s="764">
        <f t="shared" si="484"/>
        <v>0</v>
      </c>
      <c r="AP203" s="764">
        <f t="shared" si="484"/>
        <v>0</v>
      </c>
      <c r="AQ203" s="764">
        <f t="shared" si="484"/>
        <v>0</v>
      </c>
      <c r="AR203" s="764">
        <f t="shared" si="484"/>
        <v>0</v>
      </c>
      <c r="AS203" s="764">
        <f t="shared" si="484"/>
        <v>0</v>
      </c>
      <c r="AT203" s="764">
        <f t="shared" si="484"/>
        <v>0</v>
      </c>
      <c r="AU203" s="764">
        <f t="shared" si="484"/>
        <v>0</v>
      </c>
      <c r="AV203" s="764">
        <f t="shared" si="484"/>
        <v>0</v>
      </c>
      <c r="AW203" s="764">
        <f t="shared" si="484"/>
        <v>0</v>
      </c>
      <c r="AX203" s="764">
        <f t="shared" si="484"/>
        <v>0</v>
      </c>
      <c r="AY203" s="764">
        <f t="shared" si="484"/>
        <v>0</v>
      </c>
      <c r="AZ203" s="764">
        <f t="shared" si="484"/>
        <v>0</v>
      </c>
      <c r="BA203" s="764">
        <f t="shared" si="484"/>
        <v>0</v>
      </c>
      <c r="BB203" s="764">
        <f t="shared" ref="L203:BE204" si="485">IF($D203=BB$5,$J203,0)</f>
        <v>0</v>
      </c>
      <c r="BC203" s="764">
        <f t="shared" si="485"/>
        <v>0</v>
      </c>
      <c r="BD203" s="764">
        <f t="shared" si="485"/>
        <v>0</v>
      </c>
      <c r="BE203" s="764">
        <f t="shared" si="485"/>
        <v>0</v>
      </c>
      <c r="BF203" s="764">
        <f t="shared" si="459"/>
        <v>0</v>
      </c>
      <c r="BG203" s="764">
        <f t="shared" si="459"/>
        <v>0</v>
      </c>
      <c r="BH203" s="764">
        <f t="shared" si="459"/>
        <v>0</v>
      </c>
      <c r="BI203" s="764">
        <f t="shared" si="459"/>
        <v>0</v>
      </c>
      <c r="BJ203" s="764">
        <f t="shared" si="459"/>
        <v>0</v>
      </c>
      <c r="BK203" s="764">
        <f t="shared" si="459"/>
        <v>0</v>
      </c>
      <c r="BL203" s="764">
        <f t="shared" si="459"/>
        <v>0</v>
      </c>
      <c r="BM203" s="764">
        <f t="shared" si="459"/>
        <v>0</v>
      </c>
      <c r="BN203" s="764">
        <f t="shared" si="460"/>
        <v>0</v>
      </c>
      <c r="BO203" s="764">
        <f t="shared" si="460"/>
        <v>0</v>
      </c>
      <c r="BP203" s="764">
        <f t="shared" si="460"/>
        <v>0</v>
      </c>
      <c r="BQ203" s="764">
        <f t="shared" si="460"/>
        <v>0</v>
      </c>
      <c r="BR203" s="764">
        <f t="shared" si="460"/>
        <v>0</v>
      </c>
      <c r="BS203" s="764">
        <f t="shared" si="460"/>
        <v>0</v>
      </c>
      <c r="BT203" s="764">
        <f t="shared" si="460"/>
        <v>0</v>
      </c>
      <c r="BU203" s="764">
        <f t="shared" si="460"/>
        <v>0</v>
      </c>
      <c r="BV203" s="764">
        <f t="shared" si="460"/>
        <v>0</v>
      </c>
      <c r="BW203" s="764">
        <f t="shared" si="460"/>
        <v>0</v>
      </c>
      <c r="BX203" s="764">
        <f t="shared" si="461"/>
        <v>0</v>
      </c>
      <c r="BY203" s="764">
        <f t="shared" si="461"/>
        <v>0</v>
      </c>
      <c r="BZ203" s="764">
        <f t="shared" si="461"/>
        <v>0</v>
      </c>
      <c r="CA203" s="764">
        <f t="shared" si="461"/>
        <v>0</v>
      </c>
      <c r="CB203" s="764">
        <f t="shared" si="461"/>
        <v>0</v>
      </c>
      <c r="CC203" s="764">
        <f t="shared" si="461"/>
        <v>0</v>
      </c>
      <c r="CD203" s="764">
        <f t="shared" si="461"/>
        <v>0</v>
      </c>
      <c r="CE203" s="764">
        <f t="shared" si="461"/>
        <v>0</v>
      </c>
      <c r="CF203" s="764">
        <f t="shared" si="461"/>
        <v>0</v>
      </c>
      <c r="CG203" s="764">
        <f t="shared" si="461"/>
        <v>0</v>
      </c>
      <c r="CH203" s="764">
        <f t="shared" si="462"/>
        <v>0</v>
      </c>
      <c r="CI203" s="764">
        <f t="shared" si="462"/>
        <v>0</v>
      </c>
      <c r="CJ203" s="764">
        <f t="shared" si="462"/>
        <v>0</v>
      </c>
      <c r="CK203" s="764">
        <f t="shared" si="462"/>
        <v>0</v>
      </c>
      <c r="CL203" s="764">
        <f t="shared" si="462"/>
        <v>0</v>
      </c>
      <c r="CM203" s="764">
        <f t="shared" si="462"/>
        <v>0</v>
      </c>
      <c r="CN203" s="764">
        <f t="shared" si="462"/>
        <v>0</v>
      </c>
      <c r="CO203" s="764">
        <f t="shared" si="462"/>
        <v>0</v>
      </c>
      <c r="CP203" s="764">
        <f t="shared" si="462"/>
        <v>0</v>
      </c>
      <c r="CQ203" s="764">
        <f t="shared" si="462"/>
        <v>0</v>
      </c>
      <c r="CR203" s="764">
        <f t="shared" si="463"/>
        <v>0</v>
      </c>
      <c r="CS203" s="764">
        <f t="shared" si="463"/>
        <v>0</v>
      </c>
      <c r="CT203" s="764">
        <f t="shared" si="463"/>
        <v>0</v>
      </c>
      <c r="CU203" s="764">
        <f t="shared" si="463"/>
        <v>0</v>
      </c>
      <c r="CV203" s="764">
        <f t="shared" si="463"/>
        <v>0</v>
      </c>
      <c r="CW203" s="764">
        <f t="shared" si="463"/>
        <v>0</v>
      </c>
      <c r="CX203" s="764">
        <f t="shared" si="463"/>
        <v>0</v>
      </c>
      <c r="CY203" s="764">
        <f t="shared" si="463"/>
        <v>0</v>
      </c>
      <c r="CZ203" s="764">
        <f t="shared" si="463"/>
        <v>0</v>
      </c>
      <c r="DA203" s="764">
        <f t="shared" si="463"/>
        <v>0</v>
      </c>
      <c r="DB203" s="764">
        <f t="shared" si="464"/>
        <v>0</v>
      </c>
      <c r="DC203" s="764">
        <f t="shared" si="464"/>
        <v>0</v>
      </c>
      <c r="DD203" s="764">
        <f t="shared" si="464"/>
        <v>0</v>
      </c>
      <c r="DE203" s="764">
        <f t="shared" si="464"/>
        <v>0</v>
      </c>
      <c r="DF203" s="764">
        <f t="shared" si="464"/>
        <v>0</v>
      </c>
      <c r="DG203" s="764">
        <f t="shared" si="464"/>
        <v>0</v>
      </c>
      <c r="DH203" s="764">
        <f t="shared" si="464"/>
        <v>0</v>
      </c>
      <c r="DI203" s="764">
        <f t="shared" si="464"/>
        <v>0</v>
      </c>
      <c r="DJ203" s="764">
        <f t="shared" si="464"/>
        <v>0</v>
      </c>
      <c r="DK203" s="764">
        <f t="shared" si="464"/>
        <v>0</v>
      </c>
      <c r="DL203" s="764">
        <f t="shared" si="465"/>
        <v>0</v>
      </c>
      <c r="DM203" s="764">
        <f t="shared" si="465"/>
        <v>0</v>
      </c>
      <c r="DN203" s="764">
        <f t="shared" si="465"/>
        <v>0</v>
      </c>
      <c r="DO203" s="764">
        <f t="shared" si="465"/>
        <v>0</v>
      </c>
      <c r="DP203" s="764">
        <f t="shared" si="465"/>
        <v>0</v>
      </c>
      <c r="DQ203" s="764">
        <f t="shared" si="465"/>
        <v>0</v>
      </c>
      <c r="DR203" s="764">
        <f t="shared" si="465"/>
        <v>0</v>
      </c>
      <c r="DS203" s="764">
        <f t="shared" si="465"/>
        <v>0</v>
      </c>
      <c r="DT203" s="764">
        <f t="shared" si="465"/>
        <v>0</v>
      </c>
      <c r="DU203" s="764">
        <f t="shared" si="465"/>
        <v>0</v>
      </c>
      <c r="DV203" s="764">
        <f t="shared" si="466"/>
        <v>0</v>
      </c>
      <c r="DW203" s="764">
        <f t="shared" si="466"/>
        <v>0</v>
      </c>
      <c r="DX203" s="764">
        <f t="shared" si="466"/>
        <v>0</v>
      </c>
      <c r="DY203" s="764">
        <f t="shared" si="466"/>
        <v>0</v>
      </c>
      <c r="DZ203" s="764">
        <f t="shared" si="466"/>
        <v>0</v>
      </c>
      <c r="EA203" s="764">
        <f t="shared" si="466"/>
        <v>0</v>
      </c>
      <c r="EB203" s="764">
        <f t="shared" si="466"/>
        <v>0</v>
      </c>
      <c r="EC203" s="764">
        <f t="shared" si="466"/>
        <v>0</v>
      </c>
      <c r="ED203" s="764">
        <f t="shared" si="466"/>
        <v>0</v>
      </c>
      <c r="EE203" s="764">
        <f t="shared" si="466"/>
        <v>0</v>
      </c>
      <c r="EF203" s="764">
        <f t="shared" si="467"/>
        <v>0</v>
      </c>
      <c r="EG203" s="764">
        <f t="shared" si="467"/>
        <v>0</v>
      </c>
      <c r="EH203" s="764">
        <f t="shared" si="467"/>
        <v>0</v>
      </c>
      <c r="EI203" s="764">
        <f t="shared" si="467"/>
        <v>0</v>
      </c>
      <c r="EJ203" s="764">
        <f t="shared" si="467"/>
        <v>0</v>
      </c>
      <c r="EK203" s="764">
        <f t="shared" si="467"/>
        <v>0</v>
      </c>
      <c r="EL203" s="764">
        <f t="shared" si="467"/>
        <v>0</v>
      </c>
      <c r="EM203" s="764">
        <f t="shared" si="467"/>
        <v>0</v>
      </c>
      <c r="EN203" s="764">
        <f t="shared" si="467"/>
        <v>0</v>
      </c>
      <c r="EO203" s="764">
        <f t="shared" si="467"/>
        <v>0</v>
      </c>
      <c r="EP203" s="764">
        <f t="shared" si="468"/>
        <v>0</v>
      </c>
      <c r="EQ203" s="764">
        <f t="shared" si="468"/>
        <v>0</v>
      </c>
      <c r="ER203" s="764">
        <f t="shared" si="468"/>
        <v>0</v>
      </c>
      <c r="ES203" s="764">
        <f t="shared" si="468"/>
        <v>0</v>
      </c>
      <c r="ET203" s="764">
        <f t="shared" si="468"/>
        <v>0</v>
      </c>
      <c r="EU203" s="764">
        <f t="shared" si="468"/>
        <v>0</v>
      </c>
      <c r="EV203" s="764">
        <f t="shared" si="468"/>
        <v>0</v>
      </c>
      <c r="EW203" s="764">
        <f t="shared" si="468"/>
        <v>0</v>
      </c>
      <c r="EX203" s="764">
        <f t="shared" si="468"/>
        <v>0</v>
      </c>
      <c r="EY203" s="764">
        <f t="shared" si="468"/>
        <v>0</v>
      </c>
      <c r="EZ203" s="764">
        <f t="shared" si="469"/>
        <v>0</v>
      </c>
      <c r="FA203" s="764">
        <f t="shared" si="469"/>
        <v>0</v>
      </c>
      <c r="FB203" s="764">
        <f t="shared" si="469"/>
        <v>0</v>
      </c>
      <c r="FC203" s="764">
        <f t="shared" si="469"/>
        <v>0</v>
      </c>
      <c r="FD203" s="764">
        <f t="shared" si="469"/>
        <v>0</v>
      </c>
      <c r="FE203" s="764">
        <f t="shared" si="469"/>
        <v>0</v>
      </c>
      <c r="FF203" s="764">
        <f t="shared" si="469"/>
        <v>0</v>
      </c>
      <c r="FG203" s="764">
        <f t="shared" si="469"/>
        <v>0</v>
      </c>
      <c r="FH203" s="764">
        <f t="shared" si="469"/>
        <v>0</v>
      </c>
      <c r="FI203" s="764">
        <f t="shared" si="469"/>
        <v>0</v>
      </c>
      <c r="FJ203" s="764">
        <f t="shared" si="470"/>
        <v>0</v>
      </c>
      <c r="FK203" s="764">
        <f t="shared" si="470"/>
        <v>0</v>
      </c>
      <c r="FL203" s="764">
        <f t="shared" si="470"/>
        <v>0</v>
      </c>
      <c r="FM203" s="764">
        <f t="shared" si="470"/>
        <v>0</v>
      </c>
      <c r="FN203" s="764">
        <f t="shared" si="470"/>
        <v>0</v>
      </c>
      <c r="FO203" s="764">
        <f t="shared" si="470"/>
        <v>0</v>
      </c>
      <c r="FP203" s="764">
        <f t="shared" si="470"/>
        <v>0</v>
      </c>
      <c r="FQ203" s="764">
        <f t="shared" si="470"/>
        <v>0</v>
      </c>
      <c r="FR203" s="764">
        <f t="shared" si="470"/>
        <v>0</v>
      </c>
      <c r="FS203" s="764">
        <f t="shared" si="470"/>
        <v>0</v>
      </c>
      <c r="FT203" s="764">
        <f t="shared" si="471"/>
        <v>0</v>
      </c>
      <c r="FU203" s="764">
        <f t="shared" si="471"/>
        <v>0</v>
      </c>
      <c r="FV203" s="764">
        <f t="shared" si="471"/>
        <v>0</v>
      </c>
      <c r="FW203" s="764">
        <f t="shared" si="471"/>
        <v>0</v>
      </c>
      <c r="FX203" s="764">
        <f t="shared" si="471"/>
        <v>0</v>
      </c>
      <c r="FY203" s="764">
        <f t="shared" si="471"/>
        <v>0</v>
      </c>
      <c r="FZ203" s="764">
        <f t="shared" si="471"/>
        <v>0</v>
      </c>
      <c r="GA203" s="764">
        <f t="shared" si="471"/>
        <v>0</v>
      </c>
      <c r="GB203" s="764">
        <f t="shared" si="471"/>
        <v>0</v>
      </c>
      <c r="GC203" s="764">
        <f t="shared" si="471"/>
        <v>0</v>
      </c>
      <c r="GD203" s="764">
        <f t="shared" si="472"/>
        <v>0</v>
      </c>
      <c r="GE203" s="764">
        <f t="shared" si="472"/>
        <v>0</v>
      </c>
      <c r="GF203" s="764">
        <f t="shared" si="472"/>
        <v>0</v>
      </c>
      <c r="GG203" s="764">
        <f t="shared" si="472"/>
        <v>0</v>
      </c>
      <c r="GH203" s="764">
        <f t="shared" si="472"/>
        <v>0</v>
      </c>
      <c r="GI203" s="764">
        <f t="shared" si="472"/>
        <v>0</v>
      </c>
      <c r="GJ203" s="764">
        <f t="shared" si="472"/>
        <v>0</v>
      </c>
      <c r="GK203" s="764">
        <f t="shared" si="472"/>
        <v>0</v>
      </c>
      <c r="GL203" s="764">
        <f t="shared" si="472"/>
        <v>0</v>
      </c>
      <c r="GM203" s="764">
        <f t="shared" si="472"/>
        <v>0</v>
      </c>
      <c r="GN203" s="764">
        <f t="shared" si="473"/>
        <v>0</v>
      </c>
      <c r="GO203" s="764">
        <f t="shared" si="473"/>
        <v>0</v>
      </c>
      <c r="GP203" s="764">
        <f t="shared" si="473"/>
        <v>0</v>
      </c>
      <c r="GQ203" s="764">
        <f t="shared" si="473"/>
        <v>0</v>
      </c>
      <c r="GR203" s="764">
        <f t="shared" si="473"/>
        <v>0</v>
      </c>
      <c r="GS203" s="764">
        <f t="shared" si="473"/>
        <v>0</v>
      </c>
      <c r="GT203" s="764">
        <f t="shared" si="473"/>
        <v>0</v>
      </c>
      <c r="GU203" s="764">
        <f t="shared" si="473"/>
        <v>0</v>
      </c>
      <c r="GV203" s="764">
        <f t="shared" si="473"/>
        <v>0</v>
      </c>
      <c r="GW203" s="764">
        <f t="shared" si="473"/>
        <v>0</v>
      </c>
      <c r="GX203" s="764">
        <f t="shared" si="474"/>
        <v>0</v>
      </c>
      <c r="GY203" s="764">
        <f t="shared" si="474"/>
        <v>0</v>
      </c>
      <c r="GZ203" s="764">
        <f t="shared" si="474"/>
        <v>0</v>
      </c>
      <c r="HA203" s="764">
        <f t="shared" si="474"/>
        <v>0</v>
      </c>
      <c r="HB203" s="764">
        <f t="shared" si="474"/>
        <v>0</v>
      </c>
      <c r="HC203" s="764">
        <f t="shared" si="474"/>
        <v>0</v>
      </c>
      <c r="HD203" s="764">
        <f t="shared" si="474"/>
        <v>0</v>
      </c>
      <c r="HE203" s="764">
        <f t="shared" si="474"/>
        <v>0</v>
      </c>
      <c r="HF203" s="764">
        <f t="shared" si="474"/>
        <v>0</v>
      </c>
      <c r="HG203" s="764">
        <f t="shared" si="474"/>
        <v>0</v>
      </c>
      <c r="HH203" s="764">
        <f t="shared" si="475"/>
        <v>0</v>
      </c>
      <c r="HI203" s="764">
        <f t="shared" si="475"/>
        <v>0</v>
      </c>
      <c r="HJ203" s="764">
        <f t="shared" si="475"/>
        <v>0</v>
      </c>
      <c r="HK203" s="764">
        <f t="shared" si="475"/>
        <v>0</v>
      </c>
      <c r="HL203" s="764">
        <f t="shared" si="475"/>
        <v>0</v>
      </c>
      <c r="HM203" s="764">
        <f t="shared" si="475"/>
        <v>0</v>
      </c>
      <c r="HN203" s="764">
        <f t="shared" si="475"/>
        <v>0</v>
      </c>
      <c r="HO203" s="764">
        <f t="shared" si="475"/>
        <v>0</v>
      </c>
      <c r="HP203" s="764">
        <f t="shared" si="475"/>
        <v>0</v>
      </c>
      <c r="HQ203" s="764">
        <f t="shared" si="475"/>
        <v>0</v>
      </c>
      <c r="HR203" s="764">
        <f t="shared" si="476"/>
        <v>0</v>
      </c>
      <c r="HS203" s="764">
        <f t="shared" si="476"/>
        <v>0</v>
      </c>
      <c r="HT203" s="764">
        <f t="shared" si="476"/>
        <v>0</v>
      </c>
      <c r="HU203" s="764">
        <f t="shared" si="476"/>
        <v>0</v>
      </c>
      <c r="HV203" s="764">
        <f t="shared" si="476"/>
        <v>0</v>
      </c>
      <c r="HW203" s="764">
        <f t="shared" si="476"/>
        <v>0</v>
      </c>
      <c r="HX203" s="764">
        <f t="shared" si="476"/>
        <v>0</v>
      </c>
      <c r="HY203" s="764">
        <f t="shared" si="476"/>
        <v>0</v>
      </c>
      <c r="HZ203" s="764">
        <f t="shared" si="476"/>
        <v>0</v>
      </c>
      <c r="IA203" s="764">
        <f t="shared" si="476"/>
        <v>0</v>
      </c>
      <c r="IB203" s="764">
        <f t="shared" si="477"/>
        <v>0</v>
      </c>
      <c r="IC203" s="764">
        <f t="shared" si="477"/>
        <v>0</v>
      </c>
      <c r="ID203" s="764">
        <f t="shared" si="477"/>
        <v>0</v>
      </c>
      <c r="IE203" s="764">
        <f t="shared" si="477"/>
        <v>0</v>
      </c>
      <c r="IF203" s="764">
        <f t="shared" si="477"/>
        <v>0</v>
      </c>
      <c r="IG203" s="764">
        <f t="shared" si="477"/>
        <v>0</v>
      </c>
      <c r="IH203" s="764">
        <f t="shared" si="477"/>
        <v>0</v>
      </c>
      <c r="II203" s="764">
        <f t="shared" si="477"/>
        <v>0</v>
      </c>
      <c r="IJ203" s="764">
        <f t="shared" si="477"/>
        <v>0</v>
      </c>
      <c r="IK203" s="764">
        <f t="shared" si="477"/>
        <v>0</v>
      </c>
      <c r="IL203" s="764">
        <f t="shared" si="478"/>
        <v>0</v>
      </c>
      <c r="IM203" s="764">
        <f t="shared" si="478"/>
        <v>0</v>
      </c>
      <c r="IN203" s="764">
        <f t="shared" si="478"/>
        <v>0</v>
      </c>
      <c r="IO203" s="764">
        <f t="shared" si="478"/>
        <v>0</v>
      </c>
      <c r="IP203" s="764">
        <f t="shared" si="478"/>
        <v>0</v>
      </c>
      <c r="IQ203" s="764">
        <f t="shared" si="478"/>
        <v>0</v>
      </c>
      <c r="IR203" s="764">
        <f t="shared" si="478"/>
        <v>0</v>
      </c>
      <c r="IS203" s="764">
        <f t="shared" si="478"/>
        <v>0</v>
      </c>
      <c r="IT203" s="764">
        <f t="shared" si="478"/>
        <v>0</v>
      </c>
      <c r="IU203" s="764">
        <f t="shared" si="478"/>
        <v>0</v>
      </c>
      <c r="IV203" s="764">
        <f t="shared" si="478"/>
        <v>0</v>
      </c>
      <c r="IW203" s="764">
        <f t="shared" si="478"/>
        <v>0</v>
      </c>
      <c r="IX203" s="764">
        <f t="shared" si="478"/>
        <v>0</v>
      </c>
      <c r="IY203" s="764">
        <f t="shared" si="478"/>
        <v>0</v>
      </c>
      <c r="IZ203" s="764">
        <f t="shared" si="478"/>
        <v>0</v>
      </c>
      <c r="JA203" s="764">
        <f t="shared" si="478"/>
        <v>0</v>
      </c>
      <c r="JB203" s="764">
        <f t="shared" si="478"/>
        <v>0</v>
      </c>
      <c r="JC203" s="764">
        <f t="shared" si="478"/>
        <v>0</v>
      </c>
      <c r="JD203" s="764">
        <f t="shared" si="458"/>
        <v>0</v>
      </c>
      <c r="JE203" s="764">
        <f t="shared" si="458"/>
        <v>0</v>
      </c>
      <c r="JF203" s="764">
        <f t="shared" si="458"/>
        <v>0</v>
      </c>
      <c r="JG203" s="764">
        <f t="shared" ref="JD203:JO213" si="486">IF($D203=JG$5,$J203,0)</f>
        <v>0</v>
      </c>
      <c r="JH203" s="764">
        <f t="shared" si="458"/>
        <v>0</v>
      </c>
      <c r="JI203" s="764">
        <f t="shared" si="458"/>
        <v>0</v>
      </c>
      <c r="JJ203" s="764">
        <f t="shared" si="458"/>
        <v>0</v>
      </c>
      <c r="JK203" s="764">
        <f t="shared" si="486"/>
        <v>0</v>
      </c>
      <c r="JL203" s="764">
        <f t="shared" si="478"/>
        <v>0</v>
      </c>
      <c r="JM203" s="764">
        <f t="shared" si="478"/>
        <v>0</v>
      </c>
      <c r="JN203" s="764">
        <f t="shared" si="478"/>
        <v>0</v>
      </c>
      <c r="JO203" s="764">
        <f t="shared" si="486"/>
        <v>0</v>
      </c>
      <c r="JP203" s="764">
        <f t="shared" si="478"/>
        <v>0</v>
      </c>
      <c r="JQ203" s="764">
        <f t="shared" si="480"/>
        <v>0</v>
      </c>
      <c r="JR203" s="764">
        <f t="shared" si="480"/>
        <v>0</v>
      </c>
      <c r="JS203" s="764">
        <f t="shared" si="478"/>
        <v>0</v>
      </c>
      <c r="JT203" s="765">
        <f t="shared" si="481"/>
        <v>0</v>
      </c>
      <c r="JU203" s="229">
        <f t="shared" si="482"/>
        <v>0</v>
      </c>
    </row>
    <row r="204" spans="1:281" ht="12.75" customHeight="1">
      <c r="A204" s="57"/>
      <c r="B204" s="223"/>
      <c r="C204" s="223"/>
      <c r="D204" s="61"/>
      <c r="E204" s="743" t="str">
        <f t="shared" si="479"/>
        <v xml:space="preserve"> </v>
      </c>
      <c r="F204" s="56"/>
      <c r="G204" s="228"/>
      <c r="H204" s="744">
        <f>SUMIF(Ajuste!$C$8:$C$483,$B$6:$B$499,Ajuste!$E$8:$E$483)</f>
        <v>0</v>
      </c>
      <c r="I204" s="744">
        <f>SUMIF(Ajuste!$C$8:$C$483,$B$6:$B$499,Ajuste!$F$8:$F$483)</f>
        <v>0</v>
      </c>
      <c r="J204" s="229">
        <f t="shared" si="483"/>
        <v>0</v>
      </c>
      <c r="K204" s="764">
        <f t="shared" si="459"/>
        <v>0</v>
      </c>
      <c r="L204" s="764">
        <f t="shared" si="485"/>
        <v>0</v>
      </c>
      <c r="M204" s="764">
        <f t="shared" si="485"/>
        <v>0</v>
      </c>
      <c r="N204" s="764">
        <f t="shared" si="485"/>
        <v>0</v>
      </c>
      <c r="O204" s="764">
        <f t="shared" si="485"/>
        <v>0</v>
      </c>
      <c r="P204" s="764">
        <f t="shared" si="485"/>
        <v>0</v>
      </c>
      <c r="Q204" s="764">
        <f t="shared" si="485"/>
        <v>0</v>
      </c>
      <c r="R204" s="764">
        <f t="shared" si="485"/>
        <v>0</v>
      </c>
      <c r="S204" s="764">
        <f t="shared" si="485"/>
        <v>0</v>
      </c>
      <c r="T204" s="764">
        <f t="shared" si="485"/>
        <v>0</v>
      </c>
      <c r="U204" s="764">
        <f t="shared" si="485"/>
        <v>0</v>
      </c>
      <c r="V204" s="764">
        <f t="shared" si="485"/>
        <v>0</v>
      </c>
      <c r="W204" s="764">
        <f t="shared" si="485"/>
        <v>0</v>
      </c>
      <c r="X204" s="764">
        <f t="shared" si="485"/>
        <v>0</v>
      </c>
      <c r="Y204" s="764">
        <f t="shared" si="485"/>
        <v>0</v>
      </c>
      <c r="Z204" s="764">
        <f t="shared" si="485"/>
        <v>0</v>
      </c>
      <c r="AA204" s="764">
        <f t="shared" si="485"/>
        <v>0</v>
      </c>
      <c r="AB204" s="764">
        <f t="shared" si="485"/>
        <v>0</v>
      </c>
      <c r="AC204" s="764">
        <f t="shared" si="485"/>
        <v>0</v>
      </c>
      <c r="AD204" s="764">
        <f t="shared" si="485"/>
        <v>0</v>
      </c>
      <c r="AE204" s="764">
        <f t="shared" si="485"/>
        <v>0</v>
      </c>
      <c r="AF204" s="764">
        <f t="shared" si="485"/>
        <v>0</v>
      </c>
      <c r="AG204" s="764">
        <f t="shared" si="485"/>
        <v>0</v>
      </c>
      <c r="AH204" s="764">
        <f t="shared" si="485"/>
        <v>0</v>
      </c>
      <c r="AI204" s="764">
        <f t="shared" si="485"/>
        <v>0</v>
      </c>
      <c r="AJ204" s="764">
        <f t="shared" si="485"/>
        <v>0</v>
      </c>
      <c r="AK204" s="764">
        <f t="shared" si="485"/>
        <v>0</v>
      </c>
      <c r="AL204" s="764">
        <f t="shared" si="485"/>
        <v>0</v>
      </c>
      <c r="AM204" s="764">
        <f t="shared" si="485"/>
        <v>0</v>
      </c>
      <c r="AN204" s="764">
        <f t="shared" si="485"/>
        <v>0</v>
      </c>
      <c r="AO204" s="764">
        <f t="shared" si="485"/>
        <v>0</v>
      </c>
      <c r="AP204" s="764">
        <f t="shared" si="485"/>
        <v>0</v>
      </c>
      <c r="AQ204" s="764">
        <f t="shared" si="485"/>
        <v>0</v>
      </c>
      <c r="AR204" s="764">
        <f t="shared" si="485"/>
        <v>0</v>
      </c>
      <c r="AS204" s="764">
        <f t="shared" si="485"/>
        <v>0</v>
      </c>
      <c r="AT204" s="764">
        <f t="shared" si="485"/>
        <v>0</v>
      </c>
      <c r="AU204" s="764">
        <f t="shared" si="485"/>
        <v>0</v>
      </c>
      <c r="AV204" s="764">
        <f t="shared" si="485"/>
        <v>0</v>
      </c>
      <c r="AW204" s="764">
        <f t="shared" si="485"/>
        <v>0</v>
      </c>
      <c r="AX204" s="764">
        <f t="shared" si="485"/>
        <v>0</v>
      </c>
      <c r="AY204" s="764">
        <f t="shared" si="485"/>
        <v>0</v>
      </c>
      <c r="AZ204" s="764">
        <f t="shared" si="485"/>
        <v>0</v>
      </c>
      <c r="BA204" s="764">
        <f t="shared" si="485"/>
        <v>0</v>
      </c>
      <c r="BB204" s="764">
        <f t="shared" si="485"/>
        <v>0</v>
      </c>
      <c r="BC204" s="764">
        <f t="shared" si="485"/>
        <v>0</v>
      </c>
      <c r="BD204" s="764">
        <f t="shared" si="485"/>
        <v>0</v>
      </c>
      <c r="BE204" s="764">
        <f t="shared" si="485"/>
        <v>0</v>
      </c>
      <c r="BF204" s="764">
        <f t="shared" si="459"/>
        <v>0</v>
      </c>
      <c r="BG204" s="764">
        <f t="shared" si="459"/>
        <v>0</v>
      </c>
      <c r="BH204" s="764">
        <f t="shared" si="459"/>
        <v>0</v>
      </c>
      <c r="BI204" s="764">
        <f t="shared" si="459"/>
        <v>0</v>
      </c>
      <c r="BJ204" s="764">
        <f t="shared" si="459"/>
        <v>0</v>
      </c>
      <c r="BK204" s="764">
        <f t="shared" si="459"/>
        <v>0</v>
      </c>
      <c r="BL204" s="764">
        <f t="shared" si="459"/>
        <v>0</v>
      </c>
      <c r="BM204" s="764">
        <f t="shared" si="459"/>
        <v>0</v>
      </c>
      <c r="BN204" s="764">
        <f t="shared" si="460"/>
        <v>0</v>
      </c>
      <c r="BO204" s="764">
        <f t="shared" si="460"/>
        <v>0</v>
      </c>
      <c r="BP204" s="764">
        <f t="shared" si="460"/>
        <v>0</v>
      </c>
      <c r="BQ204" s="764">
        <f t="shared" si="460"/>
        <v>0</v>
      </c>
      <c r="BR204" s="764">
        <f t="shared" si="460"/>
        <v>0</v>
      </c>
      <c r="BS204" s="764">
        <f t="shared" si="460"/>
        <v>0</v>
      </c>
      <c r="BT204" s="764">
        <f t="shared" si="460"/>
        <v>0</v>
      </c>
      <c r="BU204" s="764">
        <f t="shared" si="460"/>
        <v>0</v>
      </c>
      <c r="BV204" s="764">
        <f t="shared" si="460"/>
        <v>0</v>
      </c>
      <c r="BW204" s="764">
        <f t="shared" si="460"/>
        <v>0</v>
      </c>
      <c r="BX204" s="764">
        <f t="shared" si="461"/>
        <v>0</v>
      </c>
      <c r="BY204" s="764">
        <f t="shared" si="461"/>
        <v>0</v>
      </c>
      <c r="BZ204" s="764">
        <f t="shared" si="461"/>
        <v>0</v>
      </c>
      <c r="CA204" s="764">
        <f t="shared" si="461"/>
        <v>0</v>
      </c>
      <c r="CB204" s="764">
        <f t="shared" si="461"/>
        <v>0</v>
      </c>
      <c r="CC204" s="764">
        <f t="shared" si="461"/>
        <v>0</v>
      </c>
      <c r="CD204" s="764">
        <f t="shared" si="461"/>
        <v>0</v>
      </c>
      <c r="CE204" s="764">
        <f t="shared" si="461"/>
        <v>0</v>
      </c>
      <c r="CF204" s="764">
        <f t="shared" si="461"/>
        <v>0</v>
      </c>
      <c r="CG204" s="764">
        <f t="shared" si="461"/>
        <v>0</v>
      </c>
      <c r="CH204" s="764">
        <f t="shared" si="462"/>
        <v>0</v>
      </c>
      <c r="CI204" s="764">
        <f t="shared" si="462"/>
        <v>0</v>
      </c>
      <c r="CJ204" s="764">
        <f t="shared" si="462"/>
        <v>0</v>
      </c>
      <c r="CK204" s="764">
        <f t="shared" si="462"/>
        <v>0</v>
      </c>
      <c r="CL204" s="764">
        <f t="shared" si="462"/>
        <v>0</v>
      </c>
      <c r="CM204" s="764">
        <f t="shared" si="462"/>
        <v>0</v>
      </c>
      <c r="CN204" s="764">
        <f t="shared" si="462"/>
        <v>0</v>
      </c>
      <c r="CO204" s="764">
        <f t="shared" si="462"/>
        <v>0</v>
      </c>
      <c r="CP204" s="764">
        <f t="shared" si="462"/>
        <v>0</v>
      </c>
      <c r="CQ204" s="764">
        <f t="shared" si="462"/>
        <v>0</v>
      </c>
      <c r="CR204" s="764">
        <f t="shared" si="463"/>
        <v>0</v>
      </c>
      <c r="CS204" s="764">
        <f t="shared" si="463"/>
        <v>0</v>
      </c>
      <c r="CT204" s="764">
        <f t="shared" si="463"/>
        <v>0</v>
      </c>
      <c r="CU204" s="764">
        <f t="shared" si="463"/>
        <v>0</v>
      </c>
      <c r="CV204" s="764">
        <f t="shared" si="463"/>
        <v>0</v>
      </c>
      <c r="CW204" s="764">
        <f t="shared" si="463"/>
        <v>0</v>
      </c>
      <c r="CX204" s="764">
        <f t="shared" si="463"/>
        <v>0</v>
      </c>
      <c r="CY204" s="764">
        <f t="shared" si="463"/>
        <v>0</v>
      </c>
      <c r="CZ204" s="764">
        <f t="shared" si="463"/>
        <v>0</v>
      </c>
      <c r="DA204" s="764">
        <f t="shared" si="463"/>
        <v>0</v>
      </c>
      <c r="DB204" s="764">
        <f t="shared" si="464"/>
        <v>0</v>
      </c>
      <c r="DC204" s="764">
        <f t="shared" si="464"/>
        <v>0</v>
      </c>
      <c r="DD204" s="764">
        <f t="shared" si="464"/>
        <v>0</v>
      </c>
      <c r="DE204" s="764">
        <f t="shared" si="464"/>
        <v>0</v>
      </c>
      <c r="DF204" s="764">
        <f t="shared" si="464"/>
        <v>0</v>
      </c>
      <c r="DG204" s="764">
        <f t="shared" si="464"/>
        <v>0</v>
      </c>
      <c r="DH204" s="764">
        <f t="shared" si="464"/>
        <v>0</v>
      </c>
      <c r="DI204" s="764">
        <f t="shared" si="464"/>
        <v>0</v>
      </c>
      <c r="DJ204" s="764">
        <f t="shared" si="464"/>
        <v>0</v>
      </c>
      <c r="DK204" s="764">
        <f t="shared" si="464"/>
        <v>0</v>
      </c>
      <c r="DL204" s="764">
        <f t="shared" si="465"/>
        <v>0</v>
      </c>
      <c r="DM204" s="764">
        <f t="shared" si="465"/>
        <v>0</v>
      </c>
      <c r="DN204" s="764">
        <f t="shared" si="465"/>
        <v>0</v>
      </c>
      <c r="DO204" s="764">
        <f t="shared" si="465"/>
        <v>0</v>
      </c>
      <c r="DP204" s="764">
        <f t="shared" si="465"/>
        <v>0</v>
      </c>
      <c r="DQ204" s="764">
        <f t="shared" si="465"/>
        <v>0</v>
      </c>
      <c r="DR204" s="764">
        <f t="shared" si="465"/>
        <v>0</v>
      </c>
      <c r="DS204" s="764">
        <f t="shared" si="465"/>
        <v>0</v>
      </c>
      <c r="DT204" s="764">
        <f t="shared" si="465"/>
        <v>0</v>
      </c>
      <c r="DU204" s="764">
        <f t="shared" si="465"/>
        <v>0</v>
      </c>
      <c r="DV204" s="764">
        <f t="shared" si="466"/>
        <v>0</v>
      </c>
      <c r="DW204" s="764">
        <f t="shared" si="466"/>
        <v>0</v>
      </c>
      <c r="DX204" s="764">
        <f t="shared" si="466"/>
        <v>0</v>
      </c>
      <c r="DY204" s="764">
        <f t="shared" si="466"/>
        <v>0</v>
      </c>
      <c r="DZ204" s="764">
        <f t="shared" si="466"/>
        <v>0</v>
      </c>
      <c r="EA204" s="764">
        <f t="shared" si="466"/>
        <v>0</v>
      </c>
      <c r="EB204" s="764">
        <f t="shared" si="466"/>
        <v>0</v>
      </c>
      <c r="EC204" s="764">
        <f t="shared" si="466"/>
        <v>0</v>
      </c>
      <c r="ED204" s="764">
        <f t="shared" si="466"/>
        <v>0</v>
      </c>
      <c r="EE204" s="764">
        <f t="shared" si="466"/>
        <v>0</v>
      </c>
      <c r="EF204" s="764">
        <f t="shared" si="467"/>
        <v>0</v>
      </c>
      <c r="EG204" s="764">
        <f t="shared" si="467"/>
        <v>0</v>
      </c>
      <c r="EH204" s="764">
        <f t="shared" si="467"/>
        <v>0</v>
      </c>
      <c r="EI204" s="764">
        <f t="shared" si="467"/>
        <v>0</v>
      </c>
      <c r="EJ204" s="764">
        <f t="shared" si="467"/>
        <v>0</v>
      </c>
      <c r="EK204" s="764">
        <f t="shared" si="467"/>
        <v>0</v>
      </c>
      <c r="EL204" s="764">
        <f t="shared" si="467"/>
        <v>0</v>
      </c>
      <c r="EM204" s="764">
        <f t="shared" si="467"/>
        <v>0</v>
      </c>
      <c r="EN204" s="764">
        <f t="shared" si="467"/>
        <v>0</v>
      </c>
      <c r="EO204" s="764">
        <f t="shared" si="467"/>
        <v>0</v>
      </c>
      <c r="EP204" s="764">
        <f t="shared" si="468"/>
        <v>0</v>
      </c>
      <c r="EQ204" s="764">
        <f t="shared" si="468"/>
        <v>0</v>
      </c>
      <c r="ER204" s="764">
        <f t="shared" si="468"/>
        <v>0</v>
      </c>
      <c r="ES204" s="764">
        <f t="shared" si="468"/>
        <v>0</v>
      </c>
      <c r="ET204" s="764">
        <f t="shared" si="468"/>
        <v>0</v>
      </c>
      <c r="EU204" s="764">
        <f t="shared" si="468"/>
        <v>0</v>
      </c>
      <c r="EV204" s="764">
        <f t="shared" si="468"/>
        <v>0</v>
      </c>
      <c r="EW204" s="764">
        <f t="shared" si="468"/>
        <v>0</v>
      </c>
      <c r="EX204" s="764">
        <f t="shared" si="468"/>
        <v>0</v>
      </c>
      <c r="EY204" s="764">
        <f t="shared" si="468"/>
        <v>0</v>
      </c>
      <c r="EZ204" s="764">
        <f t="shared" si="469"/>
        <v>0</v>
      </c>
      <c r="FA204" s="764">
        <f t="shared" si="469"/>
        <v>0</v>
      </c>
      <c r="FB204" s="764">
        <f t="shared" si="469"/>
        <v>0</v>
      </c>
      <c r="FC204" s="764">
        <f t="shared" si="469"/>
        <v>0</v>
      </c>
      <c r="FD204" s="764">
        <f t="shared" si="469"/>
        <v>0</v>
      </c>
      <c r="FE204" s="764">
        <f t="shared" si="469"/>
        <v>0</v>
      </c>
      <c r="FF204" s="764">
        <f t="shared" si="469"/>
        <v>0</v>
      </c>
      <c r="FG204" s="764">
        <f t="shared" si="469"/>
        <v>0</v>
      </c>
      <c r="FH204" s="764">
        <f t="shared" si="469"/>
        <v>0</v>
      </c>
      <c r="FI204" s="764">
        <f t="shared" si="469"/>
        <v>0</v>
      </c>
      <c r="FJ204" s="764">
        <f t="shared" si="470"/>
        <v>0</v>
      </c>
      <c r="FK204" s="764">
        <f t="shared" si="470"/>
        <v>0</v>
      </c>
      <c r="FL204" s="764">
        <f t="shared" si="470"/>
        <v>0</v>
      </c>
      <c r="FM204" s="764">
        <f t="shared" si="470"/>
        <v>0</v>
      </c>
      <c r="FN204" s="764">
        <f t="shared" si="470"/>
        <v>0</v>
      </c>
      <c r="FO204" s="764">
        <f t="shared" si="470"/>
        <v>0</v>
      </c>
      <c r="FP204" s="764">
        <f t="shared" si="470"/>
        <v>0</v>
      </c>
      <c r="FQ204" s="764">
        <f t="shared" si="470"/>
        <v>0</v>
      </c>
      <c r="FR204" s="764">
        <f t="shared" si="470"/>
        <v>0</v>
      </c>
      <c r="FS204" s="764">
        <f t="shared" si="470"/>
        <v>0</v>
      </c>
      <c r="FT204" s="764">
        <f t="shared" si="471"/>
        <v>0</v>
      </c>
      <c r="FU204" s="764">
        <f t="shared" si="471"/>
        <v>0</v>
      </c>
      <c r="FV204" s="764">
        <f t="shared" si="471"/>
        <v>0</v>
      </c>
      <c r="FW204" s="764">
        <f t="shared" si="471"/>
        <v>0</v>
      </c>
      <c r="FX204" s="764">
        <f t="shared" si="471"/>
        <v>0</v>
      </c>
      <c r="FY204" s="764">
        <f t="shared" si="471"/>
        <v>0</v>
      </c>
      <c r="FZ204" s="764">
        <f t="shared" si="471"/>
        <v>0</v>
      </c>
      <c r="GA204" s="764">
        <f t="shared" si="471"/>
        <v>0</v>
      </c>
      <c r="GB204" s="764">
        <f t="shared" si="471"/>
        <v>0</v>
      </c>
      <c r="GC204" s="764">
        <f t="shared" si="471"/>
        <v>0</v>
      </c>
      <c r="GD204" s="764">
        <f t="shared" si="472"/>
        <v>0</v>
      </c>
      <c r="GE204" s="764">
        <f t="shared" si="472"/>
        <v>0</v>
      </c>
      <c r="GF204" s="764">
        <f t="shared" si="472"/>
        <v>0</v>
      </c>
      <c r="GG204" s="764">
        <f t="shared" si="472"/>
        <v>0</v>
      </c>
      <c r="GH204" s="764">
        <f t="shared" si="472"/>
        <v>0</v>
      </c>
      <c r="GI204" s="764">
        <f t="shared" si="472"/>
        <v>0</v>
      </c>
      <c r="GJ204" s="764">
        <f t="shared" si="472"/>
        <v>0</v>
      </c>
      <c r="GK204" s="764">
        <f t="shared" si="472"/>
        <v>0</v>
      </c>
      <c r="GL204" s="764">
        <f t="shared" si="472"/>
        <v>0</v>
      </c>
      <c r="GM204" s="764">
        <f t="shared" si="472"/>
        <v>0</v>
      </c>
      <c r="GN204" s="764">
        <f t="shared" si="473"/>
        <v>0</v>
      </c>
      <c r="GO204" s="764">
        <f t="shared" si="473"/>
        <v>0</v>
      </c>
      <c r="GP204" s="764">
        <f t="shared" si="473"/>
        <v>0</v>
      </c>
      <c r="GQ204" s="764">
        <f t="shared" si="473"/>
        <v>0</v>
      </c>
      <c r="GR204" s="764">
        <f t="shared" si="473"/>
        <v>0</v>
      </c>
      <c r="GS204" s="764">
        <f t="shared" si="473"/>
        <v>0</v>
      </c>
      <c r="GT204" s="764">
        <f t="shared" si="473"/>
        <v>0</v>
      </c>
      <c r="GU204" s="764">
        <f t="shared" si="473"/>
        <v>0</v>
      </c>
      <c r="GV204" s="764">
        <f t="shared" si="473"/>
        <v>0</v>
      </c>
      <c r="GW204" s="764">
        <f t="shared" si="473"/>
        <v>0</v>
      </c>
      <c r="GX204" s="764">
        <f t="shared" si="474"/>
        <v>0</v>
      </c>
      <c r="GY204" s="764">
        <f t="shared" si="474"/>
        <v>0</v>
      </c>
      <c r="GZ204" s="764">
        <f t="shared" si="474"/>
        <v>0</v>
      </c>
      <c r="HA204" s="764">
        <f t="shared" si="474"/>
        <v>0</v>
      </c>
      <c r="HB204" s="764">
        <f t="shared" si="474"/>
        <v>0</v>
      </c>
      <c r="HC204" s="764">
        <f t="shared" si="474"/>
        <v>0</v>
      </c>
      <c r="HD204" s="764">
        <f t="shared" si="474"/>
        <v>0</v>
      </c>
      <c r="HE204" s="764">
        <f t="shared" si="474"/>
        <v>0</v>
      </c>
      <c r="HF204" s="764">
        <f t="shared" si="474"/>
        <v>0</v>
      </c>
      <c r="HG204" s="764">
        <f t="shared" si="474"/>
        <v>0</v>
      </c>
      <c r="HH204" s="764">
        <f t="shared" si="475"/>
        <v>0</v>
      </c>
      <c r="HI204" s="764">
        <f t="shared" si="475"/>
        <v>0</v>
      </c>
      <c r="HJ204" s="764">
        <f t="shared" si="475"/>
        <v>0</v>
      </c>
      <c r="HK204" s="764">
        <f t="shared" si="475"/>
        <v>0</v>
      </c>
      <c r="HL204" s="764">
        <f t="shared" si="475"/>
        <v>0</v>
      </c>
      <c r="HM204" s="764">
        <f t="shared" si="475"/>
        <v>0</v>
      </c>
      <c r="HN204" s="764">
        <f t="shared" si="475"/>
        <v>0</v>
      </c>
      <c r="HO204" s="764">
        <f t="shared" si="475"/>
        <v>0</v>
      </c>
      <c r="HP204" s="764">
        <f t="shared" si="475"/>
        <v>0</v>
      </c>
      <c r="HQ204" s="764">
        <f t="shared" si="475"/>
        <v>0</v>
      </c>
      <c r="HR204" s="764">
        <f t="shared" si="476"/>
        <v>0</v>
      </c>
      <c r="HS204" s="764">
        <f t="shared" si="476"/>
        <v>0</v>
      </c>
      <c r="HT204" s="764">
        <f t="shared" si="476"/>
        <v>0</v>
      </c>
      <c r="HU204" s="764">
        <f t="shared" si="476"/>
        <v>0</v>
      </c>
      <c r="HV204" s="764">
        <f t="shared" si="476"/>
        <v>0</v>
      </c>
      <c r="HW204" s="764">
        <f t="shared" si="476"/>
        <v>0</v>
      </c>
      <c r="HX204" s="764">
        <f t="shared" si="476"/>
        <v>0</v>
      </c>
      <c r="HY204" s="764">
        <f t="shared" si="476"/>
        <v>0</v>
      </c>
      <c r="HZ204" s="764">
        <f t="shared" si="476"/>
        <v>0</v>
      </c>
      <c r="IA204" s="764">
        <f t="shared" si="476"/>
        <v>0</v>
      </c>
      <c r="IB204" s="764">
        <f t="shared" si="477"/>
        <v>0</v>
      </c>
      <c r="IC204" s="764">
        <f t="shared" si="477"/>
        <v>0</v>
      </c>
      <c r="ID204" s="764">
        <f t="shared" si="477"/>
        <v>0</v>
      </c>
      <c r="IE204" s="764">
        <f t="shared" si="477"/>
        <v>0</v>
      </c>
      <c r="IF204" s="764">
        <f t="shared" si="477"/>
        <v>0</v>
      </c>
      <c r="IG204" s="764">
        <f t="shared" si="477"/>
        <v>0</v>
      </c>
      <c r="IH204" s="764">
        <f t="shared" si="477"/>
        <v>0</v>
      </c>
      <c r="II204" s="764">
        <f t="shared" si="477"/>
        <v>0</v>
      </c>
      <c r="IJ204" s="764">
        <f t="shared" si="477"/>
        <v>0</v>
      </c>
      <c r="IK204" s="764">
        <f t="shared" si="477"/>
        <v>0</v>
      </c>
      <c r="IL204" s="764">
        <f t="shared" si="478"/>
        <v>0</v>
      </c>
      <c r="IM204" s="764">
        <f t="shared" si="478"/>
        <v>0</v>
      </c>
      <c r="IN204" s="764">
        <f t="shared" si="478"/>
        <v>0</v>
      </c>
      <c r="IO204" s="764">
        <f t="shared" si="478"/>
        <v>0</v>
      </c>
      <c r="IP204" s="764">
        <f t="shared" si="478"/>
        <v>0</v>
      </c>
      <c r="IQ204" s="764">
        <f t="shared" si="478"/>
        <v>0</v>
      </c>
      <c r="IR204" s="764">
        <f t="shared" si="478"/>
        <v>0</v>
      </c>
      <c r="IS204" s="764">
        <f t="shared" si="478"/>
        <v>0</v>
      </c>
      <c r="IT204" s="764">
        <f t="shared" si="478"/>
        <v>0</v>
      </c>
      <c r="IU204" s="764">
        <f t="shared" si="478"/>
        <v>0</v>
      </c>
      <c r="IV204" s="764">
        <f t="shared" si="478"/>
        <v>0</v>
      </c>
      <c r="IW204" s="764">
        <f t="shared" si="478"/>
        <v>0</v>
      </c>
      <c r="IX204" s="764">
        <f t="shared" si="478"/>
        <v>0</v>
      </c>
      <c r="IY204" s="764">
        <f t="shared" si="478"/>
        <v>0</v>
      </c>
      <c r="IZ204" s="764">
        <f t="shared" si="478"/>
        <v>0</v>
      </c>
      <c r="JA204" s="764">
        <f t="shared" si="478"/>
        <v>0</v>
      </c>
      <c r="JB204" s="764">
        <f t="shared" si="478"/>
        <v>0</v>
      </c>
      <c r="JC204" s="764">
        <f t="shared" si="478"/>
        <v>0</v>
      </c>
      <c r="JD204" s="764">
        <f t="shared" si="486"/>
        <v>0</v>
      </c>
      <c r="JE204" s="764">
        <f t="shared" si="486"/>
        <v>0</v>
      </c>
      <c r="JF204" s="764">
        <f t="shared" si="486"/>
        <v>0</v>
      </c>
      <c r="JG204" s="764">
        <f t="shared" si="486"/>
        <v>0</v>
      </c>
      <c r="JH204" s="764">
        <f t="shared" si="486"/>
        <v>0</v>
      </c>
      <c r="JI204" s="764">
        <f t="shared" si="486"/>
        <v>0</v>
      </c>
      <c r="JJ204" s="764">
        <f t="shared" si="486"/>
        <v>0</v>
      </c>
      <c r="JK204" s="764">
        <f t="shared" si="486"/>
        <v>0</v>
      </c>
      <c r="JL204" s="764">
        <f t="shared" si="486"/>
        <v>0</v>
      </c>
      <c r="JM204" s="764">
        <f t="shared" si="486"/>
        <v>0</v>
      </c>
      <c r="JN204" s="764">
        <f t="shared" si="486"/>
        <v>0</v>
      </c>
      <c r="JO204" s="764">
        <f t="shared" si="486"/>
        <v>0</v>
      </c>
      <c r="JP204" s="764">
        <f t="shared" si="478"/>
        <v>0</v>
      </c>
      <c r="JQ204" s="764">
        <f t="shared" si="480"/>
        <v>0</v>
      </c>
      <c r="JR204" s="764">
        <f t="shared" si="480"/>
        <v>0</v>
      </c>
      <c r="JS204" s="764">
        <f t="shared" si="478"/>
        <v>0</v>
      </c>
      <c r="JT204" s="765">
        <f t="shared" si="481"/>
        <v>0</v>
      </c>
      <c r="JU204" s="229">
        <f t="shared" si="482"/>
        <v>0</v>
      </c>
    </row>
    <row r="205" spans="1:281" ht="12.75" customHeight="1">
      <c r="A205" s="57"/>
      <c r="B205" s="223"/>
      <c r="C205" s="223"/>
      <c r="D205" s="61"/>
      <c r="E205" s="743" t="str">
        <f t="shared" si="479"/>
        <v xml:space="preserve"> </v>
      </c>
      <c r="F205" s="56"/>
      <c r="G205" s="228"/>
      <c r="H205" s="744">
        <f>SUMIF(Ajuste!$C$8:$C$483,$B$6:$B$499,Ajuste!$E$8:$E$483)</f>
        <v>0</v>
      </c>
      <c r="I205" s="744">
        <f>SUMIF(Ajuste!$C$8:$C$483,$B$6:$B$499,Ajuste!$F$8:$F$483)</f>
        <v>0</v>
      </c>
      <c r="J205" s="229">
        <f t="shared" si="483"/>
        <v>0</v>
      </c>
      <c r="K205" s="764">
        <f t="shared" ref="K205:BM214" si="487">IF($D205=K$5,$J205,0)</f>
        <v>0</v>
      </c>
      <c r="L205" s="764">
        <f t="shared" si="487"/>
        <v>0</v>
      </c>
      <c r="M205" s="764">
        <f t="shared" si="487"/>
        <v>0</v>
      </c>
      <c r="N205" s="764">
        <f t="shared" si="487"/>
        <v>0</v>
      </c>
      <c r="O205" s="764">
        <f t="shared" si="487"/>
        <v>0</v>
      </c>
      <c r="P205" s="764">
        <f t="shared" si="487"/>
        <v>0</v>
      </c>
      <c r="Q205" s="764">
        <f t="shared" si="487"/>
        <v>0</v>
      </c>
      <c r="R205" s="764">
        <f t="shared" si="487"/>
        <v>0</v>
      </c>
      <c r="S205" s="764">
        <f t="shared" si="487"/>
        <v>0</v>
      </c>
      <c r="T205" s="764">
        <f t="shared" si="487"/>
        <v>0</v>
      </c>
      <c r="U205" s="764">
        <f t="shared" si="487"/>
        <v>0</v>
      </c>
      <c r="V205" s="764">
        <f t="shared" si="487"/>
        <v>0</v>
      </c>
      <c r="W205" s="764">
        <f t="shared" si="487"/>
        <v>0</v>
      </c>
      <c r="X205" s="764">
        <f t="shared" si="487"/>
        <v>0</v>
      </c>
      <c r="Y205" s="764">
        <f t="shared" si="487"/>
        <v>0</v>
      </c>
      <c r="Z205" s="764">
        <f t="shared" si="487"/>
        <v>0</v>
      </c>
      <c r="AA205" s="764">
        <f t="shared" si="487"/>
        <v>0</v>
      </c>
      <c r="AB205" s="764">
        <f t="shared" si="487"/>
        <v>0</v>
      </c>
      <c r="AC205" s="764">
        <f t="shared" si="487"/>
        <v>0</v>
      </c>
      <c r="AD205" s="764">
        <f t="shared" si="487"/>
        <v>0</v>
      </c>
      <c r="AE205" s="764">
        <f t="shared" si="487"/>
        <v>0</v>
      </c>
      <c r="AF205" s="764">
        <f t="shared" si="487"/>
        <v>0</v>
      </c>
      <c r="AG205" s="764">
        <f t="shared" si="487"/>
        <v>0</v>
      </c>
      <c r="AH205" s="764">
        <f t="shared" si="487"/>
        <v>0</v>
      </c>
      <c r="AI205" s="764">
        <f t="shared" si="487"/>
        <v>0</v>
      </c>
      <c r="AJ205" s="764">
        <f t="shared" si="487"/>
        <v>0</v>
      </c>
      <c r="AK205" s="764">
        <f t="shared" si="487"/>
        <v>0</v>
      </c>
      <c r="AL205" s="764">
        <f t="shared" si="487"/>
        <v>0</v>
      </c>
      <c r="AM205" s="764">
        <f t="shared" si="487"/>
        <v>0</v>
      </c>
      <c r="AN205" s="764">
        <f t="shared" si="487"/>
        <v>0</v>
      </c>
      <c r="AO205" s="764">
        <f t="shared" si="487"/>
        <v>0</v>
      </c>
      <c r="AP205" s="764">
        <f t="shared" si="487"/>
        <v>0</v>
      </c>
      <c r="AQ205" s="764">
        <f t="shared" si="487"/>
        <v>0</v>
      </c>
      <c r="AR205" s="764">
        <f t="shared" si="487"/>
        <v>0</v>
      </c>
      <c r="AS205" s="764">
        <f t="shared" si="487"/>
        <v>0</v>
      </c>
      <c r="AT205" s="764">
        <f t="shared" si="487"/>
        <v>0</v>
      </c>
      <c r="AU205" s="764">
        <f t="shared" si="487"/>
        <v>0</v>
      </c>
      <c r="AV205" s="764">
        <f t="shared" si="487"/>
        <v>0</v>
      </c>
      <c r="AW205" s="764">
        <f t="shared" si="487"/>
        <v>0</v>
      </c>
      <c r="AX205" s="764">
        <f t="shared" si="487"/>
        <v>0</v>
      </c>
      <c r="AY205" s="764">
        <f t="shared" si="487"/>
        <v>0</v>
      </c>
      <c r="AZ205" s="764">
        <f t="shared" si="487"/>
        <v>0</v>
      </c>
      <c r="BA205" s="764">
        <f t="shared" si="487"/>
        <v>0</v>
      </c>
      <c r="BB205" s="764">
        <f t="shared" si="487"/>
        <v>0</v>
      </c>
      <c r="BC205" s="764">
        <f t="shared" si="487"/>
        <v>0</v>
      </c>
      <c r="BD205" s="764">
        <f t="shared" si="487"/>
        <v>0</v>
      </c>
      <c r="BE205" s="764">
        <f t="shared" si="487"/>
        <v>0</v>
      </c>
      <c r="BF205" s="764">
        <f t="shared" si="487"/>
        <v>0</v>
      </c>
      <c r="BG205" s="764">
        <f t="shared" si="487"/>
        <v>0</v>
      </c>
      <c r="BH205" s="764">
        <f t="shared" si="487"/>
        <v>0</v>
      </c>
      <c r="BI205" s="764">
        <f t="shared" si="487"/>
        <v>0</v>
      </c>
      <c r="BJ205" s="764">
        <f t="shared" si="487"/>
        <v>0</v>
      </c>
      <c r="BK205" s="764">
        <f t="shared" si="487"/>
        <v>0</v>
      </c>
      <c r="BL205" s="764">
        <f t="shared" si="487"/>
        <v>0</v>
      </c>
      <c r="BM205" s="764">
        <f t="shared" si="487"/>
        <v>0</v>
      </c>
      <c r="BN205" s="764">
        <f t="shared" ref="BN205:BW214" si="488">IF($D205=BN$5,$J205,0)</f>
        <v>0</v>
      </c>
      <c r="BO205" s="764">
        <f t="shared" si="488"/>
        <v>0</v>
      </c>
      <c r="BP205" s="764">
        <f t="shared" si="488"/>
        <v>0</v>
      </c>
      <c r="BQ205" s="764">
        <f t="shared" si="488"/>
        <v>0</v>
      </c>
      <c r="BR205" s="764">
        <f t="shared" si="488"/>
        <v>0</v>
      </c>
      <c r="BS205" s="764">
        <f t="shared" si="488"/>
        <v>0</v>
      </c>
      <c r="BT205" s="764">
        <f t="shared" si="488"/>
        <v>0</v>
      </c>
      <c r="BU205" s="764">
        <f t="shared" si="488"/>
        <v>0</v>
      </c>
      <c r="BV205" s="764">
        <f t="shared" si="488"/>
        <v>0</v>
      </c>
      <c r="BW205" s="764">
        <f t="shared" si="488"/>
        <v>0</v>
      </c>
      <c r="BX205" s="764">
        <f t="shared" ref="BX205:CG214" si="489">IF($D205=BX$5,$J205,0)</f>
        <v>0</v>
      </c>
      <c r="BY205" s="764">
        <f t="shared" si="489"/>
        <v>0</v>
      </c>
      <c r="BZ205" s="764">
        <f t="shared" si="489"/>
        <v>0</v>
      </c>
      <c r="CA205" s="764">
        <f t="shared" si="489"/>
        <v>0</v>
      </c>
      <c r="CB205" s="764">
        <f t="shared" si="489"/>
        <v>0</v>
      </c>
      <c r="CC205" s="764">
        <f t="shared" si="489"/>
        <v>0</v>
      </c>
      <c r="CD205" s="764">
        <f t="shared" si="489"/>
        <v>0</v>
      </c>
      <c r="CE205" s="764">
        <f t="shared" si="489"/>
        <v>0</v>
      </c>
      <c r="CF205" s="764">
        <f t="shared" si="489"/>
        <v>0</v>
      </c>
      <c r="CG205" s="764">
        <f t="shared" si="489"/>
        <v>0</v>
      </c>
      <c r="CH205" s="764">
        <f t="shared" ref="CH205:CQ214" si="490">IF($D205=CH$5,$J205,0)</f>
        <v>0</v>
      </c>
      <c r="CI205" s="764">
        <f t="shared" si="490"/>
        <v>0</v>
      </c>
      <c r="CJ205" s="764">
        <f t="shared" si="490"/>
        <v>0</v>
      </c>
      <c r="CK205" s="764">
        <f t="shared" si="490"/>
        <v>0</v>
      </c>
      <c r="CL205" s="764">
        <f t="shared" si="490"/>
        <v>0</v>
      </c>
      <c r="CM205" s="764">
        <f t="shared" si="490"/>
        <v>0</v>
      </c>
      <c r="CN205" s="764">
        <f t="shared" si="490"/>
        <v>0</v>
      </c>
      <c r="CO205" s="764">
        <f t="shared" si="490"/>
        <v>0</v>
      </c>
      <c r="CP205" s="764">
        <f t="shared" si="490"/>
        <v>0</v>
      </c>
      <c r="CQ205" s="764">
        <f t="shared" si="490"/>
        <v>0</v>
      </c>
      <c r="CR205" s="764">
        <f t="shared" ref="CR205:DA214" si="491">IF($D205=CR$5,$J205,0)</f>
        <v>0</v>
      </c>
      <c r="CS205" s="764">
        <f t="shared" si="491"/>
        <v>0</v>
      </c>
      <c r="CT205" s="764">
        <f t="shared" si="491"/>
        <v>0</v>
      </c>
      <c r="CU205" s="764">
        <f t="shared" si="491"/>
        <v>0</v>
      </c>
      <c r="CV205" s="764">
        <f t="shared" si="491"/>
        <v>0</v>
      </c>
      <c r="CW205" s="764">
        <f t="shared" si="491"/>
        <v>0</v>
      </c>
      <c r="CX205" s="764">
        <f t="shared" si="491"/>
        <v>0</v>
      </c>
      <c r="CY205" s="764">
        <f t="shared" si="491"/>
        <v>0</v>
      </c>
      <c r="CZ205" s="764">
        <f t="shared" si="491"/>
        <v>0</v>
      </c>
      <c r="DA205" s="764">
        <f t="shared" si="491"/>
        <v>0</v>
      </c>
      <c r="DB205" s="764">
        <f t="shared" ref="DB205:DK214" si="492">IF($D205=DB$5,$J205,0)</f>
        <v>0</v>
      </c>
      <c r="DC205" s="764">
        <f t="shared" si="492"/>
        <v>0</v>
      </c>
      <c r="DD205" s="764">
        <f t="shared" si="492"/>
        <v>0</v>
      </c>
      <c r="DE205" s="764">
        <f t="shared" si="492"/>
        <v>0</v>
      </c>
      <c r="DF205" s="764">
        <f t="shared" si="492"/>
        <v>0</v>
      </c>
      <c r="DG205" s="764">
        <f t="shared" si="492"/>
        <v>0</v>
      </c>
      <c r="DH205" s="764">
        <f t="shared" si="492"/>
        <v>0</v>
      </c>
      <c r="DI205" s="764">
        <f t="shared" si="492"/>
        <v>0</v>
      </c>
      <c r="DJ205" s="764">
        <f t="shared" si="492"/>
        <v>0</v>
      </c>
      <c r="DK205" s="764">
        <f t="shared" si="492"/>
        <v>0</v>
      </c>
      <c r="DL205" s="764">
        <f t="shared" ref="DL205:DU214" si="493">IF($D205=DL$5,$J205,0)</f>
        <v>0</v>
      </c>
      <c r="DM205" s="764">
        <f t="shared" si="493"/>
        <v>0</v>
      </c>
      <c r="DN205" s="764">
        <f t="shared" si="493"/>
        <v>0</v>
      </c>
      <c r="DO205" s="764">
        <f t="shared" si="493"/>
        <v>0</v>
      </c>
      <c r="DP205" s="764">
        <f t="shared" si="493"/>
        <v>0</v>
      </c>
      <c r="DQ205" s="764">
        <f t="shared" si="493"/>
        <v>0</v>
      </c>
      <c r="DR205" s="764">
        <f t="shared" si="493"/>
        <v>0</v>
      </c>
      <c r="DS205" s="764">
        <f t="shared" si="493"/>
        <v>0</v>
      </c>
      <c r="DT205" s="764">
        <f t="shared" si="493"/>
        <v>0</v>
      </c>
      <c r="DU205" s="764">
        <f t="shared" si="493"/>
        <v>0</v>
      </c>
      <c r="DV205" s="764">
        <f t="shared" ref="DV205:EE214" si="494">IF($D205=DV$5,$J205,0)</f>
        <v>0</v>
      </c>
      <c r="DW205" s="764">
        <f t="shared" si="494"/>
        <v>0</v>
      </c>
      <c r="DX205" s="764">
        <f t="shared" si="494"/>
        <v>0</v>
      </c>
      <c r="DY205" s="764">
        <f t="shared" si="494"/>
        <v>0</v>
      </c>
      <c r="DZ205" s="764">
        <f t="shared" si="494"/>
        <v>0</v>
      </c>
      <c r="EA205" s="764">
        <f t="shared" si="494"/>
        <v>0</v>
      </c>
      <c r="EB205" s="764">
        <f t="shared" si="494"/>
        <v>0</v>
      </c>
      <c r="EC205" s="764">
        <f t="shared" si="494"/>
        <v>0</v>
      </c>
      <c r="ED205" s="764">
        <f t="shared" si="494"/>
        <v>0</v>
      </c>
      <c r="EE205" s="764">
        <f t="shared" si="494"/>
        <v>0</v>
      </c>
      <c r="EF205" s="764">
        <f t="shared" ref="EF205:EO214" si="495">IF($D205=EF$5,$J205,0)</f>
        <v>0</v>
      </c>
      <c r="EG205" s="764">
        <f t="shared" si="495"/>
        <v>0</v>
      </c>
      <c r="EH205" s="764">
        <f t="shared" si="495"/>
        <v>0</v>
      </c>
      <c r="EI205" s="764">
        <f t="shared" si="495"/>
        <v>0</v>
      </c>
      <c r="EJ205" s="764">
        <f t="shared" si="495"/>
        <v>0</v>
      </c>
      <c r="EK205" s="764">
        <f t="shared" si="495"/>
        <v>0</v>
      </c>
      <c r="EL205" s="764">
        <f t="shared" si="495"/>
        <v>0</v>
      </c>
      <c r="EM205" s="764">
        <f t="shared" si="495"/>
        <v>0</v>
      </c>
      <c r="EN205" s="764">
        <f t="shared" si="495"/>
        <v>0</v>
      </c>
      <c r="EO205" s="764">
        <f t="shared" si="495"/>
        <v>0</v>
      </c>
      <c r="EP205" s="764">
        <f t="shared" ref="EP205:EY214" si="496">IF($D205=EP$5,$J205,0)</f>
        <v>0</v>
      </c>
      <c r="EQ205" s="764">
        <f t="shared" si="496"/>
        <v>0</v>
      </c>
      <c r="ER205" s="764">
        <f t="shared" si="496"/>
        <v>0</v>
      </c>
      <c r="ES205" s="764">
        <f t="shared" si="496"/>
        <v>0</v>
      </c>
      <c r="ET205" s="764">
        <f t="shared" si="496"/>
        <v>0</v>
      </c>
      <c r="EU205" s="764">
        <f t="shared" si="496"/>
        <v>0</v>
      </c>
      <c r="EV205" s="764">
        <f t="shared" si="496"/>
        <v>0</v>
      </c>
      <c r="EW205" s="764">
        <f t="shared" si="496"/>
        <v>0</v>
      </c>
      <c r="EX205" s="764">
        <f t="shared" si="496"/>
        <v>0</v>
      </c>
      <c r="EY205" s="764">
        <f t="shared" si="496"/>
        <v>0</v>
      </c>
      <c r="EZ205" s="764">
        <f t="shared" ref="EZ205:FI214" si="497">IF($D205=EZ$5,$J205,0)</f>
        <v>0</v>
      </c>
      <c r="FA205" s="764">
        <f t="shared" si="497"/>
        <v>0</v>
      </c>
      <c r="FB205" s="764">
        <f t="shared" si="497"/>
        <v>0</v>
      </c>
      <c r="FC205" s="764">
        <f t="shared" si="497"/>
        <v>0</v>
      </c>
      <c r="FD205" s="764">
        <f t="shared" si="497"/>
        <v>0</v>
      </c>
      <c r="FE205" s="764">
        <f t="shared" si="497"/>
        <v>0</v>
      </c>
      <c r="FF205" s="764">
        <f t="shared" si="497"/>
        <v>0</v>
      </c>
      <c r="FG205" s="764">
        <f t="shared" si="497"/>
        <v>0</v>
      </c>
      <c r="FH205" s="764">
        <f t="shared" si="497"/>
        <v>0</v>
      </c>
      <c r="FI205" s="764">
        <f t="shared" si="497"/>
        <v>0</v>
      </c>
      <c r="FJ205" s="764">
        <f t="shared" ref="FJ205:FS214" si="498">IF($D205=FJ$5,$J205,0)</f>
        <v>0</v>
      </c>
      <c r="FK205" s="764">
        <f t="shared" si="498"/>
        <v>0</v>
      </c>
      <c r="FL205" s="764">
        <f t="shared" si="498"/>
        <v>0</v>
      </c>
      <c r="FM205" s="764">
        <f t="shared" si="498"/>
        <v>0</v>
      </c>
      <c r="FN205" s="764">
        <f t="shared" si="498"/>
        <v>0</v>
      </c>
      <c r="FO205" s="764">
        <f t="shared" si="498"/>
        <v>0</v>
      </c>
      <c r="FP205" s="764">
        <f t="shared" si="498"/>
        <v>0</v>
      </c>
      <c r="FQ205" s="764">
        <f t="shared" si="498"/>
        <v>0</v>
      </c>
      <c r="FR205" s="764">
        <f t="shared" si="498"/>
        <v>0</v>
      </c>
      <c r="FS205" s="764">
        <f t="shared" si="498"/>
        <v>0</v>
      </c>
      <c r="FT205" s="764">
        <f t="shared" ref="FT205:GC214" si="499">IF($D205=FT$5,$J205,0)</f>
        <v>0</v>
      </c>
      <c r="FU205" s="764">
        <f t="shared" si="499"/>
        <v>0</v>
      </c>
      <c r="FV205" s="764">
        <f t="shared" si="499"/>
        <v>0</v>
      </c>
      <c r="FW205" s="764">
        <f t="shared" si="499"/>
        <v>0</v>
      </c>
      <c r="FX205" s="764">
        <f t="shared" si="499"/>
        <v>0</v>
      </c>
      <c r="FY205" s="764">
        <f t="shared" si="499"/>
        <v>0</v>
      </c>
      <c r="FZ205" s="764">
        <f t="shared" si="499"/>
        <v>0</v>
      </c>
      <c r="GA205" s="764">
        <f t="shared" si="499"/>
        <v>0</v>
      </c>
      <c r="GB205" s="764">
        <f t="shared" si="499"/>
        <v>0</v>
      </c>
      <c r="GC205" s="764">
        <f t="shared" si="499"/>
        <v>0</v>
      </c>
      <c r="GD205" s="764">
        <f t="shared" ref="GD205:GM214" si="500">IF($D205=GD$5,$J205,0)</f>
        <v>0</v>
      </c>
      <c r="GE205" s="764">
        <f t="shared" si="500"/>
        <v>0</v>
      </c>
      <c r="GF205" s="764">
        <f t="shared" si="500"/>
        <v>0</v>
      </c>
      <c r="GG205" s="764">
        <f t="shared" si="500"/>
        <v>0</v>
      </c>
      <c r="GH205" s="764">
        <f t="shared" si="500"/>
        <v>0</v>
      </c>
      <c r="GI205" s="764">
        <f t="shared" si="500"/>
        <v>0</v>
      </c>
      <c r="GJ205" s="764">
        <f t="shared" si="500"/>
        <v>0</v>
      </c>
      <c r="GK205" s="764">
        <f t="shared" si="500"/>
        <v>0</v>
      </c>
      <c r="GL205" s="764">
        <f t="shared" si="500"/>
        <v>0</v>
      </c>
      <c r="GM205" s="764">
        <f t="shared" si="500"/>
        <v>0</v>
      </c>
      <c r="GN205" s="764">
        <f t="shared" ref="GN205:GW214" si="501">IF($D205=GN$5,$J205,0)</f>
        <v>0</v>
      </c>
      <c r="GO205" s="764">
        <f t="shared" si="501"/>
        <v>0</v>
      </c>
      <c r="GP205" s="764">
        <f t="shared" si="501"/>
        <v>0</v>
      </c>
      <c r="GQ205" s="764">
        <f t="shared" si="501"/>
        <v>0</v>
      </c>
      <c r="GR205" s="764">
        <f t="shared" si="501"/>
        <v>0</v>
      </c>
      <c r="GS205" s="764">
        <f t="shared" si="501"/>
        <v>0</v>
      </c>
      <c r="GT205" s="764">
        <f t="shared" si="501"/>
        <v>0</v>
      </c>
      <c r="GU205" s="764">
        <f t="shared" si="501"/>
        <v>0</v>
      </c>
      <c r="GV205" s="764">
        <f t="shared" si="501"/>
        <v>0</v>
      </c>
      <c r="GW205" s="764">
        <f t="shared" si="501"/>
        <v>0</v>
      </c>
      <c r="GX205" s="764">
        <f t="shared" ref="GX205:HG214" si="502">IF($D205=GX$5,$J205,0)</f>
        <v>0</v>
      </c>
      <c r="GY205" s="764">
        <f t="shared" si="502"/>
        <v>0</v>
      </c>
      <c r="GZ205" s="764">
        <f t="shared" si="502"/>
        <v>0</v>
      </c>
      <c r="HA205" s="764">
        <f t="shared" si="502"/>
        <v>0</v>
      </c>
      <c r="HB205" s="764">
        <f t="shared" si="502"/>
        <v>0</v>
      </c>
      <c r="HC205" s="764">
        <f t="shared" si="502"/>
        <v>0</v>
      </c>
      <c r="HD205" s="764">
        <f t="shared" si="502"/>
        <v>0</v>
      </c>
      <c r="HE205" s="764">
        <f t="shared" si="502"/>
        <v>0</v>
      </c>
      <c r="HF205" s="764">
        <f t="shared" si="502"/>
        <v>0</v>
      </c>
      <c r="HG205" s="764">
        <f t="shared" si="502"/>
        <v>0</v>
      </c>
      <c r="HH205" s="764">
        <f t="shared" ref="HH205:HQ214" si="503">IF($D205=HH$5,$J205,0)</f>
        <v>0</v>
      </c>
      <c r="HI205" s="764">
        <f t="shared" si="503"/>
        <v>0</v>
      </c>
      <c r="HJ205" s="764">
        <f t="shared" si="503"/>
        <v>0</v>
      </c>
      <c r="HK205" s="764">
        <f t="shared" si="503"/>
        <v>0</v>
      </c>
      <c r="HL205" s="764">
        <f t="shared" si="503"/>
        <v>0</v>
      </c>
      <c r="HM205" s="764">
        <f t="shared" si="503"/>
        <v>0</v>
      </c>
      <c r="HN205" s="764">
        <f t="shared" si="503"/>
        <v>0</v>
      </c>
      <c r="HO205" s="764">
        <f t="shared" si="503"/>
        <v>0</v>
      </c>
      <c r="HP205" s="764">
        <f t="shared" si="503"/>
        <v>0</v>
      </c>
      <c r="HQ205" s="764">
        <f t="shared" si="503"/>
        <v>0</v>
      </c>
      <c r="HR205" s="764">
        <f t="shared" ref="HR205:IA214" si="504">IF($D205=HR$5,$J205,0)</f>
        <v>0</v>
      </c>
      <c r="HS205" s="764">
        <f t="shared" si="504"/>
        <v>0</v>
      </c>
      <c r="HT205" s="764">
        <f t="shared" si="504"/>
        <v>0</v>
      </c>
      <c r="HU205" s="764">
        <f t="shared" si="504"/>
        <v>0</v>
      </c>
      <c r="HV205" s="764">
        <f t="shared" si="504"/>
        <v>0</v>
      </c>
      <c r="HW205" s="764">
        <f t="shared" si="504"/>
        <v>0</v>
      </c>
      <c r="HX205" s="764">
        <f t="shared" si="504"/>
        <v>0</v>
      </c>
      <c r="HY205" s="764">
        <f t="shared" si="504"/>
        <v>0</v>
      </c>
      <c r="HZ205" s="764">
        <f t="shared" si="504"/>
        <v>0</v>
      </c>
      <c r="IA205" s="764">
        <f t="shared" si="504"/>
        <v>0</v>
      </c>
      <c r="IB205" s="764">
        <f t="shared" ref="IB205:IK214" si="505">IF($D205=IB$5,$J205,0)</f>
        <v>0</v>
      </c>
      <c r="IC205" s="764">
        <f t="shared" si="505"/>
        <v>0</v>
      </c>
      <c r="ID205" s="764">
        <f t="shared" si="505"/>
        <v>0</v>
      </c>
      <c r="IE205" s="764">
        <f t="shared" si="505"/>
        <v>0</v>
      </c>
      <c r="IF205" s="764">
        <f t="shared" si="505"/>
        <v>0</v>
      </c>
      <c r="IG205" s="764">
        <f t="shared" si="505"/>
        <v>0</v>
      </c>
      <c r="IH205" s="764">
        <f t="shared" si="505"/>
        <v>0</v>
      </c>
      <c r="II205" s="764">
        <f t="shared" si="505"/>
        <v>0</v>
      </c>
      <c r="IJ205" s="764">
        <f t="shared" si="505"/>
        <v>0</v>
      </c>
      <c r="IK205" s="764">
        <f t="shared" si="505"/>
        <v>0</v>
      </c>
      <c r="IL205" s="764">
        <f t="shared" ref="IL205:JS214" si="506">IF($D205=IL$5,$J205,0)</f>
        <v>0</v>
      </c>
      <c r="IM205" s="764">
        <f t="shared" si="506"/>
        <v>0</v>
      </c>
      <c r="IN205" s="764">
        <f t="shared" si="506"/>
        <v>0</v>
      </c>
      <c r="IO205" s="764">
        <f t="shared" si="506"/>
        <v>0</v>
      </c>
      <c r="IP205" s="764">
        <f t="shared" si="506"/>
        <v>0</v>
      </c>
      <c r="IQ205" s="764">
        <f t="shared" si="506"/>
        <v>0</v>
      </c>
      <c r="IR205" s="764">
        <f t="shared" si="506"/>
        <v>0</v>
      </c>
      <c r="IS205" s="764">
        <f t="shared" si="506"/>
        <v>0</v>
      </c>
      <c r="IT205" s="764">
        <f t="shared" si="506"/>
        <v>0</v>
      </c>
      <c r="IU205" s="764">
        <f t="shared" si="506"/>
        <v>0</v>
      </c>
      <c r="IV205" s="764">
        <f t="shared" si="506"/>
        <v>0</v>
      </c>
      <c r="IW205" s="764">
        <f t="shared" si="506"/>
        <v>0</v>
      </c>
      <c r="IX205" s="764">
        <f t="shared" si="506"/>
        <v>0</v>
      </c>
      <c r="IY205" s="764">
        <f t="shared" si="506"/>
        <v>0</v>
      </c>
      <c r="IZ205" s="764">
        <f t="shared" si="506"/>
        <v>0</v>
      </c>
      <c r="JA205" s="764">
        <f t="shared" si="506"/>
        <v>0</v>
      </c>
      <c r="JB205" s="764">
        <f t="shared" si="506"/>
        <v>0</v>
      </c>
      <c r="JC205" s="764">
        <f t="shared" si="506"/>
        <v>0</v>
      </c>
      <c r="JD205" s="764">
        <f t="shared" si="486"/>
        <v>0</v>
      </c>
      <c r="JE205" s="764">
        <f t="shared" si="486"/>
        <v>0</v>
      </c>
      <c r="JF205" s="764">
        <f t="shared" si="486"/>
        <v>0</v>
      </c>
      <c r="JG205" s="764">
        <f t="shared" si="486"/>
        <v>0</v>
      </c>
      <c r="JH205" s="764">
        <f t="shared" si="486"/>
        <v>0</v>
      </c>
      <c r="JI205" s="764">
        <f t="shared" si="486"/>
        <v>0</v>
      </c>
      <c r="JJ205" s="764">
        <f t="shared" si="486"/>
        <v>0</v>
      </c>
      <c r="JK205" s="764">
        <f t="shared" si="486"/>
        <v>0</v>
      </c>
      <c r="JL205" s="764">
        <f t="shared" si="506"/>
        <v>0</v>
      </c>
      <c r="JM205" s="764">
        <f t="shared" si="506"/>
        <v>0</v>
      </c>
      <c r="JN205" s="764">
        <f t="shared" si="506"/>
        <v>0</v>
      </c>
      <c r="JO205" s="764">
        <f t="shared" si="506"/>
        <v>0</v>
      </c>
      <c r="JP205" s="764">
        <f t="shared" si="506"/>
        <v>0</v>
      </c>
      <c r="JQ205" s="764">
        <f t="shared" si="480"/>
        <v>0</v>
      </c>
      <c r="JR205" s="764">
        <f t="shared" si="480"/>
        <v>0</v>
      </c>
      <c r="JS205" s="764">
        <f t="shared" si="506"/>
        <v>0</v>
      </c>
      <c r="JT205" s="765">
        <f t="shared" si="481"/>
        <v>0</v>
      </c>
      <c r="JU205" s="229">
        <f t="shared" si="482"/>
        <v>0</v>
      </c>
    </row>
    <row r="206" spans="1:281" ht="12.75" customHeight="1">
      <c r="A206" s="57"/>
      <c r="B206" s="223"/>
      <c r="C206" s="223"/>
      <c r="D206" s="61"/>
      <c r="E206" s="743" t="str">
        <f t="shared" si="479"/>
        <v xml:space="preserve"> </v>
      </c>
      <c r="F206" s="56"/>
      <c r="G206" s="228"/>
      <c r="H206" s="744">
        <f>SUMIF(Ajuste!$C$8:$C$483,$B$6:$B$499,Ajuste!$E$8:$E$483)</f>
        <v>0</v>
      </c>
      <c r="I206" s="744">
        <f>SUMIF(Ajuste!$C$8:$C$483,$B$6:$B$499,Ajuste!$F$8:$F$483)</f>
        <v>0</v>
      </c>
      <c r="J206" s="229">
        <f t="shared" si="483"/>
        <v>0</v>
      </c>
      <c r="K206" s="764">
        <f t="shared" si="487"/>
        <v>0</v>
      </c>
      <c r="L206" s="764">
        <f t="shared" si="487"/>
        <v>0</v>
      </c>
      <c r="M206" s="764">
        <f t="shared" si="487"/>
        <v>0</v>
      </c>
      <c r="N206" s="764">
        <f t="shared" si="487"/>
        <v>0</v>
      </c>
      <c r="O206" s="764">
        <f t="shared" si="487"/>
        <v>0</v>
      </c>
      <c r="P206" s="764">
        <f t="shared" si="487"/>
        <v>0</v>
      </c>
      <c r="Q206" s="764">
        <f t="shared" si="487"/>
        <v>0</v>
      </c>
      <c r="R206" s="764">
        <f t="shared" si="487"/>
        <v>0</v>
      </c>
      <c r="S206" s="764">
        <f t="shared" si="487"/>
        <v>0</v>
      </c>
      <c r="T206" s="764">
        <f t="shared" si="487"/>
        <v>0</v>
      </c>
      <c r="U206" s="764">
        <f t="shared" si="487"/>
        <v>0</v>
      </c>
      <c r="V206" s="764">
        <f t="shared" si="487"/>
        <v>0</v>
      </c>
      <c r="W206" s="764">
        <f t="shared" si="487"/>
        <v>0</v>
      </c>
      <c r="X206" s="764">
        <f t="shared" si="487"/>
        <v>0</v>
      </c>
      <c r="Y206" s="764">
        <f t="shared" si="487"/>
        <v>0</v>
      </c>
      <c r="Z206" s="764">
        <f t="shared" si="487"/>
        <v>0</v>
      </c>
      <c r="AA206" s="764">
        <f t="shared" si="487"/>
        <v>0</v>
      </c>
      <c r="AB206" s="764">
        <f t="shared" si="487"/>
        <v>0</v>
      </c>
      <c r="AC206" s="764">
        <f t="shared" si="487"/>
        <v>0</v>
      </c>
      <c r="AD206" s="764">
        <f t="shared" si="487"/>
        <v>0</v>
      </c>
      <c r="AE206" s="764">
        <f t="shared" si="487"/>
        <v>0</v>
      </c>
      <c r="AF206" s="764">
        <f t="shared" si="487"/>
        <v>0</v>
      </c>
      <c r="AG206" s="764">
        <f t="shared" si="487"/>
        <v>0</v>
      </c>
      <c r="AH206" s="764">
        <f t="shared" si="487"/>
        <v>0</v>
      </c>
      <c r="AI206" s="764">
        <f t="shared" si="487"/>
        <v>0</v>
      </c>
      <c r="AJ206" s="764">
        <f t="shared" si="487"/>
        <v>0</v>
      </c>
      <c r="AK206" s="764">
        <f t="shared" si="487"/>
        <v>0</v>
      </c>
      <c r="AL206" s="764">
        <f t="shared" si="487"/>
        <v>0</v>
      </c>
      <c r="AM206" s="764">
        <f t="shared" si="487"/>
        <v>0</v>
      </c>
      <c r="AN206" s="764">
        <f t="shared" si="487"/>
        <v>0</v>
      </c>
      <c r="AO206" s="764">
        <f t="shared" si="487"/>
        <v>0</v>
      </c>
      <c r="AP206" s="764">
        <f t="shared" si="487"/>
        <v>0</v>
      </c>
      <c r="AQ206" s="764">
        <f t="shared" si="487"/>
        <v>0</v>
      </c>
      <c r="AR206" s="764">
        <f t="shared" si="487"/>
        <v>0</v>
      </c>
      <c r="AS206" s="764">
        <f t="shared" si="487"/>
        <v>0</v>
      </c>
      <c r="AT206" s="764">
        <f t="shared" si="487"/>
        <v>0</v>
      </c>
      <c r="AU206" s="764">
        <f t="shared" si="487"/>
        <v>0</v>
      </c>
      <c r="AV206" s="764">
        <f t="shared" si="487"/>
        <v>0</v>
      </c>
      <c r="AW206" s="764">
        <f t="shared" si="487"/>
        <v>0</v>
      </c>
      <c r="AX206" s="764">
        <f t="shared" si="487"/>
        <v>0</v>
      </c>
      <c r="AY206" s="764">
        <f t="shared" si="487"/>
        <v>0</v>
      </c>
      <c r="AZ206" s="764">
        <f t="shared" si="487"/>
        <v>0</v>
      </c>
      <c r="BA206" s="764">
        <f t="shared" si="487"/>
        <v>0</v>
      </c>
      <c r="BB206" s="764">
        <f t="shared" si="487"/>
        <v>0</v>
      </c>
      <c r="BC206" s="764">
        <f t="shared" si="487"/>
        <v>0</v>
      </c>
      <c r="BD206" s="764">
        <f t="shared" si="487"/>
        <v>0</v>
      </c>
      <c r="BE206" s="764">
        <f t="shared" si="487"/>
        <v>0</v>
      </c>
      <c r="BF206" s="764">
        <f t="shared" si="487"/>
        <v>0</v>
      </c>
      <c r="BG206" s="764">
        <f t="shared" si="487"/>
        <v>0</v>
      </c>
      <c r="BH206" s="764">
        <f t="shared" si="487"/>
        <v>0</v>
      </c>
      <c r="BI206" s="764">
        <f t="shared" si="487"/>
        <v>0</v>
      </c>
      <c r="BJ206" s="764">
        <f t="shared" si="487"/>
        <v>0</v>
      </c>
      <c r="BK206" s="764">
        <f t="shared" si="487"/>
        <v>0</v>
      </c>
      <c r="BL206" s="764">
        <f t="shared" si="487"/>
        <v>0</v>
      </c>
      <c r="BM206" s="764">
        <f t="shared" si="487"/>
        <v>0</v>
      </c>
      <c r="BN206" s="764">
        <f t="shared" si="488"/>
        <v>0</v>
      </c>
      <c r="BO206" s="764">
        <f t="shared" si="488"/>
        <v>0</v>
      </c>
      <c r="BP206" s="764">
        <f t="shared" si="488"/>
        <v>0</v>
      </c>
      <c r="BQ206" s="764">
        <f t="shared" si="488"/>
        <v>0</v>
      </c>
      <c r="BR206" s="764">
        <f t="shared" si="488"/>
        <v>0</v>
      </c>
      <c r="BS206" s="764">
        <f t="shared" si="488"/>
        <v>0</v>
      </c>
      <c r="BT206" s="764">
        <f t="shared" si="488"/>
        <v>0</v>
      </c>
      <c r="BU206" s="764">
        <f t="shared" si="488"/>
        <v>0</v>
      </c>
      <c r="BV206" s="764">
        <f t="shared" si="488"/>
        <v>0</v>
      </c>
      <c r="BW206" s="764">
        <f t="shared" si="488"/>
        <v>0</v>
      </c>
      <c r="BX206" s="764">
        <f t="shared" si="489"/>
        <v>0</v>
      </c>
      <c r="BY206" s="764">
        <f t="shared" si="489"/>
        <v>0</v>
      </c>
      <c r="BZ206" s="764">
        <f t="shared" si="489"/>
        <v>0</v>
      </c>
      <c r="CA206" s="764">
        <f t="shared" si="489"/>
        <v>0</v>
      </c>
      <c r="CB206" s="764">
        <f t="shared" si="489"/>
        <v>0</v>
      </c>
      <c r="CC206" s="764">
        <f t="shared" si="489"/>
        <v>0</v>
      </c>
      <c r="CD206" s="764">
        <f t="shared" si="489"/>
        <v>0</v>
      </c>
      <c r="CE206" s="764">
        <f t="shared" si="489"/>
        <v>0</v>
      </c>
      <c r="CF206" s="764">
        <f t="shared" si="489"/>
        <v>0</v>
      </c>
      <c r="CG206" s="764">
        <f t="shared" si="489"/>
        <v>0</v>
      </c>
      <c r="CH206" s="764">
        <f t="shared" si="490"/>
        <v>0</v>
      </c>
      <c r="CI206" s="764">
        <f t="shared" si="490"/>
        <v>0</v>
      </c>
      <c r="CJ206" s="764">
        <f t="shared" si="490"/>
        <v>0</v>
      </c>
      <c r="CK206" s="764">
        <f t="shared" si="490"/>
        <v>0</v>
      </c>
      <c r="CL206" s="764">
        <f t="shared" si="490"/>
        <v>0</v>
      </c>
      <c r="CM206" s="764">
        <f t="shared" si="490"/>
        <v>0</v>
      </c>
      <c r="CN206" s="764">
        <f t="shared" si="490"/>
        <v>0</v>
      </c>
      <c r="CO206" s="764">
        <f t="shared" si="490"/>
        <v>0</v>
      </c>
      <c r="CP206" s="764">
        <f t="shared" si="490"/>
        <v>0</v>
      </c>
      <c r="CQ206" s="764">
        <f t="shared" si="490"/>
        <v>0</v>
      </c>
      <c r="CR206" s="764">
        <f t="shared" si="491"/>
        <v>0</v>
      </c>
      <c r="CS206" s="764">
        <f t="shared" si="491"/>
        <v>0</v>
      </c>
      <c r="CT206" s="764">
        <f t="shared" si="491"/>
        <v>0</v>
      </c>
      <c r="CU206" s="764">
        <f t="shared" si="491"/>
        <v>0</v>
      </c>
      <c r="CV206" s="764">
        <f t="shared" si="491"/>
        <v>0</v>
      </c>
      <c r="CW206" s="764">
        <f t="shared" si="491"/>
        <v>0</v>
      </c>
      <c r="CX206" s="764">
        <f t="shared" si="491"/>
        <v>0</v>
      </c>
      <c r="CY206" s="764">
        <f t="shared" si="491"/>
        <v>0</v>
      </c>
      <c r="CZ206" s="764">
        <f t="shared" si="491"/>
        <v>0</v>
      </c>
      <c r="DA206" s="764">
        <f t="shared" si="491"/>
        <v>0</v>
      </c>
      <c r="DB206" s="764">
        <f t="shared" si="492"/>
        <v>0</v>
      </c>
      <c r="DC206" s="764">
        <f t="shared" si="492"/>
        <v>0</v>
      </c>
      <c r="DD206" s="764">
        <f t="shared" si="492"/>
        <v>0</v>
      </c>
      <c r="DE206" s="764">
        <f t="shared" si="492"/>
        <v>0</v>
      </c>
      <c r="DF206" s="764">
        <f t="shared" si="492"/>
        <v>0</v>
      </c>
      <c r="DG206" s="764">
        <f t="shared" si="492"/>
        <v>0</v>
      </c>
      <c r="DH206" s="764">
        <f t="shared" si="492"/>
        <v>0</v>
      </c>
      <c r="DI206" s="764">
        <f t="shared" si="492"/>
        <v>0</v>
      </c>
      <c r="DJ206" s="764">
        <f t="shared" si="492"/>
        <v>0</v>
      </c>
      <c r="DK206" s="764">
        <f t="shared" si="492"/>
        <v>0</v>
      </c>
      <c r="DL206" s="764">
        <f t="shared" si="493"/>
        <v>0</v>
      </c>
      <c r="DM206" s="764">
        <f t="shared" si="493"/>
        <v>0</v>
      </c>
      <c r="DN206" s="764">
        <f t="shared" si="493"/>
        <v>0</v>
      </c>
      <c r="DO206" s="764">
        <f t="shared" si="493"/>
        <v>0</v>
      </c>
      <c r="DP206" s="764">
        <f t="shared" si="493"/>
        <v>0</v>
      </c>
      <c r="DQ206" s="764">
        <f t="shared" si="493"/>
        <v>0</v>
      </c>
      <c r="DR206" s="764">
        <f t="shared" si="493"/>
        <v>0</v>
      </c>
      <c r="DS206" s="764">
        <f t="shared" si="493"/>
        <v>0</v>
      </c>
      <c r="DT206" s="764">
        <f t="shared" si="493"/>
        <v>0</v>
      </c>
      <c r="DU206" s="764">
        <f t="shared" si="493"/>
        <v>0</v>
      </c>
      <c r="DV206" s="764">
        <f t="shared" si="494"/>
        <v>0</v>
      </c>
      <c r="DW206" s="764">
        <f t="shared" si="494"/>
        <v>0</v>
      </c>
      <c r="DX206" s="764">
        <f t="shared" si="494"/>
        <v>0</v>
      </c>
      <c r="DY206" s="764">
        <f t="shared" si="494"/>
        <v>0</v>
      </c>
      <c r="DZ206" s="764">
        <f t="shared" si="494"/>
        <v>0</v>
      </c>
      <c r="EA206" s="764">
        <f t="shared" si="494"/>
        <v>0</v>
      </c>
      <c r="EB206" s="764">
        <f t="shared" si="494"/>
        <v>0</v>
      </c>
      <c r="EC206" s="764">
        <f t="shared" si="494"/>
        <v>0</v>
      </c>
      <c r="ED206" s="764">
        <f t="shared" si="494"/>
        <v>0</v>
      </c>
      <c r="EE206" s="764">
        <f t="shared" si="494"/>
        <v>0</v>
      </c>
      <c r="EF206" s="764">
        <f t="shared" si="495"/>
        <v>0</v>
      </c>
      <c r="EG206" s="764">
        <f t="shared" si="495"/>
        <v>0</v>
      </c>
      <c r="EH206" s="764">
        <f t="shared" si="495"/>
        <v>0</v>
      </c>
      <c r="EI206" s="764">
        <f t="shared" si="495"/>
        <v>0</v>
      </c>
      <c r="EJ206" s="764">
        <f t="shared" si="495"/>
        <v>0</v>
      </c>
      <c r="EK206" s="764">
        <f t="shared" si="495"/>
        <v>0</v>
      </c>
      <c r="EL206" s="764">
        <f t="shared" si="495"/>
        <v>0</v>
      </c>
      <c r="EM206" s="764">
        <f t="shared" si="495"/>
        <v>0</v>
      </c>
      <c r="EN206" s="764">
        <f t="shared" si="495"/>
        <v>0</v>
      </c>
      <c r="EO206" s="764">
        <f t="shared" si="495"/>
        <v>0</v>
      </c>
      <c r="EP206" s="764">
        <f t="shared" si="496"/>
        <v>0</v>
      </c>
      <c r="EQ206" s="764">
        <f t="shared" si="496"/>
        <v>0</v>
      </c>
      <c r="ER206" s="764">
        <f t="shared" si="496"/>
        <v>0</v>
      </c>
      <c r="ES206" s="764">
        <f t="shared" si="496"/>
        <v>0</v>
      </c>
      <c r="ET206" s="764">
        <f t="shared" si="496"/>
        <v>0</v>
      </c>
      <c r="EU206" s="764">
        <f t="shared" si="496"/>
        <v>0</v>
      </c>
      <c r="EV206" s="764">
        <f t="shared" si="496"/>
        <v>0</v>
      </c>
      <c r="EW206" s="764">
        <f t="shared" si="496"/>
        <v>0</v>
      </c>
      <c r="EX206" s="764">
        <f t="shared" si="496"/>
        <v>0</v>
      </c>
      <c r="EY206" s="764">
        <f t="shared" si="496"/>
        <v>0</v>
      </c>
      <c r="EZ206" s="764">
        <f t="shared" si="497"/>
        <v>0</v>
      </c>
      <c r="FA206" s="764">
        <f t="shared" si="497"/>
        <v>0</v>
      </c>
      <c r="FB206" s="764">
        <f t="shared" si="497"/>
        <v>0</v>
      </c>
      <c r="FC206" s="764">
        <f t="shared" si="497"/>
        <v>0</v>
      </c>
      <c r="FD206" s="764">
        <f t="shared" si="497"/>
        <v>0</v>
      </c>
      <c r="FE206" s="764">
        <f t="shared" si="497"/>
        <v>0</v>
      </c>
      <c r="FF206" s="764">
        <f t="shared" si="497"/>
        <v>0</v>
      </c>
      <c r="FG206" s="764">
        <f t="shared" si="497"/>
        <v>0</v>
      </c>
      <c r="FH206" s="764">
        <f t="shared" si="497"/>
        <v>0</v>
      </c>
      <c r="FI206" s="764">
        <f t="shared" si="497"/>
        <v>0</v>
      </c>
      <c r="FJ206" s="764">
        <f t="shared" si="498"/>
        <v>0</v>
      </c>
      <c r="FK206" s="764">
        <f t="shared" si="498"/>
        <v>0</v>
      </c>
      <c r="FL206" s="764">
        <f t="shared" si="498"/>
        <v>0</v>
      </c>
      <c r="FM206" s="764">
        <f t="shared" si="498"/>
        <v>0</v>
      </c>
      <c r="FN206" s="764">
        <f t="shared" si="498"/>
        <v>0</v>
      </c>
      <c r="FO206" s="764">
        <f t="shared" si="498"/>
        <v>0</v>
      </c>
      <c r="FP206" s="764">
        <f t="shared" si="498"/>
        <v>0</v>
      </c>
      <c r="FQ206" s="764">
        <f t="shared" si="498"/>
        <v>0</v>
      </c>
      <c r="FR206" s="764">
        <f t="shared" si="498"/>
        <v>0</v>
      </c>
      <c r="FS206" s="764">
        <f t="shared" si="498"/>
        <v>0</v>
      </c>
      <c r="FT206" s="764">
        <f t="shared" si="499"/>
        <v>0</v>
      </c>
      <c r="FU206" s="764">
        <f t="shared" si="499"/>
        <v>0</v>
      </c>
      <c r="FV206" s="764">
        <f t="shared" si="499"/>
        <v>0</v>
      </c>
      <c r="FW206" s="764">
        <f t="shared" si="499"/>
        <v>0</v>
      </c>
      <c r="FX206" s="764">
        <f t="shared" si="499"/>
        <v>0</v>
      </c>
      <c r="FY206" s="764">
        <f t="shared" si="499"/>
        <v>0</v>
      </c>
      <c r="FZ206" s="764">
        <f t="shared" si="499"/>
        <v>0</v>
      </c>
      <c r="GA206" s="764">
        <f t="shared" si="499"/>
        <v>0</v>
      </c>
      <c r="GB206" s="764">
        <f t="shared" si="499"/>
        <v>0</v>
      </c>
      <c r="GC206" s="764">
        <f t="shared" si="499"/>
        <v>0</v>
      </c>
      <c r="GD206" s="764">
        <f t="shared" si="500"/>
        <v>0</v>
      </c>
      <c r="GE206" s="764">
        <f t="shared" si="500"/>
        <v>0</v>
      </c>
      <c r="GF206" s="764">
        <f t="shared" si="500"/>
        <v>0</v>
      </c>
      <c r="GG206" s="764">
        <f t="shared" si="500"/>
        <v>0</v>
      </c>
      <c r="GH206" s="764">
        <f t="shared" si="500"/>
        <v>0</v>
      </c>
      <c r="GI206" s="764">
        <f t="shared" si="500"/>
        <v>0</v>
      </c>
      <c r="GJ206" s="764">
        <f t="shared" si="500"/>
        <v>0</v>
      </c>
      <c r="GK206" s="764">
        <f t="shared" si="500"/>
        <v>0</v>
      </c>
      <c r="GL206" s="764">
        <f t="shared" si="500"/>
        <v>0</v>
      </c>
      <c r="GM206" s="764">
        <f t="shared" si="500"/>
        <v>0</v>
      </c>
      <c r="GN206" s="764">
        <f t="shared" si="501"/>
        <v>0</v>
      </c>
      <c r="GO206" s="764">
        <f t="shared" si="501"/>
        <v>0</v>
      </c>
      <c r="GP206" s="764">
        <f t="shared" si="501"/>
        <v>0</v>
      </c>
      <c r="GQ206" s="764">
        <f t="shared" si="501"/>
        <v>0</v>
      </c>
      <c r="GR206" s="764">
        <f t="shared" si="501"/>
        <v>0</v>
      </c>
      <c r="GS206" s="764">
        <f t="shared" si="501"/>
        <v>0</v>
      </c>
      <c r="GT206" s="764">
        <f t="shared" si="501"/>
        <v>0</v>
      </c>
      <c r="GU206" s="764">
        <f t="shared" si="501"/>
        <v>0</v>
      </c>
      <c r="GV206" s="764">
        <f t="shared" si="501"/>
        <v>0</v>
      </c>
      <c r="GW206" s="764">
        <f t="shared" si="501"/>
        <v>0</v>
      </c>
      <c r="GX206" s="764">
        <f t="shared" si="502"/>
        <v>0</v>
      </c>
      <c r="GY206" s="764">
        <f t="shared" si="502"/>
        <v>0</v>
      </c>
      <c r="GZ206" s="764">
        <f t="shared" si="502"/>
        <v>0</v>
      </c>
      <c r="HA206" s="764">
        <f t="shared" si="502"/>
        <v>0</v>
      </c>
      <c r="HB206" s="764">
        <f t="shared" si="502"/>
        <v>0</v>
      </c>
      <c r="HC206" s="764">
        <f t="shared" si="502"/>
        <v>0</v>
      </c>
      <c r="HD206" s="764">
        <f t="shared" si="502"/>
        <v>0</v>
      </c>
      <c r="HE206" s="764">
        <f t="shared" si="502"/>
        <v>0</v>
      </c>
      <c r="HF206" s="764">
        <f t="shared" si="502"/>
        <v>0</v>
      </c>
      <c r="HG206" s="764">
        <f t="shared" si="502"/>
        <v>0</v>
      </c>
      <c r="HH206" s="764">
        <f t="shared" si="503"/>
        <v>0</v>
      </c>
      <c r="HI206" s="764">
        <f t="shared" si="503"/>
        <v>0</v>
      </c>
      <c r="HJ206" s="764">
        <f t="shared" si="503"/>
        <v>0</v>
      </c>
      <c r="HK206" s="764">
        <f t="shared" si="503"/>
        <v>0</v>
      </c>
      <c r="HL206" s="764">
        <f t="shared" si="503"/>
        <v>0</v>
      </c>
      <c r="HM206" s="764">
        <f t="shared" si="503"/>
        <v>0</v>
      </c>
      <c r="HN206" s="764">
        <f t="shared" si="503"/>
        <v>0</v>
      </c>
      <c r="HO206" s="764">
        <f t="shared" si="503"/>
        <v>0</v>
      </c>
      <c r="HP206" s="764">
        <f t="shared" si="503"/>
        <v>0</v>
      </c>
      <c r="HQ206" s="764">
        <f t="shared" si="503"/>
        <v>0</v>
      </c>
      <c r="HR206" s="764">
        <f t="shared" si="504"/>
        <v>0</v>
      </c>
      <c r="HS206" s="764">
        <f t="shared" si="504"/>
        <v>0</v>
      </c>
      <c r="HT206" s="764">
        <f t="shared" si="504"/>
        <v>0</v>
      </c>
      <c r="HU206" s="764">
        <f t="shared" si="504"/>
        <v>0</v>
      </c>
      <c r="HV206" s="764">
        <f t="shared" si="504"/>
        <v>0</v>
      </c>
      <c r="HW206" s="764">
        <f t="shared" si="504"/>
        <v>0</v>
      </c>
      <c r="HX206" s="764">
        <f t="shared" si="504"/>
        <v>0</v>
      </c>
      <c r="HY206" s="764">
        <f t="shared" si="504"/>
        <v>0</v>
      </c>
      <c r="HZ206" s="764">
        <f t="shared" si="504"/>
        <v>0</v>
      </c>
      <c r="IA206" s="764">
        <f t="shared" si="504"/>
        <v>0</v>
      </c>
      <c r="IB206" s="764">
        <f t="shared" si="505"/>
        <v>0</v>
      </c>
      <c r="IC206" s="764">
        <f t="shared" si="505"/>
        <v>0</v>
      </c>
      <c r="ID206" s="764">
        <f t="shared" si="505"/>
        <v>0</v>
      </c>
      <c r="IE206" s="764">
        <f t="shared" si="505"/>
        <v>0</v>
      </c>
      <c r="IF206" s="764">
        <f t="shared" si="505"/>
        <v>0</v>
      </c>
      <c r="IG206" s="764">
        <f t="shared" si="505"/>
        <v>0</v>
      </c>
      <c r="IH206" s="764">
        <f t="shared" si="505"/>
        <v>0</v>
      </c>
      <c r="II206" s="764">
        <f t="shared" si="505"/>
        <v>0</v>
      </c>
      <c r="IJ206" s="764">
        <f t="shared" si="505"/>
        <v>0</v>
      </c>
      <c r="IK206" s="764">
        <f t="shared" si="505"/>
        <v>0</v>
      </c>
      <c r="IL206" s="764">
        <f t="shared" si="506"/>
        <v>0</v>
      </c>
      <c r="IM206" s="764">
        <f t="shared" si="506"/>
        <v>0</v>
      </c>
      <c r="IN206" s="764">
        <f t="shared" si="506"/>
        <v>0</v>
      </c>
      <c r="IO206" s="764">
        <f t="shared" si="506"/>
        <v>0</v>
      </c>
      <c r="IP206" s="764">
        <f t="shared" si="506"/>
        <v>0</v>
      </c>
      <c r="IQ206" s="764">
        <f t="shared" si="506"/>
        <v>0</v>
      </c>
      <c r="IR206" s="764">
        <f t="shared" si="506"/>
        <v>0</v>
      </c>
      <c r="IS206" s="764">
        <f t="shared" si="506"/>
        <v>0</v>
      </c>
      <c r="IT206" s="764">
        <f t="shared" si="506"/>
        <v>0</v>
      </c>
      <c r="IU206" s="764">
        <f t="shared" si="506"/>
        <v>0</v>
      </c>
      <c r="IV206" s="764">
        <f t="shared" si="506"/>
        <v>0</v>
      </c>
      <c r="IW206" s="764">
        <f t="shared" si="506"/>
        <v>0</v>
      </c>
      <c r="IX206" s="764">
        <f t="shared" si="506"/>
        <v>0</v>
      </c>
      <c r="IY206" s="764">
        <f t="shared" si="506"/>
        <v>0</v>
      </c>
      <c r="IZ206" s="764">
        <f t="shared" si="506"/>
        <v>0</v>
      </c>
      <c r="JA206" s="764">
        <f t="shared" si="506"/>
        <v>0</v>
      </c>
      <c r="JB206" s="764">
        <f t="shared" si="506"/>
        <v>0</v>
      </c>
      <c r="JC206" s="764">
        <f t="shared" si="506"/>
        <v>0</v>
      </c>
      <c r="JD206" s="764">
        <f t="shared" si="486"/>
        <v>0</v>
      </c>
      <c r="JE206" s="764">
        <f t="shared" si="486"/>
        <v>0</v>
      </c>
      <c r="JF206" s="764">
        <f t="shared" si="486"/>
        <v>0</v>
      </c>
      <c r="JG206" s="764">
        <f t="shared" si="486"/>
        <v>0</v>
      </c>
      <c r="JH206" s="764">
        <f t="shared" si="486"/>
        <v>0</v>
      </c>
      <c r="JI206" s="764">
        <f t="shared" si="486"/>
        <v>0</v>
      </c>
      <c r="JJ206" s="764">
        <f t="shared" si="486"/>
        <v>0</v>
      </c>
      <c r="JK206" s="764">
        <f t="shared" si="486"/>
        <v>0</v>
      </c>
      <c r="JL206" s="764">
        <f t="shared" si="506"/>
        <v>0</v>
      </c>
      <c r="JM206" s="764">
        <f t="shared" si="506"/>
        <v>0</v>
      </c>
      <c r="JN206" s="764">
        <f t="shared" si="506"/>
        <v>0</v>
      </c>
      <c r="JO206" s="764">
        <f t="shared" si="506"/>
        <v>0</v>
      </c>
      <c r="JP206" s="764">
        <f t="shared" si="506"/>
        <v>0</v>
      </c>
      <c r="JQ206" s="764">
        <f t="shared" si="480"/>
        <v>0</v>
      </c>
      <c r="JR206" s="764">
        <f t="shared" si="480"/>
        <v>0</v>
      </c>
      <c r="JS206" s="764">
        <f t="shared" si="506"/>
        <v>0</v>
      </c>
      <c r="JT206" s="765">
        <f t="shared" si="481"/>
        <v>0</v>
      </c>
      <c r="JU206" s="229">
        <f t="shared" si="482"/>
        <v>0</v>
      </c>
    </row>
    <row r="207" spans="1:281" ht="12.75" customHeight="1">
      <c r="A207" s="57"/>
      <c r="B207" s="223"/>
      <c r="C207" s="223"/>
      <c r="D207" s="61"/>
      <c r="E207" s="743" t="str">
        <f t="shared" si="479"/>
        <v xml:space="preserve"> </v>
      </c>
      <c r="F207" s="56"/>
      <c r="G207" s="228"/>
      <c r="H207" s="744">
        <f>SUMIF(Ajuste!$C$8:$C$483,$B$6:$B$499,Ajuste!$E$8:$E$483)</f>
        <v>0</v>
      </c>
      <c r="I207" s="744">
        <f>SUMIF(Ajuste!$C$8:$C$483,$B$6:$B$499,Ajuste!$F$8:$F$483)</f>
        <v>0</v>
      </c>
      <c r="J207" s="229">
        <f t="shared" si="483"/>
        <v>0</v>
      </c>
      <c r="K207" s="764">
        <f t="shared" si="487"/>
        <v>0</v>
      </c>
      <c r="L207" s="764">
        <f t="shared" si="487"/>
        <v>0</v>
      </c>
      <c r="M207" s="764">
        <f t="shared" si="487"/>
        <v>0</v>
      </c>
      <c r="N207" s="764">
        <f t="shared" si="487"/>
        <v>0</v>
      </c>
      <c r="O207" s="764">
        <f t="shared" si="487"/>
        <v>0</v>
      </c>
      <c r="P207" s="764">
        <f t="shared" si="487"/>
        <v>0</v>
      </c>
      <c r="Q207" s="764">
        <f t="shared" si="487"/>
        <v>0</v>
      </c>
      <c r="R207" s="764">
        <f t="shared" si="487"/>
        <v>0</v>
      </c>
      <c r="S207" s="764">
        <f t="shared" si="487"/>
        <v>0</v>
      </c>
      <c r="T207" s="764">
        <f t="shared" si="487"/>
        <v>0</v>
      </c>
      <c r="U207" s="764">
        <f t="shared" si="487"/>
        <v>0</v>
      </c>
      <c r="V207" s="764">
        <f t="shared" si="487"/>
        <v>0</v>
      </c>
      <c r="W207" s="764">
        <f t="shared" si="487"/>
        <v>0</v>
      </c>
      <c r="X207" s="764">
        <f t="shared" si="487"/>
        <v>0</v>
      </c>
      <c r="Y207" s="764">
        <f t="shared" si="487"/>
        <v>0</v>
      </c>
      <c r="Z207" s="764">
        <f t="shared" si="487"/>
        <v>0</v>
      </c>
      <c r="AA207" s="764">
        <f t="shared" si="487"/>
        <v>0</v>
      </c>
      <c r="AB207" s="764">
        <f t="shared" si="487"/>
        <v>0</v>
      </c>
      <c r="AC207" s="764">
        <f t="shared" si="487"/>
        <v>0</v>
      </c>
      <c r="AD207" s="764">
        <f t="shared" si="487"/>
        <v>0</v>
      </c>
      <c r="AE207" s="764">
        <f t="shared" si="487"/>
        <v>0</v>
      </c>
      <c r="AF207" s="764">
        <f t="shared" si="487"/>
        <v>0</v>
      </c>
      <c r="AG207" s="764">
        <f t="shared" si="487"/>
        <v>0</v>
      </c>
      <c r="AH207" s="764">
        <f t="shared" si="487"/>
        <v>0</v>
      </c>
      <c r="AI207" s="764">
        <f t="shared" si="487"/>
        <v>0</v>
      </c>
      <c r="AJ207" s="764">
        <f t="shared" si="487"/>
        <v>0</v>
      </c>
      <c r="AK207" s="764">
        <f t="shared" si="487"/>
        <v>0</v>
      </c>
      <c r="AL207" s="764">
        <f t="shared" si="487"/>
        <v>0</v>
      </c>
      <c r="AM207" s="764">
        <f t="shared" si="487"/>
        <v>0</v>
      </c>
      <c r="AN207" s="764">
        <f t="shared" si="487"/>
        <v>0</v>
      </c>
      <c r="AO207" s="764">
        <f t="shared" si="487"/>
        <v>0</v>
      </c>
      <c r="AP207" s="764">
        <f t="shared" si="487"/>
        <v>0</v>
      </c>
      <c r="AQ207" s="764">
        <f t="shared" si="487"/>
        <v>0</v>
      </c>
      <c r="AR207" s="764">
        <f t="shared" si="487"/>
        <v>0</v>
      </c>
      <c r="AS207" s="764">
        <f t="shared" si="487"/>
        <v>0</v>
      </c>
      <c r="AT207" s="764">
        <f t="shared" si="487"/>
        <v>0</v>
      </c>
      <c r="AU207" s="764">
        <f t="shared" si="487"/>
        <v>0</v>
      </c>
      <c r="AV207" s="764">
        <f t="shared" si="487"/>
        <v>0</v>
      </c>
      <c r="AW207" s="764">
        <f t="shared" si="487"/>
        <v>0</v>
      </c>
      <c r="AX207" s="764">
        <f t="shared" si="487"/>
        <v>0</v>
      </c>
      <c r="AY207" s="764">
        <f t="shared" si="487"/>
        <v>0</v>
      </c>
      <c r="AZ207" s="764">
        <f t="shared" si="487"/>
        <v>0</v>
      </c>
      <c r="BA207" s="764">
        <f t="shared" si="487"/>
        <v>0</v>
      </c>
      <c r="BB207" s="764">
        <f t="shared" si="487"/>
        <v>0</v>
      </c>
      <c r="BC207" s="764">
        <f t="shared" si="487"/>
        <v>0</v>
      </c>
      <c r="BD207" s="764">
        <f t="shared" si="487"/>
        <v>0</v>
      </c>
      <c r="BE207" s="764">
        <f t="shared" si="487"/>
        <v>0</v>
      </c>
      <c r="BF207" s="764">
        <f t="shared" si="487"/>
        <v>0</v>
      </c>
      <c r="BG207" s="764">
        <f t="shared" si="487"/>
        <v>0</v>
      </c>
      <c r="BH207" s="764">
        <f t="shared" si="487"/>
        <v>0</v>
      </c>
      <c r="BI207" s="764">
        <f t="shared" si="487"/>
        <v>0</v>
      </c>
      <c r="BJ207" s="764">
        <f t="shared" si="487"/>
        <v>0</v>
      </c>
      <c r="BK207" s="764">
        <f t="shared" si="487"/>
        <v>0</v>
      </c>
      <c r="BL207" s="764">
        <f t="shared" si="487"/>
        <v>0</v>
      </c>
      <c r="BM207" s="764">
        <f t="shared" si="487"/>
        <v>0</v>
      </c>
      <c r="BN207" s="764">
        <f t="shared" si="488"/>
        <v>0</v>
      </c>
      <c r="BO207" s="764">
        <f t="shared" si="488"/>
        <v>0</v>
      </c>
      <c r="BP207" s="764">
        <f t="shared" si="488"/>
        <v>0</v>
      </c>
      <c r="BQ207" s="764">
        <f t="shared" si="488"/>
        <v>0</v>
      </c>
      <c r="BR207" s="764">
        <f t="shared" si="488"/>
        <v>0</v>
      </c>
      <c r="BS207" s="764">
        <f t="shared" si="488"/>
        <v>0</v>
      </c>
      <c r="BT207" s="764">
        <f t="shared" si="488"/>
        <v>0</v>
      </c>
      <c r="BU207" s="764">
        <f t="shared" si="488"/>
        <v>0</v>
      </c>
      <c r="BV207" s="764">
        <f t="shared" si="488"/>
        <v>0</v>
      </c>
      <c r="BW207" s="764">
        <f t="shared" si="488"/>
        <v>0</v>
      </c>
      <c r="BX207" s="764">
        <f t="shared" si="489"/>
        <v>0</v>
      </c>
      <c r="BY207" s="764">
        <f t="shared" si="489"/>
        <v>0</v>
      </c>
      <c r="BZ207" s="764">
        <f t="shared" si="489"/>
        <v>0</v>
      </c>
      <c r="CA207" s="764">
        <f t="shared" si="489"/>
        <v>0</v>
      </c>
      <c r="CB207" s="764">
        <f t="shared" si="489"/>
        <v>0</v>
      </c>
      <c r="CC207" s="764">
        <f t="shared" si="489"/>
        <v>0</v>
      </c>
      <c r="CD207" s="764">
        <f t="shared" si="489"/>
        <v>0</v>
      </c>
      <c r="CE207" s="764">
        <f t="shared" si="489"/>
        <v>0</v>
      </c>
      <c r="CF207" s="764">
        <f t="shared" si="489"/>
        <v>0</v>
      </c>
      <c r="CG207" s="764">
        <f t="shared" si="489"/>
        <v>0</v>
      </c>
      <c r="CH207" s="764">
        <f t="shared" si="490"/>
        <v>0</v>
      </c>
      <c r="CI207" s="764">
        <f t="shared" si="490"/>
        <v>0</v>
      </c>
      <c r="CJ207" s="764">
        <f t="shared" si="490"/>
        <v>0</v>
      </c>
      <c r="CK207" s="764">
        <f t="shared" si="490"/>
        <v>0</v>
      </c>
      <c r="CL207" s="764">
        <f t="shared" si="490"/>
        <v>0</v>
      </c>
      <c r="CM207" s="764">
        <f t="shared" si="490"/>
        <v>0</v>
      </c>
      <c r="CN207" s="764">
        <f t="shared" si="490"/>
        <v>0</v>
      </c>
      <c r="CO207" s="764">
        <f t="shared" si="490"/>
        <v>0</v>
      </c>
      <c r="CP207" s="764">
        <f t="shared" si="490"/>
        <v>0</v>
      </c>
      <c r="CQ207" s="764">
        <f t="shared" si="490"/>
        <v>0</v>
      </c>
      <c r="CR207" s="764">
        <f t="shared" si="491"/>
        <v>0</v>
      </c>
      <c r="CS207" s="764">
        <f t="shared" si="491"/>
        <v>0</v>
      </c>
      <c r="CT207" s="764">
        <f t="shared" si="491"/>
        <v>0</v>
      </c>
      <c r="CU207" s="764">
        <f t="shared" si="491"/>
        <v>0</v>
      </c>
      <c r="CV207" s="764">
        <f t="shared" si="491"/>
        <v>0</v>
      </c>
      <c r="CW207" s="764">
        <f t="shared" si="491"/>
        <v>0</v>
      </c>
      <c r="CX207" s="764">
        <f t="shared" si="491"/>
        <v>0</v>
      </c>
      <c r="CY207" s="764">
        <f t="shared" si="491"/>
        <v>0</v>
      </c>
      <c r="CZ207" s="764">
        <f t="shared" si="491"/>
        <v>0</v>
      </c>
      <c r="DA207" s="764">
        <f t="shared" si="491"/>
        <v>0</v>
      </c>
      <c r="DB207" s="764">
        <f t="shared" si="492"/>
        <v>0</v>
      </c>
      <c r="DC207" s="764">
        <f t="shared" si="492"/>
        <v>0</v>
      </c>
      <c r="DD207" s="764">
        <f t="shared" si="492"/>
        <v>0</v>
      </c>
      <c r="DE207" s="764">
        <f t="shared" si="492"/>
        <v>0</v>
      </c>
      <c r="DF207" s="764">
        <f t="shared" si="492"/>
        <v>0</v>
      </c>
      <c r="DG207" s="764">
        <f t="shared" si="492"/>
        <v>0</v>
      </c>
      <c r="DH207" s="764">
        <f t="shared" si="492"/>
        <v>0</v>
      </c>
      <c r="DI207" s="764">
        <f t="shared" si="492"/>
        <v>0</v>
      </c>
      <c r="DJ207" s="764">
        <f t="shared" si="492"/>
        <v>0</v>
      </c>
      <c r="DK207" s="764">
        <f t="shared" si="492"/>
        <v>0</v>
      </c>
      <c r="DL207" s="764">
        <f t="shared" si="493"/>
        <v>0</v>
      </c>
      <c r="DM207" s="764">
        <f t="shared" si="493"/>
        <v>0</v>
      </c>
      <c r="DN207" s="764">
        <f t="shared" si="493"/>
        <v>0</v>
      </c>
      <c r="DO207" s="764">
        <f t="shared" si="493"/>
        <v>0</v>
      </c>
      <c r="DP207" s="764">
        <f t="shared" si="493"/>
        <v>0</v>
      </c>
      <c r="DQ207" s="764">
        <f t="shared" si="493"/>
        <v>0</v>
      </c>
      <c r="DR207" s="764">
        <f t="shared" si="493"/>
        <v>0</v>
      </c>
      <c r="DS207" s="764">
        <f t="shared" si="493"/>
        <v>0</v>
      </c>
      <c r="DT207" s="764">
        <f t="shared" si="493"/>
        <v>0</v>
      </c>
      <c r="DU207" s="764">
        <f t="shared" si="493"/>
        <v>0</v>
      </c>
      <c r="DV207" s="764">
        <f t="shared" si="494"/>
        <v>0</v>
      </c>
      <c r="DW207" s="764">
        <f t="shared" si="494"/>
        <v>0</v>
      </c>
      <c r="DX207" s="764">
        <f t="shared" si="494"/>
        <v>0</v>
      </c>
      <c r="DY207" s="764">
        <f t="shared" si="494"/>
        <v>0</v>
      </c>
      <c r="DZ207" s="764">
        <f t="shared" si="494"/>
        <v>0</v>
      </c>
      <c r="EA207" s="764">
        <f t="shared" si="494"/>
        <v>0</v>
      </c>
      <c r="EB207" s="764">
        <f t="shared" si="494"/>
        <v>0</v>
      </c>
      <c r="EC207" s="764">
        <f t="shared" si="494"/>
        <v>0</v>
      </c>
      <c r="ED207" s="764">
        <f t="shared" si="494"/>
        <v>0</v>
      </c>
      <c r="EE207" s="764">
        <f t="shared" si="494"/>
        <v>0</v>
      </c>
      <c r="EF207" s="764">
        <f t="shared" si="495"/>
        <v>0</v>
      </c>
      <c r="EG207" s="764">
        <f t="shared" si="495"/>
        <v>0</v>
      </c>
      <c r="EH207" s="764">
        <f t="shared" si="495"/>
        <v>0</v>
      </c>
      <c r="EI207" s="764">
        <f t="shared" si="495"/>
        <v>0</v>
      </c>
      <c r="EJ207" s="764">
        <f t="shared" si="495"/>
        <v>0</v>
      </c>
      <c r="EK207" s="764">
        <f t="shared" si="495"/>
        <v>0</v>
      </c>
      <c r="EL207" s="764">
        <f t="shared" si="495"/>
        <v>0</v>
      </c>
      <c r="EM207" s="764">
        <f t="shared" si="495"/>
        <v>0</v>
      </c>
      <c r="EN207" s="764">
        <f t="shared" si="495"/>
        <v>0</v>
      </c>
      <c r="EO207" s="764">
        <f t="shared" si="495"/>
        <v>0</v>
      </c>
      <c r="EP207" s="764">
        <f t="shared" si="496"/>
        <v>0</v>
      </c>
      <c r="EQ207" s="764">
        <f t="shared" si="496"/>
        <v>0</v>
      </c>
      <c r="ER207" s="764">
        <f t="shared" si="496"/>
        <v>0</v>
      </c>
      <c r="ES207" s="764">
        <f t="shared" si="496"/>
        <v>0</v>
      </c>
      <c r="ET207" s="764">
        <f t="shared" si="496"/>
        <v>0</v>
      </c>
      <c r="EU207" s="764">
        <f t="shared" si="496"/>
        <v>0</v>
      </c>
      <c r="EV207" s="764">
        <f t="shared" si="496"/>
        <v>0</v>
      </c>
      <c r="EW207" s="764">
        <f t="shared" si="496"/>
        <v>0</v>
      </c>
      <c r="EX207" s="764">
        <f t="shared" si="496"/>
        <v>0</v>
      </c>
      <c r="EY207" s="764">
        <f t="shared" si="496"/>
        <v>0</v>
      </c>
      <c r="EZ207" s="764">
        <f t="shared" si="497"/>
        <v>0</v>
      </c>
      <c r="FA207" s="764">
        <f t="shared" si="497"/>
        <v>0</v>
      </c>
      <c r="FB207" s="764">
        <f t="shared" si="497"/>
        <v>0</v>
      </c>
      <c r="FC207" s="764">
        <f t="shared" si="497"/>
        <v>0</v>
      </c>
      <c r="FD207" s="764">
        <f t="shared" si="497"/>
        <v>0</v>
      </c>
      <c r="FE207" s="764">
        <f t="shared" si="497"/>
        <v>0</v>
      </c>
      <c r="FF207" s="764">
        <f t="shared" si="497"/>
        <v>0</v>
      </c>
      <c r="FG207" s="764">
        <f t="shared" si="497"/>
        <v>0</v>
      </c>
      <c r="FH207" s="764">
        <f t="shared" si="497"/>
        <v>0</v>
      </c>
      <c r="FI207" s="764">
        <f t="shared" si="497"/>
        <v>0</v>
      </c>
      <c r="FJ207" s="764">
        <f t="shared" si="498"/>
        <v>0</v>
      </c>
      <c r="FK207" s="764">
        <f t="shared" si="498"/>
        <v>0</v>
      </c>
      <c r="FL207" s="764">
        <f t="shared" si="498"/>
        <v>0</v>
      </c>
      <c r="FM207" s="764">
        <f t="shared" si="498"/>
        <v>0</v>
      </c>
      <c r="FN207" s="764">
        <f t="shared" si="498"/>
        <v>0</v>
      </c>
      <c r="FO207" s="764">
        <f t="shared" si="498"/>
        <v>0</v>
      </c>
      <c r="FP207" s="764">
        <f t="shared" si="498"/>
        <v>0</v>
      </c>
      <c r="FQ207" s="764">
        <f t="shared" si="498"/>
        <v>0</v>
      </c>
      <c r="FR207" s="764">
        <f t="shared" si="498"/>
        <v>0</v>
      </c>
      <c r="FS207" s="764">
        <f t="shared" si="498"/>
        <v>0</v>
      </c>
      <c r="FT207" s="764">
        <f t="shared" si="499"/>
        <v>0</v>
      </c>
      <c r="FU207" s="764">
        <f t="shared" si="499"/>
        <v>0</v>
      </c>
      <c r="FV207" s="764">
        <f t="shared" si="499"/>
        <v>0</v>
      </c>
      <c r="FW207" s="764">
        <f t="shared" si="499"/>
        <v>0</v>
      </c>
      <c r="FX207" s="764">
        <f t="shared" si="499"/>
        <v>0</v>
      </c>
      <c r="FY207" s="764">
        <f t="shared" si="499"/>
        <v>0</v>
      </c>
      <c r="FZ207" s="764">
        <f t="shared" si="499"/>
        <v>0</v>
      </c>
      <c r="GA207" s="764">
        <f t="shared" si="499"/>
        <v>0</v>
      </c>
      <c r="GB207" s="764">
        <f t="shared" si="499"/>
        <v>0</v>
      </c>
      <c r="GC207" s="764">
        <f t="shared" si="499"/>
        <v>0</v>
      </c>
      <c r="GD207" s="764">
        <f t="shared" si="500"/>
        <v>0</v>
      </c>
      <c r="GE207" s="764">
        <f t="shared" si="500"/>
        <v>0</v>
      </c>
      <c r="GF207" s="764">
        <f t="shared" si="500"/>
        <v>0</v>
      </c>
      <c r="GG207" s="764">
        <f t="shared" si="500"/>
        <v>0</v>
      </c>
      <c r="GH207" s="764">
        <f t="shared" si="500"/>
        <v>0</v>
      </c>
      <c r="GI207" s="764">
        <f t="shared" si="500"/>
        <v>0</v>
      </c>
      <c r="GJ207" s="764">
        <f t="shared" si="500"/>
        <v>0</v>
      </c>
      <c r="GK207" s="764">
        <f t="shared" si="500"/>
        <v>0</v>
      </c>
      <c r="GL207" s="764">
        <f t="shared" si="500"/>
        <v>0</v>
      </c>
      <c r="GM207" s="764">
        <f t="shared" si="500"/>
        <v>0</v>
      </c>
      <c r="GN207" s="764">
        <f t="shared" si="501"/>
        <v>0</v>
      </c>
      <c r="GO207" s="764">
        <f t="shared" si="501"/>
        <v>0</v>
      </c>
      <c r="GP207" s="764">
        <f t="shared" si="501"/>
        <v>0</v>
      </c>
      <c r="GQ207" s="764">
        <f t="shared" si="501"/>
        <v>0</v>
      </c>
      <c r="GR207" s="764">
        <f t="shared" si="501"/>
        <v>0</v>
      </c>
      <c r="GS207" s="764">
        <f t="shared" si="501"/>
        <v>0</v>
      </c>
      <c r="GT207" s="764">
        <f t="shared" si="501"/>
        <v>0</v>
      </c>
      <c r="GU207" s="764">
        <f t="shared" si="501"/>
        <v>0</v>
      </c>
      <c r="GV207" s="764">
        <f t="shared" si="501"/>
        <v>0</v>
      </c>
      <c r="GW207" s="764">
        <f t="shared" si="501"/>
        <v>0</v>
      </c>
      <c r="GX207" s="764">
        <f t="shared" si="502"/>
        <v>0</v>
      </c>
      <c r="GY207" s="764">
        <f t="shared" si="502"/>
        <v>0</v>
      </c>
      <c r="GZ207" s="764">
        <f t="shared" si="502"/>
        <v>0</v>
      </c>
      <c r="HA207" s="764">
        <f t="shared" si="502"/>
        <v>0</v>
      </c>
      <c r="HB207" s="764">
        <f t="shared" si="502"/>
        <v>0</v>
      </c>
      <c r="HC207" s="764">
        <f t="shared" si="502"/>
        <v>0</v>
      </c>
      <c r="HD207" s="764">
        <f t="shared" si="502"/>
        <v>0</v>
      </c>
      <c r="HE207" s="764">
        <f t="shared" si="502"/>
        <v>0</v>
      </c>
      <c r="HF207" s="764">
        <f t="shared" si="502"/>
        <v>0</v>
      </c>
      <c r="HG207" s="764">
        <f t="shared" si="502"/>
        <v>0</v>
      </c>
      <c r="HH207" s="764">
        <f t="shared" si="503"/>
        <v>0</v>
      </c>
      <c r="HI207" s="764">
        <f t="shared" si="503"/>
        <v>0</v>
      </c>
      <c r="HJ207" s="764">
        <f t="shared" si="503"/>
        <v>0</v>
      </c>
      <c r="HK207" s="764">
        <f t="shared" si="503"/>
        <v>0</v>
      </c>
      <c r="HL207" s="764">
        <f t="shared" si="503"/>
        <v>0</v>
      </c>
      <c r="HM207" s="764">
        <f t="shared" si="503"/>
        <v>0</v>
      </c>
      <c r="HN207" s="764">
        <f t="shared" si="503"/>
        <v>0</v>
      </c>
      <c r="HO207" s="764">
        <f t="shared" si="503"/>
        <v>0</v>
      </c>
      <c r="HP207" s="764">
        <f t="shared" si="503"/>
        <v>0</v>
      </c>
      <c r="HQ207" s="764">
        <f t="shared" si="503"/>
        <v>0</v>
      </c>
      <c r="HR207" s="764">
        <f t="shared" si="504"/>
        <v>0</v>
      </c>
      <c r="HS207" s="764">
        <f t="shared" si="504"/>
        <v>0</v>
      </c>
      <c r="HT207" s="764">
        <f t="shared" si="504"/>
        <v>0</v>
      </c>
      <c r="HU207" s="764">
        <f t="shared" si="504"/>
        <v>0</v>
      </c>
      <c r="HV207" s="764">
        <f t="shared" si="504"/>
        <v>0</v>
      </c>
      <c r="HW207" s="764">
        <f t="shared" si="504"/>
        <v>0</v>
      </c>
      <c r="HX207" s="764">
        <f t="shared" si="504"/>
        <v>0</v>
      </c>
      <c r="HY207" s="764">
        <f t="shared" si="504"/>
        <v>0</v>
      </c>
      <c r="HZ207" s="764">
        <f t="shared" si="504"/>
        <v>0</v>
      </c>
      <c r="IA207" s="764">
        <f t="shared" si="504"/>
        <v>0</v>
      </c>
      <c r="IB207" s="764">
        <f t="shared" si="505"/>
        <v>0</v>
      </c>
      <c r="IC207" s="764">
        <f t="shared" si="505"/>
        <v>0</v>
      </c>
      <c r="ID207" s="764">
        <f t="shared" si="505"/>
        <v>0</v>
      </c>
      <c r="IE207" s="764">
        <f t="shared" si="505"/>
        <v>0</v>
      </c>
      <c r="IF207" s="764">
        <f t="shared" si="505"/>
        <v>0</v>
      </c>
      <c r="IG207" s="764">
        <f t="shared" si="505"/>
        <v>0</v>
      </c>
      <c r="IH207" s="764">
        <f t="shared" si="505"/>
        <v>0</v>
      </c>
      <c r="II207" s="764">
        <f t="shared" si="505"/>
        <v>0</v>
      </c>
      <c r="IJ207" s="764">
        <f t="shared" si="505"/>
        <v>0</v>
      </c>
      <c r="IK207" s="764">
        <f t="shared" si="505"/>
        <v>0</v>
      </c>
      <c r="IL207" s="764">
        <f t="shared" si="506"/>
        <v>0</v>
      </c>
      <c r="IM207" s="764">
        <f t="shared" si="506"/>
        <v>0</v>
      </c>
      <c r="IN207" s="764">
        <f t="shared" si="506"/>
        <v>0</v>
      </c>
      <c r="IO207" s="764">
        <f t="shared" si="506"/>
        <v>0</v>
      </c>
      <c r="IP207" s="764">
        <f t="shared" si="506"/>
        <v>0</v>
      </c>
      <c r="IQ207" s="764">
        <f t="shared" si="506"/>
        <v>0</v>
      </c>
      <c r="IR207" s="764">
        <f t="shared" si="506"/>
        <v>0</v>
      </c>
      <c r="IS207" s="764">
        <f t="shared" si="506"/>
        <v>0</v>
      </c>
      <c r="IT207" s="764">
        <f t="shared" si="506"/>
        <v>0</v>
      </c>
      <c r="IU207" s="764">
        <f t="shared" si="506"/>
        <v>0</v>
      </c>
      <c r="IV207" s="764">
        <f t="shared" si="506"/>
        <v>0</v>
      </c>
      <c r="IW207" s="764">
        <f t="shared" si="506"/>
        <v>0</v>
      </c>
      <c r="IX207" s="764">
        <f t="shared" si="506"/>
        <v>0</v>
      </c>
      <c r="IY207" s="764">
        <f t="shared" si="506"/>
        <v>0</v>
      </c>
      <c r="IZ207" s="764">
        <f t="shared" si="506"/>
        <v>0</v>
      </c>
      <c r="JA207" s="764">
        <f t="shared" si="506"/>
        <v>0</v>
      </c>
      <c r="JB207" s="764">
        <f t="shared" si="506"/>
        <v>0</v>
      </c>
      <c r="JC207" s="764">
        <f t="shared" si="506"/>
        <v>0</v>
      </c>
      <c r="JD207" s="764">
        <f t="shared" si="486"/>
        <v>0</v>
      </c>
      <c r="JE207" s="764">
        <f t="shared" si="486"/>
        <v>0</v>
      </c>
      <c r="JF207" s="764">
        <f t="shared" si="486"/>
        <v>0</v>
      </c>
      <c r="JG207" s="764">
        <f t="shared" si="486"/>
        <v>0</v>
      </c>
      <c r="JH207" s="764">
        <f t="shared" si="486"/>
        <v>0</v>
      </c>
      <c r="JI207" s="764">
        <f t="shared" si="486"/>
        <v>0</v>
      </c>
      <c r="JJ207" s="764">
        <f t="shared" si="486"/>
        <v>0</v>
      </c>
      <c r="JK207" s="764">
        <f t="shared" si="486"/>
        <v>0</v>
      </c>
      <c r="JL207" s="764">
        <f t="shared" si="506"/>
        <v>0</v>
      </c>
      <c r="JM207" s="764">
        <f t="shared" si="506"/>
        <v>0</v>
      </c>
      <c r="JN207" s="764">
        <f t="shared" si="506"/>
        <v>0</v>
      </c>
      <c r="JO207" s="764">
        <f t="shared" si="506"/>
        <v>0</v>
      </c>
      <c r="JP207" s="764">
        <f t="shared" si="506"/>
        <v>0</v>
      </c>
      <c r="JQ207" s="764">
        <f t="shared" si="480"/>
        <v>0</v>
      </c>
      <c r="JR207" s="764">
        <f t="shared" si="480"/>
        <v>0</v>
      </c>
      <c r="JS207" s="764">
        <f t="shared" si="506"/>
        <v>0</v>
      </c>
      <c r="JT207" s="765">
        <f t="shared" si="481"/>
        <v>0</v>
      </c>
      <c r="JU207" s="229">
        <f t="shared" si="482"/>
        <v>0</v>
      </c>
    </row>
    <row r="208" spans="1:281" ht="12.75" customHeight="1">
      <c r="A208" s="57"/>
      <c r="B208" s="223"/>
      <c r="C208" s="223"/>
      <c r="D208" s="61"/>
      <c r="E208" s="743" t="str">
        <f t="shared" si="479"/>
        <v xml:space="preserve"> </v>
      </c>
      <c r="F208" s="56"/>
      <c r="G208" s="228"/>
      <c r="H208" s="744">
        <f>SUMIF(Ajuste!$C$8:$C$483,$B$6:$B$499,Ajuste!$E$8:$E$483)</f>
        <v>0</v>
      </c>
      <c r="I208" s="744">
        <f>SUMIF(Ajuste!$C$8:$C$483,$B$6:$B$499,Ajuste!$F$8:$F$483)</f>
        <v>0</v>
      </c>
      <c r="J208" s="229">
        <f t="shared" si="483"/>
        <v>0</v>
      </c>
      <c r="K208" s="764">
        <f t="shared" si="487"/>
        <v>0</v>
      </c>
      <c r="L208" s="764">
        <f t="shared" si="487"/>
        <v>0</v>
      </c>
      <c r="M208" s="764">
        <f t="shared" si="487"/>
        <v>0</v>
      </c>
      <c r="N208" s="764">
        <f t="shared" si="487"/>
        <v>0</v>
      </c>
      <c r="O208" s="764">
        <f t="shared" si="487"/>
        <v>0</v>
      </c>
      <c r="P208" s="764">
        <f t="shared" si="487"/>
        <v>0</v>
      </c>
      <c r="Q208" s="764">
        <f t="shared" si="487"/>
        <v>0</v>
      </c>
      <c r="R208" s="764">
        <f t="shared" si="487"/>
        <v>0</v>
      </c>
      <c r="S208" s="764">
        <f t="shared" si="487"/>
        <v>0</v>
      </c>
      <c r="T208" s="764">
        <f t="shared" si="487"/>
        <v>0</v>
      </c>
      <c r="U208" s="764">
        <f t="shared" si="487"/>
        <v>0</v>
      </c>
      <c r="V208" s="764">
        <f t="shared" si="487"/>
        <v>0</v>
      </c>
      <c r="W208" s="764">
        <f t="shared" si="487"/>
        <v>0</v>
      </c>
      <c r="X208" s="764">
        <f t="shared" si="487"/>
        <v>0</v>
      </c>
      <c r="Y208" s="764">
        <f t="shared" si="487"/>
        <v>0</v>
      </c>
      <c r="Z208" s="764">
        <f t="shared" si="487"/>
        <v>0</v>
      </c>
      <c r="AA208" s="764">
        <f t="shared" si="487"/>
        <v>0</v>
      </c>
      <c r="AB208" s="764">
        <f t="shared" si="487"/>
        <v>0</v>
      </c>
      <c r="AC208" s="764">
        <f t="shared" ref="L208:BE213" si="507">IF($D208=AC$5,$J208,0)</f>
        <v>0</v>
      </c>
      <c r="AD208" s="764">
        <f t="shared" si="507"/>
        <v>0</v>
      </c>
      <c r="AE208" s="764">
        <f t="shared" si="507"/>
        <v>0</v>
      </c>
      <c r="AF208" s="764">
        <f t="shared" si="507"/>
        <v>0</v>
      </c>
      <c r="AG208" s="764">
        <f t="shared" si="507"/>
        <v>0</v>
      </c>
      <c r="AH208" s="764">
        <f t="shared" si="507"/>
        <v>0</v>
      </c>
      <c r="AI208" s="764">
        <f t="shared" si="507"/>
        <v>0</v>
      </c>
      <c r="AJ208" s="764">
        <f t="shared" si="507"/>
        <v>0</v>
      </c>
      <c r="AK208" s="764">
        <f t="shared" si="507"/>
        <v>0</v>
      </c>
      <c r="AL208" s="764">
        <f t="shared" si="507"/>
        <v>0</v>
      </c>
      <c r="AM208" s="764">
        <f t="shared" si="507"/>
        <v>0</v>
      </c>
      <c r="AN208" s="764">
        <f t="shared" si="507"/>
        <v>0</v>
      </c>
      <c r="AO208" s="764">
        <f t="shared" si="507"/>
        <v>0</v>
      </c>
      <c r="AP208" s="764">
        <f t="shared" si="507"/>
        <v>0</v>
      </c>
      <c r="AQ208" s="764">
        <f t="shared" si="507"/>
        <v>0</v>
      </c>
      <c r="AR208" s="764">
        <f t="shared" si="507"/>
        <v>0</v>
      </c>
      <c r="AS208" s="764">
        <f t="shared" si="507"/>
        <v>0</v>
      </c>
      <c r="AT208" s="764">
        <f t="shared" si="507"/>
        <v>0</v>
      </c>
      <c r="AU208" s="764">
        <f t="shared" si="507"/>
        <v>0</v>
      </c>
      <c r="AV208" s="764">
        <f t="shared" si="507"/>
        <v>0</v>
      </c>
      <c r="AW208" s="764">
        <f t="shared" si="507"/>
        <v>0</v>
      </c>
      <c r="AX208" s="764">
        <f t="shared" si="507"/>
        <v>0</v>
      </c>
      <c r="AY208" s="764">
        <f t="shared" si="507"/>
        <v>0</v>
      </c>
      <c r="AZ208" s="764">
        <f t="shared" si="507"/>
        <v>0</v>
      </c>
      <c r="BA208" s="764">
        <f t="shared" si="507"/>
        <v>0</v>
      </c>
      <c r="BB208" s="764">
        <f t="shared" si="507"/>
        <v>0</v>
      </c>
      <c r="BC208" s="764">
        <f t="shared" si="507"/>
        <v>0</v>
      </c>
      <c r="BD208" s="764">
        <f t="shared" si="507"/>
        <v>0</v>
      </c>
      <c r="BE208" s="764">
        <f t="shared" si="507"/>
        <v>0</v>
      </c>
      <c r="BF208" s="764">
        <f t="shared" si="487"/>
        <v>0</v>
      </c>
      <c r="BG208" s="764">
        <f t="shared" si="487"/>
        <v>0</v>
      </c>
      <c r="BH208" s="764">
        <f t="shared" si="487"/>
        <v>0</v>
      </c>
      <c r="BI208" s="764">
        <f t="shared" si="487"/>
        <v>0</v>
      </c>
      <c r="BJ208" s="764">
        <f t="shared" si="487"/>
        <v>0</v>
      </c>
      <c r="BK208" s="764">
        <f t="shared" si="487"/>
        <v>0</v>
      </c>
      <c r="BL208" s="764">
        <f t="shared" si="487"/>
        <v>0</v>
      </c>
      <c r="BM208" s="764">
        <f t="shared" si="487"/>
        <v>0</v>
      </c>
      <c r="BN208" s="764">
        <f t="shared" si="488"/>
        <v>0</v>
      </c>
      <c r="BO208" s="764">
        <f t="shared" si="488"/>
        <v>0</v>
      </c>
      <c r="BP208" s="764">
        <f t="shared" si="488"/>
        <v>0</v>
      </c>
      <c r="BQ208" s="764">
        <f t="shared" si="488"/>
        <v>0</v>
      </c>
      <c r="BR208" s="764">
        <f t="shared" si="488"/>
        <v>0</v>
      </c>
      <c r="BS208" s="764">
        <f t="shared" si="488"/>
        <v>0</v>
      </c>
      <c r="BT208" s="764">
        <f t="shared" si="488"/>
        <v>0</v>
      </c>
      <c r="BU208" s="764">
        <f t="shared" si="488"/>
        <v>0</v>
      </c>
      <c r="BV208" s="764">
        <f t="shared" si="488"/>
        <v>0</v>
      </c>
      <c r="BW208" s="764">
        <f t="shared" si="488"/>
        <v>0</v>
      </c>
      <c r="BX208" s="764">
        <f t="shared" si="489"/>
        <v>0</v>
      </c>
      <c r="BY208" s="764">
        <f t="shared" si="489"/>
        <v>0</v>
      </c>
      <c r="BZ208" s="764">
        <f t="shared" si="489"/>
        <v>0</v>
      </c>
      <c r="CA208" s="764">
        <f t="shared" si="489"/>
        <v>0</v>
      </c>
      <c r="CB208" s="764">
        <f t="shared" si="489"/>
        <v>0</v>
      </c>
      <c r="CC208" s="764">
        <f t="shared" si="489"/>
        <v>0</v>
      </c>
      <c r="CD208" s="764">
        <f t="shared" si="489"/>
        <v>0</v>
      </c>
      <c r="CE208" s="764">
        <f t="shared" si="489"/>
        <v>0</v>
      </c>
      <c r="CF208" s="764">
        <f t="shared" si="489"/>
        <v>0</v>
      </c>
      <c r="CG208" s="764">
        <f t="shared" si="489"/>
        <v>0</v>
      </c>
      <c r="CH208" s="764">
        <f t="shared" si="490"/>
        <v>0</v>
      </c>
      <c r="CI208" s="764">
        <f t="shared" si="490"/>
        <v>0</v>
      </c>
      <c r="CJ208" s="764">
        <f t="shared" si="490"/>
        <v>0</v>
      </c>
      <c r="CK208" s="764">
        <f t="shared" si="490"/>
        <v>0</v>
      </c>
      <c r="CL208" s="764">
        <f t="shared" si="490"/>
        <v>0</v>
      </c>
      <c r="CM208" s="764">
        <f t="shared" si="490"/>
        <v>0</v>
      </c>
      <c r="CN208" s="764">
        <f t="shared" si="490"/>
        <v>0</v>
      </c>
      <c r="CO208" s="764">
        <f t="shared" si="490"/>
        <v>0</v>
      </c>
      <c r="CP208" s="764">
        <f t="shared" si="490"/>
        <v>0</v>
      </c>
      <c r="CQ208" s="764">
        <f t="shared" si="490"/>
        <v>0</v>
      </c>
      <c r="CR208" s="764">
        <f t="shared" si="491"/>
        <v>0</v>
      </c>
      <c r="CS208" s="764">
        <f t="shared" si="491"/>
        <v>0</v>
      </c>
      <c r="CT208" s="764">
        <f t="shared" si="491"/>
        <v>0</v>
      </c>
      <c r="CU208" s="764">
        <f t="shared" si="491"/>
        <v>0</v>
      </c>
      <c r="CV208" s="764">
        <f t="shared" si="491"/>
        <v>0</v>
      </c>
      <c r="CW208" s="764">
        <f t="shared" si="491"/>
        <v>0</v>
      </c>
      <c r="CX208" s="764">
        <f t="shared" si="491"/>
        <v>0</v>
      </c>
      <c r="CY208" s="764">
        <f t="shared" si="491"/>
        <v>0</v>
      </c>
      <c r="CZ208" s="764">
        <f t="shared" si="491"/>
        <v>0</v>
      </c>
      <c r="DA208" s="764">
        <f t="shared" si="491"/>
        <v>0</v>
      </c>
      <c r="DB208" s="764">
        <f t="shared" si="492"/>
        <v>0</v>
      </c>
      <c r="DC208" s="764">
        <f t="shared" si="492"/>
        <v>0</v>
      </c>
      <c r="DD208" s="764">
        <f t="shared" si="492"/>
        <v>0</v>
      </c>
      <c r="DE208" s="764">
        <f t="shared" si="492"/>
        <v>0</v>
      </c>
      <c r="DF208" s="764">
        <f t="shared" si="492"/>
        <v>0</v>
      </c>
      <c r="DG208" s="764">
        <f t="shared" si="492"/>
        <v>0</v>
      </c>
      <c r="DH208" s="764">
        <f t="shared" si="492"/>
        <v>0</v>
      </c>
      <c r="DI208" s="764">
        <f t="shared" si="492"/>
        <v>0</v>
      </c>
      <c r="DJ208" s="764">
        <f t="shared" si="492"/>
        <v>0</v>
      </c>
      <c r="DK208" s="764">
        <f t="shared" si="492"/>
        <v>0</v>
      </c>
      <c r="DL208" s="764">
        <f t="shared" si="493"/>
        <v>0</v>
      </c>
      <c r="DM208" s="764">
        <f t="shared" si="493"/>
        <v>0</v>
      </c>
      <c r="DN208" s="764">
        <f t="shared" si="493"/>
        <v>0</v>
      </c>
      <c r="DO208" s="764">
        <f t="shared" si="493"/>
        <v>0</v>
      </c>
      <c r="DP208" s="764">
        <f t="shared" si="493"/>
        <v>0</v>
      </c>
      <c r="DQ208" s="764">
        <f t="shared" si="493"/>
        <v>0</v>
      </c>
      <c r="DR208" s="764">
        <f t="shared" si="493"/>
        <v>0</v>
      </c>
      <c r="DS208" s="764">
        <f t="shared" si="493"/>
        <v>0</v>
      </c>
      <c r="DT208" s="764">
        <f t="shared" si="493"/>
        <v>0</v>
      </c>
      <c r="DU208" s="764">
        <f t="shared" si="493"/>
        <v>0</v>
      </c>
      <c r="DV208" s="764">
        <f t="shared" si="494"/>
        <v>0</v>
      </c>
      <c r="DW208" s="764">
        <f t="shared" si="494"/>
        <v>0</v>
      </c>
      <c r="DX208" s="764">
        <f t="shared" si="494"/>
        <v>0</v>
      </c>
      <c r="DY208" s="764">
        <f t="shared" si="494"/>
        <v>0</v>
      </c>
      <c r="DZ208" s="764">
        <f t="shared" si="494"/>
        <v>0</v>
      </c>
      <c r="EA208" s="764">
        <f t="shared" si="494"/>
        <v>0</v>
      </c>
      <c r="EB208" s="764">
        <f t="shared" si="494"/>
        <v>0</v>
      </c>
      <c r="EC208" s="764">
        <f t="shared" si="494"/>
        <v>0</v>
      </c>
      <c r="ED208" s="764">
        <f t="shared" si="494"/>
        <v>0</v>
      </c>
      <c r="EE208" s="764">
        <f t="shared" si="494"/>
        <v>0</v>
      </c>
      <c r="EF208" s="764">
        <f t="shared" si="495"/>
        <v>0</v>
      </c>
      <c r="EG208" s="764">
        <f t="shared" si="495"/>
        <v>0</v>
      </c>
      <c r="EH208" s="764">
        <f t="shared" si="495"/>
        <v>0</v>
      </c>
      <c r="EI208" s="764">
        <f t="shared" si="495"/>
        <v>0</v>
      </c>
      <c r="EJ208" s="764">
        <f t="shared" si="495"/>
        <v>0</v>
      </c>
      <c r="EK208" s="764">
        <f t="shared" si="495"/>
        <v>0</v>
      </c>
      <c r="EL208" s="764">
        <f t="shared" si="495"/>
        <v>0</v>
      </c>
      <c r="EM208" s="764">
        <f t="shared" si="495"/>
        <v>0</v>
      </c>
      <c r="EN208" s="764">
        <f t="shared" si="495"/>
        <v>0</v>
      </c>
      <c r="EO208" s="764">
        <f t="shared" si="495"/>
        <v>0</v>
      </c>
      <c r="EP208" s="764">
        <f t="shared" si="496"/>
        <v>0</v>
      </c>
      <c r="EQ208" s="764">
        <f t="shared" si="496"/>
        <v>0</v>
      </c>
      <c r="ER208" s="764">
        <f t="shared" si="496"/>
        <v>0</v>
      </c>
      <c r="ES208" s="764">
        <f t="shared" si="496"/>
        <v>0</v>
      </c>
      <c r="ET208" s="764">
        <f t="shared" si="496"/>
        <v>0</v>
      </c>
      <c r="EU208" s="764">
        <f t="shared" si="496"/>
        <v>0</v>
      </c>
      <c r="EV208" s="764">
        <f t="shared" si="496"/>
        <v>0</v>
      </c>
      <c r="EW208" s="764">
        <f t="shared" si="496"/>
        <v>0</v>
      </c>
      <c r="EX208" s="764">
        <f t="shared" si="496"/>
        <v>0</v>
      </c>
      <c r="EY208" s="764">
        <f t="shared" si="496"/>
        <v>0</v>
      </c>
      <c r="EZ208" s="764">
        <f t="shared" si="497"/>
        <v>0</v>
      </c>
      <c r="FA208" s="764">
        <f t="shared" si="497"/>
        <v>0</v>
      </c>
      <c r="FB208" s="764">
        <f t="shared" si="497"/>
        <v>0</v>
      </c>
      <c r="FC208" s="764">
        <f t="shared" si="497"/>
        <v>0</v>
      </c>
      <c r="FD208" s="764">
        <f t="shared" si="497"/>
        <v>0</v>
      </c>
      <c r="FE208" s="764">
        <f t="shared" si="497"/>
        <v>0</v>
      </c>
      <c r="FF208" s="764">
        <f t="shared" si="497"/>
        <v>0</v>
      </c>
      <c r="FG208" s="764">
        <f t="shared" si="497"/>
        <v>0</v>
      </c>
      <c r="FH208" s="764">
        <f t="shared" si="497"/>
        <v>0</v>
      </c>
      <c r="FI208" s="764">
        <f t="shared" si="497"/>
        <v>0</v>
      </c>
      <c r="FJ208" s="764">
        <f t="shared" si="498"/>
        <v>0</v>
      </c>
      <c r="FK208" s="764">
        <f t="shared" si="498"/>
        <v>0</v>
      </c>
      <c r="FL208" s="764">
        <f t="shared" si="498"/>
        <v>0</v>
      </c>
      <c r="FM208" s="764">
        <f t="shared" si="498"/>
        <v>0</v>
      </c>
      <c r="FN208" s="764">
        <f t="shared" si="498"/>
        <v>0</v>
      </c>
      <c r="FO208" s="764">
        <f t="shared" si="498"/>
        <v>0</v>
      </c>
      <c r="FP208" s="764">
        <f t="shared" si="498"/>
        <v>0</v>
      </c>
      <c r="FQ208" s="764">
        <f t="shared" si="498"/>
        <v>0</v>
      </c>
      <c r="FR208" s="764">
        <f t="shared" si="498"/>
        <v>0</v>
      </c>
      <c r="FS208" s="764">
        <f t="shared" si="498"/>
        <v>0</v>
      </c>
      <c r="FT208" s="764">
        <f t="shared" si="499"/>
        <v>0</v>
      </c>
      <c r="FU208" s="764">
        <f t="shared" si="499"/>
        <v>0</v>
      </c>
      <c r="FV208" s="764">
        <f t="shared" si="499"/>
        <v>0</v>
      </c>
      <c r="FW208" s="764">
        <f t="shared" si="499"/>
        <v>0</v>
      </c>
      <c r="FX208" s="764">
        <f t="shared" si="499"/>
        <v>0</v>
      </c>
      <c r="FY208" s="764">
        <f t="shared" si="499"/>
        <v>0</v>
      </c>
      <c r="FZ208" s="764">
        <f t="shared" si="499"/>
        <v>0</v>
      </c>
      <c r="GA208" s="764">
        <f t="shared" si="499"/>
        <v>0</v>
      </c>
      <c r="GB208" s="764">
        <f t="shared" si="499"/>
        <v>0</v>
      </c>
      <c r="GC208" s="764">
        <f t="shared" si="499"/>
        <v>0</v>
      </c>
      <c r="GD208" s="764">
        <f t="shared" si="500"/>
        <v>0</v>
      </c>
      <c r="GE208" s="764">
        <f t="shared" si="500"/>
        <v>0</v>
      </c>
      <c r="GF208" s="764">
        <f t="shared" si="500"/>
        <v>0</v>
      </c>
      <c r="GG208" s="764">
        <f t="shared" si="500"/>
        <v>0</v>
      </c>
      <c r="GH208" s="764">
        <f t="shared" si="500"/>
        <v>0</v>
      </c>
      <c r="GI208" s="764">
        <f t="shared" si="500"/>
        <v>0</v>
      </c>
      <c r="GJ208" s="764">
        <f t="shared" si="500"/>
        <v>0</v>
      </c>
      <c r="GK208" s="764">
        <f t="shared" si="500"/>
        <v>0</v>
      </c>
      <c r="GL208" s="764">
        <f t="shared" si="500"/>
        <v>0</v>
      </c>
      <c r="GM208" s="764">
        <f t="shared" si="500"/>
        <v>0</v>
      </c>
      <c r="GN208" s="764">
        <f t="shared" si="501"/>
        <v>0</v>
      </c>
      <c r="GO208" s="764">
        <f t="shared" si="501"/>
        <v>0</v>
      </c>
      <c r="GP208" s="764">
        <f t="shared" si="501"/>
        <v>0</v>
      </c>
      <c r="GQ208" s="764">
        <f t="shared" si="501"/>
        <v>0</v>
      </c>
      <c r="GR208" s="764">
        <f t="shared" si="501"/>
        <v>0</v>
      </c>
      <c r="GS208" s="764">
        <f t="shared" si="501"/>
        <v>0</v>
      </c>
      <c r="GT208" s="764">
        <f t="shared" si="501"/>
        <v>0</v>
      </c>
      <c r="GU208" s="764">
        <f t="shared" si="501"/>
        <v>0</v>
      </c>
      <c r="GV208" s="764">
        <f t="shared" si="501"/>
        <v>0</v>
      </c>
      <c r="GW208" s="764">
        <f t="shared" si="501"/>
        <v>0</v>
      </c>
      <c r="GX208" s="764">
        <f t="shared" si="502"/>
        <v>0</v>
      </c>
      <c r="GY208" s="764">
        <f t="shared" si="502"/>
        <v>0</v>
      </c>
      <c r="GZ208" s="764">
        <f t="shared" si="502"/>
        <v>0</v>
      </c>
      <c r="HA208" s="764">
        <f t="shared" si="502"/>
        <v>0</v>
      </c>
      <c r="HB208" s="764">
        <f t="shared" si="502"/>
        <v>0</v>
      </c>
      <c r="HC208" s="764">
        <f t="shared" si="502"/>
        <v>0</v>
      </c>
      <c r="HD208" s="764">
        <f t="shared" si="502"/>
        <v>0</v>
      </c>
      <c r="HE208" s="764">
        <f t="shared" si="502"/>
        <v>0</v>
      </c>
      <c r="HF208" s="764">
        <f t="shared" si="502"/>
        <v>0</v>
      </c>
      <c r="HG208" s="764">
        <f t="shared" si="502"/>
        <v>0</v>
      </c>
      <c r="HH208" s="764">
        <f t="shared" si="503"/>
        <v>0</v>
      </c>
      <c r="HI208" s="764">
        <f t="shared" si="503"/>
        <v>0</v>
      </c>
      <c r="HJ208" s="764">
        <f t="shared" si="503"/>
        <v>0</v>
      </c>
      <c r="HK208" s="764">
        <f t="shared" si="503"/>
        <v>0</v>
      </c>
      <c r="HL208" s="764">
        <f t="shared" si="503"/>
        <v>0</v>
      </c>
      <c r="HM208" s="764">
        <f t="shared" si="503"/>
        <v>0</v>
      </c>
      <c r="HN208" s="764">
        <f t="shared" si="503"/>
        <v>0</v>
      </c>
      <c r="HO208" s="764">
        <f t="shared" si="503"/>
        <v>0</v>
      </c>
      <c r="HP208" s="764">
        <f t="shared" si="503"/>
        <v>0</v>
      </c>
      <c r="HQ208" s="764">
        <f t="shared" si="503"/>
        <v>0</v>
      </c>
      <c r="HR208" s="764">
        <f t="shared" si="504"/>
        <v>0</v>
      </c>
      <c r="HS208" s="764">
        <f t="shared" si="504"/>
        <v>0</v>
      </c>
      <c r="HT208" s="764">
        <f t="shared" si="504"/>
        <v>0</v>
      </c>
      <c r="HU208" s="764">
        <f t="shared" si="504"/>
        <v>0</v>
      </c>
      <c r="HV208" s="764">
        <f t="shared" si="504"/>
        <v>0</v>
      </c>
      <c r="HW208" s="764">
        <f t="shared" si="504"/>
        <v>0</v>
      </c>
      <c r="HX208" s="764">
        <f t="shared" si="504"/>
        <v>0</v>
      </c>
      <c r="HY208" s="764">
        <f t="shared" si="504"/>
        <v>0</v>
      </c>
      <c r="HZ208" s="764">
        <f t="shared" si="504"/>
        <v>0</v>
      </c>
      <c r="IA208" s="764">
        <f t="shared" si="504"/>
        <v>0</v>
      </c>
      <c r="IB208" s="764">
        <f t="shared" si="505"/>
        <v>0</v>
      </c>
      <c r="IC208" s="764">
        <f t="shared" si="505"/>
        <v>0</v>
      </c>
      <c r="ID208" s="764">
        <f t="shared" si="505"/>
        <v>0</v>
      </c>
      <c r="IE208" s="764">
        <f t="shared" si="505"/>
        <v>0</v>
      </c>
      <c r="IF208" s="764">
        <f t="shared" si="505"/>
        <v>0</v>
      </c>
      <c r="IG208" s="764">
        <f t="shared" si="505"/>
        <v>0</v>
      </c>
      <c r="IH208" s="764">
        <f t="shared" si="505"/>
        <v>0</v>
      </c>
      <c r="II208" s="764">
        <f t="shared" si="505"/>
        <v>0</v>
      </c>
      <c r="IJ208" s="764">
        <f t="shared" si="505"/>
        <v>0</v>
      </c>
      <c r="IK208" s="764">
        <f t="shared" si="505"/>
        <v>0</v>
      </c>
      <c r="IL208" s="764">
        <f t="shared" si="506"/>
        <v>0</v>
      </c>
      <c r="IM208" s="764">
        <f t="shared" si="506"/>
        <v>0</v>
      </c>
      <c r="IN208" s="764">
        <f t="shared" si="506"/>
        <v>0</v>
      </c>
      <c r="IO208" s="764">
        <f t="shared" si="506"/>
        <v>0</v>
      </c>
      <c r="IP208" s="764">
        <f t="shared" si="506"/>
        <v>0</v>
      </c>
      <c r="IQ208" s="764">
        <f t="shared" si="506"/>
        <v>0</v>
      </c>
      <c r="IR208" s="764">
        <f t="shared" si="506"/>
        <v>0</v>
      </c>
      <c r="IS208" s="764">
        <f t="shared" si="506"/>
        <v>0</v>
      </c>
      <c r="IT208" s="764">
        <f t="shared" si="506"/>
        <v>0</v>
      </c>
      <c r="IU208" s="764">
        <f t="shared" si="506"/>
        <v>0</v>
      </c>
      <c r="IV208" s="764">
        <f t="shared" si="506"/>
        <v>0</v>
      </c>
      <c r="IW208" s="764">
        <f t="shared" si="506"/>
        <v>0</v>
      </c>
      <c r="IX208" s="764">
        <f t="shared" si="506"/>
        <v>0</v>
      </c>
      <c r="IY208" s="764">
        <f t="shared" si="506"/>
        <v>0</v>
      </c>
      <c r="IZ208" s="764">
        <f t="shared" si="506"/>
        <v>0</v>
      </c>
      <c r="JA208" s="764">
        <f t="shared" si="506"/>
        <v>0</v>
      </c>
      <c r="JB208" s="764">
        <f t="shared" si="506"/>
        <v>0</v>
      </c>
      <c r="JC208" s="764">
        <f t="shared" si="506"/>
        <v>0</v>
      </c>
      <c r="JD208" s="764">
        <f t="shared" si="486"/>
        <v>0</v>
      </c>
      <c r="JE208" s="764">
        <f t="shared" si="486"/>
        <v>0</v>
      </c>
      <c r="JF208" s="764">
        <f t="shared" si="486"/>
        <v>0</v>
      </c>
      <c r="JG208" s="764">
        <f t="shared" si="486"/>
        <v>0</v>
      </c>
      <c r="JH208" s="764">
        <f t="shared" si="486"/>
        <v>0</v>
      </c>
      <c r="JI208" s="764">
        <f t="shared" si="486"/>
        <v>0</v>
      </c>
      <c r="JJ208" s="764">
        <f t="shared" si="486"/>
        <v>0</v>
      </c>
      <c r="JK208" s="764">
        <f t="shared" si="486"/>
        <v>0</v>
      </c>
      <c r="JL208" s="764">
        <f t="shared" si="506"/>
        <v>0</v>
      </c>
      <c r="JM208" s="764">
        <f t="shared" si="506"/>
        <v>0</v>
      </c>
      <c r="JN208" s="764">
        <f t="shared" si="506"/>
        <v>0</v>
      </c>
      <c r="JO208" s="764">
        <f t="shared" si="506"/>
        <v>0</v>
      </c>
      <c r="JP208" s="764">
        <f t="shared" si="506"/>
        <v>0</v>
      </c>
      <c r="JQ208" s="764">
        <f t="shared" si="480"/>
        <v>0</v>
      </c>
      <c r="JR208" s="764">
        <f t="shared" si="480"/>
        <v>0</v>
      </c>
      <c r="JS208" s="764">
        <f t="shared" si="506"/>
        <v>0</v>
      </c>
      <c r="JT208" s="765">
        <f t="shared" si="481"/>
        <v>0</v>
      </c>
      <c r="JU208" s="229">
        <f t="shared" si="482"/>
        <v>0</v>
      </c>
    </row>
    <row r="209" spans="1:281" ht="12.75" customHeight="1">
      <c r="A209" s="57"/>
      <c r="B209" s="223"/>
      <c r="C209" s="223"/>
      <c r="D209" s="61"/>
      <c r="E209" s="743" t="str">
        <f t="shared" si="479"/>
        <v xml:space="preserve"> </v>
      </c>
      <c r="F209" s="56"/>
      <c r="G209" s="228"/>
      <c r="H209" s="744">
        <f>SUMIF(Ajuste!$C$8:$C$483,$B$6:$B$499,Ajuste!$E$8:$E$483)</f>
        <v>0</v>
      </c>
      <c r="I209" s="744">
        <f>SUMIF(Ajuste!$C$8:$C$483,$B$6:$B$499,Ajuste!$F$8:$F$483)</f>
        <v>0</v>
      </c>
      <c r="J209" s="229">
        <f t="shared" si="483"/>
        <v>0</v>
      </c>
      <c r="K209" s="764">
        <f t="shared" si="487"/>
        <v>0</v>
      </c>
      <c r="L209" s="764">
        <f t="shared" si="507"/>
        <v>0</v>
      </c>
      <c r="M209" s="764">
        <f t="shared" si="507"/>
        <v>0</v>
      </c>
      <c r="N209" s="764">
        <f t="shared" si="507"/>
        <v>0</v>
      </c>
      <c r="O209" s="764">
        <f t="shared" si="507"/>
        <v>0</v>
      </c>
      <c r="P209" s="764">
        <f t="shared" si="507"/>
        <v>0</v>
      </c>
      <c r="Q209" s="764">
        <f t="shared" si="507"/>
        <v>0</v>
      </c>
      <c r="R209" s="764">
        <f t="shared" si="507"/>
        <v>0</v>
      </c>
      <c r="S209" s="764">
        <f t="shared" si="507"/>
        <v>0</v>
      </c>
      <c r="T209" s="764">
        <f t="shared" si="507"/>
        <v>0</v>
      </c>
      <c r="U209" s="764">
        <f t="shared" si="507"/>
        <v>0</v>
      </c>
      <c r="V209" s="764">
        <f t="shared" si="507"/>
        <v>0</v>
      </c>
      <c r="W209" s="764">
        <f t="shared" si="507"/>
        <v>0</v>
      </c>
      <c r="X209" s="764">
        <f t="shared" si="507"/>
        <v>0</v>
      </c>
      <c r="Y209" s="764">
        <f t="shared" si="507"/>
        <v>0</v>
      </c>
      <c r="Z209" s="764">
        <f t="shared" si="507"/>
        <v>0</v>
      </c>
      <c r="AA209" s="764">
        <f t="shared" si="507"/>
        <v>0</v>
      </c>
      <c r="AB209" s="764">
        <f t="shared" si="507"/>
        <v>0</v>
      </c>
      <c r="AC209" s="764">
        <f t="shared" si="507"/>
        <v>0</v>
      </c>
      <c r="AD209" s="764">
        <f t="shared" si="507"/>
        <v>0</v>
      </c>
      <c r="AE209" s="764">
        <f t="shared" si="507"/>
        <v>0</v>
      </c>
      <c r="AF209" s="764">
        <f t="shared" si="507"/>
        <v>0</v>
      </c>
      <c r="AG209" s="764">
        <f t="shared" si="507"/>
        <v>0</v>
      </c>
      <c r="AH209" s="764">
        <f t="shared" si="507"/>
        <v>0</v>
      </c>
      <c r="AI209" s="764">
        <f t="shared" si="507"/>
        <v>0</v>
      </c>
      <c r="AJ209" s="764">
        <f t="shared" si="507"/>
        <v>0</v>
      </c>
      <c r="AK209" s="764">
        <f t="shared" si="507"/>
        <v>0</v>
      </c>
      <c r="AL209" s="764">
        <f t="shared" si="507"/>
        <v>0</v>
      </c>
      <c r="AM209" s="764">
        <f t="shared" si="507"/>
        <v>0</v>
      </c>
      <c r="AN209" s="764">
        <f t="shared" si="507"/>
        <v>0</v>
      </c>
      <c r="AO209" s="764">
        <f t="shared" si="507"/>
        <v>0</v>
      </c>
      <c r="AP209" s="764">
        <f t="shared" si="507"/>
        <v>0</v>
      </c>
      <c r="AQ209" s="764">
        <f t="shared" si="507"/>
        <v>0</v>
      </c>
      <c r="AR209" s="764">
        <f t="shared" si="507"/>
        <v>0</v>
      </c>
      <c r="AS209" s="764">
        <f t="shared" si="507"/>
        <v>0</v>
      </c>
      <c r="AT209" s="764">
        <f t="shared" si="507"/>
        <v>0</v>
      </c>
      <c r="AU209" s="764">
        <f t="shared" si="507"/>
        <v>0</v>
      </c>
      <c r="AV209" s="764">
        <f t="shared" si="507"/>
        <v>0</v>
      </c>
      <c r="AW209" s="764">
        <f t="shared" si="507"/>
        <v>0</v>
      </c>
      <c r="AX209" s="764">
        <f t="shared" si="507"/>
        <v>0</v>
      </c>
      <c r="AY209" s="764">
        <f t="shared" si="507"/>
        <v>0</v>
      </c>
      <c r="AZ209" s="764">
        <f t="shared" si="507"/>
        <v>0</v>
      </c>
      <c r="BA209" s="764">
        <f t="shared" si="507"/>
        <v>0</v>
      </c>
      <c r="BB209" s="764">
        <f t="shared" si="507"/>
        <v>0</v>
      </c>
      <c r="BC209" s="764">
        <f t="shared" si="507"/>
        <v>0</v>
      </c>
      <c r="BD209" s="764">
        <f t="shared" si="507"/>
        <v>0</v>
      </c>
      <c r="BE209" s="764">
        <f t="shared" si="507"/>
        <v>0</v>
      </c>
      <c r="BF209" s="764">
        <f t="shared" si="487"/>
        <v>0</v>
      </c>
      <c r="BG209" s="764">
        <f t="shared" si="487"/>
        <v>0</v>
      </c>
      <c r="BH209" s="764">
        <f t="shared" si="487"/>
        <v>0</v>
      </c>
      <c r="BI209" s="764">
        <f t="shared" si="487"/>
        <v>0</v>
      </c>
      <c r="BJ209" s="764">
        <f t="shared" si="487"/>
        <v>0</v>
      </c>
      <c r="BK209" s="764">
        <f t="shared" si="487"/>
        <v>0</v>
      </c>
      <c r="BL209" s="764">
        <f t="shared" si="487"/>
        <v>0</v>
      </c>
      <c r="BM209" s="764">
        <f t="shared" si="487"/>
        <v>0</v>
      </c>
      <c r="BN209" s="764">
        <f t="shared" si="488"/>
        <v>0</v>
      </c>
      <c r="BO209" s="764">
        <f t="shared" si="488"/>
        <v>0</v>
      </c>
      <c r="BP209" s="764">
        <f t="shared" si="488"/>
        <v>0</v>
      </c>
      <c r="BQ209" s="764">
        <f t="shared" si="488"/>
        <v>0</v>
      </c>
      <c r="BR209" s="764">
        <f t="shared" si="488"/>
        <v>0</v>
      </c>
      <c r="BS209" s="764">
        <f t="shared" si="488"/>
        <v>0</v>
      </c>
      <c r="BT209" s="764">
        <f t="shared" si="488"/>
        <v>0</v>
      </c>
      <c r="BU209" s="764">
        <f t="shared" si="488"/>
        <v>0</v>
      </c>
      <c r="BV209" s="764">
        <f t="shared" si="488"/>
        <v>0</v>
      </c>
      <c r="BW209" s="764">
        <f t="shared" si="488"/>
        <v>0</v>
      </c>
      <c r="BX209" s="764">
        <f t="shared" si="489"/>
        <v>0</v>
      </c>
      <c r="BY209" s="764">
        <f t="shared" si="489"/>
        <v>0</v>
      </c>
      <c r="BZ209" s="764">
        <f t="shared" si="489"/>
        <v>0</v>
      </c>
      <c r="CA209" s="764">
        <f t="shared" si="489"/>
        <v>0</v>
      </c>
      <c r="CB209" s="764">
        <f t="shared" si="489"/>
        <v>0</v>
      </c>
      <c r="CC209" s="764">
        <f t="shared" si="489"/>
        <v>0</v>
      </c>
      <c r="CD209" s="764">
        <f t="shared" si="489"/>
        <v>0</v>
      </c>
      <c r="CE209" s="764">
        <f t="shared" si="489"/>
        <v>0</v>
      </c>
      <c r="CF209" s="764">
        <f t="shared" si="489"/>
        <v>0</v>
      </c>
      <c r="CG209" s="764">
        <f t="shared" si="489"/>
        <v>0</v>
      </c>
      <c r="CH209" s="764">
        <f t="shared" si="490"/>
        <v>0</v>
      </c>
      <c r="CI209" s="764">
        <f t="shared" si="490"/>
        <v>0</v>
      </c>
      <c r="CJ209" s="764">
        <f t="shared" si="490"/>
        <v>0</v>
      </c>
      <c r="CK209" s="764">
        <f t="shared" si="490"/>
        <v>0</v>
      </c>
      <c r="CL209" s="764">
        <f t="shared" si="490"/>
        <v>0</v>
      </c>
      <c r="CM209" s="764">
        <f t="shared" si="490"/>
        <v>0</v>
      </c>
      <c r="CN209" s="764">
        <f t="shared" si="490"/>
        <v>0</v>
      </c>
      <c r="CO209" s="764">
        <f t="shared" si="490"/>
        <v>0</v>
      </c>
      <c r="CP209" s="764">
        <f t="shared" si="490"/>
        <v>0</v>
      </c>
      <c r="CQ209" s="764">
        <f t="shared" si="490"/>
        <v>0</v>
      </c>
      <c r="CR209" s="764">
        <f t="shared" si="491"/>
        <v>0</v>
      </c>
      <c r="CS209" s="764">
        <f t="shared" si="491"/>
        <v>0</v>
      </c>
      <c r="CT209" s="764">
        <f t="shared" si="491"/>
        <v>0</v>
      </c>
      <c r="CU209" s="764">
        <f t="shared" si="491"/>
        <v>0</v>
      </c>
      <c r="CV209" s="764">
        <f t="shared" si="491"/>
        <v>0</v>
      </c>
      <c r="CW209" s="764">
        <f t="shared" si="491"/>
        <v>0</v>
      </c>
      <c r="CX209" s="764">
        <f t="shared" si="491"/>
        <v>0</v>
      </c>
      <c r="CY209" s="764">
        <f t="shared" si="491"/>
        <v>0</v>
      </c>
      <c r="CZ209" s="764">
        <f t="shared" si="491"/>
        <v>0</v>
      </c>
      <c r="DA209" s="764">
        <f t="shared" si="491"/>
        <v>0</v>
      </c>
      <c r="DB209" s="764">
        <f t="shared" si="492"/>
        <v>0</v>
      </c>
      <c r="DC209" s="764">
        <f t="shared" si="492"/>
        <v>0</v>
      </c>
      <c r="DD209" s="764">
        <f t="shared" si="492"/>
        <v>0</v>
      </c>
      <c r="DE209" s="764">
        <f t="shared" si="492"/>
        <v>0</v>
      </c>
      <c r="DF209" s="764">
        <f t="shared" si="492"/>
        <v>0</v>
      </c>
      <c r="DG209" s="764">
        <f t="shared" si="492"/>
        <v>0</v>
      </c>
      <c r="DH209" s="764">
        <f t="shared" si="492"/>
        <v>0</v>
      </c>
      <c r="DI209" s="764">
        <f t="shared" si="492"/>
        <v>0</v>
      </c>
      <c r="DJ209" s="764">
        <f t="shared" si="492"/>
        <v>0</v>
      </c>
      <c r="DK209" s="764">
        <f t="shared" si="492"/>
        <v>0</v>
      </c>
      <c r="DL209" s="764">
        <f t="shared" si="493"/>
        <v>0</v>
      </c>
      <c r="DM209" s="764">
        <f t="shared" si="493"/>
        <v>0</v>
      </c>
      <c r="DN209" s="764">
        <f t="shared" si="493"/>
        <v>0</v>
      </c>
      <c r="DO209" s="764">
        <f t="shared" si="493"/>
        <v>0</v>
      </c>
      <c r="DP209" s="764">
        <f t="shared" si="493"/>
        <v>0</v>
      </c>
      <c r="DQ209" s="764">
        <f t="shared" si="493"/>
        <v>0</v>
      </c>
      <c r="DR209" s="764">
        <f t="shared" si="493"/>
        <v>0</v>
      </c>
      <c r="DS209" s="764">
        <f t="shared" si="493"/>
        <v>0</v>
      </c>
      <c r="DT209" s="764">
        <f t="shared" si="493"/>
        <v>0</v>
      </c>
      <c r="DU209" s="764">
        <f t="shared" si="493"/>
        <v>0</v>
      </c>
      <c r="DV209" s="764">
        <f t="shared" si="494"/>
        <v>0</v>
      </c>
      <c r="DW209" s="764">
        <f t="shared" si="494"/>
        <v>0</v>
      </c>
      <c r="DX209" s="764">
        <f t="shared" si="494"/>
        <v>0</v>
      </c>
      <c r="DY209" s="764">
        <f t="shared" si="494"/>
        <v>0</v>
      </c>
      <c r="DZ209" s="764">
        <f t="shared" si="494"/>
        <v>0</v>
      </c>
      <c r="EA209" s="764">
        <f t="shared" si="494"/>
        <v>0</v>
      </c>
      <c r="EB209" s="764">
        <f t="shared" si="494"/>
        <v>0</v>
      </c>
      <c r="EC209" s="764">
        <f t="shared" si="494"/>
        <v>0</v>
      </c>
      <c r="ED209" s="764">
        <f t="shared" si="494"/>
        <v>0</v>
      </c>
      <c r="EE209" s="764">
        <f t="shared" si="494"/>
        <v>0</v>
      </c>
      <c r="EF209" s="764">
        <f t="shared" si="495"/>
        <v>0</v>
      </c>
      <c r="EG209" s="764">
        <f t="shared" si="495"/>
        <v>0</v>
      </c>
      <c r="EH209" s="764">
        <f t="shared" si="495"/>
        <v>0</v>
      </c>
      <c r="EI209" s="764">
        <f t="shared" si="495"/>
        <v>0</v>
      </c>
      <c r="EJ209" s="764">
        <f t="shared" si="495"/>
        <v>0</v>
      </c>
      <c r="EK209" s="764">
        <f t="shared" si="495"/>
        <v>0</v>
      </c>
      <c r="EL209" s="764">
        <f t="shared" si="495"/>
        <v>0</v>
      </c>
      <c r="EM209" s="764">
        <f t="shared" si="495"/>
        <v>0</v>
      </c>
      <c r="EN209" s="764">
        <f t="shared" si="495"/>
        <v>0</v>
      </c>
      <c r="EO209" s="764">
        <f t="shared" si="495"/>
        <v>0</v>
      </c>
      <c r="EP209" s="764">
        <f t="shared" si="496"/>
        <v>0</v>
      </c>
      <c r="EQ209" s="764">
        <f t="shared" si="496"/>
        <v>0</v>
      </c>
      <c r="ER209" s="764">
        <f t="shared" si="496"/>
        <v>0</v>
      </c>
      <c r="ES209" s="764">
        <f t="shared" si="496"/>
        <v>0</v>
      </c>
      <c r="ET209" s="764">
        <f t="shared" si="496"/>
        <v>0</v>
      </c>
      <c r="EU209" s="764">
        <f t="shared" si="496"/>
        <v>0</v>
      </c>
      <c r="EV209" s="764">
        <f t="shared" si="496"/>
        <v>0</v>
      </c>
      <c r="EW209" s="764">
        <f t="shared" si="496"/>
        <v>0</v>
      </c>
      <c r="EX209" s="764">
        <f t="shared" si="496"/>
        <v>0</v>
      </c>
      <c r="EY209" s="764">
        <f t="shared" si="496"/>
        <v>0</v>
      </c>
      <c r="EZ209" s="764">
        <f t="shared" si="497"/>
        <v>0</v>
      </c>
      <c r="FA209" s="764">
        <f t="shared" si="497"/>
        <v>0</v>
      </c>
      <c r="FB209" s="764">
        <f t="shared" si="497"/>
        <v>0</v>
      </c>
      <c r="FC209" s="764">
        <f t="shared" si="497"/>
        <v>0</v>
      </c>
      <c r="FD209" s="764">
        <f t="shared" si="497"/>
        <v>0</v>
      </c>
      <c r="FE209" s="764">
        <f t="shared" si="497"/>
        <v>0</v>
      </c>
      <c r="FF209" s="764">
        <f t="shared" si="497"/>
        <v>0</v>
      </c>
      <c r="FG209" s="764">
        <f t="shared" si="497"/>
        <v>0</v>
      </c>
      <c r="FH209" s="764">
        <f t="shared" si="497"/>
        <v>0</v>
      </c>
      <c r="FI209" s="764">
        <f t="shared" si="497"/>
        <v>0</v>
      </c>
      <c r="FJ209" s="764">
        <f t="shared" si="498"/>
        <v>0</v>
      </c>
      <c r="FK209" s="764">
        <f t="shared" si="498"/>
        <v>0</v>
      </c>
      <c r="FL209" s="764">
        <f t="shared" si="498"/>
        <v>0</v>
      </c>
      <c r="FM209" s="764">
        <f t="shared" si="498"/>
        <v>0</v>
      </c>
      <c r="FN209" s="764">
        <f t="shared" si="498"/>
        <v>0</v>
      </c>
      <c r="FO209" s="764">
        <f t="shared" si="498"/>
        <v>0</v>
      </c>
      <c r="FP209" s="764">
        <f t="shared" si="498"/>
        <v>0</v>
      </c>
      <c r="FQ209" s="764">
        <f t="shared" si="498"/>
        <v>0</v>
      </c>
      <c r="FR209" s="764">
        <f t="shared" si="498"/>
        <v>0</v>
      </c>
      <c r="FS209" s="764">
        <f t="shared" si="498"/>
        <v>0</v>
      </c>
      <c r="FT209" s="764">
        <f t="shared" si="499"/>
        <v>0</v>
      </c>
      <c r="FU209" s="764">
        <f t="shared" si="499"/>
        <v>0</v>
      </c>
      <c r="FV209" s="764">
        <f t="shared" si="499"/>
        <v>0</v>
      </c>
      <c r="FW209" s="764">
        <f t="shared" si="499"/>
        <v>0</v>
      </c>
      <c r="FX209" s="764">
        <f t="shared" si="499"/>
        <v>0</v>
      </c>
      <c r="FY209" s="764">
        <f t="shared" si="499"/>
        <v>0</v>
      </c>
      <c r="FZ209" s="764">
        <f t="shared" si="499"/>
        <v>0</v>
      </c>
      <c r="GA209" s="764">
        <f t="shared" si="499"/>
        <v>0</v>
      </c>
      <c r="GB209" s="764">
        <f t="shared" si="499"/>
        <v>0</v>
      </c>
      <c r="GC209" s="764">
        <f t="shared" si="499"/>
        <v>0</v>
      </c>
      <c r="GD209" s="764">
        <f t="shared" si="500"/>
        <v>0</v>
      </c>
      <c r="GE209" s="764">
        <f t="shared" si="500"/>
        <v>0</v>
      </c>
      <c r="GF209" s="764">
        <f t="shared" si="500"/>
        <v>0</v>
      </c>
      <c r="GG209" s="764">
        <f t="shared" si="500"/>
        <v>0</v>
      </c>
      <c r="GH209" s="764">
        <f t="shared" si="500"/>
        <v>0</v>
      </c>
      <c r="GI209" s="764">
        <f t="shared" si="500"/>
        <v>0</v>
      </c>
      <c r="GJ209" s="764">
        <f t="shared" si="500"/>
        <v>0</v>
      </c>
      <c r="GK209" s="764">
        <f t="shared" si="500"/>
        <v>0</v>
      </c>
      <c r="GL209" s="764">
        <f t="shared" si="500"/>
        <v>0</v>
      </c>
      <c r="GM209" s="764">
        <f t="shared" si="500"/>
        <v>0</v>
      </c>
      <c r="GN209" s="764">
        <f t="shared" si="501"/>
        <v>0</v>
      </c>
      <c r="GO209" s="764">
        <f t="shared" si="501"/>
        <v>0</v>
      </c>
      <c r="GP209" s="764">
        <f t="shared" si="501"/>
        <v>0</v>
      </c>
      <c r="GQ209" s="764">
        <f t="shared" si="501"/>
        <v>0</v>
      </c>
      <c r="GR209" s="764">
        <f t="shared" si="501"/>
        <v>0</v>
      </c>
      <c r="GS209" s="764">
        <f t="shared" si="501"/>
        <v>0</v>
      </c>
      <c r="GT209" s="764">
        <f t="shared" si="501"/>
        <v>0</v>
      </c>
      <c r="GU209" s="764">
        <f t="shared" si="501"/>
        <v>0</v>
      </c>
      <c r="GV209" s="764">
        <f t="shared" si="501"/>
        <v>0</v>
      </c>
      <c r="GW209" s="764">
        <f t="shared" si="501"/>
        <v>0</v>
      </c>
      <c r="GX209" s="764">
        <f t="shared" si="502"/>
        <v>0</v>
      </c>
      <c r="GY209" s="764">
        <f t="shared" si="502"/>
        <v>0</v>
      </c>
      <c r="GZ209" s="764">
        <f t="shared" si="502"/>
        <v>0</v>
      </c>
      <c r="HA209" s="764">
        <f t="shared" si="502"/>
        <v>0</v>
      </c>
      <c r="HB209" s="764">
        <f t="shared" si="502"/>
        <v>0</v>
      </c>
      <c r="HC209" s="764">
        <f t="shared" si="502"/>
        <v>0</v>
      </c>
      <c r="HD209" s="764">
        <f t="shared" si="502"/>
        <v>0</v>
      </c>
      <c r="HE209" s="764">
        <f t="shared" si="502"/>
        <v>0</v>
      </c>
      <c r="HF209" s="764">
        <f t="shared" si="502"/>
        <v>0</v>
      </c>
      <c r="HG209" s="764">
        <f t="shared" si="502"/>
        <v>0</v>
      </c>
      <c r="HH209" s="764">
        <f t="shared" si="503"/>
        <v>0</v>
      </c>
      <c r="HI209" s="764">
        <f t="shared" si="503"/>
        <v>0</v>
      </c>
      <c r="HJ209" s="764">
        <f t="shared" si="503"/>
        <v>0</v>
      </c>
      <c r="HK209" s="764">
        <f t="shared" si="503"/>
        <v>0</v>
      </c>
      <c r="HL209" s="764">
        <f t="shared" si="503"/>
        <v>0</v>
      </c>
      <c r="HM209" s="764">
        <f t="shared" si="503"/>
        <v>0</v>
      </c>
      <c r="HN209" s="764">
        <f t="shared" si="503"/>
        <v>0</v>
      </c>
      <c r="HO209" s="764">
        <f t="shared" si="503"/>
        <v>0</v>
      </c>
      <c r="HP209" s="764">
        <f t="shared" si="503"/>
        <v>0</v>
      </c>
      <c r="HQ209" s="764">
        <f t="shared" si="503"/>
        <v>0</v>
      </c>
      <c r="HR209" s="764">
        <f t="shared" si="504"/>
        <v>0</v>
      </c>
      <c r="HS209" s="764">
        <f t="shared" si="504"/>
        <v>0</v>
      </c>
      <c r="HT209" s="764">
        <f t="shared" si="504"/>
        <v>0</v>
      </c>
      <c r="HU209" s="764">
        <f t="shared" si="504"/>
        <v>0</v>
      </c>
      <c r="HV209" s="764">
        <f t="shared" si="504"/>
        <v>0</v>
      </c>
      <c r="HW209" s="764">
        <f t="shared" si="504"/>
        <v>0</v>
      </c>
      <c r="HX209" s="764">
        <f t="shared" si="504"/>
        <v>0</v>
      </c>
      <c r="HY209" s="764">
        <f t="shared" si="504"/>
        <v>0</v>
      </c>
      <c r="HZ209" s="764">
        <f t="shared" si="504"/>
        <v>0</v>
      </c>
      <c r="IA209" s="764">
        <f t="shared" si="504"/>
        <v>0</v>
      </c>
      <c r="IB209" s="764">
        <f t="shared" si="505"/>
        <v>0</v>
      </c>
      <c r="IC209" s="764">
        <f t="shared" si="505"/>
        <v>0</v>
      </c>
      <c r="ID209" s="764">
        <f t="shared" si="505"/>
        <v>0</v>
      </c>
      <c r="IE209" s="764">
        <f t="shared" si="505"/>
        <v>0</v>
      </c>
      <c r="IF209" s="764">
        <f t="shared" si="505"/>
        <v>0</v>
      </c>
      <c r="IG209" s="764">
        <f t="shared" si="505"/>
        <v>0</v>
      </c>
      <c r="IH209" s="764">
        <f t="shared" si="505"/>
        <v>0</v>
      </c>
      <c r="II209" s="764">
        <f t="shared" si="505"/>
        <v>0</v>
      </c>
      <c r="IJ209" s="764">
        <f t="shared" si="505"/>
        <v>0</v>
      </c>
      <c r="IK209" s="764">
        <f t="shared" si="505"/>
        <v>0</v>
      </c>
      <c r="IL209" s="764">
        <f t="shared" si="506"/>
        <v>0</v>
      </c>
      <c r="IM209" s="764">
        <f t="shared" si="506"/>
        <v>0</v>
      </c>
      <c r="IN209" s="764">
        <f t="shared" si="506"/>
        <v>0</v>
      </c>
      <c r="IO209" s="764">
        <f t="shared" si="506"/>
        <v>0</v>
      </c>
      <c r="IP209" s="764">
        <f t="shared" si="506"/>
        <v>0</v>
      </c>
      <c r="IQ209" s="764">
        <f t="shared" si="506"/>
        <v>0</v>
      </c>
      <c r="IR209" s="764">
        <f t="shared" si="506"/>
        <v>0</v>
      </c>
      <c r="IS209" s="764">
        <f t="shared" si="506"/>
        <v>0</v>
      </c>
      <c r="IT209" s="764">
        <f t="shared" si="506"/>
        <v>0</v>
      </c>
      <c r="IU209" s="764">
        <f t="shared" si="506"/>
        <v>0</v>
      </c>
      <c r="IV209" s="764">
        <f t="shared" si="506"/>
        <v>0</v>
      </c>
      <c r="IW209" s="764">
        <f t="shared" si="506"/>
        <v>0</v>
      </c>
      <c r="IX209" s="764">
        <f t="shared" si="506"/>
        <v>0</v>
      </c>
      <c r="IY209" s="764">
        <f t="shared" si="506"/>
        <v>0</v>
      </c>
      <c r="IZ209" s="764">
        <f t="shared" si="506"/>
        <v>0</v>
      </c>
      <c r="JA209" s="764">
        <f t="shared" si="506"/>
        <v>0</v>
      </c>
      <c r="JB209" s="764">
        <f t="shared" si="506"/>
        <v>0</v>
      </c>
      <c r="JC209" s="764">
        <f t="shared" si="506"/>
        <v>0</v>
      </c>
      <c r="JD209" s="764">
        <f t="shared" si="486"/>
        <v>0</v>
      </c>
      <c r="JE209" s="764">
        <f t="shared" si="486"/>
        <v>0</v>
      </c>
      <c r="JF209" s="764">
        <f t="shared" si="486"/>
        <v>0</v>
      </c>
      <c r="JG209" s="764">
        <f t="shared" si="486"/>
        <v>0</v>
      </c>
      <c r="JH209" s="764">
        <f t="shared" si="486"/>
        <v>0</v>
      </c>
      <c r="JI209" s="764">
        <f t="shared" si="486"/>
        <v>0</v>
      </c>
      <c r="JJ209" s="764">
        <f t="shared" si="486"/>
        <v>0</v>
      </c>
      <c r="JK209" s="764">
        <f t="shared" si="486"/>
        <v>0</v>
      </c>
      <c r="JL209" s="764">
        <f t="shared" si="506"/>
        <v>0</v>
      </c>
      <c r="JM209" s="764">
        <f t="shared" si="506"/>
        <v>0</v>
      </c>
      <c r="JN209" s="764">
        <f t="shared" si="506"/>
        <v>0</v>
      </c>
      <c r="JO209" s="764">
        <f t="shared" si="506"/>
        <v>0</v>
      </c>
      <c r="JP209" s="764">
        <f t="shared" si="506"/>
        <v>0</v>
      </c>
      <c r="JQ209" s="764">
        <f t="shared" si="480"/>
        <v>0</v>
      </c>
      <c r="JR209" s="764">
        <f t="shared" si="480"/>
        <v>0</v>
      </c>
      <c r="JS209" s="764">
        <f t="shared" si="506"/>
        <v>0</v>
      </c>
      <c r="JT209" s="765">
        <f t="shared" si="481"/>
        <v>0</v>
      </c>
      <c r="JU209" s="229">
        <f t="shared" si="482"/>
        <v>0</v>
      </c>
    </row>
    <row r="210" spans="1:281" ht="12.75" customHeight="1">
      <c r="A210" s="57"/>
      <c r="B210" s="223"/>
      <c r="C210" s="223"/>
      <c r="D210" s="61"/>
      <c r="E210" s="743" t="str">
        <f t="shared" si="479"/>
        <v xml:space="preserve"> </v>
      </c>
      <c r="F210" s="56"/>
      <c r="G210" s="228"/>
      <c r="H210" s="744">
        <f>SUMIF(Ajuste!$C$8:$C$483,$B$6:$B$499,Ajuste!$E$8:$E$483)</f>
        <v>0</v>
      </c>
      <c r="I210" s="744">
        <f>SUMIF(Ajuste!$C$8:$C$483,$B$6:$B$499,Ajuste!$F$8:$F$483)</f>
        <v>0</v>
      </c>
      <c r="J210" s="229">
        <f t="shared" si="483"/>
        <v>0</v>
      </c>
      <c r="K210" s="764">
        <f t="shared" si="487"/>
        <v>0</v>
      </c>
      <c r="L210" s="764">
        <f t="shared" si="507"/>
        <v>0</v>
      </c>
      <c r="M210" s="764">
        <f t="shared" si="507"/>
        <v>0</v>
      </c>
      <c r="N210" s="764">
        <f t="shared" si="507"/>
        <v>0</v>
      </c>
      <c r="O210" s="764">
        <f t="shared" si="507"/>
        <v>0</v>
      </c>
      <c r="P210" s="764">
        <f t="shared" si="507"/>
        <v>0</v>
      </c>
      <c r="Q210" s="764">
        <f t="shared" si="507"/>
        <v>0</v>
      </c>
      <c r="R210" s="764">
        <f t="shared" si="507"/>
        <v>0</v>
      </c>
      <c r="S210" s="764">
        <f t="shared" si="507"/>
        <v>0</v>
      </c>
      <c r="T210" s="764">
        <f t="shared" si="507"/>
        <v>0</v>
      </c>
      <c r="U210" s="764">
        <f t="shared" si="507"/>
        <v>0</v>
      </c>
      <c r="V210" s="764">
        <f t="shared" si="507"/>
        <v>0</v>
      </c>
      <c r="W210" s="764">
        <f t="shared" si="507"/>
        <v>0</v>
      </c>
      <c r="X210" s="764">
        <f t="shared" si="507"/>
        <v>0</v>
      </c>
      <c r="Y210" s="764">
        <f t="shared" si="507"/>
        <v>0</v>
      </c>
      <c r="Z210" s="764">
        <f t="shared" si="507"/>
        <v>0</v>
      </c>
      <c r="AA210" s="764">
        <f t="shared" si="507"/>
        <v>0</v>
      </c>
      <c r="AB210" s="764">
        <f t="shared" si="507"/>
        <v>0</v>
      </c>
      <c r="AC210" s="764">
        <f t="shared" si="507"/>
        <v>0</v>
      </c>
      <c r="AD210" s="764">
        <f t="shared" si="507"/>
        <v>0</v>
      </c>
      <c r="AE210" s="764">
        <f t="shared" si="507"/>
        <v>0</v>
      </c>
      <c r="AF210" s="764">
        <f t="shared" si="507"/>
        <v>0</v>
      </c>
      <c r="AG210" s="764">
        <f t="shared" si="507"/>
        <v>0</v>
      </c>
      <c r="AH210" s="764">
        <f t="shared" si="507"/>
        <v>0</v>
      </c>
      <c r="AI210" s="764">
        <f t="shared" si="507"/>
        <v>0</v>
      </c>
      <c r="AJ210" s="764">
        <f t="shared" si="507"/>
        <v>0</v>
      </c>
      <c r="AK210" s="764">
        <f t="shared" si="507"/>
        <v>0</v>
      </c>
      <c r="AL210" s="764">
        <f t="shared" si="507"/>
        <v>0</v>
      </c>
      <c r="AM210" s="764">
        <f t="shared" si="507"/>
        <v>0</v>
      </c>
      <c r="AN210" s="764">
        <f t="shared" si="507"/>
        <v>0</v>
      </c>
      <c r="AO210" s="764">
        <f t="shared" si="507"/>
        <v>0</v>
      </c>
      <c r="AP210" s="764">
        <f t="shared" si="507"/>
        <v>0</v>
      </c>
      <c r="AQ210" s="764">
        <f t="shared" si="507"/>
        <v>0</v>
      </c>
      <c r="AR210" s="764">
        <f t="shared" si="507"/>
        <v>0</v>
      </c>
      <c r="AS210" s="764">
        <f t="shared" si="507"/>
        <v>0</v>
      </c>
      <c r="AT210" s="764">
        <f t="shared" si="507"/>
        <v>0</v>
      </c>
      <c r="AU210" s="764">
        <f t="shared" si="507"/>
        <v>0</v>
      </c>
      <c r="AV210" s="764">
        <f t="shared" si="507"/>
        <v>0</v>
      </c>
      <c r="AW210" s="764">
        <f t="shared" si="507"/>
        <v>0</v>
      </c>
      <c r="AX210" s="764">
        <f t="shared" si="507"/>
        <v>0</v>
      </c>
      <c r="AY210" s="764">
        <f t="shared" si="507"/>
        <v>0</v>
      </c>
      <c r="AZ210" s="764">
        <f t="shared" si="507"/>
        <v>0</v>
      </c>
      <c r="BA210" s="764">
        <f t="shared" si="507"/>
        <v>0</v>
      </c>
      <c r="BB210" s="764">
        <f t="shared" si="507"/>
        <v>0</v>
      </c>
      <c r="BC210" s="764">
        <f t="shared" si="507"/>
        <v>0</v>
      </c>
      <c r="BD210" s="764">
        <f t="shared" si="507"/>
        <v>0</v>
      </c>
      <c r="BE210" s="764">
        <f t="shared" si="507"/>
        <v>0</v>
      </c>
      <c r="BF210" s="764">
        <f t="shared" si="487"/>
        <v>0</v>
      </c>
      <c r="BG210" s="764">
        <f t="shared" si="487"/>
        <v>0</v>
      </c>
      <c r="BH210" s="764">
        <f t="shared" si="487"/>
        <v>0</v>
      </c>
      <c r="BI210" s="764">
        <f t="shared" si="487"/>
        <v>0</v>
      </c>
      <c r="BJ210" s="764">
        <f t="shared" si="487"/>
        <v>0</v>
      </c>
      <c r="BK210" s="764">
        <f t="shared" si="487"/>
        <v>0</v>
      </c>
      <c r="BL210" s="764">
        <f t="shared" si="487"/>
        <v>0</v>
      </c>
      <c r="BM210" s="764">
        <f t="shared" si="487"/>
        <v>0</v>
      </c>
      <c r="BN210" s="764">
        <f t="shared" si="488"/>
        <v>0</v>
      </c>
      <c r="BO210" s="764">
        <f t="shared" si="488"/>
        <v>0</v>
      </c>
      <c r="BP210" s="764">
        <f t="shared" si="488"/>
        <v>0</v>
      </c>
      <c r="BQ210" s="764">
        <f t="shared" si="488"/>
        <v>0</v>
      </c>
      <c r="BR210" s="764">
        <f t="shared" si="488"/>
        <v>0</v>
      </c>
      <c r="BS210" s="764">
        <f t="shared" si="488"/>
        <v>0</v>
      </c>
      <c r="BT210" s="764">
        <f t="shared" si="488"/>
        <v>0</v>
      </c>
      <c r="BU210" s="764">
        <f t="shared" si="488"/>
        <v>0</v>
      </c>
      <c r="BV210" s="764">
        <f t="shared" si="488"/>
        <v>0</v>
      </c>
      <c r="BW210" s="764">
        <f t="shared" si="488"/>
        <v>0</v>
      </c>
      <c r="BX210" s="764">
        <f t="shared" si="489"/>
        <v>0</v>
      </c>
      <c r="BY210" s="764">
        <f t="shared" si="489"/>
        <v>0</v>
      </c>
      <c r="BZ210" s="764">
        <f t="shared" si="489"/>
        <v>0</v>
      </c>
      <c r="CA210" s="764">
        <f t="shared" si="489"/>
        <v>0</v>
      </c>
      <c r="CB210" s="764">
        <f t="shared" si="489"/>
        <v>0</v>
      </c>
      <c r="CC210" s="764">
        <f t="shared" si="489"/>
        <v>0</v>
      </c>
      <c r="CD210" s="764">
        <f t="shared" si="489"/>
        <v>0</v>
      </c>
      <c r="CE210" s="764">
        <f t="shared" si="489"/>
        <v>0</v>
      </c>
      <c r="CF210" s="764">
        <f t="shared" si="489"/>
        <v>0</v>
      </c>
      <c r="CG210" s="764">
        <f t="shared" si="489"/>
        <v>0</v>
      </c>
      <c r="CH210" s="764">
        <f t="shared" si="490"/>
        <v>0</v>
      </c>
      <c r="CI210" s="764">
        <f t="shared" si="490"/>
        <v>0</v>
      </c>
      <c r="CJ210" s="764">
        <f t="shared" si="490"/>
        <v>0</v>
      </c>
      <c r="CK210" s="764">
        <f t="shared" si="490"/>
        <v>0</v>
      </c>
      <c r="CL210" s="764">
        <f t="shared" si="490"/>
        <v>0</v>
      </c>
      <c r="CM210" s="764">
        <f t="shared" si="490"/>
        <v>0</v>
      </c>
      <c r="CN210" s="764">
        <f t="shared" si="490"/>
        <v>0</v>
      </c>
      <c r="CO210" s="764">
        <f t="shared" si="490"/>
        <v>0</v>
      </c>
      <c r="CP210" s="764">
        <f t="shared" si="490"/>
        <v>0</v>
      </c>
      <c r="CQ210" s="764">
        <f t="shared" si="490"/>
        <v>0</v>
      </c>
      <c r="CR210" s="764">
        <f t="shared" si="491"/>
        <v>0</v>
      </c>
      <c r="CS210" s="764">
        <f t="shared" si="491"/>
        <v>0</v>
      </c>
      <c r="CT210" s="764">
        <f t="shared" si="491"/>
        <v>0</v>
      </c>
      <c r="CU210" s="764">
        <f t="shared" si="491"/>
        <v>0</v>
      </c>
      <c r="CV210" s="764">
        <f t="shared" si="491"/>
        <v>0</v>
      </c>
      <c r="CW210" s="764">
        <f t="shared" si="491"/>
        <v>0</v>
      </c>
      <c r="CX210" s="764">
        <f t="shared" si="491"/>
        <v>0</v>
      </c>
      <c r="CY210" s="764">
        <f t="shared" si="491"/>
        <v>0</v>
      </c>
      <c r="CZ210" s="764">
        <f t="shared" si="491"/>
        <v>0</v>
      </c>
      <c r="DA210" s="764">
        <f t="shared" si="491"/>
        <v>0</v>
      </c>
      <c r="DB210" s="764">
        <f t="shared" si="492"/>
        <v>0</v>
      </c>
      <c r="DC210" s="764">
        <f t="shared" si="492"/>
        <v>0</v>
      </c>
      <c r="DD210" s="764">
        <f t="shared" si="492"/>
        <v>0</v>
      </c>
      <c r="DE210" s="764">
        <f t="shared" si="492"/>
        <v>0</v>
      </c>
      <c r="DF210" s="764">
        <f t="shared" si="492"/>
        <v>0</v>
      </c>
      <c r="DG210" s="764">
        <f t="shared" si="492"/>
        <v>0</v>
      </c>
      <c r="DH210" s="764">
        <f t="shared" si="492"/>
        <v>0</v>
      </c>
      <c r="DI210" s="764">
        <f t="shared" si="492"/>
        <v>0</v>
      </c>
      <c r="DJ210" s="764">
        <f t="shared" si="492"/>
        <v>0</v>
      </c>
      <c r="DK210" s="764">
        <f t="shared" si="492"/>
        <v>0</v>
      </c>
      <c r="DL210" s="764">
        <f t="shared" si="493"/>
        <v>0</v>
      </c>
      <c r="DM210" s="764">
        <f t="shared" si="493"/>
        <v>0</v>
      </c>
      <c r="DN210" s="764">
        <f t="shared" si="493"/>
        <v>0</v>
      </c>
      <c r="DO210" s="764">
        <f t="shared" si="493"/>
        <v>0</v>
      </c>
      <c r="DP210" s="764">
        <f t="shared" si="493"/>
        <v>0</v>
      </c>
      <c r="DQ210" s="764">
        <f t="shared" si="493"/>
        <v>0</v>
      </c>
      <c r="DR210" s="764">
        <f t="shared" si="493"/>
        <v>0</v>
      </c>
      <c r="DS210" s="764">
        <f t="shared" si="493"/>
        <v>0</v>
      </c>
      <c r="DT210" s="764">
        <f t="shared" si="493"/>
        <v>0</v>
      </c>
      <c r="DU210" s="764">
        <f t="shared" si="493"/>
        <v>0</v>
      </c>
      <c r="DV210" s="764">
        <f t="shared" si="494"/>
        <v>0</v>
      </c>
      <c r="DW210" s="764">
        <f t="shared" si="494"/>
        <v>0</v>
      </c>
      <c r="DX210" s="764">
        <f t="shared" si="494"/>
        <v>0</v>
      </c>
      <c r="DY210" s="764">
        <f t="shared" si="494"/>
        <v>0</v>
      </c>
      <c r="DZ210" s="764">
        <f t="shared" si="494"/>
        <v>0</v>
      </c>
      <c r="EA210" s="764">
        <f t="shared" si="494"/>
        <v>0</v>
      </c>
      <c r="EB210" s="764">
        <f t="shared" si="494"/>
        <v>0</v>
      </c>
      <c r="EC210" s="764">
        <f t="shared" si="494"/>
        <v>0</v>
      </c>
      <c r="ED210" s="764">
        <f t="shared" si="494"/>
        <v>0</v>
      </c>
      <c r="EE210" s="764">
        <f t="shared" si="494"/>
        <v>0</v>
      </c>
      <c r="EF210" s="764">
        <f t="shared" si="495"/>
        <v>0</v>
      </c>
      <c r="EG210" s="764">
        <f t="shared" si="495"/>
        <v>0</v>
      </c>
      <c r="EH210" s="764">
        <f t="shared" si="495"/>
        <v>0</v>
      </c>
      <c r="EI210" s="764">
        <f t="shared" si="495"/>
        <v>0</v>
      </c>
      <c r="EJ210" s="764">
        <f t="shared" si="495"/>
        <v>0</v>
      </c>
      <c r="EK210" s="764">
        <f t="shared" si="495"/>
        <v>0</v>
      </c>
      <c r="EL210" s="764">
        <f t="shared" si="495"/>
        <v>0</v>
      </c>
      <c r="EM210" s="764">
        <f t="shared" si="495"/>
        <v>0</v>
      </c>
      <c r="EN210" s="764">
        <f t="shared" si="495"/>
        <v>0</v>
      </c>
      <c r="EO210" s="764">
        <f t="shared" si="495"/>
        <v>0</v>
      </c>
      <c r="EP210" s="764">
        <f t="shared" si="496"/>
        <v>0</v>
      </c>
      <c r="EQ210" s="764">
        <f t="shared" si="496"/>
        <v>0</v>
      </c>
      <c r="ER210" s="764">
        <f t="shared" si="496"/>
        <v>0</v>
      </c>
      <c r="ES210" s="764">
        <f t="shared" si="496"/>
        <v>0</v>
      </c>
      <c r="ET210" s="764">
        <f t="shared" si="496"/>
        <v>0</v>
      </c>
      <c r="EU210" s="764">
        <f t="shared" si="496"/>
        <v>0</v>
      </c>
      <c r="EV210" s="764">
        <f t="shared" si="496"/>
        <v>0</v>
      </c>
      <c r="EW210" s="764">
        <f t="shared" si="496"/>
        <v>0</v>
      </c>
      <c r="EX210" s="764">
        <f t="shared" si="496"/>
        <v>0</v>
      </c>
      <c r="EY210" s="764">
        <f t="shared" si="496"/>
        <v>0</v>
      </c>
      <c r="EZ210" s="764">
        <f t="shared" si="497"/>
        <v>0</v>
      </c>
      <c r="FA210" s="764">
        <f t="shared" si="497"/>
        <v>0</v>
      </c>
      <c r="FB210" s="764">
        <f t="shared" si="497"/>
        <v>0</v>
      </c>
      <c r="FC210" s="764">
        <f t="shared" si="497"/>
        <v>0</v>
      </c>
      <c r="FD210" s="764">
        <f t="shared" si="497"/>
        <v>0</v>
      </c>
      <c r="FE210" s="764">
        <f t="shared" si="497"/>
        <v>0</v>
      </c>
      <c r="FF210" s="764">
        <f t="shared" si="497"/>
        <v>0</v>
      </c>
      <c r="FG210" s="764">
        <f t="shared" si="497"/>
        <v>0</v>
      </c>
      <c r="FH210" s="764">
        <f t="shared" si="497"/>
        <v>0</v>
      </c>
      <c r="FI210" s="764">
        <f t="shared" si="497"/>
        <v>0</v>
      </c>
      <c r="FJ210" s="764">
        <f t="shared" si="498"/>
        <v>0</v>
      </c>
      <c r="FK210" s="764">
        <f t="shared" si="498"/>
        <v>0</v>
      </c>
      <c r="FL210" s="764">
        <f t="shared" si="498"/>
        <v>0</v>
      </c>
      <c r="FM210" s="764">
        <f t="shared" si="498"/>
        <v>0</v>
      </c>
      <c r="FN210" s="764">
        <f t="shared" si="498"/>
        <v>0</v>
      </c>
      <c r="FO210" s="764">
        <f t="shared" si="498"/>
        <v>0</v>
      </c>
      <c r="FP210" s="764">
        <f t="shared" si="498"/>
        <v>0</v>
      </c>
      <c r="FQ210" s="764">
        <f t="shared" si="498"/>
        <v>0</v>
      </c>
      <c r="FR210" s="764">
        <f t="shared" si="498"/>
        <v>0</v>
      </c>
      <c r="FS210" s="764">
        <f t="shared" si="498"/>
        <v>0</v>
      </c>
      <c r="FT210" s="764">
        <f t="shared" si="499"/>
        <v>0</v>
      </c>
      <c r="FU210" s="764">
        <f t="shared" si="499"/>
        <v>0</v>
      </c>
      <c r="FV210" s="764">
        <f t="shared" si="499"/>
        <v>0</v>
      </c>
      <c r="FW210" s="764">
        <f t="shared" si="499"/>
        <v>0</v>
      </c>
      <c r="FX210" s="764">
        <f t="shared" si="499"/>
        <v>0</v>
      </c>
      <c r="FY210" s="764">
        <f t="shared" si="499"/>
        <v>0</v>
      </c>
      <c r="FZ210" s="764">
        <f t="shared" si="499"/>
        <v>0</v>
      </c>
      <c r="GA210" s="764">
        <f t="shared" si="499"/>
        <v>0</v>
      </c>
      <c r="GB210" s="764">
        <f t="shared" si="499"/>
        <v>0</v>
      </c>
      <c r="GC210" s="764">
        <f t="shared" si="499"/>
        <v>0</v>
      </c>
      <c r="GD210" s="764">
        <f t="shared" si="500"/>
        <v>0</v>
      </c>
      <c r="GE210" s="764">
        <f t="shared" si="500"/>
        <v>0</v>
      </c>
      <c r="GF210" s="764">
        <f t="shared" si="500"/>
        <v>0</v>
      </c>
      <c r="GG210" s="764">
        <f t="shared" si="500"/>
        <v>0</v>
      </c>
      <c r="GH210" s="764">
        <f t="shared" si="500"/>
        <v>0</v>
      </c>
      <c r="GI210" s="764">
        <f t="shared" si="500"/>
        <v>0</v>
      </c>
      <c r="GJ210" s="764">
        <f t="shared" si="500"/>
        <v>0</v>
      </c>
      <c r="GK210" s="764">
        <f t="shared" si="500"/>
        <v>0</v>
      </c>
      <c r="GL210" s="764">
        <f t="shared" si="500"/>
        <v>0</v>
      </c>
      <c r="GM210" s="764">
        <f t="shared" si="500"/>
        <v>0</v>
      </c>
      <c r="GN210" s="764">
        <f t="shared" si="501"/>
        <v>0</v>
      </c>
      <c r="GO210" s="764">
        <f t="shared" si="501"/>
        <v>0</v>
      </c>
      <c r="GP210" s="764">
        <f t="shared" si="501"/>
        <v>0</v>
      </c>
      <c r="GQ210" s="764">
        <f t="shared" si="501"/>
        <v>0</v>
      </c>
      <c r="GR210" s="764">
        <f t="shared" si="501"/>
        <v>0</v>
      </c>
      <c r="GS210" s="764">
        <f t="shared" si="501"/>
        <v>0</v>
      </c>
      <c r="GT210" s="764">
        <f t="shared" si="501"/>
        <v>0</v>
      </c>
      <c r="GU210" s="764">
        <f t="shared" si="501"/>
        <v>0</v>
      </c>
      <c r="GV210" s="764">
        <f t="shared" si="501"/>
        <v>0</v>
      </c>
      <c r="GW210" s="764">
        <f t="shared" si="501"/>
        <v>0</v>
      </c>
      <c r="GX210" s="764">
        <f t="shared" si="502"/>
        <v>0</v>
      </c>
      <c r="GY210" s="764">
        <f t="shared" si="502"/>
        <v>0</v>
      </c>
      <c r="GZ210" s="764">
        <f t="shared" si="502"/>
        <v>0</v>
      </c>
      <c r="HA210" s="764">
        <f t="shared" si="502"/>
        <v>0</v>
      </c>
      <c r="HB210" s="764">
        <f t="shared" si="502"/>
        <v>0</v>
      </c>
      <c r="HC210" s="764">
        <f t="shared" si="502"/>
        <v>0</v>
      </c>
      <c r="HD210" s="764">
        <f t="shared" si="502"/>
        <v>0</v>
      </c>
      <c r="HE210" s="764">
        <f t="shared" si="502"/>
        <v>0</v>
      </c>
      <c r="HF210" s="764">
        <f t="shared" si="502"/>
        <v>0</v>
      </c>
      <c r="HG210" s="764">
        <f t="shared" si="502"/>
        <v>0</v>
      </c>
      <c r="HH210" s="764">
        <f t="shared" si="503"/>
        <v>0</v>
      </c>
      <c r="HI210" s="764">
        <f t="shared" si="503"/>
        <v>0</v>
      </c>
      <c r="HJ210" s="764">
        <f t="shared" si="503"/>
        <v>0</v>
      </c>
      <c r="HK210" s="764">
        <f t="shared" si="503"/>
        <v>0</v>
      </c>
      <c r="HL210" s="764">
        <f t="shared" si="503"/>
        <v>0</v>
      </c>
      <c r="HM210" s="764">
        <f t="shared" si="503"/>
        <v>0</v>
      </c>
      <c r="HN210" s="764">
        <f t="shared" si="503"/>
        <v>0</v>
      </c>
      <c r="HO210" s="764">
        <f t="shared" si="503"/>
        <v>0</v>
      </c>
      <c r="HP210" s="764">
        <f t="shared" si="503"/>
        <v>0</v>
      </c>
      <c r="HQ210" s="764">
        <f t="shared" si="503"/>
        <v>0</v>
      </c>
      <c r="HR210" s="764">
        <f t="shared" si="504"/>
        <v>0</v>
      </c>
      <c r="HS210" s="764">
        <f t="shared" si="504"/>
        <v>0</v>
      </c>
      <c r="HT210" s="764">
        <f t="shared" si="504"/>
        <v>0</v>
      </c>
      <c r="HU210" s="764">
        <f t="shared" si="504"/>
        <v>0</v>
      </c>
      <c r="HV210" s="764">
        <f t="shared" si="504"/>
        <v>0</v>
      </c>
      <c r="HW210" s="764">
        <f t="shared" si="504"/>
        <v>0</v>
      </c>
      <c r="HX210" s="764">
        <f t="shared" si="504"/>
        <v>0</v>
      </c>
      <c r="HY210" s="764">
        <f t="shared" si="504"/>
        <v>0</v>
      </c>
      <c r="HZ210" s="764">
        <f t="shared" si="504"/>
        <v>0</v>
      </c>
      <c r="IA210" s="764">
        <f t="shared" si="504"/>
        <v>0</v>
      </c>
      <c r="IB210" s="764">
        <f t="shared" si="505"/>
        <v>0</v>
      </c>
      <c r="IC210" s="764">
        <f t="shared" si="505"/>
        <v>0</v>
      </c>
      <c r="ID210" s="764">
        <f t="shared" si="505"/>
        <v>0</v>
      </c>
      <c r="IE210" s="764">
        <f t="shared" si="505"/>
        <v>0</v>
      </c>
      <c r="IF210" s="764">
        <f t="shared" si="505"/>
        <v>0</v>
      </c>
      <c r="IG210" s="764">
        <f t="shared" si="505"/>
        <v>0</v>
      </c>
      <c r="IH210" s="764">
        <f t="shared" si="505"/>
        <v>0</v>
      </c>
      <c r="II210" s="764">
        <f t="shared" si="505"/>
        <v>0</v>
      </c>
      <c r="IJ210" s="764">
        <f t="shared" si="505"/>
        <v>0</v>
      </c>
      <c r="IK210" s="764">
        <f t="shared" si="505"/>
        <v>0</v>
      </c>
      <c r="IL210" s="764">
        <f t="shared" si="506"/>
        <v>0</v>
      </c>
      <c r="IM210" s="764">
        <f t="shared" si="506"/>
        <v>0</v>
      </c>
      <c r="IN210" s="764">
        <f t="shared" si="506"/>
        <v>0</v>
      </c>
      <c r="IO210" s="764">
        <f t="shared" si="506"/>
        <v>0</v>
      </c>
      <c r="IP210" s="764">
        <f t="shared" si="506"/>
        <v>0</v>
      </c>
      <c r="IQ210" s="764">
        <f t="shared" si="506"/>
        <v>0</v>
      </c>
      <c r="IR210" s="764">
        <f t="shared" si="506"/>
        <v>0</v>
      </c>
      <c r="IS210" s="764">
        <f t="shared" si="506"/>
        <v>0</v>
      </c>
      <c r="IT210" s="764">
        <f t="shared" si="506"/>
        <v>0</v>
      </c>
      <c r="IU210" s="764">
        <f t="shared" si="506"/>
        <v>0</v>
      </c>
      <c r="IV210" s="764">
        <f t="shared" si="506"/>
        <v>0</v>
      </c>
      <c r="IW210" s="764">
        <f t="shared" si="506"/>
        <v>0</v>
      </c>
      <c r="IX210" s="764">
        <f t="shared" si="506"/>
        <v>0</v>
      </c>
      <c r="IY210" s="764">
        <f t="shared" si="506"/>
        <v>0</v>
      </c>
      <c r="IZ210" s="764">
        <f t="shared" si="506"/>
        <v>0</v>
      </c>
      <c r="JA210" s="764">
        <f t="shared" si="506"/>
        <v>0</v>
      </c>
      <c r="JB210" s="764">
        <f t="shared" si="506"/>
        <v>0</v>
      </c>
      <c r="JC210" s="764">
        <f t="shared" si="506"/>
        <v>0</v>
      </c>
      <c r="JD210" s="764">
        <f t="shared" si="486"/>
        <v>0</v>
      </c>
      <c r="JE210" s="764">
        <f t="shared" si="486"/>
        <v>0</v>
      </c>
      <c r="JF210" s="764">
        <f t="shared" si="486"/>
        <v>0</v>
      </c>
      <c r="JG210" s="764">
        <f t="shared" si="486"/>
        <v>0</v>
      </c>
      <c r="JH210" s="764">
        <f t="shared" si="486"/>
        <v>0</v>
      </c>
      <c r="JI210" s="764">
        <f t="shared" si="486"/>
        <v>0</v>
      </c>
      <c r="JJ210" s="764">
        <f t="shared" si="486"/>
        <v>0</v>
      </c>
      <c r="JK210" s="764">
        <f t="shared" si="486"/>
        <v>0</v>
      </c>
      <c r="JL210" s="764">
        <f t="shared" si="506"/>
        <v>0</v>
      </c>
      <c r="JM210" s="764">
        <f t="shared" si="506"/>
        <v>0</v>
      </c>
      <c r="JN210" s="764">
        <f t="shared" si="506"/>
        <v>0</v>
      </c>
      <c r="JO210" s="764">
        <f t="shared" si="506"/>
        <v>0</v>
      </c>
      <c r="JP210" s="764">
        <f t="shared" si="506"/>
        <v>0</v>
      </c>
      <c r="JQ210" s="764">
        <f t="shared" si="480"/>
        <v>0</v>
      </c>
      <c r="JR210" s="764">
        <f t="shared" si="480"/>
        <v>0</v>
      </c>
      <c r="JS210" s="764">
        <f t="shared" si="506"/>
        <v>0</v>
      </c>
      <c r="JT210" s="765">
        <f t="shared" si="481"/>
        <v>0</v>
      </c>
      <c r="JU210" s="229">
        <f t="shared" si="482"/>
        <v>0</v>
      </c>
    </row>
    <row r="211" spans="1:281" ht="12.75" customHeight="1">
      <c r="A211" s="57"/>
      <c r="B211" s="223"/>
      <c r="C211" s="223"/>
      <c r="D211" s="61"/>
      <c r="E211" s="743" t="str">
        <f t="shared" si="479"/>
        <v xml:space="preserve"> </v>
      </c>
      <c r="F211" s="56"/>
      <c r="G211" s="228"/>
      <c r="H211" s="744">
        <f>SUMIF(Ajuste!$C$8:$C$483,$B$6:$B$499,Ajuste!$E$8:$E$483)</f>
        <v>0</v>
      </c>
      <c r="I211" s="744">
        <f>SUMIF(Ajuste!$C$8:$C$483,$B$6:$B$499,Ajuste!$F$8:$F$483)</f>
        <v>0</v>
      </c>
      <c r="J211" s="229">
        <f t="shared" si="483"/>
        <v>0</v>
      </c>
      <c r="K211" s="764">
        <f t="shared" si="487"/>
        <v>0</v>
      </c>
      <c r="L211" s="764">
        <f t="shared" si="507"/>
        <v>0</v>
      </c>
      <c r="M211" s="764">
        <f t="shared" si="507"/>
        <v>0</v>
      </c>
      <c r="N211" s="764">
        <f t="shared" si="507"/>
        <v>0</v>
      </c>
      <c r="O211" s="764">
        <f t="shared" si="507"/>
        <v>0</v>
      </c>
      <c r="P211" s="764">
        <f t="shared" si="507"/>
        <v>0</v>
      </c>
      <c r="Q211" s="764">
        <f t="shared" si="507"/>
        <v>0</v>
      </c>
      <c r="R211" s="764">
        <f t="shared" si="507"/>
        <v>0</v>
      </c>
      <c r="S211" s="764">
        <f t="shared" si="507"/>
        <v>0</v>
      </c>
      <c r="T211" s="764">
        <f t="shared" si="507"/>
        <v>0</v>
      </c>
      <c r="U211" s="764">
        <f t="shared" si="507"/>
        <v>0</v>
      </c>
      <c r="V211" s="764">
        <f t="shared" si="507"/>
        <v>0</v>
      </c>
      <c r="W211" s="764">
        <f t="shared" si="507"/>
        <v>0</v>
      </c>
      <c r="X211" s="764">
        <f t="shared" si="507"/>
        <v>0</v>
      </c>
      <c r="Y211" s="764">
        <f t="shared" si="507"/>
        <v>0</v>
      </c>
      <c r="Z211" s="764">
        <f t="shared" si="507"/>
        <v>0</v>
      </c>
      <c r="AA211" s="764">
        <f t="shared" si="507"/>
        <v>0</v>
      </c>
      <c r="AB211" s="764">
        <f t="shared" si="507"/>
        <v>0</v>
      </c>
      <c r="AC211" s="764">
        <f t="shared" si="507"/>
        <v>0</v>
      </c>
      <c r="AD211" s="764">
        <f t="shared" si="507"/>
        <v>0</v>
      </c>
      <c r="AE211" s="764">
        <f t="shared" si="507"/>
        <v>0</v>
      </c>
      <c r="AF211" s="764">
        <f t="shared" si="507"/>
        <v>0</v>
      </c>
      <c r="AG211" s="764">
        <f t="shared" si="507"/>
        <v>0</v>
      </c>
      <c r="AH211" s="764">
        <f t="shared" si="507"/>
        <v>0</v>
      </c>
      <c r="AI211" s="764">
        <f t="shared" si="507"/>
        <v>0</v>
      </c>
      <c r="AJ211" s="764">
        <f t="shared" si="507"/>
        <v>0</v>
      </c>
      <c r="AK211" s="764">
        <f t="shared" si="507"/>
        <v>0</v>
      </c>
      <c r="AL211" s="764">
        <f t="shared" si="507"/>
        <v>0</v>
      </c>
      <c r="AM211" s="764">
        <f t="shared" si="507"/>
        <v>0</v>
      </c>
      <c r="AN211" s="764">
        <f t="shared" si="507"/>
        <v>0</v>
      </c>
      <c r="AO211" s="764">
        <f t="shared" si="507"/>
        <v>0</v>
      </c>
      <c r="AP211" s="764">
        <f t="shared" si="507"/>
        <v>0</v>
      </c>
      <c r="AQ211" s="764">
        <f t="shared" si="507"/>
        <v>0</v>
      </c>
      <c r="AR211" s="764">
        <f t="shared" si="507"/>
        <v>0</v>
      </c>
      <c r="AS211" s="764">
        <f t="shared" si="507"/>
        <v>0</v>
      </c>
      <c r="AT211" s="764">
        <f t="shared" si="507"/>
        <v>0</v>
      </c>
      <c r="AU211" s="764">
        <f t="shared" si="507"/>
        <v>0</v>
      </c>
      <c r="AV211" s="764">
        <f t="shared" si="507"/>
        <v>0</v>
      </c>
      <c r="AW211" s="764">
        <f t="shared" si="507"/>
        <v>0</v>
      </c>
      <c r="AX211" s="764">
        <f t="shared" si="507"/>
        <v>0</v>
      </c>
      <c r="AY211" s="764">
        <f t="shared" si="507"/>
        <v>0</v>
      </c>
      <c r="AZ211" s="764">
        <f t="shared" si="507"/>
        <v>0</v>
      </c>
      <c r="BA211" s="764">
        <f t="shared" si="507"/>
        <v>0</v>
      </c>
      <c r="BB211" s="764">
        <f t="shared" si="507"/>
        <v>0</v>
      </c>
      <c r="BC211" s="764">
        <f t="shared" si="507"/>
        <v>0</v>
      </c>
      <c r="BD211" s="764">
        <f t="shared" si="507"/>
        <v>0</v>
      </c>
      <c r="BE211" s="764">
        <f t="shared" si="507"/>
        <v>0</v>
      </c>
      <c r="BF211" s="764">
        <f t="shared" si="487"/>
        <v>0</v>
      </c>
      <c r="BG211" s="764">
        <f t="shared" si="487"/>
        <v>0</v>
      </c>
      <c r="BH211" s="764">
        <f t="shared" si="487"/>
        <v>0</v>
      </c>
      <c r="BI211" s="764">
        <f t="shared" si="487"/>
        <v>0</v>
      </c>
      <c r="BJ211" s="764">
        <f t="shared" si="487"/>
        <v>0</v>
      </c>
      <c r="BK211" s="764">
        <f t="shared" si="487"/>
        <v>0</v>
      </c>
      <c r="BL211" s="764">
        <f t="shared" si="487"/>
        <v>0</v>
      </c>
      <c r="BM211" s="764">
        <f t="shared" si="487"/>
        <v>0</v>
      </c>
      <c r="BN211" s="764">
        <f t="shared" si="488"/>
        <v>0</v>
      </c>
      <c r="BO211" s="764">
        <f t="shared" si="488"/>
        <v>0</v>
      </c>
      <c r="BP211" s="764">
        <f t="shared" si="488"/>
        <v>0</v>
      </c>
      <c r="BQ211" s="764">
        <f t="shared" si="488"/>
        <v>0</v>
      </c>
      <c r="BR211" s="764">
        <f t="shared" si="488"/>
        <v>0</v>
      </c>
      <c r="BS211" s="764">
        <f t="shared" si="488"/>
        <v>0</v>
      </c>
      <c r="BT211" s="764">
        <f t="shared" si="488"/>
        <v>0</v>
      </c>
      <c r="BU211" s="764">
        <f t="shared" si="488"/>
        <v>0</v>
      </c>
      <c r="BV211" s="764">
        <f t="shared" si="488"/>
        <v>0</v>
      </c>
      <c r="BW211" s="764">
        <f t="shared" si="488"/>
        <v>0</v>
      </c>
      <c r="BX211" s="764">
        <f t="shared" si="489"/>
        <v>0</v>
      </c>
      <c r="BY211" s="764">
        <f t="shared" si="489"/>
        <v>0</v>
      </c>
      <c r="BZ211" s="764">
        <f t="shared" si="489"/>
        <v>0</v>
      </c>
      <c r="CA211" s="764">
        <f t="shared" si="489"/>
        <v>0</v>
      </c>
      <c r="CB211" s="764">
        <f t="shared" si="489"/>
        <v>0</v>
      </c>
      <c r="CC211" s="764">
        <f t="shared" si="489"/>
        <v>0</v>
      </c>
      <c r="CD211" s="764">
        <f t="shared" si="489"/>
        <v>0</v>
      </c>
      <c r="CE211" s="764">
        <f t="shared" si="489"/>
        <v>0</v>
      </c>
      <c r="CF211" s="764">
        <f t="shared" si="489"/>
        <v>0</v>
      </c>
      <c r="CG211" s="764">
        <f t="shared" si="489"/>
        <v>0</v>
      </c>
      <c r="CH211" s="764">
        <f t="shared" si="490"/>
        <v>0</v>
      </c>
      <c r="CI211" s="764">
        <f t="shared" si="490"/>
        <v>0</v>
      </c>
      <c r="CJ211" s="764">
        <f t="shared" si="490"/>
        <v>0</v>
      </c>
      <c r="CK211" s="764">
        <f t="shared" si="490"/>
        <v>0</v>
      </c>
      <c r="CL211" s="764">
        <f t="shared" si="490"/>
        <v>0</v>
      </c>
      <c r="CM211" s="764">
        <f t="shared" si="490"/>
        <v>0</v>
      </c>
      <c r="CN211" s="764">
        <f t="shared" si="490"/>
        <v>0</v>
      </c>
      <c r="CO211" s="764">
        <f t="shared" si="490"/>
        <v>0</v>
      </c>
      <c r="CP211" s="764">
        <f t="shared" si="490"/>
        <v>0</v>
      </c>
      <c r="CQ211" s="764">
        <f t="shared" si="490"/>
        <v>0</v>
      </c>
      <c r="CR211" s="764">
        <f t="shared" si="491"/>
        <v>0</v>
      </c>
      <c r="CS211" s="764">
        <f t="shared" si="491"/>
        <v>0</v>
      </c>
      <c r="CT211" s="764">
        <f t="shared" si="491"/>
        <v>0</v>
      </c>
      <c r="CU211" s="764">
        <f t="shared" si="491"/>
        <v>0</v>
      </c>
      <c r="CV211" s="764">
        <f t="shared" si="491"/>
        <v>0</v>
      </c>
      <c r="CW211" s="764">
        <f t="shared" si="491"/>
        <v>0</v>
      </c>
      <c r="CX211" s="764">
        <f t="shared" si="491"/>
        <v>0</v>
      </c>
      <c r="CY211" s="764">
        <f t="shared" si="491"/>
        <v>0</v>
      </c>
      <c r="CZ211" s="764">
        <f t="shared" si="491"/>
        <v>0</v>
      </c>
      <c r="DA211" s="764">
        <f t="shared" si="491"/>
        <v>0</v>
      </c>
      <c r="DB211" s="764">
        <f t="shared" si="492"/>
        <v>0</v>
      </c>
      <c r="DC211" s="764">
        <f t="shared" si="492"/>
        <v>0</v>
      </c>
      <c r="DD211" s="764">
        <f t="shared" si="492"/>
        <v>0</v>
      </c>
      <c r="DE211" s="764">
        <f t="shared" si="492"/>
        <v>0</v>
      </c>
      <c r="DF211" s="764">
        <f t="shared" si="492"/>
        <v>0</v>
      </c>
      <c r="DG211" s="764">
        <f t="shared" si="492"/>
        <v>0</v>
      </c>
      <c r="DH211" s="764">
        <f t="shared" si="492"/>
        <v>0</v>
      </c>
      <c r="DI211" s="764">
        <f t="shared" si="492"/>
        <v>0</v>
      </c>
      <c r="DJ211" s="764">
        <f t="shared" si="492"/>
        <v>0</v>
      </c>
      <c r="DK211" s="764">
        <f t="shared" si="492"/>
        <v>0</v>
      </c>
      <c r="DL211" s="764">
        <f t="shared" si="493"/>
        <v>0</v>
      </c>
      <c r="DM211" s="764">
        <f t="shared" si="493"/>
        <v>0</v>
      </c>
      <c r="DN211" s="764">
        <f t="shared" si="493"/>
        <v>0</v>
      </c>
      <c r="DO211" s="764">
        <f t="shared" si="493"/>
        <v>0</v>
      </c>
      <c r="DP211" s="764">
        <f t="shared" si="493"/>
        <v>0</v>
      </c>
      <c r="DQ211" s="764">
        <f t="shared" si="493"/>
        <v>0</v>
      </c>
      <c r="DR211" s="764">
        <f t="shared" si="493"/>
        <v>0</v>
      </c>
      <c r="DS211" s="764">
        <f t="shared" si="493"/>
        <v>0</v>
      </c>
      <c r="DT211" s="764">
        <f t="shared" si="493"/>
        <v>0</v>
      </c>
      <c r="DU211" s="764">
        <f t="shared" si="493"/>
        <v>0</v>
      </c>
      <c r="DV211" s="764">
        <f t="shared" si="494"/>
        <v>0</v>
      </c>
      <c r="DW211" s="764">
        <f t="shared" si="494"/>
        <v>0</v>
      </c>
      <c r="DX211" s="764">
        <f t="shared" si="494"/>
        <v>0</v>
      </c>
      <c r="DY211" s="764">
        <f t="shared" si="494"/>
        <v>0</v>
      </c>
      <c r="DZ211" s="764">
        <f t="shared" si="494"/>
        <v>0</v>
      </c>
      <c r="EA211" s="764">
        <f t="shared" si="494"/>
        <v>0</v>
      </c>
      <c r="EB211" s="764">
        <f t="shared" si="494"/>
        <v>0</v>
      </c>
      <c r="EC211" s="764">
        <f t="shared" si="494"/>
        <v>0</v>
      </c>
      <c r="ED211" s="764">
        <f t="shared" si="494"/>
        <v>0</v>
      </c>
      <c r="EE211" s="764">
        <f t="shared" si="494"/>
        <v>0</v>
      </c>
      <c r="EF211" s="764">
        <f t="shared" si="495"/>
        <v>0</v>
      </c>
      <c r="EG211" s="764">
        <f t="shared" si="495"/>
        <v>0</v>
      </c>
      <c r="EH211" s="764">
        <f t="shared" si="495"/>
        <v>0</v>
      </c>
      <c r="EI211" s="764">
        <f t="shared" si="495"/>
        <v>0</v>
      </c>
      <c r="EJ211" s="764">
        <f t="shared" si="495"/>
        <v>0</v>
      </c>
      <c r="EK211" s="764">
        <f t="shared" si="495"/>
        <v>0</v>
      </c>
      <c r="EL211" s="764">
        <f t="shared" si="495"/>
        <v>0</v>
      </c>
      <c r="EM211" s="764">
        <f t="shared" si="495"/>
        <v>0</v>
      </c>
      <c r="EN211" s="764">
        <f t="shared" si="495"/>
        <v>0</v>
      </c>
      <c r="EO211" s="764">
        <f t="shared" si="495"/>
        <v>0</v>
      </c>
      <c r="EP211" s="764">
        <f t="shared" si="496"/>
        <v>0</v>
      </c>
      <c r="EQ211" s="764">
        <f t="shared" si="496"/>
        <v>0</v>
      </c>
      <c r="ER211" s="764">
        <f t="shared" si="496"/>
        <v>0</v>
      </c>
      <c r="ES211" s="764">
        <f t="shared" si="496"/>
        <v>0</v>
      </c>
      <c r="ET211" s="764">
        <f t="shared" si="496"/>
        <v>0</v>
      </c>
      <c r="EU211" s="764">
        <f t="shared" si="496"/>
        <v>0</v>
      </c>
      <c r="EV211" s="764">
        <f t="shared" si="496"/>
        <v>0</v>
      </c>
      <c r="EW211" s="764">
        <f t="shared" si="496"/>
        <v>0</v>
      </c>
      <c r="EX211" s="764">
        <f t="shared" si="496"/>
        <v>0</v>
      </c>
      <c r="EY211" s="764">
        <f t="shared" si="496"/>
        <v>0</v>
      </c>
      <c r="EZ211" s="764">
        <f t="shared" si="497"/>
        <v>0</v>
      </c>
      <c r="FA211" s="764">
        <f t="shared" si="497"/>
        <v>0</v>
      </c>
      <c r="FB211" s="764">
        <f t="shared" si="497"/>
        <v>0</v>
      </c>
      <c r="FC211" s="764">
        <f t="shared" si="497"/>
        <v>0</v>
      </c>
      <c r="FD211" s="764">
        <f t="shared" si="497"/>
        <v>0</v>
      </c>
      <c r="FE211" s="764">
        <f t="shared" si="497"/>
        <v>0</v>
      </c>
      <c r="FF211" s="764">
        <f t="shared" si="497"/>
        <v>0</v>
      </c>
      <c r="FG211" s="764">
        <f t="shared" si="497"/>
        <v>0</v>
      </c>
      <c r="FH211" s="764">
        <f t="shared" si="497"/>
        <v>0</v>
      </c>
      <c r="FI211" s="764">
        <f t="shared" si="497"/>
        <v>0</v>
      </c>
      <c r="FJ211" s="764">
        <f t="shared" si="498"/>
        <v>0</v>
      </c>
      <c r="FK211" s="764">
        <f t="shared" si="498"/>
        <v>0</v>
      </c>
      <c r="FL211" s="764">
        <f t="shared" si="498"/>
        <v>0</v>
      </c>
      <c r="FM211" s="764">
        <f t="shared" si="498"/>
        <v>0</v>
      </c>
      <c r="FN211" s="764">
        <f t="shared" si="498"/>
        <v>0</v>
      </c>
      <c r="FO211" s="764">
        <f t="shared" si="498"/>
        <v>0</v>
      </c>
      <c r="FP211" s="764">
        <f t="shared" si="498"/>
        <v>0</v>
      </c>
      <c r="FQ211" s="764">
        <f t="shared" si="498"/>
        <v>0</v>
      </c>
      <c r="FR211" s="764">
        <f t="shared" si="498"/>
        <v>0</v>
      </c>
      <c r="FS211" s="764">
        <f t="shared" si="498"/>
        <v>0</v>
      </c>
      <c r="FT211" s="764">
        <f t="shared" si="499"/>
        <v>0</v>
      </c>
      <c r="FU211" s="764">
        <f t="shared" si="499"/>
        <v>0</v>
      </c>
      <c r="FV211" s="764">
        <f t="shared" si="499"/>
        <v>0</v>
      </c>
      <c r="FW211" s="764">
        <f t="shared" si="499"/>
        <v>0</v>
      </c>
      <c r="FX211" s="764">
        <f t="shared" si="499"/>
        <v>0</v>
      </c>
      <c r="FY211" s="764">
        <f t="shared" si="499"/>
        <v>0</v>
      </c>
      <c r="FZ211" s="764">
        <f t="shared" si="499"/>
        <v>0</v>
      </c>
      <c r="GA211" s="764">
        <f t="shared" si="499"/>
        <v>0</v>
      </c>
      <c r="GB211" s="764">
        <f t="shared" si="499"/>
        <v>0</v>
      </c>
      <c r="GC211" s="764">
        <f t="shared" si="499"/>
        <v>0</v>
      </c>
      <c r="GD211" s="764">
        <f t="shared" si="500"/>
        <v>0</v>
      </c>
      <c r="GE211" s="764">
        <f t="shared" si="500"/>
        <v>0</v>
      </c>
      <c r="GF211" s="764">
        <f t="shared" si="500"/>
        <v>0</v>
      </c>
      <c r="GG211" s="764">
        <f t="shared" si="500"/>
        <v>0</v>
      </c>
      <c r="GH211" s="764">
        <f t="shared" si="500"/>
        <v>0</v>
      </c>
      <c r="GI211" s="764">
        <f t="shared" si="500"/>
        <v>0</v>
      </c>
      <c r="GJ211" s="764">
        <f t="shared" si="500"/>
        <v>0</v>
      </c>
      <c r="GK211" s="764">
        <f t="shared" si="500"/>
        <v>0</v>
      </c>
      <c r="GL211" s="764">
        <f t="shared" si="500"/>
        <v>0</v>
      </c>
      <c r="GM211" s="764">
        <f t="shared" si="500"/>
        <v>0</v>
      </c>
      <c r="GN211" s="764">
        <f t="shared" si="501"/>
        <v>0</v>
      </c>
      <c r="GO211" s="764">
        <f t="shared" si="501"/>
        <v>0</v>
      </c>
      <c r="GP211" s="764">
        <f t="shared" si="501"/>
        <v>0</v>
      </c>
      <c r="GQ211" s="764">
        <f t="shared" si="501"/>
        <v>0</v>
      </c>
      <c r="GR211" s="764">
        <f t="shared" si="501"/>
        <v>0</v>
      </c>
      <c r="GS211" s="764">
        <f t="shared" si="501"/>
        <v>0</v>
      </c>
      <c r="GT211" s="764">
        <f t="shared" si="501"/>
        <v>0</v>
      </c>
      <c r="GU211" s="764">
        <f t="shared" si="501"/>
        <v>0</v>
      </c>
      <c r="GV211" s="764">
        <f t="shared" si="501"/>
        <v>0</v>
      </c>
      <c r="GW211" s="764">
        <f t="shared" si="501"/>
        <v>0</v>
      </c>
      <c r="GX211" s="764">
        <f t="shared" si="502"/>
        <v>0</v>
      </c>
      <c r="GY211" s="764">
        <f t="shared" si="502"/>
        <v>0</v>
      </c>
      <c r="GZ211" s="764">
        <f t="shared" si="502"/>
        <v>0</v>
      </c>
      <c r="HA211" s="764">
        <f t="shared" si="502"/>
        <v>0</v>
      </c>
      <c r="HB211" s="764">
        <f t="shared" si="502"/>
        <v>0</v>
      </c>
      <c r="HC211" s="764">
        <f t="shared" si="502"/>
        <v>0</v>
      </c>
      <c r="HD211" s="764">
        <f t="shared" si="502"/>
        <v>0</v>
      </c>
      <c r="HE211" s="764">
        <f t="shared" si="502"/>
        <v>0</v>
      </c>
      <c r="HF211" s="764">
        <f t="shared" si="502"/>
        <v>0</v>
      </c>
      <c r="HG211" s="764">
        <f t="shared" si="502"/>
        <v>0</v>
      </c>
      <c r="HH211" s="764">
        <f t="shared" si="503"/>
        <v>0</v>
      </c>
      <c r="HI211" s="764">
        <f t="shared" si="503"/>
        <v>0</v>
      </c>
      <c r="HJ211" s="764">
        <f t="shared" si="503"/>
        <v>0</v>
      </c>
      <c r="HK211" s="764">
        <f t="shared" si="503"/>
        <v>0</v>
      </c>
      <c r="HL211" s="764">
        <f t="shared" si="503"/>
        <v>0</v>
      </c>
      <c r="HM211" s="764">
        <f t="shared" si="503"/>
        <v>0</v>
      </c>
      <c r="HN211" s="764">
        <f t="shared" si="503"/>
        <v>0</v>
      </c>
      <c r="HO211" s="764">
        <f t="shared" si="503"/>
        <v>0</v>
      </c>
      <c r="HP211" s="764">
        <f t="shared" si="503"/>
        <v>0</v>
      </c>
      <c r="HQ211" s="764">
        <f t="shared" si="503"/>
        <v>0</v>
      </c>
      <c r="HR211" s="764">
        <f t="shared" si="504"/>
        <v>0</v>
      </c>
      <c r="HS211" s="764">
        <f t="shared" si="504"/>
        <v>0</v>
      </c>
      <c r="HT211" s="764">
        <f t="shared" si="504"/>
        <v>0</v>
      </c>
      <c r="HU211" s="764">
        <f t="shared" si="504"/>
        <v>0</v>
      </c>
      <c r="HV211" s="764">
        <f t="shared" si="504"/>
        <v>0</v>
      </c>
      <c r="HW211" s="764">
        <f t="shared" si="504"/>
        <v>0</v>
      </c>
      <c r="HX211" s="764">
        <f t="shared" si="504"/>
        <v>0</v>
      </c>
      <c r="HY211" s="764">
        <f t="shared" si="504"/>
        <v>0</v>
      </c>
      <c r="HZ211" s="764">
        <f t="shared" si="504"/>
        <v>0</v>
      </c>
      <c r="IA211" s="764">
        <f t="shared" si="504"/>
        <v>0</v>
      </c>
      <c r="IB211" s="764">
        <f t="shared" si="505"/>
        <v>0</v>
      </c>
      <c r="IC211" s="764">
        <f t="shared" si="505"/>
        <v>0</v>
      </c>
      <c r="ID211" s="764">
        <f t="shared" si="505"/>
        <v>0</v>
      </c>
      <c r="IE211" s="764">
        <f t="shared" si="505"/>
        <v>0</v>
      </c>
      <c r="IF211" s="764">
        <f t="shared" si="505"/>
        <v>0</v>
      </c>
      <c r="IG211" s="764">
        <f t="shared" si="505"/>
        <v>0</v>
      </c>
      <c r="IH211" s="764">
        <f t="shared" si="505"/>
        <v>0</v>
      </c>
      <c r="II211" s="764">
        <f t="shared" si="505"/>
        <v>0</v>
      </c>
      <c r="IJ211" s="764">
        <f t="shared" si="505"/>
        <v>0</v>
      </c>
      <c r="IK211" s="764">
        <f t="shared" si="505"/>
        <v>0</v>
      </c>
      <c r="IL211" s="764">
        <f t="shared" si="506"/>
        <v>0</v>
      </c>
      <c r="IM211" s="764">
        <f t="shared" si="506"/>
        <v>0</v>
      </c>
      <c r="IN211" s="764">
        <f t="shared" si="506"/>
        <v>0</v>
      </c>
      <c r="IO211" s="764">
        <f t="shared" si="506"/>
        <v>0</v>
      </c>
      <c r="IP211" s="764">
        <f t="shared" si="506"/>
        <v>0</v>
      </c>
      <c r="IQ211" s="764">
        <f t="shared" si="506"/>
        <v>0</v>
      </c>
      <c r="IR211" s="764">
        <f t="shared" si="506"/>
        <v>0</v>
      </c>
      <c r="IS211" s="764">
        <f t="shared" si="506"/>
        <v>0</v>
      </c>
      <c r="IT211" s="764">
        <f t="shared" si="506"/>
        <v>0</v>
      </c>
      <c r="IU211" s="764">
        <f t="shared" si="506"/>
        <v>0</v>
      </c>
      <c r="IV211" s="764">
        <f t="shared" si="506"/>
        <v>0</v>
      </c>
      <c r="IW211" s="764">
        <f t="shared" si="506"/>
        <v>0</v>
      </c>
      <c r="IX211" s="764">
        <f t="shared" si="506"/>
        <v>0</v>
      </c>
      <c r="IY211" s="764">
        <f t="shared" si="506"/>
        <v>0</v>
      </c>
      <c r="IZ211" s="764">
        <f t="shared" si="506"/>
        <v>0</v>
      </c>
      <c r="JA211" s="764">
        <f t="shared" si="506"/>
        <v>0</v>
      </c>
      <c r="JB211" s="764">
        <f t="shared" si="506"/>
        <v>0</v>
      </c>
      <c r="JC211" s="764">
        <f t="shared" si="506"/>
        <v>0</v>
      </c>
      <c r="JD211" s="764">
        <f t="shared" si="486"/>
        <v>0</v>
      </c>
      <c r="JE211" s="764">
        <f t="shared" si="486"/>
        <v>0</v>
      </c>
      <c r="JF211" s="764">
        <f t="shared" si="486"/>
        <v>0</v>
      </c>
      <c r="JG211" s="764">
        <f t="shared" si="486"/>
        <v>0</v>
      </c>
      <c r="JH211" s="764">
        <f t="shared" si="486"/>
        <v>0</v>
      </c>
      <c r="JI211" s="764">
        <f t="shared" si="486"/>
        <v>0</v>
      </c>
      <c r="JJ211" s="764">
        <f t="shared" si="486"/>
        <v>0</v>
      </c>
      <c r="JK211" s="764">
        <f t="shared" si="486"/>
        <v>0</v>
      </c>
      <c r="JL211" s="764">
        <f t="shared" si="506"/>
        <v>0</v>
      </c>
      <c r="JM211" s="764">
        <f t="shared" si="506"/>
        <v>0</v>
      </c>
      <c r="JN211" s="764">
        <f t="shared" si="506"/>
        <v>0</v>
      </c>
      <c r="JO211" s="764">
        <f t="shared" si="506"/>
        <v>0</v>
      </c>
      <c r="JP211" s="764">
        <f t="shared" si="506"/>
        <v>0</v>
      </c>
      <c r="JQ211" s="764">
        <f t="shared" si="480"/>
        <v>0</v>
      </c>
      <c r="JR211" s="764">
        <f t="shared" si="480"/>
        <v>0</v>
      </c>
      <c r="JS211" s="764">
        <f t="shared" si="506"/>
        <v>0</v>
      </c>
      <c r="JT211" s="765">
        <f t="shared" si="481"/>
        <v>0</v>
      </c>
      <c r="JU211" s="229">
        <f t="shared" si="482"/>
        <v>0</v>
      </c>
    </row>
    <row r="212" spans="1:281" ht="12.75" customHeight="1">
      <c r="A212" s="57"/>
      <c r="B212" s="223"/>
      <c r="C212" s="223"/>
      <c r="D212" s="61"/>
      <c r="E212" s="743" t="str">
        <f t="shared" si="479"/>
        <v xml:space="preserve"> </v>
      </c>
      <c r="F212" s="56"/>
      <c r="G212" s="228"/>
      <c r="H212" s="744">
        <f>SUMIF(Ajuste!$C$8:$C$483,$B$6:$B$499,Ajuste!$E$8:$E$483)</f>
        <v>0</v>
      </c>
      <c r="I212" s="744">
        <f>SUMIF(Ajuste!$C$8:$C$483,$B$6:$B$499,Ajuste!$F$8:$F$483)</f>
        <v>0</v>
      </c>
      <c r="J212" s="229">
        <f t="shared" si="483"/>
        <v>0</v>
      </c>
      <c r="K212" s="764">
        <f t="shared" si="487"/>
        <v>0</v>
      </c>
      <c r="L212" s="764">
        <f t="shared" si="507"/>
        <v>0</v>
      </c>
      <c r="M212" s="764">
        <f t="shared" si="507"/>
        <v>0</v>
      </c>
      <c r="N212" s="764">
        <f t="shared" si="507"/>
        <v>0</v>
      </c>
      <c r="O212" s="764">
        <f t="shared" si="507"/>
        <v>0</v>
      </c>
      <c r="P212" s="764">
        <f t="shared" si="507"/>
        <v>0</v>
      </c>
      <c r="Q212" s="764">
        <f t="shared" si="507"/>
        <v>0</v>
      </c>
      <c r="R212" s="764">
        <f t="shared" si="507"/>
        <v>0</v>
      </c>
      <c r="S212" s="764">
        <f t="shared" si="507"/>
        <v>0</v>
      </c>
      <c r="T212" s="764">
        <f t="shared" si="507"/>
        <v>0</v>
      </c>
      <c r="U212" s="764">
        <f t="shared" si="507"/>
        <v>0</v>
      </c>
      <c r="V212" s="764">
        <f t="shared" si="507"/>
        <v>0</v>
      </c>
      <c r="W212" s="764">
        <f t="shared" si="507"/>
        <v>0</v>
      </c>
      <c r="X212" s="764">
        <f t="shared" si="507"/>
        <v>0</v>
      </c>
      <c r="Y212" s="764">
        <f t="shared" si="507"/>
        <v>0</v>
      </c>
      <c r="Z212" s="764">
        <f t="shared" si="507"/>
        <v>0</v>
      </c>
      <c r="AA212" s="764">
        <f t="shared" si="507"/>
        <v>0</v>
      </c>
      <c r="AB212" s="764">
        <f t="shared" si="507"/>
        <v>0</v>
      </c>
      <c r="AC212" s="764">
        <f t="shared" si="507"/>
        <v>0</v>
      </c>
      <c r="AD212" s="764">
        <f t="shared" si="507"/>
        <v>0</v>
      </c>
      <c r="AE212" s="764">
        <f t="shared" si="507"/>
        <v>0</v>
      </c>
      <c r="AF212" s="764">
        <f t="shared" si="507"/>
        <v>0</v>
      </c>
      <c r="AG212" s="764">
        <f t="shared" si="507"/>
        <v>0</v>
      </c>
      <c r="AH212" s="764">
        <f t="shared" si="507"/>
        <v>0</v>
      </c>
      <c r="AI212" s="764">
        <f t="shared" si="507"/>
        <v>0</v>
      </c>
      <c r="AJ212" s="764">
        <f t="shared" si="507"/>
        <v>0</v>
      </c>
      <c r="AK212" s="764">
        <f t="shared" si="507"/>
        <v>0</v>
      </c>
      <c r="AL212" s="764">
        <f t="shared" si="507"/>
        <v>0</v>
      </c>
      <c r="AM212" s="764">
        <f t="shared" si="507"/>
        <v>0</v>
      </c>
      <c r="AN212" s="764">
        <f t="shared" si="507"/>
        <v>0</v>
      </c>
      <c r="AO212" s="764">
        <f t="shared" si="507"/>
        <v>0</v>
      </c>
      <c r="AP212" s="764">
        <f t="shared" si="507"/>
        <v>0</v>
      </c>
      <c r="AQ212" s="764">
        <f t="shared" si="507"/>
        <v>0</v>
      </c>
      <c r="AR212" s="764">
        <f t="shared" si="507"/>
        <v>0</v>
      </c>
      <c r="AS212" s="764">
        <f t="shared" si="507"/>
        <v>0</v>
      </c>
      <c r="AT212" s="764">
        <f t="shared" si="507"/>
        <v>0</v>
      </c>
      <c r="AU212" s="764">
        <f t="shared" si="507"/>
        <v>0</v>
      </c>
      <c r="AV212" s="764">
        <f t="shared" si="507"/>
        <v>0</v>
      </c>
      <c r="AW212" s="764">
        <f t="shared" si="507"/>
        <v>0</v>
      </c>
      <c r="AX212" s="764">
        <f t="shared" si="507"/>
        <v>0</v>
      </c>
      <c r="AY212" s="764">
        <f t="shared" si="507"/>
        <v>0</v>
      </c>
      <c r="AZ212" s="764">
        <f t="shared" si="507"/>
        <v>0</v>
      </c>
      <c r="BA212" s="764">
        <f t="shared" si="507"/>
        <v>0</v>
      </c>
      <c r="BB212" s="764">
        <f t="shared" si="507"/>
        <v>0</v>
      </c>
      <c r="BC212" s="764">
        <f t="shared" si="507"/>
        <v>0</v>
      </c>
      <c r="BD212" s="764">
        <f t="shared" si="507"/>
        <v>0</v>
      </c>
      <c r="BE212" s="764">
        <f t="shared" si="507"/>
        <v>0</v>
      </c>
      <c r="BF212" s="764">
        <f t="shared" si="487"/>
        <v>0</v>
      </c>
      <c r="BG212" s="764">
        <f t="shared" si="487"/>
        <v>0</v>
      </c>
      <c r="BH212" s="764">
        <f t="shared" si="487"/>
        <v>0</v>
      </c>
      <c r="BI212" s="764">
        <f t="shared" si="487"/>
        <v>0</v>
      </c>
      <c r="BJ212" s="764">
        <f t="shared" si="487"/>
        <v>0</v>
      </c>
      <c r="BK212" s="764">
        <f t="shared" si="487"/>
        <v>0</v>
      </c>
      <c r="BL212" s="764">
        <f t="shared" si="487"/>
        <v>0</v>
      </c>
      <c r="BM212" s="764">
        <f t="shared" si="487"/>
        <v>0</v>
      </c>
      <c r="BN212" s="764">
        <f t="shared" si="488"/>
        <v>0</v>
      </c>
      <c r="BO212" s="764">
        <f t="shared" si="488"/>
        <v>0</v>
      </c>
      <c r="BP212" s="764">
        <f t="shared" si="488"/>
        <v>0</v>
      </c>
      <c r="BQ212" s="764">
        <f t="shared" si="488"/>
        <v>0</v>
      </c>
      <c r="BR212" s="764">
        <f t="shared" si="488"/>
        <v>0</v>
      </c>
      <c r="BS212" s="764">
        <f t="shared" si="488"/>
        <v>0</v>
      </c>
      <c r="BT212" s="764">
        <f t="shared" si="488"/>
        <v>0</v>
      </c>
      <c r="BU212" s="764">
        <f t="shared" si="488"/>
        <v>0</v>
      </c>
      <c r="BV212" s="764">
        <f t="shared" si="488"/>
        <v>0</v>
      </c>
      <c r="BW212" s="764">
        <f t="shared" si="488"/>
        <v>0</v>
      </c>
      <c r="BX212" s="764">
        <f t="shared" si="489"/>
        <v>0</v>
      </c>
      <c r="BY212" s="764">
        <f t="shared" si="489"/>
        <v>0</v>
      </c>
      <c r="BZ212" s="764">
        <f t="shared" si="489"/>
        <v>0</v>
      </c>
      <c r="CA212" s="764">
        <f t="shared" si="489"/>
        <v>0</v>
      </c>
      <c r="CB212" s="764">
        <f t="shared" si="489"/>
        <v>0</v>
      </c>
      <c r="CC212" s="764">
        <f t="shared" si="489"/>
        <v>0</v>
      </c>
      <c r="CD212" s="764">
        <f t="shared" si="489"/>
        <v>0</v>
      </c>
      <c r="CE212" s="764">
        <f t="shared" si="489"/>
        <v>0</v>
      </c>
      <c r="CF212" s="764">
        <f t="shared" si="489"/>
        <v>0</v>
      </c>
      <c r="CG212" s="764">
        <f t="shared" si="489"/>
        <v>0</v>
      </c>
      <c r="CH212" s="764">
        <f t="shared" si="490"/>
        <v>0</v>
      </c>
      <c r="CI212" s="764">
        <f t="shared" si="490"/>
        <v>0</v>
      </c>
      <c r="CJ212" s="764">
        <f t="shared" si="490"/>
        <v>0</v>
      </c>
      <c r="CK212" s="764">
        <f t="shared" si="490"/>
        <v>0</v>
      </c>
      <c r="CL212" s="764">
        <f t="shared" si="490"/>
        <v>0</v>
      </c>
      <c r="CM212" s="764">
        <f t="shared" si="490"/>
        <v>0</v>
      </c>
      <c r="CN212" s="764">
        <f t="shared" si="490"/>
        <v>0</v>
      </c>
      <c r="CO212" s="764">
        <f t="shared" si="490"/>
        <v>0</v>
      </c>
      <c r="CP212" s="764">
        <f t="shared" si="490"/>
        <v>0</v>
      </c>
      <c r="CQ212" s="764">
        <f t="shared" si="490"/>
        <v>0</v>
      </c>
      <c r="CR212" s="764">
        <f t="shared" si="491"/>
        <v>0</v>
      </c>
      <c r="CS212" s="764">
        <f t="shared" si="491"/>
        <v>0</v>
      </c>
      <c r="CT212" s="764">
        <f t="shared" si="491"/>
        <v>0</v>
      </c>
      <c r="CU212" s="764">
        <f t="shared" si="491"/>
        <v>0</v>
      </c>
      <c r="CV212" s="764">
        <f t="shared" si="491"/>
        <v>0</v>
      </c>
      <c r="CW212" s="764">
        <f t="shared" si="491"/>
        <v>0</v>
      </c>
      <c r="CX212" s="764">
        <f t="shared" si="491"/>
        <v>0</v>
      </c>
      <c r="CY212" s="764">
        <f t="shared" si="491"/>
        <v>0</v>
      </c>
      <c r="CZ212" s="764">
        <f t="shared" si="491"/>
        <v>0</v>
      </c>
      <c r="DA212" s="764">
        <f t="shared" si="491"/>
        <v>0</v>
      </c>
      <c r="DB212" s="764">
        <f t="shared" si="492"/>
        <v>0</v>
      </c>
      <c r="DC212" s="764">
        <f t="shared" si="492"/>
        <v>0</v>
      </c>
      <c r="DD212" s="764">
        <f t="shared" si="492"/>
        <v>0</v>
      </c>
      <c r="DE212" s="764">
        <f t="shared" si="492"/>
        <v>0</v>
      </c>
      <c r="DF212" s="764">
        <f t="shared" si="492"/>
        <v>0</v>
      </c>
      <c r="DG212" s="764">
        <f t="shared" si="492"/>
        <v>0</v>
      </c>
      <c r="DH212" s="764">
        <f t="shared" si="492"/>
        <v>0</v>
      </c>
      <c r="DI212" s="764">
        <f t="shared" si="492"/>
        <v>0</v>
      </c>
      <c r="DJ212" s="764">
        <f t="shared" si="492"/>
        <v>0</v>
      </c>
      <c r="DK212" s="764">
        <f t="shared" si="492"/>
        <v>0</v>
      </c>
      <c r="DL212" s="764">
        <f t="shared" si="493"/>
        <v>0</v>
      </c>
      <c r="DM212" s="764">
        <f t="shared" si="493"/>
        <v>0</v>
      </c>
      <c r="DN212" s="764">
        <f t="shared" si="493"/>
        <v>0</v>
      </c>
      <c r="DO212" s="764">
        <f t="shared" si="493"/>
        <v>0</v>
      </c>
      <c r="DP212" s="764">
        <f t="shared" si="493"/>
        <v>0</v>
      </c>
      <c r="DQ212" s="764">
        <f t="shared" si="493"/>
        <v>0</v>
      </c>
      <c r="DR212" s="764">
        <f t="shared" si="493"/>
        <v>0</v>
      </c>
      <c r="DS212" s="764">
        <f t="shared" si="493"/>
        <v>0</v>
      </c>
      <c r="DT212" s="764">
        <f t="shared" si="493"/>
        <v>0</v>
      </c>
      <c r="DU212" s="764">
        <f t="shared" si="493"/>
        <v>0</v>
      </c>
      <c r="DV212" s="764">
        <f t="shared" si="494"/>
        <v>0</v>
      </c>
      <c r="DW212" s="764">
        <f t="shared" si="494"/>
        <v>0</v>
      </c>
      <c r="DX212" s="764">
        <f t="shared" si="494"/>
        <v>0</v>
      </c>
      <c r="DY212" s="764">
        <f t="shared" si="494"/>
        <v>0</v>
      </c>
      <c r="DZ212" s="764">
        <f t="shared" si="494"/>
        <v>0</v>
      </c>
      <c r="EA212" s="764">
        <f t="shared" si="494"/>
        <v>0</v>
      </c>
      <c r="EB212" s="764">
        <f t="shared" si="494"/>
        <v>0</v>
      </c>
      <c r="EC212" s="764">
        <f t="shared" si="494"/>
        <v>0</v>
      </c>
      <c r="ED212" s="764">
        <f t="shared" si="494"/>
        <v>0</v>
      </c>
      <c r="EE212" s="764">
        <f t="shared" si="494"/>
        <v>0</v>
      </c>
      <c r="EF212" s="764">
        <f t="shared" si="495"/>
        <v>0</v>
      </c>
      <c r="EG212" s="764">
        <f t="shared" si="495"/>
        <v>0</v>
      </c>
      <c r="EH212" s="764">
        <f t="shared" si="495"/>
        <v>0</v>
      </c>
      <c r="EI212" s="764">
        <f t="shared" si="495"/>
        <v>0</v>
      </c>
      <c r="EJ212" s="764">
        <f t="shared" si="495"/>
        <v>0</v>
      </c>
      <c r="EK212" s="764">
        <f t="shared" si="495"/>
        <v>0</v>
      </c>
      <c r="EL212" s="764">
        <f t="shared" si="495"/>
        <v>0</v>
      </c>
      <c r="EM212" s="764">
        <f t="shared" si="495"/>
        <v>0</v>
      </c>
      <c r="EN212" s="764">
        <f t="shared" si="495"/>
        <v>0</v>
      </c>
      <c r="EO212" s="764">
        <f t="shared" si="495"/>
        <v>0</v>
      </c>
      <c r="EP212" s="764">
        <f t="shared" si="496"/>
        <v>0</v>
      </c>
      <c r="EQ212" s="764">
        <f t="shared" si="496"/>
        <v>0</v>
      </c>
      <c r="ER212" s="764">
        <f t="shared" si="496"/>
        <v>0</v>
      </c>
      <c r="ES212" s="764">
        <f t="shared" si="496"/>
        <v>0</v>
      </c>
      <c r="ET212" s="764">
        <f t="shared" si="496"/>
        <v>0</v>
      </c>
      <c r="EU212" s="764">
        <f t="shared" si="496"/>
        <v>0</v>
      </c>
      <c r="EV212" s="764">
        <f t="shared" si="496"/>
        <v>0</v>
      </c>
      <c r="EW212" s="764">
        <f t="shared" si="496"/>
        <v>0</v>
      </c>
      <c r="EX212" s="764">
        <f t="shared" si="496"/>
        <v>0</v>
      </c>
      <c r="EY212" s="764">
        <f t="shared" si="496"/>
        <v>0</v>
      </c>
      <c r="EZ212" s="764">
        <f t="shared" si="497"/>
        <v>0</v>
      </c>
      <c r="FA212" s="764">
        <f t="shared" si="497"/>
        <v>0</v>
      </c>
      <c r="FB212" s="764">
        <f t="shared" si="497"/>
        <v>0</v>
      </c>
      <c r="FC212" s="764">
        <f t="shared" si="497"/>
        <v>0</v>
      </c>
      <c r="FD212" s="764">
        <f t="shared" si="497"/>
        <v>0</v>
      </c>
      <c r="FE212" s="764">
        <f t="shared" si="497"/>
        <v>0</v>
      </c>
      <c r="FF212" s="764">
        <f t="shared" si="497"/>
        <v>0</v>
      </c>
      <c r="FG212" s="764">
        <f t="shared" si="497"/>
        <v>0</v>
      </c>
      <c r="FH212" s="764">
        <f t="shared" si="497"/>
        <v>0</v>
      </c>
      <c r="FI212" s="764">
        <f t="shared" si="497"/>
        <v>0</v>
      </c>
      <c r="FJ212" s="764">
        <f t="shared" si="498"/>
        <v>0</v>
      </c>
      <c r="FK212" s="764">
        <f t="shared" si="498"/>
        <v>0</v>
      </c>
      <c r="FL212" s="764">
        <f t="shared" si="498"/>
        <v>0</v>
      </c>
      <c r="FM212" s="764">
        <f t="shared" si="498"/>
        <v>0</v>
      </c>
      <c r="FN212" s="764">
        <f t="shared" si="498"/>
        <v>0</v>
      </c>
      <c r="FO212" s="764">
        <f t="shared" si="498"/>
        <v>0</v>
      </c>
      <c r="FP212" s="764">
        <f t="shared" si="498"/>
        <v>0</v>
      </c>
      <c r="FQ212" s="764">
        <f t="shared" si="498"/>
        <v>0</v>
      </c>
      <c r="FR212" s="764">
        <f t="shared" si="498"/>
        <v>0</v>
      </c>
      <c r="FS212" s="764">
        <f t="shared" si="498"/>
        <v>0</v>
      </c>
      <c r="FT212" s="764">
        <f t="shared" si="499"/>
        <v>0</v>
      </c>
      <c r="FU212" s="764">
        <f t="shared" si="499"/>
        <v>0</v>
      </c>
      <c r="FV212" s="764">
        <f t="shared" si="499"/>
        <v>0</v>
      </c>
      <c r="FW212" s="764">
        <f t="shared" si="499"/>
        <v>0</v>
      </c>
      <c r="FX212" s="764">
        <f t="shared" si="499"/>
        <v>0</v>
      </c>
      <c r="FY212" s="764">
        <f t="shared" si="499"/>
        <v>0</v>
      </c>
      <c r="FZ212" s="764">
        <f t="shared" si="499"/>
        <v>0</v>
      </c>
      <c r="GA212" s="764">
        <f t="shared" si="499"/>
        <v>0</v>
      </c>
      <c r="GB212" s="764">
        <f t="shared" si="499"/>
        <v>0</v>
      </c>
      <c r="GC212" s="764">
        <f t="shared" si="499"/>
        <v>0</v>
      </c>
      <c r="GD212" s="764">
        <f t="shared" si="500"/>
        <v>0</v>
      </c>
      <c r="GE212" s="764">
        <f t="shared" si="500"/>
        <v>0</v>
      </c>
      <c r="GF212" s="764">
        <f t="shared" si="500"/>
        <v>0</v>
      </c>
      <c r="GG212" s="764">
        <f t="shared" si="500"/>
        <v>0</v>
      </c>
      <c r="GH212" s="764">
        <f t="shared" si="500"/>
        <v>0</v>
      </c>
      <c r="GI212" s="764">
        <f t="shared" si="500"/>
        <v>0</v>
      </c>
      <c r="GJ212" s="764">
        <f t="shared" si="500"/>
        <v>0</v>
      </c>
      <c r="GK212" s="764">
        <f t="shared" si="500"/>
        <v>0</v>
      </c>
      <c r="GL212" s="764">
        <f t="shared" si="500"/>
        <v>0</v>
      </c>
      <c r="GM212" s="764">
        <f t="shared" si="500"/>
        <v>0</v>
      </c>
      <c r="GN212" s="764">
        <f t="shared" si="501"/>
        <v>0</v>
      </c>
      <c r="GO212" s="764">
        <f t="shared" si="501"/>
        <v>0</v>
      </c>
      <c r="GP212" s="764">
        <f t="shared" si="501"/>
        <v>0</v>
      </c>
      <c r="GQ212" s="764">
        <f t="shared" si="501"/>
        <v>0</v>
      </c>
      <c r="GR212" s="764">
        <f t="shared" si="501"/>
        <v>0</v>
      </c>
      <c r="GS212" s="764">
        <f t="shared" si="501"/>
        <v>0</v>
      </c>
      <c r="GT212" s="764">
        <f t="shared" si="501"/>
        <v>0</v>
      </c>
      <c r="GU212" s="764">
        <f t="shared" si="501"/>
        <v>0</v>
      </c>
      <c r="GV212" s="764">
        <f t="shared" si="501"/>
        <v>0</v>
      </c>
      <c r="GW212" s="764">
        <f t="shared" si="501"/>
        <v>0</v>
      </c>
      <c r="GX212" s="764">
        <f t="shared" si="502"/>
        <v>0</v>
      </c>
      <c r="GY212" s="764">
        <f t="shared" si="502"/>
        <v>0</v>
      </c>
      <c r="GZ212" s="764">
        <f t="shared" si="502"/>
        <v>0</v>
      </c>
      <c r="HA212" s="764">
        <f t="shared" si="502"/>
        <v>0</v>
      </c>
      <c r="HB212" s="764">
        <f t="shared" si="502"/>
        <v>0</v>
      </c>
      <c r="HC212" s="764">
        <f t="shared" si="502"/>
        <v>0</v>
      </c>
      <c r="HD212" s="764">
        <f t="shared" si="502"/>
        <v>0</v>
      </c>
      <c r="HE212" s="764">
        <f t="shared" si="502"/>
        <v>0</v>
      </c>
      <c r="HF212" s="764">
        <f t="shared" si="502"/>
        <v>0</v>
      </c>
      <c r="HG212" s="764">
        <f t="shared" si="502"/>
        <v>0</v>
      </c>
      <c r="HH212" s="764">
        <f t="shared" si="503"/>
        <v>0</v>
      </c>
      <c r="HI212" s="764">
        <f t="shared" si="503"/>
        <v>0</v>
      </c>
      <c r="HJ212" s="764">
        <f t="shared" si="503"/>
        <v>0</v>
      </c>
      <c r="HK212" s="764">
        <f t="shared" si="503"/>
        <v>0</v>
      </c>
      <c r="HL212" s="764">
        <f t="shared" si="503"/>
        <v>0</v>
      </c>
      <c r="HM212" s="764">
        <f t="shared" si="503"/>
        <v>0</v>
      </c>
      <c r="HN212" s="764">
        <f t="shared" si="503"/>
        <v>0</v>
      </c>
      <c r="HO212" s="764">
        <f t="shared" si="503"/>
        <v>0</v>
      </c>
      <c r="HP212" s="764">
        <f t="shared" si="503"/>
        <v>0</v>
      </c>
      <c r="HQ212" s="764">
        <f t="shared" si="503"/>
        <v>0</v>
      </c>
      <c r="HR212" s="764">
        <f t="shared" si="504"/>
        <v>0</v>
      </c>
      <c r="HS212" s="764">
        <f t="shared" si="504"/>
        <v>0</v>
      </c>
      <c r="HT212" s="764">
        <f t="shared" si="504"/>
        <v>0</v>
      </c>
      <c r="HU212" s="764">
        <f t="shared" si="504"/>
        <v>0</v>
      </c>
      <c r="HV212" s="764">
        <f t="shared" si="504"/>
        <v>0</v>
      </c>
      <c r="HW212" s="764">
        <f t="shared" si="504"/>
        <v>0</v>
      </c>
      <c r="HX212" s="764">
        <f t="shared" si="504"/>
        <v>0</v>
      </c>
      <c r="HY212" s="764">
        <f t="shared" si="504"/>
        <v>0</v>
      </c>
      <c r="HZ212" s="764">
        <f t="shared" si="504"/>
        <v>0</v>
      </c>
      <c r="IA212" s="764">
        <f t="shared" si="504"/>
        <v>0</v>
      </c>
      <c r="IB212" s="764">
        <f t="shared" si="505"/>
        <v>0</v>
      </c>
      <c r="IC212" s="764">
        <f t="shared" si="505"/>
        <v>0</v>
      </c>
      <c r="ID212" s="764">
        <f t="shared" si="505"/>
        <v>0</v>
      </c>
      <c r="IE212" s="764">
        <f t="shared" si="505"/>
        <v>0</v>
      </c>
      <c r="IF212" s="764">
        <f t="shared" si="505"/>
        <v>0</v>
      </c>
      <c r="IG212" s="764">
        <f t="shared" si="505"/>
        <v>0</v>
      </c>
      <c r="IH212" s="764">
        <f t="shared" si="505"/>
        <v>0</v>
      </c>
      <c r="II212" s="764">
        <f t="shared" si="505"/>
        <v>0</v>
      </c>
      <c r="IJ212" s="764">
        <f t="shared" si="505"/>
        <v>0</v>
      </c>
      <c r="IK212" s="764">
        <f t="shared" si="505"/>
        <v>0</v>
      </c>
      <c r="IL212" s="764">
        <f t="shared" si="506"/>
        <v>0</v>
      </c>
      <c r="IM212" s="764">
        <f t="shared" si="506"/>
        <v>0</v>
      </c>
      <c r="IN212" s="764">
        <f t="shared" si="506"/>
        <v>0</v>
      </c>
      <c r="IO212" s="764">
        <f t="shared" si="506"/>
        <v>0</v>
      </c>
      <c r="IP212" s="764">
        <f t="shared" si="506"/>
        <v>0</v>
      </c>
      <c r="IQ212" s="764">
        <f t="shared" si="506"/>
        <v>0</v>
      </c>
      <c r="IR212" s="764">
        <f t="shared" si="506"/>
        <v>0</v>
      </c>
      <c r="IS212" s="764">
        <f t="shared" si="506"/>
        <v>0</v>
      </c>
      <c r="IT212" s="764">
        <f t="shared" si="506"/>
        <v>0</v>
      </c>
      <c r="IU212" s="764">
        <f t="shared" si="506"/>
        <v>0</v>
      </c>
      <c r="IV212" s="764">
        <f t="shared" si="506"/>
        <v>0</v>
      </c>
      <c r="IW212" s="764">
        <f t="shared" si="506"/>
        <v>0</v>
      </c>
      <c r="IX212" s="764">
        <f t="shared" si="506"/>
        <v>0</v>
      </c>
      <c r="IY212" s="764">
        <f t="shared" si="506"/>
        <v>0</v>
      </c>
      <c r="IZ212" s="764">
        <f t="shared" si="506"/>
        <v>0</v>
      </c>
      <c r="JA212" s="764">
        <f t="shared" si="506"/>
        <v>0</v>
      </c>
      <c r="JB212" s="764">
        <f t="shared" si="506"/>
        <v>0</v>
      </c>
      <c r="JC212" s="764">
        <f t="shared" si="506"/>
        <v>0</v>
      </c>
      <c r="JD212" s="764">
        <f t="shared" si="486"/>
        <v>0</v>
      </c>
      <c r="JE212" s="764">
        <f t="shared" si="486"/>
        <v>0</v>
      </c>
      <c r="JF212" s="764">
        <f t="shared" si="486"/>
        <v>0</v>
      </c>
      <c r="JG212" s="764">
        <f t="shared" si="486"/>
        <v>0</v>
      </c>
      <c r="JH212" s="764">
        <f t="shared" si="486"/>
        <v>0</v>
      </c>
      <c r="JI212" s="764">
        <f t="shared" si="486"/>
        <v>0</v>
      </c>
      <c r="JJ212" s="764">
        <f t="shared" si="486"/>
        <v>0</v>
      </c>
      <c r="JK212" s="764">
        <f t="shared" si="486"/>
        <v>0</v>
      </c>
      <c r="JL212" s="764">
        <f t="shared" si="506"/>
        <v>0</v>
      </c>
      <c r="JM212" s="764">
        <f t="shared" si="506"/>
        <v>0</v>
      </c>
      <c r="JN212" s="764">
        <f t="shared" si="506"/>
        <v>0</v>
      </c>
      <c r="JO212" s="764">
        <f t="shared" si="506"/>
        <v>0</v>
      </c>
      <c r="JP212" s="764">
        <f t="shared" si="506"/>
        <v>0</v>
      </c>
      <c r="JQ212" s="764">
        <f t="shared" si="480"/>
        <v>0</v>
      </c>
      <c r="JR212" s="764">
        <f t="shared" si="480"/>
        <v>0</v>
      </c>
      <c r="JS212" s="764">
        <f t="shared" si="506"/>
        <v>0</v>
      </c>
      <c r="JT212" s="765">
        <f t="shared" si="481"/>
        <v>0</v>
      </c>
      <c r="JU212" s="229">
        <f t="shared" si="482"/>
        <v>0</v>
      </c>
    </row>
    <row r="213" spans="1:281" ht="12.75" customHeight="1">
      <c r="A213" s="57"/>
      <c r="B213" s="223"/>
      <c r="C213" s="223"/>
      <c r="D213" s="61"/>
      <c r="E213" s="743" t="str">
        <f t="shared" si="479"/>
        <v xml:space="preserve"> </v>
      </c>
      <c r="F213" s="56"/>
      <c r="G213" s="228"/>
      <c r="H213" s="744">
        <f>SUMIF(Ajuste!$C$8:$C$483,$B$6:$B$499,Ajuste!$E$8:$E$483)</f>
        <v>0</v>
      </c>
      <c r="I213" s="744">
        <f>SUMIF(Ajuste!$C$8:$C$483,$B$6:$B$499,Ajuste!$F$8:$F$483)</f>
        <v>0</v>
      </c>
      <c r="J213" s="229">
        <f t="shared" si="483"/>
        <v>0</v>
      </c>
      <c r="K213" s="764">
        <f t="shared" si="487"/>
        <v>0</v>
      </c>
      <c r="L213" s="764">
        <f t="shared" si="507"/>
        <v>0</v>
      </c>
      <c r="M213" s="764">
        <f t="shared" si="507"/>
        <v>0</v>
      </c>
      <c r="N213" s="764">
        <f t="shared" si="507"/>
        <v>0</v>
      </c>
      <c r="O213" s="764">
        <f t="shared" si="507"/>
        <v>0</v>
      </c>
      <c r="P213" s="764">
        <f t="shared" si="507"/>
        <v>0</v>
      </c>
      <c r="Q213" s="764">
        <f t="shared" si="507"/>
        <v>0</v>
      </c>
      <c r="R213" s="764">
        <f t="shared" si="507"/>
        <v>0</v>
      </c>
      <c r="S213" s="764">
        <f t="shared" si="507"/>
        <v>0</v>
      </c>
      <c r="T213" s="764">
        <f t="shared" si="507"/>
        <v>0</v>
      </c>
      <c r="U213" s="764">
        <f t="shared" si="507"/>
        <v>0</v>
      </c>
      <c r="V213" s="764">
        <f t="shared" si="507"/>
        <v>0</v>
      </c>
      <c r="W213" s="764">
        <f t="shared" si="507"/>
        <v>0</v>
      </c>
      <c r="X213" s="764">
        <f t="shared" si="507"/>
        <v>0</v>
      </c>
      <c r="Y213" s="764">
        <f t="shared" si="507"/>
        <v>0</v>
      </c>
      <c r="Z213" s="764">
        <f t="shared" si="507"/>
        <v>0</v>
      </c>
      <c r="AA213" s="764">
        <f t="shared" si="507"/>
        <v>0</v>
      </c>
      <c r="AB213" s="764">
        <f t="shared" si="507"/>
        <v>0</v>
      </c>
      <c r="AC213" s="764">
        <f t="shared" si="507"/>
        <v>0</v>
      </c>
      <c r="AD213" s="764">
        <f t="shared" si="507"/>
        <v>0</v>
      </c>
      <c r="AE213" s="764">
        <f t="shared" si="507"/>
        <v>0</v>
      </c>
      <c r="AF213" s="764">
        <f t="shared" si="507"/>
        <v>0</v>
      </c>
      <c r="AG213" s="764">
        <f t="shared" si="507"/>
        <v>0</v>
      </c>
      <c r="AH213" s="764">
        <f t="shared" si="507"/>
        <v>0</v>
      </c>
      <c r="AI213" s="764">
        <f t="shared" si="507"/>
        <v>0</v>
      </c>
      <c r="AJ213" s="764">
        <f t="shared" si="507"/>
        <v>0</v>
      </c>
      <c r="AK213" s="764">
        <f t="shared" si="507"/>
        <v>0</v>
      </c>
      <c r="AL213" s="764">
        <f t="shared" si="507"/>
        <v>0</v>
      </c>
      <c r="AM213" s="764">
        <f t="shared" si="507"/>
        <v>0</v>
      </c>
      <c r="AN213" s="764">
        <f t="shared" si="507"/>
        <v>0</v>
      </c>
      <c r="AO213" s="764">
        <f t="shared" si="507"/>
        <v>0</v>
      </c>
      <c r="AP213" s="764">
        <f t="shared" si="507"/>
        <v>0</v>
      </c>
      <c r="AQ213" s="764">
        <f t="shared" si="507"/>
        <v>0</v>
      </c>
      <c r="AR213" s="764">
        <f t="shared" si="507"/>
        <v>0</v>
      </c>
      <c r="AS213" s="764">
        <f t="shared" si="507"/>
        <v>0</v>
      </c>
      <c r="AT213" s="764">
        <f t="shared" si="507"/>
        <v>0</v>
      </c>
      <c r="AU213" s="764">
        <f t="shared" si="507"/>
        <v>0</v>
      </c>
      <c r="AV213" s="764">
        <f t="shared" si="507"/>
        <v>0</v>
      </c>
      <c r="AW213" s="764">
        <f t="shared" si="507"/>
        <v>0</v>
      </c>
      <c r="AX213" s="764">
        <f t="shared" si="507"/>
        <v>0</v>
      </c>
      <c r="AY213" s="764">
        <f t="shared" si="507"/>
        <v>0</v>
      </c>
      <c r="AZ213" s="764">
        <f t="shared" si="507"/>
        <v>0</v>
      </c>
      <c r="BA213" s="764">
        <f t="shared" si="507"/>
        <v>0</v>
      </c>
      <c r="BB213" s="764">
        <f t="shared" ref="L213:BE214" si="508">IF($D213=BB$5,$J213,0)</f>
        <v>0</v>
      </c>
      <c r="BC213" s="764">
        <f t="shared" si="508"/>
        <v>0</v>
      </c>
      <c r="BD213" s="764">
        <f t="shared" si="508"/>
        <v>0</v>
      </c>
      <c r="BE213" s="764">
        <f t="shared" si="508"/>
        <v>0</v>
      </c>
      <c r="BF213" s="764">
        <f t="shared" si="487"/>
        <v>0</v>
      </c>
      <c r="BG213" s="764">
        <f t="shared" si="487"/>
        <v>0</v>
      </c>
      <c r="BH213" s="764">
        <f t="shared" si="487"/>
        <v>0</v>
      </c>
      <c r="BI213" s="764">
        <f t="shared" si="487"/>
        <v>0</v>
      </c>
      <c r="BJ213" s="764">
        <f t="shared" si="487"/>
        <v>0</v>
      </c>
      <c r="BK213" s="764">
        <f t="shared" si="487"/>
        <v>0</v>
      </c>
      <c r="BL213" s="764">
        <f t="shared" si="487"/>
        <v>0</v>
      </c>
      <c r="BM213" s="764">
        <f t="shared" si="487"/>
        <v>0</v>
      </c>
      <c r="BN213" s="764">
        <f t="shared" si="488"/>
        <v>0</v>
      </c>
      <c r="BO213" s="764">
        <f t="shared" si="488"/>
        <v>0</v>
      </c>
      <c r="BP213" s="764">
        <f t="shared" si="488"/>
        <v>0</v>
      </c>
      <c r="BQ213" s="764">
        <f t="shared" si="488"/>
        <v>0</v>
      </c>
      <c r="BR213" s="764">
        <f t="shared" si="488"/>
        <v>0</v>
      </c>
      <c r="BS213" s="764">
        <f t="shared" si="488"/>
        <v>0</v>
      </c>
      <c r="BT213" s="764">
        <f t="shared" si="488"/>
        <v>0</v>
      </c>
      <c r="BU213" s="764">
        <f t="shared" si="488"/>
        <v>0</v>
      </c>
      <c r="BV213" s="764">
        <f t="shared" si="488"/>
        <v>0</v>
      </c>
      <c r="BW213" s="764">
        <f t="shared" si="488"/>
        <v>0</v>
      </c>
      <c r="BX213" s="764">
        <f t="shared" si="489"/>
        <v>0</v>
      </c>
      <c r="BY213" s="764">
        <f t="shared" si="489"/>
        <v>0</v>
      </c>
      <c r="BZ213" s="764">
        <f t="shared" si="489"/>
        <v>0</v>
      </c>
      <c r="CA213" s="764">
        <f t="shared" si="489"/>
        <v>0</v>
      </c>
      <c r="CB213" s="764">
        <f t="shared" si="489"/>
        <v>0</v>
      </c>
      <c r="CC213" s="764">
        <f t="shared" si="489"/>
        <v>0</v>
      </c>
      <c r="CD213" s="764">
        <f t="shared" si="489"/>
        <v>0</v>
      </c>
      <c r="CE213" s="764">
        <f t="shared" si="489"/>
        <v>0</v>
      </c>
      <c r="CF213" s="764">
        <f t="shared" si="489"/>
        <v>0</v>
      </c>
      <c r="CG213" s="764">
        <f t="shared" si="489"/>
        <v>0</v>
      </c>
      <c r="CH213" s="764">
        <f t="shared" si="490"/>
        <v>0</v>
      </c>
      <c r="CI213" s="764">
        <f t="shared" si="490"/>
        <v>0</v>
      </c>
      <c r="CJ213" s="764">
        <f t="shared" si="490"/>
        <v>0</v>
      </c>
      <c r="CK213" s="764">
        <f t="shared" si="490"/>
        <v>0</v>
      </c>
      <c r="CL213" s="764">
        <f t="shared" si="490"/>
        <v>0</v>
      </c>
      <c r="CM213" s="764">
        <f t="shared" si="490"/>
        <v>0</v>
      </c>
      <c r="CN213" s="764">
        <f t="shared" si="490"/>
        <v>0</v>
      </c>
      <c r="CO213" s="764">
        <f t="shared" si="490"/>
        <v>0</v>
      </c>
      <c r="CP213" s="764">
        <f t="shared" si="490"/>
        <v>0</v>
      </c>
      <c r="CQ213" s="764">
        <f t="shared" si="490"/>
        <v>0</v>
      </c>
      <c r="CR213" s="764">
        <f t="shared" si="491"/>
        <v>0</v>
      </c>
      <c r="CS213" s="764">
        <f t="shared" si="491"/>
        <v>0</v>
      </c>
      <c r="CT213" s="764">
        <f t="shared" si="491"/>
        <v>0</v>
      </c>
      <c r="CU213" s="764">
        <f t="shared" si="491"/>
        <v>0</v>
      </c>
      <c r="CV213" s="764">
        <f t="shared" si="491"/>
        <v>0</v>
      </c>
      <c r="CW213" s="764">
        <f t="shared" si="491"/>
        <v>0</v>
      </c>
      <c r="CX213" s="764">
        <f t="shared" si="491"/>
        <v>0</v>
      </c>
      <c r="CY213" s="764">
        <f t="shared" si="491"/>
        <v>0</v>
      </c>
      <c r="CZ213" s="764">
        <f t="shared" si="491"/>
        <v>0</v>
      </c>
      <c r="DA213" s="764">
        <f t="shared" si="491"/>
        <v>0</v>
      </c>
      <c r="DB213" s="764">
        <f t="shared" si="492"/>
        <v>0</v>
      </c>
      <c r="DC213" s="764">
        <f t="shared" si="492"/>
        <v>0</v>
      </c>
      <c r="DD213" s="764">
        <f t="shared" si="492"/>
        <v>0</v>
      </c>
      <c r="DE213" s="764">
        <f t="shared" si="492"/>
        <v>0</v>
      </c>
      <c r="DF213" s="764">
        <f t="shared" si="492"/>
        <v>0</v>
      </c>
      <c r="DG213" s="764">
        <f t="shared" si="492"/>
        <v>0</v>
      </c>
      <c r="DH213" s="764">
        <f t="shared" si="492"/>
        <v>0</v>
      </c>
      <c r="DI213" s="764">
        <f t="shared" si="492"/>
        <v>0</v>
      </c>
      <c r="DJ213" s="764">
        <f t="shared" si="492"/>
        <v>0</v>
      </c>
      <c r="DK213" s="764">
        <f t="shared" si="492"/>
        <v>0</v>
      </c>
      <c r="DL213" s="764">
        <f t="shared" si="493"/>
        <v>0</v>
      </c>
      <c r="DM213" s="764">
        <f t="shared" si="493"/>
        <v>0</v>
      </c>
      <c r="DN213" s="764">
        <f t="shared" si="493"/>
        <v>0</v>
      </c>
      <c r="DO213" s="764">
        <f t="shared" si="493"/>
        <v>0</v>
      </c>
      <c r="DP213" s="764">
        <f t="shared" si="493"/>
        <v>0</v>
      </c>
      <c r="DQ213" s="764">
        <f t="shared" si="493"/>
        <v>0</v>
      </c>
      <c r="DR213" s="764">
        <f t="shared" si="493"/>
        <v>0</v>
      </c>
      <c r="DS213" s="764">
        <f t="shared" si="493"/>
        <v>0</v>
      </c>
      <c r="DT213" s="764">
        <f t="shared" si="493"/>
        <v>0</v>
      </c>
      <c r="DU213" s="764">
        <f t="shared" si="493"/>
        <v>0</v>
      </c>
      <c r="DV213" s="764">
        <f t="shared" si="494"/>
        <v>0</v>
      </c>
      <c r="DW213" s="764">
        <f t="shared" si="494"/>
        <v>0</v>
      </c>
      <c r="DX213" s="764">
        <f t="shared" si="494"/>
        <v>0</v>
      </c>
      <c r="DY213" s="764">
        <f t="shared" si="494"/>
        <v>0</v>
      </c>
      <c r="DZ213" s="764">
        <f t="shared" si="494"/>
        <v>0</v>
      </c>
      <c r="EA213" s="764">
        <f t="shared" si="494"/>
        <v>0</v>
      </c>
      <c r="EB213" s="764">
        <f t="shared" si="494"/>
        <v>0</v>
      </c>
      <c r="EC213" s="764">
        <f t="shared" si="494"/>
        <v>0</v>
      </c>
      <c r="ED213" s="764">
        <f t="shared" si="494"/>
        <v>0</v>
      </c>
      <c r="EE213" s="764">
        <f t="shared" si="494"/>
        <v>0</v>
      </c>
      <c r="EF213" s="764">
        <f t="shared" si="495"/>
        <v>0</v>
      </c>
      <c r="EG213" s="764">
        <f t="shared" si="495"/>
        <v>0</v>
      </c>
      <c r="EH213" s="764">
        <f t="shared" si="495"/>
        <v>0</v>
      </c>
      <c r="EI213" s="764">
        <f t="shared" si="495"/>
        <v>0</v>
      </c>
      <c r="EJ213" s="764">
        <f t="shared" si="495"/>
        <v>0</v>
      </c>
      <c r="EK213" s="764">
        <f t="shared" si="495"/>
        <v>0</v>
      </c>
      <c r="EL213" s="764">
        <f t="shared" si="495"/>
        <v>0</v>
      </c>
      <c r="EM213" s="764">
        <f t="shared" si="495"/>
        <v>0</v>
      </c>
      <c r="EN213" s="764">
        <f t="shared" si="495"/>
        <v>0</v>
      </c>
      <c r="EO213" s="764">
        <f t="shared" si="495"/>
        <v>0</v>
      </c>
      <c r="EP213" s="764">
        <f t="shared" si="496"/>
        <v>0</v>
      </c>
      <c r="EQ213" s="764">
        <f t="shared" si="496"/>
        <v>0</v>
      </c>
      <c r="ER213" s="764">
        <f t="shared" si="496"/>
        <v>0</v>
      </c>
      <c r="ES213" s="764">
        <f t="shared" si="496"/>
        <v>0</v>
      </c>
      <c r="ET213" s="764">
        <f t="shared" si="496"/>
        <v>0</v>
      </c>
      <c r="EU213" s="764">
        <f t="shared" si="496"/>
        <v>0</v>
      </c>
      <c r="EV213" s="764">
        <f t="shared" si="496"/>
        <v>0</v>
      </c>
      <c r="EW213" s="764">
        <f t="shared" si="496"/>
        <v>0</v>
      </c>
      <c r="EX213" s="764">
        <f t="shared" si="496"/>
        <v>0</v>
      </c>
      <c r="EY213" s="764">
        <f t="shared" si="496"/>
        <v>0</v>
      </c>
      <c r="EZ213" s="764">
        <f t="shared" si="497"/>
        <v>0</v>
      </c>
      <c r="FA213" s="764">
        <f t="shared" si="497"/>
        <v>0</v>
      </c>
      <c r="FB213" s="764">
        <f t="shared" si="497"/>
        <v>0</v>
      </c>
      <c r="FC213" s="764">
        <f t="shared" si="497"/>
        <v>0</v>
      </c>
      <c r="FD213" s="764">
        <f t="shared" si="497"/>
        <v>0</v>
      </c>
      <c r="FE213" s="764">
        <f t="shared" si="497"/>
        <v>0</v>
      </c>
      <c r="FF213" s="764">
        <f t="shared" si="497"/>
        <v>0</v>
      </c>
      <c r="FG213" s="764">
        <f t="shared" si="497"/>
        <v>0</v>
      </c>
      <c r="FH213" s="764">
        <f t="shared" si="497"/>
        <v>0</v>
      </c>
      <c r="FI213" s="764">
        <f t="shared" si="497"/>
        <v>0</v>
      </c>
      <c r="FJ213" s="764">
        <f t="shared" si="498"/>
        <v>0</v>
      </c>
      <c r="FK213" s="764">
        <f t="shared" si="498"/>
        <v>0</v>
      </c>
      <c r="FL213" s="764">
        <f t="shared" si="498"/>
        <v>0</v>
      </c>
      <c r="FM213" s="764">
        <f t="shared" si="498"/>
        <v>0</v>
      </c>
      <c r="FN213" s="764">
        <f t="shared" si="498"/>
        <v>0</v>
      </c>
      <c r="FO213" s="764">
        <f t="shared" si="498"/>
        <v>0</v>
      </c>
      <c r="FP213" s="764">
        <f t="shared" si="498"/>
        <v>0</v>
      </c>
      <c r="FQ213" s="764">
        <f t="shared" si="498"/>
        <v>0</v>
      </c>
      <c r="FR213" s="764">
        <f t="shared" si="498"/>
        <v>0</v>
      </c>
      <c r="FS213" s="764">
        <f t="shared" si="498"/>
        <v>0</v>
      </c>
      <c r="FT213" s="764">
        <f t="shared" si="499"/>
        <v>0</v>
      </c>
      <c r="FU213" s="764">
        <f t="shared" si="499"/>
        <v>0</v>
      </c>
      <c r="FV213" s="764">
        <f t="shared" si="499"/>
        <v>0</v>
      </c>
      <c r="FW213" s="764">
        <f t="shared" si="499"/>
        <v>0</v>
      </c>
      <c r="FX213" s="764">
        <f t="shared" si="499"/>
        <v>0</v>
      </c>
      <c r="FY213" s="764">
        <f t="shared" si="499"/>
        <v>0</v>
      </c>
      <c r="FZ213" s="764">
        <f t="shared" si="499"/>
        <v>0</v>
      </c>
      <c r="GA213" s="764">
        <f t="shared" si="499"/>
        <v>0</v>
      </c>
      <c r="GB213" s="764">
        <f t="shared" si="499"/>
        <v>0</v>
      </c>
      <c r="GC213" s="764">
        <f t="shared" si="499"/>
        <v>0</v>
      </c>
      <c r="GD213" s="764">
        <f t="shared" si="500"/>
        <v>0</v>
      </c>
      <c r="GE213" s="764">
        <f t="shared" si="500"/>
        <v>0</v>
      </c>
      <c r="GF213" s="764">
        <f t="shared" si="500"/>
        <v>0</v>
      </c>
      <c r="GG213" s="764">
        <f t="shared" si="500"/>
        <v>0</v>
      </c>
      <c r="GH213" s="764">
        <f t="shared" si="500"/>
        <v>0</v>
      </c>
      <c r="GI213" s="764">
        <f t="shared" si="500"/>
        <v>0</v>
      </c>
      <c r="GJ213" s="764">
        <f t="shared" si="500"/>
        <v>0</v>
      </c>
      <c r="GK213" s="764">
        <f t="shared" si="500"/>
        <v>0</v>
      </c>
      <c r="GL213" s="764">
        <f t="shared" si="500"/>
        <v>0</v>
      </c>
      <c r="GM213" s="764">
        <f t="shared" si="500"/>
        <v>0</v>
      </c>
      <c r="GN213" s="764">
        <f t="shared" si="501"/>
        <v>0</v>
      </c>
      <c r="GO213" s="764">
        <f t="shared" si="501"/>
        <v>0</v>
      </c>
      <c r="GP213" s="764">
        <f t="shared" si="501"/>
        <v>0</v>
      </c>
      <c r="GQ213" s="764">
        <f t="shared" si="501"/>
        <v>0</v>
      </c>
      <c r="GR213" s="764">
        <f t="shared" si="501"/>
        <v>0</v>
      </c>
      <c r="GS213" s="764">
        <f t="shared" si="501"/>
        <v>0</v>
      </c>
      <c r="GT213" s="764">
        <f t="shared" si="501"/>
        <v>0</v>
      </c>
      <c r="GU213" s="764">
        <f t="shared" si="501"/>
        <v>0</v>
      </c>
      <c r="GV213" s="764">
        <f t="shared" si="501"/>
        <v>0</v>
      </c>
      <c r="GW213" s="764">
        <f t="shared" si="501"/>
        <v>0</v>
      </c>
      <c r="GX213" s="764">
        <f t="shared" si="502"/>
        <v>0</v>
      </c>
      <c r="GY213" s="764">
        <f t="shared" si="502"/>
        <v>0</v>
      </c>
      <c r="GZ213" s="764">
        <f t="shared" si="502"/>
        <v>0</v>
      </c>
      <c r="HA213" s="764">
        <f t="shared" si="502"/>
        <v>0</v>
      </c>
      <c r="HB213" s="764">
        <f t="shared" si="502"/>
        <v>0</v>
      </c>
      <c r="HC213" s="764">
        <f t="shared" si="502"/>
        <v>0</v>
      </c>
      <c r="HD213" s="764">
        <f t="shared" si="502"/>
        <v>0</v>
      </c>
      <c r="HE213" s="764">
        <f t="shared" si="502"/>
        <v>0</v>
      </c>
      <c r="HF213" s="764">
        <f t="shared" si="502"/>
        <v>0</v>
      </c>
      <c r="HG213" s="764">
        <f t="shared" si="502"/>
        <v>0</v>
      </c>
      <c r="HH213" s="764">
        <f t="shared" si="503"/>
        <v>0</v>
      </c>
      <c r="HI213" s="764">
        <f t="shared" si="503"/>
        <v>0</v>
      </c>
      <c r="HJ213" s="764">
        <f t="shared" si="503"/>
        <v>0</v>
      </c>
      <c r="HK213" s="764">
        <f t="shared" si="503"/>
        <v>0</v>
      </c>
      <c r="HL213" s="764">
        <f t="shared" si="503"/>
        <v>0</v>
      </c>
      <c r="HM213" s="764">
        <f t="shared" si="503"/>
        <v>0</v>
      </c>
      <c r="HN213" s="764">
        <f t="shared" si="503"/>
        <v>0</v>
      </c>
      <c r="HO213" s="764">
        <f t="shared" si="503"/>
        <v>0</v>
      </c>
      <c r="HP213" s="764">
        <f t="shared" si="503"/>
        <v>0</v>
      </c>
      <c r="HQ213" s="764">
        <f t="shared" si="503"/>
        <v>0</v>
      </c>
      <c r="HR213" s="764">
        <f t="shared" si="504"/>
        <v>0</v>
      </c>
      <c r="HS213" s="764">
        <f t="shared" si="504"/>
        <v>0</v>
      </c>
      <c r="HT213" s="764">
        <f t="shared" si="504"/>
        <v>0</v>
      </c>
      <c r="HU213" s="764">
        <f t="shared" si="504"/>
        <v>0</v>
      </c>
      <c r="HV213" s="764">
        <f t="shared" si="504"/>
        <v>0</v>
      </c>
      <c r="HW213" s="764">
        <f t="shared" si="504"/>
        <v>0</v>
      </c>
      <c r="HX213" s="764">
        <f t="shared" si="504"/>
        <v>0</v>
      </c>
      <c r="HY213" s="764">
        <f t="shared" si="504"/>
        <v>0</v>
      </c>
      <c r="HZ213" s="764">
        <f t="shared" si="504"/>
        <v>0</v>
      </c>
      <c r="IA213" s="764">
        <f t="shared" si="504"/>
        <v>0</v>
      </c>
      <c r="IB213" s="764">
        <f t="shared" si="505"/>
        <v>0</v>
      </c>
      <c r="IC213" s="764">
        <f t="shared" si="505"/>
        <v>0</v>
      </c>
      <c r="ID213" s="764">
        <f t="shared" si="505"/>
        <v>0</v>
      </c>
      <c r="IE213" s="764">
        <f t="shared" si="505"/>
        <v>0</v>
      </c>
      <c r="IF213" s="764">
        <f t="shared" si="505"/>
        <v>0</v>
      </c>
      <c r="IG213" s="764">
        <f t="shared" si="505"/>
        <v>0</v>
      </c>
      <c r="IH213" s="764">
        <f t="shared" si="505"/>
        <v>0</v>
      </c>
      <c r="II213" s="764">
        <f t="shared" si="505"/>
        <v>0</v>
      </c>
      <c r="IJ213" s="764">
        <f t="shared" si="505"/>
        <v>0</v>
      </c>
      <c r="IK213" s="764">
        <f t="shared" si="505"/>
        <v>0</v>
      </c>
      <c r="IL213" s="764">
        <f t="shared" si="506"/>
        <v>0</v>
      </c>
      <c r="IM213" s="764">
        <f t="shared" si="506"/>
        <v>0</v>
      </c>
      <c r="IN213" s="764">
        <f t="shared" si="506"/>
        <v>0</v>
      </c>
      <c r="IO213" s="764">
        <f t="shared" si="506"/>
        <v>0</v>
      </c>
      <c r="IP213" s="764">
        <f t="shared" si="506"/>
        <v>0</v>
      </c>
      <c r="IQ213" s="764">
        <f t="shared" si="506"/>
        <v>0</v>
      </c>
      <c r="IR213" s="764">
        <f t="shared" si="506"/>
        <v>0</v>
      </c>
      <c r="IS213" s="764">
        <f t="shared" si="506"/>
        <v>0</v>
      </c>
      <c r="IT213" s="764">
        <f t="shared" si="506"/>
        <v>0</v>
      </c>
      <c r="IU213" s="764">
        <f t="shared" si="506"/>
        <v>0</v>
      </c>
      <c r="IV213" s="764">
        <f t="shared" si="506"/>
        <v>0</v>
      </c>
      <c r="IW213" s="764">
        <f t="shared" si="506"/>
        <v>0</v>
      </c>
      <c r="IX213" s="764">
        <f t="shared" si="506"/>
        <v>0</v>
      </c>
      <c r="IY213" s="764">
        <f t="shared" si="506"/>
        <v>0</v>
      </c>
      <c r="IZ213" s="764">
        <f t="shared" si="506"/>
        <v>0</v>
      </c>
      <c r="JA213" s="764">
        <f t="shared" si="506"/>
        <v>0</v>
      </c>
      <c r="JB213" s="764">
        <f t="shared" si="506"/>
        <v>0</v>
      </c>
      <c r="JC213" s="764">
        <f t="shared" si="506"/>
        <v>0</v>
      </c>
      <c r="JD213" s="764">
        <f t="shared" si="486"/>
        <v>0</v>
      </c>
      <c r="JE213" s="764">
        <f t="shared" si="486"/>
        <v>0</v>
      </c>
      <c r="JF213" s="764">
        <f t="shared" si="486"/>
        <v>0</v>
      </c>
      <c r="JG213" s="764">
        <f t="shared" ref="JD213:JO223" si="509">IF($D213=JG$5,$J213,0)</f>
        <v>0</v>
      </c>
      <c r="JH213" s="764">
        <f t="shared" si="486"/>
        <v>0</v>
      </c>
      <c r="JI213" s="764">
        <f t="shared" si="486"/>
        <v>0</v>
      </c>
      <c r="JJ213" s="764">
        <f t="shared" si="486"/>
        <v>0</v>
      </c>
      <c r="JK213" s="764">
        <f t="shared" si="509"/>
        <v>0</v>
      </c>
      <c r="JL213" s="764">
        <f t="shared" si="506"/>
        <v>0</v>
      </c>
      <c r="JM213" s="764">
        <f t="shared" si="506"/>
        <v>0</v>
      </c>
      <c r="JN213" s="764">
        <f t="shared" si="506"/>
        <v>0</v>
      </c>
      <c r="JO213" s="764">
        <f t="shared" si="509"/>
        <v>0</v>
      </c>
      <c r="JP213" s="764">
        <f t="shared" si="506"/>
        <v>0</v>
      </c>
      <c r="JQ213" s="764">
        <f t="shared" si="480"/>
        <v>0</v>
      </c>
      <c r="JR213" s="764">
        <f t="shared" si="480"/>
        <v>0</v>
      </c>
      <c r="JS213" s="764">
        <f t="shared" si="506"/>
        <v>0</v>
      </c>
      <c r="JT213" s="765">
        <f t="shared" si="481"/>
        <v>0</v>
      </c>
      <c r="JU213" s="229">
        <f t="shared" si="482"/>
        <v>0</v>
      </c>
    </row>
    <row r="214" spans="1:281" ht="12.75" customHeight="1">
      <c r="A214" s="57"/>
      <c r="B214" s="223"/>
      <c r="C214" s="223"/>
      <c r="D214" s="61"/>
      <c r="E214" s="743" t="str">
        <f t="shared" si="479"/>
        <v xml:space="preserve"> </v>
      </c>
      <c r="F214" s="56"/>
      <c r="G214" s="228"/>
      <c r="H214" s="744">
        <f>SUMIF(Ajuste!$C$8:$C$483,$B$6:$B$499,Ajuste!$E$8:$E$483)</f>
        <v>0</v>
      </c>
      <c r="I214" s="744">
        <f>SUMIF(Ajuste!$C$8:$C$483,$B$6:$B$499,Ajuste!$F$8:$F$483)</f>
        <v>0</v>
      </c>
      <c r="J214" s="229">
        <f t="shared" si="483"/>
        <v>0</v>
      </c>
      <c r="K214" s="764">
        <f t="shared" si="487"/>
        <v>0</v>
      </c>
      <c r="L214" s="764">
        <f t="shared" si="508"/>
        <v>0</v>
      </c>
      <c r="M214" s="764">
        <f t="shared" si="508"/>
        <v>0</v>
      </c>
      <c r="N214" s="764">
        <f t="shared" si="508"/>
        <v>0</v>
      </c>
      <c r="O214" s="764">
        <f t="shared" si="508"/>
        <v>0</v>
      </c>
      <c r="P214" s="764">
        <f t="shared" si="508"/>
        <v>0</v>
      </c>
      <c r="Q214" s="764">
        <f t="shared" si="508"/>
        <v>0</v>
      </c>
      <c r="R214" s="764">
        <f t="shared" si="508"/>
        <v>0</v>
      </c>
      <c r="S214" s="764">
        <f t="shared" si="508"/>
        <v>0</v>
      </c>
      <c r="T214" s="764">
        <f t="shared" si="508"/>
        <v>0</v>
      </c>
      <c r="U214" s="764">
        <f t="shared" si="508"/>
        <v>0</v>
      </c>
      <c r="V214" s="764">
        <f t="shared" si="508"/>
        <v>0</v>
      </c>
      <c r="W214" s="764">
        <f t="shared" si="508"/>
        <v>0</v>
      </c>
      <c r="X214" s="764">
        <f t="shared" si="508"/>
        <v>0</v>
      </c>
      <c r="Y214" s="764">
        <f t="shared" si="508"/>
        <v>0</v>
      </c>
      <c r="Z214" s="764">
        <f t="shared" si="508"/>
        <v>0</v>
      </c>
      <c r="AA214" s="764">
        <f t="shared" si="508"/>
        <v>0</v>
      </c>
      <c r="AB214" s="764">
        <f t="shared" si="508"/>
        <v>0</v>
      </c>
      <c r="AC214" s="764">
        <f t="shared" si="508"/>
        <v>0</v>
      </c>
      <c r="AD214" s="764">
        <f t="shared" si="508"/>
        <v>0</v>
      </c>
      <c r="AE214" s="764">
        <f t="shared" si="508"/>
        <v>0</v>
      </c>
      <c r="AF214" s="764">
        <f t="shared" si="508"/>
        <v>0</v>
      </c>
      <c r="AG214" s="764">
        <f t="shared" si="508"/>
        <v>0</v>
      </c>
      <c r="AH214" s="764">
        <f t="shared" si="508"/>
        <v>0</v>
      </c>
      <c r="AI214" s="764">
        <f t="shared" si="508"/>
        <v>0</v>
      </c>
      <c r="AJ214" s="764">
        <f t="shared" si="508"/>
        <v>0</v>
      </c>
      <c r="AK214" s="764">
        <f t="shared" si="508"/>
        <v>0</v>
      </c>
      <c r="AL214" s="764">
        <f t="shared" si="508"/>
        <v>0</v>
      </c>
      <c r="AM214" s="764">
        <f t="shared" si="508"/>
        <v>0</v>
      </c>
      <c r="AN214" s="764">
        <f t="shared" si="508"/>
        <v>0</v>
      </c>
      <c r="AO214" s="764">
        <f t="shared" si="508"/>
        <v>0</v>
      </c>
      <c r="AP214" s="764">
        <f t="shared" si="508"/>
        <v>0</v>
      </c>
      <c r="AQ214" s="764">
        <f t="shared" si="508"/>
        <v>0</v>
      </c>
      <c r="AR214" s="764">
        <f t="shared" si="508"/>
        <v>0</v>
      </c>
      <c r="AS214" s="764">
        <f t="shared" si="508"/>
        <v>0</v>
      </c>
      <c r="AT214" s="764">
        <f t="shared" si="508"/>
        <v>0</v>
      </c>
      <c r="AU214" s="764">
        <f t="shared" si="508"/>
        <v>0</v>
      </c>
      <c r="AV214" s="764">
        <f t="shared" si="508"/>
        <v>0</v>
      </c>
      <c r="AW214" s="764">
        <f t="shared" si="508"/>
        <v>0</v>
      </c>
      <c r="AX214" s="764">
        <f t="shared" si="508"/>
        <v>0</v>
      </c>
      <c r="AY214" s="764">
        <f t="shared" si="508"/>
        <v>0</v>
      </c>
      <c r="AZ214" s="764">
        <f t="shared" si="508"/>
        <v>0</v>
      </c>
      <c r="BA214" s="764">
        <f t="shared" si="508"/>
        <v>0</v>
      </c>
      <c r="BB214" s="764">
        <f t="shared" si="508"/>
        <v>0</v>
      </c>
      <c r="BC214" s="764">
        <f t="shared" si="508"/>
        <v>0</v>
      </c>
      <c r="BD214" s="764">
        <f t="shared" si="508"/>
        <v>0</v>
      </c>
      <c r="BE214" s="764">
        <f t="shared" si="508"/>
        <v>0</v>
      </c>
      <c r="BF214" s="764">
        <f t="shared" si="487"/>
        <v>0</v>
      </c>
      <c r="BG214" s="764">
        <f t="shared" si="487"/>
        <v>0</v>
      </c>
      <c r="BH214" s="764">
        <f t="shared" si="487"/>
        <v>0</v>
      </c>
      <c r="BI214" s="764">
        <f t="shared" si="487"/>
        <v>0</v>
      </c>
      <c r="BJ214" s="764">
        <f t="shared" si="487"/>
        <v>0</v>
      </c>
      <c r="BK214" s="764">
        <f t="shared" si="487"/>
        <v>0</v>
      </c>
      <c r="BL214" s="764">
        <f t="shared" si="487"/>
        <v>0</v>
      </c>
      <c r="BM214" s="764">
        <f t="shared" si="487"/>
        <v>0</v>
      </c>
      <c r="BN214" s="764">
        <f t="shared" si="488"/>
        <v>0</v>
      </c>
      <c r="BO214" s="764">
        <f t="shared" si="488"/>
        <v>0</v>
      </c>
      <c r="BP214" s="764">
        <f t="shared" si="488"/>
        <v>0</v>
      </c>
      <c r="BQ214" s="764">
        <f t="shared" si="488"/>
        <v>0</v>
      </c>
      <c r="BR214" s="764">
        <f t="shared" si="488"/>
        <v>0</v>
      </c>
      <c r="BS214" s="764">
        <f t="shared" si="488"/>
        <v>0</v>
      </c>
      <c r="BT214" s="764">
        <f t="shared" si="488"/>
        <v>0</v>
      </c>
      <c r="BU214" s="764">
        <f t="shared" si="488"/>
        <v>0</v>
      </c>
      <c r="BV214" s="764">
        <f t="shared" si="488"/>
        <v>0</v>
      </c>
      <c r="BW214" s="764">
        <f t="shared" si="488"/>
        <v>0</v>
      </c>
      <c r="BX214" s="764">
        <f t="shared" si="489"/>
        <v>0</v>
      </c>
      <c r="BY214" s="764">
        <f t="shared" si="489"/>
        <v>0</v>
      </c>
      <c r="BZ214" s="764">
        <f t="shared" si="489"/>
        <v>0</v>
      </c>
      <c r="CA214" s="764">
        <f t="shared" si="489"/>
        <v>0</v>
      </c>
      <c r="CB214" s="764">
        <f t="shared" si="489"/>
        <v>0</v>
      </c>
      <c r="CC214" s="764">
        <f t="shared" si="489"/>
        <v>0</v>
      </c>
      <c r="CD214" s="764">
        <f t="shared" si="489"/>
        <v>0</v>
      </c>
      <c r="CE214" s="764">
        <f t="shared" si="489"/>
        <v>0</v>
      </c>
      <c r="CF214" s="764">
        <f t="shared" si="489"/>
        <v>0</v>
      </c>
      <c r="CG214" s="764">
        <f t="shared" si="489"/>
        <v>0</v>
      </c>
      <c r="CH214" s="764">
        <f t="shared" si="490"/>
        <v>0</v>
      </c>
      <c r="CI214" s="764">
        <f t="shared" si="490"/>
        <v>0</v>
      </c>
      <c r="CJ214" s="764">
        <f t="shared" si="490"/>
        <v>0</v>
      </c>
      <c r="CK214" s="764">
        <f t="shared" si="490"/>
        <v>0</v>
      </c>
      <c r="CL214" s="764">
        <f t="shared" si="490"/>
        <v>0</v>
      </c>
      <c r="CM214" s="764">
        <f t="shared" si="490"/>
        <v>0</v>
      </c>
      <c r="CN214" s="764">
        <f t="shared" si="490"/>
        <v>0</v>
      </c>
      <c r="CO214" s="764">
        <f t="shared" si="490"/>
        <v>0</v>
      </c>
      <c r="CP214" s="764">
        <f t="shared" si="490"/>
        <v>0</v>
      </c>
      <c r="CQ214" s="764">
        <f t="shared" si="490"/>
        <v>0</v>
      </c>
      <c r="CR214" s="764">
        <f t="shared" si="491"/>
        <v>0</v>
      </c>
      <c r="CS214" s="764">
        <f t="shared" si="491"/>
        <v>0</v>
      </c>
      <c r="CT214" s="764">
        <f t="shared" si="491"/>
        <v>0</v>
      </c>
      <c r="CU214" s="764">
        <f t="shared" si="491"/>
        <v>0</v>
      </c>
      <c r="CV214" s="764">
        <f t="shared" si="491"/>
        <v>0</v>
      </c>
      <c r="CW214" s="764">
        <f t="shared" si="491"/>
        <v>0</v>
      </c>
      <c r="CX214" s="764">
        <f t="shared" si="491"/>
        <v>0</v>
      </c>
      <c r="CY214" s="764">
        <f t="shared" si="491"/>
        <v>0</v>
      </c>
      <c r="CZ214" s="764">
        <f t="shared" si="491"/>
        <v>0</v>
      </c>
      <c r="DA214" s="764">
        <f t="shared" si="491"/>
        <v>0</v>
      </c>
      <c r="DB214" s="764">
        <f t="shared" si="492"/>
        <v>0</v>
      </c>
      <c r="DC214" s="764">
        <f t="shared" si="492"/>
        <v>0</v>
      </c>
      <c r="DD214" s="764">
        <f t="shared" si="492"/>
        <v>0</v>
      </c>
      <c r="DE214" s="764">
        <f t="shared" si="492"/>
        <v>0</v>
      </c>
      <c r="DF214" s="764">
        <f t="shared" si="492"/>
        <v>0</v>
      </c>
      <c r="DG214" s="764">
        <f t="shared" si="492"/>
        <v>0</v>
      </c>
      <c r="DH214" s="764">
        <f t="shared" si="492"/>
        <v>0</v>
      </c>
      <c r="DI214" s="764">
        <f t="shared" si="492"/>
        <v>0</v>
      </c>
      <c r="DJ214" s="764">
        <f t="shared" si="492"/>
        <v>0</v>
      </c>
      <c r="DK214" s="764">
        <f t="shared" si="492"/>
        <v>0</v>
      </c>
      <c r="DL214" s="764">
        <f t="shared" si="493"/>
        <v>0</v>
      </c>
      <c r="DM214" s="764">
        <f t="shared" si="493"/>
        <v>0</v>
      </c>
      <c r="DN214" s="764">
        <f t="shared" si="493"/>
        <v>0</v>
      </c>
      <c r="DO214" s="764">
        <f t="shared" si="493"/>
        <v>0</v>
      </c>
      <c r="DP214" s="764">
        <f t="shared" si="493"/>
        <v>0</v>
      </c>
      <c r="DQ214" s="764">
        <f t="shared" si="493"/>
        <v>0</v>
      </c>
      <c r="DR214" s="764">
        <f t="shared" si="493"/>
        <v>0</v>
      </c>
      <c r="DS214" s="764">
        <f t="shared" si="493"/>
        <v>0</v>
      </c>
      <c r="DT214" s="764">
        <f t="shared" si="493"/>
        <v>0</v>
      </c>
      <c r="DU214" s="764">
        <f t="shared" si="493"/>
        <v>0</v>
      </c>
      <c r="DV214" s="764">
        <f t="shared" si="494"/>
        <v>0</v>
      </c>
      <c r="DW214" s="764">
        <f t="shared" si="494"/>
        <v>0</v>
      </c>
      <c r="DX214" s="764">
        <f t="shared" si="494"/>
        <v>0</v>
      </c>
      <c r="DY214" s="764">
        <f t="shared" si="494"/>
        <v>0</v>
      </c>
      <c r="DZ214" s="764">
        <f t="shared" si="494"/>
        <v>0</v>
      </c>
      <c r="EA214" s="764">
        <f t="shared" si="494"/>
        <v>0</v>
      </c>
      <c r="EB214" s="764">
        <f t="shared" si="494"/>
        <v>0</v>
      </c>
      <c r="EC214" s="764">
        <f t="shared" si="494"/>
        <v>0</v>
      </c>
      <c r="ED214" s="764">
        <f t="shared" si="494"/>
        <v>0</v>
      </c>
      <c r="EE214" s="764">
        <f t="shared" si="494"/>
        <v>0</v>
      </c>
      <c r="EF214" s="764">
        <f t="shared" si="495"/>
        <v>0</v>
      </c>
      <c r="EG214" s="764">
        <f t="shared" si="495"/>
        <v>0</v>
      </c>
      <c r="EH214" s="764">
        <f t="shared" si="495"/>
        <v>0</v>
      </c>
      <c r="EI214" s="764">
        <f t="shared" si="495"/>
        <v>0</v>
      </c>
      <c r="EJ214" s="764">
        <f t="shared" si="495"/>
        <v>0</v>
      </c>
      <c r="EK214" s="764">
        <f t="shared" si="495"/>
        <v>0</v>
      </c>
      <c r="EL214" s="764">
        <f t="shared" si="495"/>
        <v>0</v>
      </c>
      <c r="EM214" s="764">
        <f t="shared" si="495"/>
        <v>0</v>
      </c>
      <c r="EN214" s="764">
        <f t="shared" si="495"/>
        <v>0</v>
      </c>
      <c r="EO214" s="764">
        <f t="shared" si="495"/>
        <v>0</v>
      </c>
      <c r="EP214" s="764">
        <f t="shared" si="496"/>
        <v>0</v>
      </c>
      <c r="EQ214" s="764">
        <f t="shared" si="496"/>
        <v>0</v>
      </c>
      <c r="ER214" s="764">
        <f t="shared" si="496"/>
        <v>0</v>
      </c>
      <c r="ES214" s="764">
        <f t="shared" si="496"/>
        <v>0</v>
      </c>
      <c r="ET214" s="764">
        <f t="shared" si="496"/>
        <v>0</v>
      </c>
      <c r="EU214" s="764">
        <f t="shared" si="496"/>
        <v>0</v>
      </c>
      <c r="EV214" s="764">
        <f t="shared" si="496"/>
        <v>0</v>
      </c>
      <c r="EW214" s="764">
        <f t="shared" si="496"/>
        <v>0</v>
      </c>
      <c r="EX214" s="764">
        <f t="shared" si="496"/>
        <v>0</v>
      </c>
      <c r="EY214" s="764">
        <f t="shared" si="496"/>
        <v>0</v>
      </c>
      <c r="EZ214" s="764">
        <f t="shared" si="497"/>
        <v>0</v>
      </c>
      <c r="FA214" s="764">
        <f t="shared" si="497"/>
        <v>0</v>
      </c>
      <c r="FB214" s="764">
        <f t="shared" si="497"/>
        <v>0</v>
      </c>
      <c r="FC214" s="764">
        <f t="shared" si="497"/>
        <v>0</v>
      </c>
      <c r="FD214" s="764">
        <f t="shared" si="497"/>
        <v>0</v>
      </c>
      <c r="FE214" s="764">
        <f t="shared" si="497"/>
        <v>0</v>
      </c>
      <c r="FF214" s="764">
        <f t="shared" si="497"/>
        <v>0</v>
      </c>
      <c r="FG214" s="764">
        <f t="shared" si="497"/>
        <v>0</v>
      </c>
      <c r="FH214" s="764">
        <f t="shared" si="497"/>
        <v>0</v>
      </c>
      <c r="FI214" s="764">
        <f t="shared" si="497"/>
        <v>0</v>
      </c>
      <c r="FJ214" s="764">
        <f t="shared" si="498"/>
        <v>0</v>
      </c>
      <c r="FK214" s="764">
        <f t="shared" si="498"/>
        <v>0</v>
      </c>
      <c r="FL214" s="764">
        <f t="shared" si="498"/>
        <v>0</v>
      </c>
      <c r="FM214" s="764">
        <f t="shared" si="498"/>
        <v>0</v>
      </c>
      <c r="FN214" s="764">
        <f t="shared" si="498"/>
        <v>0</v>
      </c>
      <c r="FO214" s="764">
        <f t="shared" si="498"/>
        <v>0</v>
      </c>
      <c r="FP214" s="764">
        <f t="shared" si="498"/>
        <v>0</v>
      </c>
      <c r="FQ214" s="764">
        <f t="shared" si="498"/>
        <v>0</v>
      </c>
      <c r="FR214" s="764">
        <f t="shared" si="498"/>
        <v>0</v>
      </c>
      <c r="FS214" s="764">
        <f t="shared" si="498"/>
        <v>0</v>
      </c>
      <c r="FT214" s="764">
        <f t="shared" si="499"/>
        <v>0</v>
      </c>
      <c r="FU214" s="764">
        <f t="shared" si="499"/>
        <v>0</v>
      </c>
      <c r="FV214" s="764">
        <f t="shared" si="499"/>
        <v>0</v>
      </c>
      <c r="FW214" s="764">
        <f t="shared" si="499"/>
        <v>0</v>
      </c>
      <c r="FX214" s="764">
        <f t="shared" si="499"/>
        <v>0</v>
      </c>
      <c r="FY214" s="764">
        <f t="shared" si="499"/>
        <v>0</v>
      </c>
      <c r="FZ214" s="764">
        <f t="shared" si="499"/>
        <v>0</v>
      </c>
      <c r="GA214" s="764">
        <f t="shared" si="499"/>
        <v>0</v>
      </c>
      <c r="GB214" s="764">
        <f t="shared" si="499"/>
        <v>0</v>
      </c>
      <c r="GC214" s="764">
        <f t="shared" si="499"/>
        <v>0</v>
      </c>
      <c r="GD214" s="764">
        <f t="shared" si="500"/>
        <v>0</v>
      </c>
      <c r="GE214" s="764">
        <f t="shared" si="500"/>
        <v>0</v>
      </c>
      <c r="GF214" s="764">
        <f t="shared" si="500"/>
        <v>0</v>
      </c>
      <c r="GG214" s="764">
        <f t="shared" si="500"/>
        <v>0</v>
      </c>
      <c r="GH214" s="764">
        <f t="shared" si="500"/>
        <v>0</v>
      </c>
      <c r="GI214" s="764">
        <f t="shared" si="500"/>
        <v>0</v>
      </c>
      <c r="GJ214" s="764">
        <f t="shared" si="500"/>
        <v>0</v>
      </c>
      <c r="GK214" s="764">
        <f t="shared" si="500"/>
        <v>0</v>
      </c>
      <c r="GL214" s="764">
        <f t="shared" si="500"/>
        <v>0</v>
      </c>
      <c r="GM214" s="764">
        <f t="shared" si="500"/>
        <v>0</v>
      </c>
      <c r="GN214" s="764">
        <f t="shared" si="501"/>
        <v>0</v>
      </c>
      <c r="GO214" s="764">
        <f t="shared" si="501"/>
        <v>0</v>
      </c>
      <c r="GP214" s="764">
        <f t="shared" si="501"/>
        <v>0</v>
      </c>
      <c r="GQ214" s="764">
        <f t="shared" si="501"/>
        <v>0</v>
      </c>
      <c r="GR214" s="764">
        <f t="shared" si="501"/>
        <v>0</v>
      </c>
      <c r="GS214" s="764">
        <f t="shared" si="501"/>
        <v>0</v>
      </c>
      <c r="GT214" s="764">
        <f t="shared" si="501"/>
        <v>0</v>
      </c>
      <c r="GU214" s="764">
        <f t="shared" si="501"/>
        <v>0</v>
      </c>
      <c r="GV214" s="764">
        <f t="shared" si="501"/>
        <v>0</v>
      </c>
      <c r="GW214" s="764">
        <f t="shared" si="501"/>
        <v>0</v>
      </c>
      <c r="GX214" s="764">
        <f t="shared" si="502"/>
        <v>0</v>
      </c>
      <c r="GY214" s="764">
        <f t="shared" si="502"/>
        <v>0</v>
      </c>
      <c r="GZ214" s="764">
        <f t="shared" si="502"/>
        <v>0</v>
      </c>
      <c r="HA214" s="764">
        <f t="shared" si="502"/>
        <v>0</v>
      </c>
      <c r="HB214" s="764">
        <f t="shared" si="502"/>
        <v>0</v>
      </c>
      <c r="HC214" s="764">
        <f t="shared" si="502"/>
        <v>0</v>
      </c>
      <c r="HD214" s="764">
        <f t="shared" si="502"/>
        <v>0</v>
      </c>
      <c r="HE214" s="764">
        <f t="shared" si="502"/>
        <v>0</v>
      </c>
      <c r="HF214" s="764">
        <f t="shared" si="502"/>
        <v>0</v>
      </c>
      <c r="HG214" s="764">
        <f t="shared" si="502"/>
        <v>0</v>
      </c>
      <c r="HH214" s="764">
        <f t="shared" si="503"/>
        <v>0</v>
      </c>
      <c r="HI214" s="764">
        <f t="shared" si="503"/>
        <v>0</v>
      </c>
      <c r="HJ214" s="764">
        <f t="shared" si="503"/>
        <v>0</v>
      </c>
      <c r="HK214" s="764">
        <f t="shared" si="503"/>
        <v>0</v>
      </c>
      <c r="HL214" s="764">
        <f t="shared" si="503"/>
        <v>0</v>
      </c>
      <c r="HM214" s="764">
        <f t="shared" si="503"/>
        <v>0</v>
      </c>
      <c r="HN214" s="764">
        <f t="shared" si="503"/>
        <v>0</v>
      </c>
      <c r="HO214" s="764">
        <f t="shared" si="503"/>
        <v>0</v>
      </c>
      <c r="HP214" s="764">
        <f t="shared" si="503"/>
        <v>0</v>
      </c>
      <c r="HQ214" s="764">
        <f t="shared" si="503"/>
        <v>0</v>
      </c>
      <c r="HR214" s="764">
        <f t="shared" si="504"/>
        <v>0</v>
      </c>
      <c r="HS214" s="764">
        <f t="shared" si="504"/>
        <v>0</v>
      </c>
      <c r="HT214" s="764">
        <f t="shared" si="504"/>
        <v>0</v>
      </c>
      <c r="HU214" s="764">
        <f t="shared" si="504"/>
        <v>0</v>
      </c>
      <c r="HV214" s="764">
        <f t="shared" si="504"/>
        <v>0</v>
      </c>
      <c r="HW214" s="764">
        <f t="shared" si="504"/>
        <v>0</v>
      </c>
      <c r="HX214" s="764">
        <f t="shared" si="504"/>
        <v>0</v>
      </c>
      <c r="HY214" s="764">
        <f t="shared" si="504"/>
        <v>0</v>
      </c>
      <c r="HZ214" s="764">
        <f t="shared" si="504"/>
        <v>0</v>
      </c>
      <c r="IA214" s="764">
        <f t="shared" si="504"/>
        <v>0</v>
      </c>
      <c r="IB214" s="764">
        <f t="shared" si="505"/>
        <v>0</v>
      </c>
      <c r="IC214" s="764">
        <f t="shared" si="505"/>
        <v>0</v>
      </c>
      <c r="ID214" s="764">
        <f t="shared" si="505"/>
        <v>0</v>
      </c>
      <c r="IE214" s="764">
        <f t="shared" si="505"/>
        <v>0</v>
      </c>
      <c r="IF214" s="764">
        <f t="shared" si="505"/>
        <v>0</v>
      </c>
      <c r="IG214" s="764">
        <f t="shared" si="505"/>
        <v>0</v>
      </c>
      <c r="IH214" s="764">
        <f t="shared" si="505"/>
        <v>0</v>
      </c>
      <c r="II214" s="764">
        <f t="shared" si="505"/>
        <v>0</v>
      </c>
      <c r="IJ214" s="764">
        <f t="shared" si="505"/>
        <v>0</v>
      </c>
      <c r="IK214" s="764">
        <f t="shared" si="505"/>
        <v>0</v>
      </c>
      <c r="IL214" s="764">
        <f t="shared" si="506"/>
        <v>0</v>
      </c>
      <c r="IM214" s="764">
        <f t="shared" si="506"/>
        <v>0</v>
      </c>
      <c r="IN214" s="764">
        <f t="shared" si="506"/>
        <v>0</v>
      </c>
      <c r="IO214" s="764">
        <f t="shared" si="506"/>
        <v>0</v>
      </c>
      <c r="IP214" s="764">
        <f t="shared" si="506"/>
        <v>0</v>
      </c>
      <c r="IQ214" s="764">
        <f t="shared" si="506"/>
        <v>0</v>
      </c>
      <c r="IR214" s="764">
        <f t="shared" si="506"/>
        <v>0</v>
      </c>
      <c r="IS214" s="764">
        <f t="shared" si="506"/>
        <v>0</v>
      </c>
      <c r="IT214" s="764">
        <f t="shared" si="506"/>
        <v>0</v>
      </c>
      <c r="IU214" s="764">
        <f t="shared" si="506"/>
        <v>0</v>
      </c>
      <c r="IV214" s="764">
        <f t="shared" si="506"/>
        <v>0</v>
      </c>
      <c r="IW214" s="764">
        <f t="shared" si="506"/>
        <v>0</v>
      </c>
      <c r="IX214" s="764">
        <f t="shared" si="506"/>
        <v>0</v>
      </c>
      <c r="IY214" s="764">
        <f t="shared" si="506"/>
        <v>0</v>
      </c>
      <c r="IZ214" s="764">
        <f t="shared" si="506"/>
        <v>0</v>
      </c>
      <c r="JA214" s="764">
        <f t="shared" si="506"/>
        <v>0</v>
      </c>
      <c r="JB214" s="764">
        <f t="shared" si="506"/>
        <v>0</v>
      </c>
      <c r="JC214" s="764">
        <f t="shared" si="506"/>
        <v>0</v>
      </c>
      <c r="JD214" s="764">
        <f t="shared" si="509"/>
        <v>0</v>
      </c>
      <c r="JE214" s="764">
        <f t="shared" si="509"/>
        <v>0</v>
      </c>
      <c r="JF214" s="764">
        <f t="shared" si="509"/>
        <v>0</v>
      </c>
      <c r="JG214" s="764">
        <f t="shared" si="509"/>
        <v>0</v>
      </c>
      <c r="JH214" s="764">
        <f t="shared" si="509"/>
        <v>0</v>
      </c>
      <c r="JI214" s="764">
        <f t="shared" si="509"/>
        <v>0</v>
      </c>
      <c r="JJ214" s="764">
        <f t="shared" si="509"/>
        <v>0</v>
      </c>
      <c r="JK214" s="764">
        <f t="shared" si="509"/>
        <v>0</v>
      </c>
      <c r="JL214" s="764">
        <f t="shared" si="509"/>
        <v>0</v>
      </c>
      <c r="JM214" s="764">
        <f t="shared" si="509"/>
        <v>0</v>
      </c>
      <c r="JN214" s="764">
        <f t="shared" si="509"/>
        <v>0</v>
      </c>
      <c r="JO214" s="764">
        <f t="shared" si="509"/>
        <v>0</v>
      </c>
      <c r="JP214" s="764">
        <f t="shared" si="506"/>
        <v>0</v>
      </c>
      <c r="JQ214" s="764">
        <f t="shared" si="480"/>
        <v>0</v>
      </c>
      <c r="JR214" s="764">
        <f t="shared" si="480"/>
        <v>0</v>
      </c>
      <c r="JS214" s="764">
        <f t="shared" si="506"/>
        <v>0</v>
      </c>
      <c r="JT214" s="765">
        <f t="shared" si="481"/>
        <v>0</v>
      </c>
      <c r="JU214" s="229">
        <f t="shared" si="482"/>
        <v>0</v>
      </c>
    </row>
    <row r="215" spans="1:281" ht="12.75" customHeight="1">
      <c r="A215" s="57"/>
      <c r="B215" s="223"/>
      <c r="C215" s="223"/>
      <c r="D215" s="61"/>
      <c r="E215" s="743" t="str">
        <f t="shared" si="479"/>
        <v xml:space="preserve"> </v>
      </c>
      <c r="F215" s="56"/>
      <c r="G215" s="228"/>
      <c r="H215" s="744">
        <f>SUMIF(Ajuste!$C$8:$C$483,$B$6:$B$499,Ajuste!$E$8:$E$483)</f>
        <v>0</v>
      </c>
      <c r="I215" s="744">
        <f>SUMIF(Ajuste!$C$8:$C$483,$B$6:$B$499,Ajuste!$F$8:$F$483)</f>
        <v>0</v>
      </c>
      <c r="J215" s="229">
        <f t="shared" si="483"/>
        <v>0</v>
      </c>
      <c r="K215" s="764">
        <f t="shared" ref="K215:BM224" si="510">IF($D215=K$5,$J215,0)</f>
        <v>0</v>
      </c>
      <c r="L215" s="764">
        <f t="shared" si="510"/>
        <v>0</v>
      </c>
      <c r="M215" s="764">
        <f t="shared" si="510"/>
        <v>0</v>
      </c>
      <c r="N215" s="764">
        <f t="shared" si="510"/>
        <v>0</v>
      </c>
      <c r="O215" s="764">
        <f t="shared" si="510"/>
        <v>0</v>
      </c>
      <c r="P215" s="764">
        <f t="shared" si="510"/>
        <v>0</v>
      </c>
      <c r="Q215" s="764">
        <f t="shared" si="510"/>
        <v>0</v>
      </c>
      <c r="R215" s="764">
        <f t="shared" si="510"/>
        <v>0</v>
      </c>
      <c r="S215" s="764">
        <f t="shared" si="510"/>
        <v>0</v>
      </c>
      <c r="T215" s="764">
        <f t="shared" si="510"/>
        <v>0</v>
      </c>
      <c r="U215" s="764">
        <f t="shared" si="510"/>
        <v>0</v>
      </c>
      <c r="V215" s="764">
        <f t="shared" si="510"/>
        <v>0</v>
      </c>
      <c r="W215" s="764">
        <f t="shared" si="510"/>
        <v>0</v>
      </c>
      <c r="X215" s="764">
        <f t="shared" si="510"/>
        <v>0</v>
      </c>
      <c r="Y215" s="764">
        <f t="shared" si="510"/>
        <v>0</v>
      </c>
      <c r="Z215" s="764">
        <f t="shared" si="510"/>
        <v>0</v>
      </c>
      <c r="AA215" s="764">
        <f t="shared" si="510"/>
        <v>0</v>
      </c>
      <c r="AB215" s="764">
        <f t="shared" si="510"/>
        <v>0</v>
      </c>
      <c r="AC215" s="764">
        <f t="shared" si="510"/>
        <v>0</v>
      </c>
      <c r="AD215" s="764">
        <f t="shared" si="510"/>
        <v>0</v>
      </c>
      <c r="AE215" s="764">
        <f t="shared" si="510"/>
        <v>0</v>
      </c>
      <c r="AF215" s="764">
        <f t="shared" si="510"/>
        <v>0</v>
      </c>
      <c r="AG215" s="764">
        <f t="shared" si="510"/>
        <v>0</v>
      </c>
      <c r="AH215" s="764">
        <f t="shared" si="510"/>
        <v>0</v>
      </c>
      <c r="AI215" s="764">
        <f t="shared" si="510"/>
        <v>0</v>
      </c>
      <c r="AJ215" s="764">
        <f t="shared" si="510"/>
        <v>0</v>
      </c>
      <c r="AK215" s="764">
        <f t="shared" si="510"/>
        <v>0</v>
      </c>
      <c r="AL215" s="764">
        <f t="shared" si="510"/>
        <v>0</v>
      </c>
      <c r="AM215" s="764">
        <f t="shared" si="510"/>
        <v>0</v>
      </c>
      <c r="AN215" s="764">
        <f t="shared" si="510"/>
        <v>0</v>
      </c>
      <c r="AO215" s="764">
        <f t="shared" si="510"/>
        <v>0</v>
      </c>
      <c r="AP215" s="764">
        <f t="shared" si="510"/>
        <v>0</v>
      </c>
      <c r="AQ215" s="764">
        <f t="shared" si="510"/>
        <v>0</v>
      </c>
      <c r="AR215" s="764">
        <f t="shared" si="510"/>
        <v>0</v>
      </c>
      <c r="AS215" s="764">
        <f t="shared" si="510"/>
        <v>0</v>
      </c>
      <c r="AT215" s="764">
        <f t="shared" si="510"/>
        <v>0</v>
      </c>
      <c r="AU215" s="764">
        <f t="shared" si="510"/>
        <v>0</v>
      </c>
      <c r="AV215" s="764">
        <f t="shared" si="510"/>
        <v>0</v>
      </c>
      <c r="AW215" s="764">
        <f t="shared" si="510"/>
        <v>0</v>
      </c>
      <c r="AX215" s="764">
        <f t="shared" si="510"/>
        <v>0</v>
      </c>
      <c r="AY215" s="764">
        <f t="shared" si="510"/>
        <v>0</v>
      </c>
      <c r="AZ215" s="764">
        <f t="shared" si="510"/>
        <v>0</v>
      </c>
      <c r="BA215" s="764">
        <f t="shared" si="510"/>
        <v>0</v>
      </c>
      <c r="BB215" s="764">
        <f t="shared" si="510"/>
        <v>0</v>
      </c>
      <c r="BC215" s="764">
        <f t="shared" si="510"/>
        <v>0</v>
      </c>
      <c r="BD215" s="764">
        <f t="shared" si="510"/>
        <v>0</v>
      </c>
      <c r="BE215" s="764">
        <f t="shared" si="510"/>
        <v>0</v>
      </c>
      <c r="BF215" s="764">
        <f t="shared" si="510"/>
        <v>0</v>
      </c>
      <c r="BG215" s="764">
        <f t="shared" si="510"/>
        <v>0</v>
      </c>
      <c r="BH215" s="764">
        <f t="shared" si="510"/>
        <v>0</v>
      </c>
      <c r="BI215" s="764">
        <f t="shared" si="510"/>
        <v>0</v>
      </c>
      <c r="BJ215" s="764">
        <f t="shared" si="510"/>
        <v>0</v>
      </c>
      <c r="BK215" s="764">
        <f t="shared" si="510"/>
        <v>0</v>
      </c>
      <c r="BL215" s="764">
        <f t="shared" si="510"/>
        <v>0</v>
      </c>
      <c r="BM215" s="764">
        <f t="shared" si="510"/>
        <v>0</v>
      </c>
      <c r="BN215" s="764">
        <f t="shared" ref="BN215:BW224" si="511">IF($D215=BN$5,$J215,0)</f>
        <v>0</v>
      </c>
      <c r="BO215" s="764">
        <f t="shared" si="511"/>
        <v>0</v>
      </c>
      <c r="BP215" s="764">
        <f t="shared" si="511"/>
        <v>0</v>
      </c>
      <c r="BQ215" s="764">
        <f t="shared" si="511"/>
        <v>0</v>
      </c>
      <c r="BR215" s="764">
        <f t="shared" si="511"/>
        <v>0</v>
      </c>
      <c r="BS215" s="764">
        <f t="shared" si="511"/>
        <v>0</v>
      </c>
      <c r="BT215" s="764">
        <f t="shared" si="511"/>
        <v>0</v>
      </c>
      <c r="BU215" s="764">
        <f t="shared" si="511"/>
        <v>0</v>
      </c>
      <c r="BV215" s="764">
        <f t="shared" si="511"/>
        <v>0</v>
      </c>
      <c r="BW215" s="764">
        <f t="shared" si="511"/>
        <v>0</v>
      </c>
      <c r="BX215" s="764">
        <f t="shared" ref="BX215:CG224" si="512">IF($D215=BX$5,$J215,0)</f>
        <v>0</v>
      </c>
      <c r="BY215" s="764">
        <f t="shared" si="512"/>
        <v>0</v>
      </c>
      <c r="BZ215" s="764">
        <f t="shared" si="512"/>
        <v>0</v>
      </c>
      <c r="CA215" s="764">
        <f t="shared" si="512"/>
        <v>0</v>
      </c>
      <c r="CB215" s="764">
        <f t="shared" si="512"/>
        <v>0</v>
      </c>
      <c r="CC215" s="764">
        <f t="shared" si="512"/>
        <v>0</v>
      </c>
      <c r="CD215" s="764">
        <f t="shared" si="512"/>
        <v>0</v>
      </c>
      <c r="CE215" s="764">
        <f t="shared" si="512"/>
        <v>0</v>
      </c>
      <c r="CF215" s="764">
        <f t="shared" si="512"/>
        <v>0</v>
      </c>
      <c r="CG215" s="764">
        <f t="shared" si="512"/>
        <v>0</v>
      </c>
      <c r="CH215" s="764">
        <f t="shared" ref="CH215:CQ224" si="513">IF($D215=CH$5,$J215,0)</f>
        <v>0</v>
      </c>
      <c r="CI215" s="764">
        <f t="shared" si="513"/>
        <v>0</v>
      </c>
      <c r="CJ215" s="764">
        <f t="shared" si="513"/>
        <v>0</v>
      </c>
      <c r="CK215" s="764">
        <f t="shared" si="513"/>
        <v>0</v>
      </c>
      <c r="CL215" s="764">
        <f t="shared" si="513"/>
        <v>0</v>
      </c>
      <c r="CM215" s="764">
        <f t="shared" si="513"/>
        <v>0</v>
      </c>
      <c r="CN215" s="764">
        <f t="shared" si="513"/>
        <v>0</v>
      </c>
      <c r="CO215" s="764">
        <f t="shared" si="513"/>
        <v>0</v>
      </c>
      <c r="CP215" s="764">
        <f t="shared" si="513"/>
        <v>0</v>
      </c>
      <c r="CQ215" s="764">
        <f t="shared" si="513"/>
        <v>0</v>
      </c>
      <c r="CR215" s="764">
        <f t="shared" ref="CR215:DA224" si="514">IF($D215=CR$5,$J215,0)</f>
        <v>0</v>
      </c>
      <c r="CS215" s="764">
        <f t="shared" si="514"/>
        <v>0</v>
      </c>
      <c r="CT215" s="764">
        <f t="shared" si="514"/>
        <v>0</v>
      </c>
      <c r="CU215" s="764">
        <f t="shared" si="514"/>
        <v>0</v>
      </c>
      <c r="CV215" s="764">
        <f t="shared" si="514"/>
        <v>0</v>
      </c>
      <c r="CW215" s="764">
        <f t="shared" si="514"/>
        <v>0</v>
      </c>
      <c r="CX215" s="764">
        <f t="shared" si="514"/>
        <v>0</v>
      </c>
      <c r="CY215" s="764">
        <f t="shared" si="514"/>
        <v>0</v>
      </c>
      <c r="CZ215" s="764">
        <f t="shared" si="514"/>
        <v>0</v>
      </c>
      <c r="DA215" s="764">
        <f t="shared" si="514"/>
        <v>0</v>
      </c>
      <c r="DB215" s="764">
        <f t="shared" ref="DB215:DK224" si="515">IF($D215=DB$5,$J215,0)</f>
        <v>0</v>
      </c>
      <c r="DC215" s="764">
        <f t="shared" si="515"/>
        <v>0</v>
      </c>
      <c r="DD215" s="764">
        <f t="shared" si="515"/>
        <v>0</v>
      </c>
      <c r="DE215" s="764">
        <f t="shared" si="515"/>
        <v>0</v>
      </c>
      <c r="DF215" s="764">
        <f t="shared" si="515"/>
        <v>0</v>
      </c>
      <c r="DG215" s="764">
        <f t="shared" si="515"/>
        <v>0</v>
      </c>
      <c r="DH215" s="764">
        <f t="shared" si="515"/>
        <v>0</v>
      </c>
      <c r="DI215" s="764">
        <f t="shared" si="515"/>
        <v>0</v>
      </c>
      <c r="DJ215" s="764">
        <f t="shared" si="515"/>
        <v>0</v>
      </c>
      <c r="DK215" s="764">
        <f t="shared" si="515"/>
        <v>0</v>
      </c>
      <c r="DL215" s="764">
        <f t="shared" ref="DL215:DU224" si="516">IF($D215=DL$5,$J215,0)</f>
        <v>0</v>
      </c>
      <c r="DM215" s="764">
        <f t="shared" si="516"/>
        <v>0</v>
      </c>
      <c r="DN215" s="764">
        <f t="shared" si="516"/>
        <v>0</v>
      </c>
      <c r="DO215" s="764">
        <f t="shared" si="516"/>
        <v>0</v>
      </c>
      <c r="DP215" s="764">
        <f t="shared" si="516"/>
        <v>0</v>
      </c>
      <c r="DQ215" s="764">
        <f t="shared" si="516"/>
        <v>0</v>
      </c>
      <c r="DR215" s="764">
        <f t="shared" si="516"/>
        <v>0</v>
      </c>
      <c r="DS215" s="764">
        <f t="shared" si="516"/>
        <v>0</v>
      </c>
      <c r="DT215" s="764">
        <f t="shared" si="516"/>
        <v>0</v>
      </c>
      <c r="DU215" s="764">
        <f t="shared" si="516"/>
        <v>0</v>
      </c>
      <c r="DV215" s="764">
        <f t="shared" ref="DV215:EE224" si="517">IF($D215=DV$5,$J215,0)</f>
        <v>0</v>
      </c>
      <c r="DW215" s="764">
        <f t="shared" si="517"/>
        <v>0</v>
      </c>
      <c r="DX215" s="764">
        <f t="shared" si="517"/>
        <v>0</v>
      </c>
      <c r="DY215" s="764">
        <f t="shared" si="517"/>
        <v>0</v>
      </c>
      <c r="DZ215" s="764">
        <f t="shared" si="517"/>
        <v>0</v>
      </c>
      <c r="EA215" s="764">
        <f t="shared" si="517"/>
        <v>0</v>
      </c>
      <c r="EB215" s="764">
        <f t="shared" si="517"/>
        <v>0</v>
      </c>
      <c r="EC215" s="764">
        <f t="shared" si="517"/>
        <v>0</v>
      </c>
      <c r="ED215" s="764">
        <f t="shared" si="517"/>
        <v>0</v>
      </c>
      <c r="EE215" s="764">
        <f t="shared" si="517"/>
        <v>0</v>
      </c>
      <c r="EF215" s="764">
        <f t="shared" ref="EF215:EO224" si="518">IF($D215=EF$5,$J215,0)</f>
        <v>0</v>
      </c>
      <c r="EG215" s="764">
        <f t="shared" si="518"/>
        <v>0</v>
      </c>
      <c r="EH215" s="764">
        <f t="shared" si="518"/>
        <v>0</v>
      </c>
      <c r="EI215" s="764">
        <f t="shared" si="518"/>
        <v>0</v>
      </c>
      <c r="EJ215" s="764">
        <f t="shared" si="518"/>
        <v>0</v>
      </c>
      <c r="EK215" s="764">
        <f t="shared" si="518"/>
        <v>0</v>
      </c>
      <c r="EL215" s="764">
        <f t="shared" si="518"/>
        <v>0</v>
      </c>
      <c r="EM215" s="764">
        <f t="shared" si="518"/>
        <v>0</v>
      </c>
      <c r="EN215" s="764">
        <f t="shared" si="518"/>
        <v>0</v>
      </c>
      <c r="EO215" s="764">
        <f t="shared" si="518"/>
        <v>0</v>
      </c>
      <c r="EP215" s="764">
        <f t="shared" ref="EP215:EY224" si="519">IF($D215=EP$5,$J215,0)</f>
        <v>0</v>
      </c>
      <c r="EQ215" s="764">
        <f t="shared" si="519"/>
        <v>0</v>
      </c>
      <c r="ER215" s="764">
        <f t="shared" si="519"/>
        <v>0</v>
      </c>
      <c r="ES215" s="764">
        <f t="shared" si="519"/>
        <v>0</v>
      </c>
      <c r="ET215" s="764">
        <f t="shared" si="519"/>
        <v>0</v>
      </c>
      <c r="EU215" s="764">
        <f t="shared" si="519"/>
        <v>0</v>
      </c>
      <c r="EV215" s="764">
        <f t="shared" si="519"/>
        <v>0</v>
      </c>
      <c r="EW215" s="764">
        <f t="shared" si="519"/>
        <v>0</v>
      </c>
      <c r="EX215" s="764">
        <f t="shared" si="519"/>
        <v>0</v>
      </c>
      <c r="EY215" s="764">
        <f t="shared" si="519"/>
        <v>0</v>
      </c>
      <c r="EZ215" s="764">
        <f t="shared" ref="EZ215:FI224" si="520">IF($D215=EZ$5,$J215,0)</f>
        <v>0</v>
      </c>
      <c r="FA215" s="764">
        <f t="shared" si="520"/>
        <v>0</v>
      </c>
      <c r="FB215" s="764">
        <f t="shared" si="520"/>
        <v>0</v>
      </c>
      <c r="FC215" s="764">
        <f t="shared" si="520"/>
        <v>0</v>
      </c>
      <c r="FD215" s="764">
        <f t="shared" si="520"/>
        <v>0</v>
      </c>
      <c r="FE215" s="764">
        <f t="shared" si="520"/>
        <v>0</v>
      </c>
      <c r="FF215" s="764">
        <f t="shared" si="520"/>
        <v>0</v>
      </c>
      <c r="FG215" s="764">
        <f t="shared" si="520"/>
        <v>0</v>
      </c>
      <c r="FH215" s="764">
        <f t="shared" si="520"/>
        <v>0</v>
      </c>
      <c r="FI215" s="764">
        <f t="shared" si="520"/>
        <v>0</v>
      </c>
      <c r="FJ215" s="764">
        <f t="shared" ref="FJ215:FS224" si="521">IF($D215=FJ$5,$J215,0)</f>
        <v>0</v>
      </c>
      <c r="FK215" s="764">
        <f t="shared" si="521"/>
        <v>0</v>
      </c>
      <c r="FL215" s="764">
        <f t="shared" si="521"/>
        <v>0</v>
      </c>
      <c r="FM215" s="764">
        <f t="shared" si="521"/>
        <v>0</v>
      </c>
      <c r="FN215" s="764">
        <f t="shared" si="521"/>
        <v>0</v>
      </c>
      <c r="FO215" s="764">
        <f t="shared" si="521"/>
        <v>0</v>
      </c>
      <c r="FP215" s="764">
        <f t="shared" si="521"/>
        <v>0</v>
      </c>
      <c r="FQ215" s="764">
        <f t="shared" si="521"/>
        <v>0</v>
      </c>
      <c r="FR215" s="764">
        <f t="shared" si="521"/>
        <v>0</v>
      </c>
      <c r="FS215" s="764">
        <f t="shared" si="521"/>
        <v>0</v>
      </c>
      <c r="FT215" s="764">
        <f t="shared" ref="FT215:GC224" si="522">IF($D215=FT$5,$J215,0)</f>
        <v>0</v>
      </c>
      <c r="FU215" s="764">
        <f t="shared" si="522"/>
        <v>0</v>
      </c>
      <c r="FV215" s="764">
        <f t="shared" si="522"/>
        <v>0</v>
      </c>
      <c r="FW215" s="764">
        <f t="shared" si="522"/>
        <v>0</v>
      </c>
      <c r="FX215" s="764">
        <f t="shared" si="522"/>
        <v>0</v>
      </c>
      <c r="FY215" s="764">
        <f t="shared" si="522"/>
        <v>0</v>
      </c>
      <c r="FZ215" s="764">
        <f t="shared" si="522"/>
        <v>0</v>
      </c>
      <c r="GA215" s="764">
        <f t="shared" si="522"/>
        <v>0</v>
      </c>
      <c r="GB215" s="764">
        <f t="shared" si="522"/>
        <v>0</v>
      </c>
      <c r="GC215" s="764">
        <f t="shared" si="522"/>
        <v>0</v>
      </c>
      <c r="GD215" s="764">
        <f t="shared" ref="GD215:GM224" si="523">IF($D215=GD$5,$J215,0)</f>
        <v>0</v>
      </c>
      <c r="GE215" s="764">
        <f t="shared" si="523"/>
        <v>0</v>
      </c>
      <c r="GF215" s="764">
        <f t="shared" si="523"/>
        <v>0</v>
      </c>
      <c r="GG215" s="764">
        <f t="shared" si="523"/>
        <v>0</v>
      </c>
      <c r="GH215" s="764">
        <f t="shared" si="523"/>
        <v>0</v>
      </c>
      <c r="GI215" s="764">
        <f t="shared" si="523"/>
        <v>0</v>
      </c>
      <c r="GJ215" s="764">
        <f t="shared" si="523"/>
        <v>0</v>
      </c>
      <c r="GK215" s="764">
        <f t="shared" si="523"/>
        <v>0</v>
      </c>
      <c r="GL215" s="764">
        <f t="shared" si="523"/>
        <v>0</v>
      </c>
      <c r="GM215" s="764">
        <f t="shared" si="523"/>
        <v>0</v>
      </c>
      <c r="GN215" s="764">
        <f t="shared" ref="GN215:GW224" si="524">IF($D215=GN$5,$J215,0)</f>
        <v>0</v>
      </c>
      <c r="GO215" s="764">
        <f t="shared" si="524"/>
        <v>0</v>
      </c>
      <c r="GP215" s="764">
        <f t="shared" si="524"/>
        <v>0</v>
      </c>
      <c r="GQ215" s="764">
        <f t="shared" si="524"/>
        <v>0</v>
      </c>
      <c r="GR215" s="764">
        <f t="shared" si="524"/>
        <v>0</v>
      </c>
      <c r="GS215" s="764">
        <f t="shared" si="524"/>
        <v>0</v>
      </c>
      <c r="GT215" s="764">
        <f t="shared" si="524"/>
        <v>0</v>
      </c>
      <c r="GU215" s="764">
        <f t="shared" si="524"/>
        <v>0</v>
      </c>
      <c r="GV215" s="764">
        <f t="shared" si="524"/>
        <v>0</v>
      </c>
      <c r="GW215" s="764">
        <f t="shared" si="524"/>
        <v>0</v>
      </c>
      <c r="GX215" s="764">
        <f t="shared" ref="GX215:HG224" si="525">IF($D215=GX$5,$J215,0)</f>
        <v>0</v>
      </c>
      <c r="GY215" s="764">
        <f t="shared" si="525"/>
        <v>0</v>
      </c>
      <c r="GZ215" s="764">
        <f t="shared" si="525"/>
        <v>0</v>
      </c>
      <c r="HA215" s="764">
        <f t="shared" si="525"/>
        <v>0</v>
      </c>
      <c r="HB215" s="764">
        <f t="shared" si="525"/>
        <v>0</v>
      </c>
      <c r="HC215" s="764">
        <f t="shared" si="525"/>
        <v>0</v>
      </c>
      <c r="HD215" s="764">
        <f t="shared" si="525"/>
        <v>0</v>
      </c>
      <c r="HE215" s="764">
        <f t="shared" si="525"/>
        <v>0</v>
      </c>
      <c r="HF215" s="764">
        <f t="shared" si="525"/>
        <v>0</v>
      </c>
      <c r="HG215" s="764">
        <f t="shared" si="525"/>
        <v>0</v>
      </c>
      <c r="HH215" s="764">
        <f t="shared" ref="HH215:HQ224" si="526">IF($D215=HH$5,$J215,0)</f>
        <v>0</v>
      </c>
      <c r="HI215" s="764">
        <f t="shared" si="526"/>
        <v>0</v>
      </c>
      <c r="HJ215" s="764">
        <f t="shared" si="526"/>
        <v>0</v>
      </c>
      <c r="HK215" s="764">
        <f t="shared" si="526"/>
        <v>0</v>
      </c>
      <c r="HL215" s="764">
        <f t="shared" si="526"/>
        <v>0</v>
      </c>
      <c r="HM215" s="764">
        <f t="shared" si="526"/>
        <v>0</v>
      </c>
      <c r="HN215" s="764">
        <f t="shared" si="526"/>
        <v>0</v>
      </c>
      <c r="HO215" s="764">
        <f t="shared" si="526"/>
        <v>0</v>
      </c>
      <c r="HP215" s="764">
        <f t="shared" si="526"/>
        <v>0</v>
      </c>
      <c r="HQ215" s="764">
        <f t="shared" si="526"/>
        <v>0</v>
      </c>
      <c r="HR215" s="764">
        <f t="shared" ref="HR215:IA224" si="527">IF($D215=HR$5,$J215,0)</f>
        <v>0</v>
      </c>
      <c r="HS215" s="764">
        <f t="shared" si="527"/>
        <v>0</v>
      </c>
      <c r="HT215" s="764">
        <f t="shared" si="527"/>
        <v>0</v>
      </c>
      <c r="HU215" s="764">
        <f t="shared" si="527"/>
        <v>0</v>
      </c>
      <c r="HV215" s="764">
        <f t="shared" si="527"/>
        <v>0</v>
      </c>
      <c r="HW215" s="764">
        <f t="shared" si="527"/>
        <v>0</v>
      </c>
      <c r="HX215" s="764">
        <f t="shared" si="527"/>
        <v>0</v>
      </c>
      <c r="HY215" s="764">
        <f t="shared" si="527"/>
        <v>0</v>
      </c>
      <c r="HZ215" s="764">
        <f t="shared" si="527"/>
        <v>0</v>
      </c>
      <c r="IA215" s="764">
        <f t="shared" si="527"/>
        <v>0</v>
      </c>
      <c r="IB215" s="764">
        <f t="shared" ref="IB215:IK224" si="528">IF($D215=IB$5,$J215,0)</f>
        <v>0</v>
      </c>
      <c r="IC215" s="764">
        <f t="shared" si="528"/>
        <v>0</v>
      </c>
      <c r="ID215" s="764">
        <f t="shared" si="528"/>
        <v>0</v>
      </c>
      <c r="IE215" s="764">
        <f t="shared" si="528"/>
        <v>0</v>
      </c>
      <c r="IF215" s="764">
        <f t="shared" si="528"/>
        <v>0</v>
      </c>
      <c r="IG215" s="764">
        <f t="shared" si="528"/>
        <v>0</v>
      </c>
      <c r="IH215" s="764">
        <f t="shared" si="528"/>
        <v>0</v>
      </c>
      <c r="II215" s="764">
        <f t="shared" si="528"/>
        <v>0</v>
      </c>
      <c r="IJ215" s="764">
        <f t="shared" si="528"/>
        <v>0</v>
      </c>
      <c r="IK215" s="764">
        <f t="shared" si="528"/>
        <v>0</v>
      </c>
      <c r="IL215" s="764">
        <f t="shared" ref="IL215:JS224" si="529">IF($D215=IL$5,$J215,0)</f>
        <v>0</v>
      </c>
      <c r="IM215" s="764">
        <f t="shared" si="529"/>
        <v>0</v>
      </c>
      <c r="IN215" s="764">
        <f t="shared" si="529"/>
        <v>0</v>
      </c>
      <c r="IO215" s="764">
        <f t="shared" si="529"/>
        <v>0</v>
      </c>
      <c r="IP215" s="764">
        <f t="shared" si="529"/>
        <v>0</v>
      </c>
      <c r="IQ215" s="764">
        <f t="shared" si="529"/>
        <v>0</v>
      </c>
      <c r="IR215" s="764">
        <f t="shared" si="529"/>
        <v>0</v>
      </c>
      <c r="IS215" s="764">
        <f t="shared" si="529"/>
        <v>0</v>
      </c>
      <c r="IT215" s="764">
        <f t="shared" si="529"/>
        <v>0</v>
      </c>
      <c r="IU215" s="764">
        <f t="shared" si="529"/>
        <v>0</v>
      </c>
      <c r="IV215" s="764">
        <f t="shared" si="529"/>
        <v>0</v>
      </c>
      <c r="IW215" s="764">
        <f t="shared" si="529"/>
        <v>0</v>
      </c>
      <c r="IX215" s="764">
        <f t="shared" si="529"/>
        <v>0</v>
      </c>
      <c r="IY215" s="764">
        <f t="shared" si="529"/>
        <v>0</v>
      </c>
      <c r="IZ215" s="764">
        <f t="shared" si="529"/>
        <v>0</v>
      </c>
      <c r="JA215" s="764">
        <f t="shared" si="529"/>
        <v>0</v>
      </c>
      <c r="JB215" s="764">
        <f t="shared" si="529"/>
        <v>0</v>
      </c>
      <c r="JC215" s="764">
        <f t="shared" si="529"/>
        <v>0</v>
      </c>
      <c r="JD215" s="764">
        <f t="shared" si="509"/>
        <v>0</v>
      </c>
      <c r="JE215" s="764">
        <f t="shared" si="509"/>
        <v>0</v>
      </c>
      <c r="JF215" s="764">
        <f t="shared" si="509"/>
        <v>0</v>
      </c>
      <c r="JG215" s="764">
        <f t="shared" si="509"/>
        <v>0</v>
      </c>
      <c r="JH215" s="764">
        <f t="shared" si="509"/>
        <v>0</v>
      </c>
      <c r="JI215" s="764">
        <f t="shared" si="509"/>
        <v>0</v>
      </c>
      <c r="JJ215" s="764">
        <f t="shared" si="509"/>
        <v>0</v>
      </c>
      <c r="JK215" s="764">
        <f t="shared" si="509"/>
        <v>0</v>
      </c>
      <c r="JL215" s="764">
        <f t="shared" si="529"/>
        <v>0</v>
      </c>
      <c r="JM215" s="764">
        <f t="shared" si="529"/>
        <v>0</v>
      </c>
      <c r="JN215" s="764">
        <f t="shared" si="529"/>
        <v>0</v>
      </c>
      <c r="JO215" s="764">
        <f t="shared" si="529"/>
        <v>0</v>
      </c>
      <c r="JP215" s="764">
        <f t="shared" si="529"/>
        <v>0</v>
      </c>
      <c r="JQ215" s="764">
        <f t="shared" si="480"/>
        <v>0</v>
      </c>
      <c r="JR215" s="764">
        <f t="shared" si="480"/>
        <v>0</v>
      </c>
      <c r="JS215" s="764">
        <f t="shared" si="529"/>
        <v>0</v>
      </c>
      <c r="JT215" s="765">
        <f t="shared" si="481"/>
        <v>0</v>
      </c>
      <c r="JU215" s="229">
        <f t="shared" si="482"/>
        <v>0</v>
      </c>
    </row>
    <row r="216" spans="1:281" ht="12.75" customHeight="1">
      <c r="A216" s="57"/>
      <c r="B216" s="223"/>
      <c r="C216" s="223"/>
      <c r="D216" s="61"/>
      <c r="E216" s="743" t="str">
        <f t="shared" si="479"/>
        <v xml:space="preserve"> </v>
      </c>
      <c r="F216" s="56"/>
      <c r="G216" s="228"/>
      <c r="H216" s="744">
        <f>SUMIF(Ajuste!$C$8:$C$483,$B$6:$B$499,Ajuste!$E$8:$E$483)</f>
        <v>0</v>
      </c>
      <c r="I216" s="744">
        <f>SUMIF(Ajuste!$C$8:$C$483,$B$6:$B$499,Ajuste!$F$8:$F$483)</f>
        <v>0</v>
      </c>
      <c r="J216" s="229">
        <f t="shared" si="483"/>
        <v>0</v>
      </c>
      <c r="K216" s="764">
        <f t="shared" si="510"/>
        <v>0</v>
      </c>
      <c r="L216" s="764">
        <f t="shared" si="510"/>
        <v>0</v>
      </c>
      <c r="M216" s="764">
        <f t="shared" si="510"/>
        <v>0</v>
      </c>
      <c r="N216" s="764">
        <f t="shared" si="510"/>
        <v>0</v>
      </c>
      <c r="O216" s="764">
        <f t="shared" si="510"/>
        <v>0</v>
      </c>
      <c r="P216" s="764">
        <f t="shared" si="510"/>
        <v>0</v>
      </c>
      <c r="Q216" s="764">
        <f t="shared" si="510"/>
        <v>0</v>
      </c>
      <c r="R216" s="764">
        <f t="shared" si="510"/>
        <v>0</v>
      </c>
      <c r="S216" s="764">
        <f t="shared" si="510"/>
        <v>0</v>
      </c>
      <c r="T216" s="764">
        <f t="shared" si="510"/>
        <v>0</v>
      </c>
      <c r="U216" s="764">
        <f t="shared" si="510"/>
        <v>0</v>
      </c>
      <c r="V216" s="764">
        <f t="shared" si="510"/>
        <v>0</v>
      </c>
      <c r="W216" s="764">
        <f t="shared" si="510"/>
        <v>0</v>
      </c>
      <c r="X216" s="764">
        <f t="shared" si="510"/>
        <v>0</v>
      </c>
      <c r="Y216" s="764">
        <f t="shared" si="510"/>
        <v>0</v>
      </c>
      <c r="Z216" s="764">
        <f t="shared" si="510"/>
        <v>0</v>
      </c>
      <c r="AA216" s="764">
        <f t="shared" si="510"/>
        <v>0</v>
      </c>
      <c r="AB216" s="764">
        <f t="shared" si="510"/>
        <v>0</v>
      </c>
      <c r="AC216" s="764">
        <f t="shared" si="510"/>
        <v>0</v>
      </c>
      <c r="AD216" s="764">
        <f t="shared" si="510"/>
        <v>0</v>
      </c>
      <c r="AE216" s="764">
        <f t="shared" si="510"/>
        <v>0</v>
      </c>
      <c r="AF216" s="764">
        <f t="shared" si="510"/>
        <v>0</v>
      </c>
      <c r="AG216" s="764">
        <f t="shared" si="510"/>
        <v>0</v>
      </c>
      <c r="AH216" s="764">
        <f t="shared" si="510"/>
        <v>0</v>
      </c>
      <c r="AI216" s="764">
        <f t="shared" si="510"/>
        <v>0</v>
      </c>
      <c r="AJ216" s="764">
        <f t="shared" si="510"/>
        <v>0</v>
      </c>
      <c r="AK216" s="764">
        <f t="shared" si="510"/>
        <v>0</v>
      </c>
      <c r="AL216" s="764">
        <f t="shared" si="510"/>
        <v>0</v>
      </c>
      <c r="AM216" s="764">
        <f t="shared" si="510"/>
        <v>0</v>
      </c>
      <c r="AN216" s="764">
        <f t="shared" si="510"/>
        <v>0</v>
      </c>
      <c r="AO216" s="764">
        <f t="shared" si="510"/>
        <v>0</v>
      </c>
      <c r="AP216" s="764">
        <f t="shared" si="510"/>
        <v>0</v>
      </c>
      <c r="AQ216" s="764">
        <f t="shared" si="510"/>
        <v>0</v>
      </c>
      <c r="AR216" s="764">
        <f t="shared" si="510"/>
        <v>0</v>
      </c>
      <c r="AS216" s="764">
        <f t="shared" si="510"/>
        <v>0</v>
      </c>
      <c r="AT216" s="764">
        <f t="shared" si="510"/>
        <v>0</v>
      </c>
      <c r="AU216" s="764">
        <f t="shared" si="510"/>
        <v>0</v>
      </c>
      <c r="AV216" s="764">
        <f t="shared" si="510"/>
        <v>0</v>
      </c>
      <c r="AW216" s="764">
        <f t="shared" si="510"/>
        <v>0</v>
      </c>
      <c r="AX216" s="764">
        <f t="shared" si="510"/>
        <v>0</v>
      </c>
      <c r="AY216" s="764">
        <f t="shared" si="510"/>
        <v>0</v>
      </c>
      <c r="AZ216" s="764">
        <f t="shared" si="510"/>
        <v>0</v>
      </c>
      <c r="BA216" s="764">
        <f t="shared" si="510"/>
        <v>0</v>
      </c>
      <c r="BB216" s="764">
        <f t="shared" si="510"/>
        <v>0</v>
      </c>
      <c r="BC216" s="764">
        <f t="shared" si="510"/>
        <v>0</v>
      </c>
      <c r="BD216" s="764">
        <f t="shared" si="510"/>
        <v>0</v>
      </c>
      <c r="BE216" s="764">
        <f t="shared" si="510"/>
        <v>0</v>
      </c>
      <c r="BF216" s="764">
        <f t="shared" si="510"/>
        <v>0</v>
      </c>
      <c r="BG216" s="764">
        <f t="shared" si="510"/>
        <v>0</v>
      </c>
      <c r="BH216" s="764">
        <f t="shared" si="510"/>
        <v>0</v>
      </c>
      <c r="BI216" s="764">
        <f t="shared" si="510"/>
        <v>0</v>
      </c>
      <c r="BJ216" s="764">
        <f t="shared" si="510"/>
        <v>0</v>
      </c>
      <c r="BK216" s="764">
        <f t="shared" si="510"/>
        <v>0</v>
      </c>
      <c r="BL216" s="764">
        <f t="shared" si="510"/>
        <v>0</v>
      </c>
      <c r="BM216" s="764">
        <f t="shared" si="510"/>
        <v>0</v>
      </c>
      <c r="BN216" s="764">
        <f t="shared" si="511"/>
        <v>0</v>
      </c>
      <c r="BO216" s="764">
        <f t="shared" si="511"/>
        <v>0</v>
      </c>
      <c r="BP216" s="764">
        <f t="shared" si="511"/>
        <v>0</v>
      </c>
      <c r="BQ216" s="764">
        <f t="shared" si="511"/>
        <v>0</v>
      </c>
      <c r="BR216" s="764">
        <f t="shared" si="511"/>
        <v>0</v>
      </c>
      <c r="BS216" s="764">
        <f t="shared" si="511"/>
        <v>0</v>
      </c>
      <c r="BT216" s="764">
        <f t="shared" si="511"/>
        <v>0</v>
      </c>
      <c r="BU216" s="764">
        <f t="shared" si="511"/>
        <v>0</v>
      </c>
      <c r="BV216" s="764">
        <f t="shared" si="511"/>
        <v>0</v>
      </c>
      <c r="BW216" s="764">
        <f t="shared" si="511"/>
        <v>0</v>
      </c>
      <c r="BX216" s="764">
        <f t="shared" si="512"/>
        <v>0</v>
      </c>
      <c r="BY216" s="764">
        <f t="shared" si="512"/>
        <v>0</v>
      </c>
      <c r="BZ216" s="764">
        <f t="shared" si="512"/>
        <v>0</v>
      </c>
      <c r="CA216" s="764">
        <f t="shared" si="512"/>
        <v>0</v>
      </c>
      <c r="CB216" s="764">
        <f t="shared" si="512"/>
        <v>0</v>
      </c>
      <c r="CC216" s="764">
        <f t="shared" si="512"/>
        <v>0</v>
      </c>
      <c r="CD216" s="764">
        <f t="shared" si="512"/>
        <v>0</v>
      </c>
      <c r="CE216" s="764">
        <f t="shared" si="512"/>
        <v>0</v>
      </c>
      <c r="CF216" s="764">
        <f t="shared" si="512"/>
        <v>0</v>
      </c>
      <c r="CG216" s="764">
        <f t="shared" si="512"/>
        <v>0</v>
      </c>
      <c r="CH216" s="764">
        <f t="shared" si="513"/>
        <v>0</v>
      </c>
      <c r="CI216" s="764">
        <f t="shared" si="513"/>
        <v>0</v>
      </c>
      <c r="CJ216" s="764">
        <f t="shared" si="513"/>
        <v>0</v>
      </c>
      <c r="CK216" s="764">
        <f t="shared" si="513"/>
        <v>0</v>
      </c>
      <c r="CL216" s="764">
        <f t="shared" si="513"/>
        <v>0</v>
      </c>
      <c r="CM216" s="764">
        <f t="shared" si="513"/>
        <v>0</v>
      </c>
      <c r="CN216" s="764">
        <f t="shared" si="513"/>
        <v>0</v>
      </c>
      <c r="CO216" s="764">
        <f t="shared" si="513"/>
        <v>0</v>
      </c>
      <c r="CP216" s="764">
        <f t="shared" si="513"/>
        <v>0</v>
      </c>
      <c r="CQ216" s="764">
        <f t="shared" si="513"/>
        <v>0</v>
      </c>
      <c r="CR216" s="764">
        <f t="shared" si="514"/>
        <v>0</v>
      </c>
      <c r="CS216" s="764">
        <f t="shared" si="514"/>
        <v>0</v>
      </c>
      <c r="CT216" s="764">
        <f t="shared" si="514"/>
        <v>0</v>
      </c>
      <c r="CU216" s="764">
        <f t="shared" si="514"/>
        <v>0</v>
      </c>
      <c r="CV216" s="764">
        <f t="shared" si="514"/>
        <v>0</v>
      </c>
      <c r="CW216" s="764">
        <f t="shared" si="514"/>
        <v>0</v>
      </c>
      <c r="CX216" s="764">
        <f t="shared" si="514"/>
        <v>0</v>
      </c>
      <c r="CY216" s="764">
        <f t="shared" si="514"/>
        <v>0</v>
      </c>
      <c r="CZ216" s="764">
        <f t="shared" si="514"/>
        <v>0</v>
      </c>
      <c r="DA216" s="764">
        <f t="shared" si="514"/>
        <v>0</v>
      </c>
      <c r="DB216" s="764">
        <f t="shared" si="515"/>
        <v>0</v>
      </c>
      <c r="DC216" s="764">
        <f t="shared" si="515"/>
        <v>0</v>
      </c>
      <c r="DD216" s="764">
        <f t="shared" si="515"/>
        <v>0</v>
      </c>
      <c r="DE216" s="764">
        <f t="shared" si="515"/>
        <v>0</v>
      </c>
      <c r="DF216" s="764">
        <f t="shared" si="515"/>
        <v>0</v>
      </c>
      <c r="DG216" s="764">
        <f t="shared" si="515"/>
        <v>0</v>
      </c>
      <c r="DH216" s="764">
        <f t="shared" si="515"/>
        <v>0</v>
      </c>
      <c r="DI216" s="764">
        <f t="shared" si="515"/>
        <v>0</v>
      </c>
      <c r="DJ216" s="764">
        <f t="shared" si="515"/>
        <v>0</v>
      </c>
      <c r="DK216" s="764">
        <f t="shared" si="515"/>
        <v>0</v>
      </c>
      <c r="DL216" s="764">
        <f t="shared" si="516"/>
        <v>0</v>
      </c>
      <c r="DM216" s="764">
        <f t="shared" si="516"/>
        <v>0</v>
      </c>
      <c r="DN216" s="764">
        <f t="shared" si="516"/>
        <v>0</v>
      </c>
      <c r="DO216" s="764">
        <f t="shared" si="516"/>
        <v>0</v>
      </c>
      <c r="DP216" s="764">
        <f t="shared" si="516"/>
        <v>0</v>
      </c>
      <c r="DQ216" s="764">
        <f t="shared" si="516"/>
        <v>0</v>
      </c>
      <c r="DR216" s="764">
        <f t="shared" si="516"/>
        <v>0</v>
      </c>
      <c r="DS216" s="764">
        <f t="shared" si="516"/>
        <v>0</v>
      </c>
      <c r="DT216" s="764">
        <f t="shared" si="516"/>
        <v>0</v>
      </c>
      <c r="DU216" s="764">
        <f t="shared" si="516"/>
        <v>0</v>
      </c>
      <c r="DV216" s="764">
        <f t="shared" si="517"/>
        <v>0</v>
      </c>
      <c r="DW216" s="764">
        <f t="shared" si="517"/>
        <v>0</v>
      </c>
      <c r="DX216" s="764">
        <f t="shared" si="517"/>
        <v>0</v>
      </c>
      <c r="DY216" s="764">
        <f t="shared" si="517"/>
        <v>0</v>
      </c>
      <c r="DZ216" s="764">
        <f t="shared" si="517"/>
        <v>0</v>
      </c>
      <c r="EA216" s="764">
        <f t="shared" si="517"/>
        <v>0</v>
      </c>
      <c r="EB216" s="764">
        <f t="shared" si="517"/>
        <v>0</v>
      </c>
      <c r="EC216" s="764">
        <f t="shared" si="517"/>
        <v>0</v>
      </c>
      <c r="ED216" s="764">
        <f t="shared" si="517"/>
        <v>0</v>
      </c>
      <c r="EE216" s="764">
        <f t="shared" si="517"/>
        <v>0</v>
      </c>
      <c r="EF216" s="764">
        <f t="shared" si="518"/>
        <v>0</v>
      </c>
      <c r="EG216" s="764">
        <f t="shared" si="518"/>
        <v>0</v>
      </c>
      <c r="EH216" s="764">
        <f t="shared" si="518"/>
        <v>0</v>
      </c>
      <c r="EI216" s="764">
        <f t="shared" si="518"/>
        <v>0</v>
      </c>
      <c r="EJ216" s="764">
        <f t="shared" si="518"/>
        <v>0</v>
      </c>
      <c r="EK216" s="764">
        <f t="shared" si="518"/>
        <v>0</v>
      </c>
      <c r="EL216" s="764">
        <f t="shared" si="518"/>
        <v>0</v>
      </c>
      <c r="EM216" s="764">
        <f t="shared" si="518"/>
        <v>0</v>
      </c>
      <c r="EN216" s="764">
        <f t="shared" si="518"/>
        <v>0</v>
      </c>
      <c r="EO216" s="764">
        <f t="shared" si="518"/>
        <v>0</v>
      </c>
      <c r="EP216" s="764">
        <f t="shared" si="519"/>
        <v>0</v>
      </c>
      <c r="EQ216" s="764">
        <f t="shared" si="519"/>
        <v>0</v>
      </c>
      <c r="ER216" s="764">
        <f t="shared" si="519"/>
        <v>0</v>
      </c>
      <c r="ES216" s="764">
        <f t="shared" si="519"/>
        <v>0</v>
      </c>
      <c r="ET216" s="764">
        <f t="shared" si="519"/>
        <v>0</v>
      </c>
      <c r="EU216" s="764">
        <f t="shared" si="519"/>
        <v>0</v>
      </c>
      <c r="EV216" s="764">
        <f t="shared" si="519"/>
        <v>0</v>
      </c>
      <c r="EW216" s="764">
        <f t="shared" si="519"/>
        <v>0</v>
      </c>
      <c r="EX216" s="764">
        <f t="shared" si="519"/>
        <v>0</v>
      </c>
      <c r="EY216" s="764">
        <f t="shared" si="519"/>
        <v>0</v>
      </c>
      <c r="EZ216" s="764">
        <f t="shared" si="520"/>
        <v>0</v>
      </c>
      <c r="FA216" s="764">
        <f t="shared" si="520"/>
        <v>0</v>
      </c>
      <c r="FB216" s="764">
        <f t="shared" si="520"/>
        <v>0</v>
      </c>
      <c r="FC216" s="764">
        <f t="shared" si="520"/>
        <v>0</v>
      </c>
      <c r="FD216" s="764">
        <f t="shared" si="520"/>
        <v>0</v>
      </c>
      <c r="FE216" s="764">
        <f t="shared" si="520"/>
        <v>0</v>
      </c>
      <c r="FF216" s="764">
        <f t="shared" si="520"/>
        <v>0</v>
      </c>
      <c r="FG216" s="764">
        <f t="shared" si="520"/>
        <v>0</v>
      </c>
      <c r="FH216" s="764">
        <f t="shared" si="520"/>
        <v>0</v>
      </c>
      <c r="FI216" s="764">
        <f t="shared" si="520"/>
        <v>0</v>
      </c>
      <c r="FJ216" s="764">
        <f t="shared" si="521"/>
        <v>0</v>
      </c>
      <c r="FK216" s="764">
        <f t="shared" si="521"/>
        <v>0</v>
      </c>
      <c r="FL216" s="764">
        <f t="shared" si="521"/>
        <v>0</v>
      </c>
      <c r="FM216" s="764">
        <f t="shared" si="521"/>
        <v>0</v>
      </c>
      <c r="FN216" s="764">
        <f t="shared" si="521"/>
        <v>0</v>
      </c>
      <c r="FO216" s="764">
        <f t="shared" si="521"/>
        <v>0</v>
      </c>
      <c r="FP216" s="764">
        <f t="shared" si="521"/>
        <v>0</v>
      </c>
      <c r="FQ216" s="764">
        <f t="shared" si="521"/>
        <v>0</v>
      </c>
      <c r="FR216" s="764">
        <f t="shared" si="521"/>
        <v>0</v>
      </c>
      <c r="FS216" s="764">
        <f t="shared" si="521"/>
        <v>0</v>
      </c>
      <c r="FT216" s="764">
        <f t="shared" si="522"/>
        <v>0</v>
      </c>
      <c r="FU216" s="764">
        <f t="shared" si="522"/>
        <v>0</v>
      </c>
      <c r="FV216" s="764">
        <f t="shared" si="522"/>
        <v>0</v>
      </c>
      <c r="FW216" s="764">
        <f t="shared" si="522"/>
        <v>0</v>
      </c>
      <c r="FX216" s="764">
        <f t="shared" si="522"/>
        <v>0</v>
      </c>
      <c r="FY216" s="764">
        <f t="shared" si="522"/>
        <v>0</v>
      </c>
      <c r="FZ216" s="764">
        <f t="shared" si="522"/>
        <v>0</v>
      </c>
      <c r="GA216" s="764">
        <f t="shared" si="522"/>
        <v>0</v>
      </c>
      <c r="GB216" s="764">
        <f t="shared" si="522"/>
        <v>0</v>
      </c>
      <c r="GC216" s="764">
        <f t="shared" si="522"/>
        <v>0</v>
      </c>
      <c r="GD216" s="764">
        <f t="shared" si="523"/>
        <v>0</v>
      </c>
      <c r="GE216" s="764">
        <f t="shared" si="523"/>
        <v>0</v>
      </c>
      <c r="GF216" s="764">
        <f t="shared" si="523"/>
        <v>0</v>
      </c>
      <c r="GG216" s="764">
        <f t="shared" si="523"/>
        <v>0</v>
      </c>
      <c r="GH216" s="764">
        <f t="shared" si="523"/>
        <v>0</v>
      </c>
      <c r="GI216" s="764">
        <f t="shared" si="523"/>
        <v>0</v>
      </c>
      <c r="GJ216" s="764">
        <f t="shared" si="523"/>
        <v>0</v>
      </c>
      <c r="GK216" s="764">
        <f t="shared" si="523"/>
        <v>0</v>
      </c>
      <c r="GL216" s="764">
        <f t="shared" si="523"/>
        <v>0</v>
      </c>
      <c r="GM216" s="764">
        <f t="shared" si="523"/>
        <v>0</v>
      </c>
      <c r="GN216" s="764">
        <f t="shared" si="524"/>
        <v>0</v>
      </c>
      <c r="GO216" s="764">
        <f t="shared" si="524"/>
        <v>0</v>
      </c>
      <c r="GP216" s="764">
        <f t="shared" si="524"/>
        <v>0</v>
      </c>
      <c r="GQ216" s="764">
        <f t="shared" si="524"/>
        <v>0</v>
      </c>
      <c r="GR216" s="764">
        <f t="shared" si="524"/>
        <v>0</v>
      </c>
      <c r="GS216" s="764">
        <f t="shared" si="524"/>
        <v>0</v>
      </c>
      <c r="GT216" s="764">
        <f t="shared" si="524"/>
        <v>0</v>
      </c>
      <c r="GU216" s="764">
        <f t="shared" si="524"/>
        <v>0</v>
      </c>
      <c r="GV216" s="764">
        <f t="shared" si="524"/>
        <v>0</v>
      </c>
      <c r="GW216" s="764">
        <f t="shared" si="524"/>
        <v>0</v>
      </c>
      <c r="GX216" s="764">
        <f t="shared" si="525"/>
        <v>0</v>
      </c>
      <c r="GY216" s="764">
        <f t="shared" si="525"/>
        <v>0</v>
      </c>
      <c r="GZ216" s="764">
        <f t="shared" si="525"/>
        <v>0</v>
      </c>
      <c r="HA216" s="764">
        <f t="shared" si="525"/>
        <v>0</v>
      </c>
      <c r="HB216" s="764">
        <f t="shared" si="525"/>
        <v>0</v>
      </c>
      <c r="HC216" s="764">
        <f t="shared" si="525"/>
        <v>0</v>
      </c>
      <c r="HD216" s="764">
        <f t="shared" si="525"/>
        <v>0</v>
      </c>
      <c r="HE216" s="764">
        <f t="shared" si="525"/>
        <v>0</v>
      </c>
      <c r="HF216" s="764">
        <f t="shared" si="525"/>
        <v>0</v>
      </c>
      <c r="HG216" s="764">
        <f t="shared" si="525"/>
        <v>0</v>
      </c>
      <c r="HH216" s="764">
        <f t="shared" si="526"/>
        <v>0</v>
      </c>
      <c r="HI216" s="764">
        <f t="shared" si="526"/>
        <v>0</v>
      </c>
      <c r="HJ216" s="764">
        <f t="shared" si="526"/>
        <v>0</v>
      </c>
      <c r="HK216" s="764">
        <f t="shared" si="526"/>
        <v>0</v>
      </c>
      <c r="HL216" s="764">
        <f t="shared" si="526"/>
        <v>0</v>
      </c>
      <c r="HM216" s="764">
        <f t="shared" si="526"/>
        <v>0</v>
      </c>
      <c r="HN216" s="764">
        <f t="shared" si="526"/>
        <v>0</v>
      </c>
      <c r="HO216" s="764">
        <f t="shared" si="526"/>
        <v>0</v>
      </c>
      <c r="HP216" s="764">
        <f t="shared" si="526"/>
        <v>0</v>
      </c>
      <c r="HQ216" s="764">
        <f t="shared" si="526"/>
        <v>0</v>
      </c>
      <c r="HR216" s="764">
        <f t="shared" si="527"/>
        <v>0</v>
      </c>
      <c r="HS216" s="764">
        <f t="shared" si="527"/>
        <v>0</v>
      </c>
      <c r="HT216" s="764">
        <f t="shared" si="527"/>
        <v>0</v>
      </c>
      <c r="HU216" s="764">
        <f t="shared" si="527"/>
        <v>0</v>
      </c>
      <c r="HV216" s="764">
        <f t="shared" si="527"/>
        <v>0</v>
      </c>
      <c r="HW216" s="764">
        <f t="shared" si="527"/>
        <v>0</v>
      </c>
      <c r="HX216" s="764">
        <f t="shared" si="527"/>
        <v>0</v>
      </c>
      <c r="HY216" s="764">
        <f t="shared" si="527"/>
        <v>0</v>
      </c>
      <c r="HZ216" s="764">
        <f t="shared" si="527"/>
        <v>0</v>
      </c>
      <c r="IA216" s="764">
        <f t="shared" si="527"/>
        <v>0</v>
      </c>
      <c r="IB216" s="764">
        <f t="shared" si="528"/>
        <v>0</v>
      </c>
      <c r="IC216" s="764">
        <f t="shared" si="528"/>
        <v>0</v>
      </c>
      <c r="ID216" s="764">
        <f t="shared" si="528"/>
        <v>0</v>
      </c>
      <c r="IE216" s="764">
        <f t="shared" si="528"/>
        <v>0</v>
      </c>
      <c r="IF216" s="764">
        <f t="shared" si="528"/>
        <v>0</v>
      </c>
      <c r="IG216" s="764">
        <f t="shared" si="528"/>
        <v>0</v>
      </c>
      <c r="IH216" s="764">
        <f t="shared" si="528"/>
        <v>0</v>
      </c>
      <c r="II216" s="764">
        <f t="shared" si="528"/>
        <v>0</v>
      </c>
      <c r="IJ216" s="764">
        <f t="shared" si="528"/>
        <v>0</v>
      </c>
      <c r="IK216" s="764">
        <f t="shared" si="528"/>
        <v>0</v>
      </c>
      <c r="IL216" s="764">
        <f t="shared" si="529"/>
        <v>0</v>
      </c>
      <c r="IM216" s="764">
        <f t="shared" si="529"/>
        <v>0</v>
      </c>
      <c r="IN216" s="764">
        <f t="shared" si="529"/>
        <v>0</v>
      </c>
      <c r="IO216" s="764">
        <f t="shared" si="529"/>
        <v>0</v>
      </c>
      <c r="IP216" s="764">
        <f t="shared" si="529"/>
        <v>0</v>
      </c>
      <c r="IQ216" s="764">
        <f t="shared" si="529"/>
        <v>0</v>
      </c>
      <c r="IR216" s="764">
        <f t="shared" si="529"/>
        <v>0</v>
      </c>
      <c r="IS216" s="764">
        <f t="shared" si="529"/>
        <v>0</v>
      </c>
      <c r="IT216" s="764">
        <f t="shared" si="529"/>
        <v>0</v>
      </c>
      <c r="IU216" s="764">
        <f t="shared" si="529"/>
        <v>0</v>
      </c>
      <c r="IV216" s="764">
        <f t="shared" si="529"/>
        <v>0</v>
      </c>
      <c r="IW216" s="764">
        <f t="shared" si="529"/>
        <v>0</v>
      </c>
      <c r="IX216" s="764">
        <f t="shared" si="529"/>
        <v>0</v>
      </c>
      <c r="IY216" s="764">
        <f t="shared" si="529"/>
        <v>0</v>
      </c>
      <c r="IZ216" s="764">
        <f t="shared" si="529"/>
        <v>0</v>
      </c>
      <c r="JA216" s="764">
        <f t="shared" si="529"/>
        <v>0</v>
      </c>
      <c r="JB216" s="764">
        <f t="shared" si="529"/>
        <v>0</v>
      </c>
      <c r="JC216" s="764">
        <f t="shared" si="529"/>
        <v>0</v>
      </c>
      <c r="JD216" s="764">
        <f t="shared" si="509"/>
        <v>0</v>
      </c>
      <c r="JE216" s="764">
        <f t="shared" si="509"/>
        <v>0</v>
      </c>
      <c r="JF216" s="764">
        <f t="shared" si="509"/>
        <v>0</v>
      </c>
      <c r="JG216" s="764">
        <f t="shared" si="509"/>
        <v>0</v>
      </c>
      <c r="JH216" s="764">
        <f t="shared" si="509"/>
        <v>0</v>
      </c>
      <c r="JI216" s="764">
        <f t="shared" si="509"/>
        <v>0</v>
      </c>
      <c r="JJ216" s="764">
        <f t="shared" si="509"/>
        <v>0</v>
      </c>
      <c r="JK216" s="764">
        <f t="shared" si="509"/>
        <v>0</v>
      </c>
      <c r="JL216" s="764">
        <f t="shared" si="529"/>
        <v>0</v>
      </c>
      <c r="JM216" s="764">
        <f t="shared" si="529"/>
        <v>0</v>
      </c>
      <c r="JN216" s="764">
        <f t="shared" si="529"/>
        <v>0</v>
      </c>
      <c r="JO216" s="764">
        <f t="shared" si="529"/>
        <v>0</v>
      </c>
      <c r="JP216" s="764">
        <f t="shared" si="529"/>
        <v>0</v>
      </c>
      <c r="JQ216" s="764">
        <f t="shared" si="480"/>
        <v>0</v>
      </c>
      <c r="JR216" s="764">
        <f t="shared" si="480"/>
        <v>0</v>
      </c>
      <c r="JS216" s="764">
        <f t="shared" si="529"/>
        <v>0</v>
      </c>
      <c r="JT216" s="765">
        <f t="shared" si="481"/>
        <v>0</v>
      </c>
      <c r="JU216" s="229">
        <f t="shared" si="482"/>
        <v>0</v>
      </c>
    </row>
    <row r="217" spans="1:281" ht="12.75" customHeight="1">
      <c r="A217" s="57"/>
      <c r="B217" s="223"/>
      <c r="C217" s="223"/>
      <c r="D217" s="61"/>
      <c r="E217" s="743" t="str">
        <f t="shared" si="479"/>
        <v xml:space="preserve"> </v>
      </c>
      <c r="F217" s="56"/>
      <c r="G217" s="228"/>
      <c r="H217" s="744">
        <f>SUMIF(Ajuste!$C$8:$C$483,$B$6:$B$499,Ajuste!$E$8:$E$483)</f>
        <v>0</v>
      </c>
      <c r="I217" s="744">
        <f>SUMIF(Ajuste!$C$8:$C$483,$B$6:$B$499,Ajuste!$F$8:$F$483)</f>
        <v>0</v>
      </c>
      <c r="J217" s="229">
        <f t="shared" si="483"/>
        <v>0</v>
      </c>
      <c r="K217" s="764">
        <f t="shared" si="510"/>
        <v>0</v>
      </c>
      <c r="L217" s="764">
        <f t="shared" si="510"/>
        <v>0</v>
      </c>
      <c r="M217" s="764">
        <f t="shared" si="510"/>
        <v>0</v>
      </c>
      <c r="N217" s="764">
        <f t="shared" si="510"/>
        <v>0</v>
      </c>
      <c r="O217" s="764">
        <f t="shared" si="510"/>
        <v>0</v>
      </c>
      <c r="P217" s="764">
        <f t="shared" si="510"/>
        <v>0</v>
      </c>
      <c r="Q217" s="764">
        <f t="shared" si="510"/>
        <v>0</v>
      </c>
      <c r="R217" s="764">
        <f t="shared" si="510"/>
        <v>0</v>
      </c>
      <c r="S217" s="764">
        <f t="shared" si="510"/>
        <v>0</v>
      </c>
      <c r="T217" s="764">
        <f t="shared" si="510"/>
        <v>0</v>
      </c>
      <c r="U217" s="764">
        <f t="shared" si="510"/>
        <v>0</v>
      </c>
      <c r="V217" s="764">
        <f t="shared" si="510"/>
        <v>0</v>
      </c>
      <c r="W217" s="764">
        <f t="shared" si="510"/>
        <v>0</v>
      </c>
      <c r="X217" s="764">
        <f t="shared" si="510"/>
        <v>0</v>
      </c>
      <c r="Y217" s="764">
        <f t="shared" si="510"/>
        <v>0</v>
      </c>
      <c r="Z217" s="764">
        <f t="shared" si="510"/>
        <v>0</v>
      </c>
      <c r="AA217" s="764">
        <f t="shared" si="510"/>
        <v>0</v>
      </c>
      <c r="AB217" s="764">
        <f t="shared" si="510"/>
        <v>0</v>
      </c>
      <c r="AC217" s="764">
        <f t="shared" si="510"/>
        <v>0</v>
      </c>
      <c r="AD217" s="764">
        <f t="shared" si="510"/>
        <v>0</v>
      </c>
      <c r="AE217" s="764">
        <f t="shared" si="510"/>
        <v>0</v>
      </c>
      <c r="AF217" s="764">
        <f t="shared" si="510"/>
        <v>0</v>
      </c>
      <c r="AG217" s="764">
        <f t="shared" si="510"/>
        <v>0</v>
      </c>
      <c r="AH217" s="764">
        <f t="shared" si="510"/>
        <v>0</v>
      </c>
      <c r="AI217" s="764">
        <f t="shared" si="510"/>
        <v>0</v>
      </c>
      <c r="AJ217" s="764">
        <f t="shared" si="510"/>
        <v>0</v>
      </c>
      <c r="AK217" s="764">
        <f t="shared" si="510"/>
        <v>0</v>
      </c>
      <c r="AL217" s="764">
        <f t="shared" si="510"/>
        <v>0</v>
      </c>
      <c r="AM217" s="764">
        <f t="shared" si="510"/>
        <v>0</v>
      </c>
      <c r="AN217" s="764">
        <f t="shared" si="510"/>
        <v>0</v>
      </c>
      <c r="AO217" s="764">
        <f t="shared" si="510"/>
        <v>0</v>
      </c>
      <c r="AP217" s="764">
        <f t="shared" si="510"/>
        <v>0</v>
      </c>
      <c r="AQ217" s="764">
        <f t="shared" si="510"/>
        <v>0</v>
      </c>
      <c r="AR217" s="764">
        <f t="shared" si="510"/>
        <v>0</v>
      </c>
      <c r="AS217" s="764">
        <f t="shared" si="510"/>
        <v>0</v>
      </c>
      <c r="AT217" s="764">
        <f t="shared" si="510"/>
        <v>0</v>
      </c>
      <c r="AU217" s="764">
        <f t="shared" si="510"/>
        <v>0</v>
      </c>
      <c r="AV217" s="764">
        <f t="shared" si="510"/>
        <v>0</v>
      </c>
      <c r="AW217" s="764">
        <f t="shared" si="510"/>
        <v>0</v>
      </c>
      <c r="AX217" s="764">
        <f t="shared" si="510"/>
        <v>0</v>
      </c>
      <c r="AY217" s="764">
        <f t="shared" si="510"/>
        <v>0</v>
      </c>
      <c r="AZ217" s="764">
        <f t="shared" si="510"/>
        <v>0</v>
      </c>
      <c r="BA217" s="764">
        <f t="shared" si="510"/>
        <v>0</v>
      </c>
      <c r="BB217" s="764">
        <f t="shared" si="510"/>
        <v>0</v>
      </c>
      <c r="BC217" s="764">
        <f t="shared" si="510"/>
        <v>0</v>
      </c>
      <c r="BD217" s="764">
        <f t="shared" si="510"/>
        <v>0</v>
      </c>
      <c r="BE217" s="764">
        <f t="shared" si="510"/>
        <v>0</v>
      </c>
      <c r="BF217" s="764">
        <f t="shared" si="510"/>
        <v>0</v>
      </c>
      <c r="BG217" s="764">
        <f t="shared" si="510"/>
        <v>0</v>
      </c>
      <c r="BH217" s="764">
        <f t="shared" si="510"/>
        <v>0</v>
      </c>
      <c r="BI217" s="764">
        <f t="shared" si="510"/>
        <v>0</v>
      </c>
      <c r="BJ217" s="764">
        <f t="shared" si="510"/>
        <v>0</v>
      </c>
      <c r="BK217" s="764">
        <f t="shared" si="510"/>
        <v>0</v>
      </c>
      <c r="BL217" s="764">
        <f t="shared" si="510"/>
        <v>0</v>
      </c>
      <c r="BM217" s="764">
        <f t="shared" si="510"/>
        <v>0</v>
      </c>
      <c r="BN217" s="764">
        <f t="shared" si="511"/>
        <v>0</v>
      </c>
      <c r="BO217" s="764">
        <f t="shared" si="511"/>
        <v>0</v>
      </c>
      <c r="BP217" s="764">
        <f t="shared" si="511"/>
        <v>0</v>
      </c>
      <c r="BQ217" s="764">
        <f t="shared" si="511"/>
        <v>0</v>
      </c>
      <c r="BR217" s="764">
        <f t="shared" si="511"/>
        <v>0</v>
      </c>
      <c r="BS217" s="764">
        <f t="shared" si="511"/>
        <v>0</v>
      </c>
      <c r="BT217" s="764">
        <f t="shared" si="511"/>
        <v>0</v>
      </c>
      <c r="BU217" s="764">
        <f t="shared" si="511"/>
        <v>0</v>
      </c>
      <c r="BV217" s="764">
        <f t="shared" si="511"/>
        <v>0</v>
      </c>
      <c r="BW217" s="764">
        <f t="shared" si="511"/>
        <v>0</v>
      </c>
      <c r="BX217" s="764">
        <f t="shared" si="512"/>
        <v>0</v>
      </c>
      <c r="BY217" s="764">
        <f t="shared" si="512"/>
        <v>0</v>
      </c>
      <c r="BZ217" s="764">
        <f t="shared" si="512"/>
        <v>0</v>
      </c>
      <c r="CA217" s="764">
        <f t="shared" si="512"/>
        <v>0</v>
      </c>
      <c r="CB217" s="764">
        <f t="shared" si="512"/>
        <v>0</v>
      </c>
      <c r="CC217" s="764">
        <f t="shared" si="512"/>
        <v>0</v>
      </c>
      <c r="CD217" s="764">
        <f t="shared" si="512"/>
        <v>0</v>
      </c>
      <c r="CE217" s="764">
        <f t="shared" si="512"/>
        <v>0</v>
      </c>
      <c r="CF217" s="764">
        <f t="shared" si="512"/>
        <v>0</v>
      </c>
      <c r="CG217" s="764">
        <f t="shared" si="512"/>
        <v>0</v>
      </c>
      <c r="CH217" s="764">
        <f t="shared" si="513"/>
        <v>0</v>
      </c>
      <c r="CI217" s="764">
        <f t="shared" si="513"/>
        <v>0</v>
      </c>
      <c r="CJ217" s="764">
        <f t="shared" si="513"/>
        <v>0</v>
      </c>
      <c r="CK217" s="764">
        <f t="shared" si="513"/>
        <v>0</v>
      </c>
      <c r="CL217" s="764">
        <f t="shared" si="513"/>
        <v>0</v>
      </c>
      <c r="CM217" s="764">
        <f t="shared" si="513"/>
        <v>0</v>
      </c>
      <c r="CN217" s="764">
        <f t="shared" si="513"/>
        <v>0</v>
      </c>
      <c r="CO217" s="764">
        <f t="shared" si="513"/>
        <v>0</v>
      </c>
      <c r="CP217" s="764">
        <f t="shared" si="513"/>
        <v>0</v>
      </c>
      <c r="CQ217" s="764">
        <f t="shared" si="513"/>
        <v>0</v>
      </c>
      <c r="CR217" s="764">
        <f t="shared" si="514"/>
        <v>0</v>
      </c>
      <c r="CS217" s="764">
        <f t="shared" si="514"/>
        <v>0</v>
      </c>
      <c r="CT217" s="764">
        <f t="shared" si="514"/>
        <v>0</v>
      </c>
      <c r="CU217" s="764">
        <f t="shared" si="514"/>
        <v>0</v>
      </c>
      <c r="CV217" s="764">
        <f t="shared" si="514"/>
        <v>0</v>
      </c>
      <c r="CW217" s="764">
        <f t="shared" si="514"/>
        <v>0</v>
      </c>
      <c r="CX217" s="764">
        <f t="shared" si="514"/>
        <v>0</v>
      </c>
      <c r="CY217" s="764">
        <f t="shared" si="514"/>
        <v>0</v>
      </c>
      <c r="CZ217" s="764">
        <f t="shared" si="514"/>
        <v>0</v>
      </c>
      <c r="DA217" s="764">
        <f t="shared" si="514"/>
        <v>0</v>
      </c>
      <c r="DB217" s="764">
        <f t="shared" si="515"/>
        <v>0</v>
      </c>
      <c r="DC217" s="764">
        <f t="shared" si="515"/>
        <v>0</v>
      </c>
      <c r="DD217" s="764">
        <f t="shared" si="515"/>
        <v>0</v>
      </c>
      <c r="DE217" s="764">
        <f t="shared" si="515"/>
        <v>0</v>
      </c>
      <c r="DF217" s="764">
        <f t="shared" si="515"/>
        <v>0</v>
      </c>
      <c r="DG217" s="764">
        <f t="shared" si="515"/>
        <v>0</v>
      </c>
      <c r="DH217" s="764">
        <f t="shared" si="515"/>
        <v>0</v>
      </c>
      <c r="DI217" s="764">
        <f t="shared" si="515"/>
        <v>0</v>
      </c>
      <c r="DJ217" s="764">
        <f t="shared" si="515"/>
        <v>0</v>
      </c>
      <c r="DK217" s="764">
        <f t="shared" si="515"/>
        <v>0</v>
      </c>
      <c r="DL217" s="764">
        <f t="shared" si="516"/>
        <v>0</v>
      </c>
      <c r="DM217" s="764">
        <f t="shared" si="516"/>
        <v>0</v>
      </c>
      <c r="DN217" s="764">
        <f t="shared" si="516"/>
        <v>0</v>
      </c>
      <c r="DO217" s="764">
        <f t="shared" si="516"/>
        <v>0</v>
      </c>
      <c r="DP217" s="764">
        <f t="shared" si="516"/>
        <v>0</v>
      </c>
      <c r="DQ217" s="764">
        <f t="shared" si="516"/>
        <v>0</v>
      </c>
      <c r="DR217" s="764">
        <f t="shared" si="516"/>
        <v>0</v>
      </c>
      <c r="DS217" s="764">
        <f t="shared" si="516"/>
        <v>0</v>
      </c>
      <c r="DT217" s="764">
        <f t="shared" si="516"/>
        <v>0</v>
      </c>
      <c r="DU217" s="764">
        <f t="shared" si="516"/>
        <v>0</v>
      </c>
      <c r="DV217" s="764">
        <f t="shared" si="517"/>
        <v>0</v>
      </c>
      <c r="DW217" s="764">
        <f t="shared" si="517"/>
        <v>0</v>
      </c>
      <c r="DX217" s="764">
        <f t="shared" si="517"/>
        <v>0</v>
      </c>
      <c r="DY217" s="764">
        <f t="shared" si="517"/>
        <v>0</v>
      </c>
      <c r="DZ217" s="764">
        <f t="shared" si="517"/>
        <v>0</v>
      </c>
      <c r="EA217" s="764">
        <f t="shared" si="517"/>
        <v>0</v>
      </c>
      <c r="EB217" s="764">
        <f t="shared" si="517"/>
        <v>0</v>
      </c>
      <c r="EC217" s="764">
        <f t="shared" si="517"/>
        <v>0</v>
      </c>
      <c r="ED217" s="764">
        <f t="shared" si="517"/>
        <v>0</v>
      </c>
      <c r="EE217" s="764">
        <f t="shared" si="517"/>
        <v>0</v>
      </c>
      <c r="EF217" s="764">
        <f t="shared" si="518"/>
        <v>0</v>
      </c>
      <c r="EG217" s="764">
        <f t="shared" si="518"/>
        <v>0</v>
      </c>
      <c r="EH217" s="764">
        <f t="shared" si="518"/>
        <v>0</v>
      </c>
      <c r="EI217" s="764">
        <f t="shared" si="518"/>
        <v>0</v>
      </c>
      <c r="EJ217" s="764">
        <f t="shared" si="518"/>
        <v>0</v>
      </c>
      <c r="EK217" s="764">
        <f t="shared" si="518"/>
        <v>0</v>
      </c>
      <c r="EL217" s="764">
        <f t="shared" si="518"/>
        <v>0</v>
      </c>
      <c r="EM217" s="764">
        <f t="shared" si="518"/>
        <v>0</v>
      </c>
      <c r="EN217" s="764">
        <f t="shared" si="518"/>
        <v>0</v>
      </c>
      <c r="EO217" s="764">
        <f t="shared" si="518"/>
        <v>0</v>
      </c>
      <c r="EP217" s="764">
        <f t="shared" si="519"/>
        <v>0</v>
      </c>
      <c r="EQ217" s="764">
        <f t="shared" si="519"/>
        <v>0</v>
      </c>
      <c r="ER217" s="764">
        <f t="shared" si="519"/>
        <v>0</v>
      </c>
      <c r="ES217" s="764">
        <f t="shared" si="519"/>
        <v>0</v>
      </c>
      <c r="ET217" s="764">
        <f t="shared" si="519"/>
        <v>0</v>
      </c>
      <c r="EU217" s="764">
        <f t="shared" si="519"/>
        <v>0</v>
      </c>
      <c r="EV217" s="764">
        <f t="shared" si="519"/>
        <v>0</v>
      </c>
      <c r="EW217" s="764">
        <f t="shared" si="519"/>
        <v>0</v>
      </c>
      <c r="EX217" s="764">
        <f t="shared" si="519"/>
        <v>0</v>
      </c>
      <c r="EY217" s="764">
        <f t="shared" si="519"/>
        <v>0</v>
      </c>
      <c r="EZ217" s="764">
        <f t="shared" si="520"/>
        <v>0</v>
      </c>
      <c r="FA217" s="764">
        <f t="shared" si="520"/>
        <v>0</v>
      </c>
      <c r="FB217" s="764">
        <f t="shared" si="520"/>
        <v>0</v>
      </c>
      <c r="FC217" s="764">
        <f t="shared" si="520"/>
        <v>0</v>
      </c>
      <c r="FD217" s="764">
        <f t="shared" si="520"/>
        <v>0</v>
      </c>
      <c r="FE217" s="764">
        <f t="shared" si="520"/>
        <v>0</v>
      </c>
      <c r="FF217" s="764">
        <f t="shared" si="520"/>
        <v>0</v>
      </c>
      <c r="FG217" s="764">
        <f t="shared" si="520"/>
        <v>0</v>
      </c>
      <c r="FH217" s="764">
        <f t="shared" si="520"/>
        <v>0</v>
      </c>
      <c r="FI217" s="764">
        <f t="shared" si="520"/>
        <v>0</v>
      </c>
      <c r="FJ217" s="764">
        <f t="shared" si="521"/>
        <v>0</v>
      </c>
      <c r="FK217" s="764">
        <f t="shared" si="521"/>
        <v>0</v>
      </c>
      <c r="FL217" s="764">
        <f t="shared" si="521"/>
        <v>0</v>
      </c>
      <c r="FM217" s="764">
        <f t="shared" si="521"/>
        <v>0</v>
      </c>
      <c r="FN217" s="764">
        <f t="shared" si="521"/>
        <v>0</v>
      </c>
      <c r="FO217" s="764">
        <f t="shared" si="521"/>
        <v>0</v>
      </c>
      <c r="FP217" s="764">
        <f t="shared" si="521"/>
        <v>0</v>
      </c>
      <c r="FQ217" s="764">
        <f t="shared" si="521"/>
        <v>0</v>
      </c>
      <c r="FR217" s="764">
        <f t="shared" si="521"/>
        <v>0</v>
      </c>
      <c r="FS217" s="764">
        <f t="shared" si="521"/>
        <v>0</v>
      </c>
      <c r="FT217" s="764">
        <f t="shared" si="522"/>
        <v>0</v>
      </c>
      <c r="FU217" s="764">
        <f t="shared" si="522"/>
        <v>0</v>
      </c>
      <c r="FV217" s="764">
        <f t="shared" si="522"/>
        <v>0</v>
      </c>
      <c r="FW217" s="764">
        <f t="shared" si="522"/>
        <v>0</v>
      </c>
      <c r="FX217" s="764">
        <f t="shared" si="522"/>
        <v>0</v>
      </c>
      <c r="FY217" s="764">
        <f t="shared" si="522"/>
        <v>0</v>
      </c>
      <c r="FZ217" s="764">
        <f t="shared" si="522"/>
        <v>0</v>
      </c>
      <c r="GA217" s="764">
        <f t="shared" si="522"/>
        <v>0</v>
      </c>
      <c r="GB217" s="764">
        <f t="shared" si="522"/>
        <v>0</v>
      </c>
      <c r="GC217" s="764">
        <f t="shared" si="522"/>
        <v>0</v>
      </c>
      <c r="GD217" s="764">
        <f t="shared" si="523"/>
        <v>0</v>
      </c>
      <c r="GE217" s="764">
        <f t="shared" si="523"/>
        <v>0</v>
      </c>
      <c r="GF217" s="764">
        <f t="shared" si="523"/>
        <v>0</v>
      </c>
      <c r="GG217" s="764">
        <f t="shared" si="523"/>
        <v>0</v>
      </c>
      <c r="GH217" s="764">
        <f t="shared" si="523"/>
        <v>0</v>
      </c>
      <c r="GI217" s="764">
        <f t="shared" si="523"/>
        <v>0</v>
      </c>
      <c r="GJ217" s="764">
        <f t="shared" si="523"/>
        <v>0</v>
      </c>
      <c r="GK217" s="764">
        <f t="shared" si="523"/>
        <v>0</v>
      </c>
      <c r="GL217" s="764">
        <f t="shared" si="523"/>
        <v>0</v>
      </c>
      <c r="GM217" s="764">
        <f t="shared" si="523"/>
        <v>0</v>
      </c>
      <c r="GN217" s="764">
        <f t="shared" si="524"/>
        <v>0</v>
      </c>
      <c r="GO217" s="764">
        <f t="shared" si="524"/>
        <v>0</v>
      </c>
      <c r="GP217" s="764">
        <f t="shared" si="524"/>
        <v>0</v>
      </c>
      <c r="GQ217" s="764">
        <f t="shared" si="524"/>
        <v>0</v>
      </c>
      <c r="GR217" s="764">
        <f t="shared" si="524"/>
        <v>0</v>
      </c>
      <c r="GS217" s="764">
        <f t="shared" si="524"/>
        <v>0</v>
      </c>
      <c r="GT217" s="764">
        <f t="shared" si="524"/>
        <v>0</v>
      </c>
      <c r="GU217" s="764">
        <f t="shared" si="524"/>
        <v>0</v>
      </c>
      <c r="GV217" s="764">
        <f t="shared" si="524"/>
        <v>0</v>
      </c>
      <c r="GW217" s="764">
        <f t="shared" si="524"/>
        <v>0</v>
      </c>
      <c r="GX217" s="764">
        <f t="shared" si="525"/>
        <v>0</v>
      </c>
      <c r="GY217" s="764">
        <f t="shared" si="525"/>
        <v>0</v>
      </c>
      <c r="GZ217" s="764">
        <f t="shared" si="525"/>
        <v>0</v>
      </c>
      <c r="HA217" s="764">
        <f t="shared" si="525"/>
        <v>0</v>
      </c>
      <c r="HB217" s="764">
        <f t="shared" si="525"/>
        <v>0</v>
      </c>
      <c r="HC217" s="764">
        <f t="shared" si="525"/>
        <v>0</v>
      </c>
      <c r="HD217" s="764">
        <f t="shared" si="525"/>
        <v>0</v>
      </c>
      <c r="HE217" s="764">
        <f t="shared" si="525"/>
        <v>0</v>
      </c>
      <c r="HF217" s="764">
        <f t="shared" si="525"/>
        <v>0</v>
      </c>
      <c r="HG217" s="764">
        <f t="shared" si="525"/>
        <v>0</v>
      </c>
      <c r="HH217" s="764">
        <f t="shared" si="526"/>
        <v>0</v>
      </c>
      <c r="HI217" s="764">
        <f t="shared" si="526"/>
        <v>0</v>
      </c>
      <c r="HJ217" s="764">
        <f t="shared" si="526"/>
        <v>0</v>
      </c>
      <c r="HK217" s="764">
        <f t="shared" si="526"/>
        <v>0</v>
      </c>
      <c r="HL217" s="764">
        <f t="shared" si="526"/>
        <v>0</v>
      </c>
      <c r="HM217" s="764">
        <f t="shared" si="526"/>
        <v>0</v>
      </c>
      <c r="HN217" s="764">
        <f t="shared" si="526"/>
        <v>0</v>
      </c>
      <c r="HO217" s="764">
        <f t="shared" si="526"/>
        <v>0</v>
      </c>
      <c r="HP217" s="764">
        <f t="shared" si="526"/>
        <v>0</v>
      </c>
      <c r="HQ217" s="764">
        <f t="shared" si="526"/>
        <v>0</v>
      </c>
      <c r="HR217" s="764">
        <f t="shared" si="527"/>
        <v>0</v>
      </c>
      <c r="HS217" s="764">
        <f t="shared" si="527"/>
        <v>0</v>
      </c>
      <c r="HT217" s="764">
        <f t="shared" si="527"/>
        <v>0</v>
      </c>
      <c r="HU217" s="764">
        <f t="shared" si="527"/>
        <v>0</v>
      </c>
      <c r="HV217" s="764">
        <f t="shared" si="527"/>
        <v>0</v>
      </c>
      <c r="HW217" s="764">
        <f t="shared" si="527"/>
        <v>0</v>
      </c>
      <c r="HX217" s="764">
        <f t="shared" si="527"/>
        <v>0</v>
      </c>
      <c r="HY217" s="764">
        <f t="shared" si="527"/>
        <v>0</v>
      </c>
      <c r="HZ217" s="764">
        <f t="shared" si="527"/>
        <v>0</v>
      </c>
      <c r="IA217" s="764">
        <f t="shared" si="527"/>
        <v>0</v>
      </c>
      <c r="IB217" s="764">
        <f t="shared" si="528"/>
        <v>0</v>
      </c>
      <c r="IC217" s="764">
        <f t="shared" si="528"/>
        <v>0</v>
      </c>
      <c r="ID217" s="764">
        <f t="shared" si="528"/>
        <v>0</v>
      </c>
      <c r="IE217" s="764">
        <f t="shared" si="528"/>
        <v>0</v>
      </c>
      <c r="IF217" s="764">
        <f t="shared" si="528"/>
        <v>0</v>
      </c>
      <c r="IG217" s="764">
        <f t="shared" si="528"/>
        <v>0</v>
      </c>
      <c r="IH217" s="764">
        <f t="shared" si="528"/>
        <v>0</v>
      </c>
      <c r="II217" s="764">
        <f t="shared" si="528"/>
        <v>0</v>
      </c>
      <c r="IJ217" s="764">
        <f t="shared" si="528"/>
        <v>0</v>
      </c>
      <c r="IK217" s="764">
        <f t="shared" si="528"/>
        <v>0</v>
      </c>
      <c r="IL217" s="764">
        <f t="shared" si="529"/>
        <v>0</v>
      </c>
      <c r="IM217" s="764">
        <f t="shared" si="529"/>
        <v>0</v>
      </c>
      <c r="IN217" s="764">
        <f t="shared" si="529"/>
        <v>0</v>
      </c>
      <c r="IO217" s="764">
        <f t="shared" si="529"/>
        <v>0</v>
      </c>
      <c r="IP217" s="764">
        <f t="shared" si="529"/>
        <v>0</v>
      </c>
      <c r="IQ217" s="764">
        <f t="shared" si="529"/>
        <v>0</v>
      </c>
      <c r="IR217" s="764">
        <f t="shared" si="529"/>
        <v>0</v>
      </c>
      <c r="IS217" s="764">
        <f t="shared" si="529"/>
        <v>0</v>
      </c>
      <c r="IT217" s="764">
        <f t="shared" si="529"/>
        <v>0</v>
      </c>
      <c r="IU217" s="764">
        <f t="shared" si="529"/>
        <v>0</v>
      </c>
      <c r="IV217" s="764">
        <f t="shared" si="529"/>
        <v>0</v>
      </c>
      <c r="IW217" s="764">
        <f t="shared" si="529"/>
        <v>0</v>
      </c>
      <c r="IX217" s="764">
        <f t="shared" si="529"/>
        <v>0</v>
      </c>
      <c r="IY217" s="764">
        <f t="shared" si="529"/>
        <v>0</v>
      </c>
      <c r="IZ217" s="764">
        <f t="shared" si="529"/>
        <v>0</v>
      </c>
      <c r="JA217" s="764">
        <f t="shared" si="529"/>
        <v>0</v>
      </c>
      <c r="JB217" s="764">
        <f t="shared" si="529"/>
        <v>0</v>
      </c>
      <c r="JC217" s="764">
        <f t="shared" si="529"/>
        <v>0</v>
      </c>
      <c r="JD217" s="764">
        <f t="shared" si="509"/>
        <v>0</v>
      </c>
      <c r="JE217" s="764">
        <f t="shared" si="509"/>
        <v>0</v>
      </c>
      <c r="JF217" s="764">
        <f t="shared" si="509"/>
        <v>0</v>
      </c>
      <c r="JG217" s="764">
        <f t="shared" si="509"/>
        <v>0</v>
      </c>
      <c r="JH217" s="764">
        <f t="shared" si="509"/>
        <v>0</v>
      </c>
      <c r="JI217" s="764">
        <f t="shared" si="509"/>
        <v>0</v>
      </c>
      <c r="JJ217" s="764">
        <f t="shared" si="509"/>
        <v>0</v>
      </c>
      <c r="JK217" s="764">
        <f t="shared" si="509"/>
        <v>0</v>
      </c>
      <c r="JL217" s="764">
        <f t="shared" si="529"/>
        <v>0</v>
      </c>
      <c r="JM217" s="764">
        <f t="shared" si="529"/>
        <v>0</v>
      </c>
      <c r="JN217" s="764">
        <f t="shared" si="529"/>
        <v>0</v>
      </c>
      <c r="JO217" s="764">
        <f t="shared" si="529"/>
        <v>0</v>
      </c>
      <c r="JP217" s="764">
        <f t="shared" si="529"/>
        <v>0</v>
      </c>
      <c r="JQ217" s="764">
        <f t="shared" si="480"/>
        <v>0</v>
      </c>
      <c r="JR217" s="764">
        <f t="shared" si="480"/>
        <v>0</v>
      </c>
      <c r="JS217" s="764">
        <f t="shared" si="529"/>
        <v>0</v>
      </c>
      <c r="JT217" s="765">
        <f t="shared" si="481"/>
        <v>0</v>
      </c>
      <c r="JU217" s="229">
        <f t="shared" si="482"/>
        <v>0</v>
      </c>
    </row>
    <row r="218" spans="1:281" ht="12.75" customHeight="1">
      <c r="A218" s="57"/>
      <c r="B218" s="223"/>
      <c r="C218" s="223"/>
      <c r="D218" s="61"/>
      <c r="E218" s="743" t="str">
        <f t="shared" si="479"/>
        <v xml:space="preserve"> </v>
      </c>
      <c r="F218" s="56"/>
      <c r="G218" s="228"/>
      <c r="H218" s="744">
        <f>SUMIF(Ajuste!$C$8:$C$483,$B$6:$B$499,Ajuste!$E$8:$E$483)</f>
        <v>0</v>
      </c>
      <c r="I218" s="744">
        <f>SUMIF(Ajuste!$C$8:$C$483,$B$6:$B$499,Ajuste!$F$8:$F$483)</f>
        <v>0</v>
      </c>
      <c r="J218" s="229">
        <f t="shared" si="483"/>
        <v>0</v>
      </c>
      <c r="K218" s="764">
        <f t="shared" si="510"/>
        <v>0</v>
      </c>
      <c r="L218" s="764">
        <f t="shared" si="510"/>
        <v>0</v>
      </c>
      <c r="M218" s="764">
        <f t="shared" si="510"/>
        <v>0</v>
      </c>
      <c r="N218" s="764">
        <f t="shared" si="510"/>
        <v>0</v>
      </c>
      <c r="O218" s="764">
        <f t="shared" si="510"/>
        <v>0</v>
      </c>
      <c r="P218" s="764">
        <f t="shared" si="510"/>
        <v>0</v>
      </c>
      <c r="Q218" s="764">
        <f t="shared" si="510"/>
        <v>0</v>
      </c>
      <c r="R218" s="764">
        <f t="shared" si="510"/>
        <v>0</v>
      </c>
      <c r="S218" s="764">
        <f t="shared" si="510"/>
        <v>0</v>
      </c>
      <c r="T218" s="764">
        <f t="shared" si="510"/>
        <v>0</v>
      </c>
      <c r="U218" s="764">
        <f t="shared" si="510"/>
        <v>0</v>
      </c>
      <c r="V218" s="764">
        <f t="shared" si="510"/>
        <v>0</v>
      </c>
      <c r="W218" s="764">
        <f t="shared" si="510"/>
        <v>0</v>
      </c>
      <c r="X218" s="764">
        <f t="shared" si="510"/>
        <v>0</v>
      </c>
      <c r="Y218" s="764">
        <f t="shared" si="510"/>
        <v>0</v>
      </c>
      <c r="Z218" s="764">
        <f t="shared" si="510"/>
        <v>0</v>
      </c>
      <c r="AA218" s="764">
        <f t="shared" si="510"/>
        <v>0</v>
      </c>
      <c r="AB218" s="764">
        <f t="shared" si="510"/>
        <v>0</v>
      </c>
      <c r="AC218" s="764">
        <f t="shared" ref="L218:BE223" si="530">IF($D218=AC$5,$J218,0)</f>
        <v>0</v>
      </c>
      <c r="AD218" s="764">
        <f t="shared" si="530"/>
        <v>0</v>
      </c>
      <c r="AE218" s="764">
        <f t="shared" si="530"/>
        <v>0</v>
      </c>
      <c r="AF218" s="764">
        <f t="shared" si="530"/>
        <v>0</v>
      </c>
      <c r="AG218" s="764">
        <f t="shared" si="530"/>
        <v>0</v>
      </c>
      <c r="AH218" s="764">
        <f t="shared" si="530"/>
        <v>0</v>
      </c>
      <c r="AI218" s="764">
        <f t="shared" si="530"/>
        <v>0</v>
      </c>
      <c r="AJ218" s="764">
        <f t="shared" si="530"/>
        <v>0</v>
      </c>
      <c r="AK218" s="764">
        <f t="shared" si="530"/>
        <v>0</v>
      </c>
      <c r="AL218" s="764">
        <f t="shared" si="530"/>
        <v>0</v>
      </c>
      <c r="AM218" s="764">
        <f t="shared" si="530"/>
        <v>0</v>
      </c>
      <c r="AN218" s="764">
        <f t="shared" si="530"/>
        <v>0</v>
      </c>
      <c r="AO218" s="764">
        <f t="shared" si="530"/>
        <v>0</v>
      </c>
      <c r="AP218" s="764">
        <f t="shared" si="530"/>
        <v>0</v>
      </c>
      <c r="AQ218" s="764">
        <f t="shared" si="530"/>
        <v>0</v>
      </c>
      <c r="AR218" s="764">
        <f t="shared" si="530"/>
        <v>0</v>
      </c>
      <c r="AS218" s="764">
        <f t="shared" si="530"/>
        <v>0</v>
      </c>
      <c r="AT218" s="764">
        <f t="shared" si="530"/>
        <v>0</v>
      </c>
      <c r="AU218" s="764">
        <f t="shared" si="530"/>
        <v>0</v>
      </c>
      <c r="AV218" s="764">
        <f t="shared" si="530"/>
        <v>0</v>
      </c>
      <c r="AW218" s="764">
        <f t="shared" si="530"/>
        <v>0</v>
      </c>
      <c r="AX218" s="764">
        <f t="shared" si="530"/>
        <v>0</v>
      </c>
      <c r="AY218" s="764">
        <f t="shared" si="530"/>
        <v>0</v>
      </c>
      <c r="AZ218" s="764">
        <f t="shared" si="530"/>
        <v>0</v>
      </c>
      <c r="BA218" s="764">
        <f t="shared" si="530"/>
        <v>0</v>
      </c>
      <c r="BB218" s="764">
        <f t="shared" si="530"/>
        <v>0</v>
      </c>
      <c r="BC218" s="764">
        <f t="shared" si="530"/>
        <v>0</v>
      </c>
      <c r="BD218" s="764">
        <f t="shared" si="530"/>
        <v>0</v>
      </c>
      <c r="BE218" s="764">
        <f t="shared" si="530"/>
        <v>0</v>
      </c>
      <c r="BF218" s="764">
        <f t="shared" si="510"/>
        <v>0</v>
      </c>
      <c r="BG218" s="764">
        <f t="shared" si="510"/>
        <v>0</v>
      </c>
      <c r="BH218" s="764">
        <f t="shared" si="510"/>
        <v>0</v>
      </c>
      <c r="BI218" s="764">
        <f t="shared" si="510"/>
        <v>0</v>
      </c>
      <c r="BJ218" s="764">
        <f t="shared" si="510"/>
        <v>0</v>
      </c>
      <c r="BK218" s="764">
        <f t="shared" si="510"/>
        <v>0</v>
      </c>
      <c r="BL218" s="764">
        <f t="shared" si="510"/>
        <v>0</v>
      </c>
      <c r="BM218" s="764">
        <f t="shared" si="510"/>
        <v>0</v>
      </c>
      <c r="BN218" s="764">
        <f t="shared" si="511"/>
        <v>0</v>
      </c>
      <c r="BO218" s="764">
        <f t="shared" si="511"/>
        <v>0</v>
      </c>
      <c r="BP218" s="764">
        <f t="shared" si="511"/>
        <v>0</v>
      </c>
      <c r="BQ218" s="764">
        <f t="shared" si="511"/>
        <v>0</v>
      </c>
      <c r="BR218" s="764">
        <f t="shared" si="511"/>
        <v>0</v>
      </c>
      <c r="BS218" s="764">
        <f t="shared" si="511"/>
        <v>0</v>
      </c>
      <c r="BT218" s="764">
        <f t="shared" si="511"/>
        <v>0</v>
      </c>
      <c r="BU218" s="764">
        <f t="shared" si="511"/>
        <v>0</v>
      </c>
      <c r="BV218" s="764">
        <f t="shared" si="511"/>
        <v>0</v>
      </c>
      <c r="BW218" s="764">
        <f t="shared" si="511"/>
        <v>0</v>
      </c>
      <c r="BX218" s="764">
        <f t="shared" si="512"/>
        <v>0</v>
      </c>
      <c r="BY218" s="764">
        <f t="shared" si="512"/>
        <v>0</v>
      </c>
      <c r="BZ218" s="764">
        <f t="shared" si="512"/>
        <v>0</v>
      </c>
      <c r="CA218" s="764">
        <f t="shared" si="512"/>
        <v>0</v>
      </c>
      <c r="CB218" s="764">
        <f t="shared" si="512"/>
        <v>0</v>
      </c>
      <c r="CC218" s="764">
        <f t="shared" si="512"/>
        <v>0</v>
      </c>
      <c r="CD218" s="764">
        <f t="shared" si="512"/>
        <v>0</v>
      </c>
      <c r="CE218" s="764">
        <f t="shared" si="512"/>
        <v>0</v>
      </c>
      <c r="CF218" s="764">
        <f t="shared" si="512"/>
        <v>0</v>
      </c>
      <c r="CG218" s="764">
        <f t="shared" si="512"/>
        <v>0</v>
      </c>
      <c r="CH218" s="764">
        <f t="shared" si="513"/>
        <v>0</v>
      </c>
      <c r="CI218" s="764">
        <f t="shared" si="513"/>
        <v>0</v>
      </c>
      <c r="CJ218" s="764">
        <f t="shared" si="513"/>
        <v>0</v>
      </c>
      <c r="CK218" s="764">
        <f t="shared" si="513"/>
        <v>0</v>
      </c>
      <c r="CL218" s="764">
        <f t="shared" si="513"/>
        <v>0</v>
      </c>
      <c r="CM218" s="764">
        <f t="shared" si="513"/>
        <v>0</v>
      </c>
      <c r="CN218" s="764">
        <f t="shared" si="513"/>
        <v>0</v>
      </c>
      <c r="CO218" s="764">
        <f t="shared" si="513"/>
        <v>0</v>
      </c>
      <c r="CP218" s="764">
        <f t="shared" si="513"/>
        <v>0</v>
      </c>
      <c r="CQ218" s="764">
        <f t="shared" si="513"/>
        <v>0</v>
      </c>
      <c r="CR218" s="764">
        <f t="shared" si="514"/>
        <v>0</v>
      </c>
      <c r="CS218" s="764">
        <f t="shared" si="514"/>
        <v>0</v>
      </c>
      <c r="CT218" s="764">
        <f t="shared" si="514"/>
        <v>0</v>
      </c>
      <c r="CU218" s="764">
        <f t="shared" si="514"/>
        <v>0</v>
      </c>
      <c r="CV218" s="764">
        <f t="shared" si="514"/>
        <v>0</v>
      </c>
      <c r="CW218" s="764">
        <f t="shared" si="514"/>
        <v>0</v>
      </c>
      <c r="CX218" s="764">
        <f t="shared" si="514"/>
        <v>0</v>
      </c>
      <c r="CY218" s="764">
        <f t="shared" si="514"/>
        <v>0</v>
      </c>
      <c r="CZ218" s="764">
        <f t="shared" si="514"/>
        <v>0</v>
      </c>
      <c r="DA218" s="764">
        <f t="shared" si="514"/>
        <v>0</v>
      </c>
      <c r="DB218" s="764">
        <f t="shared" si="515"/>
        <v>0</v>
      </c>
      <c r="DC218" s="764">
        <f t="shared" si="515"/>
        <v>0</v>
      </c>
      <c r="DD218" s="764">
        <f t="shared" si="515"/>
        <v>0</v>
      </c>
      <c r="DE218" s="764">
        <f t="shared" si="515"/>
        <v>0</v>
      </c>
      <c r="DF218" s="764">
        <f t="shared" si="515"/>
        <v>0</v>
      </c>
      <c r="DG218" s="764">
        <f t="shared" si="515"/>
        <v>0</v>
      </c>
      <c r="DH218" s="764">
        <f t="shared" si="515"/>
        <v>0</v>
      </c>
      <c r="DI218" s="764">
        <f t="shared" si="515"/>
        <v>0</v>
      </c>
      <c r="DJ218" s="764">
        <f t="shared" si="515"/>
        <v>0</v>
      </c>
      <c r="DK218" s="764">
        <f t="shared" si="515"/>
        <v>0</v>
      </c>
      <c r="DL218" s="764">
        <f t="shared" si="516"/>
        <v>0</v>
      </c>
      <c r="DM218" s="764">
        <f t="shared" si="516"/>
        <v>0</v>
      </c>
      <c r="DN218" s="764">
        <f t="shared" si="516"/>
        <v>0</v>
      </c>
      <c r="DO218" s="764">
        <f t="shared" si="516"/>
        <v>0</v>
      </c>
      <c r="DP218" s="764">
        <f t="shared" si="516"/>
        <v>0</v>
      </c>
      <c r="DQ218" s="764">
        <f t="shared" si="516"/>
        <v>0</v>
      </c>
      <c r="DR218" s="764">
        <f t="shared" si="516"/>
        <v>0</v>
      </c>
      <c r="DS218" s="764">
        <f t="shared" si="516"/>
        <v>0</v>
      </c>
      <c r="DT218" s="764">
        <f t="shared" si="516"/>
        <v>0</v>
      </c>
      <c r="DU218" s="764">
        <f t="shared" si="516"/>
        <v>0</v>
      </c>
      <c r="DV218" s="764">
        <f t="shared" si="517"/>
        <v>0</v>
      </c>
      <c r="DW218" s="764">
        <f t="shared" si="517"/>
        <v>0</v>
      </c>
      <c r="DX218" s="764">
        <f t="shared" si="517"/>
        <v>0</v>
      </c>
      <c r="DY218" s="764">
        <f t="shared" si="517"/>
        <v>0</v>
      </c>
      <c r="DZ218" s="764">
        <f t="shared" si="517"/>
        <v>0</v>
      </c>
      <c r="EA218" s="764">
        <f t="shared" si="517"/>
        <v>0</v>
      </c>
      <c r="EB218" s="764">
        <f t="shared" si="517"/>
        <v>0</v>
      </c>
      <c r="EC218" s="764">
        <f t="shared" si="517"/>
        <v>0</v>
      </c>
      <c r="ED218" s="764">
        <f t="shared" si="517"/>
        <v>0</v>
      </c>
      <c r="EE218" s="764">
        <f t="shared" si="517"/>
        <v>0</v>
      </c>
      <c r="EF218" s="764">
        <f t="shared" si="518"/>
        <v>0</v>
      </c>
      <c r="EG218" s="764">
        <f t="shared" si="518"/>
        <v>0</v>
      </c>
      <c r="EH218" s="764">
        <f t="shared" si="518"/>
        <v>0</v>
      </c>
      <c r="EI218" s="764">
        <f t="shared" si="518"/>
        <v>0</v>
      </c>
      <c r="EJ218" s="764">
        <f t="shared" si="518"/>
        <v>0</v>
      </c>
      <c r="EK218" s="764">
        <f t="shared" si="518"/>
        <v>0</v>
      </c>
      <c r="EL218" s="764">
        <f t="shared" si="518"/>
        <v>0</v>
      </c>
      <c r="EM218" s="764">
        <f t="shared" si="518"/>
        <v>0</v>
      </c>
      <c r="EN218" s="764">
        <f t="shared" si="518"/>
        <v>0</v>
      </c>
      <c r="EO218" s="764">
        <f t="shared" si="518"/>
        <v>0</v>
      </c>
      <c r="EP218" s="764">
        <f t="shared" si="519"/>
        <v>0</v>
      </c>
      <c r="EQ218" s="764">
        <f t="shared" si="519"/>
        <v>0</v>
      </c>
      <c r="ER218" s="764">
        <f t="shared" si="519"/>
        <v>0</v>
      </c>
      <c r="ES218" s="764">
        <f t="shared" si="519"/>
        <v>0</v>
      </c>
      <c r="ET218" s="764">
        <f t="shared" si="519"/>
        <v>0</v>
      </c>
      <c r="EU218" s="764">
        <f t="shared" si="519"/>
        <v>0</v>
      </c>
      <c r="EV218" s="764">
        <f t="shared" si="519"/>
        <v>0</v>
      </c>
      <c r="EW218" s="764">
        <f t="shared" si="519"/>
        <v>0</v>
      </c>
      <c r="EX218" s="764">
        <f t="shared" si="519"/>
        <v>0</v>
      </c>
      <c r="EY218" s="764">
        <f t="shared" si="519"/>
        <v>0</v>
      </c>
      <c r="EZ218" s="764">
        <f t="shared" si="520"/>
        <v>0</v>
      </c>
      <c r="FA218" s="764">
        <f t="shared" si="520"/>
        <v>0</v>
      </c>
      <c r="FB218" s="764">
        <f t="shared" si="520"/>
        <v>0</v>
      </c>
      <c r="FC218" s="764">
        <f t="shared" si="520"/>
        <v>0</v>
      </c>
      <c r="FD218" s="764">
        <f t="shared" si="520"/>
        <v>0</v>
      </c>
      <c r="FE218" s="764">
        <f t="shared" si="520"/>
        <v>0</v>
      </c>
      <c r="FF218" s="764">
        <f t="shared" si="520"/>
        <v>0</v>
      </c>
      <c r="FG218" s="764">
        <f t="shared" si="520"/>
        <v>0</v>
      </c>
      <c r="FH218" s="764">
        <f t="shared" si="520"/>
        <v>0</v>
      </c>
      <c r="FI218" s="764">
        <f t="shared" si="520"/>
        <v>0</v>
      </c>
      <c r="FJ218" s="764">
        <f t="shared" si="521"/>
        <v>0</v>
      </c>
      <c r="FK218" s="764">
        <f t="shared" si="521"/>
        <v>0</v>
      </c>
      <c r="FL218" s="764">
        <f t="shared" si="521"/>
        <v>0</v>
      </c>
      <c r="FM218" s="764">
        <f t="shared" si="521"/>
        <v>0</v>
      </c>
      <c r="FN218" s="764">
        <f t="shared" si="521"/>
        <v>0</v>
      </c>
      <c r="FO218" s="764">
        <f t="shared" si="521"/>
        <v>0</v>
      </c>
      <c r="FP218" s="764">
        <f t="shared" si="521"/>
        <v>0</v>
      </c>
      <c r="FQ218" s="764">
        <f t="shared" si="521"/>
        <v>0</v>
      </c>
      <c r="FR218" s="764">
        <f t="shared" si="521"/>
        <v>0</v>
      </c>
      <c r="FS218" s="764">
        <f t="shared" si="521"/>
        <v>0</v>
      </c>
      <c r="FT218" s="764">
        <f t="shared" si="522"/>
        <v>0</v>
      </c>
      <c r="FU218" s="764">
        <f t="shared" si="522"/>
        <v>0</v>
      </c>
      <c r="FV218" s="764">
        <f t="shared" si="522"/>
        <v>0</v>
      </c>
      <c r="FW218" s="764">
        <f t="shared" si="522"/>
        <v>0</v>
      </c>
      <c r="FX218" s="764">
        <f t="shared" si="522"/>
        <v>0</v>
      </c>
      <c r="FY218" s="764">
        <f t="shared" si="522"/>
        <v>0</v>
      </c>
      <c r="FZ218" s="764">
        <f t="shared" si="522"/>
        <v>0</v>
      </c>
      <c r="GA218" s="764">
        <f t="shared" si="522"/>
        <v>0</v>
      </c>
      <c r="GB218" s="764">
        <f t="shared" si="522"/>
        <v>0</v>
      </c>
      <c r="GC218" s="764">
        <f t="shared" si="522"/>
        <v>0</v>
      </c>
      <c r="GD218" s="764">
        <f t="shared" si="523"/>
        <v>0</v>
      </c>
      <c r="GE218" s="764">
        <f t="shared" si="523"/>
        <v>0</v>
      </c>
      <c r="GF218" s="764">
        <f t="shared" si="523"/>
        <v>0</v>
      </c>
      <c r="GG218" s="764">
        <f t="shared" si="523"/>
        <v>0</v>
      </c>
      <c r="GH218" s="764">
        <f t="shared" si="523"/>
        <v>0</v>
      </c>
      <c r="GI218" s="764">
        <f t="shared" si="523"/>
        <v>0</v>
      </c>
      <c r="GJ218" s="764">
        <f t="shared" si="523"/>
        <v>0</v>
      </c>
      <c r="GK218" s="764">
        <f t="shared" si="523"/>
        <v>0</v>
      </c>
      <c r="GL218" s="764">
        <f t="shared" si="523"/>
        <v>0</v>
      </c>
      <c r="GM218" s="764">
        <f t="shared" si="523"/>
        <v>0</v>
      </c>
      <c r="GN218" s="764">
        <f t="shared" si="524"/>
        <v>0</v>
      </c>
      <c r="GO218" s="764">
        <f t="shared" si="524"/>
        <v>0</v>
      </c>
      <c r="GP218" s="764">
        <f t="shared" si="524"/>
        <v>0</v>
      </c>
      <c r="GQ218" s="764">
        <f t="shared" si="524"/>
        <v>0</v>
      </c>
      <c r="GR218" s="764">
        <f t="shared" si="524"/>
        <v>0</v>
      </c>
      <c r="GS218" s="764">
        <f t="shared" si="524"/>
        <v>0</v>
      </c>
      <c r="GT218" s="764">
        <f t="shared" si="524"/>
        <v>0</v>
      </c>
      <c r="GU218" s="764">
        <f t="shared" si="524"/>
        <v>0</v>
      </c>
      <c r="GV218" s="764">
        <f t="shared" si="524"/>
        <v>0</v>
      </c>
      <c r="GW218" s="764">
        <f t="shared" si="524"/>
        <v>0</v>
      </c>
      <c r="GX218" s="764">
        <f t="shared" si="525"/>
        <v>0</v>
      </c>
      <c r="GY218" s="764">
        <f t="shared" si="525"/>
        <v>0</v>
      </c>
      <c r="GZ218" s="764">
        <f t="shared" si="525"/>
        <v>0</v>
      </c>
      <c r="HA218" s="764">
        <f t="shared" si="525"/>
        <v>0</v>
      </c>
      <c r="HB218" s="764">
        <f t="shared" si="525"/>
        <v>0</v>
      </c>
      <c r="HC218" s="764">
        <f t="shared" si="525"/>
        <v>0</v>
      </c>
      <c r="HD218" s="764">
        <f t="shared" si="525"/>
        <v>0</v>
      </c>
      <c r="HE218" s="764">
        <f t="shared" si="525"/>
        <v>0</v>
      </c>
      <c r="HF218" s="764">
        <f t="shared" si="525"/>
        <v>0</v>
      </c>
      <c r="HG218" s="764">
        <f t="shared" si="525"/>
        <v>0</v>
      </c>
      <c r="HH218" s="764">
        <f t="shared" si="526"/>
        <v>0</v>
      </c>
      <c r="HI218" s="764">
        <f t="shared" si="526"/>
        <v>0</v>
      </c>
      <c r="HJ218" s="764">
        <f t="shared" si="526"/>
        <v>0</v>
      </c>
      <c r="HK218" s="764">
        <f t="shared" si="526"/>
        <v>0</v>
      </c>
      <c r="HL218" s="764">
        <f t="shared" si="526"/>
        <v>0</v>
      </c>
      <c r="HM218" s="764">
        <f t="shared" si="526"/>
        <v>0</v>
      </c>
      <c r="HN218" s="764">
        <f t="shared" si="526"/>
        <v>0</v>
      </c>
      <c r="HO218" s="764">
        <f t="shared" si="526"/>
        <v>0</v>
      </c>
      <c r="HP218" s="764">
        <f t="shared" si="526"/>
        <v>0</v>
      </c>
      <c r="HQ218" s="764">
        <f t="shared" si="526"/>
        <v>0</v>
      </c>
      <c r="HR218" s="764">
        <f t="shared" si="527"/>
        <v>0</v>
      </c>
      <c r="HS218" s="764">
        <f t="shared" si="527"/>
        <v>0</v>
      </c>
      <c r="HT218" s="764">
        <f t="shared" si="527"/>
        <v>0</v>
      </c>
      <c r="HU218" s="764">
        <f t="shared" si="527"/>
        <v>0</v>
      </c>
      <c r="HV218" s="764">
        <f t="shared" si="527"/>
        <v>0</v>
      </c>
      <c r="HW218" s="764">
        <f t="shared" si="527"/>
        <v>0</v>
      </c>
      <c r="HX218" s="764">
        <f t="shared" si="527"/>
        <v>0</v>
      </c>
      <c r="HY218" s="764">
        <f t="shared" si="527"/>
        <v>0</v>
      </c>
      <c r="HZ218" s="764">
        <f t="shared" si="527"/>
        <v>0</v>
      </c>
      <c r="IA218" s="764">
        <f t="shared" si="527"/>
        <v>0</v>
      </c>
      <c r="IB218" s="764">
        <f t="shared" si="528"/>
        <v>0</v>
      </c>
      <c r="IC218" s="764">
        <f t="shared" si="528"/>
        <v>0</v>
      </c>
      <c r="ID218" s="764">
        <f t="shared" si="528"/>
        <v>0</v>
      </c>
      <c r="IE218" s="764">
        <f t="shared" si="528"/>
        <v>0</v>
      </c>
      <c r="IF218" s="764">
        <f t="shared" si="528"/>
        <v>0</v>
      </c>
      <c r="IG218" s="764">
        <f t="shared" si="528"/>
        <v>0</v>
      </c>
      <c r="IH218" s="764">
        <f t="shared" si="528"/>
        <v>0</v>
      </c>
      <c r="II218" s="764">
        <f t="shared" si="528"/>
        <v>0</v>
      </c>
      <c r="IJ218" s="764">
        <f t="shared" si="528"/>
        <v>0</v>
      </c>
      <c r="IK218" s="764">
        <f t="shared" si="528"/>
        <v>0</v>
      </c>
      <c r="IL218" s="764">
        <f t="shared" si="529"/>
        <v>0</v>
      </c>
      <c r="IM218" s="764">
        <f t="shared" si="529"/>
        <v>0</v>
      </c>
      <c r="IN218" s="764">
        <f t="shared" si="529"/>
        <v>0</v>
      </c>
      <c r="IO218" s="764">
        <f t="shared" si="529"/>
        <v>0</v>
      </c>
      <c r="IP218" s="764">
        <f t="shared" si="529"/>
        <v>0</v>
      </c>
      <c r="IQ218" s="764">
        <f t="shared" si="529"/>
        <v>0</v>
      </c>
      <c r="IR218" s="764">
        <f t="shared" si="529"/>
        <v>0</v>
      </c>
      <c r="IS218" s="764">
        <f t="shared" si="529"/>
        <v>0</v>
      </c>
      <c r="IT218" s="764">
        <f t="shared" si="529"/>
        <v>0</v>
      </c>
      <c r="IU218" s="764">
        <f t="shared" si="529"/>
        <v>0</v>
      </c>
      <c r="IV218" s="764">
        <f t="shared" si="529"/>
        <v>0</v>
      </c>
      <c r="IW218" s="764">
        <f t="shared" si="529"/>
        <v>0</v>
      </c>
      <c r="IX218" s="764">
        <f t="shared" si="529"/>
        <v>0</v>
      </c>
      <c r="IY218" s="764">
        <f t="shared" si="529"/>
        <v>0</v>
      </c>
      <c r="IZ218" s="764">
        <f t="shared" si="529"/>
        <v>0</v>
      </c>
      <c r="JA218" s="764">
        <f t="shared" si="529"/>
        <v>0</v>
      </c>
      <c r="JB218" s="764">
        <f t="shared" si="529"/>
        <v>0</v>
      </c>
      <c r="JC218" s="764">
        <f t="shared" si="529"/>
        <v>0</v>
      </c>
      <c r="JD218" s="764">
        <f t="shared" si="509"/>
        <v>0</v>
      </c>
      <c r="JE218" s="764">
        <f t="shared" si="509"/>
        <v>0</v>
      </c>
      <c r="JF218" s="764">
        <f t="shared" si="509"/>
        <v>0</v>
      </c>
      <c r="JG218" s="764">
        <f t="shared" si="509"/>
        <v>0</v>
      </c>
      <c r="JH218" s="764">
        <f t="shared" si="509"/>
        <v>0</v>
      </c>
      <c r="JI218" s="764">
        <f t="shared" si="509"/>
        <v>0</v>
      </c>
      <c r="JJ218" s="764">
        <f t="shared" si="509"/>
        <v>0</v>
      </c>
      <c r="JK218" s="764">
        <f t="shared" si="509"/>
        <v>0</v>
      </c>
      <c r="JL218" s="764">
        <f t="shared" si="529"/>
        <v>0</v>
      </c>
      <c r="JM218" s="764">
        <f t="shared" si="529"/>
        <v>0</v>
      </c>
      <c r="JN218" s="764">
        <f t="shared" si="529"/>
        <v>0</v>
      </c>
      <c r="JO218" s="764">
        <f t="shared" si="529"/>
        <v>0</v>
      </c>
      <c r="JP218" s="764">
        <f t="shared" si="529"/>
        <v>0</v>
      </c>
      <c r="JQ218" s="764">
        <f t="shared" si="480"/>
        <v>0</v>
      </c>
      <c r="JR218" s="764">
        <f t="shared" si="480"/>
        <v>0</v>
      </c>
      <c r="JS218" s="764">
        <f t="shared" si="529"/>
        <v>0</v>
      </c>
      <c r="JT218" s="765">
        <f t="shared" si="481"/>
        <v>0</v>
      </c>
      <c r="JU218" s="229">
        <f t="shared" si="482"/>
        <v>0</v>
      </c>
    </row>
    <row r="219" spans="1:281" ht="12.75" customHeight="1">
      <c r="A219" s="57"/>
      <c r="B219" s="223"/>
      <c r="C219" s="223"/>
      <c r="D219" s="61"/>
      <c r="E219" s="743" t="str">
        <f t="shared" si="479"/>
        <v xml:space="preserve"> </v>
      </c>
      <c r="F219" s="56"/>
      <c r="G219" s="228"/>
      <c r="H219" s="744">
        <f>SUMIF(Ajuste!$C$8:$C$483,$B$6:$B$499,Ajuste!$E$8:$E$483)</f>
        <v>0</v>
      </c>
      <c r="I219" s="744">
        <f>SUMIF(Ajuste!$C$8:$C$483,$B$6:$B$499,Ajuste!$F$8:$F$483)</f>
        <v>0</v>
      </c>
      <c r="J219" s="229">
        <f t="shared" si="483"/>
        <v>0</v>
      </c>
      <c r="K219" s="764">
        <f t="shared" si="510"/>
        <v>0</v>
      </c>
      <c r="L219" s="764">
        <f t="shared" si="530"/>
        <v>0</v>
      </c>
      <c r="M219" s="764">
        <f t="shared" si="530"/>
        <v>0</v>
      </c>
      <c r="N219" s="764">
        <f t="shared" si="530"/>
        <v>0</v>
      </c>
      <c r="O219" s="764">
        <f t="shared" si="530"/>
        <v>0</v>
      </c>
      <c r="P219" s="764">
        <f t="shared" si="530"/>
        <v>0</v>
      </c>
      <c r="Q219" s="764">
        <f t="shared" si="530"/>
        <v>0</v>
      </c>
      <c r="R219" s="764">
        <f t="shared" si="530"/>
        <v>0</v>
      </c>
      <c r="S219" s="764">
        <f t="shared" si="530"/>
        <v>0</v>
      </c>
      <c r="T219" s="764">
        <f t="shared" si="530"/>
        <v>0</v>
      </c>
      <c r="U219" s="764">
        <f t="shared" si="530"/>
        <v>0</v>
      </c>
      <c r="V219" s="764">
        <f t="shared" si="530"/>
        <v>0</v>
      </c>
      <c r="W219" s="764">
        <f t="shared" si="530"/>
        <v>0</v>
      </c>
      <c r="X219" s="764">
        <f t="shared" si="530"/>
        <v>0</v>
      </c>
      <c r="Y219" s="764">
        <f t="shared" si="530"/>
        <v>0</v>
      </c>
      <c r="Z219" s="764">
        <f t="shared" si="530"/>
        <v>0</v>
      </c>
      <c r="AA219" s="764">
        <f t="shared" si="530"/>
        <v>0</v>
      </c>
      <c r="AB219" s="764">
        <f t="shared" si="530"/>
        <v>0</v>
      </c>
      <c r="AC219" s="764">
        <f t="shared" si="530"/>
        <v>0</v>
      </c>
      <c r="AD219" s="764">
        <f t="shared" si="530"/>
        <v>0</v>
      </c>
      <c r="AE219" s="764">
        <f t="shared" si="530"/>
        <v>0</v>
      </c>
      <c r="AF219" s="764">
        <f t="shared" si="530"/>
        <v>0</v>
      </c>
      <c r="AG219" s="764">
        <f t="shared" si="530"/>
        <v>0</v>
      </c>
      <c r="AH219" s="764">
        <f t="shared" si="530"/>
        <v>0</v>
      </c>
      <c r="AI219" s="764">
        <f t="shared" si="530"/>
        <v>0</v>
      </c>
      <c r="AJ219" s="764">
        <f t="shared" si="530"/>
        <v>0</v>
      </c>
      <c r="AK219" s="764">
        <f t="shared" si="530"/>
        <v>0</v>
      </c>
      <c r="AL219" s="764">
        <f t="shared" si="530"/>
        <v>0</v>
      </c>
      <c r="AM219" s="764">
        <f t="shared" si="530"/>
        <v>0</v>
      </c>
      <c r="AN219" s="764">
        <f t="shared" si="530"/>
        <v>0</v>
      </c>
      <c r="AO219" s="764">
        <f t="shared" si="530"/>
        <v>0</v>
      </c>
      <c r="AP219" s="764">
        <f t="shared" si="530"/>
        <v>0</v>
      </c>
      <c r="AQ219" s="764">
        <f t="shared" si="530"/>
        <v>0</v>
      </c>
      <c r="AR219" s="764">
        <f t="shared" si="530"/>
        <v>0</v>
      </c>
      <c r="AS219" s="764">
        <f t="shared" si="530"/>
        <v>0</v>
      </c>
      <c r="AT219" s="764">
        <f t="shared" si="530"/>
        <v>0</v>
      </c>
      <c r="AU219" s="764">
        <f t="shared" si="530"/>
        <v>0</v>
      </c>
      <c r="AV219" s="764">
        <f t="shared" si="530"/>
        <v>0</v>
      </c>
      <c r="AW219" s="764">
        <f t="shared" si="530"/>
        <v>0</v>
      </c>
      <c r="AX219" s="764">
        <f t="shared" si="530"/>
        <v>0</v>
      </c>
      <c r="AY219" s="764">
        <f t="shared" si="530"/>
        <v>0</v>
      </c>
      <c r="AZ219" s="764">
        <f t="shared" si="530"/>
        <v>0</v>
      </c>
      <c r="BA219" s="764">
        <f t="shared" si="530"/>
        <v>0</v>
      </c>
      <c r="BB219" s="764">
        <f t="shared" si="530"/>
        <v>0</v>
      </c>
      <c r="BC219" s="764">
        <f t="shared" si="530"/>
        <v>0</v>
      </c>
      <c r="BD219" s="764">
        <f t="shared" si="530"/>
        <v>0</v>
      </c>
      <c r="BE219" s="764">
        <f t="shared" si="530"/>
        <v>0</v>
      </c>
      <c r="BF219" s="764">
        <f t="shared" si="510"/>
        <v>0</v>
      </c>
      <c r="BG219" s="764">
        <f t="shared" si="510"/>
        <v>0</v>
      </c>
      <c r="BH219" s="764">
        <f t="shared" si="510"/>
        <v>0</v>
      </c>
      <c r="BI219" s="764">
        <f t="shared" si="510"/>
        <v>0</v>
      </c>
      <c r="BJ219" s="764">
        <f t="shared" si="510"/>
        <v>0</v>
      </c>
      <c r="BK219" s="764">
        <f t="shared" si="510"/>
        <v>0</v>
      </c>
      <c r="BL219" s="764">
        <f t="shared" si="510"/>
        <v>0</v>
      </c>
      <c r="BM219" s="764">
        <f t="shared" si="510"/>
        <v>0</v>
      </c>
      <c r="BN219" s="764">
        <f t="shared" si="511"/>
        <v>0</v>
      </c>
      <c r="BO219" s="764">
        <f t="shared" si="511"/>
        <v>0</v>
      </c>
      <c r="BP219" s="764">
        <f t="shared" si="511"/>
        <v>0</v>
      </c>
      <c r="BQ219" s="764">
        <f t="shared" si="511"/>
        <v>0</v>
      </c>
      <c r="BR219" s="764">
        <f t="shared" si="511"/>
        <v>0</v>
      </c>
      <c r="BS219" s="764">
        <f t="shared" si="511"/>
        <v>0</v>
      </c>
      <c r="BT219" s="764">
        <f t="shared" si="511"/>
        <v>0</v>
      </c>
      <c r="BU219" s="764">
        <f t="shared" si="511"/>
        <v>0</v>
      </c>
      <c r="BV219" s="764">
        <f t="shared" si="511"/>
        <v>0</v>
      </c>
      <c r="BW219" s="764">
        <f t="shared" si="511"/>
        <v>0</v>
      </c>
      <c r="BX219" s="764">
        <f t="shared" si="512"/>
        <v>0</v>
      </c>
      <c r="BY219" s="764">
        <f t="shared" si="512"/>
        <v>0</v>
      </c>
      <c r="BZ219" s="764">
        <f t="shared" si="512"/>
        <v>0</v>
      </c>
      <c r="CA219" s="764">
        <f t="shared" si="512"/>
        <v>0</v>
      </c>
      <c r="CB219" s="764">
        <f t="shared" si="512"/>
        <v>0</v>
      </c>
      <c r="CC219" s="764">
        <f t="shared" si="512"/>
        <v>0</v>
      </c>
      <c r="CD219" s="764">
        <f t="shared" si="512"/>
        <v>0</v>
      </c>
      <c r="CE219" s="764">
        <f t="shared" si="512"/>
        <v>0</v>
      </c>
      <c r="CF219" s="764">
        <f t="shared" si="512"/>
        <v>0</v>
      </c>
      <c r="CG219" s="764">
        <f t="shared" si="512"/>
        <v>0</v>
      </c>
      <c r="CH219" s="764">
        <f t="shared" si="513"/>
        <v>0</v>
      </c>
      <c r="CI219" s="764">
        <f t="shared" si="513"/>
        <v>0</v>
      </c>
      <c r="CJ219" s="764">
        <f t="shared" si="513"/>
        <v>0</v>
      </c>
      <c r="CK219" s="764">
        <f t="shared" si="513"/>
        <v>0</v>
      </c>
      <c r="CL219" s="764">
        <f t="shared" si="513"/>
        <v>0</v>
      </c>
      <c r="CM219" s="764">
        <f t="shared" si="513"/>
        <v>0</v>
      </c>
      <c r="CN219" s="764">
        <f t="shared" si="513"/>
        <v>0</v>
      </c>
      <c r="CO219" s="764">
        <f t="shared" si="513"/>
        <v>0</v>
      </c>
      <c r="CP219" s="764">
        <f t="shared" si="513"/>
        <v>0</v>
      </c>
      <c r="CQ219" s="764">
        <f t="shared" si="513"/>
        <v>0</v>
      </c>
      <c r="CR219" s="764">
        <f t="shared" si="514"/>
        <v>0</v>
      </c>
      <c r="CS219" s="764">
        <f t="shared" si="514"/>
        <v>0</v>
      </c>
      <c r="CT219" s="764">
        <f t="shared" si="514"/>
        <v>0</v>
      </c>
      <c r="CU219" s="764">
        <f t="shared" si="514"/>
        <v>0</v>
      </c>
      <c r="CV219" s="764">
        <f t="shared" si="514"/>
        <v>0</v>
      </c>
      <c r="CW219" s="764">
        <f t="shared" si="514"/>
        <v>0</v>
      </c>
      <c r="CX219" s="764">
        <f t="shared" si="514"/>
        <v>0</v>
      </c>
      <c r="CY219" s="764">
        <f t="shared" si="514"/>
        <v>0</v>
      </c>
      <c r="CZ219" s="764">
        <f t="shared" si="514"/>
        <v>0</v>
      </c>
      <c r="DA219" s="764">
        <f t="shared" si="514"/>
        <v>0</v>
      </c>
      <c r="DB219" s="764">
        <f t="shared" si="515"/>
        <v>0</v>
      </c>
      <c r="DC219" s="764">
        <f t="shared" si="515"/>
        <v>0</v>
      </c>
      <c r="DD219" s="764">
        <f t="shared" si="515"/>
        <v>0</v>
      </c>
      <c r="DE219" s="764">
        <f t="shared" si="515"/>
        <v>0</v>
      </c>
      <c r="DF219" s="764">
        <f t="shared" si="515"/>
        <v>0</v>
      </c>
      <c r="DG219" s="764">
        <f t="shared" si="515"/>
        <v>0</v>
      </c>
      <c r="DH219" s="764">
        <f t="shared" si="515"/>
        <v>0</v>
      </c>
      <c r="DI219" s="764">
        <f t="shared" si="515"/>
        <v>0</v>
      </c>
      <c r="DJ219" s="764">
        <f t="shared" si="515"/>
        <v>0</v>
      </c>
      <c r="DK219" s="764">
        <f t="shared" si="515"/>
        <v>0</v>
      </c>
      <c r="DL219" s="764">
        <f t="shared" si="516"/>
        <v>0</v>
      </c>
      <c r="DM219" s="764">
        <f t="shared" si="516"/>
        <v>0</v>
      </c>
      <c r="DN219" s="764">
        <f t="shared" si="516"/>
        <v>0</v>
      </c>
      <c r="DO219" s="764">
        <f t="shared" si="516"/>
        <v>0</v>
      </c>
      <c r="DP219" s="764">
        <f t="shared" si="516"/>
        <v>0</v>
      </c>
      <c r="DQ219" s="764">
        <f t="shared" si="516"/>
        <v>0</v>
      </c>
      <c r="DR219" s="764">
        <f t="shared" si="516"/>
        <v>0</v>
      </c>
      <c r="DS219" s="764">
        <f t="shared" si="516"/>
        <v>0</v>
      </c>
      <c r="DT219" s="764">
        <f t="shared" si="516"/>
        <v>0</v>
      </c>
      <c r="DU219" s="764">
        <f t="shared" si="516"/>
        <v>0</v>
      </c>
      <c r="DV219" s="764">
        <f t="shared" si="517"/>
        <v>0</v>
      </c>
      <c r="DW219" s="764">
        <f t="shared" si="517"/>
        <v>0</v>
      </c>
      <c r="DX219" s="764">
        <f t="shared" si="517"/>
        <v>0</v>
      </c>
      <c r="DY219" s="764">
        <f t="shared" si="517"/>
        <v>0</v>
      </c>
      <c r="DZ219" s="764">
        <f t="shared" si="517"/>
        <v>0</v>
      </c>
      <c r="EA219" s="764">
        <f t="shared" si="517"/>
        <v>0</v>
      </c>
      <c r="EB219" s="764">
        <f t="shared" si="517"/>
        <v>0</v>
      </c>
      <c r="EC219" s="764">
        <f t="shared" si="517"/>
        <v>0</v>
      </c>
      <c r="ED219" s="764">
        <f t="shared" si="517"/>
        <v>0</v>
      </c>
      <c r="EE219" s="764">
        <f t="shared" si="517"/>
        <v>0</v>
      </c>
      <c r="EF219" s="764">
        <f t="shared" si="518"/>
        <v>0</v>
      </c>
      <c r="EG219" s="764">
        <f t="shared" si="518"/>
        <v>0</v>
      </c>
      <c r="EH219" s="764">
        <f t="shared" si="518"/>
        <v>0</v>
      </c>
      <c r="EI219" s="764">
        <f t="shared" si="518"/>
        <v>0</v>
      </c>
      <c r="EJ219" s="764">
        <f t="shared" si="518"/>
        <v>0</v>
      </c>
      <c r="EK219" s="764">
        <f t="shared" si="518"/>
        <v>0</v>
      </c>
      <c r="EL219" s="764">
        <f t="shared" si="518"/>
        <v>0</v>
      </c>
      <c r="EM219" s="764">
        <f t="shared" si="518"/>
        <v>0</v>
      </c>
      <c r="EN219" s="764">
        <f t="shared" si="518"/>
        <v>0</v>
      </c>
      <c r="EO219" s="764">
        <f t="shared" si="518"/>
        <v>0</v>
      </c>
      <c r="EP219" s="764">
        <f t="shared" si="519"/>
        <v>0</v>
      </c>
      <c r="EQ219" s="764">
        <f t="shared" si="519"/>
        <v>0</v>
      </c>
      <c r="ER219" s="764">
        <f t="shared" si="519"/>
        <v>0</v>
      </c>
      <c r="ES219" s="764">
        <f t="shared" si="519"/>
        <v>0</v>
      </c>
      <c r="ET219" s="764">
        <f t="shared" si="519"/>
        <v>0</v>
      </c>
      <c r="EU219" s="764">
        <f t="shared" si="519"/>
        <v>0</v>
      </c>
      <c r="EV219" s="764">
        <f t="shared" si="519"/>
        <v>0</v>
      </c>
      <c r="EW219" s="764">
        <f t="shared" si="519"/>
        <v>0</v>
      </c>
      <c r="EX219" s="764">
        <f t="shared" si="519"/>
        <v>0</v>
      </c>
      <c r="EY219" s="764">
        <f t="shared" si="519"/>
        <v>0</v>
      </c>
      <c r="EZ219" s="764">
        <f t="shared" si="520"/>
        <v>0</v>
      </c>
      <c r="FA219" s="764">
        <f t="shared" si="520"/>
        <v>0</v>
      </c>
      <c r="FB219" s="764">
        <f t="shared" si="520"/>
        <v>0</v>
      </c>
      <c r="FC219" s="764">
        <f t="shared" si="520"/>
        <v>0</v>
      </c>
      <c r="FD219" s="764">
        <f t="shared" si="520"/>
        <v>0</v>
      </c>
      <c r="FE219" s="764">
        <f t="shared" si="520"/>
        <v>0</v>
      </c>
      <c r="FF219" s="764">
        <f t="shared" si="520"/>
        <v>0</v>
      </c>
      <c r="FG219" s="764">
        <f t="shared" si="520"/>
        <v>0</v>
      </c>
      <c r="FH219" s="764">
        <f t="shared" si="520"/>
        <v>0</v>
      </c>
      <c r="FI219" s="764">
        <f t="shared" si="520"/>
        <v>0</v>
      </c>
      <c r="FJ219" s="764">
        <f t="shared" si="521"/>
        <v>0</v>
      </c>
      <c r="FK219" s="764">
        <f t="shared" si="521"/>
        <v>0</v>
      </c>
      <c r="FL219" s="764">
        <f t="shared" si="521"/>
        <v>0</v>
      </c>
      <c r="FM219" s="764">
        <f t="shared" si="521"/>
        <v>0</v>
      </c>
      <c r="FN219" s="764">
        <f t="shared" si="521"/>
        <v>0</v>
      </c>
      <c r="FO219" s="764">
        <f t="shared" si="521"/>
        <v>0</v>
      </c>
      <c r="FP219" s="764">
        <f t="shared" si="521"/>
        <v>0</v>
      </c>
      <c r="FQ219" s="764">
        <f t="shared" si="521"/>
        <v>0</v>
      </c>
      <c r="FR219" s="764">
        <f t="shared" si="521"/>
        <v>0</v>
      </c>
      <c r="FS219" s="764">
        <f t="shared" si="521"/>
        <v>0</v>
      </c>
      <c r="FT219" s="764">
        <f t="shared" si="522"/>
        <v>0</v>
      </c>
      <c r="FU219" s="764">
        <f t="shared" si="522"/>
        <v>0</v>
      </c>
      <c r="FV219" s="764">
        <f t="shared" si="522"/>
        <v>0</v>
      </c>
      <c r="FW219" s="764">
        <f t="shared" si="522"/>
        <v>0</v>
      </c>
      <c r="FX219" s="764">
        <f t="shared" si="522"/>
        <v>0</v>
      </c>
      <c r="FY219" s="764">
        <f t="shared" si="522"/>
        <v>0</v>
      </c>
      <c r="FZ219" s="764">
        <f t="shared" si="522"/>
        <v>0</v>
      </c>
      <c r="GA219" s="764">
        <f t="shared" si="522"/>
        <v>0</v>
      </c>
      <c r="GB219" s="764">
        <f t="shared" si="522"/>
        <v>0</v>
      </c>
      <c r="GC219" s="764">
        <f t="shared" si="522"/>
        <v>0</v>
      </c>
      <c r="GD219" s="764">
        <f t="shared" si="523"/>
        <v>0</v>
      </c>
      <c r="GE219" s="764">
        <f t="shared" si="523"/>
        <v>0</v>
      </c>
      <c r="GF219" s="764">
        <f t="shared" si="523"/>
        <v>0</v>
      </c>
      <c r="GG219" s="764">
        <f t="shared" si="523"/>
        <v>0</v>
      </c>
      <c r="GH219" s="764">
        <f t="shared" si="523"/>
        <v>0</v>
      </c>
      <c r="GI219" s="764">
        <f t="shared" si="523"/>
        <v>0</v>
      </c>
      <c r="GJ219" s="764">
        <f t="shared" si="523"/>
        <v>0</v>
      </c>
      <c r="GK219" s="764">
        <f t="shared" si="523"/>
        <v>0</v>
      </c>
      <c r="GL219" s="764">
        <f t="shared" si="523"/>
        <v>0</v>
      </c>
      <c r="GM219" s="764">
        <f t="shared" si="523"/>
        <v>0</v>
      </c>
      <c r="GN219" s="764">
        <f t="shared" si="524"/>
        <v>0</v>
      </c>
      <c r="GO219" s="764">
        <f t="shared" si="524"/>
        <v>0</v>
      </c>
      <c r="GP219" s="764">
        <f t="shared" si="524"/>
        <v>0</v>
      </c>
      <c r="GQ219" s="764">
        <f t="shared" si="524"/>
        <v>0</v>
      </c>
      <c r="GR219" s="764">
        <f t="shared" si="524"/>
        <v>0</v>
      </c>
      <c r="GS219" s="764">
        <f t="shared" si="524"/>
        <v>0</v>
      </c>
      <c r="GT219" s="764">
        <f t="shared" si="524"/>
        <v>0</v>
      </c>
      <c r="GU219" s="764">
        <f t="shared" si="524"/>
        <v>0</v>
      </c>
      <c r="GV219" s="764">
        <f t="shared" si="524"/>
        <v>0</v>
      </c>
      <c r="GW219" s="764">
        <f t="shared" si="524"/>
        <v>0</v>
      </c>
      <c r="GX219" s="764">
        <f t="shared" si="525"/>
        <v>0</v>
      </c>
      <c r="GY219" s="764">
        <f t="shared" si="525"/>
        <v>0</v>
      </c>
      <c r="GZ219" s="764">
        <f t="shared" si="525"/>
        <v>0</v>
      </c>
      <c r="HA219" s="764">
        <f t="shared" si="525"/>
        <v>0</v>
      </c>
      <c r="HB219" s="764">
        <f t="shared" si="525"/>
        <v>0</v>
      </c>
      <c r="HC219" s="764">
        <f t="shared" si="525"/>
        <v>0</v>
      </c>
      <c r="HD219" s="764">
        <f t="shared" si="525"/>
        <v>0</v>
      </c>
      <c r="HE219" s="764">
        <f t="shared" si="525"/>
        <v>0</v>
      </c>
      <c r="HF219" s="764">
        <f t="shared" si="525"/>
        <v>0</v>
      </c>
      <c r="HG219" s="764">
        <f t="shared" si="525"/>
        <v>0</v>
      </c>
      <c r="HH219" s="764">
        <f t="shared" si="526"/>
        <v>0</v>
      </c>
      <c r="HI219" s="764">
        <f t="shared" si="526"/>
        <v>0</v>
      </c>
      <c r="HJ219" s="764">
        <f t="shared" si="526"/>
        <v>0</v>
      </c>
      <c r="HK219" s="764">
        <f t="shared" si="526"/>
        <v>0</v>
      </c>
      <c r="HL219" s="764">
        <f t="shared" si="526"/>
        <v>0</v>
      </c>
      <c r="HM219" s="764">
        <f t="shared" si="526"/>
        <v>0</v>
      </c>
      <c r="HN219" s="764">
        <f t="shared" si="526"/>
        <v>0</v>
      </c>
      <c r="HO219" s="764">
        <f t="shared" si="526"/>
        <v>0</v>
      </c>
      <c r="HP219" s="764">
        <f t="shared" si="526"/>
        <v>0</v>
      </c>
      <c r="HQ219" s="764">
        <f t="shared" si="526"/>
        <v>0</v>
      </c>
      <c r="HR219" s="764">
        <f t="shared" si="527"/>
        <v>0</v>
      </c>
      <c r="HS219" s="764">
        <f t="shared" si="527"/>
        <v>0</v>
      </c>
      <c r="HT219" s="764">
        <f t="shared" si="527"/>
        <v>0</v>
      </c>
      <c r="HU219" s="764">
        <f t="shared" si="527"/>
        <v>0</v>
      </c>
      <c r="HV219" s="764">
        <f t="shared" si="527"/>
        <v>0</v>
      </c>
      <c r="HW219" s="764">
        <f t="shared" si="527"/>
        <v>0</v>
      </c>
      <c r="HX219" s="764">
        <f t="shared" si="527"/>
        <v>0</v>
      </c>
      <c r="HY219" s="764">
        <f t="shared" si="527"/>
        <v>0</v>
      </c>
      <c r="HZ219" s="764">
        <f t="shared" si="527"/>
        <v>0</v>
      </c>
      <c r="IA219" s="764">
        <f t="shared" si="527"/>
        <v>0</v>
      </c>
      <c r="IB219" s="764">
        <f t="shared" si="528"/>
        <v>0</v>
      </c>
      <c r="IC219" s="764">
        <f t="shared" si="528"/>
        <v>0</v>
      </c>
      <c r="ID219" s="764">
        <f t="shared" si="528"/>
        <v>0</v>
      </c>
      <c r="IE219" s="764">
        <f t="shared" si="528"/>
        <v>0</v>
      </c>
      <c r="IF219" s="764">
        <f t="shared" si="528"/>
        <v>0</v>
      </c>
      <c r="IG219" s="764">
        <f t="shared" si="528"/>
        <v>0</v>
      </c>
      <c r="IH219" s="764">
        <f t="shared" si="528"/>
        <v>0</v>
      </c>
      <c r="II219" s="764">
        <f t="shared" si="528"/>
        <v>0</v>
      </c>
      <c r="IJ219" s="764">
        <f t="shared" si="528"/>
        <v>0</v>
      </c>
      <c r="IK219" s="764">
        <f t="shared" si="528"/>
        <v>0</v>
      </c>
      <c r="IL219" s="764">
        <f t="shared" si="529"/>
        <v>0</v>
      </c>
      <c r="IM219" s="764">
        <f t="shared" si="529"/>
        <v>0</v>
      </c>
      <c r="IN219" s="764">
        <f t="shared" si="529"/>
        <v>0</v>
      </c>
      <c r="IO219" s="764">
        <f t="shared" si="529"/>
        <v>0</v>
      </c>
      <c r="IP219" s="764">
        <f t="shared" si="529"/>
        <v>0</v>
      </c>
      <c r="IQ219" s="764">
        <f t="shared" si="529"/>
        <v>0</v>
      </c>
      <c r="IR219" s="764">
        <f t="shared" si="529"/>
        <v>0</v>
      </c>
      <c r="IS219" s="764">
        <f t="shared" si="529"/>
        <v>0</v>
      </c>
      <c r="IT219" s="764">
        <f t="shared" si="529"/>
        <v>0</v>
      </c>
      <c r="IU219" s="764">
        <f t="shared" si="529"/>
        <v>0</v>
      </c>
      <c r="IV219" s="764">
        <f t="shared" si="529"/>
        <v>0</v>
      </c>
      <c r="IW219" s="764">
        <f t="shared" si="529"/>
        <v>0</v>
      </c>
      <c r="IX219" s="764">
        <f t="shared" si="529"/>
        <v>0</v>
      </c>
      <c r="IY219" s="764">
        <f t="shared" si="529"/>
        <v>0</v>
      </c>
      <c r="IZ219" s="764">
        <f t="shared" si="529"/>
        <v>0</v>
      </c>
      <c r="JA219" s="764">
        <f t="shared" si="529"/>
        <v>0</v>
      </c>
      <c r="JB219" s="764">
        <f t="shared" si="529"/>
        <v>0</v>
      </c>
      <c r="JC219" s="764">
        <f t="shared" si="529"/>
        <v>0</v>
      </c>
      <c r="JD219" s="764">
        <f t="shared" si="509"/>
        <v>0</v>
      </c>
      <c r="JE219" s="764">
        <f t="shared" si="509"/>
        <v>0</v>
      </c>
      <c r="JF219" s="764">
        <f t="shared" si="509"/>
        <v>0</v>
      </c>
      <c r="JG219" s="764">
        <f t="shared" si="509"/>
        <v>0</v>
      </c>
      <c r="JH219" s="764">
        <f t="shared" si="509"/>
        <v>0</v>
      </c>
      <c r="JI219" s="764">
        <f t="shared" si="509"/>
        <v>0</v>
      </c>
      <c r="JJ219" s="764">
        <f t="shared" si="509"/>
        <v>0</v>
      </c>
      <c r="JK219" s="764">
        <f t="shared" si="509"/>
        <v>0</v>
      </c>
      <c r="JL219" s="764">
        <f t="shared" si="529"/>
        <v>0</v>
      </c>
      <c r="JM219" s="764">
        <f t="shared" si="529"/>
        <v>0</v>
      </c>
      <c r="JN219" s="764">
        <f t="shared" si="529"/>
        <v>0</v>
      </c>
      <c r="JO219" s="764">
        <f t="shared" si="529"/>
        <v>0</v>
      </c>
      <c r="JP219" s="764">
        <f t="shared" si="529"/>
        <v>0</v>
      </c>
      <c r="JQ219" s="764">
        <f t="shared" si="480"/>
        <v>0</v>
      </c>
      <c r="JR219" s="764">
        <f t="shared" si="480"/>
        <v>0</v>
      </c>
      <c r="JS219" s="764">
        <f t="shared" si="529"/>
        <v>0</v>
      </c>
      <c r="JT219" s="765">
        <f t="shared" si="481"/>
        <v>0</v>
      </c>
      <c r="JU219" s="229">
        <f t="shared" si="482"/>
        <v>0</v>
      </c>
    </row>
    <row r="220" spans="1:281" ht="12.75" customHeight="1">
      <c r="A220" s="57"/>
      <c r="B220" s="223"/>
      <c r="C220" s="223"/>
      <c r="D220" s="61"/>
      <c r="E220" s="743" t="str">
        <f t="shared" si="479"/>
        <v xml:space="preserve"> </v>
      </c>
      <c r="F220" s="56"/>
      <c r="G220" s="228"/>
      <c r="H220" s="744">
        <f>SUMIF(Ajuste!$C$8:$C$483,$B$6:$B$499,Ajuste!$E$8:$E$483)</f>
        <v>0</v>
      </c>
      <c r="I220" s="744">
        <f>SUMIF(Ajuste!$C$8:$C$483,$B$6:$B$499,Ajuste!$F$8:$F$483)</f>
        <v>0</v>
      </c>
      <c r="J220" s="229">
        <f t="shared" si="483"/>
        <v>0</v>
      </c>
      <c r="K220" s="764">
        <f t="shared" si="510"/>
        <v>0</v>
      </c>
      <c r="L220" s="764">
        <f t="shared" si="530"/>
        <v>0</v>
      </c>
      <c r="M220" s="764">
        <f t="shared" si="530"/>
        <v>0</v>
      </c>
      <c r="N220" s="764">
        <f t="shared" si="530"/>
        <v>0</v>
      </c>
      <c r="O220" s="764">
        <f t="shared" si="530"/>
        <v>0</v>
      </c>
      <c r="P220" s="764">
        <f t="shared" si="530"/>
        <v>0</v>
      </c>
      <c r="Q220" s="764">
        <f t="shared" si="530"/>
        <v>0</v>
      </c>
      <c r="R220" s="764">
        <f t="shared" si="530"/>
        <v>0</v>
      </c>
      <c r="S220" s="764">
        <f t="shared" si="530"/>
        <v>0</v>
      </c>
      <c r="T220" s="764">
        <f t="shared" si="530"/>
        <v>0</v>
      </c>
      <c r="U220" s="764">
        <f t="shared" si="530"/>
        <v>0</v>
      </c>
      <c r="V220" s="764">
        <f t="shared" si="530"/>
        <v>0</v>
      </c>
      <c r="W220" s="764">
        <f t="shared" si="530"/>
        <v>0</v>
      </c>
      <c r="X220" s="764">
        <f t="shared" si="530"/>
        <v>0</v>
      </c>
      <c r="Y220" s="764">
        <f t="shared" si="530"/>
        <v>0</v>
      </c>
      <c r="Z220" s="764">
        <f t="shared" si="530"/>
        <v>0</v>
      </c>
      <c r="AA220" s="764">
        <f t="shared" si="530"/>
        <v>0</v>
      </c>
      <c r="AB220" s="764">
        <f t="shared" si="530"/>
        <v>0</v>
      </c>
      <c r="AC220" s="764">
        <f t="shared" si="530"/>
        <v>0</v>
      </c>
      <c r="AD220" s="764">
        <f t="shared" si="530"/>
        <v>0</v>
      </c>
      <c r="AE220" s="764">
        <f t="shared" si="530"/>
        <v>0</v>
      </c>
      <c r="AF220" s="764">
        <f t="shared" si="530"/>
        <v>0</v>
      </c>
      <c r="AG220" s="764">
        <f t="shared" si="530"/>
        <v>0</v>
      </c>
      <c r="AH220" s="764">
        <f t="shared" si="530"/>
        <v>0</v>
      </c>
      <c r="AI220" s="764">
        <f t="shared" si="530"/>
        <v>0</v>
      </c>
      <c r="AJ220" s="764">
        <f t="shared" si="530"/>
        <v>0</v>
      </c>
      <c r="AK220" s="764">
        <f t="shared" si="530"/>
        <v>0</v>
      </c>
      <c r="AL220" s="764">
        <f t="shared" si="530"/>
        <v>0</v>
      </c>
      <c r="AM220" s="764">
        <f t="shared" si="530"/>
        <v>0</v>
      </c>
      <c r="AN220" s="764">
        <f t="shared" si="530"/>
        <v>0</v>
      </c>
      <c r="AO220" s="764">
        <f t="shared" si="530"/>
        <v>0</v>
      </c>
      <c r="AP220" s="764">
        <f t="shared" si="530"/>
        <v>0</v>
      </c>
      <c r="AQ220" s="764">
        <f t="shared" si="530"/>
        <v>0</v>
      </c>
      <c r="AR220" s="764">
        <f t="shared" si="530"/>
        <v>0</v>
      </c>
      <c r="AS220" s="764">
        <f t="shared" si="530"/>
        <v>0</v>
      </c>
      <c r="AT220" s="764">
        <f t="shared" si="530"/>
        <v>0</v>
      </c>
      <c r="AU220" s="764">
        <f t="shared" si="530"/>
        <v>0</v>
      </c>
      <c r="AV220" s="764">
        <f t="shared" si="530"/>
        <v>0</v>
      </c>
      <c r="AW220" s="764">
        <f t="shared" si="530"/>
        <v>0</v>
      </c>
      <c r="AX220" s="764">
        <f t="shared" si="530"/>
        <v>0</v>
      </c>
      <c r="AY220" s="764">
        <f t="shared" si="530"/>
        <v>0</v>
      </c>
      <c r="AZ220" s="764">
        <f t="shared" si="530"/>
        <v>0</v>
      </c>
      <c r="BA220" s="764">
        <f t="shared" si="530"/>
        <v>0</v>
      </c>
      <c r="BB220" s="764">
        <f t="shared" si="530"/>
        <v>0</v>
      </c>
      <c r="BC220" s="764">
        <f t="shared" si="530"/>
        <v>0</v>
      </c>
      <c r="BD220" s="764">
        <f t="shared" si="530"/>
        <v>0</v>
      </c>
      <c r="BE220" s="764">
        <f t="shared" si="530"/>
        <v>0</v>
      </c>
      <c r="BF220" s="764">
        <f t="shared" si="510"/>
        <v>0</v>
      </c>
      <c r="BG220" s="764">
        <f t="shared" si="510"/>
        <v>0</v>
      </c>
      <c r="BH220" s="764">
        <f t="shared" si="510"/>
        <v>0</v>
      </c>
      <c r="BI220" s="764">
        <f t="shared" si="510"/>
        <v>0</v>
      </c>
      <c r="BJ220" s="764">
        <f t="shared" si="510"/>
        <v>0</v>
      </c>
      <c r="BK220" s="764">
        <f t="shared" si="510"/>
        <v>0</v>
      </c>
      <c r="BL220" s="764">
        <f t="shared" si="510"/>
        <v>0</v>
      </c>
      <c r="BM220" s="764">
        <f t="shared" si="510"/>
        <v>0</v>
      </c>
      <c r="BN220" s="764">
        <f t="shared" si="511"/>
        <v>0</v>
      </c>
      <c r="BO220" s="764">
        <f t="shared" si="511"/>
        <v>0</v>
      </c>
      <c r="BP220" s="764">
        <f t="shared" si="511"/>
        <v>0</v>
      </c>
      <c r="BQ220" s="764">
        <f t="shared" si="511"/>
        <v>0</v>
      </c>
      <c r="BR220" s="764">
        <f t="shared" si="511"/>
        <v>0</v>
      </c>
      <c r="BS220" s="764">
        <f t="shared" si="511"/>
        <v>0</v>
      </c>
      <c r="BT220" s="764">
        <f t="shared" si="511"/>
        <v>0</v>
      </c>
      <c r="BU220" s="764">
        <f t="shared" si="511"/>
        <v>0</v>
      </c>
      <c r="BV220" s="764">
        <f t="shared" si="511"/>
        <v>0</v>
      </c>
      <c r="BW220" s="764">
        <f t="shared" si="511"/>
        <v>0</v>
      </c>
      <c r="BX220" s="764">
        <f t="shared" si="512"/>
        <v>0</v>
      </c>
      <c r="BY220" s="764">
        <f t="shared" si="512"/>
        <v>0</v>
      </c>
      <c r="BZ220" s="764">
        <f t="shared" si="512"/>
        <v>0</v>
      </c>
      <c r="CA220" s="764">
        <f t="shared" si="512"/>
        <v>0</v>
      </c>
      <c r="CB220" s="764">
        <f t="shared" si="512"/>
        <v>0</v>
      </c>
      <c r="CC220" s="764">
        <f t="shared" si="512"/>
        <v>0</v>
      </c>
      <c r="CD220" s="764">
        <f t="shared" si="512"/>
        <v>0</v>
      </c>
      <c r="CE220" s="764">
        <f t="shared" si="512"/>
        <v>0</v>
      </c>
      <c r="CF220" s="764">
        <f t="shared" si="512"/>
        <v>0</v>
      </c>
      <c r="CG220" s="764">
        <f t="shared" si="512"/>
        <v>0</v>
      </c>
      <c r="CH220" s="764">
        <f t="shared" si="513"/>
        <v>0</v>
      </c>
      <c r="CI220" s="764">
        <f t="shared" si="513"/>
        <v>0</v>
      </c>
      <c r="CJ220" s="764">
        <f t="shared" si="513"/>
        <v>0</v>
      </c>
      <c r="CK220" s="764">
        <f t="shared" si="513"/>
        <v>0</v>
      </c>
      <c r="CL220" s="764">
        <f t="shared" si="513"/>
        <v>0</v>
      </c>
      <c r="CM220" s="764">
        <f t="shared" si="513"/>
        <v>0</v>
      </c>
      <c r="CN220" s="764">
        <f t="shared" si="513"/>
        <v>0</v>
      </c>
      <c r="CO220" s="764">
        <f t="shared" si="513"/>
        <v>0</v>
      </c>
      <c r="CP220" s="764">
        <f t="shared" si="513"/>
        <v>0</v>
      </c>
      <c r="CQ220" s="764">
        <f t="shared" si="513"/>
        <v>0</v>
      </c>
      <c r="CR220" s="764">
        <f t="shared" si="514"/>
        <v>0</v>
      </c>
      <c r="CS220" s="764">
        <f t="shared" si="514"/>
        <v>0</v>
      </c>
      <c r="CT220" s="764">
        <f t="shared" si="514"/>
        <v>0</v>
      </c>
      <c r="CU220" s="764">
        <f t="shared" si="514"/>
        <v>0</v>
      </c>
      <c r="CV220" s="764">
        <f t="shared" si="514"/>
        <v>0</v>
      </c>
      <c r="CW220" s="764">
        <f t="shared" si="514"/>
        <v>0</v>
      </c>
      <c r="CX220" s="764">
        <f t="shared" si="514"/>
        <v>0</v>
      </c>
      <c r="CY220" s="764">
        <f t="shared" si="514"/>
        <v>0</v>
      </c>
      <c r="CZ220" s="764">
        <f t="shared" si="514"/>
        <v>0</v>
      </c>
      <c r="DA220" s="764">
        <f t="shared" si="514"/>
        <v>0</v>
      </c>
      <c r="DB220" s="764">
        <f t="shared" si="515"/>
        <v>0</v>
      </c>
      <c r="DC220" s="764">
        <f t="shared" si="515"/>
        <v>0</v>
      </c>
      <c r="DD220" s="764">
        <f t="shared" si="515"/>
        <v>0</v>
      </c>
      <c r="DE220" s="764">
        <f t="shared" si="515"/>
        <v>0</v>
      </c>
      <c r="DF220" s="764">
        <f t="shared" si="515"/>
        <v>0</v>
      </c>
      <c r="DG220" s="764">
        <f t="shared" si="515"/>
        <v>0</v>
      </c>
      <c r="DH220" s="764">
        <f t="shared" si="515"/>
        <v>0</v>
      </c>
      <c r="DI220" s="764">
        <f t="shared" si="515"/>
        <v>0</v>
      </c>
      <c r="DJ220" s="764">
        <f t="shared" si="515"/>
        <v>0</v>
      </c>
      <c r="DK220" s="764">
        <f t="shared" si="515"/>
        <v>0</v>
      </c>
      <c r="DL220" s="764">
        <f t="shared" si="516"/>
        <v>0</v>
      </c>
      <c r="DM220" s="764">
        <f t="shared" si="516"/>
        <v>0</v>
      </c>
      <c r="DN220" s="764">
        <f t="shared" si="516"/>
        <v>0</v>
      </c>
      <c r="DO220" s="764">
        <f t="shared" si="516"/>
        <v>0</v>
      </c>
      <c r="DP220" s="764">
        <f t="shared" si="516"/>
        <v>0</v>
      </c>
      <c r="DQ220" s="764">
        <f t="shared" si="516"/>
        <v>0</v>
      </c>
      <c r="DR220" s="764">
        <f t="shared" si="516"/>
        <v>0</v>
      </c>
      <c r="DS220" s="764">
        <f t="shared" si="516"/>
        <v>0</v>
      </c>
      <c r="DT220" s="764">
        <f t="shared" si="516"/>
        <v>0</v>
      </c>
      <c r="DU220" s="764">
        <f t="shared" si="516"/>
        <v>0</v>
      </c>
      <c r="DV220" s="764">
        <f t="shared" si="517"/>
        <v>0</v>
      </c>
      <c r="DW220" s="764">
        <f t="shared" si="517"/>
        <v>0</v>
      </c>
      <c r="DX220" s="764">
        <f t="shared" si="517"/>
        <v>0</v>
      </c>
      <c r="DY220" s="764">
        <f t="shared" si="517"/>
        <v>0</v>
      </c>
      <c r="DZ220" s="764">
        <f t="shared" si="517"/>
        <v>0</v>
      </c>
      <c r="EA220" s="764">
        <f t="shared" si="517"/>
        <v>0</v>
      </c>
      <c r="EB220" s="764">
        <f t="shared" si="517"/>
        <v>0</v>
      </c>
      <c r="EC220" s="764">
        <f t="shared" si="517"/>
        <v>0</v>
      </c>
      <c r="ED220" s="764">
        <f t="shared" si="517"/>
        <v>0</v>
      </c>
      <c r="EE220" s="764">
        <f t="shared" si="517"/>
        <v>0</v>
      </c>
      <c r="EF220" s="764">
        <f t="shared" si="518"/>
        <v>0</v>
      </c>
      <c r="EG220" s="764">
        <f t="shared" si="518"/>
        <v>0</v>
      </c>
      <c r="EH220" s="764">
        <f t="shared" si="518"/>
        <v>0</v>
      </c>
      <c r="EI220" s="764">
        <f t="shared" si="518"/>
        <v>0</v>
      </c>
      <c r="EJ220" s="764">
        <f t="shared" si="518"/>
        <v>0</v>
      </c>
      <c r="EK220" s="764">
        <f t="shared" si="518"/>
        <v>0</v>
      </c>
      <c r="EL220" s="764">
        <f t="shared" si="518"/>
        <v>0</v>
      </c>
      <c r="EM220" s="764">
        <f t="shared" si="518"/>
        <v>0</v>
      </c>
      <c r="EN220" s="764">
        <f t="shared" si="518"/>
        <v>0</v>
      </c>
      <c r="EO220" s="764">
        <f t="shared" si="518"/>
        <v>0</v>
      </c>
      <c r="EP220" s="764">
        <f t="shared" si="519"/>
        <v>0</v>
      </c>
      <c r="EQ220" s="764">
        <f t="shared" si="519"/>
        <v>0</v>
      </c>
      <c r="ER220" s="764">
        <f t="shared" si="519"/>
        <v>0</v>
      </c>
      <c r="ES220" s="764">
        <f t="shared" si="519"/>
        <v>0</v>
      </c>
      <c r="ET220" s="764">
        <f t="shared" si="519"/>
        <v>0</v>
      </c>
      <c r="EU220" s="764">
        <f t="shared" si="519"/>
        <v>0</v>
      </c>
      <c r="EV220" s="764">
        <f t="shared" si="519"/>
        <v>0</v>
      </c>
      <c r="EW220" s="764">
        <f t="shared" si="519"/>
        <v>0</v>
      </c>
      <c r="EX220" s="764">
        <f t="shared" si="519"/>
        <v>0</v>
      </c>
      <c r="EY220" s="764">
        <f t="shared" si="519"/>
        <v>0</v>
      </c>
      <c r="EZ220" s="764">
        <f t="shared" si="520"/>
        <v>0</v>
      </c>
      <c r="FA220" s="764">
        <f t="shared" si="520"/>
        <v>0</v>
      </c>
      <c r="FB220" s="764">
        <f t="shared" si="520"/>
        <v>0</v>
      </c>
      <c r="FC220" s="764">
        <f t="shared" si="520"/>
        <v>0</v>
      </c>
      <c r="FD220" s="764">
        <f t="shared" si="520"/>
        <v>0</v>
      </c>
      <c r="FE220" s="764">
        <f t="shared" si="520"/>
        <v>0</v>
      </c>
      <c r="FF220" s="764">
        <f t="shared" si="520"/>
        <v>0</v>
      </c>
      <c r="FG220" s="764">
        <f t="shared" si="520"/>
        <v>0</v>
      </c>
      <c r="FH220" s="764">
        <f t="shared" si="520"/>
        <v>0</v>
      </c>
      <c r="FI220" s="764">
        <f t="shared" si="520"/>
        <v>0</v>
      </c>
      <c r="FJ220" s="764">
        <f t="shared" si="521"/>
        <v>0</v>
      </c>
      <c r="FK220" s="764">
        <f t="shared" si="521"/>
        <v>0</v>
      </c>
      <c r="FL220" s="764">
        <f t="shared" si="521"/>
        <v>0</v>
      </c>
      <c r="FM220" s="764">
        <f t="shared" si="521"/>
        <v>0</v>
      </c>
      <c r="FN220" s="764">
        <f t="shared" si="521"/>
        <v>0</v>
      </c>
      <c r="FO220" s="764">
        <f t="shared" si="521"/>
        <v>0</v>
      </c>
      <c r="FP220" s="764">
        <f t="shared" si="521"/>
        <v>0</v>
      </c>
      <c r="FQ220" s="764">
        <f t="shared" si="521"/>
        <v>0</v>
      </c>
      <c r="FR220" s="764">
        <f t="shared" si="521"/>
        <v>0</v>
      </c>
      <c r="FS220" s="764">
        <f t="shared" si="521"/>
        <v>0</v>
      </c>
      <c r="FT220" s="764">
        <f t="shared" si="522"/>
        <v>0</v>
      </c>
      <c r="FU220" s="764">
        <f t="shared" si="522"/>
        <v>0</v>
      </c>
      <c r="FV220" s="764">
        <f t="shared" si="522"/>
        <v>0</v>
      </c>
      <c r="FW220" s="764">
        <f t="shared" si="522"/>
        <v>0</v>
      </c>
      <c r="FX220" s="764">
        <f t="shared" si="522"/>
        <v>0</v>
      </c>
      <c r="FY220" s="764">
        <f t="shared" si="522"/>
        <v>0</v>
      </c>
      <c r="FZ220" s="764">
        <f t="shared" si="522"/>
        <v>0</v>
      </c>
      <c r="GA220" s="764">
        <f t="shared" si="522"/>
        <v>0</v>
      </c>
      <c r="GB220" s="764">
        <f t="shared" si="522"/>
        <v>0</v>
      </c>
      <c r="GC220" s="764">
        <f t="shared" si="522"/>
        <v>0</v>
      </c>
      <c r="GD220" s="764">
        <f t="shared" si="523"/>
        <v>0</v>
      </c>
      <c r="GE220" s="764">
        <f t="shared" si="523"/>
        <v>0</v>
      </c>
      <c r="GF220" s="764">
        <f t="shared" si="523"/>
        <v>0</v>
      </c>
      <c r="GG220" s="764">
        <f t="shared" si="523"/>
        <v>0</v>
      </c>
      <c r="GH220" s="764">
        <f t="shared" si="523"/>
        <v>0</v>
      </c>
      <c r="GI220" s="764">
        <f t="shared" si="523"/>
        <v>0</v>
      </c>
      <c r="GJ220" s="764">
        <f t="shared" si="523"/>
        <v>0</v>
      </c>
      <c r="GK220" s="764">
        <f t="shared" si="523"/>
        <v>0</v>
      </c>
      <c r="GL220" s="764">
        <f t="shared" si="523"/>
        <v>0</v>
      </c>
      <c r="GM220" s="764">
        <f t="shared" si="523"/>
        <v>0</v>
      </c>
      <c r="GN220" s="764">
        <f t="shared" si="524"/>
        <v>0</v>
      </c>
      <c r="GO220" s="764">
        <f t="shared" si="524"/>
        <v>0</v>
      </c>
      <c r="GP220" s="764">
        <f t="shared" si="524"/>
        <v>0</v>
      </c>
      <c r="GQ220" s="764">
        <f t="shared" si="524"/>
        <v>0</v>
      </c>
      <c r="GR220" s="764">
        <f t="shared" si="524"/>
        <v>0</v>
      </c>
      <c r="GS220" s="764">
        <f t="shared" si="524"/>
        <v>0</v>
      </c>
      <c r="GT220" s="764">
        <f t="shared" si="524"/>
        <v>0</v>
      </c>
      <c r="GU220" s="764">
        <f t="shared" si="524"/>
        <v>0</v>
      </c>
      <c r="GV220" s="764">
        <f t="shared" si="524"/>
        <v>0</v>
      </c>
      <c r="GW220" s="764">
        <f t="shared" si="524"/>
        <v>0</v>
      </c>
      <c r="GX220" s="764">
        <f t="shared" si="525"/>
        <v>0</v>
      </c>
      <c r="GY220" s="764">
        <f t="shared" si="525"/>
        <v>0</v>
      </c>
      <c r="GZ220" s="764">
        <f t="shared" si="525"/>
        <v>0</v>
      </c>
      <c r="HA220" s="764">
        <f t="shared" si="525"/>
        <v>0</v>
      </c>
      <c r="HB220" s="764">
        <f t="shared" si="525"/>
        <v>0</v>
      </c>
      <c r="HC220" s="764">
        <f t="shared" si="525"/>
        <v>0</v>
      </c>
      <c r="HD220" s="764">
        <f t="shared" si="525"/>
        <v>0</v>
      </c>
      <c r="HE220" s="764">
        <f t="shared" si="525"/>
        <v>0</v>
      </c>
      <c r="HF220" s="764">
        <f t="shared" si="525"/>
        <v>0</v>
      </c>
      <c r="HG220" s="764">
        <f t="shared" si="525"/>
        <v>0</v>
      </c>
      <c r="HH220" s="764">
        <f t="shared" si="526"/>
        <v>0</v>
      </c>
      <c r="HI220" s="764">
        <f t="shared" si="526"/>
        <v>0</v>
      </c>
      <c r="HJ220" s="764">
        <f t="shared" si="526"/>
        <v>0</v>
      </c>
      <c r="HK220" s="764">
        <f t="shared" si="526"/>
        <v>0</v>
      </c>
      <c r="HL220" s="764">
        <f t="shared" si="526"/>
        <v>0</v>
      </c>
      <c r="HM220" s="764">
        <f t="shared" si="526"/>
        <v>0</v>
      </c>
      <c r="HN220" s="764">
        <f t="shared" si="526"/>
        <v>0</v>
      </c>
      <c r="HO220" s="764">
        <f t="shared" si="526"/>
        <v>0</v>
      </c>
      <c r="HP220" s="764">
        <f t="shared" si="526"/>
        <v>0</v>
      </c>
      <c r="HQ220" s="764">
        <f t="shared" si="526"/>
        <v>0</v>
      </c>
      <c r="HR220" s="764">
        <f t="shared" si="527"/>
        <v>0</v>
      </c>
      <c r="HS220" s="764">
        <f t="shared" si="527"/>
        <v>0</v>
      </c>
      <c r="HT220" s="764">
        <f t="shared" si="527"/>
        <v>0</v>
      </c>
      <c r="HU220" s="764">
        <f t="shared" si="527"/>
        <v>0</v>
      </c>
      <c r="HV220" s="764">
        <f t="shared" si="527"/>
        <v>0</v>
      </c>
      <c r="HW220" s="764">
        <f t="shared" si="527"/>
        <v>0</v>
      </c>
      <c r="HX220" s="764">
        <f t="shared" si="527"/>
        <v>0</v>
      </c>
      <c r="HY220" s="764">
        <f t="shared" si="527"/>
        <v>0</v>
      </c>
      <c r="HZ220" s="764">
        <f t="shared" si="527"/>
        <v>0</v>
      </c>
      <c r="IA220" s="764">
        <f t="shared" si="527"/>
        <v>0</v>
      </c>
      <c r="IB220" s="764">
        <f t="shared" si="528"/>
        <v>0</v>
      </c>
      <c r="IC220" s="764">
        <f t="shared" si="528"/>
        <v>0</v>
      </c>
      <c r="ID220" s="764">
        <f t="shared" si="528"/>
        <v>0</v>
      </c>
      <c r="IE220" s="764">
        <f t="shared" si="528"/>
        <v>0</v>
      </c>
      <c r="IF220" s="764">
        <f t="shared" si="528"/>
        <v>0</v>
      </c>
      <c r="IG220" s="764">
        <f t="shared" si="528"/>
        <v>0</v>
      </c>
      <c r="IH220" s="764">
        <f t="shared" si="528"/>
        <v>0</v>
      </c>
      <c r="II220" s="764">
        <f t="shared" si="528"/>
        <v>0</v>
      </c>
      <c r="IJ220" s="764">
        <f t="shared" si="528"/>
        <v>0</v>
      </c>
      <c r="IK220" s="764">
        <f t="shared" si="528"/>
        <v>0</v>
      </c>
      <c r="IL220" s="764">
        <f t="shared" si="529"/>
        <v>0</v>
      </c>
      <c r="IM220" s="764">
        <f t="shared" si="529"/>
        <v>0</v>
      </c>
      <c r="IN220" s="764">
        <f t="shared" si="529"/>
        <v>0</v>
      </c>
      <c r="IO220" s="764">
        <f t="shared" si="529"/>
        <v>0</v>
      </c>
      <c r="IP220" s="764">
        <f t="shared" si="529"/>
        <v>0</v>
      </c>
      <c r="IQ220" s="764">
        <f t="shared" si="529"/>
        <v>0</v>
      </c>
      <c r="IR220" s="764">
        <f t="shared" si="529"/>
        <v>0</v>
      </c>
      <c r="IS220" s="764">
        <f t="shared" si="529"/>
        <v>0</v>
      </c>
      <c r="IT220" s="764">
        <f t="shared" si="529"/>
        <v>0</v>
      </c>
      <c r="IU220" s="764">
        <f t="shared" si="529"/>
        <v>0</v>
      </c>
      <c r="IV220" s="764">
        <f t="shared" si="529"/>
        <v>0</v>
      </c>
      <c r="IW220" s="764">
        <f t="shared" si="529"/>
        <v>0</v>
      </c>
      <c r="IX220" s="764">
        <f t="shared" si="529"/>
        <v>0</v>
      </c>
      <c r="IY220" s="764">
        <f t="shared" si="529"/>
        <v>0</v>
      </c>
      <c r="IZ220" s="764">
        <f t="shared" si="529"/>
        <v>0</v>
      </c>
      <c r="JA220" s="764">
        <f t="shared" si="529"/>
        <v>0</v>
      </c>
      <c r="JB220" s="764">
        <f t="shared" si="529"/>
        <v>0</v>
      </c>
      <c r="JC220" s="764">
        <f t="shared" si="529"/>
        <v>0</v>
      </c>
      <c r="JD220" s="764">
        <f t="shared" si="509"/>
        <v>0</v>
      </c>
      <c r="JE220" s="764">
        <f t="shared" si="509"/>
        <v>0</v>
      </c>
      <c r="JF220" s="764">
        <f t="shared" si="509"/>
        <v>0</v>
      </c>
      <c r="JG220" s="764">
        <f t="shared" si="509"/>
        <v>0</v>
      </c>
      <c r="JH220" s="764">
        <f t="shared" si="509"/>
        <v>0</v>
      </c>
      <c r="JI220" s="764">
        <f t="shared" si="509"/>
        <v>0</v>
      </c>
      <c r="JJ220" s="764">
        <f t="shared" si="509"/>
        <v>0</v>
      </c>
      <c r="JK220" s="764">
        <f t="shared" si="509"/>
        <v>0</v>
      </c>
      <c r="JL220" s="764">
        <f t="shared" si="529"/>
        <v>0</v>
      </c>
      <c r="JM220" s="764">
        <f t="shared" si="529"/>
        <v>0</v>
      </c>
      <c r="JN220" s="764">
        <f t="shared" si="529"/>
        <v>0</v>
      </c>
      <c r="JO220" s="764">
        <f t="shared" si="529"/>
        <v>0</v>
      </c>
      <c r="JP220" s="764">
        <f t="shared" si="529"/>
        <v>0</v>
      </c>
      <c r="JQ220" s="764">
        <f t="shared" si="480"/>
        <v>0</v>
      </c>
      <c r="JR220" s="764">
        <f t="shared" si="480"/>
        <v>0</v>
      </c>
      <c r="JS220" s="764">
        <f t="shared" si="529"/>
        <v>0</v>
      </c>
      <c r="JT220" s="765">
        <f t="shared" si="481"/>
        <v>0</v>
      </c>
      <c r="JU220" s="229">
        <f t="shared" si="482"/>
        <v>0</v>
      </c>
    </row>
    <row r="221" spans="1:281" ht="12.75" customHeight="1">
      <c r="A221" s="57"/>
      <c r="B221" s="223"/>
      <c r="C221" s="223"/>
      <c r="D221" s="61"/>
      <c r="E221" s="743" t="str">
        <f t="shared" si="479"/>
        <v xml:space="preserve"> </v>
      </c>
      <c r="F221" s="56"/>
      <c r="G221" s="228"/>
      <c r="H221" s="744">
        <f>SUMIF(Ajuste!$C$8:$C$483,$B$6:$B$499,Ajuste!$E$8:$E$483)</f>
        <v>0</v>
      </c>
      <c r="I221" s="744">
        <f>SUMIF(Ajuste!$C$8:$C$483,$B$6:$B$499,Ajuste!$F$8:$F$483)</f>
        <v>0</v>
      </c>
      <c r="J221" s="229">
        <f t="shared" si="483"/>
        <v>0</v>
      </c>
      <c r="K221" s="764">
        <f t="shared" si="510"/>
        <v>0</v>
      </c>
      <c r="L221" s="764">
        <f t="shared" si="530"/>
        <v>0</v>
      </c>
      <c r="M221" s="764">
        <f t="shared" si="530"/>
        <v>0</v>
      </c>
      <c r="N221" s="764">
        <f t="shared" si="530"/>
        <v>0</v>
      </c>
      <c r="O221" s="764">
        <f t="shared" si="530"/>
        <v>0</v>
      </c>
      <c r="P221" s="764">
        <f t="shared" si="530"/>
        <v>0</v>
      </c>
      <c r="Q221" s="764">
        <f t="shared" si="530"/>
        <v>0</v>
      </c>
      <c r="R221" s="764">
        <f t="shared" si="530"/>
        <v>0</v>
      </c>
      <c r="S221" s="764">
        <f t="shared" si="530"/>
        <v>0</v>
      </c>
      <c r="T221" s="764">
        <f t="shared" si="530"/>
        <v>0</v>
      </c>
      <c r="U221" s="764">
        <f t="shared" si="530"/>
        <v>0</v>
      </c>
      <c r="V221" s="764">
        <f t="shared" si="530"/>
        <v>0</v>
      </c>
      <c r="W221" s="764">
        <f t="shared" si="530"/>
        <v>0</v>
      </c>
      <c r="X221" s="764">
        <f t="shared" si="530"/>
        <v>0</v>
      </c>
      <c r="Y221" s="764">
        <f t="shared" si="530"/>
        <v>0</v>
      </c>
      <c r="Z221" s="764">
        <f t="shared" si="530"/>
        <v>0</v>
      </c>
      <c r="AA221" s="764">
        <f t="shared" si="530"/>
        <v>0</v>
      </c>
      <c r="AB221" s="764">
        <f t="shared" si="530"/>
        <v>0</v>
      </c>
      <c r="AC221" s="764">
        <f t="shared" si="530"/>
        <v>0</v>
      </c>
      <c r="AD221" s="764">
        <f t="shared" si="530"/>
        <v>0</v>
      </c>
      <c r="AE221" s="764">
        <f t="shared" si="530"/>
        <v>0</v>
      </c>
      <c r="AF221" s="764">
        <f t="shared" si="530"/>
        <v>0</v>
      </c>
      <c r="AG221" s="764">
        <f t="shared" si="530"/>
        <v>0</v>
      </c>
      <c r="AH221" s="764">
        <f t="shared" si="530"/>
        <v>0</v>
      </c>
      <c r="AI221" s="764">
        <f t="shared" si="530"/>
        <v>0</v>
      </c>
      <c r="AJ221" s="764">
        <f t="shared" si="530"/>
        <v>0</v>
      </c>
      <c r="AK221" s="764">
        <f t="shared" si="530"/>
        <v>0</v>
      </c>
      <c r="AL221" s="764">
        <f t="shared" si="530"/>
        <v>0</v>
      </c>
      <c r="AM221" s="764">
        <f t="shared" si="530"/>
        <v>0</v>
      </c>
      <c r="AN221" s="764">
        <f t="shared" si="530"/>
        <v>0</v>
      </c>
      <c r="AO221" s="764">
        <f t="shared" si="530"/>
        <v>0</v>
      </c>
      <c r="AP221" s="764">
        <f t="shared" si="530"/>
        <v>0</v>
      </c>
      <c r="AQ221" s="764">
        <f t="shared" si="530"/>
        <v>0</v>
      </c>
      <c r="AR221" s="764">
        <f t="shared" si="530"/>
        <v>0</v>
      </c>
      <c r="AS221" s="764">
        <f t="shared" si="530"/>
        <v>0</v>
      </c>
      <c r="AT221" s="764">
        <f t="shared" si="530"/>
        <v>0</v>
      </c>
      <c r="AU221" s="764">
        <f t="shared" si="530"/>
        <v>0</v>
      </c>
      <c r="AV221" s="764">
        <f t="shared" si="530"/>
        <v>0</v>
      </c>
      <c r="AW221" s="764">
        <f t="shared" si="530"/>
        <v>0</v>
      </c>
      <c r="AX221" s="764">
        <f t="shared" si="530"/>
        <v>0</v>
      </c>
      <c r="AY221" s="764">
        <f t="shared" si="530"/>
        <v>0</v>
      </c>
      <c r="AZ221" s="764">
        <f t="shared" si="530"/>
        <v>0</v>
      </c>
      <c r="BA221" s="764">
        <f t="shared" si="530"/>
        <v>0</v>
      </c>
      <c r="BB221" s="764">
        <f t="shared" si="530"/>
        <v>0</v>
      </c>
      <c r="BC221" s="764">
        <f t="shared" si="530"/>
        <v>0</v>
      </c>
      <c r="BD221" s="764">
        <f t="shared" si="530"/>
        <v>0</v>
      </c>
      <c r="BE221" s="764">
        <f t="shared" si="530"/>
        <v>0</v>
      </c>
      <c r="BF221" s="764">
        <f t="shared" si="510"/>
        <v>0</v>
      </c>
      <c r="BG221" s="764">
        <f t="shared" si="510"/>
        <v>0</v>
      </c>
      <c r="BH221" s="764">
        <f t="shared" si="510"/>
        <v>0</v>
      </c>
      <c r="BI221" s="764">
        <f t="shared" si="510"/>
        <v>0</v>
      </c>
      <c r="BJ221" s="764">
        <f t="shared" si="510"/>
        <v>0</v>
      </c>
      <c r="BK221" s="764">
        <f t="shared" si="510"/>
        <v>0</v>
      </c>
      <c r="BL221" s="764">
        <f t="shared" si="510"/>
        <v>0</v>
      </c>
      <c r="BM221" s="764">
        <f t="shared" si="510"/>
        <v>0</v>
      </c>
      <c r="BN221" s="764">
        <f t="shared" si="511"/>
        <v>0</v>
      </c>
      <c r="BO221" s="764">
        <f t="shared" si="511"/>
        <v>0</v>
      </c>
      <c r="BP221" s="764">
        <f t="shared" si="511"/>
        <v>0</v>
      </c>
      <c r="BQ221" s="764">
        <f t="shared" si="511"/>
        <v>0</v>
      </c>
      <c r="BR221" s="764">
        <f t="shared" si="511"/>
        <v>0</v>
      </c>
      <c r="BS221" s="764">
        <f t="shared" si="511"/>
        <v>0</v>
      </c>
      <c r="BT221" s="764">
        <f t="shared" si="511"/>
        <v>0</v>
      </c>
      <c r="BU221" s="764">
        <f t="shared" si="511"/>
        <v>0</v>
      </c>
      <c r="BV221" s="764">
        <f t="shared" si="511"/>
        <v>0</v>
      </c>
      <c r="BW221" s="764">
        <f t="shared" si="511"/>
        <v>0</v>
      </c>
      <c r="BX221" s="764">
        <f t="shared" si="512"/>
        <v>0</v>
      </c>
      <c r="BY221" s="764">
        <f t="shared" si="512"/>
        <v>0</v>
      </c>
      <c r="BZ221" s="764">
        <f t="shared" si="512"/>
        <v>0</v>
      </c>
      <c r="CA221" s="764">
        <f t="shared" si="512"/>
        <v>0</v>
      </c>
      <c r="CB221" s="764">
        <f t="shared" si="512"/>
        <v>0</v>
      </c>
      <c r="CC221" s="764">
        <f t="shared" si="512"/>
        <v>0</v>
      </c>
      <c r="CD221" s="764">
        <f t="shared" si="512"/>
        <v>0</v>
      </c>
      <c r="CE221" s="764">
        <f t="shared" si="512"/>
        <v>0</v>
      </c>
      <c r="CF221" s="764">
        <f t="shared" si="512"/>
        <v>0</v>
      </c>
      <c r="CG221" s="764">
        <f t="shared" si="512"/>
        <v>0</v>
      </c>
      <c r="CH221" s="764">
        <f t="shared" si="513"/>
        <v>0</v>
      </c>
      <c r="CI221" s="764">
        <f t="shared" si="513"/>
        <v>0</v>
      </c>
      <c r="CJ221" s="764">
        <f t="shared" si="513"/>
        <v>0</v>
      </c>
      <c r="CK221" s="764">
        <f t="shared" si="513"/>
        <v>0</v>
      </c>
      <c r="CL221" s="764">
        <f t="shared" si="513"/>
        <v>0</v>
      </c>
      <c r="CM221" s="764">
        <f t="shared" si="513"/>
        <v>0</v>
      </c>
      <c r="CN221" s="764">
        <f t="shared" si="513"/>
        <v>0</v>
      </c>
      <c r="CO221" s="764">
        <f t="shared" si="513"/>
        <v>0</v>
      </c>
      <c r="CP221" s="764">
        <f t="shared" si="513"/>
        <v>0</v>
      </c>
      <c r="CQ221" s="764">
        <f t="shared" si="513"/>
        <v>0</v>
      </c>
      <c r="CR221" s="764">
        <f t="shared" si="514"/>
        <v>0</v>
      </c>
      <c r="CS221" s="764">
        <f t="shared" si="514"/>
        <v>0</v>
      </c>
      <c r="CT221" s="764">
        <f t="shared" si="514"/>
        <v>0</v>
      </c>
      <c r="CU221" s="764">
        <f t="shared" si="514"/>
        <v>0</v>
      </c>
      <c r="CV221" s="764">
        <f t="shared" si="514"/>
        <v>0</v>
      </c>
      <c r="CW221" s="764">
        <f t="shared" si="514"/>
        <v>0</v>
      </c>
      <c r="CX221" s="764">
        <f t="shared" si="514"/>
        <v>0</v>
      </c>
      <c r="CY221" s="764">
        <f t="shared" si="514"/>
        <v>0</v>
      </c>
      <c r="CZ221" s="764">
        <f t="shared" si="514"/>
        <v>0</v>
      </c>
      <c r="DA221" s="764">
        <f t="shared" si="514"/>
        <v>0</v>
      </c>
      <c r="DB221" s="764">
        <f t="shared" si="515"/>
        <v>0</v>
      </c>
      <c r="DC221" s="764">
        <f t="shared" si="515"/>
        <v>0</v>
      </c>
      <c r="DD221" s="764">
        <f t="shared" si="515"/>
        <v>0</v>
      </c>
      <c r="DE221" s="764">
        <f t="shared" si="515"/>
        <v>0</v>
      </c>
      <c r="DF221" s="764">
        <f t="shared" si="515"/>
        <v>0</v>
      </c>
      <c r="DG221" s="764">
        <f t="shared" si="515"/>
        <v>0</v>
      </c>
      <c r="DH221" s="764">
        <f t="shared" si="515"/>
        <v>0</v>
      </c>
      <c r="DI221" s="764">
        <f t="shared" si="515"/>
        <v>0</v>
      </c>
      <c r="DJ221" s="764">
        <f t="shared" si="515"/>
        <v>0</v>
      </c>
      <c r="DK221" s="764">
        <f t="shared" si="515"/>
        <v>0</v>
      </c>
      <c r="DL221" s="764">
        <f t="shared" si="516"/>
        <v>0</v>
      </c>
      <c r="DM221" s="764">
        <f t="shared" si="516"/>
        <v>0</v>
      </c>
      <c r="DN221" s="764">
        <f t="shared" si="516"/>
        <v>0</v>
      </c>
      <c r="DO221" s="764">
        <f t="shared" si="516"/>
        <v>0</v>
      </c>
      <c r="DP221" s="764">
        <f t="shared" si="516"/>
        <v>0</v>
      </c>
      <c r="DQ221" s="764">
        <f t="shared" si="516"/>
        <v>0</v>
      </c>
      <c r="DR221" s="764">
        <f t="shared" si="516"/>
        <v>0</v>
      </c>
      <c r="DS221" s="764">
        <f t="shared" si="516"/>
        <v>0</v>
      </c>
      <c r="DT221" s="764">
        <f t="shared" si="516"/>
        <v>0</v>
      </c>
      <c r="DU221" s="764">
        <f t="shared" si="516"/>
        <v>0</v>
      </c>
      <c r="DV221" s="764">
        <f t="shared" si="517"/>
        <v>0</v>
      </c>
      <c r="DW221" s="764">
        <f t="shared" si="517"/>
        <v>0</v>
      </c>
      <c r="DX221" s="764">
        <f t="shared" si="517"/>
        <v>0</v>
      </c>
      <c r="DY221" s="764">
        <f t="shared" si="517"/>
        <v>0</v>
      </c>
      <c r="DZ221" s="764">
        <f t="shared" si="517"/>
        <v>0</v>
      </c>
      <c r="EA221" s="764">
        <f t="shared" si="517"/>
        <v>0</v>
      </c>
      <c r="EB221" s="764">
        <f t="shared" si="517"/>
        <v>0</v>
      </c>
      <c r="EC221" s="764">
        <f t="shared" si="517"/>
        <v>0</v>
      </c>
      <c r="ED221" s="764">
        <f t="shared" si="517"/>
        <v>0</v>
      </c>
      <c r="EE221" s="764">
        <f t="shared" si="517"/>
        <v>0</v>
      </c>
      <c r="EF221" s="764">
        <f t="shared" si="518"/>
        <v>0</v>
      </c>
      <c r="EG221" s="764">
        <f t="shared" si="518"/>
        <v>0</v>
      </c>
      <c r="EH221" s="764">
        <f t="shared" si="518"/>
        <v>0</v>
      </c>
      <c r="EI221" s="764">
        <f t="shared" si="518"/>
        <v>0</v>
      </c>
      <c r="EJ221" s="764">
        <f t="shared" si="518"/>
        <v>0</v>
      </c>
      <c r="EK221" s="764">
        <f t="shared" si="518"/>
        <v>0</v>
      </c>
      <c r="EL221" s="764">
        <f t="shared" si="518"/>
        <v>0</v>
      </c>
      <c r="EM221" s="764">
        <f t="shared" si="518"/>
        <v>0</v>
      </c>
      <c r="EN221" s="764">
        <f t="shared" si="518"/>
        <v>0</v>
      </c>
      <c r="EO221" s="764">
        <f t="shared" si="518"/>
        <v>0</v>
      </c>
      <c r="EP221" s="764">
        <f t="shared" si="519"/>
        <v>0</v>
      </c>
      <c r="EQ221" s="764">
        <f t="shared" si="519"/>
        <v>0</v>
      </c>
      <c r="ER221" s="764">
        <f t="shared" si="519"/>
        <v>0</v>
      </c>
      <c r="ES221" s="764">
        <f t="shared" si="519"/>
        <v>0</v>
      </c>
      <c r="ET221" s="764">
        <f t="shared" si="519"/>
        <v>0</v>
      </c>
      <c r="EU221" s="764">
        <f t="shared" si="519"/>
        <v>0</v>
      </c>
      <c r="EV221" s="764">
        <f t="shared" si="519"/>
        <v>0</v>
      </c>
      <c r="EW221" s="764">
        <f t="shared" si="519"/>
        <v>0</v>
      </c>
      <c r="EX221" s="764">
        <f t="shared" si="519"/>
        <v>0</v>
      </c>
      <c r="EY221" s="764">
        <f t="shared" si="519"/>
        <v>0</v>
      </c>
      <c r="EZ221" s="764">
        <f t="shared" si="520"/>
        <v>0</v>
      </c>
      <c r="FA221" s="764">
        <f t="shared" si="520"/>
        <v>0</v>
      </c>
      <c r="FB221" s="764">
        <f t="shared" si="520"/>
        <v>0</v>
      </c>
      <c r="FC221" s="764">
        <f t="shared" si="520"/>
        <v>0</v>
      </c>
      <c r="FD221" s="764">
        <f t="shared" si="520"/>
        <v>0</v>
      </c>
      <c r="FE221" s="764">
        <f t="shared" si="520"/>
        <v>0</v>
      </c>
      <c r="FF221" s="764">
        <f t="shared" si="520"/>
        <v>0</v>
      </c>
      <c r="FG221" s="764">
        <f t="shared" si="520"/>
        <v>0</v>
      </c>
      <c r="FH221" s="764">
        <f t="shared" si="520"/>
        <v>0</v>
      </c>
      <c r="FI221" s="764">
        <f t="shared" si="520"/>
        <v>0</v>
      </c>
      <c r="FJ221" s="764">
        <f t="shared" si="521"/>
        <v>0</v>
      </c>
      <c r="FK221" s="764">
        <f t="shared" si="521"/>
        <v>0</v>
      </c>
      <c r="FL221" s="764">
        <f t="shared" si="521"/>
        <v>0</v>
      </c>
      <c r="FM221" s="764">
        <f t="shared" si="521"/>
        <v>0</v>
      </c>
      <c r="FN221" s="764">
        <f t="shared" si="521"/>
        <v>0</v>
      </c>
      <c r="FO221" s="764">
        <f t="shared" si="521"/>
        <v>0</v>
      </c>
      <c r="FP221" s="764">
        <f t="shared" si="521"/>
        <v>0</v>
      </c>
      <c r="FQ221" s="764">
        <f t="shared" si="521"/>
        <v>0</v>
      </c>
      <c r="FR221" s="764">
        <f t="shared" si="521"/>
        <v>0</v>
      </c>
      <c r="FS221" s="764">
        <f t="shared" si="521"/>
        <v>0</v>
      </c>
      <c r="FT221" s="764">
        <f t="shared" si="522"/>
        <v>0</v>
      </c>
      <c r="FU221" s="764">
        <f t="shared" si="522"/>
        <v>0</v>
      </c>
      <c r="FV221" s="764">
        <f t="shared" si="522"/>
        <v>0</v>
      </c>
      <c r="FW221" s="764">
        <f t="shared" si="522"/>
        <v>0</v>
      </c>
      <c r="FX221" s="764">
        <f t="shared" si="522"/>
        <v>0</v>
      </c>
      <c r="FY221" s="764">
        <f t="shared" si="522"/>
        <v>0</v>
      </c>
      <c r="FZ221" s="764">
        <f t="shared" si="522"/>
        <v>0</v>
      </c>
      <c r="GA221" s="764">
        <f t="shared" si="522"/>
        <v>0</v>
      </c>
      <c r="GB221" s="764">
        <f t="shared" si="522"/>
        <v>0</v>
      </c>
      <c r="GC221" s="764">
        <f t="shared" si="522"/>
        <v>0</v>
      </c>
      <c r="GD221" s="764">
        <f t="shared" si="523"/>
        <v>0</v>
      </c>
      <c r="GE221" s="764">
        <f t="shared" si="523"/>
        <v>0</v>
      </c>
      <c r="GF221" s="764">
        <f t="shared" si="523"/>
        <v>0</v>
      </c>
      <c r="GG221" s="764">
        <f t="shared" si="523"/>
        <v>0</v>
      </c>
      <c r="GH221" s="764">
        <f t="shared" si="523"/>
        <v>0</v>
      </c>
      <c r="GI221" s="764">
        <f t="shared" si="523"/>
        <v>0</v>
      </c>
      <c r="GJ221" s="764">
        <f t="shared" si="523"/>
        <v>0</v>
      </c>
      <c r="GK221" s="764">
        <f t="shared" si="523"/>
        <v>0</v>
      </c>
      <c r="GL221" s="764">
        <f t="shared" si="523"/>
        <v>0</v>
      </c>
      <c r="GM221" s="764">
        <f t="shared" si="523"/>
        <v>0</v>
      </c>
      <c r="GN221" s="764">
        <f t="shared" si="524"/>
        <v>0</v>
      </c>
      <c r="GO221" s="764">
        <f t="shared" si="524"/>
        <v>0</v>
      </c>
      <c r="GP221" s="764">
        <f t="shared" si="524"/>
        <v>0</v>
      </c>
      <c r="GQ221" s="764">
        <f t="shared" si="524"/>
        <v>0</v>
      </c>
      <c r="GR221" s="764">
        <f t="shared" si="524"/>
        <v>0</v>
      </c>
      <c r="GS221" s="764">
        <f t="shared" si="524"/>
        <v>0</v>
      </c>
      <c r="GT221" s="764">
        <f t="shared" si="524"/>
        <v>0</v>
      </c>
      <c r="GU221" s="764">
        <f t="shared" si="524"/>
        <v>0</v>
      </c>
      <c r="GV221" s="764">
        <f t="shared" si="524"/>
        <v>0</v>
      </c>
      <c r="GW221" s="764">
        <f t="shared" si="524"/>
        <v>0</v>
      </c>
      <c r="GX221" s="764">
        <f t="shared" si="525"/>
        <v>0</v>
      </c>
      <c r="GY221" s="764">
        <f t="shared" si="525"/>
        <v>0</v>
      </c>
      <c r="GZ221" s="764">
        <f t="shared" si="525"/>
        <v>0</v>
      </c>
      <c r="HA221" s="764">
        <f t="shared" si="525"/>
        <v>0</v>
      </c>
      <c r="HB221" s="764">
        <f t="shared" si="525"/>
        <v>0</v>
      </c>
      <c r="HC221" s="764">
        <f t="shared" si="525"/>
        <v>0</v>
      </c>
      <c r="HD221" s="764">
        <f t="shared" si="525"/>
        <v>0</v>
      </c>
      <c r="HE221" s="764">
        <f t="shared" si="525"/>
        <v>0</v>
      </c>
      <c r="HF221" s="764">
        <f t="shared" si="525"/>
        <v>0</v>
      </c>
      <c r="HG221" s="764">
        <f t="shared" si="525"/>
        <v>0</v>
      </c>
      <c r="HH221" s="764">
        <f t="shared" si="526"/>
        <v>0</v>
      </c>
      <c r="HI221" s="764">
        <f t="shared" si="526"/>
        <v>0</v>
      </c>
      <c r="HJ221" s="764">
        <f t="shared" si="526"/>
        <v>0</v>
      </c>
      <c r="HK221" s="764">
        <f t="shared" si="526"/>
        <v>0</v>
      </c>
      <c r="HL221" s="764">
        <f t="shared" si="526"/>
        <v>0</v>
      </c>
      <c r="HM221" s="764">
        <f t="shared" si="526"/>
        <v>0</v>
      </c>
      <c r="HN221" s="764">
        <f t="shared" si="526"/>
        <v>0</v>
      </c>
      <c r="HO221" s="764">
        <f t="shared" si="526"/>
        <v>0</v>
      </c>
      <c r="HP221" s="764">
        <f t="shared" si="526"/>
        <v>0</v>
      </c>
      <c r="HQ221" s="764">
        <f t="shared" si="526"/>
        <v>0</v>
      </c>
      <c r="HR221" s="764">
        <f t="shared" si="527"/>
        <v>0</v>
      </c>
      <c r="HS221" s="764">
        <f t="shared" si="527"/>
        <v>0</v>
      </c>
      <c r="HT221" s="764">
        <f t="shared" si="527"/>
        <v>0</v>
      </c>
      <c r="HU221" s="764">
        <f t="shared" si="527"/>
        <v>0</v>
      </c>
      <c r="HV221" s="764">
        <f t="shared" si="527"/>
        <v>0</v>
      </c>
      <c r="HW221" s="764">
        <f t="shared" si="527"/>
        <v>0</v>
      </c>
      <c r="HX221" s="764">
        <f t="shared" si="527"/>
        <v>0</v>
      </c>
      <c r="HY221" s="764">
        <f t="shared" si="527"/>
        <v>0</v>
      </c>
      <c r="HZ221" s="764">
        <f t="shared" si="527"/>
        <v>0</v>
      </c>
      <c r="IA221" s="764">
        <f t="shared" si="527"/>
        <v>0</v>
      </c>
      <c r="IB221" s="764">
        <f t="shared" si="528"/>
        <v>0</v>
      </c>
      <c r="IC221" s="764">
        <f t="shared" si="528"/>
        <v>0</v>
      </c>
      <c r="ID221" s="764">
        <f t="shared" si="528"/>
        <v>0</v>
      </c>
      <c r="IE221" s="764">
        <f t="shared" si="528"/>
        <v>0</v>
      </c>
      <c r="IF221" s="764">
        <f t="shared" si="528"/>
        <v>0</v>
      </c>
      <c r="IG221" s="764">
        <f t="shared" si="528"/>
        <v>0</v>
      </c>
      <c r="IH221" s="764">
        <f t="shared" si="528"/>
        <v>0</v>
      </c>
      <c r="II221" s="764">
        <f t="shared" si="528"/>
        <v>0</v>
      </c>
      <c r="IJ221" s="764">
        <f t="shared" si="528"/>
        <v>0</v>
      </c>
      <c r="IK221" s="764">
        <f t="shared" si="528"/>
        <v>0</v>
      </c>
      <c r="IL221" s="764">
        <f t="shared" si="529"/>
        <v>0</v>
      </c>
      <c r="IM221" s="764">
        <f t="shared" si="529"/>
        <v>0</v>
      </c>
      <c r="IN221" s="764">
        <f t="shared" si="529"/>
        <v>0</v>
      </c>
      <c r="IO221" s="764">
        <f t="shared" si="529"/>
        <v>0</v>
      </c>
      <c r="IP221" s="764">
        <f t="shared" si="529"/>
        <v>0</v>
      </c>
      <c r="IQ221" s="764">
        <f t="shared" si="529"/>
        <v>0</v>
      </c>
      <c r="IR221" s="764">
        <f t="shared" si="529"/>
        <v>0</v>
      </c>
      <c r="IS221" s="764">
        <f t="shared" si="529"/>
        <v>0</v>
      </c>
      <c r="IT221" s="764">
        <f t="shared" si="529"/>
        <v>0</v>
      </c>
      <c r="IU221" s="764">
        <f t="shared" si="529"/>
        <v>0</v>
      </c>
      <c r="IV221" s="764">
        <f t="shared" si="529"/>
        <v>0</v>
      </c>
      <c r="IW221" s="764">
        <f t="shared" si="529"/>
        <v>0</v>
      </c>
      <c r="IX221" s="764">
        <f t="shared" si="529"/>
        <v>0</v>
      </c>
      <c r="IY221" s="764">
        <f t="shared" si="529"/>
        <v>0</v>
      </c>
      <c r="IZ221" s="764">
        <f t="shared" si="529"/>
        <v>0</v>
      </c>
      <c r="JA221" s="764">
        <f t="shared" si="529"/>
        <v>0</v>
      </c>
      <c r="JB221" s="764">
        <f t="shared" si="529"/>
        <v>0</v>
      </c>
      <c r="JC221" s="764">
        <f t="shared" si="529"/>
        <v>0</v>
      </c>
      <c r="JD221" s="764">
        <f t="shared" si="509"/>
        <v>0</v>
      </c>
      <c r="JE221" s="764">
        <f t="shared" si="509"/>
        <v>0</v>
      </c>
      <c r="JF221" s="764">
        <f t="shared" si="509"/>
        <v>0</v>
      </c>
      <c r="JG221" s="764">
        <f t="shared" si="509"/>
        <v>0</v>
      </c>
      <c r="JH221" s="764">
        <f t="shared" si="509"/>
        <v>0</v>
      </c>
      <c r="JI221" s="764">
        <f t="shared" si="509"/>
        <v>0</v>
      </c>
      <c r="JJ221" s="764">
        <f t="shared" si="509"/>
        <v>0</v>
      </c>
      <c r="JK221" s="764">
        <f t="shared" si="509"/>
        <v>0</v>
      </c>
      <c r="JL221" s="764">
        <f t="shared" si="529"/>
        <v>0</v>
      </c>
      <c r="JM221" s="764">
        <f t="shared" si="529"/>
        <v>0</v>
      </c>
      <c r="JN221" s="764">
        <f t="shared" si="529"/>
        <v>0</v>
      </c>
      <c r="JO221" s="764">
        <f t="shared" si="529"/>
        <v>0</v>
      </c>
      <c r="JP221" s="764">
        <f t="shared" si="529"/>
        <v>0</v>
      </c>
      <c r="JQ221" s="764">
        <f t="shared" si="480"/>
        <v>0</v>
      </c>
      <c r="JR221" s="764">
        <f t="shared" si="480"/>
        <v>0</v>
      </c>
      <c r="JS221" s="764">
        <f t="shared" si="529"/>
        <v>0</v>
      </c>
      <c r="JT221" s="765">
        <f t="shared" si="481"/>
        <v>0</v>
      </c>
      <c r="JU221" s="229">
        <f t="shared" si="482"/>
        <v>0</v>
      </c>
    </row>
    <row r="222" spans="1:281" ht="12.75" customHeight="1">
      <c r="A222" s="57"/>
      <c r="B222" s="223"/>
      <c r="C222" s="223"/>
      <c r="D222" s="61"/>
      <c r="E222" s="743" t="str">
        <f t="shared" si="479"/>
        <v xml:space="preserve"> </v>
      </c>
      <c r="F222" s="56"/>
      <c r="G222" s="228"/>
      <c r="H222" s="744">
        <f>SUMIF(Ajuste!$C$8:$C$483,$B$6:$B$499,Ajuste!$E$8:$E$483)</f>
        <v>0</v>
      </c>
      <c r="I222" s="744">
        <f>SUMIF(Ajuste!$C$8:$C$483,$B$6:$B$499,Ajuste!$F$8:$F$483)</f>
        <v>0</v>
      </c>
      <c r="J222" s="229">
        <f t="shared" si="483"/>
        <v>0</v>
      </c>
      <c r="K222" s="764">
        <f t="shared" si="510"/>
        <v>0</v>
      </c>
      <c r="L222" s="764">
        <f t="shared" si="530"/>
        <v>0</v>
      </c>
      <c r="M222" s="764">
        <f t="shared" si="530"/>
        <v>0</v>
      </c>
      <c r="N222" s="764">
        <f t="shared" si="530"/>
        <v>0</v>
      </c>
      <c r="O222" s="764">
        <f t="shared" si="530"/>
        <v>0</v>
      </c>
      <c r="P222" s="764">
        <f t="shared" si="530"/>
        <v>0</v>
      </c>
      <c r="Q222" s="764">
        <f t="shared" si="530"/>
        <v>0</v>
      </c>
      <c r="R222" s="764">
        <f t="shared" si="530"/>
        <v>0</v>
      </c>
      <c r="S222" s="764">
        <f t="shared" si="530"/>
        <v>0</v>
      </c>
      <c r="T222" s="764">
        <f t="shared" si="530"/>
        <v>0</v>
      </c>
      <c r="U222" s="764">
        <f t="shared" si="530"/>
        <v>0</v>
      </c>
      <c r="V222" s="764">
        <f t="shared" si="530"/>
        <v>0</v>
      </c>
      <c r="W222" s="764">
        <f t="shared" si="530"/>
        <v>0</v>
      </c>
      <c r="X222" s="764">
        <f t="shared" si="530"/>
        <v>0</v>
      </c>
      <c r="Y222" s="764">
        <f t="shared" si="530"/>
        <v>0</v>
      </c>
      <c r="Z222" s="764">
        <f t="shared" si="530"/>
        <v>0</v>
      </c>
      <c r="AA222" s="764">
        <f t="shared" si="530"/>
        <v>0</v>
      </c>
      <c r="AB222" s="764">
        <f t="shared" si="530"/>
        <v>0</v>
      </c>
      <c r="AC222" s="764">
        <f t="shared" si="530"/>
        <v>0</v>
      </c>
      <c r="AD222" s="764">
        <f t="shared" si="530"/>
        <v>0</v>
      </c>
      <c r="AE222" s="764">
        <f t="shared" si="530"/>
        <v>0</v>
      </c>
      <c r="AF222" s="764">
        <f t="shared" si="530"/>
        <v>0</v>
      </c>
      <c r="AG222" s="764">
        <f t="shared" si="530"/>
        <v>0</v>
      </c>
      <c r="AH222" s="764">
        <f t="shared" si="530"/>
        <v>0</v>
      </c>
      <c r="AI222" s="764">
        <f t="shared" si="530"/>
        <v>0</v>
      </c>
      <c r="AJ222" s="764">
        <f t="shared" si="530"/>
        <v>0</v>
      </c>
      <c r="AK222" s="764">
        <f t="shared" si="530"/>
        <v>0</v>
      </c>
      <c r="AL222" s="764">
        <f t="shared" si="530"/>
        <v>0</v>
      </c>
      <c r="AM222" s="764">
        <f t="shared" si="530"/>
        <v>0</v>
      </c>
      <c r="AN222" s="764">
        <f t="shared" si="530"/>
        <v>0</v>
      </c>
      <c r="AO222" s="764">
        <f t="shared" si="530"/>
        <v>0</v>
      </c>
      <c r="AP222" s="764">
        <f t="shared" si="530"/>
        <v>0</v>
      </c>
      <c r="AQ222" s="764">
        <f t="shared" si="530"/>
        <v>0</v>
      </c>
      <c r="AR222" s="764">
        <f t="shared" si="530"/>
        <v>0</v>
      </c>
      <c r="AS222" s="764">
        <f t="shared" si="530"/>
        <v>0</v>
      </c>
      <c r="AT222" s="764">
        <f t="shared" si="530"/>
        <v>0</v>
      </c>
      <c r="AU222" s="764">
        <f t="shared" si="530"/>
        <v>0</v>
      </c>
      <c r="AV222" s="764">
        <f t="shared" si="530"/>
        <v>0</v>
      </c>
      <c r="AW222" s="764">
        <f t="shared" si="530"/>
        <v>0</v>
      </c>
      <c r="AX222" s="764">
        <f t="shared" si="530"/>
        <v>0</v>
      </c>
      <c r="AY222" s="764">
        <f t="shared" si="530"/>
        <v>0</v>
      </c>
      <c r="AZ222" s="764">
        <f t="shared" si="530"/>
        <v>0</v>
      </c>
      <c r="BA222" s="764">
        <f t="shared" si="530"/>
        <v>0</v>
      </c>
      <c r="BB222" s="764">
        <f t="shared" si="530"/>
        <v>0</v>
      </c>
      <c r="BC222" s="764">
        <f t="shared" si="530"/>
        <v>0</v>
      </c>
      <c r="BD222" s="764">
        <f t="shared" si="530"/>
        <v>0</v>
      </c>
      <c r="BE222" s="764">
        <f t="shared" si="530"/>
        <v>0</v>
      </c>
      <c r="BF222" s="764">
        <f t="shared" si="510"/>
        <v>0</v>
      </c>
      <c r="BG222" s="764">
        <f t="shared" si="510"/>
        <v>0</v>
      </c>
      <c r="BH222" s="764">
        <f t="shared" si="510"/>
        <v>0</v>
      </c>
      <c r="BI222" s="764">
        <f t="shared" si="510"/>
        <v>0</v>
      </c>
      <c r="BJ222" s="764">
        <f t="shared" si="510"/>
        <v>0</v>
      </c>
      <c r="BK222" s="764">
        <f t="shared" si="510"/>
        <v>0</v>
      </c>
      <c r="BL222" s="764">
        <f t="shared" si="510"/>
        <v>0</v>
      </c>
      <c r="BM222" s="764">
        <f t="shared" si="510"/>
        <v>0</v>
      </c>
      <c r="BN222" s="764">
        <f t="shared" si="511"/>
        <v>0</v>
      </c>
      <c r="BO222" s="764">
        <f t="shared" si="511"/>
        <v>0</v>
      </c>
      <c r="BP222" s="764">
        <f t="shared" si="511"/>
        <v>0</v>
      </c>
      <c r="BQ222" s="764">
        <f t="shared" si="511"/>
        <v>0</v>
      </c>
      <c r="BR222" s="764">
        <f t="shared" si="511"/>
        <v>0</v>
      </c>
      <c r="BS222" s="764">
        <f t="shared" si="511"/>
        <v>0</v>
      </c>
      <c r="BT222" s="764">
        <f t="shared" si="511"/>
        <v>0</v>
      </c>
      <c r="BU222" s="764">
        <f t="shared" si="511"/>
        <v>0</v>
      </c>
      <c r="BV222" s="764">
        <f t="shared" si="511"/>
        <v>0</v>
      </c>
      <c r="BW222" s="764">
        <f t="shared" si="511"/>
        <v>0</v>
      </c>
      <c r="BX222" s="764">
        <f t="shared" si="512"/>
        <v>0</v>
      </c>
      <c r="BY222" s="764">
        <f t="shared" si="512"/>
        <v>0</v>
      </c>
      <c r="BZ222" s="764">
        <f t="shared" si="512"/>
        <v>0</v>
      </c>
      <c r="CA222" s="764">
        <f t="shared" si="512"/>
        <v>0</v>
      </c>
      <c r="CB222" s="764">
        <f t="shared" si="512"/>
        <v>0</v>
      </c>
      <c r="CC222" s="764">
        <f t="shared" si="512"/>
        <v>0</v>
      </c>
      <c r="CD222" s="764">
        <f t="shared" si="512"/>
        <v>0</v>
      </c>
      <c r="CE222" s="764">
        <f t="shared" si="512"/>
        <v>0</v>
      </c>
      <c r="CF222" s="764">
        <f t="shared" si="512"/>
        <v>0</v>
      </c>
      <c r="CG222" s="764">
        <f t="shared" si="512"/>
        <v>0</v>
      </c>
      <c r="CH222" s="764">
        <f t="shared" si="513"/>
        <v>0</v>
      </c>
      <c r="CI222" s="764">
        <f t="shared" si="513"/>
        <v>0</v>
      </c>
      <c r="CJ222" s="764">
        <f t="shared" si="513"/>
        <v>0</v>
      </c>
      <c r="CK222" s="764">
        <f t="shared" si="513"/>
        <v>0</v>
      </c>
      <c r="CL222" s="764">
        <f t="shared" si="513"/>
        <v>0</v>
      </c>
      <c r="CM222" s="764">
        <f t="shared" si="513"/>
        <v>0</v>
      </c>
      <c r="CN222" s="764">
        <f t="shared" si="513"/>
        <v>0</v>
      </c>
      <c r="CO222" s="764">
        <f t="shared" si="513"/>
        <v>0</v>
      </c>
      <c r="CP222" s="764">
        <f t="shared" si="513"/>
        <v>0</v>
      </c>
      <c r="CQ222" s="764">
        <f t="shared" si="513"/>
        <v>0</v>
      </c>
      <c r="CR222" s="764">
        <f t="shared" si="514"/>
        <v>0</v>
      </c>
      <c r="CS222" s="764">
        <f t="shared" si="514"/>
        <v>0</v>
      </c>
      <c r="CT222" s="764">
        <f t="shared" si="514"/>
        <v>0</v>
      </c>
      <c r="CU222" s="764">
        <f t="shared" si="514"/>
        <v>0</v>
      </c>
      <c r="CV222" s="764">
        <f t="shared" si="514"/>
        <v>0</v>
      </c>
      <c r="CW222" s="764">
        <f t="shared" si="514"/>
        <v>0</v>
      </c>
      <c r="CX222" s="764">
        <f t="shared" si="514"/>
        <v>0</v>
      </c>
      <c r="CY222" s="764">
        <f t="shared" si="514"/>
        <v>0</v>
      </c>
      <c r="CZ222" s="764">
        <f t="shared" si="514"/>
        <v>0</v>
      </c>
      <c r="DA222" s="764">
        <f t="shared" si="514"/>
        <v>0</v>
      </c>
      <c r="DB222" s="764">
        <f t="shared" si="515"/>
        <v>0</v>
      </c>
      <c r="DC222" s="764">
        <f t="shared" si="515"/>
        <v>0</v>
      </c>
      <c r="DD222" s="764">
        <f t="shared" si="515"/>
        <v>0</v>
      </c>
      <c r="DE222" s="764">
        <f t="shared" si="515"/>
        <v>0</v>
      </c>
      <c r="DF222" s="764">
        <f t="shared" si="515"/>
        <v>0</v>
      </c>
      <c r="DG222" s="764">
        <f t="shared" si="515"/>
        <v>0</v>
      </c>
      <c r="DH222" s="764">
        <f t="shared" si="515"/>
        <v>0</v>
      </c>
      <c r="DI222" s="764">
        <f t="shared" si="515"/>
        <v>0</v>
      </c>
      <c r="DJ222" s="764">
        <f t="shared" si="515"/>
        <v>0</v>
      </c>
      <c r="DK222" s="764">
        <f t="shared" si="515"/>
        <v>0</v>
      </c>
      <c r="DL222" s="764">
        <f t="shared" si="516"/>
        <v>0</v>
      </c>
      <c r="DM222" s="764">
        <f t="shared" si="516"/>
        <v>0</v>
      </c>
      <c r="DN222" s="764">
        <f t="shared" si="516"/>
        <v>0</v>
      </c>
      <c r="DO222" s="764">
        <f t="shared" si="516"/>
        <v>0</v>
      </c>
      <c r="DP222" s="764">
        <f t="shared" si="516"/>
        <v>0</v>
      </c>
      <c r="DQ222" s="764">
        <f t="shared" si="516"/>
        <v>0</v>
      </c>
      <c r="DR222" s="764">
        <f t="shared" si="516"/>
        <v>0</v>
      </c>
      <c r="DS222" s="764">
        <f t="shared" si="516"/>
        <v>0</v>
      </c>
      <c r="DT222" s="764">
        <f t="shared" si="516"/>
        <v>0</v>
      </c>
      <c r="DU222" s="764">
        <f t="shared" si="516"/>
        <v>0</v>
      </c>
      <c r="DV222" s="764">
        <f t="shared" si="517"/>
        <v>0</v>
      </c>
      <c r="DW222" s="764">
        <f t="shared" si="517"/>
        <v>0</v>
      </c>
      <c r="DX222" s="764">
        <f t="shared" si="517"/>
        <v>0</v>
      </c>
      <c r="DY222" s="764">
        <f t="shared" si="517"/>
        <v>0</v>
      </c>
      <c r="DZ222" s="764">
        <f t="shared" si="517"/>
        <v>0</v>
      </c>
      <c r="EA222" s="764">
        <f t="shared" si="517"/>
        <v>0</v>
      </c>
      <c r="EB222" s="764">
        <f t="shared" si="517"/>
        <v>0</v>
      </c>
      <c r="EC222" s="764">
        <f t="shared" si="517"/>
        <v>0</v>
      </c>
      <c r="ED222" s="764">
        <f t="shared" si="517"/>
        <v>0</v>
      </c>
      <c r="EE222" s="764">
        <f t="shared" si="517"/>
        <v>0</v>
      </c>
      <c r="EF222" s="764">
        <f t="shared" si="518"/>
        <v>0</v>
      </c>
      <c r="EG222" s="764">
        <f t="shared" si="518"/>
        <v>0</v>
      </c>
      <c r="EH222" s="764">
        <f t="shared" si="518"/>
        <v>0</v>
      </c>
      <c r="EI222" s="764">
        <f t="shared" si="518"/>
        <v>0</v>
      </c>
      <c r="EJ222" s="764">
        <f t="shared" si="518"/>
        <v>0</v>
      </c>
      <c r="EK222" s="764">
        <f t="shared" si="518"/>
        <v>0</v>
      </c>
      <c r="EL222" s="764">
        <f t="shared" si="518"/>
        <v>0</v>
      </c>
      <c r="EM222" s="764">
        <f t="shared" si="518"/>
        <v>0</v>
      </c>
      <c r="EN222" s="764">
        <f t="shared" si="518"/>
        <v>0</v>
      </c>
      <c r="EO222" s="764">
        <f t="shared" si="518"/>
        <v>0</v>
      </c>
      <c r="EP222" s="764">
        <f t="shared" si="519"/>
        <v>0</v>
      </c>
      <c r="EQ222" s="764">
        <f t="shared" si="519"/>
        <v>0</v>
      </c>
      <c r="ER222" s="764">
        <f t="shared" si="519"/>
        <v>0</v>
      </c>
      <c r="ES222" s="764">
        <f t="shared" si="519"/>
        <v>0</v>
      </c>
      <c r="ET222" s="764">
        <f t="shared" si="519"/>
        <v>0</v>
      </c>
      <c r="EU222" s="764">
        <f t="shared" si="519"/>
        <v>0</v>
      </c>
      <c r="EV222" s="764">
        <f t="shared" si="519"/>
        <v>0</v>
      </c>
      <c r="EW222" s="764">
        <f t="shared" si="519"/>
        <v>0</v>
      </c>
      <c r="EX222" s="764">
        <f t="shared" si="519"/>
        <v>0</v>
      </c>
      <c r="EY222" s="764">
        <f t="shared" si="519"/>
        <v>0</v>
      </c>
      <c r="EZ222" s="764">
        <f t="shared" si="520"/>
        <v>0</v>
      </c>
      <c r="FA222" s="764">
        <f t="shared" si="520"/>
        <v>0</v>
      </c>
      <c r="FB222" s="764">
        <f t="shared" si="520"/>
        <v>0</v>
      </c>
      <c r="FC222" s="764">
        <f t="shared" si="520"/>
        <v>0</v>
      </c>
      <c r="FD222" s="764">
        <f t="shared" si="520"/>
        <v>0</v>
      </c>
      <c r="FE222" s="764">
        <f t="shared" si="520"/>
        <v>0</v>
      </c>
      <c r="FF222" s="764">
        <f t="shared" si="520"/>
        <v>0</v>
      </c>
      <c r="FG222" s="764">
        <f t="shared" si="520"/>
        <v>0</v>
      </c>
      <c r="FH222" s="764">
        <f t="shared" si="520"/>
        <v>0</v>
      </c>
      <c r="FI222" s="764">
        <f t="shared" si="520"/>
        <v>0</v>
      </c>
      <c r="FJ222" s="764">
        <f t="shared" si="521"/>
        <v>0</v>
      </c>
      <c r="FK222" s="764">
        <f t="shared" si="521"/>
        <v>0</v>
      </c>
      <c r="FL222" s="764">
        <f t="shared" si="521"/>
        <v>0</v>
      </c>
      <c r="FM222" s="764">
        <f t="shared" si="521"/>
        <v>0</v>
      </c>
      <c r="FN222" s="764">
        <f t="shared" si="521"/>
        <v>0</v>
      </c>
      <c r="FO222" s="764">
        <f t="shared" si="521"/>
        <v>0</v>
      </c>
      <c r="FP222" s="764">
        <f t="shared" si="521"/>
        <v>0</v>
      </c>
      <c r="FQ222" s="764">
        <f t="shared" si="521"/>
        <v>0</v>
      </c>
      <c r="FR222" s="764">
        <f t="shared" si="521"/>
        <v>0</v>
      </c>
      <c r="FS222" s="764">
        <f t="shared" si="521"/>
        <v>0</v>
      </c>
      <c r="FT222" s="764">
        <f t="shared" si="522"/>
        <v>0</v>
      </c>
      <c r="FU222" s="764">
        <f t="shared" si="522"/>
        <v>0</v>
      </c>
      <c r="FV222" s="764">
        <f t="shared" si="522"/>
        <v>0</v>
      </c>
      <c r="FW222" s="764">
        <f t="shared" si="522"/>
        <v>0</v>
      </c>
      <c r="FX222" s="764">
        <f t="shared" si="522"/>
        <v>0</v>
      </c>
      <c r="FY222" s="764">
        <f t="shared" si="522"/>
        <v>0</v>
      </c>
      <c r="FZ222" s="764">
        <f t="shared" si="522"/>
        <v>0</v>
      </c>
      <c r="GA222" s="764">
        <f t="shared" si="522"/>
        <v>0</v>
      </c>
      <c r="GB222" s="764">
        <f t="shared" si="522"/>
        <v>0</v>
      </c>
      <c r="GC222" s="764">
        <f t="shared" si="522"/>
        <v>0</v>
      </c>
      <c r="GD222" s="764">
        <f t="shared" si="523"/>
        <v>0</v>
      </c>
      <c r="GE222" s="764">
        <f t="shared" si="523"/>
        <v>0</v>
      </c>
      <c r="GF222" s="764">
        <f t="shared" si="523"/>
        <v>0</v>
      </c>
      <c r="GG222" s="764">
        <f t="shared" si="523"/>
        <v>0</v>
      </c>
      <c r="GH222" s="764">
        <f t="shared" si="523"/>
        <v>0</v>
      </c>
      <c r="GI222" s="764">
        <f t="shared" si="523"/>
        <v>0</v>
      </c>
      <c r="GJ222" s="764">
        <f t="shared" si="523"/>
        <v>0</v>
      </c>
      <c r="GK222" s="764">
        <f t="shared" si="523"/>
        <v>0</v>
      </c>
      <c r="GL222" s="764">
        <f t="shared" si="523"/>
        <v>0</v>
      </c>
      <c r="GM222" s="764">
        <f t="shared" si="523"/>
        <v>0</v>
      </c>
      <c r="GN222" s="764">
        <f t="shared" si="524"/>
        <v>0</v>
      </c>
      <c r="GO222" s="764">
        <f t="shared" si="524"/>
        <v>0</v>
      </c>
      <c r="GP222" s="764">
        <f t="shared" si="524"/>
        <v>0</v>
      </c>
      <c r="GQ222" s="764">
        <f t="shared" si="524"/>
        <v>0</v>
      </c>
      <c r="GR222" s="764">
        <f t="shared" si="524"/>
        <v>0</v>
      </c>
      <c r="GS222" s="764">
        <f t="shared" si="524"/>
        <v>0</v>
      </c>
      <c r="GT222" s="764">
        <f t="shared" si="524"/>
        <v>0</v>
      </c>
      <c r="GU222" s="764">
        <f t="shared" si="524"/>
        <v>0</v>
      </c>
      <c r="GV222" s="764">
        <f t="shared" si="524"/>
        <v>0</v>
      </c>
      <c r="GW222" s="764">
        <f t="shared" si="524"/>
        <v>0</v>
      </c>
      <c r="GX222" s="764">
        <f t="shared" si="525"/>
        <v>0</v>
      </c>
      <c r="GY222" s="764">
        <f t="shared" si="525"/>
        <v>0</v>
      </c>
      <c r="GZ222" s="764">
        <f t="shared" si="525"/>
        <v>0</v>
      </c>
      <c r="HA222" s="764">
        <f t="shared" si="525"/>
        <v>0</v>
      </c>
      <c r="HB222" s="764">
        <f t="shared" si="525"/>
        <v>0</v>
      </c>
      <c r="HC222" s="764">
        <f t="shared" si="525"/>
        <v>0</v>
      </c>
      <c r="HD222" s="764">
        <f t="shared" si="525"/>
        <v>0</v>
      </c>
      <c r="HE222" s="764">
        <f t="shared" si="525"/>
        <v>0</v>
      </c>
      <c r="HF222" s="764">
        <f t="shared" si="525"/>
        <v>0</v>
      </c>
      <c r="HG222" s="764">
        <f t="shared" si="525"/>
        <v>0</v>
      </c>
      <c r="HH222" s="764">
        <f t="shared" si="526"/>
        <v>0</v>
      </c>
      <c r="HI222" s="764">
        <f t="shared" si="526"/>
        <v>0</v>
      </c>
      <c r="HJ222" s="764">
        <f t="shared" si="526"/>
        <v>0</v>
      </c>
      <c r="HK222" s="764">
        <f t="shared" si="526"/>
        <v>0</v>
      </c>
      <c r="HL222" s="764">
        <f t="shared" si="526"/>
        <v>0</v>
      </c>
      <c r="HM222" s="764">
        <f t="shared" si="526"/>
        <v>0</v>
      </c>
      <c r="HN222" s="764">
        <f t="shared" si="526"/>
        <v>0</v>
      </c>
      <c r="HO222" s="764">
        <f t="shared" si="526"/>
        <v>0</v>
      </c>
      <c r="HP222" s="764">
        <f t="shared" si="526"/>
        <v>0</v>
      </c>
      <c r="HQ222" s="764">
        <f t="shared" si="526"/>
        <v>0</v>
      </c>
      <c r="HR222" s="764">
        <f t="shared" si="527"/>
        <v>0</v>
      </c>
      <c r="HS222" s="764">
        <f t="shared" si="527"/>
        <v>0</v>
      </c>
      <c r="HT222" s="764">
        <f t="shared" si="527"/>
        <v>0</v>
      </c>
      <c r="HU222" s="764">
        <f t="shared" si="527"/>
        <v>0</v>
      </c>
      <c r="HV222" s="764">
        <f t="shared" si="527"/>
        <v>0</v>
      </c>
      <c r="HW222" s="764">
        <f t="shared" si="527"/>
        <v>0</v>
      </c>
      <c r="HX222" s="764">
        <f t="shared" si="527"/>
        <v>0</v>
      </c>
      <c r="HY222" s="764">
        <f t="shared" si="527"/>
        <v>0</v>
      </c>
      <c r="HZ222" s="764">
        <f t="shared" si="527"/>
        <v>0</v>
      </c>
      <c r="IA222" s="764">
        <f t="shared" si="527"/>
        <v>0</v>
      </c>
      <c r="IB222" s="764">
        <f t="shared" si="528"/>
        <v>0</v>
      </c>
      <c r="IC222" s="764">
        <f t="shared" si="528"/>
        <v>0</v>
      </c>
      <c r="ID222" s="764">
        <f t="shared" si="528"/>
        <v>0</v>
      </c>
      <c r="IE222" s="764">
        <f t="shared" si="528"/>
        <v>0</v>
      </c>
      <c r="IF222" s="764">
        <f t="shared" si="528"/>
        <v>0</v>
      </c>
      <c r="IG222" s="764">
        <f t="shared" si="528"/>
        <v>0</v>
      </c>
      <c r="IH222" s="764">
        <f t="shared" si="528"/>
        <v>0</v>
      </c>
      <c r="II222" s="764">
        <f t="shared" si="528"/>
        <v>0</v>
      </c>
      <c r="IJ222" s="764">
        <f t="shared" si="528"/>
        <v>0</v>
      </c>
      <c r="IK222" s="764">
        <f t="shared" si="528"/>
        <v>0</v>
      </c>
      <c r="IL222" s="764">
        <f t="shared" si="529"/>
        <v>0</v>
      </c>
      <c r="IM222" s="764">
        <f t="shared" si="529"/>
        <v>0</v>
      </c>
      <c r="IN222" s="764">
        <f t="shared" si="529"/>
        <v>0</v>
      </c>
      <c r="IO222" s="764">
        <f t="shared" si="529"/>
        <v>0</v>
      </c>
      <c r="IP222" s="764">
        <f t="shared" si="529"/>
        <v>0</v>
      </c>
      <c r="IQ222" s="764">
        <f t="shared" si="529"/>
        <v>0</v>
      </c>
      <c r="IR222" s="764">
        <f t="shared" si="529"/>
        <v>0</v>
      </c>
      <c r="IS222" s="764">
        <f t="shared" si="529"/>
        <v>0</v>
      </c>
      <c r="IT222" s="764">
        <f t="shared" si="529"/>
        <v>0</v>
      </c>
      <c r="IU222" s="764">
        <f t="shared" si="529"/>
        <v>0</v>
      </c>
      <c r="IV222" s="764">
        <f t="shared" si="529"/>
        <v>0</v>
      </c>
      <c r="IW222" s="764">
        <f t="shared" si="529"/>
        <v>0</v>
      </c>
      <c r="IX222" s="764">
        <f t="shared" si="529"/>
        <v>0</v>
      </c>
      <c r="IY222" s="764">
        <f t="shared" si="529"/>
        <v>0</v>
      </c>
      <c r="IZ222" s="764">
        <f t="shared" si="529"/>
        <v>0</v>
      </c>
      <c r="JA222" s="764">
        <f t="shared" si="529"/>
        <v>0</v>
      </c>
      <c r="JB222" s="764">
        <f t="shared" si="529"/>
        <v>0</v>
      </c>
      <c r="JC222" s="764">
        <f t="shared" si="529"/>
        <v>0</v>
      </c>
      <c r="JD222" s="764">
        <f t="shared" si="509"/>
        <v>0</v>
      </c>
      <c r="JE222" s="764">
        <f t="shared" si="509"/>
        <v>0</v>
      </c>
      <c r="JF222" s="764">
        <f t="shared" si="509"/>
        <v>0</v>
      </c>
      <c r="JG222" s="764">
        <f t="shared" si="509"/>
        <v>0</v>
      </c>
      <c r="JH222" s="764">
        <f t="shared" si="509"/>
        <v>0</v>
      </c>
      <c r="JI222" s="764">
        <f t="shared" si="509"/>
        <v>0</v>
      </c>
      <c r="JJ222" s="764">
        <f t="shared" si="509"/>
        <v>0</v>
      </c>
      <c r="JK222" s="764">
        <f t="shared" si="509"/>
        <v>0</v>
      </c>
      <c r="JL222" s="764">
        <f t="shared" si="529"/>
        <v>0</v>
      </c>
      <c r="JM222" s="764">
        <f t="shared" si="529"/>
        <v>0</v>
      </c>
      <c r="JN222" s="764">
        <f t="shared" si="529"/>
        <v>0</v>
      </c>
      <c r="JO222" s="764">
        <f t="shared" si="529"/>
        <v>0</v>
      </c>
      <c r="JP222" s="764">
        <f t="shared" si="529"/>
        <v>0</v>
      </c>
      <c r="JQ222" s="764">
        <f t="shared" si="480"/>
        <v>0</v>
      </c>
      <c r="JR222" s="764">
        <f t="shared" si="480"/>
        <v>0</v>
      </c>
      <c r="JS222" s="764">
        <f t="shared" si="529"/>
        <v>0</v>
      </c>
      <c r="JT222" s="765">
        <f t="shared" si="481"/>
        <v>0</v>
      </c>
      <c r="JU222" s="229">
        <f t="shared" si="482"/>
        <v>0</v>
      </c>
    </row>
    <row r="223" spans="1:281" ht="12.75" customHeight="1">
      <c r="A223" s="57"/>
      <c r="B223" s="223"/>
      <c r="C223" s="223"/>
      <c r="D223" s="61"/>
      <c r="E223" s="743" t="str">
        <f t="shared" si="479"/>
        <v xml:space="preserve"> </v>
      </c>
      <c r="F223" s="56"/>
      <c r="G223" s="228"/>
      <c r="H223" s="744">
        <f>SUMIF(Ajuste!$C$8:$C$483,$B$6:$B$499,Ajuste!$E$8:$E$483)</f>
        <v>0</v>
      </c>
      <c r="I223" s="744">
        <f>SUMIF(Ajuste!$C$8:$C$483,$B$6:$B$499,Ajuste!$F$8:$F$483)</f>
        <v>0</v>
      </c>
      <c r="J223" s="229">
        <f t="shared" si="483"/>
        <v>0</v>
      </c>
      <c r="K223" s="764">
        <f t="shared" si="510"/>
        <v>0</v>
      </c>
      <c r="L223" s="764">
        <f t="shared" si="530"/>
        <v>0</v>
      </c>
      <c r="M223" s="764">
        <f t="shared" si="530"/>
        <v>0</v>
      </c>
      <c r="N223" s="764">
        <f t="shared" si="530"/>
        <v>0</v>
      </c>
      <c r="O223" s="764">
        <f t="shared" si="530"/>
        <v>0</v>
      </c>
      <c r="P223" s="764">
        <f t="shared" si="530"/>
        <v>0</v>
      </c>
      <c r="Q223" s="764">
        <f t="shared" si="530"/>
        <v>0</v>
      </c>
      <c r="R223" s="764">
        <f t="shared" si="530"/>
        <v>0</v>
      </c>
      <c r="S223" s="764">
        <f t="shared" si="530"/>
        <v>0</v>
      </c>
      <c r="T223" s="764">
        <f t="shared" si="530"/>
        <v>0</v>
      </c>
      <c r="U223" s="764">
        <f t="shared" si="530"/>
        <v>0</v>
      </c>
      <c r="V223" s="764">
        <f t="shared" si="530"/>
        <v>0</v>
      </c>
      <c r="W223" s="764">
        <f t="shared" si="530"/>
        <v>0</v>
      </c>
      <c r="X223" s="764">
        <f t="shared" si="530"/>
        <v>0</v>
      </c>
      <c r="Y223" s="764">
        <f t="shared" si="530"/>
        <v>0</v>
      </c>
      <c r="Z223" s="764">
        <f t="shared" si="530"/>
        <v>0</v>
      </c>
      <c r="AA223" s="764">
        <f t="shared" si="530"/>
        <v>0</v>
      </c>
      <c r="AB223" s="764">
        <f t="shared" si="530"/>
        <v>0</v>
      </c>
      <c r="AC223" s="764">
        <f t="shared" si="530"/>
        <v>0</v>
      </c>
      <c r="AD223" s="764">
        <f t="shared" si="530"/>
        <v>0</v>
      </c>
      <c r="AE223" s="764">
        <f t="shared" si="530"/>
        <v>0</v>
      </c>
      <c r="AF223" s="764">
        <f t="shared" si="530"/>
        <v>0</v>
      </c>
      <c r="AG223" s="764">
        <f t="shared" si="530"/>
        <v>0</v>
      </c>
      <c r="AH223" s="764">
        <f t="shared" si="530"/>
        <v>0</v>
      </c>
      <c r="AI223" s="764">
        <f t="shared" si="530"/>
        <v>0</v>
      </c>
      <c r="AJ223" s="764">
        <f t="shared" si="530"/>
        <v>0</v>
      </c>
      <c r="AK223" s="764">
        <f t="shared" si="530"/>
        <v>0</v>
      </c>
      <c r="AL223" s="764">
        <f t="shared" si="530"/>
        <v>0</v>
      </c>
      <c r="AM223" s="764">
        <f t="shared" si="530"/>
        <v>0</v>
      </c>
      <c r="AN223" s="764">
        <f t="shared" si="530"/>
        <v>0</v>
      </c>
      <c r="AO223" s="764">
        <f t="shared" si="530"/>
        <v>0</v>
      </c>
      <c r="AP223" s="764">
        <f t="shared" si="530"/>
        <v>0</v>
      </c>
      <c r="AQ223" s="764">
        <f t="shared" si="530"/>
        <v>0</v>
      </c>
      <c r="AR223" s="764">
        <f t="shared" si="530"/>
        <v>0</v>
      </c>
      <c r="AS223" s="764">
        <f t="shared" si="530"/>
        <v>0</v>
      </c>
      <c r="AT223" s="764">
        <f t="shared" si="530"/>
        <v>0</v>
      </c>
      <c r="AU223" s="764">
        <f t="shared" si="530"/>
        <v>0</v>
      </c>
      <c r="AV223" s="764">
        <f t="shared" si="530"/>
        <v>0</v>
      </c>
      <c r="AW223" s="764">
        <f t="shared" si="530"/>
        <v>0</v>
      </c>
      <c r="AX223" s="764">
        <f t="shared" si="530"/>
        <v>0</v>
      </c>
      <c r="AY223" s="764">
        <f t="shared" si="530"/>
        <v>0</v>
      </c>
      <c r="AZ223" s="764">
        <f t="shared" si="530"/>
        <v>0</v>
      </c>
      <c r="BA223" s="764">
        <f t="shared" si="530"/>
        <v>0</v>
      </c>
      <c r="BB223" s="764">
        <f t="shared" ref="L223:BE224" si="531">IF($D223=BB$5,$J223,0)</f>
        <v>0</v>
      </c>
      <c r="BC223" s="764">
        <f t="shared" si="531"/>
        <v>0</v>
      </c>
      <c r="BD223" s="764">
        <f t="shared" si="531"/>
        <v>0</v>
      </c>
      <c r="BE223" s="764">
        <f t="shared" si="531"/>
        <v>0</v>
      </c>
      <c r="BF223" s="764">
        <f t="shared" si="510"/>
        <v>0</v>
      </c>
      <c r="BG223" s="764">
        <f t="shared" si="510"/>
        <v>0</v>
      </c>
      <c r="BH223" s="764">
        <f t="shared" si="510"/>
        <v>0</v>
      </c>
      <c r="BI223" s="764">
        <f t="shared" si="510"/>
        <v>0</v>
      </c>
      <c r="BJ223" s="764">
        <f t="shared" si="510"/>
        <v>0</v>
      </c>
      <c r="BK223" s="764">
        <f t="shared" si="510"/>
        <v>0</v>
      </c>
      <c r="BL223" s="764">
        <f t="shared" si="510"/>
        <v>0</v>
      </c>
      <c r="BM223" s="764">
        <f t="shared" si="510"/>
        <v>0</v>
      </c>
      <c r="BN223" s="764">
        <f t="shared" si="511"/>
        <v>0</v>
      </c>
      <c r="BO223" s="764">
        <f t="shared" si="511"/>
        <v>0</v>
      </c>
      <c r="BP223" s="764">
        <f t="shared" si="511"/>
        <v>0</v>
      </c>
      <c r="BQ223" s="764">
        <f t="shared" si="511"/>
        <v>0</v>
      </c>
      <c r="BR223" s="764">
        <f t="shared" si="511"/>
        <v>0</v>
      </c>
      <c r="BS223" s="764">
        <f t="shared" si="511"/>
        <v>0</v>
      </c>
      <c r="BT223" s="764">
        <f t="shared" si="511"/>
        <v>0</v>
      </c>
      <c r="BU223" s="764">
        <f t="shared" si="511"/>
        <v>0</v>
      </c>
      <c r="BV223" s="764">
        <f t="shared" si="511"/>
        <v>0</v>
      </c>
      <c r="BW223" s="764">
        <f t="shared" si="511"/>
        <v>0</v>
      </c>
      <c r="BX223" s="764">
        <f t="shared" si="512"/>
        <v>0</v>
      </c>
      <c r="BY223" s="764">
        <f t="shared" si="512"/>
        <v>0</v>
      </c>
      <c r="BZ223" s="764">
        <f t="shared" si="512"/>
        <v>0</v>
      </c>
      <c r="CA223" s="764">
        <f t="shared" si="512"/>
        <v>0</v>
      </c>
      <c r="CB223" s="764">
        <f t="shared" si="512"/>
        <v>0</v>
      </c>
      <c r="CC223" s="764">
        <f t="shared" si="512"/>
        <v>0</v>
      </c>
      <c r="CD223" s="764">
        <f t="shared" si="512"/>
        <v>0</v>
      </c>
      <c r="CE223" s="764">
        <f t="shared" si="512"/>
        <v>0</v>
      </c>
      <c r="CF223" s="764">
        <f t="shared" si="512"/>
        <v>0</v>
      </c>
      <c r="CG223" s="764">
        <f t="shared" si="512"/>
        <v>0</v>
      </c>
      <c r="CH223" s="764">
        <f t="shared" si="513"/>
        <v>0</v>
      </c>
      <c r="CI223" s="764">
        <f t="shared" si="513"/>
        <v>0</v>
      </c>
      <c r="CJ223" s="764">
        <f t="shared" si="513"/>
        <v>0</v>
      </c>
      <c r="CK223" s="764">
        <f t="shared" si="513"/>
        <v>0</v>
      </c>
      <c r="CL223" s="764">
        <f t="shared" si="513"/>
        <v>0</v>
      </c>
      <c r="CM223" s="764">
        <f t="shared" si="513"/>
        <v>0</v>
      </c>
      <c r="CN223" s="764">
        <f t="shared" si="513"/>
        <v>0</v>
      </c>
      <c r="CO223" s="764">
        <f t="shared" si="513"/>
        <v>0</v>
      </c>
      <c r="CP223" s="764">
        <f t="shared" si="513"/>
        <v>0</v>
      </c>
      <c r="CQ223" s="764">
        <f t="shared" si="513"/>
        <v>0</v>
      </c>
      <c r="CR223" s="764">
        <f t="shared" si="514"/>
        <v>0</v>
      </c>
      <c r="CS223" s="764">
        <f t="shared" si="514"/>
        <v>0</v>
      </c>
      <c r="CT223" s="764">
        <f t="shared" si="514"/>
        <v>0</v>
      </c>
      <c r="CU223" s="764">
        <f t="shared" si="514"/>
        <v>0</v>
      </c>
      <c r="CV223" s="764">
        <f t="shared" si="514"/>
        <v>0</v>
      </c>
      <c r="CW223" s="764">
        <f t="shared" si="514"/>
        <v>0</v>
      </c>
      <c r="CX223" s="764">
        <f t="shared" si="514"/>
        <v>0</v>
      </c>
      <c r="CY223" s="764">
        <f t="shared" si="514"/>
        <v>0</v>
      </c>
      <c r="CZ223" s="764">
        <f t="shared" si="514"/>
        <v>0</v>
      </c>
      <c r="DA223" s="764">
        <f t="shared" si="514"/>
        <v>0</v>
      </c>
      <c r="DB223" s="764">
        <f t="shared" si="515"/>
        <v>0</v>
      </c>
      <c r="DC223" s="764">
        <f t="shared" si="515"/>
        <v>0</v>
      </c>
      <c r="DD223" s="764">
        <f t="shared" si="515"/>
        <v>0</v>
      </c>
      <c r="DE223" s="764">
        <f t="shared" si="515"/>
        <v>0</v>
      </c>
      <c r="DF223" s="764">
        <f t="shared" si="515"/>
        <v>0</v>
      </c>
      <c r="DG223" s="764">
        <f t="shared" si="515"/>
        <v>0</v>
      </c>
      <c r="DH223" s="764">
        <f t="shared" si="515"/>
        <v>0</v>
      </c>
      <c r="DI223" s="764">
        <f t="shared" si="515"/>
        <v>0</v>
      </c>
      <c r="DJ223" s="764">
        <f t="shared" si="515"/>
        <v>0</v>
      </c>
      <c r="DK223" s="764">
        <f t="shared" si="515"/>
        <v>0</v>
      </c>
      <c r="DL223" s="764">
        <f t="shared" si="516"/>
        <v>0</v>
      </c>
      <c r="DM223" s="764">
        <f t="shared" si="516"/>
        <v>0</v>
      </c>
      <c r="DN223" s="764">
        <f t="shared" si="516"/>
        <v>0</v>
      </c>
      <c r="DO223" s="764">
        <f t="shared" si="516"/>
        <v>0</v>
      </c>
      <c r="DP223" s="764">
        <f t="shared" si="516"/>
        <v>0</v>
      </c>
      <c r="DQ223" s="764">
        <f t="shared" si="516"/>
        <v>0</v>
      </c>
      <c r="DR223" s="764">
        <f t="shared" si="516"/>
        <v>0</v>
      </c>
      <c r="DS223" s="764">
        <f t="shared" si="516"/>
        <v>0</v>
      </c>
      <c r="DT223" s="764">
        <f t="shared" si="516"/>
        <v>0</v>
      </c>
      <c r="DU223" s="764">
        <f t="shared" si="516"/>
        <v>0</v>
      </c>
      <c r="DV223" s="764">
        <f t="shared" si="517"/>
        <v>0</v>
      </c>
      <c r="DW223" s="764">
        <f t="shared" si="517"/>
        <v>0</v>
      </c>
      <c r="DX223" s="764">
        <f t="shared" si="517"/>
        <v>0</v>
      </c>
      <c r="DY223" s="764">
        <f t="shared" si="517"/>
        <v>0</v>
      </c>
      <c r="DZ223" s="764">
        <f t="shared" si="517"/>
        <v>0</v>
      </c>
      <c r="EA223" s="764">
        <f t="shared" si="517"/>
        <v>0</v>
      </c>
      <c r="EB223" s="764">
        <f t="shared" si="517"/>
        <v>0</v>
      </c>
      <c r="EC223" s="764">
        <f t="shared" si="517"/>
        <v>0</v>
      </c>
      <c r="ED223" s="764">
        <f t="shared" si="517"/>
        <v>0</v>
      </c>
      <c r="EE223" s="764">
        <f t="shared" si="517"/>
        <v>0</v>
      </c>
      <c r="EF223" s="764">
        <f t="shared" si="518"/>
        <v>0</v>
      </c>
      <c r="EG223" s="764">
        <f t="shared" si="518"/>
        <v>0</v>
      </c>
      <c r="EH223" s="764">
        <f t="shared" si="518"/>
        <v>0</v>
      </c>
      <c r="EI223" s="764">
        <f t="shared" si="518"/>
        <v>0</v>
      </c>
      <c r="EJ223" s="764">
        <f t="shared" si="518"/>
        <v>0</v>
      </c>
      <c r="EK223" s="764">
        <f t="shared" si="518"/>
        <v>0</v>
      </c>
      <c r="EL223" s="764">
        <f t="shared" si="518"/>
        <v>0</v>
      </c>
      <c r="EM223" s="764">
        <f t="shared" si="518"/>
        <v>0</v>
      </c>
      <c r="EN223" s="764">
        <f t="shared" si="518"/>
        <v>0</v>
      </c>
      <c r="EO223" s="764">
        <f t="shared" si="518"/>
        <v>0</v>
      </c>
      <c r="EP223" s="764">
        <f t="shared" si="519"/>
        <v>0</v>
      </c>
      <c r="EQ223" s="764">
        <f t="shared" si="519"/>
        <v>0</v>
      </c>
      <c r="ER223" s="764">
        <f t="shared" si="519"/>
        <v>0</v>
      </c>
      <c r="ES223" s="764">
        <f t="shared" si="519"/>
        <v>0</v>
      </c>
      <c r="ET223" s="764">
        <f t="shared" si="519"/>
        <v>0</v>
      </c>
      <c r="EU223" s="764">
        <f t="shared" si="519"/>
        <v>0</v>
      </c>
      <c r="EV223" s="764">
        <f t="shared" si="519"/>
        <v>0</v>
      </c>
      <c r="EW223" s="764">
        <f t="shared" si="519"/>
        <v>0</v>
      </c>
      <c r="EX223" s="764">
        <f t="shared" si="519"/>
        <v>0</v>
      </c>
      <c r="EY223" s="764">
        <f t="shared" si="519"/>
        <v>0</v>
      </c>
      <c r="EZ223" s="764">
        <f t="shared" si="520"/>
        <v>0</v>
      </c>
      <c r="FA223" s="764">
        <f t="shared" si="520"/>
        <v>0</v>
      </c>
      <c r="FB223" s="764">
        <f t="shared" si="520"/>
        <v>0</v>
      </c>
      <c r="FC223" s="764">
        <f t="shared" si="520"/>
        <v>0</v>
      </c>
      <c r="FD223" s="764">
        <f t="shared" si="520"/>
        <v>0</v>
      </c>
      <c r="FE223" s="764">
        <f t="shared" si="520"/>
        <v>0</v>
      </c>
      <c r="FF223" s="764">
        <f t="shared" si="520"/>
        <v>0</v>
      </c>
      <c r="FG223" s="764">
        <f t="shared" si="520"/>
        <v>0</v>
      </c>
      <c r="FH223" s="764">
        <f t="shared" si="520"/>
        <v>0</v>
      </c>
      <c r="FI223" s="764">
        <f t="shared" si="520"/>
        <v>0</v>
      </c>
      <c r="FJ223" s="764">
        <f t="shared" si="521"/>
        <v>0</v>
      </c>
      <c r="FK223" s="764">
        <f t="shared" si="521"/>
        <v>0</v>
      </c>
      <c r="FL223" s="764">
        <f t="shared" si="521"/>
        <v>0</v>
      </c>
      <c r="FM223" s="764">
        <f t="shared" si="521"/>
        <v>0</v>
      </c>
      <c r="FN223" s="764">
        <f t="shared" si="521"/>
        <v>0</v>
      </c>
      <c r="FO223" s="764">
        <f t="shared" si="521"/>
        <v>0</v>
      </c>
      <c r="FP223" s="764">
        <f t="shared" si="521"/>
        <v>0</v>
      </c>
      <c r="FQ223" s="764">
        <f t="shared" si="521"/>
        <v>0</v>
      </c>
      <c r="FR223" s="764">
        <f t="shared" si="521"/>
        <v>0</v>
      </c>
      <c r="FS223" s="764">
        <f t="shared" si="521"/>
        <v>0</v>
      </c>
      <c r="FT223" s="764">
        <f t="shared" si="522"/>
        <v>0</v>
      </c>
      <c r="FU223" s="764">
        <f t="shared" si="522"/>
        <v>0</v>
      </c>
      <c r="FV223" s="764">
        <f t="shared" si="522"/>
        <v>0</v>
      </c>
      <c r="FW223" s="764">
        <f t="shared" si="522"/>
        <v>0</v>
      </c>
      <c r="FX223" s="764">
        <f t="shared" si="522"/>
        <v>0</v>
      </c>
      <c r="FY223" s="764">
        <f t="shared" si="522"/>
        <v>0</v>
      </c>
      <c r="FZ223" s="764">
        <f t="shared" si="522"/>
        <v>0</v>
      </c>
      <c r="GA223" s="764">
        <f t="shared" si="522"/>
        <v>0</v>
      </c>
      <c r="GB223" s="764">
        <f t="shared" si="522"/>
        <v>0</v>
      </c>
      <c r="GC223" s="764">
        <f t="shared" si="522"/>
        <v>0</v>
      </c>
      <c r="GD223" s="764">
        <f t="shared" si="523"/>
        <v>0</v>
      </c>
      <c r="GE223" s="764">
        <f t="shared" si="523"/>
        <v>0</v>
      </c>
      <c r="GF223" s="764">
        <f t="shared" si="523"/>
        <v>0</v>
      </c>
      <c r="GG223" s="764">
        <f t="shared" si="523"/>
        <v>0</v>
      </c>
      <c r="GH223" s="764">
        <f t="shared" si="523"/>
        <v>0</v>
      </c>
      <c r="GI223" s="764">
        <f t="shared" si="523"/>
        <v>0</v>
      </c>
      <c r="GJ223" s="764">
        <f t="shared" si="523"/>
        <v>0</v>
      </c>
      <c r="GK223" s="764">
        <f t="shared" si="523"/>
        <v>0</v>
      </c>
      <c r="GL223" s="764">
        <f t="shared" si="523"/>
        <v>0</v>
      </c>
      <c r="GM223" s="764">
        <f t="shared" si="523"/>
        <v>0</v>
      </c>
      <c r="GN223" s="764">
        <f t="shared" si="524"/>
        <v>0</v>
      </c>
      <c r="GO223" s="764">
        <f t="shared" si="524"/>
        <v>0</v>
      </c>
      <c r="GP223" s="764">
        <f t="shared" si="524"/>
        <v>0</v>
      </c>
      <c r="GQ223" s="764">
        <f t="shared" si="524"/>
        <v>0</v>
      </c>
      <c r="GR223" s="764">
        <f t="shared" si="524"/>
        <v>0</v>
      </c>
      <c r="GS223" s="764">
        <f t="shared" si="524"/>
        <v>0</v>
      </c>
      <c r="GT223" s="764">
        <f t="shared" si="524"/>
        <v>0</v>
      </c>
      <c r="GU223" s="764">
        <f t="shared" si="524"/>
        <v>0</v>
      </c>
      <c r="GV223" s="764">
        <f t="shared" si="524"/>
        <v>0</v>
      </c>
      <c r="GW223" s="764">
        <f t="shared" si="524"/>
        <v>0</v>
      </c>
      <c r="GX223" s="764">
        <f t="shared" si="525"/>
        <v>0</v>
      </c>
      <c r="GY223" s="764">
        <f t="shared" si="525"/>
        <v>0</v>
      </c>
      <c r="GZ223" s="764">
        <f t="shared" si="525"/>
        <v>0</v>
      </c>
      <c r="HA223" s="764">
        <f t="shared" si="525"/>
        <v>0</v>
      </c>
      <c r="HB223" s="764">
        <f t="shared" si="525"/>
        <v>0</v>
      </c>
      <c r="HC223" s="764">
        <f t="shared" si="525"/>
        <v>0</v>
      </c>
      <c r="HD223" s="764">
        <f t="shared" si="525"/>
        <v>0</v>
      </c>
      <c r="HE223" s="764">
        <f t="shared" si="525"/>
        <v>0</v>
      </c>
      <c r="HF223" s="764">
        <f t="shared" si="525"/>
        <v>0</v>
      </c>
      <c r="HG223" s="764">
        <f t="shared" si="525"/>
        <v>0</v>
      </c>
      <c r="HH223" s="764">
        <f t="shared" si="526"/>
        <v>0</v>
      </c>
      <c r="HI223" s="764">
        <f t="shared" si="526"/>
        <v>0</v>
      </c>
      <c r="HJ223" s="764">
        <f t="shared" si="526"/>
        <v>0</v>
      </c>
      <c r="HK223" s="764">
        <f t="shared" si="526"/>
        <v>0</v>
      </c>
      <c r="HL223" s="764">
        <f t="shared" si="526"/>
        <v>0</v>
      </c>
      <c r="HM223" s="764">
        <f t="shared" si="526"/>
        <v>0</v>
      </c>
      <c r="HN223" s="764">
        <f t="shared" si="526"/>
        <v>0</v>
      </c>
      <c r="HO223" s="764">
        <f t="shared" si="526"/>
        <v>0</v>
      </c>
      <c r="HP223" s="764">
        <f t="shared" si="526"/>
        <v>0</v>
      </c>
      <c r="HQ223" s="764">
        <f t="shared" si="526"/>
        <v>0</v>
      </c>
      <c r="HR223" s="764">
        <f t="shared" si="527"/>
        <v>0</v>
      </c>
      <c r="HS223" s="764">
        <f t="shared" si="527"/>
        <v>0</v>
      </c>
      <c r="HT223" s="764">
        <f t="shared" si="527"/>
        <v>0</v>
      </c>
      <c r="HU223" s="764">
        <f t="shared" si="527"/>
        <v>0</v>
      </c>
      <c r="HV223" s="764">
        <f t="shared" si="527"/>
        <v>0</v>
      </c>
      <c r="HW223" s="764">
        <f t="shared" si="527"/>
        <v>0</v>
      </c>
      <c r="HX223" s="764">
        <f t="shared" si="527"/>
        <v>0</v>
      </c>
      <c r="HY223" s="764">
        <f t="shared" si="527"/>
        <v>0</v>
      </c>
      <c r="HZ223" s="764">
        <f t="shared" si="527"/>
        <v>0</v>
      </c>
      <c r="IA223" s="764">
        <f t="shared" si="527"/>
        <v>0</v>
      </c>
      <c r="IB223" s="764">
        <f t="shared" si="528"/>
        <v>0</v>
      </c>
      <c r="IC223" s="764">
        <f t="shared" si="528"/>
        <v>0</v>
      </c>
      <c r="ID223" s="764">
        <f t="shared" si="528"/>
        <v>0</v>
      </c>
      <c r="IE223" s="764">
        <f t="shared" si="528"/>
        <v>0</v>
      </c>
      <c r="IF223" s="764">
        <f t="shared" si="528"/>
        <v>0</v>
      </c>
      <c r="IG223" s="764">
        <f t="shared" si="528"/>
        <v>0</v>
      </c>
      <c r="IH223" s="764">
        <f t="shared" si="528"/>
        <v>0</v>
      </c>
      <c r="II223" s="764">
        <f t="shared" si="528"/>
        <v>0</v>
      </c>
      <c r="IJ223" s="764">
        <f t="shared" si="528"/>
        <v>0</v>
      </c>
      <c r="IK223" s="764">
        <f t="shared" si="528"/>
        <v>0</v>
      </c>
      <c r="IL223" s="764">
        <f t="shared" si="529"/>
        <v>0</v>
      </c>
      <c r="IM223" s="764">
        <f t="shared" si="529"/>
        <v>0</v>
      </c>
      <c r="IN223" s="764">
        <f t="shared" si="529"/>
        <v>0</v>
      </c>
      <c r="IO223" s="764">
        <f t="shared" si="529"/>
        <v>0</v>
      </c>
      <c r="IP223" s="764">
        <f t="shared" si="529"/>
        <v>0</v>
      </c>
      <c r="IQ223" s="764">
        <f t="shared" si="529"/>
        <v>0</v>
      </c>
      <c r="IR223" s="764">
        <f t="shared" si="529"/>
        <v>0</v>
      </c>
      <c r="IS223" s="764">
        <f t="shared" si="529"/>
        <v>0</v>
      </c>
      <c r="IT223" s="764">
        <f t="shared" si="529"/>
        <v>0</v>
      </c>
      <c r="IU223" s="764">
        <f t="shared" si="529"/>
        <v>0</v>
      </c>
      <c r="IV223" s="764">
        <f t="shared" si="529"/>
        <v>0</v>
      </c>
      <c r="IW223" s="764">
        <f t="shared" si="529"/>
        <v>0</v>
      </c>
      <c r="IX223" s="764">
        <f t="shared" si="529"/>
        <v>0</v>
      </c>
      <c r="IY223" s="764">
        <f t="shared" si="529"/>
        <v>0</v>
      </c>
      <c r="IZ223" s="764">
        <f t="shared" si="529"/>
        <v>0</v>
      </c>
      <c r="JA223" s="764">
        <f t="shared" si="529"/>
        <v>0</v>
      </c>
      <c r="JB223" s="764">
        <f t="shared" si="529"/>
        <v>0</v>
      </c>
      <c r="JC223" s="764">
        <f t="shared" si="529"/>
        <v>0</v>
      </c>
      <c r="JD223" s="764">
        <f t="shared" si="509"/>
        <v>0</v>
      </c>
      <c r="JE223" s="764">
        <f t="shared" si="509"/>
        <v>0</v>
      </c>
      <c r="JF223" s="764">
        <f t="shared" si="509"/>
        <v>0</v>
      </c>
      <c r="JG223" s="764">
        <f t="shared" ref="JD223:JO233" si="532">IF($D223=JG$5,$J223,0)</f>
        <v>0</v>
      </c>
      <c r="JH223" s="764">
        <f t="shared" si="509"/>
        <v>0</v>
      </c>
      <c r="JI223" s="764">
        <f t="shared" si="509"/>
        <v>0</v>
      </c>
      <c r="JJ223" s="764">
        <f t="shared" si="509"/>
        <v>0</v>
      </c>
      <c r="JK223" s="764">
        <f t="shared" si="532"/>
        <v>0</v>
      </c>
      <c r="JL223" s="764">
        <f t="shared" si="529"/>
        <v>0</v>
      </c>
      <c r="JM223" s="764">
        <f t="shared" si="529"/>
        <v>0</v>
      </c>
      <c r="JN223" s="764">
        <f t="shared" si="529"/>
        <v>0</v>
      </c>
      <c r="JO223" s="764">
        <f t="shared" si="532"/>
        <v>0</v>
      </c>
      <c r="JP223" s="764">
        <f t="shared" si="529"/>
        <v>0</v>
      </c>
      <c r="JQ223" s="764">
        <f t="shared" si="480"/>
        <v>0</v>
      </c>
      <c r="JR223" s="764">
        <f t="shared" si="480"/>
        <v>0</v>
      </c>
      <c r="JS223" s="764">
        <f t="shared" si="529"/>
        <v>0</v>
      </c>
      <c r="JT223" s="765">
        <f t="shared" si="481"/>
        <v>0</v>
      </c>
      <c r="JU223" s="229">
        <f t="shared" si="482"/>
        <v>0</v>
      </c>
    </row>
    <row r="224" spans="1:281" ht="12.75" customHeight="1">
      <c r="A224" s="57"/>
      <c r="B224" s="223"/>
      <c r="C224" s="223"/>
      <c r="D224" s="61"/>
      <c r="E224" s="743" t="str">
        <f t="shared" si="479"/>
        <v xml:space="preserve"> </v>
      </c>
      <c r="F224" s="56"/>
      <c r="G224" s="228"/>
      <c r="H224" s="744">
        <f>SUMIF(Ajuste!$C$8:$C$483,$B$6:$B$499,Ajuste!$E$8:$E$483)</f>
        <v>0</v>
      </c>
      <c r="I224" s="744">
        <f>SUMIF(Ajuste!$C$8:$C$483,$B$6:$B$499,Ajuste!$F$8:$F$483)</f>
        <v>0</v>
      </c>
      <c r="J224" s="229">
        <f t="shared" si="483"/>
        <v>0</v>
      </c>
      <c r="K224" s="764">
        <f t="shared" si="510"/>
        <v>0</v>
      </c>
      <c r="L224" s="764">
        <f t="shared" si="531"/>
        <v>0</v>
      </c>
      <c r="M224" s="764">
        <f t="shared" si="531"/>
        <v>0</v>
      </c>
      <c r="N224" s="764">
        <f t="shared" si="531"/>
        <v>0</v>
      </c>
      <c r="O224" s="764">
        <f t="shared" si="531"/>
        <v>0</v>
      </c>
      <c r="P224" s="764">
        <f t="shared" si="531"/>
        <v>0</v>
      </c>
      <c r="Q224" s="764">
        <f t="shared" si="531"/>
        <v>0</v>
      </c>
      <c r="R224" s="764">
        <f t="shared" si="531"/>
        <v>0</v>
      </c>
      <c r="S224" s="764">
        <f t="shared" si="531"/>
        <v>0</v>
      </c>
      <c r="T224" s="764">
        <f t="shared" si="531"/>
        <v>0</v>
      </c>
      <c r="U224" s="764">
        <f t="shared" si="531"/>
        <v>0</v>
      </c>
      <c r="V224" s="764">
        <f t="shared" si="531"/>
        <v>0</v>
      </c>
      <c r="W224" s="764">
        <f t="shared" si="531"/>
        <v>0</v>
      </c>
      <c r="X224" s="764">
        <f t="shared" si="531"/>
        <v>0</v>
      </c>
      <c r="Y224" s="764">
        <f t="shared" si="531"/>
        <v>0</v>
      </c>
      <c r="Z224" s="764">
        <f t="shared" si="531"/>
        <v>0</v>
      </c>
      <c r="AA224" s="764">
        <f t="shared" si="531"/>
        <v>0</v>
      </c>
      <c r="AB224" s="764">
        <f t="shared" si="531"/>
        <v>0</v>
      </c>
      <c r="AC224" s="764">
        <f t="shared" si="531"/>
        <v>0</v>
      </c>
      <c r="AD224" s="764">
        <f t="shared" si="531"/>
        <v>0</v>
      </c>
      <c r="AE224" s="764">
        <f t="shared" si="531"/>
        <v>0</v>
      </c>
      <c r="AF224" s="764">
        <f t="shared" si="531"/>
        <v>0</v>
      </c>
      <c r="AG224" s="764">
        <f t="shared" si="531"/>
        <v>0</v>
      </c>
      <c r="AH224" s="764">
        <f t="shared" si="531"/>
        <v>0</v>
      </c>
      <c r="AI224" s="764">
        <f t="shared" si="531"/>
        <v>0</v>
      </c>
      <c r="AJ224" s="764">
        <f t="shared" si="531"/>
        <v>0</v>
      </c>
      <c r="AK224" s="764">
        <f t="shared" si="531"/>
        <v>0</v>
      </c>
      <c r="AL224" s="764">
        <f t="shared" si="531"/>
        <v>0</v>
      </c>
      <c r="AM224" s="764">
        <f t="shared" si="531"/>
        <v>0</v>
      </c>
      <c r="AN224" s="764">
        <f t="shared" si="531"/>
        <v>0</v>
      </c>
      <c r="AO224" s="764">
        <f t="shared" si="531"/>
        <v>0</v>
      </c>
      <c r="AP224" s="764">
        <f t="shared" si="531"/>
        <v>0</v>
      </c>
      <c r="AQ224" s="764">
        <f t="shared" si="531"/>
        <v>0</v>
      </c>
      <c r="AR224" s="764">
        <f t="shared" si="531"/>
        <v>0</v>
      </c>
      <c r="AS224" s="764">
        <f t="shared" si="531"/>
        <v>0</v>
      </c>
      <c r="AT224" s="764">
        <f t="shared" si="531"/>
        <v>0</v>
      </c>
      <c r="AU224" s="764">
        <f t="shared" si="531"/>
        <v>0</v>
      </c>
      <c r="AV224" s="764">
        <f t="shared" si="531"/>
        <v>0</v>
      </c>
      <c r="AW224" s="764">
        <f t="shared" si="531"/>
        <v>0</v>
      </c>
      <c r="AX224" s="764">
        <f t="shared" si="531"/>
        <v>0</v>
      </c>
      <c r="AY224" s="764">
        <f t="shared" si="531"/>
        <v>0</v>
      </c>
      <c r="AZ224" s="764">
        <f t="shared" si="531"/>
        <v>0</v>
      </c>
      <c r="BA224" s="764">
        <f t="shared" si="531"/>
        <v>0</v>
      </c>
      <c r="BB224" s="764">
        <f t="shared" si="531"/>
        <v>0</v>
      </c>
      <c r="BC224" s="764">
        <f t="shared" si="531"/>
        <v>0</v>
      </c>
      <c r="BD224" s="764">
        <f t="shared" si="531"/>
        <v>0</v>
      </c>
      <c r="BE224" s="764">
        <f t="shared" si="531"/>
        <v>0</v>
      </c>
      <c r="BF224" s="764">
        <f t="shared" si="510"/>
        <v>0</v>
      </c>
      <c r="BG224" s="764">
        <f t="shared" si="510"/>
        <v>0</v>
      </c>
      <c r="BH224" s="764">
        <f t="shared" si="510"/>
        <v>0</v>
      </c>
      <c r="BI224" s="764">
        <f t="shared" si="510"/>
        <v>0</v>
      </c>
      <c r="BJ224" s="764">
        <f t="shared" si="510"/>
        <v>0</v>
      </c>
      <c r="BK224" s="764">
        <f t="shared" si="510"/>
        <v>0</v>
      </c>
      <c r="BL224" s="764">
        <f t="shared" si="510"/>
        <v>0</v>
      </c>
      <c r="BM224" s="764">
        <f t="shared" si="510"/>
        <v>0</v>
      </c>
      <c r="BN224" s="764">
        <f t="shared" si="511"/>
        <v>0</v>
      </c>
      <c r="BO224" s="764">
        <f t="shared" si="511"/>
        <v>0</v>
      </c>
      <c r="BP224" s="764">
        <f t="shared" si="511"/>
        <v>0</v>
      </c>
      <c r="BQ224" s="764">
        <f t="shared" si="511"/>
        <v>0</v>
      </c>
      <c r="BR224" s="764">
        <f t="shared" si="511"/>
        <v>0</v>
      </c>
      <c r="BS224" s="764">
        <f t="shared" si="511"/>
        <v>0</v>
      </c>
      <c r="BT224" s="764">
        <f t="shared" si="511"/>
        <v>0</v>
      </c>
      <c r="BU224" s="764">
        <f t="shared" si="511"/>
        <v>0</v>
      </c>
      <c r="BV224" s="764">
        <f t="shared" si="511"/>
        <v>0</v>
      </c>
      <c r="BW224" s="764">
        <f t="shared" si="511"/>
        <v>0</v>
      </c>
      <c r="BX224" s="764">
        <f t="shared" si="512"/>
        <v>0</v>
      </c>
      <c r="BY224" s="764">
        <f t="shared" si="512"/>
        <v>0</v>
      </c>
      <c r="BZ224" s="764">
        <f t="shared" si="512"/>
        <v>0</v>
      </c>
      <c r="CA224" s="764">
        <f t="shared" si="512"/>
        <v>0</v>
      </c>
      <c r="CB224" s="764">
        <f t="shared" si="512"/>
        <v>0</v>
      </c>
      <c r="CC224" s="764">
        <f t="shared" si="512"/>
        <v>0</v>
      </c>
      <c r="CD224" s="764">
        <f t="shared" si="512"/>
        <v>0</v>
      </c>
      <c r="CE224" s="764">
        <f t="shared" si="512"/>
        <v>0</v>
      </c>
      <c r="CF224" s="764">
        <f t="shared" si="512"/>
        <v>0</v>
      </c>
      <c r="CG224" s="764">
        <f t="shared" si="512"/>
        <v>0</v>
      </c>
      <c r="CH224" s="764">
        <f t="shared" si="513"/>
        <v>0</v>
      </c>
      <c r="CI224" s="764">
        <f t="shared" si="513"/>
        <v>0</v>
      </c>
      <c r="CJ224" s="764">
        <f t="shared" si="513"/>
        <v>0</v>
      </c>
      <c r="CK224" s="764">
        <f t="shared" si="513"/>
        <v>0</v>
      </c>
      <c r="CL224" s="764">
        <f t="shared" si="513"/>
        <v>0</v>
      </c>
      <c r="CM224" s="764">
        <f t="shared" si="513"/>
        <v>0</v>
      </c>
      <c r="CN224" s="764">
        <f t="shared" si="513"/>
        <v>0</v>
      </c>
      <c r="CO224" s="764">
        <f t="shared" si="513"/>
        <v>0</v>
      </c>
      <c r="CP224" s="764">
        <f t="shared" si="513"/>
        <v>0</v>
      </c>
      <c r="CQ224" s="764">
        <f t="shared" si="513"/>
        <v>0</v>
      </c>
      <c r="CR224" s="764">
        <f t="shared" si="514"/>
        <v>0</v>
      </c>
      <c r="CS224" s="764">
        <f t="shared" si="514"/>
        <v>0</v>
      </c>
      <c r="CT224" s="764">
        <f t="shared" si="514"/>
        <v>0</v>
      </c>
      <c r="CU224" s="764">
        <f t="shared" si="514"/>
        <v>0</v>
      </c>
      <c r="CV224" s="764">
        <f t="shared" si="514"/>
        <v>0</v>
      </c>
      <c r="CW224" s="764">
        <f t="shared" si="514"/>
        <v>0</v>
      </c>
      <c r="CX224" s="764">
        <f t="shared" si="514"/>
        <v>0</v>
      </c>
      <c r="CY224" s="764">
        <f t="shared" si="514"/>
        <v>0</v>
      </c>
      <c r="CZ224" s="764">
        <f t="shared" si="514"/>
        <v>0</v>
      </c>
      <c r="DA224" s="764">
        <f t="shared" si="514"/>
        <v>0</v>
      </c>
      <c r="DB224" s="764">
        <f t="shared" si="515"/>
        <v>0</v>
      </c>
      <c r="DC224" s="764">
        <f t="shared" si="515"/>
        <v>0</v>
      </c>
      <c r="DD224" s="764">
        <f t="shared" si="515"/>
        <v>0</v>
      </c>
      <c r="DE224" s="764">
        <f t="shared" si="515"/>
        <v>0</v>
      </c>
      <c r="DF224" s="764">
        <f t="shared" si="515"/>
        <v>0</v>
      </c>
      <c r="DG224" s="764">
        <f t="shared" si="515"/>
        <v>0</v>
      </c>
      <c r="DH224" s="764">
        <f t="shared" si="515"/>
        <v>0</v>
      </c>
      <c r="DI224" s="764">
        <f t="shared" si="515"/>
        <v>0</v>
      </c>
      <c r="DJ224" s="764">
        <f t="shared" si="515"/>
        <v>0</v>
      </c>
      <c r="DK224" s="764">
        <f t="shared" si="515"/>
        <v>0</v>
      </c>
      <c r="DL224" s="764">
        <f t="shared" si="516"/>
        <v>0</v>
      </c>
      <c r="DM224" s="764">
        <f t="shared" si="516"/>
        <v>0</v>
      </c>
      <c r="DN224" s="764">
        <f t="shared" si="516"/>
        <v>0</v>
      </c>
      <c r="DO224" s="764">
        <f t="shared" si="516"/>
        <v>0</v>
      </c>
      <c r="DP224" s="764">
        <f t="shared" si="516"/>
        <v>0</v>
      </c>
      <c r="DQ224" s="764">
        <f t="shared" si="516"/>
        <v>0</v>
      </c>
      <c r="DR224" s="764">
        <f t="shared" si="516"/>
        <v>0</v>
      </c>
      <c r="DS224" s="764">
        <f t="shared" si="516"/>
        <v>0</v>
      </c>
      <c r="DT224" s="764">
        <f t="shared" si="516"/>
        <v>0</v>
      </c>
      <c r="DU224" s="764">
        <f t="shared" si="516"/>
        <v>0</v>
      </c>
      <c r="DV224" s="764">
        <f t="shared" si="517"/>
        <v>0</v>
      </c>
      <c r="DW224" s="764">
        <f t="shared" si="517"/>
        <v>0</v>
      </c>
      <c r="DX224" s="764">
        <f t="shared" si="517"/>
        <v>0</v>
      </c>
      <c r="DY224" s="764">
        <f t="shared" si="517"/>
        <v>0</v>
      </c>
      <c r="DZ224" s="764">
        <f t="shared" si="517"/>
        <v>0</v>
      </c>
      <c r="EA224" s="764">
        <f t="shared" si="517"/>
        <v>0</v>
      </c>
      <c r="EB224" s="764">
        <f t="shared" si="517"/>
        <v>0</v>
      </c>
      <c r="EC224" s="764">
        <f t="shared" si="517"/>
        <v>0</v>
      </c>
      <c r="ED224" s="764">
        <f t="shared" si="517"/>
        <v>0</v>
      </c>
      <c r="EE224" s="764">
        <f t="shared" si="517"/>
        <v>0</v>
      </c>
      <c r="EF224" s="764">
        <f t="shared" si="518"/>
        <v>0</v>
      </c>
      <c r="EG224" s="764">
        <f t="shared" si="518"/>
        <v>0</v>
      </c>
      <c r="EH224" s="764">
        <f t="shared" si="518"/>
        <v>0</v>
      </c>
      <c r="EI224" s="764">
        <f t="shared" si="518"/>
        <v>0</v>
      </c>
      <c r="EJ224" s="764">
        <f t="shared" si="518"/>
        <v>0</v>
      </c>
      <c r="EK224" s="764">
        <f t="shared" si="518"/>
        <v>0</v>
      </c>
      <c r="EL224" s="764">
        <f t="shared" si="518"/>
        <v>0</v>
      </c>
      <c r="EM224" s="764">
        <f t="shared" si="518"/>
        <v>0</v>
      </c>
      <c r="EN224" s="764">
        <f t="shared" si="518"/>
        <v>0</v>
      </c>
      <c r="EO224" s="764">
        <f t="shared" si="518"/>
        <v>0</v>
      </c>
      <c r="EP224" s="764">
        <f t="shared" si="519"/>
        <v>0</v>
      </c>
      <c r="EQ224" s="764">
        <f t="shared" si="519"/>
        <v>0</v>
      </c>
      <c r="ER224" s="764">
        <f t="shared" si="519"/>
        <v>0</v>
      </c>
      <c r="ES224" s="764">
        <f t="shared" si="519"/>
        <v>0</v>
      </c>
      <c r="ET224" s="764">
        <f t="shared" si="519"/>
        <v>0</v>
      </c>
      <c r="EU224" s="764">
        <f t="shared" si="519"/>
        <v>0</v>
      </c>
      <c r="EV224" s="764">
        <f t="shared" si="519"/>
        <v>0</v>
      </c>
      <c r="EW224" s="764">
        <f t="shared" si="519"/>
        <v>0</v>
      </c>
      <c r="EX224" s="764">
        <f t="shared" si="519"/>
        <v>0</v>
      </c>
      <c r="EY224" s="764">
        <f t="shared" si="519"/>
        <v>0</v>
      </c>
      <c r="EZ224" s="764">
        <f t="shared" si="520"/>
        <v>0</v>
      </c>
      <c r="FA224" s="764">
        <f t="shared" si="520"/>
        <v>0</v>
      </c>
      <c r="FB224" s="764">
        <f t="shared" si="520"/>
        <v>0</v>
      </c>
      <c r="FC224" s="764">
        <f t="shared" si="520"/>
        <v>0</v>
      </c>
      <c r="FD224" s="764">
        <f t="shared" si="520"/>
        <v>0</v>
      </c>
      <c r="FE224" s="764">
        <f t="shared" si="520"/>
        <v>0</v>
      </c>
      <c r="FF224" s="764">
        <f t="shared" si="520"/>
        <v>0</v>
      </c>
      <c r="FG224" s="764">
        <f t="shared" si="520"/>
        <v>0</v>
      </c>
      <c r="FH224" s="764">
        <f t="shared" si="520"/>
        <v>0</v>
      </c>
      <c r="FI224" s="764">
        <f t="shared" si="520"/>
        <v>0</v>
      </c>
      <c r="FJ224" s="764">
        <f t="shared" si="521"/>
        <v>0</v>
      </c>
      <c r="FK224" s="764">
        <f t="shared" si="521"/>
        <v>0</v>
      </c>
      <c r="FL224" s="764">
        <f t="shared" si="521"/>
        <v>0</v>
      </c>
      <c r="FM224" s="764">
        <f t="shared" si="521"/>
        <v>0</v>
      </c>
      <c r="FN224" s="764">
        <f t="shared" si="521"/>
        <v>0</v>
      </c>
      <c r="FO224" s="764">
        <f t="shared" si="521"/>
        <v>0</v>
      </c>
      <c r="FP224" s="764">
        <f t="shared" si="521"/>
        <v>0</v>
      </c>
      <c r="FQ224" s="764">
        <f t="shared" si="521"/>
        <v>0</v>
      </c>
      <c r="FR224" s="764">
        <f t="shared" si="521"/>
        <v>0</v>
      </c>
      <c r="FS224" s="764">
        <f t="shared" si="521"/>
        <v>0</v>
      </c>
      <c r="FT224" s="764">
        <f t="shared" si="522"/>
        <v>0</v>
      </c>
      <c r="FU224" s="764">
        <f t="shared" si="522"/>
        <v>0</v>
      </c>
      <c r="FV224" s="764">
        <f t="shared" si="522"/>
        <v>0</v>
      </c>
      <c r="FW224" s="764">
        <f t="shared" si="522"/>
        <v>0</v>
      </c>
      <c r="FX224" s="764">
        <f t="shared" si="522"/>
        <v>0</v>
      </c>
      <c r="FY224" s="764">
        <f t="shared" si="522"/>
        <v>0</v>
      </c>
      <c r="FZ224" s="764">
        <f t="shared" si="522"/>
        <v>0</v>
      </c>
      <c r="GA224" s="764">
        <f t="shared" si="522"/>
        <v>0</v>
      </c>
      <c r="GB224" s="764">
        <f t="shared" si="522"/>
        <v>0</v>
      </c>
      <c r="GC224" s="764">
        <f t="shared" si="522"/>
        <v>0</v>
      </c>
      <c r="GD224" s="764">
        <f t="shared" si="523"/>
        <v>0</v>
      </c>
      <c r="GE224" s="764">
        <f t="shared" si="523"/>
        <v>0</v>
      </c>
      <c r="GF224" s="764">
        <f t="shared" si="523"/>
        <v>0</v>
      </c>
      <c r="GG224" s="764">
        <f t="shared" si="523"/>
        <v>0</v>
      </c>
      <c r="GH224" s="764">
        <f t="shared" si="523"/>
        <v>0</v>
      </c>
      <c r="GI224" s="764">
        <f t="shared" si="523"/>
        <v>0</v>
      </c>
      <c r="GJ224" s="764">
        <f t="shared" si="523"/>
        <v>0</v>
      </c>
      <c r="GK224" s="764">
        <f t="shared" si="523"/>
        <v>0</v>
      </c>
      <c r="GL224" s="764">
        <f t="shared" si="523"/>
        <v>0</v>
      </c>
      <c r="GM224" s="764">
        <f t="shared" si="523"/>
        <v>0</v>
      </c>
      <c r="GN224" s="764">
        <f t="shared" si="524"/>
        <v>0</v>
      </c>
      <c r="GO224" s="764">
        <f t="shared" si="524"/>
        <v>0</v>
      </c>
      <c r="GP224" s="764">
        <f t="shared" si="524"/>
        <v>0</v>
      </c>
      <c r="GQ224" s="764">
        <f t="shared" si="524"/>
        <v>0</v>
      </c>
      <c r="GR224" s="764">
        <f t="shared" si="524"/>
        <v>0</v>
      </c>
      <c r="GS224" s="764">
        <f t="shared" si="524"/>
        <v>0</v>
      </c>
      <c r="GT224" s="764">
        <f t="shared" si="524"/>
        <v>0</v>
      </c>
      <c r="GU224" s="764">
        <f t="shared" si="524"/>
        <v>0</v>
      </c>
      <c r="GV224" s="764">
        <f t="shared" si="524"/>
        <v>0</v>
      </c>
      <c r="GW224" s="764">
        <f t="shared" si="524"/>
        <v>0</v>
      </c>
      <c r="GX224" s="764">
        <f t="shared" si="525"/>
        <v>0</v>
      </c>
      <c r="GY224" s="764">
        <f t="shared" si="525"/>
        <v>0</v>
      </c>
      <c r="GZ224" s="764">
        <f t="shared" si="525"/>
        <v>0</v>
      </c>
      <c r="HA224" s="764">
        <f t="shared" si="525"/>
        <v>0</v>
      </c>
      <c r="HB224" s="764">
        <f t="shared" si="525"/>
        <v>0</v>
      </c>
      <c r="HC224" s="764">
        <f t="shared" si="525"/>
        <v>0</v>
      </c>
      <c r="HD224" s="764">
        <f t="shared" si="525"/>
        <v>0</v>
      </c>
      <c r="HE224" s="764">
        <f t="shared" si="525"/>
        <v>0</v>
      </c>
      <c r="HF224" s="764">
        <f t="shared" si="525"/>
        <v>0</v>
      </c>
      <c r="HG224" s="764">
        <f t="shared" si="525"/>
        <v>0</v>
      </c>
      <c r="HH224" s="764">
        <f t="shared" si="526"/>
        <v>0</v>
      </c>
      <c r="HI224" s="764">
        <f t="shared" si="526"/>
        <v>0</v>
      </c>
      <c r="HJ224" s="764">
        <f t="shared" si="526"/>
        <v>0</v>
      </c>
      <c r="HK224" s="764">
        <f t="shared" si="526"/>
        <v>0</v>
      </c>
      <c r="HL224" s="764">
        <f t="shared" si="526"/>
        <v>0</v>
      </c>
      <c r="HM224" s="764">
        <f t="shared" si="526"/>
        <v>0</v>
      </c>
      <c r="HN224" s="764">
        <f t="shared" si="526"/>
        <v>0</v>
      </c>
      <c r="HO224" s="764">
        <f t="shared" si="526"/>
        <v>0</v>
      </c>
      <c r="HP224" s="764">
        <f t="shared" si="526"/>
        <v>0</v>
      </c>
      <c r="HQ224" s="764">
        <f t="shared" si="526"/>
        <v>0</v>
      </c>
      <c r="HR224" s="764">
        <f t="shared" si="527"/>
        <v>0</v>
      </c>
      <c r="HS224" s="764">
        <f t="shared" si="527"/>
        <v>0</v>
      </c>
      <c r="HT224" s="764">
        <f t="shared" si="527"/>
        <v>0</v>
      </c>
      <c r="HU224" s="764">
        <f t="shared" si="527"/>
        <v>0</v>
      </c>
      <c r="HV224" s="764">
        <f t="shared" si="527"/>
        <v>0</v>
      </c>
      <c r="HW224" s="764">
        <f t="shared" si="527"/>
        <v>0</v>
      </c>
      <c r="HX224" s="764">
        <f t="shared" si="527"/>
        <v>0</v>
      </c>
      <c r="HY224" s="764">
        <f t="shared" si="527"/>
        <v>0</v>
      </c>
      <c r="HZ224" s="764">
        <f t="shared" si="527"/>
        <v>0</v>
      </c>
      <c r="IA224" s="764">
        <f t="shared" si="527"/>
        <v>0</v>
      </c>
      <c r="IB224" s="764">
        <f t="shared" si="528"/>
        <v>0</v>
      </c>
      <c r="IC224" s="764">
        <f t="shared" si="528"/>
        <v>0</v>
      </c>
      <c r="ID224" s="764">
        <f t="shared" si="528"/>
        <v>0</v>
      </c>
      <c r="IE224" s="764">
        <f t="shared" si="528"/>
        <v>0</v>
      </c>
      <c r="IF224" s="764">
        <f t="shared" si="528"/>
        <v>0</v>
      </c>
      <c r="IG224" s="764">
        <f t="shared" si="528"/>
        <v>0</v>
      </c>
      <c r="IH224" s="764">
        <f t="shared" si="528"/>
        <v>0</v>
      </c>
      <c r="II224" s="764">
        <f t="shared" si="528"/>
        <v>0</v>
      </c>
      <c r="IJ224" s="764">
        <f t="shared" si="528"/>
        <v>0</v>
      </c>
      <c r="IK224" s="764">
        <f t="shared" si="528"/>
        <v>0</v>
      </c>
      <c r="IL224" s="764">
        <f t="shared" si="529"/>
        <v>0</v>
      </c>
      <c r="IM224" s="764">
        <f t="shared" si="529"/>
        <v>0</v>
      </c>
      <c r="IN224" s="764">
        <f t="shared" si="529"/>
        <v>0</v>
      </c>
      <c r="IO224" s="764">
        <f t="shared" si="529"/>
        <v>0</v>
      </c>
      <c r="IP224" s="764">
        <f t="shared" si="529"/>
        <v>0</v>
      </c>
      <c r="IQ224" s="764">
        <f t="shared" si="529"/>
        <v>0</v>
      </c>
      <c r="IR224" s="764">
        <f t="shared" si="529"/>
        <v>0</v>
      </c>
      <c r="IS224" s="764">
        <f t="shared" si="529"/>
        <v>0</v>
      </c>
      <c r="IT224" s="764">
        <f t="shared" si="529"/>
        <v>0</v>
      </c>
      <c r="IU224" s="764">
        <f t="shared" si="529"/>
        <v>0</v>
      </c>
      <c r="IV224" s="764">
        <f t="shared" si="529"/>
        <v>0</v>
      </c>
      <c r="IW224" s="764">
        <f t="shared" si="529"/>
        <v>0</v>
      </c>
      <c r="IX224" s="764">
        <f t="shared" si="529"/>
        <v>0</v>
      </c>
      <c r="IY224" s="764">
        <f t="shared" si="529"/>
        <v>0</v>
      </c>
      <c r="IZ224" s="764">
        <f t="shared" si="529"/>
        <v>0</v>
      </c>
      <c r="JA224" s="764">
        <f t="shared" si="529"/>
        <v>0</v>
      </c>
      <c r="JB224" s="764">
        <f t="shared" si="529"/>
        <v>0</v>
      </c>
      <c r="JC224" s="764">
        <f t="shared" si="529"/>
        <v>0</v>
      </c>
      <c r="JD224" s="764">
        <f t="shared" si="532"/>
        <v>0</v>
      </c>
      <c r="JE224" s="764">
        <f t="shared" si="532"/>
        <v>0</v>
      </c>
      <c r="JF224" s="764">
        <f t="shared" si="532"/>
        <v>0</v>
      </c>
      <c r="JG224" s="764">
        <f t="shared" si="532"/>
        <v>0</v>
      </c>
      <c r="JH224" s="764">
        <f t="shared" si="532"/>
        <v>0</v>
      </c>
      <c r="JI224" s="764">
        <f t="shared" si="532"/>
        <v>0</v>
      </c>
      <c r="JJ224" s="764">
        <f t="shared" si="532"/>
        <v>0</v>
      </c>
      <c r="JK224" s="764">
        <f t="shared" si="532"/>
        <v>0</v>
      </c>
      <c r="JL224" s="764">
        <f t="shared" si="532"/>
        <v>0</v>
      </c>
      <c r="JM224" s="764">
        <f t="shared" si="532"/>
        <v>0</v>
      </c>
      <c r="JN224" s="764">
        <f t="shared" si="532"/>
        <v>0</v>
      </c>
      <c r="JO224" s="764">
        <f t="shared" si="532"/>
        <v>0</v>
      </c>
      <c r="JP224" s="764">
        <f t="shared" si="529"/>
        <v>0</v>
      </c>
      <c r="JQ224" s="764">
        <f t="shared" si="480"/>
        <v>0</v>
      </c>
      <c r="JR224" s="764">
        <f t="shared" si="480"/>
        <v>0</v>
      </c>
      <c r="JS224" s="764">
        <f t="shared" si="529"/>
        <v>0</v>
      </c>
      <c r="JT224" s="765">
        <f t="shared" si="481"/>
        <v>0</v>
      </c>
      <c r="JU224" s="229">
        <f t="shared" si="482"/>
        <v>0</v>
      </c>
    </row>
    <row r="225" spans="1:281" ht="12.75" customHeight="1">
      <c r="A225" s="57"/>
      <c r="B225" s="223"/>
      <c r="C225" s="223"/>
      <c r="D225" s="61"/>
      <c r="E225" s="743" t="str">
        <f t="shared" si="479"/>
        <v xml:space="preserve"> </v>
      </c>
      <c r="F225" s="56"/>
      <c r="G225" s="228"/>
      <c r="H225" s="744">
        <f>SUMIF(Ajuste!$C$8:$C$483,$B$6:$B$499,Ajuste!$E$8:$E$483)</f>
        <v>0</v>
      </c>
      <c r="I225" s="744">
        <f>SUMIF(Ajuste!$C$8:$C$483,$B$6:$B$499,Ajuste!$F$8:$F$483)</f>
        <v>0</v>
      </c>
      <c r="J225" s="229">
        <f t="shared" si="483"/>
        <v>0</v>
      </c>
      <c r="K225" s="764">
        <f t="shared" ref="K225:BM234" si="533">IF($D225=K$5,$J225,0)</f>
        <v>0</v>
      </c>
      <c r="L225" s="764">
        <f t="shared" si="533"/>
        <v>0</v>
      </c>
      <c r="M225" s="764">
        <f t="shared" si="533"/>
        <v>0</v>
      </c>
      <c r="N225" s="764">
        <f t="shared" si="533"/>
        <v>0</v>
      </c>
      <c r="O225" s="764">
        <f t="shared" si="533"/>
        <v>0</v>
      </c>
      <c r="P225" s="764">
        <f t="shared" si="533"/>
        <v>0</v>
      </c>
      <c r="Q225" s="764">
        <f t="shared" si="533"/>
        <v>0</v>
      </c>
      <c r="R225" s="764">
        <f t="shared" si="533"/>
        <v>0</v>
      </c>
      <c r="S225" s="764">
        <f t="shared" si="533"/>
        <v>0</v>
      </c>
      <c r="T225" s="764">
        <f t="shared" si="533"/>
        <v>0</v>
      </c>
      <c r="U225" s="764">
        <f t="shared" si="533"/>
        <v>0</v>
      </c>
      <c r="V225" s="764">
        <f t="shared" si="533"/>
        <v>0</v>
      </c>
      <c r="W225" s="764">
        <f t="shared" si="533"/>
        <v>0</v>
      </c>
      <c r="X225" s="764">
        <f t="shared" si="533"/>
        <v>0</v>
      </c>
      <c r="Y225" s="764">
        <f t="shared" si="533"/>
        <v>0</v>
      </c>
      <c r="Z225" s="764">
        <f t="shared" si="533"/>
        <v>0</v>
      </c>
      <c r="AA225" s="764">
        <f t="shared" si="533"/>
        <v>0</v>
      </c>
      <c r="AB225" s="764">
        <f t="shared" si="533"/>
        <v>0</v>
      </c>
      <c r="AC225" s="764">
        <f t="shared" si="533"/>
        <v>0</v>
      </c>
      <c r="AD225" s="764">
        <f t="shared" si="533"/>
        <v>0</v>
      </c>
      <c r="AE225" s="764">
        <f t="shared" si="533"/>
        <v>0</v>
      </c>
      <c r="AF225" s="764">
        <f t="shared" si="533"/>
        <v>0</v>
      </c>
      <c r="AG225" s="764">
        <f t="shared" si="533"/>
        <v>0</v>
      </c>
      <c r="AH225" s="764">
        <f t="shared" si="533"/>
        <v>0</v>
      </c>
      <c r="AI225" s="764">
        <f t="shared" si="533"/>
        <v>0</v>
      </c>
      <c r="AJ225" s="764">
        <f t="shared" si="533"/>
        <v>0</v>
      </c>
      <c r="AK225" s="764">
        <f t="shared" si="533"/>
        <v>0</v>
      </c>
      <c r="AL225" s="764">
        <f t="shared" si="533"/>
        <v>0</v>
      </c>
      <c r="AM225" s="764">
        <f t="shared" si="533"/>
        <v>0</v>
      </c>
      <c r="AN225" s="764">
        <f t="shared" si="533"/>
        <v>0</v>
      </c>
      <c r="AO225" s="764">
        <f t="shared" si="533"/>
        <v>0</v>
      </c>
      <c r="AP225" s="764">
        <f t="shared" si="533"/>
        <v>0</v>
      </c>
      <c r="AQ225" s="764">
        <f t="shared" si="533"/>
        <v>0</v>
      </c>
      <c r="AR225" s="764">
        <f t="shared" si="533"/>
        <v>0</v>
      </c>
      <c r="AS225" s="764">
        <f t="shared" si="533"/>
        <v>0</v>
      </c>
      <c r="AT225" s="764">
        <f t="shared" si="533"/>
        <v>0</v>
      </c>
      <c r="AU225" s="764">
        <f t="shared" si="533"/>
        <v>0</v>
      </c>
      <c r="AV225" s="764">
        <f t="shared" si="533"/>
        <v>0</v>
      </c>
      <c r="AW225" s="764">
        <f t="shared" si="533"/>
        <v>0</v>
      </c>
      <c r="AX225" s="764">
        <f t="shared" si="533"/>
        <v>0</v>
      </c>
      <c r="AY225" s="764">
        <f t="shared" si="533"/>
        <v>0</v>
      </c>
      <c r="AZ225" s="764">
        <f t="shared" si="533"/>
        <v>0</v>
      </c>
      <c r="BA225" s="764">
        <f t="shared" si="533"/>
        <v>0</v>
      </c>
      <c r="BB225" s="764">
        <f t="shared" si="533"/>
        <v>0</v>
      </c>
      <c r="BC225" s="764">
        <f t="shared" si="533"/>
        <v>0</v>
      </c>
      <c r="BD225" s="764">
        <f t="shared" si="533"/>
        <v>0</v>
      </c>
      <c r="BE225" s="764">
        <f t="shared" si="533"/>
        <v>0</v>
      </c>
      <c r="BF225" s="764">
        <f t="shared" si="533"/>
        <v>0</v>
      </c>
      <c r="BG225" s="764">
        <f t="shared" si="533"/>
        <v>0</v>
      </c>
      <c r="BH225" s="764">
        <f t="shared" si="533"/>
        <v>0</v>
      </c>
      <c r="BI225" s="764">
        <f t="shared" si="533"/>
        <v>0</v>
      </c>
      <c r="BJ225" s="764">
        <f t="shared" si="533"/>
        <v>0</v>
      </c>
      <c r="BK225" s="764">
        <f t="shared" si="533"/>
        <v>0</v>
      </c>
      <c r="BL225" s="764">
        <f t="shared" si="533"/>
        <v>0</v>
      </c>
      <c r="BM225" s="764">
        <f t="shared" si="533"/>
        <v>0</v>
      </c>
      <c r="BN225" s="764">
        <f t="shared" ref="BN225:BW234" si="534">IF($D225=BN$5,$J225,0)</f>
        <v>0</v>
      </c>
      <c r="BO225" s="764">
        <f t="shared" si="534"/>
        <v>0</v>
      </c>
      <c r="BP225" s="764">
        <f t="shared" si="534"/>
        <v>0</v>
      </c>
      <c r="BQ225" s="764">
        <f t="shared" si="534"/>
        <v>0</v>
      </c>
      <c r="BR225" s="764">
        <f t="shared" si="534"/>
        <v>0</v>
      </c>
      <c r="BS225" s="764">
        <f t="shared" si="534"/>
        <v>0</v>
      </c>
      <c r="BT225" s="764">
        <f t="shared" si="534"/>
        <v>0</v>
      </c>
      <c r="BU225" s="764">
        <f t="shared" si="534"/>
        <v>0</v>
      </c>
      <c r="BV225" s="764">
        <f t="shared" si="534"/>
        <v>0</v>
      </c>
      <c r="BW225" s="764">
        <f t="shared" si="534"/>
        <v>0</v>
      </c>
      <c r="BX225" s="764">
        <f t="shared" ref="BX225:CG234" si="535">IF($D225=BX$5,$J225,0)</f>
        <v>0</v>
      </c>
      <c r="BY225" s="764">
        <f t="shared" si="535"/>
        <v>0</v>
      </c>
      <c r="BZ225" s="764">
        <f t="shared" si="535"/>
        <v>0</v>
      </c>
      <c r="CA225" s="764">
        <f t="shared" si="535"/>
        <v>0</v>
      </c>
      <c r="CB225" s="764">
        <f t="shared" si="535"/>
        <v>0</v>
      </c>
      <c r="CC225" s="764">
        <f t="shared" si="535"/>
        <v>0</v>
      </c>
      <c r="CD225" s="764">
        <f t="shared" si="535"/>
        <v>0</v>
      </c>
      <c r="CE225" s="764">
        <f t="shared" si="535"/>
        <v>0</v>
      </c>
      <c r="CF225" s="764">
        <f t="shared" si="535"/>
        <v>0</v>
      </c>
      <c r="CG225" s="764">
        <f t="shared" si="535"/>
        <v>0</v>
      </c>
      <c r="CH225" s="764">
        <f t="shared" ref="CH225:CQ234" si="536">IF($D225=CH$5,$J225,0)</f>
        <v>0</v>
      </c>
      <c r="CI225" s="764">
        <f t="shared" si="536"/>
        <v>0</v>
      </c>
      <c r="CJ225" s="764">
        <f t="shared" si="536"/>
        <v>0</v>
      </c>
      <c r="CK225" s="764">
        <f t="shared" si="536"/>
        <v>0</v>
      </c>
      <c r="CL225" s="764">
        <f t="shared" si="536"/>
        <v>0</v>
      </c>
      <c r="CM225" s="764">
        <f t="shared" si="536"/>
        <v>0</v>
      </c>
      <c r="CN225" s="764">
        <f t="shared" si="536"/>
        <v>0</v>
      </c>
      <c r="CO225" s="764">
        <f t="shared" si="536"/>
        <v>0</v>
      </c>
      <c r="CP225" s="764">
        <f t="shared" si="536"/>
        <v>0</v>
      </c>
      <c r="CQ225" s="764">
        <f t="shared" si="536"/>
        <v>0</v>
      </c>
      <c r="CR225" s="764">
        <f t="shared" ref="CR225:DA234" si="537">IF($D225=CR$5,$J225,0)</f>
        <v>0</v>
      </c>
      <c r="CS225" s="764">
        <f t="shared" si="537"/>
        <v>0</v>
      </c>
      <c r="CT225" s="764">
        <f t="shared" si="537"/>
        <v>0</v>
      </c>
      <c r="CU225" s="764">
        <f t="shared" si="537"/>
        <v>0</v>
      </c>
      <c r="CV225" s="764">
        <f t="shared" si="537"/>
        <v>0</v>
      </c>
      <c r="CW225" s="764">
        <f t="shared" si="537"/>
        <v>0</v>
      </c>
      <c r="CX225" s="764">
        <f t="shared" si="537"/>
        <v>0</v>
      </c>
      <c r="CY225" s="764">
        <f t="shared" si="537"/>
        <v>0</v>
      </c>
      <c r="CZ225" s="764">
        <f t="shared" si="537"/>
        <v>0</v>
      </c>
      <c r="DA225" s="764">
        <f t="shared" si="537"/>
        <v>0</v>
      </c>
      <c r="DB225" s="764">
        <f t="shared" ref="DB225:DK234" si="538">IF($D225=DB$5,$J225,0)</f>
        <v>0</v>
      </c>
      <c r="DC225" s="764">
        <f t="shared" si="538"/>
        <v>0</v>
      </c>
      <c r="DD225" s="764">
        <f t="shared" si="538"/>
        <v>0</v>
      </c>
      <c r="DE225" s="764">
        <f t="shared" si="538"/>
        <v>0</v>
      </c>
      <c r="DF225" s="764">
        <f t="shared" si="538"/>
        <v>0</v>
      </c>
      <c r="DG225" s="764">
        <f t="shared" si="538"/>
        <v>0</v>
      </c>
      <c r="DH225" s="764">
        <f t="shared" si="538"/>
        <v>0</v>
      </c>
      <c r="DI225" s="764">
        <f t="shared" si="538"/>
        <v>0</v>
      </c>
      <c r="DJ225" s="764">
        <f t="shared" si="538"/>
        <v>0</v>
      </c>
      <c r="DK225" s="764">
        <f t="shared" si="538"/>
        <v>0</v>
      </c>
      <c r="DL225" s="764">
        <f t="shared" ref="DL225:DU234" si="539">IF($D225=DL$5,$J225,0)</f>
        <v>0</v>
      </c>
      <c r="DM225" s="764">
        <f t="shared" si="539"/>
        <v>0</v>
      </c>
      <c r="DN225" s="764">
        <f t="shared" si="539"/>
        <v>0</v>
      </c>
      <c r="DO225" s="764">
        <f t="shared" si="539"/>
        <v>0</v>
      </c>
      <c r="DP225" s="764">
        <f t="shared" si="539"/>
        <v>0</v>
      </c>
      <c r="DQ225" s="764">
        <f t="shared" si="539"/>
        <v>0</v>
      </c>
      <c r="DR225" s="764">
        <f t="shared" si="539"/>
        <v>0</v>
      </c>
      <c r="DS225" s="764">
        <f t="shared" si="539"/>
        <v>0</v>
      </c>
      <c r="DT225" s="764">
        <f t="shared" si="539"/>
        <v>0</v>
      </c>
      <c r="DU225" s="764">
        <f t="shared" si="539"/>
        <v>0</v>
      </c>
      <c r="DV225" s="764">
        <f t="shared" ref="DV225:EE234" si="540">IF($D225=DV$5,$J225,0)</f>
        <v>0</v>
      </c>
      <c r="DW225" s="764">
        <f t="shared" si="540"/>
        <v>0</v>
      </c>
      <c r="DX225" s="764">
        <f t="shared" si="540"/>
        <v>0</v>
      </c>
      <c r="DY225" s="764">
        <f t="shared" si="540"/>
        <v>0</v>
      </c>
      <c r="DZ225" s="764">
        <f t="shared" si="540"/>
        <v>0</v>
      </c>
      <c r="EA225" s="764">
        <f t="shared" si="540"/>
        <v>0</v>
      </c>
      <c r="EB225" s="764">
        <f t="shared" si="540"/>
        <v>0</v>
      </c>
      <c r="EC225" s="764">
        <f t="shared" si="540"/>
        <v>0</v>
      </c>
      <c r="ED225" s="764">
        <f t="shared" si="540"/>
        <v>0</v>
      </c>
      <c r="EE225" s="764">
        <f t="shared" si="540"/>
        <v>0</v>
      </c>
      <c r="EF225" s="764">
        <f t="shared" ref="EF225:EO234" si="541">IF($D225=EF$5,$J225,0)</f>
        <v>0</v>
      </c>
      <c r="EG225" s="764">
        <f t="shared" si="541"/>
        <v>0</v>
      </c>
      <c r="EH225" s="764">
        <f t="shared" si="541"/>
        <v>0</v>
      </c>
      <c r="EI225" s="764">
        <f t="shared" si="541"/>
        <v>0</v>
      </c>
      <c r="EJ225" s="764">
        <f t="shared" si="541"/>
        <v>0</v>
      </c>
      <c r="EK225" s="764">
        <f t="shared" si="541"/>
        <v>0</v>
      </c>
      <c r="EL225" s="764">
        <f t="shared" si="541"/>
        <v>0</v>
      </c>
      <c r="EM225" s="764">
        <f t="shared" si="541"/>
        <v>0</v>
      </c>
      <c r="EN225" s="764">
        <f t="shared" si="541"/>
        <v>0</v>
      </c>
      <c r="EO225" s="764">
        <f t="shared" si="541"/>
        <v>0</v>
      </c>
      <c r="EP225" s="764">
        <f t="shared" ref="EP225:EY234" si="542">IF($D225=EP$5,$J225,0)</f>
        <v>0</v>
      </c>
      <c r="EQ225" s="764">
        <f t="shared" si="542"/>
        <v>0</v>
      </c>
      <c r="ER225" s="764">
        <f t="shared" si="542"/>
        <v>0</v>
      </c>
      <c r="ES225" s="764">
        <f t="shared" si="542"/>
        <v>0</v>
      </c>
      <c r="ET225" s="764">
        <f t="shared" si="542"/>
        <v>0</v>
      </c>
      <c r="EU225" s="764">
        <f t="shared" si="542"/>
        <v>0</v>
      </c>
      <c r="EV225" s="764">
        <f t="shared" si="542"/>
        <v>0</v>
      </c>
      <c r="EW225" s="764">
        <f t="shared" si="542"/>
        <v>0</v>
      </c>
      <c r="EX225" s="764">
        <f t="shared" si="542"/>
        <v>0</v>
      </c>
      <c r="EY225" s="764">
        <f t="shared" si="542"/>
        <v>0</v>
      </c>
      <c r="EZ225" s="764">
        <f t="shared" ref="EZ225:FI234" si="543">IF($D225=EZ$5,$J225,0)</f>
        <v>0</v>
      </c>
      <c r="FA225" s="764">
        <f t="shared" si="543"/>
        <v>0</v>
      </c>
      <c r="FB225" s="764">
        <f t="shared" si="543"/>
        <v>0</v>
      </c>
      <c r="FC225" s="764">
        <f t="shared" si="543"/>
        <v>0</v>
      </c>
      <c r="FD225" s="764">
        <f t="shared" si="543"/>
        <v>0</v>
      </c>
      <c r="FE225" s="764">
        <f t="shared" si="543"/>
        <v>0</v>
      </c>
      <c r="FF225" s="764">
        <f t="shared" si="543"/>
        <v>0</v>
      </c>
      <c r="FG225" s="764">
        <f t="shared" si="543"/>
        <v>0</v>
      </c>
      <c r="FH225" s="764">
        <f t="shared" si="543"/>
        <v>0</v>
      </c>
      <c r="FI225" s="764">
        <f t="shared" si="543"/>
        <v>0</v>
      </c>
      <c r="FJ225" s="764">
        <f t="shared" ref="FJ225:FS234" si="544">IF($D225=FJ$5,$J225,0)</f>
        <v>0</v>
      </c>
      <c r="FK225" s="764">
        <f t="shared" si="544"/>
        <v>0</v>
      </c>
      <c r="FL225" s="764">
        <f t="shared" si="544"/>
        <v>0</v>
      </c>
      <c r="FM225" s="764">
        <f t="shared" si="544"/>
        <v>0</v>
      </c>
      <c r="FN225" s="764">
        <f t="shared" si="544"/>
        <v>0</v>
      </c>
      <c r="FO225" s="764">
        <f t="shared" si="544"/>
        <v>0</v>
      </c>
      <c r="FP225" s="764">
        <f t="shared" si="544"/>
        <v>0</v>
      </c>
      <c r="FQ225" s="764">
        <f t="shared" si="544"/>
        <v>0</v>
      </c>
      <c r="FR225" s="764">
        <f t="shared" si="544"/>
        <v>0</v>
      </c>
      <c r="FS225" s="764">
        <f t="shared" si="544"/>
        <v>0</v>
      </c>
      <c r="FT225" s="764">
        <f t="shared" ref="FT225:GC234" si="545">IF($D225=FT$5,$J225,0)</f>
        <v>0</v>
      </c>
      <c r="FU225" s="764">
        <f t="shared" si="545"/>
        <v>0</v>
      </c>
      <c r="FV225" s="764">
        <f t="shared" si="545"/>
        <v>0</v>
      </c>
      <c r="FW225" s="764">
        <f t="shared" si="545"/>
        <v>0</v>
      </c>
      <c r="FX225" s="764">
        <f t="shared" si="545"/>
        <v>0</v>
      </c>
      <c r="FY225" s="764">
        <f t="shared" si="545"/>
        <v>0</v>
      </c>
      <c r="FZ225" s="764">
        <f t="shared" si="545"/>
        <v>0</v>
      </c>
      <c r="GA225" s="764">
        <f t="shared" si="545"/>
        <v>0</v>
      </c>
      <c r="GB225" s="764">
        <f t="shared" si="545"/>
        <v>0</v>
      </c>
      <c r="GC225" s="764">
        <f t="shared" si="545"/>
        <v>0</v>
      </c>
      <c r="GD225" s="764">
        <f t="shared" ref="GD225:GM234" si="546">IF($D225=GD$5,$J225,0)</f>
        <v>0</v>
      </c>
      <c r="GE225" s="764">
        <f t="shared" si="546"/>
        <v>0</v>
      </c>
      <c r="GF225" s="764">
        <f t="shared" si="546"/>
        <v>0</v>
      </c>
      <c r="GG225" s="764">
        <f t="shared" si="546"/>
        <v>0</v>
      </c>
      <c r="GH225" s="764">
        <f t="shared" si="546"/>
        <v>0</v>
      </c>
      <c r="GI225" s="764">
        <f t="shared" si="546"/>
        <v>0</v>
      </c>
      <c r="GJ225" s="764">
        <f t="shared" si="546"/>
        <v>0</v>
      </c>
      <c r="GK225" s="764">
        <f t="shared" si="546"/>
        <v>0</v>
      </c>
      <c r="GL225" s="764">
        <f t="shared" si="546"/>
        <v>0</v>
      </c>
      <c r="GM225" s="764">
        <f t="shared" si="546"/>
        <v>0</v>
      </c>
      <c r="GN225" s="764">
        <f t="shared" ref="GN225:GW234" si="547">IF($D225=GN$5,$J225,0)</f>
        <v>0</v>
      </c>
      <c r="GO225" s="764">
        <f t="shared" si="547"/>
        <v>0</v>
      </c>
      <c r="GP225" s="764">
        <f t="shared" si="547"/>
        <v>0</v>
      </c>
      <c r="GQ225" s="764">
        <f t="shared" si="547"/>
        <v>0</v>
      </c>
      <c r="GR225" s="764">
        <f t="shared" si="547"/>
        <v>0</v>
      </c>
      <c r="GS225" s="764">
        <f t="shared" si="547"/>
        <v>0</v>
      </c>
      <c r="GT225" s="764">
        <f t="shared" si="547"/>
        <v>0</v>
      </c>
      <c r="GU225" s="764">
        <f t="shared" si="547"/>
        <v>0</v>
      </c>
      <c r="GV225" s="764">
        <f t="shared" si="547"/>
        <v>0</v>
      </c>
      <c r="GW225" s="764">
        <f t="shared" si="547"/>
        <v>0</v>
      </c>
      <c r="GX225" s="764">
        <f t="shared" ref="GX225:HG234" si="548">IF($D225=GX$5,$J225,0)</f>
        <v>0</v>
      </c>
      <c r="GY225" s="764">
        <f t="shared" si="548"/>
        <v>0</v>
      </c>
      <c r="GZ225" s="764">
        <f t="shared" si="548"/>
        <v>0</v>
      </c>
      <c r="HA225" s="764">
        <f t="shared" si="548"/>
        <v>0</v>
      </c>
      <c r="HB225" s="764">
        <f t="shared" si="548"/>
        <v>0</v>
      </c>
      <c r="HC225" s="764">
        <f t="shared" si="548"/>
        <v>0</v>
      </c>
      <c r="HD225" s="764">
        <f t="shared" si="548"/>
        <v>0</v>
      </c>
      <c r="HE225" s="764">
        <f t="shared" si="548"/>
        <v>0</v>
      </c>
      <c r="HF225" s="764">
        <f t="shared" si="548"/>
        <v>0</v>
      </c>
      <c r="HG225" s="764">
        <f t="shared" si="548"/>
        <v>0</v>
      </c>
      <c r="HH225" s="764">
        <f t="shared" ref="HH225:HQ234" si="549">IF($D225=HH$5,$J225,0)</f>
        <v>0</v>
      </c>
      <c r="HI225" s="764">
        <f t="shared" si="549"/>
        <v>0</v>
      </c>
      <c r="HJ225" s="764">
        <f t="shared" si="549"/>
        <v>0</v>
      </c>
      <c r="HK225" s="764">
        <f t="shared" si="549"/>
        <v>0</v>
      </c>
      <c r="HL225" s="764">
        <f t="shared" si="549"/>
        <v>0</v>
      </c>
      <c r="HM225" s="764">
        <f t="shared" si="549"/>
        <v>0</v>
      </c>
      <c r="HN225" s="764">
        <f t="shared" si="549"/>
        <v>0</v>
      </c>
      <c r="HO225" s="764">
        <f t="shared" si="549"/>
        <v>0</v>
      </c>
      <c r="HP225" s="764">
        <f t="shared" si="549"/>
        <v>0</v>
      </c>
      <c r="HQ225" s="764">
        <f t="shared" si="549"/>
        <v>0</v>
      </c>
      <c r="HR225" s="764">
        <f t="shared" ref="HR225:IA234" si="550">IF($D225=HR$5,$J225,0)</f>
        <v>0</v>
      </c>
      <c r="HS225" s="764">
        <f t="shared" si="550"/>
        <v>0</v>
      </c>
      <c r="HT225" s="764">
        <f t="shared" si="550"/>
        <v>0</v>
      </c>
      <c r="HU225" s="764">
        <f t="shared" si="550"/>
        <v>0</v>
      </c>
      <c r="HV225" s="764">
        <f t="shared" si="550"/>
        <v>0</v>
      </c>
      <c r="HW225" s="764">
        <f t="shared" si="550"/>
        <v>0</v>
      </c>
      <c r="HX225" s="764">
        <f t="shared" si="550"/>
        <v>0</v>
      </c>
      <c r="HY225" s="764">
        <f t="shared" si="550"/>
        <v>0</v>
      </c>
      <c r="HZ225" s="764">
        <f t="shared" si="550"/>
        <v>0</v>
      </c>
      <c r="IA225" s="764">
        <f t="shared" si="550"/>
        <v>0</v>
      </c>
      <c r="IB225" s="764">
        <f t="shared" ref="IB225:IK234" si="551">IF($D225=IB$5,$J225,0)</f>
        <v>0</v>
      </c>
      <c r="IC225" s="764">
        <f t="shared" si="551"/>
        <v>0</v>
      </c>
      <c r="ID225" s="764">
        <f t="shared" si="551"/>
        <v>0</v>
      </c>
      <c r="IE225" s="764">
        <f t="shared" si="551"/>
        <v>0</v>
      </c>
      <c r="IF225" s="764">
        <f t="shared" si="551"/>
        <v>0</v>
      </c>
      <c r="IG225" s="764">
        <f t="shared" si="551"/>
        <v>0</v>
      </c>
      <c r="IH225" s="764">
        <f t="shared" si="551"/>
        <v>0</v>
      </c>
      <c r="II225" s="764">
        <f t="shared" si="551"/>
        <v>0</v>
      </c>
      <c r="IJ225" s="764">
        <f t="shared" si="551"/>
        <v>0</v>
      </c>
      <c r="IK225" s="764">
        <f t="shared" si="551"/>
        <v>0</v>
      </c>
      <c r="IL225" s="764">
        <f t="shared" ref="IL225:JS234" si="552">IF($D225=IL$5,$J225,0)</f>
        <v>0</v>
      </c>
      <c r="IM225" s="764">
        <f t="shared" si="552"/>
        <v>0</v>
      </c>
      <c r="IN225" s="764">
        <f t="shared" si="552"/>
        <v>0</v>
      </c>
      <c r="IO225" s="764">
        <f t="shared" si="552"/>
        <v>0</v>
      </c>
      <c r="IP225" s="764">
        <f t="shared" si="552"/>
        <v>0</v>
      </c>
      <c r="IQ225" s="764">
        <f t="shared" si="552"/>
        <v>0</v>
      </c>
      <c r="IR225" s="764">
        <f t="shared" si="552"/>
        <v>0</v>
      </c>
      <c r="IS225" s="764">
        <f t="shared" si="552"/>
        <v>0</v>
      </c>
      <c r="IT225" s="764">
        <f t="shared" si="552"/>
        <v>0</v>
      </c>
      <c r="IU225" s="764">
        <f t="shared" si="552"/>
        <v>0</v>
      </c>
      <c r="IV225" s="764">
        <f t="shared" si="552"/>
        <v>0</v>
      </c>
      <c r="IW225" s="764">
        <f t="shared" si="552"/>
        <v>0</v>
      </c>
      <c r="IX225" s="764">
        <f t="shared" si="552"/>
        <v>0</v>
      </c>
      <c r="IY225" s="764">
        <f t="shared" si="552"/>
        <v>0</v>
      </c>
      <c r="IZ225" s="764">
        <f t="shared" si="552"/>
        <v>0</v>
      </c>
      <c r="JA225" s="764">
        <f t="shared" si="552"/>
        <v>0</v>
      </c>
      <c r="JB225" s="764">
        <f t="shared" si="552"/>
        <v>0</v>
      </c>
      <c r="JC225" s="764">
        <f t="shared" si="552"/>
        <v>0</v>
      </c>
      <c r="JD225" s="764">
        <f t="shared" si="532"/>
        <v>0</v>
      </c>
      <c r="JE225" s="764">
        <f t="shared" si="532"/>
        <v>0</v>
      </c>
      <c r="JF225" s="764">
        <f t="shared" si="532"/>
        <v>0</v>
      </c>
      <c r="JG225" s="764">
        <f t="shared" si="532"/>
        <v>0</v>
      </c>
      <c r="JH225" s="764">
        <f t="shared" si="532"/>
        <v>0</v>
      </c>
      <c r="JI225" s="764">
        <f t="shared" si="532"/>
        <v>0</v>
      </c>
      <c r="JJ225" s="764">
        <f t="shared" si="532"/>
        <v>0</v>
      </c>
      <c r="JK225" s="764">
        <f t="shared" si="532"/>
        <v>0</v>
      </c>
      <c r="JL225" s="764">
        <f t="shared" si="552"/>
        <v>0</v>
      </c>
      <c r="JM225" s="764">
        <f t="shared" si="552"/>
        <v>0</v>
      </c>
      <c r="JN225" s="764">
        <f t="shared" si="552"/>
        <v>0</v>
      </c>
      <c r="JO225" s="764">
        <f t="shared" si="552"/>
        <v>0</v>
      </c>
      <c r="JP225" s="764">
        <f t="shared" si="552"/>
        <v>0</v>
      </c>
      <c r="JQ225" s="764">
        <f t="shared" si="480"/>
        <v>0</v>
      </c>
      <c r="JR225" s="764">
        <f t="shared" si="480"/>
        <v>0</v>
      </c>
      <c r="JS225" s="764">
        <f t="shared" si="552"/>
        <v>0</v>
      </c>
      <c r="JT225" s="765">
        <f t="shared" si="481"/>
        <v>0</v>
      </c>
      <c r="JU225" s="229">
        <f t="shared" si="482"/>
        <v>0</v>
      </c>
    </row>
    <row r="226" spans="1:281" ht="12.75" customHeight="1">
      <c r="A226" s="57"/>
      <c r="B226" s="223"/>
      <c r="C226" s="223"/>
      <c r="D226" s="61"/>
      <c r="E226" s="743" t="str">
        <f t="shared" si="479"/>
        <v xml:space="preserve"> </v>
      </c>
      <c r="F226" s="56"/>
      <c r="G226" s="228"/>
      <c r="H226" s="744">
        <f>SUMIF(Ajuste!$C$8:$C$483,$B$6:$B$499,Ajuste!$E$8:$E$483)</f>
        <v>0</v>
      </c>
      <c r="I226" s="744">
        <f>SUMIF(Ajuste!$C$8:$C$483,$B$6:$B$499,Ajuste!$F$8:$F$483)</f>
        <v>0</v>
      </c>
      <c r="J226" s="229">
        <f t="shared" si="483"/>
        <v>0</v>
      </c>
      <c r="K226" s="764">
        <f t="shared" si="533"/>
        <v>0</v>
      </c>
      <c r="L226" s="764">
        <f t="shared" si="533"/>
        <v>0</v>
      </c>
      <c r="M226" s="764">
        <f t="shared" si="533"/>
        <v>0</v>
      </c>
      <c r="N226" s="764">
        <f t="shared" si="533"/>
        <v>0</v>
      </c>
      <c r="O226" s="764">
        <f t="shared" si="533"/>
        <v>0</v>
      </c>
      <c r="P226" s="764">
        <f t="shared" si="533"/>
        <v>0</v>
      </c>
      <c r="Q226" s="764">
        <f t="shared" si="533"/>
        <v>0</v>
      </c>
      <c r="R226" s="764">
        <f t="shared" si="533"/>
        <v>0</v>
      </c>
      <c r="S226" s="764">
        <f t="shared" si="533"/>
        <v>0</v>
      </c>
      <c r="T226" s="764">
        <f t="shared" si="533"/>
        <v>0</v>
      </c>
      <c r="U226" s="764">
        <f t="shared" si="533"/>
        <v>0</v>
      </c>
      <c r="V226" s="764">
        <f t="shared" si="533"/>
        <v>0</v>
      </c>
      <c r="W226" s="764">
        <f t="shared" si="533"/>
        <v>0</v>
      </c>
      <c r="X226" s="764">
        <f t="shared" si="533"/>
        <v>0</v>
      </c>
      <c r="Y226" s="764">
        <f t="shared" si="533"/>
        <v>0</v>
      </c>
      <c r="Z226" s="764">
        <f t="shared" si="533"/>
        <v>0</v>
      </c>
      <c r="AA226" s="764">
        <f t="shared" si="533"/>
        <v>0</v>
      </c>
      <c r="AB226" s="764">
        <f t="shared" si="533"/>
        <v>0</v>
      </c>
      <c r="AC226" s="764">
        <f t="shared" si="533"/>
        <v>0</v>
      </c>
      <c r="AD226" s="764">
        <f t="shared" si="533"/>
        <v>0</v>
      </c>
      <c r="AE226" s="764">
        <f t="shared" si="533"/>
        <v>0</v>
      </c>
      <c r="AF226" s="764">
        <f t="shared" si="533"/>
        <v>0</v>
      </c>
      <c r="AG226" s="764">
        <f t="shared" si="533"/>
        <v>0</v>
      </c>
      <c r="AH226" s="764">
        <f t="shared" si="533"/>
        <v>0</v>
      </c>
      <c r="AI226" s="764">
        <f t="shared" si="533"/>
        <v>0</v>
      </c>
      <c r="AJ226" s="764">
        <f t="shared" si="533"/>
        <v>0</v>
      </c>
      <c r="AK226" s="764">
        <f t="shared" si="533"/>
        <v>0</v>
      </c>
      <c r="AL226" s="764">
        <f t="shared" si="533"/>
        <v>0</v>
      </c>
      <c r="AM226" s="764">
        <f t="shared" si="533"/>
        <v>0</v>
      </c>
      <c r="AN226" s="764">
        <f t="shared" si="533"/>
        <v>0</v>
      </c>
      <c r="AO226" s="764">
        <f t="shared" si="533"/>
        <v>0</v>
      </c>
      <c r="AP226" s="764">
        <f t="shared" si="533"/>
        <v>0</v>
      </c>
      <c r="AQ226" s="764">
        <f t="shared" si="533"/>
        <v>0</v>
      </c>
      <c r="AR226" s="764">
        <f t="shared" si="533"/>
        <v>0</v>
      </c>
      <c r="AS226" s="764">
        <f t="shared" si="533"/>
        <v>0</v>
      </c>
      <c r="AT226" s="764">
        <f t="shared" si="533"/>
        <v>0</v>
      </c>
      <c r="AU226" s="764">
        <f t="shared" si="533"/>
        <v>0</v>
      </c>
      <c r="AV226" s="764">
        <f t="shared" si="533"/>
        <v>0</v>
      </c>
      <c r="AW226" s="764">
        <f t="shared" si="533"/>
        <v>0</v>
      </c>
      <c r="AX226" s="764">
        <f t="shared" si="533"/>
        <v>0</v>
      </c>
      <c r="AY226" s="764">
        <f t="shared" si="533"/>
        <v>0</v>
      </c>
      <c r="AZ226" s="764">
        <f t="shared" si="533"/>
        <v>0</v>
      </c>
      <c r="BA226" s="764">
        <f t="shared" si="533"/>
        <v>0</v>
      </c>
      <c r="BB226" s="764">
        <f t="shared" si="533"/>
        <v>0</v>
      </c>
      <c r="BC226" s="764">
        <f t="shared" si="533"/>
        <v>0</v>
      </c>
      <c r="BD226" s="764">
        <f t="shared" si="533"/>
        <v>0</v>
      </c>
      <c r="BE226" s="764">
        <f t="shared" si="533"/>
        <v>0</v>
      </c>
      <c r="BF226" s="764">
        <f t="shared" si="533"/>
        <v>0</v>
      </c>
      <c r="BG226" s="764">
        <f t="shared" si="533"/>
        <v>0</v>
      </c>
      <c r="BH226" s="764">
        <f t="shared" si="533"/>
        <v>0</v>
      </c>
      <c r="BI226" s="764">
        <f t="shared" si="533"/>
        <v>0</v>
      </c>
      <c r="BJ226" s="764">
        <f t="shared" si="533"/>
        <v>0</v>
      </c>
      <c r="BK226" s="764">
        <f t="shared" si="533"/>
        <v>0</v>
      </c>
      <c r="BL226" s="764">
        <f t="shared" si="533"/>
        <v>0</v>
      </c>
      <c r="BM226" s="764">
        <f t="shared" si="533"/>
        <v>0</v>
      </c>
      <c r="BN226" s="764">
        <f t="shared" si="534"/>
        <v>0</v>
      </c>
      <c r="BO226" s="764">
        <f t="shared" si="534"/>
        <v>0</v>
      </c>
      <c r="BP226" s="764">
        <f t="shared" si="534"/>
        <v>0</v>
      </c>
      <c r="BQ226" s="764">
        <f t="shared" si="534"/>
        <v>0</v>
      </c>
      <c r="BR226" s="764">
        <f t="shared" si="534"/>
        <v>0</v>
      </c>
      <c r="BS226" s="764">
        <f t="shared" si="534"/>
        <v>0</v>
      </c>
      <c r="BT226" s="764">
        <f t="shared" si="534"/>
        <v>0</v>
      </c>
      <c r="BU226" s="764">
        <f t="shared" si="534"/>
        <v>0</v>
      </c>
      <c r="BV226" s="764">
        <f t="shared" si="534"/>
        <v>0</v>
      </c>
      <c r="BW226" s="764">
        <f t="shared" si="534"/>
        <v>0</v>
      </c>
      <c r="BX226" s="764">
        <f t="shared" si="535"/>
        <v>0</v>
      </c>
      <c r="BY226" s="764">
        <f t="shared" si="535"/>
        <v>0</v>
      </c>
      <c r="BZ226" s="764">
        <f t="shared" si="535"/>
        <v>0</v>
      </c>
      <c r="CA226" s="764">
        <f t="shared" si="535"/>
        <v>0</v>
      </c>
      <c r="CB226" s="764">
        <f t="shared" si="535"/>
        <v>0</v>
      </c>
      <c r="CC226" s="764">
        <f t="shared" si="535"/>
        <v>0</v>
      </c>
      <c r="CD226" s="764">
        <f t="shared" si="535"/>
        <v>0</v>
      </c>
      <c r="CE226" s="764">
        <f t="shared" si="535"/>
        <v>0</v>
      </c>
      <c r="CF226" s="764">
        <f t="shared" si="535"/>
        <v>0</v>
      </c>
      <c r="CG226" s="764">
        <f t="shared" si="535"/>
        <v>0</v>
      </c>
      <c r="CH226" s="764">
        <f t="shared" si="536"/>
        <v>0</v>
      </c>
      <c r="CI226" s="764">
        <f t="shared" si="536"/>
        <v>0</v>
      </c>
      <c r="CJ226" s="764">
        <f t="shared" si="536"/>
        <v>0</v>
      </c>
      <c r="CK226" s="764">
        <f t="shared" si="536"/>
        <v>0</v>
      </c>
      <c r="CL226" s="764">
        <f t="shared" si="536"/>
        <v>0</v>
      </c>
      <c r="CM226" s="764">
        <f t="shared" si="536"/>
        <v>0</v>
      </c>
      <c r="CN226" s="764">
        <f t="shared" si="536"/>
        <v>0</v>
      </c>
      <c r="CO226" s="764">
        <f t="shared" si="536"/>
        <v>0</v>
      </c>
      <c r="CP226" s="764">
        <f t="shared" si="536"/>
        <v>0</v>
      </c>
      <c r="CQ226" s="764">
        <f t="shared" si="536"/>
        <v>0</v>
      </c>
      <c r="CR226" s="764">
        <f t="shared" si="537"/>
        <v>0</v>
      </c>
      <c r="CS226" s="764">
        <f t="shared" si="537"/>
        <v>0</v>
      </c>
      <c r="CT226" s="764">
        <f t="shared" si="537"/>
        <v>0</v>
      </c>
      <c r="CU226" s="764">
        <f t="shared" si="537"/>
        <v>0</v>
      </c>
      <c r="CV226" s="764">
        <f t="shared" si="537"/>
        <v>0</v>
      </c>
      <c r="CW226" s="764">
        <f t="shared" si="537"/>
        <v>0</v>
      </c>
      <c r="CX226" s="764">
        <f t="shared" si="537"/>
        <v>0</v>
      </c>
      <c r="CY226" s="764">
        <f t="shared" si="537"/>
        <v>0</v>
      </c>
      <c r="CZ226" s="764">
        <f t="shared" si="537"/>
        <v>0</v>
      </c>
      <c r="DA226" s="764">
        <f t="shared" si="537"/>
        <v>0</v>
      </c>
      <c r="DB226" s="764">
        <f t="shared" si="538"/>
        <v>0</v>
      </c>
      <c r="DC226" s="764">
        <f t="shared" si="538"/>
        <v>0</v>
      </c>
      <c r="DD226" s="764">
        <f t="shared" si="538"/>
        <v>0</v>
      </c>
      <c r="DE226" s="764">
        <f t="shared" si="538"/>
        <v>0</v>
      </c>
      <c r="DF226" s="764">
        <f t="shared" si="538"/>
        <v>0</v>
      </c>
      <c r="DG226" s="764">
        <f t="shared" si="538"/>
        <v>0</v>
      </c>
      <c r="DH226" s="764">
        <f t="shared" si="538"/>
        <v>0</v>
      </c>
      <c r="DI226" s="764">
        <f t="shared" si="538"/>
        <v>0</v>
      </c>
      <c r="DJ226" s="764">
        <f t="shared" si="538"/>
        <v>0</v>
      </c>
      <c r="DK226" s="764">
        <f t="shared" si="538"/>
        <v>0</v>
      </c>
      <c r="DL226" s="764">
        <f t="shared" si="539"/>
        <v>0</v>
      </c>
      <c r="DM226" s="764">
        <f t="shared" si="539"/>
        <v>0</v>
      </c>
      <c r="DN226" s="764">
        <f t="shared" si="539"/>
        <v>0</v>
      </c>
      <c r="DO226" s="764">
        <f t="shared" si="539"/>
        <v>0</v>
      </c>
      <c r="DP226" s="764">
        <f t="shared" si="539"/>
        <v>0</v>
      </c>
      <c r="DQ226" s="764">
        <f t="shared" si="539"/>
        <v>0</v>
      </c>
      <c r="DR226" s="764">
        <f t="shared" si="539"/>
        <v>0</v>
      </c>
      <c r="DS226" s="764">
        <f t="shared" si="539"/>
        <v>0</v>
      </c>
      <c r="DT226" s="764">
        <f t="shared" si="539"/>
        <v>0</v>
      </c>
      <c r="DU226" s="764">
        <f t="shared" si="539"/>
        <v>0</v>
      </c>
      <c r="DV226" s="764">
        <f t="shared" si="540"/>
        <v>0</v>
      </c>
      <c r="DW226" s="764">
        <f t="shared" si="540"/>
        <v>0</v>
      </c>
      <c r="DX226" s="764">
        <f t="shared" si="540"/>
        <v>0</v>
      </c>
      <c r="DY226" s="764">
        <f t="shared" si="540"/>
        <v>0</v>
      </c>
      <c r="DZ226" s="764">
        <f t="shared" si="540"/>
        <v>0</v>
      </c>
      <c r="EA226" s="764">
        <f t="shared" si="540"/>
        <v>0</v>
      </c>
      <c r="EB226" s="764">
        <f t="shared" si="540"/>
        <v>0</v>
      </c>
      <c r="EC226" s="764">
        <f t="shared" si="540"/>
        <v>0</v>
      </c>
      <c r="ED226" s="764">
        <f t="shared" si="540"/>
        <v>0</v>
      </c>
      <c r="EE226" s="764">
        <f t="shared" si="540"/>
        <v>0</v>
      </c>
      <c r="EF226" s="764">
        <f t="shared" si="541"/>
        <v>0</v>
      </c>
      <c r="EG226" s="764">
        <f t="shared" si="541"/>
        <v>0</v>
      </c>
      <c r="EH226" s="764">
        <f t="shared" si="541"/>
        <v>0</v>
      </c>
      <c r="EI226" s="764">
        <f t="shared" si="541"/>
        <v>0</v>
      </c>
      <c r="EJ226" s="764">
        <f t="shared" si="541"/>
        <v>0</v>
      </c>
      <c r="EK226" s="764">
        <f t="shared" si="541"/>
        <v>0</v>
      </c>
      <c r="EL226" s="764">
        <f t="shared" si="541"/>
        <v>0</v>
      </c>
      <c r="EM226" s="764">
        <f t="shared" si="541"/>
        <v>0</v>
      </c>
      <c r="EN226" s="764">
        <f t="shared" si="541"/>
        <v>0</v>
      </c>
      <c r="EO226" s="764">
        <f t="shared" si="541"/>
        <v>0</v>
      </c>
      <c r="EP226" s="764">
        <f t="shared" si="542"/>
        <v>0</v>
      </c>
      <c r="EQ226" s="764">
        <f t="shared" si="542"/>
        <v>0</v>
      </c>
      <c r="ER226" s="764">
        <f t="shared" si="542"/>
        <v>0</v>
      </c>
      <c r="ES226" s="764">
        <f t="shared" si="542"/>
        <v>0</v>
      </c>
      <c r="ET226" s="764">
        <f t="shared" si="542"/>
        <v>0</v>
      </c>
      <c r="EU226" s="764">
        <f t="shared" si="542"/>
        <v>0</v>
      </c>
      <c r="EV226" s="764">
        <f t="shared" si="542"/>
        <v>0</v>
      </c>
      <c r="EW226" s="764">
        <f t="shared" si="542"/>
        <v>0</v>
      </c>
      <c r="EX226" s="764">
        <f t="shared" si="542"/>
        <v>0</v>
      </c>
      <c r="EY226" s="764">
        <f t="shared" si="542"/>
        <v>0</v>
      </c>
      <c r="EZ226" s="764">
        <f t="shared" si="543"/>
        <v>0</v>
      </c>
      <c r="FA226" s="764">
        <f t="shared" si="543"/>
        <v>0</v>
      </c>
      <c r="FB226" s="764">
        <f t="shared" si="543"/>
        <v>0</v>
      </c>
      <c r="FC226" s="764">
        <f t="shared" si="543"/>
        <v>0</v>
      </c>
      <c r="FD226" s="764">
        <f t="shared" si="543"/>
        <v>0</v>
      </c>
      <c r="FE226" s="764">
        <f t="shared" si="543"/>
        <v>0</v>
      </c>
      <c r="FF226" s="764">
        <f t="shared" si="543"/>
        <v>0</v>
      </c>
      <c r="FG226" s="764">
        <f t="shared" si="543"/>
        <v>0</v>
      </c>
      <c r="FH226" s="764">
        <f t="shared" si="543"/>
        <v>0</v>
      </c>
      <c r="FI226" s="764">
        <f t="shared" si="543"/>
        <v>0</v>
      </c>
      <c r="FJ226" s="764">
        <f t="shared" si="544"/>
        <v>0</v>
      </c>
      <c r="FK226" s="764">
        <f t="shared" si="544"/>
        <v>0</v>
      </c>
      <c r="FL226" s="764">
        <f t="shared" si="544"/>
        <v>0</v>
      </c>
      <c r="FM226" s="764">
        <f t="shared" si="544"/>
        <v>0</v>
      </c>
      <c r="FN226" s="764">
        <f t="shared" si="544"/>
        <v>0</v>
      </c>
      <c r="FO226" s="764">
        <f t="shared" si="544"/>
        <v>0</v>
      </c>
      <c r="FP226" s="764">
        <f t="shared" si="544"/>
        <v>0</v>
      </c>
      <c r="FQ226" s="764">
        <f t="shared" si="544"/>
        <v>0</v>
      </c>
      <c r="FR226" s="764">
        <f t="shared" si="544"/>
        <v>0</v>
      </c>
      <c r="FS226" s="764">
        <f t="shared" si="544"/>
        <v>0</v>
      </c>
      <c r="FT226" s="764">
        <f t="shared" si="545"/>
        <v>0</v>
      </c>
      <c r="FU226" s="764">
        <f t="shared" si="545"/>
        <v>0</v>
      </c>
      <c r="FV226" s="764">
        <f t="shared" si="545"/>
        <v>0</v>
      </c>
      <c r="FW226" s="764">
        <f t="shared" si="545"/>
        <v>0</v>
      </c>
      <c r="FX226" s="764">
        <f t="shared" si="545"/>
        <v>0</v>
      </c>
      <c r="FY226" s="764">
        <f t="shared" si="545"/>
        <v>0</v>
      </c>
      <c r="FZ226" s="764">
        <f t="shared" si="545"/>
        <v>0</v>
      </c>
      <c r="GA226" s="764">
        <f t="shared" si="545"/>
        <v>0</v>
      </c>
      <c r="GB226" s="764">
        <f t="shared" si="545"/>
        <v>0</v>
      </c>
      <c r="GC226" s="764">
        <f t="shared" si="545"/>
        <v>0</v>
      </c>
      <c r="GD226" s="764">
        <f t="shared" si="546"/>
        <v>0</v>
      </c>
      <c r="GE226" s="764">
        <f t="shared" si="546"/>
        <v>0</v>
      </c>
      <c r="GF226" s="764">
        <f t="shared" si="546"/>
        <v>0</v>
      </c>
      <c r="GG226" s="764">
        <f t="shared" si="546"/>
        <v>0</v>
      </c>
      <c r="GH226" s="764">
        <f t="shared" si="546"/>
        <v>0</v>
      </c>
      <c r="GI226" s="764">
        <f t="shared" si="546"/>
        <v>0</v>
      </c>
      <c r="GJ226" s="764">
        <f t="shared" si="546"/>
        <v>0</v>
      </c>
      <c r="GK226" s="764">
        <f t="shared" si="546"/>
        <v>0</v>
      </c>
      <c r="GL226" s="764">
        <f t="shared" si="546"/>
        <v>0</v>
      </c>
      <c r="GM226" s="764">
        <f t="shared" si="546"/>
        <v>0</v>
      </c>
      <c r="GN226" s="764">
        <f t="shared" si="547"/>
        <v>0</v>
      </c>
      <c r="GO226" s="764">
        <f t="shared" si="547"/>
        <v>0</v>
      </c>
      <c r="GP226" s="764">
        <f t="shared" si="547"/>
        <v>0</v>
      </c>
      <c r="GQ226" s="764">
        <f t="shared" si="547"/>
        <v>0</v>
      </c>
      <c r="GR226" s="764">
        <f t="shared" si="547"/>
        <v>0</v>
      </c>
      <c r="GS226" s="764">
        <f t="shared" si="547"/>
        <v>0</v>
      </c>
      <c r="GT226" s="764">
        <f t="shared" si="547"/>
        <v>0</v>
      </c>
      <c r="GU226" s="764">
        <f t="shared" si="547"/>
        <v>0</v>
      </c>
      <c r="GV226" s="764">
        <f t="shared" si="547"/>
        <v>0</v>
      </c>
      <c r="GW226" s="764">
        <f t="shared" si="547"/>
        <v>0</v>
      </c>
      <c r="GX226" s="764">
        <f t="shared" si="548"/>
        <v>0</v>
      </c>
      <c r="GY226" s="764">
        <f t="shared" si="548"/>
        <v>0</v>
      </c>
      <c r="GZ226" s="764">
        <f t="shared" si="548"/>
        <v>0</v>
      </c>
      <c r="HA226" s="764">
        <f t="shared" si="548"/>
        <v>0</v>
      </c>
      <c r="HB226" s="764">
        <f t="shared" si="548"/>
        <v>0</v>
      </c>
      <c r="HC226" s="764">
        <f t="shared" si="548"/>
        <v>0</v>
      </c>
      <c r="HD226" s="764">
        <f t="shared" si="548"/>
        <v>0</v>
      </c>
      <c r="HE226" s="764">
        <f t="shared" si="548"/>
        <v>0</v>
      </c>
      <c r="HF226" s="764">
        <f t="shared" si="548"/>
        <v>0</v>
      </c>
      <c r="HG226" s="764">
        <f t="shared" si="548"/>
        <v>0</v>
      </c>
      <c r="HH226" s="764">
        <f t="shared" si="549"/>
        <v>0</v>
      </c>
      <c r="HI226" s="764">
        <f t="shared" si="549"/>
        <v>0</v>
      </c>
      <c r="HJ226" s="764">
        <f t="shared" si="549"/>
        <v>0</v>
      </c>
      <c r="HK226" s="764">
        <f t="shared" si="549"/>
        <v>0</v>
      </c>
      <c r="HL226" s="764">
        <f t="shared" si="549"/>
        <v>0</v>
      </c>
      <c r="HM226" s="764">
        <f t="shared" si="549"/>
        <v>0</v>
      </c>
      <c r="HN226" s="764">
        <f t="shared" si="549"/>
        <v>0</v>
      </c>
      <c r="HO226" s="764">
        <f t="shared" si="549"/>
        <v>0</v>
      </c>
      <c r="HP226" s="764">
        <f t="shared" si="549"/>
        <v>0</v>
      </c>
      <c r="HQ226" s="764">
        <f t="shared" si="549"/>
        <v>0</v>
      </c>
      <c r="HR226" s="764">
        <f t="shared" si="550"/>
        <v>0</v>
      </c>
      <c r="HS226" s="764">
        <f t="shared" si="550"/>
        <v>0</v>
      </c>
      <c r="HT226" s="764">
        <f t="shared" si="550"/>
        <v>0</v>
      </c>
      <c r="HU226" s="764">
        <f t="shared" si="550"/>
        <v>0</v>
      </c>
      <c r="HV226" s="764">
        <f t="shared" si="550"/>
        <v>0</v>
      </c>
      <c r="HW226" s="764">
        <f t="shared" si="550"/>
        <v>0</v>
      </c>
      <c r="HX226" s="764">
        <f t="shared" si="550"/>
        <v>0</v>
      </c>
      <c r="HY226" s="764">
        <f t="shared" si="550"/>
        <v>0</v>
      </c>
      <c r="HZ226" s="764">
        <f t="shared" si="550"/>
        <v>0</v>
      </c>
      <c r="IA226" s="764">
        <f t="shared" si="550"/>
        <v>0</v>
      </c>
      <c r="IB226" s="764">
        <f t="shared" si="551"/>
        <v>0</v>
      </c>
      <c r="IC226" s="764">
        <f t="shared" si="551"/>
        <v>0</v>
      </c>
      <c r="ID226" s="764">
        <f t="shared" si="551"/>
        <v>0</v>
      </c>
      <c r="IE226" s="764">
        <f t="shared" si="551"/>
        <v>0</v>
      </c>
      <c r="IF226" s="764">
        <f t="shared" si="551"/>
        <v>0</v>
      </c>
      <c r="IG226" s="764">
        <f t="shared" si="551"/>
        <v>0</v>
      </c>
      <c r="IH226" s="764">
        <f t="shared" si="551"/>
        <v>0</v>
      </c>
      <c r="II226" s="764">
        <f t="shared" si="551"/>
        <v>0</v>
      </c>
      <c r="IJ226" s="764">
        <f t="shared" si="551"/>
        <v>0</v>
      </c>
      <c r="IK226" s="764">
        <f t="shared" si="551"/>
        <v>0</v>
      </c>
      <c r="IL226" s="764">
        <f t="shared" si="552"/>
        <v>0</v>
      </c>
      <c r="IM226" s="764">
        <f t="shared" si="552"/>
        <v>0</v>
      </c>
      <c r="IN226" s="764">
        <f t="shared" si="552"/>
        <v>0</v>
      </c>
      <c r="IO226" s="764">
        <f t="shared" si="552"/>
        <v>0</v>
      </c>
      <c r="IP226" s="764">
        <f t="shared" si="552"/>
        <v>0</v>
      </c>
      <c r="IQ226" s="764">
        <f t="shared" si="552"/>
        <v>0</v>
      </c>
      <c r="IR226" s="764">
        <f t="shared" si="552"/>
        <v>0</v>
      </c>
      <c r="IS226" s="764">
        <f t="shared" si="552"/>
        <v>0</v>
      </c>
      <c r="IT226" s="764">
        <f t="shared" si="552"/>
        <v>0</v>
      </c>
      <c r="IU226" s="764">
        <f t="shared" si="552"/>
        <v>0</v>
      </c>
      <c r="IV226" s="764">
        <f t="shared" si="552"/>
        <v>0</v>
      </c>
      <c r="IW226" s="764">
        <f t="shared" si="552"/>
        <v>0</v>
      </c>
      <c r="IX226" s="764">
        <f t="shared" si="552"/>
        <v>0</v>
      </c>
      <c r="IY226" s="764">
        <f t="shared" si="552"/>
        <v>0</v>
      </c>
      <c r="IZ226" s="764">
        <f t="shared" si="552"/>
        <v>0</v>
      </c>
      <c r="JA226" s="764">
        <f t="shared" si="552"/>
        <v>0</v>
      </c>
      <c r="JB226" s="764">
        <f t="shared" si="552"/>
        <v>0</v>
      </c>
      <c r="JC226" s="764">
        <f t="shared" si="552"/>
        <v>0</v>
      </c>
      <c r="JD226" s="764">
        <f t="shared" si="532"/>
        <v>0</v>
      </c>
      <c r="JE226" s="764">
        <f t="shared" si="532"/>
        <v>0</v>
      </c>
      <c r="JF226" s="764">
        <f t="shared" si="532"/>
        <v>0</v>
      </c>
      <c r="JG226" s="764">
        <f t="shared" si="532"/>
        <v>0</v>
      </c>
      <c r="JH226" s="764">
        <f t="shared" si="532"/>
        <v>0</v>
      </c>
      <c r="JI226" s="764">
        <f t="shared" si="532"/>
        <v>0</v>
      </c>
      <c r="JJ226" s="764">
        <f t="shared" si="532"/>
        <v>0</v>
      </c>
      <c r="JK226" s="764">
        <f t="shared" si="532"/>
        <v>0</v>
      </c>
      <c r="JL226" s="764">
        <f t="shared" si="552"/>
        <v>0</v>
      </c>
      <c r="JM226" s="764">
        <f t="shared" si="552"/>
        <v>0</v>
      </c>
      <c r="JN226" s="764">
        <f t="shared" si="552"/>
        <v>0</v>
      </c>
      <c r="JO226" s="764">
        <f t="shared" si="552"/>
        <v>0</v>
      </c>
      <c r="JP226" s="764">
        <f t="shared" si="552"/>
        <v>0</v>
      </c>
      <c r="JQ226" s="764">
        <f t="shared" si="480"/>
        <v>0</v>
      </c>
      <c r="JR226" s="764">
        <f t="shared" si="480"/>
        <v>0</v>
      </c>
      <c r="JS226" s="764">
        <f t="shared" si="552"/>
        <v>0</v>
      </c>
      <c r="JT226" s="765">
        <f t="shared" si="481"/>
        <v>0</v>
      </c>
      <c r="JU226" s="229">
        <f t="shared" si="482"/>
        <v>0</v>
      </c>
    </row>
    <row r="227" spans="1:281" ht="12.75" customHeight="1">
      <c r="A227" s="57"/>
      <c r="B227" s="223"/>
      <c r="C227" s="223"/>
      <c r="D227" s="61"/>
      <c r="E227" s="743" t="str">
        <f t="shared" si="479"/>
        <v xml:space="preserve"> </v>
      </c>
      <c r="F227" s="56"/>
      <c r="G227" s="228"/>
      <c r="H227" s="744">
        <f>SUMIF(Ajuste!$C$8:$C$483,$B$6:$B$499,Ajuste!$E$8:$E$483)</f>
        <v>0</v>
      </c>
      <c r="I227" s="744">
        <f>SUMIF(Ajuste!$C$8:$C$483,$B$6:$B$499,Ajuste!$F$8:$F$483)</f>
        <v>0</v>
      </c>
      <c r="J227" s="229">
        <f t="shared" si="483"/>
        <v>0</v>
      </c>
      <c r="K227" s="764">
        <f t="shared" si="533"/>
        <v>0</v>
      </c>
      <c r="L227" s="764">
        <f t="shared" si="533"/>
        <v>0</v>
      </c>
      <c r="M227" s="764">
        <f t="shared" si="533"/>
        <v>0</v>
      </c>
      <c r="N227" s="764">
        <f t="shared" si="533"/>
        <v>0</v>
      </c>
      <c r="O227" s="764">
        <f t="shared" si="533"/>
        <v>0</v>
      </c>
      <c r="P227" s="764">
        <f t="shared" si="533"/>
        <v>0</v>
      </c>
      <c r="Q227" s="764">
        <f t="shared" si="533"/>
        <v>0</v>
      </c>
      <c r="R227" s="764">
        <f t="shared" si="533"/>
        <v>0</v>
      </c>
      <c r="S227" s="764">
        <f t="shared" si="533"/>
        <v>0</v>
      </c>
      <c r="T227" s="764">
        <f t="shared" si="533"/>
        <v>0</v>
      </c>
      <c r="U227" s="764">
        <f t="shared" si="533"/>
        <v>0</v>
      </c>
      <c r="V227" s="764">
        <f t="shared" si="533"/>
        <v>0</v>
      </c>
      <c r="W227" s="764">
        <f t="shared" si="533"/>
        <v>0</v>
      </c>
      <c r="X227" s="764">
        <f t="shared" si="533"/>
        <v>0</v>
      </c>
      <c r="Y227" s="764">
        <f t="shared" si="533"/>
        <v>0</v>
      </c>
      <c r="Z227" s="764">
        <f t="shared" si="533"/>
        <v>0</v>
      </c>
      <c r="AA227" s="764">
        <f t="shared" si="533"/>
        <v>0</v>
      </c>
      <c r="AB227" s="764">
        <f t="shared" si="533"/>
        <v>0</v>
      </c>
      <c r="AC227" s="764">
        <f t="shared" si="533"/>
        <v>0</v>
      </c>
      <c r="AD227" s="764">
        <f t="shared" si="533"/>
        <v>0</v>
      </c>
      <c r="AE227" s="764">
        <f t="shared" si="533"/>
        <v>0</v>
      </c>
      <c r="AF227" s="764">
        <f t="shared" si="533"/>
        <v>0</v>
      </c>
      <c r="AG227" s="764">
        <f t="shared" si="533"/>
        <v>0</v>
      </c>
      <c r="AH227" s="764">
        <f t="shared" si="533"/>
        <v>0</v>
      </c>
      <c r="AI227" s="764">
        <f t="shared" si="533"/>
        <v>0</v>
      </c>
      <c r="AJ227" s="764">
        <f t="shared" si="533"/>
        <v>0</v>
      </c>
      <c r="AK227" s="764">
        <f t="shared" si="533"/>
        <v>0</v>
      </c>
      <c r="AL227" s="764">
        <f t="shared" si="533"/>
        <v>0</v>
      </c>
      <c r="AM227" s="764">
        <f t="shared" si="533"/>
        <v>0</v>
      </c>
      <c r="AN227" s="764">
        <f t="shared" si="533"/>
        <v>0</v>
      </c>
      <c r="AO227" s="764">
        <f t="shared" si="533"/>
        <v>0</v>
      </c>
      <c r="AP227" s="764">
        <f t="shared" si="533"/>
        <v>0</v>
      </c>
      <c r="AQ227" s="764">
        <f t="shared" si="533"/>
        <v>0</v>
      </c>
      <c r="AR227" s="764">
        <f t="shared" si="533"/>
        <v>0</v>
      </c>
      <c r="AS227" s="764">
        <f t="shared" si="533"/>
        <v>0</v>
      </c>
      <c r="AT227" s="764">
        <f t="shared" si="533"/>
        <v>0</v>
      </c>
      <c r="AU227" s="764">
        <f t="shared" si="533"/>
        <v>0</v>
      </c>
      <c r="AV227" s="764">
        <f t="shared" si="533"/>
        <v>0</v>
      </c>
      <c r="AW227" s="764">
        <f t="shared" si="533"/>
        <v>0</v>
      </c>
      <c r="AX227" s="764">
        <f t="shared" si="533"/>
        <v>0</v>
      </c>
      <c r="AY227" s="764">
        <f t="shared" si="533"/>
        <v>0</v>
      </c>
      <c r="AZ227" s="764">
        <f t="shared" si="533"/>
        <v>0</v>
      </c>
      <c r="BA227" s="764">
        <f t="shared" si="533"/>
        <v>0</v>
      </c>
      <c r="BB227" s="764">
        <f t="shared" si="533"/>
        <v>0</v>
      </c>
      <c r="BC227" s="764">
        <f t="shared" si="533"/>
        <v>0</v>
      </c>
      <c r="BD227" s="764">
        <f t="shared" si="533"/>
        <v>0</v>
      </c>
      <c r="BE227" s="764">
        <f t="shared" si="533"/>
        <v>0</v>
      </c>
      <c r="BF227" s="764">
        <f t="shared" si="533"/>
        <v>0</v>
      </c>
      <c r="BG227" s="764">
        <f t="shared" si="533"/>
        <v>0</v>
      </c>
      <c r="BH227" s="764">
        <f t="shared" si="533"/>
        <v>0</v>
      </c>
      <c r="BI227" s="764">
        <f t="shared" si="533"/>
        <v>0</v>
      </c>
      <c r="BJ227" s="764">
        <f t="shared" si="533"/>
        <v>0</v>
      </c>
      <c r="BK227" s="764">
        <f t="shared" si="533"/>
        <v>0</v>
      </c>
      <c r="BL227" s="764">
        <f t="shared" si="533"/>
        <v>0</v>
      </c>
      <c r="BM227" s="764">
        <f t="shared" si="533"/>
        <v>0</v>
      </c>
      <c r="BN227" s="764">
        <f t="shared" si="534"/>
        <v>0</v>
      </c>
      <c r="BO227" s="764">
        <f t="shared" si="534"/>
        <v>0</v>
      </c>
      <c r="BP227" s="764">
        <f t="shared" si="534"/>
        <v>0</v>
      </c>
      <c r="BQ227" s="764">
        <f t="shared" si="534"/>
        <v>0</v>
      </c>
      <c r="BR227" s="764">
        <f t="shared" si="534"/>
        <v>0</v>
      </c>
      <c r="BS227" s="764">
        <f t="shared" si="534"/>
        <v>0</v>
      </c>
      <c r="BT227" s="764">
        <f t="shared" si="534"/>
        <v>0</v>
      </c>
      <c r="BU227" s="764">
        <f t="shared" si="534"/>
        <v>0</v>
      </c>
      <c r="BV227" s="764">
        <f t="shared" si="534"/>
        <v>0</v>
      </c>
      <c r="BW227" s="764">
        <f t="shared" si="534"/>
        <v>0</v>
      </c>
      <c r="BX227" s="764">
        <f t="shared" si="535"/>
        <v>0</v>
      </c>
      <c r="BY227" s="764">
        <f t="shared" si="535"/>
        <v>0</v>
      </c>
      <c r="BZ227" s="764">
        <f t="shared" si="535"/>
        <v>0</v>
      </c>
      <c r="CA227" s="764">
        <f t="shared" si="535"/>
        <v>0</v>
      </c>
      <c r="CB227" s="764">
        <f t="shared" si="535"/>
        <v>0</v>
      </c>
      <c r="CC227" s="764">
        <f t="shared" si="535"/>
        <v>0</v>
      </c>
      <c r="CD227" s="764">
        <f t="shared" si="535"/>
        <v>0</v>
      </c>
      <c r="CE227" s="764">
        <f t="shared" si="535"/>
        <v>0</v>
      </c>
      <c r="CF227" s="764">
        <f t="shared" si="535"/>
        <v>0</v>
      </c>
      <c r="CG227" s="764">
        <f t="shared" si="535"/>
        <v>0</v>
      </c>
      <c r="CH227" s="764">
        <f t="shared" si="536"/>
        <v>0</v>
      </c>
      <c r="CI227" s="764">
        <f t="shared" si="536"/>
        <v>0</v>
      </c>
      <c r="CJ227" s="764">
        <f t="shared" si="536"/>
        <v>0</v>
      </c>
      <c r="CK227" s="764">
        <f t="shared" si="536"/>
        <v>0</v>
      </c>
      <c r="CL227" s="764">
        <f t="shared" si="536"/>
        <v>0</v>
      </c>
      <c r="CM227" s="764">
        <f t="shared" si="536"/>
        <v>0</v>
      </c>
      <c r="CN227" s="764">
        <f t="shared" si="536"/>
        <v>0</v>
      </c>
      <c r="CO227" s="764">
        <f t="shared" si="536"/>
        <v>0</v>
      </c>
      <c r="CP227" s="764">
        <f t="shared" si="536"/>
        <v>0</v>
      </c>
      <c r="CQ227" s="764">
        <f t="shared" si="536"/>
        <v>0</v>
      </c>
      <c r="CR227" s="764">
        <f t="shared" si="537"/>
        <v>0</v>
      </c>
      <c r="CS227" s="764">
        <f t="shared" si="537"/>
        <v>0</v>
      </c>
      <c r="CT227" s="764">
        <f t="shared" si="537"/>
        <v>0</v>
      </c>
      <c r="CU227" s="764">
        <f t="shared" si="537"/>
        <v>0</v>
      </c>
      <c r="CV227" s="764">
        <f t="shared" si="537"/>
        <v>0</v>
      </c>
      <c r="CW227" s="764">
        <f t="shared" si="537"/>
        <v>0</v>
      </c>
      <c r="CX227" s="764">
        <f t="shared" si="537"/>
        <v>0</v>
      </c>
      <c r="CY227" s="764">
        <f t="shared" si="537"/>
        <v>0</v>
      </c>
      <c r="CZ227" s="764">
        <f t="shared" si="537"/>
        <v>0</v>
      </c>
      <c r="DA227" s="764">
        <f t="shared" si="537"/>
        <v>0</v>
      </c>
      <c r="DB227" s="764">
        <f t="shared" si="538"/>
        <v>0</v>
      </c>
      <c r="DC227" s="764">
        <f t="shared" si="538"/>
        <v>0</v>
      </c>
      <c r="DD227" s="764">
        <f t="shared" si="538"/>
        <v>0</v>
      </c>
      <c r="DE227" s="764">
        <f t="shared" si="538"/>
        <v>0</v>
      </c>
      <c r="DF227" s="764">
        <f t="shared" si="538"/>
        <v>0</v>
      </c>
      <c r="DG227" s="764">
        <f t="shared" si="538"/>
        <v>0</v>
      </c>
      <c r="DH227" s="764">
        <f t="shared" si="538"/>
        <v>0</v>
      </c>
      <c r="DI227" s="764">
        <f t="shared" si="538"/>
        <v>0</v>
      </c>
      <c r="DJ227" s="764">
        <f t="shared" si="538"/>
        <v>0</v>
      </c>
      <c r="DK227" s="764">
        <f t="shared" si="538"/>
        <v>0</v>
      </c>
      <c r="DL227" s="764">
        <f t="shared" si="539"/>
        <v>0</v>
      </c>
      <c r="DM227" s="764">
        <f t="shared" si="539"/>
        <v>0</v>
      </c>
      <c r="DN227" s="764">
        <f t="shared" si="539"/>
        <v>0</v>
      </c>
      <c r="DO227" s="764">
        <f t="shared" si="539"/>
        <v>0</v>
      </c>
      <c r="DP227" s="764">
        <f t="shared" si="539"/>
        <v>0</v>
      </c>
      <c r="DQ227" s="764">
        <f t="shared" si="539"/>
        <v>0</v>
      </c>
      <c r="DR227" s="764">
        <f t="shared" si="539"/>
        <v>0</v>
      </c>
      <c r="DS227" s="764">
        <f t="shared" si="539"/>
        <v>0</v>
      </c>
      <c r="DT227" s="764">
        <f t="shared" si="539"/>
        <v>0</v>
      </c>
      <c r="DU227" s="764">
        <f t="shared" si="539"/>
        <v>0</v>
      </c>
      <c r="DV227" s="764">
        <f t="shared" si="540"/>
        <v>0</v>
      </c>
      <c r="DW227" s="764">
        <f t="shared" si="540"/>
        <v>0</v>
      </c>
      <c r="DX227" s="764">
        <f t="shared" si="540"/>
        <v>0</v>
      </c>
      <c r="DY227" s="764">
        <f t="shared" si="540"/>
        <v>0</v>
      </c>
      <c r="DZ227" s="764">
        <f t="shared" si="540"/>
        <v>0</v>
      </c>
      <c r="EA227" s="764">
        <f t="shared" si="540"/>
        <v>0</v>
      </c>
      <c r="EB227" s="764">
        <f t="shared" si="540"/>
        <v>0</v>
      </c>
      <c r="EC227" s="764">
        <f t="shared" si="540"/>
        <v>0</v>
      </c>
      <c r="ED227" s="764">
        <f t="shared" si="540"/>
        <v>0</v>
      </c>
      <c r="EE227" s="764">
        <f t="shared" si="540"/>
        <v>0</v>
      </c>
      <c r="EF227" s="764">
        <f t="shared" si="541"/>
        <v>0</v>
      </c>
      <c r="EG227" s="764">
        <f t="shared" si="541"/>
        <v>0</v>
      </c>
      <c r="EH227" s="764">
        <f t="shared" si="541"/>
        <v>0</v>
      </c>
      <c r="EI227" s="764">
        <f t="shared" si="541"/>
        <v>0</v>
      </c>
      <c r="EJ227" s="764">
        <f t="shared" si="541"/>
        <v>0</v>
      </c>
      <c r="EK227" s="764">
        <f t="shared" si="541"/>
        <v>0</v>
      </c>
      <c r="EL227" s="764">
        <f t="shared" si="541"/>
        <v>0</v>
      </c>
      <c r="EM227" s="764">
        <f t="shared" si="541"/>
        <v>0</v>
      </c>
      <c r="EN227" s="764">
        <f t="shared" si="541"/>
        <v>0</v>
      </c>
      <c r="EO227" s="764">
        <f t="shared" si="541"/>
        <v>0</v>
      </c>
      <c r="EP227" s="764">
        <f t="shared" si="542"/>
        <v>0</v>
      </c>
      <c r="EQ227" s="764">
        <f t="shared" si="542"/>
        <v>0</v>
      </c>
      <c r="ER227" s="764">
        <f t="shared" si="542"/>
        <v>0</v>
      </c>
      <c r="ES227" s="764">
        <f t="shared" si="542"/>
        <v>0</v>
      </c>
      <c r="ET227" s="764">
        <f t="shared" si="542"/>
        <v>0</v>
      </c>
      <c r="EU227" s="764">
        <f t="shared" si="542"/>
        <v>0</v>
      </c>
      <c r="EV227" s="764">
        <f t="shared" si="542"/>
        <v>0</v>
      </c>
      <c r="EW227" s="764">
        <f t="shared" si="542"/>
        <v>0</v>
      </c>
      <c r="EX227" s="764">
        <f t="shared" si="542"/>
        <v>0</v>
      </c>
      <c r="EY227" s="764">
        <f t="shared" si="542"/>
        <v>0</v>
      </c>
      <c r="EZ227" s="764">
        <f t="shared" si="543"/>
        <v>0</v>
      </c>
      <c r="FA227" s="764">
        <f t="shared" si="543"/>
        <v>0</v>
      </c>
      <c r="FB227" s="764">
        <f t="shared" si="543"/>
        <v>0</v>
      </c>
      <c r="FC227" s="764">
        <f t="shared" si="543"/>
        <v>0</v>
      </c>
      <c r="FD227" s="764">
        <f t="shared" si="543"/>
        <v>0</v>
      </c>
      <c r="FE227" s="764">
        <f t="shared" si="543"/>
        <v>0</v>
      </c>
      <c r="FF227" s="764">
        <f t="shared" si="543"/>
        <v>0</v>
      </c>
      <c r="FG227" s="764">
        <f t="shared" si="543"/>
        <v>0</v>
      </c>
      <c r="FH227" s="764">
        <f t="shared" si="543"/>
        <v>0</v>
      </c>
      <c r="FI227" s="764">
        <f t="shared" si="543"/>
        <v>0</v>
      </c>
      <c r="FJ227" s="764">
        <f t="shared" si="544"/>
        <v>0</v>
      </c>
      <c r="FK227" s="764">
        <f t="shared" si="544"/>
        <v>0</v>
      </c>
      <c r="FL227" s="764">
        <f t="shared" si="544"/>
        <v>0</v>
      </c>
      <c r="FM227" s="764">
        <f t="shared" si="544"/>
        <v>0</v>
      </c>
      <c r="FN227" s="764">
        <f t="shared" si="544"/>
        <v>0</v>
      </c>
      <c r="FO227" s="764">
        <f t="shared" si="544"/>
        <v>0</v>
      </c>
      <c r="FP227" s="764">
        <f t="shared" si="544"/>
        <v>0</v>
      </c>
      <c r="FQ227" s="764">
        <f t="shared" si="544"/>
        <v>0</v>
      </c>
      <c r="FR227" s="764">
        <f t="shared" si="544"/>
        <v>0</v>
      </c>
      <c r="FS227" s="764">
        <f t="shared" si="544"/>
        <v>0</v>
      </c>
      <c r="FT227" s="764">
        <f t="shared" si="545"/>
        <v>0</v>
      </c>
      <c r="FU227" s="764">
        <f t="shared" si="545"/>
        <v>0</v>
      </c>
      <c r="FV227" s="764">
        <f t="shared" si="545"/>
        <v>0</v>
      </c>
      <c r="FW227" s="764">
        <f t="shared" si="545"/>
        <v>0</v>
      </c>
      <c r="FX227" s="764">
        <f t="shared" si="545"/>
        <v>0</v>
      </c>
      <c r="FY227" s="764">
        <f t="shared" si="545"/>
        <v>0</v>
      </c>
      <c r="FZ227" s="764">
        <f t="shared" si="545"/>
        <v>0</v>
      </c>
      <c r="GA227" s="764">
        <f t="shared" si="545"/>
        <v>0</v>
      </c>
      <c r="GB227" s="764">
        <f t="shared" si="545"/>
        <v>0</v>
      </c>
      <c r="GC227" s="764">
        <f t="shared" si="545"/>
        <v>0</v>
      </c>
      <c r="GD227" s="764">
        <f t="shared" si="546"/>
        <v>0</v>
      </c>
      <c r="GE227" s="764">
        <f t="shared" si="546"/>
        <v>0</v>
      </c>
      <c r="GF227" s="764">
        <f t="shared" si="546"/>
        <v>0</v>
      </c>
      <c r="GG227" s="764">
        <f t="shared" si="546"/>
        <v>0</v>
      </c>
      <c r="GH227" s="764">
        <f t="shared" si="546"/>
        <v>0</v>
      </c>
      <c r="GI227" s="764">
        <f t="shared" si="546"/>
        <v>0</v>
      </c>
      <c r="GJ227" s="764">
        <f t="shared" si="546"/>
        <v>0</v>
      </c>
      <c r="GK227" s="764">
        <f t="shared" si="546"/>
        <v>0</v>
      </c>
      <c r="GL227" s="764">
        <f t="shared" si="546"/>
        <v>0</v>
      </c>
      <c r="GM227" s="764">
        <f t="shared" si="546"/>
        <v>0</v>
      </c>
      <c r="GN227" s="764">
        <f t="shared" si="547"/>
        <v>0</v>
      </c>
      <c r="GO227" s="764">
        <f t="shared" si="547"/>
        <v>0</v>
      </c>
      <c r="GP227" s="764">
        <f t="shared" si="547"/>
        <v>0</v>
      </c>
      <c r="GQ227" s="764">
        <f t="shared" si="547"/>
        <v>0</v>
      </c>
      <c r="GR227" s="764">
        <f t="shared" si="547"/>
        <v>0</v>
      </c>
      <c r="GS227" s="764">
        <f t="shared" si="547"/>
        <v>0</v>
      </c>
      <c r="GT227" s="764">
        <f t="shared" si="547"/>
        <v>0</v>
      </c>
      <c r="GU227" s="764">
        <f t="shared" si="547"/>
        <v>0</v>
      </c>
      <c r="GV227" s="764">
        <f t="shared" si="547"/>
        <v>0</v>
      </c>
      <c r="GW227" s="764">
        <f t="shared" si="547"/>
        <v>0</v>
      </c>
      <c r="GX227" s="764">
        <f t="shared" si="548"/>
        <v>0</v>
      </c>
      <c r="GY227" s="764">
        <f t="shared" si="548"/>
        <v>0</v>
      </c>
      <c r="GZ227" s="764">
        <f t="shared" si="548"/>
        <v>0</v>
      </c>
      <c r="HA227" s="764">
        <f t="shared" si="548"/>
        <v>0</v>
      </c>
      <c r="HB227" s="764">
        <f t="shared" si="548"/>
        <v>0</v>
      </c>
      <c r="HC227" s="764">
        <f t="shared" si="548"/>
        <v>0</v>
      </c>
      <c r="HD227" s="764">
        <f t="shared" si="548"/>
        <v>0</v>
      </c>
      <c r="HE227" s="764">
        <f t="shared" si="548"/>
        <v>0</v>
      </c>
      <c r="HF227" s="764">
        <f t="shared" si="548"/>
        <v>0</v>
      </c>
      <c r="HG227" s="764">
        <f t="shared" si="548"/>
        <v>0</v>
      </c>
      <c r="HH227" s="764">
        <f t="shared" si="549"/>
        <v>0</v>
      </c>
      <c r="HI227" s="764">
        <f t="shared" si="549"/>
        <v>0</v>
      </c>
      <c r="HJ227" s="764">
        <f t="shared" si="549"/>
        <v>0</v>
      </c>
      <c r="HK227" s="764">
        <f t="shared" si="549"/>
        <v>0</v>
      </c>
      <c r="HL227" s="764">
        <f t="shared" si="549"/>
        <v>0</v>
      </c>
      <c r="HM227" s="764">
        <f t="shared" si="549"/>
        <v>0</v>
      </c>
      <c r="HN227" s="764">
        <f t="shared" si="549"/>
        <v>0</v>
      </c>
      <c r="HO227" s="764">
        <f t="shared" si="549"/>
        <v>0</v>
      </c>
      <c r="HP227" s="764">
        <f t="shared" si="549"/>
        <v>0</v>
      </c>
      <c r="HQ227" s="764">
        <f t="shared" si="549"/>
        <v>0</v>
      </c>
      <c r="HR227" s="764">
        <f t="shared" si="550"/>
        <v>0</v>
      </c>
      <c r="HS227" s="764">
        <f t="shared" si="550"/>
        <v>0</v>
      </c>
      <c r="HT227" s="764">
        <f t="shared" si="550"/>
        <v>0</v>
      </c>
      <c r="HU227" s="764">
        <f t="shared" si="550"/>
        <v>0</v>
      </c>
      <c r="HV227" s="764">
        <f t="shared" si="550"/>
        <v>0</v>
      </c>
      <c r="HW227" s="764">
        <f t="shared" si="550"/>
        <v>0</v>
      </c>
      <c r="HX227" s="764">
        <f t="shared" si="550"/>
        <v>0</v>
      </c>
      <c r="HY227" s="764">
        <f t="shared" si="550"/>
        <v>0</v>
      </c>
      <c r="HZ227" s="764">
        <f t="shared" si="550"/>
        <v>0</v>
      </c>
      <c r="IA227" s="764">
        <f t="shared" si="550"/>
        <v>0</v>
      </c>
      <c r="IB227" s="764">
        <f t="shared" si="551"/>
        <v>0</v>
      </c>
      <c r="IC227" s="764">
        <f t="shared" si="551"/>
        <v>0</v>
      </c>
      <c r="ID227" s="764">
        <f t="shared" si="551"/>
        <v>0</v>
      </c>
      <c r="IE227" s="764">
        <f t="shared" si="551"/>
        <v>0</v>
      </c>
      <c r="IF227" s="764">
        <f t="shared" si="551"/>
        <v>0</v>
      </c>
      <c r="IG227" s="764">
        <f t="shared" si="551"/>
        <v>0</v>
      </c>
      <c r="IH227" s="764">
        <f t="shared" si="551"/>
        <v>0</v>
      </c>
      <c r="II227" s="764">
        <f t="shared" si="551"/>
        <v>0</v>
      </c>
      <c r="IJ227" s="764">
        <f t="shared" si="551"/>
        <v>0</v>
      </c>
      <c r="IK227" s="764">
        <f t="shared" si="551"/>
        <v>0</v>
      </c>
      <c r="IL227" s="764">
        <f t="shared" si="552"/>
        <v>0</v>
      </c>
      <c r="IM227" s="764">
        <f t="shared" si="552"/>
        <v>0</v>
      </c>
      <c r="IN227" s="764">
        <f t="shared" si="552"/>
        <v>0</v>
      </c>
      <c r="IO227" s="764">
        <f t="shared" si="552"/>
        <v>0</v>
      </c>
      <c r="IP227" s="764">
        <f t="shared" si="552"/>
        <v>0</v>
      </c>
      <c r="IQ227" s="764">
        <f t="shared" si="552"/>
        <v>0</v>
      </c>
      <c r="IR227" s="764">
        <f t="shared" si="552"/>
        <v>0</v>
      </c>
      <c r="IS227" s="764">
        <f t="shared" si="552"/>
        <v>0</v>
      </c>
      <c r="IT227" s="764">
        <f t="shared" si="552"/>
        <v>0</v>
      </c>
      <c r="IU227" s="764">
        <f t="shared" si="552"/>
        <v>0</v>
      </c>
      <c r="IV227" s="764">
        <f t="shared" si="552"/>
        <v>0</v>
      </c>
      <c r="IW227" s="764">
        <f t="shared" si="552"/>
        <v>0</v>
      </c>
      <c r="IX227" s="764">
        <f t="shared" si="552"/>
        <v>0</v>
      </c>
      <c r="IY227" s="764">
        <f t="shared" si="552"/>
        <v>0</v>
      </c>
      <c r="IZ227" s="764">
        <f t="shared" si="552"/>
        <v>0</v>
      </c>
      <c r="JA227" s="764">
        <f t="shared" si="552"/>
        <v>0</v>
      </c>
      <c r="JB227" s="764">
        <f t="shared" si="552"/>
        <v>0</v>
      </c>
      <c r="JC227" s="764">
        <f t="shared" si="552"/>
        <v>0</v>
      </c>
      <c r="JD227" s="764">
        <f t="shared" si="532"/>
        <v>0</v>
      </c>
      <c r="JE227" s="764">
        <f t="shared" si="532"/>
        <v>0</v>
      </c>
      <c r="JF227" s="764">
        <f t="shared" si="532"/>
        <v>0</v>
      </c>
      <c r="JG227" s="764">
        <f t="shared" si="532"/>
        <v>0</v>
      </c>
      <c r="JH227" s="764">
        <f t="shared" si="532"/>
        <v>0</v>
      </c>
      <c r="JI227" s="764">
        <f t="shared" si="532"/>
        <v>0</v>
      </c>
      <c r="JJ227" s="764">
        <f t="shared" si="532"/>
        <v>0</v>
      </c>
      <c r="JK227" s="764">
        <f t="shared" si="532"/>
        <v>0</v>
      </c>
      <c r="JL227" s="764">
        <f t="shared" si="552"/>
        <v>0</v>
      </c>
      <c r="JM227" s="764">
        <f t="shared" si="552"/>
        <v>0</v>
      </c>
      <c r="JN227" s="764">
        <f t="shared" si="552"/>
        <v>0</v>
      </c>
      <c r="JO227" s="764">
        <f t="shared" si="552"/>
        <v>0</v>
      </c>
      <c r="JP227" s="764">
        <f t="shared" si="552"/>
        <v>0</v>
      </c>
      <c r="JQ227" s="764">
        <f t="shared" si="480"/>
        <v>0</v>
      </c>
      <c r="JR227" s="764">
        <f t="shared" si="480"/>
        <v>0</v>
      </c>
      <c r="JS227" s="764">
        <f t="shared" si="552"/>
        <v>0</v>
      </c>
      <c r="JT227" s="765">
        <f t="shared" si="481"/>
        <v>0</v>
      </c>
      <c r="JU227" s="229">
        <f t="shared" si="482"/>
        <v>0</v>
      </c>
    </row>
    <row r="228" spans="1:281" ht="12.75" customHeight="1">
      <c r="A228" s="57"/>
      <c r="B228" s="223"/>
      <c r="C228" s="223"/>
      <c r="D228" s="61"/>
      <c r="E228" s="743" t="str">
        <f t="shared" si="479"/>
        <v xml:space="preserve"> </v>
      </c>
      <c r="F228" s="56"/>
      <c r="G228" s="228"/>
      <c r="H228" s="744">
        <f>SUMIF(Ajuste!$C$8:$C$483,$B$6:$B$499,Ajuste!$E$8:$E$483)</f>
        <v>0</v>
      </c>
      <c r="I228" s="744">
        <f>SUMIF(Ajuste!$C$8:$C$483,$B$6:$B$499,Ajuste!$F$8:$F$483)</f>
        <v>0</v>
      </c>
      <c r="J228" s="229">
        <f t="shared" si="483"/>
        <v>0</v>
      </c>
      <c r="K228" s="764">
        <f t="shared" si="533"/>
        <v>0</v>
      </c>
      <c r="L228" s="764">
        <f t="shared" si="533"/>
        <v>0</v>
      </c>
      <c r="M228" s="764">
        <f t="shared" si="533"/>
        <v>0</v>
      </c>
      <c r="N228" s="764">
        <f t="shared" si="533"/>
        <v>0</v>
      </c>
      <c r="O228" s="764">
        <f t="shared" si="533"/>
        <v>0</v>
      </c>
      <c r="P228" s="764">
        <f t="shared" si="533"/>
        <v>0</v>
      </c>
      <c r="Q228" s="764">
        <f t="shared" si="533"/>
        <v>0</v>
      </c>
      <c r="R228" s="764">
        <f t="shared" si="533"/>
        <v>0</v>
      </c>
      <c r="S228" s="764">
        <f t="shared" si="533"/>
        <v>0</v>
      </c>
      <c r="T228" s="764">
        <f t="shared" si="533"/>
        <v>0</v>
      </c>
      <c r="U228" s="764">
        <f t="shared" si="533"/>
        <v>0</v>
      </c>
      <c r="V228" s="764">
        <f t="shared" si="533"/>
        <v>0</v>
      </c>
      <c r="W228" s="764">
        <f t="shared" si="533"/>
        <v>0</v>
      </c>
      <c r="X228" s="764">
        <f t="shared" si="533"/>
        <v>0</v>
      </c>
      <c r="Y228" s="764">
        <f t="shared" si="533"/>
        <v>0</v>
      </c>
      <c r="Z228" s="764">
        <f t="shared" si="533"/>
        <v>0</v>
      </c>
      <c r="AA228" s="764">
        <f t="shared" si="533"/>
        <v>0</v>
      </c>
      <c r="AB228" s="764">
        <f t="shared" si="533"/>
        <v>0</v>
      </c>
      <c r="AC228" s="764">
        <f t="shared" ref="L228:BE233" si="553">IF($D228=AC$5,$J228,0)</f>
        <v>0</v>
      </c>
      <c r="AD228" s="764">
        <f t="shared" si="553"/>
        <v>0</v>
      </c>
      <c r="AE228" s="764">
        <f t="shared" si="553"/>
        <v>0</v>
      </c>
      <c r="AF228" s="764">
        <f t="shared" si="553"/>
        <v>0</v>
      </c>
      <c r="AG228" s="764">
        <f t="shared" si="553"/>
        <v>0</v>
      </c>
      <c r="AH228" s="764">
        <f t="shared" si="553"/>
        <v>0</v>
      </c>
      <c r="AI228" s="764">
        <f t="shared" si="553"/>
        <v>0</v>
      </c>
      <c r="AJ228" s="764">
        <f t="shared" si="553"/>
        <v>0</v>
      </c>
      <c r="AK228" s="764">
        <f t="shared" si="553"/>
        <v>0</v>
      </c>
      <c r="AL228" s="764">
        <f t="shared" si="553"/>
        <v>0</v>
      </c>
      <c r="AM228" s="764">
        <f t="shared" si="553"/>
        <v>0</v>
      </c>
      <c r="AN228" s="764">
        <f t="shared" si="553"/>
        <v>0</v>
      </c>
      <c r="AO228" s="764">
        <f t="shared" si="553"/>
        <v>0</v>
      </c>
      <c r="AP228" s="764">
        <f t="shared" si="553"/>
        <v>0</v>
      </c>
      <c r="AQ228" s="764">
        <f t="shared" si="553"/>
        <v>0</v>
      </c>
      <c r="AR228" s="764">
        <f t="shared" si="553"/>
        <v>0</v>
      </c>
      <c r="AS228" s="764">
        <f t="shared" si="553"/>
        <v>0</v>
      </c>
      <c r="AT228" s="764">
        <f t="shared" si="553"/>
        <v>0</v>
      </c>
      <c r="AU228" s="764">
        <f t="shared" si="553"/>
        <v>0</v>
      </c>
      <c r="AV228" s="764">
        <f t="shared" si="553"/>
        <v>0</v>
      </c>
      <c r="AW228" s="764">
        <f t="shared" si="553"/>
        <v>0</v>
      </c>
      <c r="AX228" s="764">
        <f t="shared" si="553"/>
        <v>0</v>
      </c>
      <c r="AY228" s="764">
        <f t="shared" si="553"/>
        <v>0</v>
      </c>
      <c r="AZ228" s="764">
        <f t="shared" si="553"/>
        <v>0</v>
      </c>
      <c r="BA228" s="764">
        <f t="shared" si="553"/>
        <v>0</v>
      </c>
      <c r="BB228" s="764">
        <f t="shared" si="553"/>
        <v>0</v>
      </c>
      <c r="BC228" s="764">
        <f t="shared" si="553"/>
        <v>0</v>
      </c>
      <c r="BD228" s="764">
        <f t="shared" si="553"/>
        <v>0</v>
      </c>
      <c r="BE228" s="764">
        <f t="shared" si="553"/>
        <v>0</v>
      </c>
      <c r="BF228" s="764">
        <f t="shared" si="533"/>
        <v>0</v>
      </c>
      <c r="BG228" s="764">
        <f t="shared" si="533"/>
        <v>0</v>
      </c>
      <c r="BH228" s="764">
        <f t="shared" si="533"/>
        <v>0</v>
      </c>
      <c r="BI228" s="764">
        <f t="shared" si="533"/>
        <v>0</v>
      </c>
      <c r="BJ228" s="764">
        <f t="shared" si="533"/>
        <v>0</v>
      </c>
      <c r="BK228" s="764">
        <f t="shared" si="533"/>
        <v>0</v>
      </c>
      <c r="BL228" s="764">
        <f t="shared" si="533"/>
        <v>0</v>
      </c>
      <c r="BM228" s="764">
        <f t="shared" si="533"/>
        <v>0</v>
      </c>
      <c r="BN228" s="764">
        <f t="shared" si="534"/>
        <v>0</v>
      </c>
      <c r="BO228" s="764">
        <f t="shared" si="534"/>
        <v>0</v>
      </c>
      <c r="BP228" s="764">
        <f t="shared" si="534"/>
        <v>0</v>
      </c>
      <c r="BQ228" s="764">
        <f t="shared" si="534"/>
        <v>0</v>
      </c>
      <c r="BR228" s="764">
        <f t="shared" si="534"/>
        <v>0</v>
      </c>
      <c r="BS228" s="764">
        <f t="shared" si="534"/>
        <v>0</v>
      </c>
      <c r="BT228" s="764">
        <f t="shared" si="534"/>
        <v>0</v>
      </c>
      <c r="BU228" s="764">
        <f t="shared" si="534"/>
        <v>0</v>
      </c>
      <c r="BV228" s="764">
        <f t="shared" si="534"/>
        <v>0</v>
      </c>
      <c r="BW228" s="764">
        <f t="shared" si="534"/>
        <v>0</v>
      </c>
      <c r="BX228" s="764">
        <f t="shared" si="535"/>
        <v>0</v>
      </c>
      <c r="BY228" s="764">
        <f t="shared" si="535"/>
        <v>0</v>
      </c>
      <c r="BZ228" s="764">
        <f t="shared" si="535"/>
        <v>0</v>
      </c>
      <c r="CA228" s="764">
        <f t="shared" si="535"/>
        <v>0</v>
      </c>
      <c r="CB228" s="764">
        <f t="shared" si="535"/>
        <v>0</v>
      </c>
      <c r="CC228" s="764">
        <f t="shared" si="535"/>
        <v>0</v>
      </c>
      <c r="CD228" s="764">
        <f t="shared" si="535"/>
        <v>0</v>
      </c>
      <c r="CE228" s="764">
        <f t="shared" si="535"/>
        <v>0</v>
      </c>
      <c r="CF228" s="764">
        <f t="shared" si="535"/>
        <v>0</v>
      </c>
      <c r="CG228" s="764">
        <f t="shared" si="535"/>
        <v>0</v>
      </c>
      <c r="CH228" s="764">
        <f t="shared" si="536"/>
        <v>0</v>
      </c>
      <c r="CI228" s="764">
        <f t="shared" si="536"/>
        <v>0</v>
      </c>
      <c r="CJ228" s="764">
        <f t="shared" si="536"/>
        <v>0</v>
      </c>
      <c r="CK228" s="764">
        <f t="shared" si="536"/>
        <v>0</v>
      </c>
      <c r="CL228" s="764">
        <f t="shared" si="536"/>
        <v>0</v>
      </c>
      <c r="CM228" s="764">
        <f t="shared" si="536"/>
        <v>0</v>
      </c>
      <c r="CN228" s="764">
        <f t="shared" si="536"/>
        <v>0</v>
      </c>
      <c r="CO228" s="764">
        <f t="shared" si="536"/>
        <v>0</v>
      </c>
      <c r="CP228" s="764">
        <f t="shared" si="536"/>
        <v>0</v>
      </c>
      <c r="CQ228" s="764">
        <f t="shared" si="536"/>
        <v>0</v>
      </c>
      <c r="CR228" s="764">
        <f t="shared" si="537"/>
        <v>0</v>
      </c>
      <c r="CS228" s="764">
        <f t="shared" si="537"/>
        <v>0</v>
      </c>
      <c r="CT228" s="764">
        <f t="shared" si="537"/>
        <v>0</v>
      </c>
      <c r="CU228" s="764">
        <f t="shared" si="537"/>
        <v>0</v>
      </c>
      <c r="CV228" s="764">
        <f t="shared" si="537"/>
        <v>0</v>
      </c>
      <c r="CW228" s="764">
        <f t="shared" si="537"/>
        <v>0</v>
      </c>
      <c r="CX228" s="764">
        <f t="shared" si="537"/>
        <v>0</v>
      </c>
      <c r="CY228" s="764">
        <f t="shared" si="537"/>
        <v>0</v>
      </c>
      <c r="CZ228" s="764">
        <f t="shared" si="537"/>
        <v>0</v>
      </c>
      <c r="DA228" s="764">
        <f t="shared" si="537"/>
        <v>0</v>
      </c>
      <c r="DB228" s="764">
        <f t="shared" si="538"/>
        <v>0</v>
      </c>
      <c r="DC228" s="764">
        <f t="shared" si="538"/>
        <v>0</v>
      </c>
      <c r="DD228" s="764">
        <f t="shared" si="538"/>
        <v>0</v>
      </c>
      <c r="DE228" s="764">
        <f t="shared" si="538"/>
        <v>0</v>
      </c>
      <c r="DF228" s="764">
        <f t="shared" si="538"/>
        <v>0</v>
      </c>
      <c r="DG228" s="764">
        <f t="shared" si="538"/>
        <v>0</v>
      </c>
      <c r="DH228" s="764">
        <f t="shared" si="538"/>
        <v>0</v>
      </c>
      <c r="DI228" s="764">
        <f t="shared" si="538"/>
        <v>0</v>
      </c>
      <c r="DJ228" s="764">
        <f t="shared" si="538"/>
        <v>0</v>
      </c>
      <c r="DK228" s="764">
        <f t="shared" si="538"/>
        <v>0</v>
      </c>
      <c r="DL228" s="764">
        <f t="shared" si="539"/>
        <v>0</v>
      </c>
      <c r="DM228" s="764">
        <f t="shared" si="539"/>
        <v>0</v>
      </c>
      <c r="DN228" s="764">
        <f t="shared" si="539"/>
        <v>0</v>
      </c>
      <c r="DO228" s="764">
        <f t="shared" si="539"/>
        <v>0</v>
      </c>
      <c r="DP228" s="764">
        <f t="shared" si="539"/>
        <v>0</v>
      </c>
      <c r="DQ228" s="764">
        <f t="shared" si="539"/>
        <v>0</v>
      </c>
      <c r="DR228" s="764">
        <f t="shared" si="539"/>
        <v>0</v>
      </c>
      <c r="DS228" s="764">
        <f t="shared" si="539"/>
        <v>0</v>
      </c>
      <c r="DT228" s="764">
        <f t="shared" si="539"/>
        <v>0</v>
      </c>
      <c r="DU228" s="764">
        <f t="shared" si="539"/>
        <v>0</v>
      </c>
      <c r="DV228" s="764">
        <f t="shared" si="540"/>
        <v>0</v>
      </c>
      <c r="DW228" s="764">
        <f t="shared" si="540"/>
        <v>0</v>
      </c>
      <c r="DX228" s="764">
        <f t="shared" si="540"/>
        <v>0</v>
      </c>
      <c r="DY228" s="764">
        <f t="shared" si="540"/>
        <v>0</v>
      </c>
      <c r="DZ228" s="764">
        <f t="shared" si="540"/>
        <v>0</v>
      </c>
      <c r="EA228" s="764">
        <f t="shared" si="540"/>
        <v>0</v>
      </c>
      <c r="EB228" s="764">
        <f t="shared" si="540"/>
        <v>0</v>
      </c>
      <c r="EC228" s="764">
        <f t="shared" si="540"/>
        <v>0</v>
      </c>
      <c r="ED228" s="764">
        <f t="shared" si="540"/>
        <v>0</v>
      </c>
      <c r="EE228" s="764">
        <f t="shared" si="540"/>
        <v>0</v>
      </c>
      <c r="EF228" s="764">
        <f t="shared" si="541"/>
        <v>0</v>
      </c>
      <c r="EG228" s="764">
        <f t="shared" si="541"/>
        <v>0</v>
      </c>
      <c r="EH228" s="764">
        <f t="shared" si="541"/>
        <v>0</v>
      </c>
      <c r="EI228" s="764">
        <f t="shared" si="541"/>
        <v>0</v>
      </c>
      <c r="EJ228" s="764">
        <f t="shared" si="541"/>
        <v>0</v>
      </c>
      <c r="EK228" s="764">
        <f t="shared" si="541"/>
        <v>0</v>
      </c>
      <c r="EL228" s="764">
        <f t="shared" si="541"/>
        <v>0</v>
      </c>
      <c r="EM228" s="764">
        <f t="shared" si="541"/>
        <v>0</v>
      </c>
      <c r="EN228" s="764">
        <f t="shared" si="541"/>
        <v>0</v>
      </c>
      <c r="EO228" s="764">
        <f t="shared" si="541"/>
        <v>0</v>
      </c>
      <c r="EP228" s="764">
        <f t="shared" si="542"/>
        <v>0</v>
      </c>
      <c r="EQ228" s="764">
        <f t="shared" si="542"/>
        <v>0</v>
      </c>
      <c r="ER228" s="764">
        <f t="shared" si="542"/>
        <v>0</v>
      </c>
      <c r="ES228" s="764">
        <f t="shared" si="542"/>
        <v>0</v>
      </c>
      <c r="ET228" s="764">
        <f t="shared" si="542"/>
        <v>0</v>
      </c>
      <c r="EU228" s="764">
        <f t="shared" si="542"/>
        <v>0</v>
      </c>
      <c r="EV228" s="764">
        <f t="shared" si="542"/>
        <v>0</v>
      </c>
      <c r="EW228" s="764">
        <f t="shared" si="542"/>
        <v>0</v>
      </c>
      <c r="EX228" s="764">
        <f t="shared" si="542"/>
        <v>0</v>
      </c>
      <c r="EY228" s="764">
        <f t="shared" si="542"/>
        <v>0</v>
      </c>
      <c r="EZ228" s="764">
        <f t="shared" si="543"/>
        <v>0</v>
      </c>
      <c r="FA228" s="764">
        <f t="shared" si="543"/>
        <v>0</v>
      </c>
      <c r="FB228" s="764">
        <f t="shared" si="543"/>
        <v>0</v>
      </c>
      <c r="FC228" s="764">
        <f t="shared" si="543"/>
        <v>0</v>
      </c>
      <c r="FD228" s="764">
        <f t="shared" si="543"/>
        <v>0</v>
      </c>
      <c r="FE228" s="764">
        <f t="shared" si="543"/>
        <v>0</v>
      </c>
      <c r="FF228" s="764">
        <f t="shared" si="543"/>
        <v>0</v>
      </c>
      <c r="FG228" s="764">
        <f t="shared" si="543"/>
        <v>0</v>
      </c>
      <c r="FH228" s="764">
        <f t="shared" si="543"/>
        <v>0</v>
      </c>
      <c r="FI228" s="764">
        <f t="shared" si="543"/>
        <v>0</v>
      </c>
      <c r="FJ228" s="764">
        <f t="shared" si="544"/>
        <v>0</v>
      </c>
      <c r="FK228" s="764">
        <f t="shared" si="544"/>
        <v>0</v>
      </c>
      <c r="FL228" s="764">
        <f t="shared" si="544"/>
        <v>0</v>
      </c>
      <c r="FM228" s="764">
        <f t="shared" si="544"/>
        <v>0</v>
      </c>
      <c r="FN228" s="764">
        <f t="shared" si="544"/>
        <v>0</v>
      </c>
      <c r="FO228" s="764">
        <f t="shared" si="544"/>
        <v>0</v>
      </c>
      <c r="FP228" s="764">
        <f t="shared" si="544"/>
        <v>0</v>
      </c>
      <c r="FQ228" s="764">
        <f t="shared" si="544"/>
        <v>0</v>
      </c>
      <c r="FR228" s="764">
        <f t="shared" si="544"/>
        <v>0</v>
      </c>
      <c r="FS228" s="764">
        <f t="shared" si="544"/>
        <v>0</v>
      </c>
      <c r="FT228" s="764">
        <f t="shared" si="545"/>
        <v>0</v>
      </c>
      <c r="FU228" s="764">
        <f t="shared" si="545"/>
        <v>0</v>
      </c>
      <c r="FV228" s="764">
        <f t="shared" si="545"/>
        <v>0</v>
      </c>
      <c r="FW228" s="764">
        <f t="shared" si="545"/>
        <v>0</v>
      </c>
      <c r="FX228" s="764">
        <f t="shared" si="545"/>
        <v>0</v>
      </c>
      <c r="FY228" s="764">
        <f t="shared" si="545"/>
        <v>0</v>
      </c>
      <c r="FZ228" s="764">
        <f t="shared" si="545"/>
        <v>0</v>
      </c>
      <c r="GA228" s="764">
        <f t="shared" si="545"/>
        <v>0</v>
      </c>
      <c r="GB228" s="764">
        <f t="shared" si="545"/>
        <v>0</v>
      </c>
      <c r="GC228" s="764">
        <f t="shared" si="545"/>
        <v>0</v>
      </c>
      <c r="GD228" s="764">
        <f t="shared" si="546"/>
        <v>0</v>
      </c>
      <c r="GE228" s="764">
        <f t="shared" si="546"/>
        <v>0</v>
      </c>
      <c r="GF228" s="764">
        <f t="shared" si="546"/>
        <v>0</v>
      </c>
      <c r="GG228" s="764">
        <f t="shared" si="546"/>
        <v>0</v>
      </c>
      <c r="GH228" s="764">
        <f t="shared" si="546"/>
        <v>0</v>
      </c>
      <c r="GI228" s="764">
        <f t="shared" si="546"/>
        <v>0</v>
      </c>
      <c r="GJ228" s="764">
        <f t="shared" si="546"/>
        <v>0</v>
      </c>
      <c r="GK228" s="764">
        <f t="shared" si="546"/>
        <v>0</v>
      </c>
      <c r="GL228" s="764">
        <f t="shared" si="546"/>
        <v>0</v>
      </c>
      <c r="GM228" s="764">
        <f t="shared" si="546"/>
        <v>0</v>
      </c>
      <c r="GN228" s="764">
        <f t="shared" si="547"/>
        <v>0</v>
      </c>
      <c r="GO228" s="764">
        <f t="shared" si="547"/>
        <v>0</v>
      </c>
      <c r="GP228" s="764">
        <f t="shared" si="547"/>
        <v>0</v>
      </c>
      <c r="GQ228" s="764">
        <f t="shared" si="547"/>
        <v>0</v>
      </c>
      <c r="GR228" s="764">
        <f t="shared" si="547"/>
        <v>0</v>
      </c>
      <c r="GS228" s="764">
        <f t="shared" si="547"/>
        <v>0</v>
      </c>
      <c r="GT228" s="764">
        <f t="shared" si="547"/>
        <v>0</v>
      </c>
      <c r="GU228" s="764">
        <f t="shared" si="547"/>
        <v>0</v>
      </c>
      <c r="GV228" s="764">
        <f t="shared" si="547"/>
        <v>0</v>
      </c>
      <c r="GW228" s="764">
        <f t="shared" si="547"/>
        <v>0</v>
      </c>
      <c r="GX228" s="764">
        <f t="shared" si="548"/>
        <v>0</v>
      </c>
      <c r="GY228" s="764">
        <f t="shared" si="548"/>
        <v>0</v>
      </c>
      <c r="GZ228" s="764">
        <f t="shared" si="548"/>
        <v>0</v>
      </c>
      <c r="HA228" s="764">
        <f t="shared" si="548"/>
        <v>0</v>
      </c>
      <c r="HB228" s="764">
        <f t="shared" si="548"/>
        <v>0</v>
      </c>
      <c r="HC228" s="764">
        <f t="shared" si="548"/>
        <v>0</v>
      </c>
      <c r="HD228" s="764">
        <f t="shared" si="548"/>
        <v>0</v>
      </c>
      <c r="HE228" s="764">
        <f t="shared" si="548"/>
        <v>0</v>
      </c>
      <c r="HF228" s="764">
        <f t="shared" si="548"/>
        <v>0</v>
      </c>
      <c r="HG228" s="764">
        <f t="shared" si="548"/>
        <v>0</v>
      </c>
      <c r="HH228" s="764">
        <f t="shared" si="549"/>
        <v>0</v>
      </c>
      <c r="HI228" s="764">
        <f t="shared" si="549"/>
        <v>0</v>
      </c>
      <c r="HJ228" s="764">
        <f t="shared" si="549"/>
        <v>0</v>
      </c>
      <c r="HK228" s="764">
        <f t="shared" si="549"/>
        <v>0</v>
      </c>
      <c r="HL228" s="764">
        <f t="shared" si="549"/>
        <v>0</v>
      </c>
      <c r="HM228" s="764">
        <f t="shared" si="549"/>
        <v>0</v>
      </c>
      <c r="HN228" s="764">
        <f t="shared" si="549"/>
        <v>0</v>
      </c>
      <c r="HO228" s="764">
        <f t="shared" si="549"/>
        <v>0</v>
      </c>
      <c r="HP228" s="764">
        <f t="shared" si="549"/>
        <v>0</v>
      </c>
      <c r="HQ228" s="764">
        <f t="shared" si="549"/>
        <v>0</v>
      </c>
      <c r="HR228" s="764">
        <f t="shared" si="550"/>
        <v>0</v>
      </c>
      <c r="HS228" s="764">
        <f t="shared" si="550"/>
        <v>0</v>
      </c>
      <c r="HT228" s="764">
        <f t="shared" si="550"/>
        <v>0</v>
      </c>
      <c r="HU228" s="764">
        <f t="shared" si="550"/>
        <v>0</v>
      </c>
      <c r="HV228" s="764">
        <f t="shared" si="550"/>
        <v>0</v>
      </c>
      <c r="HW228" s="764">
        <f t="shared" si="550"/>
        <v>0</v>
      </c>
      <c r="HX228" s="764">
        <f t="shared" si="550"/>
        <v>0</v>
      </c>
      <c r="HY228" s="764">
        <f t="shared" si="550"/>
        <v>0</v>
      </c>
      <c r="HZ228" s="764">
        <f t="shared" si="550"/>
        <v>0</v>
      </c>
      <c r="IA228" s="764">
        <f t="shared" si="550"/>
        <v>0</v>
      </c>
      <c r="IB228" s="764">
        <f t="shared" si="551"/>
        <v>0</v>
      </c>
      <c r="IC228" s="764">
        <f t="shared" si="551"/>
        <v>0</v>
      </c>
      <c r="ID228" s="764">
        <f t="shared" si="551"/>
        <v>0</v>
      </c>
      <c r="IE228" s="764">
        <f t="shared" si="551"/>
        <v>0</v>
      </c>
      <c r="IF228" s="764">
        <f t="shared" si="551"/>
        <v>0</v>
      </c>
      <c r="IG228" s="764">
        <f t="shared" si="551"/>
        <v>0</v>
      </c>
      <c r="IH228" s="764">
        <f t="shared" si="551"/>
        <v>0</v>
      </c>
      <c r="II228" s="764">
        <f t="shared" si="551"/>
        <v>0</v>
      </c>
      <c r="IJ228" s="764">
        <f t="shared" si="551"/>
        <v>0</v>
      </c>
      <c r="IK228" s="764">
        <f t="shared" si="551"/>
        <v>0</v>
      </c>
      <c r="IL228" s="764">
        <f t="shared" si="552"/>
        <v>0</v>
      </c>
      <c r="IM228" s="764">
        <f t="shared" si="552"/>
        <v>0</v>
      </c>
      <c r="IN228" s="764">
        <f t="shared" si="552"/>
        <v>0</v>
      </c>
      <c r="IO228" s="764">
        <f t="shared" si="552"/>
        <v>0</v>
      </c>
      <c r="IP228" s="764">
        <f t="shared" si="552"/>
        <v>0</v>
      </c>
      <c r="IQ228" s="764">
        <f t="shared" si="552"/>
        <v>0</v>
      </c>
      <c r="IR228" s="764">
        <f t="shared" si="552"/>
        <v>0</v>
      </c>
      <c r="IS228" s="764">
        <f t="shared" si="552"/>
        <v>0</v>
      </c>
      <c r="IT228" s="764">
        <f t="shared" si="552"/>
        <v>0</v>
      </c>
      <c r="IU228" s="764">
        <f t="shared" si="552"/>
        <v>0</v>
      </c>
      <c r="IV228" s="764">
        <f t="shared" si="552"/>
        <v>0</v>
      </c>
      <c r="IW228" s="764">
        <f t="shared" si="552"/>
        <v>0</v>
      </c>
      <c r="IX228" s="764">
        <f t="shared" si="552"/>
        <v>0</v>
      </c>
      <c r="IY228" s="764">
        <f t="shared" si="552"/>
        <v>0</v>
      </c>
      <c r="IZ228" s="764">
        <f t="shared" si="552"/>
        <v>0</v>
      </c>
      <c r="JA228" s="764">
        <f t="shared" si="552"/>
        <v>0</v>
      </c>
      <c r="JB228" s="764">
        <f t="shared" si="552"/>
        <v>0</v>
      </c>
      <c r="JC228" s="764">
        <f t="shared" si="552"/>
        <v>0</v>
      </c>
      <c r="JD228" s="764">
        <f t="shared" si="532"/>
        <v>0</v>
      </c>
      <c r="JE228" s="764">
        <f t="shared" si="532"/>
        <v>0</v>
      </c>
      <c r="JF228" s="764">
        <f t="shared" si="532"/>
        <v>0</v>
      </c>
      <c r="JG228" s="764">
        <f t="shared" si="532"/>
        <v>0</v>
      </c>
      <c r="JH228" s="764">
        <f t="shared" si="532"/>
        <v>0</v>
      </c>
      <c r="JI228" s="764">
        <f t="shared" si="532"/>
        <v>0</v>
      </c>
      <c r="JJ228" s="764">
        <f t="shared" si="532"/>
        <v>0</v>
      </c>
      <c r="JK228" s="764">
        <f t="shared" si="532"/>
        <v>0</v>
      </c>
      <c r="JL228" s="764">
        <f t="shared" si="552"/>
        <v>0</v>
      </c>
      <c r="JM228" s="764">
        <f t="shared" si="552"/>
        <v>0</v>
      </c>
      <c r="JN228" s="764">
        <f t="shared" si="552"/>
        <v>0</v>
      </c>
      <c r="JO228" s="764">
        <f t="shared" si="552"/>
        <v>0</v>
      </c>
      <c r="JP228" s="764">
        <f t="shared" si="552"/>
        <v>0</v>
      </c>
      <c r="JQ228" s="764">
        <f t="shared" si="480"/>
        <v>0</v>
      </c>
      <c r="JR228" s="764">
        <f t="shared" si="480"/>
        <v>0</v>
      </c>
      <c r="JS228" s="764">
        <f t="shared" si="552"/>
        <v>0</v>
      </c>
      <c r="JT228" s="765">
        <f t="shared" si="481"/>
        <v>0</v>
      </c>
      <c r="JU228" s="229">
        <f t="shared" si="482"/>
        <v>0</v>
      </c>
    </row>
    <row r="229" spans="1:281" ht="12.75" customHeight="1">
      <c r="A229" s="57"/>
      <c r="B229" s="223"/>
      <c r="C229" s="223"/>
      <c r="D229" s="61"/>
      <c r="E229" s="743" t="str">
        <f t="shared" si="479"/>
        <v xml:space="preserve"> </v>
      </c>
      <c r="F229" s="56"/>
      <c r="G229" s="228"/>
      <c r="H229" s="744">
        <f>SUMIF(Ajuste!$C$8:$C$483,$B$6:$B$499,Ajuste!$E$8:$E$483)</f>
        <v>0</v>
      </c>
      <c r="I229" s="744">
        <f>SUMIF(Ajuste!$C$8:$C$483,$B$6:$B$499,Ajuste!$F$8:$F$483)</f>
        <v>0</v>
      </c>
      <c r="J229" s="229">
        <f t="shared" si="483"/>
        <v>0</v>
      </c>
      <c r="K229" s="764">
        <f t="shared" si="533"/>
        <v>0</v>
      </c>
      <c r="L229" s="764">
        <f t="shared" si="553"/>
        <v>0</v>
      </c>
      <c r="M229" s="764">
        <f t="shared" si="553"/>
        <v>0</v>
      </c>
      <c r="N229" s="764">
        <f t="shared" si="553"/>
        <v>0</v>
      </c>
      <c r="O229" s="764">
        <f t="shared" si="553"/>
        <v>0</v>
      </c>
      <c r="P229" s="764">
        <f t="shared" si="553"/>
        <v>0</v>
      </c>
      <c r="Q229" s="764">
        <f t="shared" si="553"/>
        <v>0</v>
      </c>
      <c r="R229" s="764">
        <f t="shared" si="553"/>
        <v>0</v>
      </c>
      <c r="S229" s="764">
        <f t="shared" si="553"/>
        <v>0</v>
      </c>
      <c r="T229" s="764">
        <f t="shared" si="553"/>
        <v>0</v>
      </c>
      <c r="U229" s="764">
        <f t="shared" si="553"/>
        <v>0</v>
      </c>
      <c r="V229" s="764">
        <f t="shared" si="553"/>
        <v>0</v>
      </c>
      <c r="W229" s="764">
        <f t="shared" si="553"/>
        <v>0</v>
      </c>
      <c r="X229" s="764">
        <f t="shared" si="553"/>
        <v>0</v>
      </c>
      <c r="Y229" s="764">
        <f t="shared" si="553"/>
        <v>0</v>
      </c>
      <c r="Z229" s="764">
        <f t="shared" si="553"/>
        <v>0</v>
      </c>
      <c r="AA229" s="764">
        <f t="shared" si="553"/>
        <v>0</v>
      </c>
      <c r="AB229" s="764">
        <f t="shared" si="553"/>
        <v>0</v>
      </c>
      <c r="AC229" s="764">
        <f t="shared" si="553"/>
        <v>0</v>
      </c>
      <c r="AD229" s="764">
        <f t="shared" si="553"/>
        <v>0</v>
      </c>
      <c r="AE229" s="764">
        <f t="shared" si="553"/>
        <v>0</v>
      </c>
      <c r="AF229" s="764">
        <f t="shared" si="553"/>
        <v>0</v>
      </c>
      <c r="AG229" s="764">
        <f t="shared" si="553"/>
        <v>0</v>
      </c>
      <c r="AH229" s="764">
        <f t="shared" si="553"/>
        <v>0</v>
      </c>
      <c r="AI229" s="764">
        <f t="shared" si="553"/>
        <v>0</v>
      </c>
      <c r="AJ229" s="764">
        <f t="shared" si="553"/>
        <v>0</v>
      </c>
      <c r="AK229" s="764">
        <f t="shared" si="553"/>
        <v>0</v>
      </c>
      <c r="AL229" s="764">
        <f t="shared" si="553"/>
        <v>0</v>
      </c>
      <c r="AM229" s="764">
        <f t="shared" si="553"/>
        <v>0</v>
      </c>
      <c r="AN229" s="764">
        <f t="shared" si="553"/>
        <v>0</v>
      </c>
      <c r="AO229" s="764">
        <f t="shared" si="553"/>
        <v>0</v>
      </c>
      <c r="AP229" s="764">
        <f t="shared" si="553"/>
        <v>0</v>
      </c>
      <c r="AQ229" s="764">
        <f t="shared" si="553"/>
        <v>0</v>
      </c>
      <c r="AR229" s="764">
        <f t="shared" si="553"/>
        <v>0</v>
      </c>
      <c r="AS229" s="764">
        <f t="shared" si="553"/>
        <v>0</v>
      </c>
      <c r="AT229" s="764">
        <f t="shared" si="553"/>
        <v>0</v>
      </c>
      <c r="AU229" s="764">
        <f t="shared" si="553"/>
        <v>0</v>
      </c>
      <c r="AV229" s="764">
        <f t="shared" si="553"/>
        <v>0</v>
      </c>
      <c r="AW229" s="764">
        <f t="shared" si="553"/>
        <v>0</v>
      </c>
      <c r="AX229" s="764">
        <f t="shared" si="553"/>
        <v>0</v>
      </c>
      <c r="AY229" s="764">
        <f t="shared" si="553"/>
        <v>0</v>
      </c>
      <c r="AZ229" s="764">
        <f t="shared" si="553"/>
        <v>0</v>
      </c>
      <c r="BA229" s="764">
        <f t="shared" si="553"/>
        <v>0</v>
      </c>
      <c r="BB229" s="764">
        <f t="shared" si="553"/>
        <v>0</v>
      </c>
      <c r="BC229" s="764">
        <f t="shared" si="553"/>
        <v>0</v>
      </c>
      <c r="BD229" s="764">
        <f t="shared" si="553"/>
        <v>0</v>
      </c>
      <c r="BE229" s="764">
        <f t="shared" si="553"/>
        <v>0</v>
      </c>
      <c r="BF229" s="764">
        <f t="shared" si="533"/>
        <v>0</v>
      </c>
      <c r="BG229" s="764">
        <f t="shared" si="533"/>
        <v>0</v>
      </c>
      <c r="BH229" s="764">
        <f t="shared" si="533"/>
        <v>0</v>
      </c>
      <c r="BI229" s="764">
        <f t="shared" si="533"/>
        <v>0</v>
      </c>
      <c r="BJ229" s="764">
        <f t="shared" si="533"/>
        <v>0</v>
      </c>
      <c r="BK229" s="764">
        <f t="shared" si="533"/>
        <v>0</v>
      </c>
      <c r="BL229" s="764">
        <f t="shared" si="533"/>
        <v>0</v>
      </c>
      <c r="BM229" s="764">
        <f t="shared" si="533"/>
        <v>0</v>
      </c>
      <c r="BN229" s="764">
        <f t="shared" si="534"/>
        <v>0</v>
      </c>
      <c r="BO229" s="764">
        <f t="shared" si="534"/>
        <v>0</v>
      </c>
      <c r="BP229" s="764">
        <f t="shared" si="534"/>
        <v>0</v>
      </c>
      <c r="BQ229" s="764">
        <f t="shared" si="534"/>
        <v>0</v>
      </c>
      <c r="BR229" s="764">
        <f t="shared" si="534"/>
        <v>0</v>
      </c>
      <c r="BS229" s="764">
        <f t="shared" si="534"/>
        <v>0</v>
      </c>
      <c r="BT229" s="764">
        <f t="shared" si="534"/>
        <v>0</v>
      </c>
      <c r="BU229" s="764">
        <f t="shared" si="534"/>
        <v>0</v>
      </c>
      <c r="BV229" s="764">
        <f t="shared" si="534"/>
        <v>0</v>
      </c>
      <c r="BW229" s="764">
        <f t="shared" si="534"/>
        <v>0</v>
      </c>
      <c r="BX229" s="764">
        <f t="shared" si="535"/>
        <v>0</v>
      </c>
      <c r="BY229" s="764">
        <f t="shared" si="535"/>
        <v>0</v>
      </c>
      <c r="BZ229" s="764">
        <f t="shared" si="535"/>
        <v>0</v>
      </c>
      <c r="CA229" s="764">
        <f t="shared" si="535"/>
        <v>0</v>
      </c>
      <c r="CB229" s="764">
        <f t="shared" si="535"/>
        <v>0</v>
      </c>
      <c r="CC229" s="764">
        <f t="shared" si="535"/>
        <v>0</v>
      </c>
      <c r="CD229" s="764">
        <f t="shared" si="535"/>
        <v>0</v>
      </c>
      <c r="CE229" s="764">
        <f t="shared" si="535"/>
        <v>0</v>
      </c>
      <c r="CF229" s="764">
        <f t="shared" si="535"/>
        <v>0</v>
      </c>
      <c r="CG229" s="764">
        <f t="shared" si="535"/>
        <v>0</v>
      </c>
      <c r="CH229" s="764">
        <f t="shared" si="536"/>
        <v>0</v>
      </c>
      <c r="CI229" s="764">
        <f t="shared" si="536"/>
        <v>0</v>
      </c>
      <c r="CJ229" s="764">
        <f t="shared" si="536"/>
        <v>0</v>
      </c>
      <c r="CK229" s="764">
        <f t="shared" si="536"/>
        <v>0</v>
      </c>
      <c r="CL229" s="764">
        <f t="shared" si="536"/>
        <v>0</v>
      </c>
      <c r="CM229" s="764">
        <f t="shared" si="536"/>
        <v>0</v>
      </c>
      <c r="CN229" s="764">
        <f t="shared" si="536"/>
        <v>0</v>
      </c>
      <c r="CO229" s="764">
        <f t="shared" si="536"/>
        <v>0</v>
      </c>
      <c r="CP229" s="764">
        <f t="shared" si="536"/>
        <v>0</v>
      </c>
      <c r="CQ229" s="764">
        <f t="shared" si="536"/>
        <v>0</v>
      </c>
      <c r="CR229" s="764">
        <f t="shared" si="537"/>
        <v>0</v>
      </c>
      <c r="CS229" s="764">
        <f t="shared" si="537"/>
        <v>0</v>
      </c>
      <c r="CT229" s="764">
        <f t="shared" si="537"/>
        <v>0</v>
      </c>
      <c r="CU229" s="764">
        <f t="shared" si="537"/>
        <v>0</v>
      </c>
      <c r="CV229" s="764">
        <f t="shared" si="537"/>
        <v>0</v>
      </c>
      <c r="CW229" s="764">
        <f t="shared" si="537"/>
        <v>0</v>
      </c>
      <c r="CX229" s="764">
        <f t="shared" si="537"/>
        <v>0</v>
      </c>
      <c r="CY229" s="764">
        <f t="shared" si="537"/>
        <v>0</v>
      </c>
      <c r="CZ229" s="764">
        <f t="shared" si="537"/>
        <v>0</v>
      </c>
      <c r="DA229" s="764">
        <f t="shared" si="537"/>
        <v>0</v>
      </c>
      <c r="DB229" s="764">
        <f t="shared" si="538"/>
        <v>0</v>
      </c>
      <c r="DC229" s="764">
        <f t="shared" si="538"/>
        <v>0</v>
      </c>
      <c r="DD229" s="764">
        <f t="shared" si="538"/>
        <v>0</v>
      </c>
      <c r="DE229" s="764">
        <f t="shared" si="538"/>
        <v>0</v>
      </c>
      <c r="DF229" s="764">
        <f t="shared" si="538"/>
        <v>0</v>
      </c>
      <c r="DG229" s="764">
        <f t="shared" si="538"/>
        <v>0</v>
      </c>
      <c r="DH229" s="764">
        <f t="shared" si="538"/>
        <v>0</v>
      </c>
      <c r="DI229" s="764">
        <f t="shared" si="538"/>
        <v>0</v>
      </c>
      <c r="DJ229" s="764">
        <f t="shared" si="538"/>
        <v>0</v>
      </c>
      <c r="DK229" s="764">
        <f t="shared" si="538"/>
        <v>0</v>
      </c>
      <c r="DL229" s="764">
        <f t="shared" si="539"/>
        <v>0</v>
      </c>
      <c r="DM229" s="764">
        <f t="shared" si="539"/>
        <v>0</v>
      </c>
      <c r="DN229" s="764">
        <f t="shared" si="539"/>
        <v>0</v>
      </c>
      <c r="DO229" s="764">
        <f t="shared" si="539"/>
        <v>0</v>
      </c>
      <c r="DP229" s="764">
        <f t="shared" si="539"/>
        <v>0</v>
      </c>
      <c r="DQ229" s="764">
        <f t="shared" si="539"/>
        <v>0</v>
      </c>
      <c r="DR229" s="764">
        <f t="shared" si="539"/>
        <v>0</v>
      </c>
      <c r="DS229" s="764">
        <f t="shared" si="539"/>
        <v>0</v>
      </c>
      <c r="DT229" s="764">
        <f t="shared" si="539"/>
        <v>0</v>
      </c>
      <c r="DU229" s="764">
        <f t="shared" si="539"/>
        <v>0</v>
      </c>
      <c r="DV229" s="764">
        <f t="shared" si="540"/>
        <v>0</v>
      </c>
      <c r="DW229" s="764">
        <f t="shared" si="540"/>
        <v>0</v>
      </c>
      <c r="DX229" s="764">
        <f t="shared" si="540"/>
        <v>0</v>
      </c>
      <c r="DY229" s="764">
        <f t="shared" si="540"/>
        <v>0</v>
      </c>
      <c r="DZ229" s="764">
        <f t="shared" si="540"/>
        <v>0</v>
      </c>
      <c r="EA229" s="764">
        <f t="shared" si="540"/>
        <v>0</v>
      </c>
      <c r="EB229" s="764">
        <f t="shared" si="540"/>
        <v>0</v>
      </c>
      <c r="EC229" s="764">
        <f t="shared" si="540"/>
        <v>0</v>
      </c>
      <c r="ED229" s="764">
        <f t="shared" si="540"/>
        <v>0</v>
      </c>
      <c r="EE229" s="764">
        <f t="shared" si="540"/>
        <v>0</v>
      </c>
      <c r="EF229" s="764">
        <f t="shared" si="541"/>
        <v>0</v>
      </c>
      <c r="EG229" s="764">
        <f t="shared" si="541"/>
        <v>0</v>
      </c>
      <c r="EH229" s="764">
        <f t="shared" si="541"/>
        <v>0</v>
      </c>
      <c r="EI229" s="764">
        <f t="shared" si="541"/>
        <v>0</v>
      </c>
      <c r="EJ229" s="764">
        <f t="shared" si="541"/>
        <v>0</v>
      </c>
      <c r="EK229" s="764">
        <f t="shared" si="541"/>
        <v>0</v>
      </c>
      <c r="EL229" s="764">
        <f t="shared" si="541"/>
        <v>0</v>
      </c>
      <c r="EM229" s="764">
        <f t="shared" si="541"/>
        <v>0</v>
      </c>
      <c r="EN229" s="764">
        <f t="shared" si="541"/>
        <v>0</v>
      </c>
      <c r="EO229" s="764">
        <f t="shared" si="541"/>
        <v>0</v>
      </c>
      <c r="EP229" s="764">
        <f t="shared" si="542"/>
        <v>0</v>
      </c>
      <c r="EQ229" s="764">
        <f t="shared" si="542"/>
        <v>0</v>
      </c>
      <c r="ER229" s="764">
        <f t="shared" si="542"/>
        <v>0</v>
      </c>
      <c r="ES229" s="764">
        <f t="shared" si="542"/>
        <v>0</v>
      </c>
      <c r="ET229" s="764">
        <f t="shared" si="542"/>
        <v>0</v>
      </c>
      <c r="EU229" s="764">
        <f t="shared" si="542"/>
        <v>0</v>
      </c>
      <c r="EV229" s="764">
        <f t="shared" si="542"/>
        <v>0</v>
      </c>
      <c r="EW229" s="764">
        <f t="shared" si="542"/>
        <v>0</v>
      </c>
      <c r="EX229" s="764">
        <f t="shared" si="542"/>
        <v>0</v>
      </c>
      <c r="EY229" s="764">
        <f t="shared" si="542"/>
        <v>0</v>
      </c>
      <c r="EZ229" s="764">
        <f t="shared" si="543"/>
        <v>0</v>
      </c>
      <c r="FA229" s="764">
        <f t="shared" si="543"/>
        <v>0</v>
      </c>
      <c r="FB229" s="764">
        <f t="shared" si="543"/>
        <v>0</v>
      </c>
      <c r="FC229" s="764">
        <f t="shared" si="543"/>
        <v>0</v>
      </c>
      <c r="FD229" s="764">
        <f t="shared" si="543"/>
        <v>0</v>
      </c>
      <c r="FE229" s="764">
        <f t="shared" si="543"/>
        <v>0</v>
      </c>
      <c r="FF229" s="764">
        <f t="shared" si="543"/>
        <v>0</v>
      </c>
      <c r="FG229" s="764">
        <f t="shared" si="543"/>
        <v>0</v>
      </c>
      <c r="FH229" s="764">
        <f t="shared" si="543"/>
        <v>0</v>
      </c>
      <c r="FI229" s="764">
        <f t="shared" si="543"/>
        <v>0</v>
      </c>
      <c r="FJ229" s="764">
        <f t="shared" si="544"/>
        <v>0</v>
      </c>
      <c r="FK229" s="764">
        <f t="shared" si="544"/>
        <v>0</v>
      </c>
      <c r="FL229" s="764">
        <f t="shared" si="544"/>
        <v>0</v>
      </c>
      <c r="FM229" s="764">
        <f t="shared" si="544"/>
        <v>0</v>
      </c>
      <c r="FN229" s="764">
        <f t="shared" si="544"/>
        <v>0</v>
      </c>
      <c r="FO229" s="764">
        <f t="shared" si="544"/>
        <v>0</v>
      </c>
      <c r="FP229" s="764">
        <f t="shared" si="544"/>
        <v>0</v>
      </c>
      <c r="FQ229" s="764">
        <f t="shared" si="544"/>
        <v>0</v>
      </c>
      <c r="FR229" s="764">
        <f t="shared" si="544"/>
        <v>0</v>
      </c>
      <c r="FS229" s="764">
        <f t="shared" si="544"/>
        <v>0</v>
      </c>
      <c r="FT229" s="764">
        <f t="shared" si="545"/>
        <v>0</v>
      </c>
      <c r="FU229" s="764">
        <f t="shared" si="545"/>
        <v>0</v>
      </c>
      <c r="FV229" s="764">
        <f t="shared" si="545"/>
        <v>0</v>
      </c>
      <c r="FW229" s="764">
        <f t="shared" si="545"/>
        <v>0</v>
      </c>
      <c r="FX229" s="764">
        <f t="shared" si="545"/>
        <v>0</v>
      </c>
      <c r="FY229" s="764">
        <f t="shared" si="545"/>
        <v>0</v>
      </c>
      <c r="FZ229" s="764">
        <f t="shared" si="545"/>
        <v>0</v>
      </c>
      <c r="GA229" s="764">
        <f t="shared" si="545"/>
        <v>0</v>
      </c>
      <c r="GB229" s="764">
        <f t="shared" si="545"/>
        <v>0</v>
      </c>
      <c r="GC229" s="764">
        <f t="shared" si="545"/>
        <v>0</v>
      </c>
      <c r="GD229" s="764">
        <f t="shared" si="546"/>
        <v>0</v>
      </c>
      <c r="GE229" s="764">
        <f t="shared" si="546"/>
        <v>0</v>
      </c>
      <c r="GF229" s="764">
        <f t="shared" si="546"/>
        <v>0</v>
      </c>
      <c r="GG229" s="764">
        <f t="shared" si="546"/>
        <v>0</v>
      </c>
      <c r="GH229" s="764">
        <f t="shared" si="546"/>
        <v>0</v>
      </c>
      <c r="GI229" s="764">
        <f t="shared" si="546"/>
        <v>0</v>
      </c>
      <c r="GJ229" s="764">
        <f t="shared" si="546"/>
        <v>0</v>
      </c>
      <c r="GK229" s="764">
        <f t="shared" si="546"/>
        <v>0</v>
      </c>
      <c r="GL229" s="764">
        <f t="shared" si="546"/>
        <v>0</v>
      </c>
      <c r="GM229" s="764">
        <f t="shared" si="546"/>
        <v>0</v>
      </c>
      <c r="GN229" s="764">
        <f t="shared" si="547"/>
        <v>0</v>
      </c>
      <c r="GO229" s="764">
        <f t="shared" si="547"/>
        <v>0</v>
      </c>
      <c r="GP229" s="764">
        <f t="shared" si="547"/>
        <v>0</v>
      </c>
      <c r="GQ229" s="764">
        <f t="shared" si="547"/>
        <v>0</v>
      </c>
      <c r="GR229" s="764">
        <f t="shared" si="547"/>
        <v>0</v>
      </c>
      <c r="GS229" s="764">
        <f t="shared" si="547"/>
        <v>0</v>
      </c>
      <c r="GT229" s="764">
        <f t="shared" si="547"/>
        <v>0</v>
      </c>
      <c r="GU229" s="764">
        <f t="shared" si="547"/>
        <v>0</v>
      </c>
      <c r="GV229" s="764">
        <f t="shared" si="547"/>
        <v>0</v>
      </c>
      <c r="GW229" s="764">
        <f t="shared" si="547"/>
        <v>0</v>
      </c>
      <c r="GX229" s="764">
        <f t="shared" si="548"/>
        <v>0</v>
      </c>
      <c r="GY229" s="764">
        <f t="shared" si="548"/>
        <v>0</v>
      </c>
      <c r="GZ229" s="764">
        <f t="shared" si="548"/>
        <v>0</v>
      </c>
      <c r="HA229" s="764">
        <f t="shared" si="548"/>
        <v>0</v>
      </c>
      <c r="HB229" s="764">
        <f t="shared" si="548"/>
        <v>0</v>
      </c>
      <c r="HC229" s="764">
        <f t="shared" si="548"/>
        <v>0</v>
      </c>
      <c r="HD229" s="764">
        <f t="shared" si="548"/>
        <v>0</v>
      </c>
      <c r="HE229" s="764">
        <f t="shared" si="548"/>
        <v>0</v>
      </c>
      <c r="HF229" s="764">
        <f t="shared" si="548"/>
        <v>0</v>
      </c>
      <c r="HG229" s="764">
        <f t="shared" si="548"/>
        <v>0</v>
      </c>
      <c r="HH229" s="764">
        <f t="shared" si="549"/>
        <v>0</v>
      </c>
      <c r="HI229" s="764">
        <f t="shared" si="549"/>
        <v>0</v>
      </c>
      <c r="HJ229" s="764">
        <f t="shared" si="549"/>
        <v>0</v>
      </c>
      <c r="HK229" s="764">
        <f t="shared" si="549"/>
        <v>0</v>
      </c>
      <c r="HL229" s="764">
        <f t="shared" si="549"/>
        <v>0</v>
      </c>
      <c r="HM229" s="764">
        <f t="shared" si="549"/>
        <v>0</v>
      </c>
      <c r="HN229" s="764">
        <f t="shared" si="549"/>
        <v>0</v>
      </c>
      <c r="HO229" s="764">
        <f t="shared" si="549"/>
        <v>0</v>
      </c>
      <c r="HP229" s="764">
        <f t="shared" si="549"/>
        <v>0</v>
      </c>
      <c r="HQ229" s="764">
        <f t="shared" si="549"/>
        <v>0</v>
      </c>
      <c r="HR229" s="764">
        <f t="shared" si="550"/>
        <v>0</v>
      </c>
      <c r="HS229" s="764">
        <f t="shared" si="550"/>
        <v>0</v>
      </c>
      <c r="HT229" s="764">
        <f t="shared" si="550"/>
        <v>0</v>
      </c>
      <c r="HU229" s="764">
        <f t="shared" si="550"/>
        <v>0</v>
      </c>
      <c r="HV229" s="764">
        <f t="shared" si="550"/>
        <v>0</v>
      </c>
      <c r="HW229" s="764">
        <f t="shared" si="550"/>
        <v>0</v>
      </c>
      <c r="HX229" s="764">
        <f t="shared" si="550"/>
        <v>0</v>
      </c>
      <c r="HY229" s="764">
        <f t="shared" si="550"/>
        <v>0</v>
      </c>
      <c r="HZ229" s="764">
        <f t="shared" si="550"/>
        <v>0</v>
      </c>
      <c r="IA229" s="764">
        <f t="shared" si="550"/>
        <v>0</v>
      </c>
      <c r="IB229" s="764">
        <f t="shared" si="551"/>
        <v>0</v>
      </c>
      <c r="IC229" s="764">
        <f t="shared" si="551"/>
        <v>0</v>
      </c>
      <c r="ID229" s="764">
        <f t="shared" si="551"/>
        <v>0</v>
      </c>
      <c r="IE229" s="764">
        <f t="shared" si="551"/>
        <v>0</v>
      </c>
      <c r="IF229" s="764">
        <f t="shared" si="551"/>
        <v>0</v>
      </c>
      <c r="IG229" s="764">
        <f t="shared" si="551"/>
        <v>0</v>
      </c>
      <c r="IH229" s="764">
        <f t="shared" si="551"/>
        <v>0</v>
      </c>
      <c r="II229" s="764">
        <f t="shared" si="551"/>
        <v>0</v>
      </c>
      <c r="IJ229" s="764">
        <f t="shared" si="551"/>
        <v>0</v>
      </c>
      <c r="IK229" s="764">
        <f t="shared" si="551"/>
        <v>0</v>
      </c>
      <c r="IL229" s="764">
        <f t="shared" si="552"/>
        <v>0</v>
      </c>
      <c r="IM229" s="764">
        <f t="shared" si="552"/>
        <v>0</v>
      </c>
      <c r="IN229" s="764">
        <f t="shared" si="552"/>
        <v>0</v>
      </c>
      <c r="IO229" s="764">
        <f t="shared" si="552"/>
        <v>0</v>
      </c>
      <c r="IP229" s="764">
        <f t="shared" si="552"/>
        <v>0</v>
      </c>
      <c r="IQ229" s="764">
        <f t="shared" si="552"/>
        <v>0</v>
      </c>
      <c r="IR229" s="764">
        <f t="shared" si="552"/>
        <v>0</v>
      </c>
      <c r="IS229" s="764">
        <f t="shared" si="552"/>
        <v>0</v>
      </c>
      <c r="IT229" s="764">
        <f t="shared" si="552"/>
        <v>0</v>
      </c>
      <c r="IU229" s="764">
        <f t="shared" si="552"/>
        <v>0</v>
      </c>
      <c r="IV229" s="764">
        <f t="shared" si="552"/>
        <v>0</v>
      </c>
      <c r="IW229" s="764">
        <f t="shared" si="552"/>
        <v>0</v>
      </c>
      <c r="IX229" s="764">
        <f t="shared" si="552"/>
        <v>0</v>
      </c>
      <c r="IY229" s="764">
        <f t="shared" si="552"/>
        <v>0</v>
      </c>
      <c r="IZ229" s="764">
        <f t="shared" si="552"/>
        <v>0</v>
      </c>
      <c r="JA229" s="764">
        <f t="shared" si="552"/>
        <v>0</v>
      </c>
      <c r="JB229" s="764">
        <f t="shared" si="552"/>
        <v>0</v>
      </c>
      <c r="JC229" s="764">
        <f t="shared" si="552"/>
        <v>0</v>
      </c>
      <c r="JD229" s="764">
        <f t="shared" si="532"/>
        <v>0</v>
      </c>
      <c r="JE229" s="764">
        <f t="shared" si="532"/>
        <v>0</v>
      </c>
      <c r="JF229" s="764">
        <f t="shared" si="532"/>
        <v>0</v>
      </c>
      <c r="JG229" s="764">
        <f t="shared" si="532"/>
        <v>0</v>
      </c>
      <c r="JH229" s="764">
        <f t="shared" si="532"/>
        <v>0</v>
      </c>
      <c r="JI229" s="764">
        <f t="shared" si="532"/>
        <v>0</v>
      </c>
      <c r="JJ229" s="764">
        <f t="shared" si="532"/>
        <v>0</v>
      </c>
      <c r="JK229" s="764">
        <f t="shared" si="532"/>
        <v>0</v>
      </c>
      <c r="JL229" s="764">
        <f t="shared" si="552"/>
        <v>0</v>
      </c>
      <c r="JM229" s="764">
        <f t="shared" si="552"/>
        <v>0</v>
      </c>
      <c r="JN229" s="764">
        <f t="shared" si="552"/>
        <v>0</v>
      </c>
      <c r="JO229" s="764">
        <f t="shared" si="552"/>
        <v>0</v>
      </c>
      <c r="JP229" s="764">
        <f t="shared" si="552"/>
        <v>0</v>
      </c>
      <c r="JQ229" s="764">
        <f t="shared" si="480"/>
        <v>0</v>
      </c>
      <c r="JR229" s="764">
        <f t="shared" si="480"/>
        <v>0</v>
      </c>
      <c r="JS229" s="764">
        <f t="shared" si="552"/>
        <v>0</v>
      </c>
      <c r="JT229" s="765">
        <f t="shared" si="481"/>
        <v>0</v>
      </c>
      <c r="JU229" s="229">
        <f t="shared" si="482"/>
        <v>0</v>
      </c>
    </row>
    <row r="230" spans="1:281" ht="12.75" customHeight="1">
      <c r="A230" s="57"/>
      <c r="B230" s="223"/>
      <c r="C230" s="223"/>
      <c r="D230" s="61"/>
      <c r="E230" s="743" t="str">
        <f t="shared" si="479"/>
        <v xml:space="preserve"> </v>
      </c>
      <c r="F230" s="56"/>
      <c r="G230" s="228"/>
      <c r="H230" s="744">
        <f>SUMIF(Ajuste!$C$8:$C$483,$B$6:$B$499,Ajuste!$E$8:$E$483)</f>
        <v>0</v>
      </c>
      <c r="I230" s="744">
        <f>SUMIF(Ajuste!$C$8:$C$483,$B$6:$B$499,Ajuste!$F$8:$F$483)</f>
        <v>0</v>
      </c>
      <c r="J230" s="229">
        <f t="shared" si="483"/>
        <v>0</v>
      </c>
      <c r="K230" s="764">
        <f t="shared" si="533"/>
        <v>0</v>
      </c>
      <c r="L230" s="764">
        <f t="shared" si="553"/>
        <v>0</v>
      </c>
      <c r="M230" s="764">
        <f t="shared" si="553"/>
        <v>0</v>
      </c>
      <c r="N230" s="764">
        <f t="shared" si="553"/>
        <v>0</v>
      </c>
      <c r="O230" s="764">
        <f t="shared" si="553"/>
        <v>0</v>
      </c>
      <c r="P230" s="764">
        <f t="shared" si="553"/>
        <v>0</v>
      </c>
      <c r="Q230" s="764">
        <f t="shared" si="553"/>
        <v>0</v>
      </c>
      <c r="R230" s="764">
        <f t="shared" si="553"/>
        <v>0</v>
      </c>
      <c r="S230" s="764">
        <f t="shared" si="553"/>
        <v>0</v>
      </c>
      <c r="T230" s="764">
        <f t="shared" si="553"/>
        <v>0</v>
      </c>
      <c r="U230" s="764">
        <f t="shared" si="553"/>
        <v>0</v>
      </c>
      <c r="V230" s="764">
        <f t="shared" si="553"/>
        <v>0</v>
      </c>
      <c r="W230" s="764">
        <f t="shared" si="553"/>
        <v>0</v>
      </c>
      <c r="X230" s="764">
        <f t="shared" si="553"/>
        <v>0</v>
      </c>
      <c r="Y230" s="764">
        <f t="shared" si="553"/>
        <v>0</v>
      </c>
      <c r="Z230" s="764">
        <f t="shared" si="553"/>
        <v>0</v>
      </c>
      <c r="AA230" s="764">
        <f t="shared" si="553"/>
        <v>0</v>
      </c>
      <c r="AB230" s="764">
        <f t="shared" si="553"/>
        <v>0</v>
      </c>
      <c r="AC230" s="764">
        <f t="shared" si="553"/>
        <v>0</v>
      </c>
      <c r="AD230" s="764">
        <f t="shared" si="553"/>
        <v>0</v>
      </c>
      <c r="AE230" s="764">
        <f t="shared" si="553"/>
        <v>0</v>
      </c>
      <c r="AF230" s="764">
        <f t="shared" si="553"/>
        <v>0</v>
      </c>
      <c r="AG230" s="764">
        <f t="shared" si="553"/>
        <v>0</v>
      </c>
      <c r="AH230" s="764">
        <f t="shared" si="553"/>
        <v>0</v>
      </c>
      <c r="AI230" s="764">
        <f t="shared" si="553"/>
        <v>0</v>
      </c>
      <c r="AJ230" s="764">
        <f t="shared" si="553"/>
        <v>0</v>
      </c>
      <c r="AK230" s="764">
        <f t="shared" si="553"/>
        <v>0</v>
      </c>
      <c r="AL230" s="764">
        <f t="shared" si="553"/>
        <v>0</v>
      </c>
      <c r="AM230" s="764">
        <f t="shared" si="553"/>
        <v>0</v>
      </c>
      <c r="AN230" s="764">
        <f t="shared" si="553"/>
        <v>0</v>
      </c>
      <c r="AO230" s="764">
        <f t="shared" si="553"/>
        <v>0</v>
      </c>
      <c r="AP230" s="764">
        <f t="shared" si="553"/>
        <v>0</v>
      </c>
      <c r="AQ230" s="764">
        <f t="shared" si="553"/>
        <v>0</v>
      </c>
      <c r="AR230" s="764">
        <f t="shared" si="553"/>
        <v>0</v>
      </c>
      <c r="AS230" s="764">
        <f t="shared" si="553"/>
        <v>0</v>
      </c>
      <c r="AT230" s="764">
        <f t="shared" si="553"/>
        <v>0</v>
      </c>
      <c r="AU230" s="764">
        <f t="shared" si="553"/>
        <v>0</v>
      </c>
      <c r="AV230" s="764">
        <f t="shared" si="553"/>
        <v>0</v>
      </c>
      <c r="AW230" s="764">
        <f t="shared" si="553"/>
        <v>0</v>
      </c>
      <c r="AX230" s="764">
        <f t="shared" si="553"/>
        <v>0</v>
      </c>
      <c r="AY230" s="764">
        <f t="shared" si="553"/>
        <v>0</v>
      </c>
      <c r="AZ230" s="764">
        <f t="shared" si="553"/>
        <v>0</v>
      </c>
      <c r="BA230" s="764">
        <f t="shared" si="553"/>
        <v>0</v>
      </c>
      <c r="BB230" s="764">
        <f t="shared" si="553"/>
        <v>0</v>
      </c>
      <c r="BC230" s="764">
        <f t="shared" si="553"/>
        <v>0</v>
      </c>
      <c r="BD230" s="764">
        <f t="shared" si="553"/>
        <v>0</v>
      </c>
      <c r="BE230" s="764">
        <f t="shared" si="553"/>
        <v>0</v>
      </c>
      <c r="BF230" s="764">
        <f t="shared" si="533"/>
        <v>0</v>
      </c>
      <c r="BG230" s="764">
        <f t="shared" si="533"/>
        <v>0</v>
      </c>
      <c r="BH230" s="764">
        <f t="shared" si="533"/>
        <v>0</v>
      </c>
      <c r="BI230" s="764">
        <f t="shared" si="533"/>
        <v>0</v>
      </c>
      <c r="BJ230" s="764">
        <f t="shared" si="533"/>
        <v>0</v>
      </c>
      <c r="BK230" s="764">
        <f t="shared" si="533"/>
        <v>0</v>
      </c>
      <c r="BL230" s="764">
        <f t="shared" si="533"/>
        <v>0</v>
      </c>
      <c r="BM230" s="764">
        <f t="shared" si="533"/>
        <v>0</v>
      </c>
      <c r="BN230" s="764">
        <f t="shared" si="534"/>
        <v>0</v>
      </c>
      <c r="BO230" s="764">
        <f t="shared" si="534"/>
        <v>0</v>
      </c>
      <c r="BP230" s="764">
        <f t="shared" si="534"/>
        <v>0</v>
      </c>
      <c r="BQ230" s="764">
        <f t="shared" si="534"/>
        <v>0</v>
      </c>
      <c r="BR230" s="764">
        <f t="shared" si="534"/>
        <v>0</v>
      </c>
      <c r="BS230" s="764">
        <f t="shared" si="534"/>
        <v>0</v>
      </c>
      <c r="BT230" s="764">
        <f t="shared" si="534"/>
        <v>0</v>
      </c>
      <c r="BU230" s="764">
        <f t="shared" si="534"/>
        <v>0</v>
      </c>
      <c r="BV230" s="764">
        <f t="shared" si="534"/>
        <v>0</v>
      </c>
      <c r="BW230" s="764">
        <f t="shared" si="534"/>
        <v>0</v>
      </c>
      <c r="BX230" s="764">
        <f t="shared" si="535"/>
        <v>0</v>
      </c>
      <c r="BY230" s="764">
        <f t="shared" si="535"/>
        <v>0</v>
      </c>
      <c r="BZ230" s="764">
        <f t="shared" si="535"/>
        <v>0</v>
      </c>
      <c r="CA230" s="764">
        <f t="shared" si="535"/>
        <v>0</v>
      </c>
      <c r="CB230" s="764">
        <f t="shared" si="535"/>
        <v>0</v>
      </c>
      <c r="CC230" s="764">
        <f t="shared" si="535"/>
        <v>0</v>
      </c>
      <c r="CD230" s="764">
        <f t="shared" si="535"/>
        <v>0</v>
      </c>
      <c r="CE230" s="764">
        <f t="shared" si="535"/>
        <v>0</v>
      </c>
      <c r="CF230" s="764">
        <f t="shared" si="535"/>
        <v>0</v>
      </c>
      <c r="CG230" s="764">
        <f t="shared" si="535"/>
        <v>0</v>
      </c>
      <c r="CH230" s="764">
        <f t="shared" si="536"/>
        <v>0</v>
      </c>
      <c r="CI230" s="764">
        <f t="shared" si="536"/>
        <v>0</v>
      </c>
      <c r="CJ230" s="764">
        <f t="shared" si="536"/>
        <v>0</v>
      </c>
      <c r="CK230" s="764">
        <f t="shared" si="536"/>
        <v>0</v>
      </c>
      <c r="CL230" s="764">
        <f t="shared" si="536"/>
        <v>0</v>
      </c>
      <c r="CM230" s="764">
        <f t="shared" si="536"/>
        <v>0</v>
      </c>
      <c r="CN230" s="764">
        <f t="shared" si="536"/>
        <v>0</v>
      </c>
      <c r="CO230" s="764">
        <f t="shared" si="536"/>
        <v>0</v>
      </c>
      <c r="CP230" s="764">
        <f t="shared" si="536"/>
        <v>0</v>
      </c>
      <c r="CQ230" s="764">
        <f t="shared" si="536"/>
        <v>0</v>
      </c>
      <c r="CR230" s="764">
        <f t="shared" si="537"/>
        <v>0</v>
      </c>
      <c r="CS230" s="764">
        <f t="shared" si="537"/>
        <v>0</v>
      </c>
      <c r="CT230" s="764">
        <f t="shared" si="537"/>
        <v>0</v>
      </c>
      <c r="CU230" s="764">
        <f t="shared" si="537"/>
        <v>0</v>
      </c>
      <c r="CV230" s="764">
        <f t="shared" si="537"/>
        <v>0</v>
      </c>
      <c r="CW230" s="764">
        <f t="shared" si="537"/>
        <v>0</v>
      </c>
      <c r="CX230" s="764">
        <f t="shared" si="537"/>
        <v>0</v>
      </c>
      <c r="CY230" s="764">
        <f t="shared" si="537"/>
        <v>0</v>
      </c>
      <c r="CZ230" s="764">
        <f t="shared" si="537"/>
        <v>0</v>
      </c>
      <c r="DA230" s="764">
        <f t="shared" si="537"/>
        <v>0</v>
      </c>
      <c r="DB230" s="764">
        <f t="shared" si="538"/>
        <v>0</v>
      </c>
      <c r="DC230" s="764">
        <f t="shared" si="538"/>
        <v>0</v>
      </c>
      <c r="DD230" s="764">
        <f t="shared" si="538"/>
        <v>0</v>
      </c>
      <c r="DE230" s="764">
        <f t="shared" si="538"/>
        <v>0</v>
      </c>
      <c r="DF230" s="764">
        <f t="shared" si="538"/>
        <v>0</v>
      </c>
      <c r="DG230" s="764">
        <f t="shared" si="538"/>
        <v>0</v>
      </c>
      <c r="DH230" s="764">
        <f t="shared" si="538"/>
        <v>0</v>
      </c>
      <c r="DI230" s="764">
        <f t="shared" si="538"/>
        <v>0</v>
      </c>
      <c r="DJ230" s="764">
        <f t="shared" si="538"/>
        <v>0</v>
      </c>
      <c r="DK230" s="764">
        <f t="shared" si="538"/>
        <v>0</v>
      </c>
      <c r="DL230" s="764">
        <f t="shared" si="539"/>
        <v>0</v>
      </c>
      <c r="DM230" s="764">
        <f t="shared" si="539"/>
        <v>0</v>
      </c>
      <c r="DN230" s="764">
        <f t="shared" si="539"/>
        <v>0</v>
      </c>
      <c r="DO230" s="764">
        <f t="shared" si="539"/>
        <v>0</v>
      </c>
      <c r="DP230" s="764">
        <f t="shared" si="539"/>
        <v>0</v>
      </c>
      <c r="DQ230" s="764">
        <f t="shared" si="539"/>
        <v>0</v>
      </c>
      <c r="DR230" s="764">
        <f t="shared" si="539"/>
        <v>0</v>
      </c>
      <c r="DS230" s="764">
        <f t="shared" si="539"/>
        <v>0</v>
      </c>
      <c r="DT230" s="764">
        <f t="shared" si="539"/>
        <v>0</v>
      </c>
      <c r="DU230" s="764">
        <f t="shared" si="539"/>
        <v>0</v>
      </c>
      <c r="DV230" s="764">
        <f t="shared" si="540"/>
        <v>0</v>
      </c>
      <c r="DW230" s="764">
        <f t="shared" si="540"/>
        <v>0</v>
      </c>
      <c r="DX230" s="764">
        <f t="shared" si="540"/>
        <v>0</v>
      </c>
      <c r="DY230" s="764">
        <f t="shared" si="540"/>
        <v>0</v>
      </c>
      <c r="DZ230" s="764">
        <f t="shared" si="540"/>
        <v>0</v>
      </c>
      <c r="EA230" s="764">
        <f t="shared" si="540"/>
        <v>0</v>
      </c>
      <c r="EB230" s="764">
        <f t="shared" si="540"/>
        <v>0</v>
      </c>
      <c r="EC230" s="764">
        <f t="shared" si="540"/>
        <v>0</v>
      </c>
      <c r="ED230" s="764">
        <f t="shared" si="540"/>
        <v>0</v>
      </c>
      <c r="EE230" s="764">
        <f t="shared" si="540"/>
        <v>0</v>
      </c>
      <c r="EF230" s="764">
        <f t="shared" si="541"/>
        <v>0</v>
      </c>
      <c r="EG230" s="764">
        <f t="shared" si="541"/>
        <v>0</v>
      </c>
      <c r="EH230" s="764">
        <f t="shared" si="541"/>
        <v>0</v>
      </c>
      <c r="EI230" s="764">
        <f t="shared" si="541"/>
        <v>0</v>
      </c>
      <c r="EJ230" s="764">
        <f t="shared" si="541"/>
        <v>0</v>
      </c>
      <c r="EK230" s="764">
        <f t="shared" si="541"/>
        <v>0</v>
      </c>
      <c r="EL230" s="764">
        <f t="shared" si="541"/>
        <v>0</v>
      </c>
      <c r="EM230" s="764">
        <f t="shared" si="541"/>
        <v>0</v>
      </c>
      <c r="EN230" s="764">
        <f t="shared" si="541"/>
        <v>0</v>
      </c>
      <c r="EO230" s="764">
        <f t="shared" si="541"/>
        <v>0</v>
      </c>
      <c r="EP230" s="764">
        <f t="shared" si="542"/>
        <v>0</v>
      </c>
      <c r="EQ230" s="764">
        <f t="shared" si="542"/>
        <v>0</v>
      </c>
      <c r="ER230" s="764">
        <f t="shared" si="542"/>
        <v>0</v>
      </c>
      <c r="ES230" s="764">
        <f t="shared" si="542"/>
        <v>0</v>
      </c>
      <c r="ET230" s="764">
        <f t="shared" si="542"/>
        <v>0</v>
      </c>
      <c r="EU230" s="764">
        <f t="shared" si="542"/>
        <v>0</v>
      </c>
      <c r="EV230" s="764">
        <f t="shared" si="542"/>
        <v>0</v>
      </c>
      <c r="EW230" s="764">
        <f t="shared" si="542"/>
        <v>0</v>
      </c>
      <c r="EX230" s="764">
        <f t="shared" si="542"/>
        <v>0</v>
      </c>
      <c r="EY230" s="764">
        <f t="shared" si="542"/>
        <v>0</v>
      </c>
      <c r="EZ230" s="764">
        <f t="shared" si="543"/>
        <v>0</v>
      </c>
      <c r="FA230" s="764">
        <f t="shared" si="543"/>
        <v>0</v>
      </c>
      <c r="FB230" s="764">
        <f t="shared" si="543"/>
        <v>0</v>
      </c>
      <c r="FC230" s="764">
        <f t="shared" si="543"/>
        <v>0</v>
      </c>
      <c r="FD230" s="764">
        <f t="shared" si="543"/>
        <v>0</v>
      </c>
      <c r="FE230" s="764">
        <f t="shared" si="543"/>
        <v>0</v>
      </c>
      <c r="FF230" s="764">
        <f t="shared" si="543"/>
        <v>0</v>
      </c>
      <c r="FG230" s="764">
        <f t="shared" si="543"/>
        <v>0</v>
      </c>
      <c r="FH230" s="764">
        <f t="shared" si="543"/>
        <v>0</v>
      </c>
      <c r="FI230" s="764">
        <f t="shared" si="543"/>
        <v>0</v>
      </c>
      <c r="FJ230" s="764">
        <f t="shared" si="544"/>
        <v>0</v>
      </c>
      <c r="FK230" s="764">
        <f t="shared" si="544"/>
        <v>0</v>
      </c>
      <c r="FL230" s="764">
        <f t="shared" si="544"/>
        <v>0</v>
      </c>
      <c r="FM230" s="764">
        <f t="shared" si="544"/>
        <v>0</v>
      </c>
      <c r="FN230" s="764">
        <f t="shared" si="544"/>
        <v>0</v>
      </c>
      <c r="FO230" s="764">
        <f t="shared" si="544"/>
        <v>0</v>
      </c>
      <c r="FP230" s="764">
        <f t="shared" si="544"/>
        <v>0</v>
      </c>
      <c r="FQ230" s="764">
        <f t="shared" si="544"/>
        <v>0</v>
      </c>
      <c r="FR230" s="764">
        <f t="shared" si="544"/>
        <v>0</v>
      </c>
      <c r="FS230" s="764">
        <f t="shared" si="544"/>
        <v>0</v>
      </c>
      <c r="FT230" s="764">
        <f t="shared" si="545"/>
        <v>0</v>
      </c>
      <c r="FU230" s="764">
        <f t="shared" si="545"/>
        <v>0</v>
      </c>
      <c r="FV230" s="764">
        <f t="shared" si="545"/>
        <v>0</v>
      </c>
      <c r="FW230" s="764">
        <f t="shared" si="545"/>
        <v>0</v>
      </c>
      <c r="FX230" s="764">
        <f t="shared" si="545"/>
        <v>0</v>
      </c>
      <c r="FY230" s="764">
        <f t="shared" si="545"/>
        <v>0</v>
      </c>
      <c r="FZ230" s="764">
        <f t="shared" si="545"/>
        <v>0</v>
      </c>
      <c r="GA230" s="764">
        <f t="shared" si="545"/>
        <v>0</v>
      </c>
      <c r="GB230" s="764">
        <f t="shared" si="545"/>
        <v>0</v>
      </c>
      <c r="GC230" s="764">
        <f t="shared" si="545"/>
        <v>0</v>
      </c>
      <c r="GD230" s="764">
        <f t="shared" si="546"/>
        <v>0</v>
      </c>
      <c r="GE230" s="764">
        <f t="shared" si="546"/>
        <v>0</v>
      </c>
      <c r="GF230" s="764">
        <f t="shared" si="546"/>
        <v>0</v>
      </c>
      <c r="GG230" s="764">
        <f t="shared" si="546"/>
        <v>0</v>
      </c>
      <c r="GH230" s="764">
        <f t="shared" si="546"/>
        <v>0</v>
      </c>
      <c r="GI230" s="764">
        <f t="shared" si="546"/>
        <v>0</v>
      </c>
      <c r="GJ230" s="764">
        <f t="shared" si="546"/>
        <v>0</v>
      </c>
      <c r="GK230" s="764">
        <f t="shared" si="546"/>
        <v>0</v>
      </c>
      <c r="GL230" s="764">
        <f t="shared" si="546"/>
        <v>0</v>
      </c>
      <c r="GM230" s="764">
        <f t="shared" si="546"/>
        <v>0</v>
      </c>
      <c r="GN230" s="764">
        <f t="shared" si="547"/>
        <v>0</v>
      </c>
      <c r="GO230" s="764">
        <f t="shared" si="547"/>
        <v>0</v>
      </c>
      <c r="GP230" s="764">
        <f t="shared" si="547"/>
        <v>0</v>
      </c>
      <c r="GQ230" s="764">
        <f t="shared" si="547"/>
        <v>0</v>
      </c>
      <c r="GR230" s="764">
        <f t="shared" si="547"/>
        <v>0</v>
      </c>
      <c r="GS230" s="764">
        <f t="shared" si="547"/>
        <v>0</v>
      </c>
      <c r="GT230" s="764">
        <f t="shared" si="547"/>
        <v>0</v>
      </c>
      <c r="GU230" s="764">
        <f t="shared" si="547"/>
        <v>0</v>
      </c>
      <c r="GV230" s="764">
        <f t="shared" si="547"/>
        <v>0</v>
      </c>
      <c r="GW230" s="764">
        <f t="shared" si="547"/>
        <v>0</v>
      </c>
      <c r="GX230" s="764">
        <f t="shared" si="548"/>
        <v>0</v>
      </c>
      <c r="GY230" s="764">
        <f t="shared" si="548"/>
        <v>0</v>
      </c>
      <c r="GZ230" s="764">
        <f t="shared" si="548"/>
        <v>0</v>
      </c>
      <c r="HA230" s="764">
        <f t="shared" si="548"/>
        <v>0</v>
      </c>
      <c r="HB230" s="764">
        <f t="shared" si="548"/>
        <v>0</v>
      </c>
      <c r="HC230" s="764">
        <f t="shared" si="548"/>
        <v>0</v>
      </c>
      <c r="HD230" s="764">
        <f t="shared" si="548"/>
        <v>0</v>
      </c>
      <c r="HE230" s="764">
        <f t="shared" si="548"/>
        <v>0</v>
      </c>
      <c r="HF230" s="764">
        <f t="shared" si="548"/>
        <v>0</v>
      </c>
      <c r="HG230" s="764">
        <f t="shared" si="548"/>
        <v>0</v>
      </c>
      <c r="HH230" s="764">
        <f t="shared" si="549"/>
        <v>0</v>
      </c>
      <c r="HI230" s="764">
        <f t="shared" si="549"/>
        <v>0</v>
      </c>
      <c r="HJ230" s="764">
        <f t="shared" si="549"/>
        <v>0</v>
      </c>
      <c r="HK230" s="764">
        <f t="shared" si="549"/>
        <v>0</v>
      </c>
      <c r="HL230" s="764">
        <f t="shared" si="549"/>
        <v>0</v>
      </c>
      <c r="HM230" s="764">
        <f t="shared" si="549"/>
        <v>0</v>
      </c>
      <c r="HN230" s="764">
        <f t="shared" si="549"/>
        <v>0</v>
      </c>
      <c r="HO230" s="764">
        <f t="shared" si="549"/>
        <v>0</v>
      </c>
      <c r="HP230" s="764">
        <f t="shared" si="549"/>
        <v>0</v>
      </c>
      <c r="HQ230" s="764">
        <f t="shared" si="549"/>
        <v>0</v>
      </c>
      <c r="HR230" s="764">
        <f t="shared" si="550"/>
        <v>0</v>
      </c>
      <c r="HS230" s="764">
        <f t="shared" si="550"/>
        <v>0</v>
      </c>
      <c r="HT230" s="764">
        <f t="shared" si="550"/>
        <v>0</v>
      </c>
      <c r="HU230" s="764">
        <f t="shared" si="550"/>
        <v>0</v>
      </c>
      <c r="HV230" s="764">
        <f t="shared" si="550"/>
        <v>0</v>
      </c>
      <c r="HW230" s="764">
        <f t="shared" si="550"/>
        <v>0</v>
      </c>
      <c r="HX230" s="764">
        <f t="shared" si="550"/>
        <v>0</v>
      </c>
      <c r="HY230" s="764">
        <f t="shared" si="550"/>
        <v>0</v>
      </c>
      <c r="HZ230" s="764">
        <f t="shared" si="550"/>
        <v>0</v>
      </c>
      <c r="IA230" s="764">
        <f t="shared" si="550"/>
        <v>0</v>
      </c>
      <c r="IB230" s="764">
        <f t="shared" si="551"/>
        <v>0</v>
      </c>
      <c r="IC230" s="764">
        <f t="shared" si="551"/>
        <v>0</v>
      </c>
      <c r="ID230" s="764">
        <f t="shared" si="551"/>
        <v>0</v>
      </c>
      <c r="IE230" s="764">
        <f t="shared" si="551"/>
        <v>0</v>
      </c>
      <c r="IF230" s="764">
        <f t="shared" si="551"/>
        <v>0</v>
      </c>
      <c r="IG230" s="764">
        <f t="shared" si="551"/>
        <v>0</v>
      </c>
      <c r="IH230" s="764">
        <f t="shared" si="551"/>
        <v>0</v>
      </c>
      <c r="II230" s="764">
        <f t="shared" si="551"/>
        <v>0</v>
      </c>
      <c r="IJ230" s="764">
        <f t="shared" si="551"/>
        <v>0</v>
      </c>
      <c r="IK230" s="764">
        <f t="shared" si="551"/>
        <v>0</v>
      </c>
      <c r="IL230" s="764">
        <f t="shared" si="552"/>
        <v>0</v>
      </c>
      <c r="IM230" s="764">
        <f t="shared" si="552"/>
        <v>0</v>
      </c>
      <c r="IN230" s="764">
        <f t="shared" si="552"/>
        <v>0</v>
      </c>
      <c r="IO230" s="764">
        <f t="shared" si="552"/>
        <v>0</v>
      </c>
      <c r="IP230" s="764">
        <f t="shared" si="552"/>
        <v>0</v>
      </c>
      <c r="IQ230" s="764">
        <f t="shared" si="552"/>
        <v>0</v>
      </c>
      <c r="IR230" s="764">
        <f t="shared" si="552"/>
        <v>0</v>
      </c>
      <c r="IS230" s="764">
        <f t="shared" si="552"/>
        <v>0</v>
      </c>
      <c r="IT230" s="764">
        <f t="shared" si="552"/>
        <v>0</v>
      </c>
      <c r="IU230" s="764">
        <f t="shared" si="552"/>
        <v>0</v>
      </c>
      <c r="IV230" s="764">
        <f t="shared" si="552"/>
        <v>0</v>
      </c>
      <c r="IW230" s="764">
        <f t="shared" si="552"/>
        <v>0</v>
      </c>
      <c r="IX230" s="764">
        <f t="shared" si="552"/>
        <v>0</v>
      </c>
      <c r="IY230" s="764">
        <f t="shared" si="552"/>
        <v>0</v>
      </c>
      <c r="IZ230" s="764">
        <f t="shared" si="552"/>
        <v>0</v>
      </c>
      <c r="JA230" s="764">
        <f t="shared" si="552"/>
        <v>0</v>
      </c>
      <c r="JB230" s="764">
        <f t="shared" si="552"/>
        <v>0</v>
      </c>
      <c r="JC230" s="764">
        <f t="shared" si="552"/>
        <v>0</v>
      </c>
      <c r="JD230" s="764">
        <f t="shared" si="532"/>
        <v>0</v>
      </c>
      <c r="JE230" s="764">
        <f t="shared" si="532"/>
        <v>0</v>
      </c>
      <c r="JF230" s="764">
        <f t="shared" si="532"/>
        <v>0</v>
      </c>
      <c r="JG230" s="764">
        <f t="shared" si="532"/>
        <v>0</v>
      </c>
      <c r="JH230" s="764">
        <f t="shared" si="532"/>
        <v>0</v>
      </c>
      <c r="JI230" s="764">
        <f t="shared" si="532"/>
        <v>0</v>
      </c>
      <c r="JJ230" s="764">
        <f t="shared" si="532"/>
        <v>0</v>
      </c>
      <c r="JK230" s="764">
        <f t="shared" si="532"/>
        <v>0</v>
      </c>
      <c r="JL230" s="764">
        <f t="shared" si="552"/>
        <v>0</v>
      </c>
      <c r="JM230" s="764">
        <f t="shared" si="552"/>
        <v>0</v>
      </c>
      <c r="JN230" s="764">
        <f t="shared" si="552"/>
        <v>0</v>
      </c>
      <c r="JO230" s="764">
        <f t="shared" si="552"/>
        <v>0</v>
      </c>
      <c r="JP230" s="764">
        <f t="shared" si="552"/>
        <v>0</v>
      </c>
      <c r="JQ230" s="764">
        <f t="shared" si="480"/>
        <v>0</v>
      </c>
      <c r="JR230" s="764">
        <f t="shared" si="480"/>
        <v>0</v>
      </c>
      <c r="JS230" s="764">
        <f t="shared" si="552"/>
        <v>0</v>
      </c>
      <c r="JT230" s="765">
        <f t="shared" si="481"/>
        <v>0</v>
      </c>
      <c r="JU230" s="229">
        <f t="shared" si="482"/>
        <v>0</v>
      </c>
    </row>
    <row r="231" spans="1:281" ht="12.75" customHeight="1">
      <c r="A231" s="57"/>
      <c r="B231" s="223"/>
      <c r="C231" s="223"/>
      <c r="D231" s="61"/>
      <c r="E231" s="743" t="str">
        <f t="shared" si="479"/>
        <v xml:space="preserve"> </v>
      </c>
      <c r="F231" s="56"/>
      <c r="G231" s="228"/>
      <c r="H231" s="744">
        <f>SUMIF(Ajuste!$C$8:$C$483,$B$6:$B$499,Ajuste!$E$8:$E$483)</f>
        <v>0</v>
      </c>
      <c r="I231" s="744">
        <f>SUMIF(Ajuste!$C$8:$C$483,$B$6:$B$499,Ajuste!$F$8:$F$483)</f>
        <v>0</v>
      </c>
      <c r="J231" s="229">
        <f t="shared" si="483"/>
        <v>0</v>
      </c>
      <c r="K231" s="764">
        <f t="shared" si="533"/>
        <v>0</v>
      </c>
      <c r="L231" s="764">
        <f t="shared" si="553"/>
        <v>0</v>
      </c>
      <c r="M231" s="764">
        <f t="shared" si="553"/>
        <v>0</v>
      </c>
      <c r="N231" s="764">
        <f t="shared" si="553"/>
        <v>0</v>
      </c>
      <c r="O231" s="764">
        <f t="shared" si="553"/>
        <v>0</v>
      </c>
      <c r="P231" s="764">
        <f t="shared" si="553"/>
        <v>0</v>
      </c>
      <c r="Q231" s="764">
        <f t="shared" si="553"/>
        <v>0</v>
      </c>
      <c r="R231" s="764">
        <f t="shared" si="553"/>
        <v>0</v>
      </c>
      <c r="S231" s="764">
        <f t="shared" si="553"/>
        <v>0</v>
      </c>
      <c r="T231" s="764">
        <f t="shared" si="553"/>
        <v>0</v>
      </c>
      <c r="U231" s="764">
        <f t="shared" si="553"/>
        <v>0</v>
      </c>
      <c r="V231" s="764">
        <f t="shared" si="553"/>
        <v>0</v>
      </c>
      <c r="W231" s="764">
        <f t="shared" si="553"/>
        <v>0</v>
      </c>
      <c r="X231" s="764">
        <f t="shared" si="553"/>
        <v>0</v>
      </c>
      <c r="Y231" s="764">
        <f t="shared" si="553"/>
        <v>0</v>
      </c>
      <c r="Z231" s="764">
        <f t="shared" si="553"/>
        <v>0</v>
      </c>
      <c r="AA231" s="764">
        <f t="shared" si="553"/>
        <v>0</v>
      </c>
      <c r="AB231" s="764">
        <f t="shared" si="553"/>
        <v>0</v>
      </c>
      <c r="AC231" s="764">
        <f t="shared" si="553"/>
        <v>0</v>
      </c>
      <c r="AD231" s="764">
        <f t="shared" si="553"/>
        <v>0</v>
      </c>
      <c r="AE231" s="764">
        <f t="shared" si="553"/>
        <v>0</v>
      </c>
      <c r="AF231" s="764">
        <f t="shared" si="553"/>
        <v>0</v>
      </c>
      <c r="AG231" s="764">
        <f t="shared" si="553"/>
        <v>0</v>
      </c>
      <c r="AH231" s="764">
        <f t="shared" si="553"/>
        <v>0</v>
      </c>
      <c r="AI231" s="764">
        <f t="shared" si="553"/>
        <v>0</v>
      </c>
      <c r="AJ231" s="764">
        <f t="shared" si="553"/>
        <v>0</v>
      </c>
      <c r="AK231" s="764">
        <f t="shared" si="553"/>
        <v>0</v>
      </c>
      <c r="AL231" s="764">
        <f t="shared" si="553"/>
        <v>0</v>
      </c>
      <c r="AM231" s="764">
        <f t="shared" si="553"/>
        <v>0</v>
      </c>
      <c r="AN231" s="764">
        <f t="shared" si="553"/>
        <v>0</v>
      </c>
      <c r="AO231" s="764">
        <f t="shared" si="553"/>
        <v>0</v>
      </c>
      <c r="AP231" s="764">
        <f t="shared" si="553"/>
        <v>0</v>
      </c>
      <c r="AQ231" s="764">
        <f t="shared" si="553"/>
        <v>0</v>
      </c>
      <c r="AR231" s="764">
        <f t="shared" si="553"/>
        <v>0</v>
      </c>
      <c r="AS231" s="764">
        <f t="shared" si="553"/>
        <v>0</v>
      </c>
      <c r="AT231" s="764">
        <f t="shared" si="553"/>
        <v>0</v>
      </c>
      <c r="AU231" s="764">
        <f t="shared" si="553"/>
        <v>0</v>
      </c>
      <c r="AV231" s="764">
        <f t="shared" si="553"/>
        <v>0</v>
      </c>
      <c r="AW231" s="764">
        <f t="shared" si="553"/>
        <v>0</v>
      </c>
      <c r="AX231" s="764">
        <f t="shared" si="553"/>
        <v>0</v>
      </c>
      <c r="AY231" s="764">
        <f t="shared" si="553"/>
        <v>0</v>
      </c>
      <c r="AZ231" s="764">
        <f t="shared" si="553"/>
        <v>0</v>
      </c>
      <c r="BA231" s="764">
        <f t="shared" si="553"/>
        <v>0</v>
      </c>
      <c r="BB231" s="764">
        <f t="shared" si="553"/>
        <v>0</v>
      </c>
      <c r="BC231" s="764">
        <f t="shared" si="553"/>
        <v>0</v>
      </c>
      <c r="BD231" s="764">
        <f t="shared" si="553"/>
        <v>0</v>
      </c>
      <c r="BE231" s="764">
        <f t="shared" si="553"/>
        <v>0</v>
      </c>
      <c r="BF231" s="764">
        <f t="shared" si="533"/>
        <v>0</v>
      </c>
      <c r="BG231" s="764">
        <f t="shared" si="533"/>
        <v>0</v>
      </c>
      <c r="BH231" s="764">
        <f t="shared" si="533"/>
        <v>0</v>
      </c>
      <c r="BI231" s="764">
        <f t="shared" si="533"/>
        <v>0</v>
      </c>
      <c r="BJ231" s="764">
        <f t="shared" si="533"/>
        <v>0</v>
      </c>
      <c r="BK231" s="764">
        <f t="shared" si="533"/>
        <v>0</v>
      </c>
      <c r="BL231" s="764">
        <f t="shared" si="533"/>
        <v>0</v>
      </c>
      <c r="BM231" s="764">
        <f t="shared" si="533"/>
        <v>0</v>
      </c>
      <c r="BN231" s="764">
        <f t="shared" si="534"/>
        <v>0</v>
      </c>
      <c r="BO231" s="764">
        <f t="shared" si="534"/>
        <v>0</v>
      </c>
      <c r="BP231" s="764">
        <f t="shared" si="534"/>
        <v>0</v>
      </c>
      <c r="BQ231" s="764">
        <f t="shared" si="534"/>
        <v>0</v>
      </c>
      <c r="BR231" s="764">
        <f t="shared" si="534"/>
        <v>0</v>
      </c>
      <c r="BS231" s="764">
        <f t="shared" si="534"/>
        <v>0</v>
      </c>
      <c r="BT231" s="764">
        <f t="shared" si="534"/>
        <v>0</v>
      </c>
      <c r="BU231" s="764">
        <f t="shared" si="534"/>
        <v>0</v>
      </c>
      <c r="BV231" s="764">
        <f t="shared" si="534"/>
        <v>0</v>
      </c>
      <c r="BW231" s="764">
        <f t="shared" si="534"/>
        <v>0</v>
      </c>
      <c r="BX231" s="764">
        <f t="shared" si="535"/>
        <v>0</v>
      </c>
      <c r="BY231" s="764">
        <f t="shared" si="535"/>
        <v>0</v>
      </c>
      <c r="BZ231" s="764">
        <f t="shared" si="535"/>
        <v>0</v>
      </c>
      <c r="CA231" s="764">
        <f t="shared" si="535"/>
        <v>0</v>
      </c>
      <c r="CB231" s="764">
        <f t="shared" si="535"/>
        <v>0</v>
      </c>
      <c r="CC231" s="764">
        <f t="shared" si="535"/>
        <v>0</v>
      </c>
      <c r="CD231" s="764">
        <f t="shared" si="535"/>
        <v>0</v>
      </c>
      <c r="CE231" s="764">
        <f t="shared" si="535"/>
        <v>0</v>
      </c>
      <c r="CF231" s="764">
        <f t="shared" si="535"/>
        <v>0</v>
      </c>
      <c r="CG231" s="764">
        <f t="shared" si="535"/>
        <v>0</v>
      </c>
      <c r="CH231" s="764">
        <f t="shared" si="536"/>
        <v>0</v>
      </c>
      <c r="CI231" s="764">
        <f t="shared" si="536"/>
        <v>0</v>
      </c>
      <c r="CJ231" s="764">
        <f t="shared" si="536"/>
        <v>0</v>
      </c>
      <c r="CK231" s="764">
        <f t="shared" si="536"/>
        <v>0</v>
      </c>
      <c r="CL231" s="764">
        <f t="shared" si="536"/>
        <v>0</v>
      </c>
      <c r="CM231" s="764">
        <f t="shared" si="536"/>
        <v>0</v>
      </c>
      <c r="CN231" s="764">
        <f t="shared" si="536"/>
        <v>0</v>
      </c>
      <c r="CO231" s="764">
        <f t="shared" si="536"/>
        <v>0</v>
      </c>
      <c r="CP231" s="764">
        <f t="shared" si="536"/>
        <v>0</v>
      </c>
      <c r="CQ231" s="764">
        <f t="shared" si="536"/>
        <v>0</v>
      </c>
      <c r="CR231" s="764">
        <f t="shared" si="537"/>
        <v>0</v>
      </c>
      <c r="CS231" s="764">
        <f t="shared" si="537"/>
        <v>0</v>
      </c>
      <c r="CT231" s="764">
        <f t="shared" si="537"/>
        <v>0</v>
      </c>
      <c r="CU231" s="764">
        <f t="shared" si="537"/>
        <v>0</v>
      </c>
      <c r="CV231" s="764">
        <f t="shared" si="537"/>
        <v>0</v>
      </c>
      <c r="CW231" s="764">
        <f t="shared" si="537"/>
        <v>0</v>
      </c>
      <c r="CX231" s="764">
        <f t="shared" si="537"/>
        <v>0</v>
      </c>
      <c r="CY231" s="764">
        <f t="shared" si="537"/>
        <v>0</v>
      </c>
      <c r="CZ231" s="764">
        <f t="shared" si="537"/>
        <v>0</v>
      </c>
      <c r="DA231" s="764">
        <f t="shared" si="537"/>
        <v>0</v>
      </c>
      <c r="DB231" s="764">
        <f t="shared" si="538"/>
        <v>0</v>
      </c>
      <c r="DC231" s="764">
        <f t="shared" si="538"/>
        <v>0</v>
      </c>
      <c r="DD231" s="764">
        <f t="shared" si="538"/>
        <v>0</v>
      </c>
      <c r="DE231" s="764">
        <f t="shared" si="538"/>
        <v>0</v>
      </c>
      <c r="DF231" s="764">
        <f t="shared" si="538"/>
        <v>0</v>
      </c>
      <c r="DG231" s="764">
        <f t="shared" si="538"/>
        <v>0</v>
      </c>
      <c r="DH231" s="764">
        <f t="shared" si="538"/>
        <v>0</v>
      </c>
      <c r="DI231" s="764">
        <f t="shared" si="538"/>
        <v>0</v>
      </c>
      <c r="DJ231" s="764">
        <f t="shared" si="538"/>
        <v>0</v>
      </c>
      <c r="DK231" s="764">
        <f t="shared" si="538"/>
        <v>0</v>
      </c>
      <c r="DL231" s="764">
        <f t="shared" si="539"/>
        <v>0</v>
      </c>
      <c r="DM231" s="764">
        <f t="shared" si="539"/>
        <v>0</v>
      </c>
      <c r="DN231" s="764">
        <f t="shared" si="539"/>
        <v>0</v>
      </c>
      <c r="DO231" s="764">
        <f t="shared" si="539"/>
        <v>0</v>
      </c>
      <c r="DP231" s="764">
        <f t="shared" si="539"/>
        <v>0</v>
      </c>
      <c r="DQ231" s="764">
        <f t="shared" si="539"/>
        <v>0</v>
      </c>
      <c r="DR231" s="764">
        <f t="shared" si="539"/>
        <v>0</v>
      </c>
      <c r="DS231" s="764">
        <f t="shared" si="539"/>
        <v>0</v>
      </c>
      <c r="DT231" s="764">
        <f t="shared" si="539"/>
        <v>0</v>
      </c>
      <c r="DU231" s="764">
        <f t="shared" si="539"/>
        <v>0</v>
      </c>
      <c r="DV231" s="764">
        <f t="shared" si="540"/>
        <v>0</v>
      </c>
      <c r="DW231" s="764">
        <f t="shared" si="540"/>
        <v>0</v>
      </c>
      <c r="DX231" s="764">
        <f t="shared" si="540"/>
        <v>0</v>
      </c>
      <c r="DY231" s="764">
        <f t="shared" si="540"/>
        <v>0</v>
      </c>
      <c r="DZ231" s="764">
        <f t="shared" si="540"/>
        <v>0</v>
      </c>
      <c r="EA231" s="764">
        <f t="shared" si="540"/>
        <v>0</v>
      </c>
      <c r="EB231" s="764">
        <f t="shared" si="540"/>
        <v>0</v>
      </c>
      <c r="EC231" s="764">
        <f t="shared" si="540"/>
        <v>0</v>
      </c>
      <c r="ED231" s="764">
        <f t="shared" si="540"/>
        <v>0</v>
      </c>
      <c r="EE231" s="764">
        <f t="shared" si="540"/>
        <v>0</v>
      </c>
      <c r="EF231" s="764">
        <f t="shared" si="541"/>
        <v>0</v>
      </c>
      <c r="EG231" s="764">
        <f t="shared" si="541"/>
        <v>0</v>
      </c>
      <c r="EH231" s="764">
        <f t="shared" si="541"/>
        <v>0</v>
      </c>
      <c r="EI231" s="764">
        <f t="shared" si="541"/>
        <v>0</v>
      </c>
      <c r="EJ231" s="764">
        <f t="shared" si="541"/>
        <v>0</v>
      </c>
      <c r="EK231" s="764">
        <f t="shared" si="541"/>
        <v>0</v>
      </c>
      <c r="EL231" s="764">
        <f t="shared" si="541"/>
        <v>0</v>
      </c>
      <c r="EM231" s="764">
        <f t="shared" si="541"/>
        <v>0</v>
      </c>
      <c r="EN231" s="764">
        <f t="shared" si="541"/>
        <v>0</v>
      </c>
      <c r="EO231" s="764">
        <f t="shared" si="541"/>
        <v>0</v>
      </c>
      <c r="EP231" s="764">
        <f t="shared" si="542"/>
        <v>0</v>
      </c>
      <c r="EQ231" s="764">
        <f t="shared" si="542"/>
        <v>0</v>
      </c>
      <c r="ER231" s="764">
        <f t="shared" si="542"/>
        <v>0</v>
      </c>
      <c r="ES231" s="764">
        <f t="shared" si="542"/>
        <v>0</v>
      </c>
      <c r="ET231" s="764">
        <f t="shared" si="542"/>
        <v>0</v>
      </c>
      <c r="EU231" s="764">
        <f t="shared" si="542"/>
        <v>0</v>
      </c>
      <c r="EV231" s="764">
        <f t="shared" si="542"/>
        <v>0</v>
      </c>
      <c r="EW231" s="764">
        <f t="shared" si="542"/>
        <v>0</v>
      </c>
      <c r="EX231" s="764">
        <f t="shared" si="542"/>
        <v>0</v>
      </c>
      <c r="EY231" s="764">
        <f t="shared" si="542"/>
        <v>0</v>
      </c>
      <c r="EZ231" s="764">
        <f t="shared" si="543"/>
        <v>0</v>
      </c>
      <c r="FA231" s="764">
        <f t="shared" si="543"/>
        <v>0</v>
      </c>
      <c r="FB231" s="764">
        <f t="shared" si="543"/>
        <v>0</v>
      </c>
      <c r="FC231" s="764">
        <f t="shared" si="543"/>
        <v>0</v>
      </c>
      <c r="FD231" s="764">
        <f t="shared" si="543"/>
        <v>0</v>
      </c>
      <c r="FE231" s="764">
        <f t="shared" si="543"/>
        <v>0</v>
      </c>
      <c r="FF231" s="764">
        <f t="shared" si="543"/>
        <v>0</v>
      </c>
      <c r="FG231" s="764">
        <f t="shared" si="543"/>
        <v>0</v>
      </c>
      <c r="FH231" s="764">
        <f t="shared" si="543"/>
        <v>0</v>
      </c>
      <c r="FI231" s="764">
        <f t="shared" si="543"/>
        <v>0</v>
      </c>
      <c r="FJ231" s="764">
        <f t="shared" si="544"/>
        <v>0</v>
      </c>
      <c r="FK231" s="764">
        <f t="shared" si="544"/>
        <v>0</v>
      </c>
      <c r="FL231" s="764">
        <f t="shared" si="544"/>
        <v>0</v>
      </c>
      <c r="FM231" s="764">
        <f t="shared" si="544"/>
        <v>0</v>
      </c>
      <c r="FN231" s="764">
        <f t="shared" si="544"/>
        <v>0</v>
      </c>
      <c r="FO231" s="764">
        <f t="shared" si="544"/>
        <v>0</v>
      </c>
      <c r="FP231" s="764">
        <f t="shared" si="544"/>
        <v>0</v>
      </c>
      <c r="FQ231" s="764">
        <f t="shared" si="544"/>
        <v>0</v>
      </c>
      <c r="FR231" s="764">
        <f t="shared" si="544"/>
        <v>0</v>
      </c>
      <c r="FS231" s="764">
        <f t="shared" si="544"/>
        <v>0</v>
      </c>
      <c r="FT231" s="764">
        <f t="shared" si="545"/>
        <v>0</v>
      </c>
      <c r="FU231" s="764">
        <f t="shared" si="545"/>
        <v>0</v>
      </c>
      <c r="FV231" s="764">
        <f t="shared" si="545"/>
        <v>0</v>
      </c>
      <c r="FW231" s="764">
        <f t="shared" si="545"/>
        <v>0</v>
      </c>
      <c r="FX231" s="764">
        <f t="shared" si="545"/>
        <v>0</v>
      </c>
      <c r="FY231" s="764">
        <f t="shared" si="545"/>
        <v>0</v>
      </c>
      <c r="FZ231" s="764">
        <f t="shared" si="545"/>
        <v>0</v>
      </c>
      <c r="GA231" s="764">
        <f t="shared" si="545"/>
        <v>0</v>
      </c>
      <c r="GB231" s="764">
        <f t="shared" si="545"/>
        <v>0</v>
      </c>
      <c r="GC231" s="764">
        <f t="shared" si="545"/>
        <v>0</v>
      </c>
      <c r="GD231" s="764">
        <f t="shared" si="546"/>
        <v>0</v>
      </c>
      <c r="GE231" s="764">
        <f t="shared" si="546"/>
        <v>0</v>
      </c>
      <c r="GF231" s="764">
        <f t="shared" si="546"/>
        <v>0</v>
      </c>
      <c r="GG231" s="764">
        <f t="shared" si="546"/>
        <v>0</v>
      </c>
      <c r="GH231" s="764">
        <f t="shared" si="546"/>
        <v>0</v>
      </c>
      <c r="GI231" s="764">
        <f t="shared" si="546"/>
        <v>0</v>
      </c>
      <c r="GJ231" s="764">
        <f t="shared" si="546"/>
        <v>0</v>
      </c>
      <c r="GK231" s="764">
        <f t="shared" si="546"/>
        <v>0</v>
      </c>
      <c r="GL231" s="764">
        <f t="shared" si="546"/>
        <v>0</v>
      </c>
      <c r="GM231" s="764">
        <f t="shared" si="546"/>
        <v>0</v>
      </c>
      <c r="GN231" s="764">
        <f t="shared" si="547"/>
        <v>0</v>
      </c>
      <c r="GO231" s="764">
        <f t="shared" si="547"/>
        <v>0</v>
      </c>
      <c r="GP231" s="764">
        <f t="shared" si="547"/>
        <v>0</v>
      </c>
      <c r="GQ231" s="764">
        <f t="shared" si="547"/>
        <v>0</v>
      </c>
      <c r="GR231" s="764">
        <f t="shared" si="547"/>
        <v>0</v>
      </c>
      <c r="GS231" s="764">
        <f t="shared" si="547"/>
        <v>0</v>
      </c>
      <c r="GT231" s="764">
        <f t="shared" si="547"/>
        <v>0</v>
      </c>
      <c r="GU231" s="764">
        <f t="shared" si="547"/>
        <v>0</v>
      </c>
      <c r="GV231" s="764">
        <f t="shared" si="547"/>
        <v>0</v>
      </c>
      <c r="GW231" s="764">
        <f t="shared" si="547"/>
        <v>0</v>
      </c>
      <c r="GX231" s="764">
        <f t="shared" si="548"/>
        <v>0</v>
      </c>
      <c r="GY231" s="764">
        <f t="shared" si="548"/>
        <v>0</v>
      </c>
      <c r="GZ231" s="764">
        <f t="shared" si="548"/>
        <v>0</v>
      </c>
      <c r="HA231" s="764">
        <f t="shared" si="548"/>
        <v>0</v>
      </c>
      <c r="HB231" s="764">
        <f t="shared" si="548"/>
        <v>0</v>
      </c>
      <c r="HC231" s="764">
        <f t="shared" si="548"/>
        <v>0</v>
      </c>
      <c r="HD231" s="764">
        <f t="shared" si="548"/>
        <v>0</v>
      </c>
      <c r="HE231" s="764">
        <f t="shared" si="548"/>
        <v>0</v>
      </c>
      <c r="HF231" s="764">
        <f t="shared" si="548"/>
        <v>0</v>
      </c>
      <c r="HG231" s="764">
        <f t="shared" si="548"/>
        <v>0</v>
      </c>
      <c r="HH231" s="764">
        <f t="shared" si="549"/>
        <v>0</v>
      </c>
      <c r="HI231" s="764">
        <f t="shared" si="549"/>
        <v>0</v>
      </c>
      <c r="HJ231" s="764">
        <f t="shared" si="549"/>
        <v>0</v>
      </c>
      <c r="HK231" s="764">
        <f t="shared" si="549"/>
        <v>0</v>
      </c>
      <c r="HL231" s="764">
        <f t="shared" si="549"/>
        <v>0</v>
      </c>
      <c r="HM231" s="764">
        <f t="shared" si="549"/>
        <v>0</v>
      </c>
      <c r="HN231" s="764">
        <f t="shared" si="549"/>
        <v>0</v>
      </c>
      <c r="HO231" s="764">
        <f t="shared" si="549"/>
        <v>0</v>
      </c>
      <c r="HP231" s="764">
        <f t="shared" si="549"/>
        <v>0</v>
      </c>
      <c r="HQ231" s="764">
        <f t="shared" si="549"/>
        <v>0</v>
      </c>
      <c r="HR231" s="764">
        <f t="shared" si="550"/>
        <v>0</v>
      </c>
      <c r="HS231" s="764">
        <f t="shared" si="550"/>
        <v>0</v>
      </c>
      <c r="HT231" s="764">
        <f t="shared" si="550"/>
        <v>0</v>
      </c>
      <c r="HU231" s="764">
        <f t="shared" si="550"/>
        <v>0</v>
      </c>
      <c r="HV231" s="764">
        <f t="shared" si="550"/>
        <v>0</v>
      </c>
      <c r="HW231" s="764">
        <f t="shared" si="550"/>
        <v>0</v>
      </c>
      <c r="HX231" s="764">
        <f t="shared" si="550"/>
        <v>0</v>
      </c>
      <c r="HY231" s="764">
        <f t="shared" si="550"/>
        <v>0</v>
      </c>
      <c r="HZ231" s="764">
        <f t="shared" si="550"/>
        <v>0</v>
      </c>
      <c r="IA231" s="764">
        <f t="shared" si="550"/>
        <v>0</v>
      </c>
      <c r="IB231" s="764">
        <f t="shared" si="551"/>
        <v>0</v>
      </c>
      <c r="IC231" s="764">
        <f t="shared" si="551"/>
        <v>0</v>
      </c>
      <c r="ID231" s="764">
        <f t="shared" si="551"/>
        <v>0</v>
      </c>
      <c r="IE231" s="764">
        <f t="shared" si="551"/>
        <v>0</v>
      </c>
      <c r="IF231" s="764">
        <f t="shared" si="551"/>
        <v>0</v>
      </c>
      <c r="IG231" s="764">
        <f t="shared" si="551"/>
        <v>0</v>
      </c>
      <c r="IH231" s="764">
        <f t="shared" si="551"/>
        <v>0</v>
      </c>
      <c r="II231" s="764">
        <f t="shared" si="551"/>
        <v>0</v>
      </c>
      <c r="IJ231" s="764">
        <f t="shared" si="551"/>
        <v>0</v>
      </c>
      <c r="IK231" s="764">
        <f t="shared" si="551"/>
        <v>0</v>
      </c>
      <c r="IL231" s="764">
        <f t="shared" si="552"/>
        <v>0</v>
      </c>
      <c r="IM231" s="764">
        <f t="shared" si="552"/>
        <v>0</v>
      </c>
      <c r="IN231" s="764">
        <f t="shared" si="552"/>
        <v>0</v>
      </c>
      <c r="IO231" s="764">
        <f t="shared" si="552"/>
        <v>0</v>
      </c>
      <c r="IP231" s="764">
        <f t="shared" si="552"/>
        <v>0</v>
      </c>
      <c r="IQ231" s="764">
        <f t="shared" si="552"/>
        <v>0</v>
      </c>
      <c r="IR231" s="764">
        <f t="shared" si="552"/>
        <v>0</v>
      </c>
      <c r="IS231" s="764">
        <f t="shared" si="552"/>
        <v>0</v>
      </c>
      <c r="IT231" s="764">
        <f t="shared" si="552"/>
        <v>0</v>
      </c>
      <c r="IU231" s="764">
        <f t="shared" si="552"/>
        <v>0</v>
      </c>
      <c r="IV231" s="764">
        <f t="shared" si="552"/>
        <v>0</v>
      </c>
      <c r="IW231" s="764">
        <f t="shared" si="552"/>
        <v>0</v>
      </c>
      <c r="IX231" s="764">
        <f t="shared" si="552"/>
        <v>0</v>
      </c>
      <c r="IY231" s="764">
        <f t="shared" si="552"/>
        <v>0</v>
      </c>
      <c r="IZ231" s="764">
        <f t="shared" si="552"/>
        <v>0</v>
      </c>
      <c r="JA231" s="764">
        <f t="shared" si="552"/>
        <v>0</v>
      </c>
      <c r="JB231" s="764">
        <f t="shared" si="552"/>
        <v>0</v>
      </c>
      <c r="JC231" s="764">
        <f t="shared" si="552"/>
        <v>0</v>
      </c>
      <c r="JD231" s="764">
        <f t="shared" si="532"/>
        <v>0</v>
      </c>
      <c r="JE231" s="764">
        <f t="shared" si="532"/>
        <v>0</v>
      </c>
      <c r="JF231" s="764">
        <f t="shared" si="532"/>
        <v>0</v>
      </c>
      <c r="JG231" s="764">
        <f t="shared" si="532"/>
        <v>0</v>
      </c>
      <c r="JH231" s="764">
        <f t="shared" si="532"/>
        <v>0</v>
      </c>
      <c r="JI231" s="764">
        <f t="shared" si="532"/>
        <v>0</v>
      </c>
      <c r="JJ231" s="764">
        <f t="shared" si="532"/>
        <v>0</v>
      </c>
      <c r="JK231" s="764">
        <f t="shared" si="532"/>
        <v>0</v>
      </c>
      <c r="JL231" s="764">
        <f t="shared" si="552"/>
        <v>0</v>
      </c>
      <c r="JM231" s="764">
        <f t="shared" si="552"/>
        <v>0</v>
      </c>
      <c r="JN231" s="764">
        <f t="shared" si="552"/>
        <v>0</v>
      </c>
      <c r="JO231" s="764">
        <f t="shared" si="552"/>
        <v>0</v>
      </c>
      <c r="JP231" s="764">
        <f t="shared" si="552"/>
        <v>0</v>
      </c>
      <c r="JQ231" s="764">
        <f t="shared" si="480"/>
        <v>0</v>
      </c>
      <c r="JR231" s="764">
        <f t="shared" si="480"/>
        <v>0</v>
      </c>
      <c r="JS231" s="764">
        <f t="shared" si="552"/>
        <v>0</v>
      </c>
      <c r="JT231" s="765">
        <f t="shared" si="481"/>
        <v>0</v>
      </c>
      <c r="JU231" s="229">
        <f t="shared" si="482"/>
        <v>0</v>
      </c>
    </row>
    <row r="232" spans="1:281" ht="12.75" customHeight="1">
      <c r="A232" s="57"/>
      <c r="B232" s="223"/>
      <c r="C232" s="223"/>
      <c r="D232" s="61"/>
      <c r="E232" s="743" t="str">
        <f t="shared" si="479"/>
        <v xml:space="preserve"> </v>
      </c>
      <c r="F232" s="56"/>
      <c r="G232" s="228"/>
      <c r="H232" s="744">
        <f>SUMIF(Ajuste!$C$8:$C$483,$B$6:$B$499,Ajuste!$E$8:$E$483)</f>
        <v>0</v>
      </c>
      <c r="I232" s="744">
        <f>SUMIF(Ajuste!$C$8:$C$483,$B$6:$B$499,Ajuste!$F$8:$F$483)</f>
        <v>0</v>
      </c>
      <c r="J232" s="229">
        <f t="shared" si="483"/>
        <v>0</v>
      </c>
      <c r="K232" s="764">
        <f t="shared" si="533"/>
        <v>0</v>
      </c>
      <c r="L232" s="764">
        <f t="shared" si="553"/>
        <v>0</v>
      </c>
      <c r="M232" s="764">
        <f t="shared" si="553"/>
        <v>0</v>
      </c>
      <c r="N232" s="764">
        <f t="shared" si="553"/>
        <v>0</v>
      </c>
      <c r="O232" s="764">
        <f t="shared" si="553"/>
        <v>0</v>
      </c>
      <c r="P232" s="764">
        <f t="shared" si="553"/>
        <v>0</v>
      </c>
      <c r="Q232" s="764">
        <f t="shared" si="553"/>
        <v>0</v>
      </c>
      <c r="R232" s="764">
        <f t="shared" si="553"/>
        <v>0</v>
      </c>
      <c r="S232" s="764">
        <f t="shared" si="553"/>
        <v>0</v>
      </c>
      <c r="T232" s="764">
        <f t="shared" si="553"/>
        <v>0</v>
      </c>
      <c r="U232" s="764">
        <f t="shared" si="553"/>
        <v>0</v>
      </c>
      <c r="V232" s="764">
        <f t="shared" si="553"/>
        <v>0</v>
      </c>
      <c r="W232" s="764">
        <f t="shared" si="553"/>
        <v>0</v>
      </c>
      <c r="X232" s="764">
        <f t="shared" si="553"/>
        <v>0</v>
      </c>
      <c r="Y232" s="764">
        <f t="shared" si="553"/>
        <v>0</v>
      </c>
      <c r="Z232" s="764">
        <f t="shared" si="553"/>
        <v>0</v>
      </c>
      <c r="AA232" s="764">
        <f t="shared" si="553"/>
        <v>0</v>
      </c>
      <c r="AB232" s="764">
        <f t="shared" si="553"/>
        <v>0</v>
      </c>
      <c r="AC232" s="764">
        <f t="shared" si="553"/>
        <v>0</v>
      </c>
      <c r="AD232" s="764">
        <f t="shared" si="553"/>
        <v>0</v>
      </c>
      <c r="AE232" s="764">
        <f t="shared" si="553"/>
        <v>0</v>
      </c>
      <c r="AF232" s="764">
        <f t="shared" si="553"/>
        <v>0</v>
      </c>
      <c r="AG232" s="764">
        <f t="shared" si="553"/>
        <v>0</v>
      </c>
      <c r="AH232" s="764">
        <f t="shared" si="553"/>
        <v>0</v>
      </c>
      <c r="AI232" s="764">
        <f t="shared" si="553"/>
        <v>0</v>
      </c>
      <c r="AJ232" s="764">
        <f t="shared" si="553"/>
        <v>0</v>
      </c>
      <c r="AK232" s="764">
        <f t="shared" si="553"/>
        <v>0</v>
      </c>
      <c r="AL232" s="764">
        <f t="shared" si="553"/>
        <v>0</v>
      </c>
      <c r="AM232" s="764">
        <f t="shared" si="553"/>
        <v>0</v>
      </c>
      <c r="AN232" s="764">
        <f t="shared" si="553"/>
        <v>0</v>
      </c>
      <c r="AO232" s="764">
        <f t="shared" si="553"/>
        <v>0</v>
      </c>
      <c r="AP232" s="764">
        <f t="shared" si="553"/>
        <v>0</v>
      </c>
      <c r="AQ232" s="764">
        <f t="shared" si="553"/>
        <v>0</v>
      </c>
      <c r="AR232" s="764">
        <f t="shared" si="553"/>
        <v>0</v>
      </c>
      <c r="AS232" s="764">
        <f t="shared" si="553"/>
        <v>0</v>
      </c>
      <c r="AT232" s="764">
        <f t="shared" si="553"/>
        <v>0</v>
      </c>
      <c r="AU232" s="764">
        <f t="shared" si="553"/>
        <v>0</v>
      </c>
      <c r="AV232" s="764">
        <f t="shared" si="553"/>
        <v>0</v>
      </c>
      <c r="AW232" s="764">
        <f t="shared" si="553"/>
        <v>0</v>
      </c>
      <c r="AX232" s="764">
        <f t="shared" si="553"/>
        <v>0</v>
      </c>
      <c r="AY232" s="764">
        <f t="shared" si="553"/>
        <v>0</v>
      </c>
      <c r="AZ232" s="764">
        <f t="shared" si="553"/>
        <v>0</v>
      </c>
      <c r="BA232" s="764">
        <f t="shared" si="553"/>
        <v>0</v>
      </c>
      <c r="BB232" s="764">
        <f t="shared" si="553"/>
        <v>0</v>
      </c>
      <c r="BC232" s="764">
        <f t="shared" si="553"/>
        <v>0</v>
      </c>
      <c r="BD232" s="764">
        <f t="shared" si="553"/>
        <v>0</v>
      </c>
      <c r="BE232" s="764">
        <f t="shared" si="553"/>
        <v>0</v>
      </c>
      <c r="BF232" s="764">
        <f t="shared" si="533"/>
        <v>0</v>
      </c>
      <c r="BG232" s="764">
        <f t="shared" si="533"/>
        <v>0</v>
      </c>
      <c r="BH232" s="764">
        <f t="shared" si="533"/>
        <v>0</v>
      </c>
      <c r="BI232" s="764">
        <f t="shared" si="533"/>
        <v>0</v>
      </c>
      <c r="BJ232" s="764">
        <f t="shared" si="533"/>
        <v>0</v>
      </c>
      <c r="BK232" s="764">
        <f t="shared" si="533"/>
        <v>0</v>
      </c>
      <c r="BL232" s="764">
        <f t="shared" si="533"/>
        <v>0</v>
      </c>
      <c r="BM232" s="764">
        <f t="shared" si="533"/>
        <v>0</v>
      </c>
      <c r="BN232" s="764">
        <f t="shared" si="534"/>
        <v>0</v>
      </c>
      <c r="BO232" s="764">
        <f t="shared" si="534"/>
        <v>0</v>
      </c>
      <c r="BP232" s="764">
        <f t="shared" si="534"/>
        <v>0</v>
      </c>
      <c r="BQ232" s="764">
        <f t="shared" si="534"/>
        <v>0</v>
      </c>
      <c r="BR232" s="764">
        <f t="shared" si="534"/>
        <v>0</v>
      </c>
      <c r="BS232" s="764">
        <f t="shared" si="534"/>
        <v>0</v>
      </c>
      <c r="BT232" s="764">
        <f t="shared" si="534"/>
        <v>0</v>
      </c>
      <c r="BU232" s="764">
        <f t="shared" si="534"/>
        <v>0</v>
      </c>
      <c r="BV232" s="764">
        <f t="shared" si="534"/>
        <v>0</v>
      </c>
      <c r="BW232" s="764">
        <f t="shared" si="534"/>
        <v>0</v>
      </c>
      <c r="BX232" s="764">
        <f t="shared" si="535"/>
        <v>0</v>
      </c>
      <c r="BY232" s="764">
        <f t="shared" si="535"/>
        <v>0</v>
      </c>
      <c r="BZ232" s="764">
        <f t="shared" si="535"/>
        <v>0</v>
      </c>
      <c r="CA232" s="764">
        <f t="shared" si="535"/>
        <v>0</v>
      </c>
      <c r="CB232" s="764">
        <f t="shared" si="535"/>
        <v>0</v>
      </c>
      <c r="CC232" s="764">
        <f t="shared" si="535"/>
        <v>0</v>
      </c>
      <c r="CD232" s="764">
        <f t="shared" si="535"/>
        <v>0</v>
      </c>
      <c r="CE232" s="764">
        <f t="shared" si="535"/>
        <v>0</v>
      </c>
      <c r="CF232" s="764">
        <f t="shared" si="535"/>
        <v>0</v>
      </c>
      <c r="CG232" s="764">
        <f t="shared" si="535"/>
        <v>0</v>
      </c>
      <c r="CH232" s="764">
        <f t="shared" si="536"/>
        <v>0</v>
      </c>
      <c r="CI232" s="764">
        <f t="shared" si="536"/>
        <v>0</v>
      </c>
      <c r="CJ232" s="764">
        <f t="shared" si="536"/>
        <v>0</v>
      </c>
      <c r="CK232" s="764">
        <f t="shared" si="536"/>
        <v>0</v>
      </c>
      <c r="CL232" s="764">
        <f t="shared" si="536"/>
        <v>0</v>
      </c>
      <c r="CM232" s="764">
        <f t="shared" si="536"/>
        <v>0</v>
      </c>
      <c r="CN232" s="764">
        <f t="shared" si="536"/>
        <v>0</v>
      </c>
      <c r="CO232" s="764">
        <f t="shared" si="536"/>
        <v>0</v>
      </c>
      <c r="CP232" s="764">
        <f t="shared" si="536"/>
        <v>0</v>
      </c>
      <c r="CQ232" s="764">
        <f t="shared" si="536"/>
        <v>0</v>
      </c>
      <c r="CR232" s="764">
        <f t="shared" si="537"/>
        <v>0</v>
      </c>
      <c r="CS232" s="764">
        <f t="shared" si="537"/>
        <v>0</v>
      </c>
      <c r="CT232" s="764">
        <f t="shared" si="537"/>
        <v>0</v>
      </c>
      <c r="CU232" s="764">
        <f t="shared" si="537"/>
        <v>0</v>
      </c>
      <c r="CV232" s="764">
        <f t="shared" si="537"/>
        <v>0</v>
      </c>
      <c r="CW232" s="764">
        <f t="shared" si="537"/>
        <v>0</v>
      </c>
      <c r="CX232" s="764">
        <f t="shared" si="537"/>
        <v>0</v>
      </c>
      <c r="CY232" s="764">
        <f t="shared" si="537"/>
        <v>0</v>
      </c>
      <c r="CZ232" s="764">
        <f t="shared" si="537"/>
        <v>0</v>
      </c>
      <c r="DA232" s="764">
        <f t="shared" si="537"/>
        <v>0</v>
      </c>
      <c r="DB232" s="764">
        <f t="shared" si="538"/>
        <v>0</v>
      </c>
      <c r="DC232" s="764">
        <f t="shared" si="538"/>
        <v>0</v>
      </c>
      <c r="DD232" s="764">
        <f t="shared" si="538"/>
        <v>0</v>
      </c>
      <c r="DE232" s="764">
        <f t="shared" si="538"/>
        <v>0</v>
      </c>
      <c r="DF232" s="764">
        <f t="shared" si="538"/>
        <v>0</v>
      </c>
      <c r="DG232" s="764">
        <f t="shared" si="538"/>
        <v>0</v>
      </c>
      <c r="DH232" s="764">
        <f t="shared" si="538"/>
        <v>0</v>
      </c>
      <c r="DI232" s="764">
        <f t="shared" si="538"/>
        <v>0</v>
      </c>
      <c r="DJ232" s="764">
        <f t="shared" si="538"/>
        <v>0</v>
      </c>
      <c r="DK232" s="764">
        <f t="shared" si="538"/>
        <v>0</v>
      </c>
      <c r="DL232" s="764">
        <f t="shared" si="539"/>
        <v>0</v>
      </c>
      <c r="DM232" s="764">
        <f t="shared" si="539"/>
        <v>0</v>
      </c>
      <c r="DN232" s="764">
        <f t="shared" si="539"/>
        <v>0</v>
      </c>
      <c r="DO232" s="764">
        <f t="shared" si="539"/>
        <v>0</v>
      </c>
      <c r="DP232" s="764">
        <f t="shared" si="539"/>
        <v>0</v>
      </c>
      <c r="DQ232" s="764">
        <f t="shared" si="539"/>
        <v>0</v>
      </c>
      <c r="DR232" s="764">
        <f t="shared" si="539"/>
        <v>0</v>
      </c>
      <c r="DS232" s="764">
        <f t="shared" si="539"/>
        <v>0</v>
      </c>
      <c r="DT232" s="764">
        <f t="shared" si="539"/>
        <v>0</v>
      </c>
      <c r="DU232" s="764">
        <f t="shared" si="539"/>
        <v>0</v>
      </c>
      <c r="DV232" s="764">
        <f t="shared" si="540"/>
        <v>0</v>
      </c>
      <c r="DW232" s="764">
        <f t="shared" si="540"/>
        <v>0</v>
      </c>
      <c r="DX232" s="764">
        <f t="shared" si="540"/>
        <v>0</v>
      </c>
      <c r="DY232" s="764">
        <f t="shared" si="540"/>
        <v>0</v>
      </c>
      <c r="DZ232" s="764">
        <f t="shared" si="540"/>
        <v>0</v>
      </c>
      <c r="EA232" s="764">
        <f t="shared" si="540"/>
        <v>0</v>
      </c>
      <c r="EB232" s="764">
        <f t="shared" si="540"/>
        <v>0</v>
      </c>
      <c r="EC232" s="764">
        <f t="shared" si="540"/>
        <v>0</v>
      </c>
      <c r="ED232" s="764">
        <f t="shared" si="540"/>
        <v>0</v>
      </c>
      <c r="EE232" s="764">
        <f t="shared" si="540"/>
        <v>0</v>
      </c>
      <c r="EF232" s="764">
        <f t="shared" si="541"/>
        <v>0</v>
      </c>
      <c r="EG232" s="764">
        <f t="shared" si="541"/>
        <v>0</v>
      </c>
      <c r="EH232" s="764">
        <f t="shared" si="541"/>
        <v>0</v>
      </c>
      <c r="EI232" s="764">
        <f t="shared" si="541"/>
        <v>0</v>
      </c>
      <c r="EJ232" s="764">
        <f t="shared" si="541"/>
        <v>0</v>
      </c>
      <c r="EK232" s="764">
        <f t="shared" si="541"/>
        <v>0</v>
      </c>
      <c r="EL232" s="764">
        <f t="shared" si="541"/>
        <v>0</v>
      </c>
      <c r="EM232" s="764">
        <f t="shared" si="541"/>
        <v>0</v>
      </c>
      <c r="EN232" s="764">
        <f t="shared" si="541"/>
        <v>0</v>
      </c>
      <c r="EO232" s="764">
        <f t="shared" si="541"/>
        <v>0</v>
      </c>
      <c r="EP232" s="764">
        <f t="shared" si="542"/>
        <v>0</v>
      </c>
      <c r="EQ232" s="764">
        <f t="shared" si="542"/>
        <v>0</v>
      </c>
      <c r="ER232" s="764">
        <f t="shared" si="542"/>
        <v>0</v>
      </c>
      <c r="ES232" s="764">
        <f t="shared" si="542"/>
        <v>0</v>
      </c>
      <c r="ET232" s="764">
        <f t="shared" si="542"/>
        <v>0</v>
      </c>
      <c r="EU232" s="764">
        <f t="shared" si="542"/>
        <v>0</v>
      </c>
      <c r="EV232" s="764">
        <f t="shared" si="542"/>
        <v>0</v>
      </c>
      <c r="EW232" s="764">
        <f t="shared" si="542"/>
        <v>0</v>
      </c>
      <c r="EX232" s="764">
        <f t="shared" si="542"/>
        <v>0</v>
      </c>
      <c r="EY232" s="764">
        <f t="shared" si="542"/>
        <v>0</v>
      </c>
      <c r="EZ232" s="764">
        <f t="shared" si="543"/>
        <v>0</v>
      </c>
      <c r="FA232" s="764">
        <f t="shared" si="543"/>
        <v>0</v>
      </c>
      <c r="FB232" s="764">
        <f t="shared" si="543"/>
        <v>0</v>
      </c>
      <c r="FC232" s="764">
        <f t="shared" si="543"/>
        <v>0</v>
      </c>
      <c r="FD232" s="764">
        <f t="shared" si="543"/>
        <v>0</v>
      </c>
      <c r="FE232" s="764">
        <f t="shared" si="543"/>
        <v>0</v>
      </c>
      <c r="FF232" s="764">
        <f t="shared" si="543"/>
        <v>0</v>
      </c>
      <c r="FG232" s="764">
        <f t="shared" si="543"/>
        <v>0</v>
      </c>
      <c r="FH232" s="764">
        <f t="shared" si="543"/>
        <v>0</v>
      </c>
      <c r="FI232" s="764">
        <f t="shared" si="543"/>
        <v>0</v>
      </c>
      <c r="FJ232" s="764">
        <f t="shared" si="544"/>
        <v>0</v>
      </c>
      <c r="FK232" s="764">
        <f t="shared" si="544"/>
        <v>0</v>
      </c>
      <c r="FL232" s="764">
        <f t="shared" si="544"/>
        <v>0</v>
      </c>
      <c r="FM232" s="764">
        <f t="shared" si="544"/>
        <v>0</v>
      </c>
      <c r="FN232" s="764">
        <f t="shared" si="544"/>
        <v>0</v>
      </c>
      <c r="FO232" s="764">
        <f t="shared" si="544"/>
        <v>0</v>
      </c>
      <c r="FP232" s="764">
        <f t="shared" si="544"/>
        <v>0</v>
      </c>
      <c r="FQ232" s="764">
        <f t="shared" si="544"/>
        <v>0</v>
      </c>
      <c r="FR232" s="764">
        <f t="shared" si="544"/>
        <v>0</v>
      </c>
      <c r="FS232" s="764">
        <f t="shared" si="544"/>
        <v>0</v>
      </c>
      <c r="FT232" s="764">
        <f t="shared" si="545"/>
        <v>0</v>
      </c>
      <c r="FU232" s="764">
        <f t="shared" si="545"/>
        <v>0</v>
      </c>
      <c r="FV232" s="764">
        <f t="shared" si="545"/>
        <v>0</v>
      </c>
      <c r="FW232" s="764">
        <f t="shared" si="545"/>
        <v>0</v>
      </c>
      <c r="FX232" s="764">
        <f t="shared" si="545"/>
        <v>0</v>
      </c>
      <c r="FY232" s="764">
        <f t="shared" si="545"/>
        <v>0</v>
      </c>
      <c r="FZ232" s="764">
        <f t="shared" si="545"/>
        <v>0</v>
      </c>
      <c r="GA232" s="764">
        <f t="shared" si="545"/>
        <v>0</v>
      </c>
      <c r="GB232" s="764">
        <f t="shared" si="545"/>
        <v>0</v>
      </c>
      <c r="GC232" s="764">
        <f t="shared" si="545"/>
        <v>0</v>
      </c>
      <c r="GD232" s="764">
        <f t="shared" si="546"/>
        <v>0</v>
      </c>
      <c r="GE232" s="764">
        <f t="shared" si="546"/>
        <v>0</v>
      </c>
      <c r="GF232" s="764">
        <f t="shared" si="546"/>
        <v>0</v>
      </c>
      <c r="GG232" s="764">
        <f t="shared" si="546"/>
        <v>0</v>
      </c>
      <c r="GH232" s="764">
        <f t="shared" si="546"/>
        <v>0</v>
      </c>
      <c r="GI232" s="764">
        <f t="shared" si="546"/>
        <v>0</v>
      </c>
      <c r="GJ232" s="764">
        <f t="shared" si="546"/>
        <v>0</v>
      </c>
      <c r="GK232" s="764">
        <f t="shared" si="546"/>
        <v>0</v>
      </c>
      <c r="GL232" s="764">
        <f t="shared" si="546"/>
        <v>0</v>
      </c>
      <c r="GM232" s="764">
        <f t="shared" si="546"/>
        <v>0</v>
      </c>
      <c r="GN232" s="764">
        <f t="shared" si="547"/>
        <v>0</v>
      </c>
      <c r="GO232" s="764">
        <f t="shared" si="547"/>
        <v>0</v>
      </c>
      <c r="GP232" s="764">
        <f t="shared" si="547"/>
        <v>0</v>
      </c>
      <c r="GQ232" s="764">
        <f t="shared" si="547"/>
        <v>0</v>
      </c>
      <c r="GR232" s="764">
        <f t="shared" si="547"/>
        <v>0</v>
      </c>
      <c r="GS232" s="764">
        <f t="shared" si="547"/>
        <v>0</v>
      </c>
      <c r="GT232" s="764">
        <f t="shared" si="547"/>
        <v>0</v>
      </c>
      <c r="GU232" s="764">
        <f t="shared" si="547"/>
        <v>0</v>
      </c>
      <c r="GV232" s="764">
        <f t="shared" si="547"/>
        <v>0</v>
      </c>
      <c r="GW232" s="764">
        <f t="shared" si="547"/>
        <v>0</v>
      </c>
      <c r="GX232" s="764">
        <f t="shared" si="548"/>
        <v>0</v>
      </c>
      <c r="GY232" s="764">
        <f t="shared" si="548"/>
        <v>0</v>
      </c>
      <c r="GZ232" s="764">
        <f t="shared" si="548"/>
        <v>0</v>
      </c>
      <c r="HA232" s="764">
        <f t="shared" si="548"/>
        <v>0</v>
      </c>
      <c r="HB232" s="764">
        <f t="shared" si="548"/>
        <v>0</v>
      </c>
      <c r="HC232" s="764">
        <f t="shared" si="548"/>
        <v>0</v>
      </c>
      <c r="HD232" s="764">
        <f t="shared" si="548"/>
        <v>0</v>
      </c>
      <c r="HE232" s="764">
        <f t="shared" si="548"/>
        <v>0</v>
      </c>
      <c r="HF232" s="764">
        <f t="shared" si="548"/>
        <v>0</v>
      </c>
      <c r="HG232" s="764">
        <f t="shared" si="548"/>
        <v>0</v>
      </c>
      <c r="HH232" s="764">
        <f t="shared" si="549"/>
        <v>0</v>
      </c>
      <c r="HI232" s="764">
        <f t="shared" si="549"/>
        <v>0</v>
      </c>
      <c r="HJ232" s="764">
        <f t="shared" si="549"/>
        <v>0</v>
      </c>
      <c r="HK232" s="764">
        <f t="shared" si="549"/>
        <v>0</v>
      </c>
      <c r="HL232" s="764">
        <f t="shared" si="549"/>
        <v>0</v>
      </c>
      <c r="HM232" s="764">
        <f t="shared" si="549"/>
        <v>0</v>
      </c>
      <c r="HN232" s="764">
        <f t="shared" si="549"/>
        <v>0</v>
      </c>
      <c r="HO232" s="764">
        <f t="shared" si="549"/>
        <v>0</v>
      </c>
      <c r="HP232" s="764">
        <f t="shared" si="549"/>
        <v>0</v>
      </c>
      <c r="HQ232" s="764">
        <f t="shared" si="549"/>
        <v>0</v>
      </c>
      <c r="HR232" s="764">
        <f t="shared" si="550"/>
        <v>0</v>
      </c>
      <c r="HS232" s="764">
        <f t="shared" si="550"/>
        <v>0</v>
      </c>
      <c r="HT232" s="764">
        <f t="shared" si="550"/>
        <v>0</v>
      </c>
      <c r="HU232" s="764">
        <f t="shared" si="550"/>
        <v>0</v>
      </c>
      <c r="HV232" s="764">
        <f t="shared" si="550"/>
        <v>0</v>
      </c>
      <c r="HW232" s="764">
        <f t="shared" si="550"/>
        <v>0</v>
      </c>
      <c r="HX232" s="764">
        <f t="shared" si="550"/>
        <v>0</v>
      </c>
      <c r="HY232" s="764">
        <f t="shared" si="550"/>
        <v>0</v>
      </c>
      <c r="HZ232" s="764">
        <f t="shared" si="550"/>
        <v>0</v>
      </c>
      <c r="IA232" s="764">
        <f t="shared" si="550"/>
        <v>0</v>
      </c>
      <c r="IB232" s="764">
        <f t="shared" si="551"/>
        <v>0</v>
      </c>
      <c r="IC232" s="764">
        <f t="shared" si="551"/>
        <v>0</v>
      </c>
      <c r="ID232" s="764">
        <f t="shared" si="551"/>
        <v>0</v>
      </c>
      <c r="IE232" s="764">
        <f t="shared" si="551"/>
        <v>0</v>
      </c>
      <c r="IF232" s="764">
        <f t="shared" si="551"/>
        <v>0</v>
      </c>
      <c r="IG232" s="764">
        <f t="shared" si="551"/>
        <v>0</v>
      </c>
      <c r="IH232" s="764">
        <f t="shared" si="551"/>
        <v>0</v>
      </c>
      <c r="II232" s="764">
        <f t="shared" si="551"/>
        <v>0</v>
      </c>
      <c r="IJ232" s="764">
        <f t="shared" si="551"/>
        <v>0</v>
      </c>
      <c r="IK232" s="764">
        <f t="shared" si="551"/>
        <v>0</v>
      </c>
      <c r="IL232" s="764">
        <f t="shared" si="552"/>
        <v>0</v>
      </c>
      <c r="IM232" s="764">
        <f t="shared" si="552"/>
        <v>0</v>
      </c>
      <c r="IN232" s="764">
        <f t="shared" si="552"/>
        <v>0</v>
      </c>
      <c r="IO232" s="764">
        <f t="shared" si="552"/>
        <v>0</v>
      </c>
      <c r="IP232" s="764">
        <f t="shared" si="552"/>
        <v>0</v>
      </c>
      <c r="IQ232" s="764">
        <f t="shared" si="552"/>
        <v>0</v>
      </c>
      <c r="IR232" s="764">
        <f t="shared" si="552"/>
        <v>0</v>
      </c>
      <c r="IS232" s="764">
        <f t="shared" si="552"/>
        <v>0</v>
      </c>
      <c r="IT232" s="764">
        <f t="shared" si="552"/>
        <v>0</v>
      </c>
      <c r="IU232" s="764">
        <f t="shared" si="552"/>
        <v>0</v>
      </c>
      <c r="IV232" s="764">
        <f t="shared" si="552"/>
        <v>0</v>
      </c>
      <c r="IW232" s="764">
        <f t="shared" si="552"/>
        <v>0</v>
      </c>
      <c r="IX232" s="764">
        <f t="shared" si="552"/>
        <v>0</v>
      </c>
      <c r="IY232" s="764">
        <f t="shared" si="552"/>
        <v>0</v>
      </c>
      <c r="IZ232" s="764">
        <f t="shared" si="552"/>
        <v>0</v>
      </c>
      <c r="JA232" s="764">
        <f t="shared" si="552"/>
        <v>0</v>
      </c>
      <c r="JB232" s="764">
        <f t="shared" si="552"/>
        <v>0</v>
      </c>
      <c r="JC232" s="764">
        <f t="shared" si="552"/>
        <v>0</v>
      </c>
      <c r="JD232" s="764">
        <f t="shared" si="532"/>
        <v>0</v>
      </c>
      <c r="JE232" s="764">
        <f t="shared" si="532"/>
        <v>0</v>
      </c>
      <c r="JF232" s="764">
        <f t="shared" si="532"/>
        <v>0</v>
      </c>
      <c r="JG232" s="764">
        <f t="shared" si="532"/>
        <v>0</v>
      </c>
      <c r="JH232" s="764">
        <f t="shared" si="532"/>
        <v>0</v>
      </c>
      <c r="JI232" s="764">
        <f t="shared" si="532"/>
        <v>0</v>
      </c>
      <c r="JJ232" s="764">
        <f t="shared" si="532"/>
        <v>0</v>
      </c>
      <c r="JK232" s="764">
        <f t="shared" si="532"/>
        <v>0</v>
      </c>
      <c r="JL232" s="764">
        <f t="shared" si="552"/>
        <v>0</v>
      </c>
      <c r="JM232" s="764">
        <f t="shared" si="552"/>
        <v>0</v>
      </c>
      <c r="JN232" s="764">
        <f t="shared" si="552"/>
        <v>0</v>
      </c>
      <c r="JO232" s="764">
        <f t="shared" si="552"/>
        <v>0</v>
      </c>
      <c r="JP232" s="764">
        <f t="shared" si="552"/>
        <v>0</v>
      </c>
      <c r="JQ232" s="764">
        <f t="shared" si="480"/>
        <v>0</v>
      </c>
      <c r="JR232" s="764">
        <f t="shared" si="480"/>
        <v>0</v>
      </c>
      <c r="JS232" s="764">
        <f t="shared" si="552"/>
        <v>0</v>
      </c>
      <c r="JT232" s="765">
        <f t="shared" si="481"/>
        <v>0</v>
      </c>
      <c r="JU232" s="229">
        <f t="shared" si="482"/>
        <v>0</v>
      </c>
    </row>
    <row r="233" spans="1:281" ht="12.75" customHeight="1">
      <c r="A233" s="57"/>
      <c r="B233" s="223"/>
      <c r="C233" s="223"/>
      <c r="D233" s="61"/>
      <c r="E233" s="743" t="str">
        <f t="shared" si="479"/>
        <v xml:space="preserve"> </v>
      </c>
      <c r="F233" s="56"/>
      <c r="G233" s="228"/>
      <c r="H233" s="744">
        <f>SUMIF(Ajuste!$C$8:$C$483,$B$6:$B$499,Ajuste!$E$8:$E$483)</f>
        <v>0</v>
      </c>
      <c r="I233" s="744">
        <f>SUMIF(Ajuste!$C$8:$C$483,$B$6:$B$499,Ajuste!$F$8:$F$483)</f>
        <v>0</v>
      </c>
      <c r="J233" s="229">
        <f t="shared" si="483"/>
        <v>0</v>
      </c>
      <c r="K233" s="764">
        <f t="shared" si="533"/>
        <v>0</v>
      </c>
      <c r="L233" s="764">
        <f t="shared" si="553"/>
        <v>0</v>
      </c>
      <c r="M233" s="764">
        <f t="shared" si="553"/>
        <v>0</v>
      </c>
      <c r="N233" s="764">
        <f t="shared" si="553"/>
        <v>0</v>
      </c>
      <c r="O233" s="764">
        <f t="shared" si="553"/>
        <v>0</v>
      </c>
      <c r="P233" s="764">
        <f t="shared" si="553"/>
        <v>0</v>
      </c>
      <c r="Q233" s="764">
        <f t="shared" si="553"/>
        <v>0</v>
      </c>
      <c r="R233" s="764">
        <f t="shared" si="553"/>
        <v>0</v>
      </c>
      <c r="S233" s="764">
        <f t="shared" si="553"/>
        <v>0</v>
      </c>
      <c r="T233" s="764">
        <f t="shared" si="553"/>
        <v>0</v>
      </c>
      <c r="U233" s="764">
        <f t="shared" si="553"/>
        <v>0</v>
      </c>
      <c r="V233" s="764">
        <f t="shared" si="553"/>
        <v>0</v>
      </c>
      <c r="W233" s="764">
        <f t="shared" si="553"/>
        <v>0</v>
      </c>
      <c r="X233" s="764">
        <f t="shared" si="553"/>
        <v>0</v>
      </c>
      <c r="Y233" s="764">
        <f t="shared" si="553"/>
        <v>0</v>
      </c>
      <c r="Z233" s="764">
        <f t="shared" si="553"/>
        <v>0</v>
      </c>
      <c r="AA233" s="764">
        <f t="shared" si="553"/>
        <v>0</v>
      </c>
      <c r="AB233" s="764">
        <f t="shared" si="553"/>
        <v>0</v>
      </c>
      <c r="AC233" s="764">
        <f t="shared" si="553"/>
        <v>0</v>
      </c>
      <c r="AD233" s="764">
        <f t="shared" si="553"/>
        <v>0</v>
      </c>
      <c r="AE233" s="764">
        <f t="shared" si="553"/>
        <v>0</v>
      </c>
      <c r="AF233" s="764">
        <f t="shared" si="553"/>
        <v>0</v>
      </c>
      <c r="AG233" s="764">
        <f t="shared" si="553"/>
        <v>0</v>
      </c>
      <c r="AH233" s="764">
        <f t="shared" si="553"/>
        <v>0</v>
      </c>
      <c r="AI233" s="764">
        <f t="shared" si="553"/>
        <v>0</v>
      </c>
      <c r="AJ233" s="764">
        <f t="shared" si="553"/>
        <v>0</v>
      </c>
      <c r="AK233" s="764">
        <f t="shared" si="553"/>
        <v>0</v>
      </c>
      <c r="AL233" s="764">
        <f t="shared" si="553"/>
        <v>0</v>
      </c>
      <c r="AM233" s="764">
        <f t="shared" si="553"/>
        <v>0</v>
      </c>
      <c r="AN233" s="764">
        <f t="shared" si="553"/>
        <v>0</v>
      </c>
      <c r="AO233" s="764">
        <f t="shared" si="553"/>
        <v>0</v>
      </c>
      <c r="AP233" s="764">
        <f t="shared" si="553"/>
        <v>0</v>
      </c>
      <c r="AQ233" s="764">
        <f t="shared" si="553"/>
        <v>0</v>
      </c>
      <c r="AR233" s="764">
        <f t="shared" si="553"/>
        <v>0</v>
      </c>
      <c r="AS233" s="764">
        <f t="shared" si="553"/>
        <v>0</v>
      </c>
      <c r="AT233" s="764">
        <f t="shared" si="553"/>
        <v>0</v>
      </c>
      <c r="AU233" s="764">
        <f t="shared" si="553"/>
        <v>0</v>
      </c>
      <c r="AV233" s="764">
        <f t="shared" si="553"/>
        <v>0</v>
      </c>
      <c r="AW233" s="764">
        <f t="shared" si="553"/>
        <v>0</v>
      </c>
      <c r="AX233" s="764">
        <f t="shared" si="553"/>
        <v>0</v>
      </c>
      <c r="AY233" s="764">
        <f t="shared" si="553"/>
        <v>0</v>
      </c>
      <c r="AZ233" s="764">
        <f t="shared" si="553"/>
        <v>0</v>
      </c>
      <c r="BA233" s="764">
        <f t="shared" si="553"/>
        <v>0</v>
      </c>
      <c r="BB233" s="764">
        <f t="shared" ref="L233:BE234" si="554">IF($D233=BB$5,$J233,0)</f>
        <v>0</v>
      </c>
      <c r="BC233" s="764">
        <f t="shared" si="554"/>
        <v>0</v>
      </c>
      <c r="BD233" s="764">
        <f t="shared" si="554"/>
        <v>0</v>
      </c>
      <c r="BE233" s="764">
        <f t="shared" si="554"/>
        <v>0</v>
      </c>
      <c r="BF233" s="764">
        <f t="shared" si="533"/>
        <v>0</v>
      </c>
      <c r="BG233" s="764">
        <f t="shared" si="533"/>
        <v>0</v>
      </c>
      <c r="BH233" s="764">
        <f t="shared" si="533"/>
        <v>0</v>
      </c>
      <c r="BI233" s="764">
        <f t="shared" si="533"/>
        <v>0</v>
      </c>
      <c r="BJ233" s="764">
        <f t="shared" si="533"/>
        <v>0</v>
      </c>
      <c r="BK233" s="764">
        <f t="shared" si="533"/>
        <v>0</v>
      </c>
      <c r="BL233" s="764">
        <f t="shared" si="533"/>
        <v>0</v>
      </c>
      <c r="BM233" s="764">
        <f t="shared" si="533"/>
        <v>0</v>
      </c>
      <c r="BN233" s="764">
        <f t="shared" si="534"/>
        <v>0</v>
      </c>
      <c r="BO233" s="764">
        <f t="shared" si="534"/>
        <v>0</v>
      </c>
      <c r="BP233" s="764">
        <f t="shared" si="534"/>
        <v>0</v>
      </c>
      <c r="BQ233" s="764">
        <f t="shared" si="534"/>
        <v>0</v>
      </c>
      <c r="BR233" s="764">
        <f t="shared" si="534"/>
        <v>0</v>
      </c>
      <c r="BS233" s="764">
        <f t="shared" si="534"/>
        <v>0</v>
      </c>
      <c r="BT233" s="764">
        <f t="shared" si="534"/>
        <v>0</v>
      </c>
      <c r="BU233" s="764">
        <f t="shared" si="534"/>
        <v>0</v>
      </c>
      <c r="BV233" s="764">
        <f t="shared" si="534"/>
        <v>0</v>
      </c>
      <c r="BW233" s="764">
        <f t="shared" si="534"/>
        <v>0</v>
      </c>
      <c r="BX233" s="764">
        <f t="shared" si="535"/>
        <v>0</v>
      </c>
      <c r="BY233" s="764">
        <f t="shared" si="535"/>
        <v>0</v>
      </c>
      <c r="BZ233" s="764">
        <f t="shared" si="535"/>
        <v>0</v>
      </c>
      <c r="CA233" s="764">
        <f t="shared" si="535"/>
        <v>0</v>
      </c>
      <c r="CB233" s="764">
        <f t="shared" si="535"/>
        <v>0</v>
      </c>
      <c r="CC233" s="764">
        <f t="shared" si="535"/>
        <v>0</v>
      </c>
      <c r="CD233" s="764">
        <f t="shared" si="535"/>
        <v>0</v>
      </c>
      <c r="CE233" s="764">
        <f t="shared" si="535"/>
        <v>0</v>
      </c>
      <c r="CF233" s="764">
        <f t="shared" si="535"/>
        <v>0</v>
      </c>
      <c r="CG233" s="764">
        <f t="shared" si="535"/>
        <v>0</v>
      </c>
      <c r="CH233" s="764">
        <f t="shared" si="536"/>
        <v>0</v>
      </c>
      <c r="CI233" s="764">
        <f t="shared" si="536"/>
        <v>0</v>
      </c>
      <c r="CJ233" s="764">
        <f t="shared" si="536"/>
        <v>0</v>
      </c>
      <c r="CK233" s="764">
        <f t="shared" si="536"/>
        <v>0</v>
      </c>
      <c r="CL233" s="764">
        <f t="shared" si="536"/>
        <v>0</v>
      </c>
      <c r="CM233" s="764">
        <f t="shared" si="536"/>
        <v>0</v>
      </c>
      <c r="CN233" s="764">
        <f t="shared" si="536"/>
        <v>0</v>
      </c>
      <c r="CO233" s="764">
        <f t="shared" si="536"/>
        <v>0</v>
      </c>
      <c r="CP233" s="764">
        <f t="shared" si="536"/>
        <v>0</v>
      </c>
      <c r="CQ233" s="764">
        <f t="shared" si="536"/>
        <v>0</v>
      </c>
      <c r="CR233" s="764">
        <f t="shared" si="537"/>
        <v>0</v>
      </c>
      <c r="CS233" s="764">
        <f t="shared" si="537"/>
        <v>0</v>
      </c>
      <c r="CT233" s="764">
        <f t="shared" si="537"/>
        <v>0</v>
      </c>
      <c r="CU233" s="764">
        <f t="shared" si="537"/>
        <v>0</v>
      </c>
      <c r="CV233" s="764">
        <f t="shared" si="537"/>
        <v>0</v>
      </c>
      <c r="CW233" s="764">
        <f t="shared" si="537"/>
        <v>0</v>
      </c>
      <c r="CX233" s="764">
        <f t="shared" si="537"/>
        <v>0</v>
      </c>
      <c r="CY233" s="764">
        <f t="shared" si="537"/>
        <v>0</v>
      </c>
      <c r="CZ233" s="764">
        <f t="shared" si="537"/>
        <v>0</v>
      </c>
      <c r="DA233" s="764">
        <f t="shared" si="537"/>
        <v>0</v>
      </c>
      <c r="DB233" s="764">
        <f t="shared" si="538"/>
        <v>0</v>
      </c>
      <c r="DC233" s="764">
        <f t="shared" si="538"/>
        <v>0</v>
      </c>
      <c r="DD233" s="764">
        <f t="shared" si="538"/>
        <v>0</v>
      </c>
      <c r="DE233" s="764">
        <f t="shared" si="538"/>
        <v>0</v>
      </c>
      <c r="DF233" s="764">
        <f t="shared" si="538"/>
        <v>0</v>
      </c>
      <c r="DG233" s="764">
        <f t="shared" si="538"/>
        <v>0</v>
      </c>
      <c r="DH233" s="764">
        <f t="shared" si="538"/>
        <v>0</v>
      </c>
      <c r="DI233" s="764">
        <f t="shared" si="538"/>
        <v>0</v>
      </c>
      <c r="DJ233" s="764">
        <f t="shared" si="538"/>
        <v>0</v>
      </c>
      <c r="DK233" s="764">
        <f t="shared" si="538"/>
        <v>0</v>
      </c>
      <c r="DL233" s="764">
        <f t="shared" si="539"/>
        <v>0</v>
      </c>
      <c r="DM233" s="764">
        <f t="shared" si="539"/>
        <v>0</v>
      </c>
      <c r="DN233" s="764">
        <f t="shared" si="539"/>
        <v>0</v>
      </c>
      <c r="DO233" s="764">
        <f t="shared" si="539"/>
        <v>0</v>
      </c>
      <c r="DP233" s="764">
        <f t="shared" si="539"/>
        <v>0</v>
      </c>
      <c r="DQ233" s="764">
        <f t="shared" si="539"/>
        <v>0</v>
      </c>
      <c r="DR233" s="764">
        <f t="shared" si="539"/>
        <v>0</v>
      </c>
      <c r="DS233" s="764">
        <f t="shared" si="539"/>
        <v>0</v>
      </c>
      <c r="DT233" s="764">
        <f t="shared" si="539"/>
        <v>0</v>
      </c>
      <c r="DU233" s="764">
        <f t="shared" si="539"/>
        <v>0</v>
      </c>
      <c r="DV233" s="764">
        <f t="shared" si="540"/>
        <v>0</v>
      </c>
      <c r="DW233" s="764">
        <f t="shared" si="540"/>
        <v>0</v>
      </c>
      <c r="DX233" s="764">
        <f t="shared" si="540"/>
        <v>0</v>
      </c>
      <c r="DY233" s="764">
        <f t="shared" si="540"/>
        <v>0</v>
      </c>
      <c r="DZ233" s="764">
        <f t="shared" si="540"/>
        <v>0</v>
      </c>
      <c r="EA233" s="764">
        <f t="shared" si="540"/>
        <v>0</v>
      </c>
      <c r="EB233" s="764">
        <f t="shared" si="540"/>
        <v>0</v>
      </c>
      <c r="EC233" s="764">
        <f t="shared" si="540"/>
        <v>0</v>
      </c>
      <c r="ED233" s="764">
        <f t="shared" si="540"/>
        <v>0</v>
      </c>
      <c r="EE233" s="764">
        <f t="shared" si="540"/>
        <v>0</v>
      </c>
      <c r="EF233" s="764">
        <f t="shared" si="541"/>
        <v>0</v>
      </c>
      <c r="EG233" s="764">
        <f t="shared" si="541"/>
        <v>0</v>
      </c>
      <c r="EH233" s="764">
        <f t="shared" si="541"/>
        <v>0</v>
      </c>
      <c r="EI233" s="764">
        <f t="shared" si="541"/>
        <v>0</v>
      </c>
      <c r="EJ233" s="764">
        <f t="shared" si="541"/>
        <v>0</v>
      </c>
      <c r="EK233" s="764">
        <f t="shared" si="541"/>
        <v>0</v>
      </c>
      <c r="EL233" s="764">
        <f t="shared" si="541"/>
        <v>0</v>
      </c>
      <c r="EM233" s="764">
        <f t="shared" si="541"/>
        <v>0</v>
      </c>
      <c r="EN233" s="764">
        <f t="shared" si="541"/>
        <v>0</v>
      </c>
      <c r="EO233" s="764">
        <f t="shared" si="541"/>
        <v>0</v>
      </c>
      <c r="EP233" s="764">
        <f t="shared" si="542"/>
        <v>0</v>
      </c>
      <c r="EQ233" s="764">
        <f t="shared" si="542"/>
        <v>0</v>
      </c>
      <c r="ER233" s="764">
        <f t="shared" si="542"/>
        <v>0</v>
      </c>
      <c r="ES233" s="764">
        <f t="shared" si="542"/>
        <v>0</v>
      </c>
      <c r="ET233" s="764">
        <f t="shared" si="542"/>
        <v>0</v>
      </c>
      <c r="EU233" s="764">
        <f t="shared" si="542"/>
        <v>0</v>
      </c>
      <c r="EV233" s="764">
        <f t="shared" si="542"/>
        <v>0</v>
      </c>
      <c r="EW233" s="764">
        <f t="shared" si="542"/>
        <v>0</v>
      </c>
      <c r="EX233" s="764">
        <f t="shared" si="542"/>
        <v>0</v>
      </c>
      <c r="EY233" s="764">
        <f t="shared" si="542"/>
        <v>0</v>
      </c>
      <c r="EZ233" s="764">
        <f t="shared" si="543"/>
        <v>0</v>
      </c>
      <c r="FA233" s="764">
        <f t="shared" si="543"/>
        <v>0</v>
      </c>
      <c r="FB233" s="764">
        <f t="shared" si="543"/>
        <v>0</v>
      </c>
      <c r="FC233" s="764">
        <f t="shared" si="543"/>
        <v>0</v>
      </c>
      <c r="FD233" s="764">
        <f t="shared" si="543"/>
        <v>0</v>
      </c>
      <c r="FE233" s="764">
        <f t="shared" si="543"/>
        <v>0</v>
      </c>
      <c r="FF233" s="764">
        <f t="shared" si="543"/>
        <v>0</v>
      </c>
      <c r="FG233" s="764">
        <f t="shared" si="543"/>
        <v>0</v>
      </c>
      <c r="FH233" s="764">
        <f t="shared" si="543"/>
        <v>0</v>
      </c>
      <c r="FI233" s="764">
        <f t="shared" si="543"/>
        <v>0</v>
      </c>
      <c r="FJ233" s="764">
        <f t="shared" si="544"/>
        <v>0</v>
      </c>
      <c r="FK233" s="764">
        <f t="shared" si="544"/>
        <v>0</v>
      </c>
      <c r="FL233" s="764">
        <f t="shared" si="544"/>
        <v>0</v>
      </c>
      <c r="FM233" s="764">
        <f t="shared" si="544"/>
        <v>0</v>
      </c>
      <c r="FN233" s="764">
        <f t="shared" si="544"/>
        <v>0</v>
      </c>
      <c r="FO233" s="764">
        <f t="shared" si="544"/>
        <v>0</v>
      </c>
      <c r="FP233" s="764">
        <f t="shared" si="544"/>
        <v>0</v>
      </c>
      <c r="FQ233" s="764">
        <f t="shared" si="544"/>
        <v>0</v>
      </c>
      <c r="FR233" s="764">
        <f t="shared" si="544"/>
        <v>0</v>
      </c>
      <c r="FS233" s="764">
        <f t="shared" si="544"/>
        <v>0</v>
      </c>
      <c r="FT233" s="764">
        <f t="shared" si="545"/>
        <v>0</v>
      </c>
      <c r="FU233" s="764">
        <f t="shared" si="545"/>
        <v>0</v>
      </c>
      <c r="FV233" s="764">
        <f t="shared" si="545"/>
        <v>0</v>
      </c>
      <c r="FW233" s="764">
        <f t="shared" si="545"/>
        <v>0</v>
      </c>
      <c r="FX233" s="764">
        <f t="shared" si="545"/>
        <v>0</v>
      </c>
      <c r="FY233" s="764">
        <f t="shared" si="545"/>
        <v>0</v>
      </c>
      <c r="FZ233" s="764">
        <f t="shared" si="545"/>
        <v>0</v>
      </c>
      <c r="GA233" s="764">
        <f t="shared" si="545"/>
        <v>0</v>
      </c>
      <c r="GB233" s="764">
        <f t="shared" si="545"/>
        <v>0</v>
      </c>
      <c r="GC233" s="764">
        <f t="shared" si="545"/>
        <v>0</v>
      </c>
      <c r="GD233" s="764">
        <f t="shared" si="546"/>
        <v>0</v>
      </c>
      <c r="GE233" s="764">
        <f t="shared" si="546"/>
        <v>0</v>
      </c>
      <c r="GF233" s="764">
        <f t="shared" si="546"/>
        <v>0</v>
      </c>
      <c r="GG233" s="764">
        <f t="shared" si="546"/>
        <v>0</v>
      </c>
      <c r="GH233" s="764">
        <f t="shared" si="546"/>
        <v>0</v>
      </c>
      <c r="GI233" s="764">
        <f t="shared" si="546"/>
        <v>0</v>
      </c>
      <c r="GJ233" s="764">
        <f t="shared" si="546"/>
        <v>0</v>
      </c>
      <c r="GK233" s="764">
        <f t="shared" si="546"/>
        <v>0</v>
      </c>
      <c r="GL233" s="764">
        <f t="shared" si="546"/>
        <v>0</v>
      </c>
      <c r="GM233" s="764">
        <f t="shared" si="546"/>
        <v>0</v>
      </c>
      <c r="GN233" s="764">
        <f t="shared" si="547"/>
        <v>0</v>
      </c>
      <c r="GO233" s="764">
        <f t="shared" si="547"/>
        <v>0</v>
      </c>
      <c r="GP233" s="764">
        <f t="shared" si="547"/>
        <v>0</v>
      </c>
      <c r="GQ233" s="764">
        <f t="shared" si="547"/>
        <v>0</v>
      </c>
      <c r="GR233" s="764">
        <f t="shared" si="547"/>
        <v>0</v>
      </c>
      <c r="GS233" s="764">
        <f t="shared" si="547"/>
        <v>0</v>
      </c>
      <c r="GT233" s="764">
        <f t="shared" si="547"/>
        <v>0</v>
      </c>
      <c r="GU233" s="764">
        <f t="shared" si="547"/>
        <v>0</v>
      </c>
      <c r="GV233" s="764">
        <f t="shared" si="547"/>
        <v>0</v>
      </c>
      <c r="GW233" s="764">
        <f t="shared" si="547"/>
        <v>0</v>
      </c>
      <c r="GX233" s="764">
        <f t="shared" si="548"/>
        <v>0</v>
      </c>
      <c r="GY233" s="764">
        <f t="shared" si="548"/>
        <v>0</v>
      </c>
      <c r="GZ233" s="764">
        <f t="shared" si="548"/>
        <v>0</v>
      </c>
      <c r="HA233" s="764">
        <f t="shared" si="548"/>
        <v>0</v>
      </c>
      <c r="HB233" s="764">
        <f t="shared" si="548"/>
        <v>0</v>
      </c>
      <c r="HC233" s="764">
        <f t="shared" si="548"/>
        <v>0</v>
      </c>
      <c r="HD233" s="764">
        <f t="shared" si="548"/>
        <v>0</v>
      </c>
      <c r="HE233" s="764">
        <f t="shared" si="548"/>
        <v>0</v>
      </c>
      <c r="HF233" s="764">
        <f t="shared" si="548"/>
        <v>0</v>
      </c>
      <c r="HG233" s="764">
        <f t="shared" si="548"/>
        <v>0</v>
      </c>
      <c r="HH233" s="764">
        <f t="shared" si="549"/>
        <v>0</v>
      </c>
      <c r="HI233" s="764">
        <f t="shared" si="549"/>
        <v>0</v>
      </c>
      <c r="HJ233" s="764">
        <f t="shared" si="549"/>
        <v>0</v>
      </c>
      <c r="HK233" s="764">
        <f t="shared" si="549"/>
        <v>0</v>
      </c>
      <c r="HL233" s="764">
        <f t="shared" si="549"/>
        <v>0</v>
      </c>
      <c r="HM233" s="764">
        <f t="shared" si="549"/>
        <v>0</v>
      </c>
      <c r="HN233" s="764">
        <f t="shared" si="549"/>
        <v>0</v>
      </c>
      <c r="HO233" s="764">
        <f t="shared" si="549"/>
        <v>0</v>
      </c>
      <c r="HP233" s="764">
        <f t="shared" si="549"/>
        <v>0</v>
      </c>
      <c r="HQ233" s="764">
        <f t="shared" si="549"/>
        <v>0</v>
      </c>
      <c r="HR233" s="764">
        <f t="shared" si="550"/>
        <v>0</v>
      </c>
      <c r="HS233" s="764">
        <f t="shared" si="550"/>
        <v>0</v>
      </c>
      <c r="HT233" s="764">
        <f t="shared" si="550"/>
        <v>0</v>
      </c>
      <c r="HU233" s="764">
        <f t="shared" si="550"/>
        <v>0</v>
      </c>
      <c r="HV233" s="764">
        <f t="shared" si="550"/>
        <v>0</v>
      </c>
      <c r="HW233" s="764">
        <f t="shared" si="550"/>
        <v>0</v>
      </c>
      <c r="HX233" s="764">
        <f t="shared" si="550"/>
        <v>0</v>
      </c>
      <c r="HY233" s="764">
        <f t="shared" si="550"/>
        <v>0</v>
      </c>
      <c r="HZ233" s="764">
        <f t="shared" si="550"/>
        <v>0</v>
      </c>
      <c r="IA233" s="764">
        <f t="shared" si="550"/>
        <v>0</v>
      </c>
      <c r="IB233" s="764">
        <f t="shared" si="551"/>
        <v>0</v>
      </c>
      <c r="IC233" s="764">
        <f t="shared" si="551"/>
        <v>0</v>
      </c>
      <c r="ID233" s="764">
        <f t="shared" si="551"/>
        <v>0</v>
      </c>
      <c r="IE233" s="764">
        <f t="shared" si="551"/>
        <v>0</v>
      </c>
      <c r="IF233" s="764">
        <f t="shared" si="551"/>
        <v>0</v>
      </c>
      <c r="IG233" s="764">
        <f t="shared" si="551"/>
        <v>0</v>
      </c>
      <c r="IH233" s="764">
        <f t="shared" si="551"/>
        <v>0</v>
      </c>
      <c r="II233" s="764">
        <f t="shared" si="551"/>
        <v>0</v>
      </c>
      <c r="IJ233" s="764">
        <f t="shared" si="551"/>
        <v>0</v>
      </c>
      <c r="IK233" s="764">
        <f t="shared" si="551"/>
        <v>0</v>
      </c>
      <c r="IL233" s="764">
        <f t="shared" si="552"/>
        <v>0</v>
      </c>
      <c r="IM233" s="764">
        <f t="shared" si="552"/>
        <v>0</v>
      </c>
      <c r="IN233" s="764">
        <f t="shared" si="552"/>
        <v>0</v>
      </c>
      <c r="IO233" s="764">
        <f t="shared" si="552"/>
        <v>0</v>
      </c>
      <c r="IP233" s="764">
        <f t="shared" si="552"/>
        <v>0</v>
      </c>
      <c r="IQ233" s="764">
        <f t="shared" si="552"/>
        <v>0</v>
      </c>
      <c r="IR233" s="764">
        <f t="shared" si="552"/>
        <v>0</v>
      </c>
      <c r="IS233" s="764">
        <f t="shared" si="552"/>
        <v>0</v>
      </c>
      <c r="IT233" s="764">
        <f t="shared" si="552"/>
        <v>0</v>
      </c>
      <c r="IU233" s="764">
        <f t="shared" si="552"/>
        <v>0</v>
      </c>
      <c r="IV233" s="764">
        <f t="shared" si="552"/>
        <v>0</v>
      </c>
      <c r="IW233" s="764">
        <f t="shared" si="552"/>
        <v>0</v>
      </c>
      <c r="IX233" s="764">
        <f t="shared" si="552"/>
        <v>0</v>
      </c>
      <c r="IY233" s="764">
        <f t="shared" si="552"/>
        <v>0</v>
      </c>
      <c r="IZ233" s="764">
        <f t="shared" si="552"/>
        <v>0</v>
      </c>
      <c r="JA233" s="764">
        <f t="shared" si="552"/>
        <v>0</v>
      </c>
      <c r="JB233" s="764">
        <f t="shared" si="552"/>
        <v>0</v>
      </c>
      <c r="JC233" s="764">
        <f t="shared" si="552"/>
        <v>0</v>
      </c>
      <c r="JD233" s="764">
        <f t="shared" si="532"/>
        <v>0</v>
      </c>
      <c r="JE233" s="764">
        <f t="shared" si="532"/>
        <v>0</v>
      </c>
      <c r="JF233" s="764">
        <f t="shared" si="532"/>
        <v>0</v>
      </c>
      <c r="JG233" s="764">
        <f t="shared" ref="JD233:JO243" si="555">IF($D233=JG$5,$J233,0)</f>
        <v>0</v>
      </c>
      <c r="JH233" s="764">
        <f t="shared" si="532"/>
        <v>0</v>
      </c>
      <c r="JI233" s="764">
        <f t="shared" si="532"/>
        <v>0</v>
      </c>
      <c r="JJ233" s="764">
        <f t="shared" si="532"/>
        <v>0</v>
      </c>
      <c r="JK233" s="764">
        <f t="shared" si="555"/>
        <v>0</v>
      </c>
      <c r="JL233" s="764">
        <f t="shared" si="552"/>
        <v>0</v>
      </c>
      <c r="JM233" s="764">
        <f t="shared" si="552"/>
        <v>0</v>
      </c>
      <c r="JN233" s="764">
        <f t="shared" si="552"/>
        <v>0</v>
      </c>
      <c r="JO233" s="764">
        <f t="shared" si="555"/>
        <v>0</v>
      </c>
      <c r="JP233" s="764">
        <f t="shared" si="552"/>
        <v>0</v>
      </c>
      <c r="JQ233" s="764">
        <f t="shared" si="480"/>
        <v>0</v>
      </c>
      <c r="JR233" s="764">
        <f t="shared" si="480"/>
        <v>0</v>
      </c>
      <c r="JS233" s="764">
        <f t="shared" si="552"/>
        <v>0</v>
      </c>
      <c r="JT233" s="765">
        <f t="shared" si="481"/>
        <v>0</v>
      </c>
      <c r="JU233" s="229">
        <f t="shared" si="482"/>
        <v>0</v>
      </c>
    </row>
    <row r="234" spans="1:281" ht="12.75" customHeight="1">
      <c r="A234" s="57"/>
      <c r="B234" s="223"/>
      <c r="C234" s="223"/>
      <c r="D234" s="61"/>
      <c r="E234" s="743" t="str">
        <f t="shared" si="479"/>
        <v xml:space="preserve"> </v>
      </c>
      <c r="F234" s="56"/>
      <c r="G234" s="228"/>
      <c r="H234" s="744">
        <f>SUMIF(Ajuste!$C$8:$C$483,$B$6:$B$499,Ajuste!$E$8:$E$483)</f>
        <v>0</v>
      </c>
      <c r="I234" s="744">
        <f>SUMIF(Ajuste!$C$8:$C$483,$B$6:$B$499,Ajuste!$F$8:$F$483)</f>
        <v>0</v>
      </c>
      <c r="J234" s="229">
        <f t="shared" si="483"/>
        <v>0</v>
      </c>
      <c r="K234" s="764">
        <f t="shared" si="533"/>
        <v>0</v>
      </c>
      <c r="L234" s="764">
        <f t="shared" si="554"/>
        <v>0</v>
      </c>
      <c r="M234" s="764">
        <f t="shared" si="554"/>
        <v>0</v>
      </c>
      <c r="N234" s="764">
        <f t="shared" si="554"/>
        <v>0</v>
      </c>
      <c r="O234" s="764">
        <f t="shared" si="554"/>
        <v>0</v>
      </c>
      <c r="P234" s="764">
        <f t="shared" si="554"/>
        <v>0</v>
      </c>
      <c r="Q234" s="764">
        <f t="shared" si="554"/>
        <v>0</v>
      </c>
      <c r="R234" s="764">
        <f t="shared" si="554"/>
        <v>0</v>
      </c>
      <c r="S234" s="764">
        <f t="shared" si="554"/>
        <v>0</v>
      </c>
      <c r="T234" s="764">
        <f t="shared" si="554"/>
        <v>0</v>
      </c>
      <c r="U234" s="764">
        <f t="shared" si="554"/>
        <v>0</v>
      </c>
      <c r="V234" s="764">
        <f t="shared" si="554"/>
        <v>0</v>
      </c>
      <c r="W234" s="764">
        <f t="shared" si="554"/>
        <v>0</v>
      </c>
      <c r="X234" s="764">
        <f t="shared" si="554"/>
        <v>0</v>
      </c>
      <c r="Y234" s="764">
        <f t="shared" si="554"/>
        <v>0</v>
      </c>
      <c r="Z234" s="764">
        <f t="shared" si="554"/>
        <v>0</v>
      </c>
      <c r="AA234" s="764">
        <f t="shared" si="554"/>
        <v>0</v>
      </c>
      <c r="AB234" s="764">
        <f t="shared" si="554"/>
        <v>0</v>
      </c>
      <c r="AC234" s="764">
        <f t="shared" si="554"/>
        <v>0</v>
      </c>
      <c r="AD234" s="764">
        <f t="shared" si="554"/>
        <v>0</v>
      </c>
      <c r="AE234" s="764">
        <f t="shared" si="554"/>
        <v>0</v>
      </c>
      <c r="AF234" s="764">
        <f t="shared" si="554"/>
        <v>0</v>
      </c>
      <c r="AG234" s="764">
        <f t="shared" si="554"/>
        <v>0</v>
      </c>
      <c r="AH234" s="764">
        <f t="shared" si="554"/>
        <v>0</v>
      </c>
      <c r="AI234" s="764">
        <f t="shared" si="554"/>
        <v>0</v>
      </c>
      <c r="AJ234" s="764">
        <f t="shared" si="554"/>
        <v>0</v>
      </c>
      <c r="AK234" s="764">
        <f t="shared" si="554"/>
        <v>0</v>
      </c>
      <c r="AL234" s="764">
        <f t="shared" si="554"/>
        <v>0</v>
      </c>
      <c r="AM234" s="764">
        <f t="shared" si="554"/>
        <v>0</v>
      </c>
      <c r="AN234" s="764">
        <f t="shared" si="554"/>
        <v>0</v>
      </c>
      <c r="AO234" s="764">
        <f t="shared" si="554"/>
        <v>0</v>
      </c>
      <c r="AP234" s="764">
        <f t="shared" si="554"/>
        <v>0</v>
      </c>
      <c r="AQ234" s="764">
        <f t="shared" si="554"/>
        <v>0</v>
      </c>
      <c r="AR234" s="764">
        <f t="shared" si="554"/>
        <v>0</v>
      </c>
      <c r="AS234" s="764">
        <f t="shared" si="554"/>
        <v>0</v>
      </c>
      <c r="AT234" s="764">
        <f t="shared" si="554"/>
        <v>0</v>
      </c>
      <c r="AU234" s="764">
        <f t="shared" si="554"/>
        <v>0</v>
      </c>
      <c r="AV234" s="764">
        <f t="shared" si="554"/>
        <v>0</v>
      </c>
      <c r="AW234" s="764">
        <f t="shared" si="554"/>
        <v>0</v>
      </c>
      <c r="AX234" s="764">
        <f t="shared" si="554"/>
        <v>0</v>
      </c>
      <c r="AY234" s="764">
        <f t="shared" si="554"/>
        <v>0</v>
      </c>
      <c r="AZ234" s="764">
        <f t="shared" si="554"/>
        <v>0</v>
      </c>
      <c r="BA234" s="764">
        <f t="shared" si="554"/>
        <v>0</v>
      </c>
      <c r="BB234" s="764">
        <f t="shared" si="554"/>
        <v>0</v>
      </c>
      <c r="BC234" s="764">
        <f t="shared" si="554"/>
        <v>0</v>
      </c>
      <c r="BD234" s="764">
        <f t="shared" si="554"/>
        <v>0</v>
      </c>
      <c r="BE234" s="764">
        <f t="shared" si="554"/>
        <v>0</v>
      </c>
      <c r="BF234" s="764">
        <f t="shared" si="533"/>
        <v>0</v>
      </c>
      <c r="BG234" s="764">
        <f t="shared" si="533"/>
        <v>0</v>
      </c>
      <c r="BH234" s="764">
        <f t="shared" si="533"/>
        <v>0</v>
      </c>
      <c r="BI234" s="764">
        <f t="shared" si="533"/>
        <v>0</v>
      </c>
      <c r="BJ234" s="764">
        <f t="shared" si="533"/>
        <v>0</v>
      </c>
      <c r="BK234" s="764">
        <f t="shared" si="533"/>
        <v>0</v>
      </c>
      <c r="BL234" s="764">
        <f t="shared" si="533"/>
        <v>0</v>
      </c>
      <c r="BM234" s="764">
        <f t="shared" si="533"/>
        <v>0</v>
      </c>
      <c r="BN234" s="764">
        <f t="shared" si="534"/>
        <v>0</v>
      </c>
      <c r="BO234" s="764">
        <f t="shared" si="534"/>
        <v>0</v>
      </c>
      <c r="BP234" s="764">
        <f t="shared" si="534"/>
        <v>0</v>
      </c>
      <c r="BQ234" s="764">
        <f t="shared" si="534"/>
        <v>0</v>
      </c>
      <c r="BR234" s="764">
        <f t="shared" si="534"/>
        <v>0</v>
      </c>
      <c r="BS234" s="764">
        <f t="shared" si="534"/>
        <v>0</v>
      </c>
      <c r="BT234" s="764">
        <f t="shared" si="534"/>
        <v>0</v>
      </c>
      <c r="BU234" s="764">
        <f t="shared" si="534"/>
        <v>0</v>
      </c>
      <c r="BV234" s="764">
        <f t="shared" si="534"/>
        <v>0</v>
      </c>
      <c r="BW234" s="764">
        <f t="shared" si="534"/>
        <v>0</v>
      </c>
      <c r="BX234" s="764">
        <f t="shared" si="535"/>
        <v>0</v>
      </c>
      <c r="BY234" s="764">
        <f t="shared" si="535"/>
        <v>0</v>
      </c>
      <c r="BZ234" s="764">
        <f t="shared" si="535"/>
        <v>0</v>
      </c>
      <c r="CA234" s="764">
        <f t="shared" si="535"/>
        <v>0</v>
      </c>
      <c r="CB234" s="764">
        <f t="shared" si="535"/>
        <v>0</v>
      </c>
      <c r="CC234" s="764">
        <f t="shared" si="535"/>
        <v>0</v>
      </c>
      <c r="CD234" s="764">
        <f t="shared" si="535"/>
        <v>0</v>
      </c>
      <c r="CE234" s="764">
        <f t="shared" si="535"/>
        <v>0</v>
      </c>
      <c r="CF234" s="764">
        <f t="shared" si="535"/>
        <v>0</v>
      </c>
      <c r="CG234" s="764">
        <f t="shared" si="535"/>
        <v>0</v>
      </c>
      <c r="CH234" s="764">
        <f t="shared" si="536"/>
        <v>0</v>
      </c>
      <c r="CI234" s="764">
        <f t="shared" si="536"/>
        <v>0</v>
      </c>
      <c r="CJ234" s="764">
        <f t="shared" si="536"/>
        <v>0</v>
      </c>
      <c r="CK234" s="764">
        <f t="shared" si="536"/>
        <v>0</v>
      </c>
      <c r="CL234" s="764">
        <f t="shared" si="536"/>
        <v>0</v>
      </c>
      <c r="CM234" s="764">
        <f t="shared" si="536"/>
        <v>0</v>
      </c>
      <c r="CN234" s="764">
        <f t="shared" si="536"/>
        <v>0</v>
      </c>
      <c r="CO234" s="764">
        <f t="shared" si="536"/>
        <v>0</v>
      </c>
      <c r="CP234" s="764">
        <f t="shared" si="536"/>
        <v>0</v>
      </c>
      <c r="CQ234" s="764">
        <f t="shared" si="536"/>
        <v>0</v>
      </c>
      <c r="CR234" s="764">
        <f t="shared" si="537"/>
        <v>0</v>
      </c>
      <c r="CS234" s="764">
        <f t="shared" si="537"/>
        <v>0</v>
      </c>
      <c r="CT234" s="764">
        <f t="shared" si="537"/>
        <v>0</v>
      </c>
      <c r="CU234" s="764">
        <f t="shared" si="537"/>
        <v>0</v>
      </c>
      <c r="CV234" s="764">
        <f t="shared" si="537"/>
        <v>0</v>
      </c>
      <c r="CW234" s="764">
        <f t="shared" si="537"/>
        <v>0</v>
      </c>
      <c r="CX234" s="764">
        <f t="shared" si="537"/>
        <v>0</v>
      </c>
      <c r="CY234" s="764">
        <f t="shared" si="537"/>
        <v>0</v>
      </c>
      <c r="CZ234" s="764">
        <f t="shared" si="537"/>
        <v>0</v>
      </c>
      <c r="DA234" s="764">
        <f t="shared" si="537"/>
        <v>0</v>
      </c>
      <c r="DB234" s="764">
        <f t="shared" si="538"/>
        <v>0</v>
      </c>
      <c r="DC234" s="764">
        <f t="shared" si="538"/>
        <v>0</v>
      </c>
      <c r="DD234" s="764">
        <f t="shared" si="538"/>
        <v>0</v>
      </c>
      <c r="DE234" s="764">
        <f t="shared" si="538"/>
        <v>0</v>
      </c>
      <c r="DF234" s="764">
        <f t="shared" si="538"/>
        <v>0</v>
      </c>
      <c r="DG234" s="764">
        <f t="shared" si="538"/>
        <v>0</v>
      </c>
      <c r="DH234" s="764">
        <f t="shared" si="538"/>
        <v>0</v>
      </c>
      <c r="DI234" s="764">
        <f t="shared" si="538"/>
        <v>0</v>
      </c>
      <c r="DJ234" s="764">
        <f t="shared" si="538"/>
        <v>0</v>
      </c>
      <c r="DK234" s="764">
        <f t="shared" si="538"/>
        <v>0</v>
      </c>
      <c r="DL234" s="764">
        <f t="shared" si="539"/>
        <v>0</v>
      </c>
      <c r="DM234" s="764">
        <f t="shared" si="539"/>
        <v>0</v>
      </c>
      <c r="DN234" s="764">
        <f t="shared" si="539"/>
        <v>0</v>
      </c>
      <c r="DO234" s="764">
        <f t="shared" si="539"/>
        <v>0</v>
      </c>
      <c r="DP234" s="764">
        <f t="shared" si="539"/>
        <v>0</v>
      </c>
      <c r="DQ234" s="764">
        <f t="shared" si="539"/>
        <v>0</v>
      </c>
      <c r="DR234" s="764">
        <f t="shared" si="539"/>
        <v>0</v>
      </c>
      <c r="DS234" s="764">
        <f t="shared" si="539"/>
        <v>0</v>
      </c>
      <c r="DT234" s="764">
        <f t="shared" si="539"/>
        <v>0</v>
      </c>
      <c r="DU234" s="764">
        <f t="shared" si="539"/>
        <v>0</v>
      </c>
      <c r="DV234" s="764">
        <f t="shared" si="540"/>
        <v>0</v>
      </c>
      <c r="DW234" s="764">
        <f t="shared" si="540"/>
        <v>0</v>
      </c>
      <c r="DX234" s="764">
        <f t="shared" si="540"/>
        <v>0</v>
      </c>
      <c r="DY234" s="764">
        <f t="shared" si="540"/>
        <v>0</v>
      </c>
      <c r="DZ234" s="764">
        <f t="shared" si="540"/>
        <v>0</v>
      </c>
      <c r="EA234" s="764">
        <f t="shared" si="540"/>
        <v>0</v>
      </c>
      <c r="EB234" s="764">
        <f t="shared" si="540"/>
        <v>0</v>
      </c>
      <c r="EC234" s="764">
        <f t="shared" si="540"/>
        <v>0</v>
      </c>
      <c r="ED234" s="764">
        <f t="shared" si="540"/>
        <v>0</v>
      </c>
      <c r="EE234" s="764">
        <f t="shared" si="540"/>
        <v>0</v>
      </c>
      <c r="EF234" s="764">
        <f t="shared" si="541"/>
        <v>0</v>
      </c>
      <c r="EG234" s="764">
        <f t="shared" si="541"/>
        <v>0</v>
      </c>
      <c r="EH234" s="764">
        <f t="shared" si="541"/>
        <v>0</v>
      </c>
      <c r="EI234" s="764">
        <f t="shared" si="541"/>
        <v>0</v>
      </c>
      <c r="EJ234" s="764">
        <f t="shared" si="541"/>
        <v>0</v>
      </c>
      <c r="EK234" s="764">
        <f t="shared" si="541"/>
        <v>0</v>
      </c>
      <c r="EL234" s="764">
        <f t="shared" si="541"/>
        <v>0</v>
      </c>
      <c r="EM234" s="764">
        <f t="shared" si="541"/>
        <v>0</v>
      </c>
      <c r="EN234" s="764">
        <f t="shared" si="541"/>
        <v>0</v>
      </c>
      <c r="EO234" s="764">
        <f t="shared" si="541"/>
        <v>0</v>
      </c>
      <c r="EP234" s="764">
        <f t="shared" si="542"/>
        <v>0</v>
      </c>
      <c r="EQ234" s="764">
        <f t="shared" si="542"/>
        <v>0</v>
      </c>
      <c r="ER234" s="764">
        <f t="shared" si="542"/>
        <v>0</v>
      </c>
      <c r="ES234" s="764">
        <f t="shared" si="542"/>
        <v>0</v>
      </c>
      <c r="ET234" s="764">
        <f t="shared" si="542"/>
        <v>0</v>
      </c>
      <c r="EU234" s="764">
        <f t="shared" si="542"/>
        <v>0</v>
      </c>
      <c r="EV234" s="764">
        <f t="shared" si="542"/>
        <v>0</v>
      </c>
      <c r="EW234" s="764">
        <f t="shared" si="542"/>
        <v>0</v>
      </c>
      <c r="EX234" s="764">
        <f t="shared" si="542"/>
        <v>0</v>
      </c>
      <c r="EY234" s="764">
        <f t="shared" si="542"/>
        <v>0</v>
      </c>
      <c r="EZ234" s="764">
        <f t="shared" si="543"/>
        <v>0</v>
      </c>
      <c r="FA234" s="764">
        <f t="shared" si="543"/>
        <v>0</v>
      </c>
      <c r="FB234" s="764">
        <f t="shared" si="543"/>
        <v>0</v>
      </c>
      <c r="FC234" s="764">
        <f t="shared" si="543"/>
        <v>0</v>
      </c>
      <c r="FD234" s="764">
        <f t="shared" si="543"/>
        <v>0</v>
      </c>
      <c r="FE234" s="764">
        <f t="shared" si="543"/>
        <v>0</v>
      </c>
      <c r="FF234" s="764">
        <f t="shared" si="543"/>
        <v>0</v>
      </c>
      <c r="FG234" s="764">
        <f t="shared" si="543"/>
        <v>0</v>
      </c>
      <c r="FH234" s="764">
        <f t="shared" si="543"/>
        <v>0</v>
      </c>
      <c r="FI234" s="764">
        <f t="shared" si="543"/>
        <v>0</v>
      </c>
      <c r="FJ234" s="764">
        <f t="shared" si="544"/>
        <v>0</v>
      </c>
      <c r="FK234" s="764">
        <f t="shared" si="544"/>
        <v>0</v>
      </c>
      <c r="FL234" s="764">
        <f t="shared" si="544"/>
        <v>0</v>
      </c>
      <c r="FM234" s="764">
        <f t="shared" si="544"/>
        <v>0</v>
      </c>
      <c r="FN234" s="764">
        <f t="shared" si="544"/>
        <v>0</v>
      </c>
      <c r="FO234" s="764">
        <f t="shared" si="544"/>
        <v>0</v>
      </c>
      <c r="FP234" s="764">
        <f t="shared" si="544"/>
        <v>0</v>
      </c>
      <c r="FQ234" s="764">
        <f t="shared" si="544"/>
        <v>0</v>
      </c>
      <c r="FR234" s="764">
        <f t="shared" si="544"/>
        <v>0</v>
      </c>
      <c r="FS234" s="764">
        <f t="shared" si="544"/>
        <v>0</v>
      </c>
      <c r="FT234" s="764">
        <f t="shared" si="545"/>
        <v>0</v>
      </c>
      <c r="FU234" s="764">
        <f t="shared" si="545"/>
        <v>0</v>
      </c>
      <c r="FV234" s="764">
        <f t="shared" si="545"/>
        <v>0</v>
      </c>
      <c r="FW234" s="764">
        <f t="shared" si="545"/>
        <v>0</v>
      </c>
      <c r="FX234" s="764">
        <f t="shared" si="545"/>
        <v>0</v>
      </c>
      <c r="FY234" s="764">
        <f t="shared" si="545"/>
        <v>0</v>
      </c>
      <c r="FZ234" s="764">
        <f t="shared" si="545"/>
        <v>0</v>
      </c>
      <c r="GA234" s="764">
        <f t="shared" si="545"/>
        <v>0</v>
      </c>
      <c r="GB234" s="764">
        <f t="shared" si="545"/>
        <v>0</v>
      </c>
      <c r="GC234" s="764">
        <f t="shared" si="545"/>
        <v>0</v>
      </c>
      <c r="GD234" s="764">
        <f t="shared" si="546"/>
        <v>0</v>
      </c>
      <c r="GE234" s="764">
        <f t="shared" si="546"/>
        <v>0</v>
      </c>
      <c r="GF234" s="764">
        <f t="shared" si="546"/>
        <v>0</v>
      </c>
      <c r="GG234" s="764">
        <f t="shared" si="546"/>
        <v>0</v>
      </c>
      <c r="GH234" s="764">
        <f t="shared" si="546"/>
        <v>0</v>
      </c>
      <c r="GI234" s="764">
        <f t="shared" si="546"/>
        <v>0</v>
      </c>
      <c r="GJ234" s="764">
        <f t="shared" si="546"/>
        <v>0</v>
      </c>
      <c r="GK234" s="764">
        <f t="shared" si="546"/>
        <v>0</v>
      </c>
      <c r="GL234" s="764">
        <f t="shared" si="546"/>
        <v>0</v>
      </c>
      <c r="GM234" s="764">
        <f t="shared" si="546"/>
        <v>0</v>
      </c>
      <c r="GN234" s="764">
        <f t="shared" si="547"/>
        <v>0</v>
      </c>
      <c r="GO234" s="764">
        <f t="shared" si="547"/>
        <v>0</v>
      </c>
      <c r="GP234" s="764">
        <f t="shared" si="547"/>
        <v>0</v>
      </c>
      <c r="GQ234" s="764">
        <f t="shared" si="547"/>
        <v>0</v>
      </c>
      <c r="GR234" s="764">
        <f t="shared" si="547"/>
        <v>0</v>
      </c>
      <c r="GS234" s="764">
        <f t="shared" si="547"/>
        <v>0</v>
      </c>
      <c r="GT234" s="764">
        <f t="shared" si="547"/>
        <v>0</v>
      </c>
      <c r="GU234" s="764">
        <f t="shared" si="547"/>
        <v>0</v>
      </c>
      <c r="GV234" s="764">
        <f t="shared" si="547"/>
        <v>0</v>
      </c>
      <c r="GW234" s="764">
        <f t="shared" si="547"/>
        <v>0</v>
      </c>
      <c r="GX234" s="764">
        <f t="shared" si="548"/>
        <v>0</v>
      </c>
      <c r="GY234" s="764">
        <f t="shared" si="548"/>
        <v>0</v>
      </c>
      <c r="GZ234" s="764">
        <f t="shared" si="548"/>
        <v>0</v>
      </c>
      <c r="HA234" s="764">
        <f t="shared" si="548"/>
        <v>0</v>
      </c>
      <c r="HB234" s="764">
        <f t="shared" si="548"/>
        <v>0</v>
      </c>
      <c r="HC234" s="764">
        <f t="shared" si="548"/>
        <v>0</v>
      </c>
      <c r="HD234" s="764">
        <f t="shared" si="548"/>
        <v>0</v>
      </c>
      <c r="HE234" s="764">
        <f t="shared" si="548"/>
        <v>0</v>
      </c>
      <c r="HF234" s="764">
        <f t="shared" si="548"/>
        <v>0</v>
      </c>
      <c r="HG234" s="764">
        <f t="shared" si="548"/>
        <v>0</v>
      </c>
      <c r="HH234" s="764">
        <f t="shared" si="549"/>
        <v>0</v>
      </c>
      <c r="HI234" s="764">
        <f t="shared" si="549"/>
        <v>0</v>
      </c>
      <c r="HJ234" s="764">
        <f t="shared" si="549"/>
        <v>0</v>
      </c>
      <c r="HK234" s="764">
        <f t="shared" si="549"/>
        <v>0</v>
      </c>
      <c r="HL234" s="764">
        <f t="shared" si="549"/>
        <v>0</v>
      </c>
      <c r="HM234" s="764">
        <f t="shared" si="549"/>
        <v>0</v>
      </c>
      <c r="HN234" s="764">
        <f t="shared" si="549"/>
        <v>0</v>
      </c>
      <c r="HO234" s="764">
        <f t="shared" si="549"/>
        <v>0</v>
      </c>
      <c r="HP234" s="764">
        <f t="shared" si="549"/>
        <v>0</v>
      </c>
      <c r="HQ234" s="764">
        <f t="shared" si="549"/>
        <v>0</v>
      </c>
      <c r="HR234" s="764">
        <f t="shared" si="550"/>
        <v>0</v>
      </c>
      <c r="HS234" s="764">
        <f t="shared" si="550"/>
        <v>0</v>
      </c>
      <c r="HT234" s="764">
        <f t="shared" si="550"/>
        <v>0</v>
      </c>
      <c r="HU234" s="764">
        <f t="shared" si="550"/>
        <v>0</v>
      </c>
      <c r="HV234" s="764">
        <f t="shared" si="550"/>
        <v>0</v>
      </c>
      <c r="HW234" s="764">
        <f t="shared" si="550"/>
        <v>0</v>
      </c>
      <c r="HX234" s="764">
        <f t="shared" si="550"/>
        <v>0</v>
      </c>
      <c r="HY234" s="764">
        <f t="shared" si="550"/>
        <v>0</v>
      </c>
      <c r="HZ234" s="764">
        <f t="shared" si="550"/>
        <v>0</v>
      </c>
      <c r="IA234" s="764">
        <f t="shared" si="550"/>
        <v>0</v>
      </c>
      <c r="IB234" s="764">
        <f t="shared" si="551"/>
        <v>0</v>
      </c>
      <c r="IC234" s="764">
        <f t="shared" si="551"/>
        <v>0</v>
      </c>
      <c r="ID234" s="764">
        <f t="shared" si="551"/>
        <v>0</v>
      </c>
      <c r="IE234" s="764">
        <f t="shared" si="551"/>
        <v>0</v>
      </c>
      <c r="IF234" s="764">
        <f t="shared" si="551"/>
        <v>0</v>
      </c>
      <c r="IG234" s="764">
        <f t="shared" si="551"/>
        <v>0</v>
      </c>
      <c r="IH234" s="764">
        <f t="shared" si="551"/>
        <v>0</v>
      </c>
      <c r="II234" s="764">
        <f t="shared" si="551"/>
        <v>0</v>
      </c>
      <c r="IJ234" s="764">
        <f t="shared" si="551"/>
        <v>0</v>
      </c>
      <c r="IK234" s="764">
        <f t="shared" si="551"/>
        <v>0</v>
      </c>
      <c r="IL234" s="764">
        <f t="shared" si="552"/>
        <v>0</v>
      </c>
      <c r="IM234" s="764">
        <f t="shared" si="552"/>
        <v>0</v>
      </c>
      <c r="IN234" s="764">
        <f t="shared" si="552"/>
        <v>0</v>
      </c>
      <c r="IO234" s="764">
        <f t="shared" si="552"/>
        <v>0</v>
      </c>
      <c r="IP234" s="764">
        <f t="shared" si="552"/>
        <v>0</v>
      </c>
      <c r="IQ234" s="764">
        <f t="shared" si="552"/>
        <v>0</v>
      </c>
      <c r="IR234" s="764">
        <f t="shared" si="552"/>
        <v>0</v>
      </c>
      <c r="IS234" s="764">
        <f t="shared" si="552"/>
        <v>0</v>
      </c>
      <c r="IT234" s="764">
        <f t="shared" si="552"/>
        <v>0</v>
      </c>
      <c r="IU234" s="764">
        <f t="shared" si="552"/>
        <v>0</v>
      </c>
      <c r="IV234" s="764">
        <f t="shared" si="552"/>
        <v>0</v>
      </c>
      <c r="IW234" s="764">
        <f t="shared" si="552"/>
        <v>0</v>
      </c>
      <c r="IX234" s="764">
        <f t="shared" si="552"/>
        <v>0</v>
      </c>
      <c r="IY234" s="764">
        <f t="shared" si="552"/>
        <v>0</v>
      </c>
      <c r="IZ234" s="764">
        <f t="shared" si="552"/>
        <v>0</v>
      </c>
      <c r="JA234" s="764">
        <f t="shared" si="552"/>
        <v>0</v>
      </c>
      <c r="JB234" s="764">
        <f t="shared" si="552"/>
        <v>0</v>
      </c>
      <c r="JC234" s="764">
        <f t="shared" si="552"/>
        <v>0</v>
      </c>
      <c r="JD234" s="764">
        <f t="shared" si="555"/>
        <v>0</v>
      </c>
      <c r="JE234" s="764">
        <f t="shared" si="555"/>
        <v>0</v>
      </c>
      <c r="JF234" s="764">
        <f t="shared" si="555"/>
        <v>0</v>
      </c>
      <c r="JG234" s="764">
        <f t="shared" si="555"/>
        <v>0</v>
      </c>
      <c r="JH234" s="764">
        <f t="shared" si="555"/>
        <v>0</v>
      </c>
      <c r="JI234" s="764">
        <f t="shared" si="555"/>
        <v>0</v>
      </c>
      <c r="JJ234" s="764">
        <f t="shared" si="555"/>
        <v>0</v>
      </c>
      <c r="JK234" s="764">
        <f t="shared" si="555"/>
        <v>0</v>
      </c>
      <c r="JL234" s="764">
        <f t="shared" si="555"/>
        <v>0</v>
      </c>
      <c r="JM234" s="764">
        <f t="shared" si="555"/>
        <v>0</v>
      </c>
      <c r="JN234" s="764">
        <f t="shared" si="555"/>
        <v>0</v>
      </c>
      <c r="JO234" s="764">
        <f t="shared" si="555"/>
        <v>0</v>
      </c>
      <c r="JP234" s="764">
        <f t="shared" si="552"/>
        <v>0</v>
      </c>
      <c r="JQ234" s="764">
        <f t="shared" si="480"/>
        <v>0</v>
      </c>
      <c r="JR234" s="764">
        <f t="shared" si="480"/>
        <v>0</v>
      </c>
      <c r="JS234" s="764">
        <f t="shared" si="552"/>
        <v>0</v>
      </c>
      <c r="JT234" s="765">
        <f t="shared" si="481"/>
        <v>0</v>
      </c>
      <c r="JU234" s="229">
        <f t="shared" si="482"/>
        <v>0</v>
      </c>
    </row>
    <row r="235" spans="1:281" ht="12.75" customHeight="1">
      <c r="A235" s="57"/>
      <c r="B235" s="223"/>
      <c r="C235" s="223"/>
      <c r="D235" s="61"/>
      <c r="E235" s="743" t="str">
        <f t="shared" si="479"/>
        <v xml:space="preserve"> </v>
      </c>
      <c r="F235" s="56"/>
      <c r="G235" s="228"/>
      <c r="H235" s="744">
        <f>SUMIF(Ajuste!$C$8:$C$483,$B$6:$B$499,Ajuste!$E$8:$E$483)</f>
        <v>0</v>
      </c>
      <c r="I235" s="744">
        <f>SUMIF(Ajuste!$C$8:$C$483,$B$6:$B$499,Ajuste!$F$8:$F$483)</f>
        <v>0</v>
      </c>
      <c r="J235" s="229">
        <f t="shared" si="483"/>
        <v>0</v>
      </c>
      <c r="K235" s="764">
        <f t="shared" ref="K235:BM244" si="556">IF($D235=K$5,$J235,0)</f>
        <v>0</v>
      </c>
      <c r="L235" s="764">
        <f t="shared" si="556"/>
        <v>0</v>
      </c>
      <c r="M235" s="764">
        <f t="shared" si="556"/>
        <v>0</v>
      </c>
      <c r="N235" s="764">
        <f t="shared" si="556"/>
        <v>0</v>
      </c>
      <c r="O235" s="764">
        <f t="shared" si="556"/>
        <v>0</v>
      </c>
      <c r="P235" s="764">
        <f t="shared" si="556"/>
        <v>0</v>
      </c>
      <c r="Q235" s="764">
        <f t="shared" si="556"/>
        <v>0</v>
      </c>
      <c r="R235" s="764">
        <f t="shared" si="556"/>
        <v>0</v>
      </c>
      <c r="S235" s="764">
        <f t="shared" si="556"/>
        <v>0</v>
      </c>
      <c r="T235" s="764">
        <f t="shared" si="556"/>
        <v>0</v>
      </c>
      <c r="U235" s="764">
        <f t="shared" si="556"/>
        <v>0</v>
      </c>
      <c r="V235" s="764">
        <f t="shared" si="556"/>
        <v>0</v>
      </c>
      <c r="W235" s="764">
        <f t="shared" si="556"/>
        <v>0</v>
      </c>
      <c r="X235" s="764">
        <f t="shared" si="556"/>
        <v>0</v>
      </c>
      <c r="Y235" s="764">
        <f t="shared" si="556"/>
        <v>0</v>
      </c>
      <c r="Z235" s="764">
        <f t="shared" si="556"/>
        <v>0</v>
      </c>
      <c r="AA235" s="764">
        <f t="shared" si="556"/>
        <v>0</v>
      </c>
      <c r="AB235" s="764">
        <f t="shared" si="556"/>
        <v>0</v>
      </c>
      <c r="AC235" s="764">
        <f t="shared" si="556"/>
        <v>0</v>
      </c>
      <c r="AD235" s="764">
        <f t="shared" si="556"/>
        <v>0</v>
      </c>
      <c r="AE235" s="764">
        <f t="shared" si="556"/>
        <v>0</v>
      </c>
      <c r="AF235" s="764">
        <f t="shared" si="556"/>
        <v>0</v>
      </c>
      <c r="AG235" s="764">
        <f t="shared" si="556"/>
        <v>0</v>
      </c>
      <c r="AH235" s="764">
        <f t="shared" si="556"/>
        <v>0</v>
      </c>
      <c r="AI235" s="764">
        <f t="shared" si="556"/>
        <v>0</v>
      </c>
      <c r="AJ235" s="764">
        <f t="shared" si="556"/>
        <v>0</v>
      </c>
      <c r="AK235" s="764">
        <f t="shared" si="556"/>
        <v>0</v>
      </c>
      <c r="AL235" s="764">
        <f t="shared" si="556"/>
        <v>0</v>
      </c>
      <c r="AM235" s="764">
        <f t="shared" si="556"/>
        <v>0</v>
      </c>
      <c r="AN235" s="764">
        <f t="shared" si="556"/>
        <v>0</v>
      </c>
      <c r="AO235" s="764">
        <f t="shared" si="556"/>
        <v>0</v>
      </c>
      <c r="AP235" s="764">
        <f t="shared" si="556"/>
        <v>0</v>
      </c>
      <c r="AQ235" s="764">
        <f t="shared" si="556"/>
        <v>0</v>
      </c>
      <c r="AR235" s="764">
        <f t="shared" si="556"/>
        <v>0</v>
      </c>
      <c r="AS235" s="764">
        <f t="shared" si="556"/>
        <v>0</v>
      </c>
      <c r="AT235" s="764">
        <f t="shared" si="556"/>
        <v>0</v>
      </c>
      <c r="AU235" s="764">
        <f t="shared" si="556"/>
        <v>0</v>
      </c>
      <c r="AV235" s="764">
        <f t="shared" si="556"/>
        <v>0</v>
      </c>
      <c r="AW235" s="764">
        <f t="shared" si="556"/>
        <v>0</v>
      </c>
      <c r="AX235" s="764">
        <f t="shared" si="556"/>
        <v>0</v>
      </c>
      <c r="AY235" s="764">
        <f t="shared" si="556"/>
        <v>0</v>
      </c>
      <c r="AZ235" s="764">
        <f t="shared" si="556"/>
        <v>0</v>
      </c>
      <c r="BA235" s="764">
        <f t="shared" si="556"/>
        <v>0</v>
      </c>
      <c r="BB235" s="764">
        <f t="shared" si="556"/>
        <v>0</v>
      </c>
      <c r="BC235" s="764">
        <f t="shared" si="556"/>
        <v>0</v>
      </c>
      <c r="BD235" s="764">
        <f t="shared" si="556"/>
        <v>0</v>
      </c>
      <c r="BE235" s="764">
        <f t="shared" si="556"/>
        <v>0</v>
      </c>
      <c r="BF235" s="764">
        <f t="shared" si="556"/>
        <v>0</v>
      </c>
      <c r="BG235" s="764">
        <f t="shared" si="556"/>
        <v>0</v>
      </c>
      <c r="BH235" s="764">
        <f t="shared" si="556"/>
        <v>0</v>
      </c>
      <c r="BI235" s="764">
        <f t="shared" si="556"/>
        <v>0</v>
      </c>
      <c r="BJ235" s="764">
        <f t="shared" si="556"/>
        <v>0</v>
      </c>
      <c r="BK235" s="764">
        <f t="shared" si="556"/>
        <v>0</v>
      </c>
      <c r="BL235" s="764">
        <f t="shared" si="556"/>
        <v>0</v>
      </c>
      <c r="BM235" s="764">
        <f t="shared" si="556"/>
        <v>0</v>
      </c>
      <c r="BN235" s="764">
        <f t="shared" ref="BN235:BW244" si="557">IF($D235=BN$5,$J235,0)</f>
        <v>0</v>
      </c>
      <c r="BO235" s="764">
        <f t="shared" si="557"/>
        <v>0</v>
      </c>
      <c r="BP235" s="764">
        <f t="shared" si="557"/>
        <v>0</v>
      </c>
      <c r="BQ235" s="764">
        <f t="shared" si="557"/>
        <v>0</v>
      </c>
      <c r="BR235" s="764">
        <f t="shared" si="557"/>
        <v>0</v>
      </c>
      <c r="BS235" s="764">
        <f t="shared" si="557"/>
        <v>0</v>
      </c>
      <c r="BT235" s="764">
        <f t="shared" si="557"/>
        <v>0</v>
      </c>
      <c r="BU235" s="764">
        <f t="shared" si="557"/>
        <v>0</v>
      </c>
      <c r="BV235" s="764">
        <f t="shared" si="557"/>
        <v>0</v>
      </c>
      <c r="BW235" s="764">
        <f t="shared" si="557"/>
        <v>0</v>
      </c>
      <c r="BX235" s="764">
        <f t="shared" ref="BX235:CG244" si="558">IF($D235=BX$5,$J235,0)</f>
        <v>0</v>
      </c>
      <c r="BY235" s="764">
        <f t="shared" si="558"/>
        <v>0</v>
      </c>
      <c r="BZ235" s="764">
        <f t="shared" si="558"/>
        <v>0</v>
      </c>
      <c r="CA235" s="764">
        <f t="shared" si="558"/>
        <v>0</v>
      </c>
      <c r="CB235" s="764">
        <f t="shared" si="558"/>
        <v>0</v>
      </c>
      <c r="CC235" s="764">
        <f t="shared" si="558"/>
        <v>0</v>
      </c>
      <c r="CD235" s="764">
        <f t="shared" si="558"/>
        <v>0</v>
      </c>
      <c r="CE235" s="764">
        <f t="shared" si="558"/>
        <v>0</v>
      </c>
      <c r="CF235" s="764">
        <f t="shared" si="558"/>
        <v>0</v>
      </c>
      <c r="CG235" s="764">
        <f t="shared" si="558"/>
        <v>0</v>
      </c>
      <c r="CH235" s="764">
        <f t="shared" ref="CH235:CQ244" si="559">IF($D235=CH$5,$J235,0)</f>
        <v>0</v>
      </c>
      <c r="CI235" s="764">
        <f t="shared" si="559"/>
        <v>0</v>
      </c>
      <c r="CJ235" s="764">
        <f t="shared" si="559"/>
        <v>0</v>
      </c>
      <c r="CK235" s="764">
        <f t="shared" si="559"/>
        <v>0</v>
      </c>
      <c r="CL235" s="764">
        <f t="shared" si="559"/>
        <v>0</v>
      </c>
      <c r="CM235" s="764">
        <f t="shared" si="559"/>
        <v>0</v>
      </c>
      <c r="CN235" s="764">
        <f t="shared" si="559"/>
        <v>0</v>
      </c>
      <c r="CO235" s="764">
        <f t="shared" si="559"/>
        <v>0</v>
      </c>
      <c r="CP235" s="764">
        <f t="shared" si="559"/>
        <v>0</v>
      </c>
      <c r="CQ235" s="764">
        <f t="shared" si="559"/>
        <v>0</v>
      </c>
      <c r="CR235" s="764">
        <f t="shared" ref="CR235:DA244" si="560">IF($D235=CR$5,$J235,0)</f>
        <v>0</v>
      </c>
      <c r="CS235" s="764">
        <f t="shared" si="560"/>
        <v>0</v>
      </c>
      <c r="CT235" s="764">
        <f t="shared" si="560"/>
        <v>0</v>
      </c>
      <c r="CU235" s="764">
        <f t="shared" si="560"/>
        <v>0</v>
      </c>
      <c r="CV235" s="764">
        <f t="shared" si="560"/>
        <v>0</v>
      </c>
      <c r="CW235" s="764">
        <f t="shared" si="560"/>
        <v>0</v>
      </c>
      <c r="CX235" s="764">
        <f t="shared" si="560"/>
        <v>0</v>
      </c>
      <c r="CY235" s="764">
        <f t="shared" si="560"/>
        <v>0</v>
      </c>
      <c r="CZ235" s="764">
        <f t="shared" si="560"/>
        <v>0</v>
      </c>
      <c r="DA235" s="764">
        <f t="shared" si="560"/>
        <v>0</v>
      </c>
      <c r="DB235" s="764">
        <f t="shared" ref="DB235:DK244" si="561">IF($D235=DB$5,$J235,0)</f>
        <v>0</v>
      </c>
      <c r="DC235" s="764">
        <f t="shared" si="561"/>
        <v>0</v>
      </c>
      <c r="DD235" s="764">
        <f t="shared" si="561"/>
        <v>0</v>
      </c>
      <c r="DE235" s="764">
        <f t="shared" si="561"/>
        <v>0</v>
      </c>
      <c r="DF235" s="764">
        <f t="shared" si="561"/>
        <v>0</v>
      </c>
      <c r="DG235" s="764">
        <f t="shared" si="561"/>
        <v>0</v>
      </c>
      <c r="DH235" s="764">
        <f t="shared" si="561"/>
        <v>0</v>
      </c>
      <c r="DI235" s="764">
        <f t="shared" si="561"/>
        <v>0</v>
      </c>
      <c r="DJ235" s="764">
        <f t="shared" si="561"/>
        <v>0</v>
      </c>
      <c r="DK235" s="764">
        <f t="shared" si="561"/>
        <v>0</v>
      </c>
      <c r="DL235" s="764">
        <f t="shared" ref="DL235:DU244" si="562">IF($D235=DL$5,$J235,0)</f>
        <v>0</v>
      </c>
      <c r="DM235" s="764">
        <f t="shared" si="562"/>
        <v>0</v>
      </c>
      <c r="DN235" s="764">
        <f t="shared" si="562"/>
        <v>0</v>
      </c>
      <c r="DO235" s="764">
        <f t="shared" si="562"/>
        <v>0</v>
      </c>
      <c r="DP235" s="764">
        <f t="shared" si="562"/>
        <v>0</v>
      </c>
      <c r="DQ235" s="764">
        <f t="shared" si="562"/>
        <v>0</v>
      </c>
      <c r="DR235" s="764">
        <f t="shared" si="562"/>
        <v>0</v>
      </c>
      <c r="DS235" s="764">
        <f t="shared" si="562"/>
        <v>0</v>
      </c>
      <c r="DT235" s="764">
        <f t="shared" si="562"/>
        <v>0</v>
      </c>
      <c r="DU235" s="764">
        <f t="shared" si="562"/>
        <v>0</v>
      </c>
      <c r="DV235" s="764">
        <f t="shared" ref="DV235:EE244" si="563">IF($D235=DV$5,$J235,0)</f>
        <v>0</v>
      </c>
      <c r="DW235" s="764">
        <f t="shared" si="563"/>
        <v>0</v>
      </c>
      <c r="DX235" s="764">
        <f t="shared" si="563"/>
        <v>0</v>
      </c>
      <c r="DY235" s="764">
        <f t="shared" si="563"/>
        <v>0</v>
      </c>
      <c r="DZ235" s="764">
        <f t="shared" si="563"/>
        <v>0</v>
      </c>
      <c r="EA235" s="764">
        <f t="shared" si="563"/>
        <v>0</v>
      </c>
      <c r="EB235" s="764">
        <f t="shared" si="563"/>
        <v>0</v>
      </c>
      <c r="EC235" s="764">
        <f t="shared" si="563"/>
        <v>0</v>
      </c>
      <c r="ED235" s="764">
        <f t="shared" si="563"/>
        <v>0</v>
      </c>
      <c r="EE235" s="764">
        <f t="shared" si="563"/>
        <v>0</v>
      </c>
      <c r="EF235" s="764">
        <f t="shared" ref="EF235:EO244" si="564">IF($D235=EF$5,$J235,0)</f>
        <v>0</v>
      </c>
      <c r="EG235" s="764">
        <f t="shared" si="564"/>
        <v>0</v>
      </c>
      <c r="EH235" s="764">
        <f t="shared" si="564"/>
        <v>0</v>
      </c>
      <c r="EI235" s="764">
        <f t="shared" si="564"/>
        <v>0</v>
      </c>
      <c r="EJ235" s="764">
        <f t="shared" si="564"/>
        <v>0</v>
      </c>
      <c r="EK235" s="764">
        <f t="shared" si="564"/>
        <v>0</v>
      </c>
      <c r="EL235" s="764">
        <f t="shared" si="564"/>
        <v>0</v>
      </c>
      <c r="EM235" s="764">
        <f t="shared" si="564"/>
        <v>0</v>
      </c>
      <c r="EN235" s="764">
        <f t="shared" si="564"/>
        <v>0</v>
      </c>
      <c r="EO235" s="764">
        <f t="shared" si="564"/>
        <v>0</v>
      </c>
      <c r="EP235" s="764">
        <f t="shared" ref="EP235:EY244" si="565">IF($D235=EP$5,$J235,0)</f>
        <v>0</v>
      </c>
      <c r="EQ235" s="764">
        <f t="shared" si="565"/>
        <v>0</v>
      </c>
      <c r="ER235" s="764">
        <f t="shared" si="565"/>
        <v>0</v>
      </c>
      <c r="ES235" s="764">
        <f t="shared" si="565"/>
        <v>0</v>
      </c>
      <c r="ET235" s="764">
        <f t="shared" si="565"/>
        <v>0</v>
      </c>
      <c r="EU235" s="764">
        <f t="shared" si="565"/>
        <v>0</v>
      </c>
      <c r="EV235" s="764">
        <f t="shared" si="565"/>
        <v>0</v>
      </c>
      <c r="EW235" s="764">
        <f t="shared" si="565"/>
        <v>0</v>
      </c>
      <c r="EX235" s="764">
        <f t="shared" si="565"/>
        <v>0</v>
      </c>
      <c r="EY235" s="764">
        <f t="shared" si="565"/>
        <v>0</v>
      </c>
      <c r="EZ235" s="764">
        <f t="shared" ref="EZ235:FI244" si="566">IF($D235=EZ$5,$J235,0)</f>
        <v>0</v>
      </c>
      <c r="FA235" s="764">
        <f t="shared" si="566"/>
        <v>0</v>
      </c>
      <c r="FB235" s="764">
        <f t="shared" si="566"/>
        <v>0</v>
      </c>
      <c r="FC235" s="764">
        <f t="shared" si="566"/>
        <v>0</v>
      </c>
      <c r="FD235" s="764">
        <f t="shared" si="566"/>
        <v>0</v>
      </c>
      <c r="FE235" s="764">
        <f t="shared" si="566"/>
        <v>0</v>
      </c>
      <c r="FF235" s="764">
        <f t="shared" si="566"/>
        <v>0</v>
      </c>
      <c r="FG235" s="764">
        <f t="shared" si="566"/>
        <v>0</v>
      </c>
      <c r="FH235" s="764">
        <f t="shared" si="566"/>
        <v>0</v>
      </c>
      <c r="FI235" s="764">
        <f t="shared" si="566"/>
        <v>0</v>
      </c>
      <c r="FJ235" s="764">
        <f t="shared" ref="FJ235:FS244" si="567">IF($D235=FJ$5,$J235,0)</f>
        <v>0</v>
      </c>
      <c r="FK235" s="764">
        <f t="shared" si="567"/>
        <v>0</v>
      </c>
      <c r="FL235" s="764">
        <f t="shared" si="567"/>
        <v>0</v>
      </c>
      <c r="FM235" s="764">
        <f t="shared" si="567"/>
        <v>0</v>
      </c>
      <c r="FN235" s="764">
        <f t="shared" si="567"/>
        <v>0</v>
      </c>
      <c r="FO235" s="764">
        <f t="shared" si="567"/>
        <v>0</v>
      </c>
      <c r="FP235" s="764">
        <f t="shared" si="567"/>
        <v>0</v>
      </c>
      <c r="FQ235" s="764">
        <f t="shared" si="567"/>
        <v>0</v>
      </c>
      <c r="FR235" s="764">
        <f t="shared" si="567"/>
        <v>0</v>
      </c>
      <c r="FS235" s="764">
        <f t="shared" si="567"/>
        <v>0</v>
      </c>
      <c r="FT235" s="764">
        <f t="shared" ref="FT235:GC244" si="568">IF($D235=FT$5,$J235,0)</f>
        <v>0</v>
      </c>
      <c r="FU235" s="764">
        <f t="shared" si="568"/>
        <v>0</v>
      </c>
      <c r="FV235" s="764">
        <f t="shared" si="568"/>
        <v>0</v>
      </c>
      <c r="FW235" s="764">
        <f t="shared" si="568"/>
        <v>0</v>
      </c>
      <c r="FX235" s="764">
        <f t="shared" si="568"/>
        <v>0</v>
      </c>
      <c r="FY235" s="764">
        <f t="shared" si="568"/>
        <v>0</v>
      </c>
      <c r="FZ235" s="764">
        <f t="shared" si="568"/>
        <v>0</v>
      </c>
      <c r="GA235" s="764">
        <f t="shared" si="568"/>
        <v>0</v>
      </c>
      <c r="GB235" s="764">
        <f t="shared" si="568"/>
        <v>0</v>
      </c>
      <c r="GC235" s="764">
        <f t="shared" si="568"/>
        <v>0</v>
      </c>
      <c r="GD235" s="764">
        <f t="shared" ref="GD235:GM244" si="569">IF($D235=GD$5,$J235,0)</f>
        <v>0</v>
      </c>
      <c r="GE235" s="764">
        <f t="shared" si="569"/>
        <v>0</v>
      </c>
      <c r="GF235" s="764">
        <f t="shared" si="569"/>
        <v>0</v>
      </c>
      <c r="GG235" s="764">
        <f t="shared" si="569"/>
        <v>0</v>
      </c>
      <c r="GH235" s="764">
        <f t="shared" si="569"/>
        <v>0</v>
      </c>
      <c r="GI235" s="764">
        <f t="shared" si="569"/>
        <v>0</v>
      </c>
      <c r="GJ235" s="764">
        <f t="shared" si="569"/>
        <v>0</v>
      </c>
      <c r="GK235" s="764">
        <f t="shared" si="569"/>
        <v>0</v>
      </c>
      <c r="GL235" s="764">
        <f t="shared" si="569"/>
        <v>0</v>
      </c>
      <c r="GM235" s="764">
        <f t="shared" si="569"/>
        <v>0</v>
      </c>
      <c r="GN235" s="764">
        <f t="shared" ref="GN235:GW244" si="570">IF($D235=GN$5,$J235,0)</f>
        <v>0</v>
      </c>
      <c r="GO235" s="764">
        <f t="shared" si="570"/>
        <v>0</v>
      </c>
      <c r="GP235" s="764">
        <f t="shared" si="570"/>
        <v>0</v>
      </c>
      <c r="GQ235" s="764">
        <f t="shared" si="570"/>
        <v>0</v>
      </c>
      <c r="GR235" s="764">
        <f t="shared" si="570"/>
        <v>0</v>
      </c>
      <c r="GS235" s="764">
        <f t="shared" si="570"/>
        <v>0</v>
      </c>
      <c r="GT235" s="764">
        <f t="shared" si="570"/>
        <v>0</v>
      </c>
      <c r="GU235" s="764">
        <f t="shared" si="570"/>
        <v>0</v>
      </c>
      <c r="GV235" s="764">
        <f t="shared" si="570"/>
        <v>0</v>
      </c>
      <c r="GW235" s="764">
        <f t="shared" si="570"/>
        <v>0</v>
      </c>
      <c r="GX235" s="764">
        <f t="shared" ref="GX235:HG244" si="571">IF($D235=GX$5,$J235,0)</f>
        <v>0</v>
      </c>
      <c r="GY235" s="764">
        <f t="shared" si="571"/>
        <v>0</v>
      </c>
      <c r="GZ235" s="764">
        <f t="shared" si="571"/>
        <v>0</v>
      </c>
      <c r="HA235" s="764">
        <f t="shared" si="571"/>
        <v>0</v>
      </c>
      <c r="HB235" s="764">
        <f t="shared" si="571"/>
        <v>0</v>
      </c>
      <c r="HC235" s="764">
        <f t="shared" si="571"/>
        <v>0</v>
      </c>
      <c r="HD235" s="764">
        <f t="shared" si="571"/>
        <v>0</v>
      </c>
      <c r="HE235" s="764">
        <f t="shared" si="571"/>
        <v>0</v>
      </c>
      <c r="HF235" s="764">
        <f t="shared" si="571"/>
        <v>0</v>
      </c>
      <c r="HG235" s="764">
        <f t="shared" si="571"/>
        <v>0</v>
      </c>
      <c r="HH235" s="764">
        <f t="shared" ref="HH235:HQ244" si="572">IF($D235=HH$5,$J235,0)</f>
        <v>0</v>
      </c>
      <c r="HI235" s="764">
        <f t="shared" si="572"/>
        <v>0</v>
      </c>
      <c r="HJ235" s="764">
        <f t="shared" si="572"/>
        <v>0</v>
      </c>
      <c r="HK235" s="764">
        <f t="shared" si="572"/>
        <v>0</v>
      </c>
      <c r="HL235" s="764">
        <f t="shared" si="572"/>
        <v>0</v>
      </c>
      <c r="HM235" s="764">
        <f t="shared" si="572"/>
        <v>0</v>
      </c>
      <c r="HN235" s="764">
        <f t="shared" si="572"/>
        <v>0</v>
      </c>
      <c r="HO235" s="764">
        <f t="shared" si="572"/>
        <v>0</v>
      </c>
      <c r="HP235" s="764">
        <f t="shared" si="572"/>
        <v>0</v>
      </c>
      <c r="HQ235" s="764">
        <f t="shared" si="572"/>
        <v>0</v>
      </c>
      <c r="HR235" s="764">
        <f t="shared" ref="HR235:IA244" si="573">IF($D235=HR$5,$J235,0)</f>
        <v>0</v>
      </c>
      <c r="HS235" s="764">
        <f t="shared" si="573"/>
        <v>0</v>
      </c>
      <c r="HT235" s="764">
        <f t="shared" si="573"/>
        <v>0</v>
      </c>
      <c r="HU235" s="764">
        <f t="shared" si="573"/>
        <v>0</v>
      </c>
      <c r="HV235" s="764">
        <f t="shared" si="573"/>
        <v>0</v>
      </c>
      <c r="HW235" s="764">
        <f t="shared" si="573"/>
        <v>0</v>
      </c>
      <c r="HX235" s="764">
        <f t="shared" si="573"/>
        <v>0</v>
      </c>
      <c r="HY235" s="764">
        <f t="shared" si="573"/>
        <v>0</v>
      </c>
      <c r="HZ235" s="764">
        <f t="shared" si="573"/>
        <v>0</v>
      </c>
      <c r="IA235" s="764">
        <f t="shared" si="573"/>
        <v>0</v>
      </c>
      <c r="IB235" s="764">
        <f t="shared" ref="IB235:IK244" si="574">IF($D235=IB$5,$J235,0)</f>
        <v>0</v>
      </c>
      <c r="IC235" s="764">
        <f t="shared" si="574"/>
        <v>0</v>
      </c>
      <c r="ID235" s="764">
        <f t="shared" si="574"/>
        <v>0</v>
      </c>
      <c r="IE235" s="764">
        <f t="shared" si="574"/>
        <v>0</v>
      </c>
      <c r="IF235" s="764">
        <f t="shared" si="574"/>
        <v>0</v>
      </c>
      <c r="IG235" s="764">
        <f t="shared" si="574"/>
        <v>0</v>
      </c>
      <c r="IH235" s="764">
        <f t="shared" si="574"/>
        <v>0</v>
      </c>
      <c r="II235" s="764">
        <f t="shared" si="574"/>
        <v>0</v>
      </c>
      <c r="IJ235" s="764">
        <f t="shared" si="574"/>
        <v>0</v>
      </c>
      <c r="IK235" s="764">
        <f t="shared" si="574"/>
        <v>0</v>
      </c>
      <c r="IL235" s="764">
        <f t="shared" ref="IL235:JS244" si="575">IF($D235=IL$5,$J235,0)</f>
        <v>0</v>
      </c>
      <c r="IM235" s="764">
        <f t="shared" si="575"/>
        <v>0</v>
      </c>
      <c r="IN235" s="764">
        <f t="shared" si="575"/>
        <v>0</v>
      </c>
      <c r="IO235" s="764">
        <f t="shared" si="575"/>
        <v>0</v>
      </c>
      <c r="IP235" s="764">
        <f t="shared" si="575"/>
        <v>0</v>
      </c>
      <c r="IQ235" s="764">
        <f t="shared" si="575"/>
        <v>0</v>
      </c>
      <c r="IR235" s="764">
        <f t="shared" si="575"/>
        <v>0</v>
      </c>
      <c r="IS235" s="764">
        <f t="shared" si="575"/>
        <v>0</v>
      </c>
      <c r="IT235" s="764">
        <f t="shared" si="575"/>
        <v>0</v>
      </c>
      <c r="IU235" s="764">
        <f t="shared" si="575"/>
        <v>0</v>
      </c>
      <c r="IV235" s="764">
        <f t="shared" si="575"/>
        <v>0</v>
      </c>
      <c r="IW235" s="764">
        <f t="shared" si="575"/>
        <v>0</v>
      </c>
      <c r="IX235" s="764">
        <f t="shared" si="575"/>
        <v>0</v>
      </c>
      <c r="IY235" s="764">
        <f t="shared" si="575"/>
        <v>0</v>
      </c>
      <c r="IZ235" s="764">
        <f t="shared" si="575"/>
        <v>0</v>
      </c>
      <c r="JA235" s="764">
        <f t="shared" si="575"/>
        <v>0</v>
      </c>
      <c r="JB235" s="764">
        <f t="shared" si="575"/>
        <v>0</v>
      </c>
      <c r="JC235" s="764">
        <f t="shared" si="575"/>
        <v>0</v>
      </c>
      <c r="JD235" s="764">
        <f t="shared" si="555"/>
        <v>0</v>
      </c>
      <c r="JE235" s="764">
        <f t="shared" si="555"/>
        <v>0</v>
      </c>
      <c r="JF235" s="764">
        <f t="shared" si="555"/>
        <v>0</v>
      </c>
      <c r="JG235" s="764">
        <f t="shared" si="555"/>
        <v>0</v>
      </c>
      <c r="JH235" s="764">
        <f t="shared" si="555"/>
        <v>0</v>
      </c>
      <c r="JI235" s="764">
        <f t="shared" si="555"/>
        <v>0</v>
      </c>
      <c r="JJ235" s="764">
        <f t="shared" si="555"/>
        <v>0</v>
      </c>
      <c r="JK235" s="764">
        <f t="shared" si="555"/>
        <v>0</v>
      </c>
      <c r="JL235" s="764">
        <f t="shared" si="575"/>
        <v>0</v>
      </c>
      <c r="JM235" s="764">
        <f t="shared" si="575"/>
        <v>0</v>
      </c>
      <c r="JN235" s="764">
        <f t="shared" si="575"/>
        <v>0</v>
      </c>
      <c r="JO235" s="764">
        <f t="shared" si="575"/>
        <v>0</v>
      </c>
      <c r="JP235" s="764">
        <f t="shared" si="575"/>
        <v>0</v>
      </c>
      <c r="JQ235" s="764">
        <f t="shared" si="480"/>
        <v>0</v>
      </c>
      <c r="JR235" s="764">
        <f t="shared" si="480"/>
        <v>0</v>
      </c>
      <c r="JS235" s="764">
        <f t="shared" si="575"/>
        <v>0</v>
      </c>
      <c r="JT235" s="765">
        <f t="shared" si="481"/>
        <v>0</v>
      </c>
      <c r="JU235" s="229">
        <f t="shared" si="482"/>
        <v>0</v>
      </c>
    </row>
    <row r="236" spans="1:281" ht="12.75" customHeight="1">
      <c r="A236" s="57"/>
      <c r="B236" s="223"/>
      <c r="C236" s="223"/>
      <c r="D236" s="61"/>
      <c r="E236" s="743" t="str">
        <f t="shared" si="479"/>
        <v xml:space="preserve"> </v>
      </c>
      <c r="F236" s="56"/>
      <c r="G236" s="228"/>
      <c r="H236" s="744">
        <f>SUMIF(Ajuste!$C$8:$C$483,$B$6:$B$499,Ajuste!$E$8:$E$483)</f>
        <v>0</v>
      </c>
      <c r="I236" s="744">
        <f>SUMIF(Ajuste!$C$8:$C$483,$B$6:$B$499,Ajuste!$F$8:$F$483)</f>
        <v>0</v>
      </c>
      <c r="J236" s="229">
        <f t="shared" si="483"/>
        <v>0</v>
      </c>
      <c r="K236" s="764">
        <f t="shared" si="556"/>
        <v>0</v>
      </c>
      <c r="L236" s="764">
        <f t="shared" si="556"/>
        <v>0</v>
      </c>
      <c r="M236" s="764">
        <f t="shared" si="556"/>
        <v>0</v>
      </c>
      <c r="N236" s="764">
        <f t="shared" si="556"/>
        <v>0</v>
      </c>
      <c r="O236" s="764">
        <f t="shared" si="556"/>
        <v>0</v>
      </c>
      <c r="P236" s="764">
        <f t="shared" si="556"/>
        <v>0</v>
      </c>
      <c r="Q236" s="764">
        <f t="shared" si="556"/>
        <v>0</v>
      </c>
      <c r="R236" s="764">
        <f t="shared" si="556"/>
        <v>0</v>
      </c>
      <c r="S236" s="764">
        <f t="shared" si="556"/>
        <v>0</v>
      </c>
      <c r="T236" s="764">
        <f t="shared" si="556"/>
        <v>0</v>
      </c>
      <c r="U236" s="764">
        <f t="shared" si="556"/>
        <v>0</v>
      </c>
      <c r="V236" s="764">
        <f t="shared" si="556"/>
        <v>0</v>
      </c>
      <c r="W236" s="764">
        <f t="shared" si="556"/>
        <v>0</v>
      </c>
      <c r="X236" s="764">
        <f t="shared" si="556"/>
        <v>0</v>
      </c>
      <c r="Y236" s="764">
        <f t="shared" si="556"/>
        <v>0</v>
      </c>
      <c r="Z236" s="764">
        <f t="shared" si="556"/>
        <v>0</v>
      </c>
      <c r="AA236" s="764">
        <f t="shared" si="556"/>
        <v>0</v>
      </c>
      <c r="AB236" s="764">
        <f t="shared" si="556"/>
        <v>0</v>
      </c>
      <c r="AC236" s="764">
        <f t="shared" si="556"/>
        <v>0</v>
      </c>
      <c r="AD236" s="764">
        <f t="shared" si="556"/>
        <v>0</v>
      </c>
      <c r="AE236" s="764">
        <f t="shared" si="556"/>
        <v>0</v>
      </c>
      <c r="AF236" s="764">
        <f t="shared" si="556"/>
        <v>0</v>
      </c>
      <c r="AG236" s="764">
        <f t="shared" si="556"/>
        <v>0</v>
      </c>
      <c r="AH236" s="764">
        <f t="shared" si="556"/>
        <v>0</v>
      </c>
      <c r="AI236" s="764">
        <f t="shared" si="556"/>
        <v>0</v>
      </c>
      <c r="AJ236" s="764">
        <f t="shared" si="556"/>
        <v>0</v>
      </c>
      <c r="AK236" s="764">
        <f t="shared" si="556"/>
        <v>0</v>
      </c>
      <c r="AL236" s="764">
        <f t="shared" si="556"/>
        <v>0</v>
      </c>
      <c r="AM236" s="764">
        <f t="shared" si="556"/>
        <v>0</v>
      </c>
      <c r="AN236" s="764">
        <f t="shared" si="556"/>
        <v>0</v>
      </c>
      <c r="AO236" s="764">
        <f t="shared" si="556"/>
        <v>0</v>
      </c>
      <c r="AP236" s="764">
        <f t="shared" si="556"/>
        <v>0</v>
      </c>
      <c r="AQ236" s="764">
        <f t="shared" si="556"/>
        <v>0</v>
      </c>
      <c r="AR236" s="764">
        <f t="shared" si="556"/>
        <v>0</v>
      </c>
      <c r="AS236" s="764">
        <f t="shared" si="556"/>
        <v>0</v>
      </c>
      <c r="AT236" s="764">
        <f t="shared" si="556"/>
        <v>0</v>
      </c>
      <c r="AU236" s="764">
        <f t="shared" si="556"/>
        <v>0</v>
      </c>
      <c r="AV236" s="764">
        <f t="shared" si="556"/>
        <v>0</v>
      </c>
      <c r="AW236" s="764">
        <f t="shared" si="556"/>
        <v>0</v>
      </c>
      <c r="AX236" s="764">
        <f t="shared" si="556"/>
        <v>0</v>
      </c>
      <c r="AY236" s="764">
        <f t="shared" si="556"/>
        <v>0</v>
      </c>
      <c r="AZ236" s="764">
        <f t="shared" si="556"/>
        <v>0</v>
      </c>
      <c r="BA236" s="764">
        <f t="shared" si="556"/>
        <v>0</v>
      </c>
      <c r="BB236" s="764">
        <f t="shared" si="556"/>
        <v>0</v>
      </c>
      <c r="BC236" s="764">
        <f t="shared" si="556"/>
        <v>0</v>
      </c>
      <c r="BD236" s="764">
        <f t="shared" si="556"/>
        <v>0</v>
      </c>
      <c r="BE236" s="764">
        <f t="shared" si="556"/>
        <v>0</v>
      </c>
      <c r="BF236" s="764">
        <f t="shared" si="556"/>
        <v>0</v>
      </c>
      <c r="BG236" s="764">
        <f t="shared" si="556"/>
        <v>0</v>
      </c>
      <c r="BH236" s="764">
        <f t="shared" si="556"/>
        <v>0</v>
      </c>
      <c r="BI236" s="764">
        <f t="shared" si="556"/>
        <v>0</v>
      </c>
      <c r="BJ236" s="764">
        <f t="shared" si="556"/>
        <v>0</v>
      </c>
      <c r="BK236" s="764">
        <f t="shared" si="556"/>
        <v>0</v>
      </c>
      <c r="BL236" s="764">
        <f t="shared" si="556"/>
        <v>0</v>
      </c>
      <c r="BM236" s="764">
        <f t="shared" si="556"/>
        <v>0</v>
      </c>
      <c r="BN236" s="764">
        <f t="shared" si="557"/>
        <v>0</v>
      </c>
      <c r="BO236" s="764">
        <f t="shared" si="557"/>
        <v>0</v>
      </c>
      <c r="BP236" s="764">
        <f t="shared" si="557"/>
        <v>0</v>
      </c>
      <c r="BQ236" s="764">
        <f t="shared" si="557"/>
        <v>0</v>
      </c>
      <c r="BR236" s="764">
        <f t="shared" si="557"/>
        <v>0</v>
      </c>
      <c r="BS236" s="764">
        <f t="shared" si="557"/>
        <v>0</v>
      </c>
      <c r="BT236" s="764">
        <f t="shared" si="557"/>
        <v>0</v>
      </c>
      <c r="BU236" s="764">
        <f t="shared" si="557"/>
        <v>0</v>
      </c>
      <c r="BV236" s="764">
        <f t="shared" si="557"/>
        <v>0</v>
      </c>
      <c r="BW236" s="764">
        <f t="shared" si="557"/>
        <v>0</v>
      </c>
      <c r="BX236" s="764">
        <f t="shared" si="558"/>
        <v>0</v>
      </c>
      <c r="BY236" s="764">
        <f t="shared" si="558"/>
        <v>0</v>
      </c>
      <c r="BZ236" s="764">
        <f t="shared" si="558"/>
        <v>0</v>
      </c>
      <c r="CA236" s="764">
        <f t="shared" si="558"/>
        <v>0</v>
      </c>
      <c r="CB236" s="764">
        <f t="shared" si="558"/>
        <v>0</v>
      </c>
      <c r="CC236" s="764">
        <f t="shared" si="558"/>
        <v>0</v>
      </c>
      <c r="CD236" s="764">
        <f t="shared" si="558"/>
        <v>0</v>
      </c>
      <c r="CE236" s="764">
        <f t="shared" si="558"/>
        <v>0</v>
      </c>
      <c r="CF236" s="764">
        <f t="shared" si="558"/>
        <v>0</v>
      </c>
      <c r="CG236" s="764">
        <f t="shared" si="558"/>
        <v>0</v>
      </c>
      <c r="CH236" s="764">
        <f t="shared" si="559"/>
        <v>0</v>
      </c>
      <c r="CI236" s="764">
        <f t="shared" si="559"/>
        <v>0</v>
      </c>
      <c r="CJ236" s="764">
        <f t="shared" si="559"/>
        <v>0</v>
      </c>
      <c r="CK236" s="764">
        <f t="shared" si="559"/>
        <v>0</v>
      </c>
      <c r="CL236" s="764">
        <f t="shared" si="559"/>
        <v>0</v>
      </c>
      <c r="CM236" s="764">
        <f t="shared" si="559"/>
        <v>0</v>
      </c>
      <c r="CN236" s="764">
        <f t="shared" si="559"/>
        <v>0</v>
      </c>
      <c r="CO236" s="764">
        <f t="shared" si="559"/>
        <v>0</v>
      </c>
      <c r="CP236" s="764">
        <f t="shared" si="559"/>
        <v>0</v>
      </c>
      <c r="CQ236" s="764">
        <f t="shared" si="559"/>
        <v>0</v>
      </c>
      <c r="CR236" s="764">
        <f t="shared" si="560"/>
        <v>0</v>
      </c>
      <c r="CS236" s="764">
        <f t="shared" si="560"/>
        <v>0</v>
      </c>
      <c r="CT236" s="764">
        <f t="shared" si="560"/>
        <v>0</v>
      </c>
      <c r="CU236" s="764">
        <f t="shared" si="560"/>
        <v>0</v>
      </c>
      <c r="CV236" s="764">
        <f t="shared" si="560"/>
        <v>0</v>
      </c>
      <c r="CW236" s="764">
        <f t="shared" si="560"/>
        <v>0</v>
      </c>
      <c r="CX236" s="764">
        <f t="shared" si="560"/>
        <v>0</v>
      </c>
      <c r="CY236" s="764">
        <f t="shared" si="560"/>
        <v>0</v>
      </c>
      <c r="CZ236" s="764">
        <f t="shared" si="560"/>
        <v>0</v>
      </c>
      <c r="DA236" s="764">
        <f t="shared" si="560"/>
        <v>0</v>
      </c>
      <c r="DB236" s="764">
        <f t="shared" si="561"/>
        <v>0</v>
      </c>
      <c r="DC236" s="764">
        <f t="shared" si="561"/>
        <v>0</v>
      </c>
      <c r="DD236" s="764">
        <f t="shared" si="561"/>
        <v>0</v>
      </c>
      <c r="DE236" s="764">
        <f t="shared" si="561"/>
        <v>0</v>
      </c>
      <c r="DF236" s="764">
        <f t="shared" si="561"/>
        <v>0</v>
      </c>
      <c r="DG236" s="764">
        <f t="shared" si="561"/>
        <v>0</v>
      </c>
      <c r="DH236" s="764">
        <f t="shared" si="561"/>
        <v>0</v>
      </c>
      <c r="DI236" s="764">
        <f t="shared" si="561"/>
        <v>0</v>
      </c>
      <c r="DJ236" s="764">
        <f t="shared" si="561"/>
        <v>0</v>
      </c>
      <c r="DK236" s="764">
        <f t="shared" si="561"/>
        <v>0</v>
      </c>
      <c r="DL236" s="764">
        <f t="shared" si="562"/>
        <v>0</v>
      </c>
      <c r="DM236" s="764">
        <f t="shared" si="562"/>
        <v>0</v>
      </c>
      <c r="DN236" s="764">
        <f t="shared" si="562"/>
        <v>0</v>
      </c>
      <c r="DO236" s="764">
        <f t="shared" si="562"/>
        <v>0</v>
      </c>
      <c r="DP236" s="764">
        <f t="shared" si="562"/>
        <v>0</v>
      </c>
      <c r="DQ236" s="764">
        <f t="shared" si="562"/>
        <v>0</v>
      </c>
      <c r="DR236" s="764">
        <f t="shared" si="562"/>
        <v>0</v>
      </c>
      <c r="DS236" s="764">
        <f t="shared" si="562"/>
        <v>0</v>
      </c>
      <c r="DT236" s="764">
        <f t="shared" si="562"/>
        <v>0</v>
      </c>
      <c r="DU236" s="764">
        <f t="shared" si="562"/>
        <v>0</v>
      </c>
      <c r="DV236" s="764">
        <f t="shared" si="563"/>
        <v>0</v>
      </c>
      <c r="DW236" s="764">
        <f t="shared" si="563"/>
        <v>0</v>
      </c>
      <c r="DX236" s="764">
        <f t="shared" si="563"/>
        <v>0</v>
      </c>
      <c r="DY236" s="764">
        <f t="shared" si="563"/>
        <v>0</v>
      </c>
      <c r="DZ236" s="764">
        <f t="shared" si="563"/>
        <v>0</v>
      </c>
      <c r="EA236" s="764">
        <f t="shared" si="563"/>
        <v>0</v>
      </c>
      <c r="EB236" s="764">
        <f t="shared" si="563"/>
        <v>0</v>
      </c>
      <c r="EC236" s="764">
        <f t="shared" si="563"/>
        <v>0</v>
      </c>
      <c r="ED236" s="764">
        <f t="shared" si="563"/>
        <v>0</v>
      </c>
      <c r="EE236" s="764">
        <f t="shared" si="563"/>
        <v>0</v>
      </c>
      <c r="EF236" s="764">
        <f t="shared" si="564"/>
        <v>0</v>
      </c>
      <c r="EG236" s="764">
        <f t="shared" si="564"/>
        <v>0</v>
      </c>
      <c r="EH236" s="764">
        <f t="shared" si="564"/>
        <v>0</v>
      </c>
      <c r="EI236" s="764">
        <f t="shared" si="564"/>
        <v>0</v>
      </c>
      <c r="EJ236" s="764">
        <f t="shared" si="564"/>
        <v>0</v>
      </c>
      <c r="EK236" s="764">
        <f t="shared" si="564"/>
        <v>0</v>
      </c>
      <c r="EL236" s="764">
        <f t="shared" si="564"/>
        <v>0</v>
      </c>
      <c r="EM236" s="764">
        <f t="shared" si="564"/>
        <v>0</v>
      </c>
      <c r="EN236" s="764">
        <f t="shared" si="564"/>
        <v>0</v>
      </c>
      <c r="EO236" s="764">
        <f t="shared" si="564"/>
        <v>0</v>
      </c>
      <c r="EP236" s="764">
        <f t="shared" si="565"/>
        <v>0</v>
      </c>
      <c r="EQ236" s="764">
        <f t="shared" si="565"/>
        <v>0</v>
      </c>
      <c r="ER236" s="764">
        <f t="shared" si="565"/>
        <v>0</v>
      </c>
      <c r="ES236" s="764">
        <f t="shared" si="565"/>
        <v>0</v>
      </c>
      <c r="ET236" s="764">
        <f t="shared" si="565"/>
        <v>0</v>
      </c>
      <c r="EU236" s="764">
        <f t="shared" si="565"/>
        <v>0</v>
      </c>
      <c r="EV236" s="764">
        <f t="shared" si="565"/>
        <v>0</v>
      </c>
      <c r="EW236" s="764">
        <f t="shared" si="565"/>
        <v>0</v>
      </c>
      <c r="EX236" s="764">
        <f t="shared" si="565"/>
        <v>0</v>
      </c>
      <c r="EY236" s="764">
        <f t="shared" si="565"/>
        <v>0</v>
      </c>
      <c r="EZ236" s="764">
        <f t="shared" si="566"/>
        <v>0</v>
      </c>
      <c r="FA236" s="764">
        <f t="shared" si="566"/>
        <v>0</v>
      </c>
      <c r="FB236" s="764">
        <f t="shared" si="566"/>
        <v>0</v>
      </c>
      <c r="FC236" s="764">
        <f t="shared" si="566"/>
        <v>0</v>
      </c>
      <c r="FD236" s="764">
        <f t="shared" si="566"/>
        <v>0</v>
      </c>
      <c r="FE236" s="764">
        <f t="shared" si="566"/>
        <v>0</v>
      </c>
      <c r="FF236" s="764">
        <f t="shared" si="566"/>
        <v>0</v>
      </c>
      <c r="FG236" s="764">
        <f t="shared" si="566"/>
        <v>0</v>
      </c>
      <c r="FH236" s="764">
        <f t="shared" si="566"/>
        <v>0</v>
      </c>
      <c r="FI236" s="764">
        <f t="shared" si="566"/>
        <v>0</v>
      </c>
      <c r="FJ236" s="764">
        <f t="shared" si="567"/>
        <v>0</v>
      </c>
      <c r="FK236" s="764">
        <f t="shared" si="567"/>
        <v>0</v>
      </c>
      <c r="FL236" s="764">
        <f t="shared" si="567"/>
        <v>0</v>
      </c>
      <c r="FM236" s="764">
        <f t="shared" si="567"/>
        <v>0</v>
      </c>
      <c r="FN236" s="764">
        <f t="shared" si="567"/>
        <v>0</v>
      </c>
      <c r="FO236" s="764">
        <f t="shared" si="567"/>
        <v>0</v>
      </c>
      <c r="FP236" s="764">
        <f t="shared" si="567"/>
        <v>0</v>
      </c>
      <c r="FQ236" s="764">
        <f t="shared" si="567"/>
        <v>0</v>
      </c>
      <c r="FR236" s="764">
        <f t="shared" si="567"/>
        <v>0</v>
      </c>
      <c r="FS236" s="764">
        <f t="shared" si="567"/>
        <v>0</v>
      </c>
      <c r="FT236" s="764">
        <f t="shared" si="568"/>
        <v>0</v>
      </c>
      <c r="FU236" s="764">
        <f t="shared" si="568"/>
        <v>0</v>
      </c>
      <c r="FV236" s="764">
        <f t="shared" si="568"/>
        <v>0</v>
      </c>
      <c r="FW236" s="764">
        <f t="shared" si="568"/>
        <v>0</v>
      </c>
      <c r="FX236" s="764">
        <f t="shared" si="568"/>
        <v>0</v>
      </c>
      <c r="FY236" s="764">
        <f t="shared" si="568"/>
        <v>0</v>
      </c>
      <c r="FZ236" s="764">
        <f t="shared" si="568"/>
        <v>0</v>
      </c>
      <c r="GA236" s="764">
        <f t="shared" si="568"/>
        <v>0</v>
      </c>
      <c r="GB236" s="764">
        <f t="shared" si="568"/>
        <v>0</v>
      </c>
      <c r="GC236" s="764">
        <f t="shared" si="568"/>
        <v>0</v>
      </c>
      <c r="GD236" s="764">
        <f t="shared" si="569"/>
        <v>0</v>
      </c>
      <c r="GE236" s="764">
        <f t="shared" si="569"/>
        <v>0</v>
      </c>
      <c r="GF236" s="764">
        <f t="shared" si="569"/>
        <v>0</v>
      </c>
      <c r="GG236" s="764">
        <f t="shared" si="569"/>
        <v>0</v>
      </c>
      <c r="GH236" s="764">
        <f t="shared" si="569"/>
        <v>0</v>
      </c>
      <c r="GI236" s="764">
        <f t="shared" si="569"/>
        <v>0</v>
      </c>
      <c r="GJ236" s="764">
        <f t="shared" si="569"/>
        <v>0</v>
      </c>
      <c r="GK236" s="764">
        <f t="shared" si="569"/>
        <v>0</v>
      </c>
      <c r="GL236" s="764">
        <f t="shared" si="569"/>
        <v>0</v>
      </c>
      <c r="GM236" s="764">
        <f t="shared" si="569"/>
        <v>0</v>
      </c>
      <c r="GN236" s="764">
        <f t="shared" si="570"/>
        <v>0</v>
      </c>
      <c r="GO236" s="764">
        <f t="shared" si="570"/>
        <v>0</v>
      </c>
      <c r="GP236" s="764">
        <f t="shared" si="570"/>
        <v>0</v>
      </c>
      <c r="GQ236" s="764">
        <f t="shared" si="570"/>
        <v>0</v>
      </c>
      <c r="GR236" s="764">
        <f t="shared" si="570"/>
        <v>0</v>
      </c>
      <c r="GS236" s="764">
        <f t="shared" si="570"/>
        <v>0</v>
      </c>
      <c r="GT236" s="764">
        <f t="shared" si="570"/>
        <v>0</v>
      </c>
      <c r="GU236" s="764">
        <f t="shared" si="570"/>
        <v>0</v>
      </c>
      <c r="GV236" s="764">
        <f t="shared" si="570"/>
        <v>0</v>
      </c>
      <c r="GW236" s="764">
        <f t="shared" si="570"/>
        <v>0</v>
      </c>
      <c r="GX236" s="764">
        <f t="shared" si="571"/>
        <v>0</v>
      </c>
      <c r="GY236" s="764">
        <f t="shared" si="571"/>
        <v>0</v>
      </c>
      <c r="GZ236" s="764">
        <f t="shared" si="571"/>
        <v>0</v>
      </c>
      <c r="HA236" s="764">
        <f t="shared" si="571"/>
        <v>0</v>
      </c>
      <c r="HB236" s="764">
        <f t="shared" si="571"/>
        <v>0</v>
      </c>
      <c r="HC236" s="764">
        <f t="shared" si="571"/>
        <v>0</v>
      </c>
      <c r="HD236" s="764">
        <f t="shared" si="571"/>
        <v>0</v>
      </c>
      <c r="HE236" s="764">
        <f t="shared" si="571"/>
        <v>0</v>
      </c>
      <c r="HF236" s="764">
        <f t="shared" si="571"/>
        <v>0</v>
      </c>
      <c r="HG236" s="764">
        <f t="shared" si="571"/>
        <v>0</v>
      </c>
      <c r="HH236" s="764">
        <f t="shared" si="572"/>
        <v>0</v>
      </c>
      <c r="HI236" s="764">
        <f t="shared" si="572"/>
        <v>0</v>
      </c>
      <c r="HJ236" s="764">
        <f t="shared" si="572"/>
        <v>0</v>
      </c>
      <c r="HK236" s="764">
        <f t="shared" si="572"/>
        <v>0</v>
      </c>
      <c r="HL236" s="764">
        <f t="shared" si="572"/>
        <v>0</v>
      </c>
      <c r="HM236" s="764">
        <f t="shared" si="572"/>
        <v>0</v>
      </c>
      <c r="HN236" s="764">
        <f t="shared" si="572"/>
        <v>0</v>
      </c>
      <c r="HO236" s="764">
        <f t="shared" si="572"/>
        <v>0</v>
      </c>
      <c r="HP236" s="764">
        <f t="shared" si="572"/>
        <v>0</v>
      </c>
      <c r="HQ236" s="764">
        <f t="shared" si="572"/>
        <v>0</v>
      </c>
      <c r="HR236" s="764">
        <f t="shared" si="573"/>
        <v>0</v>
      </c>
      <c r="HS236" s="764">
        <f t="shared" si="573"/>
        <v>0</v>
      </c>
      <c r="HT236" s="764">
        <f t="shared" si="573"/>
        <v>0</v>
      </c>
      <c r="HU236" s="764">
        <f t="shared" si="573"/>
        <v>0</v>
      </c>
      <c r="HV236" s="764">
        <f t="shared" si="573"/>
        <v>0</v>
      </c>
      <c r="HW236" s="764">
        <f t="shared" si="573"/>
        <v>0</v>
      </c>
      <c r="HX236" s="764">
        <f t="shared" si="573"/>
        <v>0</v>
      </c>
      <c r="HY236" s="764">
        <f t="shared" si="573"/>
        <v>0</v>
      </c>
      <c r="HZ236" s="764">
        <f t="shared" si="573"/>
        <v>0</v>
      </c>
      <c r="IA236" s="764">
        <f t="shared" si="573"/>
        <v>0</v>
      </c>
      <c r="IB236" s="764">
        <f t="shared" si="574"/>
        <v>0</v>
      </c>
      <c r="IC236" s="764">
        <f t="shared" si="574"/>
        <v>0</v>
      </c>
      <c r="ID236" s="764">
        <f t="shared" si="574"/>
        <v>0</v>
      </c>
      <c r="IE236" s="764">
        <f t="shared" si="574"/>
        <v>0</v>
      </c>
      <c r="IF236" s="764">
        <f t="shared" si="574"/>
        <v>0</v>
      </c>
      <c r="IG236" s="764">
        <f t="shared" si="574"/>
        <v>0</v>
      </c>
      <c r="IH236" s="764">
        <f t="shared" si="574"/>
        <v>0</v>
      </c>
      <c r="II236" s="764">
        <f t="shared" si="574"/>
        <v>0</v>
      </c>
      <c r="IJ236" s="764">
        <f t="shared" si="574"/>
        <v>0</v>
      </c>
      <c r="IK236" s="764">
        <f t="shared" si="574"/>
        <v>0</v>
      </c>
      <c r="IL236" s="764">
        <f t="shared" si="575"/>
        <v>0</v>
      </c>
      <c r="IM236" s="764">
        <f t="shared" si="575"/>
        <v>0</v>
      </c>
      <c r="IN236" s="764">
        <f t="shared" si="575"/>
        <v>0</v>
      </c>
      <c r="IO236" s="764">
        <f t="shared" si="575"/>
        <v>0</v>
      </c>
      <c r="IP236" s="764">
        <f t="shared" si="575"/>
        <v>0</v>
      </c>
      <c r="IQ236" s="764">
        <f t="shared" si="575"/>
        <v>0</v>
      </c>
      <c r="IR236" s="764">
        <f t="shared" si="575"/>
        <v>0</v>
      </c>
      <c r="IS236" s="764">
        <f t="shared" si="575"/>
        <v>0</v>
      </c>
      <c r="IT236" s="764">
        <f t="shared" si="575"/>
        <v>0</v>
      </c>
      <c r="IU236" s="764">
        <f t="shared" si="575"/>
        <v>0</v>
      </c>
      <c r="IV236" s="764">
        <f t="shared" si="575"/>
        <v>0</v>
      </c>
      <c r="IW236" s="764">
        <f t="shared" si="575"/>
        <v>0</v>
      </c>
      <c r="IX236" s="764">
        <f t="shared" si="575"/>
        <v>0</v>
      </c>
      <c r="IY236" s="764">
        <f t="shared" si="575"/>
        <v>0</v>
      </c>
      <c r="IZ236" s="764">
        <f t="shared" si="575"/>
        <v>0</v>
      </c>
      <c r="JA236" s="764">
        <f t="shared" si="575"/>
        <v>0</v>
      </c>
      <c r="JB236" s="764">
        <f t="shared" si="575"/>
        <v>0</v>
      </c>
      <c r="JC236" s="764">
        <f t="shared" si="575"/>
        <v>0</v>
      </c>
      <c r="JD236" s="764">
        <f t="shared" si="555"/>
        <v>0</v>
      </c>
      <c r="JE236" s="764">
        <f t="shared" si="555"/>
        <v>0</v>
      </c>
      <c r="JF236" s="764">
        <f t="shared" si="555"/>
        <v>0</v>
      </c>
      <c r="JG236" s="764">
        <f t="shared" si="555"/>
        <v>0</v>
      </c>
      <c r="JH236" s="764">
        <f t="shared" si="555"/>
        <v>0</v>
      </c>
      <c r="JI236" s="764">
        <f t="shared" si="555"/>
        <v>0</v>
      </c>
      <c r="JJ236" s="764">
        <f t="shared" si="555"/>
        <v>0</v>
      </c>
      <c r="JK236" s="764">
        <f t="shared" si="555"/>
        <v>0</v>
      </c>
      <c r="JL236" s="764">
        <f t="shared" si="575"/>
        <v>0</v>
      </c>
      <c r="JM236" s="764">
        <f t="shared" si="575"/>
        <v>0</v>
      </c>
      <c r="JN236" s="764">
        <f t="shared" si="575"/>
        <v>0</v>
      </c>
      <c r="JO236" s="764">
        <f t="shared" si="575"/>
        <v>0</v>
      </c>
      <c r="JP236" s="764">
        <f t="shared" si="575"/>
        <v>0</v>
      </c>
      <c r="JQ236" s="764">
        <f t="shared" si="480"/>
        <v>0</v>
      </c>
      <c r="JR236" s="764">
        <f t="shared" si="480"/>
        <v>0</v>
      </c>
      <c r="JS236" s="764">
        <f t="shared" si="575"/>
        <v>0</v>
      </c>
      <c r="JT236" s="765">
        <f t="shared" si="481"/>
        <v>0</v>
      </c>
      <c r="JU236" s="229">
        <f t="shared" si="482"/>
        <v>0</v>
      </c>
    </row>
    <row r="237" spans="1:281" ht="12.75" customHeight="1">
      <c r="A237" s="57"/>
      <c r="B237" s="223"/>
      <c r="C237" s="223"/>
      <c r="D237" s="61"/>
      <c r="E237" s="743" t="str">
        <f t="shared" si="479"/>
        <v xml:space="preserve"> </v>
      </c>
      <c r="F237" s="56"/>
      <c r="G237" s="228"/>
      <c r="H237" s="744">
        <f>SUMIF(Ajuste!$C$8:$C$483,$B$6:$B$499,Ajuste!$E$8:$E$483)</f>
        <v>0</v>
      </c>
      <c r="I237" s="744">
        <f>SUMIF(Ajuste!$C$8:$C$483,$B$6:$B$499,Ajuste!$F$8:$F$483)</f>
        <v>0</v>
      </c>
      <c r="J237" s="229">
        <f t="shared" si="483"/>
        <v>0</v>
      </c>
      <c r="K237" s="764">
        <f t="shared" si="556"/>
        <v>0</v>
      </c>
      <c r="L237" s="764">
        <f t="shared" si="556"/>
        <v>0</v>
      </c>
      <c r="M237" s="764">
        <f t="shared" si="556"/>
        <v>0</v>
      </c>
      <c r="N237" s="764">
        <f t="shared" si="556"/>
        <v>0</v>
      </c>
      <c r="O237" s="764">
        <f t="shared" si="556"/>
        <v>0</v>
      </c>
      <c r="P237" s="764">
        <f t="shared" si="556"/>
        <v>0</v>
      </c>
      <c r="Q237" s="764">
        <f t="shared" si="556"/>
        <v>0</v>
      </c>
      <c r="R237" s="764">
        <f t="shared" si="556"/>
        <v>0</v>
      </c>
      <c r="S237" s="764">
        <f t="shared" si="556"/>
        <v>0</v>
      </c>
      <c r="T237" s="764">
        <f t="shared" si="556"/>
        <v>0</v>
      </c>
      <c r="U237" s="764">
        <f t="shared" si="556"/>
        <v>0</v>
      </c>
      <c r="V237" s="764">
        <f t="shared" si="556"/>
        <v>0</v>
      </c>
      <c r="W237" s="764">
        <f t="shared" si="556"/>
        <v>0</v>
      </c>
      <c r="X237" s="764">
        <f t="shared" si="556"/>
        <v>0</v>
      </c>
      <c r="Y237" s="764">
        <f t="shared" si="556"/>
        <v>0</v>
      </c>
      <c r="Z237" s="764">
        <f t="shared" si="556"/>
        <v>0</v>
      </c>
      <c r="AA237" s="764">
        <f t="shared" si="556"/>
        <v>0</v>
      </c>
      <c r="AB237" s="764">
        <f t="shared" si="556"/>
        <v>0</v>
      </c>
      <c r="AC237" s="764">
        <f t="shared" si="556"/>
        <v>0</v>
      </c>
      <c r="AD237" s="764">
        <f t="shared" si="556"/>
        <v>0</v>
      </c>
      <c r="AE237" s="764">
        <f t="shared" si="556"/>
        <v>0</v>
      </c>
      <c r="AF237" s="764">
        <f t="shared" si="556"/>
        <v>0</v>
      </c>
      <c r="AG237" s="764">
        <f t="shared" si="556"/>
        <v>0</v>
      </c>
      <c r="AH237" s="764">
        <f t="shared" si="556"/>
        <v>0</v>
      </c>
      <c r="AI237" s="764">
        <f t="shared" si="556"/>
        <v>0</v>
      </c>
      <c r="AJ237" s="764">
        <f t="shared" si="556"/>
        <v>0</v>
      </c>
      <c r="AK237" s="764">
        <f t="shared" si="556"/>
        <v>0</v>
      </c>
      <c r="AL237" s="764">
        <f t="shared" si="556"/>
        <v>0</v>
      </c>
      <c r="AM237" s="764">
        <f t="shared" si="556"/>
        <v>0</v>
      </c>
      <c r="AN237" s="764">
        <f t="shared" si="556"/>
        <v>0</v>
      </c>
      <c r="AO237" s="764">
        <f t="shared" si="556"/>
        <v>0</v>
      </c>
      <c r="AP237" s="764">
        <f t="shared" si="556"/>
        <v>0</v>
      </c>
      <c r="AQ237" s="764">
        <f t="shared" si="556"/>
        <v>0</v>
      </c>
      <c r="AR237" s="764">
        <f t="shared" si="556"/>
        <v>0</v>
      </c>
      <c r="AS237" s="764">
        <f t="shared" si="556"/>
        <v>0</v>
      </c>
      <c r="AT237" s="764">
        <f t="shared" si="556"/>
        <v>0</v>
      </c>
      <c r="AU237" s="764">
        <f t="shared" si="556"/>
        <v>0</v>
      </c>
      <c r="AV237" s="764">
        <f t="shared" si="556"/>
        <v>0</v>
      </c>
      <c r="AW237" s="764">
        <f t="shared" si="556"/>
        <v>0</v>
      </c>
      <c r="AX237" s="764">
        <f t="shared" si="556"/>
        <v>0</v>
      </c>
      <c r="AY237" s="764">
        <f t="shared" si="556"/>
        <v>0</v>
      </c>
      <c r="AZ237" s="764">
        <f t="shared" si="556"/>
        <v>0</v>
      </c>
      <c r="BA237" s="764">
        <f t="shared" si="556"/>
        <v>0</v>
      </c>
      <c r="BB237" s="764">
        <f t="shared" si="556"/>
        <v>0</v>
      </c>
      <c r="BC237" s="764">
        <f t="shared" si="556"/>
        <v>0</v>
      </c>
      <c r="BD237" s="764">
        <f t="shared" si="556"/>
        <v>0</v>
      </c>
      <c r="BE237" s="764">
        <f t="shared" si="556"/>
        <v>0</v>
      </c>
      <c r="BF237" s="764">
        <f t="shared" si="556"/>
        <v>0</v>
      </c>
      <c r="BG237" s="764">
        <f t="shared" si="556"/>
        <v>0</v>
      </c>
      <c r="BH237" s="764">
        <f t="shared" si="556"/>
        <v>0</v>
      </c>
      <c r="BI237" s="764">
        <f t="shared" si="556"/>
        <v>0</v>
      </c>
      <c r="BJ237" s="764">
        <f t="shared" si="556"/>
        <v>0</v>
      </c>
      <c r="BK237" s="764">
        <f t="shared" si="556"/>
        <v>0</v>
      </c>
      <c r="BL237" s="764">
        <f t="shared" si="556"/>
        <v>0</v>
      </c>
      <c r="BM237" s="764">
        <f t="shared" si="556"/>
        <v>0</v>
      </c>
      <c r="BN237" s="764">
        <f t="shared" si="557"/>
        <v>0</v>
      </c>
      <c r="BO237" s="764">
        <f t="shared" si="557"/>
        <v>0</v>
      </c>
      <c r="BP237" s="764">
        <f t="shared" si="557"/>
        <v>0</v>
      </c>
      <c r="BQ237" s="764">
        <f t="shared" si="557"/>
        <v>0</v>
      </c>
      <c r="BR237" s="764">
        <f t="shared" si="557"/>
        <v>0</v>
      </c>
      <c r="BS237" s="764">
        <f t="shared" si="557"/>
        <v>0</v>
      </c>
      <c r="BT237" s="764">
        <f t="shared" si="557"/>
        <v>0</v>
      </c>
      <c r="BU237" s="764">
        <f t="shared" si="557"/>
        <v>0</v>
      </c>
      <c r="BV237" s="764">
        <f t="shared" si="557"/>
        <v>0</v>
      </c>
      <c r="BW237" s="764">
        <f t="shared" si="557"/>
        <v>0</v>
      </c>
      <c r="BX237" s="764">
        <f t="shared" si="558"/>
        <v>0</v>
      </c>
      <c r="BY237" s="764">
        <f t="shared" si="558"/>
        <v>0</v>
      </c>
      <c r="BZ237" s="764">
        <f t="shared" si="558"/>
        <v>0</v>
      </c>
      <c r="CA237" s="764">
        <f t="shared" si="558"/>
        <v>0</v>
      </c>
      <c r="CB237" s="764">
        <f t="shared" si="558"/>
        <v>0</v>
      </c>
      <c r="CC237" s="764">
        <f t="shared" si="558"/>
        <v>0</v>
      </c>
      <c r="CD237" s="764">
        <f t="shared" si="558"/>
        <v>0</v>
      </c>
      <c r="CE237" s="764">
        <f t="shared" si="558"/>
        <v>0</v>
      </c>
      <c r="CF237" s="764">
        <f t="shared" si="558"/>
        <v>0</v>
      </c>
      <c r="CG237" s="764">
        <f t="shared" si="558"/>
        <v>0</v>
      </c>
      <c r="CH237" s="764">
        <f t="shared" si="559"/>
        <v>0</v>
      </c>
      <c r="CI237" s="764">
        <f t="shared" si="559"/>
        <v>0</v>
      </c>
      <c r="CJ237" s="764">
        <f t="shared" si="559"/>
        <v>0</v>
      </c>
      <c r="CK237" s="764">
        <f t="shared" si="559"/>
        <v>0</v>
      </c>
      <c r="CL237" s="764">
        <f t="shared" si="559"/>
        <v>0</v>
      </c>
      <c r="CM237" s="764">
        <f t="shared" si="559"/>
        <v>0</v>
      </c>
      <c r="CN237" s="764">
        <f t="shared" si="559"/>
        <v>0</v>
      </c>
      <c r="CO237" s="764">
        <f t="shared" si="559"/>
        <v>0</v>
      </c>
      <c r="CP237" s="764">
        <f t="shared" si="559"/>
        <v>0</v>
      </c>
      <c r="CQ237" s="764">
        <f t="shared" si="559"/>
        <v>0</v>
      </c>
      <c r="CR237" s="764">
        <f t="shared" si="560"/>
        <v>0</v>
      </c>
      <c r="CS237" s="764">
        <f t="shared" si="560"/>
        <v>0</v>
      </c>
      <c r="CT237" s="764">
        <f t="shared" si="560"/>
        <v>0</v>
      </c>
      <c r="CU237" s="764">
        <f t="shared" si="560"/>
        <v>0</v>
      </c>
      <c r="CV237" s="764">
        <f t="shared" si="560"/>
        <v>0</v>
      </c>
      <c r="CW237" s="764">
        <f t="shared" si="560"/>
        <v>0</v>
      </c>
      <c r="CX237" s="764">
        <f t="shared" si="560"/>
        <v>0</v>
      </c>
      <c r="CY237" s="764">
        <f t="shared" si="560"/>
        <v>0</v>
      </c>
      <c r="CZ237" s="764">
        <f t="shared" si="560"/>
        <v>0</v>
      </c>
      <c r="DA237" s="764">
        <f t="shared" si="560"/>
        <v>0</v>
      </c>
      <c r="DB237" s="764">
        <f t="shared" si="561"/>
        <v>0</v>
      </c>
      <c r="DC237" s="764">
        <f t="shared" si="561"/>
        <v>0</v>
      </c>
      <c r="DD237" s="764">
        <f t="shared" si="561"/>
        <v>0</v>
      </c>
      <c r="DE237" s="764">
        <f t="shared" si="561"/>
        <v>0</v>
      </c>
      <c r="DF237" s="764">
        <f t="shared" si="561"/>
        <v>0</v>
      </c>
      <c r="DG237" s="764">
        <f t="shared" si="561"/>
        <v>0</v>
      </c>
      <c r="DH237" s="764">
        <f t="shared" si="561"/>
        <v>0</v>
      </c>
      <c r="DI237" s="764">
        <f t="shared" si="561"/>
        <v>0</v>
      </c>
      <c r="DJ237" s="764">
        <f t="shared" si="561"/>
        <v>0</v>
      </c>
      <c r="DK237" s="764">
        <f t="shared" si="561"/>
        <v>0</v>
      </c>
      <c r="DL237" s="764">
        <f t="shared" si="562"/>
        <v>0</v>
      </c>
      <c r="DM237" s="764">
        <f t="shared" si="562"/>
        <v>0</v>
      </c>
      <c r="DN237" s="764">
        <f t="shared" si="562"/>
        <v>0</v>
      </c>
      <c r="DO237" s="764">
        <f t="shared" si="562"/>
        <v>0</v>
      </c>
      <c r="DP237" s="764">
        <f t="shared" si="562"/>
        <v>0</v>
      </c>
      <c r="DQ237" s="764">
        <f t="shared" si="562"/>
        <v>0</v>
      </c>
      <c r="DR237" s="764">
        <f t="shared" si="562"/>
        <v>0</v>
      </c>
      <c r="DS237" s="764">
        <f t="shared" si="562"/>
        <v>0</v>
      </c>
      <c r="DT237" s="764">
        <f t="shared" si="562"/>
        <v>0</v>
      </c>
      <c r="DU237" s="764">
        <f t="shared" si="562"/>
        <v>0</v>
      </c>
      <c r="DV237" s="764">
        <f t="shared" si="563"/>
        <v>0</v>
      </c>
      <c r="DW237" s="764">
        <f t="shared" si="563"/>
        <v>0</v>
      </c>
      <c r="DX237" s="764">
        <f t="shared" si="563"/>
        <v>0</v>
      </c>
      <c r="DY237" s="764">
        <f t="shared" si="563"/>
        <v>0</v>
      </c>
      <c r="DZ237" s="764">
        <f t="shared" si="563"/>
        <v>0</v>
      </c>
      <c r="EA237" s="764">
        <f t="shared" si="563"/>
        <v>0</v>
      </c>
      <c r="EB237" s="764">
        <f t="shared" si="563"/>
        <v>0</v>
      </c>
      <c r="EC237" s="764">
        <f t="shared" si="563"/>
        <v>0</v>
      </c>
      <c r="ED237" s="764">
        <f t="shared" si="563"/>
        <v>0</v>
      </c>
      <c r="EE237" s="764">
        <f t="shared" si="563"/>
        <v>0</v>
      </c>
      <c r="EF237" s="764">
        <f t="shared" si="564"/>
        <v>0</v>
      </c>
      <c r="EG237" s="764">
        <f t="shared" si="564"/>
        <v>0</v>
      </c>
      <c r="EH237" s="764">
        <f t="shared" si="564"/>
        <v>0</v>
      </c>
      <c r="EI237" s="764">
        <f t="shared" si="564"/>
        <v>0</v>
      </c>
      <c r="EJ237" s="764">
        <f t="shared" si="564"/>
        <v>0</v>
      </c>
      <c r="EK237" s="764">
        <f t="shared" si="564"/>
        <v>0</v>
      </c>
      <c r="EL237" s="764">
        <f t="shared" si="564"/>
        <v>0</v>
      </c>
      <c r="EM237" s="764">
        <f t="shared" si="564"/>
        <v>0</v>
      </c>
      <c r="EN237" s="764">
        <f t="shared" si="564"/>
        <v>0</v>
      </c>
      <c r="EO237" s="764">
        <f t="shared" si="564"/>
        <v>0</v>
      </c>
      <c r="EP237" s="764">
        <f t="shared" si="565"/>
        <v>0</v>
      </c>
      <c r="EQ237" s="764">
        <f t="shared" si="565"/>
        <v>0</v>
      </c>
      <c r="ER237" s="764">
        <f t="shared" si="565"/>
        <v>0</v>
      </c>
      <c r="ES237" s="764">
        <f t="shared" si="565"/>
        <v>0</v>
      </c>
      <c r="ET237" s="764">
        <f t="shared" si="565"/>
        <v>0</v>
      </c>
      <c r="EU237" s="764">
        <f t="shared" si="565"/>
        <v>0</v>
      </c>
      <c r="EV237" s="764">
        <f t="shared" si="565"/>
        <v>0</v>
      </c>
      <c r="EW237" s="764">
        <f t="shared" si="565"/>
        <v>0</v>
      </c>
      <c r="EX237" s="764">
        <f t="shared" si="565"/>
        <v>0</v>
      </c>
      <c r="EY237" s="764">
        <f t="shared" si="565"/>
        <v>0</v>
      </c>
      <c r="EZ237" s="764">
        <f t="shared" si="566"/>
        <v>0</v>
      </c>
      <c r="FA237" s="764">
        <f t="shared" si="566"/>
        <v>0</v>
      </c>
      <c r="FB237" s="764">
        <f t="shared" si="566"/>
        <v>0</v>
      </c>
      <c r="FC237" s="764">
        <f t="shared" si="566"/>
        <v>0</v>
      </c>
      <c r="FD237" s="764">
        <f t="shared" si="566"/>
        <v>0</v>
      </c>
      <c r="FE237" s="764">
        <f t="shared" si="566"/>
        <v>0</v>
      </c>
      <c r="FF237" s="764">
        <f t="shared" si="566"/>
        <v>0</v>
      </c>
      <c r="FG237" s="764">
        <f t="shared" si="566"/>
        <v>0</v>
      </c>
      <c r="FH237" s="764">
        <f t="shared" si="566"/>
        <v>0</v>
      </c>
      <c r="FI237" s="764">
        <f t="shared" si="566"/>
        <v>0</v>
      </c>
      <c r="FJ237" s="764">
        <f t="shared" si="567"/>
        <v>0</v>
      </c>
      <c r="FK237" s="764">
        <f t="shared" si="567"/>
        <v>0</v>
      </c>
      <c r="FL237" s="764">
        <f t="shared" si="567"/>
        <v>0</v>
      </c>
      <c r="FM237" s="764">
        <f t="shared" si="567"/>
        <v>0</v>
      </c>
      <c r="FN237" s="764">
        <f t="shared" si="567"/>
        <v>0</v>
      </c>
      <c r="FO237" s="764">
        <f t="shared" si="567"/>
        <v>0</v>
      </c>
      <c r="FP237" s="764">
        <f t="shared" si="567"/>
        <v>0</v>
      </c>
      <c r="FQ237" s="764">
        <f t="shared" si="567"/>
        <v>0</v>
      </c>
      <c r="FR237" s="764">
        <f t="shared" si="567"/>
        <v>0</v>
      </c>
      <c r="FS237" s="764">
        <f t="shared" si="567"/>
        <v>0</v>
      </c>
      <c r="FT237" s="764">
        <f t="shared" si="568"/>
        <v>0</v>
      </c>
      <c r="FU237" s="764">
        <f t="shared" si="568"/>
        <v>0</v>
      </c>
      <c r="FV237" s="764">
        <f t="shared" si="568"/>
        <v>0</v>
      </c>
      <c r="FW237" s="764">
        <f t="shared" si="568"/>
        <v>0</v>
      </c>
      <c r="FX237" s="764">
        <f t="shared" si="568"/>
        <v>0</v>
      </c>
      <c r="FY237" s="764">
        <f t="shared" si="568"/>
        <v>0</v>
      </c>
      <c r="FZ237" s="764">
        <f t="shared" si="568"/>
        <v>0</v>
      </c>
      <c r="GA237" s="764">
        <f t="shared" si="568"/>
        <v>0</v>
      </c>
      <c r="GB237" s="764">
        <f t="shared" si="568"/>
        <v>0</v>
      </c>
      <c r="GC237" s="764">
        <f t="shared" si="568"/>
        <v>0</v>
      </c>
      <c r="GD237" s="764">
        <f t="shared" si="569"/>
        <v>0</v>
      </c>
      <c r="GE237" s="764">
        <f t="shared" si="569"/>
        <v>0</v>
      </c>
      <c r="GF237" s="764">
        <f t="shared" si="569"/>
        <v>0</v>
      </c>
      <c r="GG237" s="764">
        <f t="shared" si="569"/>
        <v>0</v>
      </c>
      <c r="GH237" s="764">
        <f t="shared" si="569"/>
        <v>0</v>
      </c>
      <c r="GI237" s="764">
        <f t="shared" si="569"/>
        <v>0</v>
      </c>
      <c r="GJ237" s="764">
        <f t="shared" si="569"/>
        <v>0</v>
      </c>
      <c r="GK237" s="764">
        <f t="shared" si="569"/>
        <v>0</v>
      </c>
      <c r="GL237" s="764">
        <f t="shared" si="569"/>
        <v>0</v>
      </c>
      <c r="GM237" s="764">
        <f t="shared" si="569"/>
        <v>0</v>
      </c>
      <c r="GN237" s="764">
        <f t="shared" si="570"/>
        <v>0</v>
      </c>
      <c r="GO237" s="764">
        <f t="shared" si="570"/>
        <v>0</v>
      </c>
      <c r="GP237" s="764">
        <f t="shared" si="570"/>
        <v>0</v>
      </c>
      <c r="GQ237" s="764">
        <f t="shared" si="570"/>
        <v>0</v>
      </c>
      <c r="GR237" s="764">
        <f t="shared" si="570"/>
        <v>0</v>
      </c>
      <c r="GS237" s="764">
        <f t="shared" si="570"/>
        <v>0</v>
      </c>
      <c r="GT237" s="764">
        <f t="shared" si="570"/>
        <v>0</v>
      </c>
      <c r="GU237" s="764">
        <f t="shared" si="570"/>
        <v>0</v>
      </c>
      <c r="GV237" s="764">
        <f t="shared" si="570"/>
        <v>0</v>
      </c>
      <c r="GW237" s="764">
        <f t="shared" si="570"/>
        <v>0</v>
      </c>
      <c r="GX237" s="764">
        <f t="shared" si="571"/>
        <v>0</v>
      </c>
      <c r="GY237" s="764">
        <f t="shared" si="571"/>
        <v>0</v>
      </c>
      <c r="GZ237" s="764">
        <f t="shared" si="571"/>
        <v>0</v>
      </c>
      <c r="HA237" s="764">
        <f t="shared" si="571"/>
        <v>0</v>
      </c>
      <c r="HB237" s="764">
        <f t="shared" si="571"/>
        <v>0</v>
      </c>
      <c r="HC237" s="764">
        <f t="shared" si="571"/>
        <v>0</v>
      </c>
      <c r="HD237" s="764">
        <f t="shared" si="571"/>
        <v>0</v>
      </c>
      <c r="HE237" s="764">
        <f t="shared" si="571"/>
        <v>0</v>
      </c>
      <c r="HF237" s="764">
        <f t="shared" si="571"/>
        <v>0</v>
      </c>
      <c r="HG237" s="764">
        <f t="shared" si="571"/>
        <v>0</v>
      </c>
      <c r="HH237" s="764">
        <f t="shared" si="572"/>
        <v>0</v>
      </c>
      <c r="HI237" s="764">
        <f t="shared" si="572"/>
        <v>0</v>
      </c>
      <c r="HJ237" s="764">
        <f t="shared" si="572"/>
        <v>0</v>
      </c>
      <c r="HK237" s="764">
        <f t="shared" si="572"/>
        <v>0</v>
      </c>
      <c r="HL237" s="764">
        <f t="shared" si="572"/>
        <v>0</v>
      </c>
      <c r="HM237" s="764">
        <f t="shared" si="572"/>
        <v>0</v>
      </c>
      <c r="HN237" s="764">
        <f t="shared" si="572"/>
        <v>0</v>
      </c>
      <c r="HO237" s="764">
        <f t="shared" si="572"/>
        <v>0</v>
      </c>
      <c r="HP237" s="764">
        <f t="shared" si="572"/>
        <v>0</v>
      </c>
      <c r="HQ237" s="764">
        <f t="shared" si="572"/>
        <v>0</v>
      </c>
      <c r="HR237" s="764">
        <f t="shared" si="573"/>
        <v>0</v>
      </c>
      <c r="HS237" s="764">
        <f t="shared" si="573"/>
        <v>0</v>
      </c>
      <c r="HT237" s="764">
        <f t="shared" si="573"/>
        <v>0</v>
      </c>
      <c r="HU237" s="764">
        <f t="shared" si="573"/>
        <v>0</v>
      </c>
      <c r="HV237" s="764">
        <f t="shared" si="573"/>
        <v>0</v>
      </c>
      <c r="HW237" s="764">
        <f t="shared" si="573"/>
        <v>0</v>
      </c>
      <c r="HX237" s="764">
        <f t="shared" si="573"/>
        <v>0</v>
      </c>
      <c r="HY237" s="764">
        <f t="shared" si="573"/>
        <v>0</v>
      </c>
      <c r="HZ237" s="764">
        <f t="shared" si="573"/>
        <v>0</v>
      </c>
      <c r="IA237" s="764">
        <f t="shared" si="573"/>
        <v>0</v>
      </c>
      <c r="IB237" s="764">
        <f t="shared" si="574"/>
        <v>0</v>
      </c>
      <c r="IC237" s="764">
        <f t="shared" si="574"/>
        <v>0</v>
      </c>
      <c r="ID237" s="764">
        <f t="shared" si="574"/>
        <v>0</v>
      </c>
      <c r="IE237" s="764">
        <f t="shared" si="574"/>
        <v>0</v>
      </c>
      <c r="IF237" s="764">
        <f t="shared" si="574"/>
        <v>0</v>
      </c>
      <c r="IG237" s="764">
        <f t="shared" si="574"/>
        <v>0</v>
      </c>
      <c r="IH237" s="764">
        <f t="shared" si="574"/>
        <v>0</v>
      </c>
      <c r="II237" s="764">
        <f t="shared" si="574"/>
        <v>0</v>
      </c>
      <c r="IJ237" s="764">
        <f t="shared" si="574"/>
        <v>0</v>
      </c>
      <c r="IK237" s="764">
        <f t="shared" si="574"/>
        <v>0</v>
      </c>
      <c r="IL237" s="764">
        <f t="shared" si="575"/>
        <v>0</v>
      </c>
      <c r="IM237" s="764">
        <f t="shared" si="575"/>
        <v>0</v>
      </c>
      <c r="IN237" s="764">
        <f t="shared" si="575"/>
        <v>0</v>
      </c>
      <c r="IO237" s="764">
        <f t="shared" si="575"/>
        <v>0</v>
      </c>
      <c r="IP237" s="764">
        <f t="shared" si="575"/>
        <v>0</v>
      </c>
      <c r="IQ237" s="764">
        <f t="shared" si="575"/>
        <v>0</v>
      </c>
      <c r="IR237" s="764">
        <f t="shared" si="575"/>
        <v>0</v>
      </c>
      <c r="IS237" s="764">
        <f t="shared" si="575"/>
        <v>0</v>
      </c>
      <c r="IT237" s="764">
        <f t="shared" si="575"/>
        <v>0</v>
      </c>
      <c r="IU237" s="764">
        <f t="shared" si="575"/>
        <v>0</v>
      </c>
      <c r="IV237" s="764">
        <f t="shared" si="575"/>
        <v>0</v>
      </c>
      <c r="IW237" s="764">
        <f t="shared" si="575"/>
        <v>0</v>
      </c>
      <c r="IX237" s="764">
        <f t="shared" si="575"/>
        <v>0</v>
      </c>
      <c r="IY237" s="764">
        <f t="shared" si="575"/>
        <v>0</v>
      </c>
      <c r="IZ237" s="764">
        <f t="shared" si="575"/>
        <v>0</v>
      </c>
      <c r="JA237" s="764">
        <f t="shared" si="575"/>
        <v>0</v>
      </c>
      <c r="JB237" s="764">
        <f t="shared" si="575"/>
        <v>0</v>
      </c>
      <c r="JC237" s="764">
        <f t="shared" si="575"/>
        <v>0</v>
      </c>
      <c r="JD237" s="764">
        <f t="shared" si="555"/>
        <v>0</v>
      </c>
      <c r="JE237" s="764">
        <f t="shared" si="555"/>
        <v>0</v>
      </c>
      <c r="JF237" s="764">
        <f t="shared" si="555"/>
        <v>0</v>
      </c>
      <c r="JG237" s="764">
        <f t="shared" si="555"/>
        <v>0</v>
      </c>
      <c r="JH237" s="764">
        <f t="shared" si="555"/>
        <v>0</v>
      </c>
      <c r="JI237" s="764">
        <f t="shared" si="555"/>
        <v>0</v>
      </c>
      <c r="JJ237" s="764">
        <f t="shared" si="555"/>
        <v>0</v>
      </c>
      <c r="JK237" s="764">
        <f t="shared" si="555"/>
        <v>0</v>
      </c>
      <c r="JL237" s="764">
        <f t="shared" si="575"/>
        <v>0</v>
      </c>
      <c r="JM237" s="764">
        <f t="shared" si="575"/>
        <v>0</v>
      </c>
      <c r="JN237" s="764">
        <f t="shared" si="575"/>
        <v>0</v>
      </c>
      <c r="JO237" s="764">
        <f t="shared" si="575"/>
        <v>0</v>
      </c>
      <c r="JP237" s="764">
        <f t="shared" si="575"/>
        <v>0</v>
      </c>
      <c r="JQ237" s="764">
        <f t="shared" si="480"/>
        <v>0</v>
      </c>
      <c r="JR237" s="764">
        <f t="shared" si="480"/>
        <v>0</v>
      </c>
      <c r="JS237" s="764">
        <f t="shared" si="575"/>
        <v>0</v>
      </c>
      <c r="JT237" s="765">
        <f t="shared" si="481"/>
        <v>0</v>
      </c>
      <c r="JU237" s="229">
        <f t="shared" si="482"/>
        <v>0</v>
      </c>
    </row>
    <row r="238" spans="1:281" ht="12.75" customHeight="1">
      <c r="A238" s="57"/>
      <c r="B238" s="223"/>
      <c r="C238" s="52"/>
      <c r="D238" s="62"/>
      <c r="E238" s="743" t="str">
        <f t="shared" si="479"/>
        <v xml:space="preserve"> </v>
      </c>
      <c r="F238" s="56"/>
      <c r="G238" s="228"/>
      <c r="H238" s="744">
        <f>SUMIF(Ajuste!$C$8:$C$483,$B$6:$B$499,Ajuste!$E$8:$E$483)</f>
        <v>0</v>
      </c>
      <c r="I238" s="744">
        <f>SUMIF(Ajuste!$C$8:$C$483,$B$6:$B$499,Ajuste!$F$8:$F$483)</f>
        <v>0</v>
      </c>
      <c r="J238" s="229">
        <f t="shared" si="483"/>
        <v>0</v>
      </c>
      <c r="K238" s="764">
        <f t="shared" si="556"/>
        <v>0</v>
      </c>
      <c r="L238" s="764">
        <f t="shared" si="556"/>
        <v>0</v>
      </c>
      <c r="M238" s="764">
        <f t="shared" si="556"/>
        <v>0</v>
      </c>
      <c r="N238" s="764">
        <f t="shared" si="556"/>
        <v>0</v>
      </c>
      <c r="O238" s="764">
        <f t="shared" si="556"/>
        <v>0</v>
      </c>
      <c r="P238" s="764">
        <f t="shared" si="556"/>
        <v>0</v>
      </c>
      <c r="Q238" s="764">
        <f t="shared" si="556"/>
        <v>0</v>
      </c>
      <c r="R238" s="764">
        <f t="shared" si="556"/>
        <v>0</v>
      </c>
      <c r="S238" s="764">
        <f t="shared" si="556"/>
        <v>0</v>
      </c>
      <c r="T238" s="764">
        <f t="shared" si="556"/>
        <v>0</v>
      </c>
      <c r="U238" s="764">
        <f t="shared" si="556"/>
        <v>0</v>
      </c>
      <c r="V238" s="764">
        <f t="shared" si="556"/>
        <v>0</v>
      </c>
      <c r="W238" s="764">
        <f t="shared" si="556"/>
        <v>0</v>
      </c>
      <c r="X238" s="764">
        <f t="shared" si="556"/>
        <v>0</v>
      </c>
      <c r="Y238" s="764">
        <f t="shared" si="556"/>
        <v>0</v>
      </c>
      <c r="Z238" s="764">
        <f t="shared" si="556"/>
        <v>0</v>
      </c>
      <c r="AA238" s="764">
        <f t="shared" si="556"/>
        <v>0</v>
      </c>
      <c r="AB238" s="764">
        <f t="shared" si="556"/>
        <v>0</v>
      </c>
      <c r="AC238" s="764">
        <f t="shared" ref="L238:BE243" si="576">IF($D238=AC$5,$J238,0)</f>
        <v>0</v>
      </c>
      <c r="AD238" s="764">
        <f t="shared" si="576"/>
        <v>0</v>
      </c>
      <c r="AE238" s="764">
        <f t="shared" si="576"/>
        <v>0</v>
      </c>
      <c r="AF238" s="764">
        <f t="shared" si="576"/>
        <v>0</v>
      </c>
      <c r="AG238" s="764">
        <f t="shared" si="576"/>
        <v>0</v>
      </c>
      <c r="AH238" s="764">
        <f t="shared" si="576"/>
        <v>0</v>
      </c>
      <c r="AI238" s="764">
        <f t="shared" si="576"/>
        <v>0</v>
      </c>
      <c r="AJ238" s="764">
        <f t="shared" si="576"/>
        <v>0</v>
      </c>
      <c r="AK238" s="764">
        <f t="shared" si="576"/>
        <v>0</v>
      </c>
      <c r="AL238" s="764">
        <f t="shared" si="576"/>
        <v>0</v>
      </c>
      <c r="AM238" s="764">
        <f t="shared" si="576"/>
        <v>0</v>
      </c>
      <c r="AN238" s="764">
        <f t="shared" si="576"/>
        <v>0</v>
      </c>
      <c r="AO238" s="764">
        <f t="shared" si="576"/>
        <v>0</v>
      </c>
      <c r="AP238" s="764">
        <f t="shared" si="576"/>
        <v>0</v>
      </c>
      <c r="AQ238" s="764">
        <f t="shared" si="576"/>
        <v>0</v>
      </c>
      <c r="AR238" s="764">
        <f t="shared" si="576"/>
        <v>0</v>
      </c>
      <c r="AS238" s="764">
        <f t="shared" si="576"/>
        <v>0</v>
      </c>
      <c r="AT238" s="764">
        <f t="shared" si="576"/>
        <v>0</v>
      </c>
      <c r="AU238" s="764">
        <f t="shared" si="576"/>
        <v>0</v>
      </c>
      <c r="AV238" s="764">
        <f t="shared" si="576"/>
        <v>0</v>
      </c>
      <c r="AW238" s="764">
        <f t="shared" si="576"/>
        <v>0</v>
      </c>
      <c r="AX238" s="764">
        <f t="shared" si="576"/>
        <v>0</v>
      </c>
      <c r="AY238" s="764">
        <f t="shared" si="576"/>
        <v>0</v>
      </c>
      <c r="AZ238" s="764">
        <f t="shared" si="576"/>
        <v>0</v>
      </c>
      <c r="BA238" s="764">
        <f t="shared" si="576"/>
        <v>0</v>
      </c>
      <c r="BB238" s="764">
        <f t="shared" si="576"/>
        <v>0</v>
      </c>
      <c r="BC238" s="764">
        <f t="shared" si="576"/>
        <v>0</v>
      </c>
      <c r="BD238" s="764">
        <f t="shared" si="576"/>
        <v>0</v>
      </c>
      <c r="BE238" s="764">
        <f t="shared" si="576"/>
        <v>0</v>
      </c>
      <c r="BF238" s="764">
        <f t="shared" si="556"/>
        <v>0</v>
      </c>
      <c r="BG238" s="764">
        <f t="shared" si="556"/>
        <v>0</v>
      </c>
      <c r="BH238" s="764">
        <f t="shared" si="556"/>
        <v>0</v>
      </c>
      <c r="BI238" s="764">
        <f t="shared" si="556"/>
        <v>0</v>
      </c>
      <c r="BJ238" s="764">
        <f t="shared" si="556"/>
        <v>0</v>
      </c>
      <c r="BK238" s="764">
        <f t="shared" si="556"/>
        <v>0</v>
      </c>
      <c r="BL238" s="764">
        <f t="shared" si="556"/>
        <v>0</v>
      </c>
      <c r="BM238" s="764">
        <f t="shared" si="556"/>
        <v>0</v>
      </c>
      <c r="BN238" s="764">
        <f t="shared" si="557"/>
        <v>0</v>
      </c>
      <c r="BO238" s="764">
        <f t="shared" si="557"/>
        <v>0</v>
      </c>
      <c r="BP238" s="764">
        <f t="shared" si="557"/>
        <v>0</v>
      </c>
      <c r="BQ238" s="764">
        <f t="shared" si="557"/>
        <v>0</v>
      </c>
      <c r="BR238" s="764">
        <f t="shared" si="557"/>
        <v>0</v>
      </c>
      <c r="BS238" s="764">
        <f t="shared" si="557"/>
        <v>0</v>
      </c>
      <c r="BT238" s="764">
        <f t="shared" si="557"/>
        <v>0</v>
      </c>
      <c r="BU238" s="764">
        <f t="shared" si="557"/>
        <v>0</v>
      </c>
      <c r="BV238" s="764">
        <f t="shared" si="557"/>
        <v>0</v>
      </c>
      <c r="BW238" s="764">
        <f t="shared" si="557"/>
        <v>0</v>
      </c>
      <c r="BX238" s="764">
        <f t="shared" si="558"/>
        <v>0</v>
      </c>
      <c r="BY238" s="764">
        <f t="shared" si="558"/>
        <v>0</v>
      </c>
      <c r="BZ238" s="764">
        <f t="shared" si="558"/>
        <v>0</v>
      </c>
      <c r="CA238" s="764">
        <f t="shared" si="558"/>
        <v>0</v>
      </c>
      <c r="CB238" s="764">
        <f t="shared" si="558"/>
        <v>0</v>
      </c>
      <c r="CC238" s="764">
        <f t="shared" si="558"/>
        <v>0</v>
      </c>
      <c r="CD238" s="764">
        <f t="shared" si="558"/>
        <v>0</v>
      </c>
      <c r="CE238" s="764">
        <f t="shared" si="558"/>
        <v>0</v>
      </c>
      <c r="CF238" s="764">
        <f t="shared" si="558"/>
        <v>0</v>
      </c>
      <c r="CG238" s="764">
        <f t="shared" si="558"/>
        <v>0</v>
      </c>
      <c r="CH238" s="764">
        <f t="shared" si="559"/>
        <v>0</v>
      </c>
      <c r="CI238" s="764">
        <f t="shared" si="559"/>
        <v>0</v>
      </c>
      <c r="CJ238" s="764">
        <f t="shared" si="559"/>
        <v>0</v>
      </c>
      <c r="CK238" s="764">
        <f t="shared" si="559"/>
        <v>0</v>
      </c>
      <c r="CL238" s="764">
        <f t="shared" si="559"/>
        <v>0</v>
      </c>
      <c r="CM238" s="764">
        <f t="shared" si="559"/>
        <v>0</v>
      </c>
      <c r="CN238" s="764">
        <f t="shared" si="559"/>
        <v>0</v>
      </c>
      <c r="CO238" s="764">
        <f t="shared" si="559"/>
        <v>0</v>
      </c>
      <c r="CP238" s="764">
        <f t="shared" si="559"/>
        <v>0</v>
      </c>
      <c r="CQ238" s="764">
        <f t="shared" si="559"/>
        <v>0</v>
      </c>
      <c r="CR238" s="764">
        <f t="shared" si="560"/>
        <v>0</v>
      </c>
      <c r="CS238" s="764">
        <f t="shared" si="560"/>
        <v>0</v>
      </c>
      <c r="CT238" s="764">
        <f t="shared" si="560"/>
        <v>0</v>
      </c>
      <c r="CU238" s="764">
        <f t="shared" si="560"/>
        <v>0</v>
      </c>
      <c r="CV238" s="764">
        <f t="shared" si="560"/>
        <v>0</v>
      </c>
      <c r="CW238" s="764">
        <f t="shared" si="560"/>
        <v>0</v>
      </c>
      <c r="CX238" s="764">
        <f t="shared" si="560"/>
        <v>0</v>
      </c>
      <c r="CY238" s="764">
        <f t="shared" si="560"/>
        <v>0</v>
      </c>
      <c r="CZ238" s="764">
        <f t="shared" si="560"/>
        <v>0</v>
      </c>
      <c r="DA238" s="764">
        <f t="shared" si="560"/>
        <v>0</v>
      </c>
      <c r="DB238" s="764">
        <f t="shared" si="561"/>
        <v>0</v>
      </c>
      <c r="DC238" s="764">
        <f t="shared" si="561"/>
        <v>0</v>
      </c>
      <c r="DD238" s="764">
        <f t="shared" si="561"/>
        <v>0</v>
      </c>
      <c r="DE238" s="764">
        <f t="shared" si="561"/>
        <v>0</v>
      </c>
      <c r="DF238" s="764">
        <f t="shared" si="561"/>
        <v>0</v>
      </c>
      <c r="DG238" s="764">
        <f t="shared" si="561"/>
        <v>0</v>
      </c>
      <c r="DH238" s="764">
        <f t="shared" si="561"/>
        <v>0</v>
      </c>
      <c r="DI238" s="764">
        <f t="shared" si="561"/>
        <v>0</v>
      </c>
      <c r="DJ238" s="764">
        <f t="shared" si="561"/>
        <v>0</v>
      </c>
      <c r="DK238" s="764">
        <f t="shared" si="561"/>
        <v>0</v>
      </c>
      <c r="DL238" s="764">
        <f t="shared" si="562"/>
        <v>0</v>
      </c>
      <c r="DM238" s="764">
        <f t="shared" si="562"/>
        <v>0</v>
      </c>
      <c r="DN238" s="764">
        <f t="shared" si="562"/>
        <v>0</v>
      </c>
      <c r="DO238" s="764">
        <f t="shared" si="562"/>
        <v>0</v>
      </c>
      <c r="DP238" s="764">
        <f t="shared" si="562"/>
        <v>0</v>
      </c>
      <c r="DQ238" s="764">
        <f t="shared" si="562"/>
        <v>0</v>
      </c>
      <c r="DR238" s="764">
        <f t="shared" si="562"/>
        <v>0</v>
      </c>
      <c r="DS238" s="764">
        <f t="shared" si="562"/>
        <v>0</v>
      </c>
      <c r="DT238" s="764">
        <f t="shared" si="562"/>
        <v>0</v>
      </c>
      <c r="DU238" s="764">
        <f t="shared" si="562"/>
        <v>0</v>
      </c>
      <c r="DV238" s="764">
        <f t="shared" si="563"/>
        <v>0</v>
      </c>
      <c r="DW238" s="764">
        <f t="shared" si="563"/>
        <v>0</v>
      </c>
      <c r="DX238" s="764">
        <f t="shared" si="563"/>
        <v>0</v>
      </c>
      <c r="DY238" s="764">
        <f t="shared" si="563"/>
        <v>0</v>
      </c>
      <c r="DZ238" s="764">
        <f t="shared" si="563"/>
        <v>0</v>
      </c>
      <c r="EA238" s="764">
        <f t="shared" si="563"/>
        <v>0</v>
      </c>
      <c r="EB238" s="764">
        <f t="shared" si="563"/>
        <v>0</v>
      </c>
      <c r="EC238" s="764">
        <f t="shared" si="563"/>
        <v>0</v>
      </c>
      <c r="ED238" s="764">
        <f t="shared" si="563"/>
        <v>0</v>
      </c>
      <c r="EE238" s="764">
        <f t="shared" si="563"/>
        <v>0</v>
      </c>
      <c r="EF238" s="764">
        <f t="shared" si="564"/>
        <v>0</v>
      </c>
      <c r="EG238" s="764">
        <f t="shared" si="564"/>
        <v>0</v>
      </c>
      <c r="EH238" s="764">
        <f t="shared" si="564"/>
        <v>0</v>
      </c>
      <c r="EI238" s="764">
        <f t="shared" si="564"/>
        <v>0</v>
      </c>
      <c r="EJ238" s="764">
        <f t="shared" si="564"/>
        <v>0</v>
      </c>
      <c r="EK238" s="764">
        <f t="shared" si="564"/>
        <v>0</v>
      </c>
      <c r="EL238" s="764">
        <f t="shared" si="564"/>
        <v>0</v>
      </c>
      <c r="EM238" s="764">
        <f t="shared" si="564"/>
        <v>0</v>
      </c>
      <c r="EN238" s="764">
        <f t="shared" si="564"/>
        <v>0</v>
      </c>
      <c r="EO238" s="764">
        <f t="shared" si="564"/>
        <v>0</v>
      </c>
      <c r="EP238" s="764">
        <f t="shared" si="565"/>
        <v>0</v>
      </c>
      <c r="EQ238" s="764">
        <f t="shared" si="565"/>
        <v>0</v>
      </c>
      <c r="ER238" s="764">
        <f t="shared" si="565"/>
        <v>0</v>
      </c>
      <c r="ES238" s="764">
        <f t="shared" si="565"/>
        <v>0</v>
      </c>
      <c r="ET238" s="764">
        <f t="shared" si="565"/>
        <v>0</v>
      </c>
      <c r="EU238" s="764">
        <f t="shared" si="565"/>
        <v>0</v>
      </c>
      <c r="EV238" s="764">
        <f t="shared" si="565"/>
        <v>0</v>
      </c>
      <c r="EW238" s="764">
        <f t="shared" si="565"/>
        <v>0</v>
      </c>
      <c r="EX238" s="764">
        <f t="shared" si="565"/>
        <v>0</v>
      </c>
      <c r="EY238" s="764">
        <f t="shared" si="565"/>
        <v>0</v>
      </c>
      <c r="EZ238" s="764">
        <f t="shared" si="566"/>
        <v>0</v>
      </c>
      <c r="FA238" s="764">
        <f t="shared" si="566"/>
        <v>0</v>
      </c>
      <c r="FB238" s="764">
        <f t="shared" si="566"/>
        <v>0</v>
      </c>
      <c r="FC238" s="764">
        <f t="shared" si="566"/>
        <v>0</v>
      </c>
      <c r="FD238" s="764">
        <f t="shared" si="566"/>
        <v>0</v>
      </c>
      <c r="FE238" s="764">
        <f t="shared" si="566"/>
        <v>0</v>
      </c>
      <c r="FF238" s="764">
        <f t="shared" si="566"/>
        <v>0</v>
      </c>
      <c r="FG238" s="764">
        <f t="shared" si="566"/>
        <v>0</v>
      </c>
      <c r="FH238" s="764">
        <f t="shared" si="566"/>
        <v>0</v>
      </c>
      <c r="FI238" s="764">
        <f t="shared" si="566"/>
        <v>0</v>
      </c>
      <c r="FJ238" s="764">
        <f t="shared" si="567"/>
        <v>0</v>
      </c>
      <c r="FK238" s="764">
        <f t="shared" si="567"/>
        <v>0</v>
      </c>
      <c r="FL238" s="764">
        <f t="shared" si="567"/>
        <v>0</v>
      </c>
      <c r="FM238" s="764">
        <f t="shared" si="567"/>
        <v>0</v>
      </c>
      <c r="FN238" s="764">
        <f t="shared" si="567"/>
        <v>0</v>
      </c>
      <c r="FO238" s="764">
        <f t="shared" si="567"/>
        <v>0</v>
      </c>
      <c r="FP238" s="764">
        <f t="shared" si="567"/>
        <v>0</v>
      </c>
      <c r="FQ238" s="764">
        <f t="shared" si="567"/>
        <v>0</v>
      </c>
      <c r="FR238" s="764">
        <f t="shared" si="567"/>
        <v>0</v>
      </c>
      <c r="FS238" s="764">
        <f t="shared" si="567"/>
        <v>0</v>
      </c>
      <c r="FT238" s="764">
        <f t="shared" si="568"/>
        <v>0</v>
      </c>
      <c r="FU238" s="764">
        <f t="shared" si="568"/>
        <v>0</v>
      </c>
      <c r="FV238" s="764">
        <f t="shared" si="568"/>
        <v>0</v>
      </c>
      <c r="FW238" s="764">
        <f t="shared" si="568"/>
        <v>0</v>
      </c>
      <c r="FX238" s="764">
        <f t="shared" si="568"/>
        <v>0</v>
      </c>
      <c r="FY238" s="764">
        <f t="shared" si="568"/>
        <v>0</v>
      </c>
      <c r="FZ238" s="764">
        <f t="shared" si="568"/>
        <v>0</v>
      </c>
      <c r="GA238" s="764">
        <f t="shared" si="568"/>
        <v>0</v>
      </c>
      <c r="GB238" s="764">
        <f t="shared" si="568"/>
        <v>0</v>
      </c>
      <c r="GC238" s="764">
        <f t="shared" si="568"/>
        <v>0</v>
      </c>
      <c r="GD238" s="764">
        <f t="shared" si="569"/>
        <v>0</v>
      </c>
      <c r="GE238" s="764">
        <f t="shared" si="569"/>
        <v>0</v>
      </c>
      <c r="GF238" s="764">
        <f t="shared" si="569"/>
        <v>0</v>
      </c>
      <c r="GG238" s="764">
        <f t="shared" si="569"/>
        <v>0</v>
      </c>
      <c r="GH238" s="764">
        <f t="shared" si="569"/>
        <v>0</v>
      </c>
      <c r="GI238" s="764">
        <f t="shared" si="569"/>
        <v>0</v>
      </c>
      <c r="GJ238" s="764">
        <f t="shared" si="569"/>
        <v>0</v>
      </c>
      <c r="GK238" s="764">
        <f t="shared" si="569"/>
        <v>0</v>
      </c>
      <c r="GL238" s="764">
        <f t="shared" si="569"/>
        <v>0</v>
      </c>
      <c r="GM238" s="764">
        <f t="shared" si="569"/>
        <v>0</v>
      </c>
      <c r="GN238" s="764">
        <f t="shared" si="570"/>
        <v>0</v>
      </c>
      <c r="GO238" s="764">
        <f t="shared" si="570"/>
        <v>0</v>
      </c>
      <c r="GP238" s="764">
        <f t="shared" si="570"/>
        <v>0</v>
      </c>
      <c r="GQ238" s="764">
        <f t="shared" si="570"/>
        <v>0</v>
      </c>
      <c r="GR238" s="764">
        <f t="shared" si="570"/>
        <v>0</v>
      </c>
      <c r="GS238" s="764">
        <f t="shared" si="570"/>
        <v>0</v>
      </c>
      <c r="GT238" s="764">
        <f t="shared" si="570"/>
        <v>0</v>
      </c>
      <c r="GU238" s="764">
        <f t="shared" si="570"/>
        <v>0</v>
      </c>
      <c r="GV238" s="764">
        <f t="shared" si="570"/>
        <v>0</v>
      </c>
      <c r="GW238" s="764">
        <f t="shared" si="570"/>
        <v>0</v>
      </c>
      <c r="GX238" s="764">
        <f t="shared" si="571"/>
        <v>0</v>
      </c>
      <c r="GY238" s="764">
        <f t="shared" si="571"/>
        <v>0</v>
      </c>
      <c r="GZ238" s="764">
        <f t="shared" si="571"/>
        <v>0</v>
      </c>
      <c r="HA238" s="764">
        <f t="shared" si="571"/>
        <v>0</v>
      </c>
      <c r="HB238" s="764">
        <f t="shared" si="571"/>
        <v>0</v>
      </c>
      <c r="HC238" s="764">
        <f t="shared" si="571"/>
        <v>0</v>
      </c>
      <c r="HD238" s="764">
        <f t="shared" si="571"/>
        <v>0</v>
      </c>
      <c r="HE238" s="764">
        <f t="shared" si="571"/>
        <v>0</v>
      </c>
      <c r="HF238" s="764">
        <f t="shared" si="571"/>
        <v>0</v>
      </c>
      <c r="HG238" s="764">
        <f t="shared" si="571"/>
        <v>0</v>
      </c>
      <c r="HH238" s="764">
        <f t="shared" si="572"/>
        <v>0</v>
      </c>
      <c r="HI238" s="764">
        <f t="shared" si="572"/>
        <v>0</v>
      </c>
      <c r="HJ238" s="764">
        <f t="shared" si="572"/>
        <v>0</v>
      </c>
      <c r="HK238" s="764">
        <f t="shared" si="572"/>
        <v>0</v>
      </c>
      <c r="HL238" s="764">
        <f t="shared" si="572"/>
        <v>0</v>
      </c>
      <c r="HM238" s="764">
        <f t="shared" si="572"/>
        <v>0</v>
      </c>
      <c r="HN238" s="764">
        <f t="shared" si="572"/>
        <v>0</v>
      </c>
      <c r="HO238" s="764">
        <f t="shared" si="572"/>
        <v>0</v>
      </c>
      <c r="HP238" s="764">
        <f t="shared" si="572"/>
        <v>0</v>
      </c>
      <c r="HQ238" s="764">
        <f t="shared" si="572"/>
        <v>0</v>
      </c>
      <c r="HR238" s="764">
        <f t="shared" si="573"/>
        <v>0</v>
      </c>
      <c r="HS238" s="764">
        <f t="shared" si="573"/>
        <v>0</v>
      </c>
      <c r="HT238" s="764">
        <f t="shared" si="573"/>
        <v>0</v>
      </c>
      <c r="HU238" s="764">
        <f t="shared" si="573"/>
        <v>0</v>
      </c>
      <c r="HV238" s="764">
        <f t="shared" si="573"/>
        <v>0</v>
      </c>
      <c r="HW238" s="764">
        <f t="shared" si="573"/>
        <v>0</v>
      </c>
      <c r="HX238" s="764">
        <f t="shared" si="573"/>
        <v>0</v>
      </c>
      <c r="HY238" s="764">
        <f t="shared" si="573"/>
        <v>0</v>
      </c>
      <c r="HZ238" s="764">
        <f t="shared" si="573"/>
        <v>0</v>
      </c>
      <c r="IA238" s="764">
        <f t="shared" si="573"/>
        <v>0</v>
      </c>
      <c r="IB238" s="764">
        <f t="shared" si="574"/>
        <v>0</v>
      </c>
      <c r="IC238" s="764">
        <f t="shared" si="574"/>
        <v>0</v>
      </c>
      <c r="ID238" s="764">
        <f t="shared" si="574"/>
        <v>0</v>
      </c>
      <c r="IE238" s="764">
        <f t="shared" si="574"/>
        <v>0</v>
      </c>
      <c r="IF238" s="764">
        <f t="shared" si="574"/>
        <v>0</v>
      </c>
      <c r="IG238" s="764">
        <f t="shared" si="574"/>
        <v>0</v>
      </c>
      <c r="IH238" s="764">
        <f t="shared" si="574"/>
        <v>0</v>
      </c>
      <c r="II238" s="764">
        <f t="shared" si="574"/>
        <v>0</v>
      </c>
      <c r="IJ238" s="764">
        <f t="shared" si="574"/>
        <v>0</v>
      </c>
      <c r="IK238" s="764">
        <f t="shared" si="574"/>
        <v>0</v>
      </c>
      <c r="IL238" s="764">
        <f t="shared" si="575"/>
        <v>0</v>
      </c>
      <c r="IM238" s="764">
        <f t="shared" si="575"/>
        <v>0</v>
      </c>
      <c r="IN238" s="764">
        <f t="shared" si="575"/>
        <v>0</v>
      </c>
      <c r="IO238" s="764">
        <f t="shared" si="575"/>
        <v>0</v>
      </c>
      <c r="IP238" s="764">
        <f t="shared" si="575"/>
        <v>0</v>
      </c>
      <c r="IQ238" s="764">
        <f t="shared" si="575"/>
        <v>0</v>
      </c>
      <c r="IR238" s="764">
        <f t="shared" si="575"/>
        <v>0</v>
      </c>
      <c r="IS238" s="764">
        <f t="shared" si="575"/>
        <v>0</v>
      </c>
      <c r="IT238" s="764">
        <f t="shared" si="575"/>
        <v>0</v>
      </c>
      <c r="IU238" s="764">
        <f t="shared" si="575"/>
        <v>0</v>
      </c>
      <c r="IV238" s="764">
        <f t="shared" si="575"/>
        <v>0</v>
      </c>
      <c r="IW238" s="764">
        <f t="shared" si="575"/>
        <v>0</v>
      </c>
      <c r="IX238" s="764">
        <f t="shared" si="575"/>
        <v>0</v>
      </c>
      <c r="IY238" s="764">
        <f t="shared" si="575"/>
        <v>0</v>
      </c>
      <c r="IZ238" s="764">
        <f t="shared" si="575"/>
        <v>0</v>
      </c>
      <c r="JA238" s="764">
        <f t="shared" si="575"/>
        <v>0</v>
      </c>
      <c r="JB238" s="764">
        <f t="shared" si="575"/>
        <v>0</v>
      </c>
      <c r="JC238" s="764">
        <f t="shared" si="575"/>
        <v>0</v>
      </c>
      <c r="JD238" s="764">
        <f t="shared" si="555"/>
        <v>0</v>
      </c>
      <c r="JE238" s="764">
        <f t="shared" si="555"/>
        <v>0</v>
      </c>
      <c r="JF238" s="764">
        <f t="shared" si="555"/>
        <v>0</v>
      </c>
      <c r="JG238" s="764">
        <f t="shared" si="555"/>
        <v>0</v>
      </c>
      <c r="JH238" s="764">
        <f t="shared" si="555"/>
        <v>0</v>
      </c>
      <c r="JI238" s="764">
        <f t="shared" si="555"/>
        <v>0</v>
      </c>
      <c r="JJ238" s="764">
        <f t="shared" si="555"/>
        <v>0</v>
      </c>
      <c r="JK238" s="764">
        <f t="shared" si="555"/>
        <v>0</v>
      </c>
      <c r="JL238" s="764">
        <f t="shared" si="575"/>
        <v>0</v>
      </c>
      <c r="JM238" s="764">
        <f t="shared" si="575"/>
        <v>0</v>
      </c>
      <c r="JN238" s="764">
        <f t="shared" si="575"/>
        <v>0</v>
      </c>
      <c r="JO238" s="764">
        <f t="shared" si="575"/>
        <v>0</v>
      </c>
      <c r="JP238" s="764">
        <f t="shared" si="575"/>
        <v>0</v>
      </c>
      <c r="JQ238" s="764">
        <f t="shared" si="480"/>
        <v>0</v>
      </c>
      <c r="JR238" s="764">
        <f t="shared" si="480"/>
        <v>0</v>
      </c>
      <c r="JS238" s="764">
        <f t="shared" si="575"/>
        <v>0</v>
      </c>
      <c r="JT238" s="765">
        <f t="shared" si="481"/>
        <v>0</v>
      </c>
      <c r="JU238" s="229">
        <f t="shared" si="482"/>
        <v>0</v>
      </c>
    </row>
    <row r="239" spans="1:281" ht="12.75" customHeight="1">
      <c r="A239" s="57"/>
      <c r="B239" s="223"/>
      <c r="C239" s="52"/>
      <c r="D239" s="62"/>
      <c r="E239" s="743" t="str">
        <f t="shared" si="479"/>
        <v xml:space="preserve"> </v>
      </c>
      <c r="F239" s="56"/>
      <c r="G239" s="228"/>
      <c r="H239" s="744">
        <f>SUMIF(Ajuste!$C$8:$C$483,$B$6:$B$499,Ajuste!$E$8:$E$483)</f>
        <v>0</v>
      </c>
      <c r="I239" s="744">
        <f>SUMIF(Ajuste!$C$8:$C$483,$B$6:$B$499,Ajuste!$F$8:$F$483)</f>
        <v>0</v>
      </c>
      <c r="J239" s="229">
        <f t="shared" si="483"/>
        <v>0</v>
      </c>
      <c r="K239" s="764">
        <f t="shared" si="556"/>
        <v>0</v>
      </c>
      <c r="L239" s="764">
        <f t="shared" si="576"/>
        <v>0</v>
      </c>
      <c r="M239" s="764">
        <f t="shared" si="576"/>
        <v>0</v>
      </c>
      <c r="N239" s="764">
        <f t="shared" si="576"/>
        <v>0</v>
      </c>
      <c r="O239" s="764">
        <f t="shared" si="576"/>
        <v>0</v>
      </c>
      <c r="P239" s="764">
        <f t="shared" si="576"/>
        <v>0</v>
      </c>
      <c r="Q239" s="764">
        <f t="shared" si="576"/>
        <v>0</v>
      </c>
      <c r="R239" s="764">
        <f t="shared" si="576"/>
        <v>0</v>
      </c>
      <c r="S239" s="764">
        <f t="shared" si="576"/>
        <v>0</v>
      </c>
      <c r="T239" s="764">
        <f t="shared" si="576"/>
        <v>0</v>
      </c>
      <c r="U239" s="764">
        <f t="shared" si="576"/>
        <v>0</v>
      </c>
      <c r="V239" s="764">
        <f t="shared" si="576"/>
        <v>0</v>
      </c>
      <c r="W239" s="764">
        <f t="shared" si="576"/>
        <v>0</v>
      </c>
      <c r="X239" s="764">
        <f t="shared" si="576"/>
        <v>0</v>
      </c>
      <c r="Y239" s="764">
        <f t="shared" si="576"/>
        <v>0</v>
      </c>
      <c r="Z239" s="764">
        <f t="shared" si="576"/>
        <v>0</v>
      </c>
      <c r="AA239" s="764">
        <f t="shared" si="576"/>
        <v>0</v>
      </c>
      <c r="AB239" s="764">
        <f t="shared" si="576"/>
        <v>0</v>
      </c>
      <c r="AC239" s="764">
        <f t="shared" si="576"/>
        <v>0</v>
      </c>
      <c r="AD239" s="764">
        <f t="shared" si="576"/>
        <v>0</v>
      </c>
      <c r="AE239" s="764">
        <f t="shared" si="576"/>
        <v>0</v>
      </c>
      <c r="AF239" s="764">
        <f t="shared" si="576"/>
        <v>0</v>
      </c>
      <c r="AG239" s="764">
        <f t="shared" si="576"/>
        <v>0</v>
      </c>
      <c r="AH239" s="764">
        <f t="shared" si="576"/>
        <v>0</v>
      </c>
      <c r="AI239" s="764">
        <f t="shared" si="576"/>
        <v>0</v>
      </c>
      <c r="AJ239" s="764">
        <f t="shared" si="576"/>
        <v>0</v>
      </c>
      <c r="AK239" s="764">
        <f t="shared" si="576"/>
        <v>0</v>
      </c>
      <c r="AL239" s="764">
        <f t="shared" si="576"/>
        <v>0</v>
      </c>
      <c r="AM239" s="764">
        <f t="shared" si="576"/>
        <v>0</v>
      </c>
      <c r="AN239" s="764">
        <f t="shared" si="576"/>
        <v>0</v>
      </c>
      <c r="AO239" s="764">
        <f t="shared" si="576"/>
        <v>0</v>
      </c>
      <c r="AP239" s="764">
        <f t="shared" si="576"/>
        <v>0</v>
      </c>
      <c r="AQ239" s="764">
        <f t="shared" si="576"/>
        <v>0</v>
      </c>
      <c r="AR239" s="764">
        <f t="shared" si="576"/>
        <v>0</v>
      </c>
      <c r="AS239" s="764">
        <f t="shared" si="576"/>
        <v>0</v>
      </c>
      <c r="AT239" s="764">
        <f t="shared" si="576"/>
        <v>0</v>
      </c>
      <c r="AU239" s="764">
        <f t="shared" si="576"/>
        <v>0</v>
      </c>
      <c r="AV239" s="764">
        <f t="shared" si="576"/>
        <v>0</v>
      </c>
      <c r="AW239" s="764">
        <f t="shared" si="576"/>
        <v>0</v>
      </c>
      <c r="AX239" s="764">
        <f t="shared" si="576"/>
        <v>0</v>
      </c>
      <c r="AY239" s="764">
        <f t="shared" si="576"/>
        <v>0</v>
      </c>
      <c r="AZ239" s="764">
        <f t="shared" si="576"/>
        <v>0</v>
      </c>
      <c r="BA239" s="764">
        <f t="shared" si="576"/>
        <v>0</v>
      </c>
      <c r="BB239" s="764">
        <f t="shared" si="576"/>
        <v>0</v>
      </c>
      <c r="BC239" s="764">
        <f t="shared" si="576"/>
        <v>0</v>
      </c>
      <c r="BD239" s="764">
        <f t="shared" si="576"/>
        <v>0</v>
      </c>
      <c r="BE239" s="764">
        <f t="shared" si="576"/>
        <v>0</v>
      </c>
      <c r="BF239" s="764">
        <f t="shared" si="556"/>
        <v>0</v>
      </c>
      <c r="BG239" s="764">
        <f t="shared" si="556"/>
        <v>0</v>
      </c>
      <c r="BH239" s="764">
        <f t="shared" si="556"/>
        <v>0</v>
      </c>
      <c r="BI239" s="764">
        <f t="shared" si="556"/>
        <v>0</v>
      </c>
      <c r="BJ239" s="764">
        <f t="shared" si="556"/>
        <v>0</v>
      </c>
      <c r="BK239" s="764">
        <f t="shared" si="556"/>
        <v>0</v>
      </c>
      <c r="BL239" s="764">
        <f t="shared" si="556"/>
        <v>0</v>
      </c>
      <c r="BM239" s="764">
        <f t="shared" si="556"/>
        <v>0</v>
      </c>
      <c r="BN239" s="764">
        <f t="shared" si="557"/>
        <v>0</v>
      </c>
      <c r="BO239" s="764">
        <f t="shared" si="557"/>
        <v>0</v>
      </c>
      <c r="BP239" s="764">
        <f t="shared" si="557"/>
        <v>0</v>
      </c>
      <c r="BQ239" s="764">
        <f t="shared" si="557"/>
        <v>0</v>
      </c>
      <c r="BR239" s="764">
        <f t="shared" si="557"/>
        <v>0</v>
      </c>
      <c r="BS239" s="764">
        <f t="shared" si="557"/>
        <v>0</v>
      </c>
      <c r="BT239" s="764">
        <f t="shared" si="557"/>
        <v>0</v>
      </c>
      <c r="BU239" s="764">
        <f t="shared" si="557"/>
        <v>0</v>
      </c>
      <c r="BV239" s="764">
        <f t="shared" si="557"/>
        <v>0</v>
      </c>
      <c r="BW239" s="764">
        <f t="shared" si="557"/>
        <v>0</v>
      </c>
      <c r="BX239" s="764">
        <f t="shared" si="558"/>
        <v>0</v>
      </c>
      <c r="BY239" s="764">
        <f t="shared" si="558"/>
        <v>0</v>
      </c>
      <c r="BZ239" s="764">
        <f t="shared" si="558"/>
        <v>0</v>
      </c>
      <c r="CA239" s="764">
        <f t="shared" si="558"/>
        <v>0</v>
      </c>
      <c r="CB239" s="764">
        <f t="shared" si="558"/>
        <v>0</v>
      </c>
      <c r="CC239" s="764">
        <f t="shared" si="558"/>
        <v>0</v>
      </c>
      <c r="CD239" s="764">
        <f t="shared" si="558"/>
        <v>0</v>
      </c>
      <c r="CE239" s="764">
        <f t="shared" si="558"/>
        <v>0</v>
      </c>
      <c r="CF239" s="764">
        <f t="shared" si="558"/>
        <v>0</v>
      </c>
      <c r="CG239" s="764">
        <f t="shared" si="558"/>
        <v>0</v>
      </c>
      <c r="CH239" s="764">
        <f t="shared" si="559"/>
        <v>0</v>
      </c>
      <c r="CI239" s="764">
        <f t="shared" si="559"/>
        <v>0</v>
      </c>
      <c r="CJ239" s="764">
        <f t="shared" si="559"/>
        <v>0</v>
      </c>
      <c r="CK239" s="764">
        <f t="shared" si="559"/>
        <v>0</v>
      </c>
      <c r="CL239" s="764">
        <f t="shared" si="559"/>
        <v>0</v>
      </c>
      <c r="CM239" s="764">
        <f t="shared" si="559"/>
        <v>0</v>
      </c>
      <c r="CN239" s="764">
        <f t="shared" si="559"/>
        <v>0</v>
      </c>
      <c r="CO239" s="764">
        <f t="shared" si="559"/>
        <v>0</v>
      </c>
      <c r="CP239" s="764">
        <f t="shared" si="559"/>
        <v>0</v>
      </c>
      <c r="CQ239" s="764">
        <f t="shared" si="559"/>
        <v>0</v>
      </c>
      <c r="CR239" s="764">
        <f t="shared" si="560"/>
        <v>0</v>
      </c>
      <c r="CS239" s="764">
        <f t="shared" si="560"/>
        <v>0</v>
      </c>
      <c r="CT239" s="764">
        <f t="shared" si="560"/>
        <v>0</v>
      </c>
      <c r="CU239" s="764">
        <f t="shared" si="560"/>
        <v>0</v>
      </c>
      <c r="CV239" s="764">
        <f t="shared" si="560"/>
        <v>0</v>
      </c>
      <c r="CW239" s="764">
        <f t="shared" si="560"/>
        <v>0</v>
      </c>
      <c r="CX239" s="764">
        <f t="shared" si="560"/>
        <v>0</v>
      </c>
      <c r="CY239" s="764">
        <f t="shared" si="560"/>
        <v>0</v>
      </c>
      <c r="CZ239" s="764">
        <f t="shared" si="560"/>
        <v>0</v>
      </c>
      <c r="DA239" s="764">
        <f t="shared" si="560"/>
        <v>0</v>
      </c>
      <c r="DB239" s="764">
        <f t="shared" si="561"/>
        <v>0</v>
      </c>
      <c r="DC239" s="764">
        <f t="shared" si="561"/>
        <v>0</v>
      </c>
      <c r="DD239" s="764">
        <f t="shared" si="561"/>
        <v>0</v>
      </c>
      <c r="DE239" s="764">
        <f t="shared" si="561"/>
        <v>0</v>
      </c>
      <c r="DF239" s="764">
        <f t="shared" si="561"/>
        <v>0</v>
      </c>
      <c r="DG239" s="764">
        <f t="shared" si="561"/>
        <v>0</v>
      </c>
      <c r="DH239" s="764">
        <f t="shared" si="561"/>
        <v>0</v>
      </c>
      <c r="DI239" s="764">
        <f t="shared" si="561"/>
        <v>0</v>
      </c>
      <c r="DJ239" s="764">
        <f t="shared" si="561"/>
        <v>0</v>
      </c>
      <c r="DK239" s="764">
        <f t="shared" si="561"/>
        <v>0</v>
      </c>
      <c r="DL239" s="764">
        <f t="shared" si="562"/>
        <v>0</v>
      </c>
      <c r="DM239" s="764">
        <f t="shared" si="562"/>
        <v>0</v>
      </c>
      <c r="DN239" s="764">
        <f t="shared" si="562"/>
        <v>0</v>
      </c>
      <c r="DO239" s="764">
        <f t="shared" si="562"/>
        <v>0</v>
      </c>
      <c r="DP239" s="764">
        <f t="shared" si="562"/>
        <v>0</v>
      </c>
      <c r="DQ239" s="764">
        <f t="shared" si="562"/>
        <v>0</v>
      </c>
      <c r="DR239" s="764">
        <f t="shared" si="562"/>
        <v>0</v>
      </c>
      <c r="DS239" s="764">
        <f t="shared" si="562"/>
        <v>0</v>
      </c>
      <c r="DT239" s="764">
        <f t="shared" si="562"/>
        <v>0</v>
      </c>
      <c r="DU239" s="764">
        <f t="shared" si="562"/>
        <v>0</v>
      </c>
      <c r="DV239" s="764">
        <f t="shared" si="563"/>
        <v>0</v>
      </c>
      <c r="DW239" s="764">
        <f t="shared" si="563"/>
        <v>0</v>
      </c>
      <c r="DX239" s="764">
        <f t="shared" si="563"/>
        <v>0</v>
      </c>
      <c r="DY239" s="764">
        <f t="shared" si="563"/>
        <v>0</v>
      </c>
      <c r="DZ239" s="764">
        <f t="shared" si="563"/>
        <v>0</v>
      </c>
      <c r="EA239" s="764">
        <f t="shared" si="563"/>
        <v>0</v>
      </c>
      <c r="EB239" s="764">
        <f t="shared" si="563"/>
        <v>0</v>
      </c>
      <c r="EC239" s="764">
        <f t="shared" si="563"/>
        <v>0</v>
      </c>
      <c r="ED239" s="764">
        <f t="shared" si="563"/>
        <v>0</v>
      </c>
      <c r="EE239" s="764">
        <f t="shared" si="563"/>
        <v>0</v>
      </c>
      <c r="EF239" s="764">
        <f t="shared" si="564"/>
        <v>0</v>
      </c>
      <c r="EG239" s="764">
        <f t="shared" si="564"/>
        <v>0</v>
      </c>
      <c r="EH239" s="764">
        <f t="shared" si="564"/>
        <v>0</v>
      </c>
      <c r="EI239" s="764">
        <f t="shared" si="564"/>
        <v>0</v>
      </c>
      <c r="EJ239" s="764">
        <f t="shared" si="564"/>
        <v>0</v>
      </c>
      <c r="EK239" s="764">
        <f t="shared" si="564"/>
        <v>0</v>
      </c>
      <c r="EL239" s="764">
        <f t="shared" si="564"/>
        <v>0</v>
      </c>
      <c r="EM239" s="764">
        <f t="shared" si="564"/>
        <v>0</v>
      </c>
      <c r="EN239" s="764">
        <f t="shared" si="564"/>
        <v>0</v>
      </c>
      <c r="EO239" s="764">
        <f t="shared" si="564"/>
        <v>0</v>
      </c>
      <c r="EP239" s="764">
        <f t="shared" si="565"/>
        <v>0</v>
      </c>
      <c r="EQ239" s="764">
        <f t="shared" si="565"/>
        <v>0</v>
      </c>
      <c r="ER239" s="764">
        <f t="shared" si="565"/>
        <v>0</v>
      </c>
      <c r="ES239" s="764">
        <f t="shared" si="565"/>
        <v>0</v>
      </c>
      <c r="ET239" s="764">
        <f t="shared" si="565"/>
        <v>0</v>
      </c>
      <c r="EU239" s="764">
        <f t="shared" si="565"/>
        <v>0</v>
      </c>
      <c r="EV239" s="764">
        <f t="shared" si="565"/>
        <v>0</v>
      </c>
      <c r="EW239" s="764">
        <f t="shared" si="565"/>
        <v>0</v>
      </c>
      <c r="EX239" s="764">
        <f t="shared" si="565"/>
        <v>0</v>
      </c>
      <c r="EY239" s="764">
        <f t="shared" si="565"/>
        <v>0</v>
      </c>
      <c r="EZ239" s="764">
        <f t="shared" si="566"/>
        <v>0</v>
      </c>
      <c r="FA239" s="764">
        <f t="shared" si="566"/>
        <v>0</v>
      </c>
      <c r="FB239" s="764">
        <f t="shared" si="566"/>
        <v>0</v>
      </c>
      <c r="FC239" s="764">
        <f t="shared" si="566"/>
        <v>0</v>
      </c>
      <c r="FD239" s="764">
        <f t="shared" si="566"/>
        <v>0</v>
      </c>
      <c r="FE239" s="764">
        <f t="shared" si="566"/>
        <v>0</v>
      </c>
      <c r="FF239" s="764">
        <f t="shared" si="566"/>
        <v>0</v>
      </c>
      <c r="FG239" s="764">
        <f t="shared" si="566"/>
        <v>0</v>
      </c>
      <c r="FH239" s="764">
        <f t="shared" si="566"/>
        <v>0</v>
      </c>
      <c r="FI239" s="764">
        <f t="shared" si="566"/>
        <v>0</v>
      </c>
      <c r="FJ239" s="764">
        <f t="shared" si="567"/>
        <v>0</v>
      </c>
      <c r="FK239" s="764">
        <f t="shared" si="567"/>
        <v>0</v>
      </c>
      <c r="FL239" s="764">
        <f t="shared" si="567"/>
        <v>0</v>
      </c>
      <c r="FM239" s="764">
        <f t="shared" si="567"/>
        <v>0</v>
      </c>
      <c r="FN239" s="764">
        <f t="shared" si="567"/>
        <v>0</v>
      </c>
      <c r="FO239" s="764">
        <f t="shared" si="567"/>
        <v>0</v>
      </c>
      <c r="FP239" s="764">
        <f t="shared" si="567"/>
        <v>0</v>
      </c>
      <c r="FQ239" s="764">
        <f t="shared" si="567"/>
        <v>0</v>
      </c>
      <c r="FR239" s="764">
        <f t="shared" si="567"/>
        <v>0</v>
      </c>
      <c r="FS239" s="764">
        <f t="shared" si="567"/>
        <v>0</v>
      </c>
      <c r="FT239" s="764">
        <f t="shared" si="568"/>
        <v>0</v>
      </c>
      <c r="FU239" s="764">
        <f t="shared" si="568"/>
        <v>0</v>
      </c>
      <c r="FV239" s="764">
        <f t="shared" si="568"/>
        <v>0</v>
      </c>
      <c r="FW239" s="764">
        <f t="shared" si="568"/>
        <v>0</v>
      </c>
      <c r="FX239" s="764">
        <f t="shared" si="568"/>
        <v>0</v>
      </c>
      <c r="FY239" s="764">
        <f t="shared" si="568"/>
        <v>0</v>
      </c>
      <c r="FZ239" s="764">
        <f t="shared" si="568"/>
        <v>0</v>
      </c>
      <c r="GA239" s="764">
        <f t="shared" si="568"/>
        <v>0</v>
      </c>
      <c r="GB239" s="764">
        <f t="shared" si="568"/>
        <v>0</v>
      </c>
      <c r="GC239" s="764">
        <f t="shared" si="568"/>
        <v>0</v>
      </c>
      <c r="GD239" s="764">
        <f t="shared" si="569"/>
        <v>0</v>
      </c>
      <c r="GE239" s="764">
        <f t="shared" si="569"/>
        <v>0</v>
      </c>
      <c r="GF239" s="764">
        <f t="shared" si="569"/>
        <v>0</v>
      </c>
      <c r="GG239" s="764">
        <f t="shared" si="569"/>
        <v>0</v>
      </c>
      <c r="GH239" s="764">
        <f t="shared" si="569"/>
        <v>0</v>
      </c>
      <c r="GI239" s="764">
        <f t="shared" si="569"/>
        <v>0</v>
      </c>
      <c r="GJ239" s="764">
        <f t="shared" si="569"/>
        <v>0</v>
      </c>
      <c r="GK239" s="764">
        <f t="shared" si="569"/>
        <v>0</v>
      </c>
      <c r="GL239" s="764">
        <f t="shared" si="569"/>
        <v>0</v>
      </c>
      <c r="GM239" s="764">
        <f t="shared" si="569"/>
        <v>0</v>
      </c>
      <c r="GN239" s="764">
        <f t="shared" si="570"/>
        <v>0</v>
      </c>
      <c r="GO239" s="764">
        <f t="shared" si="570"/>
        <v>0</v>
      </c>
      <c r="GP239" s="764">
        <f t="shared" si="570"/>
        <v>0</v>
      </c>
      <c r="GQ239" s="764">
        <f t="shared" si="570"/>
        <v>0</v>
      </c>
      <c r="GR239" s="764">
        <f t="shared" si="570"/>
        <v>0</v>
      </c>
      <c r="GS239" s="764">
        <f t="shared" si="570"/>
        <v>0</v>
      </c>
      <c r="GT239" s="764">
        <f t="shared" si="570"/>
        <v>0</v>
      </c>
      <c r="GU239" s="764">
        <f t="shared" si="570"/>
        <v>0</v>
      </c>
      <c r="GV239" s="764">
        <f t="shared" si="570"/>
        <v>0</v>
      </c>
      <c r="GW239" s="764">
        <f t="shared" si="570"/>
        <v>0</v>
      </c>
      <c r="GX239" s="764">
        <f t="shared" si="571"/>
        <v>0</v>
      </c>
      <c r="GY239" s="764">
        <f t="shared" si="571"/>
        <v>0</v>
      </c>
      <c r="GZ239" s="764">
        <f t="shared" si="571"/>
        <v>0</v>
      </c>
      <c r="HA239" s="764">
        <f t="shared" si="571"/>
        <v>0</v>
      </c>
      <c r="HB239" s="764">
        <f t="shared" si="571"/>
        <v>0</v>
      </c>
      <c r="HC239" s="764">
        <f t="shared" si="571"/>
        <v>0</v>
      </c>
      <c r="HD239" s="764">
        <f t="shared" si="571"/>
        <v>0</v>
      </c>
      <c r="HE239" s="764">
        <f t="shared" si="571"/>
        <v>0</v>
      </c>
      <c r="HF239" s="764">
        <f t="shared" si="571"/>
        <v>0</v>
      </c>
      <c r="HG239" s="764">
        <f t="shared" si="571"/>
        <v>0</v>
      </c>
      <c r="HH239" s="764">
        <f t="shared" si="572"/>
        <v>0</v>
      </c>
      <c r="HI239" s="764">
        <f t="shared" si="572"/>
        <v>0</v>
      </c>
      <c r="HJ239" s="764">
        <f t="shared" si="572"/>
        <v>0</v>
      </c>
      <c r="HK239" s="764">
        <f t="shared" si="572"/>
        <v>0</v>
      </c>
      <c r="HL239" s="764">
        <f t="shared" si="572"/>
        <v>0</v>
      </c>
      <c r="HM239" s="764">
        <f t="shared" si="572"/>
        <v>0</v>
      </c>
      <c r="HN239" s="764">
        <f t="shared" si="572"/>
        <v>0</v>
      </c>
      <c r="HO239" s="764">
        <f t="shared" si="572"/>
        <v>0</v>
      </c>
      <c r="HP239" s="764">
        <f t="shared" si="572"/>
        <v>0</v>
      </c>
      <c r="HQ239" s="764">
        <f t="shared" si="572"/>
        <v>0</v>
      </c>
      <c r="HR239" s="764">
        <f t="shared" si="573"/>
        <v>0</v>
      </c>
      <c r="HS239" s="764">
        <f t="shared" si="573"/>
        <v>0</v>
      </c>
      <c r="HT239" s="764">
        <f t="shared" si="573"/>
        <v>0</v>
      </c>
      <c r="HU239" s="764">
        <f t="shared" si="573"/>
        <v>0</v>
      </c>
      <c r="HV239" s="764">
        <f t="shared" si="573"/>
        <v>0</v>
      </c>
      <c r="HW239" s="764">
        <f t="shared" si="573"/>
        <v>0</v>
      </c>
      <c r="HX239" s="764">
        <f t="shared" si="573"/>
        <v>0</v>
      </c>
      <c r="HY239" s="764">
        <f t="shared" si="573"/>
        <v>0</v>
      </c>
      <c r="HZ239" s="764">
        <f t="shared" si="573"/>
        <v>0</v>
      </c>
      <c r="IA239" s="764">
        <f t="shared" si="573"/>
        <v>0</v>
      </c>
      <c r="IB239" s="764">
        <f t="shared" si="574"/>
        <v>0</v>
      </c>
      <c r="IC239" s="764">
        <f t="shared" si="574"/>
        <v>0</v>
      </c>
      <c r="ID239" s="764">
        <f t="shared" si="574"/>
        <v>0</v>
      </c>
      <c r="IE239" s="764">
        <f t="shared" si="574"/>
        <v>0</v>
      </c>
      <c r="IF239" s="764">
        <f t="shared" si="574"/>
        <v>0</v>
      </c>
      <c r="IG239" s="764">
        <f t="shared" si="574"/>
        <v>0</v>
      </c>
      <c r="IH239" s="764">
        <f t="shared" si="574"/>
        <v>0</v>
      </c>
      <c r="II239" s="764">
        <f t="shared" si="574"/>
        <v>0</v>
      </c>
      <c r="IJ239" s="764">
        <f t="shared" si="574"/>
        <v>0</v>
      </c>
      <c r="IK239" s="764">
        <f t="shared" si="574"/>
        <v>0</v>
      </c>
      <c r="IL239" s="764">
        <f t="shared" si="575"/>
        <v>0</v>
      </c>
      <c r="IM239" s="764">
        <f t="shared" si="575"/>
        <v>0</v>
      </c>
      <c r="IN239" s="764">
        <f t="shared" si="575"/>
        <v>0</v>
      </c>
      <c r="IO239" s="764">
        <f t="shared" si="575"/>
        <v>0</v>
      </c>
      <c r="IP239" s="764">
        <f t="shared" si="575"/>
        <v>0</v>
      </c>
      <c r="IQ239" s="764">
        <f t="shared" si="575"/>
        <v>0</v>
      </c>
      <c r="IR239" s="764">
        <f t="shared" si="575"/>
        <v>0</v>
      </c>
      <c r="IS239" s="764">
        <f t="shared" si="575"/>
        <v>0</v>
      </c>
      <c r="IT239" s="764">
        <f t="shared" si="575"/>
        <v>0</v>
      </c>
      <c r="IU239" s="764">
        <f t="shared" si="575"/>
        <v>0</v>
      </c>
      <c r="IV239" s="764">
        <f t="shared" si="575"/>
        <v>0</v>
      </c>
      <c r="IW239" s="764">
        <f t="shared" si="575"/>
        <v>0</v>
      </c>
      <c r="IX239" s="764">
        <f t="shared" si="575"/>
        <v>0</v>
      </c>
      <c r="IY239" s="764">
        <f t="shared" si="575"/>
        <v>0</v>
      </c>
      <c r="IZ239" s="764">
        <f t="shared" si="575"/>
        <v>0</v>
      </c>
      <c r="JA239" s="764">
        <f t="shared" si="575"/>
        <v>0</v>
      </c>
      <c r="JB239" s="764">
        <f t="shared" si="575"/>
        <v>0</v>
      </c>
      <c r="JC239" s="764">
        <f t="shared" si="575"/>
        <v>0</v>
      </c>
      <c r="JD239" s="764">
        <f t="shared" si="555"/>
        <v>0</v>
      </c>
      <c r="JE239" s="764">
        <f t="shared" si="555"/>
        <v>0</v>
      </c>
      <c r="JF239" s="764">
        <f t="shared" si="555"/>
        <v>0</v>
      </c>
      <c r="JG239" s="764">
        <f t="shared" si="555"/>
        <v>0</v>
      </c>
      <c r="JH239" s="764">
        <f t="shared" si="555"/>
        <v>0</v>
      </c>
      <c r="JI239" s="764">
        <f t="shared" si="555"/>
        <v>0</v>
      </c>
      <c r="JJ239" s="764">
        <f t="shared" si="555"/>
        <v>0</v>
      </c>
      <c r="JK239" s="764">
        <f t="shared" si="555"/>
        <v>0</v>
      </c>
      <c r="JL239" s="764">
        <f t="shared" si="575"/>
        <v>0</v>
      </c>
      <c r="JM239" s="764">
        <f t="shared" si="575"/>
        <v>0</v>
      </c>
      <c r="JN239" s="764">
        <f t="shared" si="575"/>
        <v>0</v>
      </c>
      <c r="JO239" s="764">
        <f t="shared" si="575"/>
        <v>0</v>
      </c>
      <c r="JP239" s="764">
        <f t="shared" si="575"/>
        <v>0</v>
      </c>
      <c r="JQ239" s="764">
        <f t="shared" si="480"/>
        <v>0</v>
      </c>
      <c r="JR239" s="764">
        <f t="shared" si="480"/>
        <v>0</v>
      </c>
      <c r="JS239" s="764">
        <f t="shared" si="575"/>
        <v>0</v>
      </c>
      <c r="JT239" s="765">
        <f t="shared" si="481"/>
        <v>0</v>
      </c>
      <c r="JU239" s="229">
        <f t="shared" si="482"/>
        <v>0</v>
      </c>
    </row>
    <row r="240" spans="1:281" ht="12.75" customHeight="1">
      <c r="A240" s="57"/>
      <c r="B240" s="223"/>
      <c r="C240" s="52"/>
      <c r="D240" s="62"/>
      <c r="E240" s="743" t="str">
        <f t="shared" si="479"/>
        <v xml:space="preserve"> </v>
      </c>
      <c r="F240" s="56"/>
      <c r="G240" s="228"/>
      <c r="H240" s="744">
        <f>SUMIF(Ajuste!$C$8:$C$483,$B$6:$B$499,Ajuste!$E$8:$E$483)</f>
        <v>0</v>
      </c>
      <c r="I240" s="744">
        <f>SUMIF(Ajuste!$C$8:$C$483,$B$6:$B$499,Ajuste!$F$8:$F$483)</f>
        <v>0</v>
      </c>
      <c r="J240" s="229">
        <f t="shared" si="483"/>
        <v>0</v>
      </c>
      <c r="K240" s="764">
        <f t="shared" si="556"/>
        <v>0</v>
      </c>
      <c r="L240" s="764">
        <f t="shared" si="576"/>
        <v>0</v>
      </c>
      <c r="M240" s="764">
        <f t="shared" si="576"/>
        <v>0</v>
      </c>
      <c r="N240" s="764">
        <f t="shared" si="576"/>
        <v>0</v>
      </c>
      <c r="O240" s="764">
        <f t="shared" si="576"/>
        <v>0</v>
      </c>
      <c r="P240" s="764">
        <f t="shared" si="576"/>
        <v>0</v>
      </c>
      <c r="Q240" s="764">
        <f t="shared" si="576"/>
        <v>0</v>
      </c>
      <c r="R240" s="764">
        <f t="shared" si="576"/>
        <v>0</v>
      </c>
      <c r="S240" s="764">
        <f t="shared" si="576"/>
        <v>0</v>
      </c>
      <c r="T240" s="764">
        <f t="shared" si="576"/>
        <v>0</v>
      </c>
      <c r="U240" s="764">
        <f t="shared" si="576"/>
        <v>0</v>
      </c>
      <c r="V240" s="764">
        <f t="shared" si="576"/>
        <v>0</v>
      </c>
      <c r="W240" s="764">
        <f t="shared" si="576"/>
        <v>0</v>
      </c>
      <c r="X240" s="764">
        <f t="shared" si="576"/>
        <v>0</v>
      </c>
      <c r="Y240" s="764">
        <f t="shared" si="576"/>
        <v>0</v>
      </c>
      <c r="Z240" s="764">
        <f t="shared" si="576"/>
        <v>0</v>
      </c>
      <c r="AA240" s="764">
        <f t="shared" si="576"/>
        <v>0</v>
      </c>
      <c r="AB240" s="764">
        <f t="shared" si="576"/>
        <v>0</v>
      </c>
      <c r="AC240" s="764">
        <f t="shared" si="576"/>
        <v>0</v>
      </c>
      <c r="AD240" s="764">
        <f t="shared" si="576"/>
        <v>0</v>
      </c>
      <c r="AE240" s="764">
        <f t="shared" si="576"/>
        <v>0</v>
      </c>
      <c r="AF240" s="764">
        <f t="shared" si="576"/>
        <v>0</v>
      </c>
      <c r="AG240" s="764">
        <f t="shared" si="576"/>
        <v>0</v>
      </c>
      <c r="AH240" s="764">
        <f t="shared" si="576"/>
        <v>0</v>
      </c>
      <c r="AI240" s="764">
        <f t="shared" si="576"/>
        <v>0</v>
      </c>
      <c r="AJ240" s="764">
        <f t="shared" si="576"/>
        <v>0</v>
      </c>
      <c r="AK240" s="764">
        <f t="shared" si="576"/>
        <v>0</v>
      </c>
      <c r="AL240" s="764">
        <f t="shared" si="576"/>
        <v>0</v>
      </c>
      <c r="AM240" s="764">
        <f t="shared" si="576"/>
        <v>0</v>
      </c>
      <c r="AN240" s="764">
        <f t="shared" si="576"/>
        <v>0</v>
      </c>
      <c r="AO240" s="764">
        <f t="shared" si="576"/>
        <v>0</v>
      </c>
      <c r="AP240" s="764">
        <f t="shared" si="576"/>
        <v>0</v>
      </c>
      <c r="AQ240" s="764">
        <f t="shared" si="576"/>
        <v>0</v>
      </c>
      <c r="AR240" s="764">
        <f t="shared" si="576"/>
        <v>0</v>
      </c>
      <c r="AS240" s="764">
        <f t="shared" si="576"/>
        <v>0</v>
      </c>
      <c r="AT240" s="764">
        <f t="shared" si="576"/>
        <v>0</v>
      </c>
      <c r="AU240" s="764">
        <f t="shared" si="576"/>
        <v>0</v>
      </c>
      <c r="AV240" s="764">
        <f t="shared" si="576"/>
        <v>0</v>
      </c>
      <c r="AW240" s="764">
        <f t="shared" si="576"/>
        <v>0</v>
      </c>
      <c r="AX240" s="764">
        <f t="shared" si="576"/>
        <v>0</v>
      </c>
      <c r="AY240" s="764">
        <f t="shared" si="576"/>
        <v>0</v>
      </c>
      <c r="AZ240" s="764">
        <f t="shared" si="576"/>
        <v>0</v>
      </c>
      <c r="BA240" s="764">
        <f t="shared" si="576"/>
        <v>0</v>
      </c>
      <c r="BB240" s="764">
        <f t="shared" si="576"/>
        <v>0</v>
      </c>
      <c r="BC240" s="764">
        <f t="shared" si="576"/>
        <v>0</v>
      </c>
      <c r="BD240" s="764">
        <f t="shared" si="576"/>
        <v>0</v>
      </c>
      <c r="BE240" s="764">
        <f t="shared" si="576"/>
        <v>0</v>
      </c>
      <c r="BF240" s="764">
        <f t="shared" si="556"/>
        <v>0</v>
      </c>
      <c r="BG240" s="764">
        <f t="shared" si="556"/>
        <v>0</v>
      </c>
      <c r="BH240" s="764">
        <f t="shared" si="556"/>
        <v>0</v>
      </c>
      <c r="BI240" s="764">
        <f t="shared" si="556"/>
        <v>0</v>
      </c>
      <c r="BJ240" s="764">
        <f t="shared" si="556"/>
        <v>0</v>
      </c>
      <c r="BK240" s="764">
        <f t="shared" si="556"/>
        <v>0</v>
      </c>
      <c r="BL240" s="764">
        <f t="shared" si="556"/>
        <v>0</v>
      </c>
      <c r="BM240" s="764">
        <f t="shared" si="556"/>
        <v>0</v>
      </c>
      <c r="BN240" s="764">
        <f t="shared" si="557"/>
        <v>0</v>
      </c>
      <c r="BO240" s="764">
        <f t="shared" si="557"/>
        <v>0</v>
      </c>
      <c r="BP240" s="764">
        <f t="shared" si="557"/>
        <v>0</v>
      </c>
      <c r="BQ240" s="764">
        <f t="shared" si="557"/>
        <v>0</v>
      </c>
      <c r="BR240" s="764">
        <f t="shared" si="557"/>
        <v>0</v>
      </c>
      <c r="BS240" s="764">
        <f t="shared" si="557"/>
        <v>0</v>
      </c>
      <c r="BT240" s="764">
        <f t="shared" si="557"/>
        <v>0</v>
      </c>
      <c r="BU240" s="764">
        <f t="shared" si="557"/>
        <v>0</v>
      </c>
      <c r="BV240" s="764">
        <f t="shared" si="557"/>
        <v>0</v>
      </c>
      <c r="BW240" s="764">
        <f t="shared" si="557"/>
        <v>0</v>
      </c>
      <c r="BX240" s="764">
        <f t="shared" si="558"/>
        <v>0</v>
      </c>
      <c r="BY240" s="764">
        <f t="shared" si="558"/>
        <v>0</v>
      </c>
      <c r="BZ240" s="764">
        <f t="shared" si="558"/>
        <v>0</v>
      </c>
      <c r="CA240" s="764">
        <f t="shared" si="558"/>
        <v>0</v>
      </c>
      <c r="CB240" s="764">
        <f t="shared" si="558"/>
        <v>0</v>
      </c>
      <c r="CC240" s="764">
        <f t="shared" si="558"/>
        <v>0</v>
      </c>
      <c r="CD240" s="764">
        <f t="shared" si="558"/>
        <v>0</v>
      </c>
      <c r="CE240" s="764">
        <f t="shared" si="558"/>
        <v>0</v>
      </c>
      <c r="CF240" s="764">
        <f t="shared" si="558"/>
        <v>0</v>
      </c>
      <c r="CG240" s="764">
        <f t="shared" si="558"/>
        <v>0</v>
      </c>
      <c r="CH240" s="764">
        <f t="shared" si="559"/>
        <v>0</v>
      </c>
      <c r="CI240" s="764">
        <f t="shared" si="559"/>
        <v>0</v>
      </c>
      <c r="CJ240" s="764">
        <f t="shared" si="559"/>
        <v>0</v>
      </c>
      <c r="CK240" s="764">
        <f t="shared" si="559"/>
        <v>0</v>
      </c>
      <c r="CL240" s="764">
        <f t="shared" si="559"/>
        <v>0</v>
      </c>
      <c r="CM240" s="764">
        <f t="shared" si="559"/>
        <v>0</v>
      </c>
      <c r="CN240" s="764">
        <f t="shared" si="559"/>
        <v>0</v>
      </c>
      <c r="CO240" s="764">
        <f t="shared" si="559"/>
        <v>0</v>
      </c>
      <c r="CP240" s="764">
        <f t="shared" si="559"/>
        <v>0</v>
      </c>
      <c r="CQ240" s="764">
        <f t="shared" si="559"/>
        <v>0</v>
      </c>
      <c r="CR240" s="764">
        <f t="shared" si="560"/>
        <v>0</v>
      </c>
      <c r="CS240" s="764">
        <f t="shared" si="560"/>
        <v>0</v>
      </c>
      <c r="CT240" s="764">
        <f t="shared" si="560"/>
        <v>0</v>
      </c>
      <c r="CU240" s="764">
        <f t="shared" si="560"/>
        <v>0</v>
      </c>
      <c r="CV240" s="764">
        <f t="shared" si="560"/>
        <v>0</v>
      </c>
      <c r="CW240" s="764">
        <f t="shared" si="560"/>
        <v>0</v>
      </c>
      <c r="CX240" s="764">
        <f t="shared" si="560"/>
        <v>0</v>
      </c>
      <c r="CY240" s="764">
        <f t="shared" si="560"/>
        <v>0</v>
      </c>
      <c r="CZ240" s="764">
        <f t="shared" si="560"/>
        <v>0</v>
      </c>
      <c r="DA240" s="764">
        <f t="shared" si="560"/>
        <v>0</v>
      </c>
      <c r="DB240" s="764">
        <f t="shared" si="561"/>
        <v>0</v>
      </c>
      <c r="DC240" s="764">
        <f t="shared" si="561"/>
        <v>0</v>
      </c>
      <c r="DD240" s="764">
        <f t="shared" si="561"/>
        <v>0</v>
      </c>
      <c r="DE240" s="764">
        <f t="shared" si="561"/>
        <v>0</v>
      </c>
      <c r="DF240" s="764">
        <f t="shared" si="561"/>
        <v>0</v>
      </c>
      <c r="DG240" s="764">
        <f t="shared" si="561"/>
        <v>0</v>
      </c>
      <c r="DH240" s="764">
        <f t="shared" si="561"/>
        <v>0</v>
      </c>
      <c r="DI240" s="764">
        <f t="shared" si="561"/>
        <v>0</v>
      </c>
      <c r="DJ240" s="764">
        <f t="shared" si="561"/>
        <v>0</v>
      </c>
      <c r="DK240" s="764">
        <f t="shared" si="561"/>
        <v>0</v>
      </c>
      <c r="DL240" s="764">
        <f t="shared" si="562"/>
        <v>0</v>
      </c>
      <c r="DM240" s="764">
        <f t="shared" si="562"/>
        <v>0</v>
      </c>
      <c r="DN240" s="764">
        <f t="shared" si="562"/>
        <v>0</v>
      </c>
      <c r="DO240" s="764">
        <f t="shared" si="562"/>
        <v>0</v>
      </c>
      <c r="DP240" s="764">
        <f t="shared" si="562"/>
        <v>0</v>
      </c>
      <c r="DQ240" s="764">
        <f t="shared" si="562"/>
        <v>0</v>
      </c>
      <c r="DR240" s="764">
        <f t="shared" si="562"/>
        <v>0</v>
      </c>
      <c r="DS240" s="764">
        <f t="shared" si="562"/>
        <v>0</v>
      </c>
      <c r="DT240" s="764">
        <f t="shared" si="562"/>
        <v>0</v>
      </c>
      <c r="DU240" s="764">
        <f t="shared" si="562"/>
        <v>0</v>
      </c>
      <c r="DV240" s="764">
        <f t="shared" si="563"/>
        <v>0</v>
      </c>
      <c r="DW240" s="764">
        <f t="shared" si="563"/>
        <v>0</v>
      </c>
      <c r="DX240" s="764">
        <f t="shared" si="563"/>
        <v>0</v>
      </c>
      <c r="DY240" s="764">
        <f t="shared" si="563"/>
        <v>0</v>
      </c>
      <c r="DZ240" s="764">
        <f t="shared" si="563"/>
        <v>0</v>
      </c>
      <c r="EA240" s="764">
        <f t="shared" si="563"/>
        <v>0</v>
      </c>
      <c r="EB240" s="764">
        <f t="shared" si="563"/>
        <v>0</v>
      </c>
      <c r="EC240" s="764">
        <f t="shared" si="563"/>
        <v>0</v>
      </c>
      <c r="ED240" s="764">
        <f t="shared" si="563"/>
        <v>0</v>
      </c>
      <c r="EE240" s="764">
        <f t="shared" si="563"/>
        <v>0</v>
      </c>
      <c r="EF240" s="764">
        <f t="shared" si="564"/>
        <v>0</v>
      </c>
      <c r="EG240" s="764">
        <f t="shared" si="564"/>
        <v>0</v>
      </c>
      <c r="EH240" s="764">
        <f t="shared" si="564"/>
        <v>0</v>
      </c>
      <c r="EI240" s="764">
        <f t="shared" si="564"/>
        <v>0</v>
      </c>
      <c r="EJ240" s="764">
        <f t="shared" si="564"/>
        <v>0</v>
      </c>
      <c r="EK240" s="764">
        <f t="shared" si="564"/>
        <v>0</v>
      </c>
      <c r="EL240" s="764">
        <f t="shared" si="564"/>
        <v>0</v>
      </c>
      <c r="EM240" s="764">
        <f t="shared" si="564"/>
        <v>0</v>
      </c>
      <c r="EN240" s="764">
        <f t="shared" si="564"/>
        <v>0</v>
      </c>
      <c r="EO240" s="764">
        <f t="shared" si="564"/>
        <v>0</v>
      </c>
      <c r="EP240" s="764">
        <f t="shared" si="565"/>
        <v>0</v>
      </c>
      <c r="EQ240" s="764">
        <f t="shared" si="565"/>
        <v>0</v>
      </c>
      <c r="ER240" s="764">
        <f t="shared" si="565"/>
        <v>0</v>
      </c>
      <c r="ES240" s="764">
        <f t="shared" si="565"/>
        <v>0</v>
      </c>
      <c r="ET240" s="764">
        <f t="shared" si="565"/>
        <v>0</v>
      </c>
      <c r="EU240" s="764">
        <f t="shared" si="565"/>
        <v>0</v>
      </c>
      <c r="EV240" s="764">
        <f t="shared" si="565"/>
        <v>0</v>
      </c>
      <c r="EW240" s="764">
        <f t="shared" si="565"/>
        <v>0</v>
      </c>
      <c r="EX240" s="764">
        <f t="shared" si="565"/>
        <v>0</v>
      </c>
      <c r="EY240" s="764">
        <f t="shared" si="565"/>
        <v>0</v>
      </c>
      <c r="EZ240" s="764">
        <f t="shared" si="566"/>
        <v>0</v>
      </c>
      <c r="FA240" s="764">
        <f t="shared" si="566"/>
        <v>0</v>
      </c>
      <c r="FB240" s="764">
        <f t="shared" si="566"/>
        <v>0</v>
      </c>
      <c r="FC240" s="764">
        <f t="shared" si="566"/>
        <v>0</v>
      </c>
      <c r="FD240" s="764">
        <f t="shared" si="566"/>
        <v>0</v>
      </c>
      <c r="FE240" s="764">
        <f t="shared" si="566"/>
        <v>0</v>
      </c>
      <c r="FF240" s="764">
        <f t="shared" si="566"/>
        <v>0</v>
      </c>
      <c r="FG240" s="764">
        <f t="shared" si="566"/>
        <v>0</v>
      </c>
      <c r="FH240" s="764">
        <f t="shared" si="566"/>
        <v>0</v>
      </c>
      <c r="FI240" s="764">
        <f t="shared" si="566"/>
        <v>0</v>
      </c>
      <c r="FJ240" s="764">
        <f t="shared" si="567"/>
        <v>0</v>
      </c>
      <c r="FK240" s="764">
        <f t="shared" si="567"/>
        <v>0</v>
      </c>
      <c r="FL240" s="764">
        <f t="shared" si="567"/>
        <v>0</v>
      </c>
      <c r="FM240" s="764">
        <f t="shared" si="567"/>
        <v>0</v>
      </c>
      <c r="FN240" s="764">
        <f t="shared" si="567"/>
        <v>0</v>
      </c>
      <c r="FO240" s="764">
        <f t="shared" si="567"/>
        <v>0</v>
      </c>
      <c r="FP240" s="764">
        <f t="shared" si="567"/>
        <v>0</v>
      </c>
      <c r="FQ240" s="764">
        <f t="shared" si="567"/>
        <v>0</v>
      </c>
      <c r="FR240" s="764">
        <f t="shared" si="567"/>
        <v>0</v>
      </c>
      <c r="FS240" s="764">
        <f t="shared" si="567"/>
        <v>0</v>
      </c>
      <c r="FT240" s="764">
        <f t="shared" si="568"/>
        <v>0</v>
      </c>
      <c r="FU240" s="764">
        <f t="shared" si="568"/>
        <v>0</v>
      </c>
      <c r="FV240" s="764">
        <f t="shared" si="568"/>
        <v>0</v>
      </c>
      <c r="FW240" s="764">
        <f t="shared" si="568"/>
        <v>0</v>
      </c>
      <c r="FX240" s="764">
        <f t="shared" si="568"/>
        <v>0</v>
      </c>
      <c r="FY240" s="764">
        <f t="shared" si="568"/>
        <v>0</v>
      </c>
      <c r="FZ240" s="764">
        <f t="shared" si="568"/>
        <v>0</v>
      </c>
      <c r="GA240" s="764">
        <f t="shared" si="568"/>
        <v>0</v>
      </c>
      <c r="GB240" s="764">
        <f t="shared" si="568"/>
        <v>0</v>
      </c>
      <c r="GC240" s="764">
        <f t="shared" si="568"/>
        <v>0</v>
      </c>
      <c r="GD240" s="764">
        <f t="shared" si="569"/>
        <v>0</v>
      </c>
      <c r="GE240" s="764">
        <f t="shared" si="569"/>
        <v>0</v>
      </c>
      <c r="GF240" s="764">
        <f t="shared" si="569"/>
        <v>0</v>
      </c>
      <c r="GG240" s="764">
        <f t="shared" si="569"/>
        <v>0</v>
      </c>
      <c r="GH240" s="764">
        <f t="shared" si="569"/>
        <v>0</v>
      </c>
      <c r="GI240" s="764">
        <f t="shared" si="569"/>
        <v>0</v>
      </c>
      <c r="GJ240" s="764">
        <f t="shared" si="569"/>
        <v>0</v>
      </c>
      <c r="GK240" s="764">
        <f t="shared" si="569"/>
        <v>0</v>
      </c>
      <c r="GL240" s="764">
        <f t="shared" si="569"/>
        <v>0</v>
      </c>
      <c r="GM240" s="764">
        <f t="shared" si="569"/>
        <v>0</v>
      </c>
      <c r="GN240" s="764">
        <f t="shared" si="570"/>
        <v>0</v>
      </c>
      <c r="GO240" s="764">
        <f t="shared" si="570"/>
        <v>0</v>
      </c>
      <c r="GP240" s="764">
        <f t="shared" si="570"/>
        <v>0</v>
      </c>
      <c r="GQ240" s="764">
        <f t="shared" si="570"/>
        <v>0</v>
      </c>
      <c r="GR240" s="764">
        <f t="shared" si="570"/>
        <v>0</v>
      </c>
      <c r="GS240" s="764">
        <f t="shared" si="570"/>
        <v>0</v>
      </c>
      <c r="GT240" s="764">
        <f t="shared" si="570"/>
        <v>0</v>
      </c>
      <c r="GU240" s="764">
        <f t="shared" si="570"/>
        <v>0</v>
      </c>
      <c r="GV240" s="764">
        <f t="shared" si="570"/>
        <v>0</v>
      </c>
      <c r="GW240" s="764">
        <f t="shared" si="570"/>
        <v>0</v>
      </c>
      <c r="GX240" s="764">
        <f t="shared" si="571"/>
        <v>0</v>
      </c>
      <c r="GY240" s="764">
        <f t="shared" si="571"/>
        <v>0</v>
      </c>
      <c r="GZ240" s="764">
        <f t="shared" si="571"/>
        <v>0</v>
      </c>
      <c r="HA240" s="764">
        <f t="shared" si="571"/>
        <v>0</v>
      </c>
      <c r="HB240" s="764">
        <f t="shared" si="571"/>
        <v>0</v>
      </c>
      <c r="HC240" s="764">
        <f t="shared" si="571"/>
        <v>0</v>
      </c>
      <c r="HD240" s="764">
        <f t="shared" si="571"/>
        <v>0</v>
      </c>
      <c r="HE240" s="764">
        <f t="shared" si="571"/>
        <v>0</v>
      </c>
      <c r="HF240" s="764">
        <f t="shared" si="571"/>
        <v>0</v>
      </c>
      <c r="HG240" s="764">
        <f t="shared" si="571"/>
        <v>0</v>
      </c>
      <c r="HH240" s="764">
        <f t="shared" si="572"/>
        <v>0</v>
      </c>
      <c r="HI240" s="764">
        <f t="shared" si="572"/>
        <v>0</v>
      </c>
      <c r="HJ240" s="764">
        <f t="shared" si="572"/>
        <v>0</v>
      </c>
      <c r="HK240" s="764">
        <f t="shared" si="572"/>
        <v>0</v>
      </c>
      <c r="HL240" s="764">
        <f t="shared" si="572"/>
        <v>0</v>
      </c>
      <c r="HM240" s="764">
        <f t="shared" si="572"/>
        <v>0</v>
      </c>
      <c r="HN240" s="764">
        <f t="shared" si="572"/>
        <v>0</v>
      </c>
      <c r="HO240" s="764">
        <f t="shared" si="572"/>
        <v>0</v>
      </c>
      <c r="HP240" s="764">
        <f t="shared" si="572"/>
        <v>0</v>
      </c>
      <c r="HQ240" s="764">
        <f t="shared" si="572"/>
        <v>0</v>
      </c>
      <c r="HR240" s="764">
        <f t="shared" si="573"/>
        <v>0</v>
      </c>
      <c r="HS240" s="764">
        <f t="shared" si="573"/>
        <v>0</v>
      </c>
      <c r="HT240" s="764">
        <f t="shared" si="573"/>
        <v>0</v>
      </c>
      <c r="HU240" s="764">
        <f t="shared" si="573"/>
        <v>0</v>
      </c>
      <c r="HV240" s="764">
        <f t="shared" si="573"/>
        <v>0</v>
      </c>
      <c r="HW240" s="764">
        <f t="shared" si="573"/>
        <v>0</v>
      </c>
      <c r="HX240" s="764">
        <f t="shared" si="573"/>
        <v>0</v>
      </c>
      <c r="HY240" s="764">
        <f t="shared" si="573"/>
        <v>0</v>
      </c>
      <c r="HZ240" s="764">
        <f t="shared" si="573"/>
        <v>0</v>
      </c>
      <c r="IA240" s="764">
        <f t="shared" si="573"/>
        <v>0</v>
      </c>
      <c r="IB240" s="764">
        <f t="shared" si="574"/>
        <v>0</v>
      </c>
      <c r="IC240" s="764">
        <f t="shared" si="574"/>
        <v>0</v>
      </c>
      <c r="ID240" s="764">
        <f t="shared" si="574"/>
        <v>0</v>
      </c>
      <c r="IE240" s="764">
        <f t="shared" si="574"/>
        <v>0</v>
      </c>
      <c r="IF240" s="764">
        <f t="shared" si="574"/>
        <v>0</v>
      </c>
      <c r="IG240" s="764">
        <f t="shared" si="574"/>
        <v>0</v>
      </c>
      <c r="IH240" s="764">
        <f t="shared" si="574"/>
        <v>0</v>
      </c>
      <c r="II240" s="764">
        <f t="shared" si="574"/>
        <v>0</v>
      </c>
      <c r="IJ240" s="764">
        <f t="shared" si="574"/>
        <v>0</v>
      </c>
      <c r="IK240" s="764">
        <f t="shared" si="574"/>
        <v>0</v>
      </c>
      <c r="IL240" s="764">
        <f t="shared" si="575"/>
        <v>0</v>
      </c>
      <c r="IM240" s="764">
        <f t="shared" si="575"/>
        <v>0</v>
      </c>
      <c r="IN240" s="764">
        <f t="shared" si="575"/>
        <v>0</v>
      </c>
      <c r="IO240" s="764">
        <f t="shared" si="575"/>
        <v>0</v>
      </c>
      <c r="IP240" s="764">
        <f t="shared" si="575"/>
        <v>0</v>
      </c>
      <c r="IQ240" s="764">
        <f t="shared" si="575"/>
        <v>0</v>
      </c>
      <c r="IR240" s="764">
        <f t="shared" si="575"/>
        <v>0</v>
      </c>
      <c r="IS240" s="764">
        <f t="shared" si="575"/>
        <v>0</v>
      </c>
      <c r="IT240" s="764">
        <f t="shared" si="575"/>
        <v>0</v>
      </c>
      <c r="IU240" s="764">
        <f t="shared" si="575"/>
        <v>0</v>
      </c>
      <c r="IV240" s="764">
        <f t="shared" si="575"/>
        <v>0</v>
      </c>
      <c r="IW240" s="764">
        <f t="shared" si="575"/>
        <v>0</v>
      </c>
      <c r="IX240" s="764">
        <f t="shared" si="575"/>
        <v>0</v>
      </c>
      <c r="IY240" s="764">
        <f t="shared" si="575"/>
        <v>0</v>
      </c>
      <c r="IZ240" s="764">
        <f t="shared" si="575"/>
        <v>0</v>
      </c>
      <c r="JA240" s="764">
        <f t="shared" si="575"/>
        <v>0</v>
      </c>
      <c r="JB240" s="764">
        <f t="shared" si="575"/>
        <v>0</v>
      </c>
      <c r="JC240" s="764">
        <f t="shared" si="575"/>
        <v>0</v>
      </c>
      <c r="JD240" s="764">
        <f t="shared" si="555"/>
        <v>0</v>
      </c>
      <c r="JE240" s="764">
        <f t="shared" si="555"/>
        <v>0</v>
      </c>
      <c r="JF240" s="764">
        <f t="shared" si="555"/>
        <v>0</v>
      </c>
      <c r="JG240" s="764">
        <f t="shared" si="555"/>
        <v>0</v>
      </c>
      <c r="JH240" s="764">
        <f t="shared" si="555"/>
        <v>0</v>
      </c>
      <c r="JI240" s="764">
        <f t="shared" si="555"/>
        <v>0</v>
      </c>
      <c r="JJ240" s="764">
        <f t="shared" si="555"/>
        <v>0</v>
      </c>
      <c r="JK240" s="764">
        <f t="shared" si="555"/>
        <v>0</v>
      </c>
      <c r="JL240" s="764">
        <f t="shared" si="575"/>
        <v>0</v>
      </c>
      <c r="JM240" s="764">
        <f t="shared" si="575"/>
        <v>0</v>
      </c>
      <c r="JN240" s="764">
        <f t="shared" si="575"/>
        <v>0</v>
      </c>
      <c r="JO240" s="764">
        <f t="shared" si="575"/>
        <v>0</v>
      </c>
      <c r="JP240" s="764">
        <f t="shared" si="575"/>
        <v>0</v>
      </c>
      <c r="JQ240" s="764">
        <f t="shared" si="480"/>
        <v>0</v>
      </c>
      <c r="JR240" s="764">
        <f t="shared" si="480"/>
        <v>0</v>
      </c>
      <c r="JS240" s="764">
        <f t="shared" si="575"/>
        <v>0</v>
      </c>
      <c r="JT240" s="765">
        <f t="shared" si="481"/>
        <v>0</v>
      </c>
      <c r="JU240" s="229">
        <f t="shared" si="482"/>
        <v>0</v>
      </c>
    </row>
    <row r="241" spans="1:281" ht="12.75" customHeight="1">
      <c r="A241" s="57"/>
      <c r="B241" s="223"/>
      <c r="C241" s="52"/>
      <c r="D241" s="62"/>
      <c r="E241" s="743" t="str">
        <f t="shared" si="479"/>
        <v xml:space="preserve"> </v>
      </c>
      <c r="F241" s="56"/>
      <c r="G241" s="228"/>
      <c r="H241" s="744">
        <f>SUMIF(Ajuste!$C$8:$C$483,$B$6:$B$499,Ajuste!$E$8:$E$483)</f>
        <v>0</v>
      </c>
      <c r="I241" s="744">
        <f>SUMIF(Ajuste!$C$8:$C$483,$B$6:$B$499,Ajuste!$F$8:$F$483)</f>
        <v>0</v>
      </c>
      <c r="J241" s="229">
        <f t="shared" si="483"/>
        <v>0</v>
      </c>
      <c r="K241" s="764">
        <f t="shared" si="556"/>
        <v>0</v>
      </c>
      <c r="L241" s="764">
        <f t="shared" si="576"/>
        <v>0</v>
      </c>
      <c r="M241" s="764">
        <f t="shared" si="576"/>
        <v>0</v>
      </c>
      <c r="N241" s="764">
        <f t="shared" si="576"/>
        <v>0</v>
      </c>
      <c r="O241" s="764">
        <f t="shared" si="576"/>
        <v>0</v>
      </c>
      <c r="P241" s="764">
        <f t="shared" si="576"/>
        <v>0</v>
      </c>
      <c r="Q241" s="764">
        <f t="shared" si="576"/>
        <v>0</v>
      </c>
      <c r="R241" s="764">
        <f t="shared" si="576"/>
        <v>0</v>
      </c>
      <c r="S241" s="764">
        <f t="shared" si="576"/>
        <v>0</v>
      </c>
      <c r="T241" s="764">
        <f t="shared" si="576"/>
        <v>0</v>
      </c>
      <c r="U241" s="764">
        <f t="shared" si="576"/>
        <v>0</v>
      </c>
      <c r="V241" s="764">
        <f t="shared" si="576"/>
        <v>0</v>
      </c>
      <c r="W241" s="764">
        <f t="shared" si="576"/>
        <v>0</v>
      </c>
      <c r="X241" s="764">
        <f t="shared" si="576"/>
        <v>0</v>
      </c>
      <c r="Y241" s="764">
        <f t="shared" si="576"/>
        <v>0</v>
      </c>
      <c r="Z241" s="764">
        <f t="shared" si="576"/>
        <v>0</v>
      </c>
      <c r="AA241" s="764">
        <f t="shared" si="576"/>
        <v>0</v>
      </c>
      <c r="AB241" s="764">
        <f t="shared" si="576"/>
        <v>0</v>
      </c>
      <c r="AC241" s="764">
        <f t="shared" si="576"/>
        <v>0</v>
      </c>
      <c r="AD241" s="764">
        <f t="shared" si="576"/>
        <v>0</v>
      </c>
      <c r="AE241" s="764">
        <f t="shared" si="576"/>
        <v>0</v>
      </c>
      <c r="AF241" s="764">
        <f t="shared" si="576"/>
        <v>0</v>
      </c>
      <c r="AG241" s="764">
        <f t="shared" si="576"/>
        <v>0</v>
      </c>
      <c r="AH241" s="764">
        <f t="shared" si="576"/>
        <v>0</v>
      </c>
      <c r="AI241" s="764">
        <f t="shared" si="576"/>
        <v>0</v>
      </c>
      <c r="AJ241" s="764">
        <f t="shared" si="576"/>
        <v>0</v>
      </c>
      <c r="AK241" s="764">
        <f t="shared" si="576"/>
        <v>0</v>
      </c>
      <c r="AL241" s="764">
        <f t="shared" si="576"/>
        <v>0</v>
      </c>
      <c r="AM241" s="764">
        <f t="shared" si="576"/>
        <v>0</v>
      </c>
      <c r="AN241" s="764">
        <f t="shared" si="576"/>
        <v>0</v>
      </c>
      <c r="AO241" s="764">
        <f t="shared" si="576"/>
        <v>0</v>
      </c>
      <c r="AP241" s="764">
        <f t="shared" si="576"/>
        <v>0</v>
      </c>
      <c r="AQ241" s="764">
        <f t="shared" si="576"/>
        <v>0</v>
      </c>
      <c r="AR241" s="764">
        <f t="shared" si="576"/>
        <v>0</v>
      </c>
      <c r="AS241" s="764">
        <f t="shared" si="576"/>
        <v>0</v>
      </c>
      <c r="AT241" s="764">
        <f t="shared" si="576"/>
        <v>0</v>
      </c>
      <c r="AU241" s="764">
        <f t="shared" si="576"/>
        <v>0</v>
      </c>
      <c r="AV241" s="764">
        <f t="shared" si="576"/>
        <v>0</v>
      </c>
      <c r="AW241" s="764">
        <f t="shared" si="576"/>
        <v>0</v>
      </c>
      <c r="AX241" s="764">
        <f t="shared" si="576"/>
        <v>0</v>
      </c>
      <c r="AY241" s="764">
        <f t="shared" si="576"/>
        <v>0</v>
      </c>
      <c r="AZ241" s="764">
        <f t="shared" si="576"/>
        <v>0</v>
      </c>
      <c r="BA241" s="764">
        <f t="shared" si="576"/>
        <v>0</v>
      </c>
      <c r="BB241" s="764">
        <f t="shared" si="576"/>
        <v>0</v>
      </c>
      <c r="BC241" s="764">
        <f t="shared" si="576"/>
        <v>0</v>
      </c>
      <c r="BD241" s="764">
        <f t="shared" si="576"/>
        <v>0</v>
      </c>
      <c r="BE241" s="764">
        <f t="shared" si="576"/>
        <v>0</v>
      </c>
      <c r="BF241" s="764">
        <f t="shared" si="556"/>
        <v>0</v>
      </c>
      <c r="BG241" s="764">
        <f t="shared" si="556"/>
        <v>0</v>
      </c>
      <c r="BH241" s="764">
        <f t="shared" si="556"/>
        <v>0</v>
      </c>
      <c r="BI241" s="764">
        <f t="shared" si="556"/>
        <v>0</v>
      </c>
      <c r="BJ241" s="764">
        <f t="shared" si="556"/>
        <v>0</v>
      </c>
      <c r="BK241" s="764">
        <f t="shared" si="556"/>
        <v>0</v>
      </c>
      <c r="BL241" s="764">
        <f t="shared" si="556"/>
        <v>0</v>
      </c>
      <c r="BM241" s="764">
        <f t="shared" si="556"/>
        <v>0</v>
      </c>
      <c r="BN241" s="764">
        <f t="shared" si="557"/>
        <v>0</v>
      </c>
      <c r="BO241" s="764">
        <f t="shared" si="557"/>
        <v>0</v>
      </c>
      <c r="BP241" s="764">
        <f t="shared" si="557"/>
        <v>0</v>
      </c>
      <c r="BQ241" s="764">
        <f t="shared" si="557"/>
        <v>0</v>
      </c>
      <c r="BR241" s="764">
        <f t="shared" si="557"/>
        <v>0</v>
      </c>
      <c r="BS241" s="764">
        <f t="shared" si="557"/>
        <v>0</v>
      </c>
      <c r="BT241" s="764">
        <f t="shared" si="557"/>
        <v>0</v>
      </c>
      <c r="BU241" s="764">
        <f t="shared" si="557"/>
        <v>0</v>
      </c>
      <c r="BV241" s="764">
        <f t="shared" si="557"/>
        <v>0</v>
      </c>
      <c r="BW241" s="764">
        <f t="shared" si="557"/>
        <v>0</v>
      </c>
      <c r="BX241" s="764">
        <f t="shared" si="558"/>
        <v>0</v>
      </c>
      <c r="BY241" s="764">
        <f t="shared" si="558"/>
        <v>0</v>
      </c>
      <c r="BZ241" s="764">
        <f t="shared" si="558"/>
        <v>0</v>
      </c>
      <c r="CA241" s="764">
        <f t="shared" si="558"/>
        <v>0</v>
      </c>
      <c r="CB241" s="764">
        <f t="shared" si="558"/>
        <v>0</v>
      </c>
      <c r="CC241" s="764">
        <f t="shared" si="558"/>
        <v>0</v>
      </c>
      <c r="CD241" s="764">
        <f t="shared" si="558"/>
        <v>0</v>
      </c>
      <c r="CE241" s="764">
        <f t="shared" si="558"/>
        <v>0</v>
      </c>
      <c r="CF241" s="764">
        <f t="shared" si="558"/>
        <v>0</v>
      </c>
      <c r="CG241" s="764">
        <f t="shared" si="558"/>
        <v>0</v>
      </c>
      <c r="CH241" s="764">
        <f t="shared" si="559"/>
        <v>0</v>
      </c>
      <c r="CI241" s="764">
        <f t="shared" si="559"/>
        <v>0</v>
      </c>
      <c r="CJ241" s="764">
        <f t="shared" si="559"/>
        <v>0</v>
      </c>
      <c r="CK241" s="764">
        <f t="shared" si="559"/>
        <v>0</v>
      </c>
      <c r="CL241" s="764">
        <f t="shared" si="559"/>
        <v>0</v>
      </c>
      <c r="CM241" s="764">
        <f t="shared" si="559"/>
        <v>0</v>
      </c>
      <c r="CN241" s="764">
        <f t="shared" si="559"/>
        <v>0</v>
      </c>
      <c r="CO241" s="764">
        <f t="shared" si="559"/>
        <v>0</v>
      </c>
      <c r="CP241" s="764">
        <f t="shared" si="559"/>
        <v>0</v>
      </c>
      <c r="CQ241" s="764">
        <f t="shared" si="559"/>
        <v>0</v>
      </c>
      <c r="CR241" s="764">
        <f t="shared" si="560"/>
        <v>0</v>
      </c>
      <c r="CS241" s="764">
        <f t="shared" si="560"/>
        <v>0</v>
      </c>
      <c r="CT241" s="764">
        <f t="shared" si="560"/>
        <v>0</v>
      </c>
      <c r="CU241" s="764">
        <f t="shared" si="560"/>
        <v>0</v>
      </c>
      <c r="CV241" s="764">
        <f t="shared" si="560"/>
        <v>0</v>
      </c>
      <c r="CW241" s="764">
        <f t="shared" si="560"/>
        <v>0</v>
      </c>
      <c r="CX241" s="764">
        <f t="shared" si="560"/>
        <v>0</v>
      </c>
      <c r="CY241" s="764">
        <f t="shared" si="560"/>
        <v>0</v>
      </c>
      <c r="CZ241" s="764">
        <f t="shared" si="560"/>
        <v>0</v>
      </c>
      <c r="DA241" s="764">
        <f t="shared" si="560"/>
        <v>0</v>
      </c>
      <c r="DB241" s="764">
        <f t="shared" si="561"/>
        <v>0</v>
      </c>
      <c r="DC241" s="764">
        <f t="shared" si="561"/>
        <v>0</v>
      </c>
      <c r="DD241" s="764">
        <f t="shared" si="561"/>
        <v>0</v>
      </c>
      <c r="DE241" s="764">
        <f t="shared" si="561"/>
        <v>0</v>
      </c>
      <c r="DF241" s="764">
        <f t="shared" si="561"/>
        <v>0</v>
      </c>
      <c r="DG241" s="764">
        <f t="shared" si="561"/>
        <v>0</v>
      </c>
      <c r="DH241" s="764">
        <f t="shared" si="561"/>
        <v>0</v>
      </c>
      <c r="DI241" s="764">
        <f t="shared" si="561"/>
        <v>0</v>
      </c>
      <c r="DJ241" s="764">
        <f t="shared" si="561"/>
        <v>0</v>
      </c>
      <c r="DK241" s="764">
        <f t="shared" si="561"/>
        <v>0</v>
      </c>
      <c r="DL241" s="764">
        <f t="shared" si="562"/>
        <v>0</v>
      </c>
      <c r="DM241" s="764">
        <f t="shared" si="562"/>
        <v>0</v>
      </c>
      <c r="DN241" s="764">
        <f t="shared" si="562"/>
        <v>0</v>
      </c>
      <c r="DO241" s="764">
        <f t="shared" si="562"/>
        <v>0</v>
      </c>
      <c r="DP241" s="764">
        <f t="shared" si="562"/>
        <v>0</v>
      </c>
      <c r="DQ241" s="764">
        <f t="shared" si="562"/>
        <v>0</v>
      </c>
      <c r="DR241" s="764">
        <f t="shared" si="562"/>
        <v>0</v>
      </c>
      <c r="DS241" s="764">
        <f t="shared" si="562"/>
        <v>0</v>
      </c>
      <c r="DT241" s="764">
        <f t="shared" si="562"/>
        <v>0</v>
      </c>
      <c r="DU241" s="764">
        <f t="shared" si="562"/>
        <v>0</v>
      </c>
      <c r="DV241" s="764">
        <f t="shared" si="563"/>
        <v>0</v>
      </c>
      <c r="DW241" s="764">
        <f t="shared" si="563"/>
        <v>0</v>
      </c>
      <c r="DX241" s="764">
        <f t="shared" si="563"/>
        <v>0</v>
      </c>
      <c r="DY241" s="764">
        <f t="shared" si="563"/>
        <v>0</v>
      </c>
      <c r="DZ241" s="764">
        <f t="shared" si="563"/>
        <v>0</v>
      </c>
      <c r="EA241" s="764">
        <f t="shared" si="563"/>
        <v>0</v>
      </c>
      <c r="EB241" s="764">
        <f t="shared" si="563"/>
        <v>0</v>
      </c>
      <c r="EC241" s="764">
        <f t="shared" si="563"/>
        <v>0</v>
      </c>
      <c r="ED241" s="764">
        <f t="shared" si="563"/>
        <v>0</v>
      </c>
      <c r="EE241" s="764">
        <f t="shared" si="563"/>
        <v>0</v>
      </c>
      <c r="EF241" s="764">
        <f t="shared" si="564"/>
        <v>0</v>
      </c>
      <c r="EG241" s="764">
        <f t="shared" si="564"/>
        <v>0</v>
      </c>
      <c r="EH241" s="764">
        <f t="shared" si="564"/>
        <v>0</v>
      </c>
      <c r="EI241" s="764">
        <f t="shared" si="564"/>
        <v>0</v>
      </c>
      <c r="EJ241" s="764">
        <f t="shared" si="564"/>
        <v>0</v>
      </c>
      <c r="EK241" s="764">
        <f t="shared" si="564"/>
        <v>0</v>
      </c>
      <c r="EL241" s="764">
        <f t="shared" si="564"/>
        <v>0</v>
      </c>
      <c r="EM241" s="764">
        <f t="shared" si="564"/>
        <v>0</v>
      </c>
      <c r="EN241" s="764">
        <f t="shared" si="564"/>
        <v>0</v>
      </c>
      <c r="EO241" s="764">
        <f t="shared" si="564"/>
        <v>0</v>
      </c>
      <c r="EP241" s="764">
        <f t="shared" si="565"/>
        <v>0</v>
      </c>
      <c r="EQ241" s="764">
        <f t="shared" si="565"/>
        <v>0</v>
      </c>
      <c r="ER241" s="764">
        <f t="shared" si="565"/>
        <v>0</v>
      </c>
      <c r="ES241" s="764">
        <f t="shared" si="565"/>
        <v>0</v>
      </c>
      <c r="ET241" s="764">
        <f t="shared" si="565"/>
        <v>0</v>
      </c>
      <c r="EU241" s="764">
        <f t="shared" si="565"/>
        <v>0</v>
      </c>
      <c r="EV241" s="764">
        <f t="shared" si="565"/>
        <v>0</v>
      </c>
      <c r="EW241" s="764">
        <f t="shared" si="565"/>
        <v>0</v>
      </c>
      <c r="EX241" s="764">
        <f t="shared" si="565"/>
        <v>0</v>
      </c>
      <c r="EY241" s="764">
        <f t="shared" si="565"/>
        <v>0</v>
      </c>
      <c r="EZ241" s="764">
        <f t="shared" si="566"/>
        <v>0</v>
      </c>
      <c r="FA241" s="764">
        <f t="shared" si="566"/>
        <v>0</v>
      </c>
      <c r="FB241" s="764">
        <f t="shared" si="566"/>
        <v>0</v>
      </c>
      <c r="FC241" s="764">
        <f t="shared" si="566"/>
        <v>0</v>
      </c>
      <c r="FD241" s="764">
        <f t="shared" si="566"/>
        <v>0</v>
      </c>
      <c r="FE241" s="764">
        <f t="shared" si="566"/>
        <v>0</v>
      </c>
      <c r="FF241" s="764">
        <f t="shared" si="566"/>
        <v>0</v>
      </c>
      <c r="FG241" s="764">
        <f t="shared" si="566"/>
        <v>0</v>
      </c>
      <c r="FH241" s="764">
        <f t="shared" si="566"/>
        <v>0</v>
      </c>
      <c r="FI241" s="764">
        <f t="shared" si="566"/>
        <v>0</v>
      </c>
      <c r="FJ241" s="764">
        <f t="shared" si="567"/>
        <v>0</v>
      </c>
      <c r="FK241" s="764">
        <f t="shared" si="567"/>
        <v>0</v>
      </c>
      <c r="FL241" s="764">
        <f t="shared" si="567"/>
        <v>0</v>
      </c>
      <c r="FM241" s="764">
        <f t="shared" si="567"/>
        <v>0</v>
      </c>
      <c r="FN241" s="764">
        <f t="shared" si="567"/>
        <v>0</v>
      </c>
      <c r="FO241" s="764">
        <f t="shared" si="567"/>
        <v>0</v>
      </c>
      <c r="FP241" s="764">
        <f t="shared" si="567"/>
        <v>0</v>
      </c>
      <c r="FQ241" s="764">
        <f t="shared" si="567"/>
        <v>0</v>
      </c>
      <c r="FR241" s="764">
        <f t="shared" si="567"/>
        <v>0</v>
      </c>
      <c r="FS241" s="764">
        <f t="shared" si="567"/>
        <v>0</v>
      </c>
      <c r="FT241" s="764">
        <f t="shared" si="568"/>
        <v>0</v>
      </c>
      <c r="FU241" s="764">
        <f t="shared" si="568"/>
        <v>0</v>
      </c>
      <c r="FV241" s="764">
        <f t="shared" si="568"/>
        <v>0</v>
      </c>
      <c r="FW241" s="764">
        <f t="shared" si="568"/>
        <v>0</v>
      </c>
      <c r="FX241" s="764">
        <f t="shared" si="568"/>
        <v>0</v>
      </c>
      <c r="FY241" s="764">
        <f t="shared" si="568"/>
        <v>0</v>
      </c>
      <c r="FZ241" s="764">
        <f t="shared" si="568"/>
        <v>0</v>
      </c>
      <c r="GA241" s="764">
        <f t="shared" si="568"/>
        <v>0</v>
      </c>
      <c r="GB241" s="764">
        <f t="shared" si="568"/>
        <v>0</v>
      </c>
      <c r="GC241" s="764">
        <f t="shared" si="568"/>
        <v>0</v>
      </c>
      <c r="GD241" s="764">
        <f t="shared" si="569"/>
        <v>0</v>
      </c>
      <c r="GE241" s="764">
        <f t="shared" si="569"/>
        <v>0</v>
      </c>
      <c r="GF241" s="764">
        <f t="shared" si="569"/>
        <v>0</v>
      </c>
      <c r="GG241" s="764">
        <f t="shared" si="569"/>
        <v>0</v>
      </c>
      <c r="GH241" s="764">
        <f t="shared" si="569"/>
        <v>0</v>
      </c>
      <c r="GI241" s="764">
        <f t="shared" si="569"/>
        <v>0</v>
      </c>
      <c r="GJ241" s="764">
        <f t="shared" si="569"/>
        <v>0</v>
      </c>
      <c r="GK241" s="764">
        <f t="shared" si="569"/>
        <v>0</v>
      </c>
      <c r="GL241" s="764">
        <f t="shared" si="569"/>
        <v>0</v>
      </c>
      <c r="GM241" s="764">
        <f t="shared" si="569"/>
        <v>0</v>
      </c>
      <c r="GN241" s="764">
        <f t="shared" si="570"/>
        <v>0</v>
      </c>
      <c r="GO241" s="764">
        <f t="shared" si="570"/>
        <v>0</v>
      </c>
      <c r="GP241" s="764">
        <f t="shared" si="570"/>
        <v>0</v>
      </c>
      <c r="GQ241" s="764">
        <f t="shared" si="570"/>
        <v>0</v>
      </c>
      <c r="GR241" s="764">
        <f t="shared" si="570"/>
        <v>0</v>
      </c>
      <c r="GS241" s="764">
        <f t="shared" si="570"/>
        <v>0</v>
      </c>
      <c r="GT241" s="764">
        <f t="shared" si="570"/>
        <v>0</v>
      </c>
      <c r="GU241" s="764">
        <f t="shared" si="570"/>
        <v>0</v>
      </c>
      <c r="GV241" s="764">
        <f t="shared" si="570"/>
        <v>0</v>
      </c>
      <c r="GW241" s="764">
        <f t="shared" si="570"/>
        <v>0</v>
      </c>
      <c r="GX241" s="764">
        <f t="shared" si="571"/>
        <v>0</v>
      </c>
      <c r="GY241" s="764">
        <f t="shared" si="571"/>
        <v>0</v>
      </c>
      <c r="GZ241" s="764">
        <f t="shared" si="571"/>
        <v>0</v>
      </c>
      <c r="HA241" s="764">
        <f t="shared" si="571"/>
        <v>0</v>
      </c>
      <c r="HB241" s="764">
        <f t="shared" si="571"/>
        <v>0</v>
      </c>
      <c r="HC241" s="764">
        <f t="shared" si="571"/>
        <v>0</v>
      </c>
      <c r="HD241" s="764">
        <f t="shared" si="571"/>
        <v>0</v>
      </c>
      <c r="HE241" s="764">
        <f t="shared" si="571"/>
        <v>0</v>
      </c>
      <c r="HF241" s="764">
        <f t="shared" si="571"/>
        <v>0</v>
      </c>
      <c r="HG241" s="764">
        <f t="shared" si="571"/>
        <v>0</v>
      </c>
      <c r="HH241" s="764">
        <f t="shared" si="572"/>
        <v>0</v>
      </c>
      <c r="HI241" s="764">
        <f t="shared" si="572"/>
        <v>0</v>
      </c>
      <c r="HJ241" s="764">
        <f t="shared" si="572"/>
        <v>0</v>
      </c>
      <c r="HK241" s="764">
        <f t="shared" si="572"/>
        <v>0</v>
      </c>
      <c r="HL241" s="764">
        <f t="shared" si="572"/>
        <v>0</v>
      </c>
      <c r="HM241" s="764">
        <f t="shared" si="572"/>
        <v>0</v>
      </c>
      <c r="HN241" s="764">
        <f t="shared" si="572"/>
        <v>0</v>
      </c>
      <c r="HO241" s="764">
        <f t="shared" si="572"/>
        <v>0</v>
      </c>
      <c r="HP241" s="764">
        <f t="shared" si="572"/>
        <v>0</v>
      </c>
      <c r="HQ241" s="764">
        <f t="shared" si="572"/>
        <v>0</v>
      </c>
      <c r="HR241" s="764">
        <f t="shared" si="573"/>
        <v>0</v>
      </c>
      <c r="HS241" s="764">
        <f t="shared" si="573"/>
        <v>0</v>
      </c>
      <c r="HT241" s="764">
        <f t="shared" si="573"/>
        <v>0</v>
      </c>
      <c r="HU241" s="764">
        <f t="shared" si="573"/>
        <v>0</v>
      </c>
      <c r="HV241" s="764">
        <f t="shared" si="573"/>
        <v>0</v>
      </c>
      <c r="HW241" s="764">
        <f t="shared" si="573"/>
        <v>0</v>
      </c>
      <c r="HX241" s="764">
        <f t="shared" si="573"/>
        <v>0</v>
      </c>
      <c r="HY241" s="764">
        <f t="shared" si="573"/>
        <v>0</v>
      </c>
      <c r="HZ241" s="764">
        <f t="shared" si="573"/>
        <v>0</v>
      </c>
      <c r="IA241" s="764">
        <f t="shared" si="573"/>
        <v>0</v>
      </c>
      <c r="IB241" s="764">
        <f t="shared" si="574"/>
        <v>0</v>
      </c>
      <c r="IC241" s="764">
        <f t="shared" si="574"/>
        <v>0</v>
      </c>
      <c r="ID241" s="764">
        <f t="shared" si="574"/>
        <v>0</v>
      </c>
      <c r="IE241" s="764">
        <f t="shared" si="574"/>
        <v>0</v>
      </c>
      <c r="IF241" s="764">
        <f t="shared" si="574"/>
        <v>0</v>
      </c>
      <c r="IG241" s="764">
        <f t="shared" si="574"/>
        <v>0</v>
      </c>
      <c r="IH241" s="764">
        <f t="shared" si="574"/>
        <v>0</v>
      </c>
      <c r="II241" s="764">
        <f t="shared" si="574"/>
        <v>0</v>
      </c>
      <c r="IJ241" s="764">
        <f t="shared" si="574"/>
        <v>0</v>
      </c>
      <c r="IK241" s="764">
        <f t="shared" si="574"/>
        <v>0</v>
      </c>
      <c r="IL241" s="764">
        <f t="shared" si="575"/>
        <v>0</v>
      </c>
      <c r="IM241" s="764">
        <f t="shared" si="575"/>
        <v>0</v>
      </c>
      <c r="IN241" s="764">
        <f t="shared" si="575"/>
        <v>0</v>
      </c>
      <c r="IO241" s="764">
        <f t="shared" si="575"/>
        <v>0</v>
      </c>
      <c r="IP241" s="764">
        <f t="shared" si="575"/>
        <v>0</v>
      </c>
      <c r="IQ241" s="764">
        <f t="shared" si="575"/>
        <v>0</v>
      </c>
      <c r="IR241" s="764">
        <f t="shared" si="575"/>
        <v>0</v>
      </c>
      <c r="IS241" s="764">
        <f t="shared" si="575"/>
        <v>0</v>
      </c>
      <c r="IT241" s="764">
        <f t="shared" si="575"/>
        <v>0</v>
      </c>
      <c r="IU241" s="764">
        <f t="shared" si="575"/>
        <v>0</v>
      </c>
      <c r="IV241" s="764">
        <f t="shared" si="575"/>
        <v>0</v>
      </c>
      <c r="IW241" s="764">
        <f t="shared" si="575"/>
        <v>0</v>
      </c>
      <c r="IX241" s="764">
        <f t="shared" si="575"/>
        <v>0</v>
      </c>
      <c r="IY241" s="764">
        <f t="shared" si="575"/>
        <v>0</v>
      </c>
      <c r="IZ241" s="764">
        <f t="shared" si="575"/>
        <v>0</v>
      </c>
      <c r="JA241" s="764">
        <f t="shared" si="575"/>
        <v>0</v>
      </c>
      <c r="JB241" s="764">
        <f t="shared" si="575"/>
        <v>0</v>
      </c>
      <c r="JC241" s="764">
        <f t="shared" si="575"/>
        <v>0</v>
      </c>
      <c r="JD241" s="764">
        <f t="shared" si="555"/>
        <v>0</v>
      </c>
      <c r="JE241" s="764">
        <f t="shared" si="555"/>
        <v>0</v>
      </c>
      <c r="JF241" s="764">
        <f t="shared" si="555"/>
        <v>0</v>
      </c>
      <c r="JG241" s="764">
        <f t="shared" si="555"/>
        <v>0</v>
      </c>
      <c r="JH241" s="764">
        <f t="shared" si="555"/>
        <v>0</v>
      </c>
      <c r="JI241" s="764">
        <f t="shared" si="555"/>
        <v>0</v>
      </c>
      <c r="JJ241" s="764">
        <f t="shared" si="555"/>
        <v>0</v>
      </c>
      <c r="JK241" s="764">
        <f t="shared" si="555"/>
        <v>0</v>
      </c>
      <c r="JL241" s="764">
        <f t="shared" si="575"/>
        <v>0</v>
      </c>
      <c r="JM241" s="764">
        <f t="shared" si="575"/>
        <v>0</v>
      </c>
      <c r="JN241" s="764">
        <f t="shared" si="575"/>
        <v>0</v>
      </c>
      <c r="JO241" s="764">
        <f t="shared" si="575"/>
        <v>0</v>
      </c>
      <c r="JP241" s="764">
        <f t="shared" si="575"/>
        <v>0</v>
      </c>
      <c r="JQ241" s="764">
        <f t="shared" si="480"/>
        <v>0</v>
      </c>
      <c r="JR241" s="764">
        <f t="shared" si="480"/>
        <v>0</v>
      </c>
      <c r="JS241" s="764">
        <f t="shared" si="575"/>
        <v>0</v>
      </c>
      <c r="JT241" s="765">
        <f t="shared" si="481"/>
        <v>0</v>
      </c>
      <c r="JU241" s="229">
        <f t="shared" si="482"/>
        <v>0</v>
      </c>
    </row>
    <row r="242" spans="1:281" ht="12.75" customHeight="1">
      <c r="A242" s="57"/>
      <c r="B242" s="223"/>
      <c r="C242" s="52"/>
      <c r="D242" s="62"/>
      <c r="E242" s="743" t="str">
        <f t="shared" si="479"/>
        <v xml:space="preserve"> </v>
      </c>
      <c r="F242" s="56"/>
      <c r="G242" s="228"/>
      <c r="H242" s="744">
        <f>SUMIF(Ajuste!$C$8:$C$483,$B$6:$B$499,Ajuste!$E$8:$E$483)</f>
        <v>0</v>
      </c>
      <c r="I242" s="744">
        <f>SUMIF(Ajuste!$C$8:$C$483,$B$6:$B$499,Ajuste!$F$8:$F$483)</f>
        <v>0</v>
      </c>
      <c r="J242" s="229">
        <f t="shared" si="483"/>
        <v>0</v>
      </c>
      <c r="K242" s="764">
        <f t="shared" si="556"/>
        <v>0</v>
      </c>
      <c r="L242" s="764">
        <f t="shared" si="576"/>
        <v>0</v>
      </c>
      <c r="M242" s="764">
        <f t="shared" si="576"/>
        <v>0</v>
      </c>
      <c r="N242" s="764">
        <f t="shared" si="576"/>
        <v>0</v>
      </c>
      <c r="O242" s="764">
        <f t="shared" si="576"/>
        <v>0</v>
      </c>
      <c r="P242" s="764">
        <f t="shared" si="576"/>
        <v>0</v>
      </c>
      <c r="Q242" s="764">
        <f t="shared" si="576"/>
        <v>0</v>
      </c>
      <c r="R242" s="764">
        <f t="shared" si="576"/>
        <v>0</v>
      </c>
      <c r="S242" s="764">
        <f t="shared" si="576"/>
        <v>0</v>
      </c>
      <c r="T242" s="764">
        <f t="shared" si="576"/>
        <v>0</v>
      </c>
      <c r="U242" s="764">
        <f t="shared" si="576"/>
        <v>0</v>
      </c>
      <c r="V242" s="764">
        <f t="shared" si="576"/>
        <v>0</v>
      </c>
      <c r="W242" s="764">
        <f t="shared" si="576"/>
        <v>0</v>
      </c>
      <c r="X242" s="764">
        <f t="shared" si="576"/>
        <v>0</v>
      </c>
      <c r="Y242" s="764">
        <f t="shared" si="576"/>
        <v>0</v>
      </c>
      <c r="Z242" s="764">
        <f t="shared" si="576"/>
        <v>0</v>
      </c>
      <c r="AA242" s="764">
        <f t="shared" si="576"/>
        <v>0</v>
      </c>
      <c r="AB242" s="764">
        <f t="shared" si="576"/>
        <v>0</v>
      </c>
      <c r="AC242" s="764">
        <f t="shared" si="576"/>
        <v>0</v>
      </c>
      <c r="AD242" s="764">
        <f t="shared" si="576"/>
        <v>0</v>
      </c>
      <c r="AE242" s="764">
        <f t="shared" si="576"/>
        <v>0</v>
      </c>
      <c r="AF242" s="764">
        <f t="shared" si="576"/>
        <v>0</v>
      </c>
      <c r="AG242" s="764">
        <f t="shared" si="576"/>
        <v>0</v>
      </c>
      <c r="AH242" s="764">
        <f t="shared" si="576"/>
        <v>0</v>
      </c>
      <c r="AI242" s="764">
        <f t="shared" si="576"/>
        <v>0</v>
      </c>
      <c r="AJ242" s="764">
        <f t="shared" si="576"/>
        <v>0</v>
      </c>
      <c r="AK242" s="764">
        <f t="shared" si="576"/>
        <v>0</v>
      </c>
      <c r="AL242" s="764">
        <f t="shared" si="576"/>
        <v>0</v>
      </c>
      <c r="AM242" s="764">
        <f t="shared" si="576"/>
        <v>0</v>
      </c>
      <c r="AN242" s="764">
        <f t="shared" si="576"/>
        <v>0</v>
      </c>
      <c r="AO242" s="764">
        <f t="shared" si="576"/>
        <v>0</v>
      </c>
      <c r="AP242" s="764">
        <f t="shared" si="576"/>
        <v>0</v>
      </c>
      <c r="AQ242" s="764">
        <f t="shared" si="576"/>
        <v>0</v>
      </c>
      <c r="AR242" s="764">
        <f t="shared" si="576"/>
        <v>0</v>
      </c>
      <c r="AS242" s="764">
        <f t="shared" si="576"/>
        <v>0</v>
      </c>
      <c r="AT242" s="764">
        <f t="shared" si="576"/>
        <v>0</v>
      </c>
      <c r="AU242" s="764">
        <f t="shared" si="576"/>
        <v>0</v>
      </c>
      <c r="AV242" s="764">
        <f t="shared" si="576"/>
        <v>0</v>
      </c>
      <c r="AW242" s="764">
        <f t="shared" si="576"/>
        <v>0</v>
      </c>
      <c r="AX242" s="764">
        <f t="shared" si="576"/>
        <v>0</v>
      </c>
      <c r="AY242" s="764">
        <f t="shared" si="576"/>
        <v>0</v>
      </c>
      <c r="AZ242" s="764">
        <f t="shared" si="576"/>
        <v>0</v>
      </c>
      <c r="BA242" s="764">
        <f t="shared" si="576"/>
        <v>0</v>
      </c>
      <c r="BB242" s="764">
        <f t="shared" si="576"/>
        <v>0</v>
      </c>
      <c r="BC242" s="764">
        <f t="shared" si="576"/>
        <v>0</v>
      </c>
      <c r="BD242" s="764">
        <f t="shared" si="576"/>
        <v>0</v>
      </c>
      <c r="BE242" s="764">
        <f t="shared" si="576"/>
        <v>0</v>
      </c>
      <c r="BF242" s="764">
        <f t="shared" si="556"/>
        <v>0</v>
      </c>
      <c r="BG242" s="764">
        <f t="shared" si="556"/>
        <v>0</v>
      </c>
      <c r="BH242" s="764">
        <f t="shared" si="556"/>
        <v>0</v>
      </c>
      <c r="BI242" s="764">
        <f t="shared" si="556"/>
        <v>0</v>
      </c>
      <c r="BJ242" s="764">
        <f t="shared" si="556"/>
        <v>0</v>
      </c>
      <c r="BK242" s="764">
        <f t="shared" si="556"/>
        <v>0</v>
      </c>
      <c r="BL242" s="764">
        <f t="shared" si="556"/>
        <v>0</v>
      </c>
      <c r="BM242" s="764">
        <f t="shared" si="556"/>
        <v>0</v>
      </c>
      <c r="BN242" s="764">
        <f t="shared" si="557"/>
        <v>0</v>
      </c>
      <c r="BO242" s="764">
        <f t="shared" si="557"/>
        <v>0</v>
      </c>
      <c r="BP242" s="764">
        <f t="shared" si="557"/>
        <v>0</v>
      </c>
      <c r="BQ242" s="764">
        <f t="shared" si="557"/>
        <v>0</v>
      </c>
      <c r="BR242" s="764">
        <f t="shared" si="557"/>
        <v>0</v>
      </c>
      <c r="BS242" s="764">
        <f t="shared" si="557"/>
        <v>0</v>
      </c>
      <c r="BT242" s="764">
        <f t="shared" si="557"/>
        <v>0</v>
      </c>
      <c r="BU242" s="764">
        <f t="shared" si="557"/>
        <v>0</v>
      </c>
      <c r="BV242" s="764">
        <f t="shared" si="557"/>
        <v>0</v>
      </c>
      <c r="BW242" s="764">
        <f t="shared" si="557"/>
        <v>0</v>
      </c>
      <c r="BX242" s="764">
        <f t="shared" si="558"/>
        <v>0</v>
      </c>
      <c r="BY242" s="764">
        <f t="shared" si="558"/>
        <v>0</v>
      </c>
      <c r="BZ242" s="764">
        <f t="shared" si="558"/>
        <v>0</v>
      </c>
      <c r="CA242" s="764">
        <f t="shared" si="558"/>
        <v>0</v>
      </c>
      <c r="CB242" s="764">
        <f t="shared" si="558"/>
        <v>0</v>
      </c>
      <c r="CC242" s="764">
        <f t="shared" si="558"/>
        <v>0</v>
      </c>
      <c r="CD242" s="764">
        <f t="shared" si="558"/>
        <v>0</v>
      </c>
      <c r="CE242" s="764">
        <f t="shared" si="558"/>
        <v>0</v>
      </c>
      <c r="CF242" s="764">
        <f t="shared" si="558"/>
        <v>0</v>
      </c>
      <c r="CG242" s="764">
        <f t="shared" si="558"/>
        <v>0</v>
      </c>
      <c r="CH242" s="764">
        <f t="shared" si="559"/>
        <v>0</v>
      </c>
      <c r="CI242" s="764">
        <f t="shared" si="559"/>
        <v>0</v>
      </c>
      <c r="CJ242" s="764">
        <f t="shared" si="559"/>
        <v>0</v>
      </c>
      <c r="CK242" s="764">
        <f t="shared" si="559"/>
        <v>0</v>
      </c>
      <c r="CL242" s="764">
        <f t="shared" si="559"/>
        <v>0</v>
      </c>
      <c r="CM242" s="764">
        <f t="shared" si="559"/>
        <v>0</v>
      </c>
      <c r="CN242" s="764">
        <f t="shared" si="559"/>
        <v>0</v>
      </c>
      <c r="CO242" s="764">
        <f t="shared" si="559"/>
        <v>0</v>
      </c>
      <c r="CP242" s="764">
        <f t="shared" si="559"/>
        <v>0</v>
      </c>
      <c r="CQ242" s="764">
        <f t="shared" si="559"/>
        <v>0</v>
      </c>
      <c r="CR242" s="764">
        <f t="shared" si="560"/>
        <v>0</v>
      </c>
      <c r="CS242" s="764">
        <f t="shared" si="560"/>
        <v>0</v>
      </c>
      <c r="CT242" s="764">
        <f t="shared" si="560"/>
        <v>0</v>
      </c>
      <c r="CU242" s="764">
        <f t="shared" si="560"/>
        <v>0</v>
      </c>
      <c r="CV242" s="764">
        <f t="shared" si="560"/>
        <v>0</v>
      </c>
      <c r="CW242" s="764">
        <f t="shared" si="560"/>
        <v>0</v>
      </c>
      <c r="CX242" s="764">
        <f t="shared" si="560"/>
        <v>0</v>
      </c>
      <c r="CY242" s="764">
        <f t="shared" si="560"/>
        <v>0</v>
      </c>
      <c r="CZ242" s="764">
        <f t="shared" si="560"/>
        <v>0</v>
      </c>
      <c r="DA242" s="764">
        <f t="shared" si="560"/>
        <v>0</v>
      </c>
      <c r="DB242" s="764">
        <f t="shared" si="561"/>
        <v>0</v>
      </c>
      <c r="DC242" s="764">
        <f t="shared" si="561"/>
        <v>0</v>
      </c>
      <c r="DD242" s="764">
        <f t="shared" si="561"/>
        <v>0</v>
      </c>
      <c r="DE242" s="764">
        <f t="shared" si="561"/>
        <v>0</v>
      </c>
      <c r="DF242" s="764">
        <f t="shared" si="561"/>
        <v>0</v>
      </c>
      <c r="DG242" s="764">
        <f t="shared" si="561"/>
        <v>0</v>
      </c>
      <c r="DH242" s="764">
        <f t="shared" si="561"/>
        <v>0</v>
      </c>
      <c r="DI242" s="764">
        <f t="shared" si="561"/>
        <v>0</v>
      </c>
      <c r="DJ242" s="764">
        <f t="shared" si="561"/>
        <v>0</v>
      </c>
      <c r="DK242" s="764">
        <f t="shared" si="561"/>
        <v>0</v>
      </c>
      <c r="DL242" s="764">
        <f t="shared" si="562"/>
        <v>0</v>
      </c>
      <c r="DM242" s="764">
        <f t="shared" si="562"/>
        <v>0</v>
      </c>
      <c r="DN242" s="764">
        <f t="shared" si="562"/>
        <v>0</v>
      </c>
      <c r="DO242" s="764">
        <f t="shared" si="562"/>
        <v>0</v>
      </c>
      <c r="DP242" s="764">
        <f t="shared" si="562"/>
        <v>0</v>
      </c>
      <c r="DQ242" s="764">
        <f t="shared" si="562"/>
        <v>0</v>
      </c>
      <c r="DR242" s="764">
        <f t="shared" si="562"/>
        <v>0</v>
      </c>
      <c r="DS242" s="764">
        <f t="shared" si="562"/>
        <v>0</v>
      </c>
      <c r="DT242" s="764">
        <f t="shared" si="562"/>
        <v>0</v>
      </c>
      <c r="DU242" s="764">
        <f t="shared" si="562"/>
        <v>0</v>
      </c>
      <c r="DV242" s="764">
        <f t="shared" si="563"/>
        <v>0</v>
      </c>
      <c r="DW242" s="764">
        <f t="shared" si="563"/>
        <v>0</v>
      </c>
      <c r="DX242" s="764">
        <f t="shared" si="563"/>
        <v>0</v>
      </c>
      <c r="DY242" s="764">
        <f t="shared" si="563"/>
        <v>0</v>
      </c>
      <c r="DZ242" s="764">
        <f t="shared" si="563"/>
        <v>0</v>
      </c>
      <c r="EA242" s="764">
        <f t="shared" si="563"/>
        <v>0</v>
      </c>
      <c r="EB242" s="764">
        <f t="shared" si="563"/>
        <v>0</v>
      </c>
      <c r="EC242" s="764">
        <f t="shared" si="563"/>
        <v>0</v>
      </c>
      <c r="ED242" s="764">
        <f t="shared" si="563"/>
        <v>0</v>
      </c>
      <c r="EE242" s="764">
        <f t="shared" si="563"/>
        <v>0</v>
      </c>
      <c r="EF242" s="764">
        <f t="shared" si="564"/>
        <v>0</v>
      </c>
      <c r="EG242" s="764">
        <f t="shared" si="564"/>
        <v>0</v>
      </c>
      <c r="EH242" s="764">
        <f t="shared" si="564"/>
        <v>0</v>
      </c>
      <c r="EI242" s="764">
        <f t="shared" si="564"/>
        <v>0</v>
      </c>
      <c r="EJ242" s="764">
        <f t="shared" si="564"/>
        <v>0</v>
      </c>
      <c r="EK242" s="764">
        <f t="shared" si="564"/>
        <v>0</v>
      </c>
      <c r="EL242" s="764">
        <f t="shared" si="564"/>
        <v>0</v>
      </c>
      <c r="EM242" s="764">
        <f t="shared" si="564"/>
        <v>0</v>
      </c>
      <c r="EN242" s="764">
        <f t="shared" si="564"/>
        <v>0</v>
      </c>
      <c r="EO242" s="764">
        <f t="shared" si="564"/>
        <v>0</v>
      </c>
      <c r="EP242" s="764">
        <f t="shared" si="565"/>
        <v>0</v>
      </c>
      <c r="EQ242" s="764">
        <f t="shared" si="565"/>
        <v>0</v>
      </c>
      <c r="ER242" s="764">
        <f t="shared" si="565"/>
        <v>0</v>
      </c>
      <c r="ES242" s="764">
        <f t="shared" si="565"/>
        <v>0</v>
      </c>
      <c r="ET242" s="764">
        <f t="shared" si="565"/>
        <v>0</v>
      </c>
      <c r="EU242" s="764">
        <f t="shared" si="565"/>
        <v>0</v>
      </c>
      <c r="EV242" s="764">
        <f t="shared" si="565"/>
        <v>0</v>
      </c>
      <c r="EW242" s="764">
        <f t="shared" si="565"/>
        <v>0</v>
      </c>
      <c r="EX242" s="764">
        <f t="shared" si="565"/>
        <v>0</v>
      </c>
      <c r="EY242" s="764">
        <f t="shared" si="565"/>
        <v>0</v>
      </c>
      <c r="EZ242" s="764">
        <f t="shared" si="566"/>
        <v>0</v>
      </c>
      <c r="FA242" s="764">
        <f t="shared" si="566"/>
        <v>0</v>
      </c>
      <c r="FB242" s="764">
        <f t="shared" si="566"/>
        <v>0</v>
      </c>
      <c r="FC242" s="764">
        <f t="shared" si="566"/>
        <v>0</v>
      </c>
      <c r="FD242" s="764">
        <f t="shared" si="566"/>
        <v>0</v>
      </c>
      <c r="FE242" s="764">
        <f t="shared" si="566"/>
        <v>0</v>
      </c>
      <c r="FF242" s="764">
        <f t="shared" si="566"/>
        <v>0</v>
      </c>
      <c r="FG242" s="764">
        <f t="shared" si="566"/>
        <v>0</v>
      </c>
      <c r="FH242" s="764">
        <f t="shared" si="566"/>
        <v>0</v>
      </c>
      <c r="FI242" s="764">
        <f t="shared" si="566"/>
        <v>0</v>
      </c>
      <c r="FJ242" s="764">
        <f t="shared" si="567"/>
        <v>0</v>
      </c>
      <c r="FK242" s="764">
        <f t="shared" si="567"/>
        <v>0</v>
      </c>
      <c r="FL242" s="764">
        <f t="shared" si="567"/>
        <v>0</v>
      </c>
      <c r="FM242" s="764">
        <f t="shared" si="567"/>
        <v>0</v>
      </c>
      <c r="FN242" s="764">
        <f t="shared" si="567"/>
        <v>0</v>
      </c>
      <c r="FO242" s="764">
        <f t="shared" si="567"/>
        <v>0</v>
      </c>
      <c r="FP242" s="764">
        <f t="shared" si="567"/>
        <v>0</v>
      </c>
      <c r="FQ242" s="764">
        <f t="shared" si="567"/>
        <v>0</v>
      </c>
      <c r="FR242" s="764">
        <f t="shared" si="567"/>
        <v>0</v>
      </c>
      <c r="FS242" s="764">
        <f t="shared" si="567"/>
        <v>0</v>
      </c>
      <c r="FT242" s="764">
        <f t="shared" si="568"/>
        <v>0</v>
      </c>
      <c r="FU242" s="764">
        <f t="shared" si="568"/>
        <v>0</v>
      </c>
      <c r="FV242" s="764">
        <f t="shared" si="568"/>
        <v>0</v>
      </c>
      <c r="FW242" s="764">
        <f t="shared" si="568"/>
        <v>0</v>
      </c>
      <c r="FX242" s="764">
        <f t="shared" si="568"/>
        <v>0</v>
      </c>
      <c r="FY242" s="764">
        <f t="shared" si="568"/>
        <v>0</v>
      </c>
      <c r="FZ242" s="764">
        <f t="shared" si="568"/>
        <v>0</v>
      </c>
      <c r="GA242" s="764">
        <f t="shared" si="568"/>
        <v>0</v>
      </c>
      <c r="GB242" s="764">
        <f t="shared" si="568"/>
        <v>0</v>
      </c>
      <c r="GC242" s="764">
        <f t="shared" si="568"/>
        <v>0</v>
      </c>
      <c r="GD242" s="764">
        <f t="shared" si="569"/>
        <v>0</v>
      </c>
      <c r="GE242" s="764">
        <f t="shared" si="569"/>
        <v>0</v>
      </c>
      <c r="GF242" s="764">
        <f t="shared" si="569"/>
        <v>0</v>
      </c>
      <c r="GG242" s="764">
        <f t="shared" si="569"/>
        <v>0</v>
      </c>
      <c r="GH242" s="764">
        <f t="shared" si="569"/>
        <v>0</v>
      </c>
      <c r="GI242" s="764">
        <f t="shared" si="569"/>
        <v>0</v>
      </c>
      <c r="GJ242" s="764">
        <f t="shared" si="569"/>
        <v>0</v>
      </c>
      <c r="GK242" s="764">
        <f t="shared" si="569"/>
        <v>0</v>
      </c>
      <c r="GL242" s="764">
        <f t="shared" si="569"/>
        <v>0</v>
      </c>
      <c r="GM242" s="764">
        <f t="shared" si="569"/>
        <v>0</v>
      </c>
      <c r="GN242" s="764">
        <f t="shared" si="570"/>
        <v>0</v>
      </c>
      <c r="GO242" s="764">
        <f t="shared" si="570"/>
        <v>0</v>
      </c>
      <c r="GP242" s="764">
        <f t="shared" si="570"/>
        <v>0</v>
      </c>
      <c r="GQ242" s="764">
        <f t="shared" si="570"/>
        <v>0</v>
      </c>
      <c r="GR242" s="764">
        <f t="shared" si="570"/>
        <v>0</v>
      </c>
      <c r="GS242" s="764">
        <f t="shared" si="570"/>
        <v>0</v>
      </c>
      <c r="GT242" s="764">
        <f t="shared" si="570"/>
        <v>0</v>
      </c>
      <c r="GU242" s="764">
        <f t="shared" si="570"/>
        <v>0</v>
      </c>
      <c r="GV242" s="764">
        <f t="shared" si="570"/>
        <v>0</v>
      </c>
      <c r="GW242" s="764">
        <f t="shared" si="570"/>
        <v>0</v>
      </c>
      <c r="GX242" s="764">
        <f t="shared" si="571"/>
        <v>0</v>
      </c>
      <c r="GY242" s="764">
        <f t="shared" si="571"/>
        <v>0</v>
      </c>
      <c r="GZ242" s="764">
        <f t="shared" si="571"/>
        <v>0</v>
      </c>
      <c r="HA242" s="764">
        <f t="shared" si="571"/>
        <v>0</v>
      </c>
      <c r="HB242" s="764">
        <f t="shared" si="571"/>
        <v>0</v>
      </c>
      <c r="HC242" s="764">
        <f t="shared" si="571"/>
        <v>0</v>
      </c>
      <c r="HD242" s="764">
        <f t="shared" si="571"/>
        <v>0</v>
      </c>
      <c r="HE242" s="764">
        <f t="shared" si="571"/>
        <v>0</v>
      </c>
      <c r="HF242" s="764">
        <f t="shared" si="571"/>
        <v>0</v>
      </c>
      <c r="HG242" s="764">
        <f t="shared" si="571"/>
        <v>0</v>
      </c>
      <c r="HH242" s="764">
        <f t="shared" si="572"/>
        <v>0</v>
      </c>
      <c r="HI242" s="764">
        <f t="shared" si="572"/>
        <v>0</v>
      </c>
      <c r="HJ242" s="764">
        <f t="shared" si="572"/>
        <v>0</v>
      </c>
      <c r="HK242" s="764">
        <f t="shared" si="572"/>
        <v>0</v>
      </c>
      <c r="HL242" s="764">
        <f t="shared" si="572"/>
        <v>0</v>
      </c>
      <c r="HM242" s="764">
        <f t="shared" si="572"/>
        <v>0</v>
      </c>
      <c r="HN242" s="764">
        <f t="shared" si="572"/>
        <v>0</v>
      </c>
      <c r="HO242" s="764">
        <f t="shared" si="572"/>
        <v>0</v>
      </c>
      <c r="HP242" s="764">
        <f t="shared" si="572"/>
        <v>0</v>
      </c>
      <c r="HQ242" s="764">
        <f t="shared" si="572"/>
        <v>0</v>
      </c>
      <c r="HR242" s="764">
        <f t="shared" si="573"/>
        <v>0</v>
      </c>
      <c r="HS242" s="764">
        <f t="shared" si="573"/>
        <v>0</v>
      </c>
      <c r="HT242" s="764">
        <f t="shared" si="573"/>
        <v>0</v>
      </c>
      <c r="HU242" s="764">
        <f t="shared" si="573"/>
        <v>0</v>
      </c>
      <c r="HV242" s="764">
        <f t="shared" si="573"/>
        <v>0</v>
      </c>
      <c r="HW242" s="764">
        <f t="shared" si="573"/>
        <v>0</v>
      </c>
      <c r="HX242" s="764">
        <f t="shared" si="573"/>
        <v>0</v>
      </c>
      <c r="HY242" s="764">
        <f t="shared" si="573"/>
        <v>0</v>
      </c>
      <c r="HZ242" s="764">
        <f t="shared" si="573"/>
        <v>0</v>
      </c>
      <c r="IA242" s="764">
        <f t="shared" si="573"/>
        <v>0</v>
      </c>
      <c r="IB242" s="764">
        <f t="shared" si="574"/>
        <v>0</v>
      </c>
      <c r="IC242" s="764">
        <f t="shared" si="574"/>
        <v>0</v>
      </c>
      <c r="ID242" s="764">
        <f t="shared" si="574"/>
        <v>0</v>
      </c>
      <c r="IE242" s="764">
        <f t="shared" si="574"/>
        <v>0</v>
      </c>
      <c r="IF242" s="764">
        <f t="shared" si="574"/>
        <v>0</v>
      </c>
      <c r="IG242" s="764">
        <f t="shared" si="574"/>
        <v>0</v>
      </c>
      <c r="IH242" s="764">
        <f t="shared" si="574"/>
        <v>0</v>
      </c>
      <c r="II242" s="764">
        <f t="shared" si="574"/>
        <v>0</v>
      </c>
      <c r="IJ242" s="764">
        <f t="shared" si="574"/>
        <v>0</v>
      </c>
      <c r="IK242" s="764">
        <f t="shared" si="574"/>
        <v>0</v>
      </c>
      <c r="IL242" s="764">
        <f t="shared" si="575"/>
        <v>0</v>
      </c>
      <c r="IM242" s="764">
        <f t="shared" si="575"/>
        <v>0</v>
      </c>
      <c r="IN242" s="764">
        <f t="shared" si="575"/>
        <v>0</v>
      </c>
      <c r="IO242" s="764">
        <f t="shared" si="575"/>
        <v>0</v>
      </c>
      <c r="IP242" s="764">
        <f t="shared" si="575"/>
        <v>0</v>
      </c>
      <c r="IQ242" s="764">
        <f t="shared" si="575"/>
        <v>0</v>
      </c>
      <c r="IR242" s="764">
        <f t="shared" si="575"/>
        <v>0</v>
      </c>
      <c r="IS242" s="764">
        <f t="shared" si="575"/>
        <v>0</v>
      </c>
      <c r="IT242" s="764">
        <f t="shared" si="575"/>
        <v>0</v>
      </c>
      <c r="IU242" s="764">
        <f t="shared" si="575"/>
        <v>0</v>
      </c>
      <c r="IV242" s="764">
        <f t="shared" si="575"/>
        <v>0</v>
      </c>
      <c r="IW242" s="764">
        <f t="shared" si="575"/>
        <v>0</v>
      </c>
      <c r="IX242" s="764">
        <f t="shared" si="575"/>
        <v>0</v>
      </c>
      <c r="IY242" s="764">
        <f t="shared" si="575"/>
        <v>0</v>
      </c>
      <c r="IZ242" s="764">
        <f t="shared" si="575"/>
        <v>0</v>
      </c>
      <c r="JA242" s="764">
        <f t="shared" si="575"/>
        <v>0</v>
      </c>
      <c r="JB242" s="764">
        <f t="shared" si="575"/>
        <v>0</v>
      </c>
      <c r="JC242" s="764">
        <f t="shared" si="575"/>
        <v>0</v>
      </c>
      <c r="JD242" s="764">
        <f t="shared" si="555"/>
        <v>0</v>
      </c>
      <c r="JE242" s="764">
        <f t="shared" si="555"/>
        <v>0</v>
      </c>
      <c r="JF242" s="764">
        <f t="shared" si="555"/>
        <v>0</v>
      </c>
      <c r="JG242" s="764">
        <f t="shared" si="555"/>
        <v>0</v>
      </c>
      <c r="JH242" s="764">
        <f t="shared" si="555"/>
        <v>0</v>
      </c>
      <c r="JI242" s="764">
        <f t="shared" si="555"/>
        <v>0</v>
      </c>
      <c r="JJ242" s="764">
        <f t="shared" si="555"/>
        <v>0</v>
      </c>
      <c r="JK242" s="764">
        <f t="shared" si="555"/>
        <v>0</v>
      </c>
      <c r="JL242" s="764">
        <f t="shared" si="575"/>
        <v>0</v>
      </c>
      <c r="JM242" s="764">
        <f t="shared" si="575"/>
        <v>0</v>
      </c>
      <c r="JN242" s="764">
        <f t="shared" si="575"/>
        <v>0</v>
      </c>
      <c r="JO242" s="764">
        <f t="shared" si="575"/>
        <v>0</v>
      </c>
      <c r="JP242" s="764">
        <f t="shared" si="575"/>
        <v>0</v>
      </c>
      <c r="JQ242" s="764">
        <f t="shared" si="480"/>
        <v>0</v>
      </c>
      <c r="JR242" s="764">
        <f t="shared" si="480"/>
        <v>0</v>
      </c>
      <c r="JS242" s="764">
        <f t="shared" si="575"/>
        <v>0</v>
      </c>
      <c r="JT242" s="765">
        <f t="shared" si="481"/>
        <v>0</v>
      </c>
      <c r="JU242" s="229">
        <f t="shared" si="482"/>
        <v>0</v>
      </c>
    </row>
    <row r="243" spans="1:281" ht="12.75" customHeight="1">
      <c r="A243" s="57"/>
      <c r="B243" s="223"/>
      <c r="C243" s="52"/>
      <c r="D243" s="62"/>
      <c r="E243" s="743" t="str">
        <f t="shared" si="479"/>
        <v xml:space="preserve"> </v>
      </c>
      <c r="F243" s="56"/>
      <c r="G243" s="228"/>
      <c r="H243" s="744">
        <f>SUMIF(Ajuste!$C$8:$C$483,$B$6:$B$499,Ajuste!$E$8:$E$483)</f>
        <v>0</v>
      </c>
      <c r="I243" s="744">
        <f>SUMIF(Ajuste!$C$8:$C$483,$B$6:$B$499,Ajuste!$F$8:$F$483)</f>
        <v>0</v>
      </c>
      <c r="J243" s="229">
        <f t="shared" si="483"/>
        <v>0</v>
      </c>
      <c r="K243" s="764">
        <f t="shared" si="556"/>
        <v>0</v>
      </c>
      <c r="L243" s="764">
        <f t="shared" si="576"/>
        <v>0</v>
      </c>
      <c r="M243" s="764">
        <f t="shared" si="576"/>
        <v>0</v>
      </c>
      <c r="N243" s="764">
        <f t="shared" si="576"/>
        <v>0</v>
      </c>
      <c r="O243" s="764">
        <f t="shared" si="576"/>
        <v>0</v>
      </c>
      <c r="P243" s="764">
        <f t="shared" si="576"/>
        <v>0</v>
      </c>
      <c r="Q243" s="764">
        <f t="shared" si="576"/>
        <v>0</v>
      </c>
      <c r="R243" s="764">
        <f t="shared" si="576"/>
        <v>0</v>
      </c>
      <c r="S243" s="764">
        <f t="shared" si="576"/>
        <v>0</v>
      </c>
      <c r="T243" s="764">
        <f t="shared" si="576"/>
        <v>0</v>
      </c>
      <c r="U243" s="764">
        <f t="shared" si="576"/>
        <v>0</v>
      </c>
      <c r="V243" s="764">
        <f t="shared" si="576"/>
        <v>0</v>
      </c>
      <c r="W243" s="764">
        <f t="shared" si="576"/>
        <v>0</v>
      </c>
      <c r="X243" s="764">
        <f t="shared" si="576"/>
        <v>0</v>
      </c>
      <c r="Y243" s="764">
        <f t="shared" si="576"/>
        <v>0</v>
      </c>
      <c r="Z243" s="764">
        <f t="shared" si="576"/>
        <v>0</v>
      </c>
      <c r="AA243" s="764">
        <f t="shared" si="576"/>
        <v>0</v>
      </c>
      <c r="AB243" s="764">
        <f t="shared" si="576"/>
        <v>0</v>
      </c>
      <c r="AC243" s="764">
        <f t="shared" si="576"/>
        <v>0</v>
      </c>
      <c r="AD243" s="764">
        <f t="shared" si="576"/>
        <v>0</v>
      </c>
      <c r="AE243" s="764">
        <f t="shared" si="576"/>
        <v>0</v>
      </c>
      <c r="AF243" s="764">
        <f t="shared" si="576"/>
        <v>0</v>
      </c>
      <c r="AG243" s="764">
        <f t="shared" si="576"/>
        <v>0</v>
      </c>
      <c r="AH243" s="764">
        <f t="shared" si="576"/>
        <v>0</v>
      </c>
      <c r="AI243" s="764">
        <f t="shared" si="576"/>
        <v>0</v>
      </c>
      <c r="AJ243" s="764">
        <f t="shared" si="576"/>
        <v>0</v>
      </c>
      <c r="AK243" s="764">
        <f t="shared" si="576"/>
        <v>0</v>
      </c>
      <c r="AL243" s="764">
        <f t="shared" si="576"/>
        <v>0</v>
      </c>
      <c r="AM243" s="764">
        <f t="shared" si="576"/>
        <v>0</v>
      </c>
      <c r="AN243" s="764">
        <f t="shared" si="576"/>
        <v>0</v>
      </c>
      <c r="AO243" s="764">
        <f t="shared" si="576"/>
        <v>0</v>
      </c>
      <c r="AP243" s="764">
        <f t="shared" si="576"/>
        <v>0</v>
      </c>
      <c r="AQ243" s="764">
        <f t="shared" si="576"/>
        <v>0</v>
      </c>
      <c r="AR243" s="764">
        <f t="shared" si="576"/>
        <v>0</v>
      </c>
      <c r="AS243" s="764">
        <f t="shared" si="576"/>
        <v>0</v>
      </c>
      <c r="AT243" s="764">
        <f t="shared" si="576"/>
        <v>0</v>
      </c>
      <c r="AU243" s="764">
        <f t="shared" si="576"/>
        <v>0</v>
      </c>
      <c r="AV243" s="764">
        <f t="shared" si="576"/>
        <v>0</v>
      </c>
      <c r="AW243" s="764">
        <f t="shared" si="576"/>
        <v>0</v>
      </c>
      <c r="AX243" s="764">
        <f t="shared" si="576"/>
        <v>0</v>
      </c>
      <c r="AY243" s="764">
        <f t="shared" si="576"/>
        <v>0</v>
      </c>
      <c r="AZ243" s="764">
        <f t="shared" si="576"/>
        <v>0</v>
      </c>
      <c r="BA243" s="764">
        <f t="shared" si="576"/>
        <v>0</v>
      </c>
      <c r="BB243" s="764">
        <f t="shared" ref="L243:BE244" si="577">IF($D243=BB$5,$J243,0)</f>
        <v>0</v>
      </c>
      <c r="BC243" s="764">
        <f t="shared" si="577"/>
        <v>0</v>
      </c>
      <c r="BD243" s="764">
        <f t="shared" si="577"/>
        <v>0</v>
      </c>
      <c r="BE243" s="764">
        <f t="shared" si="577"/>
        <v>0</v>
      </c>
      <c r="BF243" s="764">
        <f t="shared" si="556"/>
        <v>0</v>
      </c>
      <c r="BG243" s="764">
        <f t="shared" si="556"/>
        <v>0</v>
      </c>
      <c r="BH243" s="764">
        <f t="shared" si="556"/>
        <v>0</v>
      </c>
      <c r="BI243" s="764">
        <f t="shared" si="556"/>
        <v>0</v>
      </c>
      <c r="BJ243" s="764">
        <f t="shared" si="556"/>
        <v>0</v>
      </c>
      <c r="BK243" s="764">
        <f t="shared" si="556"/>
        <v>0</v>
      </c>
      <c r="BL243" s="764">
        <f t="shared" si="556"/>
        <v>0</v>
      </c>
      <c r="BM243" s="764">
        <f t="shared" si="556"/>
        <v>0</v>
      </c>
      <c r="BN243" s="764">
        <f t="shared" si="557"/>
        <v>0</v>
      </c>
      <c r="BO243" s="764">
        <f t="shared" si="557"/>
        <v>0</v>
      </c>
      <c r="BP243" s="764">
        <f t="shared" si="557"/>
        <v>0</v>
      </c>
      <c r="BQ243" s="764">
        <f t="shared" si="557"/>
        <v>0</v>
      </c>
      <c r="BR243" s="764">
        <f t="shared" si="557"/>
        <v>0</v>
      </c>
      <c r="BS243" s="764">
        <f t="shared" si="557"/>
        <v>0</v>
      </c>
      <c r="BT243" s="764">
        <f t="shared" si="557"/>
        <v>0</v>
      </c>
      <c r="BU243" s="764">
        <f t="shared" si="557"/>
        <v>0</v>
      </c>
      <c r="BV243" s="764">
        <f t="shared" si="557"/>
        <v>0</v>
      </c>
      <c r="BW243" s="764">
        <f t="shared" si="557"/>
        <v>0</v>
      </c>
      <c r="BX243" s="764">
        <f t="shared" si="558"/>
        <v>0</v>
      </c>
      <c r="BY243" s="764">
        <f t="shared" si="558"/>
        <v>0</v>
      </c>
      <c r="BZ243" s="764">
        <f t="shared" si="558"/>
        <v>0</v>
      </c>
      <c r="CA243" s="764">
        <f t="shared" si="558"/>
        <v>0</v>
      </c>
      <c r="CB243" s="764">
        <f t="shared" si="558"/>
        <v>0</v>
      </c>
      <c r="CC243" s="764">
        <f t="shared" si="558"/>
        <v>0</v>
      </c>
      <c r="CD243" s="764">
        <f t="shared" si="558"/>
        <v>0</v>
      </c>
      <c r="CE243" s="764">
        <f t="shared" si="558"/>
        <v>0</v>
      </c>
      <c r="CF243" s="764">
        <f t="shared" si="558"/>
        <v>0</v>
      </c>
      <c r="CG243" s="764">
        <f t="shared" si="558"/>
        <v>0</v>
      </c>
      <c r="CH243" s="764">
        <f t="shared" si="559"/>
        <v>0</v>
      </c>
      <c r="CI243" s="764">
        <f t="shared" si="559"/>
        <v>0</v>
      </c>
      <c r="CJ243" s="764">
        <f t="shared" si="559"/>
        <v>0</v>
      </c>
      <c r="CK243" s="764">
        <f t="shared" si="559"/>
        <v>0</v>
      </c>
      <c r="CL243" s="764">
        <f t="shared" si="559"/>
        <v>0</v>
      </c>
      <c r="CM243" s="764">
        <f t="shared" si="559"/>
        <v>0</v>
      </c>
      <c r="CN243" s="764">
        <f t="shared" si="559"/>
        <v>0</v>
      </c>
      <c r="CO243" s="764">
        <f t="shared" si="559"/>
        <v>0</v>
      </c>
      <c r="CP243" s="764">
        <f t="shared" si="559"/>
        <v>0</v>
      </c>
      <c r="CQ243" s="764">
        <f t="shared" si="559"/>
        <v>0</v>
      </c>
      <c r="CR243" s="764">
        <f t="shared" si="560"/>
        <v>0</v>
      </c>
      <c r="CS243" s="764">
        <f t="shared" si="560"/>
        <v>0</v>
      </c>
      <c r="CT243" s="764">
        <f t="shared" si="560"/>
        <v>0</v>
      </c>
      <c r="CU243" s="764">
        <f t="shared" si="560"/>
        <v>0</v>
      </c>
      <c r="CV243" s="764">
        <f t="shared" si="560"/>
        <v>0</v>
      </c>
      <c r="CW243" s="764">
        <f t="shared" si="560"/>
        <v>0</v>
      </c>
      <c r="CX243" s="764">
        <f t="shared" si="560"/>
        <v>0</v>
      </c>
      <c r="CY243" s="764">
        <f t="shared" si="560"/>
        <v>0</v>
      </c>
      <c r="CZ243" s="764">
        <f t="shared" si="560"/>
        <v>0</v>
      </c>
      <c r="DA243" s="764">
        <f t="shared" si="560"/>
        <v>0</v>
      </c>
      <c r="DB243" s="764">
        <f t="shared" si="561"/>
        <v>0</v>
      </c>
      <c r="DC243" s="764">
        <f t="shared" si="561"/>
        <v>0</v>
      </c>
      <c r="DD243" s="764">
        <f t="shared" si="561"/>
        <v>0</v>
      </c>
      <c r="DE243" s="764">
        <f t="shared" si="561"/>
        <v>0</v>
      </c>
      <c r="DF243" s="764">
        <f t="shared" si="561"/>
        <v>0</v>
      </c>
      <c r="DG243" s="764">
        <f t="shared" si="561"/>
        <v>0</v>
      </c>
      <c r="DH243" s="764">
        <f t="shared" si="561"/>
        <v>0</v>
      </c>
      <c r="DI243" s="764">
        <f t="shared" si="561"/>
        <v>0</v>
      </c>
      <c r="DJ243" s="764">
        <f t="shared" si="561"/>
        <v>0</v>
      </c>
      <c r="DK243" s="764">
        <f t="shared" si="561"/>
        <v>0</v>
      </c>
      <c r="DL243" s="764">
        <f t="shared" si="562"/>
        <v>0</v>
      </c>
      <c r="DM243" s="764">
        <f t="shared" si="562"/>
        <v>0</v>
      </c>
      <c r="DN243" s="764">
        <f t="shared" si="562"/>
        <v>0</v>
      </c>
      <c r="DO243" s="764">
        <f t="shared" si="562"/>
        <v>0</v>
      </c>
      <c r="DP243" s="764">
        <f t="shared" si="562"/>
        <v>0</v>
      </c>
      <c r="DQ243" s="764">
        <f t="shared" si="562"/>
        <v>0</v>
      </c>
      <c r="DR243" s="764">
        <f t="shared" si="562"/>
        <v>0</v>
      </c>
      <c r="DS243" s="764">
        <f t="shared" si="562"/>
        <v>0</v>
      </c>
      <c r="DT243" s="764">
        <f t="shared" si="562"/>
        <v>0</v>
      </c>
      <c r="DU243" s="764">
        <f t="shared" si="562"/>
        <v>0</v>
      </c>
      <c r="DV243" s="764">
        <f t="shared" si="563"/>
        <v>0</v>
      </c>
      <c r="DW243" s="764">
        <f t="shared" si="563"/>
        <v>0</v>
      </c>
      <c r="DX243" s="764">
        <f t="shared" si="563"/>
        <v>0</v>
      </c>
      <c r="DY243" s="764">
        <f t="shared" si="563"/>
        <v>0</v>
      </c>
      <c r="DZ243" s="764">
        <f t="shared" si="563"/>
        <v>0</v>
      </c>
      <c r="EA243" s="764">
        <f t="shared" si="563"/>
        <v>0</v>
      </c>
      <c r="EB243" s="764">
        <f t="shared" si="563"/>
        <v>0</v>
      </c>
      <c r="EC243" s="764">
        <f t="shared" si="563"/>
        <v>0</v>
      </c>
      <c r="ED243" s="764">
        <f t="shared" si="563"/>
        <v>0</v>
      </c>
      <c r="EE243" s="764">
        <f t="shared" si="563"/>
        <v>0</v>
      </c>
      <c r="EF243" s="764">
        <f t="shared" si="564"/>
        <v>0</v>
      </c>
      <c r="EG243" s="764">
        <f t="shared" si="564"/>
        <v>0</v>
      </c>
      <c r="EH243" s="764">
        <f t="shared" si="564"/>
        <v>0</v>
      </c>
      <c r="EI243" s="764">
        <f t="shared" si="564"/>
        <v>0</v>
      </c>
      <c r="EJ243" s="764">
        <f t="shared" si="564"/>
        <v>0</v>
      </c>
      <c r="EK243" s="764">
        <f t="shared" si="564"/>
        <v>0</v>
      </c>
      <c r="EL243" s="764">
        <f t="shared" si="564"/>
        <v>0</v>
      </c>
      <c r="EM243" s="764">
        <f t="shared" si="564"/>
        <v>0</v>
      </c>
      <c r="EN243" s="764">
        <f t="shared" si="564"/>
        <v>0</v>
      </c>
      <c r="EO243" s="764">
        <f t="shared" si="564"/>
        <v>0</v>
      </c>
      <c r="EP243" s="764">
        <f t="shared" si="565"/>
        <v>0</v>
      </c>
      <c r="EQ243" s="764">
        <f t="shared" si="565"/>
        <v>0</v>
      </c>
      <c r="ER243" s="764">
        <f t="shared" si="565"/>
        <v>0</v>
      </c>
      <c r="ES243" s="764">
        <f t="shared" si="565"/>
        <v>0</v>
      </c>
      <c r="ET243" s="764">
        <f t="shared" si="565"/>
        <v>0</v>
      </c>
      <c r="EU243" s="764">
        <f t="shared" si="565"/>
        <v>0</v>
      </c>
      <c r="EV243" s="764">
        <f t="shared" si="565"/>
        <v>0</v>
      </c>
      <c r="EW243" s="764">
        <f t="shared" si="565"/>
        <v>0</v>
      </c>
      <c r="EX243" s="764">
        <f t="shared" si="565"/>
        <v>0</v>
      </c>
      <c r="EY243" s="764">
        <f t="shared" si="565"/>
        <v>0</v>
      </c>
      <c r="EZ243" s="764">
        <f t="shared" si="566"/>
        <v>0</v>
      </c>
      <c r="FA243" s="764">
        <f t="shared" si="566"/>
        <v>0</v>
      </c>
      <c r="FB243" s="764">
        <f t="shared" si="566"/>
        <v>0</v>
      </c>
      <c r="FC243" s="764">
        <f t="shared" si="566"/>
        <v>0</v>
      </c>
      <c r="FD243" s="764">
        <f t="shared" si="566"/>
        <v>0</v>
      </c>
      <c r="FE243" s="764">
        <f t="shared" si="566"/>
        <v>0</v>
      </c>
      <c r="FF243" s="764">
        <f t="shared" si="566"/>
        <v>0</v>
      </c>
      <c r="FG243" s="764">
        <f t="shared" si="566"/>
        <v>0</v>
      </c>
      <c r="FH243" s="764">
        <f t="shared" si="566"/>
        <v>0</v>
      </c>
      <c r="FI243" s="764">
        <f t="shared" si="566"/>
        <v>0</v>
      </c>
      <c r="FJ243" s="764">
        <f t="shared" si="567"/>
        <v>0</v>
      </c>
      <c r="FK243" s="764">
        <f t="shared" si="567"/>
        <v>0</v>
      </c>
      <c r="FL243" s="764">
        <f t="shared" si="567"/>
        <v>0</v>
      </c>
      <c r="FM243" s="764">
        <f t="shared" si="567"/>
        <v>0</v>
      </c>
      <c r="FN243" s="764">
        <f t="shared" si="567"/>
        <v>0</v>
      </c>
      <c r="FO243" s="764">
        <f t="shared" si="567"/>
        <v>0</v>
      </c>
      <c r="FP243" s="764">
        <f t="shared" si="567"/>
        <v>0</v>
      </c>
      <c r="FQ243" s="764">
        <f t="shared" si="567"/>
        <v>0</v>
      </c>
      <c r="FR243" s="764">
        <f t="shared" si="567"/>
        <v>0</v>
      </c>
      <c r="FS243" s="764">
        <f t="shared" si="567"/>
        <v>0</v>
      </c>
      <c r="FT243" s="764">
        <f t="shared" si="568"/>
        <v>0</v>
      </c>
      <c r="FU243" s="764">
        <f t="shared" si="568"/>
        <v>0</v>
      </c>
      <c r="FV243" s="764">
        <f t="shared" si="568"/>
        <v>0</v>
      </c>
      <c r="FW243" s="764">
        <f t="shared" si="568"/>
        <v>0</v>
      </c>
      <c r="FX243" s="764">
        <f t="shared" si="568"/>
        <v>0</v>
      </c>
      <c r="FY243" s="764">
        <f t="shared" si="568"/>
        <v>0</v>
      </c>
      <c r="FZ243" s="764">
        <f t="shared" si="568"/>
        <v>0</v>
      </c>
      <c r="GA243" s="764">
        <f t="shared" si="568"/>
        <v>0</v>
      </c>
      <c r="GB243" s="764">
        <f t="shared" si="568"/>
        <v>0</v>
      </c>
      <c r="GC243" s="764">
        <f t="shared" si="568"/>
        <v>0</v>
      </c>
      <c r="GD243" s="764">
        <f t="shared" si="569"/>
        <v>0</v>
      </c>
      <c r="GE243" s="764">
        <f t="shared" si="569"/>
        <v>0</v>
      </c>
      <c r="GF243" s="764">
        <f t="shared" si="569"/>
        <v>0</v>
      </c>
      <c r="GG243" s="764">
        <f t="shared" si="569"/>
        <v>0</v>
      </c>
      <c r="GH243" s="764">
        <f t="shared" si="569"/>
        <v>0</v>
      </c>
      <c r="GI243" s="764">
        <f t="shared" si="569"/>
        <v>0</v>
      </c>
      <c r="GJ243" s="764">
        <f t="shared" si="569"/>
        <v>0</v>
      </c>
      <c r="GK243" s="764">
        <f t="shared" si="569"/>
        <v>0</v>
      </c>
      <c r="GL243" s="764">
        <f t="shared" si="569"/>
        <v>0</v>
      </c>
      <c r="GM243" s="764">
        <f t="shared" si="569"/>
        <v>0</v>
      </c>
      <c r="GN243" s="764">
        <f t="shared" si="570"/>
        <v>0</v>
      </c>
      <c r="GO243" s="764">
        <f t="shared" si="570"/>
        <v>0</v>
      </c>
      <c r="GP243" s="764">
        <f t="shared" si="570"/>
        <v>0</v>
      </c>
      <c r="GQ243" s="764">
        <f t="shared" si="570"/>
        <v>0</v>
      </c>
      <c r="GR243" s="764">
        <f t="shared" si="570"/>
        <v>0</v>
      </c>
      <c r="GS243" s="764">
        <f t="shared" si="570"/>
        <v>0</v>
      </c>
      <c r="GT243" s="764">
        <f t="shared" si="570"/>
        <v>0</v>
      </c>
      <c r="GU243" s="764">
        <f t="shared" si="570"/>
        <v>0</v>
      </c>
      <c r="GV243" s="764">
        <f t="shared" si="570"/>
        <v>0</v>
      </c>
      <c r="GW243" s="764">
        <f t="shared" si="570"/>
        <v>0</v>
      </c>
      <c r="GX243" s="764">
        <f t="shared" si="571"/>
        <v>0</v>
      </c>
      <c r="GY243" s="764">
        <f t="shared" si="571"/>
        <v>0</v>
      </c>
      <c r="GZ243" s="764">
        <f t="shared" si="571"/>
        <v>0</v>
      </c>
      <c r="HA243" s="764">
        <f t="shared" si="571"/>
        <v>0</v>
      </c>
      <c r="HB243" s="764">
        <f t="shared" si="571"/>
        <v>0</v>
      </c>
      <c r="HC243" s="764">
        <f t="shared" si="571"/>
        <v>0</v>
      </c>
      <c r="HD243" s="764">
        <f t="shared" si="571"/>
        <v>0</v>
      </c>
      <c r="HE243" s="764">
        <f t="shared" si="571"/>
        <v>0</v>
      </c>
      <c r="HF243" s="764">
        <f t="shared" si="571"/>
        <v>0</v>
      </c>
      <c r="HG243" s="764">
        <f t="shared" si="571"/>
        <v>0</v>
      </c>
      <c r="HH243" s="764">
        <f t="shared" si="572"/>
        <v>0</v>
      </c>
      <c r="HI243" s="764">
        <f t="shared" si="572"/>
        <v>0</v>
      </c>
      <c r="HJ243" s="764">
        <f t="shared" si="572"/>
        <v>0</v>
      </c>
      <c r="HK243" s="764">
        <f t="shared" si="572"/>
        <v>0</v>
      </c>
      <c r="HL243" s="764">
        <f t="shared" si="572"/>
        <v>0</v>
      </c>
      <c r="HM243" s="764">
        <f t="shared" si="572"/>
        <v>0</v>
      </c>
      <c r="HN243" s="764">
        <f t="shared" si="572"/>
        <v>0</v>
      </c>
      <c r="HO243" s="764">
        <f t="shared" si="572"/>
        <v>0</v>
      </c>
      <c r="HP243" s="764">
        <f t="shared" si="572"/>
        <v>0</v>
      </c>
      <c r="HQ243" s="764">
        <f t="shared" si="572"/>
        <v>0</v>
      </c>
      <c r="HR243" s="764">
        <f t="shared" si="573"/>
        <v>0</v>
      </c>
      <c r="HS243" s="764">
        <f t="shared" si="573"/>
        <v>0</v>
      </c>
      <c r="HT243" s="764">
        <f t="shared" si="573"/>
        <v>0</v>
      </c>
      <c r="HU243" s="764">
        <f t="shared" si="573"/>
        <v>0</v>
      </c>
      <c r="HV243" s="764">
        <f t="shared" si="573"/>
        <v>0</v>
      </c>
      <c r="HW243" s="764">
        <f t="shared" si="573"/>
        <v>0</v>
      </c>
      <c r="HX243" s="764">
        <f t="shared" si="573"/>
        <v>0</v>
      </c>
      <c r="HY243" s="764">
        <f t="shared" si="573"/>
        <v>0</v>
      </c>
      <c r="HZ243" s="764">
        <f t="shared" si="573"/>
        <v>0</v>
      </c>
      <c r="IA243" s="764">
        <f t="shared" si="573"/>
        <v>0</v>
      </c>
      <c r="IB243" s="764">
        <f t="shared" si="574"/>
        <v>0</v>
      </c>
      <c r="IC243" s="764">
        <f t="shared" si="574"/>
        <v>0</v>
      </c>
      <c r="ID243" s="764">
        <f t="shared" si="574"/>
        <v>0</v>
      </c>
      <c r="IE243" s="764">
        <f t="shared" si="574"/>
        <v>0</v>
      </c>
      <c r="IF243" s="764">
        <f t="shared" si="574"/>
        <v>0</v>
      </c>
      <c r="IG243" s="764">
        <f t="shared" si="574"/>
        <v>0</v>
      </c>
      <c r="IH243" s="764">
        <f t="shared" si="574"/>
        <v>0</v>
      </c>
      <c r="II243" s="764">
        <f t="shared" si="574"/>
        <v>0</v>
      </c>
      <c r="IJ243" s="764">
        <f t="shared" si="574"/>
        <v>0</v>
      </c>
      <c r="IK243" s="764">
        <f t="shared" si="574"/>
        <v>0</v>
      </c>
      <c r="IL243" s="764">
        <f t="shared" si="575"/>
        <v>0</v>
      </c>
      <c r="IM243" s="764">
        <f t="shared" si="575"/>
        <v>0</v>
      </c>
      <c r="IN243" s="764">
        <f t="shared" si="575"/>
        <v>0</v>
      </c>
      <c r="IO243" s="764">
        <f t="shared" si="575"/>
        <v>0</v>
      </c>
      <c r="IP243" s="764">
        <f t="shared" si="575"/>
        <v>0</v>
      </c>
      <c r="IQ243" s="764">
        <f t="shared" si="575"/>
        <v>0</v>
      </c>
      <c r="IR243" s="764">
        <f t="shared" si="575"/>
        <v>0</v>
      </c>
      <c r="IS243" s="764">
        <f t="shared" si="575"/>
        <v>0</v>
      </c>
      <c r="IT243" s="764">
        <f t="shared" si="575"/>
        <v>0</v>
      </c>
      <c r="IU243" s="764">
        <f t="shared" si="575"/>
        <v>0</v>
      </c>
      <c r="IV243" s="764">
        <f t="shared" si="575"/>
        <v>0</v>
      </c>
      <c r="IW243" s="764">
        <f t="shared" si="575"/>
        <v>0</v>
      </c>
      <c r="IX243" s="764">
        <f t="shared" si="575"/>
        <v>0</v>
      </c>
      <c r="IY243" s="764">
        <f t="shared" si="575"/>
        <v>0</v>
      </c>
      <c r="IZ243" s="764">
        <f t="shared" si="575"/>
        <v>0</v>
      </c>
      <c r="JA243" s="764">
        <f t="shared" si="575"/>
        <v>0</v>
      </c>
      <c r="JB243" s="764">
        <f t="shared" si="575"/>
        <v>0</v>
      </c>
      <c r="JC243" s="764">
        <f t="shared" si="575"/>
        <v>0</v>
      </c>
      <c r="JD243" s="764">
        <f t="shared" si="555"/>
        <v>0</v>
      </c>
      <c r="JE243" s="764">
        <f t="shared" si="555"/>
        <v>0</v>
      </c>
      <c r="JF243" s="764">
        <f t="shared" si="555"/>
        <v>0</v>
      </c>
      <c r="JG243" s="764">
        <f t="shared" ref="JD243:JO253" si="578">IF($D243=JG$5,$J243,0)</f>
        <v>0</v>
      </c>
      <c r="JH243" s="764">
        <f t="shared" si="555"/>
        <v>0</v>
      </c>
      <c r="JI243" s="764">
        <f t="shared" si="555"/>
        <v>0</v>
      </c>
      <c r="JJ243" s="764">
        <f t="shared" si="555"/>
        <v>0</v>
      </c>
      <c r="JK243" s="764">
        <f t="shared" si="578"/>
        <v>0</v>
      </c>
      <c r="JL243" s="764">
        <f t="shared" si="575"/>
        <v>0</v>
      </c>
      <c r="JM243" s="764">
        <f t="shared" si="575"/>
        <v>0</v>
      </c>
      <c r="JN243" s="764">
        <f t="shared" si="575"/>
        <v>0</v>
      </c>
      <c r="JO243" s="764">
        <f t="shared" si="578"/>
        <v>0</v>
      </c>
      <c r="JP243" s="764">
        <f t="shared" si="575"/>
        <v>0</v>
      </c>
      <c r="JQ243" s="764">
        <f t="shared" si="480"/>
        <v>0</v>
      </c>
      <c r="JR243" s="764">
        <f t="shared" si="480"/>
        <v>0</v>
      </c>
      <c r="JS243" s="764">
        <f t="shared" si="575"/>
        <v>0</v>
      </c>
      <c r="JT243" s="765">
        <f t="shared" si="481"/>
        <v>0</v>
      </c>
      <c r="JU243" s="229">
        <f t="shared" si="482"/>
        <v>0</v>
      </c>
    </row>
    <row r="244" spans="1:281" ht="12.75" customHeight="1">
      <c r="A244" s="57"/>
      <c r="B244" s="223"/>
      <c r="C244" s="52"/>
      <c r="D244" s="62"/>
      <c r="E244" s="743" t="str">
        <f t="shared" si="479"/>
        <v xml:space="preserve"> </v>
      </c>
      <c r="F244" s="56"/>
      <c r="G244" s="228"/>
      <c r="H244" s="744">
        <f>SUMIF(Ajuste!$C$8:$C$483,$B$6:$B$499,Ajuste!$E$8:$E$483)</f>
        <v>0</v>
      </c>
      <c r="I244" s="744">
        <f>SUMIF(Ajuste!$C$8:$C$483,$B$6:$B$499,Ajuste!$F$8:$F$483)</f>
        <v>0</v>
      </c>
      <c r="J244" s="229">
        <f t="shared" si="483"/>
        <v>0</v>
      </c>
      <c r="K244" s="764">
        <f t="shared" si="556"/>
        <v>0</v>
      </c>
      <c r="L244" s="764">
        <f t="shared" si="577"/>
        <v>0</v>
      </c>
      <c r="M244" s="764">
        <f t="shared" si="577"/>
        <v>0</v>
      </c>
      <c r="N244" s="764">
        <f t="shared" si="577"/>
        <v>0</v>
      </c>
      <c r="O244" s="764">
        <f t="shared" si="577"/>
        <v>0</v>
      </c>
      <c r="P244" s="764">
        <f t="shared" si="577"/>
        <v>0</v>
      </c>
      <c r="Q244" s="764">
        <f t="shared" si="577"/>
        <v>0</v>
      </c>
      <c r="R244" s="764">
        <f t="shared" si="577"/>
        <v>0</v>
      </c>
      <c r="S244" s="764">
        <f t="shared" si="577"/>
        <v>0</v>
      </c>
      <c r="T244" s="764">
        <f t="shared" si="577"/>
        <v>0</v>
      </c>
      <c r="U244" s="764">
        <f t="shared" si="577"/>
        <v>0</v>
      </c>
      <c r="V244" s="764">
        <f t="shared" si="577"/>
        <v>0</v>
      </c>
      <c r="W244" s="764">
        <f t="shared" si="577"/>
        <v>0</v>
      </c>
      <c r="X244" s="764">
        <f t="shared" si="577"/>
        <v>0</v>
      </c>
      <c r="Y244" s="764">
        <f t="shared" si="577"/>
        <v>0</v>
      </c>
      <c r="Z244" s="764">
        <f t="shared" si="577"/>
        <v>0</v>
      </c>
      <c r="AA244" s="764">
        <f t="shared" si="577"/>
        <v>0</v>
      </c>
      <c r="AB244" s="764">
        <f t="shared" si="577"/>
        <v>0</v>
      </c>
      <c r="AC244" s="764">
        <f t="shared" si="577"/>
        <v>0</v>
      </c>
      <c r="AD244" s="764">
        <f t="shared" si="577"/>
        <v>0</v>
      </c>
      <c r="AE244" s="764">
        <f t="shared" si="577"/>
        <v>0</v>
      </c>
      <c r="AF244" s="764">
        <f t="shared" si="577"/>
        <v>0</v>
      </c>
      <c r="AG244" s="764">
        <f t="shared" si="577"/>
        <v>0</v>
      </c>
      <c r="AH244" s="764">
        <f t="shared" si="577"/>
        <v>0</v>
      </c>
      <c r="AI244" s="764">
        <f t="shared" si="577"/>
        <v>0</v>
      </c>
      <c r="AJ244" s="764">
        <f t="shared" si="577"/>
        <v>0</v>
      </c>
      <c r="AK244" s="764">
        <f t="shared" si="577"/>
        <v>0</v>
      </c>
      <c r="AL244" s="764">
        <f t="shared" si="577"/>
        <v>0</v>
      </c>
      <c r="AM244" s="764">
        <f t="shared" si="577"/>
        <v>0</v>
      </c>
      <c r="AN244" s="764">
        <f t="shared" si="577"/>
        <v>0</v>
      </c>
      <c r="AO244" s="764">
        <f t="shared" si="577"/>
        <v>0</v>
      </c>
      <c r="AP244" s="764">
        <f t="shared" si="577"/>
        <v>0</v>
      </c>
      <c r="AQ244" s="764">
        <f t="shared" si="577"/>
        <v>0</v>
      </c>
      <c r="AR244" s="764">
        <f t="shared" si="577"/>
        <v>0</v>
      </c>
      <c r="AS244" s="764">
        <f t="shared" si="577"/>
        <v>0</v>
      </c>
      <c r="AT244" s="764">
        <f t="shared" si="577"/>
        <v>0</v>
      </c>
      <c r="AU244" s="764">
        <f t="shared" si="577"/>
        <v>0</v>
      </c>
      <c r="AV244" s="764">
        <f t="shared" si="577"/>
        <v>0</v>
      </c>
      <c r="AW244" s="764">
        <f t="shared" si="577"/>
        <v>0</v>
      </c>
      <c r="AX244" s="764">
        <f t="shared" si="577"/>
        <v>0</v>
      </c>
      <c r="AY244" s="764">
        <f t="shared" si="577"/>
        <v>0</v>
      </c>
      <c r="AZ244" s="764">
        <f t="shared" si="577"/>
        <v>0</v>
      </c>
      <c r="BA244" s="764">
        <f t="shared" si="577"/>
        <v>0</v>
      </c>
      <c r="BB244" s="764">
        <f t="shared" si="577"/>
        <v>0</v>
      </c>
      <c r="BC244" s="764">
        <f t="shared" si="577"/>
        <v>0</v>
      </c>
      <c r="BD244" s="764">
        <f t="shared" si="577"/>
        <v>0</v>
      </c>
      <c r="BE244" s="764">
        <f t="shared" si="577"/>
        <v>0</v>
      </c>
      <c r="BF244" s="764">
        <f t="shared" si="556"/>
        <v>0</v>
      </c>
      <c r="BG244" s="764">
        <f t="shared" si="556"/>
        <v>0</v>
      </c>
      <c r="BH244" s="764">
        <f t="shared" si="556"/>
        <v>0</v>
      </c>
      <c r="BI244" s="764">
        <f t="shared" si="556"/>
        <v>0</v>
      </c>
      <c r="BJ244" s="764">
        <f t="shared" si="556"/>
        <v>0</v>
      </c>
      <c r="BK244" s="764">
        <f t="shared" si="556"/>
        <v>0</v>
      </c>
      <c r="BL244" s="764">
        <f t="shared" si="556"/>
        <v>0</v>
      </c>
      <c r="BM244" s="764">
        <f t="shared" si="556"/>
        <v>0</v>
      </c>
      <c r="BN244" s="764">
        <f t="shared" si="557"/>
        <v>0</v>
      </c>
      <c r="BO244" s="764">
        <f t="shared" si="557"/>
        <v>0</v>
      </c>
      <c r="BP244" s="764">
        <f t="shared" si="557"/>
        <v>0</v>
      </c>
      <c r="BQ244" s="764">
        <f t="shared" si="557"/>
        <v>0</v>
      </c>
      <c r="BR244" s="764">
        <f t="shared" si="557"/>
        <v>0</v>
      </c>
      <c r="BS244" s="764">
        <f t="shared" si="557"/>
        <v>0</v>
      </c>
      <c r="BT244" s="764">
        <f t="shared" si="557"/>
        <v>0</v>
      </c>
      <c r="BU244" s="764">
        <f t="shared" si="557"/>
        <v>0</v>
      </c>
      <c r="BV244" s="764">
        <f t="shared" si="557"/>
        <v>0</v>
      </c>
      <c r="BW244" s="764">
        <f t="shared" si="557"/>
        <v>0</v>
      </c>
      <c r="BX244" s="764">
        <f t="shared" si="558"/>
        <v>0</v>
      </c>
      <c r="BY244" s="764">
        <f t="shared" si="558"/>
        <v>0</v>
      </c>
      <c r="BZ244" s="764">
        <f t="shared" si="558"/>
        <v>0</v>
      </c>
      <c r="CA244" s="764">
        <f t="shared" si="558"/>
        <v>0</v>
      </c>
      <c r="CB244" s="764">
        <f t="shared" si="558"/>
        <v>0</v>
      </c>
      <c r="CC244" s="764">
        <f t="shared" si="558"/>
        <v>0</v>
      </c>
      <c r="CD244" s="764">
        <f t="shared" si="558"/>
        <v>0</v>
      </c>
      <c r="CE244" s="764">
        <f t="shared" si="558"/>
        <v>0</v>
      </c>
      <c r="CF244" s="764">
        <f t="shared" si="558"/>
        <v>0</v>
      </c>
      <c r="CG244" s="764">
        <f t="shared" si="558"/>
        <v>0</v>
      </c>
      <c r="CH244" s="764">
        <f t="shared" si="559"/>
        <v>0</v>
      </c>
      <c r="CI244" s="764">
        <f t="shared" si="559"/>
        <v>0</v>
      </c>
      <c r="CJ244" s="764">
        <f t="shared" si="559"/>
        <v>0</v>
      </c>
      <c r="CK244" s="764">
        <f t="shared" si="559"/>
        <v>0</v>
      </c>
      <c r="CL244" s="764">
        <f t="shared" si="559"/>
        <v>0</v>
      </c>
      <c r="CM244" s="764">
        <f t="shared" si="559"/>
        <v>0</v>
      </c>
      <c r="CN244" s="764">
        <f t="shared" si="559"/>
        <v>0</v>
      </c>
      <c r="CO244" s="764">
        <f t="shared" si="559"/>
        <v>0</v>
      </c>
      <c r="CP244" s="764">
        <f t="shared" si="559"/>
        <v>0</v>
      </c>
      <c r="CQ244" s="764">
        <f t="shared" si="559"/>
        <v>0</v>
      </c>
      <c r="CR244" s="764">
        <f t="shared" si="560"/>
        <v>0</v>
      </c>
      <c r="CS244" s="764">
        <f t="shared" si="560"/>
        <v>0</v>
      </c>
      <c r="CT244" s="764">
        <f t="shared" si="560"/>
        <v>0</v>
      </c>
      <c r="CU244" s="764">
        <f t="shared" si="560"/>
        <v>0</v>
      </c>
      <c r="CV244" s="764">
        <f t="shared" si="560"/>
        <v>0</v>
      </c>
      <c r="CW244" s="764">
        <f t="shared" si="560"/>
        <v>0</v>
      </c>
      <c r="CX244" s="764">
        <f t="shared" si="560"/>
        <v>0</v>
      </c>
      <c r="CY244" s="764">
        <f t="shared" si="560"/>
        <v>0</v>
      </c>
      <c r="CZ244" s="764">
        <f t="shared" si="560"/>
        <v>0</v>
      </c>
      <c r="DA244" s="764">
        <f t="shared" si="560"/>
        <v>0</v>
      </c>
      <c r="DB244" s="764">
        <f t="shared" si="561"/>
        <v>0</v>
      </c>
      <c r="DC244" s="764">
        <f t="shared" si="561"/>
        <v>0</v>
      </c>
      <c r="DD244" s="764">
        <f t="shared" si="561"/>
        <v>0</v>
      </c>
      <c r="DE244" s="764">
        <f t="shared" si="561"/>
        <v>0</v>
      </c>
      <c r="DF244" s="764">
        <f t="shared" si="561"/>
        <v>0</v>
      </c>
      <c r="DG244" s="764">
        <f t="shared" si="561"/>
        <v>0</v>
      </c>
      <c r="DH244" s="764">
        <f t="shared" si="561"/>
        <v>0</v>
      </c>
      <c r="DI244" s="764">
        <f t="shared" si="561"/>
        <v>0</v>
      </c>
      <c r="DJ244" s="764">
        <f t="shared" si="561"/>
        <v>0</v>
      </c>
      <c r="DK244" s="764">
        <f t="shared" si="561"/>
        <v>0</v>
      </c>
      <c r="DL244" s="764">
        <f t="shared" si="562"/>
        <v>0</v>
      </c>
      <c r="DM244" s="764">
        <f t="shared" si="562"/>
        <v>0</v>
      </c>
      <c r="DN244" s="764">
        <f t="shared" si="562"/>
        <v>0</v>
      </c>
      <c r="DO244" s="764">
        <f t="shared" si="562"/>
        <v>0</v>
      </c>
      <c r="DP244" s="764">
        <f t="shared" si="562"/>
        <v>0</v>
      </c>
      <c r="DQ244" s="764">
        <f t="shared" si="562"/>
        <v>0</v>
      </c>
      <c r="DR244" s="764">
        <f t="shared" si="562"/>
        <v>0</v>
      </c>
      <c r="DS244" s="764">
        <f t="shared" si="562"/>
        <v>0</v>
      </c>
      <c r="DT244" s="764">
        <f t="shared" si="562"/>
        <v>0</v>
      </c>
      <c r="DU244" s="764">
        <f t="shared" si="562"/>
        <v>0</v>
      </c>
      <c r="DV244" s="764">
        <f t="shared" si="563"/>
        <v>0</v>
      </c>
      <c r="DW244" s="764">
        <f t="shared" si="563"/>
        <v>0</v>
      </c>
      <c r="DX244" s="764">
        <f t="shared" si="563"/>
        <v>0</v>
      </c>
      <c r="DY244" s="764">
        <f t="shared" si="563"/>
        <v>0</v>
      </c>
      <c r="DZ244" s="764">
        <f t="shared" si="563"/>
        <v>0</v>
      </c>
      <c r="EA244" s="764">
        <f t="shared" si="563"/>
        <v>0</v>
      </c>
      <c r="EB244" s="764">
        <f t="shared" si="563"/>
        <v>0</v>
      </c>
      <c r="EC244" s="764">
        <f t="shared" si="563"/>
        <v>0</v>
      </c>
      <c r="ED244" s="764">
        <f t="shared" si="563"/>
        <v>0</v>
      </c>
      <c r="EE244" s="764">
        <f t="shared" si="563"/>
        <v>0</v>
      </c>
      <c r="EF244" s="764">
        <f t="shared" si="564"/>
        <v>0</v>
      </c>
      <c r="EG244" s="764">
        <f t="shared" si="564"/>
        <v>0</v>
      </c>
      <c r="EH244" s="764">
        <f t="shared" si="564"/>
        <v>0</v>
      </c>
      <c r="EI244" s="764">
        <f t="shared" si="564"/>
        <v>0</v>
      </c>
      <c r="EJ244" s="764">
        <f t="shared" si="564"/>
        <v>0</v>
      </c>
      <c r="EK244" s="764">
        <f t="shared" si="564"/>
        <v>0</v>
      </c>
      <c r="EL244" s="764">
        <f t="shared" si="564"/>
        <v>0</v>
      </c>
      <c r="EM244" s="764">
        <f t="shared" si="564"/>
        <v>0</v>
      </c>
      <c r="EN244" s="764">
        <f t="shared" si="564"/>
        <v>0</v>
      </c>
      <c r="EO244" s="764">
        <f t="shared" si="564"/>
        <v>0</v>
      </c>
      <c r="EP244" s="764">
        <f t="shared" si="565"/>
        <v>0</v>
      </c>
      <c r="EQ244" s="764">
        <f t="shared" si="565"/>
        <v>0</v>
      </c>
      <c r="ER244" s="764">
        <f t="shared" si="565"/>
        <v>0</v>
      </c>
      <c r="ES244" s="764">
        <f t="shared" si="565"/>
        <v>0</v>
      </c>
      <c r="ET244" s="764">
        <f t="shared" si="565"/>
        <v>0</v>
      </c>
      <c r="EU244" s="764">
        <f t="shared" si="565"/>
        <v>0</v>
      </c>
      <c r="EV244" s="764">
        <f t="shared" si="565"/>
        <v>0</v>
      </c>
      <c r="EW244" s="764">
        <f t="shared" si="565"/>
        <v>0</v>
      </c>
      <c r="EX244" s="764">
        <f t="shared" si="565"/>
        <v>0</v>
      </c>
      <c r="EY244" s="764">
        <f t="shared" si="565"/>
        <v>0</v>
      </c>
      <c r="EZ244" s="764">
        <f t="shared" si="566"/>
        <v>0</v>
      </c>
      <c r="FA244" s="764">
        <f t="shared" si="566"/>
        <v>0</v>
      </c>
      <c r="FB244" s="764">
        <f t="shared" si="566"/>
        <v>0</v>
      </c>
      <c r="FC244" s="764">
        <f t="shared" si="566"/>
        <v>0</v>
      </c>
      <c r="FD244" s="764">
        <f t="shared" si="566"/>
        <v>0</v>
      </c>
      <c r="FE244" s="764">
        <f t="shared" si="566"/>
        <v>0</v>
      </c>
      <c r="FF244" s="764">
        <f t="shared" si="566"/>
        <v>0</v>
      </c>
      <c r="FG244" s="764">
        <f t="shared" si="566"/>
        <v>0</v>
      </c>
      <c r="FH244" s="764">
        <f t="shared" si="566"/>
        <v>0</v>
      </c>
      <c r="FI244" s="764">
        <f t="shared" si="566"/>
        <v>0</v>
      </c>
      <c r="FJ244" s="764">
        <f t="shared" si="567"/>
        <v>0</v>
      </c>
      <c r="FK244" s="764">
        <f t="shared" si="567"/>
        <v>0</v>
      </c>
      <c r="FL244" s="764">
        <f t="shared" si="567"/>
        <v>0</v>
      </c>
      <c r="FM244" s="764">
        <f t="shared" si="567"/>
        <v>0</v>
      </c>
      <c r="FN244" s="764">
        <f t="shared" si="567"/>
        <v>0</v>
      </c>
      <c r="FO244" s="764">
        <f t="shared" si="567"/>
        <v>0</v>
      </c>
      <c r="FP244" s="764">
        <f t="shared" si="567"/>
        <v>0</v>
      </c>
      <c r="FQ244" s="764">
        <f t="shared" si="567"/>
        <v>0</v>
      </c>
      <c r="FR244" s="764">
        <f t="shared" si="567"/>
        <v>0</v>
      </c>
      <c r="FS244" s="764">
        <f t="shared" si="567"/>
        <v>0</v>
      </c>
      <c r="FT244" s="764">
        <f t="shared" si="568"/>
        <v>0</v>
      </c>
      <c r="FU244" s="764">
        <f t="shared" si="568"/>
        <v>0</v>
      </c>
      <c r="FV244" s="764">
        <f t="shared" si="568"/>
        <v>0</v>
      </c>
      <c r="FW244" s="764">
        <f t="shared" si="568"/>
        <v>0</v>
      </c>
      <c r="FX244" s="764">
        <f t="shared" si="568"/>
        <v>0</v>
      </c>
      <c r="FY244" s="764">
        <f t="shared" si="568"/>
        <v>0</v>
      </c>
      <c r="FZ244" s="764">
        <f t="shared" si="568"/>
        <v>0</v>
      </c>
      <c r="GA244" s="764">
        <f t="shared" si="568"/>
        <v>0</v>
      </c>
      <c r="GB244" s="764">
        <f t="shared" si="568"/>
        <v>0</v>
      </c>
      <c r="GC244" s="764">
        <f t="shared" si="568"/>
        <v>0</v>
      </c>
      <c r="GD244" s="764">
        <f t="shared" si="569"/>
        <v>0</v>
      </c>
      <c r="GE244" s="764">
        <f t="shared" si="569"/>
        <v>0</v>
      </c>
      <c r="GF244" s="764">
        <f t="shared" si="569"/>
        <v>0</v>
      </c>
      <c r="GG244" s="764">
        <f t="shared" si="569"/>
        <v>0</v>
      </c>
      <c r="GH244" s="764">
        <f t="shared" si="569"/>
        <v>0</v>
      </c>
      <c r="GI244" s="764">
        <f t="shared" si="569"/>
        <v>0</v>
      </c>
      <c r="GJ244" s="764">
        <f t="shared" si="569"/>
        <v>0</v>
      </c>
      <c r="GK244" s="764">
        <f t="shared" si="569"/>
        <v>0</v>
      </c>
      <c r="GL244" s="764">
        <f t="shared" si="569"/>
        <v>0</v>
      </c>
      <c r="GM244" s="764">
        <f t="shared" si="569"/>
        <v>0</v>
      </c>
      <c r="GN244" s="764">
        <f t="shared" si="570"/>
        <v>0</v>
      </c>
      <c r="GO244" s="764">
        <f t="shared" si="570"/>
        <v>0</v>
      </c>
      <c r="GP244" s="764">
        <f t="shared" si="570"/>
        <v>0</v>
      </c>
      <c r="GQ244" s="764">
        <f t="shared" si="570"/>
        <v>0</v>
      </c>
      <c r="GR244" s="764">
        <f t="shared" si="570"/>
        <v>0</v>
      </c>
      <c r="GS244" s="764">
        <f t="shared" si="570"/>
        <v>0</v>
      </c>
      <c r="GT244" s="764">
        <f t="shared" si="570"/>
        <v>0</v>
      </c>
      <c r="GU244" s="764">
        <f t="shared" si="570"/>
        <v>0</v>
      </c>
      <c r="GV244" s="764">
        <f t="shared" si="570"/>
        <v>0</v>
      </c>
      <c r="GW244" s="764">
        <f t="shared" si="570"/>
        <v>0</v>
      </c>
      <c r="GX244" s="764">
        <f t="shared" si="571"/>
        <v>0</v>
      </c>
      <c r="GY244" s="764">
        <f t="shared" si="571"/>
        <v>0</v>
      </c>
      <c r="GZ244" s="764">
        <f t="shared" si="571"/>
        <v>0</v>
      </c>
      <c r="HA244" s="764">
        <f t="shared" si="571"/>
        <v>0</v>
      </c>
      <c r="HB244" s="764">
        <f t="shared" si="571"/>
        <v>0</v>
      </c>
      <c r="HC244" s="764">
        <f t="shared" si="571"/>
        <v>0</v>
      </c>
      <c r="HD244" s="764">
        <f t="shared" si="571"/>
        <v>0</v>
      </c>
      <c r="HE244" s="764">
        <f t="shared" si="571"/>
        <v>0</v>
      </c>
      <c r="HF244" s="764">
        <f t="shared" si="571"/>
        <v>0</v>
      </c>
      <c r="HG244" s="764">
        <f t="shared" si="571"/>
        <v>0</v>
      </c>
      <c r="HH244" s="764">
        <f t="shared" si="572"/>
        <v>0</v>
      </c>
      <c r="HI244" s="764">
        <f t="shared" si="572"/>
        <v>0</v>
      </c>
      <c r="HJ244" s="764">
        <f t="shared" si="572"/>
        <v>0</v>
      </c>
      <c r="HK244" s="764">
        <f t="shared" si="572"/>
        <v>0</v>
      </c>
      <c r="HL244" s="764">
        <f t="shared" si="572"/>
        <v>0</v>
      </c>
      <c r="HM244" s="764">
        <f t="shared" si="572"/>
        <v>0</v>
      </c>
      <c r="HN244" s="764">
        <f t="shared" si="572"/>
        <v>0</v>
      </c>
      <c r="HO244" s="764">
        <f t="shared" si="572"/>
        <v>0</v>
      </c>
      <c r="HP244" s="764">
        <f t="shared" si="572"/>
        <v>0</v>
      </c>
      <c r="HQ244" s="764">
        <f t="shared" si="572"/>
        <v>0</v>
      </c>
      <c r="HR244" s="764">
        <f t="shared" si="573"/>
        <v>0</v>
      </c>
      <c r="HS244" s="764">
        <f t="shared" si="573"/>
        <v>0</v>
      </c>
      <c r="HT244" s="764">
        <f t="shared" si="573"/>
        <v>0</v>
      </c>
      <c r="HU244" s="764">
        <f t="shared" si="573"/>
        <v>0</v>
      </c>
      <c r="HV244" s="764">
        <f t="shared" si="573"/>
        <v>0</v>
      </c>
      <c r="HW244" s="764">
        <f t="shared" si="573"/>
        <v>0</v>
      </c>
      <c r="HX244" s="764">
        <f t="shared" si="573"/>
        <v>0</v>
      </c>
      <c r="HY244" s="764">
        <f t="shared" si="573"/>
        <v>0</v>
      </c>
      <c r="HZ244" s="764">
        <f t="shared" si="573"/>
        <v>0</v>
      </c>
      <c r="IA244" s="764">
        <f t="shared" si="573"/>
        <v>0</v>
      </c>
      <c r="IB244" s="764">
        <f t="shared" si="574"/>
        <v>0</v>
      </c>
      <c r="IC244" s="764">
        <f t="shared" si="574"/>
        <v>0</v>
      </c>
      <c r="ID244" s="764">
        <f t="shared" si="574"/>
        <v>0</v>
      </c>
      <c r="IE244" s="764">
        <f t="shared" si="574"/>
        <v>0</v>
      </c>
      <c r="IF244" s="764">
        <f t="shared" si="574"/>
        <v>0</v>
      </c>
      <c r="IG244" s="764">
        <f t="shared" si="574"/>
        <v>0</v>
      </c>
      <c r="IH244" s="764">
        <f t="shared" si="574"/>
        <v>0</v>
      </c>
      <c r="II244" s="764">
        <f t="shared" si="574"/>
        <v>0</v>
      </c>
      <c r="IJ244" s="764">
        <f t="shared" si="574"/>
        <v>0</v>
      </c>
      <c r="IK244" s="764">
        <f t="shared" si="574"/>
        <v>0</v>
      </c>
      <c r="IL244" s="764">
        <f t="shared" si="575"/>
        <v>0</v>
      </c>
      <c r="IM244" s="764">
        <f t="shared" si="575"/>
        <v>0</v>
      </c>
      <c r="IN244" s="764">
        <f t="shared" si="575"/>
        <v>0</v>
      </c>
      <c r="IO244" s="764">
        <f t="shared" si="575"/>
        <v>0</v>
      </c>
      <c r="IP244" s="764">
        <f t="shared" si="575"/>
        <v>0</v>
      </c>
      <c r="IQ244" s="764">
        <f t="shared" si="575"/>
        <v>0</v>
      </c>
      <c r="IR244" s="764">
        <f t="shared" si="575"/>
        <v>0</v>
      </c>
      <c r="IS244" s="764">
        <f t="shared" si="575"/>
        <v>0</v>
      </c>
      <c r="IT244" s="764">
        <f t="shared" si="575"/>
        <v>0</v>
      </c>
      <c r="IU244" s="764">
        <f t="shared" si="575"/>
        <v>0</v>
      </c>
      <c r="IV244" s="764">
        <f t="shared" si="575"/>
        <v>0</v>
      </c>
      <c r="IW244" s="764">
        <f t="shared" si="575"/>
        <v>0</v>
      </c>
      <c r="IX244" s="764">
        <f t="shared" si="575"/>
        <v>0</v>
      </c>
      <c r="IY244" s="764">
        <f t="shared" si="575"/>
        <v>0</v>
      </c>
      <c r="IZ244" s="764">
        <f t="shared" si="575"/>
        <v>0</v>
      </c>
      <c r="JA244" s="764">
        <f t="shared" si="575"/>
        <v>0</v>
      </c>
      <c r="JB244" s="764">
        <f t="shared" si="575"/>
        <v>0</v>
      </c>
      <c r="JC244" s="764">
        <f t="shared" si="575"/>
        <v>0</v>
      </c>
      <c r="JD244" s="764">
        <f t="shared" si="578"/>
        <v>0</v>
      </c>
      <c r="JE244" s="764">
        <f t="shared" si="578"/>
        <v>0</v>
      </c>
      <c r="JF244" s="764">
        <f t="shared" si="578"/>
        <v>0</v>
      </c>
      <c r="JG244" s="764">
        <f t="shared" si="578"/>
        <v>0</v>
      </c>
      <c r="JH244" s="764">
        <f t="shared" si="578"/>
        <v>0</v>
      </c>
      <c r="JI244" s="764">
        <f t="shared" si="578"/>
        <v>0</v>
      </c>
      <c r="JJ244" s="764">
        <f t="shared" si="578"/>
        <v>0</v>
      </c>
      <c r="JK244" s="764">
        <f t="shared" si="578"/>
        <v>0</v>
      </c>
      <c r="JL244" s="764">
        <f t="shared" si="578"/>
        <v>0</v>
      </c>
      <c r="JM244" s="764">
        <f t="shared" si="578"/>
        <v>0</v>
      </c>
      <c r="JN244" s="764">
        <f t="shared" si="578"/>
        <v>0</v>
      </c>
      <c r="JO244" s="764">
        <f t="shared" si="578"/>
        <v>0</v>
      </c>
      <c r="JP244" s="764">
        <f t="shared" si="575"/>
        <v>0</v>
      </c>
      <c r="JQ244" s="764">
        <f t="shared" si="480"/>
        <v>0</v>
      </c>
      <c r="JR244" s="764">
        <f t="shared" si="480"/>
        <v>0</v>
      </c>
      <c r="JS244" s="764">
        <f t="shared" si="575"/>
        <v>0</v>
      </c>
      <c r="JT244" s="765">
        <f t="shared" si="481"/>
        <v>0</v>
      </c>
      <c r="JU244" s="229">
        <f t="shared" si="482"/>
        <v>0</v>
      </c>
    </row>
    <row r="245" spans="1:281" ht="12.75" customHeight="1">
      <c r="A245" s="57"/>
      <c r="B245" s="223"/>
      <c r="C245" s="52"/>
      <c r="D245" s="62"/>
      <c r="E245" s="743" t="str">
        <f t="shared" si="479"/>
        <v xml:space="preserve"> </v>
      </c>
      <c r="F245" s="56"/>
      <c r="G245" s="228"/>
      <c r="H245" s="744">
        <f>SUMIF(Ajuste!$C$8:$C$483,$B$6:$B$499,Ajuste!$E$8:$E$483)</f>
        <v>0</v>
      </c>
      <c r="I245" s="744">
        <f>SUMIF(Ajuste!$C$8:$C$483,$B$6:$B$499,Ajuste!$F$8:$F$483)</f>
        <v>0</v>
      </c>
      <c r="J245" s="229">
        <f t="shared" si="483"/>
        <v>0</v>
      </c>
      <c r="K245" s="764">
        <f t="shared" ref="K245:BM254" si="579">IF($D245=K$5,$J245,0)</f>
        <v>0</v>
      </c>
      <c r="L245" s="764">
        <f t="shared" si="579"/>
        <v>0</v>
      </c>
      <c r="M245" s="764">
        <f t="shared" si="579"/>
        <v>0</v>
      </c>
      <c r="N245" s="764">
        <f t="shared" si="579"/>
        <v>0</v>
      </c>
      <c r="O245" s="764">
        <f t="shared" si="579"/>
        <v>0</v>
      </c>
      <c r="P245" s="764">
        <f t="shared" si="579"/>
        <v>0</v>
      </c>
      <c r="Q245" s="764">
        <f t="shared" si="579"/>
        <v>0</v>
      </c>
      <c r="R245" s="764">
        <f t="shared" si="579"/>
        <v>0</v>
      </c>
      <c r="S245" s="764">
        <f t="shared" si="579"/>
        <v>0</v>
      </c>
      <c r="T245" s="764">
        <f t="shared" si="579"/>
        <v>0</v>
      </c>
      <c r="U245" s="764">
        <f t="shared" si="579"/>
        <v>0</v>
      </c>
      <c r="V245" s="764">
        <f t="shared" si="579"/>
        <v>0</v>
      </c>
      <c r="W245" s="764">
        <f t="shared" si="579"/>
        <v>0</v>
      </c>
      <c r="X245" s="764">
        <f t="shared" si="579"/>
        <v>0</v>
      </c>
      <c r="Y245" s="764">
        <f t="shared" si="579"/>
        <v>0</v>
      </c>
      <c r="Z245" s="764">
        <f t="shared" si="579"/>
        <v>0</v>
      </c>
      <c r="AA245" s="764">
        <f t="shared" si="579"/>
        <v>0</v>
      </c>
      <c r="AB245" s="764">
        <f t="shared" si="579"/>
        <v>0</v>
      </c>
      <c r="AC245" s="764">
        <f t="shared" si="579"/>
        <v>0</v>
      </c>
      <c r="AD245" s="764">
        <f t="shared" si="579"/>
        <v>0</v>
      </c>
      <c r="AE245" s="764">
        <f t="shared" si="579"/>
        <v>0</v>
      </c>
      <c r="AF245" s="764">
        <f t="shared" si="579"/>
        <v>0</v>
      </c>
      <c r="AG245" s="764">
        <f t="shared" si="579"/>
        <v>0</v>
      </c>
      <c r="AH245" s="764">
        <f t="shared" si="579"/>
        <v>0</v>
      </c>
      <c r="AI245" s="764">
        <f t="shared" si="579"/>
        <v>0</v>
      </c>
      <c r="AJ245" s="764">
        <f t="shared" si="579"/>
        <v>0</v>
      </c>
      <c r="AK245" s="764">
        <f t="shared" si="579"/>
        <v>0</v>
      </c>
      <c r="AL245" s="764">
        <f t="shared" si="579"/>
        <v>0</v>
      </c>
      <c r="AM245" s="764">
        <f t="shared" si="579"/>
        <v>0</v>
      </c>
      <c r="AN245" s="764">
        <f t="shared" si="579"/>
        <v>0</v>
      </c>
      <c r="AO245" s="764">
        <f t="shared" si="579"/>
        <v>0</v>
      </c>
      <c r="AP245" s="764">
        <f t="shared" si="579"/>
        <v>0</v>
      </c>
      <c r="AQ245" s="764">
        <f t="shared" si="579"/>
        <v>0</v>
      </c>
      <c r="AR245" s="764">
        <f t="shared" si="579"/>
        <v>0</v>
      </c>
      <c r="AS245" s="764">
        <f t="shared" si="579"/>
        <v>0</v>
      </c>
      <c r="AT245" s="764">
        <f t="shared" si="579"/>
        <v>0</v>
      </c>
      <c r="AU245" s="764">
        <f t="shared" si="579"/>
        <v>0</v>
      </c>
      <c r="AV245" s="764">
        <f t="shared" si="579"/>
        <v>0</v>
      </c>
      <c r="AW245" s="764">
        <f t="shared" si="579"/>
        <v>0</v>
      </c>
      <c r="AX245" s="764">
        <f t="shared" si="579"/>
        <v>0</v>
      </c>
      <c r="AY245" s="764">
        <f t="shared" si="579"/>
        <v>0</v>
      </c>
      <c r="AZ245" s="764">
        <f t="shared" si="579"/>
        <v>0</v>
      </c>
      <c r="BA245" s="764">
        <f t="shared" si="579"/>
        <v>0</v>
      </c>
      <c r="BB245" s="764">
        <f t="shared" si="579"/>
        <v>0</v>
      </c>
      <c r="BC245" s="764">
        <f t="shared" si="579"/>
        <v>0</v>
      </c>
      <c r="BD245" s="764">
        <f t="shared" si="579"/>
        <v>0</v>
      </c>
      <c r="BE245" s="764">
        <f t="shared" si="579"/>
        <v>0</v>
      </c>
      <c r="BF245" s="764">
        <f t="shared" si="579"/>
        <v>0</v>
      </c>
      <c r="BG245" s="764">
        <f t="shared" si="579"/>
        <v>0</v>
      </c>
      <c r="BH245" s="764">
        <f t="shared" si="579"/>
        <v>0</v>
      </c>
      <c r="BI245" s="764">
        <f t="shared" si="579"/>
        <v>0</v>
      </c>
      <c r="BJ245" s="764">
        <f t="shared" si="579"/>
        <v>0</v>
      </c>
      <c r="BK245" s="764">
        <f t="shared" si="579"/>
        <v>0</v>
      </c>
      <c r="BL245" s="764">
        <f t="shared" si="579"/>
        <v>0</v>
      </c>
      <c r="BM245" s="764">
        <f t="shared" si="579"/>
        <v>0</v>
      </c>
      <c r="BN245" s="764">
        <f t="shared" ref="BN245:BW254" si="580">IF($D245=BN$5,$J245,0)</f>
        <v>0</v>
      </c>
      <c r="BO245" s="764">
        <f t="shared" si="580"/>
        <v>0</v>
      </c>
      <c r="BP245" s="764">
        <f t="shared" si="580"/>
        <v>0</v>
      </c>
      <c r="BQ245" s="764">
        <f t="shared" si="580"/>
        <v>0</v>
      </c>
      <c r="BR245" s="764">
        <f t="shared" si="580"/>
        <v>0</v>
      </c>
      <c r="BS245" s="764">
        <f t="shared" si="580"/>
        <v>0</v>
      </c>
      <c r="BT245" s="764">
        <f t="shared" si="580"/>
        <v>0</v>
      </c>
      <c r="BU245" s="764">
        <f t="shared" si="580"/>
        <v>0</v>
      </c>
      <c r="BV245" s="764">
        <f t="shared" si="580"/>
        <v>0</v>
      </c>
      <c r="BW245" s="764">
        <f t="shared" si="580"/>
        <v>0</v>
      </c>
      <c r="BX245" s="764">
        <f t="shared" ref="BX245:CG254" si="581">IF($D245=BX$5,$J245,0)</f>
        <v>0</v>
      </c>
      <c r="BY245" s="764">
        <f t="shared" si="581"/>
        <v>0</v>
      </c>
      <c r="BZ245" s="764">
        <f t="shared" si="581"/>
        <v>0</v>
      </c>
      <c r="CA245" s="764">
        <f t="shared" si="581"/>
        <v>0</v>
      </c>
      <c r="CB245" s="764">
        <f t="shared" si="581"/>
        <v>0</v>
      </c>
      <c r="CC245" s="764">
        <f t="shared" si="581"/>
        <v>0</v>
      </c>
      <c r="CD245" s="764">
        <f t="shared" si="581"/>
        <v>0</v>
      </c>
      <c r="CE245" s="764">
        <f t="shared" si="581"/>
        <v>0</v>
      </c>
      <c r="CF245" s="764">
        <f t="shared" si="581"/>
        <v>0</v>
      </c>
      <c r="CG245" s="764">
        <f t="shared" si="581"/>
        <v>0</v>
      </c>
      <c r="CH245" s="764">
        <f t="shared" ref="CH245:CQ254" si="582">IF($D245=CH$5,$J245,0)</f>
        <v>0</v>
      </c>
      <c r="CI245" s="764">
        <f t="shared" si="582"/>
        <v>0</v>
      </c>
      <c r="CJ245" s="764">
        <f t="shared" si="582"/>
        <v>0</v>
      </c>
      <c r="CK245" s="764">
        <f t="shared" si="582"/>
        <v>0</v>
      </c>
      <c r="CL245" s="764">
        <f t="shared" si="582"/>
        <v>0</v>
      </c>
      <c r="CM245" s="764">
        <f t="shared" si="582"/>
        <v>0</v>
      </c>
      <c r="CN245" s="764">
        <f t="shared" si="582"/>
        <v>0</v>
      </c>
      <c r="CO245" s="764">
        <f t="shared" si="582"/>
        <v>0</v>
      </c>
      <c r="CP245" s="764">
        <f t="shared" si="582"/>
        <v>0</v>
      </c>
      <c r="CQ245" s="764">
        <f t="shared" si="582"/>
        <v>0</v>
      </c>
      <c r="CR245" s="764">
        <f t="shared" ref="CR245:DA254" si="583">IF($D245=CR$5,$J245,0)</f>
        <v>0</v>
      </c>
      <c r="CS245" s="764">
        <f t="shared" si="583"/>
        <v>0</v>
      </c>
      <c r="CT245" s="764">
        <f t="shared" si="583"/>
        <v>0</v>
      </c>
      <c r="CU245" s="764">
        <f t="shared" si="583"/>
        <v>0</v>
      </c>
      <c r="CV245" s="764">
        <f t="shared" si="583"/>
        <v>0</v>
      </c>
      <c r="CW245" s="764">
        <f t="shared" si="583"/>
        <v>0</v>
      </c>
      <c r="CX245" s="764">
        <f t="shared" si="583"/>
        <v>0</v>
      </c>
      <c r="CY245" s="764">
        <f t="shared" si="583"/>
        <v>0</v>
      </c>
      <c r="CZ245" s="764">
        <f t="shared" si="583"/>
        <v>0</v>
      </c>
      <c r="DA245" s="764">
        <f t="shared" si="583"/>
        <v>0</v>
      </c>
      <c r="DB245" s="764">
        <f t="shared" ref="DB245:DK254" si="584">IF($D245=DB$5,$J245,0)</f>
        <v>0</v>
      </c>
      <c r="DC245" s="764">
        <f t="shared" si="584"/>
        <v>0</v>
      </c>
      <c r="DD245" s="764">
        <f t="shared" si="584"/>
        <v>0</v>
      </c>
      <c r="DE245" s="764">
        <f t="shared" si="584"/>
        <v>0</v>
      </c>
      <c r="DF245" s="764">
        <f t="shared" si="584"/>
        <v>0</v>
      </c>
      <c r="DG245" s="764">
        <f t="shared" si="584"/>
        <v>0</v>
      </c>
      <c r="DH245" s="764">
        <f t="shared" si="584"/>
        <v>0</v>
      </c>
      <c r="DI245" s="764">
        <f t="shared" si="584"/>
        <v>0</v>
      </c>
      <c r="DJ245" s="764">
        <f t="shared" si="584"/>
        <v>0</v>
      </c>
      <c r="DK245" s="764">
        <f t="shared" si="584"/>
        <v>0</v>
      </c>
      <c r="DL245" s="764">
        <f t="shared" ref="DL245:DU254" si="585">IF($D245=DL$5,$J245,0)</f>
        <v>0</v>
      </c>
      <c r="DM245" s="764">
        <f t="shared" si="585"/>
        <v>0</v>
      </c>
      <c r="DN245" s="764">
        <f t="shared" si="585"/>
        <v>0</v>
      </c>
      <c r="DO245" s="764">
        <f t="shared" si="585"/>
        <v>0</v>
      </c>
      <c r="DP245" s="764">
        <f t="shared" si="585"/>
        <v>0</v>
      </c>
      <c r="DQ245" s="764">
        <f t="shared" si="585"/>
        <v>0</v>
      </c>
      <c r="DR245" s="764">
        <f t="shared" si="585"/>
        <v>0</v>
      </c>
      <c r="DS245" s="764">
        <f t="shared" si="585"/>
        <v>0</v>
      </c>
      <c r="DT245" s="764">
        <f t="shared" si="585"/>
        <v>0</v>
      </c>
      <c r="DU245" s="764">
        <f t="shared" si="585"/>
        <v>0</v>
      </c>
      <c r="DV245" s="764">
        <f t="shared" ref="DV245:EE254" si="586">IF($D245=DV$5,$J245,0)</f>
        <v>0</v>
      </c>
      <c r="DW245" s="764">
        <f t="shared" si="586"/>
        <v>0</v>
      </c>
      <c r="DX245" s="764">
        <f t="shared" si="586"/>
        <v>0</v>
      </c>
      <c r="DY245" s="764">
        <f t="shared" si="586"/>
        <v>0</v>
      </c>
      <c r="DZ245" s="764">
        <f t="shared" si="586"/>
        <v>0</v>
      </c>
      <c r="EA245" s="764">
        <f t="shared" si="586"/>
        <v>0</v>
      </c>
      <c r="EB245" s="764">
        <f t="shared" si="586"/>
        <v>0</v>
      </c>
      <c r="EC245" s="764">
        <f t="shared" si="586"/>
        <v>0</v>
      </c>
      <c r="ED245" s="764">
        <f t="shared" si="586"/>
        <v>0</v>
      </c>
      <c r="EE245" s="764">
        <f t="shared" si="586"/>
        <v>0</v>
      </c>
      <c r="EF245" s="764">
        <f t="shared" ref="EF245:EO254" si="587">IF($D245=EF$5,$J245,0)</f>
        <v>0</v>
      </c>
      <c r="EG245" s="764">
        <f t="shared" si="587"/>
        <v>0</v>
      </c>
      <c r="EH245" s="764">
        <f t="shared" si="587"/>
        <v>0</v>
      </c>
      <c r="EI245" s="764">
        <f t="shared" si="587"/>
        <v>0</v>
      </c>
      <c r="EJ245" s="764">
        <f t="shared" si="587"/>
        <v>0</v>
      </c>
      <c r="EK245" s="764">
        <f t="shared" si="587"/>
        <v>0</v>
      </c>
      <c r="EL245" s="764">
        <f t="shared" si="587"/>
        <v>0</v>
      </c>
      <c r="EM245" s="764">
        <f t="shared" si="587"/>
        <v>0</v>
      </c>
      <c r="EN245" s="764">
        <f t="shared" si="587"/>
        <v>0</v>
      </c>
      <c r="EO245" s="764">
        <f t="shared" si="587"/>
        <v>0</v>
      </c>
      <c r="EP245" s="764">
        <f t="shared" ref="EP245:EY254" si="588">IF($D245=EP$5,$J245,0)</f>
        <v>0</v>
      </c>
      <c r="EQ245" s="764">
        <f t="shared" si="588"/>
        <v>0</v>
      </c>
      <c r="ER245" s="764">
        <f t="shared" si="588"/>
        <v>0</v>
      </c>
      <c r="ES245" s="764">
        <f t="shared" si="588"/>
        <v>0</v>
      </c>
      <c r="ET245" s="764">
        <f t="shared" si="588"/>
        <v>0</v>
      </c>
      <c r="EU245" s="764">
        <f t="shared" si="588"/>
        <v>0</v>
      </c>
      <c r="EV245" s="764">
        <f t="shared" si="588"/>
        <v>0</v>
      </c>
      <c r="EW245" s="764">
        <f t="shared" si="588"/>
        <v>0</v>
      </c>
      <c r="EX245" s="764">
        <f t="shared" si="588"/>
        <v>0</v>
      </c>
      <c r="EY245" s="764">
        <f t="shared" si="588"/>
        <v>0</v>
      </c>
      <c r="EZ245" s="764">
        <f t="shared" ref="EZ245:FI254" si="589">IF($D245=EZ$5,$J245,0)</f>
        <v>0</v>
      </c>
      <c r="FA245" s="764">
        <f t="shared" si="589"/>
        <v>0</v>
      </c>
      <c r="FB245" s="764">
        <f t="shared" si="589"/>
        <v>0</v>
      </c>
      <c r="FC245" s="764">
        <f t="shared" si="589"/>
        <v>0</v>
      </c>
      <c r="FD245" s="764">
        <f t="shared" si="589"/>
        <v>0</v>
      </c>
      <c r="FE245" s="764">
        <f t="shared" si="589"/>
        <v>0</v>
      </c>
      <c r="FF245" s="764">
        <f t="shared" si="589"/>
        <v>0</v>
      </c>
      <c r="FG245" s="764">
        <f t="shared" si="589"/>
        <v>0</v>
      </c>
      <c r="FH245" s="764">
        <f t="shared" si="589"/>
        <v>0</v>
      </c>
      <c r="FI245" s="764">
        <f t="shared" si="589"/>
        <v>0</v>
      </c>
      <c r="FJ245" s="764">
        <f t="shared" ref="FJ245:FS254" si="590">IF($D245=FJ$5,$J245,0)</f>
        <v>0</v>
      </c>
      <c r="FK245" s="764">
        <f t="shared" si="590"/>
        <v>0</v>
      </c>
      <c r="FL245" s="764">
        <f t="shared" si="590"/>
        <v>0</v>
      </c>
      <c r="FM245" s="764">
        <f t="shared" si="590"/>
        <v>0</v>
      </c>
      <c r="FN245" s="764">
        <f t="shared" si="590"/>
        <v>0</v>
      </c>
      <c r="FO245" s="764">
        <f t="shared" si="590"/>
        <v>0</v>
      </c>
      <c r="FP245" s="764">
        <f t="shared" si="590"/>
        <v>0</v>
      </c>
      <c r="FQ245" s="764">
        <f t="shared" si="590"/>
        <v>0</v>
      </c>
      <c r="FR245" s="764">
        <f t="shared" si="590"/>
        <v>0</v>
      </c>
      <c r="FS245" s="764">
        <f t="shared" si="590"/>
        <v>0</v>
      </c>
      <c r="FT245" s="764">
        <f t="shared" ref="FT245:GC254" si="591">IF($D245=FT$5,$J245,0)</f>
        <v>0</v>
      </c>
      <c r="FU245" s="764">
        <f t="shared" si="591"/>
        <v>0</v>
      </c>
      <c r="FV245" s="764">
        <f t="shared" si="591"/>
        <v>0</v>
      </c>
      <c r="FW245" s="764">
        <f t="shared" si="591"/>
        <v>0</v>
      </c>
      <c r="FX245" s="764">
        <f t="shared" si="591"/>
        <v>0</v>
      </c>
      <c r="FY245" s="764">
        <f t="shared" si="591"/>
        <v>0</v>
      </c>
      <c r="FZ245" s="764">
        <f t="shared" si="591"/>
        <v>0</v>
      </c>
      <c r="GA245" s="764">
        <f t="shared" si="591"/>
        <v>0</v>
      </c>
      <c r="GB245" s="764">
        <f t="shared" si="591"/>
        <v>0</v>
      </c>
      <c r="GC245" s="764">
        <f t="shared" si="591"/>
        <v>0</v>
      </c>
      <c r="GD245" s="764">
        <f t="shared" ref="GD245:GM254" si="592">IF($D245=GD$5,$J245,0)</f>
        <v>0</v>
      </c>
      <c r="GE245" s="764">
        <f t="shared" si="592"/>
        <v>0</v>
      </c>
      <c r="GF245" s="764">
        <f t="shared" si="592"/>
        <v>0</v>
      </c>
      <c r="GG245" s="764">
        <f t="shared" si="592"/>
        <v>0</v>
      </c>
      <c r="GH245" s="764">
        <f t="shared" si="592"/>
        <v>0</v>
      </c>
      <c r="GI245" s="764">
        <f t="shared" si="592"/>
        <v>0</v>
      </c>
      <c r="GJ245" s="764">
        <f t="shared" si="592"/>
        <v>0</v>
      </c>
      <c r="GK245" s="764">
        <f t="shared" si="592"/>
        <v>0</v>
      </c>
      <c r="GL245" s="764">
        <f t="shared" si="592"/>
        <v>0</v>
      </c>
      <c r="GM245" s="764">
        <f t="shared" si="592"/>
        <v>0</v>
      </c>
      <c r="GN245" s="764">
        <f t="shared" ref="GN245:GW254" si="593">IF($D245=GN$5,$J245,0)</f>
        <v>0</v>
      </c>
      <c r="GO245" s="764">
        <f t="shared" si="593"/>
        <v>0</v>
      </c>
      <c r="GP245" s="764">
        <f t="shared" si="593"/>
        <v>0</v>
      </c>
      <c r="GQ245" s="764">
        <f t="shared" si="593"/>
        <v>0</v>
      </c>
      <c r="GR245" s="764">
        <f t="shared" si="593"/>
        <v>0</v>
      </c>
      <c r="GS245" s="764">
        <f t="shared" si="593"/>
        <v>0</v>
      </c>
      <c r="GT245" s="764">
        <f t="shared" si="593"/>
        <v>0</v>
      </c>
      <c r="GU245" s="764">
        <f t="shared" si="593"/>
        <v>0</v>
      </c>
      <c r="GV245" s="764">
        <f t="shared" si="593"/>
        <v>0</v>
      </c>
      <c r="GW245" s="764">
        <f t="shared" si="593"/>
        <v>0</v>
      </c>
      <c r="GX245" s="764">
        <f t="shared" ref="GX245:HG254" si="594">IF($D245=GX$5,$J245,0)</f>
        <v>0</v>
      </c>
      <c r="GY245" s="764">
        <f t="shared" si="594"/>
        <v>0</v>
      </c>
      <c r="GZ245" s="764">
        <f t="shared" si="594"/>
        <v>0</v>
      </c>
      <c r="HA245" s="764">
        <f t="shared" si="594"/>
        <v>0</v>
      </c>
      <c r="HB245" s="764">
        <f t="shared" si="594"/>
        <v>0</v>
      </c>
      <c r="HC245" s="764">
        <f t="shared" si="594"/>
        <v>0</v>
      </c>
      <c r="HD245" s="764">
        <f t="shared" si="594"/>
        <v>0</v>
      </c>
      <c r="HE245" s="764">
        <f t="shared" si="594"/>
        <v>0</v>
      </c>
      <c r="HF245" s="764">
        <f t="shared" si="594"/>
        <v>0</v>
      </c>
      <c r="HG245" s="764">
        <f t="shared" si="594"/>
        <v>0</v>
      </c>
      <c r="HH245" s="764">
        <f t="shared" ref="HH245:HQ254" si="595">IF($D245=HH$5,$J245,0)</f>
        <v>0</v>
      </c>
      <c r="HI245" s="764">
        <f t="shared" si="595"/>
        <v>0</v>
      </c>
      <c r="HJ245" s="764">
        <f t="shared" si="595"/>
        <v>0</v>
      </c>
      <c r="HK245" s="764">
        <f t="shared" si="595"/>
        <v>0</v>
      </c>
      <c r="HL245" s="764">
        <f t="shared" si="595"/>
        <v>0</v>
      </c>
      <c r="HM245" s="764">
        <f t="shared" si="595"/>
        <v>0</v>
      </c>
      <c r="HN245" s="764">
        <f t="shared" si="595"/>
        <v>0</v>
      </c>
      <c r="HO245" s="764">
        <f t="shared" si="595"/>
        <v>0</v>
      </c>
      <c r="HP245" s="764">
        <f t="shared" si="595"/>
        <v>0</v>
      </c>
      <c r="HQ245" s="764">
        <f t="shared" si="595"/>
        <v>0</v>
      </c>
      <c r="HR245" s="764">
        <f t="shared" ref="HR245:IA254" si="596">IF($D245=HR$5,$J245,0)</f>
        <v>0</v>
      </c>
      <c r="HS245" s="764">
        <f t="shared" si="596"/>
        <v>0</v>
      </c>
      <c r="HT245" s="764">
        <f t="shared" si="596"/>
        <v>0</v>
      </c>
      <c r="HU245" s="764">
        <f t="shared" si="596"/>
        <v>0</v>
      </c>
      <c r="HV245" s="764">
        <f t="shared" si="596"/>
        <v>0</v>
      </c>
      <c r="HW245" s="764">
        <f t="shared" si="596"/>
        <v>0</v>
      </c>
      <c r="HX245" s="764">
        <f t="shared" si="596"/>
        <v>0</v>
      </c>
      <c r="HY245" s="764">
        <f t="shared" si="596"/>
        <v>0</v>
      </c>
      <c r="HZ245" s="764">
        <f t="shared" si="596"/>
        <v>0</v>
      </c>
      <c r="IA245" s="764">
        <f t="shared" si="596"/>
        <v>0</v>
      </c>
      <c r="IB245" s="764">
        <f t="shared" ref="IB245:IK254" si="597">IF($D245=IB$5,$J245,0)</f>
        <v>0</v>
      </c>
      <c r="IC245" s="764">
        <f t="shared" si="597"/>
        <v>0</v>
      </c>
      <c r="ID245" s="764">
        <f t="shared" si="597"/>
        <v>0</v>
      </c>
      <c r="IE245" s="764">
        <f t="shared" si="597"/>
        <v>0</v>
      </c>
      <c r="IF245" s="764">
        <f t="shared" si="597"/>
        <v>0</v>
      </c>
      <c r="IG245" s="764">
        <f t="shared" si="597"/>
        <v>0</v>
      </c>
      <c r="IH245" s="764">
        <f t="shared" si="597"/>
        <v>0</v>
      </c>
      <c r="II245" s="764">
        <f t="shared" si="597"/>
        <v>0</v>
      </c>
      <c r="IJ245" s="764">
        <f t="shared" si="597"/>
        <v>0</v>
      </c>
      <c r="IK245" s="764">
        <f t="shared" si="597"/>
        <v>0</v>
      </c>
      <c r="IL245" s="764">
        <f t="shared" ref="IL245:JS254" si="598">IF($D245=IL$5,$J245,0)</f>
        <v>0</v>
      </c>
      <c r="IM245" s="764">
        <f t="shared" si="598"/>
        <v>0</v>
      </c>
      <c r="IN245" s="764">
        <f t="shared" si="598"/>
        <v>0</v>
      </c>
      <c r="IO245" s="764">
        <f t="shared" si="598"/>
        <v>0</v>
      </c>
      <c r="IP245" s="764">
        <f t="shared" si="598"/>
        <v>0</v>
      </c>
      <c r="IQ245" s="764">
        <f t="shared" si="598"/>
        <v>0</v>
      </c>
      <c r="IR245" s="764">
        <f t="shared" si="598"/>
        <v>0</v>
      </c>
      <c r="IS245" s="764">
        <f t="shared" si="598"/>
        <v>0</v>
      </c>
      <c r="IT245" s="764">
        <f t="shared" si="598"/>
        <v>0</v>
      </c>
      <c r="IU245" s="764">
        <f t="shared" si="598"/>
        <v>0</v>
      </c>
      <c r="IV245" s="764">
        <f t="shared" si="598"/>
        <v>0</v>
      </c>
      <c r="IW245" s="764">
        <f t="shared" si="598"/>
        <v>0</v>
      </c>
      <c r="IX245" s="764">
        <f t="shared" si="598"/>
        <v>0</v>
      </c>
      <c r="IY245" s="764">
        <f t="shared" si="598"/>
        <v>0</v>
      </c>
      <c r="IZ245" s="764">
        <f t="shared" si="598"/>
        <v>0</v>
      </c>
      <c r="JA245" s="764">
        <f t="shared" si="598"/>
        <v>0</v>
      </c>
      <c r="JB245" s="764">
        <f t="shared" si="598"/>
        <v>0</v>
      </c>
      <c r="JC245" s="764">
        <f t="shared" si="598"/>
        <v>0</v>
      </c>
      <c r="JD245" s="764">
        <f t="shared" si="578"/>
        <v>0</v>
      </c>
      <c r="JE245" s="764">
        <f t="shared" si="578"/>
        <v>0</v>
      </c>
      <c r="JF245" s="764">
        <f t="shared" si="578"/>
        <v>0</v>
      </c>
      <c r="JG245" s="764">
        <f t="shared" si="578"/>
        <v>0</v>
      </c>
      <c r="JH245" s="764">
        <f t="shared" si="578"/>
        <v>0</v>
      </c>
      <c r="JI245" s="764">
        <f t="shared" si="578"/>
        <v>0</v>
      </c>
      <c r="JJ245" s="764">
        <f t="shared" si="578"/>
        <v>0</v>
      </c>
      <c r="JK245" s="764">
        <f t="shared" si="578"/>
        <v>0</v>
      </c>
      <c r="JL245" s="764">
        <f t="shared" si="598"/>
        <v>0</v>
      </c>
      <c r="JM245" s="764">
        <f t="shared" si="598"/>
        <v>0</v>
      </c>
      <c r="JN245" s="764">
        <f t="shared" si="598"/>
        <v>0</v>
      </c>
      <c r="JO245" s="764">
        <f t="shared" si="598"/>
        <v>0</v>
      </c>
      <c r="JP245" s="764">
        <f t="shared" si="598"/>
        <v>0</v>
      </c>
      <c r="JQ245" s="764">
        <f t="shared" si="480"/>
        <v>0</v>
      </c>
      <c r="JR245" s="764">
        <f t="shared" si="480"/>
        <v>0</v>
      </c>
      <c r="JS245" s="764">
        <f t="shared" si="598"/>
        <v>0</v>
      </c>
      <c r="JT245" s="765">
        <f t="shared" si="481"/>
        <v>0</v>
      </c>
      <c r="JU245" s="229">
        <f t="shared" si="482"/>
        <v>0</v>
      </c>
    </row>
    <row r="246" spans="1:281" ht="12.75" customHeight="1">
      <c r="A246" s="57"/>
      <c r="B246" s="223"/>
      <c r="C246" s="52"/>
      <c r="D246" s="62"/>
      <c r="E246" s="743" t="str">
        <f t="shared" si="479"/>
        <v xml:space="preserve"> </v>
      </c>
      <c r="F246" s="56"/>
      <c r="G246" s="228"/>
      <c r="H246" s="744">
        <f>SUMIF(Ajuste!$C$8:$C$483,$B$6:$B$499,Ajuste!$E$8:$E$483)</f>
        <v>0</v>
      </c>
      <c r="I246" s="744">
        <f>SUMIF(Ajuste!$C$8:$C$483,$B$6:$B$499,Ajuste!$F$8:$F$483)</f>
        <v>0</v>
      </c>
      <c r="J246" s="229">
        <f t="shared" si="483"/>
        <v>0</v>
      </c>
      <c r="K246" s="764">
        <f t="shared" si="579"/>
        <v>0</v>
      </c>
      <c r="L246" s="764">
        <f t="shared" si="579"/>
        <v>0</v>
      </c>
      <c r="M246" s="764">
        <f t="shared" si="579"/>
        <v>0</v>
      </c>
      <c r="N246" s="764">
        <f t="shared" si="579"/>
        <v>0</v>
      </c>
      <c r="O246" s="764">
        <f t="shared" si="579"/>
        <v>0</v>
      </c>
      <c r="P246" s="764">
        <f t="shared" si="579"/>
        <v>0</v>
      </c>
      <c r="Q246" s="764">
        <f t="shared" si="579"/>
        <v>0</v>
      </c>
      <c r="R246" s="764">
        <f t="shared" si="579"/>
        <v>0</v>
      </c>
      <c r="S246" s="764">
        <f t="shared" si="579"/>
        <v>0</v>
      </c>
      <c r="T246" s="764">
        <f t="shared" si="579"/>
        <v>0</v>
      </c>
      <c r="U246" s="764">
        <f t="shared" si="579"/>
        <v>0</v>
      </c>
      <c r="V246" s="764">
        <f t="shared" si="579"/>
        <v>0</v>
      </c>
      <c r="W246" s="764">
        <f t="shared" si="579"/>
        <v>0</v>
      </c>
      <c r="X246" s="764">
        <f t="shared" si="579"/>
        <v>0</v>
      </c>
      <c r="Y246" s="764">
        <f t="shared" si="579"/>
        <v>0</v>
      </c>
      <c r="Z246" s="764">
        <f t="shared" si="579"/>
        <v>0</v>
      </c>
      <c r="AA246" s="764">
        <f t="shared" si="579"/>
        <v>0</v>
      </c>
      <c r="AB246" s="764">
        <f t="shared" si="579"/>
        <v>0</v>
      </c>
      <c r="AC246" s="764">
        <f t="shared" si="579"/>
        <v>0</v>
      </c>
      <c r="AD246" s="764">
        <f t="shared" si="579"/>
        <v>0</v>
      </c>
      <c r="AE246" s="764">
        <f t="shared" si="579"/>
        <v>0</v>
      </c>
      <c r="AF246" s="764">
        <f t="shared" si="579"/>
        <v>0</v>
      </c>
      <c r="AG246" s="764">
        <f t="shared" si="579"/>
        <v>0</v>
      </c>
      <c r="AH246" s="764">
        <f t="shared" si="579"/>
        <v>0</v>
      </c>
      <c r="AI246" s="764">
        <f t="shared" si="579"/>
        <v>0</v>
      </c>
      <c r="AJ246" s="764">
        <f t="shared" si="579"/>
        <v>0</v>
      </c>
      <c r="AK246" s="764">
        <f t="shared" si="579"/>
        <v>0</v>
      </c>
      <c r="AL246" s="764">
        <f t="shared" si="579"/>
        <v>0</v>
      </c>
      <c r="AM246" s="764">
        <f t="shared" si="579"/>
        <v>0</v>
      </c>
      <c r="AN246" s="764">
        <f t="shared" si="579"/>
        <v>0</v>
      </c>
      <c r="AO246" s="764">
        <f t="shared" si="579"/>
        <v>0</v>
      </c>
      <c r="AP246" s="764">
        <f t="shared" si="579"/>
        <v>0</v>
      </c>
      <c r="AQ246" s="764">
        <f t="shared" si="579"/>
        <v>0</v>
      </c>
      <c r="AR246" s="764">
        <f t="shared" si="579"/>
        <v>0</v>
      </c>
      <c r="AS246" s="764">
        <f t="shared" si="579"/>
        <v>0</v>
      </c>
      <c r="AT246" s="764">
        <f t="shared" si="579"/>
        <v>0</v>
      </c>
      <c r="AU246" s="764">
        <f t="shared" si="579"/>
        <v>0</v>
      </c>
      <c r="AV246" s="764">
        <f t="shared" si="579"/>
        <v>0</v>
      </c>
      <c r="AW246" s="764">
        <f t="shared" si="579"/>
        <v>0</v>
      </c>
      <c r="AX246" s="764">
        <f t="shared" si="579"/>
        <v>0</v>
      </c>
      <c r="AY246" s="764">
        <f t="shared" si="579"/>
        <v>0</v>
      </c>
      <c r="AZ246" s="764">
        <f t="shared" si="579"/>
        <v>0</v>
      </c>
      <c r="BA246" s="764">
        <f t="shared" si="579"/>
        <v>0</v>
      </c>
      <c r="BB246" s="764">
        <f t="shared" si="579"/>
        <v>0</v>
      </c>
      <c r="BC246" s="764">
        <f t="shared" si="579"/>
        <v>0</v>
      </c>
      <c r="BD246" s="764">
        <f t="shared" si="579"/>
        <v>0</v>
      </c>
      <c r="BE246" s="764">
        <f t="shared" si="579"/>
        <v>0</v>
      </c>
      <c r="BF246" s="764">
        <f t="shared" si="579"/>
        <v>0</v>
      </c>
      <c r="BG246" s="764">
        <f t="shared" si="579"/>
        <v>0</v>
      </c>
      <c r="BH246" s="764">
        <f t="shared" si="579"/>
        <v>0</v>
      </c>
      <c r="BI246" s="764">
        <f t="shared" si="579"/>
        <v>0</v>
      </c>
      <c r="BJ246" s="764">
        <f t="shared" si="579"/>
        <v>0</v>
      </c>
      <c r="BK246" s="764">
        <f t="shared" si="579"/>
        <v>0</v>
      </c>
      <c r="BL246" s="764">
        <f t="shared" si="579"/>
        <v>0</v>
      </c>
      <c r="BM246" s="764">
        <f t="shared" si="579"/>
        <v>0</v>
      </c>
      <c r="BN246" s="764">
        <f t="shared" si="580"/>
        <v>0</v>
      </c>
      <c r="BO246" s="764">
        <f t="shared" si="580"/>
        <v>0</v>
      </c>
      <c r="BP246" s="764">
        <f t="shared" si="580"/>
        <v>0</v>
      </c>
      <c r="BQ246" s="764">
        <f t="shared" si="580"/>
        <v>0</v>
      </c>
      <c r="BR246" s="764">
        <f t="shared" si="580"/>
        <v>0</v>
      </c>
      <c r="BS246" s="764">
        <f t="shared" si="580"/>
        <v>0</v>
      </c>
      <c r="BT246" s="764">
        <f t="shared" si="580"/>
        <v>0</v>
      </c>
      <c r="BU246" s="764">
        <f t="shared" si="580"/>
        <v>0</v>
      </c>
      <c r="BV246" s="764">
        <f t="shared" si="580"/>
        <v>0</v>
      </c>
      <c r="BW246" s="764">
        <f t="shared" si="580"/>
        <v>0</v>
      </c>
      <c r="BX246" s="764">
        <f t="shared" si="581"/>
        <v>0</v>
      </c>
      <c r="BY246" s="764">
        <f t="shared" si="581"/>
        <v>0</v>
      </c>
      <c r="BZ246" s="764">
        <f t="shared" si="581"/>
        <v>0</v>
      </c>
      <c r="CA246" s="764">
        <f t="shared" si="581"/>
        <v>0</v>
      </c>
      <c r="CB246" s="764">
        <f t="shared" si="581"/>
        <v>0</v>
      </c>
      <c r="CC246" s="764">
        <f t="shared" si="581"/>
        <v>0</v>
      </c>
      <c r="CD246" s="764">
        <f t="shared" si="581"/>
        <v>0</v>
      </c>
      <c r="CE246" s="764">
        <f t="shared" si="581"/>
        <v>0</v>
      </c>
      <c r="CF246" s="764">
        <f t="shared" si="581"/>
        <v>0</v>
      </c>
      <c r="CG246" s="764">
        <f t="shared" si="581"/>
        <v>0</v>
      </c>
      <c r="CH246" s="764">
        <f t="shared" si="582"/>
        <v>0</v>
      </c>
      <c r="CI246" s="764">
        <f t="shared" si="582"/>
        <v>0</v>
      </c>
      <c r="CJ246" s="764">
        <f t="shared" si="582"/>
        <v>0</v>
      </c>
      <c r="CK246" s="764">
        <f t="shared" si="582"/>
        <v>0</v>
      </c>
      <c r="CL246" s="764">
        <f t="shared" si="582"/>
        <v>0</v>
      </c>
      <c r="CM246" s="764">
        <f t="shared" si="582"/>
        <v>0</v>
      </c>
      <c r="CN246" s="764">
        <f t="shared" si="582"/>
        <v>0</v>
      </c>
      <c r="CO246" s="764">
        <f t="shared" si="582"/>
        <v>0</v>
      </c>
      <c r="CP246" s="764">
        <f t="shared" si="582"/>
        <v>0</v>
      </c>
      <c r="CQ246" s="764">
        <f t="shared" si="582"/>
        <v>0</v>
      </c>
      <c r="CR246" s="764">
        <f t="shared" si="583"/>
        <v>0</v>
      </c>
      <c r="CS246" s="764">
        <f t="shared" si="583"/>
        <v>0</v>
      </c>
      <c r="CT246" s="764">
        <f t="shared" si="583"/>
        <v>0</v>
      </c>
      <c r="CU246" s="764">
        <f t="shared" si="583"/>
        <v>0</v>
      </c>
      <c r="CV246" s="764">
        <f t="shared" si="583"/>
        <v>0</v>
      </c>
      <c r="CW246" s="764">
        <f t="shared" si="583"/>
        <v>0</v>
      </c>
      <c r="CX246" s="764">
        <f t="shared" si="583"/>
        <v>0</v>
      </c>
      <c r="CY246" s="764">
        <f t="shared" si="583"/>
        <v>0</v>
      </c>
      <c r="CZ246" s="764">
        <f t="shared" si="583"/>
        <v>0</v>
      </c>
      <c r="DA246" s="764">
        <f t="shared" si="583"/>
        <v>0</v>
      </c>
      <c r="DB246" s="764">
        <f t="shared" si="584"/>
        <v>0</v>
      </c>
      <c r="DC246" s="764">
        <f t="shared" si="584"/>
        <v>0</v>
      </c>
      <c r="DD246" s="764">
        <f t="shared" si="584"/>
        <v>0</v>
      </c>
      <c r="DE246" s="764">
        <f t="shared" si="584"/>
        <v>0</v>
      </c>
      <c r="DF246" s="764">
        <f t="shared" si="584"/>
        <v>0</v>
      </c>
      <c r="DG246" s="764">
        <f t="shared" si="584"/>
        <v>0</v>
      </c>
      <c r="DH246" s="764">
        <f t="shared" si="584"/>
        <v>0</v>
      </c>
      <c r="DI246" s="764">
        <f t="shared" si="584"/>
        <v>0</v>
      </c>
      <c r="DJ246" s="764">
        <f t="shared" si="584"/>
        <v>0</v>
      </c>
      <c r="DK246" s="764">
        <f t="shared" si="584"/>
        <v>0</v>
      </c>
      <c r="DL246" s="764">
        <f t="shared" si="585"/>
        <v>0</v>
      </c>
      <c r="DM246" s="764">
        <f t="shared" si="585"/>
        <v>0</v>
      </c>
      <c r="DN246" s="764">
        <f t="shared" si="585"/>
        <v>0</v>
      </c>
      <c r="DO246" s="764">
        <f t="shared" si="585"/>
        <v>0</v>
      </c>
      <c r="DP246" s="764">
        <f t="shared" si="585"/>
        <v>0</v>
      </c>
      <c r="DQ246" s="764">
        <f t="shared" si="585"/>
        <v>0</v>
      </c>
      <c r="DR246" s="764">
        <f t="shared" si="585"/>
        <v>0</v>
      </c>
      <c r="DS246" s="764">
        <f t="shared" si="585"/>
        <v>0</v>
      </c>
      <c r="DT246" s="764">
        <f t="shared" si="585"/>
        <v>0</v>
      </c>
      <c r="DU246" s="764">
        <f t="shared" si="585"/>
        <v>0</v>
      </c>
      <c r="DV246" s="764">
        <f t="shared" si="586"/>
        <v>0</v>
      </c>
      <c r="DW246" s="764">
        <f t="shared" si="586"/>
        <v>0</v>
      </c>
      <c r="DX246" s="764">
        <f t="shared" si="586"/>
        <v>0</v>
      </c>
      <c r="DY246" s="764">
        <f t="shared" si="586"/>
        <v>0</v>
      </c>
      <c r="DZ246" s="764">
        <f t="shared" si="586"/>
        <v>0</v>
      </c>
      <c r="EA246" s="764">
        <f t="shared" si="586"/>
        <v>0</v>
      </c>
      <c r="EB246" s="764">
        <f t="shared" si="586"/>
        <v>0</v>
      </c>
      <c r="EC246" s="764">
        <f t="shared" si="586"/>
        <v>0</v>
      </c>
      <c r="ED246" s="764">
        <f t="shared" si="586"/>
        <v>0</v>
      </c>
      <c r="EE246" s="764">
        <f t="shared" si="586"/>
        <v>0</v>
      </c>
      <c r="EF246" s="764">
        <f t="shared" si="587"/>
        <v>0</v>
      </c>
      <c r="EG246" s="764">
        <f t="shared" si="587"/>
        <v>0</v>
      </c>
      <c r="EH246" s="764">
        <f t="shared" si="587"/>
        <v>0</v>
      </c>
      <c r="EI246" s="764">
        <f t="shared" si="587"/>
        <v>0</v>
      </c>
      <c r="EJ246" s="764">
        <f t="shared" si="587"/>
        <v>0</v>
      </c>
      <c r="EK246" s="764">
        <f t="shared" si="587"/>
        <v>0</v>
      </c>
      <c r="EL246" s="764">
        <f t="shared" si="587"/>
        <v>0</v>
      </c>
      <c r="EM246" s="764">
        <f t="shared" si="587"/>
        <v>0</v>
      </c>
      <c r="EN246" s="764">
        <f t="shared" si="587"/>
        <v>0</v>
      </c>
      <c r="EO246" s="764">
        <f t="shared" si="587"/>
        <v>0</v>
      </c>
      <c r="EP246" s="764">
        <f t="shared" si="588"/>
        <v>0</v>
      </c>
      <c r="EQ246" s="764">
        <f t="shared" si="588"/>
        <v>0</v>
      </c>
      <c r="ER246" s="764">
        <f t="shared" si="588"/>
        <v>0</v>
      </c>
      <c r="ES246" s="764">
        <f t="shared" si="588"/>
        <v>0</v>
      </c>
      <c r="ET246" s="764">
        <f t="shared" si="588"/>
        <v>0</v>
      </c>
      <c r="EU246" s="764">
        <f t="shared" si="588"/>
        <v>0</v>
      </c>
      <c r="EV246" s="764">
        <f t="shared" si="588"/>
        <v>0</v>
      </c>
      <c r="EW246" s="764">
        <f t="shared" si="588"/>
        <v>0</v>
      </c>
      <c r="EX246" s="764">
        <f t="shared" si="588"/>
        <v>0</v>
      </c>
      <c r="EY246" s="764">
        <f t="shared" si="588"/>
        <v>0</v>
      </c>
      <c r="EZ246" s="764">
        <f t="shared" si="589"/>
        <v>0</v>
      </c>
      <c r="FA246" s="764">
        <f t="shared" si="589"/>
        <v>0</v>
      </c>
      <c r="FB246" s="764">
        <f t="shared" si="589"/>
        <v>0</v>
      </c>
      <c r="FC246" s="764">
        <f t="shared" si="589"/>
        <v>0</v>
      </c>
      <c r="FD246" s="764">
        <f t="shared" si="589"/>
        <v>0</v>
      </c>
      <c r="FE246" s="764">
        <f t="shared" si="589"/>
        <v>0</v>
      </c>
      <c r="FF246" s="764">
        <f t="shared" si="589"/>
        <v>0</v>
      </c>
      <c r="FG246" s="764">
        <f t="shared" si="589"/>
        <v>0</v>
      </c>
      <c r="FH246" s="764">
        <f t="shared" si="589"/>
        <v>0</v>
      </c>
      <c r="FI246" s="764">
        <f t="shared" si="589"/>
        <v>0</v>
      </c>
      <c r="FJ246" s="764">
        <f t="shared" si="590"/>
        <v>0</v>
      </c>
      <c r="FK246" s="764">
        <f t="shared" si="590"/>
        <v>0</v>
      </c>
      <c r="FL246" s="764">
        <f t="shared" si="590"/>
        <v>0</v>
      </c>
      <c r="FM246" s="764">
        <f t="shared" si="590"/>
        <v>0</v>
      </c>
      <c r="FN246" s="764">
        <f t="shared" si="590"/>
        <v>0</v>
      </c>
      <c r="FO246" s="764">
        <f t="shared" si="590"/>
        <v>0</v>
      </c>
      <c r="FP246" s="764">
        <f t="shared" si="590"/>
        <v>0</v>
      </c>
      <c r="FQ246" s="764">
        <f t="shared" si="590"/>
        <v>0</v>
      </c>
      <c r="FR246" s="764">
        <f t="shared" si="590"/>
        <v>0</v>
      </c>
      <c r="FS246" s="764">
        <f t="shared" si="590"/>
        <v>0</v>
      </c>
      <c r="FT246" s="764">
        <f t="shared" si="591"/>
        <v>0</v>
      </c>
      <c r="FU246" s="764">
        <f t="shared" si="591"/>
        <v>0</v>
      </c>
      <c r="FV246" s="764">
        <f t="shared" si="591"/>
        <v>0</v>
      </c>
      <c r="FW246" s="764">
        <f t="shared" si="591"/>
        <v>0</v>
      </c>
      <c r="FX246" s="764">
        <f t="shared" si="591"/>
        <v>0</v>
      </c>
      <c r="FY246" s="764">
        <f t="shared" si="591"/>
        <v>0</v>
      </c>
      <c r="FZ246" s="764">
        <f t="shared" si="591"/>
        <v>0</v>
      </c>
      <c r="GA246" s="764">
        <f t="shared" si="591"/>
        <v>0</v>
      </c>
      <c r="GB246" s="764">
        <f t="shared" si="591"/>
        <v>0</v>
      </c>
      <c r="GC246" s="764">
        <f t="shared" si="591"/>
        <v>0</v>
      </c>
      <c r="GD246" s="764">
        <f t="shared" si="592"/>
        <v>0</v>
      </c>
      <c r="GE246" s="764">
        <f t="shared" si="592"/>
        <v>0</v>
      </c>
      <c r="GF246" s="764">
        <f t="shared" si="592"/>
        <v>0</v>
      </c>
      <c r="GG246" s="764">
        <f t="shared" si="592"/>
        <v>0</v>
      </c>
      <c r="GH246" s="764">
        <f t="shared" si="592"/>
        <v>0</v>
      </c>
      <c r="GI246" s="764">
        <f t="shared" si="592"/>
        <v>0</v>
      </c>
      <c r="GJ246" s="764">
        <f t="shared" si="592"/>
        <v>0</v>
      </c>
      <c r="GK246" s="764">
        <f t="shared" si="592"/>
        <v>0</v>
      </c>
      <c r="GL246" s="764">
        <f t="shared" si="592"/>
        <v>0</v>
      </c>
      <c r="GM246" s="764">
        <f t="shared" si="592"/>
        <v>0</v>
      </c>
      <c r="GN246" s="764">
        <f t="shared" si="593"/>
        <v>0</v>
      </c>
      <c r="GO246" s="764">
        <f t="shared" si="593"/>
        <v>0</v>
      </c>
      <c r="GP246" s="764">
        <f t="shared" si="593"/>
        <v>0</v>
      </c>
      <c r="GQ246" s="764">
        <f t="shared" si="593"/>
        <v>0</v>
      </c>
      <c r="GR246" s="764">
        <f t="shared" si="593"/>
        <v>0</v>
      </c>
      <c r="GS246" s="764">
        <f t="shared" si="593"/>
        <v>0</v>
      </c>
      <c r="GT246" s="764">
        <f t="shared" si="593"/>
        <v>0</v>
      </c>
      <c r="GU246" s="764">
        <f t="shared" si="593"/>
        <v>0</v>
      </c>
      <c r="GV246" s="764">
        <f t="shared" si="593"/>
        <v>0</v>
      </c>
      <c r="GW246" s="764">
        <f t="shared" si="593"/>
        <v>0</v>
      </c>
      <c r="GX246" s="764">
        <f t="shared" si="594"/>
        <v>0</v>
      </c>
      <c r="GY246" s="764">
        <f t="shared" si="594"/>
        <v>0</v>
      </c>
      <c r="GZ246" s="764">
        <f t="shared" si="594"/>
        <v>0</v>
      </c>
      <c r="HA246" s="764">
        <f t="shared" si="594"/>
        <v>0</v>
      </c>
      <c r="HB246" s="764">
        <f t="shared" si="594"/>
        <v>0</v>
      </c>
      <c r="HC246" s="764">
        <f t="shared" si="594"/>
        <v>0</v>
      </c>
      <c r="HD246" s="764">
        <f t="shared" si="594"/>
        <v>0</v>
      </c>
      <c r="HE246" s="764">
        <f t="shared" si="594"/>
        <v>0</v>
      </c>
      <c r="HF246" s="764">
        <f t="shared" si="594"/>
        <v>0</v>
      </c>
      <c r="HG246" s="764">
        <f t="shared" si="594"/>
        <v>0</v>
      </c>
      <c r="HH246" s="764">
        <f t="shared" si="595"/>
        <v>0</v>
      </c>
      <c r="HI246" s="764">
        <f t="shared" si="595"/>
        <v>0</v>
      </c>
      <c r="HJ246" s="764">
        <f t="shared" si="595"/>
        <v>0</v>
      </c>
      <c r="HK246" s="764">
        <f t="shared" si="595"/>
        <v>0</v>
      </c>
      <c r="HL246" s="764">
        <f t="shared" si="595"/>
        <v>0</v>
      </c>
      <c r="HM246" s="764">
        <f t="shared" si="595"/>
        <v>0</v>
      </c>
      <c r="HN246" s="764">
        <f t="shared" si="595"/>
        <v>0</v>
      </c>
      <c r="HO246" s="764">
        <f t="shared" si="595"/>
        <v>0</v>
      </c>
      <c r="HP246" s="764">
        <f t="shared" si="595"/>
        <v>0</v>
      </c>
      <c r="HQ246" s="764">
        <f t="shared" si="595"/>
        <v>0</v>
      </c>
      <c r="HR246" s="764">
        <f t="shared" si="596"/>
        <v>0</v>
      </c>
      <c r="HS246" s="764">
        <f t="shared" si="596"/>
        <v>0</v>
      </c>
      <c r="HT246" s="764">
        <f t="shared" si="596"/>
        <v>0</v>
      </c>
      <c r="HU246" s="764">
        <f t="shared" si="596"/>
        <v>0</v>
      </c>
      <c r="HV246" s="764">
        <f t="shared" si="596"/>
        <v>0</v>
      </c>
      <c r="HW246" s="764">
        <f t="shared" si="596"/>
        <v>0</v>
      </c>
      <c r="HX246" s="764">
        <f t="shared" si="596"/>
        <v>0</v>
      </c>
      <c r="HY246" s="764">
        <f t="shared" si="596"/>
        <v>0</v>
      </c>
      <c r="HZ246" s="764">
        <f t="shared" si="596"/>
        <v>0</v>
      </c>
      <c r="IA246" s="764">
        <f t="shared" si="596"/>
        <v>0</v>
      </c>
      <c r="IB246" s="764">
        <f t="shared" si="597"/>
        <v>0</v>
      </c>
      <c r="IC246" s="764">
        <f t="shared" si="597"/>
        <v>0</v>
      </c>
      <c r="ID246" s="764">
        <f t="shared" si="597"/>
        <v>0</v>
      </c>
      <c r="IE246" s="764">
        <f t="shared" si="597"/>
        <v>0</v>
      </c>
      <c r="IF246" s="764">
        <f t="shared" si="597"/>
        <v>0</v>
      </c>
      <c r="IG246" s="764">
        <f t="shared" si="597"/>
        <v>0</v>
      </c>
      <c r="IH246" s="764">
        <f t="shared" si="597"/>
        <v>0</v>
      </c>
      <c r="II246" s="764">
        <f t="shared" si="597"/>
        <v>0</v>
      </c>
      <c r="IJ246" s="764">
        <f t="shared" si="597"/>
        <v>0</v>
      </c>
      <c r="IK246" s="764">
        <f t="shared" si="597"/>
        <v>0</v>
      </c>
      <c r="IL246" s="764">
        <f t="shared" si="598"/>
        <v>0</v>
      </c>
      <c r="IM246" s="764">
        <f t="shared" si="598"/>
        <v>0</v>
      </c>
      <c r="IN246" s="764">
        <f t="shared" si="598"/>
        <v>0</v>
      </c>
      <c r="IO246" s="764">
        <f t="shared" si="598"/>
        <v>0</v>
      </c>
      <c r="IP246" s="764">
        <f t="shared" si="598"/>
        <v>0</v>
      </c>
      <c r="IQ246" s="764">
        <f t="shared" si="598"/>
        <v>0</v>
      </c>
      <c r="IR246" s="764">
        <f t="shared" si="598"/>
        <v>0</v>
      </c>
      <c r="IS246" s="764">
        <f t="shared" si="598"/>
        <v>0</v>
      </c>
      <c r="IT246" s="764">
        <f t="shared" si="598"/>
        <v>0</v>
      </c>
      <c r="IU246" s="764">
        <f t="shared" si="598"/>
        <v>0</v>
      </c>
      <c r="IV246" s="764">
        <f t="shared" si="598"/>
        <v>0</v>
      </c>
      <c r="IW246" s="764">
        <f t="shared" si="598"/>
        <v>0</v>
      </c>
      <c r="IX246" s="764">
        <f t="shared" si="598"/>
        <v>0</v>
      </c>
      <c r="IY246" s="764">
        <f t="shared" si="598"/>
        <v>0</v>
      </c>
      <c r="IZ246" s="764">
        <f t="shared" si="598"/>
        <v>0</v>
      </c>
      <c r="JA246" s="764">
        <f t="shared" si="598"/>
        <v>0</v>
      </c>
      <c r="JB246" s="764">
        <f t="shared" si="598"/>
        <v>0</v>
      </c>
      <c r="JC246" s="764">
        <f t="shared" si="598"/>
        <v>0</v>
      </c>
      <c r="JD246" s="764">
        <f t="shared" si="578"/>
        <v>0</v>
      </c>
      <c r="JE246" s="764">
        <f t="shared" si="578"/>
        <v>0</v>
      </c>
      <c r="JF246" s="764">
        <f t="shared" si="578"/>
        <v>0</v>
      </c>
      <c r="JG246" s="764">
        <f t="shared" si="578"/>
        <v>0</v>
      </c>
      <c r="JH246" s="764">
        <f t="shared" si="578"/>
        <v>0</v>
      </c>
      <c r="JI246" s="764">
        <f t="shared" si="578"/>
        <v>0</v>
      </c>
      <c r="JJ246" s="764">
        <f t="shared" si="578"/>
        <v>0</v>
      </c>
      <c r="JK246" s="764">
        <f t="shared" si="578"/>
        <v>0</v>
      </c>
      <c r="JL246" s="764">
        <f t="shared" si="598"/>
        <v>0</v>
      </c>
      <c r="JM246" s="764">
        <f t="shared" si="598"/>
        <v>0</v>
      </c>
      <c r="JN246" s="764">
        <f t="shared" si="598"/>
        <v>0</v>
      </c>
      <c r="JO246" s="764">
        <f t="shared" si="598"/>
        <v>0</v>
      </c>
      <c r="JP246" s="764">
        <f t="shared" si="598"/>
        <v>0</v>
      </c>
      <c r="JQ246" s="764">
        <f t="shared" si="480"/>
        <v>0</v>
      </c>
      <c r="JR246" s="764">
        <f t="shared" si="480"/>
        <v>0</v>
      </c>
      <c r="JS246" s="764">
        <f t="shared" si="598"/>
        <v>0</v>
      </c>
      <c r="JT246" s="765">
        <f t="shared" si="481"/>
        <v>0</v>
      </c>
      <c r="JU246" s="229">
        <f t="shared" si="482"/>
        <v>0</v>
      </c>
    </row>
    <row r="247" spans="1:281" ht="12.75" customHeight="1">
      <c r="A247" s="57"/>
      <c r="B247" s="223"/>
      <c r="C247" s="52"/>
      <c r="D247" s="62"/>
      <c r="E247" s="743" t="str">
        <f t="shared" si="479"/>
        <v xml:space="preserve"> </v>
      </c>
      <c r="F247" s="56"/>
      <c r="G247" s="228"/>
      <c r="H247" s="744">
        <f>SUMIF(Ajuste!$C$8:$C$483,$B$6:$B$499,Ajuste!$E$8:$E$483)</f>
        <v>0</v>
      </c>
      <c r="I247" s="744">
        <f>SUMIF(Ajuste!$C$8:$C$483,$B$6:$B$499,Ajuste!$F$8:$F$483)</f>
        <v>0</v>
      </c>
      <c r="J247" s="229">
        <f t="shared" si="483"/>
        <v>0</v>
      </c>
      <c r="K247" s="764">
        <f t="shared" si="579"/>
        <v>0</v>
      </c>
      <c r="L247" s="764">
        <f t="shared" si="579"/>
        <v>0</v>
      </c>
      <c r="M247" s="764">
        <f t="shared" si="579"/>
        <v>0</v>
      </c>
      <c r="N247" s="764">
        <f t="shared" si="579"/>
        <v>0</v>
      </c>
      <c r="O247" s="764">
        <f t="shared" si="579"/>
        <v>0</v>
      </c>
      <c r="P247" s="764">
        <f t="shared" si="579"/>
        <v>0</v>
      </c>
      <c r="Q247" s="764">
        <f t="shared" si="579"/>
        <v>0</v>
      </c>
      <c r="R247" s="764">
        <f t="shared" si="579"/>
        <v>0</v>
      </c>
      <c r="S247" s="764">
        <f t="shared" si="579"/>
        <v>0</v>
      </c>
      <c r="T247" s="764">
        <f t="shared" si="579"/>
        <v>0</v>
      </c>
      <c r="U247" s="764">
        <f t="shared" si="579"/>
        <v>0</v>
      </c>
      <c r="V247" s="764">
        <f t="shared" si="579"/>
        <v>0</v>
      </c>
      <c r="W247" s="764">
        <f t="shared" si="579"/>
        <v>0</v>
      </c>
      <c r="X247" s="764">
        <f t="shared" si="579"/>
        <v>0</v>
      </c>
      <c r="Y247" s="764">
        <f t="shared" si="579"/>
        <v>0</v>
      </c>
      <c r="Z247" s="764">
        <f t="shared" si="579"/>
        <v>0</v>
      </c>
      <c r="AA247" s="764">
        <f t="shared" si="579"/>
        <v>0</v>
      </c>
      <c r="AB247" s="764">
        <f t="shared" si="579"/>
        <v>0</v>
      </c>
      <c r="AC247" s="764">
        <f t="shared" si="579"/>
        <v>0</v>
      </c>
      <c r="AD247" s="764">
        <f t="shared" si="579"/>
        <v>0</v>
      </c>
      <c r="AE247" s="764">
        <f t="shared" si="579"/>
        <v>0</v>
      </c>
      <c r="AF247" s="764">
        <f t="shared" si="579"/>
        <v>0</v>
      </c>
      <c r="AG247" s="764">
        <f t="shared" si="579"/>
        <v>0</v>
      </c>
      <c r="AH247" s="764">
        <f t="shared" si="579"/>
        <v>0</v>
      </c>
      <c r="AI247" s="764">
        <f t="shared" si="579"/>
        <v>0</v>
      </c>
      <c r="AJ247" s="764">
        <f t="shared" si="579"/>
        <v>0</v>
      </c>
      <c r="AK247" s="764">
        <f t="shared" si="579"/>
        <v>0</v>
      </c>
      <c r="AL247" s="764">
        <f t="shared" si="579"/>
        <v>0</v>
      </c>
      <c r="AM247" s="764">
        <f t="shared" si="579"/>
        <v>0</v>
      </c>
      <c r="AN247" s="764">
        <f t="shared" si="579"/>
        <v>0</v>
      </c>
      <c r="AO247" s="764">
        <f t="shared" si="579"/>
        <v>0</v>
      </c>
      <c r="AP247" s="764">
        <f t="shared" si="579"/>
        <v>0</v>
      </c>
      <c r="AQ247" s="764">
        <f t="shared" si="579"/>
        <v>0</v>
      </c>
      <c r="AR247" s="764">
        <f t="shared" si="579"/>
        <v>0</v>
      </c>
      <c r="AS247" s="764">
        <f t="shared" si="579"/>
        <v>0</v>
      </c>
      <c r="AT247" s="764">
        <f t="shared" si="579"/>
        <v>0</v>
      </c>
      <c r="AU247" s="764">
        <f t="shared" si="579"/>
        <v>0</v>
      </c>
      <c r="AV247" s="764">
        <f t="shared" si="579"/>
        <v>0</v>
      </c>
      <c r="AW247" s="764">
        <f t="shared" si="579"/>
        <v>0</v>
      </c>
      <c r="AX247" s="764">
        <f t="shared" si="579"/>
        <v>0</v>
      </c>
      <c r="AY247" s="764">
        <f t="shared" si="579"/>
        <v>0</v>
      </c>
      <c r="AZ247" s="764">
        <f t="shared" si="579"/>
        <v>0</v>
      </c>
      <c r="BA247" s="764">
        <f t="shared" si="579"/>
        <v>0</v>
      </c>
      <c r="BB247" s="764">
        <f t="shared" si="579"/>
        <v>0</v>
      </c>
      <c r="BC247" s="764">
        <f t="shared" si="579"/>
        <v>0</v>
      </c>
      <c r="BD247" s="764">
        <f t="shared" si="579"/>
        <v>0</v>
      </c>
      <c r="BE247" s="764">
        <f t="shared" si="579"/>
        <v>0</v>
      </c>
      <c r="BF247" s="764">
        <f t="shared" si="579"/>
        <v>0</v>
      </c>
      <c r="BG247" s="764">
        <f t="shared" si="579"/>
        <v>0</v>
      </c>
      <c r="BH247" s="764">
        <f t="shared" si="579"/>
        <v>0</v>
      </c>
      <c r="BI247" s="764">
        <f t="shared" si="579"/>
        <v>0</v>
      </c>
      <c r="BJ247" s="764">
        <f t="shared" si="579"/>
        <v>0</v>
      </c>
      <c r="BK247" s="764">
        <f t="shared" si="579"/>
        <v>0</v>
      </c>
      <c r="BL247" s="764">
        <f t="shared" si="579"/>
        <v>0</v>
      </c>
      <c r="BM247" s="764">
        <f t="shared" si="579"/>
        <v>0</v>
      </c>
      <c r="BN247" s="764">
        <f t="shared" si="580"/>
        <v>0</v>
      </c>
      <c r="BO247" s="764">
        <f t="shared" si="580"/>
        <v>0</v>
      </c>
      <c r="BP247" s="764">
        <f t="shared" si="580"/>
        <v>0</v>
      </c>
      <c r="BQ247" s="764">
        <f t="shared" si="580"/>
        <v>0</v>
      </c>
      <c r="BR247" s="764">
        <f t="shared" si="580"/>
        <v>0</v>
      </c>
      <c r="BS247" s="764">
        <f t="shared" si="580"/>
        <v>0</v>
      </c>
      <c r="BT247" s="764">
        <f t="shared" si="580"/>
        <v>0</v>
      </c>
      <c r="BU247" s="764">
        <f t="shared" si="580"/>
        <v>0</v>
      </c>
      <c r="BV247" s="764">
        <f t="shared" si="580"/>
        <v>0</v>
      </c>
      <c r="BW247" s="764">
        <f t="shared" si="580"/>
        <v>0</v>
      </c>
      <c r="BX247" s="764">
        <f t="shared" si="581"/>
        <v>0</v>
      </c>
      <c r="BY247" s="764">
        <f t="shared" si="581"/>
        <v>0</v>
      </c>
      <c r="BZ247" s="764">
        <f t="shared" si="581"/>
        <v>0</v>
      </c>
      <c r="CA247" s="764">
        <f t="shared" si="581"/>
        <v>0</v>
      </c>
      <c r="CB247" s="764">
        <f t="shared" si="581"/>
        <v>0</v>
      </c>
      <c r="CC247" s="764">
        <f t="shared" si="581"/>
        <v>0</v>
      </c>
      <c r="CD247" s="764">
        <f t="shared" si="581"/>
        <v>0</v>
      </c>
      <c r="CE247" s="764">
        <f t="shared" si="581"/>
        <v>0</v>
      </c>
      <c r="CF247" s="764">
        <f t="shared" si="581"/>
        <v>0</v>
      </c>
      <c r="CG247" s="764">
        <f t="shared" si="581"/>
        <v>0</v>
      </c>
      <c r="CH247" s="764">
        <f t="shared" si="582"/>
        <v>0</v>
      </c>
      <c r="CI247" s="764">
        <f t="shared" si="582"/>
        <v>0</v>
      </c>
      <c r="CJ247" s="764">
        <f t="shared" si="582"/>
        <v>0</v>
      </c>
      <c r="CK247" s="764">
        <f t="shared" si="582"/>
        <v>0</v>
      </c>
      <c r="CL247" s="764">
        <f t="shared" si="582"/>
        <v>0</v>
      </c>
      <c r="CM247" s="764">
        <f t="shared" si="582"/>
        <v>0</v>
      </c>
      <c r="CN247" s="764">
        <f t="shared" si="582"/>
        <v>0</v>
      </c>
      <c r="CO247" s="764">
        <f t="shared" si="582"/>
        <v>0</v>
      </c>
      <c r="CP247" s="764">
        <f t="shared" si="582"/>
        <v>0</v>
      </c>
      <c r="CQ247" s="764">
        <f t="shared" si="582"/>
        <v>0</v>
      </c>
      <c r="CR247" s="764">
        <f t="shared" si="583"/>
        <v>0</v>
      </c>
      <c r="CS247" s="764">
        <f t="shared" si="583"/>
        <v>0</v>
      </c>
      <c r="CT247" s="764">
        <f t="shared" si="583"/>
        <v>0</v>
      </c>
      <c r="CU247" s="764">
        <f t="shared" si="583"/>
        <v>0</v>
      </c>
      <c r="CV247" s="764">
        <f t="shared" si="583"/>
        <v>0</v>
      </c>
      <c r="CW247" s="764">
        <f t="shared" si="583"/>
        <v>0</v>
      </c>
      <c r="CX247" s="764">
        <f t="shared" si="583"/>
        <v>0</v>
      </c>
      <c r="CY247" s="764">
        <f t="shared" si="583"/>
        <v>0</v>
      </c>
      <c r="CZ247" s="764">
        <f t="shared" si="583"/>
        <v>0</v>
      </c>
      <c r="DA247" s="764">
        <f t="shared" si="583"/>
        <v>0</v>
      </c>
      <c r="DB247" s="764">
        <f t="shared" si="584"/>
        <v>0</v>
      </c>
      <c r="DC247" s="764">
        <f t="shared" si="584"/>
        <v>0</v>
      </c>
      <c r="DD247" s="764">
        <f t="shared" si="584"/>
        <v>0</v>
      </c>
      <c r="DE247" s="764">
        <f t="shared" si="584"/>
        <v>0</v>
      </c>
      <c r="DF247" s="764">
        <f t="shared" si="584"/>
        <v>0</v>
      </c>
      <c r="DG247" s="764">
        <f t="shared" si="584"/>
        <v>0</v>
      </c>
      <c r="DH247" s="764">
        <f t="shared" si="584"/>
        <v>0</v>
      </c>
      <c r="DI247" s="764">
        <f t="shared" si="584"/>
        <v>0</v>
      </c>
      <c r="DJ247" s="764">
        <f t="shared" si="584"/>
        <v>0</v>
      </c>
      <c r="DK247" s="764">
        <f t="shared" si="584"/>
        <v>0</v>
      </c>
      <c r="DL247" s="764">
        <f t="shared" si="585"/>
        <v>0</v>
      </c>
      <c r="DM247" s="764">
        <f t="shared" si="585"/>
        <v>0</v>
      </c>
      <c r="DN247" s="764">
        <f t="shared" si="585"/>
        <v>0</v>
      </c>
      <c r="DO247" s="764">
        <f t="shared" si="585"/>
        <v>0</v>
      </c>
      <c r="DP247" s="764">
        <f t="shared" si="585"/>
        <v>0</v>
      </c>
      <c r="DQ247" s="764">
        <f t="shared" si="585"/>
        <v>0</v>
      </c>
      <c r="DR247" s="764">
        <f t="shared" si="585"/>
        <v>0</v>
      </c>
      <c r="DS247" s="764">
        <f t="shared" si="585"/>
        <v>0</v>
      </c>
      <c r="DT247" s="764">
        <f t="shared" si="585"/>
        <v>0</v>
      </c>
      <c r="DU247" s="764">
        <f t="shared" si="585"/>
        <v>0</v>
      </c>
      <c r="DV247" s="764">
        <f t="shared" si="586"/>
        <v>0</v>
      </c>
      <c r="DW247" s="764">
        <f t="shared" si="586"/>
        <v>0</v>
      </c>
      <c r="DX247" s="764">
        <f t="shared" si="586"/>
        <v>0</v>
      </c>
      <c r="DY247" s="764">
        <f t="shared" si="586"/>
        <v>0</v>
      </c>
      <c r="DZ247" s="764">
        <f t="shared" si="586"/>
        <v>0</v>
      </c>
      <c r="EA247" s="764">
        <f t="shared" si="586"/>
        <v>0</v>
      </c>
      <c r="EB247" s="764">
        <f t="shared" si="586"/>
        <v>0</v>
      </c>
      <c r="EC247" s="764">
        <f t="shared" si="586"/>
        <v>0</v>
      </c>
      <c r="ED247" s="764">
        <f t="shared" si="586"/>
        <v>0</v>
      </c>
      <c r="EE247" s="764">
        <f t="shared" si="586"/>
        <v>0</v>
      </c>
      <c r="EF247" s="764">
        <f t="shared" si="587"/>
        <v>0</v>
      </c>
      <c r="EG247" s="764">
        <f t="shared" si="587"/>
        <v>0</v>
      </c>
      <c r="EH247" s="764">
        <f t="shared" si="587"/>
        <v>0</v>
      </c>
      <c r="EI247" s="764">
        <f t="shared" si="587"/>
        <v>0</v>
      </c>
      <c r="EJ247" s="764">
        <f t="shared" si="587"/>
        <v>0</v>
      </c>
      <c r="EK247" s="764">
        <f t="shared" si="587"/>
        <v>0</v>
      </c>
      <c r="EL247" s="764">
        <f t="shared" si="587"/>
        <v>0</v>
      </c>
      <c r="EM247" s="764">
        <f t="shared" si="587"/>
        <v>0</v>
      </c>
      <c r="EN247" s="764">
        <f t="shared" si="587"/>
        <v>0</v>
      </c>
      <c r="EO247" s="764">
        <f t="shared" si="587"/>
        <v>0</v>
      </c>
      <c r="EP247" s="764">
        <f t="shared" si="588"/>
        <v>0</v>
      </c>
      <c r="EQ247" s="764">
        <f t="shared" si="588"/>
        <v>0</v>
      </c>
      <c r="ER247" s="764">
        <f t="shared" si="588"/>
        <v>0</v>
      </c>
      <c r="ES247" s="764">
        <f t="shared" si="588"/>
        <v>0</v>
      </c>
      <c r="ET247" s="764">
        <f t="shared" si="588"/>
        <v>0</v>
      </c>
      <c r="EU247" s="764">
        <f t="shared" si="588"/>
        <v>0</v>
      </c>
      <c r="EV247" s="764">
        <f t="shared" si="588"/>
        <v>0</v>
      </c>
      <c r="EW247" s="764">
        <f t="shared" si="588"/>
        <v>0</v>
      </c>
      <c r="EX247" s="764">
        <f t="shared" si="588"/>
        <v>0</v>
      </c>
      <c r="EY247" s="764">
        <f t="shared" si="588"/>
        <v>0</v>
      </c>
      <c r="EZ247" s="764">
        <f t="shared" si="589"/>
        <v>0</v>
      </c>
      <c r="FA247" s="764">
        <f t="shared" si="589"/>
        <v>0</v>
      </c>
      <c r="FB247" s="764">
        <f t="shared" si="589"/>
        <v>0</v>
      </c>
      <c r="FC247" s="764">
        <f t="shared" si="589"/>
        <v>0</v>
      </c>
      <c r="FD247" s="764">
        <f t="shared" si="589"/>
        <v>0</v>
      </c>
      <c r="FE247" s="764">
        <f t="shared" si="589"/>
        <v>0</v>
      </c>
      <c r="FF247" s="764">
        <f t="shared" si="589"/>
        <v>0</v>
      </c>
      <c r="FG247" s="764">
        <f t="shared" si="589"/>
        <v>0</v>
      </c>
      <c r="FH247" s="764">
        <f t="shared" si="589"/>
        <v>0</v>
      </c>
      <c r="FI247" s="764">
        <f t="shared" si="589"/>
        <v>0</v>
      </c>
      <c r="FJ247" s="764">
        <f t="shared" si="590"/>
        <v>0</v>
      </c>
      <c r="FK247" s="764">
        <f t="shared" si="590"/>
        <v>0</v>
      </c>
      <c r="FL247" s="764">
        <f t="shared" si="590"/>
        <v>0</v>
      </c>
      <c r="FM247" s="764">
        <f t="shared" si="590"/>
        <v>0</v>
      </c>
      <c r="FN247" s="764">
        <f t="shared" si="590"/>
        <v>0</v>
      </c>
      <c r="FO247" s="764">
        <f t="shared" si="590"/>
        <v>0</v>
      </c>
      <c r="FP247" s="764">
        <f t="shared" si="590"/>
        <v>0</v>
      </c>
      <c r="FQ247" s="764">
        <f t="shared" si="590"/>
        <v>0</v>
      </c>
      <c r="FR247" s="764">
        <f t="shared" si="590"/>
        <v>0</v>
      </c>
      <c r="FS247" s="764">
        <f t="shared" si="590"/>
        <v>0</v>
      </c>
      <c r="FT247" s="764">
        <f t="shared" si="591"/>
        <v>0</v>
      </c>
      <c r="FU247" s="764">
        <f t="shared" si="591"/>
        <v>0</v>
      </c>
      <c r="FV247" s="764">
        <f t="shared" si="591"/>
        <v>0</v>
      </c>
      <c r="FW247" s="764">
        <f t="shared" si="591"/>
        <v>0</v>
      </c>
      <c r="FX247" s="764">
        <f t="shared" si="591"/>
        <v>0</v>
      </c>
      <c r="FY247" s="764">
        <f t="shared" si="591"/>
        <v>0</v>
      </c>
      <c r="FZ247" s="764">
        <f t="shared" si="591"/>
        <v>0</v>
      </c>
      <c r="GA247" s="764">
        <f t="shared" si="591"/>
        <v>0</v>
      </c>
      <c r="GB247" s="764">
        <f t="shared" si="591"/>
        <v>0</v>
      </c>
      <c r="GC247" s="764">
        <f t="shared" si="591"/>
        <v>0</v>
      </c>
      <c r="GD247" s="764">
        <f t="shared" si="592"/>
        <v>0</v>
      </c>
      <c r="GE247" s="764">
        <f t="shared" si="592"/>
        <v>0</v>
      </c>
      <c r="GF247" s="764">
        <f t="shared" si="592"/>
        <v>0</v>
      </c>
      <c r="GG247" s="764">
        <f t="shared" si="592"/>
        <v>0</v>
      </c>
      <c r="GH247" s="764">
        <f t="shared" si="592"/>
        <v>0</v>
      </c>
      <c r="GI247" s="764">
        <f t="shared" si="592"/>
        <v>0</v>
      </c>
      <c r="GJ247" s="764">
        <f t="shared" si="592"/>
        <v>0</v>
      </c>
      <c r="GK247" s="764">
        <f t="shared" si="592"/>
        <v>0</v>
      </c>
      <c r="GL247" s="764">
        <f t="shared" si="592"/>
        <v>0</v>
      </c>
      <c r="GM247" s="764">
        <f t="shared" si="592"/>
        <v>0</v>
      </c>
      <c r="GN247" s="764">
        <f t="shared" si="593"/>
        <v>0</v>
      </c>
      <c r="GO247" s="764">
        <f t="shared" si="593"/>
        <v>0</v>
      </c>
      <c r="GP247" s="764">
        <f t="shared" si="593"/>
        <v>0</v>
      </c>
      <c r="GQ247" s="764">
        <f t="shared" si="593"/>
        <v>0</v>
      </c>
      <c r="GR247" s="764">
        <f t="shared" si="593"/>
        <v>0</v>
      </c>
      <c r="GS247" s="764">
        <f t="shared" si="593"/>
        <v>0</v>
      </c>
      <c r="GT247" s="764">
        <f t="shared" si="593"/>
        <v>0</v>
      </c>
      <c r="GU247" s="764">
        <f t="shared" si="593"/>
        <v>0</v>
      </c>
      <c r="GV247" s="764">
        <f t="shared" si="593"/>
        <v>0</v>
      </c>
      <c r="GW247" s="764">
        <f t="shared" si="593"/>
        <v>0</v>
      </c>
      <c r="GX247" s="764">
        <f t="shared" si="594"/>
        <v>0</v>
      </c>
      <c r="GY247" s="764">
        <f t="shared" si="594"/>
        <v>0</v>
      </c>
      <c r="GZ247" s="764">
        <f t="shared" si="594"/>
        <v>0</v>
      </c>
      <c r="HA247" s="764">
        <f t="shared" si="594"/>
        <v>0</v>
      </c>
      <c r="HB247" s="764">
        <f t="shared" si="594"/>
        <v>0</v>
      </c>
      <c r="HC247" s="764">
        <f t="shared" si="594"/>
        <v>0</v>
      </c>
      <c r="HD247" s="764">
        <f t="shared" si="594"/>
        <v>0</v>
      </c>
      <c r="HE247" s="764">
        <f t="shared" si="594"/>
        <v>0</v>
      </c>
      <c r="HF247" s="764">
        <f t="shared" si="594"/>
        <v>0</v>
      </c>
      <c r="HG247" s="764">
        <f t="shared" si="594"/>
        <v>0</v>
      </c>
      <c r="HH247" s="764">
        <f t="shared" si="595"/>
        <v>0</v>
      </c>
      <c r="HI247" s="764">
        <f t="shared" si="595"/>
        <v>0</v>
      </c>
      <c r="HJ247" s="764">
        <f t="shared" si="595"/>
        <v>0</v>
      </c>
      <c r="HK247" s="764">
        <f t="shared" si="595"/>
        <v>0</v>
      </c>
      <c r="HL247" s="764">
        <f t="shared" si="595"/>
        <v>0</v>
      </c>
      <c r="HM247" s="764">
        <f t="shared" si="595"/>
        <v>0</v>
      </c>
      <c r="HN247" s="764">
        <f t="shared" si="595"/>
        <v>0</v>
      </c>
      <c r="HO247" s="764">
        <f t="shared" si="595"/>
        <v>0</v>
      </c>
      <c r="HP247" s="764">
        <f t="shared" si="595"/>
        <v>0</v>
      </c>
      <c r="HQ247" s="764">
        <f t="shared" si="595"/>
        <v>0</v>
      </c>
      <c r="HR247" s="764">
        <f t="shared" si="596"/>
        <v>0</v>
      </c>
      <c r="HS247" s="764">
        <f t="shared" si="596"/>
        <v>0</v>
      </c>
      <c r="HT247" s="764">
        <f t="shared" si="596"/>
        <v>0</v>
      </c>
      <c r="HU247" s="764">
        <f t="shared" si="596"/>
        <v>0</v>
      </c>
      <c r="HV247" s="764">
        <f t="shared" si="596"/>
        <v>0</v>
      </c>
      <c r="HW247" s="764">
        <f t="shared" si="596"/>
        <v>0</v>
      </c>
      <c r="HX247" s="764">
        <f t="shared" si="596"/>
        <v>0</v>
      </c>
      <c r="HY247" s="764">
        <f t="shared" si="596"/>
        <v>0</v>
      </c>
      <c r="HZ247" s="764">
        <f t="shared" si="596"/>
        <v>0</v>
      </c>
      <c r="IA247" s="764">
        <f t="shared" si="596"/>
        <v>0</v>
      </c>
      <c r="IB247" s="764">
        <f t="shared" si="597"/>
        <v>0</v>
      </c>
      <c r="IC247" s="764">
        <f t="shared" si="597"/>
        <v>0</v>
      </c>
      <c r="ID247" s="764">
        <f t="shared" si="597"/>
        <v>0</v>
      </c>
      <c r="IE247" s="764">
        <f t="shared" si="597"/>
        <v>0</v>
      </c>
      <c r="IF247" s="764">
        <f t="shared" si="597"/>
        <v>0</v>
      </c>
      <c r="IG247" s="764">
        <f t="shared" si="597"/>
        <v>0</v>
      </c>
      <c r="IH247" s="764">
        <f t="shared" si="597"/>
        <v>0</v>
      </c>
      <c r="II247" s="764">
        <f t="shared" si="597"/>
        <v>0</v>
      </c>
      <c r="IJ247" s="764">
        <f t="shared" si="597"/>
        <v>0</v>
      </c>
      <c r="IK247" s="764">
        <f t="shared" si="597"/>
        <v>0</v>
      </c>
      <c r="IL247" s="764">
        <f t="shared" si="598"/>
        <v>0</v>
      </c>
      <c r="IM247" s="764">
        <f t="shared" si="598"/>
        <v>0</v>
      </c>
      <c r="IN247" s="764">
        <f t="shared" si="598"/>
        <v>0</v>
      </c>
      <c r="IO247" s="764">
        <f t="shared" si="598"/>
        <v>0</v>
      </c>
      <c r="IP247" s="764">
        <f t="shared" si="598"/>
        <v>0</v>
      </c>
      <c r="IQ247" s="764">
        <f t="shared" si="598"/>
        <v>0</v>
      </c>
      <c r="IR247" s="764">
        <f t="shared" si="598"/>
        <v>0</v>
      </c>
      <c r="IS247" s="764">
        <f t="shared" si="598"/>
        <v>0</v>
      </c>
      <c r="IT247" s="764">
        <f t="shared" si="598"/>
        <v>0</v>
      </c>
      <c r="IU247" s="764">
        <f t="shared" si="598"/>
        <v>0</v>
      </c>
      <c r="IV247" s="764">
        <f t="shared" si="598"/>
        <v>0</v>
      </c>
      <c r="IW247" s="764">
        <f t="shared" si="598"/>
        <v>0</v>
      </c>
      <c r="IX247" s="764">
        <f t="shared" si="598"/>
        <v>0</v>
      </c>
      <c r="IY247" s="764">
        <f t="shared" si="598"/>
        <v>0</v>
      </c>
      <c r="IZ247" s="764">
        <f t="shared" si="598"/>
        <v>0</v>
      </c>
      <c r="JA247" s="764">
        <f t="shared" si="598"/>
        <v>0</v>
      </c>
      <c r="JB247" s="764">
        <f t="shared" si="598"/>
        <v>0</v>
      </c>
      <c r="JC247" s="764">
        <f t="shared" si="598"/>
        <v>0</v>
      </c>
      <c r="JD247" s="764">
        <f t="shared" si="578"/>
        <v>0</v>
      </c>
      <c r="JE247" s="764">
        <f t="shared" si="578"/>
        <v>0</v>
      </c>
      <c r="JF247" s="764">
        <f t="shared" si="578"/>
        <v>0</v>
      </c>
      <c r="JG247" s="764">
        <f t="shared" si="578"/>
        <v>0</v>
      </c>
      <c r="JH247" s="764">
        <f t="shared" si="578"/>
        <v>0</v>
      </c>
      <c r="JI247" s="764">
        <f t="shared" si="578"/>
        <v>0</v>
      </c>
      <c r="JJ247" s="764">
        <f t="shared" si="578"/>
        <v>0</v>
      </c>
      <c r="JK247" s="764">
        <f t="shared" si="578"/>
        <v>0</v>
      </c>
      <c r="JL247" s="764">
        <f t="shared" si="598"/>
        <v>0</v>
      </c>
      <c r="JM247" s="764">
        <f t="shared" si="598"/>
        <v>0</v>
      </c>
      <c r="JN247" s="764">
        <f t="shared" si="598"/>
        <v>0</v>
      </c>
      <c r="JO247" s="764">
        <f t="shared" si="598"/>
        <v>0</v>
      </c>
      <c r="JP247" s="764">
        <f t="shared" si="598"/>
        <v>0</v>
      </c>
      <c r="JQ247" s="764">
        <f t="shared" si="480"/>
        <v>0</v>
      </c>
      <c r="JR247" s="764">
        <f t="shared" si="480"/>
        <v>0</v>
      </c>
      <c r="JS247" s="764">
        <f t="shared" si="598"/>
        <v>0</v>
      </c>
      <c r="JT247" s="765">
        <f t="shared" si="481"/>
        <v>0</v>
      </c>
      <c r="JU247" s="229">
        <f t="shared" si="482"/>
        <v>0</v>
      </c>
    </row>
    <row r="248" spans="1:281" ht="12.75" customHeight="1">
      <c r="A248" s="57"/>
      <c r="B248" s="223"/>
      <c r="C248" s="52"/>
      <c r="D248" s="62"/>
      <c r="E248" s="743" t="str">
        <f t="shared" si="479"/>
        <v xml:space="preserve"> </v>
      </c>
      <c r="F248" s="56"/>
      <c r="G248" s="228"/>
      <c r="H248" s="744">
        <f>SUMIF(Ajuste!$C$8:$C$483,$B$6:$B$499,Ajuste!$E$8:$E$483)</f>
        <v>0</v>
      </c>
      <c r="I248" s="744">
        <f>SUMIF(Ajuste!$C$8:$C$483,$B$6:$B$499,Ajuste!$F$8:$F$483)</f>
        <v>0</v>
      </c>
      <c r="J248" s="229">
        <f t="shared" si="483"/>
        <v>0</v>
      </c>
      <c r="K248" s="764">
        <f t="shared" si="579"/>
        <v>0</v>
      </c>
      <c r="L248" s="764">
        <f t="shared" si="579"/>
        <v>0</v>
      </c>
      <c r="M248" s="764">
        <f t="shared" si="579"/>
        <v>0</v>
      </c>
      <c r="N248" s="764">
        <f t="shared" si="579"/>
        <v>0</v>
      </c>
      <c r="O248" s="764">
        <f t="shared" si="579"/>
        <v>0</v>
      </c>
      <c r="P248" s="764">
        <f t="shared" si="579"/>
        <v>0</v>
      </c>
      <c r="Q248" s="764">
        <f t="shared" si="579"/>
        <v>0</v>
      </c>
      <c r="R248" s="764">
        <f t="shared" si="579"/>
        <v>0</v>
      </c>
      <c r="S248" s="764">
        <f t="shared" si="579"/>
        <v>0</v>
      </c>
      <c r="T248" s="764">
        <f t="shared" si="579"/>
        <v>0</v>
      </c>
      <c r="U248" s="764">
        <f t="shared" si="579"/>
        <v>0</v>
      </c>
      <c r="V248" s="764">
        <f t="shared" si="579"/>
        <v>0</v>
      </c>
      <c r="W248" s="764">
        <f t="shared" si="579"/>
        <v>0</v>
      </c>
      <c r="X248" s="764">
        <f t="shared" si="579"/>
        <v>0</v>
      </c>
      <c r="Y248" s="764">
        <f t="shared" si="579"/>
        <v>0</v>
      </c>
      <c r="Z248" s="764">
        <f t="shared" si="579"/>
        <v>0</v>
      </c>
      <c r="AA248" s="764">
        <f t="shared" si="579"/>
        <v>0</v>
      </c>
      <c r="AB248" s="764">
        <f t="shared" si="579"/>
        <v>0</v>
      </c>
      <c r="AC248" s="764">
        <f t="shared" ref="L248:BE253" si="599">IF($D248=AC$5,$J248,0)</f>
        <v>0</v>
      </c>
      <c r="AD248" s="764">
        <f t="shared" si="599"/>
        <v>0</v>
      </c>
      <c r="AE248" s="764">
        <f t="shared" si="599"/>
        <v>0</v>
      </c>
      <c r="AF248" s="764">
        <f t="shared" si="599"/>
        <v>0</v>
      </c>
      <c r="AG248" s="764">
        <f t="shared" si="599"/>
        <v>0</v>
      </c>
      <c r="AH248" s="764">
        <f t="shared" si="599"/>
        <v>0</v>
      </c>
      <c r="AI248" s="764">
        <f t="shared" si="599"/>
        <v>0</v>
      </c>
      <c r="AJ248" s="764">
        <f t="shared" si="599"/>
        <v>0</v>
      </c>
      <c r="AK248" s="764">
        <f t="shared" si="599"/>
        <v>0</v>
      </c>
      <c r="AL248" s="764">
        <f t="shared" si="599"/>
        <v>0</v>
      </c>
      <c r="AM248" s="764">
        <f t="shared" si="599"/>
        <v>0</v>
      </c>
      <c r="AN248" s="764">
        <f t="shared" si="599"/>
        <v>0</v>
      </c>
      <c r="AO248" s="764">
        <f t="shared" si="599"/>
        <v>0</v>
      </c>
      <c r="AP248" s="764">
        <f t="shared" si="599"/>
        <v>0</v>
      </c>
      <c r="AQ248" s="764">
        <f t="shared" si="599"/>
        <v>0</v>
      </c>
      <c r="AR248" s="764">
        <f t="shared" si="599"/>
        <v>0</v>
      </c>
      <c r="AS248" s="764">
        <f t="shared" si="599"/>
        <v>0</v>
      </c>
      <c r="AT248" s="764">
        <f t="shared" si="599"/>
        <v>0</v>
      </c>
      <c r="AU248" s="764">
        <f t="shared" si="599"/>
        <v>0</v>
      </c>
      <c r="AV248" s="764">
        <f t="shared" si="599"/>
        <v>0</v>
      </c>
      <c r="AW248" s="764">
        <f t="shared" si="599"/>
        <v>0</v>
      </c>
      <c r="AX248" s="764">
        <f t="shared" si="599"/>
        <v>0</v>
      </c>
      <c r="AY248" s="764">
        <f t="shared" si="599"/>
        <v>0</v>
      </c>
      <c r="AZ248" s="764">
        <f t="shared" si="599"/>
        <v>0</v>
      </c>
      <c r="BA248" s="764">
        <f t="shared" si="599"/>
        <v>0</v>
      </c>
      <c r="BB248" s="764">
        <f t="shared" si="599"/>
        <v>0</v>
      </c>
      <c r="BC248" s="764">
        <f t="shared" si="599"/>
        <v>0</v>
      </c>
      <c r="BD248" s="764">
        <f t="shared" si="599"/>
        <v>0</v>
      </c>
      <c r="BE248" s="764">
        <f t="shared" si="599"/>
        <v>0</v>
      </c>
      <c r="BF248" s="764">
        <f t="shared" si="579"/>
        <v>0</v>
      </c>
      <c r="BG248" s="764">
        <f t="shared" si="579"/>
        <v>0</v>
      </c>
      <c r="BH248" s="764">
        <f t="shared" si="579"/>
        <v>0</v>
      </c>
      <c r="BI248" s="764">
        <f t="shared" si="579"/>
        <v>0</v>
      </c>
      <c r="BJ248" s="764">
        <f t="shared" si="579"/>
        <v>0</v>
      </c>
      <c r="BK248" s="764">
        <f t="shared" si="579"/>
        <v>0</v>
      </c>
      <c r="BL248" s="764">
        <f t="shared" si="579"/>
        <v>0</v>
      </c>
      <c r="BM248" s="764">
        <f t="shared" si="579"/>
        <v>0</v>
      </c>
      <c r="BN248" s="764">
        <f t="shared" si="580"/>
        <v>0</v>
      </c>
      <c r="BO248" s="764">
        <f t="shared" si="580"/>
        <v>0</v>
      </c>
      <c r="BP248" s="764">
        <f t="shared" si="580"/>
        <v>0</v>
      </c>
      <c r="BQ248" s="764">
        <f t="shared" si="580"/>
        <v>0</v>
      </c>
      <c r="BR248" s="764">
        <f t="shared" si="580"/>
        <v>0</v>
      </c>
      <c r="BS248" s="764">
        <f t="shared" si="580"/>
        <v>0</v>
      </c>
      <c r="BT248" s="764">
        <f t="shared" si="580"/>
        <v>0</v>
      </c>
      <c r="BU248" s="764">
        <f t="shared" si="580"/>
        <v>0</v>
      </c>
      <c r="BV248" s="764">
        <f t="shared" si="580"/>
        <v>0</v>
      </c>
      <c r="BW248" s="764">
        <f t="shared" si="580"/>
        <v>0</v>
      </c>
      <c r="BX248" s="764">
        <f t="shared" si="581"/>
        <v>0</v>
      </c>
      <c r="BY248" s="764">
        <f t="shared" si="581"/>
        <v>0</v>
      </c>
      <c r="BZ248" s="764">
        <f t="shared" si="581"/>
        <v>0</v>
      </c>
      <c r="CA248" s="764">
        <f t="shared" si="581"/>
        <v>0</v>
      </c>
      <c r="CB248" s="764">
        <f t="shared" si="581"/>
        <v>0</v>
      </c>
      <c r="CC248" s="764">
        <f t="shared" si="581"/>
        <v>0</v>
      </c>
      <c r="CD248" s="764">
        <f t="shared" si="581"/>
        <v>0</v>
      </c>
      <c r="CE248" s="764">
        <f t="shared" si="581"/>
        <v>0</v>
      </c>
      <c r="CF248" s="764">
        <f t="shared" si="581"/>
        <v>0</v>
      </c>
      <c r="CG248" s="764">
        <f t="shared" si="581"/>
        <v>0</v>
      </c>
      <c r="CH248" s="764">
        <f t="shared" si="582"/>
        <v>0</v>
      </c>
      <c r="CI248" s="764">
        <f t="shared" si="582"/>
        <v>0</v>
      </c>
      <c r="CJ248" s="764">
        <f t="shared" si="582"/>
        <v>0</v>
      </c>
      <c r="CK248" s="764">
        <f t="shared" si="582"/>
        <v>0</v>
      </c>
      <c r="CL248" s="764">
        <f t="shared" si="582"/>
        <v>0</v>
      </c>
      <c r="CM248" s="764">
        <f t="shared" si="582"/>
        <v>0</v>
      </c>
      <c r="CN248" s="764">
        <f t="shared" si="582"/>
        <v>0</v>
      </c>
      <c r="CO248" s="764">
        <f t="shared" si="582"/>
        <v>0</v>
      </c>
      <c r="CP248" s="764">
        <f t="shared" si="582"/>
        <v>0</v>
      </c>
      <c r="CQ248" s="764">
        <f t="shared" si="582"/>
        <v>0</v>
      </c>
      <c r="CR248" s="764">
        <f t="shared" si="583"/>
        <v>0</v>
      </c>
      <c r="CS248" s="764">
        <f t="shared" si="583"/>
        <v>0</v>
      </c>
      <c r="CT248" s="764">
        <f t="shared" si="583"/>
        <v>0</v>
      </c>
      <c r="CU248" s="764">
        <f t="shared" si="583"/>
        <v>0</v>
      </c>
      <c r="CV248" s="764">
        <f t="shared" si="583"/>
        <v>0</v>
      </c>
      <c r="CW248" s="764">
        <f t="shared" si="583"/>
        <v>0</v>
      </c>
      <c r="CX248" s="764">
        <f t="shared" si="583"/>
        <v>0</v>
      </c>
      <c r="CY248" s="764">
        <f t="shared" si="583"/>
        <v>0</v>
      </c>
      <c r="CZ248" s="764">
        <f t="shared" si="583"/>
        <v>0</v>
      </c>
      <c r="DA248" s="764">
        <f t="shared" si="583"/>
        <v>0</v>
      </c>
      <c r="DB248" s="764">
        <f t="shared" si="584"/>
        <v>0</v>
      </c>
      <c r="DC248" s="764">
        <f t="shared" si="584"/>
        <v>0</v>
      </c>
      <c r="DD248" s="764">
        <f t="shared" si="584"/>
        <v>0</v>
      </c>
      <c r="DE248" s="764">
        <f t="shared" si="584"/>
        <v>0</v>
      </c>
      <c r="DF248" s="764">
        <f t="shared" si="584"/>
        <v>0</v>
      </c>
      <c r="DG248" s="764">
        <f t="shared" si="584"/>
        <v>0</v>
      </c>
      <c r="DH248" s="764">
        <f t="shared" si="584"/>
        <v>0</v>
      </c>
      <c r="DI248" s="764">
        <f t="shared" si="584"/>
        <v>0</v>
      </c>
      <c r="DJ248" s="764">
        <f t="shared" si="584"/>
        <v>0</v>
      </c>
      <c r="DK248" s="764">
        <f t="shared" si="584"/>
        <v>0</v>
      </c>
      <c r="DL248" s="764">
        <f t="shared" si="585"/>
        <v>0</v>
      </c>
      <c r="DM248" s="764">
        <f t="shared" si="585"/>
        <v>0</v>
      </c>
      <c r="DN248" s="764">
        <f t="shared" si="585"/>
        <v>0</v>
      </c>
      <c r="DO248" s="764">
        <f t="shared" si="585"/>
        <v>0</v>
      </c>
      <c r="DP248" s="764">
        <f t="shared" si="585"/>
        <v>0</v>
      </c>
      <c r="DQ248" s="764">
        <f t="shared" si="585"/>
        <v>0</v>
      </c>
      <c r="DR248" s="764">
        <f t="shared" si="585"/>
        <v>0</v>
      </c>
      <c r="DS248" s="764">
        <f t="shared" si="585"/>
        <v>0</v>
      </c>
      <c r="DT248" s="764">
        <f t="shared" si="585"/>
        <v>0</v>
      </c>
      <c r="DU248" s="764">
        <f t="shared" si="585"/>
        <v>0</v>
      </c>
      <c r="DV248" s="764">
        <f t="shared" si="586"/>
        <v>0</v>
      </c>
      <c r="DW248" s="764">
        <f t="shared" si="586"/>
        <v>0</v>
      </c>
      <c r="DX248" s="764">
        <f t="shared" si="586"/>
        <v>0</v>
      </c>
      <c r="DY248" s="764">
        <f t="shared" si="586"/>
        <v>0</v>
      </c>
      <c r="DZ248" s="764">
        <f t="shared" si="586"/>
        <v>0</v>
      </c>
      <c r="EA248" s="764">
        <f t="shared" si="586"/>
        <v>0</v>
      </c>
      <c r="EB248" s="764">
        <f t="shared" si="586"/>
        <v>0</v>
      </c>
      <c r="EC248" s="764">
        <f t="shared" si="586"/>
        <v>0</v>
      </c>
      <c r="ED248" s="764">
        <f t="shared" si="586"/>
        <v>0</v>
      </c>
      <c r="EE248" s="764">
        <f t="shared" si="586"/>
        <v>0</v>
      </c>
      <c r="EF248" s="764">
        <f t="shared" si="587"/>
        <v>0</v>
      </c>
      <c r="EG248" s="764">
        <f t="shared" si="587"/>
        <v>0</v>
      </c>
      <c r="EH248" s="764">
        <f t="shared" si="587"/>
        <v>0</v>
      </c>
      <c r="EI248" s="764">
        <f t="shared" si="587"/>
        <v>0</v>
      </c>
      <c r="EJ248" s="764">
        <f t="shared" si="587"/>
        <v>0</v>
      </c>
      <c r="EK248" s="764">
        <f t="shared" si="587"/>
        <v>0</v>
      </c>
      <c r="EL248" s="764">
        <f t="shared" si="587"/>
        <v>0</v>
      </c>
      <c r="EM248" s="764">
        <f t="shared" si="587"/>
        <v>0</v>
      </c>
      <c r="EN248" s="764">
        <f t="shared" si="587"/>
        <v>0</v>
      </c>
      <c r="EO248" s="764">
        <f t="shared" si="587"/>
        <v>0</v>
      </c>
      <c r="EP248" s="764">
        <f t="shared" si="588"/>
        <v>0</v>
      </c>
      <c r="EQ248" s="764">
        <f t="shared" si="588"/>
        <v>0</v>
      </c>
      <c r="ER248" s="764">
        <f t="shared" si="588"/>
        <v>0</v>
      </c>
      <c r="ES248" s="764">
        <f t="shared" si="588"/>
        <v>0</v>
      </c>
      <c r="ET248" s="764">
        <f t="shared" si="588"/>
        <v>0</v>
      </c>
      <c r="EU248" s="764">
        <f t="shared" si="588"/>
        <v>0</v>
      </c>
      <c r="EV248" s="764">
        <f t="shared" si="588"/>
        <v>0</v>
      </c>
      <c r="EW248" s="764">
        <f t="shared" si="588"/>
        <v>0</v>
      </c>
      <c r="EX248" s="764">
        <f t="shared" si="588"/>
        <v>0</v>
      </c>
      <c r="EY248" s="764">
        <f t="shared" si="588"/>
        <v>0</v>
      </c>
      <c r="EZ248" s="764">
        <f t="shared" si="589"/>
        <v>0</v>
      </c>
      <c r="FA248" s="764">
        <f t="shared" si="589"/>
        <v>0</v>
      </c>
      <c r="FB248" s="764">
        <f t="shared" si="589"/>
        <v>0</v>
      </c>
      <c r="FC248" s="764">
        <f t="shared" si="589"/>
        <v>0</v>
      </c>
      <c r="FD248" s="764">
        <f t="shared" si="589"/>
        <v>0</v>
      </c>
      <c r="FE248" s="764">
        <f t="shared" si="589"/>
        <v>0</v>
      </c>
      <c r="FF248" s="764">
        <f t="shared" si="589"/>
        <v>0</v>
      </c>
      <c r="FG248" s="764">
        <f t="shared" si="589"/>
        <v>0</v>
      </c>
      <c r="FH248" s="764">
        <f t="shared" si="589"/>
        <v>0</v>
      </c>
      <c r="FI248" s="764">
        <f t="shared" si="589"/>
        <v>0</v>
      </c>
      <c r="FJ248" s="764">
        <f t="shared" si="590"/>
        <v>0</v>
      </c>
      <c r="FK248" s="764">
        <f t="shared" si="590"/>
        <v>0</v>
      </c>
      <c r="FL248" s="764">
        <f t="shared" si="590"/>
        <v>0</v>
      </c>
      <c r="FM248" s="764">
        <f t="shared" si="590"/>
        <v>0</v>
      </c>
      <c r="FN248" s="764">
        <f t="shared" si="590"/>
        <v>0</v>
      </c>
      <c r="FO248" s="764">
        <f t="shared" si="590"/>
        <v>0</v>
      </c>
      <c r="FP248" s="764">
        <f t="shared" si="590"/>
        <v>0</v>
      </c>
      <c r="FQ248" s="764">
        <f t="shared" si="590"/>
        <v>0</v>
      </c>
      <c r="FR248" s="764">
        <f t="shared" si="590"/>
        <v>0</v>
      </c>
      <c r="FS248" s="764">
        <f t="shared" si="590"/>
        <v>0</v>
      </c>
      <c r="FT248" s="764">
        <f t="shared" si="591"/>
        <v>0</v>
      </c>
      <c r="FU248" s="764">
        <f t="shared" si="591"/>
        <v>0</v>
      </c>
      <c r="FV248" s="764">
        <f t="shared" si="591"/>
        <v>0</v>
      </c>
      <c r="FW248" s="764">
        <f t="shared" si="591"/>
        <v>0</v>
      </c>
      <c r="FX248" s="764">
        <f t="shared" si="591"/>
        <v>0</v>
      </c>
      <c r="FY248" s="764">
        <f t="shared" si="591"/>
        <v>0</v>
      </c>
      <c r="FZ248" s="764">
        <f t="shared" si="591"/>
        <v>0</v>
      </c>
      <c r="GA248" s="764">
        <f t="shared" si="591"/>
        <v>0</v>
      </c>
      <c r="GB248" s="764">
        <f t="shared" si="591"/>
        <v>0</v>
      </c>
      <c r="GC248" s="764">
        <f t="shared" si="591"/>
        <v>0</v>
      </c>
      <c r="GD248" s="764">
        <f t="shared" si="592"/>
        <v>0</v>
      </c>
      <c r="GE248" s="764">
        <f t="shared" si="592"/>
        <v>0</v>
      </c>
      <c r="GF248" s="764">
        <f t="shared" si="592"/>
        <v>0</v>
      </c>
      <c r="GG248" s="764">
        <f t="shared" si="592"/>
        <v>0</v>
      </c>
      <c r="GH248" s="764">
        <f t="shared" si="592"/>
        <v>0</v>
      </c>
      <c r="GI248" s="764">
        <f t="shared" si="592"/>
        <v>0</v>
      </c>
      <c r="GJ248" s="764">
        <f t="shared" si="592"/>
        <v>0</v>
      </c>
      <c r="GK248" s="764">
        <f t="shared" si="592"/>
        <v>0</v>
      </c>
      <c r="GL248" s="764">
        <f t="shared" si="592"/>
        <v>0</v>
      </c>
      <c r="GM248" s="764">
        <f t="shared" si="592"/>
        <v>0</v>
      </c>
      <c r="GN248" s="764">
        <f t="shared" si="593"/>
        <v>0</v>
      </c>
      <c r="GO248" s="764">
        <f t="shared" si="593"/>
        <v>0</v>
      </c>
      <c r="GP248" s="764">
        <f t="shared" si="593"/>
        <v>0</v>
      </c>
      <c r="GQ248" s="764">
        <f t="shared" si="593"/>
        <v>0</v>
      </c>
      <c r="GR248" s="764">
        <f t="shared" si="593"/>
        <v>0</v>
      </c>
      <c r="GS248" s="764">
        <f t="shared" si="593"/>
        <v>0</v>
      </c>
      <c r="GT248" s="764">
        <f t="shared" si="593"/>
        <v>0</v>
      </c>
      <c r="GU248" s="764">
        <f t="shared" si="593"/>
        <v>0</v>
      </c>
      <c r="GV248" s="764">
        <f t="shared" si="593"/>
        <v>0</v>
      </c>
      <c r="GW248" s="764">
        <f t="shared" si="593"/>
        <v>0</v>
      </c>
      <c r="GX248" s="764">
        <f t="shared" si="594"/>
        <v>0</v>
      </c>
      <c r="GY248" s="764">
        <f t="shared" si="594"/>
        <v>0</v>
      </c>
      <c r="GZ248" s="764">
        <f t="shared" si="594"/>
        <v>0</v>
      </c>
      <c r="HA248" s="764">
        <f t="shared" si="594"/>
        <v>0</v>
      </c>
      <c r="HB248" s="764">
        <f t="shared" si="594"/>
        <v>0</v>
      </c>
      <c r="HC248" s="764">
        <f t="shared" si="594"/>
        <v>0</v>
      </c>
      <c r="HD248" s="764">
        <f t="shared" si="594"/>
        <v>0</v>
      </c>
      <c r="HE248" s="764">
        <f t="shared" si="594"/>
        <v>0</v>
      </c>
      <c r="HF248" s="764">
        <f t="shared" si="594"/>
        <v>0</v>
      </c>
      <c r="HG248" s="764">
        <f t="shared" si="594"/>
        <v>0</v>
      </c>
      <c r="HH248" s="764">
        <f t="shared" si="595"/>
        <v>0</v>
      </c>
      <c r="HI248" s="764">
        <f t="shared" si="595"/>
        <v>0</v>
      </c>
      <c r="HJ248" s="764">
        <f t="shared" si="595"/>
        <v>0</v>
      </c>
      <c r="HK248" s="764">
        <f t="shared" si="595"/>
        <v>0</v>
      </c>
      <c r="HL248" s="764">
        <f t="shared" si="595"/>
        <v>0</v>
      </c>
      <c r="HM248" s="764">
        <f t="shared" si="595"/>
        <v>0</v>
      </c>
      <c r="HN248" s="764">
        <f t="shared" si="595"/>
        <v>0</v>
      </c>
      <c r="HO248" s="764">
        <f t="shared" si="595"/>
        <v>0</v>
      </c>
      <c r="HP248" s="764">
        <f t="shared" si="595"/>
        <v>0</v>
      </c>
      <c r="HQ248" s="764">
        <f t="shared" si="595"/>
        <v>0</v>
      </c>
      <c r="HR248" s="764">
        <f t="shared" si="596"/>
        <v>0</v>
      </c>
      <c r="HS248" s="764">
        <f t="shared" si="596"/>
        <v>0</v>
      </c>
      <c r="HT248" s="764">
        <f t="shared" si="596"/>
        <v>0</v>
      </c>
      <c r="HU248" s="764">
        <f t="shared" si="596"/>
        <v>0</v>
      </c>
      <c r="HV248" s="764">
        <f t="shared" si="596"/>
        <v>0</v>
      </c>
      <c r="HW248" s="764">
        <f t="shared" si="596"/>
        <v>0</v>
      </c>
      <c r="HX248" s="764">
        <f t="shared" si="596"/>
        <v>0</v>
      </c>
      <c r="HY248" s="764">
        <f t="shared" si="596"/>
        <v>0</v>
      </c>
      <c r="HZ248" s="764">
        <f t="shared" si="596"/>
        <v>0</v>
      </c>
      <c r="IA248" s="764">
        <f t="shared" si="596"/>
        <v>0</v>
      </c>
      <c r="IB248" s="764">
        <f t="shared" si="597"/>
        <v>0</v>
      </c>
      <c r="IC248" s="764">
        <f t="shared" si="597"/>
        <v>0</v>
      </c>
      <c r="ID248" s="764">
        <f t="shared" si="597"/>
        <v>0</v>
      </c>
      <c r="IE248" s="764">
        <f t="shared" si="597"/>
        <v>0</v>
      </c>
      <c r="IF248" s="764">
        <f t="shared" si="597"/>
        <v>0</v>
      </c>
      <c r="IG248" s="764">
        <f t="shared" si="597"/>
        <v>0</v>
      </c>
      <c r="IH248" s="764">
        <f t="shared" si="597"/>
        <v>0</v>
      </c>
      <c r="II248" s="764">
        <f t="shared" si="597"/>
        <v>0</v>
      </c>
      <c r="IJ248" s="764">
        <f t="shared" si="597"/>
        <v>0</v>
      </c>
      <c r="IK248" s="764">
        <f t="shared" si="597"/>
        <v>0</v>
      </c>
      <c r="IL248" s="764">
        <f t="shared" si="598"/>
        <v>0</v>
      </c>
      <c r="IM248" s="764">
        <f t="shared" si="598"/>
        <v>0</v>
      </c>
      <c r="IN248" s="764">
        <f t="shared" si="598"/>
        <v>0</v>
      </c>
      <c r="IO248" s="764">
        <f t="shared" si="598"/>
        <v>0</v>
      </c>
      <c r="IP248" s="764">
        <f t="shared" si="598"/>
        <v>0</v>
      </c>
      <c r="IQ248" s="764">
        <f t="shared" si="598"/>
        <v>0</v>
      </c>
      <c r="IR248" s="764">
        <f t="shared" si="598"/>
        <v>0</v>
      </c>
      <c r="IS248" s="764">
        <f t="shared" si="598"/>
        <v>0</v>
      </c>
      <c r="IT248" s="764">
        <f t="shared" si="598"/>
        <v>0</v>
      </c>
      <c r="IU248" s="764">
        <f t="shared" si="598"/>
        <v>0</v>
      </c>
      <c r="IV248" s="764">
        <f t="shared" si="598"/>
        <v>0</v>
      </c>
      <c r="IW248" s="764">
        <f t="shared" si="598"/>
        <v>0</v>
      </c>
      <c r="IX248" s="764">
        <f t="shared" si="598"/>
        <v>0</v>
      </c>
      <c r="IY248" s="764">
        <f t="shared" si="598"/>
        <v>0</v>
      </c>
      <c r="IZ248" s="764">
        <f t="shared" si="598"/>
        <v>0</v>
      </c>
      <c r="JA248" s="764">
        <f t="shared" si="598"/>
        <v>0</v>
      </c>
      <c r="JB248" s="764">
        <f t="shared" si="598"/>
        <v>0</v>
      </c>
      <c r="JC248" s="764">
        <f t="shared" si="598"/>
        <v>0</v>
      </c>
      <c r="JD248" s="764">
        <f t="shared" si="578"/>
        <v>0</v>
      </c>
      <c r="JE248" s="764">
        <f t="shared" si="578"/>
        <v>0</v>
      </c>
      <c r="JF248" s="764">
        <f t="shared" si="578"/>
        <v>0</v>
      </c>
      <c r="JG248" s="764">
        <f t="shared" si="578"/>
        <v>0</v>
      </c>
      <c r="JH248" s="764">
        <f t="shared" si="578"/>
        <v>0</v>
      </c>
      <c r="JI248" s="764">
        <f t="shared" si="578"/>
        <v>0</v>
      </c>
      <c r="JJ248" s="764">
        <f t="shared" si="578"/>
        <v>0</v>
      </c>
      <c r="JK248" s="764">
        <f t="shared" si="578"/>
        <v>0</v>
      </c>
      <c r="JL248" s="764">
        <f t="shared" si="598"/>
        <v>0</v>
      </c>
      <c r="JM248" s="764">
        <f t="shared" si="598"/>
        <v>0</v>
      </c>
      <c r="JN248" s="764">
        <f t="shared" si="598"/>
        <v>0</v>
      </c>
      <c r="JO248" s="764">
        <f t="shared" si="598"/>
        <v>0</v>
      </c>
      <c r="JP248" s="764">
        <f t="shared" si="598"/>
        <v>0</v>
      </c>
      <c r="JQ248" s="764">
        <f t="shared" si="480"/>
        <v>0</v>
      </c>
      <c r="JR248" s="764">
        <f t="shared" si="480"/>
        <v>0</v>
      </c>
      <c r="JS248" s="764">
        <f t="shared" si="598"/>
        <v>0</v>
      </c>
      <c r="JT248" s="765">
        <f t="shared" si="481"/>
        <v>0</v>
      </c>
      <c r="JU248" s="229">
        <f t="shared" si="482"/>
        <v>0</v>
      </c>
    </row>
    <row r="249" spans="1:281" ht="12.75" customHeight="1">
      <c r="A249" s="57"/>
      <c r="B249" s="223"/>
      <c r="C249" s="52"/>
      <c r="D249" s="62"/>
      <c r="E249" s="743" t="str">
        <f t="shared" si="479"/>
        <v xml:space="preserve"> </v>
      </c>
      <c r="F249" s="56"/>
      <c r="G249" s="228"/>
      <c r="H249" s="744">
        <f>SUMIF(Ajuste!$C$8:$C$483,$B$6:$B$499,Ajuste!$E$8:$E$483)</f>
        <v>0</v>
      </c>
      <c r="I249" s="744">
        <f>SUMIF(Ajuste!$C$8:$C$483,$B$6:$B$499,Ajuste!$F$8:$F$483)</f>
        <v>0</v>
      </c>
      <c r="J249" s="229">
        <f t="shared" si="483"/>
        <v>0</v>
      </c>
      <c r="K249" s="764">
        <f t="shared" si="579"/>
        <v>0</v>
      </c>
      <c r="L249" s="764">
        <f t="shared" si="599"/>
        <v>0</v>
      </c>
      <c r="M249" s="764">
        <f t="shared" si="599"/>
        <v>0</v>
      </c>
      <c r="N249" s="764">
        <f t="shared" si="599"/>
        <v>0</v>
      </c>
      <c r="O249" s="764">
        <f t="shared" si="599"/>
        <v>0</v>
      </c>
      <c r="P249" s="764">
        <f t="shared" si="599"/>
        <v>0</v>
      </c>
      <c r="Q249" s="764">
        <f t="shared" si="599"/>
        <v>0</v>
      </c>
      <c r="R249" s="764">
        <f t="shared" si="599"/>
        <v>0</v>
      </c>
      <c r="S249" s="764">
        <f t="shared" si="599"/>
        <v>0</v>
      </c>
      <c r="T249" s="764">
        <f t="shared" si="599"/>
        <v>0</v>
      </c>
      <c r="U249" s="764">
        <f t="shared" si="599"/>
        <v>0</v>
      </c>
      <c r="V249" s="764">
        <f t="shared" si="599"/>
        <v>0</v>
      </c>
      <c r="W249" s="764">
        <f t="shared" si="599"/>
        <v>0</v>
      </c>
      <c r="X249" s="764">
        <f t="shared" si="599"/>
        <v>0</v>
      </c>
      <c r="Y249" s="764">
        <f t="shared" si="599"/>
        <v>0</v>
      </c>
      <c r="Z249" s="764">
        <f t="shared" si="599"/>
        <v>0</v>
      </c>
      <c r="AA249" s="764">
        <f t="shared" si="599"/>
        <v>0</v>
      </c>
      <c r="AB249" s="764">
        <f t="shared" si="599"/>
        <v>0</v>
      </c>
      <c r="AC249" s="764">
        <f t="shared" si="599"/>
        <v>0</v>
      </c>
      <c r="AD249" s="764">
        <f t="shared" si="599"/>
        <v>0</v>
      </c>
      <c r="AE249" s="764">
        <f t="shared" si="599"/>
        <v>0</v>
      </c>
      <c r="AF249" s="764">
        <f t="shared" si="599"/>
        <v>0</v>
      </c>
      <c r="AG249" s="764">
        <f t="shared" si="599"/>
        <v>0</v>
      </c>
      <c r="AH249" s="764">
        <f t="shared" si="599"/>
        <v>0</v>
      </c>
      <c r="AI249" s="764">
        <f t="shared" si="599"/>
        <v>0</v>
      </c>
      <c r="AJ249" s="764">
        <f t="shared" si="599"/>
        <v>0</v>
      </c>
      <c r="AK249" s="764">
        <f t="shared" si="599"/>
        <v>0</v>
      </c>
      <c r="AL249" s="764">
        <f t="shared" si="599"/>
        <v>0</v>
      </c>
      <c r="AM249" s="764">
        <f t="shared" si="599"/>
        <v>0</v>
      </c>
      <c r="AN249" s="764">
        <f t="shared" si="599"/>
        <v>0</v>
      </c>
      <c r="AO249" s="764">
        <f t="shared" si="599"/>
        <v>0</v>
      </c>
      <c r="AP249" s="764">
        <f t="shared" si="599"/>
        <v>0</v>
      </c>
      <c r="AQ249" s="764">
        <f t="shared" si="599"/>
        <v>0</v>
      </c>
      <c r="AR249" s="764">
        <f t="shared" si="599"/>
        <v>0</v>
      </c>
      <c r="AS249" s="764">
        <f t="shared" si="599"/>
        <v>0</v>
      </c>
      <c r="AT249" s="764">
        <f t="shared" si="599"/>
        <v>0</v>
      </c>
      <c r="AU249" s="764">
        <f t="shared" si="599"/>
        <v>0</v>
      </c>
      <c r="AV249" s="764">
        <f t="shared" si="599"/>
        <v>0</v>
      </c>
      <c r="AW249" s="764">
        <f t="shared" si="599"/>
        <v>0</v>
      </c>
      <c r="AX249" s="764">
        <f t="shared" si="599"/>
        <v>0</v>
      </c>
      <c r="AY249" s="764">
        <f t="shared" si="599"/>
        <v>0</v>
      </c>
      <c r="AZ249" s="764">
        <f t="shared" si="599"/>
        <v>0</v>
      </c>
      <c r="BA249" s="764">
        <f t="shared" si="599"/>
        <v>0</v>
      </c>
      <c r="BB249" s="764">
        <f t="shared" si="599"/>
        <v>0</v>
      </c>
      <c r="BC249" s="764">
        <f t="shared" si="599"/>
        <v>0</v>
      </c>
      <c r="BD249" s="764">
        <f t="shared" si="599"/>
        <v>0</v>
      </c>
      <c r="BE249" s="764">
        <f t="shared" si="599"/>
        <v>0</v>
      </c>
      <c r="BF249" s="764">
        <f t="shared" si="579"/>
        <v>0</v>
      </c>
      <c r="BG249" s="764">
        <f t="shared" si="579"/>
        <v>0</v>
      </c>
      <c r="BH249" s="764">
        <f t="shared" si="579"/>
        <v>0</v>
      </c>
      <c r="BI249" s="764">
        <f t="shared" si="579"/>
        <v>0</v>
      </c>
      <c r="BJ249" s="764">
        <f t="shared" si="579"/>
        <v>0</v>
      </c>
      <c r="BK249" s="764">
        <f t="shared" si="579"/>
        <v>0</v>
      </c>
      <c r="BL249" s="764">
        <f t="shared" si="579"/>
        <v>0</v>
      </c>
      <c r="BM249" s="764">
        <f t="shared" si="579"/>
        <v>0</v>
      </c>
      <c r="BN249" s="764">
        <f t="shared" si="580"/>
        <v>0</v>
      </c>
      <c r="BO249" s="764">
        <f t="shared" si="580"/>
        <v>0</v>
      </c>
      <c r="BP249" s="764">
        <f t="shared" si="580"/>
        <v>0</v>
      </c>
      <c r="BQ249" s="764">
        <f t="shared" si="580"/>
        <v>0</v>
      </c>
      <c r="BR249" s="764">
        <f t="shared" si="580"/>
        <v>0</v>
      </c>
      <c r="BS249" s="764">
        <f t="shared" si="580"/>
        <v>0</v>
      </c>
      <c r="BT249" s="764">
        <f t="shared" si="580"/>
        <v>0</v>
      </c>
      <c r="BU249" s="764">
        <f t="shared" si="580"/>
        <v>0</v>
      </c>
      <c r="BV249" s="764">
        <f t="shared" si="580"/>
        <v>0</v>
      </c>
      <c r="BW249" s="764">
        <f t="shared" si="580"/>
        <v>0</v>
      </c>
      <c r="BX249" s="764">
        <f t="shared" si="581"/>
        <v>0</v>
      </c>
      <c r="BY249" s="764">
        <f t="shared" si="581"/>
        <v>0</v>
      </c>
      <c r="BZ249" s="764">
        <f t="shared" si="581"/>
        <v>0</v>
      </c>
      <c r="CA249" s="764">
        <f t="shared" si="581"/>
        <v>0</v>
      </c>
      <c r="CB249" s="764">
        <f t="shared" si="581"/>
        <v>0</v>
      </c>
      <c r="CC249" s="764">
        <f t="shared" si="581"/>
        <v>0</v>
      </c>
      <c r="CD249" s="764">
        <f t="shared" si="581"/>
        <v>0</v>
      </c>
      <c r="CE249" s="764">
        <f t="shared" si="581"/>
        <v>0</v>
      </c>
      <c r="CF249" s="764">
        <f t="shared" si="581"/>
        <v>0</v>
      </c>
      <c r="CG249" s="764">
        <f t="shared" si="581"/>
        <v>0</v>
      </c>
      <c r="CH249" s="764">
        <f t="shared" si="582"/>
        <v>0</v>
      </c>
      <c r="CI249" s="764">
        <f t="shared" si="582"/>
        <v>0</v>
      </c>
      <c r="CJ249" s="764">
        <f t="shared" si="582"/>
        <v>0</v>
      </c>
      <c r="CK249" s="764">
        <f t="shared" si="582"/>
        <v>0</v>
      </c>
      <c r="CL249" s="764">
        <f t="shared" si="582"/>
        <v>0</v>
      </c>
      <c r="CM249" s="764">
        <f t="shared" si="582"/>
        <v>0</v>
      </c>
      <c r="CN249" s="764">
        <f t="shared" si="582"/>
        <v>0</v>
      </c>
      <c r="CO249" s="764">
        <f t="shared" si="582"/>
        <v>0</v>
      </c>
      <c r="CP249" s="764">
        <f t="shared" si="582"/>
        <v>0</v>
      </c>
      <c r="CQ249" s="764">
        <f t="shared" si="582"/>
        <v>0</v>
      </c>
      <c r="CR249" s="764">
        <f t="shared" si="583"/>
        <v>0</v>
      </c>
      <c r="CS249" s="764">
        <f t="shared" si="583"/>
        <v>0</v>
      </c>
      <c r="CT249" s="764">
        <f t="shared" si="583"/>
        <v>0</v>
      </c>
      <c r="CU249" s="764">
        <f t="shared" si="583"/>
        <v>0</v>
      </c>
      <c r="CV249" s="764">
        <f t="shared" si="583"/>
        <v>0</v>
      </c>
      <c r="CW249" s="764">
        <f t="shared" si="583"/>
        <v>0</v>
      </c>
      <c r="CX249" s="764">
        <f t="shared" si="583"/>
        <v>0</v>
      </c>
      <c r="CY249" s="764">
        <f t="shared" si="583"/>
        <v>0</v>
      </c>
      <c r="CZ249" s="764">
        <f t="shared" si="583"/>
        <v>0</v>
      </c>
      <c r="DA249" s="764">
        <f t="shared" si="583"/>
        <v>0</v>
      </c>
      <c r="DB249" s="764">
        <f t="shared" si="584"/>
        <v>0</v>
      </c>
      <c r="DC249" s="764">
        <f t="shared" si="584"/>
        <v>0</v>
      </c>
      <c r="DD249" s="764">
        <f t="shared" si="584"/>
        <v>0</v>
      </c>
      <c r="DE249" s="764">
        <f t="shared" si="584"/>
        <v>0</v>
      </c>
      <c r="DF249" s="764">
        <f t="shared" si="584"/>
        <v>0</v>
      </c>
      <c r="DG249" s="764">
        <f t="shared" si="584"/>
        <v>0</v>
      </c>
      <c r="DH249" s="764">
        <f t="shared" si="584"/>
        <v>0</v>
      </c>
      <c r="DI249" s="764">
        <f t="shared" si="584"/>
        <v>0</v>
      </c>
      <c r="DJ249" s="764">
        <f t="shared" si="584"/>
        <v>0</v>
      </c>
      <c r="DK249" s="764">
        <f t="shared" si="584"/>
        <v>0</v>
      </c>
      <c r="DL249" s="764">
        <f t="shared" si="585"/>
        <v>0</v>
      </c>
      <c r="DM249" s="764">
        <f t="shared" si="585"/>
        <v>0</v>
      </c>
      <c r="DN249" s="764">
        <f t="shared" si="585"/>
        <v>0</v>
      </c>
      <c r="DO249" s="764">
        <f t="shared" si="585"/>
        <v>0</v>
      </c>
      <c r="DP249" s="764">
        <f t="shared" si="585"/>
        <v>0</v>
      </c>
      <c r="DQ249" s="764">
        <f t="shared" si="585"/>
        <v>0</v>
      </c>
      <c r="DR249" s="764">
        <f t="shared" si="585"/>
        <v>0</v>
      </c>
      <c r="DS249" s="764">
        <f t="shared" si="585"/>
        <v>0</v>
      </c>
      <c r="DT249" s="764">
        <f t="shared" si="585"/>
        <v>0</v>
      </c>
      <c r="DU249" s="764">
        <f t="shared" si="585"/>
        <v>0</v>
      </c>
      <c r="DV249" s="764">
        <f t="shared" si="586"/>
        <v>0</v>
      </c>
      <c r="DW249" s="764">
        <f t="shared" si="586"/>
        <v>0</v>
      </c>
      <c r="DX249" s="764">
        <f t="shared" si="586"/>
        <v>0</v>
      </c>
      <c r="DY249" s="764">
        <f t="shared" si="586"/>
        <v>0</v>
      </c>
      <c r="DZ249" s="764">
        <f t="shared" si="586"/>
        <v>0</v>
      </c>
      <c r="EA249" s="764">
        <f t="shared" si="586"/>
        <v>0</v>
      </c>
      <c r="EB249" s="764">
        <f t="shared" si="586"/>
        <v>0</v>
      </c>
      <c r="EC249" s="764">
        <f t="shared" si="586"/>
        <v>0</v>
      </c>
      <c r="ED249" s="764">
        <f t="shared" si="586"/>
        <v>0</v>
      </c>
      <c r="EE249" s="764">
        <f t="shared" si="586"/>
        <v>0</v>
      </c>
      <c r="EF249" s="764">
        <f t="shared" si="587"/>
        <v>0</v>
      </c>
      <c r="EG249" s="764">
        <f t="shared" si="587"/>
        <v>0</v>
      </c>
      <c r="EH249" s="764">
        <f t="shared" si="587"/>
        <v>0</v>
      </c>
      <c r="EI249" s="764">
        <f t="shared" si="587"/>
        <v>0</v>
      </c>
      <c r="EJ249" s="764">
        <f t="shared" si="587"/>
        <v>0</v>
      </c>
      <c r="EK249" s="764">
        <f t="shared" si="587"/>
        <v>0</v>
      </c>
      <c r="EL249" s="764">
        <f t="shared" si="587"/>
        <v>0</v>
      </c>
      <c r="EM249" s="764">
        <f t="shared" si="587"/>
        <v>0</v>
      </c>
      <c r="EN249" s="764">
        <f t="shared" si="587"/>
        <v>0</v>
      </c>
      <c r="EO249" s="764">
        <f t="shared" si="587"/>
        <v>0</v>
      </c>
      <c r="EP249" s="764">
        <f t="shared" si="588"/>
        <v>0</v>
      </c>
      <c r="EQ249" s="764">
        <f t="shared" si="588"/>
        <v>0</v>
      </c>
      <c r="ER249" s="764">
        <f t="shared" si="588"/>
        <v>0</v>
      </c>
      <c r="ES249" s="764">
        <f t="shared" si="588"/>
        <v>0</v>
      </c>
      <c r="ET249" s="764">
        <f t="shared" si="588"/>
        <v>0</v>
      </c>
      <c r="EU249" s="764">
        <f t="shared" si="588"/>
        <v>0</v>
      </c>
      <c r="EV249" s="764">
        <f t="shared" si="588"/>
        <v>0</v>
      </c>
      <c r="EW249" s="764">
        <f t="shared" si="588"/>
        <v>0</v>
      </c>
      <c r="EX249" s="764">
        <f t="shared" si="588"/>
        <v>0</v>
      </c>
      <c r="EY249" s="764">
        <f t="shared" si="588"/>
        <v>0</v>
      </c>
      <c r="EZ249" s="764">
        <f t="shared" si="589"/>
        <v>0</v>
      </c>
      <c r="FA249" s="764">
        <f t="shared" si="589"/>
        <v>0</v>
      </c>
      <c r="FB249" s="764">
        <f t="shared" si="589"/>
        <v>0</v>
      </c>
      <c r="FC249" s="764">
        <f t="shared" si="589"/>
        <v>0</v>
      </c>
      <c r="FD249" s="764">
        <f t="shared" si="589"/>
        <v>0</v>
      </c>
      <c r="FE249" s="764">
        <f t="shared" si="589"/>
        <v>0</v>
      </c>
      <c r="FF249" s="764">
        <f t="shared" si="589"/>
        <v>0</v>
      </c>
      <c r="FG249" s="764">
        <f t="shared" si="589"/>
        <v>0</v>
      </c>
      <c r="FH249" s="764">
        <f t="shared" si="589"/>
        <v>0</v>
      </c>
      <c r="FI249" s="764">
        <f t="shared" si="589"/>
        <v>0</v>
      </c>
      <c r="FJ249" s="764">
        <f t="shared" si="590"/>
        <v>0</v>
      </c>
      <c r="FK249" s="764">
        <f t="shared" si="590"/>
        <v>0</v>
      </c>
      <c r="FL249" s="764">
        <f t="shared" si="590"/>
        <v>0</v>
      </c>
      <c r="FM249" s="764">
        <f t="shared" si="590"/>
        <v>0</v>
      </c>
      <c r="FN249" s="764">
        <f t="shared" si="590"/>
        <v>0</v>
      </c>
      <c r="FO249" s="764">
        <f t="shared" si="590"/>
        <v>0</v>
      </c>
      <c r="FP249" s="764">
        <f t="shared" si="590"/>
        <v>0</v>
      </c>
      <c r="FQ249" s="764">
        <f t="shared" si="590"/>
        <v>0</v>
      </c>
      <c r="FR249" s="764">
        <f t="shared" si="590"/>
        <v>0</v>
      </c>
      <c r="FS249" s="764">
        <f t="shared" si="590"/>
        <v>0</v>
      </c>
      <c r="FT249" s="764">
        <f t="shared" si="591"/>
        <v>0</v>
      </c>
      <c r="FU249" s="764">
        <f t="shared" si="591"/>
        <v>0</v>
      </c>
      <c r="FV249" s="764">
        <f t="shared" si="591"/>
        <v>0</v>
      </c>
      <c r="FW249" s="764">
        <f t="shared" si="591"/>
        <v>0</v>
      </c>
      <c r="FX249" s="764">
        <f t="shared" si="591"/>
        <v>0</v>
      </c>
      <c r="FY249" s="764">
        <f t="shared" si="591"/>
        <v>0</v>
      </c>
      <c r="FZ249" s="764">
        <f t="shared" si="591"/>
        <v>0</v>
      </c>
      <c r="GA249" s="764">
        <f t="shared" si="591"/>
        <v>0</v>
      </c>
      <c r="GB249" s="764">
        <f t="shared" si="591"/>
        <v>0</v>
      </c>
      <c r="GC249" s="764">
        <f t="shared" si="591"/>
        <v>0</v>
      </c>
      <c r="GD249" s="764">
        <f t="shared" si="592"/>
        <v>0</v>
      </c>
      <c r="GE249" s="764">
        <f t="shared" si="592"/>
        <v>0</v>
      </c>
      <c r="GF249" s="764">
        <f t="shared" si="592"/>
        <v>0</v>
      </c>
      <c r="GG249" s="764">
        <f t="shared" si="592"/>
        <v>0</v>
      </c>
      <c r="GH249" s="764">
        <f t="shared" si="592"/>
        <v>0</v>
      </c>
      <c r="GI249" s="764">
        <f t="shared" si="592"/>
        <v>0</v>
      </c>
      <c r="GJ249" s="764">
        <f t="shared" si="592"/>
        <v>0</v>
      </c>
      <c r="GK249" s="764">
        <f t="shared" si="592"/>
        <v>0</v>
      </c>
      <c r="GL249" s="764">
        <f t="shared" si="592"/>
        <v>0</v>
      </c>
      <c r="GM249" s="764">
        <f t="shared" si="592"/>
        <v>0</v>
      </c>
      <c r="GN249" s="764">
        <f t="shared" si="593"/>
        <v>0</v>
      </c>
      <c r="GO249" s="764">
        <f t="shared" si="593"/>
        <v>0</v>
      </c>
      <c r="GP249" s="764">
        <f t="shared" si="593"/>
        <v>0</v>
      </c>
      <c r="GQ249" s="764">
        <f t="shared" si="593"/>
        <v>0</v>
      </c>
      <c r="GR249" s="764">
        <f t="shared" si="593"/>
        <v>0</v>
      </c>
      <c r="GS249" s="764">
        <f t="shared" si="593"/>
        <v>0</v>
      </c>
      <c r="GT249" s="764">
        <f t="shared" si="593"/>
        <v>0</v>
      </c>
      <c r="GU249" s="764">
        <f t="shared" si="593"/>
        <v>0</v>
      </c>
      <c r="GV249" s="764">
        <f t="shared" si="593"/>
        <v>0</v>
      </c>
      <c r="GW249" s="764">
        <f t="shared" si="593"/>
        <v>0</v>
      </c>
      <c r="GX249" s="764">
        <f t="shared" si="594"/>
        <v>0</v>
      </c>
      <c r="GY249" s="764">
        <f t="shared" si="594"/>
        <v>0</v>
      </c>
      <c r="GZ249" s="764">
        <f t="shared" si="594"/>
        <v>0</v>
      </c>
      <c r="HA249" s="764">
        <f t="shared" si="594"/>
        <v>0</v>
      </c>
      <c r="HB249" s="764">
        <f t="shared" si="594"/>
        <v>0</v>
      </c>
      <c r="HC249" s="764">
        <f t="shared" si="594"/>
        <v>0</v>
      </c>
      <c r="HD249" s="764">
        <f t="shared" si="594"/>
        <v>0</v>
      </c>
      <c r="HE249" s="764">
        <f t="shared" si="594"/>
        <v>0</v>
      </c>
      <c r="HF249" s="764">
        <f t="shared" si="594"/>
        <v>0</v>
      </c>
      <c r="HG249" s="764">
        <f t="shared" si="594"/>
        <v>0</v>
      </c>
      <c r="HH249" s="764">
        <f t="shared" si="595"/>
        <v>0</v>
      </c>
      <c r="HI249" s="764">
        <f t="shared" si="595"/>
        <v>0</v>
      </c>
      <c r="HJ249" s="764">
        <f t="shared" si="595"/>
        <v>0</v>
      </c>
      <c r="HK249" s="764">
        <f t="shared" si="595"/>
        <v>0</v>
      </c>
      <c r="HL249" s="764">
        <f t="shared" si="595"/>
        <v>0</v>
      </c>
      <c r="HM249" s="764">
        <f t="shared" si="595"/>
        <v>0</v>
      </c>
      <c r="HN249" s="764">
        <f t="shared" si="595"/>
        <v>0</v>
      </c>
      <c r="HO249" s="764">
        <f t="shared" si="595"/>
        <v>0</v>
      </c>
      <c r="HP249" s="764">
        <f t="shared" si="595"/>
        <v>0</v>
      </c>
      <c r="HQ249" s="764">
        <f t="shared" si="595"/>
        <v>0</v>
      </c>
      <c r="HR249" s="764">
        <f t="shared" si="596"/>
        <v>0</v>
      </c>
      <c r="HS249" s="764">
        <f t="shared" si="596"/>
        <v>0</v>
      </c>
      <c r="HT249" s="764">
        <f t="shared" si="596"/>
        <v>0</v>
      </c>
      <c r="HU249" s="764">
        <f t="shared" si="596"/>
        <v>0</v>
      </c>
      <c r="HV249" s="764">
        <f t="shared" si="596"/>
        <v>0</v>
      </c>
      <c r="HW249" s="764">
        <f t="shared" si="596"/>
        <v>0</v>
      </c>
      <c r="HX249" s="764">
        <f t="shared" si="596"/>
        <v>0</v>
      </c>
      <c r="HY249" s="764">
        <f t="shared" si="596"/>
        <v>0</v>
      </c>
      <c r="HZ249" s="764">
        <f t="shared" si="596"/>
        <v>0</v>
      </c>
      <c r="IA249" s="764">
        <f t="shared" si="596"/>
        <v>0</v>
      </c>
      <c r="IB249" s="764">
        <f t="shared" si="597"/>
        <v>0</v>
      </c>
      <c r="IC249" s="764">
        <f t="shared" si="597"/>
        <v>0</v>
      </c>
      <c r="ID249" s="764">
        <f t="shared" si="597"/>
        <v>0</v>
      </c>
      <c r="IE249" s="764">
        <f t="shared" si="597"/>
        <v>0</v>
      </c>
      <c r="IF249" s="764">
        <f t="shared" si="597"/>
        <v>0</v>
      </c>
      <c r="IG249" s="764">
        <f t="shared" si="597"/>
        <v>0</v>
      </c>
      <c r="IH249" s="764">
        <f t="shared" si="597"/>
        <v>0</v>
      </c>
      <c r="II249" s="764">
        <f t="shared" si="597"/>
        <v>0</v>
      </c>
      <c r="IJ249" s="764">
        <f t="shared" si="597"/>
        <v>0</v>
      </c>
      <c r="IK249" s="764">
        <f t="shared" si="597"/>
        <v>0</v>
      </c>
      <c r="IL249" s="764">
        <f t="shared" si="598"/>
        <v>0</v>
      </c>
      <c r="IM249" s="764">
        <f t="shared" si="598"/>
        <v>0</v>
      </c>
      <c r="IN249" s="764">
        <f t="shared" si="598"/>
        <v>0</v>
      </c>
      <c r="IO249" s="764">
        <f t="shared" si="598"/>
        <v>0</v>
      </c>
      <c r="IP249" s="764">
        <f t="shared" si="598"/>
        <v>0</v>
      </c>
      <c r="IQ249" s="764">
        <f t="shared" si="598"/>
        <v>0</v>
      </c>
      <c r="IR249" s="764">
        <f t="shared" si="598"/>
        <v>0</v>
      </c>
      <c r="IS249" s="764">
        <f t="shared" si="598"/>
        <v>0</v>
      </c>
      <c r="IT249" s="764">
        <f t="shared" si="598"/>
        <v>0</v>
      </c>
      <c r="IU249" s="764">
        <f t="shared" si="598"/>
        <v>0</v>
      </c>
      <c r="IV249" s="764">
        <f t="shared" si="598"/>
        <v>0</v>
      </c>
      <c r="IW249" s="764">
        <f t="shared" si="598"/>
        <v>0</v>
      </c>
      <c r="IX249" s="764">
        <f t="shared" si="598"/>
        <v>0</v>
      </c>
      <c r="IY249" s="764">
        <f t="shared" si="598"/>
        <v>0</v>
      </c>
      <c r="IZ249" s="764">
        <f t="shared" si="598"/>
        <v>0</v>
      </c>
      <c r="JA249" s="764">
        <f t="shared" si="598"/>
        <v>0</v>
      </c>
      <c r="JB249" s="764">
        <f t="shared" si="598"/>
        <v>0</v>
      </c>
      <c r="JC249" s="764">
        <f t="shared" si="598"/>
        <v>0</v>
      </c>
      <c r="JD249" s="764">
        <f t="shared" si="578"/>
        <v>0</v>
      </c>
      <c r="JE249" s="764">
        <f t="shared" si="578"/>
        <v>0</v>
      </c>
      <c r="JF249" s="764">
        <f t="shared" si="578"/>
        <v>0</v>
      </c>
      <c r="JG249" s="764">
        <f t="shared" si="578"/>
        <v>0</v>
      </c>
      <c r="JH249" s="764">
        <f t="shared" si="578"/>
        <v>0</v>
      </c>
      <c r="JI249" s="764">
        <f t="shared" si="578"/>
        <v>0</v>
      </c>
      <c r="JJ249" s="764">
        <f t="shared" si="578"/>
        <v>0</v>
      </c>
      <c r="JK249" s="764">
        <f t="shared" si="578"/>
        <v>0</v>
      </c>
      <c r="JL249" s="764">
        <f t="shared" si="598"/>
        <v>0</v>
      </c>
      <c r="JM249" s="764">
        <f t="shared" si="598"/>
        <v>0</v>
      </c>
      <c r="JN249" s="764">
        <f t="shared" si="598"/>
        <v>0</v>
      </c>
      <c r="JO249" s="764">
        <f t="shared" si="598"/>
        <v>0</v>
      </c>
      <c r="JP249" s="764">
        <f t="shared" si="598"/>
        <v>0</v>
      </c>
      <c r="JQ249" s="764">
        <f t="shared" si="480"/>
        <v>0</v>
      </c>
      <c r="JR249" s="764">
        <f t="shared" si="480"/>
        <v>0</v>
      </c>
      <c r="JS249" s="764">
        <f t="shared" si="598"/>
        <v>0</v>
      </c>
      <c r="JT249" s="765">
        <f t="shared" si="481"/>
        <v>0</v>
      </c>
      <c r="JU249" s="229">
        <f t="shared" si="482"/>
        <v>0</v>
      </c>
    </row>
    <row r="250" spans="1:281" ht="12.75" customHeight="1">
      <c r="A250" s="57"/>
      <c r="B250" s="223"/>
      <c r="C250" s="52"/>
      <c r="D250" s="62"/>
      <c r="E250" s="743" t="str">
        <f t="shared" si="479"/>
        <v xml:space="preserve"> </v>
      </c>
      <c r="F250" s="56"/>
      <c r="G250" s="228"/>
      <c r="H250" s="744">
        <f>SUMIF(Ajuste!$C$8:$C$483,$B$6:$B$499,Ajuste!$E$8:$E$483)</f>
        <v>0</v>
      </c>
      <c r="I250" s="744">
        <f>SUMIF(Ajuste!$C$8:$C$483,$B$6:$B$499,Ajuste!$F$8:$F$483)</f>
        <v>0</v>
      </c>
      <c r="J250" s="229">
        <f t="shared" si="483"/>
        <v>0</v>
      </c>
      <c r="K250" s="764">
        <f t="shared" si="579"/>
        <v>0</v>
      </c>
      <c r="L250" s="764">
        <f t="shared" si="599"/>
        <v>0</v>
      </c>
      <c r="M250" s="764">
        <f t="shared" si="599"/>
        <v>0</v>
      </c>
      <c r="N250" s="764">
        <f t="shared" si="599"/>
        <v>0</v>
      </c>
      <c r="O250" s="764">
        <f t="shared" si="599"/>
        <v>0</v>
      </c>
      <c r="P250" s="764">
        <f t="shared" si="599"/>
        <v>0</v>
      </c>
      <c r="Q250" s="764">
        <f t="shared" si="599"/>
        <v>0</v>
      </c>
      <c r="R250" s="764">
        <f t="shared" si="599"/>
        <v>0</v>
      </c>
      <c r="S250" s="764">
        <f t="shared" si="599"/>
        <v>0</v>
      </c>
      <c r="T250" s="764">
        <f t="shared" si="599"/>
        <v>0</v>
      </c>
      <c r="U250" s="764">
        <f t="shared" si="599"/>
        <v>0</v>
      </c>
      <c r="V250" s="764">
        <f t="shared" si="599"/>
        <v>0</v>
      </c>
      <c r="W250" s="764">
        <f t="shared" si="599"/>
        <v>0</v>
      </c>
      <c r="X250" s="764">
        <f t="shared" si="599"/>
        <v>0</v>
      </c>
      <c r="Y250" s="764">
        <f t="shared" si="599"/>
        <v>0</v>
      </c>
      <c r="Z250" s="764">
        <f t="shared" si="599"/>
        <v>0</v>
      </c>
      <c r="AA250" s="764">
        <f t="shared" si="599"/>
        <v>0</v>
      </c>
      <c r="AB250" s="764">
        <f t="shared" si="599"/>
        <v>0</v>
      </c>
      <c r="AC250" s="764">
        <f t="shared" si="599"/>
        <v>0</v>
      </c>
      <c r="AD250" s="764">
        <f t="shared" si="599"/>
        <v>0</v>
      </c>
      <c r="AE250" s="764">
        <f t="shared" si="599"/>
        <v>0</v>
      </c>
      <c r="AF250" s="764">
        <f t="shared" si="599"/>
        <v>0</v>
      </c>
      <c r="AG250" s="764">
        <f t="shared" si="599"/>
        <v>0</v>
      </c>
      <c r="AH250" s="764">
        <f t="shared" si="599"/>
        <v>0</v>
      </c>
      <c r="AI250" s="764">
        <f t="shared" si="599"/>
        <v>0</v>
      </c>
      <c r="AJ250" s="764">
        <f t="shared" si="599"/>
        <v>0</v>
      </c>
      <c r="AK250" s="764">
        <f t="shared" si="599"/>
        <v>0</v>
      </c>
      <c r="AL250" s="764">
        <f t="shared" si="599"/>
        <v>0</v>
      </c>
      <c r="AM250" s="764">
        <f t="shared" si="599"/>
        <v>0</v>
      </c>
      <c r="AN250" s="764">
        <f t="shared" si="599"/>
        <v>0</v>
      </c>
      <c r="AO250" s="764">
        <f t="shared" si="599"/>
        <v>0</v>
      </c>
      <c r="AP250" s="764">
        <f t="shared" si="599"/>
        <v>0</v>
      </c>
      <c r="AQ250" s="764">
        <f t="shared" si="599"/>
        <v>0</v>
      </c>
      <c r="AR250" s="764">
        <f t="shared" si="599"/>
        <v>0</v>
      </c>
      <c r="AS250" s="764">
        <f t="shared" si="599"/>
        <v>0</v>
      </c>
      <c r="AT250" s="764">
        <f t="shared" si="599"/>
        <v>0</v>
      </c>
      <c r="AU250" s="764">
        <f t="shared" si="599"/>
        <v>0</v>
      </c>
      <c r="AV250" s="764">
        <f t="shared" si="599"/>
        <v>0</v>
      </c>
      <c r="AW250" s="764">
        <f t="shared" si="599"/>
        <v>0</v>
      </c>
      <c r="AX250" s="764">
        <f t="shared" si="599"/>
        <v>0</v>
      </c>
      <c r="AY250" s="764">
        <f t="shared" si="599"/>
        <v>0</v>
      </c>
      <c r="AZ250" s="764">
        <f t="shared" si="599"/>
        <v>0</v>
      </c>
      <c r="BA250" s="764">
        <f t="shared" si="599"/>
        <v>0</v>
      </c>
      <c r="BB250" s="764">
        <f t="shared" si="599"/>
        <v>0</v>
      </c>
      <c r="BC250" s="764">
        <f t="shared" si="599"/>
        <v>0</v>
      </c>
      <c r="BD250" s="764">
        <f t="shared" si="599"/>
        <v>0</v>
      </c>
      <c r="BE250" s="764">
        <f t="shared" si="599"/>
        <v>0</v>
      </c>
      <c r="BF250" s="764">
        <f t="shared" si="579"/>
        <v>0</v>
      </c>
      <c r="BG250" s="764">
        <f t="shared" si="579"/>
        <v>0</v>
      </c>
      <c r="BH250" s="764">
        <f t="shared" si="579"/>
        <v>0</v>
      </c>
      <c r="BI250" s="764">
        <f t="shared" si="579"/>
        <v>0</v>
      </c>
      <c r="BJ250" s="764">
        <f t="shared" si="579"/>
        <v>0</v>
      </c>
      <c r="BK250" s="764">
        <f t="shared" si="579"/>
        <v>0</v>
      </c>
      <c r="BL250" s="764">
        <f t="shared" si="579"/>
        <v>0</v>
      </c>
      <c r="BM250" s="764">
        <f t="shared" si="579"/>
        <v>0</v>
      </c>
      <c r="BN250" s="764">
        <f t="shared" si="580"/>
        <v>0</v>
      </c>
      <c r="BO250" s="764">
        <f t="shared" si="580"/>
        <v>0</v>
      </c>
      <c r="BP250" s="764">
        <f t="shared" si="580"/>
        <v>0</v>
      </c>
      <c r="BQ250" s="764">
        <f t="shared" si="580"/>
        <v>0</v>
      </c>
      <c r="BR250" s="764">
        <f t="shared" si="580"/>
        <v>0</v>
      </c>
      <c r="BS250" s="764">
        <f t="shared" si="580"/>
        <v>0</v>
      </c>
      <c r="BT250" s="764">
        <f t="shared" si="580"/>
        <v>0</v>
      </c>
      <c r="BU250" s="764">
        <f t="shared" si="580"/>
        <v>0</v>
      </c>
      <c r="BV250" s="764">
        <f t="shared" si="580"/>
        <v>0</v>
      </c>
      <c r="BW250" s="764">
        <f t="shared" si="580"/>
        <v>0</v>
      </c>
      <c r="BX250" s="764">
        <f t="shared" si="581"/>
        <v>0</v>
      </c>
      <c r="BY250" s="764">
        <f t="shared" si="581"/>
        <v>0</v>
      </c>
      <c r="BZ250" s="764">
        <f t="shared" si="581"/>
        <v>0</v>
      </c>
      <c r="CA250" s="764">
        <f t="shared" si="581"/>
        <v>0</v>
      </c>
      <c r="CB250" s="764">
        <f t="shared" si="581"/>
        <v>0</v>
      </c>
      <c r="CC250" s="764">
        <f t="shared" si="581"/>
        <v>0</v>
      </c>
      <c r="CD250" s="764">
        <f t="shared" si="581"/>
        <v>0</v>
      </c>
      <c r="CE250" s="764">
        <f t="shared" si="581"/>
        <v>0</v>
      </c>
      <c r="CF250" s="764">
        <f t="shared" si="581"/>
        <v>0</v>
      </c>
      <c r="CG250" s="764">
        <f t="shared" si="581"/>
        <v>0</v>
      </c>
      <c r="CH250" s="764">
        <f t="shared" si="582"/>
        <v>0</v>
      </c>
      <c r="CI250" s="764">
        <f t="shared" si="582"/>
        <v>0</v>
      </c>
      <c r="CJ250" s="764">
        <f t="shared" si="582"/>
        <v>0</v>
      </c>
      <c r="CK250" s="764">
        <f t="shared" si="582"/>
        <v>0</v>
      </c>
      <c r="CL250" s="764">
        <f t="shared" si="582"/>
        <v>0</v>
      </c>
      <c r="CM250" s="764">
        <f t="shared" si="582"/>
        <v>0</v>
      </c>
      <c r="CN250" s="764">
        <f t="shared" si="582"/>
        <v>0</v>
      </c>
      <c r="CO250" s="764">
        <f t="shared" si="582"/>
        <v>0</v>
      </c>
      <c r="CP250" s="764">
        <f t="shared" si="582"/>
        <v>0</v>
      </c>
      <c r="CQ250" s="764">
        <f t="shared" si="582"/>
        <v>0</v>
      </c>
      <c r="CR250" s="764">
        <f t="shared" si="583"/>
        <v>0</v>
      </c>
      <c r="CS250" s="764">
        <f t="shared" si="583"/>
        <v>0</v>
      </c>
      <c r="CT250" s="764">
        <f t="shared" si="583"/>
        <v>0</v>
      </c>
      <c r="CU250" s="764">
        <f t="shared" si="583"/>
        <v>0</v>
      </c>
      <c r="CV250" s="764">
        <f t="shared" si="583"/>
        <v>0</v>
      </c>
      <c r="CW250" s="764">
        <f t="shared" si="583"/>
        <v>0</v>
      </c>
      <c r="CX250" s="764">
        <f t="shared" si="583"/>
        <v>0</v>
      </c>
      <c r="CY250" s="764">
        <f t="shared" si="583"/>
        <v>0</v>
      </c>
      <c r="CZ250" s="764">
        <f t="shared" si="583"/>
        <v>0</v>
      </c>
      <c r="DA250" s="764">
        <f t="shared" si="583"/>
        <v>0</v>
      </c>
      <c r="DB250" s="764">
        <f t="shared" si="584"/>
        <v>0</v>
      </c>
      <c r="DC250" s="764">
        <f t="shared" si="584"/>
        <v>0</v>
      </c>
      <c r="DD250" s="764">
        <f t="shared" si="584"/>
        <v>0</v>
      </c>
      <c r="DE250" s="764">
        <f t="shared" si="584"/>
        <v>0</v>
      </c>
      <c r="DF250" s="764">
        <f t="shared" si="584"/>
        <v>0</v>
      </c>
      <c r="DG250" s="764">
        <f t="shared" si="584"/>
        <v>0</v>
      </c>
      <c r="DH250" s="764">
        <f t="shared" si="584"/>
        <v>0</v>
      </c>
      <c r="DI250" s="764">
        <f t="shared" si="584"/>
        <v>0</v>
      </c>
      <c r="DJ250" s="764">
        <f t="shared" si="584"/>
        <v>0</v>
      </c>
      <c r="DK250" s="764">
        <f t="shared" si="584"/>
        <v>0</v>
      </c>
      <c r="DL250" s="764">
        <f t="shared" si="585"/>
        <v>0</v>
      </c>
      <c r="DM250" s="764">
        <f t="shared" si="585"/>
        <v>0</v>
      </c>
      <c r="DN250" s="764">
        <f t="shared" si="585"/>
        <v>0</v>
      </c>
      <c r="DO250" s="764">
        <f t="shared" si="585"/>
        <v>0</v>
      </c>
      <c r="DP250" s="764">
        <f t="shared" si="585"/>
        <v>0</v>
      </c>
      <c r="DQ250" s="764">
        <f t="shared" si="585"/>
        <v>0</v>
      </c>
      <c r="DR250" s="764">
        <f t="shared" si="585"/>
        <v>0</v>
      </c>
      <c r="DS250" s="764">
        <f t="shared" si="585"/>
        <v>0</v>
      </c>
      <c r="DT250" s="764">
        <f t="shared" si="585"/>
        <v>0</v>
      </c>
      <c r="DU250" s="764">
        <f t="shared" si="585"/>
        <v>0</v>
      </c>
      <c r="DV250" s="764">
        <f t="shared" si="586"/>
        <v>0</v>
      </c>
      <c r="DW250" s="764">
        <f t="shared" si="586"/>
        <v>0</v>
      </c>
      <c r="DX250" s="764">
        <f t="shared" si="586"/>
        <v>0</v>
      </c>
      <c r="DY250" s="764">
        <f t="shared" si="586"/>
        <v>0</v>
      </c>
      <c r="DZ250" s="764">
        <f t="shared" si="586"/>
        <v>0</v>
      </c>
      <c r="EA250" s="764">
        <f t="shared" si="586"/>
        <v>0</v>
      </c>
      <c r="EB250" s="764">
        <f t="shared" si="586"/>
        <v>0</v>
      </c>
      <c r="EC250" s="764">
        <f t="shared" si="586"/>
        <v>0</v>
      </c>
      <c r="ED250" s="764">
        <f t="shared" si="586"/>
        <v>0</v>
      </c>
      <c r="EE250" s="764">
        <f t="shared" si="586"/>
        <v>0</v>
      </c>
      <c r="EF250" s="764">
        <f t="shared" si="587"/>
        <v>0</v>
      </c>
      <c r="EG250" s="764">
        <f t="shared" si="587"/>
        <v>0</v>
      </c>
      <c r="EH250" s="764">
        <f t="shared" si="587"/>
        <v>0</v>
      </c>
      <c r="EI250" s="764">
        <f t="shared" si="587"/>
        <v>0</v>
      </c>
      <c r="EJ250" s="764">
        <f t="shared" si="587"/>
        <v>0</v>
      </c>
      <c r="EK250" s="764">
        <f t="shared" si="587"/>
        <v>0</v>
      </c>
      <c r="EL250" s="764">
        <f t="shared" si="587"/>
        <v>0</v>
      </c>
      <c r="EM250" s="764">
        <f t="shared" si="587"/>
        <v>0</v>
      </c>
      <c r="EN250" s="764">
        <f t="shared" si="587"/>
        <v>0</v>
      </c>
      <c r="EO250" s="764">
        <f t="shared" si="587"/>
        <v>0</v>
      </c>
      <c r="EP250" s="764">
        <f t="shared" si="588"/>
        <v>0</v>
      </c>
      <c r="EQ250" s="764">
        <f t="shared" si="588"/>
        <v>0</v>
      </c>
      <c r="ER250" s="764">
        <f t="shared" si="588"/>
        <v>0</v>
      </c>
      <c r="ES250" s="764">
        <f t="shared" si="588"/>
        <v>0</v>
      </c>
      <c r="ET250" s="764">
        <f t="shared" si="588"/>
        <v>0</v>
      </c>
      <c r="EU250" s="764">
        <f t="shared" si="588"/>
        <v>0</v>
      </c>
      <c r="EV250" s="764">
        <f t="shared" si="588"/>
        <v>0</v>
      </c>
      <c r="EW250" s="764">
        <f t="shared" si="588"/>
        <v>0</v>
      </c>
      <c r="EX250" s="764">
        <f t="shared" si="588"/>
        <v>0</v>
      </c>
      <c r="EY250" s="764">
        <f t="shared" si="588"/>
        <v>0</v>
      </c>
      <c r="EZ250" s="764">
        <f t="shared" si="589"/>
        <v>0</v>
      </c>
      <c r="FA250" s="764">
        <f t="shared" si="589"/>
        <v>0</v>
      </c>
      <c r="FB250" s="764">
        <f t="shared" si="589"/>
        <v>0</v>
      </c>
      <c r="FC250" s="764">
        <f t="shared" si="589"/>
        <v>0</v>
      </c>
      <c r="FD250" s="764">
        <f t="shared" si="589"/>
        <v>0</v>
      </c>
      <c r="FE250" s="764">
        <f t="shared" si="589"/>
        <v>0</v>
      </c>
      <c r="FF250" s="764">
        <f t="shared" si="589"/>
        <v>0</v>
      </c>
      <c r="FG250" s="764">
        <f t="shared" si="589"/>
        <v>0</v>
      </c>
      <c r="FH250" s="764">
        <f t="shared" si="589"/>
        <v>0</v>
      </c>
      <c r="FI250" s="764">
        <f t="shared" si="589"/>
        <v>0</v>
      </c>
      <c r="FJ250" s="764">
        <f t="shared" si="590"/>
        <v>0</v>
      </c>
      <c r="FK250" s="764">
        <f t="shared" si="590"/>
        <v>0</v>
      </c>
      <c r="FL250" s="764">
        <f t="shared" si="590"/>
        <v>0</v>
      </c>
      <c r="FM250" s="764">
        <f t="shared" si="590"/>
        <v>0</v>
      </c>
      <c r="FN250" s="764">
        <f t="shared" si="590"/>
        <v>0</v>
      </c>
      <c r="FO250" s="764">
        <f t="shared" si="590"/>
        <v>0</v>
      </c>
      <c r="FP250" s="764">
        <f t="shared" si="590"/>
        <v>0</v>
      </c>
      <c r="FQ250" s="764">
        <f t="shared" si="590"/>
        <v>0</v>
      </c>
      <c r="FR250" s="764">
        <f t="shared" si="590"/>
        <v>0</v>
      </c>
      <c r="FS250" s="764">
        <f t="shared" si="590"/>
        <v>0</v>
      </c>
      <c r="FT250" s="764">
        <f t="shared" si="591"/>
        <v>0</v>
      </c>
      <c r="FU250" s="764">
        <f t="shared" si="591"/>
        <v>0</v>
      </c>
      <c r="FV250" s="764">
        <f t="shared" si="591"/>
        <v>0</v>
      </c>
      <c r="FW250" s="764">
        <f t="shared" si="591"/>
        <v>0</v>
      </c>
      <c r="FX250" s="764">
        <f t="shared" si="591"/>
        <v>0</v>
      </c>
      <c r="FY250" s="764">
        <f t="shared" si="591"/>
        <v>0</v>
      </c>
      <c r="FZ250" s="764">
        <f t="shared" si="591"/>
        <v>0</v>
      </c>
      <c r="GA250" s="764">
        <f t="shared" si="591"/>
        <v>0</v>
      </c>
      <c r="GB250" s="764">
        <f t="shared" si="591"/>
        <v>0</v>
      </c>
      <c r="GC250" s="764">
        <f t="shared" si="591"/>
        <v>0</v>
      </c>
      <c r="GD250" s="764">
        <f t="shared" si="592"/>
        <v>0</v>
      </c>
      <c r="GE250" s="764">
        <f t="shared" si="592"/>
        <v>0</v>
      </c>
      <c r="GF250" s="764">
        <f t="shared" si="592"/>
        <v>0</v>
      </c>
      <c r="GG250" s="764">
        <f t="shared" si="592"/>
        <v>0</v>
      </c>
      <c r="GH250" s="764">
        <f t="shared" si="592"/>
        <v>0</v>
      </c>
      <c r="GI250" s="764">
        <f t="shared" si="592"/>
        <v>0</v>
      </c>
      <c r="GJ250" s="764">
        <f t="shared" si="592"/>
        <v>0</v>
      </c>
      <c r="GK250" s="764">
        <f t="shared" si="592"/>
        <v>0</v>
      </c>
      <c r="GL250" s="764">
        <f t="shared" si="592"/>
        <v>0</v>
      </c>
      <c r="GM250" s="764">
        <f t="shared" si="592"/>
        <v>0</v>
      </c>
      <c r="GN250" s="764">
        <f t="shared" si="593"/>
        <v>0</v>
      </c>
      <c r="GO250" s="764">
        <f t="shared" si="593"/>
        <v>0</v>
      </c>
      <c r="GP250" s="764">
        <f t="shared" si="593"/>
        <v>0</v>
      </c>
      <c r="GQ250" s="764">
        <f t="shared" si="593"/>
        <v>0</v>
      </c>
      <c r="GR250" s="764">
        <f t="shared" si="593"/>
        <v>0</v>
      </c>
      <c r="GS250" s="764">
        <f t="shared" si="593"/>
        <v>0</v>
      </c>
      <c r="GT250" s="764">
        <f t="shared" si="593"/>
        <v>0</v>
      </c>
      <c r="GU250" s="764">
        <f t="shared" si="593"/>
        <v>0</v>
      </c>
      <c r="GV250" s="764">
        <f t="shared" si="593"/>
        <v>0</v>
      </c>
      <c r="GW250" s="764">
        <f t="shared" si="593"/>
        <v>0</v>
      </c>
      <c r="GX250" s="764">
        <f t="shared" si="594"/>
        <v>0</v>
      </c>
      <c r="GY250" s="764">
        <f t="shared" si="594"/>
        <v>0</v>
      </c>
      <c r="GZ250" s="764">
        <f t="shared" si="594"/>
        <v>0</v>
      </c>
      <c r="HA250" s="764">
        <f t="shared" si="594"/>
        <v>0</v>
      </c>
      <c r="HB250" s="764">
        <f t="shared" si="594"/>
        <v>0</v>
      </c>
      <c r="HC250" s="764">
        <f t="shared" si="594"/>
        <v>0</v>
      </c>
      <c r="HD250" s="764">
        <f t="shared" si="594"/>
        <v>0</v>
      </c>
      <c r="HE250" s="764">
        <f t="shared" si="594"/>
        <v>0</v>
      </c>
      <c r="HF250" s="764">
        <f t="shared" si="594"/>
        <v>0</v>
      </c>
      <c r="HG250" s="764">
        <f t="shared" si="594"/>
        <v>0</v>
      </c>
      <c r="HH250" s="764">
        <f t="shared" si="595"/>
        <v>0</v>
      </c>
      <c r="HI250" s="764">
        <f t="shared" si="595"/>
        <v>0</v>
      </c>
      <c r="HJ250" s="764">
        <f t="shared" si="595"/>
        <v>0</v>
      </c>
      <c r="HK250" s="764">
        <f t="shared" si="595"/>
        <v>0</v>
      </c>
      <c r="HL250" s="764">
        <f t="shared" si="595"/>
        <v>0</v>
      </c>
      <c r="HM250" s="764">
        <f t="shared" si="595"/>
        <v>0</v>
      </c>
      <c r="HN250" s="764">
        <f t="shared" si="595"/>
        <v>0</v>
      </c>
      <c r="HO250" s="764">
        <f t="shared" si="595"/>
        <v>0</v>
      </c>
      <c r="HP250" s="764">
        <f t="shared" si="595"/>
        <v>0</v>
      </c>
      <c r="HQ250" s="764">
        <f t="shared" si="595"/>
        <v>0</v>
      </c>
      <c r="HR250" s="764">
        <f t="shared" si="596"/>
        <v>0</v>
      </c>
      <c r="HS250" s="764">
        <f t="shared" si="596"/>
        <v>0</v>
      </c>
      <c r="HT250" s="764">
        <f t="shared" si="596"/>
        <v>0</v>
      </c>
      <c r="HU250" s="764">
        <f t="shared" si="596"/>
        <v>0</v>
      </c>
      <c r="HV250" s="764">
        <f t="shared" si="596"/>
        <v>0</v>
      </c>
      <c r="HW250" s="764">
        <f t="shared" si="596"/>
        <v>0</v>
      </c>
      <c r="HX250" s="764">
        <f t="shared" si="596"/>
        <v>0</v>
      </c>
      <c r="HY250" s="764">
        <f t="shared" si="596"/>
        <v>0</v>
      </c>
      <c r="HZ250" s="764">
        <f t="shared" si="596"/>
        <v>0</v>
      </c>
      <c r="IA250" s="764">
        <f t="shared" si="596"/>
        <v>0</v>
      </c>
      <c r="IB250" s="764">
        <f t="shared" si="597"/>
        <v>0</v>
      </c>
      <c r="IC250" s="764">
        <f t="shared" si="597"/>
        <v>0</v>
      </c>
      <c r="ID250" s="764">
        <f t="shared" si="597"/>
        <v>0</v>
      </c>
      <c r="IE250" s="764">
        <f t="shared" si="597"/>
        <v>0</v>
      </c>
      <c r="IF250" s="764">
        <f t="shared" si="597"/>
        <v>0</v>
      </c>
      <c r="IG250" s="764">
        <f t="shared" si="597"/>
        <v>0</v>
      </c>
      <c r="IH250" s="764">
        <f t="shared" si="597"/>
        <v>0</v>
      </c>
      <c r="II250" s="764">
        <f t="shared" si="597"/>
        <v>0</v>
      </c>
      <c r="IJ250" s="764">
        <f t="shared" si="597"/>
        <v>0</v>
      </c>
      <c r="IK250" s="764">
        <f t="shared" si="597"/>
        <v>0</v>
      </c>
      <c r="IL250" s="764">
        <f t="shared" si="598"/>
        <v>0</v>
      </c>
      <c r="IM250" s="764">
        <f t="shared" si="598"/>
        <v>0</v>
      </c>
      <c r="IN250" s="764">
        <f t="shared" si="598"/>
        <v>0</v>
      </c>
      <c r="IO250" s="764">
        <f t="shared" si="598"/>
        <v>0</v>
      </c>
      <c r="IP250" s="764">
        <f t="shared" si="598"/>
        <v>0</v>
      </c>
      <c r="IQ250" s="764">
        <f t="shared" si="598"/>
        <v>0</v>
      </c>
      <c r="IR250" s="764">
        <f t="shared" si="598"/>
        <v>0</v>
      </c>
      <c r="IS250" s="764">
        <f t="shared" si="598"/>
        <v>0</v>
      </c>
      <c r="IT250" s="764">
        <f t="shared" si="598"/>
        <v>0</v>
      </c>
      <c r="IU250" s="764">
        <f t="shared" si="598"/>
        <v>0</v>
      </c>
      <c r="IV250" s="764">
        <f t="shared" si="598"/>
        <v>0</v>
      </c>
      <c r="IW250" s="764">
        <f t="shared" si="598"/>
        <v>0</v>
      </c>
      <c r="IX250" s="764">
        <f t="shared" si="598"/>
        <v>0</v>
      </c>
      <c r="IY250" s="764">
        <f t="shared" si="598"/>
        <v>0</v>
      </c>
      <c r="IZ250" s="764">
        <f t="shared" si="598"/>
        <v>0</v>
      </c>
      <c r="JA250" s="764">
        <f t="shared" si="598"/>
        <v>0</v>
      </c>
      <c r="JB250" s="764">
        <f t="shared" si="598"/>
        <v>0</v>
      </c>
      <c r="JC250" s="764">
        <f t="shared" si="598"/>
        <v>0</v>
      </c>
      <c r="JD250" s="764">
        <f t="shared" si="578"/>
        <v>0</v>
      </c>
      <c r="JE250" s="764">
        <f t="shared" si="578"/>
        <v>0</v>
      </c>
      <c r="JF250" s="764">
        <f t="shared" si="578"/>
        <v>0</v>
      </c>
      <c r="JG250" s="764">
        <f t="shared" si="578"/>
        <v>0</v>
      </c>
      <c r="JH250" s="764">
        <f t="shared" si="578"/>
        <v>0</v>
      </c>
      <c r="JI250" s="764">
        <f t="shared" si="578"/>
        <v>0</v>
      </c>
      <c r="JJ250" s="764">
        <f t="shared" si="578"/>
        <v>0</v>
      </c>
      <c r="JK250" s="764">
        <f t="shared" si="578"/>
        <v>0</v>
      </c>
      <c r="JL250" s="764">
        <f t="shared" si="598"/>
        <v>0</v>
      </c>
      <c r="JM250" s="764">
        <f t="shared" si="598"/>
        <v>0</v>
      </c>
      <c r="JN250" s="764">
        <f t="shared" si="598"/>
        <v>0</v>
      </c>
      <c r="JO250" s="764">
        <f t="shared" si="598"/>
        <v>0</v>
      </c>
      <c r="JP250" s="764">
        <f t="shared" si="598"/>
        <v>0</v>
      </c>
      <c r="JQ250" s="764">
        <f t="shared" si="480"/>
        <v>0</v>
      </c>
      <c r="JR250" s="764">
        <f t="shared" si="480"/>
        <v>0</v>
      </c>
      <c r="JS250" s="764">
        <f t="shared" si="598"/>
        <v>0</v>
      </c>
      <c r="JT250" s="765">
        <f t="shared" si="481"/>
        <v>0</v>
      </c>
      <c r="JU250" s="229">
        <f t="shared" si="482"/>
        <v>0</v>
      </c>
    </row>
    <row r="251" spans="1:281" ht="12.75" customHeight="1">
      <c r="A251" s="57"/>
      <c r="B251" s="223"/>
      <c r="C251" s="52"/>
      <c r="D251" s="62"/>
      <c r="E251" s="743" t="str">
        <f t="shared" si="479"/>
        <v xml:space="preserve"> </v>
      </c>
      <c r="F251" s="56"/>
      <c r="G251" s="228"/>
      <c r="H251" s="744">
        <f>SUMIF(Ajuste!$C$8:$C$483,$B$6:$B$499,Ajuste!$E$8:$E$483)</f>
        <v>0</v>
      </c>
      <c r="I251" s="744">
        <f>SUMIF(Ajuste!$C$8:$C$483,$B$6:$B$499,Ajuste!$F$8:$F$483)</f>
        <v>0</v>
      </c>
      <c r="J251" s="229">
        <f t="shared" si="483"/>
        <v>0</v>
      </c>
      <c r="K251" s="764">
        <f t="shared" si="579"/>
        <v>0</v>
      </c>
      <c r="L251" s="764">
        <f t="shared" si="599"/>
        <v>0</v>
      </c>
      <c r="M251" s="764">
        <f t="shared" si="599"/>
        <v>0</v>
      </c>
      <c r="N251" s="764">
        <f t="shared" si="599"/>
        <v>0</v>
      </c>
      <c r="O251" s="764">
        <f t="shared" si="599"/>
        <v>0</v>
      </c>
      <c r="P251" s="764">
        <f t="shared" si="599"/>
        <v>0</v>
      </c>
      <c r="Q251" s="764">
        <f t="shared" si="599"/>
        <v>0</v>
      </c>
      <c r="R251" s="764">
        <f t="shared" si="599"/>
        <v>0</v>
      </c>
      <c r="S251" s="764">
        <f t="shared" si="599"/>
        <v>0</v>
      </c>
      <c r="T251" s="764">
        <f t="shared" si="599"/>
        <v>0</v>
      </c>
      <c r="U251" s="764">
        <f t="shared" si="599"/>
        <v>0</v>
      </c>
      <c r="V251" s="764">
        <f t="shared" si="599"/>
        <v>0</v>
      </c>
      <c r="W251" s="764">
        <f t="shared" si="599"/>
        <v>0</v>
      </c>
      <c r="X251" s="764">
        <f t="shared" si="599"/>
        <v>0</v>
      </c>
      <c r="Y251" s="764">
        <f t="shared" si="599"/>
        <v>0</v>
      </c>
      <c r="Z251" s="764">
        <f t="shared" si="599"/>
        <v>0</v>
      </c>
      <c r="AA251" s="764">
        <f t="shared" si="599"/>
        <v>0</v>
      </c>
      <c r="AB251" s="764">
        <f t="shared" si="599"/>
        <v>0</v>
      </c>
      <c r="AC251" s="764">
        <f t="shared" si="599"/>
        <v>0</v>
      </c>
      <c r="AD251" s="764">
        <f t="shared" si="599"/>
        <v>0</v>
      </c>
      <c r="AE251" s="764">
        <f t="shared" si="599"/>
        <v>0</v>
      </c>
      <c r="AF251" s="764">
        <f t="shared" si="599"/>
        <v>0</v>
      </c>
      <c r="AG251" s="764">
        <f t="shared" si="599"/>
        <v>0</v>
      </c>
      <c r="AH251" s="764">
        <f t="shared" si="599"/>
        <v>0</v>
      </c>
      <c r="AI251" s="764">
        <f t="shared" si="599"/>
        <v>0</v>
      </c>
      <c r="AJ251" s="764">
        <f t="shared" si="599"/>
        <v>0</v>
      </c>
      <c r="AK251" s="764">
        <f t="shared" si="599"/>
        <v>0</v>
      </c>
      <c r="AL251" s="764">
        <f t="shared" si="599"/>
        <v>0</v>
      </c>
      <c r="AM251" s="764">
        <f t="shared" si="599"/>
        <v>0</v>
      </c>
      <c r="AN251" s="764">
        <f t="shared" si="599"/>
        <v>0</v>
      </c>
      <c r="AO251" s="764">
        <f t="shared" si="599"/>
        <v>0</v>
      </c>
      <c r="AP251" s="764">
        <f t="shared" si="599"/>
        <v>0</v>
      </c>
      <c r="AQ251" s="764">
        <f t="shared" si="599"/>
        <v>0</v>
      </c>
      <c r="AR251" s="764">
        <f t="shared" si="599"/>
        <v>0</v>
      </c>
      <c r="AS251" s="764">
        <f t="shared" si="599"/>
        <v>0</v>
      </c>
      <c r="AT251" s="764">
        <f t="shared" si="599"/>
        <v>0</v>
      </c>
      <c r="AU251" s="764">
        <f t="shared" si="599"/>
        <v>0</v>
      </c>
      <c r="AV251" s="764">
        <f t="shared" si="599"/>
        <v>0</v>
      </c>
      <c r="AW251" s="764">
        <f t="shared" si="599"/>
        <v>0</v>
      </c>
      <c r="AX251" s="764">
        <f t="shared" si="599"/>
        <v>0</v>
      </c>
      <c r="AY251" s="764">
        <f t="shared" si="599"/>
        <v>0</v>
      </c>
      <c r="AZ251" s="764">
        <f t="shared" si="599"/>
        <v>0</v>
      </c>
      <c r="BA251" s="764">
        <f t="shared" si="599"/>
        <v>0</v>
      </c>
      <c r="BB251" s="764">
        <f t="shared" si="599"/>
        <v>0</v>
      </c>
      <c r="BC251" s="764">
        <f t="shared" si="599"/>
        <v>0</v>
      </c>
      <c r="BD251" s="764">
        <f t="shared" si="599"/>
        <v>0</v>
      </c>
      <c r="BE251" s="764">
        <f t="shared" si="599"/>
        <v>0</v>
      </c>
      <c r="BF251" s="764">
        <f t="shared" si="579"/>
        <v>0</v>
      </c>
      <c r="BG251" s="764">
        <f t="shared" si="579"/>
        <v>0</v>
      </c>
      <c r="BH251" s="764">
        <f t="shared" si="579"/>
        <v>0</v>
      </c>
      <c r="BI251" s="764">
        <f t="shared" si="579"/>
        <v>0</v>
      </c>
      <c r="BJ251" s="764">
        <f t="shared" si="579"/>
        <v>0</v>
      </c>
      <c r="BK251" s="764">
        <f t="shared" si="579"/>
        <v>0</v>
      </c>
      <c r="BL251" s="764">
        <f t="shared" si="579"/>
        <v>0</v>
      </c>
      <c r="BM251" s="764">
        <f t="shared" si="579"/>
        <v>0</v>
      </c>
      <c r="BN251" s="764">
        <f t="shared" si="580"/>
        <v>0</v>
      </c>
      <c r="BO251" s="764">
        <f t="shared" si="580"/>
        <v>0</v>
      </c>
      <c r="BP251" s="764">
        <f t="shared" si="580"/>
        <v>0</v>
      </c>
      <c r="BQ251" s="764">
        <f t="shared" si="580"/>
        <v>0</v>
      </c>
      <c r="BR251" s="764">
        <f t="shared" si="580"/>
        <v>0</v>
      </c>
      <c r="BS251" s="764">
        <f t="shared" si="580"/>
        <v>0</v>
      </c>
      <c r="BT251" s="764">
        <f t="shared" si="580"/>
        <v>0</v>
      </c>
      <c r="BU251" s="764">
        <f t="shared" si="580"/>
        <v>0</v>
      </c>
      <c r="BV251" s="764">
        <f t="shared" si="580"/>
        <v>0</v>
      </c>
      <c r="BW251" s="764">
        <f t="shared" si="580"/>
        <v>0</v>
      </c>
      <c r="BX251" s="764">
        <f t="shared" si="581"/>
        <v>0</v>
      </c>
      <c r="BY251" s="764">
        <f t="shared" si="581"/>
        <v>0</v>
      </c>
      <c r="BZ251" s="764">
        <f t="shared" si="581"/>
        <v>0</v>
      </c>
      <c r="CA251" s="764">
        <f t="shared" si="581"/>
        <v>0</v>
      </c>
      <c r="CB251" s="764">
        <f t="shared" si="581"/>
        <v>0</v>
      </c>
      <c r="CC251" s="764">
        <f t="shared" si="581"/>
        <v>0</v>
      </c>
      <c r="CD251" s="764">
        <f t="shared" si="581"/>
        <v>0</v>
      </c>
      <c r="CE251" s="764">
        <f t="shared" si="581"/>
        <v>0</v>
      </c>
      <c r="CF251" s="764">
        <f t="shared" si="581"/>
        <v>0</v>
      </c>
      <c r="CG251" s="764">
        <f t="shared" si="581"/>
        <v>0</v>
      </c>
      <c r="CH251" s="764">
        <f t="shared" si="582"/>
        <v>0</v>
      </c>
      <c r="CI251" s="764">
        <f t="shared" si="582"/>
        <v>0</v>
      </c>
      <c r="CJ251" s="764">
        <f t="shared" si="582"/>
        <v>0</v>
      </c>
      <c r="CK251" s="764">
        <f t="shared" si="582"/>
        <v>0</v>
      </c>
      <c r="CL251" s="764">
        <f t="shared" si="582"/>
        <v>0</v>
      </c>
      <c r="CM251" s="764">
        <f t="shared" si="582"/>
        <v>0</v>
      </c>
      <c r="CN251" s="764">
        <f t="shared" si="582"/>
        <v>0</v>
      </c>
      <c r="CO251" s="764">
        <f t="shared" si="582"/>
        <v>0</v>
      </c>
      <c r="CP251" s="764">
        <f t="shared" si="582"/>
        <v>0</v>
      </c>
      <c r="CQ251" s="764">
        <f t="shared" si="582"/>
        <v>0</v>
      </c>
      <c r="CR251" s="764">
        <f t="shared" si="583"/>
        <v>0</v>
      </c>
      <c r="CS251" s="764">
        <f t="shared" si="583"/>
        <v>0</v>
      </c>
      <c r="CT251" s="764">
        <f t="shared" si="583"/>
        <v>0</v>
      </c>
      <c r="CU251" s="764">
        <f t="shared" si="583"/>
        <v>0</v>
      </c>
      <c r="CV251" s="764">
        <f t="shared" si="583"/>
        <v>0</v>
      </c>
      <c r="CW251" s="764">
        <f t="shared" si="583"/>
        <v>0</v>
      </c>
      <c r="CX251" s="764">
        <f t="shared" si="583"/>
        <v>0</v>
      </c>
      <c r="CY251" s="764">
        <f t="shared" si="583"/>
        <v>0</v>
      </c>
      <c r="CZ251" s="764">
        <f t="shared" si="583"/>
        <v>0</v>
      </c>
      <c r="DA251" s="764">
        <f t="shared" si="583"/>
        <v>0</v>
      </c>
      <c r="DB251" s="764">
        <f t="shared" si="584"/>
        <v>0</v>
      </c>
      <c r="DC251" s="764">
        <f t="shared" si="584"/>
        <v>0</v>
      </c>
      <c r="DD251" s="764">
        <f t="shared" si="584"/>
        <v>0</v>
      </c>
      <c r="DE251" s="764">
        <f t="shared" si="584"/>
        <v>0</v>
      </c>
      <c r="DF251" s="764">
        <f t="shared" si="584"/>
        <v>0</v>
      </c>
      <c r="DG251" s="764">
        <f t="shared" si="584"/>
        <v>0</v>
      </c>
      <c r="DH251" s="764">
        <f t="shared" si="584"/>
        <v>0</v>
      </c>
      <c r="DI251" s="764">
        <f t="shared" si="584"/>
        <v>0</v>
      </c>
      <c r="DJ251" s="764">
        <f t="shared" si="584"/>
        <v>0</v>
      </c>
      <c r="DK251" s="764">
        <f t="shared" si="584"/>
        <v>0</v>
      </c>
      <c r="DL251" s="764">
        <f t="shared" si="585"/>
        <v>0</v>
      </c>
      <c r="DM251" s="764">
        <f t="shared" si="585"/>
        <v>0</v>
      </c>
      <c r="DN251" s="764">
        <f t="shared" si="585"/>
        <v>0</v>
      </c>
      <c r="DO251" s="764">
        <f t="shared" si="585"/>
        <v>0</v>
      </c>
      <c r="DP251" s="764">
        <f t="shared" si="585"/>
        <v>0</v>
      </c>
      <c r="DQ251" s="764">
        <f t="shared" si="585"/>
        <v>0</v>
      </c>
      <c r="DR251" s="764">
        <f t="shared" si="585"/>
        <v>0</v>
      </c>
      <c r="DS251" s="764">
        <f t="shared" si="585"/>
        <v>0</v>
      </c>
      <c r="DT251" s="764">
        <f t="shared" si="585"/>
        <v>0</v>
      </c>
      <c r="DU251" s="764">
        <f t="shared" si="585"/>
        <v>0</v>
      </c>
      <c r="DV251" s="764">
        <f t="shared" si="586"/>
        <v>0</v>
      </c>
      <c r="DW251" s="764">
        <f t="shared" si="586"/>
        <v>0</v>
      </c>
      <c r="DX251" s="764">
        <f t="shared" si="586"/>
        <v>0</v>
      </c>
      <c r="DY251" s="764">
        <f t="shared" si="586"/>
        <v>0</v>
      </c>
      <c r="DZ251" s="764">
        <f t="shared" si="586"/>
        <v>0</v>
      </c>
      <c r="EA251" s="764">
        <f t="shared" si="586"/>
        <v>0</v>
      </c>
      <c r="EB251" s="764">
        <f t="shared" si="586"/>
        <v>0</v>
      </c>
      <c r="EC251" s="764">
        <f t="shared" si="586"/>
        <v>0</v>
      </c>
      <c r="ED251" s="764">
        <f t="shared" si="586"/>
        <v>0</v>
      </c>
      <c r="EE251" s="764">
        <f t="shared" si="586"/>
        <v>0</v>
      </c>
      <c r="EF251" s="764">
        <f t="shared" si="587"/>
        <v>0</v>
      </c>
      <c r="EG251" s="764">
        <f t="shared" si="587"/>
        <v>0</v>
      </c>
      <c r="EH251" s="764">
        <f t="shared" si="587"/>
        <v>0</v>
      </c>
      <c r="EI251" s="764">
        <f t="shared" si="587"/>
        <v>0</v>
      </c>
      <c r="EJ251" s="764">
        <f t="shared" si="587"/>
        <v>0</v>
      </c>
      <c r="EK251" s="764">
        <f t="shared" si="587"/>
        <v>0</v>
      </c>
      <c r="EL251" s="764">
        <f t="shared" si="587"/>
        <v>0</v>
      </c>
      <c r="EM251" s="764">
        <f t="shared" si="587"/>
        <v>0</v>
      </c>
      <c r="EN251" s="764">
        <f t="shared" si="587"/>
        <v>0</v>
      </c>
      <c r="EO251" s="764">
        <f t="shared" si="587"/>
        <v>0</v>
      </c>
      <c r="EP251" s="764">
        <f t="shared" si="588"/>
        <v>0</v>
      </c>
      <c r="EQ251" s="764">
        <f t="shared" si="588"/>
        <v>0</v>
      </c>
      <c r="ER251" s="764">
        <f t="shared" si="588"/>
        <v>0</v>
      </c>
      <c r="ES251" s="764">
        <f t="shared" si="588"/>
        <v>0</v>
      </c>
      <c r="ET251" s="764">
        <f t="shared" si="588"/>
        <v>0</v>
      </c>
      <c r="EU251" s="764">
        <f t="shared" si="588"/>
        <v>0</v>
      </c>
      <c r="EV251" s="764">
        <f t="shared" si="588"/>
        <v>0</v>
      </c>
      <c r="EW251" s="764">
        <f t="shared" si="588"/>
        <v>0</v>
      </c>
      <c r="EX251" s="764">
        <f t="shared" si="588"/>
        <v>0</v>
      </c>
      <c r="EY251" s="764">
        <f t="shared" si="588"/>
        <v>0</v>
      </c>
      <c r="EZ251" s="764">
        <f t="shared" si="589"/>
        <v>0</v>
      </c>
      <c r="FA251" s="764">
        <f t="shared" si="589"/>
        <v>0</v>
      </c>
      <c r="FB251" s="764">
        <f t="shared" si="589"/>
        <v>0</v>
      </c>
      <c r="FC251" s="764">
        <f t="shared" si="589"/>
        <v>0</v>
      </c>
      <c r="FD251" s="764">
        <f t="shared" si="589"/>
        <v>0</v>
      </c>
      <c r="FE251" s="764">
        <f t="shared" si="589"/>
        <v>0</v>
      </c>
      <c r="FF251" s="764">
        <f t="shared" si="589"/>
        <v>0</v>
      </c>
      <c r="FG251" s="764">
        <f t="shared" si="589"/>
        <v>0</v>
      </c>
      <c r="FH251" s="764">
        <f t="shared" si="589"/>
        <v>0</v>
      </c>
      <c r="FI251" s="764">
        <f t="shared" si="589"/>
        <v>0</v>
      </c>
      <c r="FJ251" s="764">
        <f t="shared" si="590"/>
        <v>0</v>
      </c>
      <c r="FK251" s="764">
        <f t="shared" si="590"/>
        <v>0</v>
      </c>
      <c r="FL251" s="764">
        <f t="shared" si="590"/>
        <v>0</v>
      </c>
      <c r="FM251" s="764">
        <f t="shared" si="590"/>
        <v>0</v>
      </c>
      <c r="FN251" s="764">
        <f t="shared" si="590"/>
        <v>0</v>
      </c>
      <c r="FO251" s="764">
        <f t="shared" si="590"/>
        <v>0</v>
      </c>
      <c r="FP251" s="764">
        <f t="shared" si="590"/>
        <v>0</v>
      </c>
      <c r="FQ251" s="764">
        <f t="shared" si="590"/>
        <v>0</v>
      </c>
      <c r="FR251" s="764">
        <f t="shared" si="590"/>
        <v>0</v>
      </c>
      <c r="FS251" s="764">
        <f t="shared" si="590"/>
        <v>0</v>
      </c>
      <c r="FT251" s="764">
        <f t="shared" si="591"/>
        <v>0</v>
      </c>
      <c r="FU251" s="764">
        <f t="shared" si="591"/>
        <v>0</v>
      </c>
      <c r="FV251" s="764">
        <f t="shared" si="591"/>
        <v>0</v>
      </c>
      <c r="FW251" s="764">
        <f t="shared" si="591"/>
        <v>0</v>
      </c>
      <c r="FX251" s="764">
        <f t="shared" si="591"/>
        <v>0</v>
      </c>
      <c r="FY251" s="764">
        <f t="shared" si="591"/>
        <v>0</v>
      </c>
      <c r="FZ251" s="764">
        <f t="shared" si="591"/>
        <v>0</v>
      </c>
      <c r="GA251" s="764">
        <f t="shared" si="591"/>
        <v>0</v>
      </c>
      <c r="GB251" s="764">
        <f t="shared" si="591"/>
        <v>0</v>
      </c>
      <c r="GC251" s="764">
        <f t="shared" si="591"/>
        <v>0</v>
      </c>
      <c r="GD251" s="764">
        <f t="shared" si="592"/>
        <v>0</v>
      </c>
      <c r="GE251" s="764">
        <f t="shared" si="592"/>
        <v>0</v>
      </c>
      <c r="GF251" s="764">
        <f t="shared" si="592"/>
        <v>0</v>
      </c>
      <c r="GG251" s="764">
        <f t="shared" si="592"/>
        <v>0</v>
      </c>
      <c r="GH251" s="764">
        <f t="shared" si="592"/>
        <v>0</v>
      </c>
      <c r="GI251" s="764">
        <f t="shared" si="592"/>
        <v>0</v>
      </c>
      <c r="GJ251" s="764">
        <f t="shared" si="592"/>
        <v>0</v>
      </c>
      <c r="GK251" s="764">
        <f t="shared" si="592"/>
        <v>0</v>
      </c>
      <c r="GL251" s="764">
        <f t="shared" si="592"/>
        <v>0</v>
      </c>
      <c r="GM251" s="764">
        <f t="shared" si="592"/>
        <v>0</v>
      </c>
      <c r="GN251" s="764">
        <f t="shared" si="593"/>
        <v>0</v>
      </c>
      <c r="GO251" s="764">
        <f t="shared" si="593"/>
        <v>0</v>
      </c>
      <c r="GP251" s="764">
        <f t="shared" si="593"/>
        <v>0</v>
      </c>
      <c r="GQ251" s="764">
        <f t="shared" si="593"/>
        <v>0</v>
      </c>
      <c r="GR251" s="764">
        <f t="shared" si="593"/>
        <v>0</v>
      </c>
      <c r="GS251" s="764">
        <f t="shared" si="593"/>
        <v>0</v>
      </c>
      <c r="GT251" s="764">
        <f t="shared" si="593"/>
        <v>0</v>
      </c>
      <c r="GU251" s="764">
        <f t="shared" si="593"/>
        <v>0</v>
      </c>
      <c r="GV251" s="764">
        <f t="shared" si="593"/>
        <v>0</v>
      </c>
      <c r="GW251" s="764">
        <f t="shared" si="593"/>
        <v>0</v>
      </c>
      <c r="GX251" s="764">
        <f t="shared" si="594"/>
        <v>0</v>
      </c>
      <c r="GY251" s="764">
        <f t="shared" si="594"/>
        <v>0</v>
      </c>
      <c r="GZ251" s="764">
        <f t="shared" si="594"/>
        <v>0</v>
      </c>
      <c r="HA251" s="764">
        <f t="shared" si="594"/>
        <v>0</v>
      </c>
      <c r="HB251" s="764">
        <f t="shared" si="594"/>
        <v>0</v>
      </c>
      <c r="HC251" s="764">
        <f t="shared" si="594"/>
        <v>0</v>
      </c>
      <c r="HD251" s="764">
        <f t="shared" si="594"/>
        <v>0</v>
      </c>
      <c r="HE251" s="764">
        <f t="shared" si="594"/>
        <v>0</v>
      </c>
      <c r="HF251" s="764">
        <f t="shared" si="594"/>
        <v>0</v>
      </c>
      <c r="HG251" s="764">
        <f t="shared" si="594"/>
        <v>0</v>
      </c>
      <c r="HH251" s="764">
        <f t="shared" si="595"/>
        <v>0</v>
      </c>
      <c r="HI251" s="764">
        <f t="shared" si="595"/>
        <v>0</v>
      </c>
      <c r="HJ251" s="764">
        <f t="shared" si="595"/>
        <v>0</v>
      </c>
      <c r="HK251" s="764">
        <f t="shared" si="595"/>
        <v>0</v>
      </c>
      <c r="HL251" s="764">
        <f t="shared" si="595"/>
        <v>0</v>
      </c>
      <c r="HM251" s="764">
        <f t="shared" si="595"/>
        <v>0</v>
      </c>
      <c r="HN251" s="764">
        <f t="shared" si="595"/>
        <v>0</v>
      </c>
      <c r="HO251" s="764">
        <f t="shared" si="595"/>
        <v>0</v>
      </c>
      <c r="HP251" s="764">
        <f t="shared" si="595"/>
        <v>0</v>
      </c>
      <c r="HQ251" s="764">
        <f t="shared" si="595"/>
        <v>0</v>
      </c>
      <c r="HR251" s="764">
        <f t="shared" si="596"/>
        <v>0</v>
      </c>
      <c r="HS251" s="764">
        <f t="shared" si="596"/>
        <v>0</v>
      </c>
      <c r="HT251" s="764">
        <f t="shared" si="596"/>
        <v>0</v>
      </c>
      <c r="HU251" s="764">
        <f t="shared" si="596"/>
        <v>0</v>
      </c>
      <c r="HV251" s="764">
        <f t="shared" si="596"/>
        <v>0</v>
      </c>
      <c r="HW251" s="764">
        <f t="shared" si="596"/>
        <v>0</v>
      </c>
      <c r="HX251" s="764">
        <f t="shared" si="596"/>
        <v>0</v>
      </c>
      <c r="HY251" s="764">
        <f t="shared" si="596"/>
        <v>0</v>
      </c>
      <c r="HZ251" s="764">
        <f t="shared" si="596"/>
        <v>0</v>
      </c>
      <c r="IA251" s="764">
        <f t="shared" si="596"/>
        <v>0</v>
      </c>
      <c r="IB251" s="764">
        <f t="shared" si="597"/>
        <v>0</v>
      </c>
      <c r="IC251" s="764">
        <f t="shared" si="597"/>
        <v>0</v>
      </c>
      <c r="ID251" s="764">
        <f t="shared" si="597"/>
        <v>0</v>
      </c>
      <c r="IE251" s="764">
        <f t="shared" si="597"/>
        <v>0</v>
      </c>
      <c r="IF251" s="764">
        <f t="shared" si="597"/>
        <v>0</v>
      </c>
      <c r="IG251" s="764">
        <f t="shared" si="597"/>
        <v>0</v>
      </c>
      <c r="IH251" s="764">
        <f t="shared" si="597"/>
        <v>0</v>
      </c>
      <c r="II251" s="764">
        <f t="shared" si="597"/>
        <v>0</v>
      </c>
      <c r="IJ251" s="764">
        <f t="shared" si="597"/>
        <v>0</v>
      </c>
      <c r="IK251" s="764">
        <f t="shared" si="597"/>
        <v>0</v>
      </c>
      <c r="IL251" s="764">
        <f t="shared" si="598"/>
        <v>0</v>
      </c>
      <c r="IM251" s="764">
        <f t="shared" si="598"/>
        <v>0</v>
      </c>
      <c r="IN251" s="764">
        <f t="shared" si="598"/>
        <v>0</v>
      </c>
      <c r="IO251" s="764">
        <f t="shared" si="598"/>
        <v>0</v>
      </c>
      <c r="IP251" s="764">
        <f t="shared" si="598"/>
        <v>0</v>
      </c>
      <c r="IQ251" s="764">
        <f t="shared" si="598"/>
        <v>0</v>
      </c>
      <c r="IR251" s="764">
        <f t="shared" si="598"/>
        <v>0</v>
      </c>
      <c r="IS251" s="764">
        <f t="shared" si="598"/>
        <v>0</v>
      </c>
      <c r="IT251" s="764">
        <f t="shared" si="598"/>
        <v>0</v>
      </c>
      <c r="IU251" s="764">
        <f t="shared" si="598"/>
        <v>0</v>
      </c>
      <c r="IV251" s="764">
        <f t="shared" si="598"/>
        <v>0</v>
      </c>
      <c r="IW251" s="764">
        <f t="shared" si="598"/>
        <v>0</v>
      </c>
      <c r="IX251" s="764">
        <f t="shared" si="598"/>
        <v>0</v>
      </c>
      <c r="IY251" s="764">
        <f t="shared" si="598"/>
        <v>0</v>
      </c>
      <c r="IZ251" s="764">
        <f t="shared" si="598"/>
        <v>0</v>
      </c>
      <c r="JA251" s="764">
        <f t="shared" si="598"/>
        <v>0</v>
      </c>
      <c r="JB251" s="764">
        <f t="shared" si="598"/>
        <v>0</v>
      </c>
      <c r="JC251" s="764">
        <f t="shared" si="598"/>
        <v>0</v>
      </c>
      <c r="JD251" s="764">
        <f t="shared" si="578"/>
        <v>0</v>
      </c>
      <c r="JE251" s="764">
        <f t="shared" si="578"/>
        <v>0</v>
      </c>
      <c r="JF251" s="764">
        <f t="shared" si="578"/>
        <v>0</v>
      </c>
      <c r="JG251" s="764">
        <f t="shared" si="578"/>
        <v>0</v>
      </c>
      <c r="JH251" s="764">
        <f t="shared" si="578"/>
        <v>0</v>
      </c>
      <c r="JI251" s="764">
        <f t="shared" si="578"/>
        <v>0</v>
      </c>
      <c r="JJ251" s="764">
        <f t="shared" si="578"/>
        <v>0</v>
      </c>
      <c r="JK251" s="764">
        <f t="shared" si="578"/>
        <v>0</v>
      </c>
      <c r="JL251" s="764">
        <f t="shared" si="598"/>
        <v>0</v>
      </c>
      <c r="JM251" s="764">
        <f t="shared" si="598"/>
        <v>0</v>
      </c>
      <c r="JN251" s="764">
        <f t="shared" si="598"/>
        <v>0</v>
      </c>
      <c r="JO251" s="764">
        <f t="shared" si="598"/>
        <v>0</v>
      </c>
      <c r="JP251" s="764">
        <f t="shared" si="598"/>
        <v>0</v>
      </c>
      <c r="JQ251" s="764">
        <f t="shared" si="480"/>
        <v>0</v>
      </c>
      <c r="JR251" s="764">
        <f t="shared" si="480"/>
        <v>0</v>
      </c>
      <c r="JS251" s="764">
        <f t="shared" si="598"/>
        <v>0</v>
      </c>
      <c r="JT251" s="765">
        <f t="shared" si="481"/>
        <v>0</v>
      </c>
      <c r="JU251" s="229">
        <f t="shared" si="482"/>
        <v>0</v>
      </c>
    </row>
    <row r="252" spans="1:281" ht="12.75" customHeight="1">
      <c r="A252" s="57"/>
      <c r="B252" s="223"/>
      <c r="C252" s="52"/>
      <c r="D252" s="62"/>
      <c r="E252" s="743" t="str">
        <f t="shared" si="479"/>
        <v xml:space="preserve"> </v>
      </c>
      <c r="F252" s="56"/>
      <c r="G252" s="228"/>
      <c r="H252" s="744">
        <f>SUMIF(Ajuste!$C$8:$C$483,$B$6:$B$499,Ajuste!$E$8:$E$483)</f>
        <v>0</v>
      </c>
      <c r="I252" s="744">
        <f>SUMIF(Ajuste!$C$8:$C$483,$B$6:$B$499,Ajuste!$F$8:$F$483)</f>
        <v>0</v>
      </c>
      <c r="J252" s="229">
        <f t="shared" si="483"/>
        <v>0</v>
      </c>
      <c r="K252" s="764">
        <f t="shared" si="579"/>
        <v>0</v>
      </c>
      <c r="L252" s="764">
        <f t="shared" si="599"/>
        <v>0</v>
      </c>
      <c r="M252" s="764">
        <f t="shared" si="599"/>
        <v>0</v>
      </c>
      <c r="N252" s="764">
        <f t="shared" si="599"/>
        <v>0</v>
      </c>
      <c r="O252" s="764">
        <f t="shared" si="599"/>
        <v>0</v>
      </c>
      <c r="P252" s="764">
        <f t="shared" si="599"/>
        <v>0</v>
      </c>
      <c r="Q252" s="764">
        <f t="shared" si="599"/>
        <v>0</v>
      </c>
      <c r="R252" s="764">
        <f t="shared" si="599"/>
        <v>0</v>
      </c>
      <c r="S252" s="764">
        <f t="shared" si="599"/>
        <v>0</v>
      </c>
      <c r="T252" s="764">
        <f t="shared" si="599"/>
        <v>0</v>
      </c>
      <c r="U252" s="764">
        <f t="shared" si="599"/>
        <v>0</v>
      </c>
      <c r="V252" s="764">
        <f t="shared" si="599"/>
        <v>0</v>
      </c>
      <c r="W252" s="764">
        <f t="shared" si="599"/>
        <v>0</v>
      </c>
      <c r="X252" s="764">
        <f t="shared" si="599"/>
        <v>0</v>
      </c>
      <c r="Y252" s="764">
        <f t="shared" si="599"/>
        <v>0</v>
      </c>
      <c r="Z252" s="764">
        <f t="shared" si="599"/>
        <v>0</v>
      </c>
      <c r="AA252" s="764">
        <f t="shared" si="599"/>
        <v>0</v>
      </c>
      <c r="AB252" s="764">
        <f t="shared" si="599"/>
        <v>0</v>
      </c>
      <c r="AC252" s="764">
        <f t="shared" si="599"/>
        <v>0</v>
      </c>
      <c r="AD252" s="764">
        <f t="shared" si="599"/>
        <v>0</v>
      </c>
      <c r="AE252" s="764">
        <f t="shared" si="599"/>
        <v>0</v>
      </c>
      <c r="AF252" s="764">
        <f t="shared" si="599"/>
        <v>0</v>
      </c>
      <c r="AG252" s="764">
        <f t="shared" si="599"/>
        <v>0</v>
      </c>
      <c r="AH252" s="764">
        <f t="shared" si="599"/>
        <v>0</v>
      </c>
      <c r="AI252" s="764">
        <f t="shared" si="599"/>
        <v>0</v>
      </c>
      <c r="AJ252" s="764">
        <f t="shared" si="599"/>
        <v>0</v>
      </c>
      <c r="AK252" s="764">
        <f t="shared" si="599"/>
        <v>0</v>
      </c>
      <c r="AL252" s="764">
        <f t="shared" si="599"/>
        <v>0</v>
      </c>
      <c r="AM252" s="764">
        <f t="shared" si="599"/>
        <v>0</v>
      </c>
      <c r="AN252" s="764">
        <f t="shared" si="599"/>
        <v>0</v>
      </c>
      <c r="AO252" s="764">
        <f t="shared" si="599"/>
        <v>0</v>
      </c>
      <c r="AP252" s="764">
        <f t="shared" si="599"/>
        <v>0</v>
      </c>
      <c r="AQ252" s="764">
        <f t="shared" si="599"/>
        <v>0</v>
      </c>
      <c r="AR252" s="764">
        <f t="shared" si="599"/>
        <v>0</v>
      </c>
      <c r="AS252" s="764">
        <f t="shared" si="599"/>
        <v>0</v>
      </c>
      <c r="AT252" s="764">
        <f t="shared" si="599"/>
        <v>0</v>
      </c>
      <c r="AU252" s="764">
        <f t="shared" si="599"/>
        <v>0</v>
      </c>
      <c r="AV252" s="764">
        <f t="shared" si="599"/>
        <v>0</v>
      </c>
      <c r="AW252" s="764">
        <f t="shared" si="599"/>
        <v>0</v>
      </c>
      <c r="AX252" s="764">
        <f t="shared" si="599"/>
        <v>0</v>
      </c>
      <c r="AY252" s="764">
        <f t="shared" si="599"/>
        <v>0</v>
      </c>
      <c r="AZ252" s="764">
        <f t="shared" si="599"/>
        <v>0</v>
      </c>
      <c r="BA252" s="764">
        <f t="shared" si="599"/>
        <v>0</v>
      </c>
      <c r="BB252" s="764">
        <f t="shared" si="599"/>
        <v>0</v>
      </c>
      <c r="BC252" s="764">
        <f t="shared" si="599"/>
        <v>0</v>
      </c>
      <c r="BD252" s="764">
        <f t="shared" si="599"/>
        <v>0</v>
      </c>
      <c r="BE252" s="764">
        <f t="shared" si="599"/>
        <v>0</v>
      </c>
      <c r="BF252" s="764">
        <f t="shared" si="579"/>
        <v>0</v>
      </c>
      <c r="BG252" s="764">
        <f t="shared" si="579"/>
        <v>0</v>
      </c>
      <c r="BH252" s="764">
        <f t="shared" si="579"/>
        <v>0</v>
      </c>
      <c r="BI252" s="764">
        <f t="shared" si="579"/>
        <v>0</v>
      </c>
      <c r="BJ252" s="764">
        <f t="shared" si="579"/>
        <v>0</v>
      </c>
      <c r="BK252" s="764">
        <f t="shared" si="579"/>
        <v>0</v>
      </c>
      <c r="BL252" s="764">
        <f t="shared" si="579"/>
        <v>0</v>
      </c>
      <c r="BM252" s="764">
        <f t="shared" si="579"/>
        <v>0</v>
      </c>
      <c r="BN252" s="764">
        <f t="shared" si="580"/>
        <v>0</v>
      </c>
      <c r="BO252" s="764">
        <f t="shared" si="580"/>
        <v>0</v>
      </c>
      <c r="BP252" s="764">
        <f t="shared" si="580"/>
        <v>0</v>
      </c>
      <c r="BQ252" s="764">
        <f t="shared" si="580"/>
        <v>0</v>
      </c>
      <c r="BR252" s="764">
        <f t="shared" si="580"/>
        <v>0</v>
      </c>
      <c r="BS252" s="764">
        <f t="shared" si="580"/>
        <v>0</v>
      </c>
      <c r="BT252" s="764">
        <f t="shared" si="580"/>
        <v>0</v>
      </c>
      <c r="BU252" s="764">
        <f t="shared" si="580"/>
        <v>0</v>
      </c>
      <c r="BV252" s="764">
        <f t="shared" si="580"/>
        <v>0</v>
      </c>
      <c r="BW252" s="764">
        <f t="shared" si="580"/>
        <v>0</v>
      </c>
      <c r="BX252" s="764">
        <f t="shared" si="581"/>
        <v>0</v>
      </c>
      <c r="BY252" s="764">
        <f t="shared" si="581"/>
        <v>0</v>
      </c>
      <c r="BZ252" s="764">
        <f t="shared" si="581"/>
        <v>0</v>
      </c>
      <c r="CA252" s="764">
        <f t="shared" si="581"/>
        <v>0</v>
      </c>
      <c r="CB252" s="764">
        <f t="shared" si="581"/>
        <v>0</v>
      </c>
      <c r="CC252" s="764">
        <f t="shared" si="581"/>
        <v>0</v>
      </c>
      <c r="CD252" s="764">
        <f t="shared" si="581"/>
        <v>0</v>
      </c>
      <c r="CE252" s="764">
        <f t="shared" si="581"/>
        <v>0</v>
      </c>
      <c r="CF252" s="764">
        <f t="shared" si="581"/>
        <v>0</v>
      </c>
      <c r="CG252" s="764">
        <f t="shared" si="581"/>
        <v>0</v>
      </c>
      <c r="CH252" s="764">
        <f t="shared" si="582"/>
        <v>0</v>
      </c>
      <c r="CI252" s="764">
        <f t="shared" si="582"/>
        <v>0</v>
      </c>
      <c r="CJ252" s="764">
        <f t="shared" si="582"/>
        <v>0</v>
      </c>
      <c r="CK252" s="764">
        <f t="shared" si="582"/>
        <v>0</v>
      </c>
      <c r="CL252" s="764">
        <f t="shared" si="582"/>
        <v>0</v>
      </c>
      <c r="CM252" s="764">
        <f t="shared" si="582"/>
        <v>0</v>
      </c>
      <c r="CN252" s="764">
        <f t="shared" si="582"/>
        <v>0</v>
      </c>
      <c r="CO252" s="764">
        <f t="shared" si="582"/>
        <v>0</v>
      </c>
      <c r="CP252" s="764">
        <f t="shared" si="582"/>
        <v>0</v>
      </c>
      <c r="CQ252" s="764">
        <f t="shared" si="582"/>
        <v>0</v>
      </c>
      <c r="CR252" s="764">
        <f t="shared" si="583"/>
        <v>0</v>
      </c>
      <c r="CS252" s="764">
        <f t="shared" si="583"/>
        <v>0</v>
      </c>
      <c r="CT252" s="764">
        <f t="shared" si="583"/>
        <v>0</v>
      </c>
      <c r="CU252" s="764">
        <f t="shared" si="583"/>
        <v>0</v>
      </c>
      <c r="CV252" s="764">
        <f t="shared" si="583"/>
        <v>0</v>
      </c>
      <c r="CW252" s="764">
        <f t="shared" si="583"/>
        <v>0</v>
      </c>
      <c r="CX252" s="764">
        <f t="shared" si="583"/>
        <v>0</v>
      </c>
      <c r="CY252" s="764">
        <f t="shared" si="583"/>
        <v>0</v>
      </c>
      <c r="CZ252" s="764">
        <f t="shared" si="583"/>
        <v>0</v>
      </c>
      <c r="DA252" s="764">
        <f t="shared" si="583"/>
        <v>0</v>
      </c>
      <c r="DB252" s="764">
        <f t="shared" si="584"/>
        <v>0</v>
      </c>
      <c r="DC252" s="764">
        <f t="shared" si="584"/>
        <v>0</v>
      </c>
      <c r="DD252" s="764">
        <f t="shared" si="584"/>
        <v>0</v>
      </c>
      <c r="DE252" s="764">
        <f t="shared" si="584"/>
        <v>0</v>
      </c>
      <c r="DF252" s="764">
        <f t="shared" si="584"/>
        <v>0</v>
      </c>
      <c r="DG252" s="764">
        <f t="shared" si="584"/>
        <v>0</v>
      </c>
      <c r="DH252" s="764">
        <f t="shared" si="584"/>
        <v>0</v>
      </c>
      <c r="DI252" s="764">
        <f t="shared" si="584"/>
        <v>0</v>
      </c>
      <c r="DJ252" s="764">
        <f t="shared" si="584"/>
        <v>0</v>
      </c>
      <c r="DK252" s="764">
        <f t="shared" si="584"/>
        <v>0</v>
      </c>
      <c r="DL252" s="764">
        <f t="shared" si="585"/>
        <v>0</v>
      </c>
      <c r="DM252" s="764">
        <f t="shared" si="585"/>
        <v>0</v>
      </c>
      <c r="DN252" s="764">
        <f t="shared" si="585"/>
        <v>0</v>
      </c>
      <c r="DO252" s="764">
        <f t="shared" si="585"/>
        <v>0</v>
      </c>
      <c r="DP252" s="764">
        <f t="shared" si="585"/>
        <v>0</v>
      </c>
      <c r="DQ252" s="764">
        <f t="shared" si="585"/>
        <v>0</v>
      </c>
      <c r="DR252" s="764">
        <f t="shared" si="585"/>
        <v>0</v>
      </c>
      <c r="DS252" s="764">
        <f t="shared" si="585"/>
        <v>0</v>
      </c>
      <c r="DT252" s="764">
        <f t="shared" si="585"/>
        <v>0</v>
      </c>
      <c r="DU252" s="764">
        <f t="shared" si="585"/>
        <v>0</v>
      </c>
      <c r="DV252" s="764">
        <f t="shared" si="586"/>
        <v>0</v>
      </c>
      <c r="DW252" s="764">
        <f t="shared" si="586"/>
        <v>0</v>
      </c>
      <c r="DX252" s="764">
        <f t="shared" si="586"/>
        <v>0</v>
      </c>
      <c r="DY252" s="764">
        <f t="shared" si="586"/>
        <v>0</v>
      </c>
      <c r="DZ252" s="764">
        <f t="shared" si="586"/>
        <v>0</v>
      </c>
      <c r="EA252" s="764">
        <f t="shared" si="586"/>
        <v>0</v>
      </c>
      <c r="EB252" s="764">
        <f t="shared" si="586"/>
        <v>0</v>
      </c>
      <c r="EC252" s="764">
        <f t="shared" si="586"/>
        <v>0</v>
      </c>
      <c r="ED252" s="764">
        <f t="shared" si="586"/>
        <v>0</v>
      </c>
      <c r="EE252" s="764">
        <f t="shared" si="586"/>
        <v>0</v>
      </c>
      <c r="EF252" s="764">
        <f t="shared" si="587"/>
        <v>0</v>
      </c>
      <c r="EG252" s="764">
        <f t="shared" si="587"/>
        <v>0</v>
      </c>
      <c r="EH252" s="764">
        <f t="shared" si="587"/>
        <v>0</v>
      </c>
      <c r="EI252" s="764">
        <f t="shared" si="587"/>
        <v>0</v>
      </c>
      <c r="EJ252" s="764">
        <f t="shared" si="587"/>
        <v>0</v>
      </c>
      <c r="EK252" s="764">
        <f t="shared" si="587"/>
        <v>0</v>
      </c>
      <c r="EL252" s="764">
        <f t="shared" si="587"/>
        <v>0</v>
      </c>
      <c r="EM252" s="764">
        <f t="shared" si="587"/>
        <v>0</v>
      </c>
      <c r="EN252" s="764">
        <f t="shared" si="587"/>
        <v>0</v>
      </c>
      <c r="EO252" s="764">
        <f t="shared" si="587"/>
        <v>0</v>
      </c>
      <c r="EP252" s="764">
        <f t="shared" si="588"/>
        <v>0</v>
      </c>
      <c r="EQ252" s="764">
        <f t="shared" si="588"/>
        <v>0</v>
      </c>
      <c r="ER252" s="764">
        <f t="shared" si="588"/>
        <v>0</v>
      </c>
      <c r="ES252" s="764">
        <f t="shared" si="588"/>
        <v>0</v>
      </c>
      <c r="ET252" s="764">
        <f t="shared" si="588"/>
        <v>0</v>
      </c>
      <c r="EU252" s="764">
        <f t="shared" si="588"/>
        <v>0</v>
      </c>
      <c r="EV252" s="764">
        <f t="shared" si="588"/>
        <v>0</v>
      </c>
      <c r="EW252" s="764">
        <f t="shared" si="588"/>
        <v>0</v>
      </c>
      <c r="EX252" s="764">
        <f t="shared" si="588"/>
        <v>0</v>
      </c>
      <c r="EY252" s="764">
        <f t="shared" si="588"/>
        <v>0</v>
      </c>
      <c r="EZ252" s="764">
        <f t="shared" si="589"/>
        <v>0</v>
      </c>
      <c r="FA252" s="764">
        <f t="shared" si="589"/>
        <v>0</v>
      </c>
      <c r="FB252" s="764">
        <f t="shared" si="589"/>
        <v>0</v>
      </c>
      <c r="FC252" s="764">
        <f t="shared" si="589"/>
        <v>0</v>
      </c>
      <c r="FD252" s="764">
        <f t="shared" si="589"/>
        <v>0</v>
      </c>
      <c r="FE252" s="764">
        <f t="shared" si="589"/>
        <v>0</v>
      </c>
      <c r="FF252" s="764">
        <f t="shared" si="589"/>
        <v>0</v>
      </c>
      <c r="FG252" s="764">
        <f t="shared" si="589"/>
        <v>0</v>
      </c>
      <c r="FH252" s="764">
        <f t="shared" si="589"/>
        <v>0</v>
      </c>
      <c r="FI252" s="764">
        <f t="shared" si="589"/>
        <v>0</v>
      </c>
      <c r="FJ252" s="764">
        <f t="shared" si="590"/>
        <v>0</v>
      </c>
      <c r="FK252" s="764">
        <f t="shared" si="590"/>
        <v>0</v>
      </c>
      <c r="FL252" s="764">
        <f t="shared" si="590"/>
        <v>0</v>
      </c>
      <c r="FM252" s="764">
        <f t="shared" si="590"/>
        <v>0</v>
      </c>
      <c r="FN252" s="764">
        <f t="shared" si="590"/>
        <v>0</v>
      </c>
      <c r="FO252" s="764">
        <f t="shared" si="590"/>
        <v>0</v>
      </c>
      <c r="FP252" s="764">
        <f t="shared" si="590"/>
        <v>0</v>
      </c>
      <c r="FQ252" s="764">
        <f t="shared" si="590"/>
        <v>0</v>
      </c>
      <c r="FR252" s="764">
        <f t="shared" si="590"/>
        <v>0</v>
      </c>
      <c r="FS252" s="764">
        <f t="shared" si="590"/>
        <v>0</v>
      </c>
      <c r="FT252" s="764">
        <f t="shared" si="591"/>
        <v>0</v>
      </c>
      <c r="FU252" s="764">
        <f t="shared" si="591"/>
        <v>0</v>
      </c>
      <c r="FV252" s="764">
        <f t="shared" si="591"/>
        <v>0</v>
      </c>
      <c r="FW252" s="764">
        <f t="shared" si="591"/>
        <v>0</v>
      </c>
      <c r="FX252" s="764">
        <f t="shared" si="591"/>
        <v>0</v>
      </c>
      <c r="FY252" s="764">
        <f t="shared" si="591"/>
        <v>0</v>
      </c>
      <c r="FZ252" s="764">
        <f t="shared" si="591"/>
        <v>0</v>
      </c>
      <c r="GA252" s="764">
        <f t="shared" si="591"/>
        <v>0</v>
      </c>
      <c r="GB252" s="764">
        <f t="shared" si="591"/>
        <v>0</v>
      </c>
      <c r="GC252" s="764">
        <f t="shared" si="591"/>
        <v>0</v>
      </c>
      <c r="GD252" s="764">
        <f t="shared" si="592"/>
        <v>0</v>
      </c>
      <c r="GE252" s="764">
        <f t="shared" si="592"/>
        <v>0</v>
      </c>
      <c r="GF252" s="764">
        <f t="shared" si="592"/>
        <v>0</v>
      </c>
      <c r="GG252" s="764">
        <f t="shared" si="592"/>
        <v>0</v>
      </c>
      <c r="GH252" s="764">
        <f t="shared" si="592"/>
        <v>0</v>
      </c>
      <c r="GI252" s="764">
        <f t="shared" si="592"/>
        <v>0</v>
      </c>
      <c r="GJ252" s="764">
        <f t="shared" si="592"/>
        <v>0</v>
      </c>
      <c r="GK252" s="764">
        <f t="shared" si="592"/>
        <v>0</v>
      </c>
      <c r="GL252" s="764">
        <f t="shared" si="592"/>
        <v>0</v>
      </c>
      <c r="GM252" s="764">
        <f t="shared" si="592"/>
        <v>0</v>
      </c>
      <c r="GN252" s="764">
        <f t="shared" si="593"/>
        <v>0</v>
      </c>
      <c r="GO252" s="764">
        <f t="shared" si="593"/>
        <v>0</v>
      </c>
      <c r="GP252" s="764">
        <f t="shared" si="593"/>
        <v>0</v>
      </c>
      <c r="GQ252" s="764">
        <f t="shared" si="593"/>
        <v>0</v>
      </c>
      <c r="GR252" s="764">
        <f t="shared" si="593"/>
        <v>0</v>
      </c>
      <c r="GS252" s="764">
        <f t="shared" si="593"/>
        <v>0</v>
      </c>
      <c r="GT252" s="764">
        <f t="shared" si="593"/>
        <v>0</v>
      </c>
      <c r="GU252" s="764">
        <f t="shared" si="593"/>
        <v>0</v>
      </c>
      <c r="GV252" s="764">
        <f t="shared" si="593"/>
        <v>0</v>
      </c>
      <c r="GW252" s="764">
        <f t="shared" si="593"/>
        <v>0</v>
      </c>
      <c r="GX252" s="764">
        <f t="shared" si="594"/>
        <v>0</v>
      </c>
      <c r="GY252" s="764">
        <f t="shared" si="594"/>
        <v>0</v>
      </c>
      <c r="GZ252" s="764">
        <f t="shared" si="594"/>
        <v>0</v>
      </c>
      <c r="HA252" s="764">
        <f t="shared" si="594"/>
        <v>0</v>
      </c>
      <c r="HB252" s="764">
        <f t="shared" si="594"/>
        <v>0</v>
      </c>
      <c r="HC252" s="764">
        <f t="shared" si="594"/>
        <v>0</v>
      </c>
      <c r="HD252" s="764">
        <f t="shared" si="594"/>
        <v>0</v>
      </c>
      <c r="HE252" s="764">
        <f t="shared" si="594"/>
        <v>0</v>
      </c>
      <c r="HF252" s="764">
        <f t="shared" si="594"/>
        <v>0</v>
      </c>
      <c r="HG252" s="764">
        <f t="shared" si="594"/>
        <v>0</v>
      </c>
      <c r="HH252" s="764">
        <f t="shared" si="595"/>
        <v>0</v>
      </c>
      <c r="HI252" s="764">
        <f t="shared" si="595"/>
        <v>0</v>
      </c>
      <c r="HJ252" s="764">
        <f t="shared" si="595"/>
        <v>0</v>
      </c>
      <c r="HK252" s="764">
        <f t="shared" si="595"/>
        <v>0</v>
      </c>
      <c r="HL252" s="764">
        <f t="shared" si="595"/>
        <v>0</v>
      </c>
      <c r="HM252" s="764">
        <f t="shared" si="595"/>
        <v>0</v>
      </c>
      <c r="HN252" s="764">
        <f t="shared" si="595"/>
        <v>0</v>
      </c>
      <c r="HO252" s="764">
        <f t="shared" si="595"/>
        <v>0</v>
      </c>
      <c r="HP252" s="764">
        <f t="shared" si="595"/>
        <v>0</v>
      </c>
      <c r="HQ252" s="764">
        <f t="shared" si="595"/>
        <v>0</v>
      </c>
      <c r="HR252" s="764">
        <f t="shared" si="596"/>
        <v>0</v>
      </c>
      <c r="HS252" s="764">
        <f t="shared" si="596"/>
        <v>0</v>
      </c>
      <c r="HT252" s="764">
        <f t="shared" si="596"/>
        <v>0</v>
      </c>
      <c r="HU252" s="764">
        <f t="shared" si="596"/>
        <v>0</v>
      </c>
      <c r="HV252" s="764">
        <f t="shared" si="596"/>
        <v>0</v>
      </c>
      <c r="HW252" s="764">
        <f t="shared" si="596"/>
        <v>0</v>
      </c>
      <c r="HX252" s="764">
        <f t="shared" si="596"/>
        <v>0</v>
      </c>
      <c r="HY252" s="764">
        <f t="shared" si="596"/>
        <v>0</v>
      </c>
      <c r="HZ252" s="764">
        <f t="shared" si="596"/>
        <v>0</v>
      </c>
      <c r="IA252" s="764">
        <f t="shared" si="596"/>
        <v>0</v>
      </c>
      <c r="IB252" s="764">
        <f t="shared" si="597"/>
        <v>0</v>
      </c>
      <c r="IC252" s="764">
        <f t="shared" si="597"/>
        <v>0</v>
      </c>
      <c r="ID252" s="764">
        <f t="shared" si="597"/>
        <v>0</v>
      </c>
      <c r="IE252" s="764">
        <f t="shared" si="597"/>
        <v>0</v>
      </c>
      <c r="IF252" s="764">
        <f t="shared" si="597"/>
        <v>0</v>
      </c>
      <c r="IG252" s="764">
        <f t="shared" si="597"/>
        <v>0</v>
      </c>
      <c r="IH252" s="764">
        <f t="shared" si="597"/>
        <v>0</v>
      </c>
      <c r="II252" s="764">
        <f t="shared" si="597"/>
        <v>0</v>
      </c>
      <c r="IJ252" s="764">
        <f t="shared" si="597"/>
        <v>0</v>
      </c>
      <c r="IK252" s="764">
        <f t="shared" si="597"/>
        <v>0</v>
      </c>
      <c r="IL252" s="764">
        <f t="shared" si="598"/>
        <v>0</v>
      </c>
      <c r="IM252" s="764">
        <f t="shared" si="598"/>
        <v>0</v>
      </c>
      <c r="IN252" s="764">
        <f t="shared" si="598"/>
        <v>0</v>
      </c>
      <c r="IO252" s="764">
        <f t="shared" si="598"/>
        <v>0</v>
      </c>
      <c r="IP252" s="764">
        <f t="shared" si="598"/>
        <v>0</v>
      </c>
      <c r="IQ252" s="764">
        <f t="shared" si="598"/>
        <v>0</v>
      </c>
      <c r="IR252" s="764">
        <f t="shared" si="598"/>
        <v>0</v>
      </c>
      <c r="IS252" s="764">
        <f t="shared" si="598"/>
        <v>0</v>
      </c>
      <c r="IT252" s="764">
        <f t="shared" si="598"/>
        <v>0</v>
      </c>
      <c r="IU252" s="764">
        <f t="shared" si="598"/>
        <v>0</v>
      </c>
      <c r="IV252" s="764">
        <f t="shared" si="598"/>
        <v>0</v>
      </c>
      <c r="IW252" s="764">
        <f t="shared" si="598"/>
        <v>0</v>
      </c>
      <c r="IX252" s="764">
        <f t="shared" si="598"/>
        <v>0</v>
      </c>
      <c r="IY252" s="764">
        <f t="shared" si="598"/>
        <v>0</v>
      </c>
      <c r="IZ252" s="764">
        <f t="shared" si="598"/>
        <v>0</v>
      </c>
      <c r="JA252" s="764">
        <f t="shared" si="598"/>
        <v>0</v>
      </c>
      <c r="JB252" s="764">
        <f t="shared" si="598"/>
        <v>0</v>
      </c>
      <c r="JC252" s="764">
        <f t="shared" si="598"/>
        <v>0</v>
      </c>
      <c r="JD252" s="764">
        <f t="shared" si="578"/>
        <v>0</v>
      </c>
      <c r="JE252" s="764">
        <f t="shared" si="578"/>
        <v>0</v>
      </c>
      <c r="JF252" s="764">
        <f t="shared" si="578"/>
        <v>0</v>
      </c>
      <c r="JG252" s="764">
        <f t="shared" si="578"/>
        <v>0</v>
      </c>
      <c r="JH252" s="764">
        <f t="shared" si="578"/>
        <v>0</v>
      </c>
      <c r="JI252" s="764">
        <f t="shared" si="578"/>
        <v>0</v>
      </c>
      <c r="JJ252" s="764">
        <f t="shared" si="578"/>
        <v>0</v>
      </c>
      <c r="JK252" s="764">
        <f t="shared" si="578"/>
        <v>0</v>
      </c>
      <c r="JL252" s="764">
        <f t="shared" si="598"/>
        <v>0</v>
      </c>
      <c r="JM252" s="764">
        <f t="shared" si="598"/>
        <v>0</v>
      </c>
      <c r="JN252" s="764">
        <f t="shared" si="598"/>
        <v>0</v>
      </c>
      <c r="JO252" s="764">
        <f t="shared" si="598"/>
        <v>0</v>
      </c>
      <c r="JP252" s="764">
        <f t="shared" si="598"/>
        <v>0</v>
      </c>
      <c r="JQ252" s="764">
        <f t="shared" si="480"/>
        <v>0</v>
      </c>
      <c r="JR252" s="764">
        <f t="shared" si="480"/>
        <v>0</v>
      </c>
      <c r="JS252" s="764">
        <f t="shared" si="598"/>
        <v>0</v>
      </c>
      <c r="JT252" s="765">
        <f t="shared" si="481"/>
        <v>0</v>
      </c>
      <c r="JU252" s="229">
        <f t="shared" si="482"/>
        <v>0</v>
      </c>
    </row>
    <row r="253" spans="1:281" ht="12.75" customHeight="1">
      <c r="A253" s="57"/>
      <c r="B253" s="223"/>
      <c r="C253" s="52"/>
      <c r="D253" s="62"/>
      <c r="E253" s="743" t="str">
        <f t="shared" si="479"/>
        <v xml:space="preserve"> </v>
      </c>
      <c r="F253" s="56"/>
      <c r="G253" s="228"/>
      <c r="H253" s="744">
        <f>SUMIF(Ajuste!$C$8:$C$483,$B$6:$B$499,Ajuste!$E$8:$E$483)</f>
        <v>0</v>
      </c>
      <c r="I253" s="744">
        <f>SUMIF(Ajuste!$C$8:$C$483,$B$6:$B$499,Ajuste!$F$8:$F$483)</f>
        <v>0</v>
      </c>
      <c r="J253" s="229">
        <f t="shared" si="483"/>
        <v>0</v>
      </c>
      <c r="K253" s="764">
        <f t="shared" si="579"/>
        <v>0</v>
      </c>
      <c r="L253" s="764">
        <f t="shared" si="599"/>
        <v>0</v>
      </c>
      <c r="M253" s="764">
        <f t="shared" si="599"/>
        <v>0</v>
      </c>
      <c r="N253" s="764">
        <f t="shared" si="599"/>
        <v>0</v>
      </c>
      <c r="O253" s="764">
        <f t="shared" si="599"/>
        <v>0</v>
      </c>
      <c r="P253" s="764">
        <f t="shared" si="599"/>
        <v>0</v>
      </c>
      <c r="Q253" s="764">
        <f t="shared" si="599"/>
        <v>0</v>
      </c>
      <c r="R253" s="764">
        <f t="shared" si="599"/>
        <v>0</v>
      </c>
      <c r="S253" s="764">
        <f t="shared" si="599"/>
        <v>0</v>
      </c>
      <c r="T253" s="764">
        <f t="shared" si="599"/>
        <v>0</v>
      </c>
      <c r="U253" s="764">
        <f t="shared" si="599"/>
        <v>0</v>
      </c>
      <c r="V253" s="764">
        <f t="shared" si="599"/>
        <v>0</v>
      </c>
      <c r="W253" s="764">
        <f t="shared" si="599"/>
        <v>0</v>
      </c>
      <c r="X253" s="764">
        <f t="shared" si="599"/>
        <v>0</v>
      </c>
      <c r="Y253" s="764">
        <f t="shared" si="599"/>
        <v>0</v>
      </c>
      <c r="Z253" s="764">
        <f t="shared" si="599"/>
        <v>0</v>
      </c>
      <c r="AA253" s="764">
        <f t="shared" si="599"/>
        <v>0</v>
      </c>
      <c r="AB253" s="764">
        <f t="shared" si="599"/>
        <v>0</v>
      </c>
      <c r="AC253" s="764">
        <f t="shared" si="599"/>
        <v>0</v>
      </c>
      <c r="AD253" s="764">
        <f t="shared" si="599"/>
        <v>0</v>
      </c>
      <c r="AE253" s="764">
        <f t="shared" si="599"/>
        <v>0</v>
      </c>
      <c r="AF253" s="764">
        <f t="shared" si="599"/>
        <v>0</v>
      </c>
      <c r="AG253" s="764">
        <f t="shared" si="599"/>
        <v>0</v>
      </c>
      <c r="AH253" s="764">
        <f t="shared" si="599"/>
        <v>0</v>
      </c>
      <c r="AI253" s="764">
        <f t="shared" si="599"/>
        <v>0</v>
      </c>
      <c r="AJ253" s="764">
        <f t="shared" si="599"/>
        <v>0</v>
      </c>
      <c r="AK253" s="764">
        <f t="shared" si="599"/>
        <v>0</v>
      </c>
      <c r="AL253" s="764">
        <f t="shared" si="599"/>
        <v>0</v>
      </c>
      <c r="AM253" s="764">
        <f t="shared" si="599"/>
        <v>0</v>
      </c>
      <c r="AN253" s="764">
        <f t="shared" si="599"/>
        <v>0</v>
      </c>
      <c r="AO253" s="764">
        <f t="shared" si="599"/>
        <v>0</v>
      </c>
      <c r="AP253" s="764">
        <f t="shared" si="599"/>
        <v>0</v>
      </c>
      <c r="AQ253" s="764">
        <f t="shared" si="599"/>
        <v>0</v>
      </c>
      <c r="AR253" s="764">
        <f t="shared" si="599"/>
        <v>0</v>
      </c>
      <c r="AS253" s="764">
        <f t="shared" si="599"/>
        <v>0</v>
      </c>
      <c r="AT253" s="764">
        <f t="shared" si="599"/>
        <v>0</v>
      </c>
      <c r="AU253" s="764">
        <f t="shared" si="599"/>
        <v>0</v>
      </c>
      <c r="AV253" s="764">
        <f t="shared" si="599"/>
        <v>0</v>
      </c>
      <c r="AW253" s="764">
        <f t="shared" si="599"/>
        <v>0</v>
      </c>
      <c r="AX253" s="764">
        <f t="shared" si="599"/>
        <v>0</v>
      </c>
      <c r="AY253" s="764">
        <f t="shared" si="599"/>
        <v>0</v>
      </c>
      <c r="AZ253" s="764">
        <f t="shared" si="599"/>
        <v>0</v>
      </c>
      <c r="BA253" s="764">
        <f t="shared" si="599"/>
        <v>0</v>
      </c>
      <c r="BB253" s="764">
        <f t="shared" ref="L253:BE254" si="600">IF($D253=BB$5,$J253,0)</f>
        <v>0</v>
      </c>
      <c r="BC253" s="764">
        <f t="shared" si="600"/>
        <v>0</v>
      </c>
      <c r="BD253" s="764">
        <f t="shared" si="600"/>
        <v>0</v>
      </c>
      <c r="BE253" s="764">
        <f t="shared" si="600"/>
        <v>0</v>
      </c>
      <c r="BF253" s="764">
        <f t="shared" si="579"/>
        <v>0</v>
      </c>
      <c r="BG253" s="764">
        <f t="shared" si="579"/>
        <v>0</v>
      </c>
      <c r="BH253" s="764">
        <f t="shared" si="579"/>
        <v>0</v>
      </c>
      <c r="BI253" s="764">
        <f t="shared" si="579"/>
        <v>0</v>
      </c>
      <c r="BJ253" s="764">
        <f t="shared" si="579"/>
        <v>0</v>
      </c>
      <c r="BK253" s="764">
        <f t="shared" si="579"/>
        <v>0</v>
      </c>
      <c r="BL253" s="764">
        <f t="shared" si="579"/>
        <v>0</v>
      </c>
      <c r="BM253" s="764">
        <f t="shared" si="579"/>
        <v>0</v>
      </c>
      <c r="BN253" s="764">
        <f t="shared" si="580"/>
        <v>0</v>
      </c>
      <c r="BO253" s="764">
        <f t="shared" si="580"/>
        <v>0</v>
      </c>
      <c r="BP253" s="764">
        <f t="shared" si="580"/>
        <v>0</v>
      </c>
      <c r="BQ253" s="764">
        <f t="shared" si="580"/>
        <v>0</v>
      </c>
      <c r="BR253" s="764">
        <f t="shared" si="580"/>
        <v>0</v>
      </c>
      <c r="BS253" s="764">
        <f t="shared" si="580"/>
        <v>0</v>
      </c>
      <c r="BT253" s="764">
        <f t="shared" si="580"/>
        <v>0</v>
      </c>
      <c r="BU253" s="764">
        <f t="shared" si="580"/>
        <v>0</v>
      </c>
      <c r="BV253" s="764">
        <f t="shared" si="580"/>
        <v>0</v>
      </c>
      <c r="BW253" s="764">
        <f t="shared" si="580"/>
        <v>0</v>
      </c>
      <c r="BX253" s="764">
        <f t="shared" si="581"/>
        <v>0</v>
      </c>
      <c r="BY253" s="764">
        <f t="shared" si="581"/>
        <v>0</v>
      </c>
      <c r="BZ253" s="764">
        <f t="shared" si="581"/>
        <v>0</v>
      </c>
      <c r="CA253" s="764">
        <f t="shared" si="581"/>
        <v>0</v>
      </c>
      <c r="CB253" s="764">
        <f t="shared" si="581"/>
        <v>0</v>
      </c>
      <c r="CC253" s="764">
        <f t="shared" si="581"/>
        <v>0</v>
      </c>
      <c r="CD253" s="764">
        <f t="shared" si="581"/>
        <v>0</v>
      </c>
      <c r="CE253" s="764">
        <f t="shared" si="581"/>
        <v>0</v>
      </c>
      <c r="CF253" s="764">
        <f t="shared" si="581"/>
        <v>0</v>
      </c>
      <c r="CG253" s="764">
        <f t="shared" si="581"/>
        <v>0</v>
      </c>
      <c r="CH253" s="764">
        <f t="shared" si="582"/>
        <v>0</v>
      </c>
      <c r="CI253" s="764">
        <f t="shared" si="582"/>
        <v>0</v>
      </c>
      <c r="CJ253" s="764">
        <f t="shared" si="582"/>
        <v>0</v>
      </c>
      <c r="CK253" s="764">
        <f t="shared" si="582"/>
        <v>0</v>
      </c>
      <c r="CL253" s="764">
        <f t="shared" si="582"/>
        <v>0</v>
      </c>
      <c r="CM253" s="764">
        <f t="shared" si="582"/>
        <v>0</v>
      </c>
      <c r="CN253" s="764">
        <f t="shared" si="582"/>
        <v>0</v>
      </c>
      <c r="CO253" s="764">
        <f t="shared" si="582"/>
        <v>0</v>
      </c>
      <c r="CP253" s="764">
        <f t="shared" si="582"/>
        <v>0</v>
      </c>
      <c r="CQ253" s="764">
        <f t="shared" si="582"/>
        <v>0</v>
      </c>
      <c r="CR253" s="764">
        <f t="shared" si="583"/>
        <v>0</v>
      </c>
      <c r="CS253" s="764">
        <f t="shared" si="583"/>
        <v>0</v>
      </c>
      <c r="CT253" s="764">
        <f t="shared" si="583"/>
        <v>0</v>
      </c>
      <c r="CU253" s="764">
        <f t="shared" si="583"/>
        <v>0</v>
      </c>
      <c r="CV253" s="764">
        <f t="shared" si="583"/>
        <v>0</v>
      </c>
      <c r="CW253" s="764">
        <f t="shared" si="583"/>
        <v>0</v>
      </c>
      <c r="CX253" s="764">
        <f t="shared" si="583"/>
        <v>0</v>
      </c>
      <c r="CY253" s="764">
        <f t="shared" si="583"/>
        <v>0</v>
      </c>
      <c r="CZ253" s="764">
        <f t="shared" si="583"/>
        <v>0</v>
      </c>
      <c r="DA253" s="764">
        <f t="shared" si="583"/>
        <v>0</v>
      </c>
      <c r="DB253" s="764">
        <f t="shared" si="584"/>
        <v>0</v>
      </c>
      <c r="DC253" s="764">
        <f t="shared" si="584"/>
        <v>0</v>
      </c>
      <c r="DD253" s="764">
        <f t="shared" si="584"/>
        <v>0</v>
      </c>
      <c r="DE253" s="764">
        <f t="shared" si="584"/>
        <v>0</v>
      </c>
      <c r="DF253" s="764">
        <f t="shared" si="584"/>
        <v>0</v>
      </c>
      <c r="DG253" s="764">
        <f t="shared" si="584"/>
        <v>0</v>
      </c>
      <c r="DH253" s="764">
        <f t="shared" si="584"/>
        <v>0</v>
      </c>
      <c r="DI253" s="764">
        <f t="shared" si="584"/>
        <v>0</v>
      </c>
      <c r="DJ253" s="764">
        <f t="shared" si="584"/>
        <v>0</v>
      </c>
      <c r="DK253" s="764">
        <f t="shared" si="584"/>
        <v>0</v>
      </c>
      <c r="DL253" s="764">
        <f t="shared" si="585"/>
        <v>0</v>
      </c>
      <c r="DM253" s="764">
        <f t="shared" si="585"/>
        <v>0</v>
      </c>
      <c r="DN253" s="764">
        <f t="shared" si="585"/>
        <v>0</v>
      </c>
      <c r="DO253" s="764">
        <f t="shared" si="585"/>
        <v>0</v>
      </c>
      <c r="DP253" s="764">
        <f t="shared" si="585"/>
        <v>0</v>
      </c>
      <c r="DQ253" s="764">
        <f t="shared" si="585"/>
        <v>0</v>
      </c>
      <c r="DR253" s="764">
        <f t="shared" si="585"/>
        <v>0</v>
      </c>
      <c r="DS253" s="764">
        <f t="shared" si="585"/>
        <v>0</v>
      </c>
      <c r="DT253" s="764">
        <f t="shared" si="585"/>
        <v>0</v>
      </c>
      <c r="DU253" s="764">
        <f t="shared" si="585"/>
        <v>0</v>
      </c>
      <c r="DV253" s="764">
        <f t="shared" si="586"/>
        <v>0</v>
      </c>
      <c r="DW253" s="764">
        <f t="shared" si="586"/>
        <v>0</v>
      </c>
      <c r="DX253" s="764">
        <f t="shared" si="586"/>
        <v>0</v>
      </c>
      <c r="DY253" s="764">
        <f t="shared" si="586"/>
        <v>0</v>
      </c>
      <c r="DZ253" s="764">
        <f t="shared" si="586"/>
        <v>0</v>
      </c>
      <c r="EA253" s="764">
        <f t="shared" si="586"/>
        <v>0</v>
      </c>
      <c r="EB253" s="764">
        <f t="shared" si="586"/>
        <v>0</v>
      </c>
      <c r="EC253" s="764">
        <f t="shared" si="586"/>
        <v>0</v>
      </c>
      <c r="ED253" s="764">
        <f t="shared" si="586"/>
        <v>0</v>
      </c>
      <c r="EE253" s="764">
        <f t="shared" si="586"/>
        <v>0</v>
      </c>
      <c r="EF253" s="764">
        <f t="shared" si="587"/>
        <v>0</v>
      </c>
      <c r="EG253" s="764">
        <f t="shared" si="587"/>
        <v>0</v>
      </c>
      <c r="EH253" s="764">
        <f t="shared" si="587"/>
        <v>0</v>
      </c>
      <c r="EI253" s="764">
        <f t="shared" si="587"/>
        <v>0</v>
      </c>
      <c r="EJ253" s="764">
        <f t="shared" si="587"/>
        <v>0</v>
      </c>
      <c r="EK253" s="764">
        <f t="shared" si="587"/>
        <v>0</v>
      </c>
      <c r="EL253" s="764">
        <f t="shared" si="587"/>
        <v>0</v>
      </c>
      <c r="EM253" s="764">
        <f t="shared" si="587"/>
        <v>0</v>
      </c>
      <c r="EN253" s="764">
        <f t="shared" si="587"/>
        <v>0</v>
      </c>
      <c r="EO253" s="764">
        <f t="shared" si="587"/>
        <v>0</v>
      </c>
      <c r="EP253" s="764">
        <f t="shared" si="588"/>
        <v>0</v>
      </c>
      <c r="EQ253" s="764">
        <f t="shared" si="588"/>
        <v>0</v>
      </c>
      <c r="ER253" s="764">
        <f t="shared" si="588"/>
        <v>0</v>
      </c>
      <c r="ES253" s="764">
        <f t="shared" si="588"/>
        <v>0</v>
      </c>
      <c r="ET253" s="764">
        <f t="shared" si="588"/>
        <v>0</v>
      </c>
      <c r="EU253" s="764">
        <f t="shared" si="588"/>
        <v>0</v>
      </c>
      <c r="EV253" s="764">
        <f t="shared" si="588"/>
        <v>0</v>
      </c>
      <c r="EW253" s="764">
        <f t="shared" si="588"/>
        <v>0</v>
      </c>
      <c r="EX253" s="764">
        <f t="shared" si="588"/>
        <v>0</v>
      </c>
      <c r="EY253" s="764">
        <f t="shared" si="588"/>
        <v>0</v>
      </c>
      <c r="EZ253" s="764">
        <f t="shared" si="589"/>
        <v>0</v>
      </c>
      <c r="FA253" s="764">
        <f t="shared" si="589"/>
        <v>0</v>
      </c>
      <c r="FB253" s="764">
        <f t="shared" si="589"/>
        <v>0</v>
      </c>
      <c r="FC253" s="764">
        <f t="shared" si="589"/>
        <v>0</v>
      </c>
      <c r="FD253" s="764">
        <f t="shared" si="589"/>
        <v>0</v>
      </c>
      <c r="FE253" s="764">
        <f t="shared" si="589"/>
        <v>0</v>
      </c>
      <c r="FF253" s="764">
        <f t="shared" si="589"/>
        <v>0</v>
      </c>
      <c r="FG253" s="764">
        <f t="shared" si="589"/>
        <v>0</v>
      </c>
      <c r="FH253" s="764">
        <f t="shared" si="589"/>
        <v>0</v>
      </c>
      <c r="FI253" s="764">
        <f t="shared" si="589"/>
        <v>0</v>
      </c>
      <c r="FJ253" s="764">
        <f t="shared" si="590"/>
        <v>0</v>
      </c>
      <c r="FK253" s="764">
        <f t="shared" si="590"/>
        <v>0</v>
      </c>
      <c r="FL253" s="764">
        <f t="shared" si="590"/>
        <v>0</v>
      </c>
      <c r="FM253" s="764">
        <f t="shared" si="590"/>
        <v>0</v>
      </c>
      <c r="FN253" s="764">
        <f t="shared" si="590"/>
        <v>0</v>
      </c>
      <c r="FO253" s="764">
        <f t="shared" si="590"/>
        <v>0</v>
      </c>
      <c r="FP253" s="764">
        <f t="shared" si="590"/>
        <v>0</v>
      </c>
      <c r="FQ253" s="764">
        <f t="shared" si="590"/>
        <v>0</v>
      </c>
      <c r="FR253" s="764">
        <f t="shared" si="590"/>
        <v>0</v>
      </c>
      <c r="FS253" s="764">
        <f t="shared" si="590"/>
        <v>0</v>
      </c>
      <c r="FT253" s="764">
        <f t="shared" si="591"/>
        <v>0</v>
      </c>
      <c r="FU253" s="764">
        <f t="shared" si="591"/>
        <v>0</v>
      </c>
      <c r="FV253" s="764">
        <f t="shared" si="591"/>
        <v>0</v>
      </c>
      <c r="FW253" s="764">
        <f t="shared" si="591"/>
        <v>0</v>
      </c>
      <c r="FX253" s="764">
        <f t="shared" si="591"/>
        <v>0</v>
      </c>
      <c r="FY253" s="764">
        <f t="shared" si="591"/>
        <v>0</v>
      </c>
      <c r="FZ253" s="764">
        <f t="shared" si="591"/>
        <v>0</v>
      </c>
      <c r="GA253" s="764">
        <f t="shared" si="591"/>
        <v>0</v>
      </c>
      <c r="GB253" s="764">
        <f t="shared" si="591"/>
        <v>0</v>
      </c>
      <c r="GC253" s="764">
        <f t="shared" si="591"/>
        <v>0</v>
      </c>
      <c r="GD253" s="764">
        <f t="shared" si="592"/>
        <v>0</v>
      </c>
      <c r="GE253" s="764">
        <f t="shared" si="592"/>
        <v>0</v>
      </c>
      <c r="GF253" s="764">
        <f t="shared" si="592"/>
        <v>0</v>
      </c>
      <c r="GG253" s="764">
        <f t="shared" si="592"/>
        <v>0</v>
      </c>
      <c r="GH253" s="764">
        <f t="shared" si="592"/>
        <v>0</v>
      </c>
      <c r="GI253" s="764">
        <f t="shared" si="592"/>
        <v>0</v>
      </c>
      <c r="GJ253" s="764">
        <f t="shared" si="592"/>
        <v>0</v>
      </c>
      <c r="GK253" s="764">
        <f t="shared" si="592"/>
        <v>0</v>
      </c>
      <c r="GL253" s="764">
        <f t="shared" si="592"/>
        <v>0</v>
      </c>
      <c r="GM253" s="764">
        <f t="shared" si="592"/>
        <v>0</v>
      </c>
      <c r="GN253" s="764">
        <f t="shared" si="593"/>
        <v>0</v>
      </c>
      <c r="GO253" s="764">
        <f t="shared" si="593"/>
        <v>0</v>
      </c>
      <c r="GP253" s="764">
        <f t="shared" si="593"/>
        <v>0</v>
      </c>
      <c r="GQ253" s="764">
        <f t="shared" si="593"/>
        <v>0</v>
      </c>
      <c r="GR253" s="764">
        <f t="shared" si="593"/>
        <v>0</v>
      </c>
      <c r="GS253" s="764">
        <f t="shared" si="593"/>
        <v>0</v>
      </c>
      <c r="GT253" s="764">
        <f t="shared" si="593"/>
        <v>0</v>
      </c>
      <c r="GU253" s="764">
        <f t="shared" si="593"/>
        <v>0</v>
      </c>
      <c r="GV253" s="764">
        <f t="shared" si="593"/>
        <v>0</v>
      </c>
      <c r="GW253" s="764">
        <f t="shared" si="593"/>
        <v>0</v>
      </c>
      <c r="GX253" s="764">
        <f t="shared" si="594"/>
        <v>0</v>
      </c>
      <c r="GY253" s="764">
        <f t="shared" si="594"/>
        <v>0</v>
      </c>
      <c r="GZ253" s="764">
        <f t="shared" si="594"/>
        <v>0</v>
      </c>
      <c r="HA253" s="764">
        <f t="shared" si="594"/>
        <v>0</v>
      </c>
      <c r="HB253" s="764">
        <f t="shared" si="594"/>
        <v>0</v>
      </c>
      <c r="HC253" s="764">
        <f t="shared" si="594"/>
        <v>0</v>
      </c>
      <c r="HD253" s="764">
        <f t="shared" si="594"/>
        <v>0</v>
      </c>
      <c r="HE253" s="764">
        <f t="shared" si="594"/>
        <v>0</v>
      </c>
      <c r="HF253" s="764">
        <f t="shared" si="594"/>
        <v>0</v>
      </c>
      <c r="HG253" s="764">
        <f t="shared" si="594"/>
        <v>0</v>
      </c>
      <c r="HH253" s="764">
        <f t="shared" si="595"/>
        <v>0</v>
      </c>
      <c r="HI253" s="764">
        <f t="shared" si="595"/>
        <v>0</v>
      </c>
      <c r="HJ253" s="764">
        <f t="shared" si="595"/>
        <v>0</v>
      </c>
      <c r="HK253" s="764">
        <f t="shared" si="595"/>
        <v>0</v>
      </c>
      <c r="HL253" s="764">
        <f t="shared" si="595"/>
        <v>0</v>
      </c>
      <c r="HM253" s="764">
        <f t="shared" si="595"/>
        <v>0</v>
      </c>
      <c r="HN253" s="764">
        <f t="shared" si="595"/>
        <v>0</v>
      </c>
      <c r="HO253" s="764">
        <f t="shared" si="595"/>
        <v>0</v>
      </c>
      <c r="HP253" s="764">
        <f t="shared" si="595"/>
        <v>0</v>
      </c>
      <c r="HQ253" s="764">
        <f t="shared" si="595"/>
        <v>0</v>
      </c>
      <c r="HR253" s="764">
        <f t="shared" si="596"/>
        <v>0</v>
      </c>
      <c r="HS253" s="764">
        <f t="shared" si="596"/>
        <v>0</v>
      </c>
      <c r="HT253" s="764">
        <f t="shared" si="596"/>
        <v>0</v>
      </c>
      <c r="HU253" s="764">
        <f t="shared" si="596"/>
        <v>0</v>
      </c>
      <c r="HV253" s="764">
        <f t="shared" si="596"/>
        <v>0</v>
      </c>
      <c r="HW253" s="764">
        <f t="shared" si="596"/>
        <v>0</v>
      </c>
      <c r="HX253" s="764">
        <f t="shared" si="596"/>
        <v>0</v>
      </c>
      <c r="HY253" s="764">
        <f t="shared" si="596"/>
        <v>0</v>
      </c>
      <c r="HZ253" s="764">
        <f t="shared" si="596"/>
        <v>0</v>
      </c>
      <c r="IA253" s="764">
        <f t="shared" si="596"/>
        <v>0</v>
      </c>
      <c r="IB253" s="764">
        <f t="shared" si="597"/>
        <v>0</v>
      </c>
      <c r="IC253" s="764">
        <f t="shared" si="597"/>
        <v>0</v>
      </c>
      <c r="ID253" s="764">
        <f t="shared" si="597"/>
        <v>0</v>
      </c>
      <c r="IE253" s="764">
        <f t="shared" si="597"/>
        <v>0</v>
      </c>
      <c r="IF253" s="764">
        <f t="shared" si="597"/>
        <v>0</v>
      </c>
      <c r="IG253" s="764">
        <f t="shared" si="597"/>
        <v>0</v>
      </c>
      <c r="IH253" s="764">
        <f t="shared" si="597"/>
        <v>0</v>
      </c>
      <c r="II253" s="764">
        <f t="shared" si="597"/>
        <v>0</v>
      </c>
      <c r="IJ253" s="764">
        <f t="shared" si="597"/>
        <v>0</v>
      </c>
      <c r="IK253" s="764">
        <f t="shared" si="597"/>
        <v>0</v>
      </c>
      <c r="IL253" s="764">
        <f t="shared" si="598"/>
        <v>0</v>
      </c>
      <c r="IM253" s="764">
        <f t="shared" si="598"/>
        <v>0</v>
      </c>
      <c r="IN253" s="764">
        <f t="shared" si="598"/>
        <v>0</v>
      </c>
      <c r="IO253" s="764">
        <f t="shared" si="598"/>
        <v>0</v>
      </c>
      <c r="IP253" s="764">
        <f t="shared" si="598"/>
        <v>0</v>
      </c>
      <c r="IQ253" s="764">
        <f t="shared" si="598"/>
        <v>0</v>
      </c>
      <c r="IR253" s="764">
        <f t="shared" si="598"/>
        <v>0</v>
      </c>
      <c r="IS253" s="764">
        <f t="shared" si="598"/>
        <v>0</v>
      </c>
      <c r="IT253" s="764">
        <f t="shared" si="598"/>
        <v>0</v>
      </c>
      <c r="IU253" s="764">
        <f t="shared" si="598"/>
        <v>0</v>
      </c>
      <c r="IV253" s="764">
        <f t="shared" si="598"/>
        <v>0</v>
      </c>
      <c r="IW253" s="764">
        <f t="shared" si="598"/>
        <v>0</v>
      </c>
      <c r="IX253" s="764">
        <f t="shared" si="598"/>
        <v>0</v>
      </c>
      <c r="IY253" s="764">
        <f t="shared" si="598"/>
        <v>0</v>
      </c>
      <c r="IZ253" s="764">
        <f t="shared" si="598"/>
        <v>0</v>
      </c>
      <c r="JA253" s="764">
        <f t="shared" si="598"/>
        <v>0</v>
      </c>
      <c r="JB253" s="764">
        <f t="shared" si="598"/>
        <v>0</v>
      </c>
      <c r="JC253" s="764">
        <f t="shared" si="598"/>
        <v>0</v>
      </c>
      <c r="JD253" s="764">
        <f t="shared" si="578"/>
        <v>0</v>
      </c>
      <c r="JE253" s="764">
        <f t="shared" si="578"/>
        <v>0</v>
      </c>
      <c r="JF253" s="764">
        <f t="shared" si="578"/>
        <v>0</v>
      </c>
      <c r="JG253" s="764">
        <f t="shared" ref="JD253:JO263" si="601">IF($D253=JG$5,$J253,0)</f>
        <v>0</v>
      </c>
      <c r="JH253" s="764">
        <f t="shared" si="578"/>
        <v>0</v>
      </c>
      <c r="JI253" s="764">
        <f t="shared" si="578"/>
        <v>0</v>
      </c>
      <c r="JJ253" s="764">
        <f t="shared" si="578"/>
        <v>0</v>
      </c>
      <c r="JK253" s="764">
        <f t="shared" si="601"/>
        <v>0</v>
      </c>
      <c r="JL253" s="764">
        <f t="shared" si="598"/>
        <v>0</v>
      </c>
      <c r="JM253" s="764">
        <f t="shared" si="598"/>
        <v>0</v>
      </c>
      <c r="JN253" s="764">
        <f t="shared" si="598"/>
        <v>0</v>
      </c>
      <c r="JO253" s="764">
        <f t="shared" si="601"/>
        <v>0</v>
      </c>
      <c r="JP253" s="764">
        <f t="shared" si="598"/>
        <v>0</v>
      </c>
      <c r="JQ253" s="764">
        <f t="shared" si="480"/>
        <v>0</v>
      </c>
      <c r="JR253" s="764">
        <f t="shared" si="480"/>
        <v>0</v>
      </c>
      <c r="JS253" s="764">
        <f t="shared" si="598"/>
        <v>0</v>
      </c>
      <c r="JT253" s="765">
        <f t="shared" si="481"/>
        <v>0</v>
      </c>
      <c r="JU253" s="229">
        <f t="shared" si="482"/>
        <v>0</v>
      </c>
    </row>
    <row r="254" spans="1:281" ht="12.75" customHeight="1">
      <c r="A254" s="57"/>
      <c r="B254" s="223"/>
      <c r="C254" s="52"/>
      <c r="D254" s="62"/>
      <c r="E254" s="743" t="str">
        <f t="shared" si="479"/>
        <v xml:space="preserve"> </v>
      </c>
      <c r="F254" s="56"/>
      <c r="G254" s="228"/>
      <c r="H254" s="744">
        <f>SUMIF(Ajuste!$C$8:$C$483,$B$6:$B$499,Ajuste!$E$8:$E$483)</f>
        <v>0</v>
      </c>
      <c r="I254" s="744">
        <f>SUMIF(Ajuste!$C$8:$C$483,$B$6:$B$499,Ajuste!$F$8:$F$483)</f>
        <v>0</v>
      </c>
      <c r="J254" s="229">
        <f t="shared" si="483"/>
        <v>0</v>
      </c>
      <c r="K254" s="764">
        <f t="shared" si="579"/>
        <v>0</v>
      </c>
      <c r="L254" s="764">
        <f t="shared" si="600"/>
        <v>0</v>
      </c>
      <c r="M254" s="764">
        <f t="shared" si="600"/>
        <v>0</v>
      </c>
      <c r="N254" s="764">
        <f t="shared" si="600"/>
        <v>0</v>
      </c>
      <c r="O254" s="764">
        <f t="shared" si="600"/>
        <v>0</v>
      </c>
      <c r="P254" s="764">
        <f t="shared" si="600"/>
        <v>0</v>
      </c>
      <c r="Q254" s="764">
        <f t="shared" si="600"/>
        <v>0</v>
      </c>
      <c r="R254" s="764">
        <f t="shared" si="600"/>
        <v>0</v>
      </c>
      <c r="S254" s="764">
        <f t="shared" si="600"/>
        <v>0</v>
      </c>
      <c r="T254" s="764">
        <f t="shared" si="600"/>
        <v>0</v>
      </c>
      <c r="U254" s="764">
        <f t="shared" si="600"/>
        <v>0</v>
      </c>
      <c r="V254" s="764">
        <f t="shared" si="600"/>
        <v>0</v>
      </c>
      <c r="W254" s="764">
        <f t="shared" si="600"/>
        <v>0</v>
      </c>
      <c r="X254" s="764">
        <f t="shared" si="600"/>
        <v>0</v>
      </c>
      <c r="Y254" s="764">
        <f t="shared" si="600"/>
        <v>0</v>
      </c>
      <c r="Z254" s="764">
        <f t="shared" si="600"/>
        <v>0</v>
      </c>
      <c r="AA254" s="764">
        <f t="shared" si="600"/>
        <v>0</v>
      </c>
      <c r="AB254" s="764">
        <f t="shared" si="600"/>
        <v>0</v>
      </c>
      <c r="AC254" s="764">
        <f t="shared" si="600"/>
        <v>0</v>
      </c>
      <c r="AD254" s="764">
        <f t="shared" si="600"/>
        <v>0</v>
      </c>
      <c r="AE254" s="764">
        <f t="shared" si="600"/>
        <v>0</v>
      </c>
      <c r="AF254" s="764">
        <f t="shared" si="600"/>
        <v>0</v>
      </c>
      <c r="AG254" s="764">
        <f t="shared" si="600"/>
        <v>0</v>
      </c>
      <c r="AH254" s="764">
        <f t="shared" si="600"/>
        <v>0</v>
      </c>
      <c r="AI254" s="764">
        <f t="shared" si="600"/>
        <v>0</v>
      </c>
      <c r="AJ254" s="764">
        <f t="shared" si="600"/>
        <v>0</v>
      </c>
      <c r="AK254" s="764">
        <f t="shared" si="600"/>
        <v>0</v>
      </c>
      <c r="AL254" s="764">
        <f t="shared" si="600"/>
        <v>0</v>
      </c>
      <c r="AM254" s="764">
        <f t="shared" si="600"/>
        <v>0</v>
      </c>
      <c r="AN254" s="764">
        <f t="shared" si="600"/>
        <v>0</v>
      </c>
      <c r="AO254" s="764">
        <f t="shared" si="600"/>
        <v>0</v>
      </c>
      <c r="AP254" s="764">
        <f t="shared" si="600"/>
        <v>0</v>
      </c>
      <c r="AQ254" s="764">
        <f t="shared" si="600"/>
        <v>0</v>
      </c>
      <c r="AR254" s="764">
        <f t="shared" si="600"/>
        <v>0</v>
      </c>
      <c r="AS254" s="764">
        <f t="shared" si="600"/>
        <v>0</v>
      </c>
      <c r="AT254" s="764">
        <f t="shared" si="600"/>
        <v>0</v>
      </c>
      <c r="AU254" s="764">
        <f t="shared" si="600"/>
        <v>0</v>
      </c>
      <c r="AV254" s="764">
        <f t="shared" si="600"/>
        <v>0</v>
      </c>
      <c r="AW254" s="764">
        <f t="shared" si="600"/>
        <v>0</v>
      </c>
      <c r="AX254" s="764">
        <f t="shared" si="600"/>
        <v>0</v>
      </c>
      <c r="AY254" s="764">
        <f t="shared" si="600"/>
        <v>0</v>
      </c>
      <c r="AZ254" s="764">
        <f t="shared" si="600"/>
        <v>0</v>
      </c>
      <c r="BA254" s="764">
        <f t="shared" si="600"/>
        <v>0</v>
      </c>
      <c r="BB254" s="764">
        <f t="shared" si="600"/>
        <v>0</v>
      </c>
      <c r="BC254" s="764">
        <f t="shared" si="600"/>
        <v>0</v>
      </c>
      <c r="BD254" s="764">
        <f t="shared" si="600"/>
        <v>0</v>
      </c>
      <c r="BE254" s="764">
        <f t="shared" si="600"/>
        <v>0</v>
      </c>
      <c r="BF254" s="764">
        <f t="shared" si="579"/>
        <v>0</v>
      </c>
      <c r="BG254" s="764">
        <f t="shared" si="579"/>
        <v>0</v>
      </c>
      <c r="BH254" s="764">
        <f t="shared" si="579"/>
        <v>0</v>
      </c>
      <c r="BI254" s="764">
        <f t="shared" si="579"/>
        <v>0</v>
      </c>
      <c r="BJ254" s="764">
        <f t="shared" si="579"/>
        <v>0</v>
      </c>
      <c r="BK254" s="764">
        <f t="shared" si="579"/>
        <v>0</v>
      </c>
      <c r="BL254" s="764">
        <f t="shared" si="579"/>
        <v>0</v>
      </c>
      <c r="BM254" s="764">
        <f t="shared" si="579"/>
        <v>0</v>
      </c>
      <c r="BN254" s="764">
        <f t="shared" si="580"/>
        <v>0</v>
      </c>
      <c r="BO254" s="764">
        <f t="shared" si="580"/>
        <v>0</v>
      </c>
      <c r="BP254" s="764">
        <f t="shared" si="580"/>
        <v>0</v>
      </c>
      <c r="BQ254" s="764">
        <f t="shared" si="580"/>
        <v>0</v>
      </c>
      <c r="BR254" s="764">
        <f t="shared" si="580"/>
        <v>0</v>
      </c>
      <c r="BS254" s="764">
        <f t="shared" si="580"/>
        <v>0</v>
      </c>
      <c r="BT254" s="764">
        <f t="shared" si="580"/>
        <v>0</v>
      </c>
      <c r="BU254" s="764">
        <f t="shared" si="580"/>
        <v>0</v>
      </c>
      <c r="BV254" s="764">
        <f t="shared" si="580"/>
        <v>0</v>
      </c>
      <c r="BW254" s="764">
        <f t="shared" si="580"/>
        <v>0</v>
      </c>
      <c r="BX254" s="764">
        <f t="shared" si="581"/>
        <v>0</v>
      </c>
      <c r="BY254" s="764">
        <f t="shared" si="581"/>
        <v>0</v>
      </c>
      <c r="BZ254" s="764">
        <f t="shared" si="581"/>
        <v>0</v>
      </c>
      <c r="CA254" s="764">
        <f t="shared" si="581"/>
        <v>0</v>
      </c>
      <c r="CB254" s="764">
        <f t="shared" si="581"/>
        <v>0</v>
      </c>
      <c r="CC254" s="764">
        <f t="shared" si="581"/>
        <v>0</v>
      </c>
      <c r="CD254" s="764">
        <f t="shared" si="581"/>
        <v>0</v>
      </c>
      <c r="CE254" s="764">
        <f t="shared" si="581"/>
        <v>0</v>
      </c>
      <c r="CF254" s="764">
        <f t="shared" si="581"/>
        <v>0</v>
      </c>
      <c r="CG254" s="764">
        <f t="shared" si="581"/>
        <v>0</v>
      </c>
      <c r="CH254" s="764">
        <f t="shared" si="582"/>
        <v>0</v>
      </c>
      <c r="CI254" s="764">
        <f t="shared" si="582"/>
        <v>0</v>
      </c>
      <c r="CJ254" s="764">
        <f t="shared" si="582"/>
        <v>0</v>
      </c>
      <c r="CK254" s="764">
        <f t="shared" si="582"/>
        <v>0</v>
      </c>
      <c r="CL254" s="764">
        <f t="shared" si="582"/>
        <v>0</v>
      </c>
      <c r="CM254" s="764">
        <f t="shared" si="582"/>
        <v>0</v>
      </c>
      <c r="CN254" s="764">
        <f t="shared" si="582"/>
        <v>0</v>
      </c>
      <c r="CO254" s="764">
        <f t="shared" si="582"/>
        <v>0</v>
      </c>
      <c r="CP254" s="764">
        <f t="shared" si="582"/>
        <v>0</v>
      </c>
      <c r="CQ254" s="764">
        <f t="shared" si="582"/>
        <v>0</v>
      </c>
      <c r="CR254" s="764">
        <f t="shared" si="583"/>
        <v>0</v>
      </c>
      <c r="CS254" s="764">
        <f t="shared" si="583"/>
        <v>0</v>
      </c>
      <c r="CT254" s="764">
        <f t="shared" si="583"/>
        <v>0</v>
      </c>
      <c r="CU254" s="764">
        <f t="shared" si="583"/>
        <v>0</v>
      </c>
      <c r="CV254" s="764">
        <f t="shared" si="583"/>
        <v>0</v>
      </c>
      <c r="CW254" s="764">
        <f t="shared" si="583"/>
        <v>0</v>
      </c>
      <c r="CX254" s="764">
        <f t="shared" si="583"/>
        <v>0</v>
      </c>
      <c r="CY254" s="764">
        <f t="shared" si="583"/>
        <v>0</v>
      </c>
      <c r="CZ254" s="764">
        <f t="shared" si="583"/>
        <v>0</v>
      </c>
      <c r="DA254" s="764">
        <f t="shared" si="583"/>
        <v>0</v>
      </c>
      <c r="DB254" s="764">
        <f t="shared" si="584"/>
        <v>0</v>
      </c>
      <c r="DC254" s="764">
        <f t="shared" si="584"/>
        <v>0</v>
      </c>
      <c r="DD254" s="764">
        <f t="shared" si="584"/>
        <v>0</v>
      </c>
      <c r="DE254" s="764">
        <f t="shared" si="584"/>
        <v>0</v>
      </c>
      <c r="DF254" s="764">
        <f t="shared" si="584"/>
        <v>0</v>
      </c>
      <c r="DG254" s="764">
        <f t="shared" si="584"/>
        <v>0</v>
      </c>
      <c r="DH254" s="764">
        <f t="shared" si="584"/>
        <v>0</v>
      </c>
      <c r="DI254" s="764">
        <f t="shared" si="584"/>
        <v>0</v>
      </c>
      <c r="DJ254" s="764">
        <f t="shared" si="584"/>
        <v>0</v>
      </c>
      <c r="DK254" s="764">
        <f t="shared" si="584"/>
        <v>0</v>
      </c>
      <c r="DL254" s="764">
        <f t="shared" si="585"/>
        <v>0</v>
      </c>
      <c r="DM254" s="764">
        <f t="shared" si="585"/>
        <v>0</v>
      </c>
      <c r="DN254" s="764">
        <f t="shared" si="585"/>
        <v>0</v>
      </c>
      <c r="DO254" s="764">
        <f t="shared" si="585"/>
        <v>0</v>
      </c>
      <c r="DP254" s="764">
        <f t="shared" si="585"/>
        <v>0</v>
      </c>
      <c r="DQ254" s="764">
        <f t="shared" si="585"/>
        <v>0</v>
      </c>
      <c r="DR254" s="764">
        <f t="shared" si="585"/>
        <v>0</v>
      </c>
      <c r="DS254" s="764">
        <f t="shared" si="585"/>
        <v>0</v>
      </c>
      <c r="DT254" s="764">
        <f t="shared" si="585"/>
        <v>0</v>
      </c>
      <c r="DU254" s="764">
        <f t="shared" si="585"/>
        <v>0</v>
      </c>
      <c r="DV254" s="764">
        <f t="shared" si="586"/>
        <v>0</v>
      </c>
      <c r="DW254" s="764">
        <f t="shared" si="586"/>
        <v>0</v>
      </c>
      <c r="DX254" s="764">
        <f t="shared" si="586"/>
        <v>0</v>
      </c>
      <c r="DY254" s="764">
        <f t="shared" si="586"/>
        <v>0</v>
      </c>
      <c r="DZ254" s="764">
        <f t="shared" si="586"/>
        <v>0</v>
      </c>
      <c r="EA254" s="764">
        <f t="shared" si="586"/>
        <v>0</v>
      </c>
      <c r="EB254" s="764">
        <f t="shared" si="586"/>
        <v>0</v>
      </c>
      <c r="EC254" s="764">
        <f t="shared" si="586"/>
        <v>0</v>
      </c>
      <c r="ED254" s="764">
        <f t="shared" si="586"/>
        <v>0</v>
      </c>
      <c r="EE254" s="764">
        <f t="shared" si="586"/>
        <v>0</v>
      </c>
      <c r="EF254" s="764">
        <f t="shared" si="587"/>
        <v>0</v>
      </c>
      <c r="EG254" s="764">
        <f t="shared" si="587"/>
        <v>0</v>
      </c>
      <c r="EH254" s="764">
        <f t="shared" si="587"/>
        <v>0</v>
      </c>
      <c r="EI254" s="764">
        <f t="shared" si="587"/>
        <v>0</v>
      </c>
      <c r="EJ254" s="764">
        <f t="shared" si="587"/>
        <v>0</v>
      </c>
      <c r="EK254" s="764">
        <f t="shared" si="587"/>
        <v>0</v>
      </c>
      <c r="EL254" s="764">
        <f t="shared" si="587"/>
        <v>0</v>
      </c>
      <c r="EM254" s="764">
        <f t="shared" si="587"/>
        <v>0</v>
      </c>
      <c r="EN254" s="764">
        <f t="shared" si="587"/>
        <v>0</v>
      </c>
      <c r="EO254" s="764">
        <f t="shared" si="587"/>
        <v>0</v>
      </c>
      <c r="EP254" s="764">
        <f t="shared" si="588"/>
        <v>0</v>
      </c>
      <c r="EQ254" s="764">
        <f t="shared" si="588"/>
        <v>0</v>
      </c>
      <c r="ER254" s="764">
        <f t="shared" si="588"/>
        <v>0</v>
      </c>
      <c r="ES254" s="764">
        <f t="shared" si="588"/>
        <v>0</v>
      </c>
      <c r="ET254" s="764">
        <f t="shared" si="588"/>
        <v>0</v>
      </c>
      <c r="EU254" s="764">
        <f t="shared" si="588"/>
        <v>0</v>
      </c>
      <c r="EV254" s="764">
        <f t="shared" si="588"/>
        <v>0</v>
      </c>
      <c r="EW254" s="764">
        <f t="shared" si="588"/>
        <v>0</v>
      </c>
      <c r="EX254" s="764">
        <f t="shared" si="588"/>
        <v>0</v>
      </c>
      <c r="EY254" s="764">
        <f t="shared" si="588"/>
        <v>0</v>
      </c>
      <c r="EZ254" s="764">
        <f t="shared" si="589"/>
        <v>0</v>
      </c>
      <c r="FA254" s="764">
        <f t="shared" si="589"/>
        <v>0</v>
      </c>
      <c r="FB254" s="764">
        <f t="shared" si="589"/>
        <v>0</v>
      </c>
      <c r="FC254" s="764">
        <f t="shared" si="589"/>
        <v>0</v>
      </c>
      <c r="FD254" s="764">
        <f t="shared" si="589"/>
        <v>0</v>
      </c>
      <c r="FE254" s="764">
        <f t="shared" si="589"/>
        <v>0</v>
      </c>
      <c r="FF254" s="764">
        <f t="shared" si="589"/>
        <v>0</v>
      </c>
      <c r="FG254" s="764">
        <f t="shared" si="589"/>
        <v>0</v>
      </c>
      <c r="FH254" s="764">
        <f t="shared" si="589"/>
        <v>0</v>
      </c>
      <c r="FI254" s="764">
        <f t="shared" si="589"/>
        <v>0</v>
      </c>
      <c r="FJ254" s="764">
        <f t="shared" si="590"/>
        <v>0</v>
      </c>
      <c r="FK254" s="764">
        <f t="shared" si="590"/>
        <v>0</v>
      </c>
      <c r="FL254" s="764">
        <f t="shared" si="590"/>
        <v>0</v>
      </c>
      <c r="FM254" s="764">
        <f t="shared" si="590"/>
        <v>0</v>
      </c>
      <c r="FN254" s="764">
        <f t="shared" si="590"/>
        <v>0</v>
      </c>
      <c r="FO254" s="764">
        <f t="shared" si="590"/>
        <v>0</v>
      </c>
      <c r="FP254" s="764">
        <f t="shared" si="590"/>
        <v>0</v>
      </c>
      <c r="FQ254" s="764">
        <f t="shared" si="590"/>
        <v>0</v>
      </c>
      <c r="FR254" s="764">
        <f t="shared" si="590"/>
        <v>0</v>
      </c>
      <c r="FS254" s="764">
        <f t="shared" si="590"/>
        <v>0</v>
      </c>
      <c r="FT254" s="764">
        <f t="shared" si="591"/>
        <v>0</v>
      </c>
      <c r="FU254" s="764">
        <f t="shared" si="591"/>
        <v>0</v>
      </c>
      <c r="FV254" s="764">
        <f t="shared" si="591"/>
        <v>0</v>
      </c>
      <c r="FW254" s="764">
        <f t="shared" si="591"/>
        <v>0</v>
      </c>
      <c r="FX254" s="764">
        <f t="shared" si="591"/>
        <v>0</v>
      </c>
      <c r="FY254" s="764">
        <f t="shared" si="591"/>
        <v>0</v>
      </c>
      <c r="FZ254" s="764">
        <f t="shared" si="591"/>
        <v>0</v>
      </c>
      <c r="GA254" s="764">
        <f t="shared" si="591"/>
        <v>0</v>
      </c>
      <c r="GB254" s="764">
        <f t="shared" si="591"/>
        <v>0</v>
      </c>
      <c r="GC254" s="764">
        <f t="shared" si="591"/>
        <v>0</v>
      </c>
      <c r="GD254" s="764">
        <f t="shared" si="592"/>
        <v>0</v>
      </c>
      <c r="GE254" s="764">
        <f t="shared" si="592"/>
        <v>0</v>
      </c>
      <c r="GF254" s="764">
        <f t="shared" si="592"/>
        <v>0</v>
      </c>
      <c r="GG254" s="764">
        <f t="shared" si="592"/>
        <v>0</v>
      </c>
      <c r="GH254" s="764">
        <f t="shared" si="592"/>
        <v>0</v>
      </c>
      <c r="GI254" s="764">
        <f t="shared" si="592"/>
        <v>0</v>
      </c>
      <c r="GJ254" s="764">
        <f t="shared" si="592"/>
        <v>0</v>
      </c>
      <c r="GK254" s="764">
        <f t="shared" si="592"/>
        <v>0</v>
      </c>
      <c r="GL254" s="764">
        <f t="shared" si="592"/>
        <v>0</v>
      </c>
      <c r="GM254" s="764">
        <f t="shared" si="592"/>
        <v>0</v>
      </c>
      <c r="GN254" s="764">
        <f t="shared" si="593"/>
        <v>0</v>
      </c>
      <c r="GO254" s="764">
        <f t="shared" si="593"/>
        <v>0</v>
      </c>
      <c r="GP254" s="764">
        <f t="shared" si="593"/>
        <v>0</v>
      </c>
      <c r="GQ254" s="764">
        <f t="shared" si="593"/>
        <v>0</v>
      </c>
      <c r="GR254" s="764">
        <f t="shared" si="593"/>
        <v>0</v>
      </c>
      <c r="GS254" s="764">
        <f t="shared" si="593"/>
        <v>0</v>
      </c>
      <c r="GT254" s="764">
        <f t="shared" si="593"/>
        <v>0</v>
      </c>
      <c r="GU254" s="764">
        <f t="shared" si="593"/>
        <v>0</v>
      </c>
      <c r="GV254" s="764">
        <f t="shared" si="593"/>
        <v>0</v>
      </c>
      <c r="GW254" s="764">
        <f t="shared" si="593"/>
        <v>0</v>
      </c>
      <c r="GX254" s="764">
        <f t="shared" si="594"/>
        <v>0</v>
      </c>
      <c r="GY254" s="764">
        <f t="shared" si="594"/>
        <v>0</v>
      </c>
      <c r="GZ254" s="764">
        <f t="shared" si="594"/>
        <v>0</v>
      </c>
      <c r="HA254" s="764">
        <f t="shared" si="594"/>
        <v>0</v>
      </c>
      <c r="HB254" s="764">
        <f t="shared" si="594"/>
        <v>0</v>
      </c>
      <c r="HC254" s="764">
        <f t="shared" si="594"/>
        <v>0</v>
      </c>
      <c r="HD254" s="764">
        <f t="shared" si="594"/>
        <v>0</v>
      </c>
      <c r="HE254" s="764">
        <f t="shared" si="594"/>
        <v>0</v>
      </c>
      <c r="HF254" s="764">
        <f t="shared" si="594"/>
        <v>0</v>
      </c>
      <c r="HG254" s="764">
        <f t="shared" si="594"/>
        <v>0</v>
      </c>
      <c r="HH254" s="764">
        <f t="shared" si="595"/>
        <v>0</v>
      </c>
      <c r="HI254" s="764">
        <f t="shared" si="595"/>
        <v>0</v>
      </c>
      <c r="HJ254" s="764">
        <f t="shared" si="595"/>
        <v>0</v>
      </c>
      <c r="HK254" s="764">
        <f t="shared" si="595"/>
        <v>0</v>
      </c>
      <c r="HL254" s="764">
        <f t="shared" si="595"/>
        <v>0</v>
      </c>
      <c r="HM254" s="764">
        <f t="shared" si="595"/>
        <v>0</v>
      </c>
      <c r="HN254" s="764">
        <f t="shared" si="595"/>
        <v>0</v>
      </c>
      <c r="HO254" s="764">
        <f t="shared" si="595"/>
        <v>0</v>
      </c>
      <c r="HP254" s="764">
        <f t="shared" si="595"/>
        <v>0</v>
      </c>
      <c r="HQ254" s="764">
        <f t="shared" si="595"/>
        <v>0</v>
      </c>
      <c r="HR254" s="764">
        <f t="shared" si="596"/>
        <v>0</v>
      </c>
      <c r="HS254" s="764">
        <f t="shared" si="596"/>
        <v>0</v>
      </c>
      <c r="HT254" s="764">
        <f t="shared" si="596"/>
        <v>0</v>
      </c>
      <c r="HU254" s="764">
        <f t="shared" si="596"/>
        <v>0</v>
      </c>
      <c r="HV254" s="764">
        <f t="shared" si="596"/>
        <v>0</v>
      </c>
      <c r="HW254" s="764">
        <f t="shared" si="596"/>
        <v>0</v>
      </c>
      <c r="HX254" s="764">
        <f t="shared" si="596"/>
        <v>0</v>
      </c>
      <c r="HY254" s="764">
        <f t="shared" si="596"/>
        <v>0</v>
      </c>
      <c r="HZ254" s="764">
        <f t="shared" si="596"/>
        <v>0</v>
      </c>
      <c r="IA254" s="764">
        <f t="shared" si="596"/>
        <v>0</v>
      </c>
      <c r="IB254" s="764">
        <f t="shared" si="597"/>
        <v>0</v>
      </c>
      <c r="IC254" s="764">
        <f t="shared" si="597"/>
        <v>0</v>
      </c>
      <c r="ID254" s="764">
        <f t="shared" si="597"/>
        <v>0</v>
      </c>
      <c r="IE254" s="764">
        <f t="shared" si="597"/>
        <v>0</v>
      </c>
      <c r="IF254" s="764">
        <f t="shared" si="597"/>
        <v>0</v>
      </c>
      <c r="IG254" s="764">
        <f t="shared" si="597"/>
        <v>0</v>
      </c>
      <c r="IH254" s="764">
        <f t="shared" si="597"/>
        <v>0</v>
      </c>
      <c r="II254" s="764">
        <f t="shared" si="597"/>
        <v>0</v>
      </c>
      <c r="IJ254" s="764">
        <f t="shared" si="597"/>
        <v>0</v>
      </c>
      <c r="IK254" s="764">
        <f t="shared" si="597"/>
        <v>0</v>
      </c>
      <c r="IL254" s="764">
        <f t="shared" si="598"/>
        <v>0</v>
      </c>
      <c r="IM254" s="764">
        <f t="shared" si="598"/>
        <v>0</v>
      </c>
      <c r="IN254" s="764">
        <f t="shared" si="598"/>
        <v>0</v>
      </c>
      <c r="IO254" s="764">
        <f t="shared" si="598"/>
        <v>0</v>
      </c>
      <c r="IP254" s="764">
        <f t="shared" si="598"/>
        <v>0</v>
      </c>
      <c r="IQ254" s="764">
        <f t="shared" si="598"/>
        <v>0</v>
      </c>
      <c r="IR254" s="764">
        <f t="shared" si="598"/>
        <v>0</v>
      </c>
      <c r="IS254" s="764">
        <f t="shared" si="598"/>
        <v>0</v>
      </c>
      <c r="IT254" s="764">
        <f t="shared" si="598"/>
        <v>0</v>
      </c>
      <c r="IU254" s="764">
        <f t="shared" si="598"/>
        <v>0</v>
      </c>
      <c r="IV254" s="764">
        <f t="shared" si="598"/>
        <v>0</v>
      </c>
      <c r="IW254" s="764">
        <f t="shared" si="598"/>
        <v>0</v>
      </c>
      <c r="IX254" s="764">
        <f t="shared" si="598"/>
        <v>0</v>
      </c>
      <c r="IY254" s="764">
        <f t="shared" si="598"/>
        <v>0</v>
      </c>
      <c r="IZ254" s="764">
        <f t="shared" si="598"/>
        <v>0</v>
      </c>
      <c r="JA254" s="764">
        <f t="shared" si="598"/>
        <v>0</v>
      </c>
      <c r="JB254" s="764">
        <f t="shared" si="598"/>
        <v>0</v>
      </c>
      <c r="JC254" s="764">
        <f t="shared" si="598"/>
        <v>0</v>
      </c>
      <c r="JD254" s="764">
        <f t="shared" si="601"/>
        <v>0</v>
      </c>
      <c r="JE254" s="764">
        <f t="shared" si="601"/>
        <v>0</v>
      </c>
      <c r="JF254" s="764">
        <f t="shared" si="601"/>
        <v>0</v>
      </c>
      <c r="JG254" s="764">
        <f t="shared" si="601"/>
        <v>0</v>
      </c>
      <c r="JH254" s="764">
        <f t="shared" si="601"/>
        <v>0</v>
      </c>
      <c r="JI254" s="764">
        <f t="shared" si="601"/>
        <v>0</v>
      </c>
      <c r="JJ254" s="764">
        <f t="shared" si="601"/>
        <v>0</v>
      </c>
      <c r="JK254" s="764">
        <f t="shared" si="601"/>
        <v>0</v>
      </c>
      <c r="JL254" s="764">
        <f t="shared" si="601"/>
        <v>0</v>
      </c>
      <c r="JM254" s="764">
        <f t="shared" si="601"/>
        <v>0</v>
      </c>
      <c r="JN254" s="764">
        <f t="shared" si="601"/>
        <v>0</v>
      </c>
      <c r="JO254" s="764">
        <f t="shared" si="601"/>
        <v>0</v>
      </c>
      <c r="JP254" s="764">
        <f t="shared" si="598"/>
        <v>0</v>
      </c>
      <c r="JQ254" s="764">
        <f t="shared" si="480"/>
        <v>0</v>
      </c>
      <c r="JR254" s="764">
        <f t="shared" si="480"/>
        <v>0</v>
      </c>
      <c r="JS254" s="764">
        <f t="shared" si="598"/>
        <v>0</v>
      </c>
      <c r="JT254" s="765">
        <f t="shared" si="481"/>
        <v>0</v>
      </c>
      <c r="JU254" s="229">
        <f t="shared" si="482"/>
        <v>0</v>
      </c>
    </row>
    <row r="255" spans="1:281" ht="12.75" customHeight="1">
      <c r="A255" s="57"/>
      <c r="B255" s="223"/>
      <c r="C255" s="52"/>
      <c r="D255" s="62"/>
      <c r="E255" s="743" t="str">
        <f t="shared" si="479"/>
        <v xml:space="preserve"> </v>
      </c>
      <c r="F255" s="56"/>
      <c r="G255" s="228"/>
      <c r="H255" s="744">
        <f>SUMIF(Ajuste!$C$8:$C$483,$B$6:$B$499,Ajuste!$E$8:$E$483)</f>
        <v>0</v>
      </c>
      <c r="I255" s="744">
        <f>SUMIF(Ajuste!$C$8:$C$483,$B$6:$B$499,Ajuste!$F$8:$F$483)</f>
        <v>0</v>
      </c>
      <c r="J255" s="229">
        <f t="shared" si="483"/>
        <v>0</v>
      </c>
      <c r="K255" s="764">
        <f t="shared" ref="K255:BM264" si="602">IF($D255=K$5,$J255,0)</f>
        <v>0</v>
      </c>
      <c r="L255" s="764">
        <f t="shared" si="602"/>
        <v>0</v>
      </c>
      <c r="M255" s="764">
        <f t="shared" si="602"/>
        <v>0</v>
      </c>
      <c r="N255" s="764">
        <f t="shared" si="602"/>
        <v>0</v>
      </c>
      <c r="O255" s="764">
        <f t="shared" si="602"/>
        <v>0</v>
      </c>
      <c r="P255" s="764">
        <f t="shared" si="602"/>
        <v>0</v>
      </c>
      <c r="Q255" s="764">
        <f t="shared" si="602"/>
        <v>0</v>
      </c>
      <c r="R255" s="764">
        <f t="shared" si="602"/>
        <v>0</v>
      </c>
      <c r="S255" s="764">
        <f t="shared" si="602"/>
        <v>0</v>
      </c>
      <c r="T255" s="764">
        <f t="shared" si="602"/>
        <v>0</v>
      </c>
      <c r="U255" s="764">
        <f t="shared" si="602"/>
        <v>0</v>
      </c>
      <c r="V255" s="764">
        <f t="shared" si="602"/>
        <v>0</v>
      </c>
      <c r="W255" s="764">
        <f t="shared" si="602"/>
        <v>0</v>
      </c>
      <c r="X255" s="764">
        <f t="shared" si="602"/>
        <v>0</v>
      </c>
      <c r="Y255" s="764">
        <f t="shared" si="602"/>
        <v>0</v>
      </c>
      <c r="Z255" s="764">
        <f t="shared" si="602"/>
        <v>0</v>
      </c>
      <c r="AA255" s="764">
        <f t="shared" si="602"/>
        <v>0</v>
      </c>
      <c r="AB255" s="764">
        <f t="shared" si="602"/>
        <v>0</v>
      </c>
      <c r="AC255" s="764">
        <f t="shared" si="602"/>
        <v>0</v>
      </c>
      <c r="AD255" s="764">
        <f t="shared" si="602"/>
        <v>0</v>
      </c>
      <c r="AE255" s="764">
        <f t="shared" si="602"/>
        <v>0</v>
      </c>
      <c r="AF255" s="764">
        <f t="shared" si="602"/>
        <v>0</v>
      </c>
      <c r="AG255" s="764">
        <f t="shared" si="602"/>
        <v>0</v>
      </c>
      <c r="AH255" s="764">
        <f t="shared" si="602"/>
        <v>0</v>
      </c>
      <c r="AI255" s="764">
        <f t="shared" si="602"/>
        <v>0</v>
      </c>
      <c r="AJ255" s="764">
        <f t="shared" si="602"/>
        <v>0</v>
      </c>
      <c r="AK255" s="764">
        <f t="shared" si="602"/>
        <v>0</v>
      </c>
      <c r="AL255" s="764">
        <f t="shared" si="602"/>
        <v>0</v>
      </c>
      <c r="AM255" s="764">
        <f t="shared" si="602"/>
        <v>0</v>
      </c>
      <c r="AN255" s="764">
        <f t="shared" si="602"/>
        <v>0</v>
      </c>
      <c r="AO255" s="764">
        <f t="shared" si="602"/>
        <v>0</v>
      </c>
      <c r="AP255" s="764">
        <f t="shared" si="602"/>
        <v>0</v>
      </c>
      <c r="AQ255" s="764">
        <f t="shared" si="602"/>
        <v>0</v>
      </c>
      <c r="AR255" s="764">
        <f t="shared" si="602"/>
        <v>0</v>
      </c>
      <c r="AS255" s="764">
        <f t="shared" si="602"/>
        <v>0</v>
      </c>
      <c r="AT255" s="764">
        <f t="shared" si="602"/>
        <v>0</v>
      </c>
      <c r="AU255" s="764">
        <f t="shared" si="602"/>
        <v>0</v>
      </c>
      <c r="AV255" s="764">
        <f t="shared" si="602"/>
        <v>0</v>
      </c>
      <c r="AW255" s="764">
        <f t="shared" si="602"/>
        <v>0</v>
      </c>
      <c r="AX255" s="764">
        <f t="shared" si="602"/>
        <v>0</v>
      </c>
      <c r="AY255" s="764">
        <f t="shared" si="602"/>
        <v>0</v>
      </c>
      <c r="AZ255" s="764">
        <f t="shared" si="602"/>
        <v>0</v>
      </c>
      <c r="BA255" s="764">
        <f t="shared" si="602"/>
        <v>0</v>
      </c>
      <c r="BB255" s="764">
        <f t="shared" si="602"/>
        <v>0</v>
      </c>
      <c r="BC255" s="764">
        <f t="shared" si="602"/>
        <v>0</v>
      </c>
      <c r="BD255" s="764">
        <f t="shared" si="602"/>
        <v>0</v>
      </c>
      <c r="BE255" s="764">
        <f t="shared" si="602"/>
        <v>0</v>
      </c>
      <c r="BF255" s="764">
        <f t="shared" si="602"/>
        <v>0</v>
      </c>
      <c r="BG255" s="764">
        <f t="shared" si="602"/>
        <v>0</v>
      </c>
      <c r="BH255" s="764">
        <f t="shared" si="602"/>
        <v>0</v>
      </c>
      <c r="BI255" s="764">
        <f t="shared" si="602"/>
        <v>0</v>
      </c>
      <c r="BJ255" s="764">
        <f t="shared" si="602"/>
        <v>0</v>
      </c>
      <c r="BK255" s="764">
        <f t="shared" si="602"/>
        <v>0</v>
      </c>
      <c r="BL255" s="764">
        <f t="shared" si="602"/>
        <v>0</v>
      </c>
      <c r="BM255" s="764">
        <f t="shared" si="602"/>
        <v>0</v>
      </c>
      <c r="BN255" s="764">
        <f t="shared" ref="BN255:BW264" si="603">IF($D255=BN$5,$J255,0)</f>
        <v>0</v>
      </c>
      <c r="BO255" s="764">
        <f t="shared" si="603"/>
        <v>0</v>
      </c>
      <c r="BP255" s="764">
        <f t="shared" si="603"/>
        <v>0</v>
      </c>
      <c r="BQ255" s="764">
        <f t="shared" si="603"/>
        <v>0</v>
      </c>
      <c r="BR255" s="764">
        <f t="shared" si="603"/>
        <v>0</v>
      </c>
      <c r="BS255" s="764">
        <f t="shared" si="603"/>
        <v>0</v>
      </c>
      <c r="BT255" s="764">
        <f t="shared" si="603"/>
        <v>0</v>
      </c>
      <c r="BU255" s="764">
        <f t="shared" si="603"/>
        <v>0</v>
      </c>
      <c r="BV255" s="764">
        <f t="shared" si="603"/>
        <v>0</v>
      </c>
      <c r="BW255" s="764">
        <f t="shared" si="603"/>
        <v>0</v>
      </c>
      <c r="BX255" s="764">
        <f t="shared" ref="BX255:CG264" si="604">IF($D255=BX$5,$J255,0)</f>
        <v>0</v>
      </c>
      <c r="BY255" s="764">
        <f t="shared" si="604"/>
        <v>0</v>
      </c>
      <c r="BZ255" s="764">
        <f t="shared" si="604"/>
        <v>0</v>
      </c>
      <c r="CA255" s="764">
        <f t="shared" si="604"/>
        <v>0</v>
      </c>
      <c r="CB255" s="764">
        <f t="shared" si="604"/>
        <v>0</v>
      </c>
      <c r="CC255" s="764">
        <f t="shared" si="604"/>
        <v>0</v>
      </c>
      <c r="CD255" s="764">
        <f t="shared" si="604"/>
        <v>0</v>
      </c>
      <c r="CE255" s="764">
        <f t="shared" si="604"/>
        <v>0</v>
      </c>
      <c r="CF255" s="764">
        <f t="shared" si="604"/>
        <v>0</v>
      </c>
      <c r="CG255" s="764">
        <f t="shared" si="604"/>
        <v>0</v>
      </c>
      <c r="CH255" s="764">
        <f t="shared" ref="CH255:CQ264" si="605">IF($D255=CH$5,$J255,0)</f>
        <v>0</v>
      </c>
      <c r="CI255" s="764">
        <f t="shared" si="605"/>
        <v>0</v>
      </c>
      <c r="CJ255" s="764">
        <f t="shared" si="605"/>
        <v>0</v>
      </c>
      <c r="CK255" s="764">
        <f t="shared" si="605"/>
        <v>0</v>
      </c>
      <c r="CL255" s="764">
        <f t="shared" si="605"/>
        <v>0</v>
      </c>
      <c r="CM255" s="764">
        <f t="shared" si="605"/>
        <v>0</v>
      </c>
      <c r="CN255" s="764">
        <f t="shared" si="605"/>
        <v>0</v>
      </c>
      <c r="CO255" s="764">
        <f t="shared" si="605"/>
        <v>0</v>
      </c>
      <c r="CP255" s="764">
        <f t="shared" si="605"/>
        <v>0</v>
      </c>
      <c r="CQ255" s="764">
        <f t="shared" si="605"/>
        <v>0</v>
      </c>
      <c r="CR255" s="764">
        <f t="shared" ref="CR255:DA264" si="606">IF($D255=CR$5,$J255,0)</f>
        <v>0</v>
      </c>
      <c r="CS255" s="764">
        <f t="shared" si="606"/>
        <v>0</v>
      </c>
      <c r="CT255" s="764">
        <f t="shared" si="606"/>
        <v>0</v>
      </c>
      <c r="CU255" s="764">
        <f t="shared" si="606"/>
        <v>0</v>
      </c>
      <c r="CV255" s="764">
        <f t="shared" si="606"/>
        <v>0</v>
      </c>
      <c r="CW255" s="764">
        <f t="shared" si="606"/>
        <v>0</v>
      </c>
      <c r="CX255" s="764">
        <f t="shared" si="606"/>
        <v>0</v>
      </c>
      <c r="CY255" s="764">
        <f t="shared" si="606"/>
        <v>0</v>
      </c>
      <c r="CZ255" s="764">
        <f t="shared" si="606"/>
        <v>0</v>
      </c>
      <c r="DA255" s="764">
        <f t="shared" si="606"/>
        <v>0</v>
      </c>
      <c r="DB255" s="764">
        <f t="shared" ref="DB255:DK264" si="607">IF($D255=DB$5,$J255,0)</f>
        <v>0</v>
      </c>
      <c r="DC255" s="764">
        <f t="shared" si="607"/>
        <v>0</v>
      </c>
      <c r="DD255" s="764">
        <f t="shared" si="607"/>
        <v>0</v>
      </c>
      <c r="DE255" s="764">
        <f t="shared" si="607"/>
        <v>0</v>
      </c>
      <c r="DF255" s="764">
        <f t="shared" si="607"/>
        <v>0</v>
      </c>
      <c r="DG255" s="764">
        <f t="shared" si="607"/>
        <v>0</v>
      </c>
      <c r="DH255" s="764">
        <f t="shared" si="607"/>
        <v>0</v>
      </c>
      <c r="DI255" s="764">
        <f t="shared" si="607"/>
        <v>0</v>
      </c>
      <c r="DJ255" s="764">
        <f t="shared" si="607"/>
        <v>0</v>
      </c>
      <c r="DK255" s="764">
        <f t="shared" si="607"/>
        <v>0</v>
      </c>
      <c r="DL255" s="764">
        <f t="shared" ref="DL255:DU264" si="608">IF($D255=DL$5,$J255,0)</f>
        <v>0</v>
      </c>
      <c r="DM255" s="764">
        <f t="shared" si="608"/>
        <v>0</v>
      </c>
      <c r="DN255" s="764">
        <f t="shared" si="608"/>
        <v>0</v>
      </c>
      <c r="DO255" s="764">
        <f t="shared" si="608"/>
        <v>0</v>
      </c>
      <c r="DP255" s="764">
        <f t="shared" si="608"/>
        <v>0</v>
      </c>
      <c r="DQ255" s="764">
        <f t="shared" si="608"/>
        <v>0</v>
      </c>
      <c r="DR255" s="764">
        <f t="shared" si="608"/>
        <v>0</v>
      </c>
      <c r="DS255" s="764">
        <f t="shared" si="608"/>
        <v>0</v>
      </c>
      <c r="DT255" s="764">
        <f t="shared" si="608"/>
        <v>0</v>
      </c>
      <c r="DU255" s="764">
        <f t="shared" si="608"/>
        <v>0</v>
      </c>
      <c r="DV255" s="764">
        <f t="shared" ref="DV255:EE264" si="609">IF($D255=DV$5,$J255,0)</f>
        <v>0</v>
      </c>
      <c r="DW255" s="764">
        <f t="shared" si="609"/>
        <v>0</v>
      </c>
      <c r="DX255" s="764">
        <f t="shared" si="609"/>
        <v>0</v>
      </c>
      <c r="DY255" s="764">
        <f t="shared" si="609"/>
        <v>0</v>
      </c>
      <c r="DZ255" s="764">
        <f t="shared" si="609"/>
        <v>0</v>
      </c>
      <c r="EA255" s="764">
        <f t="shared" si="609"/>
        <v>0</v>
      </c>
      <c r="EB255" s="764">
        <f t="shared" si="609"/>
        <v>0</v>
      </c>
      <c r="EC255" s="764">
        <f t="shared" si="609"/>
        <v>0</v>
      </c>
      <c r="ED255" s="764">
        <f t="shared" si="609"/>
        <v>0</v>
      </c>
      <c r="EE255" s="764">
        <f t="shared" si="609"/>
        <v>0</v>
      </c>
      <c r="EF255" s="764">
        <f t="shared" ref="EF255:EO264" si="610">IF($D255=EF$5,$J255,0)</f>
        <v>0</v>
      </c>
      <c r="EG255" s="764">
        <f t="shared" si="610"/>
        <v>0</v>
      </c>
      <c r="EH255" s="764">
        <f t="shared" si="610"/>
        <v>0</v>
      </c>
      <c r="EI255" s="764">
        <f t="shared" si="610"/>
        <v>0</v>
      </c>
      <c r="EJ255" s="764">
        <f t="shared" si="610"/>
        <v>0</v>
      </c>
      <c r="EK255" s="764">
        <f t="shared" si="610"/>
        <v>0</v>
      </c>
      <c r="EL255" s="764">
        <f t="shared" si="610"/>
        <v>0</v>
      </c>
      <c r="EM255" s="764">
        <f t="shared" si="610"/>
        <v>0</v>
      </c>
      <c r="EN255" s="764">
        <f t="shared" si="610"/>
        <v>0</v>
      </c>
      <c r="EO255" s="764">
        <f t="shared" si="610"/>
        <v>0</v>
      </c>
      <c r="EP255" s="764">
        <f t="shared" ref="EP255:EY264" si="611">IF($D255=EP$5,$J255,0)</f>
        <v>0</v>
      </c>
      <c r="EQ255" s="764">
        <f t="shared" si="611"/>
        <v>0</v>
      </c>
      <c r="ER255" s="764">
        <f t="shared" si="611"/>
        <v>0</v>
      </c>
      <c r="ES255" s="764">
        <f t="shared" si="611"/>
        <v>0</v>
      </c>
      <c r="ET255" s="764">
        <f t="shared" si="611"/>
        <v>0</v>
      </c>
      <c r="EU255" s="764">
        <f t="shared" si="611"/>
        <v>0</v>
      </c>
      <c r="EV255" s="764">
        <f t="shared" si="611"/>
        <v>0</v>
      </c>
      <c r="EW255" s="764">
        <f t="shared" si="611"/>
        <v>0</v>
      </c>
      <c r="EX255" s="764">
        <f t="shared" si="611"/>
        <v>0</v>
      </c>
      <c r="EY255" s="764">
        <f t="shared" si="611"/>
        <v>0</v>
      </c>
      <c r="EZ255" s="764">
        <f t="shared" ref="EZ255:FI264" si="612">IF($D255=EZ$5,$J255,0)</f>
        <v>0</v>
      </c>
      <c r="FA255" s="764">
        <f t="shared" si="612"/>
        <v>0</v>
      </c>
      <c r="FB255" s="764">
        <f t="shared" si="612"/>
        <v>0</v>
      </c>
      <c r="FC255" s="764">
        <f t="shared" si="612"/>
        <v>0</v>
      </c>
      <c r="FD255" s="764">
        <f t="shared" si="612"/>
        <v>0</v>
      </c>
      <c r="FE255" s="764">
        <f t="shared" si="612"/>
        <v>0</v>
      </c>
      <c r="FF255" s="764">
        <f t="shared" si="612"/>
        <v>0</v>
      </c>
      <c r="FG255" s="764">
        <f t="shared" si="612"/>
        <v>0</v>
      </c>
      <c r="FH255" s="764">
        <f t="shared" si="612"/>
        <v>0</v>
      </c>
      <c r="FI255" s="764">
        <f t="shared" si="612"/>
        <v>0</v>
      </c>
      <c r="FJ255" s="764">
        <f t="shared" ref="FJ255:FS264" si="613">IF($D255=FJ$5,$J255,0)</f>
        <v>0</v>
      </c>
      <c r="FK255" s="764">
        <f t="shared" si="613"/>
        <v>0</v>
      </c>
      <c r="FL255" s="764">
        <f t="shared" si="613"/>
        <v>0</v>
      </c>
      <c r="FM255" s="764">
        <f t="shared" si="613"/>
        <v>0</v>
      </c>
      <c r="FN255" s="764">
        <f t="shared" si="613"/>
        <v>0</v>
      </c>
      <c r="FO255" s="764">
        <f t="shared" si="613"/>
        <v>0</v>
      </c>
      <c r="FP255" s="764">
        <f t="shared" si="613"/>
        <v>0</v>
      </c>
      <c r="FQ255" s="764">
        <f t="shared" si="613"/>
        <v>0</v>
      </c>
      <c r="FR255" s="764">
        <f t="shared" si="613"/>
        <v>0</v>
      </c>
      <c r="FS255" s="764">
        <f t="shared" si="613"/>
        <v>0</v>
      </c>
      <c r="FT255" s="764">
        <f t="shared" ref="FT255:GC264" si="614">IF($D255=FT$5,$J255,0)</f>
        <v>0</v>
      </c>
      <c r="FU255" s="764">
        <f t="shared" si="614"/>
        <v>0</v>
      </c>
      <c r="FV255" s="764">
        <f t="shared" si="614"/>
        <v>0</v>
      </c>
      <c r="FW255" s="764">
        <f t="shared" si="614"/>
        <v>0</v>
      </c>
      <c r="FX255" s="764">
        <f t="shared" si="614"/>
        <v>0</v>
      </c>
      <c r="FY255" s="764">
        <f t="shared" si="614"/>
        <v>0</v>
      </c>
      <c r="FZ255" s="764">
        <f t="shared" si="614"/>
        <v>0</v>
      </c>
      <c r="GA255" s="764">
        <f t="shared" si="614"/>
        <v>0</v>
      </c>
      <c r="GB255" s="764">
        <f t="shared" si="614"/>
        <v>0</v>
      </c>
      <c r="GC255" s="764">
        <f t="shared" si="614"/>
        <v>0</v>
      </c>
      <c r="GD255" s="764">
        <f t="shared" ref="GD255:GM264" si="615">IF($D255=GD$5,$J255,0)</f>
        <v>0</v>
      </c>
      <c r="GE255" s="764">
        <f t="shared" si="615"/>
        <v>0</v>
      </c>
      <c r="GF255" s="764">
        <f t="shared" si="615"/>
        <v>0</v>
      </c>
      <c r="GG255" s="764">
        <f t="shared" si="615"/>
        <v>0</v>
      </c>
      <c r="GH255" s="764">
        <f t="shared" si="615"/>
        <v>0</v>
      </c>
      <c r="GI255" s="764">
        <f t="shared" si="615"/>
        <v>0</v>
      </c>
      <c r="GJ255" s="764">
        <f t="shared" si="615"/>
        <v>0</v>
      </c>
      <c r="GK255" s="764">
        <f t="shared" si="615"/>
        <v>0</v>
      </c>
      <c r="GL255" s="764">
        <f t="shared" si="615"/>
        <v>0</v>
      </c>
      <c r="GM255" s="764">
        <f t="shared" si="615"/>
        <v>0</v>
      </c>
      <c r="GN255" s="764">
        <f t="shared" ref="GN255:GW264" si="616">IF($D255=GN$5,$J255,0)</f>
        <v>0</v>
      </c>
      <c r="GO255" s="764">
        <f t="shared" si="616"/>
        <v>0</v>
      </c>
      <c r="GP255" s="764">
        <f t="shared" si="616"/>
        <v>0</v>
      </c>
      <c r="GQ255" s="764">
        <f t="shared" si="616"/>
        <v>0</v>
      </c>
      <c r="GR255" s="764">
        <f t="shared" si="616"/>
        <v>0</v>
      </c>
      <c r="GS255" s="764">
        <f t="shared" si="616"/>
        <v>0</v>
      </c>
      <c r="GT255" s="764">
        <f t="shared" si="616"/>
        <v>0</v>
      </c>
      <c r="GU255" s="764">
        <f t="shared" si="616"/>
        <v>0</v>
      </c>
      <c r="GV255" s="764">
        <f t="shared" si="616"/>
        <v>0</v>
      </c>
      <c r="GW255" s="764">
        <f t="shared" si="616"/>
        <v>0</v>
      </c>
      <c r="GX255" s="764">
        <f t="shared" ref="GX255:HG264" si="617">IF($D255=GX$5,$J255,0)</f>
        <v>0</v>
      </c>
      <c r="GY255" s="764">
        <f t="shared" si="617"/>
        <v>0</v>
      </c>
      <c r="GZ255" s="764">
        <f t="shared" si="617"/>
        <v>0</v>
      </c>
      <c r="HA255" s="764">
        <f t="shared" si="617"/>
        <v>0</v>
      </c>
      <c r="HB255" s="764">
        <f t="shared" si="617"/>
        <v>0</v>
      </c>
      <c r="HC255" s="764">
        <f t="shared" si="617"/>
        <v>0</v>
      </c>
      <c r="HD255" s="764">
        <f t="shared" si="617"/>
        <v>0</v>
      </c>
      <c r="HE255" s="764">
        <f t="shared" si="617"/>
        <v>0</v>
      </c>
      <c r="HF255" s="764">
        <f t="shared" si="617"/>
        <v>0</v>
      </c>
      <c r="HG255" s="764">
        <f t="shared" si="617"/>
        <v>0</v>
      </c>
      <c r="HH255" s="764">
        <f t="shared" ref="HH255:HQ264" si="618">IF($D255=HH$5,$J255,0)</f>
        <v>0</v>
      </c>
      <c r="HI255" s="764">
        <f t="shared" si="618"/>
        <v>0</v>
      </c>
      <c r="HJ255" s="764">
        <f t="shared" si="618"/>
        <v>0</v>
      </c>
      <c r="HK255" s="764">
        <f t="shared" si="618"/>
        <v>0</v>
      </c>
      <c r="HL255" s="764">
        <f t="shared" si="618"/>
        <v>0</v>
      </c>
      <c r="HM255" s="764">
        <f t="shared" si="618"/>
        <v>0</v>
      </c>
      <c r="HN255" s="764">
        <f t="shared" si="618"/>
        <v>0</v>
      </c>
      <c r="HO255" s="764">
        <f t="shared" si="618"/>
        <v>0</v>
      </c>
      <c r="HP255" s="764">
        <f t="shared" si="618"/>
        <v>0</v>
      </c>
      <c r="HQ255" s="764">
        <f t="shared" si="618"/>
        <v>0</v>
      </c>
      <c r="HR255" s="764">
        <f t="shared" ref="HR255:IA264" si="619">IF($D255=HR$5,$J255,0)</f>
        <v>0</v>
      </c>
      <c r="HS255" s="764">
        <f t="shared" si="619"/>
        <v>0</v>
      </c>
      <c r="HT255" s="764">
        <f t="shared" si="619"/>
        <v>0</v>
      </c>
      <c r="HU255" s="764">
        <f t="shared" si="619"/>
        <v>0</v>
      </c>
      <c r="HV255" s="764">
        <f t="shared" si="619"/>
        <v>0</v>
      </c>
      <c r="HW255" s="764">
        <f t="shared" si="619"/>
        <v>0</v>
      </c>
      <c r="HX255" s="764">
        <f t="shared" si="619"/>
        <v>0</v>
      </c>
      <c r="HY255" s="764">
        <f t="shared" si="619"/>
        <v>0</v>
      </c>
      <c r="HZ255" s="764">
        <f t="shared" si="619"/>
        <v>0</v>
      </c>
      <c r="IA255" s="764">
        <f t="shared" si="619"/>
        <v>0</v>
      </c>
      <c r="IB255" s="764">
        <f t="shared" ref="IB255:IK264" si="620">IF($D255=IB$5,$J255,0)</f>
        <v>0</v>
      </c>
      <c r="IC255" s="764">
        <f t="shared" si="620"/>
        <v>0</v>
      </c>
      <c r="ID255" s="764">
        <f t="shared" si="620"/>
        <v>0</v>
      </c>
      <c r="IE255" s="764">
        <f t="shared" si="620"/>
        <v>0</v>
      </c>
      <c r="IF255" s="764">
        <f t="shared" si="620"/>
        <v>0</v>
      </c>
      <c r="IG255" s="764">
        <f t="shared" si="620"/>
        <v>0</v>
      </c>
      <c r="IH255" s="764">
        <f t="shared" si="620"/>
        <v>0</v>
      </c>
      <c r="II255" s="764">
        <f t="shared" si="620"/>
        <v>0</v>
      </c>
      <c r="IJ255" s="764">
        <f t="shared" si="620"/>
        <v>0</v>
      </c>
      <c r="IK255" s="764">
        <f t="shared" si="620"/>
        <v>0</v>
      </c>
      <c r="IL255" s="764">
        <f t="shared" ref="IL255:JS264" si="621">IF($D255=IL$5,$J255,0)</f>
        <v>0</v>
      </c>
      <c r="IM255" s="764">
        <f t="shared" si="621"/>
        <v>0</v>
      </c>
      <c r="IN255" s="764">
        <f t="shared" si="621"/>
        <v>0</v>
      </c>
      <c r="IO255" s="764">
        <f t="shared" si="621"/>
        <v>0</v>
      </c>
      <c r="IP255" s="764">
        <f t="shared" si="621"/>
        <v>0</v>
      </c>
      <c r="IQ255" s="764">
        <f t="shared" si="621"/>
        <v>0</v>
      </c>
      <c r="IR255" s="764">
        <f t="shared" si="621"/>
        <v>0</v>
      </c>
      <c r="IS255" s="764">
        <f t="shared" si="621"/>
        <v>0</v>
      </c>
      <c r="IT255" s="764">
        <f t="shared" si="621"/>
        <v>0</v>
      </c>
      <c r="IU255" s="764">
        <f t="shared" si="621"/>
        <v>0</v>
      </c>
      <c r="IV255" s="764">
        <f t="shared" si="621"/>
        <v>0</v>
      </c>
      <c r="IW255" s="764">
        <f t="shared" si="621"/>
        <v>0</v>
      </c>
      <c r="IX255" s="764">
        <f t="shared" si="621"/>
        <v>0</v>
      </c>
      <c r="IY255" s="764">
        <f t="shared" si="621"/>
        <v>0</v>
      </c>
      <c r="IZ255" s="764">
        <f t="shared" si="621"/>
        <v>0</v>
      </c>
      <c r="JA255" s="764">
        <f t="shared" si="621"/>
        <v>0</v>
      </c>
      <c r="JB255" s="764">
        <f t="shared" si="621"/>
        <v>0</v>
      </c>
      <c r="JC255" s="764">
        <f t="shared" si="621"/>
        <v>0</v>
      </c>
      <c r="JD255" s="764">
        <f t="shared" si="601"/>
        <v>0</v>
      </c>
      <c r="JE255" s="764">
        <f t="shared" si="601"/>
        <v>0</v>
      </c>
      <c r="JF255" s="764">
        <f t="shared" si="601"/>
        <v>0</v>
      </c>
      <c r="JG255" s="764">
        <f t="shared" si="601"/>
        <v>0</v>
      </c>
      <c r="JH255" s="764">
        <f t="shared" si="601"/>
        <v>0</v>
      </c>
      <c r="JI255" s="764">
        <f t="shared" si="601"/>
        <v>0</v>
      </c>
      <c r="JJ255" s="764">
        <f t="shared" si="601"/>
        <v>0</v>
      </c>
      <c r="JK255" s="764">
        <f t="shared" si="601"/>
        <v>0</v>
      </c>
      <c r="JL255" s="764">
        <f t="shared" si="621"/>
        <v>0</v>
      </c>
      <c r="JM255" s="764">
        <f t="shared" si="621"/>
        <v>0</v>
      </c>
      <c r="JN255" s="764">
        <f t="shared" si="621"/>
        <v>0</v>
      </c>
      <c r="JO255" s="764">
        <f t="shared" si="621"/>
        <v>0</v>
      </c>
      <c r="JP255" s="764">
        <f t="shared" si="621"/>
        <v>0</v>
      </c>
      <c r="JQ255" s="764">
        <f t="shared" si="480"/>
        <v>0</v>
      </c>
      <c r="JR255" s="764">
        <f t="shared" si="480"/>
        <v>0</v>
      </c>
      <c r="JS255" s="764">
        <f t="shared" si="621"/>
        <v>0</v>
      </c>
      <c r="JT255" s="765">
        <f t="shared" si="481"/>
        <v>0</v>
      </c>
      <c r="JU255" s="229">
        <f t="shared" si="482"/>
        <v>0</v>
      </c>
    </row>
    <row r="256" spans="1:281" ht="12.75" customHeight="1">
      <c r="A256" s="57"/>
      <c r="B256" s="223"/>
      <c r="C256" s="52"/>
      <c r="D256" s="62"/>
      <c r="E256" s="743" t="str">
        <f t="shared" si="479"/>
        <v xml:space="preserve"> </v>
      </c>
      <c r="F256" s="56"/>
      <c r="G256" s="228"/>
      <c r="H256" s="744">
        <f>SUMIF(Ajuste!$C$8:$C$483,$B$6:$B$499,Ajuste!$E$8:$E$483)</f>
        <v>0</v>
      </c>
      <c r="I256" s="744">
        <f>SUMIF(Ajuste!$C$8:$C$483,$B$6:$B$499,Ajuste!$F$8:$F$483)</f>
        <v>0</v>
      </c>
      <c r="J256" s="229">
        <f t="shared" si="483"/>
        <v>0</v>
      </c>
      <c r="K256" s="764">
        <f t="shared" si="602"/>
        <v>0</v>
      </c>
      <c r="L256" s="764">
        <f t="shared" si="602"/>
        <v>0</v>
      </c>
      <c r="M256" s="764">
        <f t="shared" si="602"/>
        <v>0</v>
      </c>
      <c r="N256" s="764">
        <f t="shared" si="602"/>
        <v>0</v>
      </c>
      <c r="O256" s="764">
        <f t="shared" si="602"/>
        <v>0</v>
      </c>
      <c r="P256" s="764">
        <f t="shared" si="602"/>
        <v>0</v>
      </c>
      <c r="Q256" s="764">
        <f t="shared" si="602"/>
        <v>0</v>
      </c>
      <c r="R256" s="764">
        <f t="shared" si="602"/>
        <v>0</v>
      </c>
      <c r="S256" s="764">
        <f t="shared" si="602"/>
        <v>0</v>
      </c>
      <c r="T256" s="764">
        <f t="shared" si="602"/>
        <v>0</v>
      </c>
      <c r="U256" s="764">
        <f t="shared" si="602"/>
        <v>0</v>
      </c>
      <c r="V256" s="764">
        <f t="shared" si="602"/>
        <v>0</v>
      </c>
      <c r="W256" s="764">
        <f t="shared" si="602"/>
        <v>0</v>
      </c>
      <c r="X256" s="764">
        <f t="shared" si="602"/>
        <v>0</v>
      </c>
      <c r="Y256" s="764">
        <f t="shared" si="602"/>
        <v>0</v>
      </c>
      <c r="Z256" s="764">
        <f t="shared" si="602"/>
        <v>0</v>
      </c>
      <c r="AA256" s="764">
        <f t="shared" si="602"/>
        <v>0</v>
      </c>
      <c r="AB256" s="764">
        <f t="shared" si="602"/>
        <v>0</v>
      </c>
      <c r="AC256" s="764">
        <f t="shared" si="602"/>
        <v>0</v>
      </c>
      <c r="AD256" s="764">
        <f t="shared" si="602"/>
        <v>0</v>
      </c>
      <c r="AE256" s="764">
        <f t="shared" si="602"/>
        <v>0</v>
      </c>
      <c r="AF256" s="764">
        <f t="shared" si="602"/>
        <v>0</v>
      </c>
      <c r="AG256" s="764">
        <f t="shared" si="602"/>
        <v>0</v>
      </c>
      <c r="AH256" s="764">
        <f t="shared" si="602"/>
        <v>0</v>
      </c>
      <c r="AI256" s="764">
        <f t="shared" si="602"/>
        <v>0</v>
      </c>
      <c r="AJ256" s="764">
        <f t="shared" si="602"/>
        <v>0</v>
      </c>
      <c r="AK256" s="764">
        <f t="shared" si="602"/>
        <v>0</v>
      </c>
      <c r="AL256" s="764">
        <f t="shared" si="602"/>
        <v>0</v>
      </c>
      <c r="AM256" s="764">
        <f t="shared" si="602"/>
        <v>0</v>
      </c>
      <c r="AN256" s="764">
        <f t="shared" si="602"/>
        <v>0</v>
      </c>
      <c r="AO256" s="764">
        <f t="shared" si="602"/>
        <v>0</v>
      </c>
      <c r="AP256" s="764">
        <f t="shared" si="602"/>
        <v>0</v>
      </c>
      <c r="AQ256" s="764">
        <f t="shared" si="602"/>
        <v>0</v>
      </c>
      <c r="AR256" s="764">
        <f t="shared" si="602"/>
        <v>0</v>
      </c>
      <c r="AS256" s="764">
        <f t="shared" si="602"/>
        <v>0</v>
      </c>
      <c r="AT256" s="764">
        <f t="shared" si="602"/>
        <v>0</v>
      </c>
      <c r="AU256" s="764">
        <f t="shared" si="602"/>
        <v>0</v>
      </c>
      <c r="AV256" s="764">
        <f t="shared" si="602"/>
        <v>0</v>
      </c>
      <c r="AW256" s="764">
        <f t="shared" si="602"/>
        <v>0</v>
      </c>
      <c r="AX256" s="764">
        <f t="shared" si="602"/>
        <v>0</v>
      </c>
      <c r="AY256" s="764">
        <f t="shared" si="602"/>
        <v>0</v>
      </c>
      <c r="AZ256" s="764">
        <f t="shared" si="602"/>
        <v>0</v>
      </c>
      <c r="BA256" s="764">
        <f t="shared" si="602"/>
        <v>0</v>
      </c>
      <c r="BB256" s="764">
        <f t="shared" si="602"/>
        <v>0</v>
      </c>
      <c r="BC256" s="764">
        <f t="shared" si="602"/>
        <v>0</v>
      </c>
      <c r="BD256" s="764">
        <f t="shared" si="602"/>
        <v>0</v>
      </c>
      <c r="BE256" s="764">
        <f t="shared" si="602"/>
        <v>0</v>
      </c>
      <c r="BF256" s="764">
        <f t="shared" si="602"/>
        <v>0</v>
      </c>
      <c r="BG256" s="764">
        <f t="shared" si="602"/>
        <v>0</v>
      </c>
      <c r="BH256" s="764">
        <f t="shared" si="602"/>
        <v>0</v>
      </c>
      <c r="BI256" s="764">
        <f t="shared" si="602"/>
        <v>0</v>
      </c>
      <c r="BJ256" s="764">
        <f t="shared" si="602"/>
        <v>0</v>
      </c>
      <c r="BK256" s="764">
        <f t="shared" si="602"/>
        <v>0</v>
      </c>
      <c r="BL256" s="764">
        <f t="shared" si="602"/>
        <v>0</v>
      </c>
      <c r="BM256" s="764">
        <f t="shared" si="602"/>
        <v>0</v>
      </c>
      <c r="BN256" s="764">
        <f t="shared" si="603"/>
        <v>0</v>
      </c>
      <c r="BO256" s="764">
        <f t="shared" si="603"/>
        <v>0</v>
      </c>
      <c r="BP256" s="764">
        <f t="shared" si="603"/>
        <v>0</v>
      </c>
      <c r="BQ256" s="764">
        <f t="shared" si="603"/>
        <v>0</v>
      </c>
      <c r="BR256" s="764">
        <f t="shared" si="603"/>
        <v>0</v>
      </c>
      <c r="BS256" s="764">
        <f t="shared" si="603"/>
        <v>0</v>
      </c>
      <c r="BT256" s="764">
        <f t="shared" si="603"/>
        <v>0</v>
      </c>
      <c r="BU256" s="764">
        <f t="shared" si="603"/>
        <v>0</v>
      </c>
      <c r="BV256" s="764">
        <f t="shared" si="603"/>
        <v>0</v>
      </c>
      <c r="BW256" s="764">
        <f t="shared" si="603"/>
        <v>0</v>
      </c>
      <c r="BX256" s="764">
        <f t="shared" si="604"/>
        <v>0</v>
      </c>
      <c r="BY256" s="764">
        <f t="shared" si="604"/>
        <v>0</v>
      </c>
      <c r="BZ256" s="764">
        <f t="shared" si="604"/>
        <v>0</v>
      </c>
      <c r="CA256" s="764">
        <f t="shared" si="604"/>
        <v>0</v>
      </c>
      <c r="CB256" s="764">
        <f t="shared" si="604"/>
        <v>0</v>
      </c>
      <c r="CC256" s="764">
        <f t="shared" si="604"/>
        <v>0</v>
      </c>
      <c r="CD256" s="764">
        <f t="shared" si="604"/>
        <v>0</v>
      </c>
      <c r="CE256" s="764">
        <f t="shared" si="604"/>
        <v>0</v>
      </c>
      <c r="CF256" s="764">
        <f t="shared" si="604"/>
        <v>0</v>
      </c>
      <c r="CG256" s="764">
        <f t="shared" si="604"/>
        <v>0</v>
      </c>
      <c r="CH256" s="764">
        <f t="shared" si="605"/>
        <v>0</v>
      </c>
      <c r="CI256" s="764">
        <f t="shared" si="605"/>
        <v>0</v>
      </c>
      <c r="CJ256" s="764">
        <f t="shared" si="605"/>
        <v>0</v>
      </c>
      <c r="CK256" s="764">
        <f t="shared" si="605"/>
        <v>0</v>
      </c>
      <c r="CL256" s="764">
        <f t="shared" si="605"/>
        <v>0</v>
      </c>
      <c r="CM256" s="764">
        <f t="shared" si="605"/>
        <v>0</v>
      </c>
      <c r="CN256" s="764">
        <f t="shared" si="605"/>
        <v>0</v>
      </c>
      <c r="CO256" s="764">
        <f t="shared" si="605"/>
        <v>0</v>
      </c>
      <c r="CP256" s="764">
        <f t="shared" si="605"/>
        <v>0</v>
      </c>
      <c r="CQ256" s="764">
        <f t="shared" si="605"/>
        <v>0</v>
      </c>
      <c r="CR256" s="764">
        <f t="shared" si="606"/>
        <v>0</v>
      </c>
      <c r="CS256" s="764">
        <f t="shared" si="606"/>
        <v>0</v>
      </c>
      <c r="CT256" s="764">
        <f t="shared" si="606"/>
        <v>0</v>
      </c>
      <c r="CU256" s="764">
        <f t="shared" si="606"/>
        <v>0</v>
      </c>
      <c r="CV256" s="764">
        <f t="shared" si="606"/>
        <v>0</v>
      </c>
      <c r="CW256" s="764">
        <f t="shared" si="606"/>
        <v>0</v>
      </c>
      <c r="CX256" s="764">
        <f t="shared" si="606"/>
        <v>0</v>
      </c>
      <c r="CY256" s="764">
        <f t="shared" si="606"/>
        <v>0</v>
      </c>
      <c r="CZ256" s="764">
        <f t="shared" si="606"/>
        <v>0</v>
      </c>
      <c r="DA256" s="764">
        <f t="shared" si="606"/>
        <v>0</v>
      </c>
      <c r="DB256" s="764">
        <f t="shared" si="607"/>
        <v>0</v>
      </c>
      <c r="DC256" s="764">
        <f t="shared" si="607"/>
        <v>0</v>
      </c>
      <c r="DD256" s="764">
        <f t="shared" si="607"/>
        <v>0</v>
      </c>
      <c r="DE256" s="764">
        <f t="shared" si="607"/>
        <v>0</v>
      </c>
      <c r="DF256" s="764">
        <f t="shared" si="607"/>
        <v>0</v>
      </c>
      <c r="DG256" s="764">
        <f t="shared" si="607"/>
        <v>0</v>
      </c>
      <c r="DH256" s="764">
        <f t="shared" si="607"/>
        <v>0</v>
      </c>
      <c r="DI256" s="764">
        <f t="shared" si="607"/>
        <v>0</v>
      </c>
      <c r="DJ256" s="764">
        <f t="shared" si="607"/>
        <v>0</v>
      </c>
      <c r="DK256" s="764">
        <f t="shared" si="607"/>
        <v>0</v>
      </c>
      <c r="DL256" s="764">
        <f t="shared" si="608"/>
        <v>0</v>
      </c>
      <c r="DM256" s="764">
        <f t="shared" si="608"/>
        <v>0</v>
      </c>
      <c r="DN256" s="764">
        <f t="shared" si="608"/>
        <v>0</v>
      </c>
      <c r="DO256" s="764">
        <f t="shared" si="608"/>
        <v>0</v>
      </c>
      <c r="DP256" s="764">
        <f t="shared" si="608"/>
        <v>0</v>
      </c>
      <c r="DQ256" s="764">
        <f t="shared" si="608"/>
        <v>0</v>
      </c>
      <c r="DR256" s="764">
        <f t="shared" si="608"/>
        <v>0</v>
      </c>
      <c r="DS256" s="764">
        <f t="shared" si="608"/>
        <v>0</v>
      </c>
      <c r="DT256" s="764">
        <f t="shared" si="608"/>
        <v>0</v>
      </c>
      <c r="DU256" s="764">
        <f t="shared" si="608"/>
        <v>0</v>
      </c>
      <c r="DV256" s="764">
        <f t="shared" si="609"/>
        <v>0</v>
      </c>
      <c r="DW256" s="764">
        <f t="shared" si="609"/>
        <v>0</v>
      </c>
      <c r="DX256" s="764">
        <f t="shared" si="609"/>
        <v>0</v>
      </c>
      <c r="DY256" s="764">
        <f t="shared" si="609"/>
        <v>0</v>
      </c>
      <c r="DZ256" s="764">
        <f t="shared" si="609"/>
        <v>0</v>
      </c>
      <c r="EA256" s="764">
        <f t="shared" si="609"/>
        <v>0</v>
      </c>
      <c r="EB256" s="764">
        <f t="shared" si="609"/>
        <v>0</v>
      </c>
      <c r="EC256" s="764">
        <f t="shared" si="609"/>
        <v>0</v>
      </c>
      <c r="ED256" s="764">
        <f t="shared" si="609"/>
        <v>0</v>
      </c>
      <c r="EE256" s="764">
        <f t="shared" si="609"/>
        <v>0</v>
      </c>
      <c r="EF256" s="764">
        <f t="shared" si="610"/>
        <v>0</v>
      </c>
      <c r="EG256" s="764">
        <f t="shared" si="610"/>
        <v>0</v>
      </c>
      <c r="EH256" s="764">
        <f t="shared" si="610"/>
        <v>0</v>
      </c>
      <c r="EI256" s="764">
        <f t="shared" si="610"/>
        <v>0</v>
      </c>
      <c r="EJ256" s="764">
        <f t="shared" si="610"/>
        <v>0</v>
      </c>
      <c r="EK256" s="764">
        <f t="shared" si="610"/>
        <v>0</v>
      </c>
      <c r="EL256" s="764">
        <f t="shared" si="610"/>
        <v>0</v>
      </c>
      <c r="EM256" s="764">
        <f t="shared" si="610"/>
        <v>0</v>
      </c>
      <c r="EN256" s="764">
        <f t="shared" si="610"/>
        <v>0</v>
      </c>
      <c r="EO256" s="764">
        <f t="shared" si="610"/>
        <v>0</v>
      </c>
      <c r="EP256" s="764">
        <f t="shared" si="611"/>
        <v>0</v>
      </c>
      <c r="EQ256" s="764">
        <f t="shared" si="611"/>
        <v>0</v>
      </c>
      <c r="ER256" s="764">
        <f t="shared" si="611"/>
        <v>0</v>
      </c>
      <c r="ES256" s="764">
        <f t="shared" si="611"/>
        <v>0</v>
      </c>
      <c r="ET256" s="764">
        <f t="shared" si="611"/>
        <v>0</v>
      </c>
      <c r="EU256" s="764">
        <f t="shared" si="611"/>
        <v>0</v>
      </c>
      <c r="EV256" s="764">
        <f t="shared" si="611"/>
        <v>0</v>
      </c>
      <c r="EW256" s="764">
        <f t="shared" si="611"/>
        <v>0</v>
      </c>
      <c r="EX256" s="764">
        <f t="shared" si="611"/>
        <v>0</v>
      </c>
      <c r="EY256" s="764">
        <f t="shared" si="611"/>
        <v>0</v>
      </c>
      <c r="EZ256" s="764">
        <f t="shared" si="612"/>
        <v>0</v>
      </c>
      <c r="FA256" s="764">
        <f t="shared" si="612"/>
        <v>0</v>
      </c>
      <c r="FB256" s="764">
        <f t="shared" si="612"/>
        <v>0</v>
      </c>
      <c r="FC256" s="764">
        <f t="shared" si="612"/>
        <v>0</v>
      </c>
      <c r="FD256" s="764">
        <f t="shared" si="612"/>
        <v>0</v>
      </c>
      <c r="FE256" s="764">
        <f t="shared" si="612"/>
        <v>0</v>
      </c>
      <c r="FF256" s="764">
        <f t="shared" si="612"/>
        <v>0</v>
      </c>
      <c r="FG256" s="764">
        <f t="shared" si="612"/>
        <v>0</v>
      </c>
      <c r="FH256" s="764">
        <f t="shared" si="612"/>
        <v>0</v>
      </c>
      <c r="FI256" s="764">
        <f t="shared" si="612"/>
        <v>0</v>
      </c>
      <c r="FJ256" s="764">
        <f t="shared" si="613"/>
        <v>0</v>
      </c>
      <c r="FK256" s="764">
        <f t="shared" si="613"/>
        <v>0</v>
      </c>
      <c r="FL256" s="764">
        <f t="shared" si="613"/>
        <v>0</v>
      </c>
      <c r="FM256" s="764">
        <f t="shared" si="613"/>
        <v>0</v>
      </c>
      <c r="FN256" s="764">
        <f t="shared" si="613"/>
        <v>0</v>
      </c>
      <c r="FO256" s="764">
        <f t="shared" si="613"/>
        <v>0</v>
      </c>
      <c r="FP256" s="764">
        <f t="shared" si="613"/>
        <v>0</v>
      </c>
      <c r="FQ256" s="764">
        <f t="shared" si="613"/>
        <v>0</v>
      </c>
      <c r="FR256" s="764">
        <f t="shared" si="613"/>
        <v>0</v>
      </c>
      <c r="FS256" s="764">
        <f t="shared" si="613"/>
        <v>0</v>
      </c>
      <c r="FT256" s="764">
        <f t="shared" si="614"/>
        <v>0</v>
      </c>
      <c r="FU256" s="764">
        <f t="shared" si="614"/>
        <v>0</v>
      </c>
      <c r="FV256" s="764">
        <f t="shared" si="614"/>
        <v>0</v>
      </c>
      <c r="FW256" s="764">
        <f t="shared" si="614"/>
        <v>0</v>
      </c>
      <c r="FX256" s="764">
        <f t="shared" si="614"/>
        <v>0</v>
      </c>
      <c r="FY256" s="764">
        <f t="shared" si="614"/>
        <v>0</v>
      </c>
      <c r="FZ256" s="764">
        <f t="shared" si="614"/>
        <v>0</v>
      </c>
      <c r="GA256" s="764">
        <f t="shared" si="614"/>
        <v>0</v>
      </c>
      <c r="GB256" s="764">
        <f t="shared" si="614"/>
        <v>0</v>
      </c>
      <c r="GC256" s="764">
        <f t="shared" si="614"/>
        <v>0</v>
      </c>
      <c r="GD256" s="764">
        <f t="shared" si="615"/>
        <v>0</v>
      </c>
      <c r="GE256" s="764">
        <f t="shared" si="615"/>
        <v>0</v>
      </c>
      <c r="GF256" s="764">
        <f t="shared" si="615"/>
        <v>0</v>
      </c>
      <c r="GG256" s="764">
        <f t="shared" si="615"/>
        <v>0</v>
      </c>
      <c r="GH256" s="764">
        <f t="shared" si="615"/>
        <v>0</v>
      </c>
      <c r="GI256" s="764">
        <f t="shared" si="615"/>
        <v>0</v>
      </c>
      <c r="GJ256" s="764">
        <f t="shared" si="615"/>
        <v>0</v>
      </c>
      <c r="GK256" s="764">
        <f t="shared" si="615"/>
        <v>0</v>
      </c>
      <c r="GL256" s="764">
        <f t="shared" si="615"/>
        <v>0</v>
      </c>
      <c r="GM256" s="764">
        <f t="shared" si="615"/>
        <v>0</v>
      </c>
      <c r="GN256" s="764">
        <f t="shared" si="616"/>
        <v>0</v>
      </c>
      <c r="GO256" s="764">
        <f t="shared" si="616"/>
        <v>0</v>
      </c>
      <c r="GP256" s="764">
        <f t="shared" si="616"/>
        <v>0</v>
      </c>
      <c r="GQ256" s="764">
        <f t="shared" si="616"/>
        <v>0</v>
      </c>
      <c r="GR256" s="764">
        <f t="shared" si="616"/>
        <v>0</v>
      </c>
      <c r="GS256" s="764">
        <f t="shared" si="616"/>
        <v>0</v>
      </c>
      <c r="GT256" s="764">
        <f t="shared" si="616"/>
        <v>0</v>
      </c>
      <c r="GU256" s="764">
        <f t="shared" si="616"/>
        <v>0</v>
      </c>
      <c r="GV256" s="764">
        <f t="shared" si="616"/>
        <v>0</v>
      </c>
      <c r="GW256" s="764">
        <f t="shared" si="616"/>
        <v>0</v>
      </c>
      <c r="GX256" s="764">
        <f t="shared" si="617"/>
        <v>0</v>
      </c>
      <c r="GY256" s="764">
        <f t="shared" si="617"/>
        <v>0</v>
      </c>
      <c r="GZ256" s="764">
        <f t="shared" si="617"/>
        <v>0</v>
      </c>
      <c r="HA256" s="764">
        <f t="shared" si="617"/>
        <v>0</v>
      </c>
      <c r="HB256" s="764">
        <f t="shared" si="617"/>
        <v>0</v>
      </c>
      <c r="HC256" s="764">
        <f t="shared" si="617"/>
        <v>0</v>
      </c>
      <c r="HD256" s="764">
        <f t="shared" si="617"/>
        <v>0</v>
      </c>
      <c r="HE256" s="764">
        <f t="shared" si="617"/>
        <v>0</v>
      </c>
      <c r="HF256" s="764">
        <f t="shared" si="617"/>
        <v>0</v>
      </c>
      <c r="HG256" s="764">
        <f t="shared" si="617"/>
        <v>0</v>
      </c>
      <c r="HH256" s="764">
        <f t="shared" si="618"/>
        <v>0</v>
      </c>
      <c r="HI256" s="764">
        <f t="shared" si="618"/>
        <v>0</v>
      </c>
      <c r="HJ256" s="764">
        <f t="shared" si="618"/>
        <v>0</v>
      </c>
      <c r="HK256" s="764">
        <f t="shared" si="618"/>
        <v>0</v>
      </c>
      <c r="HL256" s="764">
        <f t="shared" si="618"/>
        <v>0</v>
      </c>
      <c r="HM256" s="764">
        <f t="shared" si="618"/>
        <v>0</v>
      </c>
      <c r="HN256" s="764">
        <f t="shared" si="618"/>
        <v>0</v>
      </c>
      <c r="HO256" s="764">
        <f t="shared" si="618"/>
        <v>0</v>
      </c>
      <c r="HP256" s="764">
        <f t="shared" si="618"/>
        <v>0</v>
      </c>
      <c r="HQ256" s="764">
        <f t="shared" si="618"/>
        <v>0</v>
      </c>
      <c r="HR256" s="764">
        <f t="shared" si="619"/>
        <v>0</v>
      </c>
      <c r="HS256" s="764">
        <f t="shared" si="619"/>
        <v>0</v>
      </c>
      <c r="HT256" s="764">
        <f t="shared" si="619"/>
        <v>0</v>
      </c>
      <c r="HU256" s="764">
        <f t="shared" si="619"/>
        <v>0</v>
      </c>
      <c r="HV256" s="764">
        <f t="shared" si="619"/>
        <v>0</v>
      </c>
      <c r="HW256" s="764">
        <f t="shared" si="619"/>
        <v>0</v>
      </c>
      <c r="HX256" s="764">
        <f t="shared" si="619"/>
        <v>0</v>
      </c>
      <c r="HY256" s="764">
        <f t="shared" si="619"/>
        <v>0</v>
      </c>
      <c r="HZ256" s="764">
        <f t="shared" si="619"/>
        <v>0</v>
      </c>
      <c r="IA256" s="764">
        <f t="shared" si="619"/>
        <v>0</v>
      </c>
      <c r="IB256" s="764">
        <f t="shared" si="620"/>
        <v>0</v>
      </c>
      <c r="IC256" s="764">
        <f t="shared" si="620"/>
        <v>0</v>
      </c>
      <c r="ID256" s="764">
        <f t="shared" si="620"/>
        <v>0</v>
      </c>
      <c r="IE256" s="764">
        <f t="shared" si="620"/>
        <v>0</v>
      </c>
      <c r="IF256" s="764">
        <f t="shared" si="620"/>
        <v>0</v>
      </c>
      <c r="IG256" s="764">
        <f t="shared" si="620"/>
        <v>0</v>
      </c>
      <c r="IH256" s="764">
        <f t="shared" si="620"/>
        <v>0</v>
      </c>
      <c r="II256" s="764">
        <f t="shared" si="620"/>
        <v>0</v>
      </c>
      <c r="IJ256" s="764">
        <f t="shared" si="620"/>
        <v>0</v>
      </c>
      <c r="IK256" s="764">
        <f t="shared" si="620"/>
        <v>0</v>
      </c>
      <c r="IL256" s="764">
        <f t="shared" si="621"/>
        <v>0</v>
      </c>
      <c r="IM256" s="764">
        <f t="shared" si="621"/>
        <v>0</v>
      </c>
      <c r="IN256" s="764">
        <f t="shared" si="621"/>
        <v>0</v>
      </c>
      <c r="IO256" s="764">
        <f t="shared" si="621"/>
        <v>0</v>
      </c>
      <c r="IP256" s="764">
        <f t="shared" si="621"/>
        <v>0</v>
      </c>
      <c r="IQ256" s="764">
        <f t="shared" si="621"/>
        <v>0</v>
      </c>
      <c r="IR256" s="764">
        <f t="shared" si="621"/>
        <v>0</v>
      </c>
      <c r="IS256" s="764">
        <f t="shared" si="621"/>
        <v>0</v>
      </c>
      <c r="IT256" s="764">
        <f t="shared" si="621"/>
        <v>0</v>
      </c>
      <c r="IU256" s="764">
        <f t="shared" si="621"/>
        <v>0</v>
      </c>
      <c r="IV256" s="764">
        <f t="shared" si="621"/>
        <v>0</v>
      </c>
      <c r="IW256" s="764">
        <f t="shared" si="621"/>
        <v>0</v>
      </c>
      <c r="IX256" s="764">
        <f t="shared" si="621"/>
        <v>0</v>
      </c>
      <c r="IY256" s="764">
        <f t="shared" si="621"/>
        <v>0</v>
      </c>
      <c r="IZ256" s="764">
        <f t="shared" si="621"/>
        <v>0</v>
      </c>
      <c r="JA256" s="764">
        <f t="shared" si="621"/>
        <v>0</v>
      </c>
      <c r="JB256" s="764">
        <f t="shared" si="621"/>
        <v>0</v>
      </c>
      <c r="JC256" s="764">
        <f t="shared" si="621"/>
        <v>0</v>
      </c>
      <c r="JD256" s="764">
        <f t="shared" si="601"/>
        <v>0</v>
      </c>
      <c r="JE256" s="764">
        <f t="shared" si="601"/>
        <v>0</v>
      </c>
      <c r="JF256" s="764">
        <f t="shared" si="601"/>
        <v>0</v>
      </c>
      <c r="JG256" s="764">
        <f t="shared" si="601"/>
        <v>0</v>
      </c>
      <c r="JH256" s="764">
        <f t="shared" si="601"/>
        <v>0</v>
      </c>
      <c r="JI256" s="764">
        <f t="shared" si="601"/>
        <v>0</v>
      </c>
      <c r="JJ256" s="764">
        <f t="shared" si="601"/>
        <v>0</v>
      </c>
      <c r="JK256" s="764">
        <f t="shared" si="601"/>
        <v>0</v>
      </c>
      <c r="JL256" s="764">
        <f t="shared" si="621"/>
        <v>0</v>
      </c>
      <c r="JM256" s="764">
        <f t="shared" si="621"/>
        <v>0</v>
      </c>
      <c r="JN256" s="764">
        <f t="shared" si="621"/>
        <v>0</v>
      </c>
      <c r="JO256" s="764">
        <f t="shared" si="621"/>
        <v>0</v>
      </c>
      <c r="JP256" s="764">
        <f t="shared" si="621"/>
        <v>0</v>
      </c>
      <c r="JQ256" s="764">
        <f t="shared" si="480"/>
        <v>0</v>
      </c>
      <c r="JR256" s="764">
        <f t="shared" si="480"/>
        <v>0</v>
      </c>
      <c r="JS256" s="764">
        <f t="shared" si="621"/>
        <v>0</v>
      </c>
      <c r="JT256" s="765">
        <f t="shared" si="481"/>
        <v>0</v>
      </c>
      <c r="JU256" s="229">
        <f t="shared" si="482"/>
        <v>0</v>
      </c>
    </row>
    <row r="257" spans="1:281" ht="12.75" customHeight="1">
      <c r="A257" s="57"/>
      <c r="B257" s="223"/>
      <c r="C257" s="52"/>
      <c r="D257" s="62"/>
      <c r="E257" s="743" t="str">
        <f t="shared" si="479"/>
        <v xml:space="preserve"> </v>
      </c>
      <c r="F257" s="56"/>
      <c r="G257" s="228"/>
      <c r="H257" s="744">
        <f>SUMIF(Ajuste!$C$8:$C$483,$B$6:$B$499,Ajuste!$E$8:$E$483)</f>
        <v>0</v>
      </c>
      <c r="I257" s="744">
        <f>SUMIF(Ajuste!$C$8:$C$483,$B$6:$B$499,Ajuste!$F$8:$F$483)</f>
        <v>0</v>
      </c>
      <c r="J257" s="229">
        <f t="shared" si="483"/>
        <v>0</v>
      </c>
      <c r="K257" s="764">
        <f t="shared" si="602"/>
        <v>0</v>
      </c>
      <c r="L257" s="764">
        <f t="shared" si="602"/>
        <v>0</v>
      </c>
      <c r="M257" s="764">
        <f t="shared" si="602"/>
        <v>0</v>
      </c>
      <c r="N257" s="764">
        <f t="shared" si="602"/>
        <v>0</v>
      </c>
      <c r="O257" s="764">
        <f t="shared" si="602"/>
        <v>0</v>
      </c>
      <c r="P257" s="764">
        <f t="shared" si="602"/>
        <v>0</v>
      </c>
      <c r="Q257" s="764">
        <f t="shared" si="602"/>
        <v>0</v>
      </c>
      <c r="R257" s="764">
        <f t="shared" si="602"/>
        <v>0</v>
      </c>
      <c r="S257" s="764">
        <f t="shared" si="602"/>
        <v>0</v>
      </c>
      <c r="T257" s="764">
        <f t="shared" si="602"/>
        <v>0</v>
      </c>
      <c r="U257" s="764">
        <f t="shared" si="602"/>
        <v>0</v>
      </c>
      <c r="V257" s="764">
        <f t="shared" si="602"/>
        <v>0</v>
      </c>
      <c r="W257" s="764">
        <f t="shared" si="602"/>
        <v>0</v>
      </c>
      <c r="X257" s="764">
        <f t="shared" si="602"/>
        <v>0</v>
      </c>
      <c r="Y257" s="764">
        <f t="shared" si="602"/>
        <v>0</v>
      </c>
      <c r="Z257" s="764">
        <f t="shared" si="602"/>
        <v>0</v>
      </c>
      <c r="AA257" s="764">
        <f t="shared" si="602"/>
        <v>0</v>
      </c>
      <c r="AB257" s="764">
        <f t="shared" si="602"/>
        <v>0</v>
      </c>
      <c r="AC257" s="764">
        <f t="shared" si="602"/>
        <v>0</v>
      </c>
      <c r="AD257" s="764">
        <f t="shared" si="602"/>
        <v>0</v>
      </c>
      <c r="AE257" s="764">
        <f t="shared" si="602"/>
        <v>0</v>
      </c>
      <c r="AF257" s="764">
        <f t="shared" si="602"/>
        <v>0</v>
      </c>
      <c r="AG257" s="764">
        <f t="shared" si="602"/>
        <v>0</v>
      </c>
      <c r="AH257" s="764">
        <f t="shared" si="602"/>
        <v>0</v>
      </c>
      <c r="AI257" s="764">
        <f t="shared" si="602"/>
        <v>0</v>
      </c>
      <c r="AJ257" s="764">
        <f t="shared" si="602"/>
        <v>0</v>
      </c>
      <c r="AK257" s="764">
        <f t="shared" si="602"/>
        <v>0</v>
      </c>
      <c r="AL257" s="764">
        <f t="shared" si="602"/>
        <v>0</v>
      </c>
      <c r="AM257" s="764">
        <f t="shared" si="602"/>
        <v>0</v>
      </c>
      <c r="AN257" s="764">
        <f t="shared" si="602"/>
        <v>0</v>
      </c>
      <c r="AO257" s="764">
        <f t="shared" si="602"/>
        <v>0</v>
      </c>
      <c r="AP257" s="764">
        <f t="shared" si="602"/>
        <v>0</v>
      </c>
      <c r="AQ257" s="764">
        <f t="shared" si="602"/>
        <v>0</v>
      </c>
      <c r="AR257" s="764">
        <f t="shared" si="602"/>
        <v>0</v>
      </c>
      <c r="AS257" s="764">
        <f t="shared" si="602"/>
        <v>0</v>
      </c>
      <c r="AT257" s="764">
        <f t="shared" si="602"/>
        <v>0</v>
      </c>
      <c r="AU257" s="764">
        <f t="shared" si="602"/>
        <v>0</v>
      </c>
      <c r="AV257" s="764">
        <f t="shared" si="602"/>
        <v>0</v>
      </c>
      <c r="AW257" s="764">
        <f t="shared" si="602"/>
        <v>0</v>
      </c>
      <c r="AX257" s="764">
        <f t="shared" si="602"/>
        <v>0</v>
      </c>
      <c r="AY257" s="764">
        <f t="shared" si="602"/>
        <v>0</v>
      </c>
      <c r="AZ257" s="764">
        <f t="shared" si="602"/>
        <v>0</v>
      </c>
      <c r="BA257" s="764">
        <f t="shared" si="602"/>
        <v>0</v>
      </c>
      <c r="BB257" s="764">
        <f t="shared" si="602"/>
        <v>0</v>
      </c>
      <c r="BC257" s="764">
        <f t="shared" si="602"/>
        <v>0</v>
      </c>
      <c r="BD257" s="764">
        <f t="shared" si="602"/>
        <v>0</v>
      </c>
      <c r="BE257" s="764">
        <f t="shared" si="602"/>
        <v>0</v>
      </c>
      <c r="BF257" s="764">
        <f t="shared" si="602"/>
        <v>0</v>
      </c>
      <c r="BG257" s="764">
        <f t="shared" si="602"/>
        <v>0</v>
      </c>
      <c r="BH257" s="764">
        <f t="shared" si="602"/>
        <v>0</v>
      </c>
      <c r="BI257" s="764">
        <f t="shared" si="602"/>
        <v>0</v>
      </c>
      <c r="BJ257" s="764">
        <f t="shared" si="602"/>
        <v>0</v>
      </c>
      <c r="BK257" s="764">
        <f t="shared" si="602"/>
        <v>0</v>
      </c>
      <c r="BL257" s="764">
        <f t="shared" si="602"/>
        <v>0</v>
      </c>
      <c r="BM257" s="764">
        <f t="shared" si="602"/>
        <v>0</v>
      </c>
      <c r="BN257" s="764">
        <f t="shared" si="603"/>
        <v>0</v>
      </c>
      <c r="BO257" s="764">
        <f t="shared" si="603"/>
        <v>0</v>
      </c>
      <c r="BP257" s="764">
        <f t="shared" si="603"/>
        <v>0</v>
      </c>
      <c r="BQ257" s="764">
        <f t="shared" si="603"/>
        <v>0</v>
      </c>
      <c r="BR257" s="764">
        <f t="shared" si="603"/>
        <v>0</v>
      </c>
      <c r="BS257" s="764">
        <f t="shared" si="603"/>
        <v>0</v>
      </c>
      <c r="BT257" s="764">
        <f t="shared" si="603"/>
        <v>0</v>
      </c>
      <c r="BU257" s="764">
        <f t="shared" si="603"/>
        <v>0</v>
      </c>
      <c r="BV257" s="764">
        <f t="shared" si="603"/>
        <v>0</v>
      </c>
      <c r="BW257" s="764">
        <f t="shared" si="603"/>
        <v>0</v>
      </c>
      <c r="BX257" s="764">
        <f t="shared" si="604"/>
        <v>0</v>
      </c>
      <c r="BY257" s="764">
        <f t="shared" si="604"/>
        <v>0</v>
      </c>
      <c r="BZ257" s="764">
        <f t="shared" si="604"/>
        <v>0</v>
      </c>
      <c r="CA257" s="764">
        <f t="shared" si="604"/>
        <v>0</v>
      </c>
      <c r="CB257" s="764">
        <f t="shared" si="604"/>
        <v>0</v>
      </c>
      <c r="CC257" s="764">
        <f t="shared" si="604"/>
        <v>0</v>
      </c>
      <c r="CD257" s="764">
        <f t="shared" si="604"/>
        <v>0</v>
      </c>
      <c r="CE257" s="764">
        <f t="shared" si="604"/>
        <v>0</v>
      </c>
      <c r="CF257" s="764">
        <f t="shared" si="604"/>
        <v>0</v>
      </c>
      <c r="CG257" s="764">
        <f t="shared" si="604"/>
        <v>0</v>
      </c>
      <c r="CH257" s="764">
        <f t="shared" si="605"/>
        <v>0</v>
      </c>
      <c r="CI257" s="764">
        <f t="shared" si="605"/>
        <v>0</v>
      </c>
      <c r="CJ257" s="764">
        <f t="shared" si="605"/>
        <v>0</v>
      </c>
      <c r="CK257" s="764">
        <f t="shared" si="605"/>
        <v>0</v>
      </c>
      <c r="CL257" s="764">
        <f t="shared" si="605"/>
        <v>0</v>
      </c>
      <c r="CM257" s="764">
        <f t="shared" si="605"/>
        <v>0</v>
      </c>
      <c r="CN257" s="764">
        <f t="shared" si="605"/>
        <v>0</v>
      </c>
      <c r="CO257" s="764">
        <f t="shared" si="605"/>
        <v>0</v>
      </c>
      <c r="CP257" s="764">
        <f t="shared" si="605"/>
        <v>0</v>
      </c>
      <c r="CQ257" s="764">
        <f t="shared" si="605"/>
        <v>0</v>
      </c>
      <c r="CR257" s="764">
        <f t="shared" si="606"/>
        <v>0</v>
      </c>
      <c r="CS257" s="764">
        <f t="shared" si="606"/>
        <v>0</v>
      </c>
      <c r="CT257" s="764">
        <f t="shared" si="606"/>
        <v>0</v>
      </c>
      <c r="CU257" s="764">
        <f t="shared" si="606"/>
        <v>0</v>
      </c>
      <c r="CV257" s="764">
        <f t="shared" si="606"/>
        <v>0</v>
      </c>
      <c r="CW257" s="764">
        <f t="shared" si="606"/>
        <v>0</v>
      </c>
      <c r="CX257" s="764">
        <f t="shared" si="606"/>
        <v>0</v>
      </c>
      <c r="CY257" s="764">
        <f t="shared" si="606"/>
        <v>0</v>
      </c>
      <c r="CZ257" s="764">
        <f t="shared" si="606"/>
        <v>0</v>
      </c>
      <c r="DA257" s="764">
        <f t="shared" si="606"/>
        <v>0</v>
      </c>
      <c r="DB257" s="764">
        <f t="shared" si="607"/>
        <v>0</v>
      </c>
      <c r="DC257" s="764">
        <f t="shared" si="607"/>
        <v>0</v>
      </c>
      <c r="DD257" s="764">
        <f t="shared" si="607"/>
        <v>0</v>
      </c>
      <c r="DE257" s="764">
        <f t="shared" si="607"/>
        <v>0</v>
      </c>
      <c r="DF257" s="764">
        <f t="shared" si="607"/>
        <v>0</v>
      </c>
      <c r="DG257" s="764">
        <f t="shared" si="607"/>
        <v>0</v>
      </c>
      <c r="DH257" s="764">
        <f t="shared" si="607"/>
        <v>0</v>
      </c>
      <c r="DI257" s="764">
        <f t="shared" si="607"/>
        <v>0</v>
      </c>
      <c r="DJ257" s="764">
        <f t="shared" si="607"/>
        <v>0</v>
      </c>
      <c r="DK257" s="764">
        <f t="shared" si="607"/>
        <v>0</v>
      </c>
      <c r="DL257" s="764">
        <f t="shared" si="608"/>
        <v>0</v>
      </c>
      <c r="DM257" s="764">
        <f t="shared" si="608"/>
        <v>0</v>
      </c>
      <c r="DN257" s="764">
        <f t="shared" si="608"/>
        <v>0</v>
      </c>
      <c r="DO257" s="764">
        <f t="shared" si="608"/>
        <v>0</v>
      </c>
      <c r="DP257" s="764">
        <f t="shared" si="608"/>
        <v>0</v>
      </c>
      <c r="DQ257" s="764">
        <f t="shared" si="608"/>
        <v>0</v>
      </c>
      <c r="DR257" s="764">
        <f t="shared" si="608"/>
        <v>0</v>
      </c>
      <c r="DS257" s="764">
        <f t="shared" si="608"/>
        <v>0</v>
      </c>
      <c r="DT257" s="764">
        <f t="shared" si="608"/>
        <v>0</v>
      </c>
      <c r="DU257" s="764">
        <f t="shared" si="608"/>
        <v>0</v>
      </c>
      <c r="DV257" s="764">
        <f t="shared" si="609"/>
        <v>0</v>
      </c>
      <c r="DW257" s="764">
        <f t="shared" si="609"/>
        <v>0</v>
      </c>
      <c r="DX257" s="764">
        <f t="shared" si="609"/>
        <v>0</v>
      </c>
      <c r="DY257" s="764">
        <f t="shared" si="609"/>
        <v>0</v>
      </c>
      <c r="DZ257" s="764">
        <f t="shared" si="609"/>
        <v>0</v>
      </c>
      <c r="EA257" s="764">
        <f t="shared" si="609"/>
        <v>0</v>
      </c>
      <c r="EB257" s="764">
        <f t="shared" si="609"/>
        <v>0</v>
      </c>
      <c r="EC257" s="764">
        <f t="shared" si="609"/>
        <v>0</v>
      </c>
      <c r="ED257" s="764">
        <f t="shared" si="609"/>
        <v>0</v>
      </c>
      <c r="EE257" s="764">
        <f t="shared" si="609"/>
        <v>0</v>
      </c>
      <c r="EF257" s="764">
        <f t="shared" si="610"/>
        <v>0</v>
      </c>
      <c r="EG257" s="764">
        <f t="shared" si="610"/>
        <v>0</v>
      </c>
      <c r="EH257" s="764">
        <f t="shared" si="610"/>
        <v>0</v>
      </c>
      <c r="EI257" s="764">
        <f t="shared" si="610"/>
        <v>0</v>
      </c>
      <c r="EJ257" s="764">
        <f t="shared" si="610"/>
        <v>0</v>
      </c>
      <c r="EK257" s="764">
        <f t="shared" si="610"/>
        <v>0</v>
      </c>
      <c r="EL257" s="764">
        <f t="shared" si="610"/>
        <v>0</v>
      </c>
      <c r="EM257" s="764">
        <f t="shared" si="610"/>
        <v>0</v>
      </c>
      <c r="EN257" s="764">
        <f t="shared" si="610"/>
        <v>0</v>
      </c>
      <c r="EO257" s="764">
        <f t="shared" si="610"/>
        <v>0</v>
      </c>
      <c r="EP257" s="764">
        <f t="shared" si="611"/>
        <v>0</v>
      </c>
      <c r="EQ257" s="764">
        <f t="shared" si="611"/>
        <v>0</v>
      </c>
      <c r="ER257" s="764">
        <f t="shared" si="611"/>
        <v>0</v>
      </c>
      <c r="ES257" s="764">
        <f t="shared" si="611"/>
        <v>0</v>
      </c>
      <c r="ET257" s="764">
        <f t="shared" si="611"/>
        <v>0</v>
      </c>
      <c r="EU257" s="764">
        <f t="shared" si="611"/>
        <v>0</v>
      </c>
      <c r="EV257" s="764">
        <f t="shared" si="611"/>
        <v>0</v>
      </c>
      <c r="EW257" s="764">
        <f t="shared" si="611"/>
        <v>0</v>
      </c>
      <c r="EX257" s="764">
        <f t="shared" si="611"/>
        <v>0</v>
      </c>
      <c r="EY257" s="764">
        <f t="shared" si="611"/>
        <v>0</v>
      </c>
      <c r="EZ257" s="764">
        <f t="shared" si="612"/>
        <v>0</v>
      </c>
      <c r="FA257" s="764">
        <f t="shared" si="612"/>
        <v>0</v>
      </c>
      <c r="FB257" s="764">
        <f t="shared" si="612"/>
        <v>0</v>
      </c>
      <c r="FC257" s="764">
        <f t="shared" si="612"/>
        <v>0</v>
      </c>
      <c r="FD257" s="764">
        <f t="shared" si="612"/>
        <v>0</v>
      </c>
      <c r="FE257" s="764">
        <f t="shared" si="612"/>
        <v>0</v>
      </c>
      <c r="FF257" s="764">
        <f t="shared" si="612"/>
        <v>0</v>
      </c>
      <c r="FG257" s="764">
        <f t="shared" si="612"/>
        <v>0</v>
      </c>
      <c r="FH257" s="764">
        <f t="shared" si="612"/>
        <v>0</v>
      </c>
      <c r="FI257" s="764">
        <f t="shared" si="612"/>
        <v>0</v>
      </c>
      <c r="FJ257" s="764">
        <f t="shared" si="613"/>
        <v>0</v>
      </c>
      <c r="FK257" s="764">
        <f t="shared" si="613"/>
        <v>0</v>
      </c>
      <c r="FL257" s="764">
        <f t="shared" si="613"/>
        <v>0</v>
      </c>
      <c r="FM257" s="764">
        <f t="shared" si="613"/>
        <v>0</v>
      </c>
      <c r="FN257" s="764">
        <f t="shared" si="613"/>
        <v>0</v>
      </c>
      <c r="FO257" s="764">
        <f t="shared" si="613"/>
        <v>0</v>
      </c>
      <c r="FP257" s="764">
        <f t="shared" si="613"/>
        <v>0</v>
      </c>
      <c r="FQ257" s="764">
        <f t="shared" si="613"/>
        <v>0</v>
      </c>
      <c r="FR257" s="764">
        <f t="shared" si="613"/>
        <v>0</v>
      </c>
      <c r="FS257" s="764">
        <f t="shared" si="613"/>
        <v>0</v>
      </c>
      <c r="FT257" s="764">
        <f t="shared" si="614"/>
        <v>0</v>
      </c>
      <c r="FU257" s="764">
        <f t="shared" si="614"/>
        <v>0</v>
      </c>
      <c r="FV257" s="764">
        <f t="shared" si="614"/>
        <v>0</v>
      </c>
      <c r="FW257" s="764">
        <f t="shared" si="614"/>
        <v>0</v>
      </c>
      <c r="FX257" s="764">
        <f t="shared" si="614"/>
        <v>0</v>
      </c>
      <c r="FY257" s="764">
        <f t="shared" si="614"/>
        <v>0</v>
      </c>
      <c r="FZ257" s="764">
        <f t="shared" si="614"/>
        <v>0</v>
      </c>
      <c r="GA257" s="764">
        <f t="shared" si="614"/>
        <v>0</v>
      </c>
      <c r="GB257" s="764">
        <f t="shared" si="614"/>
        <v>0</v>
      </c>
      <c r="GC257" s="764">
        <f t="shared" si="614"/>
        <v>0</v>
      </c>
      <c r="GD257" s="764">
        <f t="shared" si="615"/>
        <v>0</v>
      </c>
      <c r="GE257" s="764">
        <f t="shared" si="615"/>
        <v>0</v>
      </c>
      <c r="GF257" s="764">
        <f t="shared" si="615"/>
        <v>0</v>
      </c>
      <c r="GG257" s="764">
        <f t="shared" si="615"/>
        <v>0</v>
      </c>
      <c r="GH257" s="764">
        <f t="shared" si="615"/>
        <v>0</v>
      </c>
      <c r="GI257" s="764">
        <f t="shared" si="615"/>
        <v>0</v>
      </c>
      <c r="GJ257" s="764">
        <f t="shared" si="615"/>
        <v>0</v>
      </c>
      <c r="GK257" s="764">
        <f t="shared" si="615"/>
        <v>0</v>
      </c>
      <c r="GL257" s="764">
        <f t="shared" si="615"/>
        <v>0</v>
      </c>
      <c r="GM257" s="764">
        <f t="shared" si="615"/>
        <v>0</v>
      </c>
      <c r="GN257" s="764">
        <f t="shared" si="616"/>
        <v>0</v>
      </c>
      <c r="GO257" s="764">
        <f t="shared" si="616"/>
        <v>0</v>
      </c>
      <c r="GP257" s="764">
        <f t="shared" si="616"/>
        <v>0</v>
      </c>
      <c r="GQ257" s="764">
        <f t="shared" si="616"/>
        <v>0</v>
      </c>
      <c r="GR257" s="764">
        <f t="shared" si="616"/>
        <v>0</v>
      </c>
      <c r="GS257" s="764">
        <f t="shared" si="616"/>
        <v>0</v>
      </c>
      <c r="GT257" s="764">
        <f t="shared" si="616"/>
        <v>0</v>
      </c>
      <c r="GU257" s="764">
        <f t="shared" si="616"/>
        <v>0</v>
      </c>
      <c r="GV257" s="764">
        <f t="shared" si="616"/>
        <v>0</v>
      </c>
      <c r="GW257" s="764">
        <f t="shared" si="616"/>
        <v>0</v>
      </c>
      <c r="GX257" s="764">
        <f t="shared" si="617"/>
        <v>0</v>
      </c>
      <c r="GY257" s="764">
        <f t="shared" si="617"/>
        <v>0</v>
      </c>
      <c r="GZ257" s="764">
        <f t="shared" si="617"/>
        <v>0</v>
      </c>
      <c r="HA257" s="764">
        <f t="shared" si="617"/>
        <v>0</v>
      </c>
      <c r="HB257" s="764">
        <f t="shared" si="617"/>
        <v>0</v>
      </c>
      <c r="HC257" s="764">
        <f t="shared" si="617"/>
        <v>0</v>
      </c>
      <c r="HD257" s="764">
        <f t="shared" si="617"/>
        <v>0</v>
      </c>
      <c r="HE257" s="764">
        <f t="shared" si="617"/>
        <v>0</v>
      </c>
      <c r="HF257" s="764">
        <f t="shared" si="617"/>
        <v>0</v>
      </c>
      <c r="HG257" s="764">
        <f t="shared" si="617"/>
        <v>0</v>
      </c>
      <c r="HH257" s="764">
        <f t="shared" si="618"/>
        <v>0</v>
      </c>
      <c r="HI257" s="764">
        <f t="shared" si="618"/>
        <v>0</v>
      </c>
      <c r="HJ257" s="764">
        <f t="shared" si="618"/>
        <v>0</v>
      </c>
      <c r="HK257" s="764">
        <f t="shared" si="618"/>
        <v>0</v>
      </c>
      <c r="HL257" s="764">
        <f t="shared" si="618"/>
        <v>0</v>
      </c>
      <c r="HM257" s="764">
        <f t="shared" si="618"/>
        <v>0</v>
      </c>
      <c r="HN257" s="764">
        <f t="shared" si="618"/>
        <v>0</v>
      </c>
      <c r="HO257" s="764">
        <f t="shared" si="618"/>
        <v>0</v>
      </c>
      <c r="HP257" s="764">
        <f t="shared" si="618"/>
        <v>0</v>
      </c>
      <c r="HQ257" s="764">
        <f t="shared" si="618"/>
        <v>0</v>
      </c>
      <c r="HR257" s="764">
        <f t="shared" si="619"/>
        <v>0</v>
      </c>
      <c r="HS257" s="764">
        <f t="shared" si="619"/>
        <v>0</v>
      </c>
      <c r="HT257" s="764">
        <f t="shared" si="619"/>
        <v>0</v>
      </c>
      <c r="HU257" s="764">
        <f t="shared" si="619"/>
        <v>0</v>
      </c>
      <c r="HV257" s="764">
        <f t="shared" si="619"/>
        <v>0</v>
      </c>
      <c r="HW257" s="764">
        <f t="shared" si="619"/>
        <v>0</v>
      </c>
      <c r="HX257" s="764">
        <f t="shared" si="619"/>
        <v>0</v>
      </c>
      <c r="HY257" s="764">
        <f t="shared" si="619"/>
        <v>0</v>
      </c>
      <c r="HZ257" s="764">
        <f t="shared" si="619"/>
        <v>0</v>
      </c>
      <c r="IA257" s="764">
        <f t="shared" si="619"/>
        <v>0</v>
      </c>
      <c r="IB257" s="764">
        <f t="shared" si="620"/>
        <v>0</v>
      </c>
      <c r="IC257" s="764">
        <f t="shared" si="620"/>
        <v>0</v>
      </c>
      <c r="ID257" s="764">
        <f t="shared" si="620"/>
        <v>0</v>
      </c>
      <c r="IE257" s="764">
        <f t="shared" si="620"/>
        <v>0</v>
      </c>
      <c r="IF257" s="764">
        <f t="shared" si="620"/>
        <v>0</v>
      </c>
      <c r="IG257" s="764">
        <f t="shared" si="620"/>
        <v>0</v>
      </c>
      <c r="IH257" s="764">
        <f t="shared" si="620"/>
        <v>0</v>
      </c>
      <c r="II257" s="764">
        <f t="shared" si="620"/>
        <v>0</v>
      </c>
      <c r="IJ257" s="764">
        <f t="shared" si="620"/>
        <v>0</v>
      </c>
      <c r="IK257" s="764">
        <f t="shared" si="620"/>
        <v>0</v>
      </c>
      <c r="IL257" s="764">
        <f t="shared" si="621"/>
        <v>0</v>
      </c>
      <c r="IM257" s="764">
        <f t="shared" si="621"/>
        <v>0</v>
      </c>
      <c r="IN257" s="764">
        <f t="shared" si="621"/>
        <v>0</v>
      </c>
      <c r="IO257" s="764">
        <f t="shared" si="621"/>
        <v>0</v>
      </c>
      <c r="IP257" s="764">
        <f t="shared" si="621"/>
        <v>0</v>
      </c>
      <c r="IQ257" s="764">
        <f t="shared" si="621"/>
        <v>0</v>
      </c>
      <c r="IR257" s="764">
        <f t="shared" si="621"/>
        <v>0</v>
      </c>
      <c r="IS257" s="764">
        <f t="shared" si="621"/>
        <v>0</v>
      </c>
      <c r="IT257" s="764">
        <f t="shared" si="621"/>
        <v>0</v>
      </c>
      <c r="IU257" s="764">
        <f t="shared" si="621"/>
        <v>0</v>
      </c>
      <c r="IV257" s="764">
        <f t="shared" si="621"/>
        <v>0</v>
      </c>
      <c r="IW257" s="764">
        <f t="shared" si="621"/>
        <v>0</v>
      </c>
      <c r="IX257" s="764">
        <f t="shared" si="621"/>
        <v>0</v>
      </c>
      <c r="IY257" s="764">
        <f t="shared" si="621"/>
        <v>0</v>
      </c>
      <c r="IZ257" s="764">
        <f t="shared" si="621"/>
        <v>0</v>
      </c>
      <c r="JA257" s="764">
        <f t="shared" si="621"/>
        <v>0</v>
      </c>
      <c r="JB257" s="764">
        <f t="shared" si="621"/>
        <v>0</v>
      </c>
      <c r="JC257" s="764">
        <f t="shared" si="621"/>
        <v>0</v>
      </c>
      <c r="JD257" s="764">
        <f t="shared" si="601"/>
        <v>0</v>
      </c>
      <c r="JE257" s="764">
        <f t="shared" si="601"/>
        <v>0</v>
      </c>
      <c r="JF257" s="764">
        <f t="shared" si="601"/>
        <v>0</v>
      </c>
      <c r="JG257" s="764">
        <f t="shared" si="601"/>
        <v>0</v>
      </c>
      <c r="JH257" s="764">
        <f t="shared" si="601"/>
        <v>0</v>
      </c>
      <c r="JI257" s="764">
        <f t="shared" si="601"/>
        <v>0</v>
      </c>
      <c r="JJ257" s="764">
        <f t="shared" si="601"/>
        <v>0</v>
      </c>
      <c r="JK257" s="764">
        <f t="shared" si="601"/>
        <v>0</v>
      </c>
      <c r="JL257" s="764">
        <f t="shared" si="621"/>
        <v>0</v>
      </c>
      <c r="JM257" s="764">
        <f t="shared" si="621"/>
        <v>0</v>
      </c>
      <c r="JN257" s="764">
        <f t="shared" si="621"/>
        <v>0</v>
      </c>
      <c r="JO257" s="764">
        <f t="shared" si="621"/>
        <v>0</v>
      </c>
      <c r="JP257" s="764">
        <f t="shared" si="621"/>
        <v>0</v>
      </c>
      <c r="JQ257" s="764">
        <f t="shared" si="480"/>
        <v>0</v>
      </c>
      <c r="JR257" s="764">
        <f t="shared" si="480"/>
        <v>0</v>
      </c>
      <c r="JS257" s="764">
        <f t="shared" si="621"/>
        <v>0</v>
      </c>
      <c r="JT257" s="765">
        <f t="shared" si="481"/>
        <v>0</v>
      </c>
      <c r="JU257" s="229">
        <f t="shared" si="482"/>
        <v>0</v>
      </c>
    </row>
    <row r="258" spans="1:281" ht="12.75" customHeight="1">
      <c r="A258" s="57"/>
      <c r="B258" s="223"/>
      <c r="C258" s="52"/>
      <c r="D258" s="62"/>
      <c r="E258" s="743" t="str">
        <f t="shared" si="479"/>
        <v xml:space="preserve"> </v>
      </c>
      <c r="F258" s="56"/>
      <c r="G258" s="228"/>
      <c r="H258" s="744">
        <f>SUMIF(Ajuste!$C$8:$C$483,$B$6:$B$499,Ajuste!$E$8:$E$483)</f>
        <v>0</v>
      </c>
      <c r="I258" s="744">
        <f>SUMIF(Ajuste!$C$8:$C$483,$B$6:$B$499,Ajuste!$F$8:$F$483)</f>
        <v>0</v>
      </c>
      <c r="J258" s="229">
        <f t="shared" si="483"/>
        <v>0</v>
      </c>
      <c r="K258" s="764">
        <f t="shared" si="602"/>
        <v>0</v>
      </c>
      <c r="L258" s="764">
        <f t="shared" si="602"/>
        <v>0</v>
      </c>
      <c r="M258" s="764">
        <f t="shared" si="602"/>
        <v>0</v>
      </c>
      <c r="N258" s="764">
        <f t="shared" si="602"/>
        <v>0</v>
      </c>
      <c r="O258" s="764">
        <f t="shared" si="602"/>
        <v>0</v>
      </c>
      <c r="P258" s="764">
        <f t="shared" si="602"/>
        <v>0</v>
      </c>
      <c r="Q258" s="764">
        <f t="shared" si="602"/>
        <v>0</v>
      </c>
      <c r="R258" s="764">
        <f t="shared" si="602"/>
        <v>0</v>
      </c>
      <c r="S258" s="764">
        <f t="shared" si="602"/>
        <v>0</v>
      </c>
      <c r="T258" s="764">
        <f t="shared" si="602"/>
        <v>0</v>
      </c>
      <c r="U258" s="764">
        <f t="shared" si="602"/>
        <v>0</v>
      </c>
      <c r="V258" s="764">
        <f t="shared" si="602"/>
        <v>0</v>
      </c>
      <c r="W258" s="764">
        <f t="shared" si="602"/>
        <v>0</v>
      </c>
      <c r="X258" s="764">
        <f t="shared" si="602"/>
        <v>0</v>
      </c>
      <c r="Y258" s="764">
        <f t="shared" si="602"/>
        <v>0</v>
      </c>
      <c r="Z258" s="764">
        <f t="shared" si="602"/>
        <v>0</v>
      </c>
      <c r="AA258" s="764">
        <f t="shared" si="602"/>
        <v>0</v>
      </c>
      <c r="AB258" s="764">
        <f t="shared" si="602"/>
        <v>0</v>
      </c>
      <c r="AC258" s="764">
        <f t="shared" ref="L258:BE263" si="622">IF($D258=AC$5,$J258,0)</f>
        <v>0</v>
      </c>
      <c r="AD258" s="764">
        <f t="shared" si="622"/>
        <v>0</v>
      </c>
      <c r="AE258" s="764">
        <f t="shared" si="622"/>
        <v>0</v>
      </c>
      <c r="AF258" s="764">
        <f t="shared" si="622"/>
        <v>0</v>
      </c>
      <c r="AG258" s="764">
        <f t="shared" si="622"/>
        <v>0</v>
      </c>
      <c r="AH258" s="764">
        <f t="shared" si="622"/>
        <v>0</v>
      </c>
      <c r="AI258" s="764">
        <f t="shared" si="622"/>
        <v>0</v>
      </c>
      <c r="AJ258" s="764">
        <f t="shared" si="622"/>
        <v>0</v>
      </c>
      <c r="AK258" s="764">
        <f t="shared" si="622"/>
        <v>0</v>
      </c>
      <c r="AL258" s="764">
        <f t="shared" si="622"/>
        <v>0</v>
      </c>
      <c r="AM258" s="764">
        <f t="shared" si="622"/>
        <v>0</v>
      </c>
      <c r="AN258" s="764">
        <f t="shared" si="622"/>
        <v>0</v>
      </c>
      <c r="AO258" s="764">
        <f t="shared" si="622"/>
        <v>0</v>
      </c>
      <c r="AP258" s="764">
        <f t="shared" si="622"/>
        <v>0</v>
      </c>
      <c r="AQ258" s="764">
        <f t="shared" si="622"/>
        <v>0</v>
      </c>
      <c r="AR258" s="764">
        <f t="shared" si="622"/>
        <v>0</v>
      </c>
      <c r="AS258" s="764">
        <f t="shared" si="622"/>
        <v>0</v>
      </c>
      <c r="AT258" s="764">
        <f t="shared" si="622"/>
        <v>0</v>
      </c>
      <c r="AU258" s="764">
        <f t="shared" si="622"/>
        <v>0</v>
      </c>
      <c r="AV258" s="764">
        <f t="shared" si="622"/>
        <v>0</v>
      </c>
      <c r="AW258" s="764">
        <f t="shared" si="622"/>
        <v>0</v>
      </c>
      <c r="AX258" s="764">
        <f t="shared" si="622"/>
        <v>0</v>
      </c>
      <c r="AY258" s="764">
        <f t="shared" si="622"/>
        <v>0</v>
      </c>
      <c r="AZ258" s="764">
        <f t="shared" si="622"/>
        <v>0</v>
      </c>
      <c r="BA258" s="764">
        <f t="shared" si="622"/>
        <v>0</v>
      </c>
      <c r="BB258" s="764">
        <f t="shared" si="622"/>
        <v>0</v>
      </c>
      <c r="BC258" s="764">
        <f t="shared" si="622"/>
        <v>0</v>
      </c>
      <c r="BD258" s="764">
        <f t="shared" si="622"/>
        <v>0</v>
      </c>
      <c r="BE258" s="764">
        <f t="shared" si="622"/>
        <v>0</v>
      </c>
      <c r="BF258" s="764">
        <f t="shared" si="602"/>
        <v>0</v>
      </c>
      <c r="BG258" s="764">
        <f t="shared" si="602"/>
        <v>0</v>
      </c>
      <c r="BH258" s="764">
        <f t="shared" si="602"/>
        <v>0</v>
      </c>
      <c r="BI258" s="764">
        <f t="shared" si="602"/>
        <v>0</v>
      </c>
      <c r="BJ258" s="764">
        <f t="shared" si="602"/>
        <v>0</v>
      </c>
      <c r="BK258" s="764">
        <f t="shared" si="602"/>
        <v>0</v>
      </c>
      <c r="BL258" s="764">
        <f t="shared" si="602"/>
        <v>0</v>
      </c>
      <c r="BM258" s="764">
        <f t="shared" si="602"/>
        <v>0</v>
      </c>
      <c r="BN258" s="764">
        <f t="shared" si="603"/>
        <v>0</v>
      </c>
      <c r="BO258" s="764">
        <f t="shared" si="603"/>
        <v>0</v>
      </c>
      <c r="BP258" s="764">
        <f t="shared" si="603"/>
        <v>0</v>
      </c>
      <c r="BQ258" s="764">
        <f t="shared" si="603"/>
        <v>0</v>
      </c>
      <c r="BR258" s="764">
        <f t="shared" si="603"/>
        <v>0</v>
      </c>
      <c r="BS258" s="764">
        <f t="shared" si="603"/>
        <v>0</v>
      </c>
      <c r="BT258" s="764">
        <f t="shared" si="603"/>
        <v>0</v>
      </c>
      <c r="BU258" s="764">
        <f t="shared" si="603"/>
        <v>0</v>
      </c>
      <c r="BV258" s="764">
        <f t="shared" si="603"/>
        <v>0</v>
      </c>
      <c r="BW258" s="764">
        <f t="shared" si="603"/>
        <v>0</v>
      </c>
      <c r="BX258" s="764">
        <f t="shared" si="604"/>
        <v>0</v>
      </c>
      <c r="BY258" s="764">
        <f t="shared" si="604"/>
        <v>0</v>
      </c>
      <c r="BZ258" s="764">
        <f t="shared" si="604"/>
        <v>0</v>
      </c>
      <c r="CA258" s="764">
        <f t="shared" si="604"/>
        <v>0</v>
      </c>
      <c r="CB258" s="764">
        <f t="shared" si="604"/>
        <v>0</v>
      </c>
      <c r="CC258" s="764">
        <f t="shared" si="604"/>
        <v>0</v>
      </c>
      <c r="CD258" s="764">
        <f t="shared" si="604"/>
        <v>0</v>
      </c>
      <c r="CE258" s="764">
        <f t="shared" si="604"/>
        <v>0</v>
      </c>
      <c r="CF258" s="764">
        <f t="shared" si="604"/>
        <v>0</v>
      </c>
      <c r="CG258" s="764">
        <f t="shared" si="604"/>
        <v>0</v>
      </c>
      <c r="CH258" s="764">
        <f t="shared" si="605"/>
        <v>0</v>
      </c>
      <c r="CI258" s="764">
        <f t="shared" si="605"/>
        <v>0</v>
      </c>
      <c r="CJ258" s="764">
        <f t="shared" si="605"/>
        <v>0</v>
      </c>
      <c r="CK258" s="764">
        <f t="shared" si="605"/>
        <v>0</v>
      </c>
      <c r="CL258" s="764">
        <f t="shared" si="605"/>
        <v>0</v>
      </c>
      <c r="CM258" s="764">
        <f t="shared" si="605"/>
        <v>0</v>
      </c>
      <c r="CN258" s="764">
        <f t="shared" si="605"/>
        <v>0</v>
      </c>
      <c r="CO258" s="764">
        <f t="shared" si="605"/>
        <v>0</v>
      </c>
      <c r="CP258" s="764">
        <f t="shared" si="605"/>
        <v>0</v>
      </c>
      <c r="CQ258" s="764">
        <f t="shared" si="605"/>
        <v>0</v>
      </c>
      <c r="CR258" s="764">
        <f t="shared" si="606"/>
        <v>0</v>
      </c>
      <c r="CS258" s="764">
        <f t="shared" si="606"/>
        <v>0</v>
      </c>
      <c r="CT258" s="764">
        <f t="shared" si="606"/>
        <v>0</v>
      </c>
      <c r="CU258" s="764">
        <f t="shared" si="606"/>
        <v>0</v>
      </c>
      <c r="CV258" s="764">
        <f t="shared" si="606"/>
        <v>0</v>
      </c>
      <c r="CW258" s="764">
        <f t="shared" si="606"/>
        <v>0</v>
      </c>
      <c r="CX258" s="764">
        <f t="shared" si="606"/>
        <v>0</v>
      </c>
      <c r="CY258" s="764">
        <f t="shared" si="606"/>
        <v>0</v>
      </c>
      <c r="CZ258" s="764">
        <f t="shared" si="606"/>
        <v>0</v>
      </c>
      <c r="DA258" s="764">
        <f t="shared" si="606"/>
        <v>0</v>
      </c>
      <c r="DB258" s="764">
        <f t="shared" si="607"/>
        <v>0</v>
      </c>
      <c r="DC258" s="764">
        <f t="shared" si="607"/>
        <v>0</v>
      </c>
      <c r="DD258" s="764">
        <f t="shared" si="607"/>
        <v>0</v>
      </c>
      <c r="DE258" s="764">
        <f t="shared" si="607"/>
        <v>0</v>
      </c>
      <c r="DF258" s="764">
        <f t="shared" si="607"/>
        <v>0</v>
      </c>
      <c r="DG258" s="764">
        <f t="shared" si="607"/>
        <v>0</v>
      </c>
      <c r="DH258" s="764">
        <f t="shared" si="607"/>
        <v>0</v>
      </c>
      <c r="DI258" s="764">
        <f t="shared" si="607"/>
        <v>0</v>
      </c>
      <c r="DJ258" s="764">
        <f t="shared" si="607"/>
        <v>0</v>
      </c>
      <c r="DK258" s="764">
        <f t="shared" si="607"/>
        <v>0</v>
      </c>
      <c r="DL258" s="764">
        <f t="shared" si="608"/>
        <v>0</v>
      </c>
      <c r="DM258" s="764">
        <f t="shared" si="608"/>
        <v>0</v>
      </c>
      <c r="DN258" s="764">
        <f t="shared" si="608"/>
        <v>0</v>
      </c>
      <c r="DO258" s="764">
        <f t="shared" si="608"/>
        <v>0</v>
      </c>
      <c r="DP258" s="764">
        <f t="shared" si="608"/>
        <v>0</v>
      </c>
      <c r="DQ258" s="764">
        <f t="shared" si="608"/>
        <v>0</v>
      </c>
      <c r="DR258" s="764">
        <f t="shared" si="608"/>
        <v>0</v>
      </c>
      <c r="DS258" s="764">
        <f t="shared" si="608"/>
        <v>0</v>
      </c>
      <c r="DT258" s="764">
        <f t="shared" si="608"/>
        <v>0</v>
      </c>
      <c r="DU258" s="764">
        <f t="shared" si="608"/>
        <v>0</v>
      </c>
      <c r="DV258" s="764">
        <f t="shared" si="609"/>
        <v>0</v>
      </c>
      <c r="DW258" s="764">
        <f t="shared" si="609"/>
        <v>0</v>
      </c>
      <c r="DX258" s="764">
        <f t="shared" si="609"/>
        <v>0</v>
      </c>
      <c r="DY258" s="764">
        <f t="shared" si="609"/>
        <v>0</v>
      </c>
      <c r="DZ258" s="764">
        <f t="shared" si="609"/>
        <v>0</v>
      </c>
      <c r="EA258" s="764">
        <f t="shared" si="609"/>
        <v>0</v>
      </c>
      <c r="EB258" s="764">
        <f t="shared" si="609"/>
        <v>0</v>
      </c>
      <c r="EC258" s="764">
        <f t="shared" si="609"/>
        <v>0</v>
      </c>
      <c r="ED258" s="764">
        <f t="shared" si="609"/>
        <v>0</v>
      </c>
      <c r="EE258" s="764">
        <f t="shared" si="609"/>
        <v>0</v>
      </c>
      <c r="EF258" s="764">
        <f t="shared" si="610"/>
        <v>0</v>
      </c>
      <c r="EG258" s="764">
        <f t="shared" si="610"/>
        <v>0</v>
      </c>
      <c r="EH258" s="764">
        <f t="shared" si="610"/>
        <v>0</v>
      </c>
      <c r="EI258" s="764">
        <f t="shared" si="610"/>
        <v>0</v>
      </c>
      <c r="EJ258" s="764">
        <f t="shared" si="610"/>
        <v>0</v>
      </c>
      <c r="EK258" s="764">
        <f t="shared" si="610"/>
        <v>0</v>
      </c>
      <c r="EL258" s="764">
        <f t="shared" si="610"/>
        <v>0</v>
      </c>
      <c r="EM258" s="764">
        <f t="shared" si="610"/>
        <v>0</v>
      </c>
      <c r="EN258" s="764">
        <f t="shared" si="610"/>
        <v>0</v>
      </c>
      <c r="EO258" s="764">
        <f t="shared" si="610"/>
        <v>0</v>
      </c>
      <c r="EP258" s="764">
        <f t="shared" si="611"/>
        <v>0</v>
      </c>
      <c r="EQ258" s="764">
        <f t="shared" si="611"/>
        <v>0</v>
      </c>
      <c r="ER258" s="764">
        <f t="shared" si="611"/>
        <v>0</v>
      </c>
      <c r="ES258" s="764">
        <f t="shared" si="611"/>
        <v>0</v>
      </c>
      <c r="ET258" s="764">
        <f t="shared" si="611"/>
        <v>0</v>
      </c>
      <c r="EU258" s="764">
        <f t="shared" si="611"/>
        <v>0</v>
      </c>
      <c r="EV258" s="764">
        <f t="shared" si="611"/>
        <v>0</v>
      </c>
      <c r="EW258" s="764">
        <f t="shared" si="611"/>
        <v>0</v>
      </c>
      <c r="EX258" s="764">
        <f t="shared" si="611"/>
        <v>0</v>
      </c>
      <c r="EY258" s="764">
        <f t="shared" si="611"/>
        <v>0</v>
      </c>
      <c r="EZ258" s="764">
        <f t="shared" si="612"/>
        <v>0</v>
      </c>
      <c r="FA258" s="764">
        <f t="shared" si="612"/>
        <v>0</v>
      </c>
      <c r="FB258" s="764">
        <f t="shared" si="612"/>
        <v>0</v>
      </c>
      <c r="FC258" s="764">
        <f t="shared" si="612"/>
        <v>0</v>
      </c>
      <c r="FD258" s="764">
        <f t="shared" si="612"/>
        <v>0</v>
      </c>
      <c r="FE258" s="764">
        <f t="shared" si="612"/>
        <v>0</v>
      </c>
      <c r="FF258" s="764">
        <f t="shared" si="612"/>
        <v>0</v>
      </c>
      <c r="FG258" s="764">
        <f t="shared" si="612"/>
        <v>0</v>
      </c>
      <c r="FH258" s="764">
        <f t="shared" si="612"/>
        <v>0</v>
      </c>
      <c r="FI258" s="764">
        <f t="shared" si="612"/>
        <v>0</v>
      </c>
      <c r="FJ258" s="764">
        <f t="shared" si="613"/>
        <v>0</v>
      </c>
      <c r="FK258" s="764">
        <f t="shared" si="613"/>
        <v>0</v>
      </c>
      <c r="FL258" s="764">
        <f t="shared" si="613"/>
        <v>0</v>
      </c>
      <c r="FM258" s="764">
        <f t="shared" si="613"/>
        <v>0</v>
      </c>
      <c r="FN258" s="764">
        <f t="shared" si="613"/>
        <v>0</v>
      </c>
      <c r="FO258" s="764">
        <f t="shared" si="613"/>
        <v>0</v>
      </c>
      <c r="FP258" s="764">
        <f t="shared" si="613"/>
        <v>0</v>
      </c>
      <c r="FQ258" s="764">
        <f t="shared" si="613"/>
        <v>0</v>
      </c>
      <c r="FR258" s="764">
        <f t="shared" si="613"/>
        <v>0</v>
      </c>
      <c r="FS258" s="764">
        <f t="shared" si="613"/>
        <v>0</v>
      </c>
      <c r="FT258" s="764">
        <f t="shared" si="614"/>
        <v>0</v>
      </c>
      <c r="FU258" s="764">
        <f t="shared" si="614"/>
        <v>0</v>
      </c>
      <c r="FV258" s="764">
        <f t="shared" si="614"/>
        <v>0</v>
      </c>
      <c r="FW258" s="764">
        <f t="shared" si="614"/>
        <v>0</v>
      </c>
      <c r="FX258" s="764">
        <f t="shared" si="614"/>
        <v>0</v>
      </c>
      <c r="FY258" s="764">
        <f t="shared" si="614"/>
        <v>0</v>
      </c>
      <c r="FZ258" s="764">
        <f t="shared" si="614"/>
        <v>0</v>
      </c>
      <c r="GA258" s="764">
        <f t="shared" si="614"/>
        <v>0</v>
      </c>
      <c r="GB258" s="764">
        <f t="shared" si="614"/>
        <v>0</v>
      </c>
      <c r="GC258" s="764">
        <f t="shared" si="614"/>
        <v>0</v>
      </c>
      <c r="GD258" s="764">
        <f t="shared" si="615"/>
        <v>0</v>
      </c>
      <c r="GE258" s="764">
        <f t="shared" si="615"/>
        <v>0</v>
      </c>
      <c r="GF258" s="764">
        <f t="shared" si="615"/>
        <v>0</v>
      </c>
      <c r="GG258" s="764">
        <f t="shared" si="615"/>
        <v>0</v>
      </c>
      <c r="GH258" s="764">
        <f t="shared" si="615"/>
        <v>0</v>
      </c>
      <c r="GI258" s="764">
        <f t="shared" si="615"/>
        <v>0</v>
      </c>
      <c r="GJ258" s="764">
        <f t="shared" si="615"/>
        <v>0</v>
      </c>
      <c r="GK258" s="764">
        <f t="shared" si="615"/>
        <v>0</v>
      </c>
      <c r="GL258" s="764">
        <f t="shared" si="615"/>
        <v>0</v>
      </c>
      <c r="GM258" s="764">
        <f t="shared" si="615"/>
        <v>0</v>
      </c>
      <c r="GN258" s="764">
        <f t="shared" si="616"/>
        <v>0</v>
      </c>
      <c r="GO258" s="764">
        <f t="shared" si="616"/>
        <v>0</v>
      </c>
      <c r="GP258" s="764">
        <f t="shared" si="616"/>
        <v>0</v>
      </c>
      <c r="GQ258" s="764">
        <f t="shared" si="616"/>
        <v>0</v>
      </c>
      <c r="GR258" s="764">
        <f t="shared" si="616"/>
        <v>0</v>
      </c>
      <c r="GS258" s="764">
        <f t="shared" si="616"/>
        <v>0</v>
      </c>
      <c r="GT258" s="764">
        <f t="shared" si="616"/>
        <v>0</v>
      </c>
      <c r="GU258" s="764">
        <f t="shared" si="616"/>
        <v>0</v>
      </c>
      <c r="GV258" s="764">
        <f t="shared" si="616"/>
        <v>0</v>
      </c>
      <c r="GW258" s="764">
        <f t="shared" si="616"/>
        <v>0</v>
      </c>
      <c r="GX258" s="764">
        <f t="shared" si="617"/>
        <v>0</v>
      </c>
      <c r="GY258" s="764">
        <f t="shared" si="617"/>
        <v>0</v>
      </c>
      <c r="GZ258" s="764">
        <f t="shared" si="617"/>
        <v>0</v>
      </c>
      <c r="HA258" s="764">
        <f t="shared" si="617"/>
        <v>0</v>
      </c>
      <c r="HB258" s="764">
        <f t="shared" si="617"/>
        <v>0</v>
      </c>
      <c r="HC258" s="764">
        <f t="shared" si="617"/>
        <v>0</v>
      </c>
      <c r="HD258" s="764">
        <f t="shared" si="617"/>
        <v>0</v>
      </c>
      <c r="HE258" s="764">
        <f t="shared" si="617"/>
        <v>0</v>
      </c>
      <c r="HF258" s="764">
        <f t="shared" si="617"/>
        <v>0</v>
      </c>
      <c r="HG258" s="764">
        <f t="shared" si="617"/>
        <v>0</v>
      </c>
      <c r="HH258" s="764">
        <f t="shared" si="618"/>
        <v>0</v>
      </c>
      <c r="HI258" s="764">
        <f t="shared" si="618"/>
        <v>0</v>
      </c>
      <c r="HJ258" s="764">
        <f t="shared" si="618"/>
        <v>0</v>
      </c>
      <c r="HK258" s="764">
        <f t="shared" si="618"/>
        <v>0</v>
      </c>
      <c r="HL258" s="764">
        <f t="shared" si="618"/>
        <v>0</v>
      </c>
      <c r="HM258" s="764">
        <f t="shared" si="618"/>
        <v>0</v>
      </c>
      <c r="HN258" s="764">
        <f t="shared" si="618"/>
        <v>0</v>
      </c>
      <c r="HO258" s="764">
        <f t="shared" si="618"/>
        <v>0</v>
      </c>
      <c r="HP258" s="764">
        <f t="shared" si="618"/>
        <v>0</v>
      </c>
      <c r="HQ258" s="764">
        <f t="shared" si="618"/>
        <v>0</v>
      </c>
      <c r="HR258" s="764">
        <f t="shared" si="619"/>
        <v>0</v>
      </c>
      <c r="HS258" s="764">
        <f t="shared" si="619"/>
        <v>0</v>
      </c>
      <c r="HT258" s="764">
        <f t="shared" si="619"/>
        <v>0</v>
      </c>
      <c r="HU258" s="764">
        <f t="shared" si="619"/>
        <v>0</v>
      </c>
      <c r="HV258" s="764">
        <f t="shared" si="619"/>
        <v>0</v>
      </c>
      <c r="HW258" s="764">
        <f t="shared" si="619"/>
        <v>0</v>
      </c>
      <c r="HX258" s="764">
        <f t="shared" si="619"/>
        <v>0</v>
      </c>
      <c r="HY258" s="764">
        <f t="shared" si="619"/>
        <v>0</v>
      </c>
      <c r="HZ258" s="764">
        <f t="shared" si="619"/>
        <v>0</v>
      </c>
      <c r="IA258" s="764">
        <f t="shared" si="619"/>
        <v>0</v>
      </c>
      <c r="IB258" s="764">
        <f t="shared" si="620"/>
        <v>0</v>
      </c>
      <c r="IC258" s="764">
        <f t="shared" si="620"/>
        <v>0</v>
      </c>
      <c r="ID258" s="764">
        <f t="shared" si="620"/>
        <v>0</v>
      </c>
      <c r="IE258" s="764">
        <f t="shared" si="620"/>
        <v>0</v>
      </c>
      <c r="IF258" s="764">
        <f t="shared" si="620"/>
        <v>0</v>
      </c>
      <c r="IG258" s="764">
        <f t="shared" si="620"/>
        <v>0</v>
      </c>
      <c r="IH258" s="764">
        <f t="shared" si="620"/>
        <v>0</v>
      </c>
      <c r="II258" s="764">
        <f t="shared" si="620"/>
        <v>0</v>
      </c>
      <c r="IJ258" s="764">
        <f t="shared" si="620"/>
        <v>0</v>
      </c>
      <c r="IK258" s="764">
        <f t="shared" si="620"/>
        <v>0</v>
      </c>
      <c r="IL258" s="764">
        <f t="shared" si="621"/>
        <v>0</v>
      </c>
      <c r="IM258" s="764">
        <f t="shared" si="621"/>
        <v>0</v>
      </c>
      <c r="IN258" s="764">
        <f t="shared" si="621"/>
        <v>0</v>
      </c>
      <c r="IO258" s="764">
        <f t="shared" si="621"/>
        <v>0</v>
      </c>
      <c r="IP258" s="764">
        <f t="shared" si="621"/>
        <v>0</v>
      </c>
      <c r="IQ258" s="764">
        <f t="shared" si="621"/>
        <v>0</v>
      </c>
      <c r="IR258" s="764">
        <f t="shared" si="621"/>
        <v>0</v>
      </c>
      <c r="IS258" s="764">
        <f t="shared" si="621"/>
        <v>0</v>
      </c>
      <c r="IT258" s="764">
        <f t="shared" si="621"/>
        <v>0</v>
      </c>
      <c r="IU258" s="764">
        <f t="shared" si="621"/>
        <v>0</v>
      </c>
      <c r="IV258" s="764">
        <f t="shared" si="621"/>
        <v>0</v>
      </c>
      <c r="IW258" s="764">
        <f t="shared" si="621"/>
        <v>0</v>
      </c>
      <c r="IX258" s="764">
        <f t="shared" si="621"/>
        <v>0</v>
      </c>
      <c r="IY258" s="764">
        <f t="shared" si="621"/>
        <v>0</v>
      </c>
      <c r="IZ258" s="764">
        <f t="shared" si="621"/>
        <v>0</v>
      </c>
      <c r="JA258" s="764">
        <f t="shared" si="621"/>
        <v>0</v>
      </c>
      <c r="JB258" s="764">
        <f t="shared" si="621"/>
        <v>0</v>
      </c>
      <c r="JC258" s="764">
        <f t="shared" si="621"/>
        <v>0</v>
      </c>
      <c r="JD258" s="764">
        <f t="shared" si="601"/>
        <v>0</v>
      </c>
      <c r="JE258" s="764">
        <f t="shared" si="601"/>
        <v>0</v>
      </c>
      <c r="JF258" s="764">
        <f t="shared" si="601"/>
        <v>0</v>
      </c>
      <c r="JG258" s="764">
        <f t="shared" si="601"/>
        <v>0</v>
      </c>
      <c r="JH258" s="764">
        <f t="shared" si="601"/>
        <v>0</v>
      </c>
      <c r="JI258" s="764">
        <f t="shared" si="601"/>
        <v>0</v>
      </c>
      <c r="JJ258" s="764">
        <f t="shared" si="601"/>
        <v>0</v>
      </c>
      <c r="JK258" s="764">
        <f t="shared" si="601"/>
        <v>0</v>
      </c>
      <c r="JL258" s="764">
        <f t="shared" si="621"/>
        <v>0</v>
      </c>
      <c r="JM258" s="764">
        <f t="shared" si="621"/>
        <v>0</v>
      </c>
      <c r="JN258" s="764">
        <f t="shared" si="621"/>
        <v>0</v>
      </c>
      <c r="JO258" s="764">
        <f t="shared" si="621"/>
        <v>0</v>
      </c>
      <c r="JP258" s="764">
        <f t="shared" si="621"/>
        <v>0</v>
      </c>
      <c r="JQ258" s="764">
        <f t="shared" si="480"/>
        <v>0</v>
      </c>
      <c r="JR258" s="764">
        <f t="shared" si="480"/>
        <v>0</v>
      </c>
      <c r="JS258" s="764">
        <f t="shared" si="621"/>
        <v>0</v>
      </c>
      <c r="JT258" s="765">
        <f t="shared" si="481"/>
        <v>0</v>
      </c>
      <c r="JU258" s="229">
        <f t="shared" si="482"/>
        <v>0</v>
      </c>
    </row>
    <row r="259" spans="1:281" ht="12.75" customHeight="1">
      <c r="A259" s="57"/>
      <c r="B259" s="223"/>
      <c r="C259" s="52"/>
      <c r="D259" s="62"/>
      <c r="E259" s="743" t="str">
        <f t="shared" si="479"/>
        <v xml:space="preserve"> </v>
      </c>
      <c r="F259" s="56"/>
      <c r="G259" s="228"/>
      <c r="H259" s="744">
        <f>SUMIF(Ajuste!$C$8:$C$483,$B$6:$B$499,Ajuste!$E$8:$E$483)</f>
        <v>0</v>
      </c>
      <c r="I259" s="744">
        <f>SUMIF(Ajuste!$C$8:$C$483,$B$6:$B$499,Ajuste!$F$8:$F$483)</f>
        <v>0</v>
      </c>
      <c r="J259" s="229">
        <f t="shared" si="483"/>
        <v>0</v>
      </c>
      <c r="K259" s="764">
        <f t="shared" si="602"/>
        <v>0</v>
      </c>
      <c r="L259" s="764">
        <f t="shared" si="622"/>
        <v>0</v>
      </c>
      <c r="M259" s="764">
        <f t="shared" si="622"/>
        <v>0</v>
      </c>
      <c r="N259" s="764">
        <f t="shared" si="622"/>
        <v>0</v>
      </c>
      <c r="O259" s="764">
        <f t="shared" si="622"/>
        <v>0</v>
      </c>
      <c r="P259" s="764">
        <f t="shared" si="622"/>
        <v>0</v>
      </c>
      <c r="Q259" s="764">
        <f t="shared" si="622"/>
        <v>0</v>
      </c>
      <c r="R259" s="764">
        <f t="shared" si="622"/>
        <v>0</v>
      </c>
      <c r="S259" s="764">
        <f t="shared" si="622"/>
        <v>0</v>
      </c>
      <c r="T259" s="764">
        <f t="shared" si="622"/>
        <v>0</v>
      </c>
      <c r="U259" s="764">
        <f t="shared" si="622"/>
        <v>0</v>
      </c>
      <c r="V259" s="764">
        <f t="shared" si="622"/>
        <v>0</v>
      </c>
      <c r="W259" s="764">
        <f t="shared" si="622"/>
        <v>0</v>
      </c>
      <c r="X259" s="764">
        <f t="shared" si="622"/>
        <v>0</v>
      </c>
      <c r="Y259" s="764">
        <f t="shared" si="622"/>
        <v>0</v>
      </c>
      <c r="Z259" s="764">
        <f t="shared" si="622"/>
        <v>0</v>
      </c>
      <c r="AA259" s="764">
        <f t="shared" si="622"/>
        <v>0</v>
      </c>
      <c r="AB259" s="764">
        <f t="shared" si="622"/>
        <v>0</v>
      </c>
      <c r="AC259" s="764">
        <f t="shared" si="622"/>
        <v>0</v>
      </c>
      <c r="AD259" s="764">
        <f t="shared" si="622"/>
        <v>0</v>
      </c>
      <c r="AE259" s="764">
        <f t="shared" si="622"/>
        <v>0</v>
      </c>
      <c r="AF259" s="764">
        <f t="shared" si="622"/>
        <v>0</v>
      </c>
      <c r="AG259" s="764">
        <f t="shared" si="622"/>
        <v>0</v>
      </c>
      <c r="AH259" s="764">
        <f t="shared" si="622"/>
        <v>0</v>
      </c>
      <c r="AI259" s="764">
        <f t="shared" si="622"/>
        <v>0</v>
      </c>
      <c r="AJ259" s="764">
        <f t="shared" si="622"/>
        <v>0</v>
      </c>
      <c r="AK259" s="764">
        <f t="shared" si="622"/>
        <v>0</v>
      </c>
      <c r="AL259" s="764">
        <f t="shared" si="622"/>
        <v>0</v>
      </c>
      <c r="AM259" s="764">
        <f t="shared" si="622"/>
        <v>0</v>
      </c>
      <c r="AN259" s="764">
        <f t="shared" si="622"/>
        <v>0</v>
      </c>
      <c r="AO259" s="764">
        <f t="shared" si="622"/>
        <v>0</v>
      </c>
      <c r="AP259" s="764">
        <f t="shared" si="622"/>
        <v>0</v>
      </c>
      <c r="AQ259" s="764">
        <f t="shared" si="622"/>
        <v>0</v>
      </c>
      <c r="AR259" s="764">
        <f t="shared" si="622"/>
        <v>0</v>
      </c>
      <c r="AS259" s="764">
        <f t="shared" si="622"/>
        <v>0</v>
      </c>
      <c r="AT259" s="764">
        <f t="shared" si="622"/>
        <v>0</v>
      </c>
      <c r="AU259" s="764">
        <f t="shared" si="622"/>
        <v>0</v>
      </c>
      <c r="AV259" s="764">
        <f t="shared" si="622"/>
        <v>0</v>
      </c>
      <c r="AW259" s="764">
        <f t="shared" si="622"/>
        <v>0</v>
      </c>
      <c r="AX259" s="764">
        <f t="shared" si="622"/>
        <v>0</v>
      </c>
      <c r="AY259" s="764">
        <f t="shared" si="622"/>
        <v>0</v>
      </c>
      <c r="AZ259" s="764">
        <f t="shared" si="622"/>
        <v>0</v>
      </c>
      <c r="BA259" s="764">
        <f t="shared" si="622"/>
        <v>0</v>
      </c>
      <c r="BB259" s="764">
        <f t="shared" si="622"/>
        <v>0</v>
      </c>
      <c r="BC259" s="764">
        <f t="shared" si="622"/>
        <v>0</v>
      </c>
      <c r="BD259" s="764">
        <f t="shared" si="622"/>
        <v>0</v>
      </c>
      <c r="BE259" s="764">
        <f t="shared" si="622"/>
        <v>0</v>
      </c>
      <c r="BF259" s="764">
        <f t="shared" si="602"/>
        <v>0</v>
      </c>
      <c r="BG259" s="764">
        <f t="shared" si="602"/>
        <v>0</v>
      </c>
      <c r="BH259" s="764">
        <f t="shared" si="602"/>
        <v>0</v>
      </c>
      <c r="BI259" s="764">
        <f t="shared" si="602"/>
        <v>0</v>
      </c>
      <c r="BJ259" s="764">
        <f t="shared" si="602"/>
        <v>0</v>
      </c>
      <c r="BK259" s="764">
        <f t="shared" si="602"/>
        <v>0</v>
      </c>
      <c r="BL259" s="764">
        <f t="shared" si="602"/>
        <v>0</v>
      </c>
      <c r="BM259" s="764">
        <f t="shared" si="602"/>
        <v>0</v>
      </c>
      <c r="BN259" s="764">
        <f t="shared" si="603"/>
        <v>0</v>
      </c>
      <c r="BO259" s="764">
        <f t="shared" si="603"/>
        <v>0</v>
      </c>
      <c r="BP259" s="764">
        <f t="shared" si="603"/>
        <v>0</v>
      </c>
      <c r="BQ259" s="764">
        <f t="shared" si="603"/>
        <v>0</v>
      </c>
      <c r="BR259" s="764">
        <f t="shared" si="603"/>
        <v>0</v>
      </c>
      <c r="BS259" s="764">
        <f t="shared" si="603"/>
        <v>0</v>
      </c>
      <c r="BT259" s="764">
        <f t="shared" si="603"/>
        <v>0</v>
      </c>
      <c r="BU259" s="764">
        <f t="shared" si="603"/>
        <v>0</v>
      </c>
      <c r="BV259" s="764">
        <f t="shared" si="603"/>
        <v>0</v>
      </c>
      <c r="BW259" s="764">
        <f t="shared" si="603"/>
        <v>0</v>
      </c>
      <c r="BX259" s="764">
        <f t="shared" si="604"/>
        <v>0</v>
      </c>
      <c r="BY259" s="764">
        <f t="shared" si="604"/>
        <v>0</v>
      </c>
      <c r="BZ259" s="764">
        <f t="shared" si="604"/>
        <v>0</v>
      </c>
      <c r="CA259" s="764">
        <f t="shared" si="604"/>
        <v>0</v>
      </c>
      <c r="CB259" s="764">
        <f t="shared" si="604"/>
        <v>0</v>
      </c>
      <c r="CC259" s="764">
        <f t="shared" si="604"/>
        <v>0</v>
      </c>
      <c r="CD259" s="764">
        <f t="shared" si="604"/>
        <v>0</v>
      </c>
      <c r="CE259" s="764">
        <f t="shared" si="604"/>
        <v>0</v>
      </c>
      <c r="CF259" s="764">
        <f t="shared" si="604"/>
        <v>0</v>
      </c>
      <c r="CG259" s="764">
        <f t="shared" si="604"/>
        <v>0</v>
      </c>
      <c r="CH259" s="764">
        <f t="shared" si="605"/>
        <v>0</v>
      </c>
      <c r="CI259" s="764">
        <f t="shared" si="605"/>
        <v>0</v>
      </c>
      <c r="CJ259" s="764">
        <f t="shared" si="605"/>
        <v>0</v>
      </c>
      <c r="CK259" s="764">
        <f t="shared" si="605"/>
        <v>0</v>
      </c>
      <c r="CL259" s="764">
        <f t="shared" si="605"/>
        <v>0</v>
      </c>
      <c r="CM259" s="764">
        <f t="shared" si="605"/>
        <v>0</v>
      </c>
      <c r="CN259" s="764">
        <f t="shared" si="605"/>
        <v>0</v>
      </c>
      <c r="CO259" s="764">
        <f t="shared" si="605"/>
        <v>0</v>
      </c>
      <c r="CP259" s="764">
        <f t="shared" si="605"/>
        <v>0</v>
      </c>
      <c r="CQ259" s="764">
        <f t="shared" si="605"/>
        <v>0</v>
      </c>
      <c r="CR259" s="764">
        <f t="shared" si="606"/>
        <v>0</v>
      </c>
      <c r="CS259" s="764">
        <f t="shared" si="606"/>
        <v>0</v>
      </c>
      <c r="CT259" s="764">
        <f t="shared" si="606"/>
        <v>0</v>
      </c>
      <c r="CU259" s="764">
        <f t="shared" si="606"/>
        <v>0</v>
      </c>
      <c r="CV259" s="764">
        <f t="shared" si="606"/>
        <v>0</v>
      </c>
      <c r="CW259" s="764">
        <f t="shared" si="606"/>
        <v>0</v>
      </c>
      <c r="CX259" s="764">
        <f t="shared" si="606"/>
        <v>0</v>
      </c>
      <c r="CY259" s="764">
        <f t="shared" si="606"/>
        <v>0</v>
      </c>
      <c r="CZ259" s="764">
        <f t="shared" si="606"/>
        <v>0</v>
      </c>
      <c r="DA259" s="764">
        <f t="shared" si="606"/>
        <v>0</v>
      </c>
      <c r="DB259" s="764">
        <f t="shared" si="607"/>
        <v>0</v>
      </c>
      <c r="DC259" s="764">
        <f t="shared" si="607"/>
        <v>0</v>
      </c>
      <c r="DD259" s="764">
        <f t="shared" si="607"/>
        <v>0</v>
      </c>
      <c r="DE259" s="764">
        <f t="shared" si="607"/>
        <v>0</v>
      </c>
      <c r="DF259" s="764">
        <f t="shared" si="607"/>
        <v>0</v>
      </c>
      <c r="DG259" s="764">
        <f t="shared" si="607"/>
        <v>0</v>
      </c>
      <c r="DH259" s="764">
        <f t="shared" si="607"/>
        <v>0</v>
      </c>
      <c r="DI259" s="764">
        <f t="shared" si="607"/>
        <v>0</v>
      </c>
      <c r="DJ259" s="764">
        <f t="shared" si="607"/>
        <v>0</v>
      </c>
      <c r="DK259" s="764">
        <f t="shared" si="607"/>
        <v>0</v>
      </c>
      <c r="DL259" s="764">
        <f t="shared" si="608"/>
        <v>0</v>
      </c>
      <c r="DM259" s="764">
        <f t="shared" si="608"/>
        <v>0</v>
      </c>
      <c r="DN259" s="764">
        <f t="shared" si="608"/>
        <v>0</v>
      </c>
      <c r="DO259" s="764">
        <f t="shared" si="608"/>
        <v>0</v>
      </c>
      <c r="DP259" s="764">
        <f t="shared" si="608"/>
        <v>0</v>
      </c>
      <c r="DQ259" s="764">
        <f t="shared" si="608"/>
        <v>0</v>
      </c>
      <c r="DR259" s="764">
        <f t="shared" si="608"/>
        <v>0</v>
      </c>
      <c r="DS259" s="764">
        <f t="shared" si="608"/>
        <v>0</v>
      </c>
      <c r="DT259" s="764">
        <f t="shared" si="608"/>
        <v>0</v>
      </c>
      <c r="DU259" s="764">
        <f t="shared" si="608"/>
        <v>0</v>
      </c>
      <c r="DV259" s="764">
        <f t="shared" si="609"/>
        <v>0</v>
      </c>
      <c r="DW259" s="764">
        <f t="shared" si="609"/>
        <v>0</v>
      </c>
      <c r="DX259" s="764">
        <f t="shared" si="609"/>
        <v>0</v>
      </c>
      <c r="DY259" s="764">
        <f t="shared" si="609"/>
        <v>0</v>
      </c>
      <c r="DZ259" s="764">
        <f t="shared" si="609"/>
        <v>0</v>
      </c>
      <c r="EA259" s="764">
        <f t="shared" si="609"/>
        <v>0</v>
      </c>
      <c r="EB259" s="764">
        <f t="shared" si="609"/>
        <v>0</v>
      </c>
      <c r="EC259" s="764">
        <f t="shared" si="609"/>
        <v>0</v>
      </c>
      <c r="ED259" s="764">
        <f t="shared" si="609"/>
        <v>0</v>
      </c>
      <c r="EE259" s="764">
        <f t="shared" si="609"/>
        <v>0</v>
      </c>
      <c r="EF259" s="764">
        <f t="shared" si="610"/>
        <v>0</v>
      </c>
      <c r="EG259" s="764">
        <f t="shared" si="610"/>
        <v>0</v>
      </c>
      <c r="EH259" s="764">
        <f t="shared" si="610"/>
        <v>0</v>
      </c>
      <c r="EI259" s="764">
        <f t="shared" si="610"/>
        <v>0</v>
      </c>
      <c r="EJ259" s="764">
        <f t="shared" si="610"/>
        <v>0</v>
      </c>
      <c r="EK259" s="764">
        <f t="shared" si="610"/>
        <v>0</v>
      </c>
      <c r="EL259" s="764">
        <f t="shared" si="610"/>
        <v>0</v>
      </c>
      <c r="EM259" s="764">
        <f t="shared" si="610"/>
        <v>0</v>
      </c>
      <c r="EN259" s="764">
        <f t="shared" si="610"/>
        <v>0</v>
      </c>
      <c r="EO259" s="764">
        <f t="shared" si="610"/>
        <v>0</v>
      </c>
      <c r="EP259" s="764">
        <f t="shared" si="611"/>
        <v>0</v>
      </c>
      <c r="EQ259" s="764">
        <f t="shared" si="611"/>
        <v>0</v>
      </c>
      <c r="ER259" s="764">
        <f t="shared" si="611"/>
        <v>0</v>
      </c>
      <c r="ES259" s="764">
        <f t="shared" si="611"/>
        <v>0</v>
      </c>
      <c r="ET259" s="764">
        <f t="shared" si="611"/>
        <v>0</v>
      </c>
      <c r="EU259" s="764">
        <f t="shared" si="611"/>
        <v>0</v>
      </c>
      <c r="EV259" s="764">
        <f t="shared" si="611"/>
        <v>0</v>
      </c>
      <c r="EW259" s="764">
        <f t="shared" si="611"/>
        <v>0</v>
      </c>
      <c r="EX259" s="764">
        <f t="shared" si="611"/>
        <v>0</v>
      </c>
      <c r="EY259" s="764">
        <f t="shared" si="611"/>
        <v>0</v>
      </c>
      <c r="EZ259" s="764">
        <f t="shared" si="612"/>
        <v>0</v>
      </c>
      <c r="FA259" s="764">
        <f t="shared" si="612"/>
        <v>0</v>
      </c>
      <c r="FB259" s="764">
        <f t="shared" si="612"/>
        <v>0</v>
      </c>
      <c r="FC259" s="764">
        <f t="shared" si="612"/>
        <v>0</v>
      </c>
      <c r="FD259" s="764">
        <f t="shared" si="612"/>
        <v>0</v>
      </c>
      <c r="FE259" s="764">
        <f t="shared" si="612"/>
        <v>0</v>
      </c>
      <c r="FF259" s="764">
        <f t="shared" si="612"/>
        <v>0</v>
      </c>
      <c r="FG259" s="764">
        <f t="shared" si="612"/>
        <v>0</v>
      </c>
      <c r="FH259" s="764">
        <f t="shared" si="612"/>
        <v>0</v>
      </c>
      <c r="FI259" s="764">
        <f t="shared" si="612"/>
        <v>0</v>
      </c>
      <c r="FJ259" s="764">
        <f t="shared" si="613"/>
        <v>0</v>
      </c>
      <c r="FK259" s="764">
        <f t="shared" si="613"/>
        <v>0</v>
      </c>
      <c r="FL259" s="764">
        <f t="shared" si="613"/>
        <v>0</v>
      </c>
      <c r="FM259" s="764">
        <f t="shared" si="613"/>
        <v>0</v>
      </c>
      <c r="FN259" s="764">
        <f t="shared" si="613"/>
        <v>0</v>
      </c>
      <c r="FO259" s="764">
        <f t="shared" si="613"/>
        <v>0</v>
      </c>
      <c r="FP259" s="764">
        <f t="shared" si="613"/>
        <v>0</v>
      </c>
      <c r="FQ259" s="764">
        <f t="shared" si="613"/>
        <v>0</v>
      </c>
      <c r="FR259" s="764">
        <f t="shared" si="613"/>
        <v>0</v>
      </c>
      <c r="FS259" s="764">
        <f t="shared" si="613"/>
        <v>0</v>
      </c>
      <c r="FT259" s="764">
        <f t="shared" si="614"/>
        <v>0</v>
      </c>
      <c r="FU259" s="764">
        <f t="shared" si="614"/>
        <v>0</v>
      </c>
      <c r="FV259" s="764">
        <f t="shared" si="614"/>
        <v>0</v>
      </c>
      <c r="FW259" s="764">
        <f t="shared" si="614"/>
        <v>0</v>
      </c>
      <c r="FX259" s="764">
        <f t="shared" si="614"/>
        <v>0</v>
      </c>
      <c r="FY259" s="764">
        <f t="shared" si="614"/>
        <v>0</v>
      </c>
      <c r="FZ259" s="764">
        <f t="shared" si="614"/>
        <v>0</v>
      </c>
      <c r="GA259" s="764">
        <f t="shared" si="614"/>
        <v>0</v>
      </c>
      <c r="GB259" s="764">
        <f t="shared" si="614"/>
        <v>0</v>
      </c>
      <c r="GC259" s="764">
        <f t="shared" si="614"/>
        <v>0</v>
      </c>
      <c r="GD259" s="764">
        <f t="shared" si="615"/>
        <v>0</v>
      </c>
      <c r="GE259" s="764">
        <f t="shared" si="615"/>
        <v>0</v>
      </c>
      <c r="GF259" s="764">
        <f t="shared" si="615"/>
        <v>0</v>
      </c>
      <c r="GG259" s="764">
        <f t="shared" si="615"/>
        <v>0</v>
      </c>
      <c r="GH259" s="764">
        <f t="shared" si="615"/>
        <v>0</v>
      </c>
      <c r="GI259" s="764">
        <f t="shared" si="615"/>
        <v>0</v>
      </c>
      <c r="GJ259" s="764">
        <f t="shared" si="615"/>
        <v>0</v>
      </c>
      <c r="GK259" s="764">
        <f t="shared" si="615"/>
        <v>0</v>
      </c>
      <c r="GL259" s="764">
        <f t="shared" si="615"/>
        <v>0</v>
      </c>
      <c r="GM259" s="764">
        <f t="shared" si="615"/>
        <v>0</v>
      </c>
      <c r="GN259" s="764">
        <f t="shared" si="616"/>
        <v>0</v>
      </c>
      <c r="GO259" s="764">
        <f t="shared" si="616"/>
        <v>0</v>
      </c>
      <c r="GP259" s="764">
        <f t="shared" si="616"/>
        <v>0</v>
      </c>
      <c r="GQ259" s="764">
        <f t="shared" si="616"/>
        <v>0</v>
      </c>
      <c r="GR259" s="764">
        <f t="shared" si="616"/>
        <v>0</v>
      </c>
      <c r="GS259" s="764">
        <f t="shared" si="616"/>
        <v>0</v>
      </c>
      <c r="GT259" s="764">
        <f t="shared" si="616"/>
        <v>0</v>
      </c>
      <c r="GU259" s="764">
        <f t="shared" si="616"/>
        <v>0</v>
      </c>
      <c r="GV259" s="764">
        <f t="shared" si="616"/>
        <v>0</v>
      </c>
      <c r="GW259" s="764">
        <f t="shared" si="616"/>
        <v>0</v>
      </c>
      <c r="GX259" s="764">
        <f t="shared" si="617"/>
        <v>0</v>
      </c>
      <c r="GY259" s="764">
        <f t="shared" si="617"/>
        <v>0</v>
      </c>
      <c r="GZ259" s="764">
        <f t="shared" si="617"/>
        <v>0</v>
      </c>
      <c r="HA259" s="764">
        <f t="shared" si="617"/>
        <v>0</v>
      </c>
      <c r="HB259" s="764">
        <f t="shared" si="617"/>
        <v>0</v>
      </c>
      <c r="HC259" s="764">
        <f t="shared" si="617"/>
        <v>0</v>
      </c>
      <c r="HD259" s="764">
        <f t="shared" si="617"/>
        <v>0</v>
      </c>
      <c r="HE259" s="764">
        <f t="shared" si="617"/>
        <v>0</v>
      </c>
      <c r="HF259" s="764">
        <f t="shared" si="617"/>
        <v>0</v>
      </c>
      <c r="HG259" s="764">
        <f t="shared" si="617"/>
        <v>0</v>
      </c>
      <c r="HH259" s="764">
        <f t="shared" si="618"/>
        <v>0</v>
      </c>
      <c r="HI259" s="764">
        <f t="shared" si="618"/>
        <v>0</v>
      </c>
      <c r="HJ259" s="764">
        <f t="shared" si="618"/>
        <v>0</v>
      </c>
      <c r="HK259" s="764">
        <f t="shared" si="618"/>
        <v>0</v>
      </c>
      <c r="HL259" s="764">
        <f t="shared" si="618"/>
        <v>0</v>
      </c>
      <c r="HM259" s="764">
        <f t="shared" si="618"/>
        <v>0</v>
      </c>
      <c r="HN259" s="764">
        <f t="shared" si="618"/>
        <v>0</v>
      </c>
      <c r="HO259" s="764">
        <f t="shared" si="618"/>
        <v>0</v>
      </c>
      <c r="HP259" s="764">
        <f t="shared" si="618"/>
        <v>0</v>
      </c>
      <c r="HQ259" s="764">
        <f t="shared" si="618"/>
        <v>0</v>
      </c>
      <c r="HR259" s="764">
        <f t="shared" si="619"/>
        <v>0</v>
      </c>
      <c r="HS259" s="764">
        <f t="shared" si="619"/>
        <v>0</v>
      </c>
      <c r="HT259" s="764">
        <f t="shared" si="619"/>
        <v>0</v>
      </c>
      <c r="HU259" s="764">
        <f t="shared" si="619"/>
        <v>0</v>
      </c>
      <c r="HV259" s="764">
        <f t="shared" si="619"/>
        <v>0</v>
      </c>
      <c r="HW259" s="764">
        <f t="shared" si="619"/>
        <v>0</v>
      </c>
      <c r="HX259" s="764">
        <f t="shared" si="619"/>
        <v>0</v>
      </c>
      <c r="HY259" s="764">
        <f t="shared" si="619"/>
        <v>0</v>
      </c>
      <c r="HZ259" s="764">
        <f t="shared" si="619"/>
        <v>0</v>
      </c>
      <c r="IA259" s="764">
        <f t="shared" si="619"/>
        <v>0</v>
      </c>
      <c r="IB259" s="764">
        <f t="shared" si="620"/>
        <v>0</v>
      </c>
      <c r="IC259" s="764">
        <f t="shared" si="620"/>
        <v>0</v>
      </c>
      <c r="ID259" s="764">
        <f t="shared" si="620"/>
        <v>0</v>
      </c>
      <c r="IE259" s="764">
        <f t="shared" si="620"/>
        <v>0</v>
      </c>
      <c r="IF259" s="764">
        <f t="shared" si="620"/>
        <v>0</v>
      </c>
      <c r="IG259" s="764">
        <f t="shared" si="620"/>
        <v>0</v>
      </c>
      <c r="IH259" s="764">
        <f t="shared" si="620"/>
        <v>0</v>
      </c>
      <c r="II259" s="764">
        <f t="shared" si="620"/>
        <v>0</v>
      </c>
      <c r="IJ259" s="764">
        <f t="shared" si="620"/>
        <v>0</v>
      </c>
      <c r="IK259" s="764">
        <f t="shared" si="620"/>
        <v>0</v>
      </c>
      <c r="IL259" s="764">
        <f t="shared" si="621"/>
        <v>0</v>
      </c>
      <c r="IM259" s="764">
        <f t="shared" si="621"/>
        <v>0</v>
      </c>
      <c r="IN259" s="764">
        <f t="shared" si="621"/>
        <v>0</v>
      </c>
      <c r="IO259" s="764">
        <f t="shared" si="621"/>
        <v>0</v>
      </c>
      <c r="IP259" s="764">
        <f t="shared" si="621"/>
        <v>0</v>
      </c>
      <c r="IQ259" s="764">
        <f t="shared" si="621"/>
        <v>0</v>
      </c>
      <c r="IR259" s="764">
        <f t="shared" si="621"/>
        <v>0</v>
      </c>
      <c r="IS259" s="764">
        <f t="shared" si="621"/>
        <v>0</v>
      </c>
      <c r="IT259" s="764">
        <f t="shared" si="621"/>
        <v>0</v>
      </c>
      <c r="IU259" s="764">
        <f t="shared" si="621"/>
        <v>0</v>
      </c>
      <c r="IV259" s="764">
        <f t="shared" si="621"/>
        <v>0</v>
      </c>
      <c r="IW259" s="764">
        <f t="shared" si="621"/>
        <v>0</v>
      </c>
      <c r="IX259" s="764">
        <f t="shared" si="621"/>
        <v>0</v>
      </c>
      <c r="IY259" s="764">
        <f t="shared" si="621"/>
        <v>0</v>
      </c>
      <c r="IZ259" s="764">
        <f t="shared" si="621"/>
        <v>0</v>
      </c>
      <c r="JA259" s="764">
        <f t="shared" si="621"/>
        <v>0</v>
      </c>
      <c r="JB259" s="764">
        <f t="shared" si="621"/>
        <v>0</v>
      </c>
      <c r="JC259" s="764">
        <f t="shared" si="621"/>
        <v>0</v>
      </c>
      <c r="JD259" s="764">
        <f t="shared" si="601"/>
        <v>0</v>
      </c>
      <c r="JE259" s="764">
        <f t="shared" si="601"/>
        <v>0</v>
      </c>
      <c r="JF259" s="764">
        <f t="shared" si="601"/>
        <v>0</v>
      </c>
      <c r="JG259" s="764">
        <f t="shared" si="601"/>
        <v>0</v>
      </c>
      <c r="JH259" s="764">
        <f t="shared" si="601"/>
        <v>0</v>
      </c>
      <c r="JI259" s="764">
        <f t="shared" si="601"/>
        <v>0</v>
      </c>
      <c r="JJ259" s="764">
        <f t="shared" si="601"/>
        <v>0</v>
      </c>
      <c r="JK259" s="764">
        <f t="shared" si="601"/>
        <v>0</v>
      </c>
      <c r="JL259" s="764">
        <f t="shared" si="621"/>
        <v>0</v>
      </c>
      <c r="JM259" s="764">
        <f t="shared" si="621"/>
        <v>0</v>
      </c>
      <c r="JN259" s="764">
        <f t="shared" si="621"/>
        <v>0</v>
      </c>
      <c r="JO259" s="764">
        <f t="shared" si="621"/>
        <v>0</v>
      </c>
      <c r="JP259" s="764">
        <f t="shared" si="621"/>
        <v>0</v>
      </c>
      <c r="JQ259" s="764">
        <f t="shared" si="480"/>
        <v>0</v>
      </c>
      <c r="JR259" s="764">
        <f t="shared" si="480"/>
        <v>0</v>
      </c>
      <c r="JS259" s="764">
        <f t="shared" si="621"/>
        <v>0</v>
      </c>
      <c r="JT259" s="765">
        <f t="shared" si="481"/>
        <v>0</v>
      </c>
      <c r="JU259" s="229">
        <f t="shared" si="482"/>
        <v>0</v>
      </c>
    </row>
    <row r="260" spans="1:281" ht="12.75" customHeight="1">
      <c r="A260" s="57"/>
      <c r="B260" s="223"/>
      <c r="C260" s="52"/>
      <c r="D260" s="62"/>
      <c r="E260" s="743" t="str">
        <f t="shared" si="479"/>
        <v xml:space="preserve"> </v>
      </c>
      <c r="F260" s="56"/>
      <c r="G260" s="228"/>
      <c r="H260" s="744">
        <f>SUMIF(Ajuste!$C$8:$C$483,$B$6:$B$499,Ajuste!$E$8:$E$483)</f>
        <v>0</v>
      </c>
      <c r="I260" s="744">
        <f>SUMIF(Ajuste!$C$8:$C$483,$B$6:$B$499,Ajuste!$F$8:$F$483)</f>
        <v>0</v>
      </c>
      <c r="J260" s="229">
        <f t="shared" si="483"/>
        <v>0</v>
      </c>
      <c r="K260" s="764">
        <f t="shared" si="602"/>
        <v>0</v>
      </c>
      <c r="L260" s="764">
        <f t="shared" si="622"/>
        <v>0</v>
      </c>
      <c r="M260" s="764">
        <f t="shared" si="622"/>
        <v>0</v>
      </c>
      <c r="N260" s="764">
        <f t="shared" si="622"/>
        <v>0</v>
      </c>
      <c r="O260" s="764">
        <f t="shared" si="622"/>
        <v>0</v>
      </c>
      <c r="P260" s="764">
        <f t="shared" si="622"/>
        <v>0</v>
      </c>
      <c r="Q260" s="764">
        <f t="shared" si="622"/>
        <v>0</v>
      </c>
      <c r="R260" s="764">
        <f t="shared" si="622"/>
        <v>0</v>
      </c>
      <c r="S260" s="764">
        <f t="shared" si="622"/>
        <v>0</v>
      </c>
      <c r="T260" s="764">
        <f t="shared" si="622"/>
        <v>0</v>
      </c>
      <c r="U260" s="764">
        <f t="shared" si="622"/>
        <v>0</v>
      </c>
      <c r="V260" s="764">
        <f t="shared" si="622"/>
        <v>0</v>
      </c>
      <c r="W260" s="764">
        <f t="shared" si="622"/>
        <v>0</v>
      </c>
      <c r="X260" s="764">
        <f t="shared" si="622"/>
        <v>0</v>
      </c>
      <c r="Y260" s="764">
        <f t="shared" si="622"/>
        <v>0</v>
      </c>
      <c r="Z260" s="764">
        <f t="shared" si="622"/>
        <v>0</v>
      </c>
      <c r="AA260" s="764">
        <f t="shared" si="622"/>
        <v>0</v>
      </c>
      <c r="AB260" s="764">
        <f t="shared" si="622"/>
        <v>0</v>
      </c>
      <c r="AC260" s="764">
        <f t="shared" si="622"/>
        <v>0</v>
      </c>
      <c r="AD260" s="764">
        <f t="shared" si="622"/>
        <v>0</v>
      </c>
      <c r="AE260" s="764">
        <f t="shared" si="622"/>
        <v>0</v>
      </c>
      <c r="AF260" s="764">
        <f t="shared" si="622"/>
        <v>0</v>
      </c>
      <c r="AG260" s="764">
        <f t="shared" si="622"/>
        <v>0</v>
      </c>
      <c r="AH260" s="764">
        <f t="shared" si="622"/>
        <v>0</v>
      </c>
      <c r="AI260" s="764">
        <f t="shared" si="622"/>
        <v>0</v>
      </c>
      <c r="AJ260" s="764">
        <f t="shared" si="622"/>
        <v>0</v>
      </c>
      <c r="AK260" s="764">
        <f t="shared" si="622"/>
        <v>0</v>
      </c>
      <c r="AL260" s="764">
        <f t="shared" si="622"/>
        <v>0</v>
      </c>
      <c r="AM260" s="764">
        <f t="shared" si="622"/>
        <v>0</v>
      </c>
      <c r="AN260" s="764">
        <f t="shared" si="622"/>
        <v>0</v>
      </c>
      <c r="AO260" s="764">
        <f t="shared" si="622"/>
        <v>0</v>
      </c>
      <c r="AP260" s="764">
        <f t="shared" si="622"/>
        <v>0</v>
      </c>
      <c r="AQ260" s="764">
        <f t="shared" si="622"/>
        <v>0</v>
      </c>
      <c r="AR260" s="764">
        <f t="shared" si="622"/>
        <v>0</v>
      </c>
      <c r="AS260" s="764">
        <f t="shared" si="622"/>
        <v>0</v>
      </c>
      <c r="AT260" s="764">
        <f t="shared" si="622"/>
        <v>0</v>
      </c>
      <c r="AU260" s="764">
        <f t="shared" si="622"/>
        <v>0</v>
      </c>
      <c r="AV260" s="764">
        <f t="shared" si="622"/>
        <v>0</v>
      </c>
      <c r="AW260" s="764">
        <f t="shared" si="622"/>
        <v>0</v>
      </c>
      <c r="AX260" s="764">
        <f t="shared" si="622"/>
        <v>0</v>
      </c>
      <c r="AY260" s="764">
        <f t="shared" si="622"/>
        <v>0</v>
      </c>
      <c r="AZ260" s="764">
        <f t="shared" si="622"/>
        <v>0</v>
      </c>
      <c r="BA260" s="764">
        <f t="shared" si="622"/>
        <v>0</v>
      </c>
      <c r="BB260" s="764">
        <f t="shared" si="622"/>
        <v>0</v>
      </c>
      <c r="BC260" s="764">
        <f t="shared" si="622"/>
        <v>0</v>
      </c>
      <c r="BD260" s="764">
        <f t="shared" si="622"/>
        <v>0</v>
      </c>
      <c r="BE260" s="764">
        <f t="shared" si="622"/>
        <v>0</v>
      </c>
      <c r="BF260" s="764">
        <f t="shared" si="602"/>
        <v>0</v>
      </c>
      <c r="BG260" s="764">
        <f t="shared" si="602"/>
        <v>0</v>
      </c>
      <c r="BH260" s="764">
        <f t="shared" si="602"/>
        <v>0</v>
      </c>
      <c r="BI260" s="764">
        <f t="shared" si="602"/>
        <v>0</v>
      </c>
      <c r="BJ260" s="764">
        <f t="shared" si="602"/>
        <v>0</v>
      </c>
      <c r="BK260" s="764">
        <f t="shared" si="602"/>
        <v>0</v>
      </c>
      <c r="BL260" s="764">
        <f t="shared" si="602"/>
        <v>0</v>
      </c>
      <c r="BM260" s="764">
        <f t="shared" si="602"/>
        <v>0</v>
      </c>
      <c r="BN260" s="764">
        <f t="shared" si="603"/>
        <v>0</v>
      </c>
      <c r="BO260" s="764">
        <f t="shared" si="603"/>
        <v>0</v>
      </c>
      <c r="BP260" s="764">
        <f t="shared" si="603"/>
        <v>0</v>
      </c>
      <c r="BQ260" s="764">
        <f t="shared" si="603"/>
        <v>0</v>
      </c>
      <c r="BR260" s="764">
        <f t="shared" si="603"/>
        <v>0</v>
      </c>
      <c r="BS260" s="764">
        <f t="shared" si="603"/>
        <v>0</v>
      </c>
      <c r="BT260" s="764">
        <f t="shared" si="603"/>
        <v>0</v>
      </c>
      <c r="BU260" s="764">
        <f t="shared" si="603"/>
        <v>0</v>
      </c>
      <c r="BV260" s="764">
        <f t="shared" si="603"/>
        <v>0</v>
      </c>
      <c r="BW260" s="764">
        <f t="shared" si="603"/>
        <v>0</v>
      </c>
      <c r="BX260" s="764">
        <f t="shared" si="604"/>
        <v>0</v>
      </c>
      <c r="BY260" s="764">
        <f t="shared" si="604"/>
        <v>0</v>
      </c>
      <c r="BZ260" s="764">
        <f t="shared" si="604"/>
        <v>0</v>
      </c>
      <c r="CA260" s="764">
        <f t="shared" si="604"/>
        <v>0</v>
      </c>
      <c r="CB260" s="764">
        <f t="shared" si="604"/>
        <v>0</v>
      </c>
      <c r="CC260" s="764">
        <f t="shared" si="604"/>
        <v>0</v>
      </c>
      <c r="CD260" s="764">
        <f t="shared" si="604"/>
        <v>0</v>
      </c>
      <c r="CE260" s="764">
        <f t="shared" si="604"/>
        <v>0</v>
      </c>
      <c r="CF260" s="764">
        <f t="shared" si="604"/>
        <v>0</v>
      </c>
      <c r="CG260" s="764">
        <f t="shared" si="604"/>
        <v>0</v>
      </c>
      <c r="CH260" s="764">
        <f t="shared" si="605"/>
        <v>0</v>
      </c>
      <c r="CI260" s="764">
        <f t="shared" si="605"/>
        <v>0</v>
      </c>
      <c r="CJ260" s="764">
        <f t="shared" si="605"/>
        <v>0</v>
      </c>
      <c r="CK260" s="764">
        <f t="shared" si="605"/>
        <v>0</v>
      </c>
      <c r="CL260" s="764">
        <f t="shared" si="605"/>
        <v>0</v>
      </c>
      <c r="CM260" s="764">
        <f t="shared" si="605"/>
        <v>0</v>
      </c>
      <c r="CN260" s="764">
        <f t="shared" si="605"/>
        <v>0</v>
      </c>
      <c r="CO260" s="764">
        <f t="shared" si="605"/>
        <v>0</v>
      </c>
      <c r="CP260" s="764">
        <f t="shared" si="605"/>
        <v>0</v>
      </c>
      <c r="CQ260" s="764">
        <f t="shared" si="605"/>
        <v>0</v>
      </c>
      <c r="CR260" s="764">
        <f t="shared" si="606"/>
        <v>0</v>
      </c>
      <c r="CS260" s="764">
        <f t="shared" si="606"/>
        <v>0</v>
      </c>
      <c r="CT260" s="764">
        <f t="shared" si="606"/>
        <v>0</v>
      </c>
      <c r="CU260" s="764">
        <f t="shared" si="606"/>
        <v>0</v>
      </c>
      <c r="CV260" s="764">
        <f t="shared" si="606"/>
        <v>0</v>
      </c>
      <c r="CW260" s="764">
        <f t="shared" si="606"/>
        <v>0</v>
      </c>
      <c r="CX260" s="764">
        <f t="shared" si="606"/>
        <v>0</v>
      </c>
      <c r="CY260" s="764">
        <f t="shared" si="606"/>
        <v>0</v>
      </c>
      <c r="CZ260" s="764">
        <f t="shared" si="606"/>
        <v>0</v>
      </c>
      <c r="DA260" s="764">
        <f t="shared" si="606"/>
        <v>0</v>
      </c>
      <c r="DB260" s="764">
        <f t="shared" si="607"/>
        <v>0</v>
      </c>
      <c r="DC260" s="764">
        <f t="shared" si="607"/>
        <v>0</v>
      </c>
      <c r="DD260" s="764">
        <f t="shared" si="607"/>
        <v>0</v>
      </c>
      <c r="DE260" s="764">
        <f t="shared" si="607"/>
        <v>0</v>
      </c>
      <c r="DF260" s="764">
        <f t="shared" si="607"/>
        <v>0</v>
      </c>
      <c r="DG260" s="764">
        <f t="shared" si="607"/>
        <v>0</v>
      </c>
      <c r="DH260" s="764">
        <f t="shared" si="607"/>
        <v>0</v>
      </c>
      <c r="DI260" s="764">
        <f t="shared" si="607"/>
        <v>0</v>
      </c>
      <c r="DJ260" s="764">
        <f t="shared" si="607"/>
        <v>0</v>
      </c>
      <c r="DK260" s="764">
        <f t="shared" si="607"/>
        <v>0</v>
      </c>
      <c r="DL260" s="764">
        <f t="shared" si="608"/>
        <v>0</v>
      </c>
      <c r="DM260" s="764">
        <f t="shared" si="608"/>
        <v>0</v>
      </c>
      <c r="DN260" s="764">
        <f t="shared" si="608"/>
        <v>0</v>
      </c>
      <c r="DO260" s="764">
        <f t="shared" si="608"/>
        <v>0</v>
      </c>
      <c r="DP260" s="764">
        <f t="shared" si="608"/>
        <v>0</v>
      </c>
      <c r="DQ260" s="764">
        <f t="shared" si="608"/>
        <v>0</v>
      </c>
      <c r="DR260" s="764">
        <f t="shared" si="608"/>
        <v>0</v>
      </c>
      <c r="DS260" s="764">
        <f t="shared" si="608"/>
        <v>0</v>
      </c>
      <c r="DT260" s="764">
        <f t="shared" si="608"/>
        <v>0</v>
      </c>
      <c r="DU260" s="764">
        <f t="shared" si="608"/>
        <v>0</v>
      </c>
      <c r="DV260" s="764">
        <f t="shared" si="609"/>
        <v>0</v>
      </c>
      <c r="DW260" s="764">
        <f t="shared" si="609"/>
        <v>0</v>
      </c>
      <c r="DX260" s="764">
        <f t="shared" si="609"/>
        <v>0</v>
      </c>
      <c r="DY260" s="764">
        <f t="shared" si="609"/>
        <v>0</v>
      </c>
      <c r="DZ260" s="764">
        <f t="shared" si="609"/>
        <v>0</v>
      </c>
      <c r="EA260" s="764">
        <f t="shared" si="609"/>
        <v>0</v>
      </c>
      <c r="EB260" s="764">
        <f t="shared" si="609"/>
        <v>0</v>
      </c>
      <c r="EC260" s="764">
        <f t="shared" si="609"/>
        <v>0</v>
      </c>
      <c r="ED260" s="764">
        <f t="shared" si="609"/>
        <v>0</v>
      </c>
      <c r="EE260" s="764">
        <f t="shared" si="609"/>
        <v>0</v>
      </c>
      <c r="EF260" s="764">
        <f t="shared" si="610"/>
        <v>0</v>
      </c>
      <c r="EG260" s="764">
        <f t="shared" si="610"/>
        <v>0</v>
      </c>
      <c r="EH260" s="764">
        <f t="shared" si="610"/>
        <v>0</v>
      </c>
      <c r="EI260" s="764">
        <f t="shared" si="610"/>
        <v>0</v>
      </c>
      <c r="EJ260" s="764">
        <f t="shared" si="610"/>
        <v>0</v>
      </c>
      <c r="EK260" s="764">
        <f t="shared" si="610"/>
        <v>0</v>
      </c>
      <c r="EL260" s="764">
        <f t="shared" si="610"/>
        <v>0</v>
      </c>
      <c r="EM260" s="764">
        <f t="shared" si="610"/>
        <v>0</v>
      </c>
      <c r="EN260" s="764">
        <f t="shared" si="610"/>
        <v>0</v>
      </c>
      <c r="EO260" s="764">
        <f t="shared" si="610"/>
        <v>0</v>
      </c>
      <c r="EP260" s="764">
        <f t="shared" si="611"/>
        <v>0</v>
      </c>
      <c r="EQ260" s="764">
        <f t="shared" si="611"/>
        <v>0</v>
      </c>
      <c r="ER260" s="764">
        <f t="shared" si="611"/>
        <v>0</v>
      </c>
      <c r="ES260" s="764">
        <f t="shared" si="611"/>
        <v>0</v>
      </c>
      <c r="ET260" s="764">
        <f t="shared" si="611"/>
        <v>0</v>
      </c>
      <c r="EU260" s="764">
        <f t="shared" si="611"/>
        <v>0</v>
      </c>
      <c r="EV260" s="764">
        <f t="shared" si="611"/>
        <v>0</v>
      </c>
      <c r="EW260" s="764">
        <f t="shared" si="611"/>
        <v>0</v>
      </c>
      <c r="EX260" s="764">
        <f t="shared" si="611"/>
        <v>0</v>
      </c>
      <c r="EY260" s="764">
        <f t="shared" si="611"/>
        <v>0</v>
      </c>
      <c r="EZ260" s="764">
        <f t="shared" si="612"/>
        <v>0</v>
      </c>
      <c r="FA260" s="764">
        <f t="shared" si="612"/>
        <v>0</v>
      </c>
      <c r="FB260" s="764">
        <f t="shared" si="612"/>
        <v>0</v>
      </c>
      <c r="FC260" s="764">
        <f t="shared" si="612"/>
        <v>0</v>
      </c>
      <c r="FD260" s="764">
        <f t="shared" si="612"/>
        <v>0</v>
      </c>
      <c r="FE260" s="764">
        <f t="shared" si="612"/>
        <v>0</v>
      </c>
      <c r="FF260" s="764">
        <f t="shared" si="612"/>
        <v>0</v>
      </c>
      <c r="FG260" s="764">
        <f t="shared" si="612"/>
        <v>0</v>
      </c>
      <c r="FH260" s="764">
        <f t="shared" si="612"/>
        <v>0</v>
      </c>
      <c r="FI260" s="764">
        <f t="shared" si="612"/>
        <v>0</v>
      </c>
      <c r="FJ260" s="764">
        <f t="shared" si="613"/>
        <v>0</v>
      </c>
      <c r="FK260" s="764">
        <f t="shared" si="613"/>
        <v>0</v>
      </c>
      <c r="FL260" s="764">
        <f t="shared" si="613"/>
        <v>0</v>
      </c>
      <c r="FM260" s="764">
        <f t="shared" si="613"/>
        <v>0</v>
      </c>
      <c r="FN260" s="764">
        <f t="shared" si="613"/>
        <v>0</v>
      </c>
      <c r="FO260" s="764">
        <f t="shared" si="613"/>
        <v>0</v>
      </c>
      <c r="FP260" s="764">
        <f t="shared" si="613"/>
        <v>0</v>
      </c>
      <c r="FQ260" s="764">
        <f t="shared" si="613"/>
        <v>0</v>
      </c>
      <c r="FR260" s="764">
        <f t="shared" si="613"/>
        <v>0</v>
      </c>
      <c r="FS260" s="764">
        <f t="shared" si="613"/>
        <v>0</v>
      </c>
      <c r="FT260" s="764">
        <f t="shared" si="614"/>
        <v>0</v>
      </c>
      <c r="FU260" s="764">
        <f t="shared" si="614"/>
        <v>0</v>
      </c>
      <c r="FV260" s="764">
        <f t="shared" si="614"/>
        <v>0</v>
      </c>
      <c r="FW260" s="764">
        <f t="shared" si="614"/>
        <v>0</v>
      </c>
      <c r="FX260" s="764">
        <f t="shared" si="614"/>
        <v>0</v>
      </c>
      <c r="FY260" s="764">
        <f t="shared" si="614"/>
        <v>0</v>
      </c>
      <c r="FZ260" s="764">
        <f t="shared" si="614"/>
        <v>0</v>
      </c>
      <c r="GA260" s="764">
        <f t="shared" si="614"/>
        <v>0</v>
      </c>
      <c r="GB260" s="764">
        <f t="shared" si="614"/>
        <v>0</v>
      </c>
      <c r="GC260" s="764">
        <f t="shared" si="614"/>
        <v>0</v>
      </c>
      <c r="GD260" s="764">
        <f t="shared" si="615"/>
        <v>0</v>
      </c>
      <c r="GE260" s="764">
        <f t="shared" si="615"/>
        <v>0</v>
      </c>
      <c r="GF260" s="764">
        <f t="shared" si="615"/>
        <v>0</v>
      </c>
      <c r="GG260" s="764">
        <f t="shared" si="615"/>
        <v>0</v>
      </c>
      <c r="GH260" s="764">
        <f t="shared" si="615"/>
        <v>0</v>
      </c>
      <c r="GI260" s="764">
        <f t="shared" si="615"/>
        <v>0</v>
      </c>
      <c r="GJ260" s="764">
        <f t="shared" si="615"/>
        <v>0</v>
      </c>
      <c r="GK260" s="764">
        <f t="shared" si="615"/>
        <v>0</v>
      </c>
      <c r="GL260" s="764">
        <f t="shared" si="615"/>
        <v>0</v>
      </c>
      <c r="GM260" s="764">
        <f t="shared" si="615"/>
        <v>0</v>
      </c>
      <c r="GN260" s="764">
        <f t="shared" si="616"/>
        <v>0</v>
      </c>
      <c r="GO260" s="764">
        <f t="shared" si="616"/>
        <v>0</v>
      </c>
      <c r="GP260" s="764">
        <f t="shared" si="616"/>
        <v>0</v>
      </c>
      <c r="GQ260" s="764">
        <f t="shared" si="616"/>
        <v>0</v>
      </c>
      <c r="GR260" s="764">
        <f t="shared" si="616"/>
        <v>0</v>
      </c>
      <c r="GS260" s="764">
        <f t="shared" si="616"/>
        <v>0</v>
      </c>
      <c r="GT260" s="764">
        <f t="shared" si="616"/>
        <v>0</v>
      </c>
      <c r="GU260" s="764">
        <f t="shared" si="616"/>
        <v>0</v>
      </c>
      <c r="GV260" s="764">
        <f t="shared" si="616"/>
        <v>0</v>
      </c>
      <c r="GW260" s="764">
        <f t="shared" si="616"/>
        <v>0</v>
      </c>
      <c r="GX260" s="764">
        <f t="shared" si="617"/>
        <v>0</v>
      </c>
      <c r="GY260" s="764">
        <f t="shared" si="617"/>
        <v>0</v>
      </c>
      <c r="GZ260" s="764">
        <f t="shared" si="617"/>
        <v>0</v>
      </c>
      <c r="HA260" s="764">
        <f t="shared" si="617"/>
        <v>0</v>
      </c>
      <c r="HB260" s="764">
        <f t="shared" si="617"/>
        <v>0</v>
      </c>
      <c r="HC260" s="764">
        <f t="shared" si="617"/>
        <v>0</v>
      </c>
      <c r="HD260" s="764">
        <f t="shared" si="617"/>
        <v>0</v>
      </c>
      <c r="HE260" s="764">
        <f t="shared" si="617"/>
        <v>0</v>
      </c>
      <c r="HF260" s="764">
        <f t="shared" si="617"/>
        <v>0</v>
      </c>
      <c r="HG260" s="764">
        <f t="shared" si="617"/>
        <v>0</v>
      </c>
      <c r="HH260" s="764">
        <f t="shared" si="618"/>
        <v>0</v>
      </c>
      <c r="HI260" s="764">
        <f t="shared" si="618"/>
        <v>0</v>
      </c>
      <c r="HJ260" s="764">
        <f t="shared" si="618"/>
        <v>0</v>
      </c>
      <c r="HK260" s="764">
        <f t="shared" si="618"/>
        <v>0</v>
      </c>
      <c r="HL260" s="764">
        <f t="shared" si="618"/>
        <v>0</v>
      </c>
      <c r="HM260" s="764">
        <f t="shared" si="618"/>
        <v>0</v>
      </c>
      <c r="HN260" s="764">
        <f t="shared" si="618"/>
        <v>0</v>
      </c>
      <c r="HO260" s="764">
        <f t="shared" si="618"/>
        <v>0</v>
      </c>
      <c r="HP260" s="764">
        <f t="shared" si="618"/>
        <v>0</v>
      </c>
      <c r="HQ260" s="764">
        <f t="shared" si="618"/>
        <v>0</v>
      </c>
      <c r="HR260" s="764">
        <f t="shared" si="619"/>
        <v>0</v>
      </c>
      <c r="HS260" s="764">
        <f t="shared" si="619"/>
        <v>0</v>
      </c>
      <c r="HT260" s="764">
        <f t="shared" si="619"/>
        <v>0</v>
      </c>
      <c r="HU260" s="764">
        <f t="shared" si="619"/>
        <v>0</v>
      </c>
      <c r="HV260" s="764">
        <f t="shared" si="619"/>
        <v>0</v>
      </c>
      <c r="HW260" s="764">
        <f t="shared" si="619"/>
        <v>0</v>
      </c>
      <c r="HX260" s="764">
        <f t="shared" si="619"/>
        <v>0</v>
      </c>
      <c r="HY260" s="764">
        <f t="shared" si="619"/>
        <v>0</v>
      </c>
      <c r="HZ260" s="764">
        <f t="shared" si="619"/>
        <v>0</v>
      </c>
      <c r="IA260" s="764">
        <f t="shared" si="619"/>
        <v>0</v>
      </c>
      <c r="IB260" s="764">
        <f t="shared" si="620"/>
        <v>0</v>
      </c>
      <c r="IC260" s="764">
        <f t="shared" si="620"/>
        <v>0</v>
      </c>
      <c r="ID260" s="764">
        <f t="shared" si="620"/>
        <v>0</v>
      </c>
      <c r="IE260" s="764">
        <f t="shared" si="620"/>
        <v>0</v>
      </c>
      <c r="IF260" s="764">
        <f t="shared" si="620"/>
        <v>0</v>
      </c>
      <c r="IG260" s="764">
        <f t="shared" si="620"/>
        <v>0</v>
      </c>
      <c r="IH260" s="764">
        <f t="shared" si="620"/>
        <v>0</v>
      </c>
      <c r="II260" s="764">
        <f t="shared" si="620"/>
        <v>0</v>
      </c>
      <c r="IJ260" s="764">
        <f t="shared" si="620"/>
        <v>0</v>
      </c>
      <c r="IK260" s="764">
        <f t="shared" si="620"/>
        <v>0</v>
      </c>
      <c r="IL260" s="764">
        <f t="shared" si="621"/>
        <v>0</v>
      </c>
      <c r="IM260" s="764">
        <f t="shared" si="621"/>
        <v>0</v>
      </c>
      <c r="IN260" s="764">
        <f t="shared" si="621"/>
        <v>0</v>
      </c>
      <c r="IO260" s="764">
        <f t="shared" si="621"/>
        <v>0</v>
      </c>
      <c r="IP260" s="764">
        <f t="shared" si="621"/>
        <v>0</v>
      </c>
      <c r="IQ260" s="764">
        <f t="shared" si="621"/>
        <v>0</v>
      </c>
      <c r="IR260" s="764">
        <f t="shared" si="621"/>
        <v>0</v>
      </c>
      <c r="IS260" s="764">
        <f t="shared" si="621"/>
        <v>0</v>
      </c>
      <c r="IT260" s="764">
        <f t="shared" si="621"/>
        <v>0</v>
      </c>
      <c r="IU260" s="764">
        <f t="shared" si="621"/>
        <v>0</v>
      </c>
      <c r="IV260" s="764">
        <f t="shared" si="621"/>
        <v>0</v>
      </c>
      <c r="IW260" s="764">
        <f t="shared" si="621"/>
        <v>0</v>
      </c>
      <c r="IX260" s="764">
        <f t="shared" si="621"/>
        <v>0</v>
      </c>
      <c r="IY260" s="764">
        <f t="shared" si="621"/>
        <v>0</v>
      </c>
      <c r="IZ260" s="764">
        <f t="shared" si="621"/>
        <v>0</v>
      </c>
      <c r="JA260" s="764">
        <f t="shared" si="621"/>
        <v>0</v>
      </c>
      <c r="JB260" s="764">
        <f t="shared" si="621"/>
        <v>0</v>
      </c>
      <c r="JC260" s="764">
        <f t="shared" si="621"/>
        <v>0</v>
      </c>
      <c r="JD260" s="764">
        <f t="shared" si="601"/>
        <v>0</v>
      </c>
      <c r="JE260" s="764">
        <f t="shared" si="601"/>
        <v>0</v>
      </c>
      <c r="JF260" s="764">
        <f t="shared" si="601"/>
        <v>0</v>
      </c>
      <c r="JG260" s="764">
        <f t="shared" si="601"/>
        <v>0</v>
      </c>
      <c r="JH260" s="764">
        <f t="shared" si="601"/>
        <v>0</v>
      </c>
      <c r="JI260" s="764">
        <f t="shared" si="601"/>
        <v>0</v>
      </c>
      <c r="JJ260" s="764">
        <f t="shared" si="601"/>
        <v>0</v>
      </c>
      <c r="JK260" s="764">
        <f t="shared" si="601"/>
        <v>0</v>
      </c>
      <c r="JL260" s="764">
        <f t="shared" si="621"/>
        <v>0</v>
      </c>
      <c r="JM260" s="764">
        <f t="shared" si="621"/>
        <v>0</v>
      </c>
      <c r="JN260" s="764">
        <f t="shared" si="621"/>
        <v>0</v>
      </c>
      <c r="JO260" s="764">
        <f t="shared" si="621"/>
        <v>0</v>
      </c>
      <c r="JP260" s="764">
        <f t="shared" si="621"/>
        <v>0</v>
      </c>
      <c r="JQ260" s="764">
        <f t="shared" si="480"/>
        <v>0</v>
      </c>
      <c r="JR260" s="764">
        <f t="shared" si="480"/>
        <v>0</v>
      </c>
      <c r="JS260" s="764">
        <f t="shared" si="621"/>
        <v>0</v>
      </c>
      <c r="JT260" s="765">
        <f t="shared" si="481"/>
        <v>0</v>
      </c>
      <c r="JU260" s="229">
        <f t="shared" si="482"/>
        <v>0</v>
      </c>
    </row>
    <row r="261" spans="1:281" ht="12.75" customHeight="1">
      <c r="A261" s="57"/>
      <c r="B261" s="223"/>
      <c r="C261" s="52"/>
      <c r="D261" s="62"/>
      <c r="E261" s="743" t="str">
        <f t="shared" ref="E261:E324" si="623">IFERROR(VLOOKUP(D261,Cuenta,2,FALSE)," ")</f>
        <v xml:space="preserve"> </v>
      </c>
      <c r="F261" s="56"/>
      <c r="G261" s="228"/>
      <c r="H261" s="744">
        <f>SUMIF(Ajuste!$C$8:$C$483,$B$6:$B$499,Ajuste!$E$8:$E$483)</f>
        <v>0</v>
      </c>
      <c r="I261" s="744">
        <f>SUMIF(Ajuste!$C$8:$C$483,$B$6:$B$499,Ajuste!$F$8:$F$483)</f>
        <v>0</v>
      </c>
      <c r="J261" s="229">
        <f t="shared" si="483"/>
        <v>0</v>
      </c>
      <c r="K261" s="764">
        <f t="shared" si="602"/>
        <v>0</v>
      </c>
      <c r="L261" s="764">
        <f t="shared" si="622"/>
        <v>0</v>
      </c>
      <c r="M261" s="764">
        <f t="shared" si="622"/>
        <v>0</v>
      </c>
      <c r="N261" s="764">
        <f t="shared" si="622"/>
        <v>0</v>
      </c>
      <c r="O261" s="764">
        <f t="shared" si="622"/>
        <v>0</v>
      </c>
      <c r="P261" s="764">
        <f t="shared" si="622"/>
        <v>0</v>
      </c>
      <c r="Q261" s="764">
        <f t="shared" si="622"/>
        <v>0</v>
      </c>
      <c r="R261" s="764">
        <f t="shared" si="622"/>
        <v>0</v>
      </c>
      <c r="S261" s="764">
        <f t="shared" si="622"/>
        <v>0</v>
      </c>
      <c r="T261" s="764">
        <f t="shared" si="622"/>
        <v>0</v>
      </c>
      <c r="U261" s="764">
        <f t="shared" si="622"/>
        <v>0</v>
      </c>
      <c r="V261" s="764">
        <f t="shared" si="622"/>
        <v>0</v>
      </c>
      <c r="W261" s="764">
        <f t="shared" si="622"/>
        <v>0</v>
      </c>
      <c r="X261" s="764">
        <f t="shared" si="622"/>
        <v>0</v>
      </c>
      <c r="Y261" s="764">
        <f t="shared" si="622"/>
        <v>0</v>
      </c>
      <c r="Z261" s="764">
        <f t="shared" si="622"/>
        <v>0</v>
      </c>
      <c r="AA261" s="764">
        <f t="shared" si="622"/>
        <v>0</v>
      </c>
      <c r="AB261" s="764">
        <f t="shared" si="622"/>
        <v>0</v>
      </c>
      <c r="AC261" s="764">
        <f t="shared" si="622"/>
        <v>0</v>
      </c>
      <c r="AD261" s="764">
        <f t="shared" si="622"/>
        <v>0</v>
      </c>
      <c r="AE261" s="764">
        <f t="shared" si="622"/>
        <v>0</v>
      </c>
      <c r="AF261" s="764">
        <f t="shared" si="622"/>
        <v>0</v>
      </c>
      <c r="AG261" s="764">
        <f t="shared" si="622"/>
        <v>0</v>
      </c>
      <c r="AH261" s="764">
        <f t="shared" si="622"/>
        <v>0</v>
      </c>
      <c r="AI261" s="764">
        <f t="shared" si="622"/>
        <v>0</v>
      </c>
      <c r="AJ261" s="764">
        <f t="shared" si="622"/>
        <v>0</v>
      </c>
      <c r="AK261" s="764">
        <f t="shared" si="622"/>
        <v>0</v>
      </c>
      <c r="AL261" s="764">
        <f t="shared" si="622"/>
        <v>0</v>
      </c>
      <c r="AM261" s="764">
        <f t="shared" si="622"/>
        <v>0</v>
      </c>
      <c r="AN261" s="764">
        <f t="shared" si="622"/>
        <v>0</v>
      </c>
      <c r="AO261" s="764">
        <f t="shared" si="622"/>
        <v>0</v>
      </c>
      <c r="AP261" s="764">
        <f t="shared" si="622"/>
        <v>0</v>
      </c>
      <c r="AQ261" s="764">
        <f t="shared" si="622"/>
        <v>0</v>
      </c>
      <c r="AR261" s="764">
        <f t="shared" si="622"/>
        <v>0</v>
      </c>
      <c r="AS261" s="764">
        <f t="shared" si="622"/>
        <v>0</v>
      </c>
      <c r="AT261" s="764">
        <f t="shared" si="622"/>
        <v>0</v>
      </c>
      <c r="AU261" s="764">
        <f t="shared" si="622"/>
        <v>0</v>
      </c>
      <c r="AV261" s="764">
        <f t="shared" si="622"/>
        <v>0</v>
      </c>
      <c r="AW261" s="764">
        <f t="shared" si="622"/>
        <v>0</v>
      </c>
      <c r="AX261" s="764">
        <f t="shared" si="622"/>
        <v>0</v>
      </c>
      <c r="AY261" s="764">
        <f t="shared" si="622"/>
        <v>0</v>
      </c>
      <c r="AZ261" s="764">
        <f t="shared" si="622"/>
        <v>0</v>
      </c>
      <c r="BA261" s="764">
        <f t="shared" si="622"/>
        <v>0</v>
      </c>
      <c r="BB261" s="764">
        <f t="shared" si="622"/>
        <v>0</v>
      </c>
      <c r="BC261" s="764">
        <f t="shared" si="622"/>
        <v>0</v>
      </c>
      <c r="BD261" s="764">
        <f t="shared" si="622"/>
        <v>0</v>
      </c>
      <c r="BE261" s="764">
        <f t="shared" si="622"/>
        <v>0</v>
      </c>
      <c r="BF261" s="764">
        <f t="shared" si="602"/>
        <v>0</v>
      </c>
      <c r="BG261" s="764">
        <f t="shared" si="602"/>
        <v>0</v>
      </c>
      <c r="BH261" s="764">
        <f t="shared" si="602"/>
        <v>0</v>
      </c>
      <c r="BI261" s="764">
        <f t="shared" si="602"/>
        <v>0</v>
      </c>
      <c r="BJ261" s="764">
        <f t="shared" si="602"/>
        <v>0</v>
      </c>
      <c r="BK261" s="764">
        <f t="shared" si="602"/>
        <v>0</v>
      </c>
      <c r="BL261" s="764">
        <f t="shared" si="602"/>
        <v>0</v>
      </c>
      <c r="BM261" s="764">
        <f t="shared" si="602"/>
        <v>0</v>
      </c>
      <c r="BN261" s="764">
        <f t="shared" si="603"/>
        <v>0</v>
      </c>
      <c r="BO261" s="764">
        <f t="shared" si="603"/>
        <v>0</v>
      </c>
      <c r="BP261" s="764">
        <f t="shared" si="603"/>
        <v>0</v>
      </c>
      <c r="BQ261" s="764">
        <f t="shared" si="603"/>
        <v>0</v>
      </c>
      <c r="BR261" s="764">
        <f t="shared" si="603"/>
        <v>0</v>
      </c>
      <c r="BS261" s="764">
        <f t="shared" si="603"/>
        <v>0</v>
      </c>
      <c r="BT261" s="764">
        <f t="shared" si="603"/>
        <v>0</v>
      </c>
      <c r="BU261" s="764">
        <f t="shared" si="603"/>
        <v>0</v>
      </c>
      <c r="BV261" s="764">
        <f t="shared" si="603"/>
        <v>0</v>
      </c>
      <c r="BW261" s="764">
        <f t="shared" si="603"/>
        <v>0</v>
      </c>
      <c r="BX261" s="764">
        <f t="shared" si="604"/>
        <v>0</v>
      </c>
      <c r="BY261" s="764">
        <f t="shared" si="604"/>
        <v>0</v>
      </c>
      <c r="BZ261" s="764">
        <f t="shared" si="604"/>
        <v>0</v>
      </c>
      <c r="CA261" s="764">
        <f t="shared" si="604"/>
        <v>0</v>
      </c>
      <c r="CB261" s="764">
        <f t="shared" si="604"/>
        <v>0</v>
      </c>
      <c r="CC261" s="764">
        <f t="shared" si="604"/>
        <v>0</v>
      </c>
      <c r="CD261" s="764">
        <f t="shared" si="604"/>
        <v>0</v>
      </c>
      <c r="CE261" s="764">
        <f t="shared" si="604"/>
        <v>0</v>
      </c>
      <c r="CF261" s="764">
        <f t="shared" si="604"/>
        <v>0</v>
      </c>
      <c r="CG261" s="764">
        <f t="shared" si="604"/>
        <v>0</v>
      </c>
      <c r="CH261" s="764">
        <f t="shared" si="605"/>
        <v>0</v>
      </c>
      <c r="CI261" s="764">
        <f t="shared" si="605"/>
        <v>0</v>
      </c>
      <c r="CJ261" s="764">
        <f t="shared" si="605"/>
        <v>0</v>
      </c>
      <c r="CK261" s="764">
        <f t="shared" si="605"/>
        <v>0</v>
      </c>
      <c r="CL261" s="764">
        <f t="shared" si="605"/>
        <v>0</v>
      </c>
      <c r="CM261" s="764">
        <f t="shared" si="605"/>
        <v>0</v>
      </c>
      <c r="CN261" s="764">
        <f t="shared" si="605"/>
        <v>0</v>
      </c>
      <c r="CO261" s="764">
        <f t="shared" si="605"/>
        <v>0</v>
      </c>
      <c r="CP261" s="764">
        <f t="shared" si="605"/>
        <v>0</v>
      </c>
      <c r="CQ261" s="764">
        <f t="shared" si="605"/>
        <v>0</v>
      </c>
      <c r="CR261" s="764">
        <f t="shared" si="606"/>
        <v>0</v>
      </c>
      <c r="CS261" s="764">
        <f t="shared" si="606"/>
        <v>0</v>
      </c>
      <c r="CT261" s="764">
        <f t="shared" si="606"/>
        <v>0</v>
      </c>
      <c r="CU261" s="764">
        <f t="shared" si="606"/>
        <v>0</v>
      </c>
      <c r="CV261" s="764">
        <f t="shared" si="606"/>
        <v>0</v>
      </c>
      <c r="CW261" s="764">
        <f t="shared" si="606"/>
        <v>0</v>
      </c>
      <c r="CX261" s="764">
        <f t="shared" si="606"/>
        <v>0</v>
      </c>
      <c r="CY261" s="764">
        <f t="shared" si="606"/>
        <v>0</v>
      </c>
      <c r="CZ261" s="764">
        <f t="shared" si="606"/>
        <v>0</v>
      </c>
      <c r="DA261" s="764">
        <f t="shared" si="606"/>
        <v>0</v>
      </c>
      <c r="DB261" s="764">
        <f t="shared" si="607"/>
        <v>0</v>
      </c>
      <c r="DC261" s="764">
        <f t="shared" si="607"/>
        <v>0</v>
      </c>
      <c r="DD261" s="764">
        <f t="shared" si="607"/>
        <v>0</v>
      </c>
      <c r="DE261" s="764">
        <f t="shared" si="607"/>
        <v>0</v>
      </c>
      <c r="DF261" s="764">
        <f t="shared" si="607"/>
        <v>0</v>
      </c>
      <c r="DG261" s="764">
        <f t="shared" si="607"/>
        <v>0</v>
      </c>
      <c r="DH261" s="764">
        <f t="shared" si="607"/>
        <v>0</v>
      </c>
      <c r="DI261" s="764">
        <f t="shared" si="607"/>
        <v>0</v>
      </c>
      <c r="DJ261" s="764">
        <f t="shared" si="607"/>
        <v>0</v>
      </c>
      <c r="DK261" s="764">
        <f t="shared" si="607"/>
        <v>0</v>
      </c>
      <c r="DL261" s="764">
        <f t="shared" si="608"/>
        <v>0</v>
      </c>
      <c r="DM261" s="764">
        <f t="shared" si="608"/>
        <v>0</v>
      </c>
      <c r="DN261" s="764">
        <f t="shared" si="608"/>
        <v>0</v>
      </c>
      <c r="DO261" s="764">
        <f t="shared" si="608"/>
        <v>0</v>
      </c>
      <c r="DP261" s="764">
        <f t="shared" si="608"/>
        <v>0</v>
      </c>
      <c r="DQ261" s="764">
        <f t="shared" si="608"/>
        <v>0</v>
      </c>
      <c r="DR261" s="764">
        <f t="shared" si="608"/>
        <v>0</v>
      </c>
      <c r="DS261" s="764">
        <f t="shared" si="608"/>
        <v>0</v>
      </c>
      <c r="DT261" s="764">
        <f t="shared" si="608"/>
        <v>0</v>
      </c>
      <c r="DU261" s="764">
        <f t="shared" si="608"/>
        <v>0</v>
      </c>
      <c r="DV261" s="764">
        <f t="shared" si="609"/>
        <v>0</v>
      </c>
      <c r="DW261" s="764">
        <f t="shared" si="609"/>
        <v>0</v>
      </c>
      <c r="DX261" s="764">
        <f t="shared" si="609"/>
        <v>0</v>
      </c>
      <c r="DY261" s="764">
        <f t="shared" si="609"/>
        <v>0</v>
      </c>
      <c r="DZ261" s="764">
        <f t="shared" si="609"/>
        <v>0</v>
      </c>
      <c r="EA261" s="764">
        <f t="shared" si="609"/>
        <v>0</v>
      </c>
      <c r="EB261" s="764">
        <f t="shared" si="609"/>
        <v>0</v>
      </c>
      <c r="EC261" s="764">
        <f t="shared" si="609"/>
        <v>0</v>
      </c>
      <c r="ED261" s="764">
        <f t="shared" si="609"/>
        <v>0</v>
      </c>
      <c r="EE261" s="764">
        <f t="shared" si="609"/>
        <v>0</v>
      </c>
      <c r="EF261" s="764">
        <f t="shared" si="610"/>
        <v>0</v>
      </c>
      <c r="EG261" s="764">
        <f t="shared" si="610"/>
        <v>0</v>
      </c>
      <c r="EH261" s="764">
        <f t="shared" si="610"/>
        <v>0</v>
      </c>
      <c r="EI261" s="764">
        <f t="shared" si="610"/>
        <v>0</v>
      </c>
      <c r="EJ261" s="764">
        <f t="shared" si="610"/>
        <v>0</v>
      </c>
      <c r="EK261" s="764">
        <f t="shared" si="610"/>
        <v>0</v>
      </c>
      <c r="EL261" s="764">
        <f t="shared" si="610"/>
        <v>0</v>
      </c>
      <c r="EM261" s="764">
        <f t="shared" si="610"/>
        <v>0</v>
      </c>
      <c r="EN261" s="764">
        <f t="shared" si="610"/>
        <v>0</v>
      </c>
      <c r="EO261" s="764">
        <f t="shared" si="610"/>
        <v>0</v>
      </c>
      <c r="EP261" s="764">
        <f t="shared" si="611"/>
        <v>0</v>
      </c>
      <c r="EQ261" s="764">
        <f t="shared" si="611"/>
        <v>0</v>
      </c>
      <c r="ER261" s="764">
        <f t="shared" si="611"/>
        <v>0</v>
      </c>
      <c r="ES261" s="764">
        <f t="shared" si="611"/>
        <v>0</v>
      </c>
      <c r="ET261" s="764">
        <f t="shared" si="611"/>
        <v>0</v>
      </c>
      <c r="EU261" s="764">
        <f t="shared" si="611"/>
        <v>0</v>
      </c>
      <c r="EV261" s="764">
        <f t="shared" si="611"/>
        <v>0</v>
      </c>
      <c r="EW261" s="764">
        <f t="shared" si="611"/>
        <v>0</v>
      </c>
      <c r="EX261" s="764">
        <f t="shared" si="611"/>
        <v>0</v>
      </c>
      <c r="EY261" s="764">
        <f t="shared" si="611"/>
        <v>0</v>
      </c>
      <c r="EZ261" s="764">
        <f t="shared" si="612"/>
        <v>0</v>
      </c>
      <c r="FA261" s="764">
        <f t="shared" si="612"/>
        <v>0</v>
      </c>
      <c r="FB261" s="764">
        <f t="shared" si="612"/>
        <v>0</v>
      </c>
      <c r="FC261" s="764">
        <f t="shared" si="612"/>
        <v>0</v>
      </c>
      <c r="FD261" s="764">
        <f t="shared" si="612"/>
        <v>0</v>
      </c>
      <c r="FE261" s="764">
        <f t="shared" si="612"/>
        <v>0</v>
      </c>
      <c r="FF261" s="764">
        <f t="shared" si="612"/>
        <v>0</v>
      </c>
      <c r="FG261" s="764">
        <f t="shared" si="612"/>
        <v>0</v>
      </c>
      <c r="FH261" s="764">
        <f t="shared" si="612"/>
        <v>0</v>
      </c>
      <c r="FI261" s="764">
        <f t="shared" si="612"/>
        <v>0</v>
      </c>
      <c r="FJ261" s="764">
        <f t="shared" si="613"/>
        <v>0</v>
      </c>
      <c r="FK261" s="764">
        <f t="shared" si="613"/>
        <v>0</v>
      </c>
      <c r="FL261" s="764">
        <f t="shared" si="613"/>
        <v>0</v>
      </c>
      <c r="FM261" s="764">
        <f t="shared" si="613"/>
        <v>0</v>
      </c>
      <c r="FN261" s="764">
        <f t="shared" si="613"/>
        <v>0</v>
      </c>
      <c r="FO261" s="764">
        <f t="shared" si="613"/>
        <v>0</v>
      </c>
      <c r="FP261" s="764">
        <f t="shared" si="613"/>
        <v>0</v>
      </c>
      <c r="FQ261" s="764">
        <f t="shared" si="613"/>
        <v>0</v>
      </c>
      <c r="FR261" s="764">
        <f t="shared" si="613"/>
        <v>0</v>
      </c>
      <c r="FS261" s="764">
        <f t="shared" si="613"/>
        <v>0</v>
      </c>
      <c r="FT261" s="764">
        <f t="shared" si="614"/>
        <v>0</v>
      </c>
      <c r="FU261" s="764">
        <f t="shared" si="614"/>
        <v>0</v>
      </c>
      <c r="FV261" s="764">
        <f t="shared" si="614"/>
        <v>0</v>
      </c>
      <c r="FW261" s="764">
        <f t="shared" si="614"/>
        <v>0</v>
      </c>
      <c r="FX261" s="764">
        <f t="shared" si="614"/>
        <v>0</v>
      </c>
      <c r="FY261" s="764">
        <f t="shared" si="614"/>
        <v>0</v>
      </c>
      <c r="FZ261" s="764">
        <f t="shared" si="614"/>
        <v>0</v>
      </c>
      <c r="GA261" s="764">
        <f t="shared" si="614"/>
        <v>0</v>
      </c>
      <c r="GB261" s="764">
        <f t="shared" si="614"/>
        <v>0</v>
      </c>
      <c r="GC261" s="764">
        <f t="shared" si="614"/>
        <v>0</v>
      </c>
      <c r="GD261" s="764">
        <f t="shared" si="615"/>
        <v>0</v>
      </c>
      <c r="GE261" s="764">
        <f t="shared" si="615"/>
        <v>0</v>
      </c>
      <c r="GF261" s="764">
        <f t="shared" si="615"/>
        <v>0</v>
      </c>
      <c r="GG261" s="764">
        <f t="shared" si="615"/>
        <v>0</v>
      </c>
      <c r="GH261" s="764">
        <f t="shared" si="615"/>
        <v>0</v>
      </c>
      <c r="GI261" s="764">
        <f t="shared" si="615"/>
        <v>0</v>
      </c>
      <c r="GJ261" s="764">
        <f t="shared" si="615"/>
        <v>0</v>
      </c>
      <c r="GK261" s="764">
        <f t="shared" si="615"/>
        <v>0</v>
      </c>
      <c r="GL261" s="764">
        <f t="shared" si="615"/>
        <v>0</v>
      </c>
      <c r="GM261" s="764">
        <f t="shared" si="615"/>
        <v>0</v>
      </c>
      <c r="GN261" s="764">
        <f t="shared" si="616"/>
        <v>0</v>
      </c>
      <c r="GO261" s="764">
        <f t="shared" si="616"/>
        <v>0</v>
      </c>
      <c r="GP261" s="764">
        <f t="shared" si="616"/>
        <v>0</v>
      </c>
      <c r="GQ261" s="764">
        <f t="shared" si="616"/>
        <v>0</v>
      </c>
      <c r="GR261" s="764">
        <f t="shared" si="616"/>
        <v>0</v>
      </c>
      <c r="GS261" s="764">
        <f t="shared" si="616"/>
        <v>0</v>
      </c>
      <c r="GT261" s="764">
        <f t="shared" si="616"/>
        <v>0</v>
      </c>
      <c r="GU261" s="764">
        <f t="shared" si="616"/>
        <v>0</v>
      </c>
      <c r="GV261" s="764">
        <f t="shared" si="616"/>
        <v>0</v>
      </c>
      <c r="GW261" s="764">
        <f t="shared" si="616"/>
        <v>0</v>
      </c>
      <c r="GX261" s="764">
        <f t="shared" si="617"/>
        <v>0</v>
      </c>
      <c r="GY261" s="764">
        <f t="shared" si="617"/>
        <v>0</v>
      </c>
      <c r="GZ261" s="764">
        <f t="shared" si="617"/>
        <v>0</v>
      </c>
      <c r="HA261" s="764">
        <f t="shared" si="617"/>
        <v>0</v>
      </c>
      <c r="HB261" s="764">
        <f t="shared" si="617"/>
        <v>0</v>
      </c>
      <c r="HC261" s="764">
        <f t="shared" si="617"/>
        <v>0</v>
      </c>
      <c r="HD261" s="764">
        <f t="shared" si="617"/>
        <v>0</v>
      </c>
      <c r="HE261" s="764">
        <f t="shared" si="617"/>
        <v>0</v>
      </c>
      <c r="HF261" s="764">
        <f t="shared" si="617"/>
        <v>0</v>
      </c>
      <c r="HG261" s="764">
        <f t="shared" si="617"/>
        <v>0</v>
      </c>
      <c r="HH261" s="764">
        <f t="shared" si="618"/>
        <v>0</v>
      </c>
      <c r="HI261" s="764">
        <f t="shared" si="618"/>
        <v>0</v>
      </c>
      <c r="HJ261" s="764">
        <f t="shared" si="618"/>
        <v>0</v>
      </c>
      <c r="HK261" s="764">
        <f t="shared" si="618"/>
        <v>0</v>
      </c>
      <c r="HL261" s="764">
        <f t="shared" si="618"/>
        <v>0</v>
      </c>
      <c r="HM261" s="764">
        <f t="shared" si="618"/>
        <v>0</v>
      </c>
      <c r="HN261" s="764">
        <f t="shared" si="618"/>
        <v>0</v>
      </c>
      <c r="HO261" s="764">
        <f t="shared" si="618"/>
        <v>0</v>
      </c>
      <c r="HP261" s="764">
        <f t="shared" si="618"/>
        <v>0</v>
      </c>
      <c r="HQ261" s="764">
        <f t="shared" si="618"/>
        <v>0</v>
      </c>
      <c r="HR261" s="764">
        <f t="shared" si="619"/>
        <v>0</v>
      </c>
      <c r="HS261" s="764">
        <f t="shared" si="619"/>
        <v>0</v>
      </c>
      <c r="HT261" s="764">
        <f t="shared" si="619"/>
        <v>0</v>
      </c>
      <c r="HU261" s="764">
        <f t="shared" si="619"/>
        <v>0</v>
      </c>
      <c r="HV261" s="764">
        <f t="shared" si="619"/>
        <v>0</v>
      </c>
      <c r="HW261" s="764">
        <f t="shared" si="619"/>
        <v>0</v>
      </c>
      <c r="HX261" s="764">
        <f t="shared" si="619"/>
        <v>0</v>
      </c>
      <c r="HY261" s="764">
        <f t="shared" si="619"/>
        <v>0</v>
      </c>
      <c r="HZ261" s="764">
        <f t="shared" si="619"/>
        <v>0</v>
      </c>
      <c r="IA261" s="764">
        <f t="shared" si="619"/>
        <v>0</v>
      </c>
      <c r="IB261" s="764">
        <f t="shared" si="620"/>
        <v>0</v>
      </c>
      <c r="IC261" s="764">
        <f t="shared" si="620"/>
        <v>0</v>
      </c>
      <c r="ID261" s="764">
        <f t="shared" si="620"/>
        <v>0</v>
      </c>
      <c r="IE261" s="764">
        <f t="shared" si="620"/>
        <v>0</v>
      </c>
      <c r="IF261" s="764">
        <f t="shared" si="620"/>
        <v>0</v>
      </c>
      <c r="IG261" s="764">
        <f t="shared" si="620"/>
        <v>0</v>
      </c>
      <c r="IH261" s="764">
        <f t="shared" si="620"/>
        <v>0</v>
      </c>
      <c r="II261" s="764">
        <f t="shared" si="620"/>
        <v>0</v>
      </c>
      <c r="IJ261" s="764">
        <f t="shared" si="620"/>
        <v>0</v>
      </c>
      <c r="IK261" s="764">
        <f t="shared" si="620"/>
        <v>0</v>
      </c>
      <c r="IL261" s="764">
        <f t="shared" si="621"/>
        <v>0</v>
      </c>
      <c r="IM261" s="764">
        <f t="shared" si="621"/>
        <v>0</v>
      </c>
      <c r="IN261" s="764">
        <f t="shared" si="621"/>
        <v>0</v>
      </c>
      <c r="IO261" s="764">
        <f t="shared" si="621"/>
        <v>0</v>
      </c>
      <c r="IP261" s="764">
        <f t="shared" si="621"/>
        <v>0</v>
      </c>
      <c r="IQ261" s="764">
        <f t="shared" si="621"/>
        <v>0</v>
      </c>
      <c r="IR261" s="764">
        <f t="shared" si="621"/>
        <v>0</v>
      </c>
      <c r="IS261" s="764">
        <f t="shared" si="621"/>
        <v>0</v>
      </c>
      <c r="IT261" s="764">
        <f t="shared" si="621"/>
        <v>0</v>
      </c>
      <c r="IU261" s="764">
        <f t="shared" si="621"/>
        <v>0</v>
      </c>
      <c r="IV261" s="764">
        <f t="shared" si="621"/>
        <v>0</v>
      </c>
      <c r="IW261" s="764">
        <f t="shared" si="621"/>
        <v>0</v>
      </c>
      <c r="IX261" s="764">
        <f t="shared" si="621"/>
        <v>0</v>
      </c>
      <c r="IY261" s="764">
        <f t="shared" si="621"/>
        <v>0</v>
      </c>
      <c r="IZ261" s="764">
        <f t="shared" si="621"/>
        <v>0</v>
      </c>
      <c r="JA261" s="764">
        <f t="shared" si="621"/>
        <v>0</v>
      </c>
      <c r="JB261" s="764">
        <f t="shared" si="621"/>
        <v>0</v>
      </c>
      <c r="JC261" s="764">
        <f t="shared" si="621"/>
        <v>0</v>
      </c>
      <c r="JD261" s="764">
        <f t="shared" si="601"/>
        <v>0</v>
      </c>
      <c r="JE261" s="764">
        <f t="shared" si="601"/>
        <v>0</v>
      </c>
      <c r="JF261" s="764">
        <f t="shared" si="601"/>
        <v>0</v>
      </c>
      <c r="JG261" s="764">
        <f t="shared" si="601"/>
        <v>0</v>
      </c>
      <c r="JH261" s="764">
        <f t="shared" si="601"/>
        <v>0</v>
      </c>
      <c r="JI261" s="764">
        <f t="shared" si="601"/>
        <v>0</v>
      </c>
      <c r="JJ261" s="764">
        <f t="shared" si="601"/>
        <v>0</v>
      </c>
      <c r="JK261" s="764">
        <f t="shared" si="601"/>
        <v>0</v>
      </c>
      <c r="JL261" s="764">
        <f t="shared" si="621"/>
        <v>0</v>
      </c>
      <c r="JM261" s="764">
        <f t="shared" si="621"/>
        <v>0</v>
      </c>
      <c r="JN261" s="764">
        <f t="shared" si="621"/>
        <v>0</v>
      </c>
      <c r="JO261" s="764">
        <f t="shared" si="621"/>
        <v>0</v>
      </c>
      <c r="JP261" s="764">
        <f t="shared" si="621"/>
        <v>0</v>
      </c>
      <c r="JQ261" s="764">
        <f t="shared" ref="JQ261:JR324" si="624">IF($D261=JQ$5,$J261,0)</f>
        <v>0</v>
      </c>
      <c r="JR261" s="764">
        <f t="shared" si="624"/>
        <v>0</v>
      </c>
      <c r="JS261" s="764">
        <f t="shared" si="621"/>
        <v>0</v>
      </c>
      <c r="JT261" s="765">
        <f t="shared" ref="JT261:JT324" si="625">SUM(K261:JS261)</f>
        <v>0</v>
      </c>
      <c r="JU261" s="229">
        <f t="shared" ref="JU261:JU324" si="626">+JT261-J261</f>
        <v>0</v>
      </c>
    </row>
    <row r="262" spans="1:281" ht="12.75" customHeight="1">
      <c r="A262" s="57"/>
      <c r="B262" s="223"/>
      <c r="C262" s="52"/>
      <c r="D262" s="62"/>
      <c r="E262" s="743" t="str">
        <f t="shared" si="623"/>
        <v xml:space="preserve"> </v>
      </c>
      <c r="F262" s="56"/>
      <c r="G262" s="228"/>
      <c r="H262" s="744">
        <f>SUMIF(Ajuste!$C$8:$C$483,$B$6:$B$499,Ajuste!$E$8:$E$483)</f>
        <v>0</v>
      </c>
      <c r="I262" s="744">
        <f>SUMIF(Ajuste!$C$8:$C$483,$B$6:$B$499,Ajuste!$F$8:$F$483)</f>
        <v>0</v>
      </c>
      <c r="J262" s="229">
        <f t="shared" ref="J262:J325" si="627">ROUND((H262+I262+G262),2)</f>
        <v>0</v>
      </c>
      <c r="K262" s="764">
        <f t="shared" si="602"/>
        <v>0</v>
      </c>
      <c r="L262" s="764">
        <f t="shared" si="622"/>
        <v>0</v>
      </c>
      <c r="M262" s="764">
        <f t="shared" si="622"/>
        <v>0</v>
      </c>
      <c r="N262" s="764">
        <f t="shared" si="622"/>
        <v>0</v>
      </c>
      <c r="O262" s="764">
        <f t="shared" si="622"/>
        <v>0</v>
      </c>
      <c r="P262" s="764">
        <f t="shared" si="622"/>
        <v>0</v>
      </c>
      <c r="Q262" s="764">
        <f t="shared" si="622"/>
        <v>0</v>
      </c>
      <c r="R262" s="764">
        <f t="shared" si="622"/>
        <v>0</v>
      </c>
      <c r="S262" s="764">
        <f t="shared" si="622"/>
        <v>0</v>
      </c>
      <c r="T262" s="764">
        <f t="shared" si="622"/>
        <v>0</v>
      </c>
      <c r="U262" s="764">
        <f t="shared" si="622"/>
        <v>0</v>
      </c>
      <c r="V262" s="764">
        <f t="shared" si="622"/>
        <v>0</v>
      </c>
      <c r="W262" s="764">
        <f t="shared" si="622"/>
        <v>0</v>
      </c>
      <c r="X262" s="764">
        <f t="shared" si="622"/>
        <v>0</v>
      </c>
      <c r="Y262" s="764">
        <f t="shared" si="622"/>
        <v>0</v>
      </c>
      <c r="Z262" s="764">
        <f t="shared" si="622"/>
        <v>0</v>
      </c>
      <c r="AA262" s="764">
        <f t="shared" si="622"/>
        <v>0</v>
      </c>
      <c r="AB262" s="764">
        <f t="shared" si="622"/>
        <v>0</v>
      </c>
      <c r="AC262" s="764">
        <f t="shared" si="622"/>
        <v>0</v>
      </c>
      <c r="AD262" s="764">
        <f t="shared" si="622"/>
        <v>0</v>
      </c>
      <c r="AE262" s="764">
        <f t="shared" si="622"/>
        <v>0</v>
      </c>
      <c r="AF262" s="764">
        <f t="shared" si="622"/>
        <v>0</v>
      </c>
      <c r="AG262" s="764">
        <f t="shared" si="622"/>
        <v>0</v>
      </c>
      <c r="AH262" s="764">
        <f t="shared" si="622"/>
        <v>0</v>
      </c>
      <c r="AI262" s="764">
        <f t="shared" si="622"/>
        <v>0</v>
      </c>
      <c r="AJ262" s="764">
        <f t="shared" si="622"/>
        <v>0</v>
      </c>
      <c r="AK262" s="764">
        <f t="shared" si="622"/>
        <v>0</v>
      </c>
      <c r="AL262" s="764">
        <f t="shared" si="622"/>
        <v>0</v>
      </c>
      <c r="AM262" s="764">
        <f t="shared" si="622"/>
        <v>0</v>
      </c>
      <c r="AN262" s="764">
        <f t="shared" si="622"/>
        <v>0</v>
      </c>
      <c r="AO262" s="764">
        <f t="shared" si="622"/>
        <v>0</v>
      </c>
      <c r="AP262" s="764">
        <f t="shared" si="622"/>
        <v>0</v>
      </c>
      <c r="AQ262" s="764">
        <f t="shared" si="622"/>
        <v>0</v>
      </c>
      <c r="AR262" s="764">
        <f t="shared" si="622"/>
        <v>0</v>
      </c>
      <c r="AS262" s="764">
        <f t="shared" si="622"/>
        <v>0</v>
      </c>
      <c r="AT262" s="764">
        <f t="shared" si="622"/>
        <v>0</v>
      </c>
      <c r="AU262" s="764">
        <f t="shared" si="622"/>
        <v>0</v>
      </c>
      <c r="AV262" s="764">
        <f t="shared" si="622"/>
        <v>0</v>
      </c>
      <c r="AW262" s="764">
        <f t="shared" si="622"/>
        <v>0</v>
      </c>
      <c r="AX262" s="764">
        <f t="shared" si="622"/>
        <v>0</v>
      </c>
      <c r="AY262" s="764">
        <f t="shared" si="622"/>
        <v>0</v>
      </c>
      <c r="AZ262" s="764">
        <f t="shared" si="622"/>
        <v>0</v>
      </c>
      <c r="BA262" s="764">
        <f t="shared" si="622"/>
        <v>0</v>
      </c>
      <c r="BB262" s="764">
        <f t="shared" si="622"/>
        <v>0</v>
      </c>
      <c r="BC262" s="764">
        <f t="shared" si="622"/>
        <v>0</v>
      </c>
      <c r="BD262" s="764">
        <f t="shared" si="622"/>
        <v>0</v>
      </c>
      <c r="BE262" s="764">
        <f t="shared" si="622"/>
        <v>0</v>
      </c>
      <c r="BF262" s="764">
        <f t="shared" si="602"/>
        <v>0</v>
      </c>
      <c r="BG262" s="764">
        <f t="shared" si="602"/>
        <v>0</v>
      </c>
      <c r="BH262" s="764">
        <f t="shared" si="602"/>
        <v>0</v>
      </c>
      <c r="BI262" s="764">
        <f t="shared" si="602"/>
        <v>0</v>
      </c>
      <c r="BJ262" s="764">
        <f t="shared" si="602"/>
        <v>0</v>
      </c>
      <c r="BK262" s="764">
        <f t="shared" si="602"/>
        <v>0</v>
      </c>
      <c r="BL262" s="764">
        <f t="shared" si="602"/>
        <v>0</v>
      </c>
      <c r="BM262" s="764">
        <f t="shared" si="602"/>
        <v>0</v>
      </c>
      <c r="BN262" s="764">
        <f t="shared" si="603"/>
        <v>0</v>
      </c>
      <c r="BO262" s="764">
        <f t="shared" si="603"/>
        <v>0</v>
      </c>
      <c r="BP262" s="764">
        <f t="shared" si="603"/>
        <v>0</v>
      </c>
      <c r="BQ262" s="764">
        <f t="shared" si="603"/>
        <v>0</v>
      </c>
      <c r="BR262" s="764">
        <f t="shared" si="603"/>
        <v>0</v>
      </c>
      <c r="BS262" s="764">
        <f t="shared" si="603"/>
        <v>0</v>
      </c>
      <c r="BT262" s="764">
        <f t="shared" si="603"/>
        <v>0</v>
      </c>
      <c r="BU262" s="764">
        <f t="shared" si="603"/>
        <v>0</v>
      </c>
      <c r="BV262" s="764">
        <f t="shared" si="603"/>
        <v>0</v>
      </c>
      <c r="BW262" s="764">
        <f t="shared" si="603"/>
        <v>0</v>
      </c>
      <c r="BX262" s="764">
        <f t="shared" si="604"/>
        <v>0</v>
      </c>
      <c r="BY262" s="764">
        <f t="shared" si="604"/>
        <v>0</v>
      </c>
      <c r="BZ262" s="764">
        <f t="shared" si="604"/>
        <v>0</v>
      </c>
      <c r="CA262" s="764">
        <f t="shared" si="604"/>
        <v>0</v>
      </c>
      <c r="CB262" s="764">
        <f t="shared" si="604"/>
        <v>0</v>
      </c>
      <c r="CC262" s="764">
        <f t="shared" si="604"/>
        <v>0</v>
      </c>
      <c r="CD262" s="764">
        <f t="shared" si="604"/>
        <v>0</v>
      </c>
      <c r="CE262" s="764">
        <f t="shared" si="604"/>
        <v>0</v>
      </c>
      <c r="CF262" s="764">
        <f t="shared" si="604"/>
        <v>0</v>
      </c>
      <c r="CG262" s="764">
        <f t="shared" si="604"/>
        <v>0</v>
      </c>
      <c r="CH262" s="764">
        <f t="shared" si="605"/>
        <v>0</v>
      </c>
      <c r="CI262" s="764">
        <f t="shared" si="605"/>
        <v>0</v>
      </c>
      <c r="CJ262" s="764">
        <f t="shared" si="605"/>
        <v>0</v>
      </c>
      <c r="CK262" s="764">
        <f t="shared" si="605"/>
        <v>0</v>
      </c>
      <c r="CL262" s="764">
        <f t="shared" si="605"/>
        <v>0</v>
      </c>
      <c r="CM262" s="764">
        <f t="shared" si="605"/>
        <v>0</v>
      </c>
      <c r="CN262" s="764">
        <f t="shared" si="605"/>
        <v>0</v>
      </c>
      <c r="CO262" s="764">
        <f t="shared" si="605"/>
        <v>0</v>
      </c>
      <c r="CP262" s="764">
        <f t="shared" si="605"/>
        <v>0</v>
      </c>
      <c r="CQ262" s="764">
        <f t="shared" si="605"/>
        <v>0</v>
      </c>
      <c r="CR262" s="764">
        <f t="shared" si="606"/>
        <v>0</v>
      </c>
      <c r="CS262" s="764">
        <f t="shared" si="606"/>
        <v>0</v>
      </c>
      <c r="CT262" s="764">
        <f t="shared" si="606"/>
        <v>0</v>
      </c>
      <c r="CU262" s="764">
        <f t="shared" si="606"/>
        <v>0</v>
      </c>
      <c r="CV262" s="764">
        <f t="shared" si="606"/>
        <v>0</v>
      </c>
      <c r="CW262" s="764">
        <f t="shared" si="606"/>
        <v>0</v>
      </c>
      <c r="CX262" s="764">
        <f t="shared" si="606"/>
        <v>0</v>
      </c>
      <c r="CY262" s="764">
        <f t="shared" si="606"/>
        <v>0</v>
      </c>
      <c r="CZ262" s="764">
        <f t="shared" si="606"/>
        <v>0</v>
      </c>
      <c r="DA262" s="764">
        <f t="shared" si="606"/>
        <v>0</v>
      </c>
      <c r="DB262" s="764">
        <f t="shared" si="607"/>
        <v>0</v>
      </c>
      <c r="DC262" s="764">
        <f t="shared" si="607"/>
        <v>0</v>
      </c>
      <c r="DD262" s="764">
        <f t="shared" si="607"/>
        <v>0</v>
      </c>
      <c r="DE262" s="764">
        <f t="shared" si="607"/>
        <v>0</v>
      </c>
      <c r="DF262" s="764">
        <f t="shared" si="607"/>
        <v>0</v>
      </c>
      <c r="DG262" s="764">
        <f t="shared" si="607"/>
        <v>0</v>
      </c>
      <c r="DH262" s="764">
        <f t="shared" si="607"/>
        <v>0</v>
      </c>
      <c r="DI262" s="764">
        <f t="shared" si="607"/>
        <v>0</v>
      </c>
      <c r="DJ262" s="764">
        <f t="shared" si="607"/>
        <v>0</v>
      </c>
      <c r="DK262" s="764">
        <f t="shared" si="607"/>
        <v>0</v>
      </c>
      <c r="DL262" s="764">
        <f t="shared" si="608"/>
        <v>0</v>
      </c>
      <c r="DM262" s="764">
        <f t="shared" si="608"/>
        <v>0</v>
      </c>
      <c r="DN262" s="764">
        <f t="shared" si="608"/>
        <v>0</v>
      </c>
      <c r="DO262" s="764">
        <f t="shared" si="608"/>
        <v>0</v>
      </c>
      <c r="DP262" s="764">
        <f t="shared" si="608"/>
        <v>0</v>
      </c>
      <c r="DQ262" s="764">
        <f t="shared" si="608"/>
        <v>0</v>
      </c>
      <c r="DR262" s="764">
        <f t="shared" si="608"/>
        <v>0</v>
      </c>
      <c r="DS262" s="764">
        <f t="shared" si="608"/>
        <v>0</v>
      </c>
      <c r="DT262" s="764">
        <f t="shared" si="608"/>
        <v>0</v>
      </c>
      <c r="DU262" s="764">
        <f t="shared" si="608"/>
        <v>0</v>
      </c>
      <c r="DV262" s="764">
        <f t="shared" si="609"/>
        <v>0</v>
      </c>
      <c r="DW262" s="764">
        <f t="shared" si="609"/>
        <v>0</v>
      </c>
      <c r="DX262" s="764">
        <f t="shared" si="609"/>
        <v>0</v>
      </c>
      <c r="DY262" s="764">
        <f t="shared" si="609"/>
        <v>0</v>
      </c>
      <c r="DZ262" s="764">
        <f t="shared" si="609"/>
        <v>0</v>
      </c>
      <c r="EA262" s="764">
        <f t="shared" si="609"/>
        <v>0</v>
      </c>
      <c r="EB262" s="764">
        <f t="shared" si="609"/>
        <v>0</v>
      </c>
      <c r="EC262" s="764">
        <f t="shared" si="609"/>
        <v>0</v>
      </c>
      <c r="ED262" s="764">
        <f t="shared" si="609"/>
        <v>0</v>
      </c>
      <c r="EE262" s="764">
        <f t="shared" si="609"/>
        <v>0</v>
      </c>
      <c r="EF262" s="764">
        <f t="shared" si="610"/>
        <v>0</v>
      </c>
      <c r="EG262" s="764">
        <f t="shared" si="610"/>
        <v>0</v>
      </c>
      <c r="EH262" s="764">
        <f t="shared" si="610"/>
        <v>0</v>
      </c>
      <c r="EI262" s="764">
        <f t="shared" si="610"/>
        <v>0</v>
      </c>
      <c r="EJ262" s="764">
        <f t="shared" si="610"/>
        <v>0</v>
      </c>
      <c r="EK262" s="764">
        <f t="shared" si="610"/>
        <v>0</v>
      </c>
      <c r="EL262" s="764">
        <f t="shared" si="610"/>
        <v>0</v>
      </c>
      <c r="EM262" s="764">
        <f t="shared" si="610"/>
        <v>0</v>
      </c>
      <c r="EN262" s="764">
        <f t="shared" si="610"/>
        <v>0</v>
      </c>
      <c r="EO262" s="764">
        <f t="shared" si="610"/>
        <v>0</v>
      </c>
      <c r="EP262" s="764">
        <f t="shared" si="611"/>
        <v>0</v>
      </c>
      <c r="EQ262" s="764">
        <f t="shared" si="611"/>
        <v>0</v>
      </c>
      <c r="ER262" s="764">
        <f t="shared" si="611"/>
        <v>0</v>
      </c>
      <c r="ES262" s="764">
        <f t="shared" si="611"/>
        <v>0</v>
      </c>
      <c r="ET262" s="764">
        <f t="shared" si="611"/>
        <v>0</v>
      </c>
      <c r="EU262" s="764">
        <f t="shared" si="611"/>
        <v>0</v>
      </c>
      <c r="EV262" s="764">
        <f t="shared" si="611"/>
        <v>0</v>
      </c>
      <c r="EW262" s="764">
        <f t="shared" si="611"/>
        <v>0</v>
      </c>
      <c r="EX262" s="764">
        <f t="shared" si="611"/>
        <v>0</v>
      </c>
      <c r="EY262" s="764">
        <f t="shared" si="611"/>
        <v>0</v>
      </c>
      <c r="EZ262" s="764">
        <f t="shared" si="612"/>
        <v>0</v>
      </c>
      <c r="FA262" s="764">
        <f t="shared" si="612"/>
        <v>0</v>
      </c>
      <c r="FB262" s="764">
        <f t="shared" si="612"/>
        <v>0</v>
      </c>
      <c r="FC262" s="764">
        <f t="shared" si="612"/>
        <v>0</v>
      </c>
      <c r="FD262" s="764">
        <f t="shared" si="612"/>
        <v>0</v>
      </c>
      <c r="FE262" s="764">
        <f t="shared" si="612"/>
        <v>0</v>
      </c>
      <c r="FF262" s="764">
        <f t="shared" si="612"/>
        <v>0</v>
      </c>
      <c r="FG262" s="764">
        <f t="shared" si="612"/>
        <v>0</v>
      </c>
      <c r="FH262" s="764">
        <f t="shared" si="612"/>
        <v>0</v>
      </c>
      <c r="FI262" s="764">
        <f t="shared" si="612"/>
        <v>0</v>
      </c>
      <c r="FJ262" s="764">
        <f t="shared" si="613"/>
        <v>0</v>
      </c>
      <c r="FK262" s="764">
        <f t="shared" si="613"/>
        <v>0</v>
      </c>
      <c r="FL262" s="764">
        <f t="shared" si="613"/>
        <v>0</v>
      </c>
      <c r="FM262" s="764">
        <f t="shared" si="613"/>
        <v>0</v>
      </c>
      <c r="FN262" s="764">
        <f t="shared" si="613"/>
        <v>0</v>
      </c>
      <c r="FO262" s="764">
        <f t="shared" si="613"/>
        <v>0</v>
      </c>
      <c r="FP262" s="764">
        <f t="shared" si="613"/>
        <v>0</v>
      </c>
      <c r="FQ262" s="764">
        <f t="shared" si="613"/>
        <v>0</v>
      </c>
      <c r="FR262" s="764">
        <f t="shared" si="613"/>
        <v>0</v>
      </c>
      <c r="FS262" s="764">
        <f t="shared" si="613"/>
        <v>0</v>
      </c>
      <c r="FT262" s="764">
        <f t="shared" si="614"/>
        <v>0</v>
      </c>
      <c r="FU262" s="764">
        <f t="shared" si="614"/>
        <v>0</v>
      </c>
      <c r="FV262" s="764">
        <f t="shared" si="614"/>
        <v>0</v>
      </c>
      <c r="FW262" s="764">
        <f t="shared" si="614"/>
        <v>0</v>
      </c>
      <c r="FX262" s="764">
        <f t="shared" si="614"/>
        <v>0</v>
      </c>
      <c r="FY262" s="764">
        <f t="shared" si="614"/>
        <v>0</v>
      </c>
      <c r="FZ262" s="764">
        <f t="shared" si="614"/>
        <v>0</v>
      </c>
      <c r="GA262" s="764">
        <f t="shared" si="614"/>
        <v>0</v>
      </c>
      <c r="GB262" s="764">
        <f t="shared" si="614"/>
        <v>0</v>
      </c>
      <c r="GC262" s="764">
        <f t="shared" si="614"/>
        <v>0</v>
      </c>
      <c r="GD262" s="764">
        <f t="shared" si="615"/>
        <v>0</v>
      </c>
      <c r="GE262" s="764">
        <f t="shared" si="615"/>
        <v>0</v>
      </c>
      <c r="GF262" s="764">
        <f t="shared" si="615"/>
        <v>0</v>
      </c>
      <c r="GG262" s="764">
        <f t="shared" si="615"/>
        <v>0</v>
      </c>
      <c r="GH262" s="764">
        <f t="shared" si="615"/>
        <v>0</v>
      </c>
      <c r="GI262" s="764">
        <f t="shared" si="615"/>
        <v>0</v>
      </c>
      <c r="GJ262" s="764">
        <f t="shared" si="615"/>
        <v>0</v>
      </c>
      <c r="GK262" s="764">
        <f t="shared" si="615"/>
        <v>0</v>
      </c>
      <c r="GL262" s="764">
        <f t="shared" si="615"/>
        <v>0</v>
      </c>
      <c r="GM262" s="764">
        <f t="shared" si="615"/>
        <v>0</v>
      </c>
      <c r="GN262" s="764">
        <f t="shared" si="616"/>
        <v>0</v>
      </c>
      <c r="GO262" s="764">
        <f t="shared" si="616"/>
        <v>0</v>
      </c>
      <c r="GP262" s="764">
        <f t="shared" si="616"/>
        <v>0</v>
      </c>
      <c r="GQ262" s="764">
        <f t="shared" si="616"/>
        <v>0</v>
      </c>
      <c r="GR262" s="764">
        <f t="shared" si="616"/>
        <v>0</v>
      </c>
      <c r="GS262" s="764">
        <f t="shared" si="616"/>
        <v>0</v>
      </c>
      <c r="GT262" s="764">
        <f t="shared" si="616"/>
        <v>0</v>
      </c>
      <c r="GU262" s="764">
        <f t="shared" si="616"/>
        <v>0</v>
      </c>
      <c r="GV262" s="764">
        <f t="shared" si="616"/>
        <v>0</v>
      </c>
      <c r="GW262" s="764">
        <f t="shared" si="616"/>
        <v>0</v>
      </c>
      <c r="GX262" s="764">
        <f t="shared" si="617"/>
        <v>0</v>
      </c>
      <c r="GY262" s="764">
        <f t="shared" si="617"/>
        <v>0</v>
      </c>
      <c r="GZ262" s="764">
        <f t="shared" si="617"/>
        <v>0</v>
      </c>
      <c r="HA262" s="764">
        <f t="shared" si="617"/>
        <v>0</v>
      </c>
      <c r="HB262" s="764">
        <f t="shared" si="617"/>
        <v>0</v>
      </c>
      <c r="HC262" s="764">
        <f t="shared" si="617"/>
        <v>0</v>
      </c>
      <c r="HD262" s="764">
        <f t="shared" si="617"/>
        <v>0</v>
      </c>
      <c r="HE262" s="764">
        <f t="shared" si="617"/>
        <v>0</v>
      </c>
      <c r="HF262" s="764">
        <f t="shared" si="617"/>
        <v>0</v>
      </c>
      <c r="HG262" s="764">
        <f t="shared" si="617"/>
        <v>0</v>
      </c>
      <c r="HH262" s="764">
        <f t="shared" si="618"/>
        <v>0</v>
      </c>
      <c r="HI262" s="764">
        <f t="shared" si="618"/>
        <v>0</v>
      </c>
      <c r="HJ262" s="764">
        <f t="shared" si="618"/>
        <v>0</v>
      </c>
      <c r="HK262" s="764">
        <f t="shared" si="618"/>
        <v>0</v>
      </c>
      <c r="HL262" s="764">
        <f t="shared" si="618"/>
        <v>0</v>
      </c>
      <c r="HM262" s="764">
        <f t="shared" si="618"/>
        <v>0</v>
      </c>
      <c r="HN262" s="764">
        <f t="shared" si="618"/>
        <v>0</v>
      </c>
      <c r="HO262" s="764">
        <f t="shared" si="618"/>
        <v>0</v>
      </c>
      <c r="HP262" s="764">
        <f t="shared" si="618"/>
        <v>0</v>
      </c>
      <c r="HQ262" s="764">
        <f t="shared" si="618"/>
        <v>0</v>
      </c>
      <c r="HR262" s="764">
        <f t="shared" si="619"/>
        <v>0</v>
      </c>
      <c r="HS262" s="764">
        <f t="shared" si="619"/>
        <v>0</v>
      </c>
      <c r="HT262" s="764">
        <f t="shared" si="619"/>
        <v>0</v>
      </c>
      <c r="HU262" s="764">
        <f t="shared" si="619"/>
        <v>0</v>
      </c>
      <c r="HV262" s="764">
        <f t="shared" si="619"/>
        <v>0</v>
      </c>
      <c r="HW262" s="764">
        <f t="shared" si="619"/>
        <v>0</v>
      </c>
      <c r="HX262" s="764">
        <f t="shared" si="619"/>
        <v>0</v>
      </c>
      <c r="HY262" s="764">
        <f t="shared" si="619"/>
        <v>0</v>
      </c>
      <c r="HZ262" s="764">
        <f t="shared" si="619"/>
        <v>0</v>
      </c>
      <c r="IA262" s="764">
        <f t="shared" si="619"/>
        <v>0</v>
      </c>
      <c r="IB262" s="764">
        <f t="shared" si="620"/>
        <v>0</v>
      </c>
      <c r="IC262" s="764">
        <f t="shared" si="620"/>
        <v>0</v>
      </c>
      <c r="ID262" s="764">
        <f t="shared" si="620"/>
        <v>0</v>
      </c>
      <c r="IE262" s="764">
        <f t="shared" si="620"/>
        <v>0</v>
      </c>
      <c r="IF262" s="764">
        <f t="shared" si="620"/>
        <v>0</v>
      </c>
      <c r="IG262" s="764">
        <f t="shared" si="620"/>
        <v>0</v>
      </c>
      <c r="IH262" s="764">
        <f t="shared" si="620"/>
        <v>0</v>
      </c>
      <c r="II262" s="764">
        <f t="shared" si="620"/>
        <v>0</v>
      </c>
      <c r="IJ262" s="764">
        <f t="shared" si="620"/>
        <v>0</v>
      </c>
      <c r="IK262" s="764">
        <f t="shared" si="620"/>
        <v>0</v>
      </c>
      <c r="IL262" s="764">
        <f t="shared" si="621"/>
        <v>0</v>
      </c>
      <c r="IM262" s="764">
        <f t="shared" si="621"/>
        <v>0</v>
      </c>
      <c r="IN262" s="764">
        <f t="shared" si="621"/>
        <v>0</v>
      </c>
      <c r="IO262" s="764">
        <f t="shared" si="621"/>
        <v>0</v>
      </c>
      <c r="IP262" s="764">
        <f t="shared" si="621"/>
        <v>0</v>
      </c>
      <c r="IQ262" s="764">
        <f t="shared" si="621"/>
        <v>0</v>
      </c>
      <c r="IR262" s="764">
        <f t="shared" si="621"/>
        <v>0</v>
      </c>
      <c r="IS262" s="764">
        <f t="shared" si="621"/>
        <v>0</v>
      </c>
      <c r="IT262" s="764">
        <f t="shared" si="621"/>
        <v>0</v>
      </c>
      <c r="IU262" s="764">
        <f t="shared" si="621"/>
        <v>0</v>
      </c>
      <c r="IV262" s="764">
        <f t="shared" si="621"/>
        <v>0</v>
      </c>
      <c r="IW262" s="764">
        <f t="shared" si="621"/>
        <v>0</v>
      </c>
      <c r="IX262" s="764">
        <f t="shared" si="621"/>
        <v>0</v>
      </c>
      <c r="IY262" s="764">
        <f t="shared" si="621"/>
        <v>0</v>
      </c>
      <c r="IZ262" s="764">
        <f t="shared" si="621"/>
        <v>0</v>
      </c>
      <c r="JA262" s="764">
        <f t="shared" si="621"/>
        <v>0</v>
      </c>
      <c r="JB262" s="764">
        <f t="shared" si="621"/>
        <v>0</v>
      </c>
      <c r="JC262" s="764">
        <f t="shared" si="621"/>
        <v>0</v>
      </c>
      <c r="JD262" s="764">
        <f t="shared" si="601"/>
        <v>0</v>
      </c>
      <c r="JE262" s="764">
        <f t="shared" si="601"/>
        <v>0</v>
      </c>
      <c r="JF262" s="764">
        <f t="shared" si="601"/>
        <v>0</v>
      </c>
      <c r="JG262" s="764">
        <f t="shared" si="601"/>
        <v>0</v>
      </c>
      <c r="JH262" s="764">
        <f t="shared" si="601"/>
        <v>0</v>
      </c>
      <c r="JI262" s="764">
        <f t="shared" si="601"/>
        <v>0</v>
      </c>
      <c r="JJ262" s="764">
        <f t="shared" si="601"/>
        <v>0</v>
      </c>
      <c r="JK262" s="764">
        <f t="shared" si="601"/>
        <v>0</v>
      </c>
      <c r="JL262" s="764">
        <f t="shared" si="621"/>
        <v>0</v>
      </c>
      <c r="JM262" s="764">
        <f t="shared" si="621"/>
        <v>0</v>
      </c>
      <c r="JN262" s="764">
        <f t="shared" si="621"/>
        <v>0</v>
      </c>
      <c r="JO262" s="764">
        <f t="shared" si="621"/>
        <v>0</v>
      </c>
      <c r="JP262" s="764">
        <f t="shared" si="621"/>
        <v>0</v>
      </c>
      <c r="JQ262" s="764">
        <f t="shared" si="624"/>
        <v>0</v>
      </c>
      <c r="JR262" s="764">
        <f t="shared" si="624"/>
        <v>0</v>
      </c>
      <c r="JS262" s="764">
        <f t="shared" si="621"/>
        <v>0</v>
      </c>
      <c r="JT262" s="765">
        <f t="shared" si="625"/>
        <v>0</v>
      </c>
      <c r="JU262" s="229">
        <f t="shared" si="626"/>
        <v>0</v>
      </c>
    </row>
    <row r="263" spans="1:281" ht="12.75" customHeight="1">
      <c r="A263" s="57"/>
      <c r="B263" s="223"/>
      <c r="C263" s="52"/>
      <c r="D263" s="62"/>
      <c r="E263" s="743" t="str">
        <f t="shared" si="623"/>
        <v xml:space="preserve"> </v>
      </c>
      <c r="F263" s="56"/>
      <c r="G263" s="228"/>
      <c r="H263" s="744">
        <f>SUMIF(Ajuste!$C$8:$C$483,$B$6:$B$499,Ajuste!$E$8:$E$483)</f>
        <v>0</v>
      </c>
      <c r="I263" s="744">
        <f>SUMIF(Ajuste!$C$8:$C$483,$B$6:$B$499,Ajuste!$F$8:$F$483)</f>
        <v>0</v>
      </c>
      <c r="J263" s="229">
        <f t="shared" si="627"/>
        <v>0</v>
      </c>
      <c r="K263" s="764">
        <f t="shared" si="602"/>
        <v>0</v>
      </c>
      <c r="L263" s="764">
        <f t="shared" si="622"/>
        <v>0</v>
      </c>
      <c r="M263" s="764">
        <f t="shared" si="622"/>
        <v>0</v>
      </c>
      <c r="N263" s="764">
        <f t="shared" si="622"/>
        <v>0</v>
      </c>
      <c r="O263" s="764">
        <f t="shared" si="622"/>
        <v>0</v>
      </c>
      <c r="P263" s="764">
        <f t="shared" si="622"/>
        <v>0</v>
      </c>
      <c r="Q263" s="764">
        <f t="shared" si="622"/>
        <v>0</v>
      </c>
      <c r="R263" s="764">
        <f t="shared" si="622"/>
        <v>0</v>
      </c>
      <c r="S263" s="764">
        <f t="shared" si="622"/>
        <v>0</v>
      </c>
      <c r="T263" s="764">
        <f t="shared" si="622"/>
        <v>0</v>
      </c>
      <c r="U263" s="764">
        <f t="shared" si="622"/>
        <v>0</v>
      </c>
      <c r="V263" s="764">
        <f t="shared" si="622"/>
        <v>0</v>
      </c>
      <c r="W263" s="764">
        <f t="shared" si="622"/>
        <v>0</v>
      </c>
      <c r="X263" s="764">
        <f t="shared" si="622"/>
        <v>0</v>
      </c>
      <c r="Y263" s="764">
        <f t="shared" si="622"/>
        <v>0</v>
      </c>
      <c r="Z263" s="764">
        <f t="shared" si="622"/>
        <v>0</v>
      </c>
      <c r="AA263" s="764">
        <f t="shared" si="622"/>
        <v>0</v>
      </c>
      <c r="AB263" s="764">
        <f t="shared" si="622"/>
        <v>0</v>
      </c>
      <c r="AC263" s="764">
        <f t="shared" si="622"/>
        <v>0</v>
      </c>
      <c r="AD263" s="764">
        <f t="shared" si="622"/>
        <v>0</v>
      </c>
      <c r="AE263" s="764">
        <f t="shared" si="622"/>
        <v>0</v>
      </c>
      <c r="AF263" s="764">
        <f t="shared" si="622"/>
        <v>0</v>
      </c>
      <c r="AG263" s="764">
        <f t="shared" si="622"/>
        <v>0</v>
      </c>
      <c r="AH263" s="764">
        <f t="shared" si="622"/>
        <v>0</v>
      </c>
      <c r="AI263" s="764">
        <f t="shared" si="622"/>
        <v>0</v>
      </c>
      <c r="AJ263" s="764">
        <f t="shared" si="622"/>
        <v>0</v>
      </c>
      <c r="AK263" s="764">
        <f t="shared" si="622"/>
        <v>0</v>
      </c>
      <c r="AL263" s="764">
        <f t="shared" si="622"/>
        <v>0</v>
      </c>
      <c r="AM263" s="764">
        <f t="shared" si="622"/>
        <v>0</v>
      </c>
      <c r="AN263" s="764">
        <f t="shared" si="622"/>
        <v>0</v>
      </c>
      <c r="AO263" s="764">
        <f t="shared" si="622"/>
        <v>0</v>
      </c>
      <c r="AP263" s="764">
        <f t="shared" si="622"/>
        <v>0</v>
      </c>
      <c r="AQ263" s="764">
        <f t="shared" si="622"/>
        <v>0</v>
      </c>
      <c r="AR263" s="764">
        <f t="shared" si="622"/>
        <v>0</v>
      </c>
      <c r="AS263" s="764">
        <f t="shared" si="622"/>
        <v>0</v>
      </c>
      <c r="AT263" s="764">
        <f t="shared" si="622"/>
        <v>0</v>
      </c>
      <c r="AU263" s="764">
        <f t="shared" si="622"/>
        <v>0</v>
      </c>
      <c r="AV263" s="764">
        <f t="shared" si="622"/>
        <v>0</v>
      </c>
      <c r="AW263" s="764">
        <f t="shared" si="622"/>
        <v>0</v>
      </c>
      <c r="AX263" s="764">
        <f t="shared" si="622"/>
        <v>0</v>
      </c>
      <c r="AY263" s="764">
        <f t="shared" si="622"/>
        <v>0</v>
      </c>
      <c r="AZ263" s="764">
        <f t="shared" si="622"/>
        <v>0</v>
      </c>
      <c r="BA263" s="764">
        <f t="shared" si="622"/>
        <v>0</v>
      </c>
      <c r="BB263" s="764">
        <f t="shared" ref="L263:BE264" si="628">IF($D263=BB$5,$J263,0)</f>
        <v>0</v>
      </c>
      <c r="BC263" s="764">
        <f t="shared" si="628"/>
        <v>0</v>
      </c>
      <c r="BD263" s="764">
        <f t="shared" si="628"/>
        <v>0</v>
      </c>
      <c r="BE263" s="764">
        <f t="shared" si="628"/>
        <v>0</v>
      </c>
      <c r="BF263" s="764">
        <f t="shared" si="602"/>
        <v>0</v>
      </c>
      <c r="BG263" s="764">
        <f t="shared" si="602"/>
        <v>0</v>
      </c>
      <c r="BH263" s="764">
        <f t="shared" si="602"/>
        <v>0</v>
      </c>
      <c r="BI263" s="764">
        <f t="shared" si="602"/>
        <v>0</v>
      </c>
      <c r="BJ263" s="764">
        <f t="shared" si="602"/>
        <v>0</v>
      </c>
      <c r="BK263" s="764">
        <f t="shared" si="602"/>
        <v>0</v>
      </c>
      <c r="BL263" s="764">
        <f t="shared" si="602"/>
        <v>0</v>
      </c>
      <c r="BM263" s="764">
        <f t="shared" si="602"/>
        <v>0</v>
      </c>
      <c r="BN263" s="764">
        <f t="shared" si="603"/>
        <v>0</v>
      </c>
      <c r="BO263" s="764">
        <f t="shared" si="603"/>
        <v>0</v>
      </c>
      <c r="BP263" s="764">
        <f t="shared" si="603"/>
        <v>0</v>
      </c>
      <c r="BQ263" s="764">
        <f t="shared" si="603"/>
        <v>0</v>
      </c>
      <c r="BR263" s="764">
        <f t="shared" si="603"/>
        <v>0</v>
      </c>
      <c r="BS263" s="764">
        <f t="shared" si="603"/>
        <v>0</v>
      </c>
      <c r="BT263" s="764">
        <f t="shared" si="603"/>
        <v>0</v>
      </c>
      <c r="BU263" s="764">
        <f t="shared" si="603"/>
        <v>0</v>
      </c>
      <c r="BV263" s="764">
        <f t="shared" si="603"/>
        <v>0</v>
      </c>
      <c r="BW263" s="764">
        <f t="shared" si="603"/>
        <v>0</v>
      </c>
      <c r="BX263" s="764">
        <f t="shared" si="604"/>
        <v>0</v>
      </c>
      <c r="BY263" s="764">
        <f t="shared" si="604"/>
        <v>0</v>
      </c>
      <c r="BZ263" s="764">
        <f t="shared" si="604"/>
        <v>0</v>
      </c>
      <c r="CA263" s="764">
        <f t="shared" si="604"/>
        <v>0</v>
      </c>
      <c r="CB263" s="764">
        <f t="shared" si="604"/>
        <v>0</v>
      </c>
      <c r="CC263" s="764">
        <f t="shared" si="604"/>
        <v>0</v>
      </c>
      <c r="CD263" s="764">
        <f t="shared" si="604"/>
        <v>0</v>
      </c>
      <c r="CE263" s="764">
        <f t="shared" si="604"/>
        <v>0</v>
      </c>
      <c r="CF263" s="764">
        <f t="shared" si="604"/>
        <v>0</v>
      </c>
      <c r="CG263" s="764">
        <f t="shared" si="604"/>
        <v>0</v>
      </c>
      <c r="CH263" s="764">
        <f t="shared" si="605"/>
        <v>0</v>
      </c>
      <c r="CI263" s="764">
        <f t="shared" si="605"/>
        <v>0</v>
      </c>
      <c r="CJ263" s="764">
        <f t="shared" si="605"/>
        <v>0</v>
      </c>
      <c r="CK263" s="764">
        <f t="shared" si="605"/>
        <v>0</v>
      </c>
      <c r="CL263" s="764">
        <f t="shared" si="605"/>
        <v>0</v>
      </c>
      <c r="CM263" s="764">
        <f t="shared" si="605"/>
        <v>0</v>
      </c>
      <c r="CN263" s="764">
        <f t="shared" si="605"/>
        <v>0</v>
      </c>
      <c r="CO263" s="764">
        <f t="shared" si="605"/>
        <v>0</v>
      </c>
      <c r="CP263" s="764">
        <f t="shared" si="605"/>
        <v>0</v>
      </c>
      <c r="CQ263" s="764">
        <f t="shared" si="605"/>
        <v>0</v>
      </c>
      <c r="CR263" s="764">
        <f t="shared" si="606"/>
        <v>0</v>
      </c>
      <c r="CS263" s="764">
        <f t="shared" si="606"/>
        <v>0</v>
      </c>
      <c r="CT263" s="764">
        <f t="shared" si="606"/>
        <v>0</v>
      </c>
      <c r="CU263" s="764">
        <f t="shared" si="606"/>
        <v>0</v>
      </c>
      <c r="CV263" s="764">
        <f t="shared" si="606"/>
        <v>0</v>
      </c>
      <c r="CW263" s="764">
        <f t="shared" si="606"/>
        <v>0</v>
      </c>
      <c r="CX263" s="764">
        <f t="shared" si="606"/>
        <v>0</v>
      </c>
      <c r="CY263" s="764">
        <f t="shared" si="606"/>
        <v>0</v>
      </c>
      <c r="CZ263" s="764">
        <f t="shared" si="606"/>
        <v>0</v>
      </c>
      <c r="DA263" s="764">
        <f t="shared" si="606"/>
        <v>0</v>
      </c>
      <c r="DB263" s="764">
        <f t="shared" si="607"/>
        <v>0</v>
      </c>
      <c r="DC263" s="764">
        <f t="shared" si="607"/>
        <v>0</v>
      </c>
      <c r="DD263" s="764">
        <f t="shared" si="607"/>
        <v>0</v>
      </c>
      <c r="DE263" s="764">
        <f t="shared" si="607"/>
        <v>0</v>
      </c>
      <c r="DF263" s="764">
        <f t="shared" si="607"/>
        <v>0</v>
      </c>
      <c r="DG263" s="764">
        <f t="shared" si="607"/>
        <v>0</v>
      </c>
      <c r="DH263" s="764">
        <f t="shared" si="607"/>
        <v>0</v>
      </c>
      <c r="DI263" s="764">
        <f t="shared" si="607"/>
        <v>0</v>
      </c>
      <c r="DJ263" s="764">
        <f t="shared" si="607"/>
        <v>0</v>
      </c>
      <c r="DK263" s="764">
        <f t="shared" si="607"/>
        <v>0</v>
      </c>
      <c r="DL263" s="764">
        <f t="shared" si="608"/>
        <v>0</v>
      </c>
      <c r="DM263" s="764">
        <f t="shared" si="608"/>
        <v>0</v>
      </c>
      <c r="DN263" s="764">
        <f t="shared" si="608"/>
        <v>0</v>
      </c>
      <c r="DO263" s="764">
        <f t="shared" si="608"/>
        <v>0</v>
      </c>
      <c r="DP263" s="764">
        <f t="shared" si="608"/>
        <v>0</v>
      </c>
      <c r="DQ263" s="764">
        <f t="shared" si="608"/>
        <v>0</v>
      </c>
      <c r="DR263" s="764">
        <f t="shared" si="608"/>
        <v>0</v>
      </c>
      <c r="DS263" s="764">
        <f t="shared" si="608"/>
        <v>0</v>
      </c>
      <c r="DT263" s="764">
        <f t="shared" si="608"/>
        <v>0</v>
      </c>
      <c r="DU263" s="764">
        <f t="shared" si="608"/>
        <v>0</v>
      </c>
      <c r="DV263" s="764">
        <f t="shared" si="609"/>
        <v>0</v>
      </c>
      <c r="DW263" s="764">
        <f t="shared" si="609"/>
        <v>0</v>
      </c>
      <c r="DX263" s="764">
        <f t="shared" si="609"/>
        <v>0</v>
      </c>
      <c r="DY263" s="764">
        <f t="shared" si="609"/>
        <v>0</v>
      </c>
      <c r="DZ263" s="764">
        <f t="shared" si="609"/>
        <v>0</v>
      </c>
      <c r="EA263" s="764">
        <f t="shared" si="609"/>
        <v>0</v>
      </c>
      <c r="EB263" s="764">
        <f t="shared" si="609"/>
        <v>0</v>
      </c>
      <c r="EC263" s="764">
        <f t="shared" si="609"/>
        <v>0</v>
      </c>
      <c r="ED263" s="764">
        <f t="shared" si="609"/>
        <v>0</v>
      </c>
      <c r="EE263" s="764">
        <f t="shared" si="609"/>
        <v>0</v>
      </c>
      <c r="EF263" s="764">
        <f t="shared" si="610"/>
        <v>0</v>
      </c>
      <c r="EG263" s="764">
        <f t="shared" si="610"/>
        <v>0</v>
      </c>
      <c r="EH263" s="764">
        <f t="shared" si="610"/>
        <v>0</v>
      </c>
      <c r="EI263" s="764">
        <f t="shared" si="610"/>
        <v>0</v>
      </c>
      <c r="EJ263" s="764">
        <f t="shared" si="610"/>
        <v>0</v>
      </c>
      <c r="EK263" s="764">
        <f t="shared" si="610"/>
        <v>0</v>
      </c>
      <c r="EL263" s="764">
        <f t="shared" si="610"/>
        <v>0</v>
      </c>
      <c r="EM263" s="764">
        <f t="shared" si="610"/>
        <v>0</v>
      </c>
      <c r="EN263" s="764">
        <f t="shared" si="610"/>
        <v>0</v>
      </c>
      <c r="EO263" s="764">
        <f t="shared" si="610"/>
        <v>0</v>
      </c>
      <c r="EP263" s="764">
        <f t="shared" si="611"/>
        <v>0</v>
      </c>
      <c r="EQ263" s="764">
        <f t="shared" si="611"/>
        <v>0</v>
      </c>
      <c r="ER263" s="764">
        <f t="shared" si="611"/>
        <v>0</v>
      </c>
      <c r="ES263" s="764">
        <f t="shared" si="611"/>
        <v>0</v>
      </c>
      <c r="ET263" s="764">
        <f t="shared" si="611"/>
        <v>0</v>
      </c>
      <c r="EU263" s="764">
        <f t="shared" si="611"/>
        <v>0</v>
      </c>
      <c r="EV263" s="764">
        <f t="shared" si="611"/>
        <v>0</v>
      </c>
      <c r="EW263" s="764">
        <f t="shared" si="611"/>
        <v>0</v>
      </c>
      <c r="EX263" s="764">
        <f t="shared" si="611"/>
        <v>0</v>
      </c>
      <c r="EY263" s="764">
        <f t="shared" si="611"/>
        <v>0</v>
      </c>
      <c r="EZ263" s="764">
        <f t="shared" si="612"/>
        <v>0</v>
      </c>
      <c r="FA263" s="764">
        <f t="shared" si="612"/>
        <v>0</v>
      </c>
      <c r="FB263" s="764">
        <f t="shared" si="612"/>
        <v>0</v>
      </c>
      <c r="FC263" s="764">
        <f t="shared" si="612"/>
        <v>0</v>
      </c>
      <c r="FD263" s="764">
        <f t="shared" si="612"/>
        <v>0</v>
      </c>
      <c r="FE263" s="764">
        <f t="shared" si="612"/>
        <v>0</v>
      </c>
      <c r="FF263" s="764">
        <f t="shared" si="612"/>
        <v>0</v>
      </c>
      <c r="FG263" s="764">
        <f t="shared" si="612"/>
        <v>0</v>
      </c>
      <c r="FH263" s="764">
        <f t="shared" si="612"/>
        <v>0</v>
      </c>
      <c r="FI263" s="764">
        <f t="shared" si="612"/>
        <v>0</v>
      </c>
      <c r="FJ263" s="764">
        <f t="shared" si="613"/>
        <v>0</v>
      </c>
      <c r="FK263" s="764">
        <f t="shared" si="613"/>
        <v>0</v>
      </c>
      <c r="FL263" s="764">
        <f t="shared" si="613"/>
        <v>0</v>
      </c>
      <c r="FM263" s="764">
        <f t="shared" si="613"/>
        <v>0</v>
      </c>
      <c r="FN263" s="764">
        <f t="shared" si="613"/>
        <v>0</v>
      </c>
      <c r="FO263" s="764">
        <f t="shared" si="613"/>
        <v>0</v>
      </c>
      <c r="FP263" s="764">
        <f t="shared" si="613"/>
        <v>0</v>
      </c>
      <c r="FQ263" s="764">
        <f t="shared" si="613"/>
        <v>0</v>
      </c>
      <c r="FR263" s="764">
        <f t="shared" si="613"/>
        <v>0</v>
      </c>
      <c r="FS263" s="764">
        <f t="shared" si="613"/>
        <v>0</v>
      </c>
      <c r="FT263" s="764">
        <f t="shared" si="614"/>
        <v>0</v>
      </c>
      <c r="FU263" s="764">
        <f t="shared" si="614"/>
        <v>0</v>
      </c>
      <c r="FV263" s="764">
        <f t="shared" si="614"/>
        <v>0</v>
      </c>
      <c r="FW263" s="764">
        <f t="shared" si="614"/>
        <v>0</v>
      </c>
      <c r="FX263" s="764">
        <f t="shared" si="614"/>
        <v>0</v>
      </c>
      <c r="FY263" s="764">
        <f t="shared" si="614"/>
        <v>0</v>
      </c>
      <c r="FZ263" s="764">
        <f t="shared" si="614"/>
        <v>0</v>
      </c>
      <c r="GA263" s="764">
        <f t="shared" si="614"/>
        <v>0</v>
      </c>
      <c r="GB263" s="764">
        <f t="shared" si="614"/>
        <v>0</v>
      </c>
      <c r="GC263" s="764">
        <f t="shared" si="614"/>
        <v>0</v>
      </c>
      <c r="GD263" s="764">
        <f t="shared" si="615"/>
        <v>0</v>
      </c>
      <c r="GE263" s="764">
        <f t="shared" si="615"/>
        <v>0</v>
      </c>
      <c r="GF263" s="764">
        <f t="shared" si="615"/>
        <v>0</v>
      </c>
      <c r="GG263" s="764">
        <f t="shared" si="615"/>
        <v>0</v>
      </c>
      <c r="GH263" s="764">
        <f t="shared" si="615"/>
        <v>0</v>
      </c>
      <c r="GI263" s="764">
        <f t="shared" si="615"/>
        <v>0</v>
      </c>
      <c r="GJ263" s="764">
        <f t="shared" si="615"/>
        <v>0</v>
      </c>
      <c r="GK263" s="764">
        <f t="shared" si="615"/>
        <v>0</v>
      </c>
      <c r="GL263" s="764">
        <f t="shared" si="615"/>
        <v>0</v>
      </c>
      <c r="GM263" s="764">
        <f t="shared" si="615"/>
        <v>0</v>
      </c>
      <c r="GN263" s="764">
        <f t="shared" si="616"/>
        <v>0</v>
      </c>
      <c r="GO263" s="764">
        <f t="shared" si="616"/>
        <v>0</v>
      </c>
      <c r="GP263" s="764">
        <f t="shared" si="616"/>
        <v>0</v>
      </c>
      <c r="GQ263" s="764">
        <f t="shared" si="616"/>
        <v>0</v>
      </c>
      <c r="GR263" s="764">
        <f t="shared" si="616"/>
        <v>0</v>
      </c>
      <c r="GS263" s="764">
        <f t="shared" si="616"/>
        <v>0</v>
      </c>
      <c r="GT263" s="764">
        <f t="shared" si="616"/>
        <v>0</v>
      </c>
      <c r="GU263" s="764">
        <f t="shared" si="616"/>
        <v>0</v>
      </c>
      <c r="GV263" s="764">
        <f t="shared" si="616"/>
        <v>0</v>
      </c>
      <c r="GW263" s="764">
        <f t="shared" si="616"/>
        <v>0</v>
      </c>
      <c r="GX263" s="764">
        <f t="shared" si="617"/>
        <v>0</v>
      </c>
      <c r="GY263" s="764">
        <f t="shared" si="617"/>
        <v>0</v>
      </c>
      <c r="GZ263" s="764">
        <f t="shared" si="617"/>
        <v>0</v>
      </c>
      <c r="HA263" s="764">
        <f t="shared" si="617"/>
        <v>0</v>
      </c>
      <c r="HB263" s="764">
        <f t="shared" si="617"/>
        <v>0</v>
      </c>
      <c r="HC263" s="764">
        <f t="shared" si="617"/>
        <v>0</v>
      </c>
      <c r="HD263" s="764">
        <f t="shared" si="617"/>
        <v>0</v>
      </c>
      <c r="HE263" s="764">
        <f t="shared" si="617"/>
        <v>0</v>
      </c>
      <c r="HF263" s="764">
        <f t="shared" si="617"/>
        <v>0</v>
      </c>
      <c r="HG263" s="764">
        <f t="shared" si="617"/>
        <v>0</v>
      </c>
      <c r="HH263" s="764">
        <f t="shared" si="618"/>
        <v>0</v>
      </c>
      <c r="HI263" s="764">
        <f t="shared" si="618"/>
        <v>0</v>
      </c>
      <c r="HJ263" s="764">
        <f t="shared" si="618"/>
        <v>0</v>
      </c>
      <c r="HK263" s="764">
        <f t="shared" si="618"/>
        <v>0</v>
      </c>
      <c r="HL263" s="764">
        <f t="shared" si="618"/>
        <v>0</v>
      </c>
      <c r="HM263" s="764">
        <f t="shared" si="618"/>
        <v>0</v>
      </c>
      <c r="HN263" s="764">
        <f t="shared" si="618"/>
        <v>0</v>
      </c>
      <c r="HO263" s="764">
        <f t="shared" si="618"/>
        <v>0</v>
      </c>
      <c r="HP263" s="764">
        <f t="shared" si="618"/>
        <v>0</v>
      </c>
      <c r="HQ263" s="764">
        <f t="shared" si="618"/>
        <v>0</v>
      </c>
      <c r="HR263" s="764">
        <f t="shared" si="619"/>
        <v>0</v>
      </c>
      <c r="HS263" s="764">
        <f t="shared" si="619"/>
        <v>0</v>
      </c>
      <c r="HT263" s="764">
        <f t="shared" si="619"/>
        <v>0</v>
      </c>
      <c r="HU263" s="764">
        <f t="shared" si="619"/>
        <v>0</v>
      </c>
      <c r="HV263" s="764">
        <f t="shared" si="619"/>
        <v>0</v>
      </c>
      <c r="HW263" s="764">
        <f t="shared" si="619"/>
        <v>0</v>
      </c>
      <c r="HX263" s="764">
        <f t="shared" si="619"/>
        <v>0</v>
      </c>
      <c r="HY263" s="764">
        <f t="shared" si="619"/>
        <v>0</v>
      </c>
      <c r="HZ263" s="764">
        <f t="shared" si="619"/>
        <v>0</v>
      </c>
      <c r="IA263" s="764">
        <f t="shared" si="619"/>
        <v>0</v>
      </c>
      <c r="IB263" s="764">
        <f t="shared" si="620"/>
        <v>0</v>
      </c>
      <c r="IC263" s="764">
        <f t="shared" si="620"/>
        <v>0</v>
      </c>
      <c r="ID263" s="764">
        <f t="shared" si="620"/>
        <v>0</v>
      </c>
      <c r="IE263" s="764">
        <f t="shared" si="620"/>
        <v>0</v>
      </c>
      <c r="IF263" s="764">
        <f t="shared" si="620"/>
        <v>0</v>
      </c>
      <c r="IG263" s="764">
        <f t="shared" si="620"/>
        <v>0</v>
      </c>
      <c r="IH263" s="764">
        <f t="shared" si="620"/>
        <v>0</v>
      </c>
      <c r="II263" s="764">
        <f t="shared" si="620"/>
        <v>0</v>
      </c>
      <c r="IJ263" s="764">
        <f t="shared" si="620"/>
        <v>0</v>
      </c>
      <c r="IK263" s="764">
        <f t="shared" si="620"/>
        <v>0</v>
      </c>
      <c r="IL263" s="764">
        <f t="shared" si="621"/>
        <v>0</v>
      </c>
      <c r="IM263" s="764">
        <f t="shared" si="621"/>
        <v>0</v>
      </c>
      <c r="IN263" s="764">
        <f t="shared" si="621"/>
        <v>0</v>
      </c>
      <c r="IO263" s="764">
        <f t="shared" si="621"/>
        <v>0</v>
      </c>
      <c r="IP263" s="764">
        <f t="shared" si="621"/>
        <v>0</v>
      </c>
      <c r="IQ263" s="764">
        <f t="shared" si="621"/>
        <v>0</v>
      </c>
      <c r="IR263" s="764">
        <f t="shared" si="621"/>
        <v>0</v>
      </c>
      <c r="IS263" s="764">
        <f t="shared" si="621"/>
        <v>0</v>
      </c>
      <c r="IT263" s="764">
        <f t="shared" si="621"/>
        <v>0</v>
      </c>
      <c r="IU263" s="764">
        <f t="shared" si="621"/>
        <v>0</v>
      </c>
      <c r="IV263" s="764">
        <f t="shared" si="621"/>
        <v>0</v>
      </c>
      <c r="IW263" s="764">
        <f t="shared" si="621"/>
        <v>0</v>
      </c>
      <c r="IX263" s="764">
        <f t="shared" si="621"/>
        <v>0</v>
      </c>
      <c r="IY263" s="764">
        <f t="shared" si="621"/>
        <v>0</v>
      </c>
      <c r="IZ263" s="764">
        <f t="shared" si="621"/>
        <v>0</v>
      </c>
      <c r="JA263" s="764">
        <f t="shared" si="621"/>
        <v>0</v>
      </c>
      <c r="JB263" s="764">
        <f t="shared" si="621"/>
        <v>0</v>
      </c>
      <c r="JC263" s="764">
        <f t="shared" si="621"/>
        <v>0</v>
      </c>
      <c r="JD263" s="764">
        <f t="shared" si="601"/>
        <v>0</v>
      </c>
      <c r="JE263" s="764">
        <f t="shared" si="601"/>
        <v>0</v>
      </c>
      <c r="JF263" s="764">
        <f t="shared" si="601"/>
        <v>0</v>
      </c>
      <c r="JG263" s="764">
        <f t="shared" ref="JD263:JO273" si="629">IF($D263=JG$5,$J263,0)</f>
        <v>0</v>
      </c>
      <c r="JH263" s="764">
        <f t="shared" si="601"/>
        <v>0</v>
      </c>
      <c r="JI263" s="764">
        <f t="shared" si="601"/>
        <v>0</v>
      </c>
      <c r="JJ263" s="764">
        <f t="shared" si="601"/>
        <v>0</v>
      </c>
      <c r="JK263" s="764">
        <f t="shared" si="629"/>
        <v>0</v>
      </c>
      <c r="JL263" s="764">
        <f t="shared" si="621"/>
        <v>0</v>
      </c>
      <c r="JM263" s="764">
        <f t="shared" si="621"/>
        <v>0</v>
      </c>
      <c r="JN263" s="764">
        <f t="shared" si="621"/>
        <v>0</v>
      </c>
      <c r="JO263" s="764">
        <f t="shared" si="629"/>
        <v>0</v>
      </c>
      <c r="JP263" s="764">
        <f t="shared" si="621"/>
        <v>0</v>
      </c>
      <c r="JQ263" s="764">
        <f t="shared" si="624"/>
        <v>0</v>
      </c>
      <c r="JR263" s="764">
        <f t="shared" si="624"/>
        <v>0</v>
      </c>
      <c r="JS263" s="764">
        <f t="shared" si="621"/>
        <v>0</v>
      </c>
      <c r="JT263" s="765">
        <f t="shared" si="625"/>
        <v>0</v>
      </c>
      <c r="JU263" s="229">
        <f t="shared" si="626"/>
        <v>0</v>
      </c>
    </row>
    <row r="264" spans="1:281" ht="12.75" customHeight="1">
      <c r="A264" s="57"/>
      <c r="B264" s="223"/>
      <c r="C264" s="52"/>
      <c r="D264" s="62"/>
      <c r="E264" s="743" t="str">
        <f t="shared" si="623"/>
        <v xml:space="preserve"> </v>
      </c>
      <c r="F264" s="56"/>
      <c r="G264" s="228"/>
      <c r="H264" s="744">
        <f>SUMIF(Ajuste!$C$8:$C$483,$B$6:$B$499,Ajuste!$E$8:$E$483)</f>
        <v>0</v>
      </c>
      <c r="I264" s="744">
        <f>SUMIF(Ajuste!$C$8:$C$483,$B$6:$B$499,Ajuste!$F$8:$F$483)</f>
        <v>0</v>
      </c>
      <c r="J264" s="229">
        <f t="shared" si="627"/>
        <v>0</v>
      </c>
      <c r="K264" s="764">
        <f t="shared" si="602"/>
        <v>0</v>
      </c>
      <c r="L264" s="764">
        <f t="shared" si="628"/>
        <v>0</v>
      </c>
      <c r="M264" s="764">
        <f t="shared" si="628"/>
        <v>0</v>
      </c>
      <c r="N264" s="764">
        <f t="shared" si="628"/>
        <v>0</v>
      </c>
      <c r="O264" s="764">
        <f t="shared" si="628"/>
        <v>0</v>
      </c>
      <c r="P264" s="764">
        <f t="shared" si="628"/>
        <v>0</v>
      </c>
      <c r="Q264" s="764">
        <f t="shared" si="628"/>
        <v>0</v>
      </c>
      <c r="R264" s="764">
        <f t="shared" si="628"/>
        <v>0</v>
      </c>
      <c r="S264" s="764">
        <f t="shared" si="628"/>
        <v>0</v>
      </c>
      <c r="T264" s="764">
        <f t="shared" si="628"/>
        <v>0</v>
      </c>
      <c r="U264" s="764">
        <f t="shared" si="628"/>
        <v>0</v>
      </c>
      <c r="V264" s="764">
        <f t="shared" si="628"/>
        <v>0</v>
      </c>
      <c r="W264" s="764">
        <f t="shared" si="628"/>
        <v>0</v>
      </c>
      <c r="X264" s="764">
        <f t="shared" si="628"/>
        <v>0</v>
      </c>
      <c r="Y264" s="764">
        <f t="shared" si="628"/>
        <v>0</v>
      </c>
      <c r="Z264" s="764">
        <f t="shared" si="628"/>
        <v>0</v>
      </c>
      <c r="AA264" s="764">
        <f t="shared" si="628"/>
        <v>0</v>
      </c>
      <c r="AB264" s="764">
        <f t="shared" si="628"/>
        <v>0</v>
      </c>
      <c r="AC264" s="764">
        <f t="shared" si="628"/>
        <v>0</v>
      </c>
      <c r="AD264" s="764">
        <f t="shared" si="628"/>
        <v>0</v>
      </c>
      <c r="AE264" s="764">
        <f t="shared" si="628"/>
        <v>0</v>
      </c>
      <c r="AF264" s="764">
        <f t="shared" si="628"/>
        <v>0</v>
      </c>
      <c r="AG264" s="764">
        <f t="shared" si="628"/>
        <v>0</v>
      </c>
      <c r="AH264" s="764">
        <f t="shared" si="628"/>
        <v>0</v>
      </c>
      <c r="AI264" s="764">
        <f t="shared" si="628"/>
        <v>0</v>
      </c>
      <c r="AJ264" s="764">
        <f t="shared" si="628"/>
        <v>0</v>
      </c>
      <c r="AK264" s="764">
        <f t="shared" si="628"/>
        <v>0</v>
      </c>
      <c r="AL264" s="764">
        <f t="shared" si="628"/>
        <v>0</v>
      </c>
      <c r="AM264" s="764">
        <f t="shared" si="628"/>
        <v>0</v>
      </c>
      <c r="AN264" s="764">
        <f t="shared" si="628"/>
        <v>0</v>
      </c>
      <c r="AO264" s="764">
        <f t="shared" si="628"/>
        <v>0</v>
      </c>
      <c r="AP264" s="764">
        <f t="shared" si="628"/>
        <v>0</v>
      </c>
      <c r="AQ264" s="764">
        <f t="shared" si="628"/>
        <v>0</v>
      </c>
      <c r="AR264" s="764">
        <f t="shared" si="628"/>
        <v>0</v>
      </c>
      <c r="AS264" s="764">
        <f t="shared" si="628"/>
        <v>0</v>
      </c>
      <c r="AT264" s="764">
        <f t="shared" si="628"/>
        <v>0</v>
      </c>
      <c r="AU264" s="764">
        <f t="shared" si="628"/>
        <v>0</v>
      </c>
      <c r="AV264" s="764">
        <f t="shared" si="628"/>
        <v>0</v>
      </c>
      <c r="AW264" s="764">
        <f t="shared" si="628"/>
        <v>0</v>
      </c>
      <c r="AX264" s="764">
        <f t="shared" si="628"/>
        <v>0</v>
      </c>
      <c r="AY264" s="764">
        <f t="shared" si="628"/>
        <v>0</v>
      </c>
      <c r="AZ264" s="764">
        <f t="shared" si="628"/>
        <v>0</v>
      </c>
      <c r="BA264" s="764">
        <f t="shared" si="628"/>
        <v>0</v>
      </c>
      <c r="BB264" s="764">
        <f t="shared" si="628"/>
        <v>0</v>
      </c>
      <c r="BC264" s="764">
        <f t="shared" si="628"/>
        <v>0</v>
      </c>
      <c r="BD264" s="764">
        <f t="shared" si="628"/>
        <v>0</v>
      </c>
      <c r="BE264" s="764">
        <f t="shared" si="628"/>
        <v>0</v>
      </c>
      <c r="BF264" s="764">
        <f t="shared" si="602"/>
        <v>0</v>
      </c>
      <c r="BG264" s="764">
        <f t="shared" si="602"/>
        <v>0</v>
      </c>
      <c r="BH264" s="764">
        <f t="shared" si="602"/>
        <v>0</v>
      </c>
      <c r="BI264" s="764">
        <f t="shared" si="602"/>
        <v>0</v>
      </c>
      <c r="BJ264" s="764">
        <f t="shared" si="602"/>
        <v>0</v>
      </c>
      <c r="BK264" s="764">
        <f t="shared" si="602"/>
        <v>0</v>
      </c>
      <c r="BL264" s="764">
        <f t="shared" si="602"/>
        <v>0</v>
      </c>
      <c r="BM264" s="764">
        <f t="shared" si="602"/>
        <v>0</v>
      </c>
      <c r="BN264" s="764">
        <f t="shared" si="603"/>
        <v>0</v>
      </c>
      <c r="BO264" s="764">
        <f t="shared" si="603"/>
        <v>0</v>
      </c>
      <c r="BP264" s="764">
        <f t="shared" si="603"/>
        <v>0</v>
      </c>
      <c r="BQ264" s="764">
        <f t="shared" si="603"/>
        <v>0</v>
      </c>
      <c r="BR264" s="764">
        <f t="shared" si="603"/>
        <v>0</v>
      </c>
      <c r="BS264" s="764">
        <f t="shared" si="603"/>
        <v>0</v>
      </c>
      <c r="BT264" s="764">
        <f t="shared" si="603"/>
        <v>0</v>
      </c>
      <c r="BU264" s="764">
        <f t="shared" si="603"/>
        <v>0</v>
      </c>
      <c r="BV264" s="764">
        <f t="shared" si="603"/>
        <v>0</v>
      </c>
      <c r="BW264" s="764">
        <f t="shared" si="603"/>
        <v>0</v>
      </c>
      <c r="BX264" s="764">
        <f t="shared" si="604"/>
        <v>0</v>
      </c>
      <c r="BY264" s="764">
        <f t="shared" si="604"/>
        <v>0</v>
      </c>
      <c r="BZ264" s="764">
        <f t="shared" si="604"/>
        <v>0</v>
      </c>
      <c r="CA264" s="764">
        <f t="shared" si="604"/>
        <v>0</v>
      </c>
      <c r="CB264" s="764">
        <f t="shared" si="604"/>
        <v>0</v>
      </c>
      <c r="CC264" s="764">
        <f t="shared" si="604"/>
        <v>0</v>
      </c>
      <c r="CD264" s="764">
        <f t="shared" si="604"/>
        <v>0</v>
      </c>
      <c r="CE264" s="764">
        <f t="shared" si="604"/>
        <v>0</v>
      </c>
      <c r="CF264" s="764">
        <f t="shared" si="604"/>
        <v>0</v>
      </c>
      <c r="CG264" s="764">
        <f t="shared" si="604"/>
        <v>0</v>
      </c>
      <c r="CH264" s="764">
        <f t="shared" si="605"/>
        <v>0</v>
      </c>
      <c r="CI264" s="764">
        <f t="shared" si="605"/>
        <v>0</v>
      </c>
      <c r="CJ264" s="764">
        <f t="shared" si="605"/>
        <v>0</v>
      </c>
      <c r="CK264" s="764">
        <f t="shared" si="605"/>
        <v>0</v>
      </c>
      <c r="CL264" s="764">
        <f t="shared" si="605"/>
        <v>0</v>
      </c>
      <c r="CM264" s="764">
        <f t="shared" si="605"/>
        <v>0</v>
      </c>
      <c r="CN264" s="764">
        <f t="shared" si="605"/>
        <v>0</v>
      </c>
      <c r="CO264" s="764">
        <f t="shared" si="605"/>
        <v>0</v>
      </c>
      <c r="CP264" s="764">
        <f t="shared" si="605"/>
        <v>0</v>
      </c>
      <c r="CQ264" s="764">
        <f t="shared" si="605"/>
        <v>0</v>
      </c>
      <c r="CR264" s="764">
        <f t="shared" si="606"/>
        <v>0</v>
      </c>
      <c r="CS264" s="764">
        <f t="shared" si="606"/>
        <v>0</v>
      </c>
      <c r="CT264" s="764">
        <f t="shared" si="606"/>
        <v>0</v>
      </c>
      <c r="CU264" s="764">
        <f t="shared" si="606"/>
        <v>0</v>
      </c>
      <c r="CV264" s="764">
        <f t="shared" si="606"/>
        <v>0</v>
      </c>
      <c r="CW264" s="764">
        <f t="shared" si="606"/>
        <v>0</v>
      </c>
      <c r="CX264" s="764">
        <f t="shared" si="606"/>
        <v>0</v>
      </c>
      <c r="CY264" s="764">
        <f t="shared" si="606"/>
        <v>0</v>
      </c>
      <c r="CZ264" s="764">
        <f t="shared" si="606"/>
        <v>0</v>
      </c>
      <c r="DA264" s="764">
        <f t="shared" si="606"/>
        <v>0</v>
      </c>
      <c r="DB264" s="764">
        <f t="shared" si="607"/>
        <v>0</v>
      </c>
      <c r="DC264" s="764">
        <f t="shared" si="607"/>
        <v>0</v>
      </c>
      <c r="DD264" s="764">
        <f t="shared" si="607"/>
        <v>0</v>
      </c>
      <c r="DE264" s="764">
        <f t="shared" si="607"/>
        <v>0</v>
      </c>
      <c r="DF264" s="764">
        <f t="shared" si="607"/>
        <v>0</v>
      </c>
      <c r="DG264" s="764">
        <f t="shared" si="607"/>
        <v>0</v>
      </c>
      <c r="DH264" s="764">
        <f t="shared" si="607"/>
        <v>0</v>
      </c>
      <c r="DI264" s="764">
        <f t="shared" si="607"/>
        <v>0</v>
      </c>
      <c r="DJ264" s="764">
        <f t="shared" si="607"/>
        <v>0</v>
      </c>
      <c r="DK264" s="764">
        <f t="shared" si="607"/>
        <v>0</v>
      </c>
      <c r="DL264" s="764">
        <f t="shared" si="608"/>
        <v>0</v>
      </c>
      <c r="DM264" s="764">
        <f t="shared" si="608"/>
        <v>0</v>
      </c>
      <c r="DN264" s="764">
        <f t="shared" si="608"/>
        <v>0</v>
      </c>
      <c r="DO264" s="764">
        <f t="shared" si="608"/>
        <v>0</v>
      </c>
      <c r="DP264" s="764">
        <f t="shared" si="608"/>
        <v>0</v>
      </c>
      <c r="DQ264" s="764">
        <f t="shared" si="608"/>
        <v>0</v>
      </c>
      <c r="DR264" s="764">
        <f t="shared" si="608"/>
        <v>0</v>
      </c>
      <c r="DS264" s="764">
        <f t="shared" si="608"/>
        <v>0</v>
      </c>
      <c r="DT264" s="764">
        <f t="shared" si="608"/>
        <v>0</v>
      </c>
      <c r="DU264" s="764">
        <f t="shared" si="608"/>
        <v>0</v>
      </c>
      <c r="DV264" s="764">
        <f t="shared" si="609"/>
        <v>0</v>
      </c>
      <c r="DW264" s="764">
        <f t="shared" si="609"/>
        <v>0</v>
      </c>
      <c r="DX264" s="764">
        <f t="shared" si="609"/>
        <v>0</v>
      </c>
      <c r="DY264" s="764">
        <f t="shared" si="609"/>
        <v>0</v>
      </c>
      <c r="DZ264" s="764">
        <f t="shared" si="609"/>
        <v>0</v>
      </c>
      <c r="EA264" s="764">
        <f t="shared" si="609"/>
        <v>0</v>
      </c>
      <c r="EB264" s="764">
        <f t="shared" si="609"/>
        <v>0</v>
      </c>
      <c r="EC264" s="764">
        <f t="shared" si="609"/>
        <v>0</v>
      </c>
      <c r="ED264" s="764">
        <f t="shared" si="609"/>
        <v>0</v>
      </c>
      <c r="EE264" s="764">
        <f t="shared" si="609"/>
        <v>0</v>
      </c>
      <c r="EF264" s="764">
        <f t="shared" si="610"/>
        <v>0</v>
      </c>
      <c r="EG264" s="764">
        <f t="shared" si="610"/>
        <v>0</v>
      </c>
      <c r="EH264" s="764">
        <f t="shared" si="610"/>
        <v>0</v>
      </c>
      <c r="EI264" s="764">
        <f t="shared" si="610"/>
        <v>0</v>
      </c>
      <c r="EJ264" s="764">
        <f t="shared" si="610"/>
        <v>0</v>
      </c>
      <c r="EK264" s="764">
        <f t="shared" si="610"/>
        <v>0</v>
      </c>
      <c r="EL264" s="764">
        <f t="shared" si="610"/>
        <v>0</v>
      </c>
      <c r="EM264" s="764">
        <f t="shared" si="610"/>
        <v>0</v>
      </c>
      <c r="EN264" s="764">
        <f t="shared" si="610"/>
        <v>0</v>
      </c>
      <c r="EO264" s="764">
        <f t="shared" si="610"/>
        <v>0</v>
      </c>
      <c r="EP264" s="764">
        <f t="shared" si="611"/>
        <v>0</v>
      </c>
      <c r="EQ264" s="764">
        <f t="shared" si="611"/>
        <v>0</v>
      </c>
      <c r="ER264" s="764">
        <f t="shared" si="611"/>
        <v>0</v>
      </c>
      <c r="ES264" s="764">
        <f t="shared" si="611"/>
        <v>0</v>
      </c>
      <c r="ET264" s="764">
        <f t="shared" si="611"/>
        <v>0</v>
      </c>
      <c r="EU264" s="764">
        <f t="shared" si="611"/>
        <v>0</v>
      </c>
      <c r="EV264" s="764">
        <f t="shared" si="611"/>
        <v>0</v>
      </c>
      <c r="EW264" s="764">
        <f t="shared" si="611"/>
        <v>0</v>
      </c>
      <c r="EX264" s="764">
        <f t="shared" si="611"/>
        <v>0</v>
      </c>
      <c r="EY264" s="764">
        <f t="shared" si="611"/>
        <v>0</v>
      </c>
      <c r="EZ264" s="764">
        <f t="shared" si="612"/>
        <v>0</v>
      </c>
      <c r="FA264" s="764">
        <f t="shared" si="612"/>
        <v>0</v>
      </c>
      <c r="FB264" s="764">
        <f t="shared" si="612"/>
        <v>0</v>
      </c>
      <c r="FC264" s="764">
        <f t="shared" si="612"/>
        <v>0</v>
      </c>
      <c r="FD264" s="764">
        <f t="shared" si="612"/>
        <v>0</v>
      </c>
      <c r="FE264" s="764">
        <f t="shared" si="612"/>
        <v>0</v>
      </c>
      <c r="FF264" s="764">
        <f t="shared" si="612"/>
        <v>0</v>
      </c>
      <c r="FG264" s="764">
        <f t="shared" si="612"/>
        <v>0</v>
      </c>
      <c r="FH264" s="764">
        <f t="shared" si="612"/>
        <v>0</v>
      </c>
      <c r="FI264" s="764">
        <f t="shared" si="612"/>
        <v>0</v>
      </c>
      <c r="FJ264" s="764">
        <f t="shared" si="613"/>
        <v>0</v>
      </c>
      <c r="FK264" s="764">
        <f t="shared" si="613"/>
        <v>0</v>
      </c>
      <c r="FL264" s="764">
        <f t="shared" si="613"/>
        <v>0</v>
      </c>
      <c r="FM264" s="764">
        <f t="shared" si="613"/>
        <v>0</v>
      </c>
      <c r="FN264" s="764">
        <f t="shared" si="613"/>
        <v>0</v>
      </c>
      <c r="FO264" s="764">
        <f t="shared" si="613"/>
        <v>0</v>
      </c>
      <c r="FP264" s="764">
        <f t="shared" si="613"/>
        <v>0</v>
      </c>
      <c r="FQ264" s="764">
        <f t="shared" si="613"/>
        <v>0</v>
      </c>
      <c r="FR264" s="764">
        <f t="shared" si="613"/>
        <v>0</v>
      </c>
      <c r="FS264" s="764">
        <f t="shared" si="613"/>
        <v>0</v>
      </c>
      <c r="FT264" s="764">
        <f t="shared" si="614"/>
        <v>0</v>
      </c>
      <c r="FU264" s="764">
        <f t="shared" si="614"/>
        <v>0</v>
      </c>
      <c r="FV264" s="764">
        <f t="shared" si="614"/>
        <v>0</v>
      </c>
      <c r="FW264" s="764">
        <f t="shared" si="614"/>
        <v>0</v>
      </c>
      <c r="FX264" s="764">
        <f t="shared" si="614"/>
        <v>0</v>
      </c>
      <c r="FY264" s="764">
        <f t="shared" si="614"/>
        <v>0</v>
      </c>
      <c r="FZ264" s="764">
        <f t="shared" si="614"/>
        <v>0</v>
      </c>
      <c r="GA264" s="764">
        <f t="shared" si="614"/>
        <v>0</v>
      </c>
      <c r="GB264" s="764">
        <f t="shared" si="614"/>
        <v>0</v>
      </c>
      <c r="GC264" s="764">
        <f t="shared" si="614"/>
        <v>0</v>
      </c>
      <c r="GD264" s="764">
        <f t="shared" si="615"/>
        <v>0</v>
      </c>
      <c r="GE264" s="764">
        <f t="shared" si="615"/>
        <v>0</v>
      </c>
      <c r="GF264" s="764">
        <f t="shared" si="615"/>
        <v>0</v>
      </c>
      <c r="GG264" s="764">
        <f t="shared" si="615"/>
        <v>0</v>
      </c>
      <c r="GH264" s="764">
        <f t="shared" si="615"/>
        <v>0</v>
      </c>
      <c r="GI264" s="764">
        <f t="shared" si="615"/>
        <v>0</v>
      </c>
      <c r="GJ264" s="764">
        <f t="shared" si="615"/>
        <v>0</v>
      </c>
      <c r="GK264" s="764">
        <f t="shared" si="615"/>
        <v>0</v>
      </c>
      <c r="GL264" s="764">
        <f t="shared" si="615"/>
        <v>0</v>
      </c>
      <c r="GM264" s="764">
        <f t="shared" si="615"/>
        <v>0</v>
      </c>
      <c r="GN264" s="764">
        <f t="shared" si="616"/>
        <v>0</v>
      </c>
      <c r="GO264" s="764">
        <f t="shared" si="616"/>
        <v>0</v>
      </c>
      <c r="GP264" s="764">
        <f t="shared" si="616"/>
        <v>0</v>
      </c>
      <c r="GQ264" s="764">
        <f t="shared" si="616"/>
        <v>0</v>
      </c>
      <c r="GR264" s="764">
        <f t="shared" si="616"/>
        <v>0</v>
      </c>
      <c r="GS264" s="764">
        <f t="shared" si="616"/>
        <v>0</v>
      </c>
      <c r="GT264" s="764">
        <f t="shared" si="616"/>
        <v>0</v>
      </c>
      <c r="GU264" s="764">
        <f t="shared" si="616"/>
        <v>0</v>
      </c>
      <c r="GV264" s="764">
        <f t="shared" si="616"/>
        <v>0</v>
      </c>
      <c r="GW264" s="764">
        <f t="shared" si="616"/>
        <v>0</v>
      </c>
      <c r="GX264" s="764">
        <f t="shared" si="617"/>
        <v>0</v>
      </c>
      <c r="GY264" s="764">
        <f t="shared" si="617"/>
        <v>0</v>
      </c>
      <c r="GZ264" s="764">
        <f t="shared" si="617"/>
        <v>0</v>
      </c>
      <c r="HA264" s="764">
        <f t="shared" si="617"/>
        <v>0</v>
      </c>
      <c r="HB264" s="764">
        <f t="shared" si="617"/>
        <v>0</v>
      </c>
      <c r="HC264" s="764">
        <f t="shared" si="617"/>
        <v>0</v>
      </c>
      <c r="HD264" s="764">
        <f t="shared" si="617"/>
        <v>0</v>
      </c>
      <c r="HE264" s="764">
        <f t="shared" si="617"/>
        <v>0</v>
      </c>
      <c r="HF264" s="764">
        <f t="shared" si="617"/>
        <v>0</v>
      </c>
      <c r="HG264" s="764">
        <f t="shared" si="617"/>
        <v>0</v>
      </c>
      <c r="HH264" s="764">
        <f t="shared" si="618"/>
        <v>0</v>
      </c>
      <c r="HI264" s="764">
        <f t="shared" si="618"/>
        <v>0</v>
      </c>
      <c r="HJ264" s="764">
        <f t="shared" si="618"/>
        <v>0</v>
      </c>
      <c r="HK264" s="764">
        <f t="shared" si="618"/>
        <v>0</v>
      </c>
      <c r="HL264" s="764">
        <f t="shared" si="618"/>
        <v>0</v>
      </c>
      <c r="HM264" s="764">
        <f t="shared" si="618"/>
        <v>0</v>
      </c>
      <c r="HN264" s="764">
        <f t="shared" si="618"/>
        <v>0</v>
      </c>
      <c r="HO264" s="764">
        <f t="shared" si="618"/>
        <v>0</v>
      </c>
      <c r="HP264" s="764">
        <f t="shared" si="618"/>
        <v>0</v>
      </c>
      <c r="HQ264" s="764">
        <f t="shared" si="618"/>
        <v>0</v>
      </c>
      <c r="HR264" s="764">
        <f t="shared" si="619"/>
        <v>0</v>
      </c>
      <c r="HS264" s="764">
        <f t="shared" si="619"/>
        <v>0</v>
      </c>
      <c r="HT264" s="764">
        <f t="shared" si="619"/>
        <v>0</v>
      </c>
      <c r="HU264" s="764">
        <f t="shared" si="619"/>
        <v>0</v>
      </c>
      <c r="HV264" s="764">
        <f t="shared" si="619"/>
        <v>0</v>
      </c>
      <c r="HW264" s="764">
        <f t="shared" si="619"/>
        <v>0</v>
      </c>
      <c r="HX264" s="764">
        <f t="shared" si="619"/>
        <v>0</v>
      </c>
      <c r="HY264" s="764">
        <f t="shared" si="619"/>
        <v>0</v>
      </c>
      <c r="HZ264" s="764">
        <f t="shared" si="619"/>
        <v>0</v>
      </c>
      <c r="IA264" s="764">
        <f t="shared" si="619"/>
        <v>0</v>
      </c>
      <c r="IB264" s="764">
        <f t="shared" si="620"/>
        <v>0</v>
      </c>
      <c r="IC264" s="764">
        <f t="shared" si="620"/>
        <v>0</v>
      </c>
      <c r="ID264" s="764">
        <f t="shared" si="620"/>
        <v>0</v>
      </c>
      <c r="IE264" s="764">
        <f t="shared" si="620"/>
        <v>0</v>
      </c>
      <c r="IF264" s="764">
        <f t="shared" si="620"/>
        <v>0</v>
      </c>
      <c r="IG264" s="764">
        <f t="shared" si="620"/>
        <v>0</v>
      </c>
      <c r="IH264" s="764">
        <f t="shared" si="620"/>
        <v>0</v>
      </c>
      <c r="II264" s="764">
        <f t="shared" si="620"/>
        <v>0</v>
      </c>
      <c r="IJ264" s="764">
        <f t="shared" si="620"/>
        <v>0</v>
      </c>
      <c r="IK264" s="764">
        <f t="shared" si="620"/>
        <v>0</v>
      </c>
      <c r="IL264" s="764">
        <f t="shared" si="621"/>
        <v>0</v>
      </c>
      <c r="IM264" s="764">
        <f t="shared" si="621"/>
        <v>0</v>
      </c>
      <c r="IN264" s="764">
        <f t="shared" si="621"/>
        <v>0</v>
      </c>
      <c r="IO264" s="764">
        <f t="shared" si="621"/>
        <v>0</v>
      </c>
      <c r="IP264" s="764">
        <f t="shared" si="621"/>
        <v>0</v>
      </c>
      <c r="IQ264" s="764">
        <f t="shared" si="621"/>
        <v>0</v>
      </c>
      <c r="IR264" s="764">
        <f t="shared" si="621"/>
        <v>0</v>
      </c>
      <c r="IS264" s="764">
        <f t="shared" si="621"/>
        <v>0</v>
      </c>
      <c r="IT264" s="764">
        <f t="shared" si="621"/>
        <v>0</v>
      </c>
      <c r="IU264" s="764">
        <f t="shared" si="621"/>
        <v>0</v>
      </c>
      <c r="IV264" s="764">
        <f t="shared" si="621"/>
        <v>0</v>
      </c>
      <c r="IW264" s="764">
        <f t="shared" si="621"/>
        <v>0</v>
      </c>
      <c r="IX264" s="764">
        <f t="shared" si="621"/>
        <v>0</v>
      </c>
      <c r="IY264" s="764">
        <f t="shared" si="621"/>
        <v>0</v>
      </c>
      <c r="IZ264" s="764">
        <f t="shared" si="621"/>
        <v>0</v>
      </c>
      <c r="JA264" s="764">
        <f t="shared" si="621"/>
        <v>0</v>
      </c>
      <c r="JB264" s="764">
        <f t="shared" si="621"/>
        <v>0</v>
      </c>
      <c r="JC264" s="764">
        <f t="shared" si="621"/>
        <v>0</v>
      </c>
      <c r="JD264" s="764">
        <f t="shared" si="629"/>
        <v>0</v>
      </c>
      <c r="JE264" s="764">
        <f t="shared" si="629"/>
        <v>0</v>
      </c>
      <c r="JF264" s="764">
        <f t="shared" si="629"/>
        <v>0</v>
      </c>
      <c r="JG264" s="764">
        <f t="shared" si="629"/>
        <v>0</v>
      </c>
      <c r="JH264" s="764">
        <f t="shared" si="629"/>
        <v>0</v>
      </c>
      <c r="JI264" s="764">
        <f t="shared" si="629"/>
        <v>0</v>
      </c>
      <c r="JJ264" s="764">
        <f t="shared" si="629"/>
        <v>0</v>
      </c>
      <c r="JK264" s="764">
        <f t="shared" si="629"/>
        <v>0</v>
      </c>
      <c r="JL264" s="764">
        <f t="shared" si="629"/>
        <v>0</v>
      </c>
      <c r="JM264" s="764">
        <f t="shared" si="629"/>
        <v>0</v>
      </c>
      <c r="JN264" s="764">
        <f t="shared" si="629"/>
        <v>0</v>
      </c>
      <c r="JO264" s="764">
        <f t="shared" si="629"/>
        <v>0</v>
      </c>
      <c r="JP264" s="764">
        <f t="shared" si="621"/>
        <v>0</v>
      </c>
      <c r="JQ264" s="764">
        <f t="shared" si="624"/>
        <v>0</v>
      </c>
      <c r="JR264" s="764">
        <f t="shared" si="624"/>
        <v>0</v>
      </c>
      <c r="JS264" s="764">
        <f t="shared" si="621"/>
        <v>0</v>
      </c>
      <c r="JT264" s="765">
        <f t="shared" si="625"/>
        <v>0</v>
      </c>
      <c r="JU264" s="229">
        <f t="shared" si="626"/>
        <v>0</v>
      </c>
    </row>
    <row r="265" spans="1:281" ht="12.75" customHeight="1">
      <c r="A265" s="57"/>
      <c r="B265" s="223"/>
      <c r="C265" s="52"/>
      <c r="D265" s="62"/>
      <c r="E265" s="743" t="str">
        <f t="shared" si="623"/>
        <v xml:space="preserve"> </v>
      </c>
      <c r="F265" s="56"/>
      <c r="G265" s="228"/>
      <c r="H265" s="744">
        <f>SUMIF(Ajuste!$C$8:$C$483,$B$6:$B$499,Ajuste!$E$8:$E$483)</f>
        <v>0</v>
      </c>
      <c r="I265" s="744">
        <f>SUMIF(Ajuste!$C$8:$C$483,$B$6:$B$499,Ajuste!$F$8:$F$483)</f>
        <v>0</v>
      </c>
      <c r="J265" s="229">
        <f t="shared" si="627"/>
        <v>0</v>
      </c>
      <c r="K265" s="764">
        <f t="shared" ref="K265:BM274" si="630">IF($D265=K$5,$J265,0)</f>
        <v>0</v>
      </c>
      <c r="L265" s="764">
        <f t="shared" si="630"/>
        <v>0</v>
      </c>
      <c r="M265" s="764">
        <f t="shared" si="630"/>
        <v>0</v>
      </c>
      <c r="N265" s="764">
        <f t="shared" si="630"/>
        <v>0</v>
      </c>
      <c r="O265" s="764">
        <f t="shared" si="630"/>
        <v>0</v>
      </c>
      <c r="P265" s="764">
        <f t="shared" si="630"/>
        <v>0</v>
      </c>
      <c r="Q265" s="764">
        <f t="shared" si="630"/>
        <v>0</v>
      </c>
      <c r="R265" s="764">
        <f t="shared" si="630"/>
        <v>0</v>
      </c>
      <c r="S265" s="764">
        <f t="shared" si="630"/>
        <v>0</v>
      </c>
      <c r="T265" s="764">
        <f t="shared" si="630"/>
        <v>0</v>
      </c>
      <c r="U265" s="764">
        <f t="shared" si="630"/>
        <v>0</v>
      </c>
      <c r="V265" s="764">
        <f t="shared" si="630"/>
        <v>0</v>
      </c>
      <c r="W265" s="764">
        <f t="shared" si="630"/>
        <v>0</v>
      </c>
      <c r="X265" s="764">
        <f t="shared" si="630"/>
        <v>0</v>
      </c>
      <c r="Y265" s="764">
        <f t="shared" si="630"/>
        <v>0</v>
      </c>
      <c r="Z265" s="764">
        <f t="shared" si="630"/>
        <v>0</v>
      </c>
      <c r="AA265" s="764">
        <f t="shared" si="630"/>
        <v>0</v>
      </c>
      <c r="AB265" s="764">
        <f t="shared" si="630"/>
        <v>0</v>
      </c>
      <c r="AC265" s="764">
        <f t="shared" si="630"/>
        <v>0</v>
      </c>
      <c r="AD265" s="764">
        <f t="shared" si="630"/>
        <v>0</v>
      </c>
      <c r="AE265" s="764">
        <f t="shared" si="630"/>
        <v>0</v>
      </c>
      <c r="AF265" s="764">
        <f t="shared" si="630"/>
        <v>0</v>
      </c>
      <c r="AG265" s="764">
        <f t="shared" si="630"/>
        <v>0</v>
      </c>
      <c r="AH265" s="764">
        <f t="shared" si="630"/>
        <v>0</v>
      </c>
      <c r="AI265" s="764">
        <f t="shared" si="630"/>
        <v>0</v>
      </c>
      <c r="AJ265" s="764">
        <f t="shared" si="630"/>
        <v>0</v>
      </c>
      <c r="AK265" s="764">
        <f t="shared" si="630"/>
        <v>0</v>
      </c>
      <c r="AL265" s="764">
        <f t="shared" si="630"/>
        <v>0</v>
      </c>
      <c r="AM265" s="764">
        <f t="shared" si="630"/>
        <v>0</v>
      </c>
      <c r="AN265" s="764">
        <f t="shared" si="630"/>
        <v>0</v>
      </c>
      <c r="AO265" s="764">
        <f t="shared" si="630"/>
        <v>0</v>
      </c>
      <c r="AP265" s="764">
        <f t="shared" si="630"/>
        <v>0</v>
      </c>
      <c r="AQ265" s="764">
        <f t="shared" si="630"/>
        <v>0</v>
      </c>
      <c r="AR265" s="764">
        <f t="shared" si="630"/>
        <v>0</v>
      </c>
      <c r="AS265" s="764">
        <f t="shared" si="630"/>
        <v>0</v>
      </c>
      <c r="AT265" s="764">
        <f t="shared" si="630"/>
        <v>0</v>
      </c>
      <c r="AU265" s="764">
        <f t="shared" si="630"/>
        <v>0</v>
      </c>
      <c r="AV265" s="764">
        <f t="shared" si="630"/>
        <v>0</v>
      </c>
      <c r="AW265" s="764">
        <f t="shared" si="630"/>
        <v>0</v>
      </c>
      <c r="AX265" s="764">
        <f t="shared" si="630"/>
        <v>0</v>
      </c>
      <c r="AY265" s="764">
        <f t="shared" si="630"/>
        <v>0</v>
      </c>
      <c r="AZ265" s="764">
        <f t="shared" si="630"/>
        <v>0</v>
      </c>
      <c r="BA265" s="764">
        <f t="shared" si="630"/>
        <v>0</v>
      </c>
      <c r="BB265" s="764">
        <f t="shared" si="630"/>
        <v>0</v>
      </c>
      <c r="BC265" s="764">
        <f t="shared" si="630"/>
        <v>0</v>
      </c>
      <c r="BD265" s="764">
        <f t="shared" si="630"/>
        <v>0</v>
      </c>
      <c r="BE265" s="764">
        <f t="shared" si="630"/>
        <v>0</v>
      </c>
      <c r="BF265" s="764">
        <f t="shared" si="630"/>
        <v>0</v>
      </c>
      <c r="BG265" s="764">
        <f t="shared" si="630"/>
        <v>0</v>
      </c>
      <c r="BH265" s="764">
        <f t="shared" si="630"/>
        <v>0</v>
      </c>
      <c r="BI265" s="764">
        <f t="shared" si="630"/>
        <v>0</v>
      </c>
      <c r="BJ265" s="764">
        <f t="shared" si="630"/>
        <v>0</v>
      </c>
      <c r="BK265" s="764">
        <f t="shared" si="630"/>
        <v>0</v>
      </c>
      <c r="BL265" s="764">
        <f t="shared" si="630"/>
        <v>0</v>
      </c>
      <c r="BM265" s="764">
        <f t="shared" si="630"/>
        <v>0</v>
      </c>
      <c r="BN265" s="764">
        <f t="shared" ref="BN265:BW274" si="631">IF($D265=BN$5,$J265,0)</f>
        <v>0</v>
      </c>
      <c r="BO265" s="764">
        <f t="shared" si="631"/>
        <v>0</v>
      </c>
      <c r="BP265" s="764">
        <f t="shared" si="631"/>
        <v>0</v>
      </c>
      <c r="BQ265" s="764">
        <f t="shared" si="631"/>
        <v>0</v>
      </c>
      <c r="BR265" s="764">
        <f t="shared" si="631"/>
        <v>0</v>
      </c>
      <c r="BS265" s="764">
        <f t="shared" si="631"/>
        <v>0</v>
      </c>
      <c r="BT265" s="764">
        <f t="shared" si="631"/>
        <v>0</v>
      </c>
      <c r="BU265" s="764">
        <f t="shared" si="631"/>
        <v>0</v>
      </c>
      <c r="BV265" s="764">
        <f t="shared" si="631"/>
        <v>0</v>
      </c>
      <c r="BW265" s="764">
        <f t="shared" si="631"/>
        <v>0</v>
      </c>
      <c r="BX265" s="764">
        <f t="shared" ref="BX265:CG274" si="632">IF($D265=BX$5,$J265,0)</f>
        <v>0</v>
      </c>
      <c r="BY265" s="764">
        <f t="shared" si="632"/>
        <v>0</v>
      </c>
      <c r="BZ265" s="764">
        <f t="shared" si="632"/>
        <v>0</v>
      </c>
      <c r="CA265" s="764">
        <f t="shared" si="632"/>
        <v>0</v>
      </c>
      <c r="CB265" s="764">
        <f t="shared" si="632"/>
        <v>0</v>
      </c>
      <c r="CC265" s="764">
        <f t="shared" si="632"/>
        <v>0</v>
      </c>
      <c r="CD265" s="764">
        <f t="shared" si="632"/>
        <v>0</v>
      </c>
      <c r="CE265" s="764">
        <f t="shared" si="632"/>
        <v>0</v>
      </c>
      <c r="CF265" s="764">
        <f t="shared" si="632"/>
        <v>0</v>
      </c>
      <c r="CG265" s="764">
        <f t="shared" si="632"/>
        <v>0</v>
      </c>
      <c r="CH265" s="764">
        <f t="shared" ref="CH265:CQ274" si="633">IF($D265=CH$5,$J265,0)</f>
        <v>0</v>
      </c>
      <c r="CI265" s="764">
        <f t="shared" si="633"/>
        <v>0</v>
      </c>
      <c r="CJ265" s="764">
        <f t="shared" si="633"/>
        <v>0</v>
      </c>
      <c r="CK265" s="764">
        <f t="shared" si="633"/>
        <v>0</v>
      </c>
      <c r="CL265" s="764">
        <f t="shared" si="633"/>
        <v>0</v>
      </c>
      <c r="CM265" s="764">
        <f t="shared" si="633"/>
        <v>0</v>
      </c>
      <c r="CN265" s="764">
        <f t="shared" si="633"/>
        <v>0</v>
      </c>
      <c r="CO265" s="764">
        <f t="shared" si="633"/>
        <v>0</v>
      </c>
      <c r="CP265" s="764">
        <f t="shared" si="633"/>
        <v>0</v>
      </c>
      <c r="CQ265" s="764">
        <f t="shared" si="633"/>
        <v>0</v>
      </c>
      <c r="CR265" s="764">
        <f t="shared" ref="CR265:DA274" si="634">IF($D265=CR$5,$J265,0)</f>
        <v>0</v>
      </c>
      <c r="CS265" s="764">
        <f t="shared" si="634"/>
        <v>0</v>
      </c>
      <c r="CT265" s="764">
        <f t="shared" si="634"/>
        <v>0</v>
      </c>
      <c r="CU265" s="764">
        <f t="shared" si="634"/>
        <v>0</v>
      </c>
      <c r="CV265" s="764">
        <f t="shared" si="634"/>
        <v>0</v>
      </c>
      <c r="CW265" s="764">
        <f t="shared" si="634"/>
        <v>0</v>
      </c>
      <c r="CX265" s="764">
        <f t="shared" si="634"/>
        <v>0</v>
      </c>
      <c r="CY265" s="764">
        <f t="shared" si="634"/>
        <v>0</v>
      </c>
      <c r="CZ265" s="764">
        <f t="shared" si="634"/>
        <v>0</v>
      </c>
      <c r="DA265" s="764">
        <f t="shared" si="634"/>
        <v>0</v>
      </c>
      <c r="DB265" s="764">
        <f t="shared" ref="DB265:DK274" si="635">IF($D265=DB$5,$J265,0)</f>
        <v>0</v>
      </c>
      <c r="DC265" s="764">
        <f t="shared" si="635"/>
        <v>0</v>
      </c>
      <c r="DD265" s="764">
        <f t="shared" si="635"/>
        <v>0</v>
      </c>
      <c r="DE265" s="764">
        <f t="shared" si="635"/>
        <v>0</v>
      </c>
      <c r="DF265" s="764">
        <f t="shared" si="635"/>
        <v>0</v>
      </c>
      <c r="DG265" s="764">
        <f t="shared" si="635"/>
        <v>0</v>
      </c>
      <c r="DH265" s="764">
        <f t="shared" si="635"/>
        <v>0</v>
      </c>
      <c r="DI265" s="764">
        <f t="shared" si="635"/>
        <v>0</v>
      </c>
      <c r="DJ265" s="764">
        <f t="shared" si="635"/>
        <v>0</v>
      </c>
      <c r="DK265" s="764">
        <f t="shared" si="635"/>
        <v>0</v>
      </c>
      <c r="DL265" s="764">
        <f t="shared" ref="DL265:DU274" si="636">IF($D265=DL$5,$J265,0)</f>
        <v>0</v>
      </c>
      <c r="DM265" s="764">
        <f t="shared" si="636"/>
        <v>0</v>
      </c>
      <c r="DN265" s="764">
        <f t="shared" si="636"/>
        <v>0</v>
      </c>
      <c r="DO265" s="764">
        <f t="shared" si="636"/>
        <v>0</v>
      </c>
      <c r="DP265" s="764">
        <f t="shared" si="636"/>
        <v>0</v>
      </c>
      <c r="DQ265" s="764">
        <f t="shared" si="636"/>
        <v>0</v>
      </c>
      <c r="DR265" s="764">
        <f t="shared" si="636"/>
        <v>0</v>
      </c>
      <c r="DS265" s="764">
        <f t="shared" si="636"/>
        <v>0</v>
      </c>
      <c r="DT265" s="764">
        <f t="shared" si="636"/>
        <v>0</v>
      </c>
      <c r="DU265" s="764">
        <f t="shared" si="636"/>
        <v>0</v>
      </c>
      <c r="DV265" s="764">
        <f t="shared" ref="DV265:EE274" si="637">IF($D265=DV$5,$J265,0)</f>
        <v>0</v>
      </c>
      <c r="DW265" s="764">
        <f t="shared" si="637"/>
        <v>0</v>
      </c>
      <c r="DX265" s="764">
        <f t="shared" si="637"/>
        <v>0</v>
      </c>
      <c r="DY265" s="764">
        <f t="shared" si="637"/>
        <v>0</v>
      </c>
      <c r="DZ265" s="764">
        <f t="shared" si="637"/>
        <v>0</v>
      </c>
      <c r="EA265" s="764">
        <f t="shared" si="637"/>
        <v>0</v>
      </c>
      <c r="EB265" s="764">
        <f t="shared" si="637"/>
        <v>0</v>
      </c>
      <c r="EC265" s="764">
        <f t="shared" si="637"/>
        <v>0</v>
      </c>
      <c r="ED265" s="764">
        <f t="shared" si="637"/>
        <v>0</v>
      </c>
      <c r="EE265" s="764">
        <f t="shared" si="637"/>
        <v>0</v>
      </c>
      <c r="EF265" s="764">
        <f t="shared" ref="EF265:EO274" si="638">IF($D265=EF$5,$J265,0)</f>
        <v>0</v>
      </c>
      <c r="EG265" s="764">
        <f t="shared" si="638"/>
        <v>0</v>
      </c>
      <c r="EH265" s="764">
        <f t="shared" si="638"/>
        <v>0</v>
      </c>
      <c r="EI265" s="764">
        <f t="shared" si="638"/>
        <v>0</v>
      </c>
      <c r="EJ265" s="764">
        <f t="shared" si="638"/>
        <v>0</v>
      </c>
      <c r="EK265" s="764">
        <f t="shared" si="638"/>
        <v>0</v>
      </c>
      <c r="EL265" s="764">
        <f t="shared" si="638"/>
        <v>0</v>
      </c>
      <c r="EM265" s="764">
        <f t="shared" si="638"/>
        <v>0</v>
      </c>
      <c r="EN265" s="764">
        <f t="shared" si="638"/>
        <v>0</v>
      </c>
      <c r="EO265" s="764">
        <f t="shared" si="638"/>
        <v>0</v>
      </c>
      <c r="EP265" s="764">
        <f t="shared" ref="EP265:EY274" si="639">IF($D265=EP$5,$J265,0)</f>
        <v>0</v>
      </c>
      <c r="EQ265" s="764">
        <f t="shared" si="639"/>
        <v>0</v>
      </c>
      <c r="ER265" s="764">
        <f t="shared" si="639"/>
        <v>0</v>
      </c>
      <c r="ES265" s="764">
        <f t="shared" si="639"/>
        <v>0</v>
      </c>
      <c r="ET265" s="764">
        <f t="shared" si="639"/>
        <v>0</v>
      </c>
      <c r="EU265" s="764">
        <f t="shared" si="639"/>
        <v>0</v>
      </c>
      <c r="EV265" s="764">
        <f t="shared" si="639"/>
        <v>0</v>
      </c>
      <c r="EW265" s="764">
        <f t="shared" si="639"/>
        <v>0</v>
      </c>
      <c r="EX265" s="764">
        <f t="shared" si="639"/>
        <v>0</v>
      </c>
      <c r="EY265" s="764">
        <f t="shared" si="639"/>
        <v>0</v>
      </c>
      <c r="EZ265" s="764">
        <f t="shared" ref="EZ265:FI274" si="640">IF($D265=EZ$5,$J265,0)</f>
        <v>0</v>
      </c>
      <c r="FA265" s="764">
        <f t="shared" si="640"/>
        <v>0</v>
      </c>
      <c r="FB265" s="764">
        <f t="shared" si="640"/>
        <v>0</v>
      </c>
      <c r="FC265" s="764">
        <f t="shared" si="640"/>
        <v>0</v>
      </c>
      <c r="FD265" s="764">
        <f t="shared" si="640"/>
        <v>0</v>
      </c>
      <c r="FE265" s="764">
        <f t="shared" si="640"/>
        <v>0</v>
      </c>
      <c r="FF265" s="764">
        <f t="shared" si="640"/>
        <v>0</v>
      </c>
      <c r="FG265" s="764">
        <f t="shared" si="640"/>
        <v>0</v>
      </c>
      <c r="FH265" s="764">
        <f t="shared" si="640"/>
        <v>0</v>
      </c>
      <c r="FI265" s="764">
        <f t="shared" si="640"/>
        <v>0</v>
      </c>
      <c r="FJ265" s="764">
        <f t="shared" ref="FJ265:FS274" si="641">IF($D265=FJ$5,$J265,0)</f>
        <v>0</v>
      </c>
      <c r="FK265" s="764">
        <f t="shared" si="641"/>
        <v>0</v>
      </c>
      <c r="FL265" s="764">
        <f t="shared" si="641"/>
        <v>0</v>
      </c>
      <c r="FM265" s="764">
        <f t="shared" si="641"/>
        <v>0</v>
      </c>
      <c r="FN265" s="764">
        <f t="shared" si="641"/>
        <v>0</v>
      </c>
      <c r="FO265" s="764">
        <f t="shared" si="641"/>
        <v>0</v>
      </c>
      <c r="FP265" s="764">
        <f t="shared" si="641"/>
        <v>0</v>
      </c>
      <c r="FQ265" s="764">
        <f t="shared" si="641"/>
        <v>0</v>
      </c>
      <c r="FR265" s="764">
        <f t="shared" si="641"/>
        <v>0</v>
      </c>
      <c r="FS265" s="764">
        <f t="shared" si="641"/>
        <v>0</v>
      </c>
      <c r="FT265" s="764">
        <f t="shared" ref="FT265:GC274" si="642">IF($D265=FT$5,$J265,0)</f>
        <v>0</v>
      </c>
      <c r="FU265" s="764">
        <f t="shared" si="642"/>
        <v>0</v>
      </c>
      <c r="FV265" s="764">
        <f t="shared" si="642"/>
        <v>0</v>
      </c>
      <c r="FW265" s="764">
        <f t="shared" si="642"/>
        <v>0</v>
      </c>
      <c r="FX265" s="764">
        <f t="shared" si="642"/>
        <v>0</v>
      </c>
      <c r="FY265" s="764">
        <f t="shared" si="642"/>
        <v>0</v>
      </c>
      <c r="FZ265" s="764">
        <f t="shared" si="642"/>
        <v>0</v>
      </c>
      <c r="GA265" s="764">
        <f t="shared" si="642"/>
        <v>0</v>
      </c>
      <c r="GB265" s="764">
        <f t="shared" si="642"/>
        <v>0</v>
      </c>
      <c r="GC265" s="764">
        <f t="shared" si="642"/>
        <v>0</v>
      </c>
      <c r="GD265" s="764">
        <f t="shared" ref="GD265:GM274" si="643">IF($D265=GD$5,$J265,0)</f>
        <v>0</v>
      </c>
      <c r="GE265" s="764">
        <f t="shared" si="643"/>
        <v>0</v>
      </c>
      <c r="GF265" s="764">
        <f t="shared" si="643"/>
        <v>0</v>
      </c>
      <c r="GG265" s="764">
        <f t="shared" si="643"/>
        <v>0</v>
      </c>
      <c r="GH265" s="764">
        <f t="shared" si="643"/>
        <v>0</v>
      </c>
      <c r="GI265" s="764">
        <f t="shared" si="643"/>
        <v>0</v>
      </c>
      <c r="GJ265" s="764">
        <f t="shared" si="643"/>
        <v>0</v>
      </c>
      <c r="GK265" s="764">
        <f t="shared" si="643"/>
        <v>0</v>
      </c>
      <c r="GL265" s="764">
        <f t="shared" si="643"/>
        <v>0</v>
      </c>
      <c r="GM265" s="764">
        <f t="shared" si="643"/>
        <v>0</v>
      </c>
      <c r="GN265" s="764">
        <f t="shared" ref="GN265:GW274" si="644">IF($D265=GN$5,$J265,0)</f>
        <v>0</v>
      </c>
      <c r="GO265" s="764">
        <f t="shared" si="644"/>
        <v>0</v>
      </c>
      <c r="GP265" s="764">
        <f t="shared" si="644"/>
        <v>0</v>
      </c>
      <c r="GQ265" s="764">
        <f t="shared" si="644"/>
        <v>0</v>
      </c>
      <c r="GR265" s="764">
        <f t="shared" si="644"/>
        <v>0</v>
      </c>
      <c r="GS265" s="764">
        <f t="shared" si="644"/>
        <v>0</v>
      </c>
      <c r="GT265" s="764">
        <f t="shared" si="644"/>
        <v>0</v>
      </c>
      <c r="GU265" s="764">
        <f t="shared" si="644"/>
        <v>0</v>
      </c>
      <c r="GV265" s="764">
        <f t="shared" si="644"/>
        <v>0</v>
      </c>
      <c r="GW265" s="764">
        <f t="shared" si="644"/>
        <v>0</v>
      </c>
      <c r="GX265" s="764">
        <f t="shared" ref="GX265:HG274" si="645">IF($D265=GX$5,$J265,0)</f>
        <v>0</v>
      </c>
      <c r="GY265" s="764">
        <f t="shared" si="645"/>
        <v>0</v>
      </c>
      <c r="GZ265" s="764">
        <f t="shared" si="645"/>
        <v>0</v>
      </c>
      <c r="HA265" s="764">
        <f t="shared" si="645"/>
        <v>0</v>
      </c>
      <c r="HB265" s="764">
        <f t="shared" si="645"/>
        <v>0</v>
      </c>
      <c r="HC265" s="764">
        <f t="shared" si="645"/>
        <v>0</v>
      </c>
      <c r="HD265" s="764">
        <f t="shared" si="645"/>
        <v>0</v>
      </c>
      <c r="HE265" s="764">
        <f t="shared" si="645"/>
        <v>0</v>
      </c>
      <c r="HF265" s="764">
        <f t="shared" si="645"/>
        <v>0</v>
      </c>
      <c r="HG265" s="764">
        <f t="shared" si="645"/>
        <v>0</v>
      </c>
      <c r="HH265" s="764">
        <f t="shared" ref="HH265:HQ274" si="646">IF($D265=HH$5,$J265,0)</f>
        <v>0</v>
      </c>
      <c r="HI265" s="764">
        <f t="shared" si="646"/>
        <v>0</v>
      </c>
      <c r="HJ265" s="764">
        <f t="shared" si="646"/>
        <v>0</v>
      </c>
      <c r="HK265" s="764">
        <f t="shared" si="646"/>
        <v>0</v>
      </c>
      <c r="HL265" s="764">
        <f t="shared" si="646"/>
        <v>0</v>
      </c>
      <c r="HM265" s="764">
        <f t="shared" si="646"/>
        <v>0</v>
      </c>
      <c r="HN265" s="764">
        <f t="shared" si="646"/>
        <v>0</v>
      </c>
      <c r="HO265" s="764">
        <f t="shared" si="646"/>
        <v>0</v>
      </c>
      <c r="HP265" s="764">
        <f t="shared" si="646"/>
        <v>0</v>
      </c>
      <c r="HQ265" s="764">
        <f t="shared" si="646"/>
        <v>0</v>
      </c>
      <c r="HR265" s="764">
        <f t="shared" ref="HR265:IA274" si="647">IF($D265=HR$5,$J265,0)</f>
        <v>0</v>
      </c>
      <c r="HS265" s="764">
        <f t="shared" si="647"/>
        <v>0</v>
      </c>
      <c r="HT265" s="764">
        <f t="shared" si="647"/>
        <v>0</v>
      </c>
      <c r="HU265" s="764">
        <f t="shared" si="647"/>
        <v>0</v>
      </c>
      <c r="HV265" s="764">
        <f t="shared" si="647"/>
        <v>0</v>
      </c>
      <c r="HW265" s="764">
        <f t="shared" si="647"/>
        <v>0</v>
      </c>
      <c r="HX265" s="764">
        <f t="shared" si="647"/>
        <v>0</v>
      </c>
      <c r="HY265" s="764">
        <f t="shared" si="647"/>
        <v>0</v>
      </c>
      <c r="HZ265" s="764">
        <f t="shared" si="647"/>
        <v>0</v>
      </c>
      <c r="IA265" s="764">
        <f t="shared" si="647"/>
        <v>0</v>
      </c>
      <c r="IB265" s="764">
        <f t="shared" ref="IB265:IK274" si="648">IF($D265=IB$5,$J265,0)</f>
        <v>0</v>
      </c>
      <c r="IC265" s="764">
        <f t="shared" si="648"/>
        <v>0</v>
      </c>
      <c r="ID265" s="764">
        <f t="shared" si="648"/>
        <v>0</v>
      </c>
      <c r="IE265" s="764">
        <f t="shared" si="648"/>
        <v>0</v>
      </c>
      <c r="IF265" s="764">
        <f t="shared" si="648"/>
        <v>0</v>
      </c>
      <c r="IG265" s="764">
        <f t="shared" si="648"/>
        <v>0</v>
      </c>
      <c r="IH265" s="764">
        <f t="shared" si="648"/>
        <v>0</v>
      </c>
      <c r="II265" s="764">
        <f t="shared" si="648"/>
        <v>0</v>
      </c>
      <c r="IJ265" s="764">
        <f t="shared" si="648"/>
        <v>0</v>
      </c>
      <c r="IK265" s="764">
        <f t="shared" si="648"/>
        <v>0</v>
      </c>
      <c r="IL265" s="764">
        <f t="shared" ref="IL265:JS274" si="649">IF($D265=IL$5,$J265,0)</f>
        <v>0</v>
      </c>
      <c r="IM265" s="764">
        <f t="shared" si="649"/>
        <v>0</v>
      </c>
      <c r="IN265" s="764">
        <f t="shared" si="649"/>
        <v>0</v>
      </c>
      <c r="IO265" s="764">
        <f t="shared" si="649"/>
        <v>0</v>
      </c>
      <c r="IP265" s="764">
        <f t="shared" si="649"/>
        <v>0</v>
      </c>
      <c r="IQ265" s="764">
        <f t="shared" si="649"/>
        <v>0</v>
      </c>
      <c r="IR265" s="764">
        <f t="shared" si="649"/>
        <v>0</v>
      </c>
      <c r="IS265" s="764">
        <f t="shared" si="649"/>
        <v>0</v>
      </c>
      <c r="IT265" s="764">
        <f t="shared" si="649"/>
        <v>0</v>
      </c>
      <c r="IU265" s="764">
        <f t="shared" si="649"/>
        <v>0</v>
      </c>
      <c r="IV265" s="764">
        <f t="shared" si="649"/>
        <v>0</v>
      </c>
      <c r="IW265" s="764">
        <f t="shared" si="649"/>
        <v>0</v>
      </c>
      <c r="IX265" s="764">
        <f t="shared" si="649"/>
        <v>0</v>
      </c>
      <c r="IY265" s="764">
        <f t="shared" si="649"/>
        <v>0</v>
      </c>
      <c r="IZ265" s="764">
        <f t="shared" si="649"/>
        <v>0</v>
      </c>
      <c r="JA265" s="764">
        <f t="shared" si="649"/>
        <v>0</v>
      </c>
      <c r="JB265" s="764">
        <f t="shared" si="649"/>
        <v>0</v>
      </c>
      <c r="JC265" s="764">
        <f t="shared" si="649"/>
        <v>0</v>
      </c>
      <c r="JD265" s="764">
        <f t="shared" si="629"/>
        <v>0</v>
      </c>
      <c r="JE265" s="764">
        <f t="shared" si="629"/>
        <v>0</v>
      </c>
      <c r="JF265" s="764">
        <f t="shared" si="629"/>
        <v>0</v>
      </c>
      <c r="JG265" s="764">
        <f t="shared" si="629"/>
        <v>0</v>
      </c>
      <c r="JH265" s="764">
        <f t="shared" si="629"/>
        <v>0</v>
      </c>
      <c r="JI265" s="764">
        <f t="shared" si="629"/>
        <v>0</v>
      </c>
      <c r="JJ265" s="764">
        <f t="shared" si="629"/>
        <v>0</v>
      </c>
      <c r="JK265" s="764">
        <f t="shared" si="629"/>
        <v>0</v>
      </c>
      <c r="JL265" s="764">
        <f t="shared" si="649"/>
        <v>0</v>
      </c>
      <c r="JM265" s="764">
        <f t="shared" si="649"/>
        <v>0</v>
      </c>
      <c r="JN265" s="764">
        <f t="shared" si="649"/>
        <v>0</v>
      </c>
      <c r="JO265" s="764">
        <f t="shared" si="649"/>
        <v>0</v>
      </c>
      <c r="JP265" s="764">
        <f t="shared" si="649"/>
        <v>0</v>
      </c>
      <c r="JQ265" s="764">
        <f t="shared" si="624"/>
        <v>0</v>
      </c>
      <c r="JR265" s="764">
        <f t="shared" si="624"/>
        <v>0</v>
      </c>
      <c r="JS265" s="764">
        <f t="shared" si="649"/>
        <v>0</v>
      </c>
      <c r="JT265" s="765">
        <f t="shared" si="625"/>
        <v>0</v>
      </c>
      <c r="JU265" s="229">
        <f t="shared" si="626"/>
        <v>0</v>
      </c>
    </row>
    <row r="266" spans="1:281" ht="12.75" customHeight="1">
      <c r="A266" s="57"/>
      <c r="B266" s="223"/>
      <c r="C266" s="52"/>
      <c r="D266" s="62"/>
      <c r="E266" s="743" t="str">
        <f t="shared" si="623"/>
        <v xml:space="preserve"> </v>
      </c>
      <c r="F266" s="56"/>
      <c r="G266" s="228"/>
      <c r="H266" s="744">
        <f>SUMIF(Ajuste!$C$8:$C$483,$B$6:$B$499,Ajuste!$E$8:$E$483)</f>
        <v>0</v>
      </c>
      <c r="I266" s="744">
        <f>SUMIF(Ajuste!$C$8:$C$483,$B$6:$B$499,Ajuste!$F$8:$F$483)</f>
        <v>0</v>
      </c>
      <c r="J266" s="229">
        <f t="shared" si="627"/>
        <v>0</v>
      </c>
      <c r="K266" s="764">
        <f t="shared" si="630"/>
        <v>0</v>
      </c>
      <c r="L266" s="764">
        <f t="shared" si="630"/>
        <v>0</v>
      </c>
      <c r="M266" s="764">
        <f t="shared" si="630"/>
        <v>0</v>
      </c>
      <c r="N266" s="764">
        <f t="shared" si="630"/>
        <v>0</v>
      </c>
      <c r="O266" s="764">
        <f t="shared" si="630"/>
        <v>0</v>
      </c>
      <c r="P266" s="764">
        <f t="shared" si="630"/>
        <v>0</v>
      </c>
      <c r="Q266" s="764">
        <f t="shared" si="630"/>
        <v>0</v>
      </c>
      <c r="R266" s="764">
        <f t="shared" si="630"/>
        <v>0</v>
      </c>
      <c r="S266" s="764">
        <f t="shared" si="630"/>
        <v>0</v>
      </c>
      <c r="T266" s="764">
        <f t="shared" si="630"/>
        <v>0</v>
      </c>
      <c r="U266" s="764">
        <f t="shared" si="630"/>
        <v>0</v>
      </c>
      <c r="V266" s="764">
        <f t="shared" si="630"/>
        <v>0</v>
      </c>
      <c r="W266" s="764">
        <f t="shared" si="630"/>
        <v>0</v>
      </c>
      <c r="X266" s="764">
        <f t="shared" si="630"/>
        <v>0</v>
      </c>
      <c r="Y266" s="764">
        <f t="shared" si="630"/>
        <v>0</v>
      </c>
      <c r="Z266" s="764">
        <f t="shared" si="630"/>
        <v>0</v>
      </c>
      <c r="AA266" s="764">
        <f t="shared" si="630"/>
        <v>0</v>
      </c>
      <c r="AB266" s="764">
        <f t="shared" si="630"/>
        <v>0</v>
      </c>
      <c r="AC266" s="764">
        <f t="shared" si="630"/>
        <v>0</v>
      </c>
      <c r="AD266" s="764">
        <f t="shared" si="630"/>
        <v>0</v>
      </c>
      <c r="AE266" s="764">
        <f t="shared" si="630"/>
        <v>0</v>
      </c>
      <c r="AF266" s="764">
        <f t="shared" si="630"/>
        <v>0</v>
      </c>
      <c r="AG266" s="764">
        <f t="shared" si="630"/>
        <v>0</v>
      </c>
      <c r="AH266" s="764">
        <f t="shared" si="630"/>
        <v>0</v>
      </c>
      <c r="AI266" s="764">
        <f t="shared" si="630"/>
        <v>0</v>
      </c>
      <c r="AJ266" s="764">
        <f t="shared" si="630"/>
        <v>0</v>
      </c>
      <c r="AK266" s="764">
        <f t="shared" si="630"/>
        <v>0</v>
      </c>
      <c r="AL266" s="764">
        <f t="shared" si="630"/>
        <v>0</v>
      </c>
      <c r="AM266" s="764">
        <f t="shared" si="630"/>
        <v>0</v>
      </c>
      <c r="AN266" s="764">
        <f t="shared" si="630"/>
        <v>0</v>
      </c>
      <c r="AO266" s="764">
        <f t="shared" si="630"/>
        <v>0</v>
      </c>
      <c r="AP266" s="764">
        <f t="shared" si="630"/>
        <v>0</v>
      </c>
      <c r="AQ266" s="764">
        <f t="shared" si="630"/>
        <v>0</v>
      </c>
      <c r="AR266" s="764">
        <f t="shared" si="630"/>
        <v>0</v>
      </c>
      <c r="AS266" s="764">
        <f t="shared" si="630"/>
        <v>0</v>
      </c>
      <c r="AT266" s="764">
        <f t="shared" si="630"/>
        <v>0</v>
      </c>
      <c r="AU266" s="764">
        <f t="shared" si="630"/>
        <v>0</v>
      </c>
      <c r="AV266" s="764">
        <f t="shared" si="630"/>
        <v>0</v>
      </c>
      <c r="AW266" s="764">
        <f t="shared" si="630"/>
        <v>0</v>
      </c>
      <c r="AX266" s="764">
        <f t="shared" si="630"/>
        <v>0</v>
      </c>
      <c r="AY266" s="764">
        <f t="shared" si="630"/>
        <v>0</v>
      </c>
      <c r="AZ266" s="764">
        <f t="shared" si="630"/>
        <v>0</v>
      </c>
      <c r="BA266" s="764">
        <f t="shared" si="630"/>
        <v>0</v>
      </c>
      <c r="BB266" s="764">
        <f t="shared" si="630"/>
        <v>0</v>
      </c>
      <c r="BC266" s="764">
        <f t="shared" si="630"/>
        <v>0</v>
      </c>
      <c r="BD266" s="764">
        <f t="shared" si="630"/>
        <v>0</v>
      </c>
      <c r="BE266" s="764">
        <f t="shared" si="630"/>
        <v>0</v>
      </c>
      <c r="BF266" s="764">
        <f t="shared" si="630"/>
        <v>0</v>
      </c>
      <c r="BG266" s="764">
        <f t="shared" si="630"/>
        <v>0</v>
      </c>
      <c r="BH266" s="764">
        <f t="shared" si="630"/>
        <v>0</v>
      </c>
      <c r="BI266" s="764">
        <f t="shared" si="630"/>
        <v>0</v>
      </c>
      <c r="BJ266" s="764">
        <f t="shared" si="630"/>
        <v>0</v>
      </c>
      <c r="BK266" s="764">
        <f t="shared" si="630"/>
        <v>0</v>
      </c>
      <c r="BL266" s="764">
        <f t="shared" si="630"/>
        <v>0</v>
      </c>
      <c r="BM266" s="764">
        <f t="shared" si="630"/>
        <v>0</v>
      </c>
      <c r="BN266" s="764">
        <f t="shared" si="631"/>
        <v>0</v>
      </c>
      <c r="BO266" s="764">
        <f t="shared" si="631"/>
        <v>0</v>
      </c>
      <c r="BP266" s="764">
        <f t="shared" si="631"/>
        <v>0</v>
      </c>
      <c r="BQ266" s="764">
        <f t="shared" si="631"/>
        <v>0</v>
      </c>
      <c r="BR266" s="764">
        <f t="shared" si="631"/>
        <v>0</v>
      </c>
      <c r="BS266" s="764">
        <f t="shared" si="631"/>
        <v>0</v>
      </c>
      <c r="BT266" s="764">
        <f t="shared" si="631"/>
        <v>0</v>
      </c>
      <c r="BU266" s="764">
        <f t="shared" si="631"/>
        <v>0</v>
      </c>
      <c r="BV266" s="764">
        <f t="shared" si="631"/>
        <v>0</v>
      </c>
      <c r="BW266" s="764">
        <f t="shared" si="631"/>
        <v>0</v>
      </c>
      <c r="BX266" s="764">
        <f t="shared" si="632"/>
        <v>0</v>
      </c>
      <c r="BY266" s="764">
        <f t="shared" si="632"/>
        <v>0</v>
      </c>
      <c r="BZ266" s="764">
        <f t="shared" si="632"/>
        <v>0</v>
      </c>
      <c r="CA266" s="764">
        <f t="shared" si="632"/>
        <v>0</v>
      </c>
      <c r="CB266" s="764">
        <f t="shared" si="632"/>
        <v>0</v>
      </c>
      <c r="CC266" s="764">
        <f t="shared" si="632"/>
        <v>0</v>
      </c>
      <c r="CD266" s="764">
        <f t="shared" si="632"/>
        <v>0</v>
      </c>
      <c r="CE266" s="764">
        <f t="shared" si="632"/>
        <v>0</v>
      </c>
      <c r="CF266" s="764">
        <f t="shared" si="632"/>
        <v>0</v>
      </c>
      <c r="CG266" s="764">
        <f t="shared" si="632"/>
        <v>0</v>
      </c>
      <c r="CH266" s="764">
        <f t="shared" si="633"/>
        <v>0</v>
      </c>
      <c r="CI266" s="764">
        <f t="shared" si="633"/>
        <v>0</v>
      </c>
      <c r="CJ266" s="764">
        <f t="shared" si="633"/>
        <v>0</v>
      </c>
      <c r="CK266" s="764">
        <f t="shared" si="633"/>
        <v>0</v>
      </c>
      <c r="CL266" s="764">
        <f t="shared" si="633"/>
        <v>0</v>
      </c>
      <c r="CM266" s="764">
        <f t="shared" si="633"/>
        <v>0</v>
      </c>
      <c r="CN266" s="764">
        <f t="shared" si="633"/>
        <v>0</v>
      </c>
      <c r="CO266" s="764">
        <f t="shared" si="633"/>
        <v>0</v>
      </c>
      <c r="CP266" s="764">
        <f t="shared" si="633"/>
        <v>0</v>
      </c>
      <c r="CQ266" s="764">
        <f t="shared" si="633"/>
        <v>0</v>
      </c>
      <c r="CR266" s="764">
        <f t="shared" si="634"/>
        <v>0</v>
      </c>
      <c r="CS266" s="764">
        <f t="shared" si="634"/>
        <v>0</v>
      </c>
      <c r="CT266" s="764">
        <f t="shared" si="634"/>
        <v>0</v>
      </c>
      <c r="CU266" s="764">
        <f t="shared" si="634"/>
        <v>0</v>
      </c>
      <c r="CV266" s="764">
        <f t="shared" si="634"/>
        <v>0</v>
      </c>
      <c r="CW266" s="764">
        <f t="shared" si="634"/>
        <v>0</v>
      </c>
      <c r="CX266" s="764">
        <f t="shared" si="634"/>
        <v>0</v>
      </c>
      <c r="CY266" s="764">
        <f t="shared" si="634"/>
        <v>0</v>
      </c>
      <c r="CZ266" s="764">
        <f t="shared" si="634"/>
        <v>0</v>
      </c>
      <c r="DA266" s="764">
        <f t="shared" si="634"/>
        <v>0</v>
      </c>
      <c r="DB266" s="764">
        <f t="shared" si="635"/>
        <v>0</v>
      </c>
      <c r="DC266" s="764">
        <f t="shared" si="635"/>
        <v>0</v>
      </c>
      <c r="DD266" s="764">
        <f t="shared" si="635"/>
        <v>0</v>
      </c>
      <c r="DE266" s="764">
        <f t="shared" si="635"/>
        <v>0</v>
      </c>
      <c r="DF266" s="764">
        <f t="shared" si="635"/>
        <v>0</v>
      </c>
      <c r="DG266" s="764">
        <f t="shared" si="635"/>
        <v>0</v>
      </c>
      <c r="DH266" s="764">
        <f t="shared" si="635"/>
        <v>0</v>
      </c>
      <c r="DI266" s="764">
        <f t="shared" si="635"/>
        <v>0</v>
      </c>
      <c r="DJ266" s="764">
        <f t="shared" si="635"/>
        <v>0</v>
      </c>
      <c r="DK266" s="764">
        <f t="shared" si="635"/>
        <v>0</v>
      </c>
      <c r="DL266" s="764">
        <f t="shared" si="636"/>
        <v>0</v>
      </c>
      <c r="DM266" s="764">
        <f t="shared" si="636"/>
        <v>0</v>
      </c>
      <c r="DN266" s="764">
        <f t="shared" si="636"/>
        <v>0</v>
      </c>
      <c r="DO266" s="764">
        <f t="shared" si="636"/>
        <v>0</v>
      </c>
      <c r="DP266" s="764">
        <f t="shared" si="636"/>
        <v>0</v>
      </c>
      <c r="DQ266" s="764">
        <f t="shared" si="636"/>
        <v>0</v>
      </c>
      <c r="DR266" s="764">
        <f t="shared" si="636"/>
        <v>0</v>
      </c>
      <c r="DS266" s="764">
        <f t="shared" si="636"/>
        <v>0</v>
      </c>
      <c r="DT266" s="764">
        <f t="shared" si="636"/>
        <v>0</v>
      </c>
      <c r="DU266" s="764">
        <f t="shared" si="636"/>
        <v>0</v>
      </c>
      <c r="DV266" s="764">
        <f t="shared" si="637"/>
        <v>0</v>
      </c>
      <c r="DW266" s="764">
        <f t="shared" si="637"/>
        <v>0</v>
      </c>
      <c r="DX266" s="764">
        <f t="shared" si="637"/>
        <v>0</v>
      </c>
      <c r="DY266" s="764">
        <f t="shared" si="637"/>
        <v>0</v>
      </c>
      <c r="DZ266" s="764">
        <f t="shared" si="637"/>
        <v>0</v>
      </c>
      <c r="EA266" s="764">
        <f t="shared" si="637"/>
        <v>0</v>
      </c>
      <c r="EB266" s="764">
        <f t="shared" si="637"/>
        <v>0</v>
      </c>
      <c r="EC266" s="764">
        <f t="shared" si="637"/>
        <v>0</v>
      </c>
      <c r="ED266" s="764">
        <f t="shared" si="637"/>
        <v>0</v>
      </c>
      <c r="EE266" s="764">
        <f t="shared" si="637"/>
        <v>0</v>
      </c>
      <c r="EF266" s="764">
        <f t="shared" si="638"/>
        <v>0</v>
      </c>
      <c r="EG266" s="764">
        <f t="shared" si="638"/>
        <v>0</v>
      </c>
      <c r="EH266" s="764">
        <f t="shared" si="638"/>
        <v>0</v>
      </c>
      <c r="EI266" s="764">
        <f t="shared" si="638"/>
        <v>0</v>
      </c>
      <c r="EJ266" s="764">
        <f t="shared" si="638"/>
        <v>0</v>
      </c>
      <c r="EK266" s="764">
        <f t="shared" si="638"/>
        <v>0</v>
      </c>
      <c r="EL266" s="764">
        <f t="shared" si="638"/>
        <v>0</v>
      </c>
      <c r="EM266" s="764">
        <f t="shared" si="638"/>
        <v>0</v>
      </c>
      <c r="EN266" s="764">
        <f t="shared" si="638"/>
        <v>0</v>
      </c>
      <c r="EO266" s="764">
        <f t="shared" si="638"/>
        <v>0</v>
      </c>
      <c r="EP266" s="764">
        <f t="shared" si="639"/>
        <v>0</v>
      </c>
      <c r="EQ266" s="764">
        <f t="shared" si="639"/>
        <v>0</v>
      </c>
      <c r="ER266" s="764">
        <f t="shared" si="639"/>
        <v>0</v>
      </c>
      <c r="ES266" s="764">
        <f t="shared" si="639"/>
        <v>0</v>
      </c>
      <c r="ET266" s="764">
        <f t="shared" si="639"/>
        <v>0</v>
      </c>
      <c r="EU266" s="764">
        <f t="shared" si="639"/>
        <v>0</v>
      </c>
      <c r="EV266" s="764">
        <f t="shared" si="639"/>
        <v>0</v>
      </c>
      <c r="EW266" s="764">
        <f t="shared" si="639"/>
        <v>0</v>
      </c>
      <c r="EX266" s="764">
        <f t="shared" si="639"/>
        <v>0</v>
      </c>
      <c r="EY266" s="764">
        <f t="shared" si="639"/>
        <v>0</v>
      </c>
      <c r="EZ266" s="764">
        <f t="shared" si="640"/>
        <v>0</v>
      </c>
      <c r="FA266" s="764">
        <f t="shared" si="640"/>
        <v>0</v>
      </c>
      <c r="FB266" s="764">
        <f t="shared" si="640"/>
        <v>0</v>
      </c>
      <c r="FC266" s="764">
        <f t="shared" si="640"/>
        <v>0</v>
      </c>
      <c r="FD266" s="764">
        <f t="shared" si="640"/>
        <v>0</v>
      </c>
      <c r="FE266" s="764">
        <f t="shared" si="640"/>
        <v>0</v>
      </c>
      <c r="FF266" s="764">
        <f t="shared" si="640"/>
        <v>0</v>
      </c>
      <c r="FG266" s="764">
        <f t="shared" si="640"/>
        <v>0</v>
      </c>
      <c r="FH266" s="764">
        <f t="shared" si="640"/>
        <v>0</v>
      </c>
      <c r="FI266" s="764">
        <f t="shared" si="640"/>
        <v>0</v>
      </c>
      <c r="FJ266" s="764">
        <f t="shared" si="641"/>
        <v>0</v>
      </c>
      <c r="FK266" s="764">
        <f t="shared" si="641"/>
        <v>0</v>
      </c>
      <c r="FL266" s="764">
        <f t="shared" si="641"/>
        <v>0</v>
      </c>
      <c r="FM266" s="764">
        <f t="shared" si="641"/>
        <v>0</v>
      </c>
      <c r="FN266" s="764">
        <f t="shared" si="641"/>
        <v>0</v>
      </c>
      <c r="FO266" s="764">
        <f t="shared" si="641"/>
        <v>0</v>
      </c>
      <c r="FP266" s="764">
        <f t="shared" si="641"/>
        <v>0</v>
      </c>
      <c r="FQ266" s="764">
        <f t="shared" si="641"/>
        <v>0</v>
      </c>
      <c r="FR266" s="764">
        <f t="shared" si="641"/>
        <v>0</v>
      </c>
      <c r="FS266" s="764">
        <f t="shared" si="641"/>
        <v>0</v>
      </c>
      <c r="FT266" s="764">
        <f t="shared" si="642"/>
        <v>0</v>
      </c>
      <c r="FU266" s="764">
        <f t="shared" si="642"/>
        <v>0</v>
      </c>
      <c r="FV266" s="764">
        <f t="shared" si="642"/>
        <v>0</v>
      </c>
      <c r="FW266" s="764">
        <f t="shared" si="642"/>
        <v>0</v>
      </c>
      <c r="FX266" s="764">
        <f t="shared" si="642"/>
        <v>0</v>
      </c>
      <c r="FY266" s="764">
        <f t="shared" si="642"/>
        <v>0</v>
      </c>
      <c r="FZ266" s="764">
        <f t="shared" si="642"/>
        <v>0</v>
      </c>
      <c r="GA266" s="764">
        <f t="shared" si="642"/>
        <v>0</v>
      </c>
      <c r="GB266" s="764">
        <f t="shared" si="642"/>
        <v>0</v>
      </c>
      <c r="GC266" s="764">
        <f t="shared" si="642"/>
        <v>0</v>
      </c>
      <c r="GD266" s="764">
        <f t="shared" si="643"/>
        <v>0</v>
      </c>
      <c r="GE266" s="764">
        <f t="shared" si="643"/>
        <v>0</v>
      </c>
      <c r="GF266" s="764">
        <f t="shared" si="643"/>
        <v>0</v>
      </c>
      <c r="GG266" s="764">
        <f t="shared" si="643"/>
        <v>0</v>
      </c>
      <c r="GH266" s="764">
        <f t="shared" si="643"/>
        <v>0</v>
      </c>
      <c r="GI266" s="764">
        <f t="shared" si="643"/>
        <v>0</v>
      </c>
      <c r="GJ266" s="764">
        <f t="shared" si="643"/>
        <v>0</v>
      </c>
      <c r="GK266" s="764">
        <f t="shared" si="643"/>
        <v>0</v>
      </c>
      <c r="GL266" s="764">
        <f t="shared" si="643"/>
        <v>0</v>
      </c>
      <c r="GM266" s="764">
        <f t="shared" si="643"/>
        <v>0</v>
      </c>
      <c r="GN266" s="764">
        <f t="shared" si="644"/>
        <v>0</v>
      </c>
      <c r="GO266" s="764">
        <f t="shared" si="644"/>
        <v>0</v>
      </c>
      <c r="GP266" s="764">
        <f t="shared" si="644"/>
        <v>0</v>
      </c>
      <c r="GQ266" s="764">
        <f t="shared" si="644"/>
        <v>0</v>
      </c>
      <c r="GR266" s="764">
        <f t="shared" si="644"/>
        <v>0</v>
      </c>
      <c r="GS266" s="764">
        <f t="shared" si="644"/>
        <v>0</v>
      </c>
      <c r="GT266" s="764">
        <f t="shared" si="644"/>
        <v>0</v>
      </c>
      <c r="GU266" s="764">
        <f t="shared" si="644"/>
        <v>0</v>
      </c>
      <c r="GV266" s="764">
        <f t="shared" si="644"/>
        <v>0</v>
      </c>
      <c r="GW266" s="764">
        <f t="shared" si="644"/>
        <v>0</v>
      </c>
      <c r="GX266" s="764">
        <f t="shared" si="645"/>
        <v>0</v>
      </c>
      <c r="GY266" s="764">
        <f t="shared" si="645"/>
        <v>0</v>
      </c>
      <c r="GZ266" s="764">
        <f t="shared" si="645"/>
        <v>0</v>
      </c>
      <c r="HA266" s="764">
        <f t="shared" si="645"/>
        <v>0</v>
      </c>
      <c r="HB266" s="764">
        <f t="shared" si="645"/>
        <v>0</v>
      </c>
      <c r="HC266" s="764">
        <f t="shared" si="645"/>
        <v>0</v>
      </c>
      <c r="HD266" s="764">
        <f t="shared" si="645"/>
        <v>0</v>
      </c>
      <c r="HE266" s="764">
        <f t="shared" si="645"/>
        <v>0</v>
      </c>
      <c r="HF266" s="764">
        <f t="shared" si="645"/>
        <v>0</v>
      </c>
      <c r="HG266" s="764">
        <f t="shared" si="645"/>
        <v>0</v>
      </c>
      <c r="HH266" s="764">
        <f t="shared" si="646"/>
        <v>0</v>
      </c>
      <c r="HI266" s="764">
        <f t="shared" si="646"/>
        <v>0</v>
      </c>
      <c r="HJ266" s="764">
        <f t="shared" si="646"/>
        <v>0</v>
      </c>
      <c r="HK266" s="764">
        <f t="shared" si="646"/>
        <v>0</v>
      </c>
      <c r="HL266" s="764">
        <f t="shared" si="646"/>
        <v>0</v>
      </c>
      <c r="HM266" s="764">
        <f t="shared" si="646"/>
        <v>0</v>
      </c>
      <c r="HN266" s="764">
        <f t="shared" si="646"/>
        <v>0</v>
      </c>
      <c r="HO266" s="764">
        <f t="shared" si="646"/>
        <v>0</v>
      </c>
      <c r="HP266" s="764">
        <f t="shared" si="646"/>
        <v>0</v>
      </c>
      <c r="HQ266" s="764">
        <f t="shared" si="646"/>
        <v>0</v>
      </c>
      <c r="HR266" s="764">
        <f t="shared" si="647"/>
        <v>0</v>
      </c>
      <c r="HS266" s="764">
        <f t="shared" si="647"/>
        <v>0</v>
      </c>
      <c r="HT266" s="764">
        <f t="shared" si="647"/>
        <v>0</v>
      </c>
      <c r="HU266" s="764">
        <f t="shared" si="647"/>
        <v>0</v>
      </c>
      <c r="HV266" s="764">
        <f t="shared" si="647"/>
        <v>0</v>
      </c>
      <c r="HW266" s="764">
        <f t="shared" si="647"/>
        <v>0</v>
      </c>
      <c r="HX266" s="764">
        <f t="shared" si="647"/>
        <v>0</v>
      </c>
      <c r="HY266" s="764">
        <f t="shared" si="647"/>
        <v>0</v>
      </c>
      <c r="HZ266" s="764">
        <f t="shared" si="647"/>
        <v>0</v>
      </c>
      <c r="IA266" s="764">
        <f t="shared" si="647"/>
        <v>0</v>
      </c>
      <c r="IB266" s="764">
        <f t="shared" si="648"/>
        <v>0</v>
      </c>
      <c r="IC266" s="764">
        <f t="shared" si="648"/>
        <v>0</v>
      </c>
      <c r="ID266" s="764">
        <f t="shared" si="648"/>
        <v>0</v>
      </c>
      <c r="IE266" s="764">
        <f t="shared" si="648"/>
        <v>0</v>
      </c>
      <c r="IF266" s="764">
        <f t="shared" si="648"/>
        <v>0</v>
      </c>
      <c r="IG266" s="764">
        <f t="shared" si="648"/>
        <v>0</v>
      </c>
      <c r="IH266" s="764">
        <f t="shared" si="648"/>
        <v>0</v>
      </c>
      <c r="II266" s="764">
        <f t="shared" si="648"/>
        <v>0</v>
      </c>
      <c r="IJ266" s="764">
        <f t="shared" si="648"/>
        <v>0</v>
      </c>
      <c r="IK266" s="764">
        <f t="shared" si="648"/>
        <v>0</v>
      </c>
      <c r="IL266" s="764">
        <f t="shared" si="649"/>
        <v>0</v>
      </c>
      <c r="IM266" s="764">
        <f t="shared" si="649"/>
        <v>0</v>
      </c>
      <c r="IN266" s="764">
        <f t="shared" si="649"/>
        <v>0</v>
      </c>
      <c r="IO266" s="764">
        <f t="shared" si="649"/>
        <v>0</v>
      </c>
      <c r="IP266" s="764">
        <f t="shared" si="649"/>
        <v>0</v>
      </c>
      <c r="IQ266" s="764">
        <f t="shared" si="649"/>
        <v>0</v>
      </c>
      <c r="IR266" s="764">
        <f t="shared" si="649"/>
        <v>0</v>
      </c>
      <c r="IS266" s="764">
        <f t="shared" si="649"/>
        <v>0</v>
      </c>
      <c r="IT266" s="764">
        <f t="shared" si="649"/>
        <v>0</v>
      </c>
      <c r="IU266" s="764">
        <f t="shared" si="649"/>
        <v>0</v>
      </c>
      <c r="IV266" s="764">
        <f t="shared" si="649"/>
        <v>0</v>
      </c>
      <c r="IW266" s="764">
        <f t="shared" si="649"/>
        <v>0</v>
      </c>
      <c r="IX266" s="764">
        <f t="shared" si="649"/>
        <v>0</v>
      </c>
      <c r="IY266" s="764">
        <f t="shared" si="649"/>
        <v>0</v>
      </c>
      <c r="IZ266" s="764">
        <f t="shared" si="649"/>
        <v>0</v>
      </c>
      <c r="JA266" s="764">
        <f t="shared" si="649"/>
        <v>0</v>
      </c>
      <c r="JB266" s="764">
        <f t="shared" si="649"/>
        <v>0</v>
      </c>
      <c r="JC266" s="764">
        <f t="shared" si="649"/>
        <v>0</v>
      </c>
      <c r="JD266" s="764">
        <f t="shared" si="629"/>
        <v>0</v>
      </c>
      <c r="JE266" s="764">
        <f t="shared" si="629"/>
        <v>0</v>
      </c>
      <c r="JF266" s="764">
        <f t="shared" si="629"/>
        <v>0</v>
      </c>
      <c r="JG266" s="764">
        <f t="shared" si="629"/>
        <v>0</v>
      </c>
      <c r="JH266" s="764">
        <f t="shared" si="629"/>
        <v>0</v>
      </c>
      <c r="JI266" s="764">
        <f t="shared" si="629"/>
        <v>0</v>
      </c>
      <c r="JJ266" s="764">
        <f t="shared" si="629"/>
        <v>0</v>
      </c>
      <c r="JK266" s="764">
        <f t="shared" si="629"/>
        <v>0</v>
      </c>
      <c r="JL266" s="764">
        <f t="shared" si="649"/>
        <v>0</v>
      </c>
      <c r="JM266" s="764">
        <f t="shared" si="649"/>
        <v>0</v>
      </c>
      <c r="JN266" s="764">
        <f t="shared" si="649"/>
        <v>0</v>
      </c>
      <c r="JO266" s="764">
        <f t="shared" si="649"/>
        <v>0</v>
      </c>
      <c r="JP266" s="764">
        <f t="shared" si="649"/>
        <v>0</v>
      </c>
      <c r="JQ266" s="764">
        <f t="shared" si="624"/>
        <v>0</v>
      </c>
      <c r="JR266" s="764">
        <f t="shared" si="624"/>
        <v>0</v>
      </c>
      <c r="JS266" s="764">
        <f t="shared" si="649"/>
        <v>0</v>
      </c>
      <c r="JT266" s="765">
        <f t="shared" si="625"/>
        <v>0</v>
      </c>
      <c r="JU266" s="229">
        <f t="shared" si="626"/>
        <v>0</v>
      </c>
    </row>
    <row r="267" spans="1:281" ht="12.75" customHeight="1">
      <c r="A267" s="57"/>
      <c r="B267" s="223"/>
      <c r="C267" s="52"/>
      <c r="D267" s="62"/>
      <c r="E267" s="743" t="str">
        <f t="shared" si="623"/>
        <v xml:space="preserve"> </v>
      </c>
      <c r="F267" s="56"/>
      <c r="G267" s="228"/>
      <c r="H267" s="744">
        <f>SUMIF(Ajuste!$C$8:$C$483,$B$6:$B$499,Ajuste!$E$8:$E$483)</f>
        <v>0</v>
      </c>
      <c r="I267" s="744">
        <f>SUMIF(Ajuste!$C$8:$C$483,$B$6:$B$499,Ajuste!$F$8:$F$483)</f>
        <v>0</v>
      </c>
      <c r="J267" s="229">
        <f t="shared" si="627"/>
        <v>0</v>
      </c>
      <c r="K267" s="764">
        <f t="shared" si="630"/>
        <v>0</v>
      </c>
      <c r="L267" s="764">
        <f t="shared" si="630"/>
        <v>0</v>
      </c>
      <c r="M267" s="764">
        <f t="shared" si="630"/>
        <v>0</v>
      </c>
      <c r="N267" s="764">
        <f t="shared" si="630"/>
        <v>0</v>
      </c>
      <c r="O267" s="764">
        <f t="shared" si="630"/>
        <v>0</v>
      </c>
      <c r="P267" s="764">
        <f t="shared" si="630"/>
        <v>0</v>
      </c>
      <c r="Q267" s="764">
        <f t="shared" si="630"/>
        <v>0</v>
      </c>
      <c r="R267" s="764">
        <f t="shared" si="630"/>
        <v>0</v>
      </c>
      <c r="S267" s="764">
        <f t="shared" si="630"/>
        <v>0</v>
      </c>
      <c r="T267" s="764">
        <f t="shared" si="630"/>
        <v>0</v>
      </c>
      <c r="U267" s="764">
        <f t="shared" si="630"/>
        <v>0</v>
      </c>
      <c r="V267" s="764">
        <f t="shared" si="630"/>
        <v>0</v>
      </c>
      <c r="W267" s="764">
        <f t="shared" si="630"/>
        <v>0</v>
      </c>
      <c r="X267" s="764">
        <f t="shared" si="630"/>
        <v>0</v>
      </c>
      <c r="Y267" s="764">
        <f t="shared" si="630"/>
        <v>0</v>
      </c>
      <c r="Z267" s="764">
        <f t="shared" si="630"/>
        <v>0</v>
      </c>
      <c r="AA267" s="764">
        <f t="shared" si="630"/>
        <v>0</v>
      </c>
      <c r="AB267" s="764">
        <f t="shared" si="630"/>
        <v>0</v>
      </c>
      <c r="AC267" s="764">
        <f t="shared" si="630"/>
        <v>0</v>
      </c>
      <c r="AD267" s="764">
        <f t="shared" si="630"/>
        <v>0</v>
      </c>
      <c r="AE267" s="764">
        <f t="shared" si="630"/>
        <v>0</v>
      </c>
      <c r="AF267" s="764">
        <f t="shared" si="630"/>
        <v>0</v>
      </c>
      <c r="AG267" s="764">
        <f t="shared" si="630"/>
        <v>0</v>
      </c>
      <c r="AH267" s="764">
        <f t="shared" si="630"/>
        <v>0</v>
      </c>
      <c r="AI267" s="764">
        <f t="shared" si="630"/>
        <v>0</v>
      </c>
      <c r="AJ267" s="764">
        <f t="shared" si="630"/>
        <v>0</v>
      </c>
      <c r="AK267" s="764">
        <f t="shared" si="630"/>
        <v>0</v>
      </c>
      <c r="AL267" s="764">
        <f t="shared" si="630"/>
        <v>0</v>
      </c>
      <c r="AM267" s="764">
        <f t="shared" si="630"/>
        <v>0</v>
      </c>
      <c r="AN267" s="764">
        <f t="shared" si="630"/>
        <v>0</v>
      </c>
      <c r="AO267" s="764">
        <f t="shared" si="630"/>
        <v>0</v>
      </c>
      <c r="AP267" s="764">
        <f t="shared" si="630"/>
        <v>0</v>
      </c>
      <c r="AQ267" s="764">
        <f t="shared" si="630"/>
        <v>0</v>
      </c>
      <c r="AR267" s="764">
        <f t="shared" si="630"/>
        <v>0</v>
      </c>
      <c r="AS267" s="764">
        <f t="shared" si="630"/>
        <v>0</v>
      </c>
      <c r="AT267" s="764">
        <f t="shared" si="630"/>
        <v>0</v>
      </c>
      <c r="AU267" s="764">
        <f t="shared" si="630"/>
        <v>0</v>
      </c>
      <c r="AV267" s="764">
        <f t="shared" si="630"/>
        <v>0</v>
      </c>
      <c r="AW267" s="764">
        <f t="shared" si="630"/>
        <v>0</v>
      </c>
      <c r="AX267" s="764">
        <f t="shared" si="630"/>
        <v>0</v>
      </c>
      <c r="AY267" s="764">
        <f t="shared" si="630"/>
        <v>0</v>
      </c>
      <c r="AZ267" s="764">
        <f t="shared" si="630"/>
        <v>0</v>
      </c>
      <c r="BA267" s="764">
        <f t="shared" si="630"/>
        <v>0</v>
      </c>
      <c r="BB267" s="764">
        <f t="shared" si="630"/>
        <v>0</v>
      </c>
      <c r="BC267" s="764">
        <f t="shared" si="630"/>
        <v>0</v>
      </c>
      <c r="BD267" s="764">
        <f t="shared" si="630"/>
        <v>0</v>
      </c>
      <c r="BE267" s="764">
        <f t="shared" si="630"/>
        <v>0</v>
      </c>
      <c r="BF267" s="764">
        <f t="shared" si="630"/>
        <v>0</v>
      </c>
      <c r="BG267" s="764">
        <f t="shared" si="630"/>
        <v>0</v>
      </c>
      <c r="BH267" s="764">
        <f t="shared" si="630"/>
        <v>0</v>
      </c>
      <c r="BI267" s="764">
        <f t="shared" si="630"/>
        <v>0</v>
      </c>
      <c r="BJ267" s="764">
        <f t="shared" si="630"/>
        <v>0</v>
      </c>
      <c r="BK267" s="764">
        <f t="shared" si="630"/>
        <v>0</v>
      </c>
      <c r="BL267" s="764">
        <f t="shared" si="630"/>
        <v>0</v>
      </c>
      <c r="BM267" s="764">
        <f t="shared" si="630"/>
        <v>0</v>
      </c>
      <c r="BN267" s="764">
        <f t="shared" si="631"/>
        <v>0</v>
      </c>
      <c r="BO267" s="764">
        <f t="shared" si="631"/>
        <v>0</v>
      </c>
      <c r="BP267" s="764">
        <f t="shared" si="631"/>
        <v>0</v>
      </c>
      <c r="BQ267" s="764">
        <f t="shared" si="631"/>
        <v>0</v>
      </c>
      <c r="BR267" s="764">
        <f t="shared" si="631"/>
        <v>0</v>
      </c>
      <c r="BS267" s="764">
        <f t="shared" si="631"/>
        <v>0</v>
      </c>
      <c r="BT267" s="764">
        <f t="shared" si="631"/>
        <v>0</v>
      </c>
      <c r="BU267" s="764">
        <f t="shared" si="631"/>
        <v>0</v>
      </c>
      <c r="BV267" s="764">
        <f t="shared" si="631"/>
        <v>0</v>
      </c>
      <c r="BW267" s="764">
        <f t="shared" si="631"/>
        <v>0</v>
      </c>
      <c r="BX267" s="764">
        <f t="shared" si="632"/>
        <v>0</v>
      </c>
      <c r="BY267" s="764">
        <f t="shared" si="632"/>
        <v>0</v>
      </c>
      <c r="BZ267" s="764">
        <f t="shared" si="632"/>
        <v>0</v>
      </c>
      <c r="CA267" s="764">
        <f t="shared" si="632"/>
        <v>0</v>
      </c>
      <c r="CB267" s="764">
        <f t="shared" si="632"/>
        <v>0</v>
      </c>
      <c r="CC267" s="764">
        <f t="shared" si="632"/>
        <v>0</v>
      </c>
      <c r="CD267" s="764">
        <f t="shared" si="632"/>
        <v>0</v>
      </c>
      <c r="CE267" s="764">
        <f t="shared" si="632"/>
        <v>0</v>
      </c>
      <c r="CF267" s="764">
        <f t="shared" si="632"/>
        <v>0</v>
      </c>
      <c r="CG267" s="764">
        <f t="shared" si="632"/>
        <v>0</v>
      </c>
      <c r="CH267" s="764">
        <f t="shared" si="633"/>
        <v>0</v>
      </c>
      <c r="CI267" s="764">
        <f t="shared" si="633"/>
        <v>0</v>
      </c>
      <c r="CJ267" s="764">
        <f t="shared" si="633"/>
        <v>0</v>
      </c>
      <c r="CK267" s="764">
        <f t="shared" si="633"/>
        <v>0</v>
      </c>
      <c r="CL267" s="764">
        <f t="shared" si="633"/>
        <v>0</v>
      </c>
      <c r="CM267" s="764">
        <f t="shared" si="633"/>
        <v>0</v>
      </c>
      <c r="CN267" s="764">
        <f t="shared" si="633"/>
        <v>0</v>
      </c>
      <c r="CO267" s="764">
        <f t="shared" si="633"/>
        <v>0</v>
      </c>
      <c r="CP267" s="764">
        <f t="shared" si="633"/>
        <v>0</v>
      </c>
      <c r="CQ267" s="764">
        <f t="shared" si="633"/>
        <v>0</v>
      </c>
      <c r="CR267" s="764">
        <f t="shared" si="634"/>
        <v>0</v>
      </c>
      <c r="CS267" s="764">
        <f t="shared" si="634"/>
        <v>0</v>
      </c>
      <c r="CT267" s="764">
        <f t="shared" si="634"/>
        <v>0</v>
      </c>
      <c r="CU267" s="764">
        <f t="shared" si="634"/>
        <v>0</v>
      </c>
      <c r="CV267" s="764">
        <f t="shared" si="634"/>
        <v>0</v>
      </c>
      <c r="CW267" s="764">
        <f t="shared" si="634"/>
        <v>0</v>
      </c>
      <c r="CX267" s="764">
        <f t="shared" si="634"/>
        <v>0</v>
      </c>
      <c r="CY267" s="764">
        <f t="shared" si="634"/>
        <v>0</v>
      </c>
      <c r="CZ267" s="764">
        <f t="shared" si="634"/>
        <v>0</v>
      </c>
      <c r="DA267" s="764">
        <f t="shared" si="634"/>
        <v>0</v>
      </c>
      <c r="DB267" s="764">
        <f t="shared" si="635"/>
        <v>0</v>
      </c>
      <c r="DC267" s="764">
        <f t="shared" si="635"/>
        <v>0</v>
      </c>
      <c r="DD267" s="764">
        <f t="shared" si="635"/>
        <v>0</v>
      </c>
      <c r="DE267" s="764">
        <f t="shared" si="635"/>
        <v>0</v>
      </c>
      <c r="DF267" s="764">
        <f t="shared" si="635"/>
        <v>0</v>
      </c>
      <c r="DG267" s="764">
        <f t="shared" si="635"/>
        <v>0</v>
      </c>
      <c r="DH267" s="764">
        <f t="shared" si="635"/>
        <v>0</v>
      </c>
      <c r="DI267" s="764">
        <f t="shared" si="635"/>
        <v>0</v>
      </c>
      <c r="DJ267" s="764">
        <f t="shared" si="635"/>
        <v>0</v>
      </c>
      <c r="DK267" s="764">
        <f t="shared" si="635"/>
        <v>0</v>
      </c>
      <c r="DL267" s="764">
        <f t="shared" si="636"/>
        <v>0</v>
      </c>
      <c r="DM267" s="764">
        <f t="shared" si="636"/>
        <v>0</v>
      </c>
      <c r="DN267" s="764">
        <f t="shared" si="636"/>
        <v>0</v>
      </c>
      <c r="DO267" s="764">
        <f t="shared" si="636"/>
        <v>0</v>
      </c>
      <c r="DP267" s="764">
        <f t="shared" si="636"/>
        <v>0</v>
      </c>
      <c r="DQ267" s="764">
        <f t="shared" si="636"/>
        <v>0</v>
      </c>
      <c r="DR267" s="764">
        <f t="shared" si="636"/>
        <v>0</v>
      </c>
      <c r="DS267" s="764">
        <f t="shared" si="636"/>
        <v>0</v>
      </c>
      <c r="DT267" s="764">
        <f t="shared" si="636"/>
        <v>0</v>
      </c>
      <c r="DU267" s="764">
        <f t="shared" si="636"/>
        <v>0</v>
      </c>
      <c r="DV267" s="764">
        <f t="shared" si="637"/>
        <v>0</v>
      </c>
      <c r="DW267" s="764">
        <f t="shared" si="637"/>
        <v>0</v>
      </c>
      <c r="DX267" s="764">
        <f t="shared" si="637"/>
        <v>0</v>
      </c>
      <c r="DY267" s="764">
        <f t="shared" si="637"/>
        <v>0</v>
      </c>
      <c r="DZ267" s="764">
        <f t="shared" si="637"/>
        <v>0</v>
      </c>
      <c r="EA267" s="764">
        <f t="shared" si="637"/>
        <v>0</v>
      </c>
      <c r="EB267" s="764">
        <f t="shared" si="637"/>
        <v>0</v>
      </c>
      <c r="EC267" s="764">
        <f t="shared" si="637"/>
        <v>0</v>
      </c>
      <c r="ED267" s="764">
        <f t="shared" si="637"/>
        <v>0</v>
      </c>
      <c r="EE267" s="764">
        <f t="shared" si="637"/>
        <v>0</v>
      </c>
      <c r="EF267" s="764">
        <f t="shared" si="638"/>
        <v>0</v>
      </c>
      <c r="EG267" s="764">
        <f t="shared" si="638"/>
        <v>0</v>
      </c>
      <c r="EH267" s="764">
        <f t="shared" si="638"/>
        <v>0</v>
      </c>
      <c r="EI267" s="764">
        <f t="shared" si="638"/>
        <v>0</v>
      </c>
      <c r="EJ267" s="764">
        <f t="shared" si="638"/>
        <v>0</v>
      </c>
      <c r="EK267" s="764">
        <f t="shared" si="638"/>
        <v>0</v>
      </c>
      <c r="EL267" s="764">
        <f t="shared" si="638"/>
        <v>0</v>
      </c>
      <c r="EM267" s="764">
        <f t="shared" si="638"/>
        <v>0</v>
      </c>
      <c r="EN267" s="764">
        <f t="shared" si="638"/>
        <v>0</v>
      </c>
      <c r="EO267" s="764">
        <f t="shared" si="638"/>
        <v>0</v>
      </c>
      <c r="EP267" s="764">
        <f t="shared" si="639"/>
        <v>0</v>
      </c>
      <c r="EQ267" s="764">
        <f t="shared" si="639"/>
        <v>0</v>
      </c>
      <c r="ER267" s="764">
        <f t="shared" si="639"/>
        <v>0</v>
      </c>
      <c r="ES267" s="764">
        <f t="shared" si="639"/>
        <v>0</v>
      </c>
      <c r="ET267" s="764">
        <f t="shared" si="639"/>
        <v>0</v>
      </c>
      <c r="EU267" s="764">
        <f t="shared" si="639"/>
        <v>0</v>
      </c>
      <c r="EV267" s="764">
        <f t="shared" si="639"/>
        <v>0</v>
      </c>
      <c r="EW267" s="764">
        <f t="shared" si="639"/>
        <v>0</v>
      </c>
      <c r="EX267" s="764">
        <f t="shared" si="639"/>
        <v>0</v>
      </c>
      <c r="EY267" s="764">
        <f t="shared" si="639"/>
        <v>0</v>
      </c>
      <c r="EZ267" s="764">
        <f t="shared" si="640"/>
        <v>0</v>
      </c>
      <c r="FA267" s="764">
        <f t="shared" si="640"/>
        <v>0</v>
      </c>
      <c r="FB267" s="764">
        <f t="shared" si="640"/>
        <v>0</v>
      </c>
      <c r="FC267" s="764">
        <f t="shared" si="640"/>
        <v>0</v>
      </c>
      <c r="FD267" s="764">
        <f t="shared" si="640"/>
        <v>0</v>
      </c>
      <c r="FE267" s="764">
        <f t="shared" si="640"/>
        <v>0</v>
      </c>
      <c r="FF267" s="764">
        <f t="shared" si="640"/>
        <v>0</v>
      </c>
      <c r="FG267" s="764">
        <f t="shared" si="640"/>
        <v>0</v>
      </c>
      <c r="FH267" s="764">
        <f t="shared" si="640"/>
        <v>0</v>
      </c>
      <c r="FI267" s="764">
        <f t="shared" si="640"/>
        <v>0</v>
      </c>
      <c r="FJ267" s="764">
        <f t="shared" si="641"/>
        <v>0</v>
      </c>
      <c r="FK267" s="764">
        <f t="shared" si="641"/>
        <v>0</v>
      </c>
      <c r="FL267" s="764">
        <f t="shared" si="641"/>
        <v>0</v>
      </c>
      <c r="FM267" s="764">
        <f t="shared" si="641"/>
        <v>0</v>
      </c>
      <c r="FN267" s="764">
        <f t="shared" si="641"/>
        <v>0</v>
      </c>
      <c r="FO267" s="764">
        <f t="shared" si="641"/>
        <v>0</v>
      </c>
      <c r="FP267" s="764">
        <f t="shared" si="641"/>
        <v>0</v>
      </c>
      <c r="FQ267" s="764">
        <f t="shared" si="641"/>
        <v>0</v>
      </c>
      <c r="FR267" s="764">
        <f t="shared" si="641"/>
        <v>0</v>
      </c>
      <c r="FS267" s="764">
        <f t="shared" si="641"/>
        <v>0</v>
      </c>
      <c r="FT267" s="764">
        <f t="shared" si="642"/>
        <v>0</v>
      </c>
      <c r="FU267" s="764">
        <f t="shared" si="642"/>
        <v>0</v>
      </c>
      <c r="FV267" s="764">
        <f t="shared" si="642"/>
        <v>0</v>
      </c>
      <c r="FW267" s="764">
        <f t="shared" si="642"/>
        <v>0</v>
      </c>
      <c r="FX267" s="764">
        <f t="shared" si="642"/>
        <v>0</v>
      </c>
      <c r="FY267" s="764">
        <f t="shared" si="642"/>
        <v>0</v>
      </c>
      <c r="FZ267" s="764">
        <f t="shared" si="642"/>
        <v>0</v>
      </c>
      <c r="GA267" s="764">
        <f t="shared" si="642"/>
        <v>0</v>
      </c>
      <c r="GB267" s="764">
        <f t="shared" si="642"/>
        <v>0</v>
      </c>
      <c r="GC267" s="764">
        <f t="shared" si="642"/>
        <v>0</v>
      </c>
      <c r="GD267" s="764">
        <f t="shared" si="643"/>
        <v>0</v>
      </c>
      <c r="GE267" s="764">
        <f t="shared" si="643"/>
        <v>0</v>
      </c>
      <c r="GF267" s="764">
        <f t="shared" si="643"/>
        <v>0</v>
      </c>
      <c r="GG267" s="764">
        <f t="shared" si="643"/>
        <v>0</v>
      </c>
      <c r="GH267" s="764">
        <f t="shared" si="643"/>
        <v>0</v>
      </c>
      <c r="GI267" s="764">
        <f t="shared" si="643"/>
        <v>0</v>
      </c>
      <c r="GJ267" s="764">
        <f t="shared" si="643"/>
        <v>0</v>
      </c>
      <c r="GK267" s="764">
        <f t="shared" si="643"/>
        <v>0</v>
      </c>
      <c r="GL267" s="764">
        <f t="shared" si="643"/>
        <v>0</v>
      </c>
      <c r="GM267" s="764">
        <f t="shared" si="643"/>
        <v>0</v>
      </c>
      <c r="GN267" s="764">
        <f t="shared" si="644"/>
        <v>0</v>
      </c>
      <c r="GO267" s="764">
        <f t="shared" si="644"/>
        <v>0</v>
      </c>
      <c r="GP267" s="764">
        <f t="shared" si="644"/>
        <v>0</v>
      </c>
      <c r="GQ267" s="764">
        <f t="shared" si="644"/>
        <v>0</v>
      </c>
      <c r="GR267" s="764">
        <f t="shared" si="644"/>
        <v>0</v>
      </c>
      <c r="GS267" s="764">
        <f t="shared" si="644"/>
        <v>0</v>
      </c>
      <c r="GT267" s="764">
        <f t="shared" si="644"/>
        <v>0</v>
      </c>
      <c r="GU267" s="764">
        <f t="shared" si="644"/>
        <v>0</v>
      </c>
      <c r="GV267" s="764">
        <f t="shared" si="644"/>
        <v>0</v>
      </c>
      <c r="GW267" s="764">
        <f t="shared" si="644"/>
        <v>0</v>
      </c>
      <c r="GX267" s="764">
        <f t="shared" si="645"/>
        <v>0</v>
      </c>
      <c r="GY267" s="764">
        <f t="shared" si="645"/>
        <v>0</v>
      </c>
      <c r="GZ267" s="764">
        <f t="shared" si="645"/>
        <v>0</v>
      </c>
      <c r="HA267" s="764">
        <f t="shared" si="645"/>
        <v>0</v>
      </c>
      <c r="HB267" s="764">
        <f t="shared" si="645"/>
        <v>0</v>
      </c>
      <c r="HC267" s="764">
        <f t="shared" si="645"/>
        <v>0</v>
      </c>
      <c r="HD267" s="764">
        <f t="shared" si="645"/>
        <v>0</v>
      </c>
      <c r="HE267" s="764">
        <f t="shared" si="645"/>
        <v>0</v>
      </c>
      <c r="HF267" s="764">
        <f t="shared" si="645"/>
        <v>0</v>
      </c>
      <c r="HG267" s="764">
        <f t="shared" si="645"/>
        <v>0</v>
      </c>
      <c r="HH267" s="764">
        <f t="shared" si="646"/>
        <v>0</v>
      </c>
      <c r="HI267" s="764">
        <f t="shared" si="646"/>
        <v>0</v>
      </c>
      <c r="HJ267" s="764">
        <f t="shared" si="646"/>
        <v>0</v>
      </c>
      <c r="HK267" s="764">
        <f t="shared" si="646"/>
        <v>0</v>
      </c>
      <c r="HL267" s="764">
        <f t="shared" si="646"/>
        <v>0</v>
      </c>
      <c r="HM267" s="764">
        <f t="shared" si="646"/>
        <v>0</v>
      </c>
      <c r="HN267" s="764">
        <f t="shared" si="646"/>
        <v>0</v>
      </c>
      <c r="HO267" s="764">
        <f t="shared" si="646"/>
        <v>0</v>
      </c>
      <c r="HP267" s="764">
        <f t="shared" si="646"/>
        <v>0</v>
      </c>
      <c r="HQ267" s="764">
        <f t="shared" si="646"/>
        <v>0</v>
      </c>
      <c r="HR267" s="764">
        <f t="shared" si="647"/>
        <v>0</v>
      </c>
      <c r="HS267" s="764">
        <f t="shared" si="647"/>
        <v>0</v>
      </c>
      <c r="HT267" s="764">
        <f t="shared" si="647"/>
        <v>0</v>
      </c>
      <c r="HU267" s="764">
        <f t="shared" si="647"/>
        <v>0</v>
      </c>
      <c r="HV267" s="764">
        <f t="shared" si="647"/>
        <v>0</v>
      </c>
      <c r="HW267" s="764">
        <f t="shared" si="647"/>
        <v>0</v>
      </c>
      <c r="HX267" s="764">
        <f t="shared" si="647"/>
        <v>0</v>
      </c>
      <c r="HY267" s="764">
        <f t="shared" si="647"/>
        <v>0</v>
      </c>
      <c r="HZ267" s="764">
        <f t="shared" si="647"/>
        <v>0</v>
      </c>
      <c r="IA267" s="764">
        <f t="shared" si="647"/>
        <v>0</v>
      </c>
      <c r="IB267" s="764">
        <f t="shared" si="648"/>
        <v>0</v>
      </c>
      <c r="IC267" s="764">
        <f t="shared" si="648"/>
        <v>0</v>
      </c>
      <c r="ID267" s="764">
        <f t="shared" si="648"/>
        <v>0</v>
      </c>
      <c r="IE267" s="764">
        <f t="shared" si="648"/>
        <v>0</v>
      </c>
      <c r="IF267" s="764">
        <f t="shared" si="648"/>
        <v>0</v>
      </c>
      <c r="IG267" s="764">
        <f t="shared" si="648"/>
        <v>0</v>
      </c>
      <c r="IH267" s="764">
        <f t="shared" si="648"/>
        <v>0</v>
      </c>
      <c r="II267" s="764">
        <f t="shared" si="648"/>
        <v>0</v>
      </c>
      <c r="IJ267" s="764">
        <f t="shared" si="648"/>
        <v>0</v>
      </c>
      <c r="IK267" s="764">
        <f t="shared" si="648"/>
        <v>0</v>
      </c>
      <c r="IL267" s="764">
        <f t="shared" si="649"/>
        <v>0</v>
      </c>
      <c r="IM267" s="764">
        <f t="shared" si="649"/>
        <v>0</v>
      </c>
      <c r="IN267" s="764">
        <f t="shared" si="649"/>
        <v>0</v>
      </c>
      <c r="IO267" s="764">
        <f t="shared" si="649"/>
        <v>0</v>
      </c>
      <c r="IP267" s="764">
        <f t="shared" si="649"/>
        <v>0</v>
      </c>
      <c r="IQ267" s="764">
        <f t="shared" si="649"/>
        <v>0</v>
      </c>
      <c r="IR267" s="764">
        <f t="shared" si="649"/>
        <v>0</v>
      </c>
      <c r="IS267" s="764">
        <f t="shared" si="649"/>
        <v>0</v>
      </c>
      <c r="IT267" s="764">
        <f t="shared" si="649"/>
        <v>0</v>
      </c>
      <c r="IU267" s="764">
        <f t="shared" si="649"/>
        <v>0</v>
      </c>
      <c r="IV267" s="764">
        <f t="shared" si="649"/>
        <v>0</v>
      </c>
      <c r="IW267" s="764">
        <f t="shared" si="649"/>
        <v>0</v>
      </c>
      <c r="IX267" s="764">
        <f t="shared" si="649"/>
        <v>0</v>
      </c>
      <c r="IY267" s="764">
        <f t="shared" si="649"/>
        <v>0</v>
      </c>
      <c r="IZ267" s="764">
        <f t="shared" si="649"/>
        <v>0</v>
      </c>
      <c r="JA267" s="764">
        <f t="shared" si="649"/>
        <v>0</v>
      </c>
      <c r="JB267" s="764">
        <f t="shared" si="649"/>
        <v>0</v>
      </c>
      <c r="JC267" s="764">
        <f t="shared" si="649"/>
        <v>0</v>
      </c>
      <c r="JD267" s="764">
        <f t="shared" si="629"/>
        <v>0</v>
      </c>
      <c r="JE267" s="764">
        <f t="shared" si="629"/>
        <v>0</v>
      </c>
      <c r="JF267" s="764">
        <f t="shared" si="629"/>
        <v>0</v>
      </c>
      <c r="JG267" s="764">
        <f t="shared" si="629"/>
        <v>0</v>
      </c>
      <c r="JH267" s="764">
        <f t="shared" si="629"/>
        <v>0</v>
      </c>
      <c r="JI267" s="764">
        <f t="shared" si="629"/>
        <v>0</v>
      </c>
      <c r="JJ267" s="764">
        <f t="shared" si="629"/>
        <v>0</v>
      </c>
      <c r="JK267" s="764">
        <f t="shared" si="629"/>
        <v>0</v>
      </c>
      <c r="JL267" s="764">
        <f t="shared" si="649"/>
        <v>0</v>
      </c>
      <c r="JM267" s="764">
        <f t="shared" si="649"/>
        <v>0</v>
      </c>
      <c r="JN267" s="764">
        <f t="shared" si="649"/>
        <v>0</v>
      </c>
      <c r="JO267" s="764">
        <f t="shared" si="649"/>
        <v>0</v>
      </c>
      <c r="JP267" s="764">
        <f t="shared" si="649"/>
        <v>0</v>
      </c>
      <c r="JQ267" s="764">
        <f t="shared" si="624"/>
        <v>0</v>
      </c>
      <c r="JR267" s="764">
        <f t="shared" si="624"/>
        <v>0</v>
      </c>
      <c r="JS267" s="764">
        <f t="shared" si="649"/>
        <v>0</v>
      </c>
      <c r="JT267" s="765">
        <f t="shared" si="625"/>
        <v>0</v>
      </c>
      <c r="JU267" s="229">
        <f t="shared" si="626"/>
        <v>0</v>
      </c>
    </row>
    <row r="268" spans="1:281" ht="12.75" customHeight="1">
      <c r="A268" s="57"/>
      <c r="B268" s="223"/>
      <c r="C268" s="52"/>
      <c r="D268" s="62"/>
      <c r="E268" s="743" t="str">
        <f t="shared" si="623"/>
        <v xml:space="preserve"> </v>
      </c>
      <c r="F268" s="56"/>
      <c r="G268" s="228"/>
      <c r="H268" s="744">
        <f>SUMIF(Ajuste!$C$8:$C$483,$B$6:$B$499,Ajuste!$E$8:$E$483)</f>
        <v>0</v>
      </c>
      <c r="I268" s="744">
        <f>SUMIF(Ajuste!$C$8:$C$483,$B$6:$B$499,Ajuste!$F$8:$F$483)</f>
        <v>0</v>
      </c>
      <c r="J268" s="229">
        <f t="shared" si="627"/>
        <v>0</v>
      </c>
      <c r="K268" s="764">
        <f t="shared" si="630"/>
        <v>0</v>
      </c>
      <c r="L268" s="764">
        <f t="shared" si="630"/>
        <v>0</v>
      </c>
      <c r="M268" s="764">
        <f t="shared" si="630"/>
        <v>0</v>
      </c>
      <c r="N268" s="764">
        <f t="shared" si="630"/>
        <v>0</v>
      </c>
      <c r="O268" s="764">
        <f t="shared" si="630"/>
        <v>0</v>
      </c>
      <c r="P268" s="764">
        <f t="shared" si="630"/>
        <v>0</v>
      </c>
      <c r="Q268" s="764">
        <f t="shared" si="630"/>
        <v>0</v>
      </c>
      <c r="R268" s="764">
        <f t="shared" si="630"/>
        <v>0</v>
      </c>
      <c r="S268" s="764">
        <f t="shared" si="630"/>
        <v>0</v>
      </c>
      <c r="T268" s="764">
        <f t="shared" si="630"/>
        <v>0</v>
      </c>
      <c r="U268" s="764">
        <f t="shared" si="630"/>
        <v>0</v>
      </c>
      <c r="V268" s="764">
        <f t="shared" si="630"/>
        <v>0</v>
      </c>
      <c r="W268" s="764">
        <f t="shared" si="630"/>
        <v>0</v>
      </c>
      <c r="X268" s="764">
        <f t="shared" si="630"/>
        <v>0</v>
      </c>
      <c r="Y268" s="764">
        <f t="shared" si="630"/>
        <v>0</v>
      </c>
      <c r="Z268" s="764">
        <f t="shared" si="630"/>
        <v>0</v>
      </c>
      <c r="AA268" s="764">
        <f t="shared" si="630"/>
        <v>0</v>
      </c>
      <c r="AB268" s="764">
        <f t="shared" si="630"/>
        <v>0</v>
      </c>
      <c r="AC268" s="764">
        <f t="shared" ref="L268:BE273" si="650">IF($D268=AC$5,$J268,0)</f>
        <v>0</v>
      </c>
      <c r="AD268" s="764">
        <f t="shared" si="650"/>
        <v>0</v>
      </c>
      <c r="AE268" s="764">
        <f t="shared" si="650"/>
        <v>0</v>
      </c>
      <c r="AF268" s="764">
        <f t="shared" si="650"/>
        <v>0</v>
      </c>
      <c r="AG268" s="764">
        <f t="shared" si="650"/>
        <v>0</v>
      </c>
      <c r="AH268" s="764">
        <f t="shared" si="650"/>
        <v>0</v>
      </c>
      <c r="AI268" s="764">
        <f t="shared" si="650"/>
        <v>0</v>
      </c>
      <c r="AJ268" s="764">
        <f t="shared" si="650"/>
        <v>0</v>
      </c>
      <c r="AK268" s="764">
        <f t="shared" si="650"/>
        <v>0</v>
      </c>
      <c r="AL268" s="764">
        <f t="shared" si="650"/>
        <v>0</v>
      </c>
      <c r="AM268" s="764">
        <f t="shared" si="650"/>
        <v>0</v>
      </c>
      <c r="AN268" s="764">
        <f t="shared" si="650"/>
        <v>0</v>
      </c>
      <c r="AO268" s="764">
        <f t="shared" si="650"/>
        <v>0</v>
      </c>
      <c r="AP268" s="764">
        <f t="shared" si="650"/>
        <v>0</v>
      </c>
      <c r="AQ268" s="764">
        <f t="shared" si="650"/>
        <v>0</v>
      </c>
      <c r="AR268" s="764">
        <f t="shared" si="650"/>
        <v>0</v>
      </c>
      <c r="AS268" s="764">
        <f t="shared" si="650"/>
        <v>0</v>
      </c>
      <c r="AT268" s="764">
        <f t="shared" si="650"/>
        <v>0</v>
      </c>
      <c r="AU268" s="764">
        <f t="shared" si="650"/>
        <v>0</v>
      </c>
      <c r="AV268" s="764">
        <f t="shared" si="650"/>
        <v>0</v>
      </c>
      <c r="AW268" s="764">
        <f t="shared" si="650"/>
        <v>0</v>
      </c>
      <c r="AX268" s="764">
        <f t="shared" si="650"/>
        <v>0</v>
      </c>
      <c r="AY268" s="764">
        <f t="shared" si="650"/>
        <v>0</v>
      </c>
      <c r="AZ268" s="764">
        <f t="shared" si="650"/>
        <v>0</v>
      </c>
      <c r="BA268" s="764">
        <f t="shared" si="650"/>
        <v>0</v>
      </c>
      <c r="BB268" s="764">
        <f t="shared" si="650"/>
        <v>0</v>
      </c>
      <c r="BC268" s="764">
        <f t="shared" si="650"/>
        <v>0</v>
      </c>
      <c r="BD268" s="764">
        <f t="shared" si="650"/>
        <v>0</v>
      </c>
      <c r="BE268" s="764">
        <f t="shared" si="650"/>
        <v>0</v>
      </c>
      <c r="BF268" s="764">
        <f t="shared" si="630"/>
        <v>0</v>
      </c>
      <c r="BG268" s="764">
        <f t="shared" si="630"/>
        <v>0</v>
      </c>
      <c r="BH268" s="764">
        <f t="shared" si="630"/>
        <v>0</v>
      </c>
      <c r="BI268" s="764">
        <f t="shared" si="630"/>
        <v>0</v>
      </c>
      <c r="BJ268" s="764">
        <f t="shared" si="630"/>
        <v>0</v>
      </c>
      <c r="BK268" s="764">
        <f t="shared" si="630"/>
        <v>0</v>
      </c>
      <c r="BL268" s="764">
        <f t="shared" si="630"/>
        <v>0</v>
      </c>
      <c r="BM268" s="764">
        <f t="shared" si="630"/>
        <v>0</v>
      </c>
      <c r="BN268" s="764">
        <f t="shared" si="631"/>
        <v>0</v>
      </c>
      <c r="BO268" s="764">
        <f t="shared" si="631"/>
        <v>0</v>
      </c>
      <c r="BP268" s="764">
        <f t="shared" si="631"/>
        <v>0</v>
      </c>
      <c r="BQ268" s="764">
        <f t="shared" si="631"/>
        <v>0</v>
      </c>
      <c r="BR268" s="764">
        <f t="shared" si="631"/>
        <v>0</v>
      </c>
      <c r="BS268" s="764">
        <f t="shared" si="631"/>
        <v>0</v>
      </c>
      <c r="BT268" s="764">
        <f t="shared" si="631"/>
        <v>0</v>
      </c>
      <c r="BU268" s="764">
        <f t="shared" si="631"/>
        <v>0</v>
      </c>
      <c r="BV268" s="764">
        <f t="shared" si="631"/>
        <v>0</v>
      </c>
      <c r="BW268" s="764">
        <f t="shared" si="631"/>
        <v>0</v>
      </c>
      <c r="BX268" s="764">
        <f t="shared" si="632"/>
        <v>0</v>
      </c>
      <c r="BY268" s="764">
        <f t="shared" si="632"/>
        <v>0</v>
      </c>
      <c r="BZ268" s="764">
        <f t="shared" si="632"/>
        <v>0</v>
      </c>
      <c r="CA268" s="764">
        <f t="shared" si="632"/>
        <v>0</v>
      </c>
      <c r="CB268" s="764">
        <f t="shared" si="632"/>
        <v>0</v>
      </c>
      <c r="CC268" s="764">
        <f t="shared" si="632"/>
        <v>0</v>
      </c>
      <c r="CD268" s="764">
        <f t="shared" si="632"/>
        <v>0</v>
      </c>
      <c r="CE268" s="764">
        <f t="shared" si="632"/>
        <v>0</v>
      </c>
      <c r="CF268" s="764">
        <f t="shared" si="632"/>
        <v>0</v>
      </c>
      <c r="CG268" s="764">
        <f t="shared" si="632"/>
        <v>0</v>
      </c>
      <c r="CH268" s="764">
        <f t="shared" si="633"/>
        <v>0</v>
      </c>
      <c r="CI268" s="764">
        <f t="shared" si="633"/>
        <v>0</v>
      </c>
      <c r="CJ268" s="764">
        <f t="shared" si="633"/>
        <v>0</v>
      </c>
      <c r="CK268" s="764">
        <f t="shared" si="633"/>
        <v>0</v>
      </c>
      <c r="CL268" s="764">
        <f t="shared" si="633"/>
        <v>0</v>
      </c>
      <c r="CM268" s="764">
        <f t="shared" si="633"/>
        <v>0</v>
      </c>
      <c r="CN268" s="764">
        <f t="shared" si="633"/>
        <v>0</v>
      </c>
      <c r="CO268" s="764">
        <f t="shared" si="633"/>
        <v>0</v>
      </c>
      <c r="CP268" s="764">
        <f t="shared" si="633"/>
        <v>0</v>
      </c>
      <c r="CQ268" s="764">
        <f t="shared" si="633"/>
        <v>0</v>
      </c>
      <c r="CR268" s="764">
        <f t="shared" si="634"/>
        <v>0</v>
      </c>
      <c r="CS268" s="764">
        <f t="shared" si="634"/>
        <v>0</v>
      </c>
      <c r="CT268" s="764">
        <f t="shared" si="634"/>
        <v>0</v>
      </c>
      <c r="CU268" s="764">
        <f t="shared" si="634"/>
        <v>0</v>
      </c>
      <c r="CV268" s="764">
        <f t="shared" si="634"/>
        <v>0</v>
      </c>
      <c r="CW268" s="764">
        <f t="shared" si="634"/>
        <v>0</v>
      </c>
      <c r="CX268" s="764">
        <f t="shared" si="634"/>
        <v>0</v>
      </c>
      <c r="CY268" s="764">
        <f t="shared" si="634"/>
        <v>0</v>
      </c>
      <c r="CZ268" s="764">
        <f t="shared" si="634"/>
        <v>0</v>
      </c>
      <c r="DA268" s="764">
        <f t="shared" si="634"/>
        <v>0</v>
      </c>
      <c r="DB268" s="764">
        <f t="shared" si="635"/>
        <v>0</v>
      </c>
      <c r="DC268" s="764">
        <f t="shared" si="635"/>
        <v>0</v>
      </c>
      <c r="DD268" s="764">
        <f t="shared" si="635"/>
        <v>0</v>
      </c>
      <c r="DE268" s="764">
        <f t="shared" si="635"/>
        <v>0</v>
      </c>
      <c r="DF268" s="764">
        <f t="shared" si="635"/>
        <v>0</v>
      </c>
      <c r="DG268" s="764">
        <f t="shared" si="635"/>
        <v>0</v>
      </c>
      <c r="DH268" s="764">
        <f t="shared" si="635"/>
        <v>0</v>
      </c>
      <c r="DI268" s="764">
        <f t="shared" si="635"/>
        <v>0</v>
      </c>
      <c r="DJ268" s="764">
        <f t="shared" si="635"/>
        <v>0</v>
      </c>
      <c r="DK268" s="764">
        <f t="shared" si="635"/>
        <v>0</v>
      </c>
      <c r="DL268" s="764">
        <f t="shared" si="636"/>
        <v>0</v>
      </c>
      <c r="DM268" s="764">
        <f t="shared" si="636"/>
        <v>0</v>
      </c>
      <c r="DN268" s="764">
        <f t="shared" si="636"/>
        <v>0</v>
      </c>
      <c r="DO268" s="764">
        <f t="shared" si="636"/>
        <v>0</v>
      </c>
      <c r="DP268" s="764">
        <f t="shared" si="636"/>
        <v>0</v>
      </c>
      <c r="DQ268" s="764">
        <f t="shared" si="636"/>
        <v>0</v>
      </c>
      <c r="DR268" s="764">
        <f t="shared" si="636"/>
        <v>0</v>
      </c>
      <c r="DS268" s="764">
        <f t="shared" si="636"/>
        <v>0</v>
      </c>
      <c r="DT268" s="764">
        <f t="shared" si="636"/>
        <v>0</v>
      </c>
      <c r="DU268" s="764">
        <f t="shared" si="636"/>
        <v>0</v>
      </c>
      <c r="DV268" s="764">
        <f t="shared" si="637"/>
        <v>0</v>
      </c>
      <c r="DW268" s="764">
        <f t="shared" si="637"/>
        <v>0</v>
      </c>
      <c r="DX268" s="764">
        <f t="shared" si="637"/>
        <v>0</v>
      </c>
      <c r="DY268" s="764">
        <f t="shared" si="637"/>
        <v>0</v>
      </c>
      <c r="DZ268" s="764">
        <f t="shared" si="637"/>
        <v>0</v>
      </c>
      <c r="EA268" s="764">
        <f t="shared" si="637"/>
        <v>0</v>
      </c>
      <c r="EB268" s="764">
        <f t="shared" si="637"/>
        <v>0</v>
      </c>
      <c r="EC268" s="764">
        <f t="shared" si="637"/>
        <v>0</v>
      </c>
      <c r="ED268" s="764">
        <f t="shared" si="637"/>
        <v>0</v>
      </c>
      <c r="EE268" s="764">
        <f t="shared" si="637"/>
        <v>0</v>
      </c>
      <c r="EF268" s="764">
        <f t="shared" si="638"/>
        <v>0</v>
      </c>
      <c r="EG268" s="764">
        <f t="shared" si="638"/>
        <v>0</v>
      </c>
      <c r="EH268" s="764">
        <f t="shared" si="638"/>
        <v>0</v>
      </c>
      <c r="EI268" s="764">
        <f t="shared" si="638"/>
        <v>0</v>
      </c>
      <c r="EJ268" s="764">
        <f t="shared" si="638"/>
        <v>0</v>
      </c>
      <c r="EK268" s="764">
        <f t="shared" si="638"/>
        <v>0</v>
      </c>
      <c r="EL268" s="764">
        <f t="shared" si="638"/>
        <v>0</v>
      </c>
      <c r="EM268" s="764">
        <f t="shared" si="638"/>
        <v>0</v>
      </c>
      <c r="EN268" s="764">
        <f t="shared" si="638"/>
        <v>0</v>
      </c>
      <c r="EO268" s="764">
        <f t="shared" si="638"/>
        <v>0</v>
      </c>
      <c r="EP268" s="764">
        <f t="shared" si="639"/>
        <v>0</v>
      </c>
      <c r="EQ268" s="764">
        <f t="shared" si="639"/>
        <v>0</v>
      </c>
      <c r="ER268" s="764">
        <f t="shared" si="639"/>
        <v>0</v>
      </c>
      <c r="ES268" s="764">
        <f t="shared" si="639"/>
        <v>0</v>
      </c>
      <c r="ET268" s="764">
        <f t="shared" si="639"/>
        <v>0</v>
      </c>
      <c r="EU268" s="764">
        <f t="shared" si="639"/>
        <v>0</v>
      </c>
      <c r="EV268" s="764">
        <f t="shared" si="639"/>
        <v>0</v>
      </c>
      <c r="EW268" s="764">
        <f t="shared" si="639"/>
        <v>0</v>
      </c>
      <c r="EX268" s="764">
        <f t="shared" si="639"/>
        <v>0</v>
      </c>
      <c r="EY268" s="764">
        <f t="shared" si="639"/>
        <v>0</v>
      </c>
      <c r="EZ268" s="764">
        <f t="shared" si="640"/>
        <v>0</v>
      </c>
      <c r="FA268" s="764">
        <f t="shared" si="640"/>
        <v>0</v>
      </c>
      <c r="FB268" s="764">
        <f t="shared" si="640"/>
        <v>0</v>
      </c>
      <c r="FC268" s="764">
        <f t="shared" si="640"/>
        <v>0</v>
      </c>
      <c r="FD268" s="764">
        <f t="shared" si="640"/>
        <v>0</v>
      </c>
      <c r="FE268" s="764">
        <f t="shared" si="640"/>
        <v>0</v>
      </c>
      <c r="FF268" s="764">
        <f t="shared" si="640"/>
        <v>0</v>
      </c>
      <c r="FG268" s="764">
        <f t="shared" si="640"/>
        <v>0</v>
      </c>
      <c r="FH268" s="764">
        <f t="shared" si="640"/>
        <v>0</v>
      </c>
      <c r="FI268" s="764">
        <f t="shared" si="640"/>
        <v>0</v>
      </c>
      <c r="FJ268" s="764">
        <f t="shared" si="641"/>
        <v>0</v>
      </c>
      <c r="FK268" s="764">
        <f t="shared" si="641"/>
        <v>0</v>
      </c>
      <c r="FL268" s="764">
        <f t="shared" si="641"/>
        <v>0</v>
      </c>
      <c r="FM268" s="764">
        <f t="shared" si="641"/>
        <v>0</v>
      </c>
      <c r="FN268" s="764">
        <f t="shared" si="641"/>
        <v>0</v>
      </c>
      <c r="FO268" s="764">
        <f t="shared" si="641"/>
        <v>0</v>
      </c>
      <c r="FP268" s="764">
        <f t="shared" si="641"/>
        <v>0</v>
      </c>
      <c r="FQ268" s="764">
        <f t="shared" si="641"/>
        <v>0</v>
      </c>
      <c r="FR268" s="764">
        <f t="shared" si="641"/>
        <v>0</v>
      </c>
      <c r="FS268" s="764">
        <f t="shared" si="641"/>
        <v>0</v>
      </c>
      <c r="FT268" s="764">
        <f t="shared" si="642"/>
        <v>0</v>
      </c>
      <c r="FU268" s="764">
        <f t="shared" si="642"/>
        <v>0</v>
      </c>
      <c r="FV268" s="764">
        <f t="shared" si="642"/>
        <v>0</v>
      </c>
      <c r="FW268" s="764">
        <f t="shared" si="642"/>
        <v>0</v>
      </c>
      <c r="FX268" s="764">
        <f t="shared" si="642"/>
        <v>0</v>
      </c>
      <c r="FY268" s="764">
        <f t="shared" si="642"/>
        <v>0</v>
      </c>
      <c r="FZ268" s="764">
        <f t="shared" si="642"/>
        <v>0</v>
      </c>
      <c r="GA268" s="764">
        <f t="shared" si="642"/>
        <v>0</v>
      </c>
      <c r="GB268" s="764">
        <f t="shared" si="642"/>
        <v>0</v>
      </c>
      <c r="GC268" s="764">
        <f t="shared" si="642"/>
        <v>0</v>
      </c>
      <c r="GD268" s="764">
        <f t="shared" si="643"/>
        <v>0</v>
      </c>
      <c r="GE268" s="764">
        <f t="shared" si="643"/>
        <v>0</v>
      </c>
      <c r="GF268" s="764">
        <f t="shared" si="643"/>
        <v>0</v>
      </c>
      <c r="GG268" s="764">
        <f t="shared" si="643"/>
        <v>0</v>
      </c>
      <c r="GH268" s="764">
        <f t="shared" si="643"/>
        <v>0</v>
      </c>
      <c r="GI268" s="764">
        <f t="shared" si="643"/>
        <v>0</v>
      </c>
      <c r="GJ268" s="764">
        <f t="shared" si="643"/>
        <v>0</v>
      </c>
      <c r="GK268" s="764">
        <f t="shared" si="643"/>
        <v>0</v>
      </c>
      <c r="GL268" s="764">
        <f t="shared" si="643"/>
        <v>0</v>
      </c>
      <c r="GM268" s="764">
        <f t="shared" si="643"/>
        <v>0</v>
      </c>
      <c r="GN268" s="764">
        <f t="shared" si="644"/>
        <v>0</v>
      </c>
      <c r="GO268" s="764">
        <f t="shared" si="644"/>
        <v>0</v>
      </c>
      <c r="GP268" s="764">
        <f t="shared" si="644"/>
        <v>0</v>
      </c>
      <c r="GQ268" s="764">
        <f t="shared" si="644"/>
        <v>0</v>
      </c>
      <c r="GR268" s="764">
        <f t="shared" si="644"/>
        <v>0</v>
      </c>
      <c r="GS268" s="764">
        <f t="shared" si="644"/>
        <v>0</v>
      </c>
      <c r="GT268" s="764">
        <f t="shared" si="644"/>
        <v>0</v>
      </c>
      <c r="GU268" s="764">
        <f t="shared" si="644"/>
        <v>0</v>
      </c>
      <c r="GV268" s="764">
        <f t="shared" si="644"/>
        <v>0</v>
      </c>
      <c r="GW268" s="764">
        <f t="shared" si="644"/>
        <v>0</v>
      </c>
      <c r="GX268" s="764">
        <f t="shared" si="645"/>
        <v>0</v>
      </c>
      <c r="GY268" s="764">
        <f t="shared" si="645"/>
        <v>0</v>
      </c>
      <c r="GZ268" s="764">
        <f t="shared" si="645"/>
        <v>0</v>
      </c>
      <c r="HA268" s="764">
        <f t="shared" si="645"/>
        <v>0</v>
      </c>
      <c r="HB268" s="764">
        <f t="shared" si="645"/>
        <v>0</v>
      </c>
      <c r="HC268" s="764">
        <f t="shared" si="645"/>
        <v>0</v>
      </c>
      <c r="HD268" s="764">
        <f t="shared" si="645"/>
        <v>0</v>
      </c>
      <c r="HE268" s="764">
        <f t="shared" si="645"/>
        <v>0</v>
      </c>
      <c r="HF268" s="764">
        <f t="shared" si="645"/>
        <v>0</v>
      </c>
      <c r="HG268" s="764">
        <f t="shared" si="645"/>
        <v>0</v>
      </c>
      <c r="HH268" s="764">
        <f t="shared" si="646"/>
        <v>0</v>
      </c>
      <c r="HI268" s="764">
        <f t="shared" si="646"/>
        <v>0</v>
      </c>
      <c r="HJ268" s="764">
        <f t="shared" si="646"/>
        <v>0</v>
      </c>
      <c r="HK268" s="764">
        <f t="shared" si="646"/>
        <v>0</v>
      </c>
      <c r="HL268" s="764">
        <f t="shared" si="646"/>
        <v>0</v>
      </c>
      <c r="HM268" s="764">
        <f t="shared" si="646"/>
        <v>0</v>
      </c>
      <c r="HN268" s="764">
        <f t="shared" si="646"/>
        <v>0</v>
      </c>
      <c r="HO268" s="764">
        <f t="shared" si="646"/>
        <v>0</v>
      </c>
      <c r="HP268" s="764">
        <f t="shared" si="646"/>
        <v>0</v>
      </c>
      <c r="HQ268" s="764">
        <f t="shared" si="646"/>
        <v>0</v>
      </c>
      <c r="HR268" s="764">
        <f t="shared" si="647"/>
        <v>0</v>
      </c>
      <c r="HS268" s="764">
        <f t="shared" si="647"/>
        <v>0</v>
      </c>
      <c r="HT268" s="764">
        <f t="shared" si="647"/>
        <v>0</v>
      </c>
      <c r="HU268" s="764">
        <f t="shared" si="647"/>
        <v>0</v>
      </c>
      <c r="HV268" s="764">
        <f t="shared" si="647"/>
        <v>0</v>
      </c>
      <c r="HW268" s="764">
        <f t="shared" si="647"/>
        <v>0</v>
      </c>
      <c r="HX268" s="764">
        <f t="shared" si="647"/>
        <v>0</v>
      </c>
      <c r="HY268" s="764">
        <f t="shared" si="647"/>
        <v>0</v>
      </c>
      <c r="HZ268" s="764">
        <f t="shared" si="647"/>
        <v>0</v>
      </c>
      <c r="IA268" s="764">
        <f t="shared" si="647"/>
        <v>0</v>
      </c>
      <c r="IB268" s="764">
        <f t="shared" si="648"/>
        <v>0</v>
      </c>
      <c r="IC268" s="764">
        <f t="shared" si="648"/>
        <v>0</v>
      </c>
      <c r="ID268" s="764">
        <f t="shared" si="648"/>
        <v>0</v>
      </c>
      <c r="IE268" s="764">
        <f t="shared" si="648"/>
        <v>0</v>
      </c>
      <c r="IF268" s="764">
        <f t="shared" si="648"/>
        <v>0</v>
      </c>
      <c r="IG268" s="764">
        <f t="shared" si="648"/>
        <v>0</v>
      </c>
      <c r="IH268" s="764">
        <f t="shared" si="648"/>
        <v>0</v>
      </c>
      <c r="II268" s="764">
        <f t="shared" si="648"/>
        <v>0</v>
      </c>
      <c r="IJ268" s="764">
        <f t="shared" si="648"/>
        <v>0</v>
      </c>
      <c r="IK268" s="764">
        <f t="shared" si="648"/>
        <v>0</v>
      </c>
      <c r="IL268" s="764">
        <f t="shared" si="649"/>
        <v>0</v>
      </c>
      <c r="IM268" s="764">
        <f t="shared" si="649"/>
        <v>0</v>
      </c>
      <c r="IN268" s="764">
        <f t="shared" si="649"/>
        <v>0</v>
      </c>
      <c r="IO268" s="764">
        <f t="shared" si="649"/>
        <v>0</v>
      </c>
      <c r="IP268" s="764">
        <f t="shared" si="649"/>
        <v>0</v>
      </c>
      <c r="IQ268" s="764">
        <f t="shared" si="649"/>
        <v>0</v>
      </c>
      <c r="IR268" s="764">
        <f t="shared" si="649"/>
        <v>0</v>
      </c>
      <c r="IS268" s="764">
        <f t="shared" si="649"/>
        <v>0</v>
      </c>
      <c r="IT268" s="764">
        <f t="shared" si="649"/>
        <v>0</v>
      </c>
      <c r="IU268" s="764">
        <f t="shared" si="649"/>
        <v>0</v>
      </c>
      <c r="IV268" s="764">
        <f t="shared" si="649"/>
        <v>0</v>
      </c>
      <c r="IW268" s="764">
        <f t="shared" si="649"/>
        <v>0</v>
      </c>
      <c r="IX268" s="764">
        <f t="shared" si="649"/>
        <v>0</v>
      </c>
      <c r="IY268" s="764">
        <f t="shared" si="649"/>
        <v>0</v>
      </c>
      <c r="IZ268" s="764">
        <f t="shared" si="649"/>
        <v>0</v>
      </c>
      <c r="JA268" s="764">
        <f t="shared" si="649"/>
        <v>0</v>
      </c>
      <c r="JB268" s="764">
        <f t="shared" si="649"/>
        <v>0</v>
      </c>
      <c r="JC268" s="764">
        <f t="shared" si="649"/>
        <v>0</v>
      </c>
      <c r="JD268" s="764">
        <f t="shared" si="629"/>
        <v>0</v>
      </c>
      <c r="JE268" s="764">
        <f t="shared" si="629"/>
        <v>0</v>
      </c>
      <c r="JF268" s="764">
        <f t="shared" si="629"/>
        <v>0</v>
      </c>
      <c r="JG268" s="764">
        <f t="shared" si="629"/>
        <v>0</v>
      </c>
      <c r="JH268" s="764">
        <f t="shared" si="629"/>
        <v>0</v>
      </c>
      <c r="JI268" s="764">
        <f t="shared" si="629"/>
        <v>0</v>
      </c>
      <c r="JJ268" s="764">
        <f t="shared" si="629"/>
        <v>0</v>
      </c>
      <c r="JK268" s="764">
        <f t="shared" si="629"/>
        <v>0</v>
      </c>
      <c r="JL268" s="764">
        <f t="shared" si="649"/>
        <v>0</v>
      </c>
      <c r="JM268" s="764">
        <f t="shared" si="649"/>
        <v>0</v>
      </c>
      <c r="JN268" s="764">
        <f t="shared" si="649"/>
        <v>0</v>
      </c>
      <c r="JO268" s="764">
        <f t="shared" si="649"/>
        <v>0</v>
      </c>
      <c r="JP268" s="764">
        <f t="shared" si="649"/>
        <v>0</v>
      </c>
      <c r="JQ268" s="764">
        <f t="shared" si="624"/>
        <v>0</v>
      </c>
      <c r="JR268" s="764">
        <f t="shared" si="624"/>
        <v>0</v>
      </c>
      <c r="JS268" s="764">
        <f t="shared" si="649"/>
        <v>0</v>
      </c>
      <c r="JT268" s="765">
        <f t="shared" si="625"/>
        <v>0</v>
      </c>
      <c r="JU268" s="229">
        <f t="shared" si="626"/>
        <v>0</v>
      </c>
    </row>
    <row r="269" spans="1:281" ht="12.75" customHeight="1">
      <c r="A269" s="57"/>
      <c r="B269" s="223"/>
      <c r="C269" s="52"/>
      <c r="D269" s="62"/>
      <c r="E269" s="743" t="str">
        <f t="shared" si="623"/>
        <v xml:space="preserve"> </v>
      </c>
      <c r="F269" s="56"/>
      <c r="G269" s="228"/>
      <c r="H269" s="744">
        <f>SUMIF(Ajuste!$C$8:$C$483,$B$6:$B$499,Ajuste!$E$8:$E$483)</f>
        <v>0</v>
      </c>
      <c r="I269" s="744">
        <f>SUMIF(Ajuste!$C$8:$C$483,$B$6:$B$499,Ajuste!$F$8:$F$483)</f>
        <v>0</v>
      </c>
      <c r="J269" s="229">
        <f t="shared" si="627"/>
        <v>0</v>
      </c>
      <c r="K269" s="764">
        <f t="shared" si="630"/>
        <v>0</v>
      </c>
      <c r="L269" s="764">
        <f t="shared" si="650"/>
        <v>0</v>
      </c>
      <c r="M269" s="764">
        <f t="shared" si="650"/>
        <v>0</v>
      </c>
      <c r="N269" s="764">
        <f t="shared" si="650"/>
        <v>0</v>
      </c>
      <c r="O269" s="764">
        <f t="shared" si="650"/>
        <v>0</v>
      </c>
      <c r="P269" s="764">
        <f t="shared" si="650"/>
        <v>0</v>
      </c>
      <c r="Q269" s="764">
        <f t="shared" si="650"/>
        <v>0</v>
      </c>
      <c r="R269" s="764">
        <f t="shared" si="650"/>
        <v>0</v>
      </c>
      <c r="S269" s="764">
        <f t="shared" si="650"/>
        <v>0</v>
      </c>
      <c r="T269" s="764">
        <f t="shared" si="650"/>
        <v>0</v>
      </c>
      <c r="U269" s="764">
        <f t="shared" si="650"/>
        <v>0</v>
      </c>
      <c r="V269" s="764">
        <f t="shared" si="650"/>
        <v>0</v>
      </c>
      <c r="W269" s="764">
        <f t="shared" si="650"/>
        <v>0</v>
      </c>
      <c r="X269" s="764">
        <f t="shared" si="650"/>
        <v>0</v>
      </c>
      <c r="Y269" s="764">
        <f t="shared" si="650"/>
        <v>0</v>
      </c>
      <c r="Z269" s="764">
        <f t="shared" si="650"/>
        <v>0</v>
      </c>
      <c r="AA269" s="764">
        <f t="shared" si="650"/>
        <v>0</v>
      </c>
      <c r="AB269" s="764">
        <f t="shared" si="650"/>
        <v>0</v>
      </c>
      <c r="AC269" s="764">
        <f t="shared" si="650"/>
        <v>0</v>
      </c>
      <c r="AD269" s="764">
        <f t="shared" si="650"/>
        <v>0</v>
      </c>
      <c r="AE269" s="764">
        <f t="shared" si="650"/>
        <v>0</v>
      </c>
      <c r="AF269" s="764">
        <f t="shared" si="650"/>
        <v>0</v>
      </c>
      <c r="AG269" s="764">
        <f t="shared" si="650"/>
        <v>0</v>
      </c>
      <c r="AH269" s="764">
        <f t="shared" si="650"/>
        <v>0</v>
      </c>
      <c r="AI269" s="764">
        <f t="shared" si="650"/>
        <v>0</v>
      </c>
      <c r="AJ269" s="764">
        <f t="shared" si="650"/>
        <v>0</v>
      </c>
      <c r="AK269" s="764">
        <f t="shared" si="650"/>
        <v>0</v>
      </c>
      <c r="AL269" s="764">
        <f t="shared" si="650"/>
        <v>0</v>
      </c>
      <c r="AM269" s="764">
        <f t="shared" si="650"/>
        <v>0</v>
      </c>
      <c r="AN269" s="764">
        <f t="shared" si="650"/>
        <v>0</v>
      </c>
      <c r="AO269" s="764">
        <f t="shared" si="650"/>
        <v>0</v>
      </c>
      <c r="AP269" s="764">
        <f t="shared" si="650"/>
        <v>0</v>
      </c>
      <c r="AQ269" s="764">
        <f t="shared" si="650"/>
        <v>0</v>
      </c>
      <c r="AR269" s="764">
        <f t="shared" si="650"/>
        <v>0</v>
      </c>
      <c r="AS269" s="764">
        <f t="shared" si="650"/>
        <v>0</v>
      </c>
      <c r="AT269" s="764">
        <f t="shared" si="650"/>
        <v>0</v>
      </c>
      <c r="AU269" s="764">
        <f t="shared" si="650"/>
        <v>0</v>
      </c>
      <c r="AV269" s="764">
        <f t="shared" si="650"/>
        <v>0</v>
      </c>
      <c r="AW269" s="764">
        <f t="shared" si="650"/>
        <v>0</v>
      </c>
      <c r="AX269" s="764">
        <f t="shared" si="650"/>
        <v>0</v>
      </c>
      <c r="AY269" s="764">
        <f t="shared" si="650"/>
        <v>0</v>
      </c>
      <c r="AZ269" s="764">
        <f t="shared" si="650"/>
        <v>0</v>
      </c>
      <c r="BA269" s="764">
        <f t="shared" si="650"/>
        <v>0</v>
      </c>
      <c r="BB269" s="764">
        <f t="shared" si="650"/>
        <v>0</v>
      </c>
      <c r="BC269" s="764">
        <f t="shared" si="650"/>
        <v>0</v>
      </c>
      <c r="BD269" s="764">
        <f t="shared" si="650"/>
        <v>0</v>
      </c>
      <c r="BE269" s="764">
        <f t="shared" si="650"/>
        <v>0</v>
      </c>
      <c r="BF269" s="764">
        <f t="shared" si="630"/>
        <v>0</v>
      </c>
      <c r="BG269" s="764">
        <f t="shared" si="630"/>
        <v>0</v>
      </c>
      <c r="BH269" s="764">
        <f t="shared" si="630"/>
        <v>0</v>
      </c>
      <c r="BI269" s="764">
        <f t="shared" si="630"/>
        <v>0</v>
      </c>
      <c r="BJ269" s="764">
        <f t="shared" si="630"/>
        <v>0</v>
      </c>
      <c r="BK269" s="764">
        <f t="shared" si="630"/>
        <v>0</v>
      </c>
      <c r="BL269" s="764">
        <f t="shared" si="630"/>
        <v>0</v>
      </c>
      <c r="BM269" s="764">
        <f t="shared" si="630"/>
        <v>0</v>
      </c>
      <c r="BN269" s="764">
        <f t="shared" si="631"/>
        <v>0</v>
      </c>
      <c r="BO269" s="764">
        <f t="shared" si="631"/>
        <v>0</v>
      </c>
      <c r="BP269" s="764">
        <f t="shared" si="631"/>
        <v>0</v>
      </c>
      <c r="BQ269" s="764">
        <f t="shared" si="631"/>
        <v>0</v>
      </c>
      <c r="BR269" s="764">
        <f t="shared" si="631"/>
        <v>0</v>
      </c>
      <c r="BS269" s="764">
        <f t="shared" si="631"/>
        <v>0</v>
      </c>
      <c r="BT269" s="764">
        <f t="shared" si="631"/>
        <v>0</v>
      </c>
      <c r="BU269" s="764">
        <f t="shared" si="631"/>
        <v>0</v>
      </c>
      <c r="BV269" s="764">
        <f t="shared" si="631"/>
        <v>0</v>
      </c>
      <c r="BW269" s="764">
        <f t="shared" si="631"/>
        <v>0</v>
      </c>
      <c r="BX269" s="764">
        <f t="shared" si="632"/>
        <v>0</v>
      </c>
      <c r="BY269" s="764">
        <f t="shared" si="632"/>
        <v>0</v>
      </c>
      <c r="BZ269" s="764">
        <f t="shared" si="632"/>
        <v>0</v>
      </c>
      <c r="CA269" s="764">
        <f t="shared" si="632"/>
        <v>0</v>
      </c>
      <c r="CB269" s="764">
        <f t="shared" si="632"/>
        <v>0</v>
      </c>
      <c r="CC269" s="764">
        <f t="shared" si="632"/>
        <v>0</v>
      </c>
      <c r="CD269" s="764">
        <f t="shared" si="632"/>
        <v>0</v>
      </c>
      <c r="CE269" s="764">
        <f t="shared" si="632"/>
        <v>0</v>
      </c>
      <c r="CF269" s="764">
        <f t="shared" si="632"/>
        <v>0</v>
      </c>
      <c r="CG269" s="764">
        <f t="shared" si="632"/>
        <v>0</v>
      </c>
      <c r="CH269" s="764">
        <f t="shared" si="633"/>
        <v>0</v>
      </c>
      <c r="CI269" s="764">
        <f t="shared" si="633"/>
        <v>0</v>
      </c>
      <c r="CJ269" s="764">
        <f t="shared" si="633"/>
        <v>0</v>
      </c>
      <c r="CK269" s="764">
        <f t="shared" si="633"/>
        <v>0</v>
      </c>
      <c r="CL269" s="764">
        <f t="shared" si="633"/>
        <v>0</v>
      </c>
      <c r="CM269" s="764">
        <f t="shared" si="633"/>
        <v>0</v>
      </c>
      <c r="CN269" s="764">
        <f t="shared" si="633"/>
        <v>0</v>
      </c>
      <c r="CO269" s="764">
        <f t="shared" si="633"/>
        <v>0</v>
      </c>
      <c r="CP269" s="764">
        <f t="shared" si="633"/>
        <v>0</v>
      </c>
      <c r="CQ269" s="764">
        <f t="shared" si="633"/>
        <v>0</v>
      </c>
      <c r="CR269" s="764">
        <f t="shared" si="634"/>
        <v>0</v>
      </c>
      <c r="CS269" s="764">
        <f t="shared" si="634"/>
        <v>0</v>
      </c>
      <c r="CT269" s="764">
        <f t="shared" si="634"/>
        <v>0</v>
      </c>
      <c r="CU269" s="764">
        <f t="shared" si="634"/>
        <v>0</v>
      </c>
      <c r="CV269" s="764">
        <f t="shared" si="634"/>
        <v>0</v>
      </c>
      <c r="CW269" s="764">
        <f t="shared" si="634"/>
        <v>0</v>
      </c>
      <c r="CX269" s="764">
        <f t="shared" si="634"/>
        <v>0</v>
      </c>
      <c r="CY269" s="764">
        <f t="shared" si="634"/>
        <v>0</v>
      </c>
      <c r="CZ269" s="764">
        <f t="shared" si="634"/>
        <v>0</v>
      </c>
      <c r="DA269" s="764">
        <f t="shared" si="634"/>
        <v>0</v>
      </c>
      <c r="DB269" s="764">
        <f t="shared" si="635"/>
        <v>0</v>
      </c>
      <c r="DC269" s="764">
        <f t="shared" si="635"/>
        <v>0</v>
      </c>
      <c r="DD269" s="764">
        <f t="shared" si="635"/>
        <v>0</v>
      </c>
      <c r="DE269" s="764">
        <f t="shared" si="635"/>
        <v>0</v>
      </c>
      <c r="DF269" s="764">
        <f t="shared" si="635"/>
        <v>0</v>
      </c>
      <c r="DG269" s="764">
        <f t="shared" si="635"/>
        <v>0</v>
      </c>
      <c r="DH269" s="764">
        <f t="shared" si="635"/>
        <v>0</v>
      </c>
      <c r="DI269" s="764">
        <f t="shared" si="635"/>
        <v>0</v>
      </c>
      <c r="DJ269" s="764">
        <f t="shared" si="635"/>
        <v>0</v>
      </c>
      <c r="DK269" s="764">
        <f t="shared" si="635"/>
        <v>0</v>
      </c>
      <c r="DL269" s="764">
        <f t="shared" si="636"/>
        <v>0</v>
      </c>
      <c r="DM269" s="764">
        <f t="shared" si="636"/>
        <v>0</v>
      </c>
      <c r="DN269" s="764">
        <f t="shared" si="636"/>
        <v>0</v>
      </c>
      <c r="DO269" s="764">
        <f t="shared" si="636"/>
        <v>0</v>
      </c>
      <c r="DP269" s="764">
        <f t="shared" si="636"/>
        <v>0</v>
      </c>
      <c r="DQ269" s="764">
        <f t="shared" si="636"/>
        <v>0</v>
      </c>
      <c r="DR269" s="764">
        <f t="shared" si="636"/>
        <v>0</v>
      </c>
      <c r="DS269" s="764">
        <f t="shared" si="636"/>
        <v>0</v>
      </c>
      <c r="DT269" s="764">
        <f t="shared" si="636"/>
        <v>0</v>
      </c>
      <c r="DU269" s="764">
        <f t="shared" si="636"/>
        <v>0</v>
      </c>
      <c r="DV269" s="764">
        <f t="shared" si="637"/>
        <v>0</v>
      </c>
      <c r="DW269" s="764">
        <f t="shared" si="637"/>
        <v>0</v>
      </c>
      <c r="DX269" s="764">
        <f t="shared" si="637"/>
        <v>0</v>
      </c>
      <c r="DY269" s="764">
        <f t="shared" si="637"/>
        <v>0</v>
      </c>
      <c r="DZ269" s="764">
        <f t="shared" si="637"/>
        <v>0</v>
      </c>
      <c r="EA269" s="764">
        <f t="shared" si="637"/>
        <v>0</v>
      </c>
      <c r="EB269" s="764">
        <f t="shared" si="637"/>
        <v>0</v>
      </c>
      <c r="EC269" s="764">
        <f t="shared" si="637"/>
        <v>0</v>
      </c>
      <c r="ED269" s="764">
        <f t="shared" si="637"/>
        <v>0</v>
      </c>
      <c r="EE269" s="764">
        <f t="shared" si="637"/>
        <v>0</v>
      </c>
      <c r="EF269" s="764">
        <f t="shared" si="638"/>
        <v>0</v>
      </c>
      <c r="EG269" s="764">
        <f t="shared" si="638"/>
        <v>0</v>
      </c>
      <c r="EH269" s="764">
        <f t="shared" si="638"/>
        <v>0</v>
      </c>
      <c r="EI269" s="764">
        <f t="shared" si="638"/>
        <v>0</v>
      </c>
      <c r="EJ269" s="764">
        <f t="shared" si="638"/>
        <v>0</v>
      </c>
      <c r="EK269" s="764">
        <f t="shared" si="638"/>
        <v>0</v>
      </c>
      <c r="EL269" s="764">
        <f t="shared" si="638"/>
        <v>0</v>
      </c>
      <c r="EM269" s="764">
        <f t="shared" si="638"/>
        <v>0</v>
      </c>
      <c r="EN269" s="764">
        <f t="shared" si="638"/>
        <v>0</v>
      </c>
      <c r="EO269" s="764">
        <f t="shared" si="638"/>
        <v>0</v>
      </c>
      <c r="EP269" s="764">
        <f t="shared" si="639"/>
        <v>0</v>
      </c>
      <c r="EQ269" s="764">
        <f t="shared" si="639"/>
        <v>0</v>
      </c>
      <c r="ER269" s="764">
        <f t="shared" si="639"/>
        <v>0</v>
      </c>
      <c r="ES269" s="764">
        <f t="shared" si="639"/>
        <v>0</v>
      </c>
      <c r="ET269" s="764">
        <f t="shared" si="639"/>
        <v>0</v>
      </c>
      <c r="EU269" s="764">
        <f t="shared" si="639"/>
        <v>0</v>
      </c>
      <c r="EV269" s="764">
        <f t="shared" si="639"/>
        <v>0</v>
      </c>
      <c r="EW269" s="764">
        <f t="shared" si="639"/>
        <v>0</v>
      </c>
      <c r="EX269" s="764">
        <f t="shared" si="639"/>
        <v>0</v>
      </c>
      <c r="EY269" s="764">
        <f t="shared" si="639"/>
        <v>0</v>
      </c>
      <c r="EZ269" s="764">
        <f t="shared" si="640"/>
        <v>0</v>
      </c>
      <c r="FA269" s="764">
        <f t="shared" si="640"/>
        <v>0</v>
      </c>
      <c r="FB269" s="764">
        <f t="shared" si="640"/>
        <v>0</v>
      </c>
      <c r="FC269" s="764">
        <f t="shared" si="640"/>
        <v>0</v>
      </c>
      <c r="FD269" s="764">
        <f t="shared" si="640"/>
        <v>0</v>
      </c>
      <c r="FE269" s="764">
        <f t="shared" si="640"/>
        <v>0</v>
      </c>
      <c r="FF269" s="764">
        <f t="shared" si="640"/>
        <v>0</v>
      </c>
      <c r="FG269" s="764">
        <f t="shared" si="640"/>
        <v>0</v>
      </c>
      <c r="FH269" s="764">
        <f t="shared" si="640"/>
        <v>0</v>
      </c>
      <c r="FI269" s="764">
        <f t="shared" si="640"/>
        <v>0</v>
      </c>
      <c r="FJ269" s="764">
        <f t="shared" si="641"/>
        <v>0</v>
      </c>
      <c r="FK269" s="764">
        <f t="shared" si="641"/>
        <v>0</v>
      </c>
      <c r="FL269" s="764">
        <f t="shared" si="641"/>
        <v>0</v>
      </c>
      <c r="FM269" s="764">
        <f t="shared" si="641"/>
        <v>0</v>
      </c>
      <c r="FN269" s="764">
        <f t="shared" si="641"/>
        <v>0</v>
      </c>
      <c r="FO269" s="764">
        <f t="shared" si="641"/>
        <v>0</v>
      </c>
      <c r="FP269" s="764">
        <f t="shared" si="641"/>
        <v>0</v>
      </c>
      <c r="FQ269" s="764">
        <f t="shared" si="641"/>
        <v>0</v>
      </c>
      <c r="FR269" s="764">
        <f t="shared" si="641"/>
        <v>0</v>
      </c>
      <c r="FS269" s="764">
        <f t="shared" si="641"/>
        <v>0</v>
      </c>
      <c r="FT269" s="764">
        <f t="shared" si="642"/>
        <v>0</v>
      </c>
      <c r="FU269" s="764">
        <f t="shared" si="642"/>
        <v>0</v>
      </c>
      <c r="FV269" s="764">
        <f t="shared" si="642"/>
        <v>0</v>
      </c>
      <c r="FW269" s="764">
        <f t="shared" si="642"/>
        <v>0</v>
      </c>
      <c r="FX269" s="764">
        <f t="shared" si="642"/>
        <v>0</v>
      </c>
      <c r="FY269" s="764">
        <f t="shared" si="642"/>
        <v>0</v>
      </c>
      <c r="FZ269" s="764">
        <f t="shared" si="642"/>
        <v>0</v>
      </c>
      <c r="GA269" s="764">
        <f t="shared" si="642"/>
        <v>0</v>
      </c>
      <c r="GB269" s="764">
        <f t="shared" si="642"/>
        <v>0</v>
      </c>
      <c r="GC269" s="764">
        <f t="shared" si="642"/>
        <v>0</v>
      </c>
      <c r="GD269" s="764">
        <f t="shared" si="643"/>
        <v>0</v>
      </c>
      <c r="GE269" s="764">
        <f t="shared" si="643"/>
        <v>0</v>
      </c>
      <c r="GF269" s="764">
        <f t="shared" si="643"/>
        <v>0</v>
      </c>
      <c r="GG269" s="764">
        <f t="shared" si="643"/>
        <v>0</v>
      </c>
      <c r="GH269" s="764">
        <f t="shared" si="643"/>
        <v>0</v>
      </c>
      <c r="GI269" s="764">
        <f t="shared" si="643"/>
        <v>0</v>
      </c>
      <c r="GJ269" s="764">
        <f t="shared" si="643"/>
        <v>0</v>
      </c>
      <c r="GK269" s="764">
        <f t="shared" si="643"/>
        <v>0</v>
      </c>
      <c r="GL269" s="764">
        <f t="shared" si="643"/>
        <v>0</v>
      </c>
      <c r="GM269" s="764">
        <f t="shared" si="643"/>
        <v>0</v>
      </c>
      <c r="GN269" s="764">
        <f t="shared" si="644"/>
        <v>0</v>
      </c>
      <c r="GO269" s="764">
        <f t="shared" si="644"/>
        <v>0</v>
      </c>
      <c r="GP269" s="764">
        <f t="shared" si="644"/>
        <v>0</v>
      </c>
      <c r="GQ269" s="764">
        <f t="shared" si="644"/>
        <v>0</v>
      </c>
      <c r="GR269" s="764">
        <f t="shared" si="644"/>
        <v>0</v>
      </c>
      <c r="GS269" s="764">
        <f t="shared" si="644"/>
        <v>0</v>
      </c>
      <c r="GT269" s="764">
        <f t="shared" si="644"/>
        <v>0</v>
      </c>
      <c r="GU269" s="764">
        <f t="shared" si="644"/>
        <v>0</v>
      </c>
      <c r="GV269" s="764">
        <f t="shared" si="644"/>
        <v>0</v>
      </c>
      <c r="GW269" s="764">
        <f t="shared" si="644"/>
        <v>0</v>
      </c>
      <c r="GX269" s="764">
        <f t="shared" si="645"/>
        <v>0</v>
      </c>
      <c r="GY269" s="764">
        <f t="shared" si="645"/>
        <v>0</v>
      </c>
      <c r="GZ269" s="764">
        <f t="shared" si="645"/>
        <v>0</v>
      </c>
      <c r="HA269" s="764">
        <f t="shared" si="645"/>
        <v>0</v>
      </c>
      <c r="HB269" s="764">
        <f t="shared" si="645"/>
        <v>0</v>
      </c>
      <c r="HC269" s="764">
        <f t="shared" si="645"/>
        <v>0</v>
      </c>
      <c r="HD269" s="764">
        <f t="shared" si="645"/>
        <v>0</v>
      </c>
      <c r="HE269" s="764">
        <f t="shared" si="645"/>
        <v>0</v>
      </c>
      <c r="HF269" s="764">
        <f t="shared" si="645"/>
        <v>0</v>
      </c>
      <c r="HG269" s="764">
        <f t="shared" si="645"/>
        <v>0</v>
      </c>
      <c r="HH269" s="764">
        <f t="shared" si="646"/>
        <v>0</v>
      </c>
      <c r="HI269" s="764">
        <f t="shared" si="646"/>
        <v>0</v>
      </c>
      <c r="HJ269" s="764">
        <f t="shared" si="646"/>
        <v>0</v>
      </c>
      <c r="HK269" s="764">
        <f t="shared" si="646"/>
        <v>0</v>
      </c>
      <c r="HL269" s="764">
        <f t="shared" si="646"/>
        <v>0</v>
      </c>
      <c r="HM269" s="764">
        <f t="shared" si="646"/>
        <v>0</v>
      </c>
      <c r="HN269" s="764">
        <f t="shared" si="646"/>
        <v>0</v>
      </c>
      <c r="HO269" s="764">
        <f t="shared" si="646"/>
        <v>0</v>
      </c>
      <c r="HP269" s="764">
        <f t="shared" si="646"/>
        <v>0</v>
      </c>
      <c r="HQ269" s="764">
        <f t="shared" si="646"/>
        <v>0</v>
      </c>
      <c r="HR269" s="764">
        <f t="shared" si="647"/>
        <v>0</v>
      </c>
      <c r="HS269" s="764">
        <f t="shared" si="647"/>
        <v>0</v>
      </c>
      <c r="HT269" s="764">
        <f t="shared" si="647"/>
        <v>0</v>
      </c>
      <c r="HU269" s="764">
        <f t="shared" si="647"/>
        <v>0</v>
      </c>
      <c r="HV269" s="764">
        <f t="shared" si="647"/>
        <v>0</v>
      </c>
      <c r="HW269" s="764">
        <f t="shared" si="647"/>
        <v>0</v>
      </c>
      <c r="HX269" s="764">
        <f t="shared" si="647"/>
        <v>0</v>
      </c>
      <c r="HY269" s="764">
        <f t="shared" si="647"/>
        <v>0</v>
      </c>
      <c r="HZ269" s="764">
        <f t="shared" si="647"/>
        <v>0</v>
      </c>
      <c r="IA269" s="764">
        <f t="shared" si="647"/>
        <v>0</v>
      </c>
      <c r="IB269" s="764">
        <f t="shared" si="648"/>
        <v>0</v>
      </c>
      <c r="IC269" s="764">
        <f t="shared" si="648"/>
        <v>0</v>
      </c>
      <c r="ID269" s="764">
        <f t="shared" si="648"/>
        <v>0</v>
      </c>
      <c r="IE269" s="764">
        <f t="shared" si="648"/>
        <v>0</v>
      </c>
      <c r="IF269" s="764">
        <f t="shared" si="648"/>
        <v>0</v>
      </c>
      <c r="IG269" s="764">
        <f t="shared" si="648"/>
        <v>0</v>
      </c>
      <c r="IH269" s="764">
        <f t="shared" si="648"/>
        <v>0</v>
      </c>
      <c r="II269" s="764">
        <f t="shared" si="648"/>
        <v>0</v>
      </c>
      <c r="IJ269" s="764">
        <f t="shared" si="648"/>
        <v>0</v>
      </c>
      <c r="IK269" s="764">
        <f t="shared" si="648"/>
        <v>0</v>
      </c>
      <c r="IL269" s="764">
        <f t="shared" si="649"/>
        <v>0</v>
      </c>
      <c r="IM269" s="764">
        <f t="shared" si="649"/>
        <v>0</v>
      </c>
      <c r="IN269" s="764">
        <f t="shared" si="649"/>
        <v>0</v>
      </c>
      <c r="IO269" s="764">
        <f t="shared" si="649"/>
        <v>0</v>
      </c>
      <c r="IP269" s="764">
        <f t="shared" si="649"/>
        <v>0</v>
      </c>
      <c r="IQ269" s="764">
        <f t="shared" si="649"/>
        <v>0</v>
      </c>
      <c r="IR269" s="764">
        <f t="shared" si="649"/>
        <v>0</v>
      </c>
      <c r="IS269" s="764">
        <f t="shared" si="649"/>
        <v>0</v>
      </c>
      <c r="IT269" s="764">
        <f t="shared" si="649"/>
        <v>0</v>
      </c>
      <c r="IU269" s="764">
        <f t="shared" si="649"/>
        <v>0</v>
      </c>
      <c r="IV269" s="764">
        <f t="shared" si="649"/>
        <v>0</v>
      </c>
      <c r="IW269" s="764">
        <f t="shared" si="649"/>
        <v>0</v>
      </c>
      <c r="IX269" s="764">
        <f t="shared" si="649"/>
        <v>0</v>
      </c>
      <c r="IY269" s="764">
        <f t="shared" si="649"/>
        <v>0</v>
      </c>
      <c r="IZ269" s="764">
        <f t="shared" si="649"/>
        <v>0</v>
      </c>
      <c r="JA269" s="764">
        <f t="shared" si="649"/>
        <v>0</v>
      </c>
      <c r="JB269" s="764">
        <f t="shared" si="649"/>
        <v>0</v>
      </c>
      <c r="JC269" s="764">
        <f t="shared" si="649"/>
        <v>0</v>
      </c>
      <c r="JD269" s="764">
        <f t="shared" si="629"/>
        <v>0</v>
      </c>
      <c r="JE269" s="764">
        <f t="shared" si="629"/>
        <v>0</v>
      </c>
      <c r="JF269" s="764">
        <f t="shared" si="629"/>
        <v>0</v>
      </c>
      <c r="JG269" s="764">
        <f t="shared" si="629"/>
        <v>0</v>
      </c>
      <c r="JH269" s="764">
        <f t="shared" si="629"/>
        <v>0</v>
      </c>
      <c r="JI269" s="764">
        <f t="shared" si="629"/>
        <v>0</v>
      </c>
      <c r="JJ269" s="764">
        <f t="shared" si="629"/>
        <v>0</v>
      </c>
      <c r="JK269" s="764">
        <f t="shared" si="629"/>
        <v>0</v>
      </c>
      <c r="JL269" s="764">
        <f t="shared" si="649"/>
        <v>0</v>
      </c>
      <c r="JM269" s="764">
        <f t="shared" si="649"/>
        <v>0</v>
      </c>
      <c r="JN269" s="764">
        <f t="shared" si="649"/>
        <v>0</v>
      </c>
      <c r="JO269" s="764">
        <f t="shared" si="649"/>
        <v>0</v>
      </c>
      <c r="JP269" s="764">
        <f t="shared" si="649"/>
        <v>0</v>
      </c>
      <c r="JQ269" s="764">
        <f t="shared" si="624"/>
        <v>0</v>
      </c>
      <c r="JR269" s="764">
        <f t="shared" si="624"/>
        <v>0</v>
      </c>
      <c r="JS269" s="764">
        <f t="shared" si="649"/>
        <v>0</v>
      </c>
      <c r="JT269" s="765">
        <f t="shared" si="625"/>
        <v>0</v>
      </c>
      <c r="JU269" s="229">
        <f t="shared" si="626"/>
        <v>0</v>
      </c>
    </row>
    <row r="270" spans="1:281" ht="12.75" customHeight="1">
      <c r="A270" s="57"/>
      <c r="B270" s="223"/>
      <c r="C270" s="52"/>
      <c r="D270" s="62"/>
      <c r="E270" s="743" t="str">
        <f t="shared" si="623"/>
        <v xml:space="preserve"> </v>
      </c>
      <c r="F270" s="56"/>
      <c r="G270" s="228"/>
      <c r="H270" s="744">
        <f>SUMIF(Ajuste!$C$8:$C$483,$B$6:$B$499,Ajuste!$E$8:$E$483)</f>
        <v>0</v>
      </c>
      <c r="I270" s="744">
        <f>SUMIF(Ajuste!$C$8:$C$483,$B$6:$B$499,Ajuste!$F$8:$F$483)</f>
        <v>0</v>
      </c>
      <c r="J270" s="229">
        <f t="shared" si="627"/>
        <v>0</v>
      </c>
      <c r="K270" s="764">
        <f t="shared" si="630"/>
        <v>0</v>
      </c>
      <c r="L270" s="764">
        <f t="shared" si="650"/>
        <v>0</v>
      </c>
      <c r="M270" s="764">
        <f t="shared" si="650"/>
        <v>0</v>
      </c>
      <c r="N270" s="764">
        <f t="shared" si="650"/>
        <v>0</v>
      </c>
      <c r="O270" s="764">
        <f t="shared" si="650"/>
        <v>0</v>
      </c>
      <c r="P270" s="764">
        <f t="shared" si="650"/>
        <v>0</v>
      </c>
      <c r="Q270" s="764">
        <f t="shared" si="650"/>
        <v>0</v>
      </c>
      <c r="R270" s="764">
        <f t="shared" si="650"/>
        <v>0</v>
      </c>
      <c r="S270" s="764">
        <f t="shared" si="650"/>
        <v>0</v>
      </c>
      <c r="T270" s="764">
        <f t="shared" si="650"/>
        <v>0</v>
      </c>
      <c r="U270" s="764">
        <f t="shared" si="650"/>
        <v>0</v>
      </c>
      <c r="V270" s="764">
        <f t="shared" si="650"/>
        <v>0</v>
      </c>
      <c r="W270" s="764">
        <f t="shared" si="650"/>
        <v>0</v>
      </c>
      <c r="X270" s="764">
        <f t="shared" si="650"/>
        <v>0</v>
      </c>
      <c r="Y270" s="764">
        <f t="shared" si="650"/>
        <v>0</v>
      </c>
      <c r="Z270" s="764">
        <f t="shared" si="650"/>
        <v>0</v>
      </c>
      <c r="AA270" s="764">
        <f t="shared" si="650"/>
        <v>0</v>
      </c>
      <c r="AB270" s="764">
        <f t="shared" si="650"/>
        <v>0</v>
      </c>
      <c r="AC270" s="764">
        <f t="shared" si="650"/>
        <v>0</v>
      </c>
      <c r="AD270" s="764">
        <f t="shared" si="650"/>
        <v>0</v>
      </c>
      <c r="AE270" s="764">
        <f t="shared" si="650"/>
        <v>0</v>
      </c>
      <c r="AF270" s="764">
        <f t="shared" si="650"/>
        <v>0</v>
      </c>
      <c r="AG270" s="764">
        <f t="shared" si="650"/>
        <v>0</v>
      </c>
      <c r="AH270" s="764">
        <f t="shared" si="650"/>
        <v>0</v>
      </c>
      <c r="AI270" s="764">
        <f t="shared" si="650"/>
        <v>0</v>
      </c>
      <c r="AJ270" s="764">
        <f t="shared" si="650"/>
        <v>0</v>
      </c>
      <c r="AK270" s="764">
        <f t="shared" si="650"/>
        <v>0</v>
      </c>
      <c r="AL270" s="764">
        <f t="shared" si="650"/>
        <v>0</v>
      </c>
      <c r="AM270" s="764">
        <f t="shared" si="650"/>
        <v>0</v>
      </c>
      <c r="AN270" s="764">
        <f t="shared" si="650"/>
        <v>0</v>
      </c>
      <c r="AO270" s="764">
        <f t="shared" si="650"/>
        <v>0</v>
      </c>
      <c r="AP270" s="764">
        <f t="shared" si="650"/>
        <v>0</v>
      </c>
      <c r="AQ270" s="764">
        <f t="shared" si="650"/>
        <v>0</v>
      </c>
      <c r="AR270" s="764">
        <f t="shared" si="650"/>
        <v>0</v>
      </c>
      <c r="AS270" s="764">
        <f t="shared" si="650"/>
        <v>0</v>
      </c>
      <c r="AT270" s="764">
        <f t="shared" si="650"/>
        <v>0</v>
      </c>
      <c r="AU270" s="764">
        <f t="shared" si="650"/>
        <v>0</v>
      </c>
      <c r="AV270" s="764">
        <f t="shared" si="650"/>
        <v>0</v>
      </c>
      <c r="AW270" s="764">
        <f t="shared" si="650"/>
        <v>0</v>
      </c>
      <c r="AX270" s="764">
        <f t="shared" si="650"/>
        <v>0</v>
      </c>
      <c r="AY270" s="764">
        <f t="shared" si="650"/>
        <v>0</v>
      </c>
      <c r="AZ270" s="764">
        <f t="shared" si="650"/>
        <v>0</v>
      </c>
      <c r="BA270" s="764">
        <f t="shared" si="650"/>
        <v>0</v>
      </c>
      <c r="BB270" s="764">
        <f t="shared" si="650"/>
        <v>0</v>
      </c>
      <c r="BC270" s="764">
        <f t="shared" si="650"/>
        <v>0</v>
      </c>
      <c r="BD270" s="764">
        <f t="shared" si="650"/>
        <v>0</v>
      </c>
      <c r="BE270" s="764">
        <f t="shared" si="650"/>
        <v>0</v>
      </c>
      <c r="BF270" s="764">
        <f t="shared" si="630"/>
        <v>0</v>
      </c>
      <c r="BG270" s="764">
        <f t="shared" si="630"/>
        <v>0</v>
      </c>
      <c r="BH270" s="764">
        <f t="shared" si="630"/>
        <v>0</v>
      </c>
      <c r="BI270" s="764">
        <f t="shared" si="630"/>
        <v>0</v>
      </c>
      <c r="BJ270" s="764">
        <f t="shared" si="630"/>
        <v>0</v>
      </c>
      <c r="BK270" s="764">
        <f t="shared" si="630"/>
        <v>0</v>
      </c>
      <c r="BL270" s="764">
        <f t="shared" si="630"/>
        <v>0</v>
      </c>
      <c r="BM270" s="764">
        <f t="shared" si="630"/>
        <v>0</v>
      </c>
      <c r="BN270" s="764">
        <f t="shared" si="631"/>
        <v>0</v>
      </c>
      <c r="BO270" s="764">
        <f t="shared" si="631"/>
        <v>0</v>
      </c>
      <c r="BP270" s="764">
        <f t="shared" si="631"/>
        <v>0</v>
      </c>
      <c r="BQ270" s="764">
        <f t="shared" si="631"/>
        <v>0</v>
      </c>
      <c r="BR270" s="764">
        <f t="shared" si="631"/>
        <v>0</v>
      </c>
      <c r="BS270" s="764">
        <f t="shared" si="631"/>
        <v>0</v>
      </c>
      <c r="BT270" s="764">
        <f t="shared" si="631"/>
        <v>0</v>
      </c>
      <c r="BU270" s="764">
        <f t="shared" si="631"/>
        <v>0</v>
      </c>
      <c r="BV270" s="764">
        <f t="shared" si="631"/>
        <v>0</v>
      </c>
      <c r="BW270" s="764">
        <f t="shared" si="631"/>
        <v>0</v>
      </c>
      <c r="BX270" s="764">
        <f t="shared" si="632"/>
        <v>0</v>
      </c>
      <c r="BY270" s="764">
        <f t="shared" si="632"/>
        <v>0</v>
      </c>
      <c r="BZ270" s="764">
        <f t="shared" si="632"/>
        <v>0</v>
      </c>
      <c r="CA270" s="764">
        <f t="shared" si="632"/>
        <v>0</v>
      </c>
      <c r="CB270" s="764">
        <f t="shared" si="632"/>
        <v>0</v>
      </c>
      <c r="CC270" s="764">
        <f t="shared" si="632"/>
        <v>0</v>
      </c>
      <c r="CD270" s="764">
        <f t="shared" si="632"/>
        <v>0</v>
      </c>
      <c r="CE270" s="764">
        <f t="shared" si="632"/>
        <v>0</v>
      </c>
      <c r="CF270" s="764">
        <f t="shared" si="632"/>
        <v>0</v>
      </c>
      <c r="CG270" s="764">
        <f t="shared" si="632"/>
        <v>0</v>
      </c>
      <c r="CH270" s="764">
        <f t="shared" si="633"/>
        <v>0</v>
      </c>
      <c r="CI270" s="764">
        <f t="shared" si="633"/>
        <v>0</v>
      </c>
      <c r="CJ270" s="764">
        <f t="shared" si="633"/>
        <v>0</v>
      </c>
      <c r="CK270" s="764">
        <f t="shared" si="633"/>
        <v>0</v>
      </c>
      <c r="CL270" s="764">
        <f t="shared" si="633"/>
        <v>0</v>
      </c>
      <c r="CM270" s="764">
        <f t="shared" si="633"/>
        <v>0</v>
      </c>
      <c r="CN270" s="764">
        <f t="shared" si="633"/>
        <v>0</v>
      </c>
      <c r="CO270" s="764">
        <f t="shared" si="633"/>
        <v>0</v>
      </c>
      <c r="CP270" s="764">
        <f t="shared" si="633"/>
        <v>0</v>
      </c>
      <c r="CQ270" s="764">
        <f t="shared" si="633"/>
        <v>0</v>
      </c>
      <c r="CR270" s="764">
        <f t="shared" si="634"/>
        <v>0</v>
      </c>
      <c r="CS270" s="764">
        <f t="shared" si="634"/>
        <v>0</v>
      </c>
      <c r="CT270" s="764">
        <f t="shared" si="634"/>
        <v>0</v>
      </c>
      <c r="CU270" s="764">
        <f t="shared" si="634"/>
        <v>0</v>
      </c>
      <c r="CV270" s="764">
        <f t="shared" si="634"/>
        <v>0</v>
      </c>
      <c r="CW270" s="764">
        <f t="shared" si="634"/>
        <v>0</v>
      </c>
      <c r="CX270" s="764">
        <f t="shared" si="634"/>
        <v>0</v>
      </c>
      <c r="CY270" s="764">
        <f t="shared" si="634"/>
        <v>0</v>
      </c>
      <c r="CZ270" s="764">
        <f t="shared" si="634"/>
        <v>0</v>
      </c>
      <c r="DA270" s="764">
        <f t="shared" si="634"/>
        <v>0</v>
      </c>
      <c r="DB270" s="764">
        <f t="shared" si="635"/>
        <v>0</v>
      </c>
      <c r="DC270" s="764">
        <f t="shared" si="635"/>
        <v>0</v>
      </c>
      <c r="DD270" s="764">
        <f t="shared" si="635"/>
        <v>0</v>
      </c>
      <c r="DE270" s="764">
        <f t="shared" si="635"/>
        <v>0</v>
      </c>
      <c r="DF270" s="764">
        <f t="shared" si="635"/>
        <v>0</v>
      </c>
      <c r="DG270" s="764">
        <f t="shared" si="635"/>
        <v>0</v>
      </c>
      <c r="DH270" s="764">
        <f t="shared" si="635"/>
        <v>0</v>
      </c>
      <c r="DI270" s="764">
        <f t="shared" si="635"/>
        <v>0</v>
      </c>
      <c r="DJ270" s="764">
        <f t="shared" si="635"/>
        <v>0</v>
      </c>
      <c r="DK270" s="764">
        <f t="shared" si="635"/>
        <v>0</v>
      </c>
      <c r="DL270" s="764">
        <f t="shared" si="636"/>
        <v>0</v>
      </c>
      <c r="DM270" s="764">
        <f t="shared" si="636"/>
        <v>0</v>
      </c>
      <c r="DN270" s="764">
        <f t="shared" si="636"/>
        <v>0</v>
      </c>
      <c r="DO270" s="764">
        <f t="shared" si="636"/>
        <v>0</v>
      </c>
      <c r="DP270" s="764">
        <f t="shared" si="636"/>
        <v>0</v>
      </c>
      <c r="DQ270" s="764">
        <f t="shared" si="636"/>
        <v>0</v>
      </c>
      <c r="DR270" s="764">
        <f t="shared" si="636"/>
        <v>0</v>
      </c>
      <c r="DS270" s="764">
        <f t="shared" si="636"/>
        <v>0</v>
      </c>
      <c r="DT270" s="764">
        <f t="shared" si="636"/>
        <v>0</v>
      </c>
      <c r="DU270" s="764">
        <f t="shared" si="636"/>
        <v>0</v>
      </c>
      <c r="DV270" s="764">
        <f t="shared" si="637"/>
        <v>0</v>
      </c>
      <c r="DW270" s="764">
        <f t="shared" si="637"/>
        <v>0</v>
      </c>
      <c r="DX270" s="764">
        <f t="shared" si="637"/>
        <v>0</v>
      </c>
      <c r="DY270" s="764">
        <f t="shared" si="637"/>
        <v>0</v>
      </c>
      <c r="DZ270" s="764">
        <f t="shared" si="637"/>
        <v>0</v>
      </c>
      <c r="EA270" s="764">
        <f t="shared" si="637"/>
        <v>0</v>
      </c>
      <c r="EB270" s="764">
        <f t="shared" si="637"/>
        <v>0</v>
      </c>
      <c r="EC270" s="764">
        <f t="shared" si="637"/>
        <v>0</v>
      </c>
      <c r="ED270" s="764">
        <f t="shared" si="637"/>
        <v>0</v>
      </c>
      <c r="EE270" s="764">
        <f t="shared" si="637"/>
        <v>0</v>
      </c>
      <c r="EF270" s="764">
        <f t="shared" si="638"/>
        <v>0</v>
      </c>
      <c r="EG270" s="764">
        <f t="shared" si="638"/>
        <v>0</v>
      </c>
      <c r="EH270" s="764">
        <f t="shared" si="638"/>
        <v>0</v>
      </c>
      <c r="EI270" s="764">
        <f t="shared" si="638"/>
        <v>0</v>
      </c>
      <c r="EJ270" s="764">
        <f t="shared" si="638"/>
        <v>0</v>
      </c>
      <c r="EK270" s="764">
        <f t="shared" si="638"/>
        <v>0</v>
      </c>
      <c r="EL270" s="764">
        <f t="shared" si="638"/>
        <v>0</v>
      </c>
      <c r="EM270" s="764">
        <f t="shared" si="638"/>
        <v>0</v>
      </c>
      <c r="EN270" s="764">
        <f t="shared" si="638"/>
        <v>0</v>
      </c>
      <c r="EO270" s="764">
        <f t="shared" si="638"/>
        <v>0</v>
      </c>
      <c r="EP270" s="764">
        <f t="shared" si="639"/>
        <v>0</v>
      </c>
      <c r="EQ270" s="764">
        <f t="shared" si="639"/>
        <v>0</v>
      </c>
      <c r="ER270" s="764">
        <f t="shared" si="639"/>
        <v>0</v>
      </c>
      <c r="ES270" s="764">
        <f t="shared" si="639"/>
        <v>0</v>
      </c>
      <c r="ET270" s="764">
        <f t="shared" si="639"/>
        <v>0</v>
      </c>
      <c r="EU270" s="764">
        <f t="shared" si="639"/>
        <v>0</v>
      </c>
      <c r="EV270" s="764">
        <f t="shared" si="639"/>
        <v>0</v>
      </c>
      <c r="EW270" s="764">
        <f t="shared" si="639"/>
        <v>0</v>
      </c>
      <c r="EX270" s="764">
        <f t="shared" si="639"/>
        <v>0</v>
      </c>
      <c r="EY270" s="764">
        <f t="shared" si="639"/>
        <v>0</v>
      </c>
      <c r="EZ270" s="764">
        <f t="shared" si="640"/>
        <v>0</v>
      </c>
      <c r="FA270" s="764">
        <f t="shared" si="640"/>
        <v>0</v>
      </c>
      <c r="FB270" s="764">
        <f t="shared" si="640"/>
        <v>0</v>
      </c>
      <c r="FC270" s="764">
        <f t="shared" si="640"/>
        <v>0</v>
      </c>
      <c r="FD270" s="764">
        <f t="shared" si="640"/>
        <v>0</v>
      </c>
      <c r="FE270" s="764">
        <f t="shared" si="640"/>
        <v>0</v>
      </c>
      <c r="FF270" s="764">
        <f t="shared" si="640"/>
        <v>0</v>
      </c>
      <c r="FG270" s="764">
        <f t="shared" si="640"/>
        <v>0</v>
      </c>
      <c r="FH270" s="764">
        <f t="shared" si="640"/>
        <v>0</v>
      </c>
      <c r="FI270" s="764">
        <f t="shared" si="640"/>
        <v>0</v>
      </c>
      <c r="FJ270" s="764">
        <f t="shared" si="641"/>
        <v>0</v>
      </c>
      <c r="FK270" s="764">
        <f t="shared" si="641"/>
        <v>0</v>
      </c>
      <c r="FL270" s="764">
        <f t="shared" si="641"/>
        <v>0</v>
      </c>
      <c r="FM270" s="764">
        <f t="shared" si="641"/>
        <v>0</v>
      </c>
      <c r="FN270" s="764">
        <f t="shared" si="641"/>
        <v>0</v>
      </c>
      <c r="FO270" s="764">
        <f t="shared" si="641"/>
        <v>0</v>
      </c>
      <c r="FP270" s="764">
        <f t="shared" si="641"/>
        <v>0</v>
      </c>
      <c r="FQ270" s="764">
        <f t="shared" si="641"/>
        <v>0</v>
      </c>
      <c r="FR270" s="764">
        <f t="shared" si="641"/>
        <v>0</v>
      </c>
      <c r="FS270" s="764">
        <f t="shared" si="641"/>
        <v>0</v>
      </c>
      <c r="FT270" s="764">
        <f t="shared" si="642"/>
        <v>0</v>
      </c>
      <c r="FU270" s="764">
        <f t="shared" si="642"/>
        <v>0</v>
      </c>
      <c r="FV270" s="764">
        <f t="shared" si="642"/>
        <v>0</v>
      </c>
      <c r="FW270" s="764">
        <f t="shared" si="642"/>
        <v>0</v>
      </c>
      <c r="FX270" s="764">
        <f t="shared" si="642"/>
        <v>0</v>
      </c>
      <c r="FY270" s="764">
        <f t="shared" si="642"/>
        <v>0</v>
      </c>
      <c r="FZ270" s="764">
        <f t="shared" si="642"/>
        <v>0</v>
      </c>
      <c r="GA270" s="764">
        <f t="shared" si="642"/>
        <v>0</v>
      </c>
      <c r="GB270" s="764">
        <f t="shared" si="642"/>
        <v>0</v>
      </c>
      <c r="GC270" s="764">
        <f t="shared" si="642"/>
        <v>0</v>
      </c>
      <c r="GD270" s="764">
        <f t="shared" si="643"/>
        <v>0</v>
      </c>
      <c r="GE270" s="764">
        <f t="shared" si="643"/>
        <v>0</v>
      </c>
      <c r="GF270" s="764">
        <f t="shared" si="643"/>
        <v>0</v>
      </c>
      <c r="GG270" s="764">
        <f t="shared" si="643"/>
        <v>0</v>
      </c>
      <c r="GH270" s="764">
        <f t="shared" si="643"/>
        <v>0</v>
      </c>
      <c r="GI270" s="764">
        <f t="shared" si="643"/>
        <v>0</v>
      </c>
      <c r="GJ270" s="764">
        <f t="shared" si="643"/>
        <v>0</v>
      </c>
      <c r="GK270" s="764">
        <f t="shared" si="643"/>
        <v>0</v>
      </c>
      <c r="GL270" s="764">
        <f t="shared" si="643"/>
        <v>0</v>
      </c>
      <c r="GM270" s="764">
        <f t="shared" si="643"/>
        <v>0</v>
      </c>
      <c r="GN270" s="764">
        <f t="shared" si="644"/>
        <v>0</v>
      </c>
      <c r="GO270" s="764">
        <f t="shared" si="644"/>
        <v>0</v>
      </c>
      <c r="GP270" s="764">
        <f t="shared" si="644"/>
        <v>0</v>
      </c>
      <c r="GQ270" s="764">
        <f t="shared" si="644"/>
        <v>0</v>
      </c>
      <c r="GR270" s="764">
        <f t="shared" si="644"/>
        <v>0</v>
      </c>
      <c r="GS270" s="764">
        <f t="shared" si="644"/>
        <v>0</v>
      </c>
      <c r="GT270" s="764">
        <f t="shared" si="644"/>
        <v>0</v>
      </c>
      <c r="GU270" s="764">
        <f t="shared" si="644"/>
        <v>0</v>
      </c>
      <c r="GV270" s="764">
        <f t="shared" si="644"/>
        <v>0</v>
      </c>
      <c r="GW270" s="764">
        <f t="shared" si="644"/>
        <v>0</v>
      </c>
      <c r="GX270" s="764">
        <f t="shared" si="645"/>
        <v>0</v>
      </c>
      <c r="GY270" s="764">
        <f t="shared" si="645"/>
        <v>0</v>
      </c>
      <c r="GZ270" s="764">
        <f t="shared" si="645"/>
        <v>0</v>
      </c>
      <c r="HA270" s="764">
        <f t="shared" si="645"/>
        <v>0</v>
      </c>
      <c r="HB270" s="764">
        <f t="shared" si="645"/>
        <v>0</v>
      </c>
      <c r="HC270" s="764">
        <f t="shared" si="645"/>
        <v>0</v>
      </c>
      <c r="HD270" s="764">
        <f t="shared" si="645"/>
        <v>0</v>
      </c>
      <c r="HE270" s="764">
        <f t="shared" si="645"/>
        <v>0</v>
      </c>
      <c r="HF270" s="764">
        <f t="shared" si="645"/>
        <v>0</v>
      </c>
      <c r="HG270" s="764">
        <f t="shared" si="645"/>
        <v>0</v>
      </c>
      <c r="HH270" s="764">
        <f t="shared" si="646"/>
        <v>0</v>
      </c>
      <c r="HI270" s="764">
        <f t="shared" si="646"/>
        <v>0</v>
      </c>
      <c r="HJ270" s="764">
        <f t="shared" si="646"/>
        <v>0</v>
      </c>
      <c r="HK270" s="764">
        <f t="shared" si="646"/>
        <v>0</v>
      </c>
      <c r="HL270" s="764">
        <f t="shared" si="646"/>
        <v>0</v>
      </c>
      <c r="HM270" s="764">
        <f t="shared" si="646"/>
        <v>0</v>
      </c>
      <c r="HN270" s="764">
        <f t="shared" si="646"/>
        <v>0</v>
      </c>
      <c r="HO270" s="764">
        <f t="shared" si="646"/>
        <v>0</v>
      </c>
      <c r="HP270" s="764">
        <f t="shared" si="646"/>
        <v>0</v>
      </c>
      <c r="HQ270" s="764">
        <f t="shared" si="646"/>
        <v>0</v>
      </c>
      <c r="HR270" s="764">
        <f t="shared" si="647"/>
        <v>0</v>
      </c>
      <c r="HS270" s="764">
        <f t="shared" si="647"/>
        <v>0</v>
      </c>
      <c r="HT270" s="764">
        <f t="shared" si="647"/>
        <v>0</v>
      </c>
      <c r="HU270" s="764">
        <f t="shared" si="647"/>
        <v>0</v>
      </c>
      <c r="HV270" s="764">
        <f t="shared" si="647"/>
        <v>0</v>
      </c>
      <c r="HW270" s="764">
        <f t="shared" si="647"/>
        <v>0</v>
      </c>
      <c r="HX270" s="764">
        <f t="shared" si="647"/>
        <v>0</v>
      </c>
      <c r="HY270" s="764">
        <f t="shared" si="647"/>
        <v>0</v>
      </c>
      <c r="HZ270" s="764">
        <f t="shared" si="647"/>
        <v>0</v>
      </c>
      <c r="IA270" s="764">
        <f t="shared" si="647"/>
        <v>0</v>
      </c>
      <c r="IB270" s="764">
        <f t="shared" si="648"/>
        <v>0</v>
      </c>
      <c r="IC270" s="764">
        <f t="shared" si="648"/>
        <v>0</v>
      </c>
      <c r="ID270" s="764">
        <f t="shared" si="648"/>
        <v>0</v>
      </c>
      <c r="IE270" s="764">
        <f t="shared" si="648"/>
        <v>0</v>
      </c>
      <c r="IF270" s="764">
        <f t="shared" si="648"/>
        <v>0</v>
      </c>
      <c r="IG270" s="764">
        <f t="shared" si="648"/>
        <v>0</v>
      </c>
      <c r="IH270" s="764">
        <f t="shared" si="648"/>
        <v>0</v>
      </c>
      <c r="II270" s="764">
        <f t="shared" si="648"/>
        <v>0</v>
      </c>
      <c r="IJ270" s="764">
        <f t="shared" si="648"/>
        <v>0</v>
      </c>
      <c r="IK270" s="764">
        <f t="shared" si="648"/>
        <v>0</v>
      </c>
      <c r="IL270" s="764">
        <f t="shared" si="649"/>
        <v>0</v>
      </c>
      <c r="IM270" s="764">
        <f t="shared" si="649"/>
        <v>0</v>
      </c>
      <c r="IN270" s="764">
        <f t="shared" si="649"/>
        <v>0</v>
      </c>
      <c r="IO270" s="764">
        <f t="shared" si="649"/>
        <v>0</v>
      </c>
      <c r="IP270" s="764">
        <f t="shared" si="649"/>
        <v>0</v>
      </c>
      <c r="IQ270" s="764">
        <f t="shared" si="649"/>
        <v>0</v>
      </c>
      <c r="IR270" s="764">
        <f t="shared" si="649"/>
        <v>0</v>
      </c>
      <c r="IS270" s="764">
        <f t="shared" si="649"/>
        <v>0</v>
      </c>
      <c r="IT270" s="764">
        <f t="shared" si="649"/>
        <v>0</v>
      </c>
      <c r="IU270" s="764">
        <f t="shared" si="649"/>
        <v>0</v>
      </c>
      <c r="IV270" s="764">
        <f t="shared" si="649"/>
        <v>0</v>
      </c>
      <c r="IW270" s="764">
        <f t="shared" si="649"/>
        <v>0</v>
      </c>
      <c r="IX270" s="764">
        <f t="shared" si="649"/>
        <v>0</v>
      </c>
      <c r="IY270" s="764">
        <f t="shared" si="649"/>
        <v>0</v>
      </c>
      <c r="IZ270" s="764">
        <f t="shared" si="649"/>
        <v>0</v>
      </c>
      <c r="JA270" s="764">
        <f t="shared" si="649"/>
        <v>0</v>
      </c>
      <c r="JB270" s="764">
        <f t="shared" si="649"/>
        <v>0</v>
      </c>
      <c r="JC270" s="764">
        <f t="shared" si="649"/>
        <v>0</v>
      </c>
      <c r="JD270" s="764">
        <f t="shared" si="629"/>
        <v>0</v>
      </c>
      <c r="JE270" s="764">
        <f t="shared" si="629"/>
        <v>0</v>
      </c>
      <c r="JF270" s="764">
        <f t="shared" si="629"/>
        <v>0</v>
      </c>
      <c r="JG270" s="764">
        <f t="shared" si="629"/>
        <v>0</v>
      </c>
      <c r="JH270" s="764">
        <f t="shared" si="629"/>
        <v>0</v>
      </c>
      <c r="JI270" s="764">
        <f t="shared" si="629"/>
        <v>0</v>
      </c>
      <c r="JJ270" s="764">
        <f t="shared" si="629"/>
        <v>0</v>
      </c>
      <c r="JK270" s="764">
        <f t="shared" si="629"/>
        <v>0</v>
      </c>
      <c r="JL270" s="764">
        <f t="shared" si="649"/>
        <v>0</v>
      </c>
      <c r="JM270" s="764">
        <f t="shared" si="649"/>
        <v>0</v>
      </c>
      <c r="JN270" s="764">
        <f t="shared" si="649"/>
        <v>0</v>
      </c>
      <c r="JO270" s="764">
        <f t="shared" si="649"/>
        <v>0</v>
      </c>
      <c r="JP270" s="764">
        <f t="shared" si="649"/>
        <v>0</v>
      </c>
      <c r="JQ270" s="764">
        <f t="shared" si="624"/>
        <v>0</v>
      </c>
      <c r="JR270" s="764">
        <f t="shared" si="624"/>
        <v>0</v>
      </c>
      <c r="JS270" s="764">
        <f t="shared" si="649"/>
        <v>0</v>
      </c>
      <c r="JT270" s="765">
        <f t="shared" si="625"/>
        <v>0</v>
      </c>
      <c r="JU270" s="229">
        <f t="shared" si="626"/>
        <v>0</v>
      </c>
    </row>
    <row r="271" spans="1:281" ht="12.75" customHeight="1">
      <c r="A271" s="57"/>
      <c r="B271" s="223"/>
      <c r="C271" s="52"/>
      <c r="D271" s="62"/>
      <c r="E271" s="743" t="str">
        <f t="shared" si="623"/>
        <v xml:space="preserve"> </v>
      </c>
      <c r="F271" s="56"/>
      <c r="G271" s="228"/>
      <c r="H271" s="744">
        <f>SUMIF(Ajuste!$C$8:$C$483,$B$6:$B$499,Ajuste!$E$8:$E$483)</f>
        <v>0</v>
      </c>
      <c r="I271" s="744">
        <f>SUMIF(Ajuste!$C$8:$C$483,$B$6:$B$499,Ajuste!$F$8:$F$483)</f>
        <v>0</v>
      </c>
      <c r="J271" s="229">
        <f t="shared" si="627"/>
        <v>0</v>
      </c>
      <c r="K271" s="764">
        <f t="shared" si="630"/>
        <v>0</v>
      </c>
      <c r="L271" s="764">
        <f t="shared" si="650"/>
        <v>0</v>
      </c>
      <c r="M271" s="764">
        <f t="shared" si="650"/>
        <v>0</v>
      </c>
      <c r="N271" s="764">
        <f t="shared" si="650"/>
        <v>0</v>
      </c>
      <c r="O271" s="764">
        <f t="shared" si="650"/>
        <v>0</v>
      </c>
      <c r="P271" s="764">
        <f t="shared" si="650"/>
        <v>0</v>
      </c>
      <c r="Q271" s="764">
        <f t="shared" si="650"/>
        <v>0</v>
      </c>
      <c r="R271" s="764">
        <f t="shared" si="650"/>
        <v>0</v>
      </c>
      <c r="S271" s="764">
        <f t="shared" si="650"/>
        <v>0</v>
      </c>
      <c r="T271" s="764">
        <f t="shared" si="650"/>
        <v>0</v>
      </c>
      <c r="U271" s="764">
        <f t="shared" si="650"/>
        <v>0</v>
      </c>
      <c r="V271" s="764">
        <f t="shared" si="650"/>
        <v>0</v>
      </c>
      <c r="W271" s="764">
        <f t="shared" si="650"/>
        <v>0</v>
      </c>
      <c r="X271" s="764">
        <f t="shared" si="650"/>
        <v>0</v>
      </c>
      <c r="Y271" s="764">
        <f t="shared" si="650"/>
        <v>0</v>
      </c>
      <c r="Z271" s="764">
        <f t="shared" si="650"/>
        <v>0</v>
      </c>
      <c r="AA271" s="764">
        <f t="shared" si="650"/>
        <v>0</v>
      </c>
      <c r="AB271" s="764">
        <f t="shared" si="650"/>
        <v>0</v>
      </c>
      <c r="AC271" s="764">
        <f t="shared" si="650"/>
        <v>0</v>
      </c>
      <c r="AD271" s="764">
        <f t="shared" si="650"/>
        <v>0</v>
      </c>
      <c r="AE271" s="764">
        <f t="shared" si="650"/>
        <v>0</v>
      </c>
      <c r="AF271" s="764">
        <f t="shared" si="650"/>
        <v>0</v>
      </c>
      <c r="AG271" s="764">
        <f t="shared" si="650"/>
        <v>0</v>
      </c>
      <c r="AH271" s="764">
        <f t="shared" si="650"/>
        <v>0</v>
      </c>
      <c r="AI271" s="764">
        <f t="shared" si="650"/>
        <v>0</v>
      </c>
      <c r="AJ271" s="764">
        <f t="shared" si="650"/>
        <v>0</v>
      </c>
      <c r="AK271" s="764">
        <f t="shared" si="650"/>
        <v>0</v>
      </c>
      <c r="AL271" s="764">
        <f t="shared" si="650"/>
        <v>0</v>
      </c>
      <c r="AM271" s="764">
        <f t="shared" si="650"/>
        <v>0</v>
      </c>
      <c r="AN271" s="764">
        <f t="shared" si="650"/>
        <v>0</v>
      </c>
      <c r="AO271" s="764">
        <f t="shared" si="650"/>
        <v>0</v>
      </c>
      <c r="AP271" s="764">
        <f t="shared" si="650"/>
        <v>0</v>
      </c>
      <c r="AQ271" s="764">
        <f t="shared" si="650"/>
        <v>0</v>
      </c>
      <c r="AR271" s="764">
        <f t="shared" si="650"/>
        <v>0</v>
      </c>
      <c r="AS271" s="764">
        <f t="shared" si="650"/>
        <v>0</v>
      </c>
      <c r="AT271" s="764">
        <f t="shared" si="650"/>
        <v>0</v>
      </c>
      <c r="AU271" s="764">
        <f t="shared" si="650"/>
        <v>0</v>
      </c>
      <c r="AV271" s="764">
        <f t="shared" si="650"/>
        <v>0</v>
      </c>
      <c r="AW271" s="764">
        <f t="shared" si="650"/>
        <v>0</v>
      </c>
      <c r="AX271" s="764">
        <f t="shared" si="650"/>
        <v>0</v>
      </c>
      <c r="AY271" s="764">
        <f t="shared" si="650"/>
        <v>0</v>
      </c>
      <c r="AZ271" s="764">
        <f t="shared" si="650"/>
        <v>0</v>
      </c>
      <c r="BA271" s="764">
        <f t="shared" si="650"/>
        <v>0</v>
      </c>
      <c r="BB271" s="764">
        <f t="shared" si="650"/>
        <v>0</v>
      </c>
      <c r="BC271" s="764">
        <f t="shared" si="650"/>
        <v>0</v>
      </c>
      <c r="BD271" s="764">
        <f t="shared" si="650"/>
        <v>0</v>
      </c>
      <c r="BE271" s="764">
        <f t="shared" si="650"/>
        <v>0</v>
      </c>
      <c r="BF271" s="764">
        <f t="shared" si="630"/>
        <v>0</v>
      </c>
      <c r="BG271" s="764">
        <f t="shared" si="630"/>
        <v>0</v>
      </c>
      <c r="BH271" s="764">
        <f t="shared" si="630"/>
        <v>0</v>
      </c>
      <c r="BI271" s="764">
        <f t="shared" si="630"/>
        <v>0</v>
      </c>
      <c r="BJ271" s="764">
        <f t="shared" si="630"/>
        <v>0</v>
      </c>
      <c r="BK271" s="764">
        <f t="shared" si="630"/>
        <v>0</v>
      </c>
      <c r="BL271" s="764">
        <f t="shared" si="630"/>
        <v>0</v>
      </c>
      <c r="BM271" s="764">
        <f t="shared" si="630"/>
        <v>0</v>
      </c>
      <c r="BN271" s="764">
        <f t="shared" si="631"/>
        <v>0</v>
      </c>
      <c r="BO271" s="764">
        <f t="shared" si="631"/>
        <v>0</v>
      </c>
      <c r="BP271" s="764">
        <f t="shared" si="631"/>
        <v>0</v>
      </c>
      <c r="BQ271" s="764">
        <f t="shared" si="631"/>
        <v>0</v>
      </c>
      <c r="BR271" s="764">
        <f t="shared" si="631"/>
        <v>0</v>
      </c>
      <c r="BS271" s="764">
        <f t="shared" si="631"/>
        <v>0</v>
      </c>
      <c r="BT271" s="764">
        <f t="shared" si="631"/>
        <v>0</v>
      </c>
      <c r="BU271" s="764">
        <f t="shared" si="631"/>
        <v>0</v>
      </c>
      <c r="BV271" s="764">
        <f t="shared" si="631"/>
        <v>0</v>
      </c>
      <c r="BW271" s="764">
        <f t="shared" si="631"/>
        <v>0</v>
      </c>
      <c r="BX271" s="764">
        <f t="shared" si="632"/>
        <v>0</v>
      </c>
      <c r="BY271" s="764">
        <f t="shared" si="632"/>
        <v>0</v>
      </c>
      <c r="BZ271" s="764">
        <f t="shared" si="632"/>
        <v>0</v>
      </c>
      <c r="CA271" s="764">
        <f t="shared" si="632"/>
        <v>0</v>
      </c>
      <c r="CB271" s="764">
        <f t="shared" si="632"/>
        <v>0</v>
      </c>
      <c r="CC271" s="764">
        <f t="shared" si="632"/>
        <v>0</v>
      </c>
      <c r="CD271" s="764">
        <f t="shared" si="632"/>
        <v>0</v>
      </c>
      <c r="CE271" s="764">
        <f t="shared" si="632"/>
        <v>0</v>
      </c>
      <c r="CF271" s="764">
        <f t="shared" si="632"/>
        <v>0</v>
      </c>
      <c r="CG271" s="764">
        <f t="shared" si="632"/>
        <v>0</v>
      </c>
      <c r="CH271" s="764">
        <f t="shared" si="633"/>
        <v>0</v>
      </c>
      <c r="CI271" s="764">
        <f t="shared" si="633"/>
        <v>0</v>
      </c>
      <c r="CJ271" s="764">
        <f t="shared" si="633"/>
        <v>0</v>
      </c>
      <c r="CK271" s="764">
        <f t="shared" si="633"/>
        <v>0</v>
      </c>
      <c r="CL271" s="764">
        <f t="shared" si="633"/>
        <v>0</v>
      </c>
      <c r="CM271" s="764">
        <f t="shared" si="633"/>
        <v>0</v>
      </c>
      <c r="CN271" s="764">
        <f t="shared" si="633"/>
        <v>0</v>
      </c>
      <c r="CO271" s="764">
        <f t="shared" si="633"/>
        <v>0</v>
      </c>
      <c r="CP271" s="764">
        <f t="shared" si="633"/>
        <v>0</v>
      </c>
      <c r="CQ271" s="764">
        <f t="shared" si="633"/>
        <v>0</v>
      </c>
      <c r="CR271" s="764">
        <f t="shared" si="634"/>
        <v>0</v>
      </c>
      <c r="CS271" s="764">
        <f t="shared" si="634"/>
        <v>0</v>
      </c>
      <c r="CT271" s="764">
        <f t="shared" si="634"/>
        <v>0</v>
      </c>
      <c r="CU271" s="764">
        <f t="shared" si="634"/>
        <v>0</v>
      </c>
      <c r="CV271" s="764">
        <f t="shared" si="634"/>
        <v>0</v>
      </c>
      <c r="CW271" s="764">
        <f t="shared" si="634"/>
        <v>0</v>
      </c>
      <c r="CX271" s="764">
        <f t="shared" si="634"/>
        <v>0</v>
      </c>
      <c r="CY271" s="764">
        <f t="shared" si="634"/>
        <v>0</v>
      </c>
      <c r="CZ271" s="764">
        <f t="shared" si="634"/>
        <v>0</v>
      </c>
      <c r="DA271" s="764">
        <f t="shared" si="634"/>
        <v>0</v>
      </c>
      <c r="DB271" s="764">
        <f t="shared" si="635"/>
        <v>0</v>
      </c>
      <c r="DC271" s="764">
        <f t="shared" si="635"/>
        <v>0</v>
      </c>
      <c r="DD271" s="764">
        <f t="shared" si="635"/>
        <v>0</v>
      </c>
      <c r="DE271" s="764">
        <f t="shared" si="635"/>
        <v>0</v>
      </c>
      <c r="DF271" s="764">
        <f t="shared" si="635"/>
        <v>0</v>
      </c>
      <c r="DG271" s="764">
        <f t="shared" si="635"/>
        <v>0</v>
      </c>
      <c r="DH271" s="764">
        <f t="shared" si="635"/>
        <v>0</v>
      </c>
      <c r="DI271" s="764">
        <f t="shared" si="635"/>
        <v>0</v>
      </c>
      <c r="DJ271" s="764">
        <f t="shared" si="635"/>
        <v>0</v>
      </c>
      <c r="DK271" s="764">
        <f t="shared" si="635"/>
        <v>0</v>
      </c>
      <c r="DL271" s="764">
        <f t="shared" si="636"/>
        <v>0</v>
      </c>
      <c r="DM271" s="764">
        <f t="shared" si="636"/>
        <v>0</v>
      </c>
      <c r="DN271" s="764">
        <f t="shared" si="636"/>
        <v>0</v>
      </c>
      <c r="DO271" s="764">
        <f t="shared" si="636"/>
        <v>0</v>
      </c>
      <c r="DP271" s="764">
        <f t="shared" si="636"/>
        <v>0</v>
      </c>
      <c r="DQ271" s="764">
        <f t="shared" si="636"/>
        <v>0</v>
      </c>
      <c r="DR271" s="764">
        <f t="shared" si="636"/>
        <v>0</v>
      </c>
      <c r="DS271" s="764">
        <f t="shared" si="636"/>
        <v>0</v>
      </c>
      <c r="DT271" s="764">
        <f t="shared" si="636"/>
        <v>0</v>
      </c>
      <c r="DU271" s="764">
        <f t="shared" si="636"/>
        <v>0</v>
      </c>
      <c r="DV271" s="764">
        <f t="shared" si="637"/>
        <v>0</v>
      </c>
      <c r="DW271" s="764">
        <f t="shared" si="637"/>
        <v>0</v>
      </c>
      <c r="DX271" s="764">
        <f t="shared" si="637"/>
        <v>0</v>
      </c>
      <c r="DY271" s="764">
        <f t="shared" si="637"/>
        <v>0</v>
      </c>
      <c r="DZ271" s="764">
        <f t="shared" si="637"/>
        <v>0</v>
      </c>
      <c r="EA271" s="764">
        <f t="shared" si="637"/>
        <v>0</v>
      </c>
      <c r="EB271" s="764">
        <f t="shared" si="637"/>
        <v>0</v>
      </c>
      <c r="EC271" s="764">
        <f t="shared" si="637"/>
        <v>0</v>
      </c>
      <c r="ED271" s="764">
        <f t="shared" si="637"/>
        <v>0</v>
      </c>
      <c r="EE271" s="764">
        <f t="shared" si="637"/>
        <v>0</v>
      </c>
      <c r="EF271" s="764">
        <f t="shared" si="638"/>
        <v>0</v>
      </c>
      <c r="EG271" s="764">
        <f t="shared" si="638"/>
        <v>0</v>
      </c>
      <c r="EH271" s="764">
        <f t="shared" si="638"/>
        <v>0</v>
      </c>
      <c r="EI271" s="764">
        <f t="shared" si="638"/>
        <v>0</v>
      </c>
      <c r="EJ271" s="764">
        <f t="shared" si="638"/>
        <v>0</v>
      </c>
      <c r="EK271" s="764">
        <f t="shared" si="638"/>
        <v>0</v>
      </c>
      <c r="EL271" s="764">
        <f t="shared" si="638"/>
        <v>0</v>
      </c>
      <c r="EM271" s="764">
        <f t="shared" si="638"/>
        <v>0</v>
      </c>
      <c r="EN271" s="764">
        <f t="shared" si="638"/>
        <v>0</v>
      </c>
      <c r="EO271" s="764">
        <f t="shared" si="638"/>
        <v>0</v>
      </c>
      <c r="EP271" s="764">
        <f t="shared" si="639"/>
        <v>0</v>
      </c>
      <c r="EQ271" s="764">
        <f t="shared" si="639"/>
        <v>0</v>
      </c>
      <c r="ER271" s="764">
        <f t="shared" si="639"/>
        <v>0</v>
      </c>
      <c r="ES271" s="764">
        <f t="shared" si="639"/>
        <v>0</v>
      </c>
      <c r="ET271" s="764">
        <f t="shared" si="639"/>
        <v>0</v>
      </c>
      <c r="EU271" s="764">
        <f t="shared" si="639"/>
        <v>0</v>
      </c>
      <c r="EV271" s="764">
        <f t="shared" si="639"/>
        <v>0</v>
      </c>
      <c r="EW271" s="764">
        <f t="shared" si="639"/>
        <v>0</v>
      </c>
      <c r="EX271" s="764">
        <f t="shared" si="639"/>
        <v>0</v>
      </c>
      <c r="EY271" s="764">
        <f t="shared" si="639"/>
        <v>0</v>
      </c>
      <c r="EZ271" s="764">
        <f t="shared" si="640"/>
        <v>0</v>
      </c>
      <c r="FA271" s="764">
        <f t="shared" si="640"/>
        <v>0</v>
      </c>
      <c r="FB271" s="764">
        <f t="shared" si="640"/>
        <v>0</v>
      </c>
      <c r="FC271" s="764">
        <f t="shared" si="640"/>
        <v>0</v>
      </c>
      <c r="FD271" s="764">
        <f t="shared" si="640"/>
        <v>0</v>
      </c>
      <c r="FE271" s="764">
        <f t="shared" si="640"/>
        <v>0</v>
      </c>
      <c r="FF271" s="764">
        <f t="shared" si="640"/>
        <v>0</v>
      </c>
      <c r="FG271" s="764">
        <f t="shared" si="640"/>
        <v>0</v>
      </c>
      <c r="FH271" s="764">
        <f t="shared" si="640"/>
        <v>0</v>
      </c>
      <c r="FI271" s="764">
        <f t="shared" si="640"/>
        <v>0</v>
      </c>
      <c r="FJ271" s="764">
        <f t="shared" si="641"/>
        <v>0</v>
      </c>
      <c r="FK271" s="764">
        <f t="shared" si="641"/>
        <v>0</v>
      </c>
      <c r="FL271" s="764">
        <f t="shared" si="641"/>
        <v>0</v>
      </c>
      <c r="FM271" s="764">
        <f t="shared" si="641"/>
        <v>0</v>
      </c>
      <c r="FN271" s="764">
        <f t="shared" si="641"/>
        <v>0</v>
      </c>
      <c r="FO271" s="764">
        <f t="shared" si="641"/>
        <v>0</v>
      </c>
      <c r="FP271" s="764">
        <f t="shared" si="641"/>
        <v>0</v>
      </c>
      <c r="FQ271" s="764">
        <f t="shared" si="641"/>
        <v>0</v>
      </c>
      <c r="FR271" s="764">
        <f t="shared" si="641"/>
        <v>0</v>
      </c>
      <c r="FS271" s="764">
        <f t="shared" si="641"/>
        <v>0</v>
      </c>
      <c r="FT271" s="764">
        <f t="shared" si="642"/>
        <v>0</v>
      </c>
      <c r="FU271" s="764">
        <f t="shared" si="642"/>
        <v>0</v>
      </c>
      <c r="FV271" s="764">
        <f t="shared" si="642"/>
        <v>0</v>
      </c>
      <c r="FW271" s="764">
        <f t="shared" si="642"/>
        <v>0</v>
      </c>
      <c r="FX271" s="764">
        <f t="shared" si="642"/>
        <v>0</v>
      </c>
      <c r="FY271" s="764">
        <f t="shared" si="642"/>
        <v>0</v>
      </c>
      <c r="FZ271" s="764">
        <f t="shared" si="642"/>
        <v>0</v>
      </c>
      <c r="GA271" s="764">
        <f t="shared" si="642"/>
        <v>0</v>
      </c>
      <c r="GB271" s="764">
        <f t="shared" si="642"/>
        <v>0</v>
      </c>
      <c r="GC271" s="764">
        <f t="shared" si="642"/>
        <v>0</v>
      </c>
      <c r="GD271" s="764">
        <f t="shared" si="643"/>
        <v>0</v>
      </c>
      <c r="GE271" s="764">
        <f t="shared" si="643"/>
        <v>0</v>
      </c>
      <c r="GF271" s="764">
        <f t="shared" si="643"/>
        <v>0</v>
      </c>
      <c r="GG271" s="764">
        <f t="shared" si="643"/>
        <v>0</v>
      </c>
      <c r="GH271" s="764">
        <f t="shared" si="643"/>
        <v>0</v>
      </c>
      <c r="GI271" s="764">
        <f t="shared" si="643"/>
        <v>0</v>
      </c>
      <c r="GJ271" s="764">
        <f t="shared" si="643"/>
        <v>0</v>
      </c>
      <c r="GK271" s="764">
        <f t="shared" si="643"/>
        <v>0</v>
      </c>
      <c r="GL271" s="764">
        <f t="shared" si="643"/>
        <v>0</v>
      </c>
      <c r="GM271" s="764">
        <f t="shared" si="643"/>
        <v>0</v>
      </c>
      <c r="GN271" s="764">
        <f t="shared" si="644"/>
        <v>0</v>
      </c>
      <c r="GO271" s="764">
        <f t="shared" si="644"/>
        <v>0</v>
      </c>
      <c r="GP271" s="764">
        <f t="shared" si="644"/>
        <v>0</v>
      </c>
      <c r="GQ271" s="764">
        <f t="shared" si="644"/>
        <v>0</v>
      </c>
      <c r="GR271" s="764">
        <f t="shared" si="644"/>
        <v>0</v>
      </c>
      <c r="GS271" s="764">
        <f t="shared" si="644"/>
        <v>0</v>
      </c>
      <c r="GT271" s="764">
        <f t="shared" si="644"/>
        <v>0</v>
      </c>
      <c r="GU271" s="764">
        <f t="shared" si="644"/>
        <v>0</v>
      </c>
      <c r="GV271" s="764">
        <f t="shared" si="644"/>
        <v>0</v>
      </c>
      <c r="GW271" s="764">
        <f t="shared" si="644"/>
        <v>0</v>
      </c>
      <c r="GX271" s="764">
        <f t="shared" si="645"/>
        <v>0</v>
      </c>
      <c r="GY271" s="764">
        <f t="shared" si="645"/>
        <v>0</v>
      </c>
      <c r="GZ271" s="764">
        <f t="shared" si="645"/>
        <v>0</v>
      </c>
      <c r="HA271" s="764">
        <f t="shared" si="645"/>
        <v>0</v>
      </c>
      <c r="HB271" s="764">
        <f t="shared" si="645"/>
        <v>0</v>
      </c>
      <c r="HC271" s="764">
        <f t="shared" si="645"/>
        <v>0</v>
      </c>
      <c r="HD271" s="764">
        <f t="shared" si="645"/>
        <v>0</v>
      </c>
      <c r="HE271" s="764">
        <f t="shared" si="645"/>
        <v>0</v>
      </c>
      <c r="HF271" s="764">
        <f t="shared" si="645"/>
        <v>0</v>
      </c>
      <c r="HG271" s="764">
        <f t="shared" si="645"/>
        <v>0</v>
      </c>
      <c r="HH271" s="764">
        <f t="shared" si="646"/>
        <v>0</v>
      </c>
      <c r="HI271" s="764">
        <f t="shared" si="646"/>
        <v>0</v>
      </c>
      <c r="HJ271" s="764">
        <f t="shared" si="646"/>
        <v>0</v>
      </c>
      <c r="HK271" s="764">
        <f t="shared" si="646"/>
        <v>0</v>
      </c>
      <c r="HL271" s="764">
        <f t="shared" si="646"/>
        <v>0</v>
      </c>
      <c r="HM271" s="764">
        <f t="shared" si="646"/>
        <v>0</v>
      </c>
      <c r="HN271" s="764">
        <f t="shared" si="646"/>
        <v>0</v>
      </c>
      <c r="HO271" s="764">
        <f t="shared" si="646"/>
        <v>0</v>
      </c>
      <c r="HP271" s="764">
        <f t="shared" si="646"/>
        <v>0</v>
      </c>
      <c r="HQ271" s="764">
        <f t="shared" si="646"/>
        <v>0</v>
      </c>
      <c r="HR271" s="764">
        <f t="shared" si="647"/>
        <v>0</v>
      </c>
      <c r="HS271" s="764">
        <f t="shared" si="647"/>
        <v>0</v>
      </c>
      <c r="HT271" s="764">
        <f t="shared" si="647"/>
        <v>0</v>
      </c>
      <c r="HU271" s="764">
        <f t="shared" si="647"/>
        <v>0</v>
      </c>
      <c r="HV271" s="764">
        <f t="shared" si="647"/>
        <v>0</v>
      </c>
      <c r="HW271" s="764">
        <f t="shared" si="647"/>
        <v>0</v>
      </c>
      <c r="HX271" s="764">
        <f t="shared" si="647"/>
        <v>0</v>
      </c>
      <c r="HY271" s="764">
        <f t="shared" si="647"/>
        <v>0</v>
      </c>
      <c r="HZ271" s="764">
        <f t="shared" si="647"/>
        <v>0</v>
      </c>
      <c r="IA271" s="764">
        <f t="shared" si="647"/>
        <v>0</v>
      </c>
      <c r="IB271" s="764">
        <f t="shared" si="648"/>
        <v>0</v>
      </c>
      <c r="IC271" s="764">
        <f t="shared" si="648"/>
        <v>0</v>
      </c>
      <c r="ID271" s="764">
        <f t="shared" si="648"/>
        <v>0</v>
      </c>
      <c r="IE271" s="764">
        <f t="shared" si="648"/>
        <v>0</v>
      </c>
      <c r="IF271" s="764">
        <f t="shared" si="648"/>
        <v>0</v>
      </c>
      <c r="IG271" s="764">
        <f t="shared" si="648"/>
        <v>0</v>
      </c>
      <c r="IH271" s="764">
        <f t="shared" si="648"/>
        <v>0</v>
      </c>
      <c r="II271" s="764">
        <f t="shared" si="648"/>
        <v>0</v>
      </c>
      <c r="IJ271" s="764">
        <f t="shared" si="648"/>
        <v>0</v>
      </c>
      <c r="IK271" s="764">
        <f t="shared" si="648"/>
        <v>0</v>
      </c>
      <c r="IL271" s="764">
        <f t="shared" si="649"/>
        <v>0</v>
      </c>
      <c r="IM271" s="764">
        <f t="shared" si="649"/>
        <v>0</v>
      </c>
      <c r="IN271" s="764">
        <f t="shared" si="649"/>
        <v>0</v>
      </c>
      <c r="IO271" s="764">
        <f t="shared" si="649"/>
        <v>0</v>
      </c>
      <c r="IP271" s="764">
        <f t="shared" si="649"/>
        <v>0</v>
      </c>
      <c r="IQ271" s="764">
        <f t="shared" si="649"/>
        <v>0</v>
      </c>
      <c r="IR271" s="764">
        <f t="shared" si="649"/>
        <v>0</v>
      </c>
      <c r="IS271" s="764">
        <f t="shared" si="649"/>
        <v>0</v>
      </c>
      <c r="IT271" s="764">
        <f t="shared" si="649"/>
        <v>0</v>
      </c>
      <c r="IU271" s="764">
        <f t="shared" si="649"/>
        <v>0</v>
      </c>
      <c r="IV271" s="764">
        <f t="shared" si="649"/>
        <v>0</v>
      </c>
      <c r="IW271" s="764">
        <f t="shared" si="649"/>
        <v>0</v>
      </c>
      <c r="IX271" s="764">
        <f t="shared" si="649"/>
        <v>0</v>
      </c>
      <c r="IY271" s="764">
        <f t="shared" si="649"/>
        <v>0</v>
      </c>
      <c r="IZ271" s="764">
        <f t="shared" si="649"/>
        <v>0</v>
      </c>
      <c r="JA271" s="764">
        <f t="shared" si="649"/>
        <v>0</v>
      </c>
      <c r="JB271" s="764">
        <f t="shared" si="649"/>
        <v>0</v>
      </c>
      <c r="JC271" s="764">
        <f t="shared" si="649"/>
        <v>0</v>
      </c>
      <c r="JD271" s="764">
        <f t="shared" si="629"/>
        <v>0</v>
      </c>
      <c r="JE271" s="764">
        <f t="shared" si="629"/>
        <v>0</v>
      </c>
      <c r="JF271" s="764">
        <f t="shared" si="629"/>
        <v>0</v>
      </c>
      <c r="JG271" s="764">
        <f t="shared" si="629"/>
        <v>0</v>
      </c>
      <c r="JH271" s="764">
        <f t="shared" si="629"/>
        <v>0</v>
      </c>
      <c r="JI271" s="764">
        <f t="shared" si="629"/>
        <v>0</v>
      </c>
      <c r="JJ271" s="764">
        <f t="shared" si="629"/>
        <v>0</v>
      </c>
      <c r="JK271" s="764">
        <f t="shared" si="629"/>
        <v>0</v>
      </c>
      <c r="JL271" s="764">
        <f t="shared" si="649"/>
        <v>0</v>
      </c>
      <c r="JM271" s="764">
        <f t="shared" si="649"/>
        <v>0</v>
      </c>
      <c r="JN271" s="764">
        <f t="shared" si="649"/>
        <v>0</v>
      </c>
      <c r="JO271" s="764">
        <f t="shared" si="649"/>
        <v>0</v>
      </c>
      <c r="JP271" s="764">
        <f t="shared" si="649"/>
        <v>0</v>
      </c>
      <c r="JQ271" s="764">
        <f t="shared" si="624"/>
        <v>0</v>
      </c>
      <c r="JR271" s="764">
        <f t="shared" si="624"/>
        <v>0</v>
      </c>
      <c r="JS271" s="764">
        <f t="shared" si="649"/>
        <v>0</v>
      </c>
      <c r="JT271" s="765">
        <f t="shared" si="625"/>
        <v>0</v>
      </c>
      <c r="JU271" s="229">
        <f t="shared" si="626"/>
        <v>0</v>
      </c>
    </row>
    <row r="272" spans="1:281" ht="12.75" customHeight="1">
      <c r="A272" s="57"/>
      <c r="B272" s="223"/>
      <c r="C272" s="52"/>
      <c r="D272" s="62"/>
      <c r="E272" s="743" t="str">
        <f t="shared" si="623"/>
        <v xml:space="preserve"> </v>
      </c>
      <c r="F272" s="56"/>
      <c r="G272" s="228"/>
      <c r="H272" s="744">
        <f>SUMIF(Ajuste!$C$8:$C$483,$B$6:$B$499,Ajuste!$E$8:$E$483)</f>
        <v>0</v>
      </c>
      <c r="I272" s="744">
        <f>SUMIF(Ajuste!$C$8:$C$483,$B$6:$B$499,Ajuste!$F$8:$F$483)</f>
        <v>0</v>
      </c>
      <c r="J272" s="229">
        <f t="shared" si="627"/>
        <v>0</v>
      </c>
      <c r="K272" s="764">
        <f t="shared" si="630"/>
        <v>0</v>
      </c>
      <c r="L272" s="764">
        <f t="shared" si="650"/>
        <v>0</v>
      </c>
      <c r="M272" s="764">
        <f t="shared" si="650"/>
        <v>0</v>
      </c>
      <c r="N272" s="764">
        <f t="shared" si="650"/>
        <v>0</v>
      </c>
      <c r="O272" s="764">
        <f t="shared" si="650"/>
        <v>0</v>
      </c>
      <c r="P272" s="764">
        <f t="shared" si="650"/>
        <v>0</v>
      </c>
      <c r="Q272" s="764">
        <f t="shared" si="650"/>
        <v>0</v>
      </c>
      <c r="R272" s="764">
        <f t="shared" si="650"/>
        <v>0</v>
      </c>
      <c r="S272" s="764">
        <f t="shared" si="650"/>
        <v>0</v>
      </c>
      <c r="T272" s="764">
        <f t="shared" si="650"/>
        <v>0</v>
      </c>
      <c r="U272" s="764">
        <f t="shared" si="650"/>
        <v>0</v>
      </c>
      <c r="V272" s="764">
        <f t="shared" si="650"/>
        <v>0</v>
      </c>
      <c r="W272" s="764">
        <f t="shared" si="650"/>
        <v>0</v>
      </c>
      <c r="X272" s="764">
        <f t="shared" si="650"/>
        <v>0</v>
      </c>
      <c r="Y272" s="764">
        <f t="shared" si="650"/>
        <v>0</v>
      </c>
      <c r="Z272" s="764">
        <f t="shared" si="650"/>
        <v>0</v>
      </c>
      <c r="AA272" s="764">
        <f t="shared" si="650"/>
        <v>0</v>
      </c>
      <c r="AB272" s="764">
        <f t="shared" si="650"/>
        <v>0</v>
      </c>
      <c r="AC272" s="764">
        <f t="shared" si="650"/>
        <v>0</v>
      </c>
      <c r="AD272" s="764">
        <f t="shared" si="650"/>
        <v>0</v>
      </c>
      <c r="AE272" s="764">
        <f t="shared" si="650"/>
        <v>0</v>
      </c>
      <c r="AF272" s="764">
        <f t="shared" si="650"/>
        <v>0</v>
      </c>
      <c r="AG272" s="764">
        <f t="shared" si="650"/>
        <v>0</v>
      </c>
      <c r="AH272" s="764">
        <f t="shared" si="650"/>
        <v>0</v>
      </c>
      <c r="AI272" s="764">
        <f t="shared" si="650"/>
        <v>0</v>
      </c>
      <c r="AJ272" s="764">
        <f t="shared" si="650"/>
        <v>0</v>
      </c>
      <c r="AK272" s="764">
        <f t="shared" si="650"/>
        <v>0</v>
      </c>
      <c r="AL272" s="764">
        <f t="shared" si="650"/>
        <v>0</v>
      </c>
      <c r="AM272" s="764">
        <f t="shared" si="650"/>
        <v>0</v>
      </c>
      <c r="AN272" s="764">
        <f t="shared" si="650"/>
        <v>0</v>
      </c>
      <c r="AO272" s="764">
        <f t="shared" si="650"/>
        <v>0</v>
      </c>
      <c r="AP272" s="764">
        <f t="shared" si="650"/>
        <v>0</v>
      </c>
      <c r="AQ272" s="764">
        <f t="shared" si="650"/>
        <v>0</v>
      </c>
      <c r="AR272" s="764">
        <f t="shared" si="650"/>
        <v>0</v>
      </c>
      <c r="AS272" s="764">
        <f t="shared" si="650"/>
        <v>0</v>
      </c>
      <c r="AT272" s="764">
        <f t="shared" si="650"/>
        <v>0</v>
      </c>
      <c r="AU272" s="764">
        <f t="shared" si="650"/>
        <v>0</v>
      </c>
      <c r="AV272" s="764">
        <f t="shared" si="650"/>
        <v>0</v>
      </c>
      <c r="AW272" s="764">
        <f t="shared" si="650"/>
        <v>0</v>
      </c>
      <c r="AX272" s="764">
        <f t="shared" si="650"/>
        <v>0</v>
      </c>
      <c r="AY272" s="764">
        <f t="shared" si="650"/>
        <v>0</v>
      </c>
      <c r="AZ272" s="764">
        <f t="shared" si="650"/>
        <v>0</v>
      </c>
      <c r="BA272" s="764">
        <f t="shared" si="650"/>
        <v>0</v>
      </c>
      <c r="BB272" s="764">
        <f t="shared" si="650"/>
        <v>0</v>
      </c>
      <c r="BC272" s="764">
        <f t="shared" si="650"/>
        <v>0</v>
      </c>
      <c r="BD272" s="764">
        <f t="shared" si="650"/>
        <v>0</v>
      </c>
      <c r="BE272" s="764">
        <f t="shared" si="650"/>
        <v>0</v>
      </c>
      <c r="BF272" s="764">
        <f t="shared" si="630"/>
        <v>0</v>
      </c>
      <c r="BG272" s="764">
        <f t="shared" si="630"/>
        <v>0</v>
      </c>
      <c r="BH272" s="764">
        <f t="shared" si="630"/>
        <v>0</v>
      </c>
      <c r="BI272" s="764">
        <f t="shared" si="630"/>
        <v>0</v>
      </c>
      <c r="BJ272" s="764">
        <f t="shared" si="630"/>
        <v>0</v>
      </c>
      <c r="BK272" s="764">
        <f t="shared" si="630"/>
        <v>0</v>
      </c>
      <c r="BL272" s="764">
        <f t="shared" si="630"/>
        <v>0</v>
      </c>
      <c r="BM272" s="764">
        <f t="shared" si="630"/>
        <v>0</v>
      </c>
      <c r="BN272" s="764">
        <f t="shared" si="631"/>
        <v>0</v>
      </c>
      <c r="BO272" s="764">
        <f t="shared" si="631"/>
        <v>0</v>
      </c>
      <c r="BP272" s="764">
        <f t="shared" si="631"/>
        <v>0</v>
      </c>
      <c r="BQ272" s="764">
        <f t="shared" si="631"/>
        <v>0</v>
      </c>
      <c r="BR272" s="764">
        <f t="shared" si="631"/>
        <v>0</v>
      </c>
      <c r="BS272" s="764">
        <f t="shared" si="631"/>
        <v>0</v>
      </c>
      <c r="BT272" s="764">
        <f t="shared" si="631"/>
        <v>0</v>
      </c>
      <c r="BU272" s="764">
        <f t="shared" si="631"/>
        <v>0</v>
      </c>
      <c r="BV272" s="764">
        <f t="shared" si="631"/>
        <v>0</v>
      </c>
      <c r="BW272" s="764">
        <f t="shared" si="631"/>
        <v>0</v>
      </c>
      <c r="BX272" s="764">
        <f t="shared" si="632"/>
        <v>0</v>
      </c>
      <c r="BY272" s="764">
        <f t="shared" si="632"/>
        <v>0</v>
      </c>
      <c r="BZ272" s="764">
        <f t="shared" si="632"/>
        <v>0</v>
      </c>
      <c r="CA272" s="764">
        <f t="shared" si="632"/>
        <v>0</v>
      </c>
      <c r="CB272" s="764">
        <f t="shared" si="632"/>
        <v>0</v>
      </c>
      <c r="CC272" s="764">
        <f t="shared" si="632"/>
        <v>0</v>
      </c>
      <c r="CD272" s="764">
        <f t="shared" si="632"/>
        <v>0</v>
      </c>
      <c r="CE272" s="764">
        <f t="shared" si="632"/>
        <v>0</v>
      </c>
      <c r="CF272" s="764">
        <f t="shared" si="632"/>
        <v>0</v>
      </c>
      <c r="CG272" s="764">
        <f t="shared" si="632"/>
        <v>0</v>
      </c>
      <c r="CH272" s="764">
        <f t="shared" si="633"/>
        <v>0</v>
      </c>
      <c r="CI272" s="764">
        <f t="shared" si="633"/>
        <v>0</v>
      </c>
      <c r="CJ272" s="764">
        <f t="shared" si="633"/>
        <v>0</v>
      </c>
      <c r="CK272" s="764">
        <f t="shared" si="633"/>
        <v>0</v>
      </c>
      <c r="CL272" s="764">
        <f t="shared" si="633"/>
        <v>0</v>
      </c>
      <c r="CM272" s="764">
        <f t="shared" si="633"/>
        <v>0</v>
      </c>
      <c r="CN272" s="764">
        <f t="shared" si="633"/>
        <v>0</v>
      </c>
      <c r="CO272" s="764">
        <f t="shared" si="633"/>
        <v>0</v>
      </c>
      <c r="CP272" s="764">
        <f t="shared" si="633"/>
        <v>0</v>
      </c>
      <c r="CQ272" s="764">
        <f t="shared" si="633"/>
        <v>0</v>
      </c>
      <c r="CR272" s="764">
        <f t="shared" si="634"/>
        <v>0</v>
      </c>
      <c r="CS272" s="764">
        <f t="shared" si="634"/>
        <v>0</v>
      </c>
      <c r="CT272" s="764">
        <f t="shared" si="634"/>
        <v>0</v>
      </c>
      <c r="CU272" s="764">
        <f t="shared" si="634"/>
        <v>0</v>
      </c>
      <c r="CV272" s="764">
        <f t="shared" si="634"/>
        <v>0</v>
      </c>
      <c r="CW272" s="764">
        <f t="shared" si="634"/>
        <v>0</v>
      </c>
      <c r="CX272" s="764">
        <f t="shared" si="634"/>
        <v>0</v>
      </c>
      <c r="CY272" s="764">
        <f t="shared" si="634"/>
        <v>0</v>
      </c>
      <c r="CZ272" s="764">
        <f t="shared" si="634"/>
        <v>0</v>
      </c>
      <c r="DA272" s="764">
        <f t="shared" si="634"/>
        <v>0</v>
      </c>
      <c r="DB272" s="764">
        <f t="shared" si="635"/>
        <v>0</v>
      </c>
      <c r="DC272" s="764">
        <f t="shared" si="635"/>
        <v>0</v>
      </c>
      <c r="DD272" s="764">
        <f t="shared" si="635"/>
        <v>0</v>
      </c>
      <c r="DE272" s="764">
        <f t="shared" si="635"/>
        <v>0</v>
      </c>
      <c r="DF272" s="764">
        <f t="shared" si="635"/>
        <v>0</v>
      </c>
      <c r="DG272" s="764">
        <f t="shared" si="635"/>
        <v>0</v>
      </c>
      <c r="DH272" s="764">
        <f t="shared" si="635"/>
        <v>0</v>
      </c>
      <c r="DI272" s="764">
        <f t="shared" si="635"/>
        <v>0</v>
      </c>
      <c r="DJ272" s="764">
        <f t="shared" si="635"/>
        <v>0</v>
      </c>
      <c r="DK272" s="764">
        <f t="shared" si="635"/>
        <v>0</v>
      </c>
      <c r="DL272" s="764">
        <f t="shared" si="636"/>
        <v>0</v>
      </c>
      <c r="DM272" s="764">
        <f t="shared" si="636"/>
        <v>0</v>
      </c>
      <c r="DN272" s="764">
        <f t="shared" si="636"/>
        <v>0</v>
      </c>
      <c r="DO272" s="764">
        <f t="shared" si="636"/>
        <v>0</v>
      </c>
      <c r="DP272" s="764">
        <f t="shared" si="636"/>
        <v>0</v>
      </c>
      <c r="DQ272" s="764">
        <f t="shared" si="636"/>
        <v>0</v>
      </c>
      <c r="DR272" s="764">
        <f t="shared" si="636"/>
        <v>0</v>
      </c>
      <c r="DS272" s="764">
        <f t="shared" si="636"/>
        <v>0</v>
      </c>
      <c r="DT272" s="764">
        <f t="shared" si="636"/>
        <v>0</v>
      </c>
      <c r="DU272" s="764">
        <f t="shared" si="636"/>
        <v>0</v>
      </c>
      <c r="DV272" s="764">
        <f t="shared" si="637"/>
        <v>0</v>
      </c>
      <c r="DW272" s="764">
        <f t="shared" si="637"/>
        <v>0</v>
      </c>
      <c r="DX272" s="764">
        <f t="shared" si="637"/>
        <v>0</v>
      </c>
      <c r="DY272" s="764">
        <f t="shared" si="637"/>
        <v>0</v>
      </c>
      <c r="DZ272" s="764">
        <f t="shared" si="637"/>
        <v>0</v>
      </c>
      <c r="EA272" s="764">
        <f t="shared" si="637"/>
        <v>0</v>
      </c>
      <c r="EB272" s="764">
        <f t="shared" si="637"/>
        <v>0</v>
      </c>
      <c r="EC272" s="764">
        <f t="shared" si="637"/>
        <v>0</v>
      </c>
      <c r="ED272" s="764">
        <f t="shared" si="637"/>
        <v>0</v>
      </c>
      <c r="EE272" s="764">
        <f t="shared" si="637"/>
        <v>0</v>
      </c>
      <c r="EF272" s="764">
        <f t="shared" si="638"/>
        <v>0</v>
      </c>
      <c r="EG272" s="764">
        <f t="shared" si="638"/>
        <v>0</v>
      </c>
      <c r="EH272" s="764">
        <f t="shared" si="638"/>
        <v>0</v>
      </c>
      <c r="EI272" s="764">
        <f t="shared" si="638"/>
        <v>0</v>
      </c>
      <c r="EJ272" s="764">
        <f t="shared" si="638"/>
        <v>0</v>
      </c>
      <c r="EK272" s="764">
        <f t="shared" si="638"/>
        <v>0</v>
      </c>
      <c r="EL272" s="764">
        <f t="shared" si="638"/>
        <v>0</v>
      </c>
      <c r="EM272" s="764">
        <f t="shared" si="638"/>
        <v>0</v>
      </c>
      <c r="EN272" s="764">
        <f t="shared" si="638"/>
        <v>0</v>
      </c>
      <c r="EO272" s="764">
        <f t="shared" si="638"/>
        <v>0</v>
      </c>
      <c r="EP272" s="764">
        <f t="shared" si="639"/>
        <v>0</v>
      </c>
      <c r="EQ272" s="764">
        <f t="shared" si="639"/>
        <v>0</v>
      </c>
      <c r="ER272" s="764">
        <f t="shared" si="639"/>
        <v>0</v>
      </c>
      <c r="ES272" s="764">
        <f t="shared" si="639"/>
        <v>0</v>
      </c>
      <c r="ET272" s="764">
        <f t="shared" si="639"/>
        <v>0</v>
      </c>
      <c r="EU272" s="764">
        <f t="shared" si="639"/>
        <v>0</v>
      </c>
      <c r="EV272" s="764">
        <f t="shared" si="639"/>
        <v>0</v>
      </c>
      <c r="EW272" s="764">
        <f t="shared" si="639"/>
        <v>0</v>
      </c>
      <c r="EX272" s="764">
        <f t="shared" si="639"/>
        <v>0</v>
      </c>
      <c r="EY272" s="764">
        <f t="shared" si="639"/>
        <v>0</v>
      </c>
      <c r="EZ272" s="764">
        <f t="shared" si="640"/>
        <v>0</v>
      </c>
      <c r="FA272" s="764">
        <f t="shared" si="640"/>
        <v>0</v>
      </c>
      <c r="FB272" s="764">
        <f t="shared" si="640"/>
        <v>0</v>
      </c>
      <c r="FC272" s="764">
        <f t="shared" si="640"/>
        <v>0</v>
      </c>
      <c r="FD272" s="764">
        <f t="shared" si="640"/>
        <v>0</v>
      </c>
      <c r="FE272" s="764">
        <f t="shared" si="640"/>
        <v>0</v>
      </c>
      <c r="FF272" s="764">
        <f t="shared" si="640"/>
        <v>0</v>
      </c>
      <c r="FG272" s="764">
        <f t="shared" si="640"/>
        <v>0</v>
      </c>
      <c r="FH272" s="764">
        <f t="shared" si="640"/>
        <v>0</v>
      </c>
      <c r="FI272" s="764">
        <f t="shared" si="640"/>
        <v>0</v>
      </c>
      <c r="FJ272" s="764">
        <f t="shared" si="641"/>
        <v>0</v>
      </c>
      <c r="FK272" s="764">
        <f t="shared" si="641"/>
        <v>0</v>
      </c>
      <c r="FL272" s="764">
        <f t="shared" si="641"/>
        <v>0</v>
      </c>
      <c r="FM272" s="764">
        <f t="shared" si="641"/>
        <v>0</v>
      </c>
      <c r="FN272" s="764">
        <f t="shared" si="641"/>
        <v>0</v>
      </c>
      <c r="FO272" s="764">
        <f t="shared" si="641"/>
        <v>0</v>
      </c>
      <c r="FP272" s="764">
        <f t="shared" si="641"/>
        <v>0</v>
      </c>
      <c r="FQ272" s="764">
        <f t="shared" si="641"/>
        <v>0</v>
      </c>
      <c r="FR272" s="764">
        <f t="shared" si="641"/>
        <v>0</v>
      </c>
      <c r="FS272" s="764">
        <f t="shared" si="641"/>
        <v>0</v>
      </c>
      <c r="FT272" s="764">
        <f t="shared" si="642"/>
        <v>0</v>
      </c>
      <c r="FU272" s="764">
        <f t="shared" si="642"/>
        <v>0</v>
      </c>
      <c r="FV272" s="764">
        <f t="shared" si="642"/>
        <v>0</v>
      </c>
      <c r="FW272" s="764">
        <f t="shared" si="642"/>
        <v>0</v>
      </c>
      <c r="FX272" s="764">
        <f t="shared" si="642"/>
        <v>0</v>
      </c>
      <c r="FY272" s="764">
        <f t="shared" si="642"/>
        <v>0</v>
      </c>
      <c r="FZ272" s="764">
        <f t="shared" si="642"/>
        <v>0</v>
      </c>
      <c r="GA272" s="764">
        <f t="shared" si="642"/>
        <v>0</v>
      </c>
      <c r="GB272" s="764">
        <f t="shared" si="642"/>
        <v>0</v>
      </c>
      <c r="GC272" s="764">
        <f t="shared" si="642"/>
        <v>0</v>
      </c>
      <c r="GD272" s="764">
        <f t="shared" si="643"/>
        <v>0</v>
      </c>
      <c r="GE272" s="764">
        <f t="shared" si="643"/>
        <v>0</v>
      </c>
      <c r="GF272" s="764">
        <f t="shared" si="643"/>
        <v>0</v>
      </c>
      <c r="GG272" s="764">
        <f t="shared" si="643"/>
        <v>0</v>
      </c>
      <c r="GH272" s="764">
        <f t="shared" si="643"/>
        <v>0</v>
      </c>
      <c r="GI272" s="764">
        <f t="shared" si="643"/>
        <v>0</v>
      </c>
      <c r="GJ272" s="764">
        <f t="shared" si="643"/>
        <v>0</v>
      </c>
      <c r="GK272" s="764">
        <f t="shared" si="643"/>
        <v>0</v>
      </c>
      <c r="GL272" s="764">
        <f t="shared" si="643"/>
        <v>0</v>
      </c>
      <c r="GM272" s="764">
        <f t="shared" si="643"/>
        <v>0</v>
      </c>
      <c r="GN272" s="764">
        <f t="shared" si="644"/>
        <v>0</v>
      </c>
      <c r="GO272" s="764">
        <f t="shared" si="644"/>
        <v>0</v>
      </c>
      <c r="GP272" s="764">
        <f t="shared" si="644"/>
        <v>0</v>
      </c>
      <c r="GQ272" s="764">
        <f t="shared" si="644"/>
        <v>0</v>
      </c>
      <c r="GR272" s="764">
        <f t="shared" si="644"/>
        <v>0</v>
      </c>
      <c r="GS272" s="764">
        <f t="shared" si="644"/>
        <v>0</v>
      </c>
      <c r="GT272" s="764">
        <f t="shared" si="644"/>
        <v>0</v>
      </c>
      <c r="GU272" s="764">
        <f t="shared" si="644"/>
        <v>0</v>
      </c>
      <c r="GV272" s="764">
        <f t="shared" si="644"/>
        <v>0</v>
      </c>
      <c r="GW272" s="764">
        <f t="shared" si="644"/>
        <v>0</v>
      </c>
      <c r="GX272" s="764">
        <f t="shared" si="645"/>
        <v>0</v>
      </c>
      <c r="GY272" s="764">
        <f t="shared" si="645"/>
        <v>0</v>
      </c>
      <c r="GZ272" s="764">
        <f t="shared" si="645"/>
        <v>0</v>
      </c>
      <c r="HA272" s="764">
        <f t="shared" si="645"/>
        <v>0</v>
      </c>
      <c r="HB272" s="764">
        <f t="shared" si="645"/>
        <v>0</v>
      </c>
      <c r="HC272" s="764">
        <f t="shared" si="645"/>
        <v>0</v>
      </c>
      <c r="HD272" s="764">
        <f t="shared" si="645"/>
        <v>0</v>
      </c>
      <c r="HE272" s="764">
        <f t="shared" si="645"/>
        <v>0</v>
      </c>
      <c r="HF272" s="764">
        <f t="shared" si="645"/>
        <v>0</v>
      </c>
      <c r="HG272" s="764">
        <f t="shared" si="645"/>
        <v>0</v>
      </c>
      <c r="HH272" s="764">
        <f t="shared" si="646"/>
        <v>0</v>
      </c>
      <c r="HI272" s="764">
        <f t="shared" si="646"/>
        <v>0</v>
      </c>
      <c r="HJ272" s="764">
        <f t="shared" si="646"/>
        <v>0</v>
      </c>
      <c r="HK272" s="764">
        <f t="shared" si="646"/>
        <v>0</v>
      </c>
      <c r="HL272" s="764">
        <f t="shared" si="646"/>
        <v>0</v>
      </c>
      <c r="HM272" s="764">
        <f t="shared" si="646"/>
        <v>0</v>
      </c>
      <c r="HN272" s="764">
        <f t="shared" si="646"/>
        <v>0</v>
      </c>
      <c r="HO272" s="764">
        <f t="shared" si="646"/>
        <v>0</v>
      </c>
      <c r="HP272" s="764">
        <f t="shared" si="646"/>
        <v>0</v>
      </c>
      <c r="HQ272" s="764">
        <f t="shared" si="646"/>
        <v>0</v>
      </c>
      <c r="HR272" s="764">
        <f t="shared" si="647"/>
        <v>0</v>
      </c>
      <c r="HS272" s="764">
        <f t="shared" si="647"/>
        <v>0</v>
      </c>
      <c r="HT272" s="764">
        <f t="shared" si="647"/>
        <v>0</v>
      </c>
      <c r="HU272" s="764">
        <f t="shared" si="647"/>
        <v>0</v>
      </c>
      <c r="HV272" s="764">
        <f t="shared" si="647"/>
        <v>0</v>
      </c>
      <c r="HW272" s="764">
        <f t="shared" si="647"/>
        <v>0</v>
      </c>
      <c r="HX272" s="764">
        <f t="shared" si="647"/>
        <v>0</v>
      </c>
      <c r="HY272" s="764">
        <f t="shared" si="647"/>
        <v>0</v>
      </c>
      <c r="HZ272" s="764">
        <f t="shared" si="647"/>
        <v>0</v>
      </c>
      <c r="IA272" s="764">
        <f t="shared" si="647"/>
        <v>0</v>
      </c>
      <c r="IB272" s="764">
        <f t="shared" si="648"/>
        <v>0</v>
      </c>
      <c r="IC272" s="764">
        <f t="shared" si="648"/>
        <v>0</v>
      </c>
      <c r="ID272" s="764">
        <f t="shared" si="648"/>
        <v>0</v>
      </c>
      <c r="IE272" s="764">
        <f t="shared" si="648"/>
        <v>0</v>
      </c>
      <c r="IF272" s="764">
        <f t="shared" si="648"/>
        <v>0</v>
      </c>
      <c r="IG272" s="764">
        <f t="shared" si="648"/>
        <v>0</v>
      </c>
      <c r="IH272" s="764">
        <f t="shared" si="648"/>
        <v>0</v>
      </c>
      <c r="II272" s="764">
        <f t="shared" si="648"/>
        <v>0</v>
      </c>
      <c r="IJ272" s="764">
        <f t="shared" si="648"/>
        <v>0</v>
      </c>
      <c r="IK272" s="764">
        <f t="shared" si="648"/>
        <v>0</v>
      </c>
      <c r="IL272" s="764">
        <f t="shared" si="649"/>
        <v>0</v>
      </c>
      <c r="IM272" s="764">
        <f t="shared" si="649"/>
        <v>0</v>
      </c>
      <c r="IN272" s="764">
        <f t="shared" si="649"/>
        <v>0</v>
      </c>
      <c r="IO272" s="764">
        <f t="shared" si="649"/>
        <v>0</v>
      </c>
      <c r="IP272" s="764">
        <f t="shared" si="649"/>
        <v>0</v>
      </c>
      <c r="IQ272" s="764">
        <f t="shared" si="649"/>
        <v>0</v>
      </c>
      <c r="IR272" s="764">
        <f t="shared" si="649"/>
        <v>0</v>
      </c>
      <c r="IS272" s="764">
        <f t="shared" si="649"/>
        <v>0</v>
      </c>
      <c r="IT272" s="764">
        <f t="shared" si="649"/>
        <v>0</v>
      </c>
      <c r="IU272" s="764">
        <f t="shared" si="649"/>
        <v>0</v>
      </c>
      <c r="IV272" s="764">
        <f t="shared" si="649"/>
        <v>0</v>
      </c>
      <c r="IW272" s="764">
        <f t="shared" si="649"/>
        <v>0</v>
      </c>
      <c r="IX272" s="764">
        <f t="shared" si="649"/>
        <v>0</v>
      </c>
      <c r="IY272" s="764">
        <f t="shared" si="649"/>
        <v>0</v>
      </c>
      <c r="IZ272" s="764">
        <f t="shared" si="649"/>
        <v>0</v>
      </c>
      <c r="JA272" s="764">
        <f t="shared" si="649"/>
        <v>0</v>
      </c>
      <c r="JB272" s="764">
        <f t="shared" si="649"/>
        <v>0</v>
      </c>
      <c r="JC272" s="764">
        <f t="shared" si="649"/>
        <v>0</v>
      </c>
      <c r="JD272" s="764">
        <f t="shared" si="629"/>
        <v>0</v>
      </c>
      <c r="JE272" s="764">
        <f t="shared" si="629"/>
        <v>0</v>
      </c>
      <c r="JF272" s="764">
        <f t="shared" si="629"/>
        <v>0</v>
      </c>
      <c r="JG272" s="764">
        <f t="shared" si="629"/>
        <v>0</v>
      </c>
      <c r="JH272" s="764">
        <f t="shared" si="629"/>
        <v>0</v>
      </c>
      <c r="JI272" s="764">
        <f t="shared" si="629"/>
        <v>0</v>
      </c>
      <c r="JJ272" s="764">
        <f t="shared" si="629"/>
        <v>0</v>
      </c>
      <c r="JK272" s="764">
        <f t="shared" si="629"/>
        <v>0</v>
      </c>
      <c r="JL272" s="764">
        <f t="shared" si="649"/>
        <v>0</v>
      </c>
      <c r="JM272" s="764">
        <f t="shared" si="649"/>
        <v>0</v>
      </c>
      <c r="JN272" s="764">
        <f t="shared" si="649"/>
        <v>0</v>
      </c>
      <c r="JO272" s="764">
        <f t="shared" si="649"/>
        <v>0</v>
      </c>
      <c r="JP272" s="764">
        <f t="shared" si="649"/>
        <v>0</v>
      </c>
      <c r="JQ272" s="764">
        <f t="shared" si="624"/>
        <v>0</v>
      </c>
      <c r="JR272" s="764">
        <f t="shared" si="624"/>
        <v>0</v>
      </c>
      <c r="JS272" s="764">
        <f t="shared" si="649"/>
        <v>0</v>
      </c>
      <c r="JT272" s="765">
        <f t="shared" si="625"/>
        <v>0</v>
      </c>
      <c r="JU272" s="229">
        <f t="shared" si="626"/>
        <v>0</v>
      </c>
    </row>
    <row r="273" spans="1:281" ht="12.75" customHeight="1">
      <c r="A273" s="57"/>
      <c r="B273" s="223"/>
      <c r="C273" s="52"/>
      <c r="D273" s="62"/>
      <c r="E273" s="743" t="str">
        <f t="shared" si="623"/>
        <v xml:space="preserve"> </v>
      </c>
      <c r="F273" s="56"/>
      <c r="G273" s="228"/>
      <c r="H273" s="744">
        <f>SUMIF(Ajuste!$C$8:$C$483,$B$6:$B$499,Ajuste!$E$8:$E$483)</f>
        <v>0</v>
      </c>
      <c r="I273" s="744">
        <f>SUMIF(Ajuste!$C$8:$C$483,$B$6:$B$499,Ajuste!$F$8:$F$483)</f>
        <v>0</v>
      </c>
      <c r="J273" s="229">
        <f t="shared" si="627"/>
        <v>0</v>
      </c>
      <c r="K273" s="764">
        <f t="shared" si="630"/>
        <v>0</v>
      </c>
      <c r="L273" s="764">
        <f t="shared" si="650"/>
        <v>0</v>
      </c>
      <c r="M273" s="764">
        <f t="shared" si="650"/>
        <v>0</v>
      </c>
      <c r="N273" s="764">
        <f t="shared" si="650"/>
        <v>0</v>
      </c>
      <c r="O273" s="764">
        <f t="shared" si="650"/>
        <v>0</v>
      </c>
      <c r="P273" s="764">
        <f t="shared" si="650"/>
        <v>0</v>
      </c>
      <c r="Q273" s="764">
        <f t="shared" si="650"/>
        <v>0</v>
      </c>
      <c r="R273" s="764">
        <f t="shared" si="650"/>
        <v>0</v>
      </c>
      <c r="S273" s="764">
        <f t="shared" si="650"/>
        <v>0</v>
      </c>
      <c r="T273" s="764">
        <f t="shared" si="650"/>
        <v>0</v>
      </c>
      <c r="U273" s="764">
        <f t="shared" si="650"/>
        <v>0</v>
      </c>
      <c r="V273" s="764">
        <f t="shared" si="650"/>
        <v>0</v>
      </c>
      <c r="W273" s="764">
        <f t="shared" si="650"/>
        <v>0</v>
      </c>
      <c r="X273" s="764">
        <f t="shared" si="650"/>
        <v>0</v>
      </c>
      <c r="Y273" s="764">
        <f t="shared" si="650"/>
        <v>0</v>
      </c>
      <c r="Z273" s="764">
        <f t="shared" si="650"/>
        <v>0</v>
      </c>
      <c r="AA273" s="764">
        <f t="shared" si="650"/>
        <v>0</v>
      </c>
      <c r="AB273" s="764">
        <f t="shared" si="650"/>
        <v>0</v>
      </c>
      <c r="AC273" s="764">
        <f t="shared" si="650"/>
        <v>0</v>
      </c>
      <c r="AD273" s="764">
        <f t="shared" si="650"/>
        <v>0</v>
      </c>
      <c r="AE273" s="764">
        <f t="shared" si="650"/>
        <v>0</v>
      </c>
      <c r="AF273" s="764">
        <f t="shared" si="650"/>
        <v>0</v>
      </c>
      <c r="AG273" s="764">
        <f t="shared" si="650"/>
        <v>0</v>
      </c>
      <c r="AH273" s="764">
        <f t="shared" si="650"/>
        <v>0</v>
      </c>
      <c r="AI273" s="764">
        <f t="shared" si="650"/>
        <v>0</v>
      </c>
      <c r="AJ273" s="764">
        <f t="shared" si="650"/>
        <v>0</v>
      </c>
      <c r="AK273" s="764">
        <f t="shared" si="650"/>
        <v>0</v>
      </c>
      <c r="AL273" s="764">
        <f t="shared" si="650"/>
        <v>0</v>
      </c>
      <c r="AM273" s="764">
        <f t="shared" si="650"/>
        <v>0</v>
      </c>
      <c r="AN273" s="764">
        <f t="shared" si="650"/>
        <v>0</v>
      </c>
      <c r="AO273" s="764">
        <f t="shared" si="650"/>
        <v>0</v>
      </c>
      <c r="AP273" s="764">
        <f t="shared" si="650"/>
        <v>0</v>
      </c>
      <c r="AQ273" s="764">
        <f t="shared" si="650"/>
        <v>0</v>
      </c>
      <c r="AR273" s="764">
        <f t="shared" si="650"/>
        <v>0</v>
      </c>
      <c r="AS273" s="764">
        <f t="shared" si="650"/>
        <v>0</v>
      </c>
      <c r="AT273" s="764">
        <f t="shared" si="650"/>
        <v>0</v>
      </c>
      <c r="AU273" s="764">
        <f t="shared" si="650"/>
        <v>0</v>
      </c>
      <c r="AV273" s="764">
        <f t="shared" si="650"/>
        <v>0</v>
      </c>
      <c r="AW273" s="764">
        <f t="shared" si="650"/>
        <v>0</v>
      </c>
      <c r="AX273" s="764">
        <f t="shared" si="650"/>
        <v>0</v>
      </c>
      <c r="AY273" s="764">
        <f t="shared" si="650"/>
        <v>0</v>
      </c>
      <c r="AZ273" s="764">
        <f t="shared" si="650"/>
        <v>0</v>
      </c>
      <c r="BA273" s="764">
        <f t="shared" si="650"/>
        <v>0</v>
      </c>
      <c r="BB273" s="764">
        <f t="shared" ref="L273:BE274" si="651">IF($D273=BB$5,$J273,0)</f>
        <v>0</v>
      </c>
      <c r="BC273" s="764">
        <f t="shared" si="651"/>
        <v>0</v>
      </c>
      <c r="BD273" s="764">
        <f t="shared" si="651"/>
        <v>0</v>
      </c>
      <c r="BE273" s="764">
        <f t="shared" si="651"/>
        <v>0</v>
      </c>
      <c r="BF273" s="764">
        <f t="shared" si="630"/>
        <v>0</v>
      </c>
      <c r="BG273" s="764">
        <f t="shared" si="630"/>
        <v>0</v>
      </c>
      <c r="BH273" s="764">
        <f t="shared" si="630"/>
        <v>0</v>
      </c>
      <c r="BI273" s="764">
        <f t="shared" si="630"/>
        <v>0</v>
      </c>
      <c r="BJ273" s="764">
        <f t="shared" si="630"/>
        <v>0</v>
      </c>
      <c r="BK273" s="764">
        <f t="shared" si="630"/>
        <v>0</v>
      </c>
      <c r="BL273" s="764">
        <f t="shared" si="630"/>
        <v>0</v>
      </c>
      <c r="BM273" s="764">
        <f t="shared" si="630"/>
        <v>0</v>
      </c>
      <c r="BN273" s="764">
        <f t="shared" si="631"/>
        <v>0</v>
      </c>
      <c r="BO273" s="764">
        <f t="shared" si="631"/>
        <v>0</v>
      </c>
      <c r="BP273" s="764">
        <f t="shared" si="631"/>
        <v>0</v>
      </c>
      <c r="BQ273" s="764">
        <f t="shared" si="631"/>
        <v>0</v>
      </c>
      <c r="BR273" s="764">
        <f t="shared" si="631"/>
        <v>0</v>
      </c>
      <c r="BS273" s="764">
        <f t="shared" si="631"/>
        <v>0</v>
      </c>
      <c r="BT273" s="764">
        <f t="shared" si="631"/>
        <v>0</v>
      </c>
      <c r="BU273" s="764">
        <f t="shared" si="631"/>
        <v>0</v>
      </c>
      <c r="BV273" s="764">
        <f t="shared" si="631"/>
        <v>0</v>
      </c>
      <c r="BW273" s="764">
        <f t="shared" si="631"/>
        <v>0</v>
      </c>
      <c r="BX273" s="764">
        <f t="shared" si="632"/>
        <v>0</v>
      </c>
      <c r="BY273" s="764">
        <f t="shared" si="632"/>
        <v>0</v>
      </c>
      <c r="BZ273" s="764">
        <f t="shared" si="632"/>
        <v>0</v>
      </c>
      <c r="CA273" s="764">
        <f t="shared" si="632"/>
        <v>0</v>
      </c>
      <c r="CB273" s="764">
        <f t="shared" si="632"/>
        <v>0</v>
      </c>
      <c r="CC273" s="764">
        <f t="shared" si="632"/>
        <v>0</v>
      </c>
      <c r="CD273" s="764">
        <f t="shared" si="632"/>
        <v>0</v>
      </c>
      <c r="CE273" s="764">
        <f t="shared" si="632"/>
        <v>0</v>
      </c>
      <c r="CF273" s="764">
        <f t="shared" si="632"/>
        <v>0</v>
      </c>
      <c r="CG273" s="764">
        <f t="shared" si="632"/>
        <v>0</v>
      </c>
      <c r="CH273" s="764">
        <f t="shared" si="633"/>
        <v>0</v>
      </c>
      <c r="CI273" s="764">
        <f t="shared" si="633"/>
        <v>0</v>
      </c>
      <c r="CJ273" s="764">
        <f t="shared" si="633"/>
        <v>0</v>
      </c>
      <c r="CK273" s="764">
        <f t="shared" si="633"/>
        <v>0</v>
      </c>
      <c r="CL273" s="764">
        <f t="shared" si="633"/>
        <v>0</v>
      </c>
      <c r="CM273" s="764">
        <f t="shared" si="633"/>
        <v>0</v>
      </c>
      <c r="CN273" s="764">
        <f t="shared" si="633"/>
        <v>0</v>
      </c>
      <c r="CO273" s="764">
        <f t="shared" si="633"/>
        <v>0</v>
      </c>
      <c r="CP273" s="764">
        <f t="shared" si="633"/>
        <v>0</v>
      </c>
      <c r="CQ273" s="764">
        <f t="shared" si="633"/>
        <v>0</v>
      </c>
      <c r="CR273" s="764">
        <f t="shared" si="634"/>
        <v>0</v>
      </c>
      <c r="CS273" s="764">
        <f t="shared" si="634"/>
        <v>0</v>
      </c>
      <c r="CT273" s="764">
        <f t="shared" si="634"/>
        <v>0</v>
      </c>
      <c r="CU273" s="764">
        <f t="shared" si="634"/>
        <v>0</v>
      </c>
      <c r="CV273" s="764">
        <f t="shared" si="634"/>
        <v>0</v>
      </c>
      <c r="CW273" s="764">
        <f t="shared" si="634"/>
        <v>0</v>
      </c>
      <c r="CX273" s="764">
        <f t="shared" si="634"/>
        <v>0</v>
      </c>
      <c r="CY273" s="764">
        <f t="shared" si="634"/>
        <v>0</v>
      </c>
      <c r="CZ273" s="764">
        <f t="shared" si="634"/>
        <v>0</v>
      </c>
      <c r="DA273" s="764">
        <f t="shared" si="634"/>
        <v>0</v>
      </c>
      <c r="DB273" s="764">
        <f t="shared" si="635"/>
        <v>0</v>
      </c>
      <c r="DC273" s="764">
        <f t="shared" si="635"/>
        <v>0</v>
      </c>
      <c r="DD273" s="764">
        <f t="shared" si="635"/>
        <v>0</v>
      </c>
      <c r="DE273" s="764">
        <f t="shared" si="635"/>
        <v>0</v>
      </c>
      <c r="DF273" s="764">
        <f t="shared" si="635"/>
        <v>0</v>
      </c>
      <c r="DG273" s="764">
        <f t="shared" si="635"/>
        <v>0</v>
      </c>
      <c r="DH273" s="764">
        <f t="shared" si="635"/>
        <v>0</v>
      </c>
      <c r="DI273" s="764">
        <f t="shared" si="635"/>
        <v>0</v>
      </c>
      <c r="DJ273" s="764">
        <f t="shared" si="635"/>
        <v>0</v>
      </c>
      <c r="DK273" s="764">
        <f t="shared" si="635"/>
        <v>0</v>
      </c>
      <c r="DL273" s="764">
        <f t="shared" si="636"/>
        <v>0</v>
      </c>
      <c r="DM273" s="764">
        <f t="shared" si="636"/>
        <v>0</v>
      </c>
      <c r="DN273" s="764">
        <f t="shared" si="636"/>
        <v>0</v>
      </c>
      <c r="DO273" s="764">
        <f t="shared" si="636"/>
        <v>0</v>
      </c>
      <c r="DP273" s="764">
        <f t="shared" si="636"/>
        <v>0</v>
      </c>
      <c r="DQ273" s="764">
        <f t="shared" si="636"/>
        <v>0</v>
      </c>
      <c r="DR273" s="764">
        <f t="shared" si="636"/>
        <v>0</v>
      </c>
      <c r="DS273" s="764">
        <f t="shared" si="636"/>
        <v>0</v>
      </c>
      <c r="DT273" s="764">
        <f t="shared" si="636"/>
        <v>0</v>
      </c>
      <c r="DU273" s="764">
        <f t="shared" si="636"/>
        <v>0</v>
      </c>
      <c r="DV273" s="764">
        <f t="shared" si="637"/>
        <v>0</v>
      </c>
      <c r="DW273" s="764">
        <f t="shared" si="637"/>
        <v>0</v>
      </c>
      <c r="DX273" s="764">
        <f t="shared" si="637"/>
        <v>0</v>
      </c>
      <c r="DY273" s="764">
        <f t="shared" si="637"/>
        <v>0</v>
      </c>
      <c r="DZ273" s="764">
        <f t="shared" si="637"/>
        <v>0</v>
      </c>
      <c r="EA273" s="764">
        <f t="shared" si="637"/>
        <v>0</v>
      </c>
      <c r="EB273" s="764">
        <f t="shared" si="637"/>
        <v>0</v>
      </c>
      <c r="EC273" s="764">
        <f t="shared" si="637"/>
        <v>0</v>
      </c>
      <c r="ED273" s="764">
        <f t="shared" si="637"/>
        <v>0</v>
      </c>
      <c r="EE273" s="764">
        <f t="shared" si="637"/>
        <v>0</v>
      </c>
      <c r="EF273" s="764">
        <f t="shared" si="638"/>
        <v>0</v>
      </c>
      <c r="EG273" s="764">
        <f t="shared" si="638"/>
        <v>0</v>
      </c>
      <c r="EH273" s="764">
        <f t="shared" si="638"/>
        <v>0</v>
      </c>
      <c r="EI273" s="764">
        <f t="shared" si="638"/>
        <v>0</v>
      </c>
      <c r="EJ273" s="764">
        <f t="shared" si="638"/>
        <v>0</v>
      </c>
      <c r="EK273" s="764">
        <f t="shared" si="638"/>
        <v>0</v>
      </c>
      <c r="EL273" s="764">
        <f t="shared" si="638"/>
        <v>0</v>
      </c>
      <c r="EM273" s="764">
        <f t="shared" si="638"/>
        <v>0</v>
      </c>
      <c r="EN273" s="764">
        <f t="shared" si="638"/>
        <v>0</v>
      </c>
      <c r="EO273" s="764">
        <f t="shared" si="638"/>
        <v>0</v>
      </c>
      <c r="EP273" s="764">
        <f t="shared" si="639"/>
        <v>0</v>
      </c>
      <c r="EQ273" s="764">
        <f t="shared" si="639"/>
        <v>0</v>
      </c>
      <c r="ER273" s="764">
        <f t="shared" si="639"/>
        <v>0</v>
      </c>
      <c r="ES273" s="764">
        <f t="shared" si="639"/>
        <v>0</v>
      </c>
      <c r="ET273" s="764">
        <f t="shared" si="639"/>
        <v>0</v>
      </c>
      <c r="EU273" s="764">
        <f t="shared" si="639"/>
        <v>0</v>
      </c>
      <c r="EV273" s="764">
        <f t="shared" si="639"/>
        <v>0</v>
      </c>
      <c r="EW273" s="764">
        <f t="shared" si="639"/>
        <v>0</v>
      </c>
      <c r="EX273" s="764">
        <f t="shared" si="639"/>
        <v>0</v>
      </c>
      <c r="EY273" s="764">
        <f t="shared" si="639"/>
        <v>0</v>
      </c>
      <c r="EZ273" s="764">
        <f t="shared" si="640"/>
        <v>0</v>
      </c>
      <c r="FA273" s="764">
        <f t="shared" si="640"/>
        <v>0</v>
      </c>
      <c r="FB273" s="764">
        <f t="shared" si="640"/>
        <v>0</v>
      </c>
      <c r="FC273" s="764">
        <f t="shared" si="640"/>
        <v>0</v>
      </c>
      <c r="FD273" s="764">
        <f t="shared" si="640"/>
        <v>0</v>
      </c>
      <c r="FE273" s="764">
        <f t="shared" si="640"/>
        <v>0</v>
      </c>
      <c r="FF273" s="764">
        <f t="shared" si="640"/>
        <v>0</v>
      </c>
      <c r="FG273" s="764">
        <f t="shared" si="640"/>
        <v>0</v>
      </c>
      <c r="FH273" s="764">
        <f t="shared" si="640"/>
        <v>0</v>
      </c>
      <c r="FI273" s="764">
        <f t="shared" si="640"/>
        <v>0</v>
      </c>
      <c r="FJ273" s="764">
        <f t="shared" si="641"/>
        <v>0</v>
      </c>
      <c r="FK273" s="764">
        <f t="shared" si="641"/>
        <v>0</v>
      </c>
      <c r="FL273" s="764">
        <f t="shared" si="641"/>
        <v>0</v>
      </c>
      <c r="FM273" s="764">
        <f t="shared" si="641"/>
        <v>0</v>
      </c>
      <c r="FN273" s="764">
        <f t="shared" si="641"/>
        <v>0</v>
      </c>
      <c r="FO273" s="764">
        <f t="shared" si="641"/>
        <v>0</v>
      </c>
      <c r="FP273" s="764">
        <f t="shared" si="641"/>
        <v>0</v>
      </c>
      <c r="FQ273" s="764">
        <f t="shared" si="641"/>
        <v>0</v>
      </c>
      <c r="FR273" s="764">
        <f t="shared" si="641"/>
        <v>0</v>
      </c>
      <c r="FS273" s="764">
        <f t="shared" si="641"/>
        <v>0</v>
      </c>
      <c r="FT273" s="764">
        <f t="shared" si="642"/>
        <v>0</v>
      </c>
      <c r="FU273" s="764">
        <f t="shared" si="642"/>
        <v>0</v>
      </c>
      <c r="FV273" s="764">
        <f t="shared" si="642"/>
        <v>0</v>
      </c>
      <c r="FW273" s="764">
        <f t="shared" si="642"/>
        <v>0</v>
      </c>
      <c r="FX273" s="764">
        <f t="shared" si="642"/>
        <v>0</v>
      </c>
      <c r="FY273" s="764">
        <f t="shared" si="642"/>
        <v>0</v>
      </c>
      <c r="FZ273" s="764">
        <f t="shared" si="642"/>
        <v>0</v>
      </c>
      <c r="GA273" s="764">
        <f t="shared" si="642"/>
        <v>0</v>
      </c>
      <c r="GB273" s="764">
        <f t="shared" si="642"/>
        <v>0</v>
      </c>
      <c r="GC273" s="764">
        <f t="shared" si="642"/>
        <v>0</v>
      </c>
      <c r="GD273" s="764">
        <f t="shared" si="643"/>
        <v>0</v>
      </c>
      <c r="GE273" s="764">
        <f t="shared" si="643"/>
        <v>0</v>
      </c>
      <c r="GF273" s="764">
        <f t="shared" si="643"/>
        <v>0</v>
      </c>
      <c r="GG273" s="764">
        <f t="shared" si="643"/>
        <v>0</v>
      </c>
      <c r="GH273" s="764">
        <f t="shared" si="643"/>
        <v>0</v>
      </c>
      <c r="GI273" s="764">
        <f t="shared" si="643"/>
        <v>0</v>
      </c>
      <c r="GJ273" s="764">
        <f t="shared" si="643"/>
        <v>0</v>
      </c>
      <c r="GK273" s="764">
        <f t="shared" si="643"/>
        <v>0</v>
      </c>
      <c r="GL273" s="764">
        <f t="shared" si="643"/>
        <v>0</v>
      </c>
      <c r="GM273" s="764">
        <f t="shared" si="643"/>
        <v>0</v>
      </c>
      <c r="GN273" s="764">
        <f t="shared" si="644"/>
        <v>0</v>
      </c>
      <c r="GO273" s="764">
        <f t="shared" si="644"/>
        <v>0</v>
      </c>
      <c r="GP273" s="764">
        <f t="shared" si="644"/>
        <v>0</v>
      </c>
      <c r="GQ273" s="764">
        <f t="shared" si="644"/>
        <v>0</v>
      </c>
      <c r="GR273" s="764">
        <f t="shared" si="644"/>
        <v>0</v>
      </c>
      <c r="GS273" s="764">
        <f t="shared" si="644"/>
        <v>0</v>
      </c>
      <c r="GT273" s="764">
        <f t="shared" si="644"/>
        <v>0</v>
      </c>
      <c r="GU273" s="764">
        <f t="shared" si="644"/>
        <v>0</v>
      </c>
      <c r="GV273" s="764">
        <f t="shared" si="644"/>
        <v>0</v>
      </c>
      <c r="GW273" s="764">
        <f t="shared" si="644"/>
        <v>0</v>
      </c>
      <c r="GX273" s="764">
        <f t="shared" si="645"/>
        <v>0</v>
      </c>
      <c r="GY273" s="764">
        <f t="shared" si="645"/>
        <v>0</v>
      </c>
      <c r="GZ273" s="764">
        <f t="shared" si="645"/>
        <v>0</v>
      </c>
      <c r="HA273" s="764">
        <f t="shared" si="645"/>
        <v>0</v>
      </c>
      <c r="HB273" s="764">
        <f t="shared" si="645"/>
        <v>0</v>
      </c>
      <c r="HC273" s="764">
        <f t="shared" si="645"/>
        <v>0</v>
      </c>
      <c r="HD273" s="764">
        <f t="shared" si="645"/>
        <v>0</v>
      </c>
      <c r="HE273" s="764">
        <f t="shared" si="645"/>
        <v>0</v>
      </c>
      <c r="HF273" s="764">
        <f t="shared" si="645"/>
        <v>0</v>
      </c>
      <c r="HG273" s="764">
        <f t="shared" si="645"/>
        <v>0</v>
      </c>
      <c r="HH273" s="764">
        <f t="shared" si="646"/>
        <v>0</v>
      </c>
      <c r="HI273" s="764">
        <f t="shared" si="646"/>
        <v>0</v>
      </c>
      <c r="HJ273" s="764">
        <f t="shared" si="646"/>
        <v>0</v>
      </c>
      <c r="HK273" s="764">
        <f t="shared" si="646"/>
        <v>0</v>
      </c>
      <c r="HL273" s="764">
        <f t="shared" si="646"/>
        <v>0</v>
      </c>
      <c r="HM273" s="764">
        <f t="shared" si="646"/>
        <v>0</v>
      </c>
      <c r="HN273" s="764">
        <f t="shared" si="646"/>
        <v>0</v>
      </c>
      <c r="HO273" s="764">
        <f t="shared" si="646"/>
        <v>0</v>
      </c>
      <c r="HP273" s="764">
        <f t="shared" si="646"/>
        <v>0</v>
      </c>
      <c r="HQ273" s="764">
        <f t="shared" si="646"/>
        <v>0</v>
      </c>
      <c r="HR273" s="764">
        <f t="shared" si="647"/>
        <v>0</v>
      </c>
      <c r="HS273" s="764">
        <f t="shared" si="647"/>
        <v>0</v>
      </c>
      <c r="HT273" s="764">
        <f t="shared" si="647"/>
        <v>0</v>
      </c>
      <c r="HU273" s="764">
        <f t="shared" si="647"/>
        <v>0</v>
      </c>
      <c r="HV273" s="764">
        <f t="shared" si="647"/>
        <v>0</v>
      </c>
      <c r="HW273" s="764">
        <f t="shared" si="647"/>
        <v>0</v>
      </c>
      <c r="HX273" s="764">
        <f t="shared" si="647"/>
        <v>0</v>
      </c>
      <c r="HY273" s="764">
        <f t="shared" si="647"/>
        <v>0</v>
      </c>
      <c r="HZ273" s="764">
        <f t="shared" si="647"/>
        <v>0</v>
      </c>
      <c r="IA273" s="764">
        <f t="shared" si="647"/>
        <v>0</v>
      </c>
      <c r="IB273" s="764">
        <f t="shared" si="648"/>
        <v>0</v>
      </c>
      <c r="IC273" s="764">
        <f t="shared" si="648"/>
        <v>0</v>
      </c>
      <c r="ID273" s="764">
        <f t="shared" si="648"/>
        <v>0</v>
      </c>
      <c r="IE273" s="764">
        <f t="shared" si="648"/>
        <v>0</v>
      </c>
      <c r="IF273" s="764">
        <f t="shared" si="648"/>
        <v>0</v>
      </c>
      <c r="IG273" s="764">
        <f t="shared" si="648"/>
        <v>0</v>
      </c>
      <c r="IH273" s="764">
        <f t="shared" si="648"/>
        <v>0</v>
      </c>
      <c r="II273" s="764">
        <f t="shared" si="648"/>
        <v>0</v>
      </c>
      <c r="IJ273" s="764">
        <f t="shared" si="648"/>
        <v>0</v>
      </c>
      <c r="IK273" s="764">
        <f t="shared" si="648"/>
        <v>0</v>
      </c>
      <c r="IL273" s="764">
        <f t="shared" si="649"/>
        <v>0</v>
      </c>
      <c r="IM273" s="764">
        <f t="shared" si="649"/>
        <v>0</v>
      </c>
      <c r="IN273" s="764">
        <f t="shared" si="649"/>
        <v>0</v>
      </c>
      <c r="IO273" s="764">
        <f t="shared" si="649"/>
        <v>0</v>
      </c>
      <c r="IP273" s="764">
        <f t="shared" si="649"/>
        <v>0</v>
      </c>
      <c r="IQ273" s="764">
        <f t="shared" si="649"/>
        <v>0</v>
      </c>
      <c r="IR273" s="764">
        <f t="shared" si="649"/>
        <v>0</v>
      </c>
      <c r="IS273" s="764">
        <f t="shared" si="649"/>
        <v>0</v>
      </c>
      <c r="IT273" s="764">
        <f t="shared" si="649"/>
        <v>0</v>
      </c>
      <c r="IU273" s="764">
        <f t="shared" si="649"/>
        <v>0</v>
      </c>
      <c r="IV273" s="764">
        <f t="shared" si="649"/>
        <v>0</v>
      </c>
      <c r="IW273" s="764">
        <f t="shared" si="649"/>
        <v>0</v>
      </c>
      <c r="IX273" s="764">
        <f t="shared" si="649"/>
        <v>0</v>
      </c>
      <c r="IY273" s="764">
        <f t="shared" si="649"/>
        <v>0</v>
      </c>
      <c r="IZ273" s="764">
        <f t="shared" si="649"/>
        <v>0</v>
      </c>
      <c r="JA273" s="764">
        <f t="shared" si="649"/>
        <v>0</v>
      </c>
      <c r="JB273" s="764">
        <f t="shared" si="649"/>
        <v>0</v>
      </c>
      <c r="JC273" s="764">
        <f t="shared" si="649"/>
        <v>0</v>
      </c>
      <c r="JD273" s="764">
        <f t="shared" si="629"/>
        <v>0</v>
      </c>
      <c r="JE273" s="764">
        <f t="shared" si="629"/>
        <v>0</v>
      </c>
      <c r="JF273" s="764">
        <f t="shared" si="629"/>
        <v>0</v>
      </c>
      <c r="JG273" s="764">
        <f t="shared" ref="JD273:JO283" si="652">IF($D273=JG$5,$J273,0)</f>
        <v>0</v>
      </c>
      <c r="JH273" s="764">
        <f t="shared" si="629"/>
        <v>0</v>
      </c>
      <c r="JI273" s="764">
        <f t="shared" si="629"/>
        <v>0</v>
      </c>
      <c r="JJ273" s="764">
        <f t="shared" si="629"/>
        <v>0</v>
      </c>
      <c r="JK273" s="764">
        <f t="shared" si="652"/>
        <v>0</v>
      </c>
      <c r="JL273" s="764">
        <f t="shared" si="649"/>
        <v>0</v>
      </c>
      <c r="JM273" s="764">
        <f t="shared" si="649"/>
        <v>0</v>
      </c>
      <c r="JN273" s="764">
        <f t="shared" si="649"/>
        <v>0</v>
      </c>
      <c r="JO273" s="764">
        <f t="shared" si="652"/>
        <v>0</v>
      </c>
      <c r="JP273" s="764">
        <f t="shared" si="649"/>
        <v>0</v>
      </c>
      <c r="JQ273" s="764">
        <f t="shared" si="624"/>
        <v>0</v>
      </c>
      <c r="JR273" s="764">
        <f t="shared" si="624"/>
        <v>0</v>
      </c>
      <c r="JS273" s="764">
        <f t="shared" si="649"/>
        <v>0</v>
      </c>
      <c r="JT273" s="765">
        <f t="shared" si="625"/>
        <v>0</v>
      </c>
      <c r="JU273" s="229">
        <f t="shared" si="626"/>
        <v>0</v>
      </c>
    </row>
    <row r="274" spans="1:281" ht="12.75" customHeight="1">
      <c r="A274" s="57"/>
      <c r="B274" s="223"/>
      <c r="C274" s="52"/>
      <c r="D274" s="62"/>
      <c r="E274" s="743" t="str">
        <f t="shared" si="623"/>
        <v xml:space="preserve"> </v>
      </c>
      <c r="F274" s="56"/>
      <c r="G274" s="228"/>
      <c r="H274" s="744">
        <f>SUMIF(Ajuste!$C$8:$C$483,$B$6:$B$499,Ajuste!$E$8:$E$483)</f>
        <v>0</v>
      </c>
      <c r="I274" s="744">
        <f>SUMIF(Ajuste!$C$8:$C$483,$B$6:$B$499,Ajuste!$F$8:$F$483)</f>
        <v>0</v>
      </c>
      <c r="J274" s="229">
        <f t="shared" si="627"/>
        <v>0</v>
      </c>
      <c r="K274" s="764">
        <f t="shared" si="630"/>
        <v>0</v>
      </c>
      <c r="L274" s="764">
        <f t="shared" si="651"/>
        <v>0</v>
      </c>
      <c r="M274" s="764">
        <f t="shared" si="651"/>
        <v>0</v>
      </c>
      <c r="N274" s="764">
        <f t="shared" si="651"/>
        <v>0</v>
      </c>
      <c r="O274" s="764">
        <f t="shared" si="651"/>
        <v>0</v>
      </c>
      <c r="P274" s="764">
        <f t="shared" si="651"/>
        <v>0</v>
      </c>
      <c r="Q274" s="764">
        <f t="shared" si="651"/>
        <v>0</v>
      </c>
      <c r="R274" s="764">
        <f t="shared" si="651"/>
        <v>0</v>
      </c>
      <c r="S274" s="764">
        <f t="shared" si="651"/>
        <v>0</v>
      </c>
      <c r="T274" s="764">
        <f t="shared" si="651"/>
        <v>0</v>
      </c>
      <c r="U274" s="764">
        <f t="shared" si="651"/>
        <v>0</v>
      </c>
      <c r="V274" s="764">
        <f t="shared" si="651"/>
        <v>0</v>
      </c>
      <c r="W274" s="764">
        <f t="shared" si="651"/>
        <v>0</v>
      </c>
      <c r="X274" s="764">
        <f t="shared" si="651"/>
        <v>0</v>
      </c>
      <c r="Y274" s="764">
        <f t="shared" si="651"/>
        <v>0</v>
      </c>
      <c r="Z274" s="764">
        <f t="shared" si="651"/>
        <v>0</v>
      </c>
      <c r="AA274" s="764">
        <f t="shared" si="651"/>
        <v>0</v>
      </c>
      <c r="AB274" s="764">
        <f t="shared" si="651"/>
        <v>0</v>
      </c>
      <c r="AC274" s="764">
        <f t="shared" si="651"/>
        <v>0</v>
      </c>
      <c r="AD274" s="764">
        <f t="shared" si="651"/>
        <v>0</v>
      </c>
      <c r="AE274" s="764">
        <f t="shared" si="651"/>
        <v>0</v>
      </c>
      <c r="AF274" s="764">
        <f t="shared" si="651"/>
        <v>0</v>
      </c>
      <c r="AG274" s="764">
        <f t="shared" si="651"/>
        <v>0</v>
      </c>
      <c r="AH274" s="764">
        <f t="shared" si="651"/>
        <v>0</v>
      </c>
      <c r="AI274" s="764">
        <f t="shared" si="651"/>
        <v>0</v>
      </c>
      <c r="AJ274" s="764">
        <f t="shared" si="651"/>
        <v>0</v>
      </c>
      <c r="AK274" s="764">
        <f t="shared" si="651"/>
        <v>0</v>
      </c>
      <c r="AL274" s="764">
        <f t="shared" si="651"/>
        <v>0</v>
      </c>
      <c r="AM274" s="764">
        <f t="shared" si="651"/>
        <v>0</v>
      </c>
      <c r="AN274" s="764">
        <f t="shared" si="651"/>
        <v>0</v>
      </c>
      <c r="AO274" s="764">
        <f t="shared" si="651"/>
        <v>0</v>
      </c>
      <c r="AP274" s="764">
        <f t="shared" si="651"/>
        <v>0</v>
      </c>
      <c r="AQ274" s="764">
        <f t="shared" si="651"/>
        <v>0</v>
      </c>
      <c r="AR274" s="764">
        <f t="shared" si="651"/>
        <v>0</v>
      </c>
      <c r="AS274" s="764">
        <f t="shared" si="651"/>
        <v>0</v>
      </c>
      <c r="AT274" s="764">
        <f t="shared" si="651"/>
        <v>0</v>
      </c>
      <c r="AU274" s="764">
        <f t="shared" si="651"/>
        <v>0</v>
      </c>
      <c r="AV274" s="764">
        <f t="shared" si="651"/>
        <v>0</v>
      </c>
      <c r="AW274" s="764">
        <f t="shared" si="651"/>
        <v>0</v>
      </c>
      <c r="AX274" s="764">
        <f t="shared" si="651"/>
        <v>0</v>
      </c>
      <c r="AY274" s="764">
        <f t="shared" si="651"/>
        <v>0</v>
      </c>
      <c r="AZ274" s="764">
        <f t="shared" si="651"/>
        <v>0</v>
      </c>
      <c r="BA274" s="764">
        <f t="shared" si="651"/>
        <v>0</v>
      </c>
      <c r="BB274" s="764">
        <f t="shared" si="651"/>
        <v>0</v>
      </c>
      <c r="BC274" s="764">
        <f t="shared" si="651"/>
        <v>0</v>
      </c>
      <c r="BD274" s="764">
        <f t="shared" si="651"/>
        <v>0</v>
      </c>
      <c r="BE274" s="764">
        <f t="shared" si="651"/>
        <v>0</v>
      </c>
      <c r="BF274" s="764">
        <f t="shared" si="630"/>
        <v>0</v>
      </c>
      <c r="BG274" s="764">
        <f t="shared" si="630"/>
        <v>0</v>
      </c>
      <c r="BH274" s="764">
        <f t="shared" si="630"/>
        <v>0</v>
      </c>
      <c r="BI274" s="764">
        <f t="shared" si="630"/>
        <v>0</v>
      </c>
      <c r="BJ274" s="764">
        <f t="shared" si="630"/>
        <v>0</v>
      </c>
      <c r="BK274" s="764">
        <f t="shared" si="630"/>
        <v>0</v>
      </c>
      <c r="BL274" s="764">
        <f t="shared" si="630"/>
        <v>0</v>
      </c>
      <c r="BM274" s="764">
        <f t="shared" si="630"/>
        <v>0</v>
      </c>
      <c r="BN274" s="764">
        <f t="shared" si="631"/>
        <v>0</v>
      </c>
      <c r="BO274" s="764">
        <f t="shared" si="631"/>
        <v>0</v>
      </c>
      <c r="BP274" s="764">
        <f t="shared" si="631"/>
        <v>0</v>
      </c>
      <c r="BQ274" s="764">
        <f t="shared" si="631"/>
        <v>0</v>
      </c>
      <c r="BR274" s="764">
        <f t="shared" si="631"/>
        <v>0</v>
      </c>
      <c r="BS274" s="764">
        <f t="shared" si="631"/>
        <v>0</v>
      </c>
      <c r="BT274" s="764">
        <f t="shared" si="631"/>
        <v>0</v>
      </c>
      <c r="BU274" s="764">
        <f t="shared" si="631"/>
        <v>0</v>
      </c>
      <c r="BV274" s="764">
        <f t="shared" si="631"/>
        <v>0</v>
      </c>
      <c r="BW274" s="764">
        <f t="shared" si="631"/>
        <v>0</v>
      </c>
      <c r="BX274" s="764">
        <f t="shared" si="632"/>
        <v>0</v>
      </c>
      <c r="BY274" s="764">
        <f t="shared" si="632"/>
        <v>0</v>
      </c>
      <c r="BZ274" s="764">
        <f t="shared" si="632"/>
        <v>0</v>
      </c>
      <c r="CA274" s="764">
        <f t="shared" si="632"/>
        <v>0</v>
      </c>
      <c r="CB274" s="764">
        <f t="shared" si="632"/>
        <v>0</v>
      </c>
      <c r="CC274" s="764">
        <f t="shared" si="632"/>
        <v>0</v>
      </c>
      <c r="CD274" s="764">
        <f t="shared" si="632"/>
        <v>0</v>
      </c>
      <c r="CE274" s="764">
        <f t="shared" si="632"/>
        <v>0</v>
      </c>
      <c r="CF274" s="764">
        <f t="shared" si="632"/>
        <v>0</v>
      </c>
      <c r="CG274" s="764">
        <f t="shared" si="632"/>
        <v>0</v>
      </c>
      <c r="CH274" s="764">
        <f t="shared" si="633"/>
        <v>0</v>
      </c>
      <c r="CI274" s="764">
        <f t="shared" si="633"/>
        <v>0</v>
      </c>
      <c r="CJ274" s="764">
        <f t="shared" si="633"/>
        <v>0</v>
      </c>
      <c r="CK274" s="764">
        <f t="shared" si="633"/>
        <v>0</v>
      </c>
      <c r="CL274" s="764">
        <f t="shared" si="633"/>
        <v>0</v>
      </c>
      <c r="CM274" s="764">
        <f t="shared" si="633"/>
        <v>0</v>
      </c>
      <c r="CN274" s="764">
        <f t="shared" si="633"/>
        <v>0</v>
      </c>
      <c r="CO274" s="764">
        <f t="shared" si="633"/>
        <v>0</v>
      </c>
      <c r="CP274" s="764">
        <f t="shared" si="633"/>
        <v>0</v>
      </c>
      <c r="CQ274" s="764">
        <f t="shared" si="633"/>
        <v>0</v>
      </c>
      <c r="CR274" s="764">
        <f t="shared" si="634"/>
        <v>0</v>
      </c>
      <c r="CS274" s="764">
        <f t="shared" si="634"/>
        <v>0</v>
      </c>
      <c r="CT274" s="764">
        <f t="shared" si="634"/>
        <v>0</v>
      </c>
      <c r="CU274" s="764">
        <f t="shared" si="634"/>
        <v>0</v>
      </c>
      <c r="CV274" s="764">
        <f t="shared" si="634"/>
        <v>0</v>
      </c>
      <c r="CW274" s="764">
        <f t="shared" si="634"/>
        <v>0</v>
      </c>
      <c r="CX274" s="764">
        <f t="shared" si="634"/>
        <v>0</v>
      </c>
      <c r="CY274" s="764">
        <f t="shared" si="634"/>
        <v>0</v>
      </c>
      <c r="CZ274" s="764">
        <f t="shared" si="634"/>
        <v>0</v>
      </c>
      <c r="DA274" s="764">
        <f t="shared" si="634"/>
        <v>0</v>
      </c>
      <c r="DB274" s="764">
        <f t="shared" si="635"/>
        <v>0</v>
      </c>
      <c r="DC274" s="764">
        <f t="shared" si="635"/>
        <v>0</v>
      </c>
      <c r="DD274" s="764">
        <f t="shared" si="635"/>
        <v>0</v>
      </c>
      <c r="DE274" s="764">
        <f t="shared" si="635"/>
        <v>0</v>
      </c>
      <c r="DF274" s="764">
        <f t="shared" si="635"/>
        <v>0</v>
      </c>
      <c r="DG274" s="764">
        <f t="shared" si="635"/>
        <v>0</v>
      </c>
      <c r="DH274" s="764">
        <f t="shared" si="635"/>
        <v>0</v>
      </c>
      <c r="DI274" s="764">
        <f t="shared" si="635"/>
        <v>0</v>
      </c>
      <c r="DJ274" s="764">
        <f t="shared" si="635"/>
        <v>0</v>
      </c>
      <c r="DK274" s="764">
        <f t="shared" si="635"/>
        <v>0</v>
      </c>
      <c r="DL274" s="764">
        <f t="shared" si="636"/>
        <v>0</v>
      </c>
      <c r="DM274" s="764">
        <f t="shared" si="636"/>
        <v>0</v>
      </c>
      <c r="DN274" s="764">
        <f t="shared" si="636"/>
        <v>0</v>
      </c>
      <c r="DO274" s="764">
        <f t="shared" si="636"/>
        <v>0</v>
      </c>
      <c r="DP274" s="764">
        <f t="shared" si="636"/>
        <v>0</v>
      </c>
      <c r="DQ274" s="764">
        <f t="shared" si="636"/>
        <v>0</v>
      </c>
      <c r="DR274" s="764">
        <f t="shared" si="636"/>
        <v>0</v>
      </c>
      <c r="DS274" s="764">
        <f t="shared" si="636"/>
        <v>0</v>
      </c>
      <c r="DT274" s="764">
        <f t="shared" si="636"/>
        <v>0</v>
      </c>
      <c r="DU274" s="764">
        <f t="shared" si="636"/>
        <v>0</v>
      </c>
      <c r="DV274" s="764">
        <f t="shared" si="637"/>
        <v>0</v>
      </c>
      <c r="DW274" s="764">
        <f t="shared" si="637"/>
        <v>0</v>
      </c>
      <c r="DX274" s="764">
        <f t="shared" si="637"/>
        <v>0</v>
      </c>
      <c r="DY274" s="764">
        <f t="shared" si="637"/>
        <v>0</v>
      </c>
      <c r="DZ274" s="764">
        <f t="shared" si="637"/>
        <v>0</v>
      </c>
      <c r="EA274" s="764">
        <f t="shared" si="637"/>
        <v>0</v>
      </c>
      <c r="EB274" s="764">
        <f t="shared" si="637"/>
        <v>0</v>
      </c>
      <c r="EC274" s="764">
        <f t="shared" si="637"/>
        <v>0</v>
      </c>
      <c r="ED274" s="764">
        <f t="shared" si="637"/>
        <v>0</v>
      </c>
      <c r="EE274" s="764">
        <f t="shared" si="637"/>
        <v>0</v>
      </c>
      <c r="EF274" s="764">
        <f t="shared" si="638"/>
        <v>0</v>
      </c>
      <c r="EG274" s="764">
        <f t="shared" si="638"/>
        <v>0</v>
      </c>
      <c r="EH274" s="764">
        <f t="shared" si="638"/>
        <v>0</v>
      </c>
      <c r="EI274" s="764">
        <f t="shared" si="638"/>
        <v>0</v>
      </c>
      <c r="EJ274" s="764">
        <f t="shared" si="638"/>
        <v>0</v>
      </c>
      <c r="EK274" s="764">
        <f t="shared" si="638"/>
        <v>0</v>
      </c>
      <c r="EL274" s="764">
        <f t="shared" si="638"/>
        <v>0</v>
      </c>
      <c r="EM274" s="764">
        <f t="shared" si="638"/>
        <v>0</v>
      </c>
      <c r="EN274" s="764">
        <f t="shared" si="638"/>
        <v>0</v>
      </c>
      <c r="EO274" s="764">
        <f t="shared" si="638"/>
        <v>0</v>
      </c>
      <c r="EP274" s="764">
        <f t="shared" si="639"/>
        <v>0</v>
      </c>
      <c r="EQ274" s="764">
        <f t="shared" si="639"/>
        <v>0</v>
      </c>
      <c r="ER274" s="764">
        <f t="shared" si="639"/>
        <v>0</v>
      </c>
      <c r="ES274" s="764">
        <f t="shared" si="639"/>
        <v>0</v>
      </c>
      <c r="ET274" s="764">
        <f t="shared" si="639"/>
        <v>0</v>
      </c>
      <c r="EU274" s="764">
        <f t="shared" si="639"/>
        <v>0</v>
      </c>
      <c r="EV274" s="764">
        <f t="shared" si="639"/>
        <v>0</v>
      </c>
      <c r="EW274" s="764">
        <f t="shared" si="639"/>
        <v>0</v>
      </c>
      <c r="EX274" s="764">
        <f t="shared" si="639"/>
        <v>0</v>
      </c>
      <c r="EY274" s="764">
        <f t="shared" si="639"/>
        <v>0</v>
      </c>
      <c r="EZ274" s="764">
        <f t="shared" si="640"/>
        <v>0</v>
      </c>
      <c r="FA274" s="764">
        <f t="shared" si="640"/>
        <v>0</v>
      </c>
      <c r="FB274" s="764">
        <f t="shared" si="640"/>
        <v>0</v>
      </c>
      <c r="FC274" s="764">
        <f t="shared" si="640"/>
        <v>0</v>
      </c>
      <c r="FD274" s="764">
        <f t="shared" si="640"/>
        <v>0</v>
      </c>
      <c r="FE274" s="764">
        <f t="shared" si="640"/>
        <v>0</v>
      </c>
      <c r="FF274" s="764">
        <f t="shared" si="640"/>
        <v>0</v>
      </c>
      <c r="FG274" s="764">
        <f t="shared" si="640"/>
        <v>0</v>
      </c>
      <c r="FH274" s="764">
        <f t="shared" si="640"/>
        <v>0</v>
      </c>
      <c r="FI274" s="764">
        <f t="shared" si="640"/>
        <v>0</v>
      </c>
      <c r="FJ274" s="764">
        <f t="shared" si="641"/>
        <v>0</v>
      </c>
      <c r="FK274" s="764">
        <f t="shared" si="641"/>
        <v>0</v>
      </c>
      <c r="FL274" s="764">
        <f t="shared" si="641"/>
        <v>0</v>
      </c>
      <c r="FM274" s="764">
        <f t="shared" si="641"/>
        <v>0</v>
      </c>
      <c r="FN274" s="764">
        <f t="shared" si="641"/>
        <v>0</v>
      </c>
      <c r="FO274" s="764">
        <f t="shared" si="641"/>
        <v>0</v>
      </c>
      <c r="FP274" s="764">
        <f t="shared" si="641"/>
        <v>0</v>
      </c>
      <c r="FQ274" s="764">
        <f t="shared" si="641"/>
        <v>0</v>
      </c>
      <c r="FR274" s="764">
        <f t="shared" si="641"/>
        <v>0</v>
      </c>
      <c r="FS274" s="764">
        <f t="shared" si="641"/>
        <v>0</v>
      </c>
      <c r="FT274" s="764">
        <f t="shared" si="642"/>
        <v>0</v>
      </c>
      <c r="FU274" s="764">
        <f t="shared" si="642"/>
        <v>0</v>
      </c>
      <c r="FV274" s="764">
        <f t="shared" si="642"/>
        <v>0</v>
      </c>
      <c r="FW274" s="764">
        <f t="shared" si="642"/>
        <v>0</v>
      </c>
      <c r="FX274" s="764">
        <f t="shared" si="642"/>
        <v>0</v>
      </c>
      <c r="FY274" s="764">
        <f t="shared" si="642"/>
        <v>0</v>
      </c>
      <c r="FZ274" s="764">
        <f t="shared" si="642"/>
        <v>0</v>
      </c>
      <c r="GA274" s="764">
        <f t="shared" si="642"/>
        <v>0</v>
      </c>
      <c r="GB274" s="764">
        <f t="shared" si="642"/>
        <v>0</v>
      </c>
      <c r="GC274" s="764">
        <f t="shared" si="642"/>
        <v>0</v>
      </c>
      <c r="GD274" s="764">
        <f t="shared" si="643"/>
        <v>0</v>
      </c>
      <c r="GE274" s="764">
        <f t="shared" si="643"/>
        <v>0</v>
      </c>
      <c r="GF274" s="764">
        <f t="shared" si="643"/>
        <v>0</v>
      </c>
      <c r="GG274" s="764">
        <f t="shared" si="643"/>
        <v>0</v>
      </c>
      <c r="GH274" s="764">
        <f t="shared" si="643"/>
        <v>0</v>
      </c>
      <c r="GI274" s="764">
        <f t="shared" si="643"/>
        <v>0</v>
      </c>
      <c r="GJ274" s="764">
        <f t="shared" si="643"/>
        <v>0</v>
      </c>
      <c r="GK274" s="764">
        <f t="shared" si="643"/>
        <v>0</v>
      </c>
      <c r="GL274" s="764">
        <f t="shared" si="643"/>
        <v>0</v>
      </c>
      <c r="GM274" s="764">
        <f t="shared" si="643"/>
        <v>0</v>
      </c>
      <c r="GN274" s="764">
        <f t="shared" si="644"/>
        <v>0</v>
      </c>
      <c r="GO274" s="764">
        <f t="shared" si="644"/>
        <v>0</v>
      </c>
      <c r="GP274" s="764">
        <f t="shared" si="644"/>
        <v>0</v>
      </c>
      <c r="GQ274" s="764">
        <f t="shared" si="644"/>
        <v>0</v>
      </c>
      <c r="GR274" s="764">
        <f t="shared" si="644"/>
        <v>0</v>
      </c>
      <c r="GS274" s="764">
        <f t="shared" si="644"/>
        <v>0</v>
      </c>
      <c r="GT274" s="764">
        <f t="shared" si="644"/>
        <v>0</v>
      </c>
      <c r="GU274" s="764">
        <f t="shared" si="644"/>
        <v>0</v>
      </c>
      <c r="GV274" s="764">
        <f t="shared" si="644"/>
        <v>0</v>
      </c>
      <c r="GW274" s="764">
        <f t="shared" si="644"/>
        <v>0</v>
      </c>
      <c r="GX274" s="764">
        <f t="shared" si="645"/>
        <v>0</v>
      </c>
      <c r="GY274" s="764">
        <f t="shared" si="645"/>
        <v>0</v>
      </c>
      <c r="GZ274" s="764">
        <f t="shared" si="645"/>
        <v>0</v>
      </c>
      <c r="HA274" s="764">
        <f t="shared" si="645"/>
        <v>0</v>
      </c>
      <c r="HB274" s="764">
        <f t="shared" si="645"/>
        <v>0</v>
      </c>
      <c r="HC274" s="764">
        <f t="shared" si="645"/>
        <v>0</v>
      </c>
      <c r="HD274" s="764">
        <f t="shared" si="645"/>
        <v>0</v>
      </c>
      <c r="HE274" s="764">
        <f t="shared" si="645"/>
        <v>0</v>
      </c>
      <c r="HF274" s="764">
        <f t="shared" si="645"/>
        <v>0</v>
      </c>
      <c r="HG274" s="764">
        <f t="shared" si="645"/>
        <v>0</v>
      </c>
      <c r="HH274" s="764">
        <f t="shared" si="646"/>
        <v>0</v>
      </c>
      <c r="HI274" s="764">
        <f t="shared" si="646"/>
        <v>0</v>
      </c>
      <c r="HJ274" s="764">
        <f t="shared" si="646"/>
        <v>0</v>
      </c>
      <c r="HK274" s="764">
        <f t="shared" si="646"/>
        <v>0</v>
      </c>
      <c r="HL274" s="764">
        <f t="shared" si="646"/>
        <v>0</v>
      </c>
      <c r="HM274" s="764">
        <f t="shared" si="646"/>
        <v>0</v>
      </c>
      <c r="HN274" s="764">
        <f t="shared" si="646"/>
        <v>0</v>
      </c>
      <c r="HO274" s="764">
        <f t="shared" si="646"/>
        <v>0</v>
      </c>
      <c r="HP274" s="764">
        <f t="shared" si="646"/>
        <v>0</v>
      </c>
      <c r="HQ274" s="764">
        <f t="shared" si="646"/>
        <v>0</v>
      </c>
      <c r="HR274" s="764">
        <f t="shared" si="647"/>
        <v>0</v>
      </c>
      <c r="HS274" s="764">
        <f t="shared" si="647"/>
        <v>0</v>
      </c>
      <c r="HT274" s="764">
        <f t="shared" si="647"/>
        <v>0</v>
      </c>
      <c r="HU274" s="764">
        <f t="shared" si="647"/>
        <v>0</v>
      </c>
      <c r="HV274" s="764">
        <f t="shared" si="647"/>
        <v>0</v>
      </c>
      <c r="HW274" s="764">
        <f t="shared" si="647"/>
        <v>0</v>
      </c>
      <c r="HX274" s="764">
        <f t="shared" si="647"/>
        <v>0</v>
      </c>
      <c r="HY274" s="764">
        <f t="shared" si="647"/>
        <v>0</v>
      </c>
      <c r="HZ274" s="764">
        <f t="shared" si="647"/>
        <v>0</v>
      </c>
      <c r="IA274" s="764">
        <f t="shared" si="647"/>
        <v>0</v>
      </c>
      <c r="IB274" s="764">
        <f t="shared" si="648"/>
        <v>0</v>
      </c>
      <c r="IC274" s="764">
        <f t="shared" si="648"/>
        <v>0</v>
      </c>
      <c r="ID274" s="764">
        <f t="shared" si="648"/>
        <v>0</v>
      </c>
      <c r="IE274" s="764">
        <f t="shared" si="648"/>
        <v>0</v>
      </c>
      <c r="IF274" s="764">
        <f t="shared" si="648"/>
        <v>0</v>
      </c>
      <c r="IG274" s="764">
        <f t="shared" si="648"/>
        <v>0</v>
      </c>
      <c r="IH274" s="764">
        <f t="shared" si="648"/>
        <v>0</v>
      </c>
      <c r="II274" s="764">
        <f t="shared" si="648"/>
        <v>0</v>
      </c>
      <c r="IJ274" s="764">
        <f t="shared" si="648"/>
        <v>0</v>
      </c>
      <c r="IK274" s="764">
        <f t="shared" si="648"/>
        <v>0</v>
      </c>
      <c r="IL274" s="764">
        <f t="shared" si="649"/>
        <v>0</v>
      </c>
      <c r="IM274" s="764">
        <f t="shared" si="649"/>
        <v>0</v>
      </c>
      <c r="IN274" s="764">
        <f t="shared" si="649"/>
        <v>0</v>
      </c>
      <c r="IO274" s="764">
        <f t="shared" si="649"/>
        <v>0</v>
      </c>
      <c r="IP274" s="764">
        <f t="shared" si="649"/>
        <v>0</v>
      </c>
      <c r="IQ274" s="764">
        <f t="shared" si="649"/>
        <v>0</v>
      </c>
      <c r="IR274" s="764">
        <f t="shared" si="649"/>
        <v>0</v>
      </c>
      <c r="IS274" s="764">
        <f t="shared" si="649"/>
        <v>0</v>
      </c>
      <c r="IT274" s="764">
        <f t="shared" si="649"/>
        <v>0</v>
      </c>
      <c r="IU274" s="764">
        <f t="shared" si="649"/>
        <v>0</v>
      </c>
      <c r="IV274" s="764">
        <f t="shared" si="649"/>
        <v>0</v>
      </c>
      <c r="IW274" s="764">
        <f t="shared" si="649"/>
        <v>0</v>
      </c>
      <c r="IX274" s="764">
        <f t="shared" si="649"/>
        <v>0</v>
      </c>
      <c r="IY274" s="764">
        <f t="shared" si="649"/>
        <v>0</v>
      </c>
      <c r="IZ274" s="764">
        <f t="shared" si="649"/>
        <v>0</v>
      </c>
      <c r="JA274" s="764">
        <f t="shared" si="649"/>
        <v>0</v>
      </c>
      <c r="JB274" s="764">
        <f t="shared" si="649"/>
        <v>0</v>
      </c>
      <c r="JC274" s="764">
        <f t="shared" si="649"/>
        <v>0</v>
      </c>
      <c r="JD274" s="764">
        <f t="shared" si="652"/>
        <v>0</v>
      </c>
      <c r="JE274" s="764">
        <f t="shared" si="652"/>
        <v>0</v>
      </c>
      <c r="JF274" s="764">
        <f t="shared" si="652"/>
        <v>0</v>
      </c>
      <c r="JG274" s="764">
        <f t="shared" si="652"/>
        <v>0</v>
      </c>
      <c r="JH274" s="764">
        <f t="shared" si="652"/>
        <v>0</v>
      </c>
      <c r="JI274" s="764">
        <f t="shared" si="652"/>
        <v>0</v>
      </c>
      <c r="JJ274" s="764">
        <f t="shared" si="652"/>
        <v>0</v>
      </c>
      <c r="JK274" s="764">
        <f t="shared" si="652"/>
        <v>0</v>
      </c>
      <c r="JL274" s="764">
        <f t="shared" si="652"/>
        <v>0</v>
      </c>
      <c r="JM274" s="764">
        <f t="shared" si="652"/>
        <v>0</v>
      </c>
      <c r="JN274" s="764">
        <f t="shared" si="652"/>
        <v>0</v>
      </c>
      <c r="JO274" s="764">
        <f t="shared" si="652"/>
        <v>0</v>
      </c>
      <c r="JP274" s="764">
        <f t="shared" si="649"/>
        <v>0</v>
      </c>
      <c r="JQ274" s="764">
        <f t="shared" si="624"/>
        <v>0</v>
      </c>
      <c r="JR274" s="764">
        <f t="shared" si="624"/>
        <v>0</v>
      </c>
      <c r="JS274" s="764">
        <f t="shared" si="649"/>
        <v>0</v>
      </c>
      <c r="JT274" s="765">
        <f t="shared" si="625"/>
        <v>0</v>
      </c>
      <c r="JU274" s="229">
        <f t="shared" si="626"/>
        <v>0</v>
      </c>
    </row>
    <row r="275" spans="1:281" ht="12.75" customHeight="1">
      <c r="A275" s="57"/>
      <c r="B275" s="52"/>
      <c r="C275" s="52"/>
      <c r="D275" s="62"/>
      <c r="E275" s="743" t="str">
        <f t="shared" si="623"/>
        <v xml:space="preserve"> </v>
      </c>
      <c r="F275" s="56"/>
      <c r="G275" s="228"/>
      <c r="H275" s="744">
        <f>SUMIF(Ajuste!$C$8:$C$483,$B$6:$B$499,Ajuste!$E$8:$E$483)</f>
        <v>0</v>
      </c>
      <c r="I275" s="744">
        <f>SUMIF(Ajuste!$C$8:$C$483,$B$6:$B$499,Ajuste!$F$8:$F$483)</f>
        <v>0</v>
      </c>
      <c r="J275" s="229">
        <f t="shared" si="627"/>
        <v>0</v>
      </c>
      <c r="K275" s="764">
        <f t="shared" ref="K275:BM284" si="653">IF($D275=K$5,$J275,0)</f>
        <v>0</v>
      </c>
      <c r="L275" s="764">
        <f t="shared" si="653"/>
        <v>0</v>
      </c>
      <c r="M275" s="764">
        <f t="shared" si="653"/>
        <v>0</v>
      </c>
      <c r="N275" s="764">
        <f t="shared" si="653"/>
        <v>0</v>
      </c>
      <c r="O275" s="764">
        <f t="shared" si="653"/>
        <v>0</v>
      </c>
      <c r="P275" s="764">
        <f t="shared" si="653"/>
        <v>0</v>
      </c>
      <c r="Q275" s="764">
        <f t="shared" si="653"/>
        <v>0</v>
      </c>
      <c r="R275" s="764">
        <f t="shared" si="653"/>
        <v>0</v>
      </c>
      <c r="S275" s="764">
        <f t="shared" si="653"/>
        <v>0</v>
      </c>
      <c r="T275" s="764">
        <f t="shared" si="653"/>
        <v>0</v>
      </c>
      <c r="U275" s="764">
        <f t="shared" si="653"/>
        <v>0</v>
      </c>
      <c r="V275" s="764">
        <f t="shared" si="653"/>
        <v>0</v>
      </c>
      <c r="W275" s="764">
        <f t="shared" si="653"/>
        <v>0</v>
      </c>
      <c r="X275" s="764">
        <f t="shared" si="653"/>
        <v>0</v>
      </c>
      <c r="Y275" s="764">
        <f t="shared" si="653"/>
        <v>0</v>
      </c>
      <c r="Z275" s="764">
        <f t="shared" si="653"/>
        <v>0</v>
      </c>
      <c r="AA275" s="764">
        <f t="shared" si="653"/>
        <v>0</v>
      </c>
      <c r="AB275" s="764">
        <f t="shared" si="653"/>
        <v>0</v>
      </c>
      <c r="AC275" s="764">
        <f t="shared" si="653"/>
        <v>0</v>
      </c>
      <c r="AD275" s="764">
        <f t="shared" si="653"/>
        <v>0</v>
      </c>
      <c r="AE275" s="764">
        <f t="shared" si="653"/>
        <v>0</v>
      </c>
      <c r="AF275" s="764">
        <f t="shared" si="653"/>
        <v>0</v>
      </c>
      <c r="AG275" s="764">
        <f t="shared" si="653"/>
        <v>0</v>
      </c>
      <c r="AH275" s="764">
        <f t="shared" si="653"/>
        <v>0</v>
      </c>
      <c r="AI275" s="764">
        <f t="shared" si="653"/>
        <v>0</v>
      </c>
      <c r="AJ275" s="764">
        <f t="shared" si="653"/>
        <v>0</v>
      </c>
      <c r="AK275" s="764">
        <f t="shared" si="653"/>
        <v>0</v>
      </c>
      <c r="AL275" s="764">
        <f t="shared" si="653"/>
        <v>0</v>
      </c>
      <c r="AM275" s="764">
        <f t="shared" si="653"/>
        <v>0</v>
      </c>
      <c r="AN275" s="764">
        <f t="shared" si="653"/>
        <v>0</v>
      </c>
      <c r="AO275" s="764">
        <f t="shared" si="653"/>
        <v>0</v>
      </c>
      <c r="AP275" s="764">
        <f t="shared" si="653"/>
        <v>0</v>
      </c>
      <c r="AQ275" s="764">
        <f t="shared" si="653"/>
        <v>0</v>
      </c>
      <c r="AR275" s="764">
        <f t="shared" si="653"/>
        <v>0</v>
      </c>
      <c r="AS275" s="764">
        <f t="shared" si="653"/>
        <v>0</v>
      </c>
      <c r="AT275" s="764">
        <f t="shared" si="653"/>
        <v>0</v>
      </c>
      <c r="AU275" s="764">
        <f t="shared" si="653"/>
        <v>0</v>
      </c>
      <c r="AV275" s="764">
        <f t="shared" si="653"/>
        <v>0</v>
      </c>
      <c r="AW275" s="764">
        <f t="shared" si="653"/>
        <v>0</v>
      </c>
      <c r="AX275" s="764">
        <f t="shared" si="653"/>
        <v>0</v>
      </c>
      <c r="AY275" s="764">
        <f t="shared" si="653"/>
        <v>0</v>
      </c>
      <c r="AZ275" s="764">
        <f t="shared" si="653"/>
        <v>0</v>
      </c>
      <c r="BA275" s="764">
        <f t="shared" si="653"/>
        <v>0</v>
      </c>
      <c r="BB275" s="764">
        <f t="shared" si="653"/>
        <v>0</v>
      </c>
      <c r="BC275" s="764">
        <f t="shared" si="653"/>
        <v>0</v>
      </c>
      <c r="BD275" s="764">
        <f t="shared" si="653"/>
        <v>0</v>
      </c>
      <c r="BE275" s="764">
        <f t="shared" si="653"/>
        <v>0</v>
      </c>
      <c r="BF275" s="764">
        <f t="shared" si="653"/>
        <v>0</v>
      </c>
      <c r="BG275" s="764">
        <f t="shared" si="653"/>
        <v>0</v>
      </c>
      <c r="BH275" s="764">
        <f t="shared" si="653"/>
        <v>0</v>
      </c>
      <c r="BI275" s="764">
        <f t="shared" si="653"/>
        <v>0</v>
      </c>
      <c r="BJ275" s="764">
        <f t="shared" si="653"/>
        <v>0</v>
      </c>
      <c r="BK275" s="764">
        <f t="shared" si="653"/>
        <v>0</v>
      </c>
      <c r="BL275" s="764">
        <f t="shared" si="653"/>
        <v>0</v>
      </c>
      <c r="BM275" s="764">
        <f t="shared" si="653"/>
        <v>0</v>
      </c>
      <c r="BN275" s="764">
        <f t="shared" ref="BN275:BW284" si="654">IF($D275=BN$5,$J275,0)</f>
        <v>0</v>
      </c>
      <c r="BO275" s="764">
        <f t="shared" si="654"/>
        <v>0</v>
      </c>
      <c r="BP275" s="764">
        <f t="shared" si="654"/>
        <v>0</v>
      </c>
      <c r="BQ275" s="764">
        <f t="shared" si="654"/>
        <v>0</v>
      </c>
      <c r="BR275" s="764">
        <f t="shared" si="654"/>
        <v>0</v>
      </c>
      <c r="BS275" s="764">
        <f t="shared" si="654"/>
        <v>0</v>
      </c>
      <c r="BT275" s="764">
        <f t="shared" si="654"/>
        <v>0</v>
      </c>
      <c r="BU275" s="764">
        <f t="shared" si="654"/>
        <v>0</v>
      </c>
      <c r="BV275" s="764">
        <f t="shared" si="654"/>
        <v>0</v>
      </c>
      <c r="BW275" s="764">
        <f t="shared" si="654"/>
        <v>0</v>
      </c>
      <c r="BX275" s="764">
        <f t="shared" ref="BX275:CG284" si="655">IF($D275=BX$5,$J275,0)</f>
        <v>0</v>
      </c>
      <c r="BY275" s="764">
        <f t="shared" si="655"/>
        <v>0</v>
      </c>
      <c r="BZ275" s="764">
        <f t="shared" si="655"/>
        <v>0</v>
      </c>
      <c r="CA275" s="764">
        <f t="shared" si="655"/>
        <v>0</v>
      </c>
      <c r="CB275" s="764">
        <f t="shared" si="655"/>
        <v>0</v>
      </c>
      <c r="CC275" s="764">
        <f t="shared" si="655"/>
        <v>0</v>
      </c>
      <c r="CD275" s="764">
        <f t="shared" si="655"/>
        <v>0</v>
      </c>
      <c r="CE275" s="764">
        <f t="shared" si="655"/>
        <v>0</v>
      </c>
      <c r="CF275" s="764">
        <f t="shared" si="655"/>
        <v>0</v>
      </c>
      <c r="CG275" s="764">
        <f t="shared" si="655"/>
        <v>0</v>
      </c>
      <c r="CH275" s="764">
        <f t="shared" ref="CH275:CQ284" si="656">IF($D275=CH$5,$J275,0)</f>
        <v>0</v>
      </c>
      <c r="CI275" s="764">
        <f t="shared" si="656"/>
        <v>0</v>
      </c>
      <c r="CJ275" s="764">
        <f t="shared" si="656"/>
        <v>0</v>
      </c>
      <c r="CK275" s="764">
        <f t="shared" si="656"/>
        <v>0</v>
      </c>
      <c r="CL275" s="764">
        <f t="shared" si="656"/>
        <v>0</v>
      </c>
      <c r="CM275" s="764">
        <f t="shared" si="656"/>
        <v>0</v>
      </c>
      <c r="CN275" s="764">
        <f t="shared" si="656"/>
        <v>0</v>
      </c>
      <c r="CO275" s="764">
        <f t="shared" si="656"/>
        <v>0</v>
      </c>
      <c r="CP275" s="764">
        <f t="shared" si="656"/>
        <v>0</v>
      </c>
      <c r="CQ275" s="764">
        <f t="shared" si="656"/>
        <v>0</v>
      </c>
      <c r="CR275" s="764">
        <f t="shared" ref="CR275:DA284" si="657">IF($D275=CR$5,$J275,0)</f>
        <v>0</v>
      </c>
      <c r="CS275" s="764">
        <f t="shared" si="657"/>
        <v>0</v>
      </c>
      <c r="CT275" s="764">
        <f t="shared" si="657"/>
        <v>0</v>
      </c>
      <c r="CU275" s="764">
        <f t="shared" si="657"/>
        <v>0</v>
      </c>
      <c r="CV275" s="764">
        <f t="shared" si="657"/>
        <v>0</v>
      </c>
      <c r="CW275" s="764">
        <f t="shared" si="657"/>
        <v>0</v>
      </c>
      <c r="CX275" s="764">
        <f t="shared" si="657"/>
        <v>0</v>
      </c>
      <c r="CY275" s="764">
        <f t="shared" si="657"/>
        <v>0</v>
      </c>
      <c r="CZ275" s="764">
        <f t="shared" si="657"/>
        <v>0</v>
      </c>
      <c r="DA275" s="764">
        <f t="shared" si="657"/>
        <v>0</v>
      </c>
      <c r="DB275" s="764">
        <f t="shared" ref="DB275:DK284" si="658">IF($D275=DB$5,$J275,0)</f>
        <v>0</v>
      </c>
      <c r="DC275" s="764">
        <f t="shared" si="658"/>
        <v>0</v>
      </c>
      <c r="DD275" s="764">
        <f t="shared" si="658"/>
        <v>0</v>
      </c>
      <c r="DE275" s="764">
        <f t="shared" si="658"/>
        <v>0</v>
      </c>
      <c r="DF275" s="764">
        <f t="shared" si="658"/>
        <v>0</v>
      </c>
      <c r="DG275" s="764">
        <f t="shared" si="658"/>
        <v>0</v>
      </c>
      <c r="DH275" s="764">
        <f t="shared" si="658"/>
        <v>0</v>
      </c>
      <c r="DI275" s="764">
        <f t="shared" si="658"/>
        <v>0</v>
      </c>
      <c r="DJ275" s="764">
        <f t="shared" si="658"/>
        <v>0</v>
      </c>
      <c r="DK275" s="764">
        <f t="shared" si="658"/>
        <v>0</v>
      </c>
      <c r="DL275" s="764">
        <f t="shared" ref="DL275:DU284" si="659">IF($D275=DL$5,$J275,0)</f>
        <v>0</v>
      </c>
      <c r="DM275" s="764">
        <f t="shared" si="659"/>
        <v>0</v>
      </c>
      <c r="DN275" s="764">
        <f t="shared" si="659"/>
        <v>0</v>
      </c>
      <c r="DO275" s="764">
        <f t="shared" si="659"/>
        <v>0</v>
      </c>
      <c r="DP275" s="764">
        <f t="shared" si="659"/>
        <v>0</v>
      </c>
      <c r="DQ275" s="764">
        <f t="shared" si="659"/>
        <v>0</v>
      </c>
      <c r="DR275" s="764">
        <f t="shared" si="659"/>
        <v>0</v>
      </c>
      <c r="DS275" s="764">
        <f t="shared" si="659"/>
        <v>0</v>
      </c>
      <c r="DT275" s="764">
        <f t="shared" si="659"/>
        <v>0</v>
      </c>
      <c r="DU275" s="764">
        <f t="shared" si="659"/>
        <v>0</v>
      </c>
      <c r="DV275" s="764">
        <f t="shared" ref="DV275:EE284" si="660">IF($D275=DV$5,$J275,0)</f>
        <v>0</v>
      </c>
      <c r="DW275" s="764">
        <f t="shared" si="660"/>
        <v>0</v>
      </c>
      <c r="DX275" s="764">
        <f t="shared" si="660"/>
        <v>0</v>
      </c>
      <c r="DY275" s="764">
        <f t="shared" si="660"/>
        <v>0</v>
      </c>
      <c r="DZ275" s="764">
        <f t="shared" si="660"/>
        <v>0</v>
      </c>
      <c r="EA275" s="764">
        <f t="shared" si="660"/>
        <v>0</v>
      </c>
      <c r="EB275" s="764">
        <f t="shared" si="660"/>
        <v>0</v>
      </c>
      <c r="EC275" s="764">
        <f t="shared" si="660"/>
        <v>0</v>
      </c>
      <c r="ED275" s="764">
        <f t="shared" si="660"/>
        <v>0</v>
      </c>
      <c r="EE275" s="764">
        <f t="shared" si="660"/>
        <v>0</v>
      </c>
      <c r="EF275" s="764">
        <f t="shared" ref="EF275:EO284" si="661">IF($D275=EF$5,$J275,0)</f>
        <v>0</v>
      </c>
      <c r="EG275" s="764">
        <f t="shared" si="661"/>
        <v>0</v>
      </c>
      <c r="EH275" s="764">
        <f t="shared" si="661"/>
        <v>0</v>
      </c>
      <c r="EI275" s="764">
        <f t="shared" si="661"/>
        <v>0</v>
      </c>
      <c r="EJ275" s="764">
        <f t="shared" si="661"/>
        <v>0</v>
      </c>
      <c r="EK275" s="764">
        <f t="shared" si="661"/>
        <v>0</v>
      </c>
      <c r="EL275" s="764">
        <f t="shared" si="661"/>
        <v>0</v>
      </c>
      <c r="EM275" s="764">
        <f t="shared" si="661"/>
        <v>0</v>
      </c>
      <c r="EN275" s="764">
        <f t="shared" si="661"/>
        <v>0</v>
      </c>
      <c r="EO275" s="764">
        <f t="shared" si="661"/>
        <v>0</v>
      </c>
      <c r="EP275" s="764">
        <f t="shared" ref="EP275:EY284" si="662">IF($D275=EP$5,$J275,0)</f>
        <v>0</v>
      </c>
      <c r="EQ275" s="764">
        <f t="shared" si="662"/>
        <v>0</v>
      </c>
      <c r="ER275" s="764">
        <f t="shared" si="662"/>
        <v>0</v>
      </c>
      <c r="ES275" s="764">
        <f t="shared" si="662"/>
        <v>0</v>
      </c>
      <c r="ET275" s="764">
        <f t="shared" si="662"/>
        <v>0</v>
      </c>
      <c r="EU275" s="764">
        <f t="shared" si="662"/>
        <v>0</v>
      </c>
      <c r="EV275" s="764">
        <f t="shared" si="662"/>
        <v>0</v>
      </c>
      <c r="EW275" s="764">
        <f t="shared" si="662"/>
        <v>0</v>
      </c>
      <c r="EX275" s="764">
        <f t="shared" si="662"/>
        <v>0</v>
      </c>
      <c r="EY275" s="764">
        <f t="shared" si="662"/>
        <v>0</v>
      </c>
      <c r="EZ275" s="764">
        <f t="shared" ref="EZ275:FI284" si="663">IF($D275=EZ$5,$J275,0)</f>
        <v>0</v>
      </c>
      <c r="FA275" s="764">
        <f t="shared" si="663"/>
        <v>0</v>
      </c>
      <c r="FB275" s="764">
        <f t="shared" si="663"/>
        <v>0</v>
      </c>
      <c r="FC275" s="764">
        <f t="shared" si="663"/>
        <v>0</v>
      </c>
      <c r="FD275" s="764">
        <f t="shared" si="663"/>
        <v>0</v>
      </c>
      <c r="FE275" s="764">
        <f t="shared" si="663"/>
        <v>0</v>
      </c>
      <c r="FF275" s="764">
        <f t="shared" si="663"/>
        <v>0</v>
      </c>
      <c r="FG275" s="764">
        <f t="shared" si="663"/>
        <v>0</v>
      </c>
      <c r="FH275" s="764">
        <f t="shared" si="663"/>
        <v>0</v>
      </c>
      <c r="FI275" s="764">
        <f t="shared" si="663"/>
        <v>0</v>
      </c>
      <c r="FJ275" s="764">
        <f t="shared" ref="FJ275:FS284" si="664">IF($D275=FJ$5,$J275,0)</f>
        <v>0</v>
      </c>
      <c r="FK275" s="764">
        <f t="shared" si="664"/>
        <v>0</v>
      </c>
      <c r="FL275" s="764">
        <f t="shared" si="664"/>
        <v>0</v>
      </c>
      <c r="FM275" s="764">
        <f t="shared" si="664"/>
        <v>0</v>
      </c>
      <c r="FN275" s="764">
        <f t="shared" si="664"/>
        <v>0</v>
      </c>
      <c r="FO275" s="764">
        <f t="shared" si="664"/>
        <v>0</v>
      </c>
      <c r="FP275" s="764">
        <f t="shared" si="664"/>
        <v>0</v>
      </c>
      <c r="FQ275" s="764">
        <f t="shared" si="664"/>
        <v>0</v>
      </c>
      <c r="FR275" s="764">
        <f t="shared" si="664"/>
        <v>0</v>
      </c>
      <c r="FS275" s="764">
        <f t="shared" si="664"/>
        <v>0</v>
      </c>
      <c r="FT275" s="764">
        <f t="shared" ref="FT275:GC284" si="665">IF($D275=FT$5,$J275,0)</f>
        <v>0</v>
      </c>
      <c r="FU275" s="764">
        <f t="shared" si="665"/>
        <v>0</v>
      </c>
      <c r="FV275" s="764">
        <f t="shared" si="665"/>
        <v>0</v>
      </c>
      <c r="FW275" s="764">
        <f t="shared" si="665"/>
        <v>0</v>
      </c>
      <c r="FX275" s="764">
        <f t="shared" si="665"/>
        <v>0</v>
      </c>
      <c r="FY275" s="764">
        <f t="shared" si="665"/>
        <v>0</v>
      </c>
      <c r="FZ275" s="764">
        <f t="shared" si="665"/>
        <v>0</v>
      </c>
      <c r="GA275" s="764">
        <f t="shared" si="665"/>
        <v>0</v>
      </c>
      <c r="GB275" s="764">
        <f t="shared" si="665"/>
        <v>0</v>
      </c>
      <c r="GC275" s="764">
        <f t="shared" si="665"/>
        <v>0</v>
      </c>
      <c r="GD275" s="764">
        <f t="shared" ref="GD275:GM284" si="666">IF($D275=GD$5,$J275,0)</f>
        <v>0</v>
      </c>
      <c r="GE275" s="764">
        <f t="shared" si="666"/>
        <v>0</v>
      </c>
      <c r="GF275" s="764">
        <f t="shared" si="666"/>
        <v>0</v>
      </c>
      <c r="GG275" s="764">
        <f t="shared" si="666"/>
        <v>0</v>
      </c>
      <c r="GH275" s="764">
        <f t="shared" si="666"/>
        <v>0</v>
      </c>
      <c r="GI275" s="764">
        <f t="shared" si="666"/>
        <v>0</v>
      </c>
      <c r="GJ275" s="764">
        <f t="shared" si="666"/>
        <v>0</v>
      </c>
      <c r="GK275" s="764">
        <f t="shared" si="666"/>
        <v>0</v>
      </c>
      <c r="GL275" s="764">
        <f t="shared" si="666"/>
        <v>0</v>
      </c>
      <c r="GM275" s="764">
        <f t="shared" si="666"/>
        <v>0</v>
      </c>
      <c r="GN275" s="764">
        <f t="shared" ref="GN275:GW284" si="667">IF($D275=GN$5,$J275,0)</f>
        <v>0</v>
      </c>
      <c r="GO275" s="764">
        <f t="shared" si="667"/>
        <v>0</v>
      </c>
      <c r="GP275" s="764">
        <f t="shared" si="667"/>
        <v>0</v>
      </c>
      <c r="GQ275" s="764">
        <f t="shared" si="667"/>
        <v>0</v>
      </c>
      <c r="GR275" s="764">
        <f t="shared" si="667"/>
        <v>0</v>
      </c>
      <c r="GS275" s="764">
        <f t="shared" si="667"/>
        <v>0</v>
      </c>
      <c r="GT275" s="764">
        <f t="shared" si="667"/>
        <v>0</v>
      </c>
      <c r="GU275" s="764">
        <f t="shared" si="667"/>
        <v>0</v>
      </c>
      <c r="GV275" s="764">
        <f t="shared" si="667"/>
        <v>0</v>
      </c>
      <c r="GW275" s="764">
        <f t="shared" si="667"/>
        <v>0</v>
      </c>
      <c r="GX275" s="764">
        <f t="shared" ref="GX275:HG284" si="668">IF($D275=GX$5,$J275,0)</f>
        <v>0</v>
      </c>
      <c r="GY275" s="764">
        <f t="shared" si="668"/>
        <v>0</v>
      </c>
      <c r="GZ275" s="764">
        <f t="shared" si="668"/>
        <v>0</v>
      </c>
      <c r="HA275" s="764">
        <f t="shared" si="668"/>
        <v>0</v>
      </c>
      <c r="HB275" s="764">
        <f t="shared" si="668"/>
        <v>0</v>
      </c>
      <c r="HC275" s="764">
        <f t="shared" si="668"/>
        <v>0</v>
      </c>
      <c r="HD275" s="764">
        <f t="shared" si="668"/>
        <v>0</v>
      </c>
      <c r="HE275" s="764">
        <f t="shared" si="668"/>
        <v>0</v>
      </c>
      <c r="HF275" s="764">
        <f t="shared" si="668"/>
        <v>0</v>
      </c>
      <c r="HG275" s="764">
        <f t="shared" si="668"/>
        <v>0</v>
      </c>
      <c r="HH275" s="764">
        <f t="shared" ref="HH275:HQ284" si="669">IF($D275=HH$5,$J275,0)</f>
        <v>0</v>
      </c>
      <c r="HI275" s="764">
        <f t="shared" si="669"/>
        <v>0</v>
      </c>
      <c r="HJ275" s="764">
        <f t="shared" si="669"/>
        <v>0</v>
      </c>
      <c r="HK275" s="764">
        <f t="shared" si="669"/>
        <v>0</v>
      </c>
      <c r="HL275" s="764">
        <f t="shared" si="669"/>
        <v>0</v>
      </c>
      <c r="HM275" s="764">
        <f t="shared" si="669"/>
        <v>0</v>
      </c>
      <c r="HN275" s="764">
        <f t="shared" si="669"/>
        <v>0</v>
      </c>
      <c r="HO275" s="764">
        <f t="shared" si="669"/>
        <v>0</v>
      </c>
      <c r="HP275" s="764">
        <f t="shared" si="669"/>
        <v>0</v>
      </c>
      <c r="HQ275" s="764">
        <f t="shared" si="669"/>
        <v>0</v>
      </c>
      <c r="HR275" s="764">
        <f t="shared" ref="HR275:IA284" si="670">IF($D275=HR$5,$J275,0)</f>
        <v>0</v>
      </c>
      <c r="HS275" s="764">
        <f t="shared" si="670"/>
        <v>0</v>
      </c>
      <c r="HT275" s="764">
        <f t="shared" si="670"/>
        <v>0</v>
      </c>
      <c r="HU275" s="764">
        <f t="shared" si="670"/>
        <v>0</v>
      </c>
      <c r="HV275" s="764">
        <f t="shared" si="670"/>
        <v>0</v>
      </c>
      <c r="HW275" s="764">
        <f t="shared" si="670"/>
        <v>0</v>
      </c>
      <c r="HX275" s="764">
        <f t="shared" si="670"/>
        <v>0</v>
      </c>
      <c r="HY275" s="764">
        <f t="shared" si="670"/>
        <v>0</v>
      </c>
      <c r="HZ275" s="764">
        <f t="shared" si="670"/>
        <v>0</v>
      </c>
      <c r="IA275" s="764">
        <f t="shared" si="670"/>
        <v>0</v>
      </c>
      <c r="IB275" s="764">
        <f t="shared" ref="IB275:IK284" si="671">IF($D275=IB$5,$J275,0)</f>
        <v>0</v>
      </c>
      <c r="IC275" s="764">
        <f t="shared" si="671"/>
        <v>0</v>
      </c>
      <c r="ID275" s="764">
        <f t="shared" si="671"/>
        <v>0</v>
      </c>
      <c r="IE275" s="764">
        <f t="shared" si="671"/>
        <v>0</v>
      </c>
      <c r="IF275" s="764">
        <f t="shared" si="671"/>
        <v>0</v>
      </c>
      <c r="IG275" s="764">
        <f t="shared" si="671"/>
        <v>0</v>
      </c>
      <c r="IH275" s="764">
        <f t="shared" si="671"/>
        <v>0</v>
      </c>
      <c r="II275" s="764">
        <f t="shared" si="671"/>
        <v>0</v>
      </c>
      <c r="IJ275" s="764">
        <f t="shared" si="671"/>
        <v>0</v>
      </c>
      <c r="IK275" s="764">
        <f t="shared" si="671"/>
        <v>0</v>
      </c>
      <c r="IL275" s="764">
        <f t="shared" ref="IL275:JS284" si="672">IF($D275=IL$5,$J275,0)</f>
        <v>0</v>
      </c>
      <c r="IM275" s="764">
        <f t="shared" si="672"/>
        <v>0</v>
      </c>
      <c r="IN275" s="764">
        <f t="shared" si="672"/>
        <v>0</v>
      </c>
      <c r="IO275" s="764">
        <f t="shared" si="672"/>
        <v>0</v>
      </c>
      <c r="IP275" s="764">
        <f t="shared" si="672"/>
        <v>0</v>
      </c>
      <c r="IQ275" s="764">
        <f t="shared" si="672"/>
        <v>0</v>
      </c>
      <c r="IR275" s="764">
        <f t="shared" si="672"/>
        <v>0</v>
      </c>
      <c r="IS275" s="764">
        <f t="shared" si="672"/>
        <v>0</v>
      </c>
      <c r="IT275" s="764">
        <f t="shared" si="672"/>
        <v>0</v>
      </c>
      <c r="IU275" s="764">
        <f t="shared" si="672"/>
        <v>0</v>
      </c>
      <c r="IV275" s="764">
        <f t="shared" si="672"/>
        <v>0</v>
      </c>
      <c r="IW275" s="764">
        <f t="shared" si="672"/>
        <v>0</v>
      </c>
      <c r="IX275" s="764">
        <f t="shared" si="672"/>
        <v>0</v>
      </c>
      <c r="IY275" s="764">
        <f t="shared" si="672"/>
        <v>0</v>
      </c>
      <c r="IZ275" s="764">
        <f t="shared" si="672"/>
        <v>0</v>
      </c>
      <c r="JA275" s="764">
        <f t="shared" si="672"/>
        <v>0</v>
      </c>
      <c r="JB275" s="764">
        <f t="shared" si="672"/>
        <v>0</v>
      </c>
      <c r="JC275" s="764">
        <f t="shared" si="672"/>
        <v>0</v>
      </c>
      <c r="JD275" s="764">
        <f t="shared" si="652"/>
        <v>0</v>
      </c>
      <c r="JE275" s="764">
        <f t="shared" si="652"/>
        <v>0</v>
      </c>
      <c r="JF275" s="764">
        <f t="shared" si="652"/>
        <v>0</v>
      </c>
      <c r="JG275" s="764">
        <f t="shared" si="652"/>
        <v>0</v>
      </c>
      <c r="JH275" s="764">
        <f t="shared" si="652"/>
        <v>0</v>
      </c>
      <c r="JI275" s="764">
        <f t="shared" si="652"/>
        <v>0</v>
      </c>
      <c r="JJ275" s="764">
        <f t="shared" si="652"/>
        <v>0</v>
      </c>
      <c r="JK275" s="764">
        <f t="shared" si="652"/>
        <v>0</v>
      </c>
      <c r="JL275" s="764">
        <f t="shared" si="672"/>
        <v>0</v>
      </c>
      <c r="JM275" s="764">
        <f t="shared" si="672"/>
        <v>0</v>
      </c>
      <c r="JN275" s="764">
        <f t="shared" si="672"/>
        <v>0</v>
      </c>
      <c r="JO275" s="764">
        <f t="shared" si="672"/>
        <v>0</v>
      </c>
      <c r="JP275" s="764">
        <f t="shared" si="672"/>
        <v>0</v>
      </c>
      <c r="JQ275" s="764">
        <f t="shared" si="624"/>
        <v>0</v>
      </c>
      <c r="JR275" s="764">
        <f t="shared" si="624"/>
        <v>0</v>
      </c>
      <c r="JS275" s="764">
        <f t="shared" si="672"/>
        <v>0</v>
      </c>
      <c r="JT275" s="765">
        <f t="shared" si="625"/>
        <v>0</v>
      </c>
      <c r="JU275" s="229">
        <f t="shared" si="626"/>
        <v>0</v>
      </c>
    </row>
    <row r="276" spans="1:281" ht="12.75" customHeight="1">
      <c r="A276" s="57"/>
      <c r="B276" s="52"/>
      <c r="C276" s="52"/>
      <c r="D276" s="62"/>
      <c r="E276" s="743" t="str">
        <f t="shared" si="623"/>
        <v xml:space="preserve"> </v>
      </c>
      <c r="F276" s="56"/>
      <c r="G276" s="228"/>
      <c r="H276" s="744">
        <f>SUMIF(Ajuste!$C$8:$C$483,$B$6:$B$499,Ajuste!$E$8:$E$483)</f>
        <v>0</v>
      </c>
      <c r="I276" s="744">
        <f>SUMIF(Ajuste!$C$8:$C$483,$B$6:$B$499,Ajuste!$F$8:$F$483)</f>
        <v>0</v>
      </c>
      <c r="J276" s="229">
        <f t="shared" si="627"/>
        <v>0</v>
      </c>
      <c r="K276" s="764">
        <f t="shared" si="653"/>
        <v>0</v>
      </c>
      <c r="L276" s="764">
        <f t="shared" si="653"/>
        <v>0</v>
      </c>
      <c r="M276" s="764">
        <f t="shared" si="653"/>
        <v>0</v>
      </c>
      <c r="N276" s="764">
        <f t="shared" si="653"/>
        <v>0</v>
      </c>
      <c r="O276" s="764">
        <f t="shared" si="653"/>
        <v>0</v>
      </c>
      <c r="P276" s="764">
        <f t="shared" si="653"/>
        <v>0</v>
      </c>
      <c r="Q276" s="764">
        <f t="shared" si="653"/>
        <v>0</v>
      </c>
      <c r="R276" s="764">
        <f t="shared" si="653"/>
        <v>0</v>
      </c>
      <c r="S276" s="764">
        <f t="shared" si="653"/>
        <v>0</v>
      </c>
      <c r="T276" s="764">
        <f t="shared" si="653"/>
        <v>0</v>
      </c>
      <c r="U276" s="764">
        <f t="shared" si="653"/>
        <v>0</v>
      </c>
      <c r="V276" s="764">
        <f t="shared" si="653"/>
        <v>0</v>
      </c>
      <c r="W276" s="764">
        <f t="shared" si="653"/>
        <v>0</v>
      </c>
      <c r="X276" s="764">
        <f t="shared" si="653"/>
        <v>0</v>
      </c>
      <c r="Y276" s="764">
        <f t="shared" si="653"/>
        <v>0</v>
      </c>
      <c r="Z276" s="764">
        <f t="shared" si="653"/>
        <v>0</v>
      </c>
      <c r="AA276" s="764">
        <f t="shared" si="653"/>
        <v>0</v>
      </c>
      <c r="AB276" s="764">
        <f t="shared" si="653"/>
        <v>0</v>
      </c>
      <c r="AC276" s="764">
        <f t="shared" si="653"/>
        <v>0</v>
      </c>
      <c r="AD276" s="764">
        <f t="shared" si="653"/>
        <v>0</v>
      </c>
      <c r="AE276" s="764">
        <f t="shared" si="653"/>
        <v>0</v>
      </c>
      <c r="AF276" s="764">
        <f t="shared" si="653"/>
        <v>0</v>
      </c>
      <c r="AG276" s="764">
        <f t="shared" si="653"/>
        <v>0</v>
      </c>
      <c r="AH276" s="764">
        <f t="shared" si="653"/>
        <v>0</v>
      </c>
      <c r="AI276" s="764">
        <f t="shared" si="653"/>
        <v>0</v>
      </c>
      <c r="AJ276" s="764">
        <f t="shared" si="653"/>
        <v>0</v>
      </c>
      <c r="AK276" s="764">
        <f t="shared" si="653"/>
        <v>0</v>
      </c>
      <c r="AL276" s="764">
        <f t="shared" si="653"/>
        <v>0</v>
      </c>
      <c r="AM276" s="764">
        <f t="shared" si="653"/>
        <v>0</v>
      </c>
      <c r="AN276" s="764">
        <f t="shared" si="653"/>
        <v>0</v>
      </c>
      <c r="AO276" s="764">
        <f t="shared" si="653"/>
        <v>0</v>
      </c>
      <c r="AP276" s="764">
        <f t="shared" si="653"/>
        <v>0</v>
      </c>
      <c r="AQ276" s="764">
        <f t="shared" si="653"/>
        <v>0</v>
      </c>
      <c r="AR276" s="764">
        <f t="shared" si="653"/>
        <v>0</v>
      </c>
      <c r="AS276" s="764">
        <f t="shared" si="653"/>
        <v>0</v>
      </c>
      <c r="AT276" s="764">
        <f t="shared" si="653"/>
        <v>0</v>
      </c>
      <c r="AU276" s="764">
        <f t="shared" si="653"/>
        <v>0</v>
      </c>
      <c r="AV276" s="764">
        <f t="shared" si="653"/>
        <v>0</v>
      </c>
      <c r="AW276" s="764">
        <f t="shared" si="653"/>
        <v>0</v>
      </c>
      <c r="AX276" s="764">
        <f t="shared" si="653"/>
        <v>0</v>
      </c>
      <c r="AY276" s="764">
        <f t="shared" si="653"/>
        <v>0</v>
      </c>
      <c r="AZ276" s="764">
        <f t="shared" si="653"/>
        <v>0</v>
      </c>
      <c r="BA276" s="764">
        <f t="shared" si="653"/>
        <v>0</v>
      </c>
      <c r="BB276" s="764">
        <f t="shared" si="653"/>
        <v>0</v>
      </c>
      <c r="BC276" s="764">
        <f t="shared" si="653"/>
        <v>0</v>
      </c>
      <c r="BD276" s="764">
        <f t="shared" si="653"/>
        <v>0</v>
      </c>
      <c r="BE276" s="764">
        <f t="shared" si="653"/>
        <v>0</v>
      </c>
      <c r="BF276" s="764">
        <f t="shared" si="653"/>
        <v>0</v>
      </c>
      <c r="BG276" s="764">
        <f t="shared" si="653"/>
        <v>0</v>
      </c>
      <c r="BH276" s="764">
        <f t="shared" si="653"/>
        <v>0</v>
      </c>
      <c r="BI276" s="764">
        <f t="shared" si="653"/>
        <v>0</v>
      </c>
      <c r="BJ276" s="764">
        <f t="shared" si="653"/>
        <v>0</v>
      </c>
      <c r="BK276" s="764">
        <f t="shared" si="653"/>
        <v>0</v>
      </c>
      <c r="BL276" s="764">
        <f t="shared" si="653"/>
        <v>0</v>
      </c>
      <c r="BM276" s="764">
        <f t="shared" si="653"/>
        <v>0</v>
      </c>
      <c r="BN276" s="764">
        <f t="shared" si="654"/>
        <v>0</v>
      </c>
      <c r="BO276" s="764">
        <f t="shared" si="654"/>
        <v>0</v>
      </c>
      <c r="BP276" s="764">
        <f t="shared" si="654"/>
        <v>0</v>
      </c>
      <c r="BQ276" s="764">
        <f t="shared" si="654"/>
        <v>0</v>
      </c>
      <c r="BR276" s="764">
        <f t="shared" si="654"/>
        <v>0</v>
      </c>
      <c r="BS276" s="764">
        <f t="shared" si="654"/>
        <v>0</v>
      </c>
      <c r="BT276" s="764">
        <f t="shared" si="654"/>
        <v>0</v>
      </c>
      <c r="BU276" s="764">
        <f t="shared" si="654"/>
        <v>0</v>
      </c>
      <c r="BV276" s="764">
        <f t="shared" si="654"/>
        <v>0</v>
      </c>
      <c r="BW276" s="764">
        <f t="shared" si="654"/>
        <v>0</v>
      </c>
      <c r="BX276" s="764">
        <f t="shared" si="655"/>
        <v>0</v>
      </c>
      <c r="BY276" s="764">
        <f t="shared" si="655"/>
        <v>0</v>
      </c>
      <c r="BZ276" s="764">
        <f t="shared" si="655"/>
        <v>0</v>
      </c>
      <c r="CA276" s="764">
        <f t="shared" si="655"/>
        <v>0</v>
      </c>
      <c r="CB276" s="764">
        <f t="shared" si="655"/>
        <v>0</v>
      </c>
      <c r="CC276" s="764">
        <f t="shared" si="655"/>
        <v>0</v>
      </c>
      <c r="CD276" s="764">
        <f t="shared" si="655"/>
        <v>0</v>
      </c>
      <c r="CE276" s="764">
        <f t="shared" si="655"/>
        <v>0</v>
      </c>
      <c r="CF276" s="764">
        <f t="shared" si="655"/>
        <v>0</v>
      </c>
      <c r="CG276" s="764">
        <f t="shared" si="655"/>
        <v>0</v>
      </c>
      <c r="CH276" s="764">
        <f t="shared" si="656"/>
        <v>0</v>
      </c>
      <c r="CI276" s="764">
        <f t="shared" si="656"/>
        <v>0</v>
      </c>
      <c r="CJ276" s="764">
        <f t="shared" si="656"/>
        <v>0</v>
      </c>
      <c r="CK276" s="764">
        <f t="shared" si="656"/>
        <v>0</v>
      </c>
      <c r="CL276" s="764">
        <f t="shared" si="656"/>
        <v>0</v>
      </c>
      <c r="CM276" s="764">
        <f t="shared" si="656"/>
        <v>0</v>
      </c>
      <c r="CN276" s="764">
        <f t="shared" si="656"/>
        <v>0</v>
      </c>
      <c r="CO276" s="764">
        <f t="shared" si="656"/>
        <v>0</v>
      </c>
      <c r="CP276" s="764">
        <f t="shared" si="656"/>
        <v>0</v>
      </c>
      <c r="CQ276" s="764">
        <f t="shared" si="656"/>
        <v>0</v>
      </c>
      <c r="CR276" s="764">
        <f t="shared" si="657"/>
        <v>0</v>
      </c>
      <c r="CS276" s="764">
        <f t="shared" si="657"/>
        <v>0</v>
      </c>
      <c r="CT276" s="764">
        <f t="shared" si="657"/>
        <v>0</v>
      </c>
      <c r="CU276" s="764">
        <f t="shared" si="657"/>
        <v>0</v>
      </c>
      <c r="CV276" s="764">
        <f t="shared" si="657"/>
        <v>0</v>
      </c>
      <c r="CW276" s="764">
        <f t="shared" si="657"/>
        <v>0</v>
      </c>
      <c r="CX276" s="764">
        <f t="shared" si="657"/>
        <v>0</v>
      </c>
      <c r="CY276" s="764">
        <f t="shared" si="657"/>
        <v>0</v>
      </c>
      <c r="CZ276" s="764">
        <f t="shared" si="657"/>
        <v>0</v>
      </c>
      <c r="DA276" s="764">
        <f t="shared" si="657"/>
        <v>0</v>
      </c>
      <c r="DB276" s="764">
        <f t="shared" si="658"/>
        <v>0</v>
      </c>
      <c r="DC276" s="764">
        <f t="shared" si="658"/>
        <v>0</v>
      </c>
      <c r="DD276" s="764">
        <f t="shared" si="658"/>
        <v>0</v>
      </c>
      <c r="DE276" s="764">
        <f t="shared" si="658"/>
        <v>0</v>
      </c>
      <c r="DF276" s="764">
        <f t="shared" si="658"/>
        <v>0</v>
      </c>
      <c r="DG276" s="764">
        <f t="shared" si="658"/>
        <v>0</v>
      </c>
      <c r="DH276" s="764">
        <f t="shared" si="658"/>
        <v>0</v>
      </c>
      <c r="DI276" s="764">
        <f t="shared" si="658"/>
        <v>0</v>
      </c>
      <c r="DJ276" s="764">
        <f t="shared" si="658"/>
        <v>0</v>
      </c>
      <c r="DK276" s="764">
        <f t="shared" si="658"/>
        <v>0</v>
      </c>
      <c r="DL276" s="764">
        <f t="shared" si="659"/>
        <v>0</v>
      </c>
      <c r="DM276" s="764">
        <f t="shared" si="659"/>
        <v>0</v>
      </c>
      <c r="DN276" s="764">
        <f t="shared" si="659"/>
        <v>0</v>
      </c>
      <c r="DO276" s="764">
        <f t="shared" si="659"/>
        <v>0</v>
      </c>
      <c r="DP276" s="764">
        <f t="shared" si="659"/>
        <v>0</v>
      </c>
      <c r="DQ276" s="764">
        <f t="shared" si="659"/>
        <v>0</v>
      </c>
      <c r="DR276" s="764">
        <f t="shared" si="659"/>
        <v>0</v>
      </c>
      <c r="DS276" s="764">
        <f t="shared" si="659"/>
        <v>0</v>
      </c>
      <c r="DT276" s="764">
        <f t="shared" si="659"/>
        <v>0</v>
      </c>
      <c r="DU276" s="764">
        <f t="shared" si="659"/>
        <v>0</v>
      </c>
      <c r="DV276" s="764">
        <f t="shared" si="660"/>
        <v>0</v>
      </c>
      <c r="DW276" s="764">
        <f t="shared" si="660"/>
        <v>0</v>
      </c>
      <c r="DX276" s="764">
        <f t="shared" si="660"/>
        <v>0</v>
      </c>
      <c r="DY276" s="764">
        <f t="shared" si="660"/>
        <v>0</v>
      </c>
      <c r="DZ276" s="764">
        <f t="shared" si="660"/>
        <v>0</v>
      </c>
      <c r="EA276" s="764">
        <f t="shared" si="660"/>
        <v>0</v>
      </c>
      <c r="EB276" s="764">
        <f t="shared" si="660"/>
        <v>0</v>
      </c>
      <c r="EC276" s="764">
        <f t="shared" si="660"/>
        <v>0</v>
      </c>
      <c r="ED276" s="764">
        <f t="shared" si="660"/>
        <v>0</v>
      </c>
      <c r="EE276" s="764">
        <f t="shared" si="660"/>
        <v>0</v>
      </c>
      <c r="EF276" s="764">
        <f t="shared" si="661"/>
        <v>0</v>
      </c>
      <c r="EG276" s="764">
        <f t="shared" si="661"/>
        <v>0</v>
      </c>
      <c r="EH276" s="764">
        <f t="shared" si="661"/>
        <v>0</v>
      </c>
      <c r="EI276" s="764">
        <f t="shared" si="661"/>
        <v>0</v>
      </c>
      <c r="EJ276" s="764">
        <f t="shared" si="661"/>
        <v>0</v>
      </c>
      <c r="EK276" s="764">
        <f t="shared" si="661"/>
        <v>0</v>
      </c>
      <c r="EL276" s="764">
        <f t="shared" si="661"/>
        <v>0</v>
      </c>
      <c r="EM276" s="764">
        <f t="shared" si="661"/>
        <v>0</v>
      </c>
      <c r="EN276" s="764">
        <f t="shared" si="661"/>
        <v>0</v>
      </c>
      <c r="EO276" s="764">
        <f t="shared" si="661"/>
        <v>0</v>
      </c>
      <c r="EP276" s="764">
        <f t="shared" si="662"/>
        <v>0</v>
      </c>
      <c r="EQ276" s="764">
        <f t="shared" si="662"/>
        <v>0</v>
      </c>
      <c r="ER276" s="764">
        <f t="shared" si="662"/>
        <v>0</v>
      </c>
      <c r="ES276" s="764">
        <f t="shared" si="662"/>
        <v>0</v>
      </c>
      <c r="ET276" s="764">
        <f t="shared" si="662"/>
        <v>0</v>
      </c>
      <c r="EU276" s="764">
        <f t="shared" si="662"/>
        <v>0</v>
      </c>
      <c r="EV276" s="764">
        <f t="shared" si="662"/>
        <v>0</v>
      </c>
      <c r="EW276" s="764">
        <f t="shared" si="662"/>
        <v>0</v>
      </c>
      <c r="EX276" s="764">
        <f t="shared" si="662"/>
        <v>0</v>
      </c>
      <c r="EY276" s="764">
        <f t="shared" si="662"/>
        <v>0</v>
      </c>
      <c r="EZ276" s="764">
        <f t="shared" si="663"/>
        <v>0</v>
      </c>
      <c r="FA276" s="764">
        <f t="shared" si="663"/>
        <v>0</v>
      </c>
      <c r="FB276" s="764">
        <f t="shared" si="663"/>
        <v>0</v>
      </c>
      <c r="FC276" s="764">
        <f t="shared" si="663"/>
        <v>0</v>
      </c>
      <c r="FD276" s="764">
        <f t="shared" si="663"/>
        <v>0</v>
      </c>
      <c r="FE276" s="764">
        <f t="shared" si="663"/>
        <v>0</v>
      </c>
      <c r="FF276" s="764">
        <f t="shared" si="663"/>
        <v>0</v>
      </c>
      <c r="FG276" s="764">
        <f t="shared" si="663"/>
        <v>0</v>
      </c>
      <c r="FH276" s="764">
        <f t="shared" si="663"/>
        <v>0</v>
      </c>
      <c r="FI276" s="764">
        <f t="shared" si="663"/>
        <v>0</v>
      </c>
      <c r="FJ276" s="764">
        <f t="shared" si="664"/>
        <v>0</v>
      </c>
      <c r="FK276" s="764">
        <f t="shared" si="664"/>
        <v>0</v>
      </c>
      <c r="FL276" s="764">
        <f t="shared" si="664"/>
        <v>0</v>
      </c>
      <c r="FM276" s="764">
        <f t="shared" si="664"/>
        <v>0</v>
      </c>
      <c r="FN276" s="764">
        <f t="shared" si="664"/>
        <v>0</v>
      </c>
      <c r="FO276" s="764">
        <f t="shared" si="664"/>
        <v>0</v>
      </c>
      <c r="FP276" s="764">
        <f t="shared" si="664"/>
        <v>0</v>
      </c>
      <c r="FQ276" s="764">
        <f t="shared" si="664"/>
        <v>0</v>
      </c>
      <c r="FR276" s="764">
        <f t="shared" si="664"/>
        <v>0</v>
      </c>
      <c r="FS276" s="764">
        <f t="shared" si="664"/>
        <v>0</v>
      </c>
      <c r="FT276" s="764">
        <f t="shared" si="665"/>
        <v>0</v>
      </c>
      <c r="FU276" s="764">
        <f t="shared" si="665"/>
        <v>0</v>
      </c>
      <c r="FV276" s="764">
        <f t="shared" si="665"/>
        <v>0</v>
      </c>
      <c r="FW276" s="764">
        <f t="shared" si="665"/>
        <v>0</v>
      </c>
      <c r="FX276" s="764">
        <f t="shared" si="665"/>
        <v>0</v>
      </c>
      <c r="FY276" s="764">
        <f t="shared" si="665"/>
        <v>0</v>
      </c>
      <c r="FZ276" s="764">
        <f t="shared" si="665"/>
        <v>0</v>
      </c>
      <c r="GA276" s="764">
        <f t="shared" si="665"/>
        <v>0</v>
      </c>
      <c r="GB276" s="764">
        <f t="shared" si="665"/>
        <v>0</v>
      </c>
      <c r="GC276" s="764">
        <f t="shared" si="665"/>
        <v>0</v>
      </c>
      <c r="GD276" s="764">
        <f t="shared" si="666"/>
        <v>0</v>
      </c>
      <c r="GE276" s="764">
        <f t="shared" si="666"/>
        <v>0</v>
      </c>
      <c r="GF276" s="764">
        <f t="shared" si="666"/>
        <v>0</v>
      </c>
      <c r="GG276" s="764">
        <f t="shared" si="666"/>
        <v>0</v>
      </c>
      <c r="GH276" s="764">
        <f t="shared" si="666"/>
        <v>0</v>
      </c>
      <c r="GI276" s="764">
        <f t="shared" si="666"/>
        <v>0</v>
      </c>
      <c r="GJ276" s="764">
        <f t="shared" si="666"/>
        <v>0</v>
      </c>
      <c r="GK276" s="764">
        <f t="shared" si="666"/>
        <v>0</v>
      </c>
      <c r="GL276" s="764">
        <f t="shared" si="666"/>
        <v>0</v>
      </c>
      <c r="GM276" s="764">
        <f t="shared" si="666"/>
        <v>0</v>
      </c>
      <c r="GN276" s="764">
        <f t="shared" si="667"/>
        <v>0</v>
      </c>
      <c r="GO276" s="764">
        <f t="shared" si="667"/>
        <v>0</v>
      </c>
      <c r="GP276" s="764">
        <f t="shared" si="667"/>
        <v>0</v>
      </c>
      <c r="GQ276" s="764">
        <f t="shared" si="667"/>
        <v>0</v>
      </c>
      <c r="GR276" s="764">
        <f t="shared" si="667"/>
        <v>0</v>
      </c>
      <c r="GS276" s="764">
        <f t="shared" si="667"/>
        <v>0</v>
      </c>
      <c r="GT276" s="764">
        <f t="shared" si="667"/>
        <v>0</v>
      </c>
      <c r="GU276" s="764">
        <f t="shared" si="667"/>
        <v>0</v>
      </c>
      <c r="GV276" s="764">
        <f t="shared" si="667"/>
        <v>0</v>
      </c>
      <c r="GW276" s="764">
        <f t="shared" si="667"/>
        <v>0</v>
      </c>
      <c r="GX276" s="764">
        <f t="shared" si="668"/>
        <v>0</v>
      </c>
      <c r="GY276" s="764">
        <f t="shared" si="668"/>
        <v>0</v>
      </c>
      <c r="GZ276" s="764">
        <f t="shared" si="668"/>
        <v>0</v>
      </c>
      <c r="HA276" s="764">
        <f t="shared" si="668"/>
        <v>0</v>
      </c>
      <c r="HB276" s="764">
        <f t="shared" si="668"/>
        <v>0</v>
      </c>
      <c r="HC276" s="764">
        <f t="shared" si="668"/>
        <v>0</v>
      </c>
      <c r="HD276" s="764">
        <f t="shared" si="668"/>
        <v>0</v>
      </c>
      <c r="HE276" s="764">
        <f t="shared" si="668"/>
        <v>0</v>
      </c>
      <c r="HF276" s="764">
        <f t="shared" si="668"/>
        <v>0</v>
      </c>
      <c r="HG276" s="764">
        <f t="shared" si="668"/>
        <v>0</v>
      </c>
      <c r="HH276" s="764">
        <f t="shared" si="669"/>
        <v>0</v>
      </c>
      <c r="HI276" s="764">
        <f t="shared" si="669"/>
        <v>0</v>
      </c>
      <c r="HJ276" s="764">
        <f t="shared" si="669"/>
        <v>0</v>
      </c>
      <c r="HK276" s="764">
        <f t="shared" si="669"/>
        <v>0</v>
      </c>
      <c r="HL276" s="764">
        <f t="shared" si="669"/>
        <v>0</v>
      </c>
      <c r="HM276" s="764">
        <f t="shared" si="669"/>
        <v>0</v>
      </c>
      <c r="HN276" s="764">
        <f t="shared" si="669"/>
        <v>0</v>
      </c>
      <c r="HO276" s="764">
        <f t="shared" si="669"/>
        <v>0</v>
      </c>
      <c r="HP276" s="764">
        <f t="shared" si="669"/>
        <v>0</v>
      </c>
      <c r="HQ276" s="764">
        <f t="shared" si="669"/>
        <v>0</v>
      </c>
      <c r="HR276" s="764">
        <f t="shared" si="670"/>
        <v>0</v>
      </c>
      <c r="HS276" s="764">
        <f t="shared" si="670"/>
        <v>0</v>
      </c>
      <c r="HT276" s="764">
        <f t="shared" si="670"/>
        <v>0</v>
      </c>
      <c r="HU276" s="764">
        <f t="shared" si="670"/>
        <v>0</v>
      </c>
      <c r="HV276" s="764">
        <f t="shared" si="670"/>
        <v>0</v>
      </c>
      <c r="HW276" s="764">
        <f t="shared" si="670"/>
        <v>0</v>
      </c>
      <c r="HX276" s="764">
        <f t="shared" si="670"/>
        <v>0</v>
      </c>
      <c r="HY276" s="764">
        <f t="shared" si="670"/>
        <v>0</v>
      </c>
      <c r="HZ276" s="764">
        <f t="shared" si="670"/>
        <v>0</v>
      </c>
      <c r="IA276" s="764">
        <f t="shared" si="670"/>
        <v>0</v>
      </c>
      <c r="IB276" s="764">
        <f t="shared" si="671"/>
        <v>0</v>
      </c>
      <c r="IC276" s="764">
        <f t="shared" si="671"/>
        <v>0</v>
      </c>
      <c r="ID276" s="764">
        <f t="shared" si="671"/>
        <v>0</v>
      </c>
      <c r="IE276" s="764">
        <f t="shared" si="671"/>
        <v>0</v>
      </c>
      <c r="IF276" s="764">
        <f t="shared" si="671"/>
        <v>0</v>
      </c>
      <c r="IG276" s="764">
        <f t="shared" si="671"/>
        <v>0</v>
      </c>
      <c r="IH276" s="764">
        <f t="shared" si="671"/>
        <v>0</v>
      </c>
      <c r="II276" s="764">
        <f t="shared" si="671"/>
        <v>0</v>
      </c>
      <c r="IJ276" s="764">
        <f t="shared" si="671"/>
        <v>0</v>
      </c>
      <c r="IK276" s="764">
        <f t="shared" si="671"/>
        <v>0</v>
      </c>
      <c r="IL276" s="764">
        <f t="shared" si="672"/>
        <v>0</v>
      </c>
      <c r="IM276" s="764">
        <f t="shared" si="672"/>
        <v>0</v>
      </c>
      <c r="IN276" s="764">
        <f t="shared" si="672"/>
        <v>0</v>
      </c>
      <c r="IO276" s="764">
        <f t="shared" si="672"/>
        <v>0</v>
      </c>
      <c r="IP276" s="764">
        <f t="shared" si="672"/>
        <v>0</v>
      </c>
      <c r="IQ276" s="764">
        <f t="shared" si="672"/>
        <v>0</v>
      </c>
      <c r="IR276" s="764">
        <f t="shared" si="672"/>
        <v>0</v>
      </c>
      <c r="IS276" s="764">
        <f t="shared" si="672"/>
        <v>0</v>
      </c>
      <c r="IT276" s="764">
        <f t="shared" si="672"/>
        <v>0</v>
      </c>
      <c r="IU276" s="764">
        <f t="shared" si="672"/>
        <v>0</v>
      </c>
      <c r="IV276" s="764">
        <f t="shared" si="672"/>
        <v>0</v>
      </c>
      <c r="IW276" s="764">
        <f t="shared" si="672"/>
        <v>0</v>
      </c>
      <c r="IX276" s="764">
        <f t="shared" si="672"/>
        <v>0</v>
      </c>
      <c r="IY276" s="764">
        <f t="shared" si="672"/>
        <v>0</v>
      </c>
      <c r="IZ276" s="764">
        <f t="shared" si="672"/>
        <v>0</v>
      </c>
      <c r="JA276" s="764">
        <f t="shared" si="672"/>
        <v>0</v>
      </c>
      <c r="JB276" s="764">
        <f t="shared" si="672"/>
        <v>0</v>
      </c>
      <c r="JC276" s="764">
        <f t="shared" si="672"/>
        <v>0</v>
      </c>
      <c r="JD276" s="764">
        <f t="shared" si="652"/>
        <v>0</v>
      </c>
      <c r="JE276" s="764">
        <f t="shared" si="652"/>
        <v>0</v>
      </c>
      <c r="JF276" s="764">
        <f t="shared" si="652"/>
        <v>0</v>
      </c>
      <c r="JG276" s="764">
        <f t="shared" si="652"/>
        <v>0</v>
      </c>
      <c r="JH276" s="764">
        <f t="shared" si="652"/>
        <v>0</v>
      </c>
      <c r="JI276" s="764">
        <f t="shared" si="652"/>
        <v>0</v>
      </c>
      <c r="JJ276" s="764">
        <f t="shared" si="652"/>
        <v>0</v>
      </c>
      <c r="JK276" s="764">
        <f t="shared" si="652"/>
        <v>0</v>
      </c>
      <c r="JL276" s="764">
        <f t="shared" si="672"/>
        <v>0</v>
      </c>
      <c r="JM276" s="764">
        <f t="shared" si="672"/>
        <v>0</v>
      </c>
      <c r="JN276" s="764">
        <f t="shared" si="672"/>
        <v>0</v>
      </c>
      <c r="JO276" s="764">
        <f t="shared" si="672"/>
        <v>0</v>
      </c>
      <c r="JP276" s="764">
        <f t="shared" si="672"/>
        <v>0</v>
      </c>
      <c r="JQ276" s="764">
        <f t="shared" si="624"/>
        <v>0</v>
      </c>
      <c r="JR276" s="764">
        <f t="shared" si="624"/>
        <v>0</v>
      </c>
      <c r="JS276" s="764">
        <f t="shared" si="672"/>
        <v>0</v>
      </c>
      <c r="JT276" s="765">
        <f t="shared" si="625"/>
        <v>0</v>
      </c>
      <c r="JU276" s="229">
        <f t="shared" si="626"/>
        <v>0</v>
      </c>
    </row>
    <row r="277" spans="1:281" ht="12.75" customHeight="1">
      <c r="A277" s="57"/>
      <c r="B277" s="52"/>
      <c r="C277" s="52"/>
      <c r="D277" s="62"/>
      <c r="E277" s="743" t="str">
        <f t="shared" si="623"/>
        <v xml:space="preserve"> </v>
      </c>
      <c r="F277" s="56"/>
      <c r="G277" s="228"/>
      <c r="H277" s="744">
        <f>SUMIF(Ajuste!$C$8:$C$483,$B$6:$B$499,Ajuste!$E$8:$E$483)</f>
        <v>0</v>
      </c>
      <c r="I277" s="744">
        <f>SUMIF(Ajuste!$C$8:$C$483,$B$6:$B$499,Ajuste!$F$8:$F$483)</f>
        <v>0</v>
      </c>
      <c r="J277" s="229">
        <f t="shared" si="627"/>
        <v>0</v>
      </c>
      <c r="K277" s="764">
        <f t="shared" si="653"/>
        <v>0</v>
      </c>
      <c r="L277" s="764">
        <f t="shared" si="653"/>
        <v>0</v>
      </c>
      <c r="M277" s="764">
        <f t="shared" si="653"/>
        <v>0</v>
      </c>
      <c r="N277" s="764">
        <f t="shared" si="653"/>
        <v>0</v>
      </c>
      <c r="O277" s="764">
        <f t="shared" si="653"/>
        <v>0</v>
      </c>
      <c r="P277" s="764">
        <f t="shared" si="653"/>
        <v>0</v>
      </c>
      <c r="Q277" s="764">
        <f t="shared" si="653"/>
        <v>0</v>
      </c>
      <c r="R277" s="764">
        <f t="shared" si="653"/>
        <v>0</v>
      </c>
      <c r="S277" s="764">
        <f t="shared" si="653"/>
        <v>0</v>
      </c>
      <c r="T277" s="764">
        <f t="shared" si="653"/>
        <v>0</v>
      </c>
      <c r="U277" s="764">
        <f t="shared" si="653"/>
        <v>0</v>
      </c>
      <c r="V277" s="764">
        <f t="shared" si="653"/>
        <v>0</v>
      </c>
      <c r="W277" s="764">
        <f t="shared" si="653"/>
        <v>0</v>
      </c>
      <c r="X277" s="764">
        <f t="shared" si="653"/>
        <v>0</v>
      </c>
      <c r="Y277" s="764">
        <f t="shared" si="653"/>
        <v>0</v>
      </c>
      <c r="Z277" s="764">
        <f t="shared" si="653"/>
        <v>0</v>
      </c>
      <c r="AA277" s="764">
        <f t="shared" si="653"/>
        <v>0</v>
      </c>
      <c r="AB277" s="764">
        <f t="shared" si="653"/>
        <v>0</v>
      </c>
      <c r="AC277" s="764">
        <f t="shared" si="653"/>
        <v>0</v>
      </c>
      <c r="AD277" s="764">
        <f t="shared" si="653"/>
        <v>0</v>
      </c>
      <c r="AE277" s="764">
        <f t="shared" si="653"/>
        <v>0</v>
      </c>
      <c r="AF277" s="764">
        <f t="shared" si="653"/>
        <v>0</v>
      </c>
      <c r="AG277" s="764">
        <f t="shared" si="653"/>
        <v>0</v>
      </c>
      <c r="AH277" s="764">
        <f t="shared" si="653"/>
        <v>0</v>
      </c>
      <c r="AI277" s="764">
        <f t="shared" si="653"/>
        <v>0</v>
      </c>
      <c r="AJ277" s="764">
        <f t="shared" si="653"/>
        <v>0</v>
      </c>
      <c r="AK277" s="764">
        <f t="shared" si="653"/>
        <v>0</v>
      </c>
      <c r="AL277" s="764">
        <f t="shared" si="653"/>
        <v>0</v>
      </c>
      <c r="AM277" s="764">
        <f t="shared" si="653"/>
        <v>0</v>
      </c>
      <c r="AN277" s="764">
        <f t="shared" si="653"/>
        <v>0</v>
      </c>
      <c r="AO277" s="764">
        <f t="shared" si="653"/>
        <v>0</v>
      </c>
      <c r="AP277" s="764">
        <f t="shared" si="653"/>
        <v>0</v>
      </c>
      <c r="AQ277" s="764">
        <f t="shared" si="653"/>
        <v>0</v>
      </c>
      <c r="AR277" s="764">
        <f t="shared" si="653"/>
        <v>0</v>
      </c>
      <c r="AS277" s="764">
        <f t="shared" si="653"/>
        <v>0</v>
      </c>
      <c r="AT277" s="764">
        <f t="shared" si="653"/>
        <v>0</v>
      </c>
      <c r="AU277" s="764">
        <f t="shared" si="653"/>
        <v>0</v>
      </c>
      <c r="AV277" s="764">
        <f t="shared" si="653"/>
        <v>0</v>
      </c>
      <c r="AW277" s="764">
        <f t="shared" si="653"/>
        <v>0</v>
      </c>
      <c r="AX277" s="764">
        <f t="shared" si="653"/>
        <v>0</v>
      </c>
      <c r="AY277" s="764">
        <f t="shared" si="653"/>
        <v>0</v>
      </c>
      <c r="AZ277" s="764">
        <f t="shared" si="653"/>
        <v>0</v>
      </c>
      <c r="BA277" s="764">
        <f t="shared" si="653"/>
        <v>0</v>
      </c>
      <c r="BB277" s="764">
        <f t="shared" si="653"/>
        <v>0</v>
      </c>
      <c r="BC277" s="764">
        <f t="shared" si="653"/>
        <v>0</v>
      </c>
      <c r="BD277" s="764">
        <f t="shared" si="653"/>
        <v>0</v>
      </c>
      <c r="BE277" s="764">
        <f t="shared" si="653"/>
        <v>0</v>
      </c>
      <c r="BF277" s="764">
        <f t="shared" si="653"/>
        <v>0</v>
      </c>
      <c r="BG277" s="764">
        <f t="shared" si="653"/>
        <v>0</v>
      </c>
      <c r="BH277" s="764">
        <f t="shared" si="653"/>
        <v>0</v>
      </c>
      <c r="BI277" s="764">
        <f t="shared" si="653"/>
        <v>0</v>
      </c>
      <c r="BJ277" s="764">
        <f t="shared" si="653"/>
        <v>0</v>
      </c>
      <c r="BK277" s="764">
        <f t="shared" si="653"/>
        <v>0</v>
      </c>
      <c r="BL277" s="764">
        <f t="shared" si="653"/>
        <v>0</v>
      </c>
      <c r="BM277" s="764">
        <f t="shared" si="653"/>
        <v>0</v>
      </c>
      <c r="BN277" s="764">
        <f t="shared" si="654"/>
        <v>0</v>
      </c>
      <c r="BO277" s="764">
        <f t="shared" si="654"/>
        <v>0</v>
      </c>
      <c r="BP277" s="764">
        <f t="shared" si="654"/>
        <v>0</v>
      </c>
      <c r="BQ277" s="764">
        <f t="shared" si="654"/>
        <v>0</v>
      </c>
      <c r="BR277" s="764">
        <f t="shared" si="654"/>
        <v>0</v>
      </c>
      <c r="BS277" s="764">
        <f t="shared" si="654"/>
        <v>0</v>
      </c>
      <c r="BT277" s="764">
        <f t="shared" si="654"/>
        <v>0</v>
      </c>
      <c r="BU277" s="764">
        <f t="shared" si="654"/>
        <v>0</v>
      </c>
      <c r="BV277" s="764">
        <f t="shared" si="654"/>
        <v>0</v>
      </c>
      <c r="BW277" s="764">
        <f t="shared" si="654"/>
        <v>0</v>
      </c>
      <c r="BX277" s="764">
        <f t="shared" si="655"/>
        <v>0</v>
      </c>
      <c r="BY277" s="764">
        <f t="shared" si="655"/>
        <v>0</v>
      </c>
      <c r="BZ277" s="764">
        <f t="shared" si="655"/>
        <v>0</v>
      </c>
      <c r="CA277" s="764">
        <f t="shared" si="655"/>
        <v>0</v>
      </c>
      <c r="CB277" s="764">
        <f t="shared" si="655"/>
        <v>0</v>
      </c>
      <c r="CC277" s="764">
        <f t="shared" si="655"/>
        <v>0</v>
      </c>
      <c r="CD277" s="764">
        <f t="shared" si="655"/>
        <v>0</v>
      </c>
      <c r="CE277" s="764">
        <f t="shared" si="655"/>
        <v>0</v>
      </c>
      <c r="CF277" s="764">
        <f t="shared" si="655"/>
        <v>0</v>
      </c>
      <c r="CG277" s="764">
        <f t="shared" si="655"/>
        <v>0</v>
      </c>
      <c r="CH277" s="764">
        <f t="shared" si="656"/>
        <v>0</v>
      </c>
      <c r="CI277" s="764">
        <f t="shared" si="656"/>
        <v>0</v>
      </c>
      <c r="CJ277" s="764">
        <f t="shared" si="656"/>
        <v>0</v>
      </c>
      <c r="CK277" s="764">
        <f t="shared" si="656"/>
        <v>0</v>
      </c>
      <c r="CL277" s="764">
        <f t="shared" si="656"/>
        <v>0</v>
      </c>
      <c r="CM277" s="764">
        <f t="shared" si="656"/>
        <v>0</v>
      </c>
      <c r="CN277" s="764">
        <f t="shared" si="656"/>
        <v>0</v>
      </c>
      <c r="CO277" s="764">
        <f t="shared" si="656"/>
        <v>0</v>
      </c>
      <c r="CP277" s="764">
        <f t="shared" si="656"/>
        <v>0</v>
      </c>
      <c r="CQ277" s="764">
        <f t="shared" si="656"/>
        <v>0</v>
      </c>
      <c r="CR277" s="764">
        <f t="shared" si="657"/>
        <v>0</v>
      </c>
      <c r="CS277" s="764">
        <f t="shared" si="657"/>
        <v>0</v>
      </c>
      <c r="CT277" s="764">
        <f t="shared" si="657"/>
        <v>0</v>
      </c>
      <c r="CU277" s="764">
        <f t="shared" si="657"/>
        <v>0</v>
      </c>
      <c r="CV277" s="764">
        <f t="shared" si="657"/>
        <v>0</v>
      </c>
      <c r="CW277" s="764">
        <f t="shared" si="657"/>
        <v>0</v>
      </c>
      <c r="CX277" s="764">
        <f t="shared" si="657"/>
        <v>0</v>
      </c>
      <c r="CY277" s="764">
        <f t="shared" si="657"/>
        <v>0</v>
      </c>
      <c r="CZ277" s="764">
        <f t="shared" si="657"/>
        <v>0</v>
      </c>
      <c r="DA277" s="764">
        <f t="shared" si="657"/>
        <v>0</v>
      </c>
      <c r="DB277" s="764">
        <f t="shared" si="658"/>
        <v>0</v>
      </c>
      <c r="DC277" s="764">
        <f t="shared" si="658"/>
        <v>0</v>
      </c>
      <c r="DD277" s="764">
        <f t="shared" si="658"/>
        <v>0</v>
      </c>
      <c r="DE277" s="764">
        <f t="shared" si="658"/>
        <v>0</v>
      </c>
      <c r="DF277" s="764">
        <f t="shared" si="658"/>
        <v>0</v>
      </c>
      <c r="DG277" s="764">
        <f t="shared" si="658"/>
        <v>0</v>
      </c>
      <c r="DH277" s="764">
        <f t="shared" si="658"/>
        <v>0</v>
      </c>
      <c r="DI277" s="764">
        <f t="shared" si="658"/>
        <v>0</v>
      </c>
      <c r="DJ277" s="764">
        <f t="shared" si="658"/>
        <v>0</v>
      </c>
      <c r="DK277" s="764">
        <f t="shared" si="658"/>
        <v>0</v>
      </c>
      <c r="DL277" s="764">
        <f t="shared" si="659"/>
        <v>0</v>
      </c>
      <c r="DM277" s="764">
        <f t="shared" si="659"/>
        <v>0</v>
      </c>
      <c r="DN277" s="764">
        <f t="shared" si="659"/>
        <v>0</v>
      </c>
      <c r="DO277" s="764">
        <f t="shared" si="659"/>
        <v>0</v>
      </c>
      <c r="DP277" s="764">
        <f t="shared" si="659"/>
        <v>0</v>
      </c>
      <c r="DQ277" s="764">
        <f t="shared" si="659"/>
        <v>0</v>
      </c>
      <c r="DR277" s="764">
        <f t="shared" si="659"/>
        <v>0</v>
      </c>
      <c r="DS277" s="764">
        <f t="shared" si="659"/>
        <v>0</v>
      </c>
      <c r="DT277" s="764">
        <f t="shared" si="659"/>
        <v>0</v>
      </c>
      <c r="DU277" s="764">
        <f t="shared" si="659"/>
        <v>0</v>
      </c>
      <c r="DV277" s="764">
        <f t="shared" si="660"/>
        <v>0</v>
      </c>
      <c r="DW277" s="764">
        <f t="shared" si="660"/>
        <v>0</v>
      </c>
      <c r="DX277" s="764">
        <f t="shared" si="660"/>
        <v>0</v>
      </c>
      <c r="DY277" s="764">
        <f t="shared" si="660"/>
        <v>0</v>
      </c>
      <c r="DZ277" s="764">
        <f t="shared" si="660"/>
        <v>0</v>
      </c>
      <c r="EA277" s="764">
        <f t="shared" si="660"/>
        <v>0</v>
      </c>
      <c r="EB277" s="764">
        <f t="shared" si="660"/>
        <v>0</v>
      </c>
      <c r="EC277" s="764">
        <f t="shared" si="660"/>
        <v>0</v>
      </c>
      <c r="ED277" s="764">
        <f t="shared" si="660"/>
        <v>0</v>
      </c>
      <c r="EE277" s="764">
        <f t="shared" si="660"/>
        <v>0</v>
      </c>
      <c r="EF277" s="764">
        <f t="shared" si="661"/>
        <v>0</v>
      </c>
      <c r="EG277" s="764">
        <f t="shared" si="661"/>
        <v>0</v>
      </c>
      <c r="EH277" s="764">
        <f t="shared" si="661"/>
        <v>0</v>
      </c>
      <c r="EI277" s="764">
        <f t="shared" si="661"/>
        <v>0</v>
      </c>
      <c r="EJ277" s="764">
        <f t="shared" si="661"/>
        <v>0</v>
      </c>
      <c r="EK277" s="764">
        <f t="shared" si="661"/>
        <v>0</v>
      </c>
      <c r="EL277" s="764">
        <f t="shared" si="661"/>
        <v>0</v>
      </c>
      <c r="EM277" s="764">
        <f t="shared" si="661"/>
        <v>0</v>
      </c>
      <c r="EN277" s="764">
        <f t="shared" si="661"/>
        <v>0</v>
      </c>
      <c r="EO277" s="764">
        <f t="shared" si="661"/>
        <v>0</v>
      </c>
      <c r="EP277" s="764">
        <f t="shared" si="662"/>
        <v>0</v>
      </c>
      <c r="EQ277" s="764">
        <f t="shared" si="662"/>
        <v>0</v>
      </c>
      <c r="ER277" s="764">
        <f t="shared" si="662"/>
        <v>0</v>
      </c>
      <c r="ES277" s="764">
        <f t="shared" si="662"/>
        <v>0</v>
      </c>
      <c r="ET277" s="764">
        <f t="shared" si="662"/>
        <v>0</v>
      </c>
      <c r="EU277" s="764">
        <f t="shared" si="662"/>
        <v>0</v>
      </c>
      <c r="EV277" s="764">
        <f t="shared" si="662"/>
        <v>0</v>
      </c>
      <c r="EW277" s="764">
        <f t="shared" si="662"/>
        <v>0</v>
      </c>
      <c r="EX277" s="764">
        <f t="shared" si="662"/>
        <v>0</v>
      </c>
      <c r="EY277" s="764">
        <f t="shared" si="662"/>
        <v>0</v>
      </c>
      <c r="EZ277" s="764">
        <f t="shared" si="663"/>
        <v>0</v>
      </c>
      <c r="FA277" s="764">
        <f t="shared" si="663"/>
        <v>0</v>
      </c>
      <c r="FB277" s="764">
        <f t="shared" si="663"/>
        <v>0</v>
      </c>
      <c r="FC277" s="764">
        <f t="shared" si="663"/>
        <v>0</v>
      </c>
      <c r="FD277" s="764">
        <f t="shared" si="663"/>
        <v>0</v>
      </c>
      <c r="FE277" s="764">
        <f t="shared" si="663"/>
        <v>0</v>
      </c>
      <c r="FF277" s="764">
        <f t="shared" si="663"/>
        <v>0</v>
      </c>
      <c r="FG277" s="764">
        <f t="shared" si="663"/>
        <v>0</v>
      </c>
      <c r="FH277" s="764">
        <f t="shared" si="663"/>
        <v>0</v>
      </c>
      <c r="FI277" s="764">
        <f t="shared" si="663"/>
        <v>0</v>
      </c>
      <c r="FJ277" s="764">
        <f t="shared" si="664"/>
        <v>0</v>
      </c>
      <c r="FK277" s="764">
        <f t="shared" si="664"/>
        <v>0</v>
      </c>
      <c r="FL277" s="764">
        <f t="shared" si="664"/>
        <v>0</v>
      </c>
      <c r="FM277" s="764">
        <f t="shared" si="664"/>
        <v>0</v>
      </c>
      <c r="FN277" s="764">
        <f t="shared" si="664"/>
        <v>0</v>
      </c>
      <c r="FO277" s="764">
        <f t="shared" si="664"/>
        <v>0</v>
      </c>
      <c r="FP277" s="764">
        <f t="shared" si="664"/>
        <v>0</v>
      </c>
      <c r="FQ277" s="764">
        <f t="shared" si="664"/>
        <v>0</v>
      </c>
      <c r="FR277" s="764">
        <f t="shared" si="664"/>
        <v>0</v>
      </c>
      <c r="FS277" s="764">
        <f t="shared" si="664"/>
        <v>0</v>
      </c>
      <c r="FT277" s="764">
        <f t="shared" si="665"/>
        <v>0</v>
      </c>
      <c r="FU277" s="764">
        <f t="shared" si="665"/>
        <v>0</v>
      </c>
      <c r="FV277" s="764">
        <f t="shared" si="665"/>
        <v>0</v>
      </c>
      <c r="FW277" s="764">
        <f t="shared" si="665"/>
        <v>0</v>
      </c>
      <c r="FX277" s="764">
        <f t="shared" si="665"/>
        <v>0</v>
      </c>
      <c r="FY277" s="764">
        <f t="shared" si="665"/>
        <v>0</v>
      </c>
      <c r="FZ277" s="764">
        <f t="shared" si="665"/>
        <v>0</v>
      </c>
      <c r="GA277" s="764">
        <f t="shared" si="665"/>
        <v>0</v>
      </c>
      <c r="GB277" s="764">
        <f t="shared" si="665"/>
        <v>0</v>
      </c>
      <c r="GC277" s="764">
        <f t="shared" si="665"/>
        <v>0</v>
      </c>
      <c r="GD277" s="764">
        <f t="shared" si="666"/>
        <v>0</v>
      </c>
      <c r="GE277" s="764">
        <f t="shared" si="666"/>
        <v>0</v>
      </c>
      <c r="GF277" s="764">
        <f t="shared" si="666"/>
        <v>0</v>
      </c>
      <c r="GG277" s="764">
        <f t="shared" si="666"/>
        <v>0</v>
      </c>
      <c r="GH277" s="764">
        <f t="shared" si="666"/>
        <v>0</v>
      </c>
      <c r="GI277" s="764">
        <f t="shared" si="666"/>
        <v>0</v>
      </c>
      <c r="GJ277" s="764">
        <f t="shared" si="666"/>
        <v>0</v>
      </c>
      <c r="GK277" s="764">
        <f t="shared" si="666"/>
        <v>0</v>
      </c>
      <c r="GL277" s="764">
        <f t="shared" si="666"/>
        <v>0</v>
      </c>
      <c r="GM277" s="764">
        <f t="shared" si="666"/>
        <v>0</v>
      </c>
      <c r="GN277" s="764">
        <f t="shared" si="667"/>
        <v>0</v>
      </c>
      <c r="GO277" s="764">
        <f t="shared" si="667"/>
        <v>0</v>
      </c>
      <c r="GP277" s="764">
        <f t="shared" si="667"/>
        <v>0</v>
      </c>
      <c r="GQ277" s="764">
        <f t="shared" si="667"/>
        <v>0</v>
      </c>
      <c r="GR277" s="764">
        <f t="shared" si="667"/>
        <v>0</v>
      </c>
      <c r="GS277" s="764">
        <f t="shared" si="667"/>
        <v>0</v>
      </c>
      <c r="GT277" s="764">
        <f t="shared" si="667"/>
        <v>0</v>
      </c>
      <c r="GU277" s="764">
        <f t="shared" si="667"/>
        <v>0</v>
      </c>
      <c r="GV277" s="764">
        <f t="shared" si="667"/>
        <v>0</v>
      </c>
      <c r="GW277" s="764">
        <f t="shared" si="667"/>
        <v>0</v>
      </c>
      <c r="GX277" s="764">
        <f t="shared" si="668"/>
        <v>0</v>
      </c>
      <c r="GY277" s="764">
        <f t="shared" si="668"/>
        <v>0</v>
      </c>
      <c r="GZ277" s="764">
        <f t="shared" si="668"/>
        <v>0</v>
      </c>
      <c r="HA277" s="764">
        <f t="shared" si="668"/>
        <v>0</v>
      </c>
      <c r="HB277" s="764">
        <f t="shared" si="668"/>
        <v>0</v>
      </c>
      <c r="HC277" s="764">
        <f t="shared" si="668"/>
        <v>0</v>
      </c>
      <c r="HD277" s="764">
        <f t="shared" si="668"/>
        <v>0</v>
      </c>
      <c r="HE277" s="764">
        <f t="shared" si="668"/>
        <v>0</v>
      </c>
      <c r="HF277" s="764">
        <f t="shared" si="668"/>
        <v>0</v>
      </c>
      <c r="HG277" s="764">
        <f t="shared" si="668"/>
        <v>0</v>
      </c>
      <c r="HH277" s="764">
        <f t="shared" si="669"/>
        <v>0</v>
      </c>
      <c r="HI277" s="764">
        <f t="shared" si="669"/>
        <v>0</v>
      </c>
      <c r="HJ277" s="764">
        <f t="shared" si="669"/>
        <v>0</v>
      </c>
      <c r="HK277" s="764">
        <f t="shared" si="669"/>
        <v>0</v>
      </c>
      <c r="HL277" s="764">
        <f t="shared" si="669"/>
        <v>0</v>
      </c>
      <c r="HM277" s="764">
        <f t="shared" si="669"/>
        <v>0</v>
      </c>
      <c r="HN277" s="764">
        <f t="shared" si="669"/>
        <v>0</v>
      </c>
      <c r="HO277" s="764">
        <f t="shared" si="669"/>
        <v>0</v>
      </c>
      <c r="HP277" s="764">
        <f t="shared" si="669"/>
        <v>0</v>
      </c>
      <c r="HQ277" s="764">
        <f t="shared" si="669"/>
        <v>0</v>
      </c>
      <c r="HR277" s="764">
        <f t="shared" si="670"/>
        <v>0</v>
      </c>
      <c r="HS277" s="764">
        <f t="shared" si="670"/>
        <v>0</v>
      </c>
      <c r="HT277" s="764">
        <f t="shared" si="670"/>
        <v>0</v>
      </c>
      <c r="HU277" s="764">
        <f t="shared" si="670"/>
        <v>0</v>
      </c>
      <c r="HV277" s="764">
        <f t="shared" si="670"/>
        <v>0</v>
      </c>
      <c r="HW277" s="764">
        <f t="shared" si="670"/>
        <v>0</v>
      </c>
      <c r="HX277" s="764">
        <f t="shared" si="670"/>
        <v>0</v>
      </c>
      <c r="HY277" s="764">
        <f t="shared" si="670"/>
        <v>0</v>
      </c>
      <c r="HZ277" s="764">
        <f t="shared" si="670"/>
        <v>0</v>
      </c>
      <c r="IA277" s="764">
        <f t="shared" si="670"/>
        <v>0</v>
      </c>
      <c r="IB277" s="764">
        <f t="shared" si="671"/>
        <v>0</v>
      </c>
      <c r="IC277" s="764">
        <f t="shared" si="671"/>
        <v>0</v>
      </c>
      <c r="ID277" s="764">
        <f t="shared" si="671"/>
        <v>0</v>
      </c>
      <c r="IE277" s="764">
        <f t="shared" si="671"/>
        <v>0</v>
      </c>
      <c r="IF277" s="764">
        <f t="shared" si="671"/>
        <v>0</v>
      </c>
      <c r="IG277" s="764">
        <f t="shared" si="671"/>
        <v>0</v>
      </c>
      <c r="IH277" s="764">
        <f t="shared" si="671"/>
        <v>0</v>
      </c>
      <c r="II277" s="764">
        <f t="shared" si="671"/>
        <v>0</v>
      </c>
      <c r="IJ277" s="764">
        <f t="shared" si="671"/>
        <v>0</v>
      </c>
      <c r="IK277" s="764">
        <f t="shared" si="671"/>
        <v>0</v>
      </c>
      <c r="IL277" s="764">
        <f t="shared" si="672"/>
        <v>0</v>
      </c>
      <c r="IM277" s="764">
        <f t="shared" si="672"/>
        <v>0</v>
      </c>
      <c r="IN277" s="764">
        <f t="shared" si="672"/>
        <v>0</v>
      </c>
      <c r="IO277" s="764">
        <f t="shared" si="672"/>
        <v>0</v>
      </c>
      <c r="IP277" s="764">
        <f t="shared" si="672"/>
        <v>0</v>
      </c>
      <c r="IQ277" s="764">
        <f t="shared" si="672"/>
        <v>0</v>
      </c>
      <c r="IR277" s="764">
        <f t="shared" si="672"/>
        <v>0</v>
      </c>
      <c r="IS277" s="764">
        <f t="shared" si="672"/>
        <v>0</v>
      </c>
      <c r="IT277" s="764">
        <f t="shared" si="672"/>
        <v>0</v>
      </c>
      <c r="IU277" s="764">
        <f t="shared" si="672"/>
        <v>0</v>
      </c>
      <c r="IV277" s="764">
        <f t="shared" si="672"/>
        <v>0</v>
      </c>
      <c r="IW277" s="764">
        <f t="shared" si="672"/>
        <v>0</v>
      </c>
      <c r="IX277" s="764">
        <f t="shared" si="672"/>
        <v>0</v>
      </c>
      <c r="IY277" s="764">
        <f t="shared" si="672"/>
        <v>0</v>
      </c>
      <c r="IZ277" s="764">
        <f t="shared" si="672"/>
        <v>0</v>
      </c>
      <c r="JA277" s="764">
        <f t="shared" si="672"/>
        <v>0</v>
      </c>
      <c r="JB277" s="764">
        <f t="shared" si="672"/>
        <v>0</v>
      </c>
      <c r="JC277" s="764">
        <f t="shared" si="672"/>
        <v>0</v>
      </c>
      <c r="JD277" s="764">
        <f t="shared" si="652"/>
        <v>0</v>
      </c>
      <c r="JE277" s="764">
        <f t="shared" si="652"/>
        <v>0</v>
      </c>
      <c r="JF277" s="764">
        <f t="shared" si="652"/>
        <v>0</v>
      </c>
      <c r="JG277" s="764">
        <f t="shared" si="652"/>
        <v>0</v>
      </c>
      <c r="JH277" s="764">
        <f t="shared" si="652"/>
        <v>0</v>
      </c>
      <c r="JI277" s="764">
        <f t="shared" si="652"/>
        <v>0</v>
      </c>
      <c r="JJ277" s="764">
        <f t="shared" si="652"/>
        <v>0</v>
      </c>
      <c r="JK277" s="764">
        <f t="shared" si="652"/>
        <v>0</v>
      </c>
      <c r="JL277" s="764">
        <f t="shared" si="672"/>
        <v>0</v>
      </c>
      <c r="JM277" s="764">
        <f t="shared" si="672"/>
        <v>0</v>
      </c>
      <c r="JN277" s="764">
        <f t="shared" si="672"/>
        <v>0</v>
      </c>
      <c r="JO277" s="764">
        <f t="shared" si="672"/>
        <v>0</v>
      </c>
      <c r="JP277" s="764">
        <f t="shared" si="672"/>
        <v>0</v>
      </c>
      <c r="JQ277" s="764">
        <f t="shared" si="624"/>
        <v>0</v>
      </c>
      <c r="JR277" s="764">
        <f t="shared" si="624"/>
        <v>0</v>
      </c>
      <c r="JS277" s="764">
        <f t="shared" si="672"/>
        <v>0</v>
      </c>
      <c r="JT277" s="765">
        <f t="shared" si="625"/>
        <v>0</v>
      </c>
      <c r="JU277" s="229">
        <f t="shared" si="626"/>
        <v>0</v>
      </c>
    </row>
    <row r="278" spans="1:281" ht="12.75" customHeight="1">
      <c r="A278" s="57"/>
      <c r="B278" s="52"/>
      <c r="C278" s="52"/>
      <c r="D278" s="62"/>
      <c r="E278" s="743" t="str">
        <f t="shared" si="623"/>
        <v xml:space="preserve"> </v>
      </c>
      <c r="F278" s="56"/>
      <c r="G278" s="228"/>
      <c r="H278" s="744">
        <f>SUMIF(Ajuste!$C$8:$C$483,$B$6:$B$499,Ajuste!$E$8:$E$483)</f>
        <v>0</v>
      </c>
      <c r="I278" s="744">
        <f>SUMIF(Ajuste!$C$8:$C$483,$B$6:$B$499,Ajuste!$F$8:$F$483)</f>
        <v>0</v>
      </c>
      <c r="J278" s="229">
        <f t="shared" si="627"/>
        <v>0</v>
      </c>
      <c r="K278" s="764">
        <f t="shared" si="653"/>
        <v>0</v>
      </c>
      <c r="L278" s="764">
        <f t="shared" si="653"/>
        <v>0</v>
      </c>
      <c r="M278" s="764">
        <f t="shared" si="653"/>
        <v>0</v>
      </c>
      <c r="N278" s="764">
        <f t="shared" si="653"/>
        <v>0</v>
      </c>
      <c r="O278" s="764">
        <f t="shared" si="653"/>
        <v>0</v>
      </c>
      <c r="P278" s="764">
        <f t="shared" si="653"/>
        <v>0</v>
      </c>
      <c r="Q278" s="764">
        <f t="shared" si="653"/>
        <v>0</v>
      </c>
      <c r="R278" s="764">
        <f t="shared" si="653"/>
        <v>0</v>
      </c>
      <c r="S278" s="764">
        <f t="shared" si="653"/>
        <v>0</v>
      </c>
      <c r="T278" s="764">
        <f t="shared" si="653"/>
        <v>0</v>
      </c>
      <c r="U278" s="764">
        <f t="shared" si="653"/>
        <v>0</v>
      </c>
      <c r="V278" s="764">
        <f t="shared" si="653"/>
        <v>0</v>
      </c>
      <c r="W278" s="764">
        <f t="shared" si="653"/>
        <v>0</v>
      </c>
      <c r="X278" s="764">
        <f t="shared" si="653"/>
        <v>0</v>
      </c>
      <c r="Y278" s="764">
        <f t="shared" si="653"/>
        <v>0</v>
      </c>
      <c r="Z278" s="764">
        <f t="shared" si="653"/>
        <v>0</v>
      </c>
      <c r="AA278" s="764">
        <f t="shared" si="653"/>
        <v>0</v>
      </c>
      <c r="AB278" s="764">
        <f t="shared" si="653"/>
        <v>0</v>
      </c>
      <c r="AC278" s="764">
        <f t="shared" ref="L278:BE283" si="673">IF($D278=AC$5,$J278,0)</f>
        <v>0</v>
      </c>
      <c r="AD278" s="764">
        <f t="shared" si="673"/>
        <v>0</v>
      </c>
      <c r="AE278" s="764">
        <f t="shared" si="673"/>
        <v>0</v>
      </c>
      <c r="AF278" s="764">
        <f t="shared" si="673"/>
        <v>0</v>
      </c>
      <c r="AG278" s="764">
        <f t="shared" si="673"/>
        <v>0</v>
      </c>
      <c r="AH278" s="764">
        <f t="shared" si="673"/>
        <v>0</v>
      </c>
      <c r="AI278" s="764">
        <f t="shared" si="673"/>
        <v>0</v>
      </c>
      <c r="AJ278" s="764">
        <f t="shared" si="673"/>
        <v>0</v>
      </c>
      <c r="AK278" s="764">
        <f t="shared" si="673"/>
        <v>0</v>
      </c>
      <c r="AL278" s="764">
        <f t="shared" si="673"/>
        <v>0</v>
      </c>
      <c r="AM278" s="764">
        <f t="shared" si="673"/>
        <v>0</v>
      </c>
      <c r="AN278" s="764">
        <f t="shared" si="673"/>
        <v>0</v>
      </c>
      <c r="AO278" s="764">
        <f t="shared" si="673"/>
        <v>0</v>
      </c>
      <c r="AP278" s="764">
        <f t="shared" si="673"/>
        <v>0</v>
      </c>
      <c r="AQ278" s="764">
        <f t="shared" si="673"/>
        <v>0</v>
      </c>
      <c r="AR278" s="764">
        <f t="shared" si="673"/>
        <v>0</v>
      </c>
      <c r="AS278" s="764">
        <f t="shared" si="673"/>
        <v>0</v>
      </c>
      <c r="AT278" s="764">
        <f t="shared" si="673"/>
        <v>0</v>
      </c>
      <c r="AU278" s="764">
        <f t="shared" si="673"/>
        <v>0</v>
      </c>
      <c r="AV278" s="764">
        <f t="shared" si="673"/>
        <v>0</v>
      </c>
      <c r="AW278" s="764">
        <f t="shared" si="673"/>
        <v>0</v>
      </c>
      <c r="AX278" s="764">
        <f t="shared" si="673"/>
        <v>0</v>
      </c>
      <c r="AY278" s="764">
        <f t="shared" si="673"/>
        <v>0</v>
      </c>
      <c r="AZ278" s="764">
        <f t="shared" si="673"/>
        <v>0</v>
      </c>
      <c r="BA278" s="764">
        <f t="shared" si="673"/>
        <v>0</v>
      </c>
      <c r="BB278" s="764">
        <f t="shared" si="673"/>
        <v>0</v>
      </c>
      <c r="BC278" s="764">
        <f t="shared" si="673"/>
        <v>0</v>
      </c>
      <c r="BD278" s="764">
        <f t="shared" si="673"/>
        <v>0</v>
      </c>
      <c r="BE278" s="764">
        <f t="shared" si="673"/>
        <v>0</v>
      </c>
      <c r="BF278" s="764">
        <f t="shared" si="653"/>
        <v>0</v>
      </c>
      <c r="BG278" s="764">
        <f t="shared" si="653"/>
        <v>0</v>
      </c>
      <c r="BH278" s="764">
        <f t="shared" si="653"/>
        <v>0</v>
      </c>
      <c r="BI278" s="764">
        <f t="shared" si="653"/>
        <v>0</v>
      </c>
      <c r="BJ278" s="764">
        <f t="shared" si="653"/>
        <v>0</v>
      </c>
      <c r="BK278" s="764">
        <f t="shared" si="653"/>
        <v>0</v>
      </c>
      <c r="BL278" s="764">
        <f t="shared" si="653"/>
        <v>0</v>
      </c>
      <c r="BM278" s="764">
        <f t="shared" si="653"/>
        <v>0</v>
      </c>
      <c r="BN278" s="764">
        <f t="shared" si="654"/>
        <v>0</v>
      </c>
      <c r="BO278" s="764">
        <f t="shared" si="654"/>
        <v>0</v>
      </c>
      <c r="BP278" s="764">
        <f t="shared" si="654"/>
        <v>0</v>
      </c>
      <c r="BQ278" s="764">
        <f t="shared" si="654"/>
        <v>0</v>
      </c>
      <c r="BR278" s="764">
        <f t="shared" si="654"/>
        <v>0</v>
      </c>
      <c r="BS278" s="764">
        <f t="shared" si="654"/>
        <v>0</v>
      </c>
      <c r="BT278" s="764">
        <f t="shared" si="654"/>
        <v>0</v>
      </c>
      <c r="BU278" s="764">
        <f t="shared" si="654"/>
        <v>0</v>
      </c>
      <c r="BV278" s="764">
        <f t="shared" si="654"/>
        <v>0</v>
      </c>
      <c r="BW278" s="764">
        <f t="shared" si="654"/>
        <v>0</v>
      </c>
      <c r="BX278" s="764">
        <f t="shared" si="655"/>
        <v>0</v>
      </c>
      <c r="BY278" s="764">
        <f t="shared" si="655"/>
        <v>0</v>
      </c>
      <c r="BZ278" s="764">
        <f t="shared" si="655"/>
        <v>0</v>
      </c>
      <c r="CA278" s="764">
        <f t="shared" si="655"/>
        <v>0</v>
      </c>
      <c r="CB278" s="764">
        <f t="shared" si="655"/>
        <v>0</v>
      </c>
      <c r="CC278" s="764">
        <f t="shared" si="655"/>
        <v>0</v>
      </c>
      <c r="CD278" s="764">
        <f t="shared" si="655"/>
        <v>0</v>
      </c>
      <c r="CE278" s="764">
        <f t="shared" si="655"/>
        <v>0</v>
      </c>
      <c r="CF278" s="764">
        <f t="shared" si="655"/>
        <v>0</v>
      </c>
      <c r="CG278" s="764">
        <f t="shared" si="655"/>
        <v>0</v>
      </c>
      <c r="CH278" s="764">
        <f t="shared" si="656"/>
        <v>0</v>
      </c>
      <c r="CI278" s="764">
        <f t="shared" si="656"/>
        <v>0</v>
      </c>
      <c r="CJ278" s="764">
        <f t="shared" si="656"/>
        <v>0</v>
      </c>
      <c r="CK278" s="764">
        <f t="shared" si="656"/>
        <v>0</v>
      </c>
      <c r="CL278" s="764">
        <f t="shared" si="656"/>
        <v>0</v>
      </c>
      <c r="CM278" s="764">
        <f t="shared" si="656"/>
        <v>0</v>
      </c>
      <c r="CN278" s="764">
        <f t="shared" si="656"/>
        <v>0</v>
      </c>
      <c r="CO278" s="764">
        <f t="shared" si="656"/>
        <v>0</v>
      </c>
      <c r="CP278" s="764">
        <f t="shared" si="656"/>
        <v>0</v>
      </c>
      <c r="CQ278" s="764">
        <f t="shared" si="656"/>
        <v>0</v>
      </c>
      <c r="CR278" s="764">
        <f t="shared" si="657"/>
        <v>0</v>
      </c>
      <c r="CS278" s="764">
        <f t="shared" si="657"/>
        <v>0</v>
      </c>
      <c r="CT278" s="764">
        <f t="shared" si="657"/>
        <v>0</v>
      </c>
      <c r="CU278" s="764">
        <f t="shared" si="657"/>
        <v>0</v>
      </c>
      <c r="CV278" s="764">
        <f t="shared" si="657"/>
        <v>0</v>
      </c>
      <c r="CW278" s="764">
        <f t="shared" si="657"/>
        <v>0</v>
      </c>
      <c r="CX278" s="764">
        <f t="shared" si="657"/>
        <v>0</v>
      </c>
      <c r="CY278" s="764">
        <f t="shared" si="657"/>
        <v>0</v>
      </c>
      <c r="CZ278" s="764">
        <f t="shared" si="657"/>
        <v>0</v>
      </c>
      <c r="DA278" s="764">
        <f t="shared" si="657"/>
        <v>0</v>
      </c>
      <c r="DB278" s="764">
        <f t="shared" si="658"/>
        <v>0</v>
      </c>
      <c r="DC278" s="764">
        <f t="shared" si="658"/>
        <v>0</v>
      </c>
      <c r="DD278" s="764">
        <f t="shared" si="658"/>
        <v>0</v>
      </c>
      <c r="DE278" s="764">
        <f t="shared" si="658"/>
        <v>0</v>
      </c>
      <c r="DF278" s="764">
        <f t="shared" si="658"/>
        <v>0</v>
      </c>
      <c r="DG278" s="764">
        <f t="shared" si="658"/>
        <v>0</v>
      </c>
      <c r="DH278" s="764">
        <f t="shared" si="658"/>
        <v>0</v>
      </c>
      <c r="DI278" s="764">
        <f t="shared" si="658"/>
        <v>0</v>
      </c>
      <c r="DJ278" s="764">
        <f t="shared" si="658"/>
        <v>0</v>
      </c>
      <c r="DK278" s="764">
        <f t="shared" si="658"/>
        <v>0</v>
      </c>
      <c r="DL278" s="764">
        <f t="shared" si="659"/>
        <v>0</v>
      </c>
      <c r="DM278" s="764">
        <f t="shared" si="659"/>
        <v>0</v>
      </c>
      <c r="DN278" s="764">
        <f t="shared" si="659"/>
        <v>0</v>
      </c>
      <c r="DO278" s="764">
        <f t="shared" si="659"/>
        <v>0</v>
      </c>
      <c r="DP278" s="764">
        <f t="shared" si="659"/>
        <v>0</v>
      </c>
      <c r="DQ278" s="764">
        <f t="shared" si="659"/>
        <v>0</v>
      </c>
      <c r="DR278" s="764">
        <f t="shared" si="659"/>
        <v>0</v>
      </c>
      <c r="DS278" s="764">
        <f t="shared" si="659"/>
        <v>0</v>
      </c>
      <c r="DT278" s="764">
        <f t="shared" si="659"/>
        <v>0</v>
      </c>
      <c r="DU278" s="764">
        <f t="shared" si="659"/>
        <v>0</v>
      </c>
      <c r="DV278" s="764">
        <f t="shared" si="660"/>
        <v>0</v>
      </c>
      <c r="DW278" s="764">
        <f t="shared" si="660"/>
        <v>0</v>
      </c>
      <c r="DX278" s="764">
        <f t="shared" si="660"/>
        <v>0</v>
      </c>
      <c r="DY278" s="764">
        <f t="shared" si="660"/>
        <v>0</v>
      </c>
      <c r="DZ278" s="764">
        <f t="shared" si="660"/>
        <v>0</v>
      </c>
      <c r="EA278" s="764">
        <f t="shared" si="660"/>
        <v>0</v>
      </c>
      <c r="EB278" s="764">
        <f t="shared" si="660"/>
        <v>0</v>
      </c>
      <c r="EC278" s="764">
        <f t="shared" si="660"/>
        <v>0</v>
      </c>
      <c r="ED278" s="764">
        <f t="shared" si="660"/>
        <v>0</v>
      </c>
      <c r="EE278" s="764">
        <f t="shared" si="660"/>
        <v>0</v>
      </c>
      <c r="EF278" s="764">
        <f t="shared" si="661"/>
        <v>0</v>
      </c>
      <c r="EG278" s="764">
        <f t="shared" si="661"/>
        <v>0</v>
      </c>
      <c r="EH278" s="764">
        <f t="shared" si="661"/>
        <v>0</v>
      </c>
      <c r="EI278" s="764">
        <f t="shared" si="661"/>
        <v>0</v>
      </c>
      <c r="EJ278" s="764">
        <f t="shared" si="661"/>
        <v>0</v>
      </c>
      <c r="EK278" s="764">
        <f t="shared" si="661"/>
        <v>0</v>
      </c>
      <c r="EL278" s="764">
        <f t="shared" si="661"/>
        <v>0</v>
      </c>
      <c r="EM278" s="764">
        <f t="shared" si="661"/>
        <v>0</v>
      </c>
      <c r="EN278" s="764">
        <f t="shared" si="661"/>
        <v>0</v>
      </c>
      <c r="EO278" s="764">
        <f t="shared" si="661"/>
        <v>0</v>
      </c>
      <c r="EP278" s="764">
        <f t="shared" si="662"/>
        <v>0</v>
      </c>
      <c r="EQ278" s="764">
        <f t="shared" si="662"/>
        <v>0</v>
      </c>
      <c r="ER278" s="764">
        <f t="shared" si="662"/>
        <v>0</v>
      </c>
      <c r="ES278" s="764">
        <f t="shared" si="662"/>
        <v>0</v>
      </c>
      <c r="ET278" s="764">
        <f t="shared" si="662"/>
        <v>0</v>
      </c>
      <c r="EU278" s="764">
        <f t="shared" si="662"/>
        <v>0</v>
      </c>
      <c r="EV278" s="764">
        <f t="shared" si="662"/>
        <v>0</v>
      </c>
      <c r="EW278" s="764">
        <f t="shared" si="662"/>
        <v>0</v>
      </c>
      <c r="EX278" s="764">
        <f t="shared" si="662"/>
        <v>0</v>
      </c>
      <c r="EY278" s="764">
        <f t="shared" si="662"/>
        <v>0</v>
      </c>
      <c r="EZ278" s="764">
        <f t="shared" si="663"/>
        <v>0</v>
      </c>
      <c r="FA278" s="764">
        <f t="shared" si="663"/>
        <v>0</v>
      </c>
      <c r="FB278" s="764">
        <f t="shared" si="663"/>
        <v>0</v>
      </c>
      <c r="FC278" s="764">
        <f t="shared" si="663"/>
        <v>0</v>
      </c>
      <c r="FD278" s="764">
        <f t="shared" si="663"/>
        <v>0</v>
      </c>
      <c r="FE278" s="764">
        <f t="shared" si="663"/>
        <v>0</v>
      </c>
      <c r="FF278" s="764">
        <f t="shared" si="663"/>
        <v>0</v>
      </c>
      <c r="FG278" s="764">
        <f t="shared" si="663"/>
        <v>0</v>
      </c>
      <c r="FH278" s="764">
        <f t="shared" si="663"/>
        <v>0</v>
      </c>
      <c r="FI278" s="764">
        <f t="shared" si="663"/>
        <v>0</v>
      </c>
      <c r="FJ278" s="764">
        <f t="shared" si="664"/>
        <v>0</v>
      </c>
      <c r="FK278" s="764">
        <f t="shared" si="664"/>
        <v>0</v>
      </c>
      <c r="FL278" s="764">
        <f t="shared" si="664"/>
        <v>0</v>
      </c>
      <c r="FM278" s="764">
        <f t="shared" si="664"/>
        <v>0</v>
      </c>
      <c r="FN278" s="764">
        <f t="shared" si="664"/>
        <v>0</v>
      </c>
      <c r="FO278" s="764">
        <f t="shared" si="664"/>
        <v>0</v>
      </c>
      <c r="FP278" s="764">
        <f t="shared" si="664"/>
        <v>0</v>
      </c>
      <c r="FQ278" s="764">
        <f t="shared" si="664"/>
        <v>0</v>
      </c>
      <c r="FR278" s="764">
        <f t="shared" si="664"/>
        <v>0</v>
      </c>
      <c r="FS278" s="764">
        <f t="shared" si="664"/>
        <v>0</v>
      </c>
      <c r="FT278" s="764">
        <f t="shared" si="665"/>
        <v>0</v>
      </c>
      <c r="FU278" s="764">
        <f t="shared" si="665"/>
        <v>0</v>
      </c>
      <c r="FV278" s="764">
        <f t="shared" si="665"/>
        <v>0</v>
      </c>
      <c r="FW278" s="764">
        <f t="shared" si="665"/>
        <v>0</v>
      </c>
      <c r="FX278" s="764">
        <f t="shared" si="665"/>
        <v>0</v>
      </c>
      <c r="FY278" s="764">
        <f t="shared" si="665"/>
        <v>0</v>
      </c>
      <c r="FZ278" s="764">
        <f t="shared" si="665"/>
        <v>0</v>
      </c>
      <c r="GA278" s="764">
        <f t="shared" si="665"/>
        <v>0</v>
      </c>
      <c r="GB278" s="764">
        <f t="shared" si="665"/>
        <v>0</v>
      </c>
      <c r="GC278" s="764">
        <f t="shared" si="665"/>
        <v>0</v>
      </c>
      <c r="GD278" s="764">
        <f t="shared" si="666"/>
        <v>0</v>
      </c>
      <c r="GE278" s="764">
        <f t="shared" si="666"/>
        <v>0</v>
      </c>
      <c r="GF278" s="764">
        <f t="shared" si="666"/>
        <v>0</v>
      </c>
      <c r="GG278" s="764">
        <f t="shared" si="666"/>
        <v>0</v>
      </c>
      <c r="GH278" s="764">
        <f t="shared" si="666"/>
        <v>0</v>
      </c>
      <c r="GI278" s="764">
        <f t="shared" si="666"/>
        <v>0</v>
      </c>
      <c r="GJ278" s="764">
        <f t="shared" si="666"/>
        <v>0</v>
      </c>
      <c r="GK278" s="764">
        <f t="shared" si="666"/>
        <v>0</v>
      </c>
      <c r="GL278" s="764">
        <f t="shared" si="666"/>
        <v>0</v>
      </c>
      <c r="GM278" s="764">
        <f t="shared" si="666"/>
        <v>0</v>
      </c>
      <c r="GN278" s="764">
        <f t="shared" si="667"/>
        <v>0</v>
      </c>
      <c r="GO278" s="764">
        <f t="shared" si="667"/>
        <v>0</v>
      </c>
      <c r="GP278" s="764">
        <f t="shared" si="667"/>
        <v>0</v>
      </c>
      <c r="GQ278" s="764">
        <f t="shared" si="667"/>
        <v>0</v>
      </c>
      <c r="GR278" s="764">
        <f t="shared" si="667"/>
        <v>0</v>
      </c>
      <c r="GS278" s="764">
        <f t="shared" si="667"/>
        <v>0</v>
      </c>
      <c r="GT278" s="764">
        <f t="shared" si="667"/>
        <v>0</v>
      </c>
      <c r="GU278" s="764">
        <f t="shared" si="667"/>
        <v>0</v>
      </c>
      <c r="GV278" s="764">
        <f t="shared" si="667"/>
        <v>0</v>
      </c>
      <c r="GW278" s="764">
        <f t="shared" si="667"/>
        <v>0</v>
      </c>
      <c r="GX278" s="764">
        <f t="shared" si="668"/>
        <v>0</v>
      </c>
      <c r="GY278" s="764">
        <f t="shared" si="668"/>
        <v>0</v>
      </c>
      <c r="GZ278" s="764">
        <f t="shared" si="668"/>
        <v>0</v>
      </c>
      <c r="HA278" s="764">
        <f t="shared" si="668"/>
        <v>0</v>
      </c>
      <c r="HB278" s="764">
        <f t="shared" si="668"/>
        <v>0</v>
      </c>
      <c r="HC278" s="764">
        <f t="shared" si="668"/>
        <v>0</v>
      </c>
      <c r="HD278" s="764">
        <f t="shared" si="668"/>
        <v>0</v>
      </c>
      <c r="HE278" s="764">
        <f t="shared" si="668"/>
        <v>0</v>
      </c>
      <c r="HF278" s="764">
        <f t="shared" si="668"/>
        <v>0</v>
      </c>
      <c r="HG278" s="764">
        <f t="shared" si="668"/>
        <v>0</v>
      </c>
      <c r="HH278" s="764">
        <f t="shared" si="669"/>
        <v>0</v>
      </c>
      <c r="HI278" s="764">
        <f t="shared" si="669"/>
        <v>0</v>
      </c>
      <c r="HJ278" s="764">
        <f t="shared" si="669"/>
        <v>0</v>
      </c>
      <c r="HK278" s="764">
        <f t="shared" si="669"/>
        <v>0</v>
      </c>
      <c r="HL278" s="764">
        <f t="shared" si="669"/>
        <v>0</v>
      </c>
      <c r="HM278" s="764">
        <f t="shared" si="669"/>
        <v>0</v>
      </c>
      <c r="HN278" s="764">
        <f t="shared" si="669"/>
        <v>0</v>
      </c>
      <c r="HO278" s="764">
        <f t="shared" si="669"/>
        <v>0</v>
      </c>
      <c r="HP278" s="764">
        <f t="shared" si="669"/>
        <v>0</v>
      </c>
      <c r="HQ278" s="764">
        <f t="shared" si="669"/>
        <v>0</v>
      </c>
      <c r="HR278" s="764">
        <f t="shared" si="670"/>
        <v>0</v>
      </c>
      <c r="HS278" s="764">
        <f t="shared" si="670"/>
        <v>0</v>
      </c>
      <c r="HT278" s="764">
        <f t="shared" si="670"/>
        <v>0</v>
      </c>
      <c r="HU278" s="764">
        <f t="shared" si="670"/>
        <v>0</v>
      </c>
      <c r="HV278" s="764">
        <f t="shared" si="670"/>
        <v>0</v>
      </c>
      <c r="HW278" s="764">
        <f t="shared" si="670"/>
        <v>0</v>
      </c>
      <c r="HX278" s="764">
        <f t="shared" si="670"/>
        <v>0</v>
      </c>
      <c r="HY278" s="764">
        <f t="shared" si="670"/>
        <v>0</v>
      </c>
      <c r="HZ278" s="764">
        <f t="shared" si="670"/>
        <v>0</v>
      </c>
      <c r="IA278" s="764">
        <f t="shared" si="670"/>
        <v>0</v>
      </c>
      <c r="IB278" s="764">
        <f t="shared" si="671"/>
        <v>0</v>
      </c>
      <c r="IC278" s="764">
        <f t="shared" si="671"/>
        <v>0</v>
      </c>
      <c r="ID278" s="764">
        <f t="shared" si="671"/>
        <v>0</v>
      </c>
      <c r="IE278" s="764">
        <f t="shared" si="671"/>
        <v>0</v>
      </c>
      <c r="IF278" s="764">
        <f t="shared" si="671"/>
        <v>0</v>
      </c>
      <c r="IG278" s="764">
        <f t="shared" si="671"/>
        <v>0</v>
      </c>
      <c r="IH278" s="764">
        <f t="shared" si="671"/>
        <v>0</v>
      </c>
      <c r="II278" s="764">
        <f t="shared" si="671"/>
        <v>0</v>
      </c>
      <c r="IJ278" s="764">
        <f t="shared" si="671"/>
        <v>0</v>
      </c>
      <c r="IK278" s="764">
        <f t="shared" si="671"/>
        <v>0</v>
      </c>
      <c r="IL278" s="764">
        <f t="shared" si="672"/>
        <v>0</v>
      </c>
      <c r="IM278" s="764">
        <f t="shared" si="672"/>
        <v>0</v>
      </c>
      <c r="IN278" s="764">
        <f t="shared" si="672"/>
        <v>0</v>
      </c>
      <c r="IO278" s="764">
        <f t="shared" si="672"/>
        <v>0</v>
      </c>
      <c r="IP278" s="764">
        <f t="shared" si="672"/>
        <v>0</v>
      </c>
      <c r="IQ278" s="764">
        <f t="shared" si="672"/>
        <v>0</v>
      </c>
      <c r="IR278" s="764">
        <f t="shared" si="672"/>
        <v>0</v>
      </c>
      <c r="IS278" s="764">
        <f t="shared" si="672"/>
        <v>0</v>
      </c>
      <c r="IT278" s="764">
        <f t="shared" si="672"/>
        <v>0</v>
      </c>
      <c r="IU278" s="764">
        <f t="shared" si="672"/>
        <v>0</v>
      </c>
      <c r="IV278" s="764">
        <f t="shared" si="672"/>
        <v>0</v>
      </c>
      <c r="IW278" s="764">
        <f t="shared" si="672"/>
        <v>0</v>
      </c>
      <c r="IX278" s="764">
        <f t="shared" si="672"/>
        <v>0</v>
      </c>
      <c r="IY278" s="764">
        <f t="shared" si="672"/>
        <v>0</v>
      </c>
      <c r="IZ278" s="764">
        <f t="shared" si="672"/>
        <v>0</v>
      </c>
      <c r="JA278" s="764">
        <f t="shared" si="672"/>
        <v>0</v>
      </c>
      <c r="JB278" s="764">
        <f t="shared" si="672"/>
        <v>0</v>
      </c>
      <c r="JC278" s="764">
        <f t="shared" si="672"/>
        <v>0</v>
      </c>
      <c r="JD278" s="764">
        <f t="shared" si="652"/>
        <v>0</v>
      </c>
      <c r="JE278" s="764">
        <f t="shared" si="652"/>
        <v>0</v>
      </c>
      <c r="JF278" s="764">
        <f t="shared" si="652"/>
        <v>0</v>
      </c>
      <c r="JG278" s="764">
        <f t="shared" si="652"/>
        <v>0</v>
      </c>
      <c r="JH278" s="764">
        <f t="shared" si="652"/>
        <v>0</v>
      </c>
      <c r="JI278" s="764">
        <f t="shared" si="652"/>
        <v>0</v>
      </c>
      <c r="JJ278" s="764">
        <f t="shared" si="652"/>
        <v>0</v>
      </c>
      <c r="JK278" s="764">
        <f t="shared" si="652"/>
        <v>0</v>
      </c>
      <c r="JL278" s="764">
        <f t="shared" si="672"/>
        <v>0</v>
      </c>
      <c r="JM278" s="764">
        <f t="shared" si="672"/>
        <v>0</v>
      </c>
      <c r="JN278" s="764">
        <f t="shared" si="672"/>
        <v>0</v>
      </c>
      <c r="JO278" s="764">
        <f t="shared" si="672"/>
        <v>0</v>
      </c>
      <c r="JP278" s="764">
        <f t="shared" si="672"/>
        <v>0</v>
      </c>
      <c r="JQ278" s="764">
        <f t="shared" si="624"/>
        <v>0</v>
      </c>
      <c r="JR278" s="764">
        <f t="shared" si="624"/>
        <v>0</v>
      </c>
      <c r="JS278" s="764">
        <f t="shared" si="672"/>
        <v>0</v>
      </c>
      <c r="JT278" s="765">
        <f t="shared" si="625"/>
        <v>0</v>
      </c>
      <c r="JU278" s="229">
        <f t="shared" si="626"/>
        <v>0</v>
      </c>
    </row>
    <row r="279" spans="1:281" ht="12.75" customHeight="1">
      <c r="A279" s="57"/>
      <c r="B279" s="52"/>
      <c r="C279" s="52"/>
      <c r="D279" s="62"/>
      <c r="E279" s="743" t="str">
        <f t="shared" si="623"/>
        <v xml:space="preserve"> </v>
      </c>
      <c r="F279" s="56"/>
      <c r="G279" s="228"/>
      <c r="H279" s="744">
        <f>SUMIF(Ajuste!$C$8:$C$483,$B$6:$B$499,Ajuste!$E$8:$E$483)</f>
        <v>0</v>
      </c>
      <c r="I279" s="744">
        <f>SUMIF(Ajuste!$C$8:$C$483,$B$6:$B$499,Ajuste!$F$8:$F$483)</f>
        <v>0</v>
      </c>
      <c r="J279" s="229">
        <f t="shared" si="627"/>
        <v>0</v>
      </c>
      <c r="K279" s="764">
        <f t="shared" si="653"/>
        <v>0</v>
      </c>
      <c r="L279" s="764">
        <f t="shared" si="673"/>
        <v>0</v>
      </c>
      <c r="M279" s="764">
        <f t="shared" si="673"/>
        <v>0</v>
      </c>
      <c r="N279" s="764">
        <f t="shared" si="673"/>
        <v>0</v>
      </c>
      <c r="O279" s="764">
        <f t="shared" si="673"/>
        <v>0</v>
      </c>
      <c r="P279" s="764">
        <f t="shared" si="673"/>
        <v>0</v>
      </c>
      <c r="Q279" s="764">
        <f t="shared" si="673"/>
        <v>0</v>
      </c>
      <c r="R279" s="764">
        <f t="shared" si="673"/>
        <v>0</v>
      </c>
      <c r="S279" s="764">
        <f t="shared" si="673"/>
        <v>0</v>
      </c>
      <c r="T279" s="764">
        <f t="shared" si="673"/>
        <v>0</v>
      </c>
      <c r="U279" s="764">
        <f t="shared" si="673"/>
        <v>0</v>
      </c>
      <c r="V279" s="764">
        <f t="shared" si="673"/>
        <v>0</v>
      </c>
      <c r="W279" s="764">
        <f t="shared" si="673"/>
        <v>0</v>
      </c>
      <c r="X279" s="764">
        <f t="shared" si="673"/>
        <v>0</v>
      </c>
      <c r="Y279" s="764">
        <f t="shared" si="673"/>
        <v>0</v>
      </c>
      <c r="Z279" s="764">
        <f t="shared" si="673"/>
        <v>0</v>
      </c>
      <c r="AA279" s="764">
        <f t="shared" si="673"/>
        <v>0</v>
      </c>
      <c r="AB279" s="764">
        <f t="shared" si="673"/>
        <v>0</v>
      </c>
      <c r="AC279" s="764">
        <f t="shared" si="673"/>
        <v>0</v>
      </c>
      <c r="AD279" s="764">
        <f t="shared" si="673"/>
        <v>0</v>
      </c>
      <c r="AE279" s="764">
        <f t="shared" si="673"/>
        <v>0</v>
      </c>
      <c r="AF279" s="764">
        <f t="shared" si="673"/>
        <v>0</v>
      </c>
      <c r="AG279" s="764">
        <f t="shared" si="673"/>
        <v>0</v>
      </c>
      <c r="AH279" s="764">
        <f t="shared" si="673"/>
        <v>0</v>
      </c>
      <c r="AI279" s="764">
        <f t="shared" si="673"/>
        <v>0</v>
      </c>
      <c r="AJ279" s="764">
        <f t="shared" si="673"/>
        <v>0</v>
      </c>
      <c r="AK279" s="764">
        <f t="shared" si="673"/>
        <v>0</v>
      </c>
      <c r="AL279" s="764">
        <f t="shared" si="673"/>
        <v>0</v>
      </c>
      <c r="AM279" s="764">
        <f t="shared" si="673"/>
        <v>0</v>
      </c>
      <c r="AN279" s="764">
        <f t="shared" si="673"/>
        <v>0</v>
      </c>
      <c r="AO279" s="764">
        <f t="shared" si="673"/>
        <v>0</v>
      </c>
      <c r="AP279" s="764">
        <f t="shared" si="673"/>
        <v>0</v>
      </c>
      <c r="AQ279" s="764">
        <f t="shared" si="673"/>
        <v>0</v>
      </c>
      <c r="AR279" s="764">
        <f t="shared" si="673"/>
        <v>0</v>
      </c>
      <c r="AS279" s="764">
        <f t="shared" si="673"/>
        <v>0</v>
      </c>
      <c r="AT279" s="764">
        <f t="shared" si="673"/>
        <v>0</v>
      </c>
      <c r="AU279" s="764">
        <f t="shared" si="673"/>
        <v>0</v>
      </c>
      <c r="AV279" s="764">
        <f t="shared" si="673"/>
        <v>0</v>
      </c>
      <c r="AW279" s="764">
        <f t="shared" si="673"/>
        <v>0</v>
      </c>
      <c r="AX279" s="764">
        <f t="shared" si="673"/>
        <v>0</v>
      </c>
      <c r="AY279" s="764">
        <f t="shared" si="673"/>
        <v>0</v>
      </c>
      <c r="AZ279" s="764">
        <f t="shared" si="673"/>
        <v>0</v>
      </c>
      <c r="BA279" s="764">
        <f t="shared" si="673"/>
        <v>0</v>
      </c>
      <c r="BB279" s="764">
        <f t="shared" si="673"/>
        <v>0</v>
      </c>
      <c r="BC279" s="764">
        <f t="shared" si="673"/>
        <v>0</v>
      </c>
      <c r="BD279" s="764">
        <f t="shared" si="673"/>
        <v>0</v>
      </c>
      <c r="BE279" s="764">
        <f t="shared" si="673"/>
        <v>0</v>
      </c>
      <c r="BF279" s="764">
        <f t="shared" si="653"/>
        <v>0</v>
      </c>
      <c r="BG279" s="764">
        <f t="shared" si="653"/>
        <v>0</v>
      </c>
      <c r="BH279" s="764">
        <f t="shared" si="653"/>
        <v>0</v>
      </c>
      <c r="BI279" s="764">
        <f t="shared" si="653"/>
        <v>0</v>
      </c>
      <c r="BJ279" s="764">
        <f t="shared" si="653"/>
        <v>0</v>
      </c>
      <c r="BK279" s="764">
        <f t="shared" si="653"/>
        <v>0</v>
      </c>
      <c r="BL279" s="764">
        <f t="shared" si="653"/>
        <v>0</v>
      </c>
      <c r="BM279" s="764">
        <f t="shared" si="653"/>
        <v>0</v>
      </c>
      <c r="BN279" s="764">
        <f t="shared" si="654"/>
        <v>0</v>
      </c>
      <c r="BO279" s="764">
        <f t="shared" si="654"/>
        <v>0</v>
      </c>
      <c r="BP279" s="764">
        <f t="shared" si="654"/>
        <v>0</v>
      </c>
      <c r="BQ279" s="764">
        <f t="shared" si="654"/>
        <v>0</v>
      </c>
      <c r="BR279" s="764">
        <f t="shared" si="654"/>
        <v>0</v>
      </c>
      <c r="BS279" s="764">
        <f t="shared" si="654"/>
        <v>0</v>
      </c>
      <c r="BT279" s="764">
        <f t="shared" si="654"/>
        <v>0</v>
      </c>
      <c r="BU279" s="764">
        <f t="shared" si="654"/>
        <v>0</v>
      </c>
      <c r="BV279" s="764">
        <f t="shared" si="654"/>
        <v>0</v>
      </c>
      <c r="BW279" s="764">
        <f t="shared" si="654"/>
        <v>0</v>
      </c>
      <c r="BX279" s="764">
        <f t="shared" si="655"/>
        <v>0</v>
      </c>
      <c r="BY279" s="764">
        <f t="shared" si="655"/>
        <v>0</v>
      </c>
      <c r="BZ279" s="764">
        <f t="shared" si="655"/>
        <v>0</v>
      </c>
      <c r="CA279" s="764">
        <f t="shared" si="655"/>
        <v>0</v>
      </c>
      <c r="CB279" s="764">
        <f t="shared" si="655"/>
        <v>0</v>
      </c>
      <c r="CC279" s="764">
        <f t="shared" si="655"/>
        <v>0</v>
      </c>
      <c r="CD279" s="764">
        <f t="shared" si="655"/>
        <v>0</v>
      </c>
      <c r="CE279" s="764">
        <f t="shared" si="655"/>
        <v>0</v>
      </c>
      <c r="CF279" s="764">
        <f t="shared" si="655"/>
        <v>0</v>
      </c>
      <c r="CG279" s="764">
        <f t="shared" si="655"/>
        <v>0</v>
      </c>
      <c r="CH279" s="764">
        <f t="shared" si="656"/>
        <v>0</v>
      </c>
      <c r="CI279" s="764">
        <f t="shared" si="656"/>
        <v>0</v>
      </c>
      <c r="CJ279" s="764">
        <f t="shared" si="656"/>
        <v>0</v>
      </c>
      <c r="CK279" s="764">
        <f t="shared" si="656"/>
        <v>0</v>
      </c>
      <c r="CL279" s="764">
        <f t="shared" si="656"/>
        <v>0</v>
      </c>
      <c r="CM279" s="764">
        <f t="shared" si="656"/>
        <v>0</v>
      </c>
      <c r="CN279" s="764">
        <f t="shared" si="656"/>
        <v>0</v>
      </c>
      <c r="CO279" s="764">
        <f t="shared" si="656"/>
        <v>0</v>
      </c>
      <c r="CP279" s="764">
        <f t="shared" si="656"/>
        <v>0</v>
      </c>
      <c r="CQ279" s="764">
        <f t="shared" si="656"/>
        <v>0</v>
      </c>
      <c r="CR279" s="764">
        <f t="shared" si="657"/>
        <v>0</v>
      </c>
      <c r="CS279" s="764">
        <f t="shared" si="657"/>
        <v>0</v>
      </c>
      <c r="CT279" s="764">
        <f t="shared" si="657"/>
        <v>0</v>
      </c>
      <c r="CU279" s="764">
        <f t="shared" si="657"/>
        <v>0</v>
      </c>
      <c r="CV279" s="764">
        <f t="shared" si="657"/>
        <v>0</v>
      </c>
      <c r="CW279" s="764">
        <f t="shared" si="657"/>
        <v>0</v>
      </c>
      <c r="CX279" s="764">
        <f t="shared" si="657"/>
        <v>0</v>
      </c>
      <c r="CY279" s="764">
        <f t="shared" si="657"/>
        <v>0</v>
      </c>
      <c r="CZ279" s="764">
        <f t="shared" si="657"/>
        <v>0</v>
      </c>
      <c r="DA279" s="764">
        <f t="shared" si="657"/>
        <v>0</v>
      </c>
      <c r="DB279" s="764">
        <f t="shared" si="658"/>
        <v>0</v>
      </c>
      <c r="DC279" s="764">
        <f t="shared" si="658"/>
        <v>0</v>
      </c>
      <c r="DD279" s="764">
        <f t="shared" si="658"/>
        <v>0</v>
      </c>
      <c r="DE279" s="764">
        <f t="shared" si="658"/>
        <v>0</v>
      </c>
      <c r="DF279" s="764">
        <f t="shared" si="658"/>
        <v>0</v>
      </c>
      <c r="DG279" s="764">
        <f t="shared" si="658"/>
        <v>0</v>
      </c>
      <c r="DH279" s="764">
        <f t="shared" si="658"/>
        <v>0</v>
      </c>
      <c r="DI279" s="764">
        <f t="shared" si="658"/>
        <v>0</v>
      </c>
      <c r="DJ279" s="764">
        <f t="shared" si="658"/>
        <v>0</v>
      </c>
      <c r="DK279" s="764">
        <f t="shared" si="658"/>
        <v>0</v>
      </c>
      <c r="DL279" s="764">
        <f t="shared" si="659"/>
        <v>0</v>
      </c>
      <c r="DM279" s="764">
        <f t="shared" si="659"/>
        <v>0</v>
      </c>
      <c r="DN279" s="764">
        <f t="shared" si="659"/>
        <v>0</v>
      </c>
      <c r="DO279" s="764">
        <f t="shared" si="659"/>
        <v>0</v>
      </c>
      <c r="DP279" s="764">
        <f t="shared" si="659"/>
        <v>0</v>
      </c>
      <c r="DQ279" s="764">
        <f t="shared" si="659"/>
        <v>0</v>
      </c>
      <c r="DR279" s="764">
        <f t="shared" si="659"/>
        <v>0</v>
      </c>
      <c r="DS279" s="764">
        <f t="shared" si="659"/>
        <v>0</v>
      </c>
      <c r="DT279" s="764">
        <f t="shared" si="659"/>
        <v>0</v>
      </c>
      <c r="DU279" s="764">
        <f t="shared" si="659"/>
        <v>0</v>
      </c>
      <c r="DV279" s="764">
        <f t="shared" si="660"/>
        <v>0</v>
      </c>
      <c r="DW279" s="764">
        <f t="shared" si="660"/>
        <v>0</v>
      </c>
      <c r="DX279" s="764">
        <f t="shared" si="660"/>
        <v>0</v>
      </c>
      <c r="DY279" s="764">
        <f t="shared" si="660"/>
        <v>0</v>
      </c>
      <c r="DZ279" s="764">
        <f t="shared" si="660"/>
        <v>0</v>
      </c>
      <c r="EA279" s="764">
        <f t="shared" si="660"/>
        <v>0</v>
      </c>
      <c r="EB279" s="764">
        <f t="shared" si="660"/>
        <v>0</v>
      </c>
      <c r="EC279" s="764">
        <f t="shared" si="660"/>
        <v>0</v>
      </c>
      <c r="ED279" s="764">
        <f t="shared" si="660"/>
        <v>0</v>
      </c>
      <c r="EE279" s="764">
        <f t="shared" si="660"/>
        <v>0</v>
      </c>
      <c r="EF279" s="764">
        <f t="shared" si="661"/>
        <v>0</v>
      </c>
      <c r="EG279" s="764">
        <f t="shared" si="661"/>
        <v>0</v>
      </c>
      <c r="EH279" s="764">
        <f t="shared" si="661"/>
        <v>0</v>
      </c>
      <c r="EI279" s="764">
        <f t="shared" si="661"/>
        <v>0</v>
      </c>
      <c r="EJ279" s="764">
        <f t="shared" si="661"/>
        <v>0</v>
      </c>
      <c r="EK279" s="764">
        <f t="shared" si="661"/>
        <v>0</v>
      </c>
      <c r="EL279" s="764">
        <f t="shared" si="661"/>
        <v>0</v>
      </c>
      <c r="EM279" s="764">
        <f t="shared" si="661"/>
        <v>0</v>
      </c>
      <c r="EN279" s="764">
        <f t="shared" si="661"/>
        <v>0</v>
      </c>
      <c r="EO279" s="764">
        <f t="shared" si="661"/>
        <v>0</v>
      </c>
      <c r="EP279" s="764">
        <f t="shared" si="662"/>
        <v>0</v>
      </c>
      <c r="EQ279" s="764">
        <f t="shared" si="662"/>
        <v>0</v>
      </c>
      <c r="ER279" s="764">
        <f t="shared" si="662"/>
        <v>0</v>
      </c>
      <c r="ES279" s="764">
        <f t="shared" si="662"/>
        <v>0</v>
      </c>
      <c r="ET279" s="764">
        <f t="shared" si="662"/>
        <v>0</v>
      </c>
      <c r="EU279" s="764">
        <f t="shared" si="662"/>
        <v>0</v>
      </c>
      <c r="EV279" s="764">
        <f t="shared" si="662"/>
        <v>0</v>
      </c>
      <c r="EW279" s="764">
        <f t="shared" si="662"/>
        <v>0</v>
      </c>
      <c r="EX279" s="764">
        <f t="shared" si="662"/>
        <v>0</v>
      </c>
      <c r="EY279" s="764">
        <f t="shared" si="662"/>
        <v>0</v>
      </c>
      <c r="EZ279" s="764">
        <f t="shared" si="663"/>
        <v>0</v>
      </c>
      <c r="FA279" s="764">
        <f t="shared" si="663"/>
        <v>0</v>
      </c>
      <c r="FB279" s="764">
        <f t="shared" si="663"/>
        <v>0</v>
      </c>
      <c r="FC279" s="764">
        <f t="shared" si="663"/>
        <v>0</v>
      </c>
      <c r="FD279" s="764">
        <f t="shared" si="663"/>
        <v>0</v>
      </c>
      <c r="FE279" s="764">
        <f t="shared" si="663"/>
        <v>0</v>
      </c>
      <c r="FF279" s="764">
        <f t="shared" si="663"/>
        <v>0</v>
      </c>
      <c r="FG279" s="764">
        <f t="shared" si="663"/>
        <v>0</v>
      </c>
      <c r="FH279" s="764">
        <f t="shared" si="663"/>
        <v>0</v>
      </c>
      <c r="FI279" s="764">
        <f t="shared" si="663"/>
        <v>0</v>
      </c>
      <c r="FJ279" s="764">
        <f t="shared" si="664"/>
        <v>0</v>
      </c>
      <c r="FK279" s="764">
        <f t="shared" si="664"/>
        <v>0</v>
      </c>
      <c r="FL279" s="764">
        <f t="shared" si="664"/>
        <v>0</v>
      </c>
      <c r="FM279" s="764">
        <f t="shared" si="664"/>
        <v>0</v>
      </c>
      <c r="FN279" s="764">
        <f t="shared" si="664"/>
        <v>0</v>
      </c>
      <c r="FO279" s="764">
        <f t="shared" si="664"/>
        <v>0</v>
      </c>
      <c r="FP279" s="764">
        <f t="shared" si="664"/>
        <v>0</v>
      </c>
      <c r="FQ279" s="764">
        <f t="shared" si="664"/>
        <v>0</v>
      </c>
      <c r="FR279" s="764">
        <f t="shared" si="664"/>
        <v>0</v>
      </c>
      <c r="FS279" s="764">
        <f t="shared" si="664"/>
        <v>0</v>
      </c>
      <c r="FT279" s="764">
        <f t="shared" si="665"/>
        <v>0</v>
      </c>
      <c r="FU279" s="764">
        <f t="shared" si="665"/>
        <v>0</v>
      </c>
      <c r="FV279" s="764">
        <f t="shared" si="665"/>
        <v>0</v>
      </c>
      <c r="FW279" s="764">
        <f t="shared" si="665"/>
        <v>0</v>
      </c>
      <c r="FX279" s="764">
        <f t="shared" si="665"/>
        <v>0</v>
      </c>
      <c r="FY279" s="764">
        <f t="shared" si="665"/>
        <v>0</v>
      </c>
      <c r="FZ279" s="764">
        <f t="shared" si="665"/>
        <v>0</v>
      </c>
      <c r="GA279" s="764">
        <f t="shared" si="665"/>
        <v>0</v>
      </c>
      <c r="GB279" s="764">
        <f t="shared" si="665"/>
        <v>0</v>
      </c>
      <c r="GC279" s="764">
        <f t="shared" si="665"/>
        <v>0</v>
      </c>
      <c r="GD279" s="764">
        <f t="shared" si="666"/>
        <v>0</v>
      </c>
      <c r="GE279" s="764">
        <f t="shared" si="666"/>
        <v>0</v>
      </c>
      <c r="GF279" s="764">
        <f t="shared" si="666"/>
        <v>0</v>
      </c>
      <c r="GG279" s="764">
        <f t="shared" si="666"/>
        <v>0</v>
      </c>
      <c r="GH279" s="764">
        <f t="shared" si="666"/>
        <v>0</v>
      </c>
      <c r="GI279" s="764">
        <f t="shared" si="666"/>
        <v>0</v>
      </c>
      <c r="GJ279" s="764">
        <f t="shared" si="666"/>
        <v>0</v>
      </c>
      <c r="GK279" s="764">
        <f t="shared" si="666"/>
        <v>0</v>
      </c>
      <c r="GL279" s="764">
        <f t="shared" si="666"/>
        <v>0</v>
      </c>
      <c r="GM279" s="764">
        <f t="shared" si="666"/>
        <v>0</v>
      </c>
      <c r="GN279" s="764">
        <f t="shared" si="667"/>
        <v>0</v>
      </c>
      <c r="GO279" s="764">
        <f t="shared" si="667"/>
        <v>0</v>
      </c>
      <c r="GP279" s="764">
        <f t="shared" si="667"/>
        <v>0</v>
      </c>
      <c r="GQ279" s="764">
        <f t="shared" si="667"/>
        <v>0</v>
      </c>
      <c r="GR279" s="764">
        <f t="shared" si="667"/>
        <v>0</v>
      </c>
      <c r="GS279" s="764">
        <f t="shared" si="667"/>
        <v>0</v>
      </c>
      <c r="GT279" s="764">
        <f t="shared" si="667"/>
        <v>0</v>
      </c>
      <c r="GU279" s="764">
        <f t="shared" si="667"/>
        <v>0</v>
      </c>
      <c r="GV279" s="764">
        <f t="shared" si="667"/>
        <v>0</v>
      </c>
      <c r="GW279" s="764">
        <f t="shared" si="667"/>
        <v>0</v>
      </c>
      <c r="GX279" s="764">
        <f t="shared" si="668"/>
        <v>0</v>
      </c>
      <c r="GY279" s="764">
        <f t="shared" si="668"/>
        <v>0</v>
      </c>
      <c r="GZ279" s="764">
        <f t="shared" si="668"/>
        <v>0</v>
      </c>
      <c r="HA279" s="764">
        <f t="shared" si="668"/>
        <v>0</v>
      </c>
      <c r="HB279" s="764">
        <f t="shared" si="668"/>
        <v>0</v>
      </c>
      <c r="HC279" s="764">
        <f t="shared" si="668"/>
        <v>0</v>
      </c>
      <c r="HD279" s="764">
        <f t="shared" si="668"/>
        <v>0</v>
      </c>
      <c r="HE279" s="764">
        <f t="shared" si="668"/>
        <v>0</v>
      </c>
      <c r="HF279" s="764">
        <f t="shared" si="668"/>
        <v>0</v>
      </c>
      <c r="HG279" s="764">
        <f t="shared" si="668"/>
        <v>0</v>
      </c>
      <c r="HH279" s="764">
        <f t="shared" si="669"/>
        <v>0</v>
      </c>
      <c r="HI279" s="764">
        <f t="shared" si="669"/>
        <v>0</v>
      </c>
      <c r="HJ279" s="764">
        <f t="shared" si="669"/>
        <v>0</v>
      </c>
      <c r="HK279" s="764">
        <f t="shared" si="669"/>
        <v>0</v>
      </c>
      <c r="HL279" s="764">
        <f t="shared" si="669"/>
        <v>0</v>
      </c>
      <c r="HM279" s="764">
        <f t="shared" si="669"/>
        <v>0</v>
      </c>
      <c r="HN279" s="764">
        <f t="shared" si="669"/>
        <v>0</v>
      </c>
      <c r="HO279" s="764">
        <f t="shared" si="669"/>
        <v>0</v>
      </c>
      <c r="HP279" s="764">
        <f t="shared" si="669"/>
        <v>0</v>
      </c>
      <c r="HQ279" s="764">
        <f t="shared" si="669"/>
        <v>0</v>
      </c>
      <c r="HR279" s="764">
        <f t="shared" si="670"/>
        <v>0</v>
      </c>
      <c r="HS279" s="764">
        <f t="shared" si="670"/>
        <v>0</v>
      </c>
      <c r="HT279" s="764">
        <f t="shared" si="670"/>
        <v>0</v>
      </c>
      <c r="HU279" s="764">
        <f t="shared" si="670"/>
        <v>0</v>
      </c>
      <c r="HV279" s="764">
        <f t="shared" si="670"/>
        <v>0</v>
      </c>
      <c r="HW279" s="764">
        <f t="shared" si="670"/>
        <v>0</v>
      </c>
      <c r="HX279" s="764">
        <f t="shared" si="670"/>
        <v>0</v>
      </c>
      <c r="HY279" s="764">
        <f t="shared" si="670"/>
        <v>0</v>
      </c>
      <c r="HZ279" s="764">
        <f t="shared" si="670"/>
        <v>0</v>
      </c>
      <c r="IA279" s="764">
        <f t="shared" si="670"/>
        <v>0</v>
      </c>
      <c r="IB279" s="764">
        <f t="shared" si="671"/>
        <v>0</v>
      </c>
      <c r="IC279" s="764">
        <f t="shared" si="671"/>
        <v>0</v>
      </c>
      <c r="ID279" s="764">
        <f t="shared" si="671"/>
        <v>0</v>
      </c>
      <c r="IE279" s="764">
        <f t="shared" si="671"/>
        <v>0</v>
      </c>
      <c r="IF279" s="764">
        <f t="shared" si="671"/>
        <v>0</v>
      </c>
      <c r="IG279" s="764">
        <f t="shared" si="671"/>
        <v>0</v>
      </c>
      <c r="IH279" s="764">
        <f t="shared" si="671"/>
        <v>0</v>
      </c>
      <c r="II279" s="764">
        <f t="shared" si="671"/>
        <v>0</v>
      </c>
      <c r="IJ279" s="764">
        <f t="shared" si="671"/>
        <v>0</v>
      </c>
      <c r="IK279" s="764">
        <f t="shared" si="671"/>
        <v>0</v>
      </c>
      <c r="IL279" s="764">
        <f t="shared" si="672"/>
        <v>0</v>
      </c>
      <c r="IM279" s="764">
        <f t="shared" si="672"/>
        <v>0</v>
      </c>
      <c r="IN279" s="764">
        <f t="shared" si="672"/>
        <v>0</v>
      </c>
      <c r="IO279" s="764">
        <f t="shared" si="672"/>
        <v>0</v>
      </c>
      <c r="IP279" s="764">
        <f t="shared" si="672"/>
        <v>0</v>
      </c>
      <c r="IQ279" s="764">
        <f t="shared" si="672"/>
        <v>0</v>
      </c>
      <c r="IR279" s="764">
        <f t="shared" si="672"/>
        <v>0</v>
      </c>
      <c r="IS279" s="764">
        <f t="shared" si="672"/>
        <v>0</v>
      </c>
      <c r="IT279" s="764">
        <f t="shared" si="672"/>
        <v>0</v>
      </c>
      <c r="IU279" s="764">
        <f t="shared" si="672"/>
        <v>0</v>
      </c>
      <c r="IV279" s="764">
        <f t="shared" si="672"/>
        <v>0</v>
      </c>
      <c r="IW279" s="764">
        <f t="shared" si="672"/>
        <v>0</v>
      </c>
      <c r="IX279" s="764">
        <f t="shared" si="672"/>
        <v>0</v>
      </c>
      <c r="IY279" s="764">
        <f t="shared" si="672"/>
        <v>0</v>
      </c>
      <c r="IZ279" s="764">
        <f t="shared" si="672"/>
        <v>0</v>
      </c>
      <c r="JA279" s="764">
        <f t="shared" si="672"/>
        <v>0</v>
      </c>
      <c r="JB279" s="764">
        <f t="shared" si="672"/>
        <v>0</v>
      </c>
      <c r="JC279" s="764">
        <f t="shared" si="672"/>
        <v>0</v>
      </c>
      <c r="JD279" s="764">
        <f t="shared" si="652"/>
        <v>0</v>
      </c>
      <c r="JE279" s="764">
        <f t="shared" si="652"/>
        <v>0</v>
      </c>
      <c r="JF279" s="764">
        <f t="shared" si="652"/>
        <v>0</v>
      </c>
      <c r="JG279" s="764">
        <f t="shared" si="652"/>
        <v>0</v>
      </c>
      <c r="JH279" s="764">
        <f t="shared" si="652"/>
        <v>0</v>
      </c>
      <c r="JI279" s="764">
        <f t="shared" si="652"/>
        <v>0</v>
      </c>
      <c r="JJ279" s="764">
        <f t="shared" si="652"/>
        <v>0</v>
      </c>
      <c r="JK279" s="764">
        <f t="shared" si="652"/>
        <v>0</v>
      </c>
      <c r="JL279" s="764">
        <f t="shared" si="672"/>
        <v>0</v>
      </c>
      <c r="JM279" s="764">
        <f t="shared" si="672"/>
        <v>0</v>
      </c>
      <c r="JN279" s="764">
        <f t="shared" si="672"/>
        <v>0</v>
      </c>
      <c r="JO279" s="764">
        <f t="shared" si="672"/>
        <v>0</v>
      </c>
      <c r="JP279" s="764">
        <f t="shared" si="672"/>
        <v>0</v>
      </c>
      <c r="JQ279" s="764">
        <f t="shared" si="624"/>
        <v>0</v>
      </c>
      <c r="JR279" s="764">
        <f t="shared" si="624"/>
        <v>0</v>
      </c>
      <c r="JS279" s="764">
        <f t="shared" si="672"/>
        <v>0</v>
      </c>
      <c r="JT279" s="765">
        <f t="shared" si="625"/>
        <v>0</v>
      </c>
      <c r="JU279" s="229">
        <f t="shared" si="626"/>
        <v>0</v>
      </c>
    </row>
    <row r="280" spans="1:281" ht="12.75" customHeight="1">
      <c r="A280" s="57"/>
      <c r="B280" s="52"/>
      <c r="C280" s="52"/>
      <c r="D280" s="62"/>
      <c r="E280" s="743" t="str">
        <f t="shared" si="623"/>
        <v xml:space="preserve"> </v>
      </c>
      <c r="F280" s="56"/>
      <c r="G280" s="228"/>
      <c r="H280" s="744">
        <f>SUMIF(Ajuste!$C$8:$C$483,$B$6:$B$499,Ajuste!$E$8:$E$483)</f>
        <v>0</v>
      </c>
      <c r="I280" s="744">
        <f>SUMIF(Ajuste!$C$8:$C$483,$B$6:$B$499,Ajuste!$F$8:$F$483)</f>
        <v>0</v>
      </c>
      <c r="J280" s="229">
        <f t="shared" si="627"/>
        <v>0</v>
      </c>
      <c r="K280" s="764">
        <f t="shared" si="653"/>
        <v>0</v>
      </c>
      <c r="L280" s="764">
        <f t="shared" si="673"/>
        <v>0</v>
      </c>
      <c r="M280" s="764">
        <f t="shared" si="673"/>
        <v>0</v>
      </c>
      <c r="N280" s="764">
        <f t="shared" si="673"/>
        <v>0</v>
      </c>
      <c r="O280" s="764">
        <f t="shared" si="673"/>
        <v>0</v>
      </c>
      <c r="P280" s="764">
        <f t="shared" si="673"/>
        <v>0</v>
      </c>
      <c r="Q280" s="764">
        <f t="shared" si="673"/>
        <v>0</v>
      </c>
      <c r="R280" s="764">
        <f t="shared" si="673"/>
        <v>0</v>
      </c>
      <c r="S280" s="764">
        <f t="shared" si="673"/>
        <v>0</v>
      </c>
      <c r="T280" s="764">
        <f t="shared" si="673"/>
        <v>0</v>
      </c>
      <c r="U280" s="764">
        <f t="shared" si="673"/>
        <v>0</v>
      </c>
      <c r="V280" s="764">
        <f t="shared" si="673"/>
        <v>0</v>
      </c>
      <c r="W280" s="764">
        <f t="shared" si="673"/>
        <v>0</v>
      </c>
      <c r="X280" s="764">
        <f t="shared" si="673"/>
        <v>0</v>
      </c>
      <c r="Y280" s="764">
        <f t="shared" si="673"/>
        <v>0</v>
      </c>
      <c r="Z280" s="764">
        <f t="shared" si="673"/>
        <v>0</v>
      </c>
      <c r="AA280" s="764">
        <f t="shared" si="673"/>
        <v>0</v>
      </c>
      <c r="AB280" s="764">
        <f t="shared" si="673"/>
        <v>0</v>
      </c>
      <c r="AC280" s="764">
        <f t="shared" si="673"/>
        <v>0</v>
      </c>
      <c r="AD280" s="764">
        <f t="shared" si="673"/>
        <v>0</v>
      </c>
      <c r="AE280" s="764">
        <f t="shared" si="673"/>
        <v>0</v>
      </c>
      <c r="AF280" s="764">
        <f t="shared" si="673"/>
        <v>0</v>
      </c>
      <c r="AG280" s="764">
        <f t="shared" si="673"/>
        <v>0</v>
      </c>
      <c r="AH280" s="764">
        <f t="shared" si="673"/>
        <v>0</v>
      </c>
      <c r="AI280" s="764">
        <f t="shared" si="673"/>
        <v>0</v>
      </c>
      <c r="AJ280" s="764">
        <f t="shared" si="673"/>
        <v>0</v>
      </c>
      <c r="AK280" s="764">
        <f t="shared" si="673"/>
        <v>0</v>
      </c>
      <c r="AL280" s="764">
        <f t="shared" si="673"/>
        <v>0</v>
      </c>
      <c r="AM280" s="764">
        <f t="shared" si="673"/>
        <v>0</v>
      </c>
      <c r="AN280" s="764">
        <f t="shared" si="673"/>
        <v>0</v>
      </c>
      <c r="AO280" s="764">
        <f t="shared" si="673"/>
        <v>0</v>
      </c>
      <c r="AP280" s="764">
        <f t="shared" si="673"/>
        <v>0</v>
      </c>
      <c r="AQ280" s="764">
        <f t="shared" si="673"/>
        <v>0</v>
      </c>
      <c r="AR280" s="764">
        <f t="shared" si="673"/>
        <v>0</v>
      </c>
      <c r="AS280" s="764">
        <f t="shared" si="673"/>
        <v>0</v>
      </c>
      <c r="AT280" s="764">
        <f t="shared" si="673"/>
        <v>0</v>
      </c>
      <c r="AU280" s="764">
        <f t="shared" si="673"/>
        <v>0</v>
      </c>
      <c r="AV280" s="764">
        <f t="shared" si="673"/>
        <v>0</v>
      </c>
      <c r="AW280" s="764">
        <f t="shared" si="673"/>
        <v>0</v>
      </c>
      <c r="AX280" s="764">
        <f t="shared" si="673"/>
        <v>0</v>
      </c>
      <c r="AY280" s="764">
        <f t="shared" si="673"/>
        <v>0</v>
      </c>
      <c r="AZ280" s="764">
        <f t="shared" si="673"/>
        <v>0</v>
      </c>
      <c r="BA280" s="764">
        <f t="shared" si="673"/>
        <v>0</v>
      </c>
      <c r="BB280" s="764">
        <f t="shared" si="673"/>
        <v>0</v>
      </c>
      <c r="BC280" s="764">
        <f t="shared" si="673"/>
        <v>0</v>
      </c>
      <c r="BD280" s="764">
        <f t="shared" si="673"/>
        <v>0</v>
      </c>
      <c r="BE280" s="764">
        <f t="shared" si="673"/>
        <v>0</v>
      </c>
      <c r="BF280" s="764">
        <f t="shared" si="653"/>
        <v>0</v>
      </c>
      <c r="BG280" s="764">
        <f t="shared" si="653"/>
        <v>0</v>
      </c>
      <c r="BH280" s="764">
        <f t="shared" si="653"/>
        <v>0</v>
      </c>
      <c r="BI280" s="764">
        <f t="shared" si="653"/>
        <v>0</v>
      </c>
      <c r="BJ280" s="764">
        <f t="shared" si="653"/>
        <v>0</v>
      </c>
      <c r="BK280" s="764">
        <f t="shared" si="653"/>
        <v>0</v>
      </c>
      <c r="BL280" s="764">
        <f t="shared" si="653"/>
        <v>0</v>
      </c>
      <c r="BM280" s="764">
        <f t="shared" si="653"/>
        <v>0</v>
      </c>
      <c r="BN280" s="764">
        <f t="shared" si="654"/>
        <v>0</v>
      </c>
      <c r="BO280" s="764">
        <f t="shared" si="654"/>
        <v>0</v>
      </c>
      <c r="BP280" s="764">
        <f t="shared" si="654"/>
        <v>0</v>
      </c>
      <c r="BQ280" s="764">
        <f t="shared" si="654"/>
        <v>0</v>
      </c>
      <c r="BR280" s="764">
        <f t="shared" si="654"/>
        <v>0</v>
      </c>
      <c r="BS280" s="764">
        <f t="shared" si="654"/>
        <v>0</v>
      </c>
      <c r="BT280" s="764">
        <f t="shared" si="654"/>
        <v>0</v>
      </c>
      <c r="BU280" s="764">
        <f t="shared" si="654"/>
        <v>0</v>
      </c>
      <c r="BV280" s="764">
        <f t="shared" si="654"/>
        <v>0</v>
      </c>
      <c r="BW280" s="764">
        <f t="shared" si="654"/>
        <v>0</v>
      </c>
      <c r="BX280" s="764">
        <f t="shared" si="655"/>
        <v>0</v>
      </c>
      <c r="BY280" s="764">
        <f t="shared" si="655"/>
        <v>0</v>
      </c>
      <c r="BZ280" s="764">
        <f t="shared" si="655"/>
        <v>0</v>
      </c>
      <c r="CA280" s="764">
        <f t="shared" si="655"/>
        <v>0</v>
      </c>
      <c r="CB280" s="764">
        <f t="shared" si="655"/>
        <v>0</v>
      </c>
      <c r="CC280" s="764">
        <f t="shared" si="655"/>
        <v>0</v>
      </c>
      <c r="CD280" s="764">
        <f t="shared" si="655"/>
        <v>0</v>
      </c>
      <c r="CE280" s="764">
        <f t="shared" si="655"/>
        <v>0</v>
      </c>
      <c r="CF280" s="764">
        <f t="shared" si="655"/>
        <v>0</v>
      </c>
      <c r="CG280" s="764">
        <f t="shared" si="655"/>
        <v>0</v>
      </c>
      <c r="CH280" s="764">
        <f t="shared" si="656"/>
        <v>0</v>
      </c>
      <c r="CI280" s="764">
        <f t="shared" si="656"/>
        <v>0</v>
      </c>
      <c r="CJ280" s="764">
        <f t="shared" si="656"/>
        <v>0</v>
      </c>
      <c r="CK280" s="764">
        <f t="shared" si="656"/>
        <v>0</v>
      </c>
      <c r="CL280" s="764">
        <f t="shared" si="656"/>
        <v>0</v>
      </c>
      <c r="CM280" s="764">
        <f t="shared" si="656"/>
        <v>0</v>
      </c>
      <c r="CN280" s="764">
        <f t="shared" si="656"/>
        <v>0</v>
      </c>
      <c r="CO280" s="764">
        <f t="shared" si="656"/>
        <v>0</v>
      </c>
      <c r="CP280" s="764">
        <f t="shared" si="656"/>
        <v>0</v>
      </c>
      <c r="CQ280" s="764">
        <f t="shared" si="656"/>
        <v>0</v>
      </c>
      <c r="CR280" s="764">
        <f t="shared" si="657"/>
        <v>0</v>
      </c>
      <c r="CS280" s="764">
        <f t="shared" si="657"/>
        <v>0</v>
      </c>
      <c r="CT280" s="764">
        <f t="shared" si="657"/>
        <v>0</v>
      </c>
      <c r="CU280" s="764">
        <f t="shared" si="657"/>
        <v>0</v>
      </c>
      <c r="CV280" s="764">
        <f t="shared" si="657"/>
        <v>0</v>
      </c>
      <c r="CW280" s="764">
        <f t="shared" si="657"/>
        <v>0</v>
      </c>
      <c r="CX280" s="764">
        <f t="shared" si="657"/>
        <v>0</v>
      </c>
      <c r="CY280" s="764">
        <f t="shared" si="657"/>
        <v>0</v>
      </c>
      <c r="CZ280" s="764">
        <f t="shared" si="657"/>
        <v>0</v>
      </c>
      <c r="DA280" s="764">
        <f t="shared" si="657"/>
        <v>0</v>
      </c>
      <c r="DB280" s="764">
        <f t="shared" si="658"/>
        <v>0</v>
      </c>
      <c r="DC280" s="764">
        <f t="shared" si="658"/>
        <v>0</v>
      </c>
      <c r="DD280" s="764">
        <f t="shared" si="658"/>
        <v>0</v>
      </c>
      <c r="DE280" s="764">
        <f t="shared" si="658"/>
        <v>0</v>
      </c>
      <c r="DF280" s="764">
        <f t="shared" si="658"/>
        <v>0</v>
      </c>
      <c r="DG280" s="764">
        <f t="shared" si="658"/>
        <v>0</v>
      </c>
      <c r="DH280" s="764">
        <f t="shared" si="658"/>
        <v>0</v>
      </c>
      <c r="DI280" s="764">
        <f t="shared" si="658"/>
        <v>0</v>
      </c>
      <c r="DJ280" s="764">
        <f t="shared" si="658"/>
        <v>0</v>
      </c>
      <c r="DK280" s="764">
        <f t="shared" si="658"/>
        <v>0</v>
      </c>
      <c r="DL280" s="764">
        <f t="shared" si="659"/>
        <v>0</v>
      </c>
      <c r="DM280" s="764">
        <f t="shared" si="659"/>
        <v>0</v>
      </c>
      <c r="DN280" s="764">
        <f t="shared" si="659"/>
        <v>0</v>
      </c>
      <c r="DO280" s="764">
        <f t="shared" si="659"/>
        <v>0</v>
      </c>
      <c r="DP280" s="764">
        <f t="shared" si="659"/>
        <v>0</v>
      </c>
      <c r="DQ280" s="764">
        <f t="shared" si="659"/>
        <v>0</v>
      </c>
      <c r="DR280" s="764">
        <f t="shared" si="659"/>
        <v>0</v>
      </c>
      <c r="DS280" s="764">
        <f t="shared" si="659"/>
        <v>0</v>
      </c>
      <c r="DT280" s="764">
        <f t="shared" si="659"/>
        <v>0</v>
      </c>
      <c r="DU280" s="764">
        <f t="shared" si="659"/>
        <v>0</v>
      </c>
      <c r="DV280" s="764">
        <f t="shared" si="660"/>
        <v>0</v>
      </c>
      <c r="DW280" s="764">
        <f t="shared" si="660"/>
        <v>0</v>
      </c>
      <c r="DX280" s="764">
        <f t="shared" si="660"/>
        <v>0</v>
      </c>
      <c r="DY280" s="764">
        <f t="shared" si="660"/>
        <v>0</v>
      </c>
      <c r="DZ280" s="764">
        <f t="shared" si="660"/>
        <v>0</v>
      </c>
      <c r="EA280" s="764">
        <f t="shared" si="660"/>
        <v>0</v>
      </c>
      <c r="EB280" s="764">
        <f t="shared" si="660"/>
        <v>0</v>
      </c>
      <c r="EC280" s="764">
        <f t="shared" si="660"/>
        <v>0</v>
      </c>
      <c r="ED280" s="764">
        <f t="shared" si="660"/>
        <v>0</v>
      </c>
      <c r="EE280" s="764">
        <f t="shared" si="660"/>
        <v>0</v>
      </c>
      <c r="EF280" s="764">
        <f t="shared" si="661"/>
        <v>0</v>
      </c>
      <c r="EG280" s="764">
        <f t="shared" si="661"/>
        <v>0</v>
      </c>
      <c r="EH280" s="764">
        <f t="shared" si="661"/>
        <v>0</v>
      </c>
      <c r="EI280" s="764">
        <f t="shared" si="661"/>
        <v>0</v>
      </c>
      <c r="EJ280" s="764">
        <f t="shared" si="661"/>
        <v>0</v>
      </c>
      <c r="EK280" s="764">
        <f t="shared" si="661"/>
        <v>0</v>
      </c>
      <c r="EL280" s="764">
        <f t="shared" si="661"/>
        <v>0</v>
      </c>
      <c r="EM280" s="764">
        <f t="shared" si="661"/>
        <v>0</v>
      </c>
      <c r="EN280" s="764">
        <f t="shared" si="661"/>
        <v>0</v>
      </c>
      <c r="EO280" s="764">
        <f t="shared" si="661"/>
        <v>0</v>
      </c>
      <c r="EP280" s="764">
        <f t="shared" si="662"/>
        <v>0</v>
      </c>
      <c r="EQ280" s="764">
        <f t="shared" si="662"/>
        <v>0</v>
      </c>
      <c r="ER280" s="764">
        <f t="shared" si="662"/>
        <v>0</v>
      </c>
      <c r="ES280" s="764">
        <f t="shared" si="662"/>
        <v>0</v>
      </c>
      <c r="ET280" s="764">
        <f t="shared" si="662"/>
        <v>0</v>
      </c>
      <c r="EU280" s="764">
        <f t="shared" si="662"/>
        <v>0</v>
      </c>
      <c r="EV280" s="764">
        <f t="shared" si="662"/>
        <v>0</v>
      </c>
      <c r="EW280" s="764">
        <f t="shared" si="662"/>
        <v>0</v>
      </c>
      <c r="EX280" s="764">
        <f t="shared" si="662"/>
        <v>0</v>
      </c>
      <c r="EY280" s="764">
        <f t="shared" si="662"/>
        <v>0</v>
      </c>
      <c r="EZ280" s="764">
        <f t="shared" si="663"/>
        <v>0</v>
      </c>
      <c r="FA280" s="764">
        <f t="shared" si="663"/>
        <v>0</v>
      </c>
      <c r="FB280" s="764">
        <f t="shared" si="663"/>
        <v>0</v>
      </c>
      <c r="FC280" s="764">
        <f t="shared" si="663"/>
        <v>0</v>
      </c>
      <c r="FD280" s="764">
        <f t="shared" si="663"/>
        <v>0</v>
      </c>
      <c r="FE280" s="764">
        <f t="shared" si="663"/>
        <v>0</v>
      </c>
      <c r="FF280" s="764">
        <f t="shared" si="663"/>
        <v>0</v>
      </c>
      <c r="FG280" s="764">
        <f t="shared" si="663"/>
        <v>0</v>
      </c>
      <c r="FH280" s="764">
        <f t="shared" si="663"/>
        <v>0</v>
      </c>
      <c r="FI280" s="764">
        <f t="shared" si="663"/>
        <v>0</v>
      </c>
      <c r="FJ280" s="764">
        <f t="shared" si="664"/>
        <v>0</v>
      </c>
      <c r="FK280" s="764">
        <f t="shared" si="664"/>
        <v>0</v>
      </c>
      <c r="FL280" s="764">
        <f t="shared" si="664"/>
        <v>0</v>
      </c>
      <c r="FM280" s="764">
        <f t="shared" si="664"/>
        <v>0</v>
      </c>
      <c r="FN280" s="764">
        <f t="shared" si="664"/>
        <v>0</v>
      </c>
      <c r="FO280" s="764">
        <f t="shared" si="664"/>
        <v>0</v>
      </c>
      <c r="FP280" s="764">
        <f t="shared" si="664"/>
        <v>0</v>
      </c>
      <c r="FQ280" s="764">
        <f t="shared" si="664"/>
        <v>0</v>
      </c>
      <c r="FR280" s="764">
        <f t="shared" si="664"/>
        <v>0</v>
      </c>
      <c r="FS280" s="764">
        <f t="shared" si="664"/>
        <v>0</v>
      </c>
      <c r="FT280" s="764">
        <f t="shared" si="665"/>
        <v>0</v>
      </c>
      <c r="FU280" s="764">
        <f t="shared" si="665"/>
        <v>0</v>
      </c>
      <c r="FV280" s="764">
        <f t="shared" si="665"/>
        <v>0</v>
      </c>
      <c r="FW280" s="764">
        <f t="shared" si="665"/>
        <v>0</v>
      </c>
      <c r="FX280" s="764">
        <f t="shared" si="665"/>
        <v>0</v>
      </c>
      <c r="FY280" s="764">
        <f t="shared" si="665"/>
        <v>0</v>
      </c>
      <c r="FZ280" s="764">
        <f t="shared" si="665"/>
        <v>0</v>
      </c>
      <c r="GA280" s="764">
        <f t="shared" si="665"/>
        <v>0</v>
      </c>
      <c r="GB280" s="764">
        <f t="shared" si="665"/>
        <v>0</v>
      </c>
      <c r="GC280" s="764">
        <f t="shared" si="665"/>
        <v>0</v>
      </c>
      <c r="GD280" s="764">
        <f t="shared" si="666"/>
        <v>0</v>
      </c>
      <c r="GE280" s="764">
        <f t="shared" si="666"/>
        <v>0</v>
      </c>
      <c r="GF280" s="764">
        <f t="shared" si="666"/>
        <v>0</v>
      </c>
      <c r="GG280" s="764">
        <f t="shared" si="666"/>
        <v>0</v>
      </c>
      <c r="GH280" s="764">
        <f t="shared" si="666"/>
        <v>0</v>
      </c>
      <c r="GI280" s="764">
        <f t="shared" si="666"/>
        <v>0</v>
      </c>
      <c r="GJ280" s="764">
        <f t="shared" si="666"/>
        <v>0</v>
      </c>
      <c r="GK280" s="764">
        <f t="shared" si="666"/>
        <v>0</v>
      </c>
      <c r="GL280" s="764">
        <f t="shared" si="666"/>
        <v>0</v>
      </c>
      <c r="GM280" s="764">
        <f t="shared" si="666"/>
        <v>0</v>
      </c>
      <c r="GN280" s="764">
        <f t="shared" si="667"/>
        <v>0</v>
      </c>
      <c r="GO280" s="764">
        <f t="shared" si="667"/>
        <v>0</v>
      </c>
      <c r="GP280" s="764">
        <f t="shared" si="667"/>
        <v>0</v>
      </c>
      <c r="GQ280" s="764">
        <f t="shared" si="667"/>
        <v>0</v>
      </c>
      <c r="GR280" s="764">
        <f t="shared" si="667"/>
        <v>0</v>
      </c>
      <c r="GS280" s="764">
        <f t="shared" si="667"/>
        <v>0</v>
      </c>
      <c r="GT280" s="764">
        <f t="shared" si="667"/>
        <v>0</v>
      </c>
      <c r="GU280" s="764">
        <f t="shared" si="667"/>
        <v>0</v>
      </c>
      <c r="GV280" s="764">
        <f t="shared" si="667"/>
        <v>0</v>
      </c>
      <c r="GW280" s="764">
        <f t="shared" si="667"/>
        <v>0</v>
      </c>
      <c r="GX280" s="764">
        <f t="shared" si="668"/>
        <v>0</v>
      </c>
      <c r="GY280" s="764">
        <f t="shared" si="668"/>
        <v>0</v>
      </c>
      <c r="GZ280" s="764">
        <f t="shared" si="668"/>
        <v>0</v>
      </c>
      <c r="HA280" s="764">
        <f t="shared" si="668"/>
        <v>0</v>
      </c>
      <c r="HB280" s="764">
        <f t="shared" si="668"/>
        <v>0</v>
      </c>
      <c r="HC280" s="764">
        <f t="shared" si="668"/>
        <v>0</v>
      </c>
      <c r="HD280" s="764">
        <f t="shared" si="668"/>
        <v>0</v>
      </c>
      <c r="HE280" s="764">
        <f t="shared" si="668"/>
        <v>0</v>
      </c>
      <c r="HF280" s="764">
        <f t="shared" si="668"/>
        <v>0</v>
      </c>
      <c r="HG280" s="764">
        <f t="shared" si="668"/>
        <v>0</v>
      </c>
      <c r="HH280" s="764">
        <f t="shared" si="669"/>
        <v>0</v>
      </c>
      <c r="HI280" s="764">
        <f t="shared" si="669"/>
        <v>0</v>
      </c>
      <c r="HJ280" s="764">
        <f t="shared" si="669"/>
        <v>0</v>
      </c>
      <c r="HK280" s="764">
        <f t="shared" si="669"/>
        <v>0</v>
      </c>
      <c r="HL280" s="764">
        <f t="shared" si="669"/>
        <v>0</v>
      </c>
      <c r="HM280" s="764">
        <f t="shared" si="669"/>
        <v>0</v>
      </c>
      <c r="HN280" s="764">
        <f t="shared" si="669"/>
        <v>0</v>
      </c>
      <c r="HO280" s="764">
        <f t="shared" si="669"/>
        <v>0</v>
      </c>
      <c r="HP280" s="764">
        <f t="shared" si="669"/>
        <v>0</v>
      </c>
      <c r="HQ280" s="764">
        <f t="shared" si="669"/>
        <v>0</v>
      </c>
      <c r="HR280" s="764">
        <f t="shared" si="670"/>
        <v>0</v>
      </c>
      <c r="HS280" s="764">
        <f t="shared" si="670"/>
        <v>0</v>
      </c>
      <c r="HT280" s="764">
        <f t="shared" si="670"/>
        <v>0</v>
      </c>
      <c r="HU280" s="764">
        <f t="shared" si="670"/>
        <v>0</v>
      </c>
      <c r="HV280" s="764">
        <f t="shared" si="670"/>
        <v>0</v>
      </c>
      <c r="HW280" s="764">
        <f t="shared" si="670"/>
        <v>0</v>
      </c>
      <c r="HX280" s="764">
        <f t="shared" si="670"/>
        <v>0</v>
      </c>
      <c r="HY280" s="764">
        <f t="shared" si="670"/>
        <v>0</v>
      </c>
      <c r="HZ280" s="764">
        <f t="shared" si="670"/>
        <v>0</v>
      </c>
      <c r="IA280" s="764">
        <f t="shared" si="670"/>
        <v>0</v>
      </c>
      <c r="IB280" s="764">
        <f t="shared" si="671"/>
        <v>0</v>
      </c>
      <c r="IC280" s="764">
        <f t="shared" si="671"/>
        <v>0</v>
      </c>
      <c r="ID280" s="764">
        <f t="shared" si="671"/>
        <v>0</v>
      </c>
      <c r="IE280" s="764">
        <f t="shared" si="671"/>
        <v>0</v>
      </c>
      <c r="IF280" s="764">
        <f t="shared" si="671"/>
        <v>0</v>
      </c>
      <c r="IG280" s="764">
        <f t="shared" si="671"/>
        <v>0</v>
      </c>
      <c r="IH280" s="764">
        <f t="shared" si="671"/>
        <v>0</v>
      </c>
      <c r="II280" s="764">
        <f t="shared" si="671"/>
        <v>0</v>
      </c>
      <c r="IJ280" s="764">
        <f t="shared" si="671"/>
        <v>0</v>
      </c>
      <c r="IK280" s="764">
        <f t="shared" si="671"/>
        <v>0</v>
      </c>
      <c r="IL280" s="764">
        <f t="shared" si="672"/>
        <v>0</v>
      </c>
      <c r="IM280" s="764">
        <f t="shared" si="672"/>
        <v>0</v>
      </c>
      <c r="IN280" s="764">
        <f t="shared" si="672"/>
        <v>0</v>
      </c>
      <c r="IO280" s="764">
        <f t="shared" si="672"/>
        <v>0</v>
      </c>
      <c r="IP280" s="764">
        <f t="shared" si="672"/>
        <v>0</v>
      </c>
      <c r="IQ280" s="764">
        <f t="shared" si="672"/>
        <v>0</v>
      </c>
      <c r="IR280" s="764">
        <f t="shared" si="672"/>
        <v>0</v>
      </c>
      <c r="IS280" s="764">
        <f t="shared" si="672"/>
        <v>0</v>
      </c>
      <c r="IT280" s="764">
        <f t="shared" si="672"/>
        <v>0</v>
      </c>
      <c r="IU280" s="764">
        <f t="shared" si="672"/>
        <v>0</v>
      </c>
      <c r="IV280" s="764">
        <f t="shared" si="672"/>
        <v>0</v>
      </c>
      <c r="IW280" s="764">
        <f t="shared" si="672"/>
        <v>0</v>
      </c>
      <c r="IX280" s="764">
        <f t="shared" si="672"/>
        <v>0</v>
      </c>
      <c r="IY280" s="764">
        <f t="shared" si="672"/>
        <v>0</v>
      </c>
      <c r="IZ280" s="764">
        <f t="shared" si="672"/>
        <v>0</v>
      </c>
      <c r="JA280" s="764">
        <f t="shared" si="672"/>
        <v>0</v>
      </c>
      <c r="JB280" s="764">
        <f t="shared" si="672"/>
        <v>0</v>
      </c>
      <c r="JC280" s="764">
        <f t="shared" si="672"/>
        <v>0</v>
      </c>
      <c r="JD280" s="764">
        <f t="shared" si="652"/>
        <v>0</v>
      </c>
      <c r="JE280" s="764">
        <f t="shared" si="652"/>
        <v>0</v>
      </c>
      <c r="JF280" s="764">
        <f t="shared" si="652"/>
        <v>0</v>
      </c>
      <c r="JG280" s="764">
        <f t="shared" si="652"/>
        <v>0</v>
      </c>
      <c r="JH280" s="764">
        <f t="shared" si="652"/>
        <v>0</v>
      </c>
      <c r="JI280" s="764">
        <f t="shared" si="652"/>
        <v>0</v>
      </c>
      <c r="JJ280" s="764">
        <f t="shared" si="652"/>
        <v>0</v>
      </c>
      <c r="JK280" s="764">
        <f t="shared" si="652"/>
        <v>0</v>
      </c>
      <c r="JL280" s="764">
        <f t="shared" si="672"/>
        <v>0</v>
      </c>
      <c r="JM280" s="764">
        <f t="shared" si="672"/>
        <v>0</v>
      </c>
      <c r="JN280" s="764">
        <f t="shared" si="672"/>
        <v>0</v>
      </c>
      <c r="JO280" s="764">
        <f t="shared" si="672"/>
        <v>0</v>
      </c>
      <c r="JP280" s="764">
        <f t="shared" si="672"/>
        <v>0</v>
      </c>
      <c r="JQ280" s="764">
        <f t="shared" si="624"/>
        <v>0</v>
      </c>
      <c r="JR280" s="764">
        <f t="shared" si="624"/>
        <v>0</v>
      </c>
      <c r="JS280" s="764">
        <f t="shared" si="672"/>
        <v>0</v>
      </c>
      <c r="JT280" s="765">
        <f t="shared" si="625"/>
        <v>0</v>
      </c>
      <c r="JU280" s="229">
        <f t="shared" si="626"/>
        <v>0</v>
      </c>
    </row>
    <row r="281" spans="1:281" ht="12.75" customHeight="1">
      <c r="A281" s="57"/>
      <c r="B281" s="52"/>
      <c r="C281" s="52"/>
      <c r="D281" s="62"/>
      <c r="E281" s="743" t="str">
        <f t="shared" si="623"/>
        <v xml:space="preserve"> </v>
      </c>
      <c r="F281" s="56"/>
      <c r="G281" s="228"/>
      <c r="H281" s="744">
        <f>SUMIF(Ajuste!$C$8:$C$483,$B$6:$B$499,Ajuste!$E$8:$E$483)</f>
        <v>0</v>
      </c>
      <c r="I281" s="744">
        <f>SUMIF(Ajuste!$C$8:$C$483,$B$6:$B$499,Ajuste!$F$8:$F$483)</f>
        <v>0</v>
      </c>
      <c r="J281" s="229">
        <f t="shared" si="627"/>
        <v>0</v>
      </c>
      <c r="K281" s="764">
        <f t="shared" si="653"/>
        <v>0</v>
      </c>
      <c r="L281" s="764">
        <f t="shared" si="673"/>
        <v>0</v>
      </c>
      <c r="M281" s="764">
        <f t="shared" si="673"/>
        <v>0</v>
      </c>
      <c r="N281" s="764">
        <f t="shared" si="673"/>
        <v>0</v>
      </c>
      <c r="O281" s="764">
        <f t="shared" si="673"/>
        <v>0</v>
      </c>
      <c r="P281" s="764">
        <f t="shared" si="673"/>
        <v>0</v>
      </c>
      <c r="Q281" s="764">
        <f t="shared" si="673"/>
        <v>0</v>
      </c>
      <c r="R281" s="764">
        <f t="shared" si="673"/>
        <v>0</v>
      </c>
      <c r="S281" s="764">
        <f t="shared" si="673"/>
        <v>0</v>
      </c>
      <c r="T281" s="764">
        <f t="shared" si="673"/>
        <v>0</v>
      </c>
      <c r="U281" s="764">
        <f t="shared" si="673"/>
        <v>0</v>
      </c>
      <c r="V281" s="764">
        <f t="shared" si="673"/>
        <v>0</v>
      </c>
      <c r="W281" s="764">
        <f t="shared" si="673"/>
        <v>0</v>
      </c>
      <c r="X281" s="764">
        <f t="shared" si="673"/>
        <v>0</v>
      </c>
      <c r="Y281" s="764">
        <f t="shared" si="673"/>
        <v>0</v>
      </c>
      <c r="Z281" s="764">
        <f t="shared" si="673"/>
        <v>0</v>
      </c>
      <c r="AA281" s="764">
        <f t="shared" si="673"/>
        <v>0</v>
      </c>
      <c r="AB281" s="764">
        <f t="shared" si="673"/>
        <v>0</v>
      </c>
      <c r="AC281" s="764">
        <f t="shared" si="673"/>
        <v>0</v>
      </c>
      <c r="AD281" s="764">
        <f t="shared" si="673"/>
        <v>0</v>
      </c>
      <c r="AE281" s="764">
        <f t="shared" si="673"/>
        <v>0</v>
      </c>
      <c r="AF281" s="764">
        <f t="shared" si="673"/>
        <v>0</v>
      </c>
      <c r="AG281" s="764">
        <f t="shared" si="673"/>
        <v>0</v>
      </c>
      <c r="AH281" s="764">
        <f t="shared" si="673"/>
        <v>0</v>
      </c>
      <c r="AI281" s="764">
        <f t="shared" si="673"/>
        <v>0</v>
      </c>
      <c r="AJ281" s="764">
        <f t="shared" si="673"/>
        <v>0</v>
      </c>
      <c r="AK281" s="764">
        <f t="shared" si="673"/>
        <v>0</v>
      </c>
      <c r="AL281" s="764">
        <f t="shared" si="673"/>
        <v>0</v>
      </c>
      <c r="AM281" s="764">
        <f t="shared" si="673"/>
        <v>0</v>
      </c>
      <c r="AN281" s="764">
        <f t="shared" si="673"/>
        <v>0</v>
      </c>
      <c r="AO281" s="764">
        <f t="shared" si="673"/>
        <v>0</v>
      </c>
      <c r="AP281" s="764">
        <f t="shared" si="673"/>
        <v>0</v>
      </c>
      <c r="AQ281" s="764">
        <f t="shared" si="673"/>
        <v>0</v>
      </c>
      <c r="AR281" s="764">
        <f t="shared" si="673"/>
        <v>0</v>
      </c>
      <c r="AS281" s="764">
        <f t="shared" si="673"/>
        <v>0</v>
      </c>
      <c r="AT281" s="764">
        <f t="shared" si="673"/>
        <v>0</v>
      </c>
      <c r="AU281" s="764">
        <f t="shared" si="673"/>
        <v>0</v>
      </c>
      <c r="AV281" s="764">
        <f t="shared" si="673"/>
        <v>0</v>
      </c>
      <c r="AW281" s="764">
        <f t="shared" si="673"/>
        <v>0</v>
      </c>
      <c r="AX281" s="764">
        <f t="shared" si="673"/>
        <v>0</v>
      </c>
      <c r="AY281" s="764">
        <f t="shared" si="673"/>
        <v>0</v>
      </c>
      <c r="AZ281" s="764">
        <f t="shared" si="673"/>
        <v>0</v>
      </c>
      <c r="BA281" s="764">
        <f t="shared" si="673"/>
        <v>0</v>
      </c>
      <c r="BB281" s="764">
        <f t="shared" si="673"/>
        <v>0</v>
      </c>
      <c r="BC281" s="764">
        <f t="shared" si="673"/>
        <v>0</v>
      </c>
      <c r="BD281" s="764">
        <f t="shared" si="673"/>
        <v>0</v>
      </c>
      <c r="BE281" s="764">
        <f t="shared" si="673"/>
        <v>0</v>
      </c>
      <c r="BF281" s="764">
        <f t="shared" si="653"/>
        <v>0</v>
      </c>
      <c r="BG281" s="764">
        <f t="shared" si="653"/>
        <v>0</v>
      </c>
      <c r="BH281" s="764">
        <f t="shared" si="653"/>
        <v>0</v>
      </c>
      <c r="BI281" s="764">
        <f t="shared" si="653"/>
        <v>0</v>
      </c>
      <c r="BJ281" s="764">
        <f t="shared" si="653"/>
        <v>0</v>
      </c>
      <c r="BK281" s="764">
        <f t="shared" si="653"/>
        <v>0</v>
      </c>
      <c r="BL281" s="764">
        <f t="shared" si="653"/>
        <v>0</v>
      </c>
      <c r="BM281" s="764">
        <f t="shared" si="653"/>
        <v>0</v>
      </c>
      <c r="BN281" s="764">
        <f t="shared" si="654"/>
        <v>0</v>
      </c>
      <c r="BO281" s="764">
        <f t="shared" si="654"/>
        <v>0</v>
      </c>
      <c r="BP281" s="764">
        <f t="shared" si="654"/>
        <v>0</v>
      </c>
      <c r="BQ281" s="764">
        <f t="shared" si="654"/>
        <v>0</v>
      </c>
      <c r="BR281" s="764">
        <f t="shared" si="654"/>
        <v>0</v>
      </c>
      <c r="BS281" s="764">
        <f t="shared" si="654"/>
        <v>0</v>
      </c>
      <c r="BT281" s="764">
        <f t="shared" si="654"/>
        <v>0</v>
      </c>
      <c r="BU281" s="764">
        <f t="shared" si="654"/>
        <v>0</v>
      </c>
      <c r="BV281" s="764">
        <f t="shared" si="654"/>
        <v>0</v>
      </c>
      <c r="BW281" s="764">
        <f t="shared" si="654"/>
        <v>0</v>
      </c>
      <c r="BX281" s="764">
        <f t="shared" si="655"/>
        <v>0</v>
      </c>
      <c r="BY281" s="764">
        <f t="shared" si="655"/>
        <v>0</v>
      </c>
      <c r="BZ281" s="764">
        <f t="shared" si="655"/>
        <v>0</v>
      </c>
      <c r="CA281" s="764">
        <f t="shared" si="655"/>
        <v>0</v>
      </c>
      <c r="CB281" s="764">
        <f t="shared" si="655"/>
        <v>0</v>
      </c>
      <c r="CC281" s="764">
        <f t="shared" si="655"/>
        <v>0</v>
      </c>
      <c r="CD281" s="764">
        <f t="shared" si="655"/>
        <v>0</v>
      </c>
      <c r="CE281" s="764">
        <f t="shared" si="655"/>
        <v>0</v>
      </c>
      <c r="CF281" s="764">
        <f t="shared" si="655"/>
        <v>0</v>
      </c>
      <c r="CG281" s="764">
        <f t="shared" si="655"/>
        <v>0</v>
      </c>
      <c r="CH281" s="764">
        <f t="shared" si="656"/>
        <v>0</v>
      </c>
      <c r="CI281" s="764">
        <f t="shared" si="656"/>
        <v>0</v>
      </c>
      <c r="CJ281" s="764">
        <f t="shared" si="656"/>
        <v>0</v>
      </c>
      <c r="CK281" s="764">
        <f t="shared" si="656"/>
        <v>0</v>
      </c>
      <c r="CL281" s="764">
        <f t="shared" si="656"/>
        <v>0</v>
      </c>
      <c r="CM281" s="764">
        <f t="shared" si="656"/>
        <v>0</v>
      </c>
      <c r="CN281" s="764">
        <f t="shared" si="656"/>
        <v>0</v>
      </c>
      <c r="CO281" s="764">
        <f t="shared" si="656"/>
        <v>0</v>
      </c>
      <c r="CP281" s="764">
        <f t="shared" si="656"/>
        <v>0</v>
      </c>
      <c r="CQ281" s="764">
        <f t="shared" si="656"/>
        <v>0</v>
      </c>
      <c r="CR281" s="764">
        <f t="shared" si="657"/>
        <v>0</v>
      </c>
      <c r="CS281" s="764">
        <f t="shared" si="657"/>
        <v>0</v>
      </c>
      <c r="CT281" s="764">
        <f t="shared" si="657"/>
        <v>0</v>
      </c>
      <c r="CU281" s="764">
        <f t="shared" si="657"/>
        <v>0</v>
      </c>
      <c r="CV281" s="764">
        <f t="shared" si="657"/>
        <v>0</v>
      </c>
      <c r="CW281" s="764">
        <f t="shared" si="657"/>
        <v>0</v>
      </c>
      <c r="CX281" s="764">
        <f t="shared" si="657"/>
        <v>0</v>
      </c>
      <c r="CY281" s="764">
        <f t="shared" si="657"/>
        <v>0</v>
      </c>
      <c r="CZ281" s="764">
        <f t="shared" si="657"/>
        <v>0</v>
      </c>
      <c r="DA281" s="764">
        <f t="shared" si="657"/>
        <v>0</v>
      </c>
      <c r="DB281" s="764">
        <f t="shared" si="658"/>
        <v>0</v>
      </c>
      <c r="DC281" s="764">
        <f t="shared" si="658"/>
        <v>0</v>
      </c>
      <c r="DD281" s="764">
        <f t="shared" si="658"/>
        <v>0</v>
      </c>
      <c r="DE281" s="764">
        <f t="shared" si="658"/>
        <v>0</v>
      </c>
      <c r="DF281" s="764">
        <f t="shared" si="658"/>
        <v>0</v>
      </c>
      <c r="DG281" s="764">
        <f t="shared" si="658"/>
        <v>0</v>
      </c>
      <c r="DH281" s="764">
        <f t="shared" si="658"/>
        <v>0</v>
      </c>
      <c r="DI281" s="764">
        <f t="shared" si="658"/>
        <v>0</v>
      </c>
      <c r="DJ281" s="764">
        <f t="shared" si="658"/>
        <v>0</v>
      </c>
      <c r="DK281" s="764">
        <f t="shared" si="658"/>
        <v>0</v>
      </c>
      <c r="DL281" s="764">
        <f t="shared" si="659"/>
        <v>0</v>
      </c>
      <c r="DM281" s="764">
        <f t="shared" si="659"/>
        <v>0</v>
      </c>
      <c r="DN281" s="764">
        <f t="shared" si="659"/>
        <v>0</v>
      </c>
      <c r="DO281" s="764">
        <f t="shared" si="659"/>
        <v>0</v>
      </c>
      <c r="DP281" s="764">
        <f t="shared" si="659"/>
        <v>0</v>
      </c>
      <c r="DQ281" s="764">
        <f t="shared" si="659"/>
        <v>0</v>
      </c>
      <c r="DR281" s="764">
        <f t="shared" si="659"/>
        <v>0</v>
      </c>
      <c r="DS281" s="764">
        <f t="shared" si="659"/>
        <v>0</v>
      </c>
      <c r="DT281" s="764">
        <f t="shared" si="659"/>
        <v>0</v>
      </c>
      <c r="DU281" s="764">
        <f t="shared" si="659"/>
        <v>0</v>
      </c>
      <c r="DV281" s="764">
        <f t="shared" si="660"/>
        <v>0</v>
      </c>
      <c r="DW281" s="764">
        <f t="shared" si="660"/>
        <v>0</v>
      </c>
      <c r="DX281" s="764">
        <f t="shared" si="660"/>
        <v>0</v>
      </c>
      <c r="DY281" s="764">
        <f t="shared" si="660"/>
        <v>0</v>
      </c>
      <c r="DZ281" s="764">
        <f t="shared" si="660"/>
        <v>0</v>
      </c>
      <c r="EA281" s="764">
        <f t="shared" si="660"/>
        <v>0</v>
      </c>
      <c r="EB281" s="764">
        <f t="shared" si="660"/>
        <v>0</v>
      </c>
      <c r="EC281" s="764">
        <f t="shared" si="660"/>
        <v>0</v>
      </c>
      <c r="ED281" s="764">
        <f t="shared" si="660"/>
        <v>0</v>
      </c>
      <c r="EE281" s="764">
        <f t="shared" si="660"/>
        <v>0</v>
      </c>
      <c r="EF281" s="764">
        <f t="shared" si="661"/>
        <v>0</v>
      </c>
      <c r="EG281" s="764">
        <f t="shared" si="661"/>
        <v>0</v>
      </c>
      <c r="EH281" s="764">
        <f t="shared" si="661"/>
        <v>0</v>
      </c>
      <c r="EI281" s="764">
        <f t="shared" si="661"/>
        <v>0</v>
      </c>
      <c r="EJ281" s="764">
        <f t="shared" si="661"/>
        <v>0</v>
      </c>
      <c r="EK281" s="764">
        <f t="shared" si="661"/>
        <v>0</v>
      </c>
      <c r="EL281" s="764">
        <f t="shared" si="661"/>
        <v>0</v>
      </c>
      <c r="EM281" s="764">
        <f t="shared" si="661"/>
        <v>0</v>
      </c>
      <c r="EN281" s="764">
        <f t="shared" si="661"/>
        <v>0</v>
      </c>
      <c r="EO281" s="764">
        <f t="shared" si="661"/>
        <v>0</v>
      </c>
      <c r="EP281" s="764">
        <f t="shared" si="662"/>
        <v>0</v>
      </c>
      <c r="EQ281" s="764">
        <f t="shared" si="662"/>
        <v>0</v>
      </c>
      <c r="ER281" s="764">
        <f t="shared" si="662"/>
        <v>0</v>
      </c>
      <c r="ES281" s="764">
        <f t="shared" si="662"/>
        <v>0</v>
      </c>
      <c r="ET281" s="764">
        <f t="shared" si="662"/>
        <v>0</v>
      </c>
      <c r="EU281" s="764">
        <f t="shared" si="662"/>
        <v>0</v>
      </c>
      <c r="EV281" s="764">
        <f t="shared" si="662"/>
        <v>0</v>
      </c>
      <c r="EW281" s="764">
        <f t="shared" si="662"/>
        <v>0</v>
      </c>
      <c r="EX281" s="764">
        <f t="shared" si="662"/>
        <v>0</v>
      </c>
      <c r="EY281" s="764">
        <f t="shared" si="662"/>
        <v>0</v>
      </c>
      <c r="EZ281" s="764">
        <f t="shared" si="663"/>
        <v>0</v>
      </c>
      <c r="FA281" s="764">
        <f t="shared" si="663"/>
        <v>0</v>
      </c>
      <c r="FB281" s="764">
        <f t="shared" si="663"/>
        <v>0</v>
      </c>
      <c r="FC281" s="764">
        <f t="shared" si="663"/>
        <v>0</v>
      </c>
      <c r="FD281" s="764">
        <f t="shared" si="663"/>
        <v>0</v>
      </c>
      <c r="FE281" s="764">
        <f t="shared" si="663"/>
        <v>0</v>
      </c>
      <c r="FF281" s="764">
        <f t="shared" si="663"/>
        <v>0</v>
      </c>
      <c r="FG281" s="764">
        <f t="shared" si="663"/>
        <v>0</v>
      </c>
      <c r="FH281" s="764">
        <f t="shared" si="663"/>
        <v>0</v>
      </c>
      <c r="FI281" s="764">
        <f t="shared" si="663"/>
        <v>0</v>
      </c>
      <c r="FJ281" s="764">
        <f t="shared" si="664"/>
        <v>0</v>
      </c>
      <c r="FK281" s="764">
        <f t="shared" si="664"/>
        <v>0</v>
      </c>
      <c r="FL281" s="764">
        <f t="shared" si="664"/>
        <v>0</v>
      </c>
      <c r="FM281" s="764">
        <f t="shared" si="664"/>
        <v>0</v>
      </c>
      <c r="FN281" s="764">
        <f t="shared" si="664"/>
        <v>0</v>
      </c>
      <c r="FO281" s="764">
        <f t="shared" si="664"/>
        <v>0</v>
      </c>
      <c r="FP281" s="764">
        <f t="shared" si="664"/>
        <v>0</v>
      </c>
      <c r="FQ281" s="764">
        <f t="shared" si="664"/>
        <v>0</v>
      </c>
      <c r="FR281" s="764">
        <f t="shared" si="664"/>
        <v>0</v>
      </c>
      <c r="FS281" s="764">
        <f t="shared" si="664"/>
        <v>0</v>
      </c>
      <c r="FT281" s="764">
        <f t="shared" si="665"/>
        <v>0</v>
      </c>
      <c r="FU281" s="764">
        <f t="shared" si="665"/>
        <v>0</v>
      </c>
      <c r="FV281" s="764">
        <f t="shared" si="665"/>
        <v>0</v>
      </c>
      <c r="FW281" s="764">
        <f t="shared" si="665"/>
        <v>0</v>
      </c>
      <c r="FX281" s="764">
        <f t="shared" si="665"/>
        <v>0</v>
      </c>
      <c r="FY281" s="764">
        <f t="shared" si="665"/>
        <v>0</v>
      </c>
      <c r="FZ281" s="764">
        <f t="shared" si="665"/>
        <v>0</v>
      </c>
      <c r="GA281" s="764">
        <f t="shared" si="665"/>
        <v>0</v>
      </c>
      <c r="GB281" s="764">
        <f t="shared" si="665"/>
        <v>0</v>
      </c>
      <c r="GC281" s="764">
        <f t="shared" si="665"/>
        <v>0</v>
      </c>
      <c r="GD281" s="764">
        <f t="shared" si="666"/>
        <v>0</v>
      </c>
      <c r="GE281" s="764">
        <f t="shared" si="666"/>
        <v>0</v>
      </c>
      <c r="GF281" s="764">
        <f t="shared" si="666"/>
        <v>0</v>
      </c>
      <c r="GG281" s="764">
        <f t="shared" si="666"/>
        <v>0</v>
      </c>
      <c r="GH281" s="764">
        <f t="shared" si="666"/>
        <v>0</v>
      </c>
      <c r="GI281" s="764">
        <f t="shared" si="666"/>
        <v>0</v>
      </c>
      <c r="GJ281" s="764">
        <f t="shared" si="666"/>
        <v>0</v>
      </c>
      <c r="GK281" s="764">
        <f t="shared" si="666"/>
        <v>0</v>
      </c>
      <c r="GL281" s="764">
        <f t="shared" si="666"/>
        <v>0</v>
      </c>
      <c r="GM281" s="764">
        <f t="shared" si="666"/>
        <v>0</v>
      </c>
      <c r="GN281" s="764">
        <f t="shared" si="667"/>
        <v>0</v>
      </c>
      <c r="GO281" s="764">
        <f t="shared" si="667"/>
        <v>0</v>
      </c>
      <c r="GP281" s="764">
        <f t="shared" si="667"/>
        <v>0</v>
      </c>
      <c r="GQ281" s="764">
        <f t="shared" si="667"/>
        <v>0</v>
      </c>
      <c r="GR281" s="764">
        <f t="shared" si="667"/>
        <v>0</v>
      </c>
      <c r="GS281" s="764">
        <f t="shared" si="667"/>
        <v>0</v>
      </c>
      <c r="GT281" s="764">
        <f t="shared" si="667"/>
        <v>0</v>
      </c>
      <c r="GU281" s="764">
        <f t="shared" si="667"/>
        <v>0</v>
      </c>
      <c r="GV281" s="764">
        <f t="shared" si="667"/>
        <v>0</v>
      </c>
      <c r="GW281" s="764">
        <f t="shared" si="667"/>
        <v>0</v>
      </c>
      <c r="GX281" s="764">
        <f t="shared" si="668"/>
        <v>0</v>
      </c>
      <c r="GY281" s="764">
        <f t="shared" si="668"/>
        <v>0</v>
      </c>
      <c r="GZ281" s="764">
        <f t="shared" si="668"/>
        <v>0</v>
      </c>
      <c r="HA281" s="764">
        <f t="shared" si="668"/>
        <v>0</v>
      </c>
      <c r="HB281" s="764">
        <f t="shared" si="668"/>
        <v>0</v>
      </c>
      <c r="HC281" s="764">
        <f t="shared" si="668"/>
        <v>0</v>
      </c>
      <c r="HD281" s="764">
        <f t="shared" si="668"/>
        <v>0</v>
      </c>
      <c r="HE281" s="764">
        <f t="shared" si="668"/>
        <v>0</v>
      </c>
      <c r="HF281" s="764">
        <f t="shared" si="668"/>
        <v>0</v>
      </c>
      <c r="HG281" s="764">
        <f t="shared" si="668"/>
        <v>0</v>
      </c>
      <c r="HH281" s="764">
        <f t="shared" si="669"/>
        <v>0</v>
      </c>
      <c r="HI281" s="764">
        <f t="shared" si="669"/>
        <v>0</v>
      </c>
      <c r="HJ281" s="764">
        <f t="shared" si="669"/>
        <v>0</v>
      </c>
      <c r="HK281" s="764">
        <f t="shared" si="669"/>
        <v>0</v>
      </c>
      <c r="HL281" s="764">
        <f t="shared" si="669"/>
        <v>0</v>
      </c>
      <c r="HM281" s="764">
        <f t="shared" si="669"/>
        <v>0</v>
      </c>
      <c r="HN281" s="764">
        <f t="shared" si="669"/>
        <v>0</v>
      </c>
      <c r="HO281" s="764">
        <f t="shared" si="669"/>
        <v>0</v>
      </c>
      <c r="HP281" s="764">
        <f t="shared" si="669"/>
        <v>0</v>
      </c>
      <c r="HQ281" s="764">
        <f t="shared" si="669"/>
        <v>0</v>
      </c>
      <c r="HR281" s="764">
        <f t="shared" si="670"/>
        <v>0</v>
      </c>
      <c r="HS281" s="764">
        <f t="shared" si="670"/>
        <v>0</v>
      </c>
      <c r="HT281" s="764">
        <f t="shared" si="670"/>
        <v>0</v>
      </c>
      <c r="HU281" s="764">
        <f t="shared" si="670"/>
        <v>0</v>
      </c>
      <c r="HV281" s="764">
        <f t="shared" si="670"/>
        <v>0</v>
      </c>
      <c r="HW281" s="764">
        <f t="shared" si="670"/>
        <v>0</v>
      </c>
      <c r="HX281" s="764">
        <f t="shared" si="670"/>
        <v>0</v>
      </c>
      <c r="HY281" s="764">
        <f t="shared" si="670"/>
        <v>0</v>
      </c>
      <c r="HZ281" s="764">
        <f t="shared" si="670"/>
        <v>0</v>
      </c>
      <c r="IA281" s="764">
        <f t="shared" si="670"/>
        <v>0</v>
      </c>
      <c r="IB281" s="764">
        <f t="shared" si="671"/>
        <v>0</v>
      </c>
      <c r="IC281" s="764">
        <f t="shared" si="671"/>
        <v>0</v>
      </c>
      <c r="ID281" s="764">
        <f t="shared" si="671"/>
        <v>0</v>
      </c>
      <c r="IE281" s="764">
        <f t="shared" si="671"/>
        <v>0</v>
      </c>
      <c r="IF281" s="764">
        <f t="shared" si="671"/>
        <v>0</v>
      </c>
      <c r="IG281" s="764">
        <f t="shared" si="671"/>
        <v>0</v>
      </c>
      <c r="IH281" s="764">
        <f t="shared" si="671"/>
        <v>0</v>
      </c>
      <c r="II281" s="764">
        <f t="shared" si="671"/>
        <v>0</v>
      </c>
      <c r="IJ281" s="764">
        <f t="shared" si="671"/>
        <v>0</v>
      </c>
      <c r="IK281" s="764">
        <f t="shared" si="671"/>
        <v>0</v>
      </c>
      <c r="IL281" s="764">
        <f t="shared" si="672"/>
        <v>0</v>
      </c>
      <c r="IM281" s="764">
        <f t="shared" si="672"/>
        <v>0</v>
      </c>
      <c r="IN281" s="764">
        <f t="shared" si="672"/>
        <v>0</v>
      </c>
      <c r="IO281" s="764">
        <f t="shared" si="672"/>
        <v>0</v>
      </c>
      <c r="IP281" s="764">
        <f t="shared" si="672"/>
        <v>0</v>
      </c>
      <c r="IQ281" s="764">
        <f t="shared" si="672"/>
        <v>0</v>
      </c>
      <c r="IR281" s="764">
        <f t="shared" si="672"/>
        <v>0</v>
      </c>
      <c r="IS281" s="764">
        <f t="shared" si="672"/>
        <v>0</v>
      </c>
      <c r="IT281" s="764">
        <f t="shared" si="672"/>
        <v>0</v>
      </c>
      <c r="IU281" s="764">
        <f t="shared" si="672"/>
        <v>0</v>
      </c>
      <c r="IV281" s="764">
        <f t="shared" si="672"/>
        <v>0</v>
      </c>
      <c r="IW281" s="764">
        <f t="shared" si="672"/>
        <v>0</v>
      </c>
      <c r="IX281" s="764">
        <f t="shared" si="672"/>
        <v>0</v>
      </c>
      <c r="IY281" s="764">
        <f t="shared" si="672"/>
        <v>0</v>
      </c>
      <c r="IZ281" s="764">
        <f t="shared" si="672"/>
        <v>0</v>
      </c>
      <c r="JA281" s="764">
        <f t="shared" si="672"/>
        <v>0</v>
      </c>
      <c r="JB281" s="764">
        <f t="shared" si="672"/>
        <v>0</v>
      </c>
      <c r="JC281" s="764">
        <f t="shared" si="672"/>
        <v>0</v>
      </c>
      <c r="JD281" s="764">
        <f t="shared" si="652"/>
        <v>0</v>
      </c>
      <c r="JE281" s="764">
        <f t="shared" si="652"/>
        <v>0</v>
      </c>
      <c r="JF281" s="764">
        <f t="shared" si="652"/>
        <v>0</v>
      </c>
      <c r="JG281" s="764">
        <f t="shared" si="652"/>
        <v>0</v>
      </c>
      <c r="JH281" s="764">
        <f t="shared" si="652"/>
        <v>0</v>
      </c>
      <c r="JI281" s="764">
        <f t="shared" si="652"/>
        <v>0</v>
      </c>
      <c r="JJ281" s="764">
        <f t="shared" si="652"/>
        <v>0</v>
      </c>
      <c r="JK281" s="764">
        <f t="shared" si="652"/>
        <v>0</v>
      </c>
      <c r="JL281" s="764">
        <f t="shared" si="672"/>
        <v>0</v>
      </c>
      <c r="JM281" s="764">
        <f t="shared" si="672"/>
        <v>0</v>
      </c>
      <c r="JN281" s="764">
        <f t="shared" si="672"/>
        <v>0</v>
      </c>
      <c r="JO281" s="764">
        <f t="shared" si="672"/>
        <v>0</v>
      </c>
      <c r="JP281" s="764">
        <f t="shared" si="672"/>
        <v>0</v>
      </c>
      <c r="JQ281" s="764">
        <f t="shared" si="624"/>
        <v>0</v>
      </c>
      <c r="JR281" s="764">
        <f t="shared" si="624"/>
        <v>0</v>
      </c>
      <c r="JS281" s="764">
        <f t="shared" si="672"/>
        <v>0</v>
      </c>
      <c r="JT281" s="765">
        <f t="shared" si="625"/>
        <v>0</v>
      </c>
      <c r="JU281" s="229">
        <f t="shared" si="626"/>
        <v>0</v>
      </c>
    </row>
    <row r="282" spans="1:281" ht="12.75" customHeight="1">
      <c r="A282" s="57"/>
      <c r="B282" s="52"/>
      <c r="C282" s="52"/>
      <c r="D282" s="62"/>
      <c r="E282" s="743" t="str">
        <f t="shared" si="623"/>
        <v xml:space="preserve"> </v>
      </c>
      <c r="F282" s="56"/>
      <c r="G282" s="228"/>
      <c r="H282" s="744">
        <f>SUMIF(Ajuste!$C$8:$C$483,$B$6:$B$499,Ajuste!$E$8:$E$483)</f>
        <v>0</v>
      </c>
      <c r="I282" s="744">
        <f>SUMIF(Ajuste!$C$8:$C$483,$B$6:$B$499,Ajuste!$F$8:$F$483)</f>
        <v>0</v>
      </c>
      <c r="J282" s="229">
        <f t="shared" si="627"/>
        <v>0</v>
      </c>
      <c r="K282" s="764">
        <f t="shared" si="653"/>
        <v>0</v>
      </c>
      <c r="L282" s="764">
        <f t="shared" si="673"/>
        <v>0</v>
      </c>
      <c r="M282" s="764">
        <f t="shared" si="673"/>
        <v>0</v>
      </c>
      <c r="N282" s="764">
        <f t="shared" si="673"/>
        <v>0</v>
      </c>
      <c r="O282" s="764">
        <f t="shared" si="673"/>
        <v>0</v>
      </c>
      <c r="P282" s="764">
        <f t="shared" si="673"/>
        <v>0</v>
      </c>
      <c r="Q282" s="764">
        <f t="shared" si="673"/>
        <v>0</v>
      </c>
      <c r="R282" s="764">
        <f t="shared" si="673"/>
        <v>0</v>
      </c>
      <c r="S282" s="764">
        <f t="shared" si="673"/>
        <v>0</v>
      </c>
      <c r="T282" s="764">
        <f t="shared" si="673"/>
        <v>0</v>
      </c>
      <c r="U282" s="764">
        <f t="shared" si="673"/>
        <v>0</v>
      </c>
      <c r="V282" s="764">
        <f t="shared" si="673"/>
        <v>0</v>
      </c>
      <c r="W282" s="764">
        <f t="shared" si="673"/>
        <v>0</v>
      </c>
      <c r="X282" s="764">
        <f t="shared" si="673"/>
        <v>0</v>
      </c>
      <c r="Y282" s="764">
        <f t="shared" si="673"/>
        <v>0</v>
      </c>
      <c r="Z282" s="764">
        <f t="shared" si="673"/>
        <v>0</v>
      </c>
      <c r="AA282" s="764">
        <f t="shared" si="673"/>
        <v>0</v>
      </c>
      <c r="AB282" s="764">
        <f t="shared" si="673"/>
        <v>0</v>
      </c>
      <c r="AC282" s="764">
        <f t="shared" si="673"/>
        <v>0</v>
      </c>
      <c r="AD282" s="764">
        <f t="shared" si="673"/>
        <v>0</v>
      </c>
      <c r="AE282" s="764">
        <f t="shared" si="673"/>
        <v>0</v>
      </c>
      <c r="AF282" s="764">
        <f t="shared" si="673"/>
        <v>0</v>
      </c>
      <c r="AG282" s="764">
        <f t="shared" si="673"/>
        <v>0</v>
      </c>
      <c r="AH282" s="764">
        <f t="shared" si="673"/>
        <v>0</v>
      </c>
      <c r="AI282" s="764">
        <f t="shared" si="673"/>
        <v>0</v>
      </c>
      <c r="AJ282" s="764">
        <f t="shared" si="673"/>
        <v>0</v>
      </c>
      <c r="AK282" s="764">
        <f t="shared" si="673"/>
        <v>0</v>
      </c>
      <c r="AL282" s="764">
        <f t="shared" si="673"/>
        <v>0</v>
      </c>
      <c r="AM282" s="764">
        <f t="shared" si="673"/>
        <v>0</v>
      </c>
      <c r="AN282" s="764">
        <f t="shared" si="673"/>
        <v>0</v>
      </c>
      <c r="AO282" s="764">
        <f t="shared" si="673"/>
        <v>0</v>
      </c>
      <c r="AP282" s="764">
        <f t="shared" si="673"/>
        <v>0</v>
      </c>
      <c r="AQ282" s="764">
        <f t="shared" si="673"/>
        <v>0</v>
      </c>
      <c r="AR282" s="764">
        <f t="shared" si="673"/>
        <v>0</v>
      </c>
      <c r="AS282" s="764">
        <f t="shared" si="673"/>
        <v>0</v>
      </c>
      <c r="AT282" s="764">
        <f t="shared" si="673"/>
        <v>0</v>
      </c>
      <c r="AU282" s="764">
        <f t="shared" si="673"/>
        <v>0</v>
      </c>
      <c r="AV282" s="764">
        <f t="shared" si="673"/>
        <v>0</v>
      </c>
      <c r="AW282" s="764">
        <f t="shared" si="673"/>
        <v>0</v>
      </c>
      <c r="AX282" s="764">
        <f t="shared" si="673"/>
        <v>0</v>
      </c>
      <c r="AY282" s="764">
        <f t="shared" si="673"/>
        <v>0</v>
      </c>
      <c r="AZ282" s="764">
        <f t="shared" si="673"/>
        <v>0</v>
      </c>
      <c r="BA282" s="764">
        <f t="shared" si="673"/>
        <v>0</v>
      </c>
      <c r="BB282" s="764">
        <f t="shared" si="673"/>
        <v>0</v>
      </c>
      <c r="BC282" s="764">
        <f t="shared" si="673"/>
        <v>0</v>
      </c>
      <c r="BD282" s="764">
        <f t="shared" si="673"/>
        <v>0</v>
      </c>
      <c r="BE282" s="764">
        <f t="shared" si="673"/>
        <v>0</v>
      </c>
      <c r="BF282" s="764">
        <f t="shared" si="653"/>
        <v>0</v>
      </c>
      <c r="BG282" s="764">
        <f t="shared" si="653"/>
        <v>0</v>
      </c>
      <c r="BH282" s="764">
        <f t="shared" si="653"/>
        <v>0</v>
      </c>
      <c r="BI282" s="764">
        <f t="shared" si="653"/>
        <v>0</v>
      </c>
      <c r="BJ282" s="764">
        <f t="shared" si="653"/>
        <v>0</v>
      </c>
      <c r="BK282" s="764">
        <f t="shared" si="653"/>
        <v>0</v>
      </c>
      <c r="BL282" s="764">
        <f t="shared" si="653"/>
        <v>0</v>
      </c>
      <c r="BM282" s="764">
        <f t="shared" si="653"/>
        <v>0</v>
      </c>
      <c r="BN282" s="764">
        <f t="shared" si="654"/>
        <v>0</v>
      </c>
      <c r="BO282" s="764">
        <f t="shared" si="654"/>
        <v>0</v>
      </c>
      <c r="BP282" s="764">
        <f t="shared" si="654"/>
        <v>0</v>
      </c>
      <c r="BQ282" s="764">
        <f t="shared" si="654"/>
        <v>0</v>
      </c>
      <c r="BR282" s="764">
        <f t="shared" si="654"/>
        <v>0</v>
      </c>
      <c r="BS282" s="764">
        <f t="shared" si="654"/>
        <v>0</v>
      </c>
      <c r="BT282" s="764">
        <f t="shared" si="654"/>
        <v>0</v>
      </c>
      <c r="BU282" s="764">
        <f t="shared" si="654"/>
        <v>0</v>
      </c>
      <c r="BV282" s="764">
        <f t="shared" si="654"/>
        <v>0</v>
      </c>
      <c r="BW282" s="764">
        <f t="shared" si="654"/>
        <v>0</v>
      </c>
      <c r="BX282" s="764">
        <f t="shared" si="655"/>
        <v>0</v>
      </c>
      <c r="BY282" s="764">
        <f t="shared" si="655"/>
        <v>0</v>
      </c>
      <c r="BZ282" s="764">
        <f t="shared" si="655"/>
        <v>0</v>
      </c>
      <c r="CA282" s="764">
        <f t="shared" si="655"/>
        <v>0</v>
      </c>
      <c r="CB282" s="764">
        <f t="shared" si="655"/>
        <v>0</v>
      </c>
      <c r="CC282" s="764">
        <f t="shared" si="655"/>
        <v>0</v>
      </c>
      <c r="CD282" s="764">
        <f t="shared" si="655"/>
        <v>0</v>
      </c>
      <c r="CE282" s="764">
        <f t="shared" si="655"/>
        <v>0</v>
      </c>
      <c r="CF282" s="764">
        <f t="shared" si="655"/>
        <v>0</v>
      </c>
      <c r="CG282" s="764">
        <f t="shared" si="655"/>
        <v>0</v>
      </c>
      <c r="CH282" s="764">
        <f t="shared" si="656"/>
        <v>0</v>
      </c>
      <c r="CI282" s="764">
        <f t="shared" si="656"/>
        <v>0</v>
      </c>
      <c r="CJ282" s="764">
        <f t="shared" si="656"/>
        <v>0</v>
      </c>
      <c r="CK282" s="764">
        <f t="shared" si="656"/>
        <v>0</v>
      </c>
      <c r="CL282" s="764">
        <f t="shared" si="656"/>
        <v>0</v>
      </c>
      <c r="CM282" s="764">
        <f t="shared" si="656"/>
        <v>0</v>
      </c>
      <c r="CN282" s="764">
        <f t="shared" si="656"/>
        <v>0</v>
      </c>
      <c r="CO282" s="764">
        <f t="shared" si="656"/>
        <v>0</v>
      </c>
      <c r="CP282" s="764">
        <f t="shared" si="656"/>
        <v>0</v>
      </c>
      <c r="CQ282" s="764">
        <f t="shared" si="656"/>
        <v>0</v>
      </c>
      <c r="CR282" s="764">
        <f t="shared" si="657"/>
        <v>0</v>
      </c>
      <c r="CS282" s="764">
        <f t="shared" si="657"/>
        <v>0</v>
      </c>
      <c r="CT282" s="764">
        <f t="shared" si="657"/>
        <v>0</v>
      </c>
      <c r="CU282" s="764">
        <f t="shared" si="657"/>
        <v>0</v>
      </c>
      <c r="CV282" s="764">
        <f t="shared" si="657"/>
        <v>0</v>
      </c>
      <c r="CW282" s="764">
        <f t="shared" si="657"/>
        <v>0</v>
      </c>
      <c r="CX282" s="764">
        <f t="shared" si="657"/>
        <v>0</v>
      </c>
      <c r="CY282" s="764">
        <f t="shared" si="657"/>
        <v>0</v>
      </c>
      <c r="CZ282" s="764">
        <f t="shared" si="657"/>
        <v>0</v>
      </c>
      <c r="DA282" s="764">
        <f t="shared" si="657"/>
        <v>0</v>
      </c>
      <c r="DB282" s="764">
        <f t="shared" si="658"/>
        <v>0</v>
      </c>
      <c r="DC282" s="764">
        <f t="shared" si="658"/>
        <v>0</v>
      </c>
      <c r="DD282" s="764">
        <f t="shared" si="658"/>
        <v>0</v>
      </c>
      <c r="DE282" s="764">
        <f t="shared" si="658"/>
        <v>0</v>
      </c>
      <c r="DF282" s="764">
        <f t="shared" si="658"/>
        <v>0</v>
      </c>
      <c r="DG282" s="764">
        <f t="shared" si="658"/>
        <v>0</v>
      </c>
      <c r="DH282" s="764">
        <f t="shared" si="658"/>
        <v>0</v>
      </c>
      <c r="DI282" s="764">
        <f t="shared" si="658"/>
        <v>0</v>
      </c>
      <c r="DJ282" s="764">
        <f t="shared" si="658"/>
        <v>0</v>
      </c>
      <c r="DK282" s="764">
        <f t="shared" si="658"/>
        <v>0</v>
      </c>
      <c r="DL282" s="764">
        <f t="shared" si="659"/>
        <v>0</v>
      </c>
      <c r="DM282" s="764">
        <f t="shared" si="659"/>
        <v>0</v>
      </c>
      <c r="DN282" s="764">
        <f t="shared" si="659"/>
        <v>0</v>
      </c>
      <c r="DO282" s="764">
        <f t="shared" si="659"/>
        <v>0</v>
      </c>
      <c r="DP282" s="764">
        <f t="shared" si="659"/>
        <v>0</v>
      </c>
      <c r="DQ282" s="764">
        <f t="shared" si="659"/>
        <v>0</v>
      </c>
      <c r="DR282" s="764">
        <f t="shared" si="659"/>
        <v>0</v>
      </c>
      <c r="DS282" s="764">
        <f t="shared" si="659"/>
        <v>0</v>
      </c>
      <c r="DT282" s="764">
        <f t="shared" si="659"/>
        <v>0</v>
      </c>
      <c r="DU282" s="764">
        <f t="shared" si="659"/>
        <v>0</v>
      </c>
      <c r="DV282" s="764">
        <f t="shared" si="660"/>
        <v>0</v>
      </c>
      <c r="DW282" s="764">
        <f t="shared" si="660"/>
        <v>0</v>
      </c>
      <c r="DX282" s="764">
        <f t="shared" si="660"/>
        <v>0</v>
      </c>
      <c r="DY282" s="764">
        <f t="shared" si="660"/>
        <v>0</v>
      </c>
      <c r="DZ282" s="764">
        <f t="shared" si="660"/>
        <v>0</v>
      </c>
      <c r="EA282" s="764">
        <f t="shared" si="660"/>
        <v>0</v>
      </c>
      <c r="EB282" s="764">
        <f t="shared" si="660"/>
        <v>0</v>
      </c>
      <c r="EC282" s="764">
        <f t="shared" si="660"/>
        <v>0</v>
      </c>
      <c r="ED282" s="764">
        <f t="shared" si="660"/>
        <v>0</v>
      </c>
      <c r="EE282" s="764">
        <f t="shared" si="660"/>
        <v>0</v>
      </c>
      <c r="EF282" s="764">
        <f t="shared" si="661"/>
        <v>0</v>
      </c>
      <c r="EG282" s="764">
        <f t="shared" si="661"/>
        <v>0</v>
      </c>
      <c r="EH282" s="764">
        <f t="shared" si="661"/>
        <v>0</v>
      </c>
      <c r="EI282" s="764">
        <f t="shared" si="661"/>
        <v>0</v>
      </c>
      <c r="EJ282" s="764">
        <f t="shared" si="661"/>
        <v>0</v>
      </c>
      <c r="EK282" s="764">
        <f t="shared" si="661"/>
        <v>0</v>
      </c>
      <c r="EL282" s="764">
        <f t="shared" si="661"/>
        <v>0</v>
      </c>
      <c r="EM282" s="764">
        <f t="shared" si="661"/>
        <v>0</v>
      </c>
      <c r="EN282" s="764">
        <f t="shared" si="661"/>
        <v>0</v>
      </c>
      <c r="EO282" s="764">
        <f t="shared" si="661"/>
        <v>0</v>
      </c>
      <c r="EP282" s="764">
        <f t="shared" si="662"/>
        <v>0</v>
      </c>
      <c r="EQ282" s="764">
        <f t="shared" si="662"/>
        <v>0</v>
      </c>
      <c r="ER282" s="764">
        <f t="shared" si="662"/>
        <v>0</v>
      </c>
      <c r="ES282" s="764">
        <f t="shared" si="662"/>
        <v>0</v>
      </c>
      <c r="ET282" s="764">
        <f t="shared" si="662"/>
        <v>0</v>
      </c>
      <c r="EU282" s="764">
        <f t="shared" si="662"/>
        <v>0</v>
      </c>
      <c r="EV282" s="764">
        <f t="shared" si="662"/>
        <v>0</v>
      </c>
      <c r="EW282" s="764">
        <f t="shared" si="662"/>
        <v>0</v>
      </c>
      <c r="EX282" s="764">
        <f t="shared" si="662"/>
        <v>0</v>
      </c>
      <c r="EY282" s="764">
        <f t="shared" si="662"/>
        <v>0</v>
      </c>
      <c r="EZ282" s="764">
        <f t="shared" si="663"/>
        <v>0</v>
      </c>
      <c r="FA282" s="764">
        <f t="shared" si="663"/>
        <v>0</v>
      </c>
      <c r="FB282" s="764">
        <f t="shared" si="663"/>
        <v>0</v>
      </c>
      <c r="FC282" s="764">
        <f t="shared" si="663"/>
        <v>0</v>
      </c>
      <c r="FD282" s="764">
        <f t="shared" si="663"/>
        <v>0</v>
      </c>
      <c r="FE282" s="764">
        <f t="shared" si="663"/>
        <v>0</v>
      </c>
      <c r="FF282" s="764">
        <f t="shared" si="663"/>
        <v>0</v>
      </c>
      <c r="FG282" s="764">
        <f t="shared" si="663"/>
        <v>0</v>
      </c>
      <c r="FH282" s="764">
        <f t="shared" si="663"/>
        <v>0</v>
      </c>
      <c r="FI282" s="764">
        <f t="shared" si="663"/>
        <v>0</v>
      </c>
      <c r="FJ282" s="764">
        <f t="shared" si="664"/>
        <v>0</v>
      </c>
      <c r="FK282" s="764">
        <f t="shared" si="664"/>
        <v>0</v>
      </c>
      <c r="FL282" s="764">
        <f t="shared" si="664"/>
        <v>0</v>
      </c>
      <c r="FM282" s="764">
        <f t="shared" si="664"/>
        <v>0</v>
      </c>
      <c r="FN282" s="764">
        <f t="shared" si="664"/>
        <v>0</v>
      </c>
      <c r="FO282" s="764">
        <f t="shared" si="664"/>
        <v>0</v>
      </c>
      <c r="FP282" s="764">
        <f t="shared" si="664"/>
        <v>0</v>
      </c>
      <c r="FQ282" s="764">
        <f t="shared" si="664"/>
        <v>0</v>
      </c>
      <c r="FR282" s="764">
        <f t="shared" si="664"/>
        <v>0</v>
      </c>
      <c r="FS282" s="764">
        <f t="shared" si="664"/>
        <v>0</v>
      </c>
      <c r="FT282" s="764">
        <f t="shared" si="665"/>
        <v>0</v>
      </c>
      <c r="FU282" s="764">
        <f t="shared" si="665"/>
        <v>0</v>
      </c>
      <c r="FV282" s="764">
        <f t="shared" si="665"/>
        <v>0</v>
      </c>
      <c r="FW282" s="764">
        <f t="shared" si="665"/>
        <v>0</v>
      </c>
      <c r="FX282" s="764">
        <f t="shared" si="665"/>
        <v>0</v>
      </c>
      <c r="FY282" s="764">
        <f t="shared" si="665"/>
        <v>0</v>
      </c>
      <c r="FZ282" s="764">
        <f t="shared" si="665"/>
        <v>0</v>
      </c>
      <c r="GA282" s="764">
        <f t="shared" si="665"/>
        <v>0</v>
      </c>
      <c r="GB282" s="764">
        <f t="shared" si="665"/>
        <v>0</v>
      </c>
      <c r="GC282" s="764">
        <f t="shared" si="665"/>
        <v>0</v>
      </c>
      <c r="GD282" s="764">
        <f t="shared" si="666"/>
        <v>0</v>
      </c>
      <c r="GE282" s="764">
        <f t="shared" si="666"/>
        <v>0</v>
      </c>
      <c r="GF282" s="764">
        <f t="shared" si="666"/>
        <v>0</v>
      </c>
      <c r="GG282" s="764">
        <f t="shared" si="666"/>
        <v>0</v>
      </c>
      <c r="GH282" s="764">
        <f t="shared" si="666"/>
        <v>0</v>
      </c>
      <c r="GI282" s="764">
        <f t="shared" si="666"/>
        <v>0</v>
      </c>
      <c r="GJ282" s="764">
        <f t="shared" si="666"/>
        <v>0</v>
      </c>
      <c r="GK282" s="764">
        <f t="shared" si="666"/>
        <v>0</v>
      </c>
      <c r="GL282" s="764">
        <f t="shared" si="666"/>
        <v>0</v>
      </c>
      <c r="GM282" s="764">
        <f t="shared" si="666"/>
        <v>0</v>
      </c>
      <c r="GN282" s="764">
        <f t="shared" si="667"/>
        <v>0</v>
      </c>
      <c r="GO282" s="764">
        <f t="shared" si="667"/>
        <v>0</v>
      </c>
      <c r="GP282" s="764">
        <f t="shared" si="667"/>
        <v>0</v>
      </c>
      <c r="GQ282" s="764">
        <f t="shared" si="667"/>
        <v>0</v>
      </c>
      <c r="GR282" s="764">
        <f t="shared" si="667"/>
        <v>0</v>
      </c>
      <c r="GS282" s="764">
        <f t="shared" si="667"/>
        <v>0</v>
      </c>
      <c r="GT282" s="764">
        <f t="shared" si="667"/>
        <v>0</v>
      </c>
      <c r="GU282" s="764">
        <f t="shared" si="667"/>
        <v>0</v>
      </c>
      <c r="GV282" s="764">
        <f t="shared" si="667"/>
        <v>0</v>
      </c>
      <c r="GW282" s="764">
        <f t="shared" si="667"/>
        <v>0</v>
      </c>
      <c r="GX282" s="764">
        <f t="shared" si="668"/>
        <v>0</v>
      </c>
      <c r="GY282" s="764">
        <f t="shared" si="668"/>
        <v>0</v>
      </c>
      <c r="GZ282" s="764">
        <f t="shared" si="668"/>
        <v>0</v>
      </c>
      <c r="HA282" s="764">
        <f t="shared" si="668"/>
        <v>0</v>
      </c>
      <c r="HB282" s="764">
        <f t="shared" si="668"/>
        <v>0</v>
      </c>
      <c r="HC282" s="764">
        <f t="shared" si="668"/>
        <v>0</v>
      </c>
      <c r="HD282" s="764">
        <f t="shared" si="668"/>
        <v>0</v>
      </c>
      <c r="HE282" s="764">
        <f t="shared" si="668"/>
        <v>0</v>
      </c>
      <c r="HF282" s="764">
        <f t="shared" si="668"/>
        <v>0</v>
      </c>
      <c r="HG282" s="764">
        <f t="shared" si="668"/>
        <v>0</v>
      </c>
      <c r="HH282" s="764">
        <f t="shared" si="669"/>
        <v>0</v>
      </c>
      <c r="HI282" s="764">
        <f t="shared" si="669"/>
        <v>0</v>
      </c>
      <c r="HJ282" s="764">
        <f t="shared" si="669"/>
        <v>0</v>
      </c>
      <c r="HK282" s="764">
        <f t="shared" si="669"/>
        <v>0</v>
      </c>
      <c r="HL282" s="764">
        <f t="shared" si="669"/>
        <v>0</v>
      </c>
      <c r="HM282" s="764">
        <f t="shared" si="669"/>
        <v>0</v>
      </c>
      <c r="HN282" s="764">
        <f t="shared" si="669"/>
        <v>0</v>
      </c>
      <c r="HO282" s="764">
        <f t="shared" si="669"/>
        <v>0</v>
      </c>
      <c r="HP282" s="764">
        <f t="shared" si="669"/>
        <v>0</v>
      </c>
      <c r="HQ282" s="764">
        <f t="shared" si="669"/>
        <v>0</v>
      </c>
      <c r="HR282" s="764">
        <f t="shared" si="670"/>
        <v>0</v>
      </c>
      <c r="HS282" s="764">
        <f t="shared" si="670"/>
        <v>0</v>
      </c>
      <c r="HT282" s="764">
        <f t="shared" si="670"/>
        <v>0</v>
      </c>
      <c r="HU282" s="764">
        <f t="shared" si="670"/>
        <v>0</v>
      </c>
      <c r="HV282" s="764">
        <f t="shared" si="670"/>
        <v>0</v>
      </c>
      <c r="HW282" s="764">
        <f t="shared" si="670"/>
        <v>0</v>
      </c>
      <c r="HX282" s="764">
        <f t="shared" si="670"/>
        <v>0</v>
      </c>
      <c r="HY282" s="764">
        <f t="shared" si="670"/>
        <v>0</v>
      </c>
      <c r="HZ282" s="764">
        <f t="shared" si="670"/>
        <v>0</v>
      </c>
      <c r="IA282" s="764">
        <f t="shared" si="670"/>
        <v>0</v>
      </c>
      <c r="IB282" s="764">
        <f t="shared" si="671"/>
        <v>0</v>
      </c>
      <c r="IC282" s="764">
        <f t="shared" si="671"/>
        <v>0</v>
      </c>
      <c r="ID282" s="764">
        <f t="shared" si="671"/>
        <v>0</v>
      </c>
      <c r="IE282" s="764">
        <f t="shared" si="671"/>
        <v>0</v>
      </c>
      <c r="IF282" s="764">
        <f t="shared" si="671"/>
        <v>0</v>
      </c>
      <c r="IG282" s="764">
        <f t="shared" si="671"/>
        <v>0</v>
      </c>
      <c r="IH282" s="764">
        <f t="shared" si="671"/>
        <v>0</v>
      </c>
      <c r="II282" s="764">
        <f t="shared" si="671"/>
        <v>0</v>
      </c>
      <c r="IJ282" s="764">
        <f t="shared" si="671"/>
        <v>0</v>
      </c>
      <c r="IK282" s="764">
        <f t="shared" si="671"/>
        <v>0</v>
      </c>
      <c r="IL282" s="764">
        <f t="shared" si="672"/>
        <v>0</v>
      </c>
      <c r="IM282" s="764">
        <f t="shared" si="672"/>
        <v>0</v>
      </c>
      <c r="IN282" s="764">
        <f t="shared" si="672"/>
        <v>0</v>
      </c>
      <c r="IO282" s="764">
        <f t="shared" si="672"/>
        <v>0</v>
      </c>
      <c r="IP282" s="764">
        <f t="shared" si="672"/>
        <v>0</v>
      </c>
      <c r="IQ282" s="764">
        <f t="shared" si="672"/>
        <v>0</v>
      </c>
      <c r="IR282" s="764">
        <f t="shared" si="672"/>
        <v>0</v>
      </c>
      <c r="IS282" s="764">
        <f t="shared" si="672"/>
        <v>0</v>
      </c>
      <c r="IT282" s="764">
        <f t="shared" si="672"/>
        <v>0</v>
      </c>
      <c r="IU282" s="764">
        <f t="shared" si="672"/>
        <v>0</v>
      </c>
      <c r="IV282" s="764">
        <f t="shared" si="672"/>
        <v>0</v>
      </c>
      <c r="IW282" s="764">
        <f t="shared" si="672"/>
        <v>0</v>
      </c>
      <c r="IX282" s="764">
        <f t="shared" si="672"/>
        <v>0</v>
      </c>
      <c r="IY282" s="764">
        <f t="shared" si="672"/>
        <v>0</v>
      </c>
      <c r="IZ282" s="764">
        <f t="shared" si="672"/>
        <v>0</v>
      </c>
      <c r="JA282" s="764">
        <f t="shared" si="672"/>
        <v>0</v>
      </c>
      <c r="JB282" s="764">
        <f t="shared" si="672"/>
        <v>0</v>
      </c>
      <c r="JC282" s="764">
        <f t="shared" si="672"/>
        <v>0</v>
      </c>
      <c r="JD282" s="764">
        <f t="shared" si="652"/>
        <v>0</v>
      </c>
      <c r="JE282" s="764">
        <f t="shared" si="652"/>
        <v>0</v>
      </c>
      <c r="JF282" s="764">
        <f t="shared" si="652"/>
        <v>0</v>
      </c>
      <c r="JG282" s="764">
        <f t="shared" si="652"/>
        <v>0</v>
      </c>
      <c r="JH282" s="764">
        <f t="shared" si="652"/>
        <v>0</v>
      </c>
      <c r="JI282" s="764">
        <f t="shared" si="652"/>
        <v>0</v>
      </c>
      <c r="JJ282" s="764">
        <f t="shared" si="652"/>
        <v>0</v>
      </c>
      <c r="JK282" s="764">
        <f t="shared" si="652"/>
        <v>0</v>
      </c>
      <c r="JL282" s="764">
        <f t="shared" si="672"/>
        <v>0</v>
      </c>
      <c r="JM282" s="764">
        <f t="shared" si="672"/>
        <v>0</v>
      </c>
      <c r="JN282" s="764">
        <f t="shared" si="672"/>
        <v>0</v>
      </c>
      <c r="JO282" s="764">
        <f t="shared" si="672"/>
        <v>0</v>
      </c>
      <c r="JP282" s="764">
        <f t="shared" si="672"/>
        <v>0</v>
      </c>
      <c r="JQ282" s="764">
        <f t="shared" si="624"/>
        <v>0</v>
      </c>
      <c r="JR282" s="764">
        <f t="shared" si="624"/>
        <v>0</v>
      </c>
      <c r="JS282" s="764">
        <f t="shared" si="672"/>
        <v>0</v>
      </c>
      <c r="JT282" s="765">
        <f t="shared" si="625"/>
        <v>0</v>
      </c>
      <c r="JU282" s="229">
        <f t="shared" si="626"/>
        <v>0</v>
      </c>
    </row>
    <row r="283" spans="1:281" ht="12.75" customHeight="1">
      <c r="A283" s="57"/>
      <c r="B283" s="52"/>
      <c r="C283" s="52"/>
      <c r="D283" s="62"/>
      <c r="E283" s="743" t="str">
        <f t="shared" si="623"/>
        <v xml:space="preserve"> </v>
      </c>
      <c r="F283" s="56"/>
      <c r="G283" s="228"/>
      <c r="H283" s="744">
        <f>SUMIF(Ajuste!$C$8:$C$483,$B$6:$B$499,Ajuste!$E$8:$E$483)</f>
        <v>0</v>
      </c>
      <c r="I283" s="744">
        <f>SUMIF(Ajuste!$C$8:$C$483,$B$6:$B$499,Ajuste!$F$8:$F$483)</f>
        <v>0</v>
      </c>
      <c r="J283" s="229">
        <f t="shared" si="627"/>
        <v>0</v>
      </c>
      <c r="K283" s="764">
        <f t="shared" si="653"/>
        <v>0</v>
      </c>
      <c r="L283" s="764">
        <f t="shared" si="673"/>
        <v>0</v>
      </c>
      <c r="M283" s="764">
        <f t="shared" si="673"/>
        <v>0</v>
      </c>
      <c r="N283" s="764">
        <f t="shared" si="673"/>
        <v>0</v>
      </c>
      <c r="O283" s="764">
        <f t="shared" si="673"/>
        <v>0</v>
      </c>
      <c r="P283" s="764">
        <f t="shared" si="673"/>
        <v>0</v>
      </c>
      <c r="Q283" s="764">
        <f t="shared" si="673"/>
        <v>0</v>
      </c>
      <c r="R283" s="764">
        <f t="shared" si="673"/>
        <v>0</v>
      </c>
      <c r="S283" s="764">
        <f t="shared" si="673"/>
        <v>0</v>
      </c>
      <c r="T283" s="764">
        <f t="shared" si="673"/>
        <v>0</v>
      </c>
      <c r="U283" s="764">
        <f t="shared" si="673"/>
        <v>0</v>
      </c>
      <c r="V283" s="764">
        <f t="shared" si="673"/>
        <v>0</v>
      </c>
      <c r="W283" s="764">
        <f t="shared" si="673"/>
        <v>0</v>
      </c>
      <c r="X283" s="764">
        <f t="shared" si="673"/>
        <v>0</v>
      </c>
      <c r="Y283" s="764">
        <f t="shared" si="673"/>
        <v>0</v>
      </c>
      <c r="Z283" s="764">
        <f t="shared" si="673"/>
        <v>0</v>
      </c>
      <c r="AA283" s="764">
        <f t="shared" si="673"/>
        <v>0</v>
      </c>
      <c r="AB283" s="764">
        <f t="shared" si="673"/>
        <v>0</v>
      </c>
      <c r="AC283" s="764">
        <f t="shared" si="673"/>
        <v>0</v>
      </c>
      <c r="AD283" s="764">
        <f t="shared" si="673"/>
        <v>0</v>
      </c>
      <c r="AE283" s="764">
        <f t="shared" si="673"/>
        <v>0</v>
      </c>
      <c r="AF283" s="764">
        <f t="shared" si="673"/>
        <v>0</v>
      </c>
      <c r="AG283" s="764">
        <f t="shared" si="673"/>
        <v>0</v>
      </c>
      <c r="AH283" s="764">
        <f t="shared" si="673"/>
        <v>0</v>
      </c>
      <c r="AI283" s="764">
        <f t="shared" si="673"/>
        <v>0</v>
      </c>
      <c r="AJ283" s="764">
        <f t="shared" si="673"/>
        <v>0</v>
      </c>
      <c r="AK283" s="764">
        <f t="shared" si="673"/>
        <v>0</v>
      </c>
      <c r="AL283" s="764">
        <f t="shared" si="673"/>
        <v>0</v>
      </c>
      <c r="AM283" s="764">
        <f t="shared" si="673"/>
        <v>0</v>
      </c>
      <c r="AN283" s="764">
        <f t="shared" si="673"/>
        <v>0</v>
      </c>
      <c r="AO283" s="764">
        <f t="shared" si="673"/>
        <v>0</v>
      </c>
      <c r="AP283" s="764">
        <f t="shared" si="673"/>
        <v>0</v>
      </c>
      <c r="AQ283" s="764">
        <f t="shared" si="673"/>
        <v>0</v>
      </c>
      <c r="AR283" s="764">
        <f t="shared" si="673"/>
        <v>0</v>
      </c>
      <c r="AS283" s="764">
        <f t="shared" si="673"/>
        <v>0</v>
      </c>
      <c r="AT283" s="764">
        <f t="shared" si="673"/>
        <v>0</v>
      </c>
      <c r="AU283" s="764">
        <f t="shared" si="673"/>
        <v>0</v>
      </c>
      <c r="AV283" s="764">
        <f t="shared" si="673"/>
        <v>0</v>
      </c>
      <c r="AW283" s="764">
        <f t="shared" si="673"/>
        <v>0</v>
      </c>
      <c r="AX283" s="764">
        <f t="shared" si="673"/>
        <v>0</v>
      </c>
      <c r="AY283" s="764">
        <f t="shared" si="673"/>
        <v>0</v>
      </c>
      <c r="AZ283" s="764">
        <f t="shared" si="673"/>
        <v>0</v>
      </c>
      <c r="BA283" s="764">
        <f t="shared" si="673"/>
        <v>0</v>
      </c>
      <c r="BB283" s="764">
        <f t="shared" ref="L283:BE284" si="674">IF($D283=BB$5,$J283,0)</f>
        <v>0</v>
      </c>
      <c r="BC283" s="764">
        <f t="shared" si="674"/>
        <v>0</v>
      </c>
      <c r="BD283" s="764">
        <f t="shared" si="674"/>
        <v>0</v>
      </c>
      <c r="BE283" s="764">
        <f t="shared" si="674"/>
        <v>0</v>
      </c>
      <c r="BF283" s="764">
        <f t="shared" si="653"/>
        <v>0</v>
      </c>
      <c r="BG283" s="764">
        <f t="shared" si="653"/>
        <v>0</v>
      </c>
      <c r="BH283" s="764">
        <f t="shared" si="653"/>
        <v>0</v>
      </c>
      <c r="BI283" s="764">
        <f t="shared" si="653"/>
        <v>0</v>
      </c>
      <c r="BJ283" s="764">
        <f t="shared" si="653"/>
        <v>0</v>
      </c>
      <c r="BK283" s="764">
        <f t="shared" si="653"/>
        <v>0</v>
      </c>
      <c r="BL283" s="764">
        <f t="shared" si="653"/>
        <v>0</v>
      </c>
      <c r="BM283" s="764">
        <f t="shared" si="653"/>
        <v>0</v>
      </c>
      <c r="BN283" s="764">
        <f t="shared" si="654"/>
        <v>0</v>
      </c>
      <c r="BO283" s="764">
        <f t="shared" si="654"/>
        <v>0</v>
      </c>
      <c r="BP283" s="764">
        <f t="shared" si="654"/>
        <v>0</v>
      </c>
      <c r="BQ283" s="764">
        <f t="shared" si="654"/>
        <v>0</v>
      </c>
      <c r="BR283" s="764">
        <f t="shared" si="654"/>
        <v>0</v>
      </c>
      <c r="BS283" s="764">
        <f t="shared" si="654"/>
        <v>0</v>
      </c>
      <c r="BT283" s="764">
        <f t="shared" si="654"/>
        <v>0</v>
      </c>
      <c r="BU283" s="764">
        <f t="shared" si="654"/>
        <v>0</v>
      </c>
      <c r="BV283" s="764">
        <f t="shared" si="654"/>
        <v>0</v>
      </c>
      <c r="BW283" s="764">
        <f t="shared" si="654"/>
        <v>0</v>
      </c>
      <c r="BX283" s="764">
        <f t="shared" si="655"/>
        <v>0</v>
      </c>
      <c r="BY283" s="764">
        <f t="shared" si="655"/>
        <v>0</v>
      </c>
      <c r="BZ283" s="764">
        <f t="shared" si="655"/>
        <v>0</v>
      </c>
      <c r="CA283" s="764">
        <f t="shared" si="655"/>
        <v>0</v>
      </c>
      <c r="CB283" s="764">
        <f t="shared" si="655"/>
        <v>0</v>
      </c>
      <c r="CC283" s="764">
        <f t="shared" si="655"/>
        <v>0</v>
      </c>
      <c r="CD283" s="764">
        <f t="shared" si="655"/>
        <v>0</v>
      </c>
      <c r="CE283" s="764">
        <f t="shared" si="655"/>
        <v>0</v>
      </c>
      <c r="CF283" s="764">
        <f t="shared" si="655"/>
        <v>0</v>
      </c>
      <c r="CG283" s="764">
        <f t="shared" si="655"/>
        <v>0</v>
      </c>
      <c r="CH283" s="764">
        <f t="shared" si="656"/>
        <v>0</v>
      </c>
      <c r="CI283" s="764">
        <f t="shared" si="656"/>
        <v>0</v>
      </c>
      <c r="CJ283" s="764">
        <f t="shared" si="656"/>
        <v>0</v>
      </c>
      <c r="CK283" s="764">
        <f t="shared" si="656"/>
        <v>0</v>
      </c>
      <c r="CL283" s="764">
        <f t="shared" si="656"/>
        <v>0</v>
      </c>
      <c r="CM283" s="764">
        <f t="shared" si="656"/>
        <v>0</v>
      </c>
      <c r="CN283" s="764">
        <f t="shared" si="656"/>
        <v>0</v>
      </c>
      <c r="CO283" s="764">
        <f t="shared" si="656"/>
        <v>0</v>
      </c>
      <c r="CP283" s="764">
        <f t="shared" si="656"/>
        <v>0</v>
      </c>
      <c r="CQ283" s="764">
        <f t="shared" si="656"/>
        <v>0</v>
      </c>
      <c r="CR283" s="764">
        <f t="shared" si="657"/>
        <v>0</v>
      </c>
      <c r="CS283" s="764">
        <f t="shared" si="657"/>
        <v>0</v>
      </c>
      <c r="CT283" s="764">
        <f t="shared" si="657"/>
        <v>0</v>
      </c>
      <c r="CU283" s="764">
        <f t="shared" si="657"/>
        <v>0</v>
      </c>
      <c r="CV283" s="764">
        <f t="shared" si="657"/>
        <v>0</v>
      </c>
      <c r="CW283" s="764">
        <f t="shared" si="657"/>
        <v>0</v>
      </c>
      <c r="CX283" s="764">
        <f t="shared" si="657"/>
        <v>0</v>
      </c>
      <c r="CY283" s="764">
        <f t="shared" si="657"/>
        <v>0</v>
      </c>
      <c r="CZ283" s="764">
        <f t="shared" si="657"/>
        <v>0</v>
      </c>
      <c r="DA283" s="764">
        <f t="shared" si="657"/>
        <v>0</v>
      </c>
      <c r="DB283" s="764">
        <f t="shared" si="658"/>
        <v>0</v>
      </c>
      <c r="DC283" s="764">
        <f t="shared" si="658"/>
        <v>0</v>
      </c>
      <c r="DD283" s="764">
        <f t="shared" si="658"/>
        <v>0</v>
      </c>
      <c r="DE283" s="764">
        <f t="shared" si="658"/>
        <v>0</v>
      </c>
      <c r="DF283" s="764">
        <f t="shared" si="658"/>
        <v>0</v>
      </c>
      <c r="DG283" s="764">
        <f t="shared" si="658"/>
        <v>0</v>
      </c>
      <c r="DH283" s="764">
        <f t="shared" si="658"/>
        <v>0</v>
      </c>
      <c r="DI283" s="764">
        <f t="shared" si="658"/>
        <v>0</v>
      </c>
      <c r="DJ283" s="764">
        <f t="shared" si="658"/>
        <v>0</v>
      </c>
      <c r="DK283" s="764">
        <f t="shared" si="658"/>
        <v>0</v>
      </c>
      <c r="DL283" s="764">
        <f t="shared" si="659"/>
        <v>0</v>
      </c>
      <c r="DM283" s="764">
        <f t="shared" si="659"/>
        <v>0</v>
      </c>
      <c r="DN283" s="764">
        <f t="shared" si="659"/>
        <v>0</v>
      </c>
      <c r="DO283" s="764">
        <f t="shared" si="659"/>
        <v>0</v>
      </c>
      <c r="DP283" s="764">
        <f t="shared" si="659"/>
        <v>0</v>
      </c>
      <c r="DQ283" s="764">
        <f t="shared" si="659"/>
        <v>0</v>
      </c>
      <c r="DR283" s="764">
        <f t="shared" si="659"/>
        <v>0</v>
      </c>
      <c r="DS283" s="764">
        <f t="shared" si="659"/>
        <v>0</v>
      </c>
      <c r="DT283" s="764">
        <f t="shared" si="659"/>
        <v>0</v>
      </c>
      <c r="DU283" s="764">
        <f t="shared" si="659"/>
        <v>0</v>
      </c>
      <c r="DV283" s="764">
        <f t="shared" si="660"/>
        <v>0</v>
      </c>
      <c r="DW283" s="764">
        <f t="shared" si="660"/>
        <v>0</v>
      </c>
      <c r="DX283" s="764">
        <f t="shared" si="660"/>
        <v>0</v>
      </c>
      <c r="DY283" s="764">
        <f t="shared" si="660"/>
        <v>0</v>
      </c>
      <c r="DZ283" s="764">
        <f t="shared" si="660"/>
        <v>0</v>
      </c>
      <c r="EA283" s="764">
        <f t="shared" si="660"/>
        <v>0</v>
      </c>
      <c r="EB283" s="764">
        <f t="shared" si="660"/>
        <v>0</v>
      </c>
      <c r="EC283" s="764">
        <f t="shared" si="660"/>
        <v>0</v>
      </c>
      <c r="ED283" s="764">
        <f t="shared" si="660"/>
        <v>0</v>
      </c>
      <c r="EE283" s="764">
        <f t="shared" si="660"/>
        <v>0</v>
      </c>
      <c r="EF283" s="764">
        <f t="shared" si="661"/>
        <v>0</v>
      </c>
      <c r="EG283" s="764">
        <f t="shared" si="661"/>
        <v>0</v>
      </c>
      <c r="EH283" s="764">
        <f t="shared" si="661"/>
        <v>0</v>
      </c>
      <c r="EI283" s="764">
        <f t="shared" si="661"/>
        <v>0</v>
      </c>
      <c r="EJ283" s="764">
        <f t="shared" si="661"/>
        <v>0</v>
      </c>
      <c r="EK283" s="764">
        <f t="shared" si="661"/>
        <v>0</v>
      </c>
      <c r="EL283" s="764">
        <f t="shared" si="661"/>
        <v>0</v>
      </c>
      <c r="EM283" s="764">
        <f t="shared" si="661"/>
        <v>0</v>
      </c>
      <c r="EN283" s="764">
        <f t="shared" si="661"/>
        <v>0</v>
      </c>
      <c r="EO283" s="764">
        <f t="shared" si="661"/>
        <v>0</v>
      </c>
      <c r="EP283" s="764">
        <f t="shared" si="662"/>
        <v>0</v>
      </c>
      <c r="EQ283" s="764">
        <f t="shared" si="662"/>
        <v>0</v>
      </c>
      <c r="ER283" s="764">
        <f t="shared" si="662"/>
        <v>0</v>
      </c>
      <c r="ES283" s="764">
        <f t="shared" si="662"/>
        <v>0</v>
      </c>
      <c r="ET283" s="764">
        <f t="shared" si="662"/>
        <v>0</v>
      </c>
      <c r="EU283" s="764">
        <f t="shared" si="662"/>
        <v>0</v>
      </c>
      <c r="EV283" s="764">
        <f t="shared" si="662"/>
        <v>0</v>
      </c>
      <c r="EW283" s="764">
        <f t="shared" si="662"/>
        <v>0</v>
      </c>
      <c r="EX283" s="764">
        <f t="shared" si="662"/>
        <v>0</v>
      </c>
      <c r="EY283" s="764">
        <f t="shared" si="662"/>
        <v>0</v>
      </c>
      <c r="EZ283" s="764">
        <f t="shared" si="663"/>
        <v>0</v>
      </c>
      <c r="FA283" s="764">
        <f t="shared" si="663"/>
        <v>0</v>
      </c>
      <c r="FB283" s="764">
        <f t="shared" si="663"/>
        <v>0</v>
      </c>
      <c r="FC283" s="764">
        <f t="shared" si="663"/>
        <v>0</v>
      </c>
      <c r="FD283" s="764">
        <f t="shared" si="663"/>
        <v>0</v>
      </c>
      <c r="FE283" s="764">
        <f t="shared" si="663"/>
        <v>0</v>
      </c>
      <c r="FF283" s="764">
        <f t="shared" si="663"/>
        <v>0</v>
      </c>
      <c r="FG283" s="764">
        <f t="shared" si="663"/>
        <v>0</v>
      </c>
      <c r="FH283" s="764">
        <f t="shared" si="663"/>
        <v>0</v>
      </c>
      <c r="FI283" s="764">
        <f t="shared" si="663"/>
        <v>0</v>
      </c>
      <c r="FJ283" s="764">
        <f t="shared" si="664"/>
        <v>0</v>
      </c>
      <c r="FK283" s="764">
        <f t="shared" si="664"/>
        <v>0</v>
      </c>
      <c r="FL283" s="764">
        <f t="shared" si="664"/>
        <v>0</v>
      </c>
      <c r="FM283" s="764">
        <f t="shared" si="664"/>
        <v>0</v>
      </c>
      <c r="FN283" s="764">
        <f t="shared" si="664"/>
        <v>0</v>
      </c>
      <c r="FO283" s="764">
        <f t="shared" si="664"/>
        <v>0</v>
      </c>
      <c r="FP283" s="764">
        <f t="shared" si="664"/>
        <v>0</v>
      </c>
      <c r="FQ283" s="764">
        <f t="shared" si="664"/>
        <v>0</v>
      </c>
      <c r="FR283" s="764">
        <f t="shared" si="664"/>
        <v>0</v>
      </c>
      <c r="FS283" s="764">
        <f t="shared" si="664"/>
        <v>0</v>
      </c>
      <c r="FT283" s="764">
        <f t="shared" si="665"/>
        <v>0</v>
      </c>
      <c r="FU283" s="764">
        <f t="shared" si="665"/>
        <v>0</v>
      </c>
      <c r="FV283" s="764">
        <f t="shared" si="665"/>
        <v>0</v>
      </c>
      <c r="FW283" s="764">
        <f t="shared" si="665"/>
        <v>0</v>
      </c>
      <c r="FX283" s="764">
        <f t="shared" si="665"/>
        <v>0</v>
      </c>
      <c r="FY283" s="764">
        <f t="shared" si="665"/>
        <v>0</v>
      </c>
      <c r="FZ283" s="764">
        <f t="shared" si="665"/>
        <v>0</v>
      </c>
      <c r="GA283" s="764">
        <f t="shared" si="665"/>
        <v>0</v>
      </c>
      <c r="GB283" s="764">
        <f t="shared" si="665"/>
        <v>0</v>
      </c>
      <c r="GC283" s="764">
        <f t="shared" si="665"/>
        <v>0</v>
      </c>
      <c r="GD283" s="764">
        <f t="shared" si="666"/>
        <v>0</v>
      </c>
      <c r="GE283" s="764">
        <f t="shared" si="666"/>
        <v>0</v>
      </c>
      <c r="GF283" s="764">
        <f t="shared" si="666"/>
        <v>0</v>
      </c>
      <c r="GG283" s="764">
        <f t="shared" si="666"/>
        <v>0</v>
      </c>
      <c r="GH283" s="764">
        <f t="shared" si="666"/>
        <v>0</v>
      </c>
      <c r="GI283" s="764">
        <f t="shared" si="666"/>
        <v>0</v>
      </c>
      <c r="GJ283" s="764">
        <f t="shared" si="666"/>
        <v>0</v>
      </c>
      <c r="GK283" s="764">
        <f t="shared" si="666"/>
        <v>0</v>
      </c>
      <c r="GL283" s="764">
        <f t="shared" si="666"/>
        <v>0</v>
      </c>
      <c r="GM283" s="764">
        <f t="shared" si="666"/>
        <v>0</v>
      </c>
      <c r="GN283" s="764">
        <f t="shared" si="667"/>
        <v>0</v>
      </c>
      <c r="GO283" s="764">
        <f t="shared" si="667"/>
        <v>0</v>
      </c>
      <c r="GP283" s="764">
        <f t="shared" si="667"/>
        <v>0</v>
      </c>
      <c r="GQ283" s="764">
        <f t="shared" si="667"/>
        <v>0</v>
      </c>
      <c r="GR283" s="764">
        <f t="shared" si="667"/>
        <v>0</v>
      </c>
      <c r="GS283" s="764">
        <f t="shared" si="667"/>
        <v>0</v>
      </c>
      <c r="GT283" s="764">
        <f t="shared" si="667"/>
        <v>0</v>
      </c>
      <c r="GU283" s="764">
        <f t="shared" si="667"/>
        <v>0</v>
      </c>
      <c r="GV283" s="764">
        <f t="shared" si="667"/>
        <v>0</v>
      </c>
      <c r="GW283" s="764">
        <f t="shared" si="667"/>
        <v>0</v>
      </c>
      <c r="GX283" s="764">
        <f t="shared" si="668"/>
        <v>0</v>
      </c>
      <c r="GY283" s="764">
        <f t="shared" si="668"/>
        <v>0</v>
      </c>
      <c r="GZ283" s="764">
        <f t="shared" si="668"/>
        <v>0</v>
      </c>
      <c r="HA283" s="764">
        <f t="shared" si="668"/>
        <v>0</v>
      </c>
      <c r="HB283" s="764">
        <f t="shared" si="668"/>
        <v>0</v>
      </c>
      <c r="HC283" s="764">
        <f t="shared" si="668"/>
        <v>0</v>
      </c>
      <c r="HD283" s="764">
        <f t="shared" si="668"/>
        <v>0</v>
      </c>
      <c r="HE283" s="764">
        <f t="shared" si="668"/>
        <v>0</v>
      </c>
      <c r="HF283" s="764">
        <f t="shared" si="668"/>
        <v>0</v>
      </c>
      <c r="HG283" s="764">
        <f t="shared" si="668"/>
        <v>0</v>
      </c>
      <c r="HH283" s="764">
        <f t="shared" si="669"/>
        <v>0</v>
      </c>
      <c r="HI283" s="764">
        <f t="shared" si="669"/>
        <v>0</v>
      </c>
      <c r="HJ283" s="764">
        <f t="shared" si="669"/>
        <v>0</v>
      </c>
      <c r="HK283" s="764">
        <f t="shared" si="669"/>
        <v>0</v>
      </c>
      <c r="HL283" s="764">
        <f t="shared" si="669"/>
        <v>0</v>
      </c>
      <c r="HM283" s="764">
        <f t="shared" si="669"/>
        <v>0</v>
      </c>
      <c r="HN283" s="764">
        <f t="shared" si="669"/>
        <v>0</v>
      </c>
      <c r="HO283" s="764">
        <f t="shared" si="669"/>
        <v>0</v>
      </c>
      <c r="HP283" s="764">
        <f t="shared" si="669"/>
        <v>0</v>
      </c>
      <c r="HQ283" s="764">
        <f t="shared" si="669"/>
        <v>0</v>
      </c>
      <c r="HR283" s="764">
        <f t="shared" si="670"/>
        <v>0</v>
      </c>
      <c r="HS283" s="764">
        <f t="shared" si="670"/>
        <v>0</v>
      </c>
      <c r="HT283" s="764">
        <f t="shared" si="670"/>
        <v>0</v>
      </c>
      <c r="HU283" s="764">
        <f t="shared" si="670"/>
        <v>0</v>
      </c>
      <c r="HV283" s="764">
        <f t="shared" si="670"/>
        <v>0</v>
      </c>
      <c r="HW283" s="764">
        <f t="shared" si="670"/>
        <v>0</v>
      </c>
      <c r="HX283" s="764">
        <f t="shared" si="670"/>
        <v>0</v>
      </c>
      <c r="HY283" s="764">
        <f t="shared" si="670"/>
        <v>0</v>
      </c>
      <c r="HZ283" s="764">
        <f t="shared" si="670"/>
        <v>0</v>
      </c>
      <c r="IA283" s="764">
        <f t="shared" si="670"/>
        <v>0</v>
      </c>
      <c r="IB283" s="764">
        <f t="shared" si="671"/>
        <v>0</v>
      </c>
      <c r="IC283" s="764">
        <f t="shared" si="671"/>
        <v>0</v>
      </c>
      <c r="ID283" s="764">
        <f t="shared" si="671"/>
        <v>0</v>
      </c>
      <c r="IE283" s="764">
        <f t="shared" si="671"/>
        <v>0</v>
      </c>
      <c r="IF283" s="764">
        <f t="shared" si="671"/>
        <v>0</v>
      </c>
      <c r="IG283" s="764">
        <f t="shared" si="671"/>
        <v>0</v>
      </c>
      <c r="IH283" s="764">
        <f t="shared" si="671"/>
        <v>0</v>
      </c>
      <c r="II283" s="764">
        <f t="shared" si="671"/>
        <v>0</v>
      </c>
      <c r="IJ283" s="764">
        <f t="shared" si="671"/>
        <v>0</v>
      </c>
      <c r="IK283" s="764">
        <f t="shared" si="671"/>
        <v>0</v>
      </c>
      <c r="IL283" s="764">
        <f t="shared" si="672"/>
        <v>0</v>
      </c>
      <c r="IM283" s="764">
        <f t="shared" si="672"/>
        <v>0</v>
      </c>
      <c r="IN283" s="764">
        <f t="shared" si="672"/>
        <v>0</v>
      </c>
      <c r="IO283" s="764">
        <f t="shared" si="672"/>
        <v>0</v>
      </c>
      <c r="IP283" s="764">
        <f t="shared" si="672"/>
        <v>0</v>
      </c>
      <c r="IQ283" s="764">
        <f t="shared" si="672"/>
        <v>0</v>
      </c>
      <c r="IR283" s="764">
        <f t="shared" si="672"/>
        <v>0</v>
      </c>
      <c r="IS283" s="764">
        <f t="shared" si="672"/>
        <v>0</v>
      </c>
      <c r="IT283" s="764">
        <f t="shared" si="672"/>
        <v>0</v>
      </c>
      <c r="IU283" s="764">
        <f t="shared" si="672"/>
        <v>0</v>
      </c>
      <c r="IV283" s="764">
        <f t="shared" si="672"/>
        <v>0</v>
      </c>
      <c r="IW283" s="764">
        <f t="shared" si="672"/>
        <v>0</v>
      </c>
      <c r="IX283" s="764">
        <f t="shared" si="672"/>
        <v>0</v>
      </c>
      <c r="IY283" s="764">
        <f t="shared" si="672"/>
        <v>0</v>
      </c>
      <c r="IZ283" s="764">
        <f t="shared" si="672"/>
        <v>0</v>
      </c>
      <c r="JA283" s="764">
        <f t="shared" si="672"/>
        <v>0</v>
      </c>
      <c r="JB283" s="764">
        <f t="shared" si="672"/>
        <v>0</v>
      </c>
      <c r="JC283" s="764">
        <f t="shared" si="672"/>
        <v>0</v>
      </c>
      <c r="JD283" s="764">
        <f t="shared" si="652"/>
        <v>0</v>
      </c>
      <c r="JE283" s="764">
        <f t="shared" si="652"/>
        <v>0</v>
      </c>
      <c r="JF283" s="764">
        <f t="shared" si="652"/>
        <v>0</v>
      </c>
      <c r="JG283" s="764">
        <f t="shared" ref="JD283:JO293" si="675">IF($D283=JG$5,$J283,0)</f>
        <v>0</v>
      </c>
      <c r="JH283" s="764">
        <f t="shared" si="652"/>
        <v>0</v>
      </c>
      <c r="JI283" s="764">
        <f t="shared" si="652"/>
        <v>0</v>
      </c>
      <c r="JJ283" s="764">
        <f t="shared" si="652"/>
        <v>0</v>
      </c>
      <c r="JK283" s="764">
        <f t="shared" si="675"/>
        <v>0</v>
      </c>
      <c r="JL283" s="764">
        <f t="shared" si="672"/>
        <v>0</v>
      </c>
      <c r="JM283" s="764">
        <f t="shared" si="672"/>
        <v>0</v>
      </c>
      <c r="JN283" s="764">
        <f t="shared" si="672"/>
        <v>0</v>
      </c>
      <c r="JO283" s="764">
        <f t="shared" si="675"/>
        <v>0</v>
      </c>
      <c r="JP283" s="764">
        <f t="shared" si="672"/>
        <v>0</v>
      </c>
      <c r="JQ283" s="764">
        <f t="shared" si="624"/>
        <v>0</v>
      </c>
      <c r="JR283" s="764">
        <f t="shared" si="624"/>
        <v>0</v>
      </c>
      <c r="JS283" s="764">
        <f t="shared" si="672"/>
        <v>0</v>
      </c>
      <c r="JT283" s="765">
        <f t="shared" si="625"/>
        <v>0</v>
      </c>
      <c r="JU283" s="229">
        <f t="shared" si="626"/>
        <v>0</v>
      </c>
    </row>
    <row r="284" spans="1:281" ht="12.75" customHeight="1">
      <c r="A284" s="57"/>
      <c r="B284" s="52"/>
      <c r="C284" s="52"/>
      <c r="D284" s="62"/>
      <c r="E284" s="743" t="str">
        <f t="shared" si="623"/>
        <v xml:space="preserve"> </v>
      </c>
      <c r="F284" s="56"/>
      <c r="G284" s="228"/>
      <c r="H284" s="744">
        <f>SUMIF(Ajuste!$C$8:$C$483,$B$6:$B$499,Ajuste!$E$8:$E$483)</f>
        <v>0</v>
      </c>
      <c r="I284" s="744">
        <f>SUMIF(Ajuste!$C$8:$C$483,$B$6:$B$499,Ajuste!$F$8:$F$483)</f>
        <v>0</v>
      </c>
      <c r="J284" s="229">
        <f t="shared" si="627"/>
        <v>0</v>
      </c>
      <c r="K284" s="764">
        <f t="shared" si="653"/>
        <v>0</v>
      </c>
      <c r="L284" s="764">
        <f t="shared" si="674"/>
        <v>0</v>
      </c>
      <c r="M284" s="764">
        <f t="shared" si="674"/>
        <v>0</v>
      </c>
      <c r="N284" s="764">
        <f t="shared" si="674"/>
        <v>0</v>
      </c>
      <c r="O284" s="764">
        <f t="shared" si="674"/>
        <v>0</v>
      </c>
      <c r="P284" s="764">
        <f t="shared" si="674"/>
        <v>0</v>
      </c>
      <c r="Q284" s="764">
        <f t="shared" si="674"/>
        <v>0</v>
      </c>
      <c r="R284" s="764">
        <f t="shared" si="674"/>
        <v>0</v>
      </c>
      <c r="S284" s="764">
        <f t="shared" si="674"/>
        <v>0</v>
      </c>
      <c r="T284" s="764">
        <f t="shared" si="674"/>
        <v>0</v>
      </c>
      <c r="U284" s="764">
        <f t="shared" si="674"/>
        <v>0</v>
      </c>
      <c r="V284" s="764">
        <f t="shared" si="674"/>
        <v>0</v>
      </c>
      <c r="W284" s="764">
        <f t="shared" si="674"/>
        <v>0</v>
      </c>
      <c r="X284" s="764">
        <f t="shared" si="674"/>
        <v>0</v>
      </c>
      <c r="Y284" s="764">
        <f t="shared" si="674"/>
        <v>0</v>
      </c>
      <c r="Z284" s="764">
        <f t="shared" si="674"/>
        <v>0</v>
      </c>
      <c r="AA284" s="764">
        <f t="shared" si="674"/>
        <v>0</v>
      </c>
      <c r="AB284" s="764">
        <f t="shared" si="674"/>
        <v>0</v>
      </c>
      <c r="AC284" s="764">
        <f t="shared" si="674"/>
        <v>0</v>
      </c>
      <c r="AD284" s="764">
        <f t="shared" si="674"/>
        <v>0</v>
      </c>
      <c r="AE284" s="764">
        <f t="shared" si="674"/>
        <v>0</v>
      </c>
      <c r="AF284" s="764">
        <f t="shared" si="674"/>
        <v>0</v>
      </c>
      <c r="AG284" s="764">
        <f t="shared" si="674"/>
        <v>0</v>
      </c>
      <c r="AH284" s="764">
        <f t="shared" si="674"/>
        <v>0</v>
      </c>
      <c r="AI284" s="764">
        <f t="shared" si="674"/>
        <v>0</v>
      </c>
      <c r="AJ284" s="764">
        <f t="shared" si="674"/>
        <v>0</v>
      </c>
      <c r="AK284" s="764">
        <f t="shared" si="674"/>
        <v>0</v>
      </c>
      <c r="AL284" s="764">
        <f t="shared" si="674"/>
        <v>0</v>
      </c>
      <c r="AM284" s="764">
        <f t="shared" si="674"/>
        <v>0</v>
      </c>
      <c r="AN284" s="764">
        <f t="shared" si="674"/>
        <v>0</v>
      </c>
      <c r="AO284" s="764">
        <f t="shared" si="674"/>
        <v>0</v>
      </c>
      <c r="AP284" s="764">
        <f t="shared" si="674"/>
        <v>0</v>
      </c>
      <c r="AQ284" s="764">
        <f t="shared" si="674"/>
        <v>0</v>
      </c>
      <c r="AR284" s="764">
        <f t="shared" si="674"/>
        <v>0</v>
      </c>
      <c r="AS284" s="764">
        <f t="shared" si="674"/>
        <v>0</v>
      </c>
      <c r="AT284" s="764">
        <f t="shared" si="674"/>
        <v>0</v>
      </c>
      <c r="AU284" s="764">
        <f t="shared" si="674"/>
        <v>0</v>
      </c>
      <c r="AV284" s="764">
        <f t="shared" si="674"/>
        <v>0</v>
      </c>
      <c r="AW284" s="764">
        <f t="shared" si="674"/>
        <v>0</v>
      </c>
      <c r="AX284" s="764">
        <f t="shared" si="674"/>
        <v>0</v>
      </c>
      <c r="AY284" s="764">
        <f t="shared" si="674"/>
        <v>0</v>
      </c>
      <c r="AZ284" s="764">
        <f t="shared" si="674"/>
        <v>0</v>
      </c>
      <c r="BA284" s="764">
        <f t="shared" si="674"/>
        <v>0</v>
      </c>
      <c r="BB284" s="764">
        <f t="shared" si="674"/>
        <v>0</v>
      </c>
      <c r="BC284" s="764">
        <f t="shared" si="674"/>
        <v>0</v>
      </c>
      <c r="BD284" s="764">
        <f t="shared" si="674"/>
        <v>0</v>
      </c>
      <c r="BE284" s="764">
        <f t="shared" si="674"/>
        <v>0</v>
      </c>
      <c r="BF284" s="764">
        <f t="shared" si="653"/>
        <v>0</v>
      </c>
      <c r="BG284" s="764">
        <f t="shared" si="653"/>
        <v>0</v>
      </c>
      <c r="BH284" s="764">
        <f t="shared" si="653"/>
        <v>0</v>
      </c>
      <c r="BI284" s="764">
        <f t="shared" si="653"/>
        <v>0</v>
      </c>
      <c r="BJ284" s="764">
        <f t="shared" si="653"/>
        <v>0</v>
      </c>
      <c r="BK284" s="764">
        <f t="shared" si="653"/>
        <v>0</v>
      </c>
      <c r="BL284" s="764">
        <f t="shared" si="653"/>
        <v>0</v>
      </c>
      <c r="BM284" s="764">
        <f t="shared" si="653"/>
        <v>0</v>
      </c>
      <c r="BN284" s="764">
        <f t="shared" si="654"/>
        <v>0</v>
      </c>
      <c r="BO284" s="764">
        <f t="shared" si="654"/>
        <v>0</v>
      </c>
      <c r="BP284" s="764">
        <f t="shared" si="654"/>
        <v>0</v>
      </c>
      <c r="BQ284" s="764">
        <f t="shared" si="654"/>
        <v>0</v>
      </c>
      <c r="BR284" s="764">
        <f t="shared" si="654"/>
        <v>0</v>
      </c>
      <c r="BS284" s="764">
        <f t="shared" si="654"/>
        <v>0</v>
      </c>
      <c r="BT284" s="764">
        <f t="shared" si="654"/>
        <v>0</v>
      </c>
      <c r="BU284" s="764">
        <f t="shared" si="654"/>
        <v>0</v>
      </c>
      <c r="BV284" s="764">
        <f t="shared" si="654"/>
        <v>0</v>
      </c>
      <c r="BW284" s="764">
        <f t="shared" si="654"/>
        <v>0</v>
      </c>
      <c r="BX284" s="764">
        <f t="shared" si="655"/>
        <v>0</v>
      </c>
      <c r="BY284" s="764">
        <f t="shared" si="655"/>
        <v>0</v>
      </c>
      <c r="BZ284" s="764">
        <f t="shared" si="655"/>
        <v>0</v>
      </c>
      <c r="CA284" s="764">
        <f t="shared" si="655"/>
        <v>0</v>
      </c>
      <c r="CB284" s="764">
        <f t="shared" si="655"/>
        <v>0</v>
      </c>
      <c r="CC284" s="764">
        <f t="shared" si="655"/>
        <v>0</v>
      </c>
      <c r="CD284" s="764">
        <f t="shared" si="655"/>
        <v>0</v>
      </c>
      <c r="CE284" s="764">
        <f t="shared" si="655"/>
        <v>0</v>
      </c>
      <c r="CF284" s="764">
        <f t="shared" si="655"/>
        <v>0</v>
      </c>
      <c r="CG284" s="764">
        <f t="shared" si="655"/>
        <v>0</v>
      </c>
      <c r="CH284" s="764">
        <f t="shared" si="656"/>
        <v>0</v>
      </c>
      <c r="CI284" s="764">
        <f t="shared" si="656"/>
        <v>0</v>
      </c>
      <c r="CJ284" s="764">
        <f t="shared" si="656"/>
        <v>0</v>
      </c>
      <c r="CK284" s="764">
        <f t="shared" si="656"/>
        <v>0</v>
      </c>
      <c r="CL284" s="764">
        <f t="shared" si="656"/>
        <v>0</v>
      </c>
      <c r="CM284" s="764">
        <f t="shared" si="656"/>
        <v>0</v>
      </c>
      <c r="CN284" s="764">
        <f t="shared" si="656"/>
        <v>0</v>
      </c>
      <c r="CO284" s="764">
        <f t="shared" si="656"/>
        <v>0</v>
      </c>
      <c r="CP284" s="764">
        <f t="shared" si="656"/>
        <v>0</v>
      </c>
      <c r="CQ284" s="764">
        <f t="shared" si="656"/>
        <v>0</v>
      </c>
      <c r="CR284" s="764">
        <f t="shared" si="657"/>
        <v>0</v>
      </c>
      <c r="CS284" s="764">
        <f t="shared" si="657"/>
        <v>0</v>
      </c>
      <c r="CT284" s="764">
        <f t="shared" si="657"/>
        <v>0</v>
      </c>
      <c r="CU284" s="764">
        <f t="shared" si="657"/>
        <v>0</v>
      </c>
      <c r="CV284" s="764">
        <f t="shared" si="657"/>
        <v>0</v>
      </c>
      <c r="CW284" s="764">
        <f t="shared" si="657"/>
        <v>0</v>
      </c>
      <c r="CX284" s="764">
        <f t="shared" si="657"/>
        <v>0</v>
      </c>
      <c r="CY284" s="764">
        <f t="shared" si="657"/>
        <v>0</v>
      </c>
      <c r="CZ284" s="764">
        <f t="shared" si="657"/>
        <v>0</v>
      </c>
      <c r="DA284" s="764">
        <f t="shared" si="657"/>
        <v>0</v>
      </c>
      <c r="DB284" s="764">
        <f t="shared" si="658"/>
        <v>0</v>
      </c>
      <c r="DC284" s="764">
        <f t="shared" si="658"/>
        <v>0</v>
      </c>
      <c r="DD284" s="764">
        <f t="shared" si="658"/>
        <v>0</v>
      </c>
      <c r="DE284" s="764">
        <f t="shared" si="658"/>
        <v>0</v>
      </c>
      <c r="DF284" s="764">
        <f t="shared" si="658"/>
        <v>0</v>
      </c>
      <c r="DG284" s="764">
        <f t="shared" si="658"/>
        <v>0</v>
      </c>
      <c r="DH284" s="764">
        <f t="shared" si="658"/>
        <v>0</v>
      </c>
      <c r="DI284" s="764">
        <f t="shared" si="658"/>
        <v>0</v>
      </c>
      <c r="DJ284" s="764">
        <f t="shared" si="658"/>
        <v>0</v>
      </c>
      <c r="DK284" s="764">
        <f t="shared" si="658"/>
        <v>0</v>
      </c>
      <c r="DL284" s="764">
        <f t="shared" si="659"/>
        <v>0</v>
      </c>
      <c r="DM284" s="764">
        <f t="shared" si="659"/>
        <v>0</v>
      </c>
      <c r="DN284" s="764">
        <f t="shared" si="659"/>
        <v>0</v>
      </c>
      <c r="DO284" s="764">
        <f t="shared" si="659"/>
        <v>0</v>
      </c>
      <c r="DP284" s="764">
        <f t="shared" si="659"/>
        <v>0</v>
      </c>
      <c r="DQ284" s="764">
        <f t="shared" si="659"/>
        <v>0</v>
      </c>
      <c r="DR284" s="764">
        <f t="shared" si="659"/>
        <v>0</v>
      </c>
      <c r="DS284" s="764">
        <f t="shared" si="659"/>
        <v>0</v>
      </c>
      <c r="DT284" s="764">
        <f t="shared" si="659"/>
        <v>0</v>
      </c>
      <c r="DU284" s="764">
        <f t="shared" si="659"/>
        <v>0</v>
      </c>
      <c r="DV284" s="764">
        <f t="shared" si="660"/>
        <v>0</v>
      </c>
      <c r="DW284" s="764">
        <f t="shared" si="660"/>
        <v>0</v>
      </c>
      <c r="DX284" s="764">
        <f t="shared" si="660"/>
        <v>0</v>
      </c>
      <c r="DY284" s="764">
        <f t="shared" si="660"/>
        <v>0</v>
      </c>
      <c r="DZ284" s="764">
        <f t="shared" si="660"/>
        <v>0</v>
      </c>
      <c r="EA284" s="764">
        <f t="shared" si="660"/>
        <v>0</v>
      </c>
      <c r="EB284" s="764">
        <f t="shared" si="660"/>
        <v>0</v>
      </c>
      <c r="EC284" s="764">
        <f t="shared" si="660"/>
        <v>0</v>
      </c>
      <c r="ED284" s="764">
        <f t="shared" si="660"/>
        <v>0</v>
      </c>
      <c r="EE284" s="764">
        <f t="shared" si="660"/>
        <v>0</v>
      </c>
      <c r="EF284" s="764">
        <f t="shared" si="661"/>
        <v>0</v>
      </c>
      <c r="EG284" s="764">
        <f t="shared" si="661"/>
        <v>0</v>
      </c>
      <c r="EH284" s="764">
        <f t="shared" si="661"/>
        <v>0</v>
      </c>
      <c r="EI284" s="764">
        <f t="shared" si="661"/>
        <v>0</v>
      </c>
      <c r="EJ284" s="764">
        <f t="shared" si="661"/>
        <v>0</v>
      </c>
      <c r="EK284" s="764">
        <f t="shared" si="661"/>
        <v>0</v>
      </c>
      <c r="EL284" s="764">
        <f t="shared" si="661"/>
        <v>0</v>
      </c>
      <c r="EM284" s="764">
        <f t="shared" si="661"/>
        <v>0</v>
      </c>
      <c r="EN284" s="764">
        <f t="shared" si="661"/>
        <v>0</v>
      </c>
      <c r="EO284" s="764">
        <f t="shared" si="661"/>
        <v>0</v>
      </c>
      <c r="EP284" s="764">
        <f t="shared" si="662"/>
        <v>0</v>
      </c>
      <c r="EQ284" s="764">
        <f t="shared" si="662"/>
        <v>0</v>
      </c>
      <c r="ER284" s="764">
        <f t="shared" si="662"/>
        <v>0</v>
      </c>
      <c r="ES284" s="764">
        <f t="shared" si="662"/>
        <v>0</v>
      </c>
      <c r="ET284" s="764">
        <f t="shared" si="662"/>
        <v>0</v>
      </c>
      <c r="EU284" s="764">
        <f t="shared" si="662"/>
        <v>0</v>
      </c>
      <c r="EV284" s="764">
        <f t="shared" si="662"/>
        <v>0</v>
      </c>
      <c r="EW284" s="764">
        <f t="shared" si="662"/>
        <v>0</v>
      </c>
      <c r="EX284" s="764">
        <f t="shared" si="662"/>
        <v>0</v>
      </c>
      <c r="EY284" s="764">
        <f t="shared" si="662"/>
        <v>0</v>
      </c>
      <c r="EZ284" s="764">
        <f t="shared" si="663"/>
        <v>0</v>
      </c>
      <c r="FA284" s="764">
        <f t="shared" si="663"/>
        <v>0</v>
      </c>
      <c r="FB284" s="764">
        <f t="shared" si="663"/>
        <v>0</v>
      </c>
      <c r="FC284" s="764">
        <f t="shared" si="663"/>
        <v>0</v>
      </c>
      <c r="FD284" s="764">
        <f t="shared" si="663"/>
        <v>0</v>
      </c>
      <c r="FE284" s="764">
        <f t="shared" si="663"/>
        <v>0</v>
      </c>
      <c r="FF284" s="764">
        <f t="shared" si="663"/>
        <v>0</v>
      </c>
      <c r="FG284" s="764">
        <f t="shared" si="663"/>
        <v>0</v>
      </c>
      <c r="FH284" s="764">
        <f t="shared" si="663"/>
        <v>0</v>
      </c>
      <c r="FI284" s="764">
        <f t="shared" si="663"/>
        <v>0</v>
      </c>
      <c r="FJ284" s="764">
        <f t="shared" si="664"/>
        <v>0</v>
      </c>
      <c r="FK284" s="764">
        <f t="shared" si="664"/>
        <v>0</v>
      </c>
      <c r="FL284" s="764">
        <f t="shared" si="664"/>
        <v>0</v>
      </c>
      <c r="FM284" s="764">
        <f t="shared" si="664"/>
        <v>0</v>
      </c>
      <c r="FN284" s="764">
        <f t="shared" si="664"/>
        <v>0</v>
      </c>
      <c r="FO284" s="764">
        <f t="shared" si="664"/>
        <v>0</v>
      </c>
      <c r="FP284" s="764">
        <f t="shared" si="664"/>
        <v>0</v>
      </c>
      <c r="FQ284" s="764">
        <f t="shared" si="664"/>
        <v>0</v>
      </c>
      <c r="FR284" s="764">
        <f t="shared" si="664"/>
        <v>0</v>
      </c>
      <c r="FS284" s="764">
        <f t="shared" si="664"/>
        <v>0</v>
      </c>
      <c r="FT284" s="764">
        <f t="shared" si="665"/>
        <v>0</v>
      </c>
      <c r="FU284" s="764">
        <f t="shared" si="665"/>
        <v>0</v>
      </c>
      <c r="FV284" s="764">
        <f t="shared" si="665"/>
        <v>0</v>
      </c>
      <c r="FW284" s="764">
        <f t="shared" si="665"/>
        <v>0</v>
      </c>
      <c r="FX284" s="764">
        <f t="shared" si="665"/>
        <v>0</v>
      </c>
      <c r="FY284" s="764">
        <f t="shared" si="665"/>
        <v>0</v>
      </c>
      <c r="FZ284" s="764">
        <f t="shared" si="665"/>
        <v>0</v>
      </c>
      <c r="GA284" s="764">
        <f t="shared" si="665"/>
        <v>0</v>
      </c>
      <c r="GB284" s="764">
        <f t="shared" si="665"/>
        <v>0</v>
      </c>
      <c r="GC284" s="764">
        <f t="shared" si="665"/>
        <v>0</v>
      </c>
      <c r="GD284" s="764">
        <f t="shared" si="666"/>
        <v>0</v>
      </c>
      <c r="GE284" s="764">
        <f t="shared" si="666"/>
        <v>0</v>
      </c>
      <c r="GF284" s="764">
        <f t="shared" si="666"/>
        <v>0</v>
      </c>
      <c r="GG284" s="764">
        <f t="shared" si="666"/>
        <v>0</v>
      </c>
      <c r="GH284" s="764">
        <f t="shared" si="666"/>
        <v>0</v>
      </c>
      <c r="GI284" s="764">
        <f t="shared" si="666"/>
        <v>0</v>
      </c>
      <c r="GJ284" s="764">
        <f t="shared" si="666"/>
        <v>0</v>
      </c>
      <c r="GK284" s="764">
        <f t="shared" si="666"/>
        <v>0</v>
      </c>
      <c r="GL284" s="764">
        <f t="shared" si="666"/>
        <v>0</v>
      </c>
      <c r="GM284" s="764">
        <f t="shared" si="666"/>
        <v>0</v>
      </c>
      <c r="GN284" s="764">
        <f t="shared" si="667"/>
        <v>0</v>
      </c>
      <c r="GO284" s="764">
        <f t="shared" si="667"/>
        <v>0</v>
      </c>
      <c r="GP284" s="764">
        <f t="shared" si="667"/>
        <v>0</v>
      </c>
      <c r="GQ284" s="764">
        <f t="shared" si="667"/>
        <v>0</v>
      </c>
      <c r="GR284" s="764">
        <f t="shared" si="667"/>
        <v>0</v>
      </c>
      <c r="GS284" s="764">
        <f t="shared" si="667"/>
        <v>0</v>
      </c>
      <c r="GT284" s="764">
        <f t="shared" si="667"/>
        <v>0</v>
      </c>
      <c r="GU284" s="764">
        <f t="shared" si="667"/>
        <v>0</v>
      </c>
      <c r="GV284" s="764">
        <f t="shared" si="667"/>
        <v>0</v>
      </c>
      <c r="GW284" s="764">
        <f t="shared" si="667"/>
        <v>0</v>
      </c>
      <c r="GX284" s="764">
        <f t="shared" si="668"/>
        <v>0</v>
      </c>
      <c r="GY284" s="764">
        <f t="shared" si="668"/>
        <v>0</v>
      </c>
      <c r="GZ284" s="764">
        <f t="shared" si="668"/>
        <v>0</v>
      </c>
      <c r="HA284" s="764">
        <f t="shared" si="668"/>
        <v>0</v>
      </c>
      <c r="HB284" s="764">
        <f t="shared" si="668"/>
        <v>0</v>
      </c>
      <c r="HC284" s="764">
        <f t="shared" si="668"/>
        <v>0</v>
      </c>
      <c r="HD284" s="764">
        <f t="shared" si="668"/>
        <v>0</v>
      </c>
      <c r="HE284" s="764">
        <f t="shared" si="668"/>
        <v>0</v>
      </c>
      <c r="HF284" s="764">
        <f t="shared" si="668"/>
        <v>0</v>
      </c>
      <c r="HG284" s="764">
        <f t="shared" si="668"/>
        <v>0</v>
      </c>
      <c r="HH284" s="764">
        <f t="shared" si="669"/>
        <v>0</v>
      </c>
      <c r="HI284" s="764">
        <f t="shared" si="669"/>
        <v>0</v>
      </c>
      <c r="HJ284" s="764">
        <f t="shared" si="669"/>
        <v>0</v>
      </c>
      <c r="HK284" s="764">
        <f t="shared" si="669"/>
        <v>0</v>
      </c>
      <c r="HL284" s="764">
        <f t="shared" si="669"/>
        <v>0</v>
      </c>
      <c r="HM284" s="764">
        <f t="shared" si="669"/>
        <v>0</v>
      </c>
      <c r="HN284" s="764">
        <f t="shared" si="669"/>
        <v>0</v>
      </c>
      <c r="HO284" s="764">
        <f t="shared" si="669"/>
        <v>0</v>
      </c>
      <c r="HP284" s="764">
        <f t="shared" si="669"/>
        <v>0</v>
      </c>
      <c r="HQ284" s="764">
        <f t="shared" si="669"/>
        <v>0</v>
      </c>
      <c r="HR284" s="764">
        <f t="shared" si="670"/>
        <v>0</v>
      </c>
      <c r="HS284" s="764">
        <f t="shared" si="670"/>
        <v>0</v>
      </c>
      <c r="HT284" s="764">
        <f t="shared" si="670"/>
        <v>0</v>
      </c>
      <c r="HU284" s="764">
        <f t="shared" si="670"/>
        <v>0</v>
      </c>
      <c r="HV284" s="764">
        <f t="shared" si="670"/>
        <v>0</v>
      </c>
      <c r="HW284" s="764">
        <f t="shared" si="670"/>
        <v>0</v>
      </c>
      <c r="HX284" s="764">
        <f t="shared" si="670"/>
        <v>0</v>
      </c>
      <c r="HY284" s="764">
        <f t="shared" si="670"/>
        <v>0</v>
      </c>
      <c r="HZ284" s="764">
        <f t="shared" si="670"/>
        <v>0</v>
      </c>
      <c r="IA284" s="764">
        <f t="shared" si="670"/>
        <v>0</v>
      </c>
      <c r="IB284" s="764">
        <f t="shared" si="671"/>
        <v>0</v>
      </c>
      <c r="IC284" s="764">
        <f t="shared" si="671"/>
        <v>0</v>
      </c>
      <c r="ID284" s="764">
        <f t="shared" si="671"/>
        <v>0</v>
      </c>
      <c r="IE284" s="764">
        <f t="shared" si="671"/>
        <v>0</v>
      </c>
      <c r="IF284" s="764">
        <f t="shared" si="671"/>
        <v>0</v>
      </c>
      <c r="IG284" s="764">
        <f t="shared" si="671"/>
        <v>0</v>
      </c>
      <c r="IH284" s="764">
        <f t="shared" si="671"/>
        <v>0</v>
      </c>
      <c r="II284" s="764">
        <f t="shared" si="671"/>
        <v>0</v>
      </c>
      <c r="IJ284" s="764">
        <f t="shared" si="671"/>
        <v>0</v>
      </c>
      <c r="IK284" s="764">
        <f t="shared" si="671"/>
        <v>0</v>
      </c>
      <c r="IL284" s="764">
        <f t="shared" si="672"/>
        <v>0</v>
      </c>
      <c r="IM284" s="764">
        <f t="shared" si="672"/>
        <v>0</v>
      </c>
      <c r="IN284" s="764">
        <f t="shared" si="672"/>
        <v>0</v>
      </c>
      <c r="IO284" s="764">
        <f t="shared" si="672"/>
        <v>0</v>
      </c>
      <c r="IP284" s="764">
        <f t="shared" si="672"/>
        <v>0</v>
      </c>
      <c r="IQ284" s="764">
        <f t="shared" si="672"/>
        <v>0</v>
      </c>
      <c r="IR284" s="764">
        <f t="shared" si="672"/>
        <v>0</v>
      </c>
      <c r="IS284" s="764">
        <f t="shared" si="672"/>
        <v>0</v>
      </c>
      <c r="IT284" s="764">
        <f t="shared" si="672"/>
        <v>0</v>
      </c>
      <c r="IU284" s="764">
        <f t="shared" si="672"/>
        <v>0</v>
      </c>
      <c r="IV284" s="764">
        <f t="shared" si="672"/>
        <v>0</v>
      </c>
      <c r="IW284" s="764">
        <f t="shared" si="672"/>
        <v>0</v>
      </c>
      <c r="IX284" s="764">
        <f t="shared" si="672"/>
        <v>0</v>
      </c>
      <c r="IY284" s="764">
        <f t="shared" si="672"/>
        <v>0</v>
      </c>
      <c r="IZ284" s="764">
        <f t="shared" si="672"/>
        <v>0</v>
      </c>
      <c r="JA284" s="764">
        <f t="shared" si="672"/>
        <v>0</v>
      </c>
      <c r="JB284" s="764">
        <f t="shared" si="672"/>
        <v>0</v>
      </c>
      <c r="JC284" s="764">
        <f t="shared" si="672"/>
        <v>0</v>
      </c>
      <c r="JD284" s="764">
        <f t="shared" si="675"/>
        <v>0</v>
      </c>
      <c r="JE284" s="764">
        <f t="shared" si="675"/>
        <v>0</v>
      </c>
      <c r="JF284" s="764">
        <f t="shared" si="675"/>
        <v>0</v>
      </c>
      <c r="JG284" s="764">
        <f t="shared" si="675"/>
        <v>0</v>
      </c>
      <c r="JH284" s="764">
        <f t="shared" si="675"/>
        <v>0</v>
      </c>
      <c r="JI284" s="764">
        <f t="shared" si="675"/>
        <v>0</v>
      </c>
      <c r="JJ284" s="764">
        <f t="shared" si="675"/>
        <v>0</v>
      </c>
      <c r="JK284" s="764">
        <f t="shared" si="675"/>
        <v>0</v>
      </c>
      <c r="JL284" s="764">
        <f t="shared" si="675"/>
        <v>0</v>
      </c>
      <c r="JM284" s="764">
        <f t="shared" si="675"/>
        <v>0</v>
      </c>
      <c r="JN284" s="764">
        <f t="shared" si="675"/>
        <v>0</v>
      </c>
      <c r="JO284" s="764">
        <f t="shared" si="675"/>
        <v>0</v>
      </c>
      <c r="JP284" s="764">
        <f t="shared" si="672"/>
        <v>0</v>
      </c>
      <c r="JQ284" s="764">
        <f t="shared" si="624"/>
        <v>0</v>
      </c>
      <c r="JR284" s="764">
        <f t="shared" si="624"/>
        <v>0</v>
      </c>
      <c r="JS284" s="764">
        <f t="shared" si="672"/>
        <v>0</v>
      </c>
      <c r="JT284" s="765">
        <f t="shared" si="625"/>
        <v>0</v>
      </c>
      <c r="JU284" s="229">
        <f t="shared" si="626"/>
        <v>0</v>
      </c>
    </row>
    <row r="285" spans="1:281" ht="12.75" customHeight="1">
      <c r="A285" s="57"/>
      <c r="B285" s="52"/>
      <c r="C285" s="52"/>
      <c r="D285" s="62"/>
      <c r="E285" s="743" t="str">
        <f t="shared" si="623"/>
        <v xml:space="preserve"> </v>
      </c>
      <c r="F285" s="56"/>
      <c r="G285" s="228"/>
      <c r="H285" s="744">
        <f>SUMIF(Ajuste!$C$8:$C$483,$B$6:$B$499,Ajuste!$E$8:$E$483)</f>
        <v>0</v>
      </c>
      <c r="I285" s="744">
        <f>SUMIF(Ajuste!$C$8:$C$483,$B$6:$B$499,Ajuste!$F$8:$F$483)</f>
        <v>0</v>
      </c>
      <c r="J285" s="229">
        <f t="shared" si="627"/>
        <v>0</v>
      </c>
      <c r="K285" s="764">
        <f t="shared" ref="K285:BM294" si="676">IF($D285=K$5,$J285,0)</f>
        <v>0</v>
      </c>
      <c r="L285" s="764">
        <f t="shared" si="676"/>
        <v>0</v>
      </c>
      <c r="M285" s="764">
        <f t="shared" si="676"/>
        <v>0</v>
      </c>
      <c r="N285" s="764">
        <f t="shared" si="676"/>
        <v>0</v>
      </c>
      <c r="O285" s="764">
        <f t="shared" si="676"/>
        <v>0</v>
      </c>
      <c r="P285" s="764">
        <f t="shared" si="676"/>
        <v>0</v>
      </c>
      <c r="Q285" s="764">
        <f t="shared" si="676"/>
        <v>0</v>
      </c>
      <c r="R285" s="764">
        <f t="shared" si="676"/>
        <v>0</v>
      </c>
      <c r="S285" s="764">
        <f t="shared" si="676"/>
        <v>0</v>
      </c>
      <c r="T285" s="764">
        <f t="shared" si="676"/>
        <v>0</v>
      </c>
      <c r="U285" s="764">
        <f t="shared" si="676"/>
        <v>0</v>
      </c>
      <c r="V285" s="764">
        <f t="shared" si="676"/>
        <v>0</v>
      </c>
      <c r="W285" s="764">
        <f t="shared" si="676"/>
        <v>0</v>
      </c>
      <c r="X285" s="764">
        <f t="shared" si="676"/>
        <v>0</v>
      </c>
      <c r="Y285" s="764">
        <f t="shared" si="676"/>
        <v>0</v>
      </c>
      <c r="Z285" s="764">
        <f t="shared" si="676"/>
        <v>0</v>
      </c>
      <c r="AA285" s="764">
        <f t="shared" si="676"/>
        <v>0</v>
      </c>
      <c r="AB285" s="764">
        <f t="shared" si="676"/>
        <v>0</v>
      </c>
      <c r="AC285" s="764">
        <f t="shared" si="676"/>
        <v>0</v>
      </c>
      <c r="AD285" s="764">
        <f t="shared" si="676"/>
        <v>0</v>
      </c>
      <c r="AE285" s="764">
        <f t="shared" si="676"/>
        <v>0</v>
      </c>
      <c r="AF285" s="764">
        <f t="shared" si="676"/>
        <v>0</v>
      </c>
      <c r="AG285" s="764">
        <f t="shared" si="676"/>
        <v>0</v>
      </c>
      <c r="AH285" s="764">
        <f t="shared" si="676"/>
        <v>0</v>
      </c>
      <c r="AI285" s="764">
        <f t="shared" si="676"/>
        <v>0</v>
      </c>
      <c r="AJ285" s="764">
        <f t="shared" si="676"/>
        <v>0</v>
      </c>
      <c r="AK285" s="764">
        <f t="shared" si="676"/>
        <v>0</v>
      </c>
      <c r="AL285" s="764">
        <f t="shared" si="676"/>
        <v>0</v>
      </c>
      <c r="AM285" s="764">
        <f t="shared" si="676"/>
        <v>0</v>
      </c>
      <c r="AN285" s="764">
        <f t="shared" si="676"/>
        <v>0</v>
      </c>
      <c r="AO285" s="764">
        <f t="shared" si="676"/>
        <v>0</v>
      </c>
      <c r="AP285" s="764">
        <f t="shared" si="676"/>
        <v>0</v>
      </c>
      <c r="AQ285" s="764">
        <f t="shared" si="676"/>
        <v>0</v>
      </c>
      <c r="AR285" s="764">
        <f t="shared" si="676"/>
        <v>0</v>
      </c>
      <c r="AS285" s="764">
        <f t="shared" si="676"/>
        <v>0</v>
      </c>
      <c r="AT285" s="764">
        <f t="shared" si="676"/>
        <v>0</v>
      </c>
      <c r="AU285" s="764">
        <f t="shared" si="676"/>
        <v>0</v>
      </c>
      <c r="AV285" s="764">
        <f t="shared" si="676"/>
        <v>0</v>
      </c>
      <c r="AW285" s="764">
        <f t="shared" si="676"/>
        <v>0</v>
      </c>
      <c r="AX285" s="764">
        <f t="shared" si="676"/>
        <v>0</v>
      </c>
      <c r="AY285" s="764">
        <f t="shared" si="676"/>
        <v>0</v>
      </c>
      <c r="AZ285" s="764">
        <f t="shared" si="676"/>
        <v>0</v>
      </c>
      <c r="BA285" s="764">
        <f t="shared" si="676"/>
        <v>0</v>
      </c>
      <c r="BB285" s="764">
        <f t="shared" si="676"/>
        <v>0</v>
      </c>
      <c r="BC285" s="764">
        <f t="shared" si="676"/>
        <v>0</v>
      </c>
      <c r="BD285" s="764">
        <f t="shared" si="676"/>
        <v>0</v>
      </c>
      <c r="BE285" s="764">
        <f t="shared" si="676"/>
        <v>0</v>
      </c>
      <c r="BF285" s="764">
        <f t="shared" si="676"/>
        <v>0</v>
      </c>
      <c r="BG285" s="764">
        <f t="shared" si="676"/>
        <v>0</v>
      </c>
      <c r="BH285" s="764">
        <f t="shared" si="676"/>
        <v>0</v>
      </c>
      <c r="BI285" s="764">
        <f t="shared" si="676"/>
        <v>0</v>
      </c>
      <c r="BJ285" s="764">
        <f t="shared" si="676"/>
        <v>0</v>
      </c>
      <c r="BK285" s="764">
        <f t="shared" si="676"/>
        <v>0</v>
      </c>
      <c r="BL285" s="764">
        <f t="shared" si="676"/>
        <v>0</v>
      </c>
      <c r="BM285" s="764">
        <f t="shared" si="676"/>
        <v>0</v>
      </c>
      <c r="BN285" s="764">
        <f t="shared" ref="BN285:BW294" si="677">IF($D285=BN$5,$J285,0)</f>
        <v>0</v>
      </c>
      <c r="BO285" s="764">
        <f t="shared" si="677"/>
        <v>0</v>
      </c>
      <c r="BP285" s="764">
        <f t="shared" si="677"/>
        <v>0</v>
      </c>
      <c r="BQ285" s="764">
        <f t="shared" si="677"/>
        <v>0</v>
      </c>
      <c r="BR285" s="764">
        <f t="shared" si="677"/>
        <v>0</v>
      </c>
      <c r="BS285" s="764">
        <f t="shared" si="677"/>
        <v>0</v>
      </c>
      <c r="BT285" s="764">
        <f t="shared" si="677"/>
        <v>0</v>
      </c>
      <c r="BU285" s="764">
        <f t="shared" si="677"/>
        <v>0</v>
      </c>
      <c r="BV285" s="764">
        <f t="shared" si="677"/>
        <v>0</v>
      </c>
      <c r="BW285" s="764">
        <f t="shared" si="677"/>
        <v>0</v>
      </c>
      <c r="BX285" s="764">
        <f t="shared" ref="BX285:CG294" si="678">IF($D285=BX$5,$J285,0)</f>
        <v>0</v>
      </c>
      <c r="BY285" s="764">
        <f t="shared" si="678"/>
        <v>0</v>
      </c>
      <c r="BZ285" s="764">
        <f t="shared" si="678"/>
        <v>0</v>
      </c>
      <c r="CA285" s="764">
        <f t="shared" si="678"/>
        <v>0</v>
      </c>
      <c r="CB285" s="764">
        <f t="shared" si="678"/>
        <v>0</v>
      </c>
      <c r="CC285" s="764">
        <f t="shared" si="678"/>
        <v>0</v>
      </c>
      <c r="CD285" s="764">
        <f t="shared" si="678"/>
        <v>0</v>
      </c>
      <c r="CE285" s="764">
        <f t="shared" si="678"/>
        <v>0</v>
      </c>
      <c r="CF285" s="764">
        <f t="shared" si="678"/>
        <v>0</v>
      </c>
      <c r="CG285" s="764">
        <f t="shared" si="678"/>
        <v>0</v>
      </c>
      <c r="CH285" s="764">
        <f t="shared" ref="CH285:CQ294" si="679">IF($D285=CH$5,$J285,0)</f>
        <v>0</v>
      </c>
      <c r="CI285" s="764">
        <f t="shared" si="679"/>
        <v>0</v>
      </c>
      <c r="CJ285" s="764">
        <f t="shared" si="679"/>
        <v>0</v>
      </c>
      <c r="CK285" s="764">
        <f t="shared" si="679"/>
        <v>0</v>
      </c>
      <c r="CL285" s="764">
        <f t="shared" si="679"/>
        <v>0</v>
      </c>
      <c r="CM285" s="764">
        <f t="shared" si="679"/>
        <v>0</v>
      </c>
      <c r="CN285" s="764">
        <f t="shared" si="679"/>
        <v>0</v>
      </c>
      <c r="CO285" s="764">
        <f t="shared" si="679"/>
        <v>0</v>
      </c>
      <c r="CP285" s="764">
        <f t="shared" si="679"/>
        <v>0</v>
      </c>
      <c r="CQ285" s="764">
        <f t="shared" si="679"/>
        <v>0</v>
      </c>
      <c r="CR285" s="764">
        <f t="shared" ref="CR285:DA294" si="680">IF($D285=CR$5,$J285,0)</f>
        <v>0</v>
      </c>
      <c r="CS285" s="764">
        <f t="shared" si="680"/>
        <v>0</v>
      </c>
      <c r="CT285" s="764">
        <f t="shared" si="680"/>
        <v>0</v>
      </c>
      <c r="CU285" s="764">
        <f t="shared" si="680"/>
        <v>0</v>
      </c>
      <c r="CV285" s="764">
        <f t="shared" si="680"/>
        <v>0</v>
      </c>
      <c r="CW285" s="764">
        <f t="shared" si="680"/>
        <v>0</v>
      </c>
      <c r="CX285" s="764">
        <f t="shared" si="680"/>
        <v>0</v>
      </c>
      <c r="CY285" s="764">
        <f t="shared" si="680"/>
        <v>0</v>
      </c>
      <c r="CZ285" s="764">
        <f t="shared" si="680"/>
        <v>0</v>
      </c>
      <c r="DA285" s="764">
        <f t="shared" si="680"/>
        <v>0</v>
      </c>
      <c r="DB285" s="764">
        <f t="shared" ref="DB285:DK294" si="681">IF($D285=DB$5,$J285,0)</f>
        <v>0</v>
      </c>
      <c r="DC285" s="764">
        <f t="shared" si="681"/>
        <v>0</v>
      </c>
      <c r="DD285" s="764">
        <f t="shared" si="681"/>
        <v>0</v>
      </c>
      <c r="DE285" s="764">
        <f t="shared" si="681"/>
        <v>0</v>
      </c>
      <c r="DF285" s="764">
        <f t="shared" si="681"/>
        <v>0</v>
      </c>
      <c r="DG285" s="764">
        <f t="shared" si="681"/>
        <v>0</v>
      </c>
      <c r="DH285" s="764">
        <f t="shared" si="681"/>
        <v>0</v>
      </c>
      <c r="DI285" s="764">
        <f t="shared" si="681"/>
        <v>0</v>
      </c>
      <c r="DJ285" s="764">
        <f t="shared" si="681"/>
        <v>0</v>
      </c>
      <c r="DK285" s="764">
        <f t="shared" si="681"/>
        <v>0</v>
      </c>
      <c r="DL285" s="764">
        <f t="shared" ref="DL285:DU294" si="682">IF($D285=DL$5,$J285,0)</f>
        <v>0</v>
      </c>
      <c r="DM285" s="764">
        <f t="shared" si="682"/>
        <v>0</v>
      </c>
      <c r="DN285" s="764">
        <f t="shared" si="682"/>
        <v>0</v>
      </c>
      <c r="DO285" s="764">
        <f t="shared" si="682"/>
        <v>0</v>
      </c>
      <c r="DP285" s="764">
        <f t="shared" si="682"/>
        <v>0</v>
      </c>
      <c r="DQ285" s="764">
        <f t="shared" si="682"/>
        <v>0</v>
      </c>
      <c r="DR285" s="764">
        <f t="shared" si="682"/>
        <v>0</v>
      </c>
      <c r="DS285" s="764">
        <f t="shared" si="682"/>
        <v>0</v>
      </c>
      <c r="DT285" s="764">
        <f t="shared" si="682"/>
        <v>0</v>
      </c>
      <c r="DU285" s="764">
        <f t="shared" si="682"/>
        <v>0</v>
      </c>
      <c r="DV285" s="764">
        <f t="shared" ref="DV285:EE294" si="683">IF($D285=DV$5,$J285,0)</f>
        <v>0</v>
      </c>
      <c r="DW285" s="764">
        <f t="shared" si="683"/>
        <v>0</v>
      </c>
      <c r="DX285" s="764">
        <f t="shared" si="683"/>
        <v>0</v>
      </c>
      <c r="DY285" s="764">
        <f t="shared" si="683"/>
        <v>0</v>
      </c>
      <c r="DZ285" s="764">
        <f t="shared" si="683"/>
        <v>0</v>
      </c>
      <c r="EA285" s="764">
        <f t="shared" si="683"/>
        <v>0</v>
      </c>
      <c r="EB285" s="764">
        <f t="shared" si="683"/>
        <v>0</v>
      </c>
      <c r="EC285" s="764">
        <f t="shared" si="683"/>
        <v>0</v>
      </c>
      <c r="ED285" s="764">
        <f t="shared" si="683"/>
        <v>0</v>
      </c>
      <c r="EE285" s="764">
        <f t="shared" si="683"/>
        <v>0</v>
      </c>
      <c r="EF285" s="764">
        <f t="shared" ref="EF285:EO294" si="684">IF($D285=EF$5,$J285,0)</f>
        <v>0</v>
      </c>
      <c r="EG285" s="764">
        <f t="shared" si="684"/>
        <v>0</v>
      </c>
      <c r="EH285" s="764">
        <f t="shared" si="684"/>
        <v>0</v>
      </c>
      <c r="EI285" s="764">
        <f t="shared" si="684"/>
        <v>0</v>
      </c>
      <c r="EJ285" s="764">
        <f t="shared" si="684"/>
        <v>0</v>
      </c>
      <c r="EK285" s="764">
        <f t="shared" si="684"/>
        <v>0</v>
      </c>
      <c r="EL285" s="764">
        <f t="shared" si="684"/>
        <v>0</v>
      </c>
      <c r="EM285" s="764">
        <f t="shared" si="684"/>
        <v>0</v>
      </c>
      <c r="EN285" s="764">
        <f t="shared" si="684"/>
        <v>0</v>
      </c>
      <c r="EO285" s="764">
        <f t="shared" si="684"/>
        <v>0</v>
      </c>
      <c r="EP285" s="764">
        <f t="shared" ref="EP285:EY294" si="685">IF($D285=EP$5,$J285,0)</f>
        <v>0</v>
      </c>
      <c r="EQ285" s="764">
        <f t="shared" si="685"/>
        <v>0</v>
      </c>
      <c r="ER285" s="764">
        <f t="shared" si="685"/>
        <v>0</v>
      </c>
      <c r="ES285" s="764">
        <f t="shared" si="685"/>
        <v>0</v>
      </c>
      <c r="ET285" s="764">
        <f t="shared" si="685"/>
        <v>0</v>
      </c>
      <c r="EU285" s="764">
        <f t="shared" si="685"/>
        <v>0</v>
      </c>
      <c r="EV285" s="764">
        <f t="shared" si="685"/>
        <v>0</v>
      </c>
      <c r="EW285" s="764">
        <f t="shared" si="685"/>
        <v>0</v>
      </c>
      <c r="EX285" s="764">
        <f t="shared" si="685"/>
        <v>0</v>
      </c>
      <c r="EY285" s="764">
        <f t="shared" si="685"/>
        <v>0</v>
      </c>
      <c r="EZ285" s="764">
        <f t="shared" ref="EZ285:FI294" si="686">IF($D285=EZ$5,$J285,0)</f>
        <v>0</v>
      </c>
      <c r="FA285" s="764">
        <f t="shared" si="686"/>
        <v>0</v>
      </c>
      <c r="FB285" s="764">
        <f t="shared" si="686"/>
        <v>0</v>
      </c>
      <c r="FC285" s="764">
        <f t="shared" si="686"/>
        <v>0</v>
      </c>
      <c r="FD285" s="764">
        <f t="shared" si="686"/>
        <v>0</v>
      </c>
      <c r="FE285" s="764">
        <f t="shared" si="686"/>
        <v>0</v>
      </c>
      <c r="FF285" s="764">
        <f t="shared" si="686"/>
        <v>0</v>
      </c>
      <c r="FG285" s="764">
        <f t="shared" si="686"/>
        <v>0</v>
      </c>
      <c r="FH285" s="764">
        <f t="shared" si="686"/>
        <v>0</v>
      </c>
      <c r="FI285" s="764">
        <f t="shared" si="686"/>
        <v>0</v>
      </c>
      <c r="FJ285" s="764">
        <f t="shared" ref="FJ285:FS294" si="687">IF($D285=FJ$5,$J285,0)</f>
        <v>0</v>
      </c>
      <c r="FK285" s="764">
        <f t="shared" si="687"/>
        <v>0</v>
      </c>
      <c r="FL285" s="764">
        <f t="shared" si="687"/>
        <v>0</v>
      </c>
      <c r="FM285" s="764">
        <f t="shared" si="687"/>
        <v>0</v>
      </c>
      <c r="FN285" s="764">
        <f t="shared" si="687"/>
        <v>0</v>
      </c>
      <c r="FO285" s="764">
        <f t="shared" si="687"/>
        <v>0</v>
      </c>
      <c r="FP285" s="764">
        <f t="shared" si="687"/>
        <v>0</v>
      </c>
      <c r="FQ285" s="764">
        <f t="shared" si="687"/>
        <v>0</v>
      </c>
      <c r="FR285" s="764">
        <f t="shared" si="687"/>
        <v>0</v>
      </c>
      <c r="FS285" s="764">
        <f t="shared" si="687"/>
        <v>0</v>
      </c>
      <c r="FT285" s="764">
        <f t="shared" ref="FT285:GC294" si="688">IF($D285=FT$5,$J285,0)</f>
        <v>0</v>
      </c>
      <c r="FU285" s="764">
        <f t="shared" si="688"/>
        <v>0</v>
      </c>
      <c r="FV285" s="764">
        <f t="shared" si="688"/>
        <v>0</v>
      </c>
      <c r="FW285" s="764">
        <f t="shared" si="688"/>
        <v>0</v>
      </c>
      <c r="FX285" s="764">
        <f t="shared" si="688"/>
        <v>0</v>
      </c>
      <c r="FY285" s="764">
        <f t="shared" si="688"/>
        <v>0</v>
      </c>
      <c r="FZ285" s="764">
        <f t="shared" si="688"/>
        <v>0</v>
      </c>
      <c r="GA285" s="764">
        <f t="shared" si="688"/>
        <v>0</v>
      </c>
      <c r="GB285" s="764">
        <f t="shared" si="688"/>
        <v>0</v>
      </c>
      <c r="GC285" s="764">
        <f t="shared" si="688"/>
        <v>0</v>
      </c>
      <c r="GD285" s="764">
        <f t="shared" ref="GD285:GM294" si="689">IF($D285=GD$5,$J285,0)</f>
        <v>0</v>
      </c>
      <c r="GE285" s="764">
        <f t="shared" si="689"/>
        <v>0</v>
      </c>
      <c r="GF285" s="764">
        <f t="shared" si="689"/>
        <v>0</v>
      </c>
      <c r="GG285" s="764">
        <f t="shared" si="689"/>
        <v>0</v>
      </c>
      <c r="GH285" s="764">
        <f t="shared" si="689"/>
        <v>0</v>
      </c>
      <c r="GI285" s="764">
        <f t="shared" si="689"/>
        <v>0</v>
      </c>
      <c r="GJ285" s="764">
        <f t="shared" si="689"/>
        <v>0</v>
      </c>
      <c r="GK285" s="764">
        <f t="shared" si="689"/>
        <v>0</v>
      </c>
      <c r="GL285" s="764">
        <f t="shared" si="689"/>
        <v>0</v>
      </c>
      <c r="GM285" s="764">
        <f t="shared" si="689"/>
        <v>0</v>
      </c>
      <c r="GN285" s="764">
        <f t="shared" ref="GN285:GW294" si="690">IF($D285=GN$5,$J285,0)</f>
        <v>0</v>
      </c>
      <c r="GO285" s="764">
        <f t="shared" si="690"/>
        <v>0</v>
      </c>
      <c r="GP285" s="764">
        <f t="shared" si="690"/>
        <v>0</v>
      </c>
      <c r="GQ285" s="764">
        <f t="shared" si="690"/>
        <v>0</v>
      </c>
      <c r="GR285" s="764">
        <f t="shared" si="690"/>
        <v>0</v>
      </c>
      <c r="GS285" s="764">
        <f t="shared" si="690"/>
        <v>0</v>
      </c>
      <c r="GT285" s="764">
        <f t="shared" si="690"/>
        <v>0</v>
      </c>
      <c r="GU285" s="764">
        <f t="shared" si="690"/>
        <v>0</v>
      </c>
      <c r="GV285" s="764">
        <f t="shared" si="690"/>
        <v>0</v>
      </c>
      <c r="GW285" s="764">
        <f t="shared" si="690"/>
        <v>0</v>
      </c>
      <c r="GX285" s="764">
        <f t="shared" ref="GX285:HG294" si="691">IF($D285=GX$5,$J285,0)</f>
        <v>0</v>
      </c>
      <c r="GY285" s="764">
        <f t="shared" si="691"/>
        <v>0</v>
      </c>
      <c r="GZ285" s="764">
        <f t="shared" si="691"/>
        <v>0</v>
      </c>
      <c r="HA285" s="764">
        <f t="shared" si="691"/>
        <v>0</v>
      </c>
      <c r="HB285" s="764">
        <f t="shared" si="691"/>
        <v>0</v>
      </c>
      <c r="HC285" s="764">
        <f t="shared" si="691"/>
        <v>0</v>
      </c>
      <c r="HD285" s="764">
        <f t="shared" si="691"/>
        <v>0</v>
      </c>
      <c r="HE285" s="764">
        <f t="shared" si="691"/>
        <v>0</v>
      </c>
      <c r="HF285" s="764">
        <f t="shared" si="691"/>
        <v>0</v>
      </c>
      <c r="HG285" s="764">
        <f t="shared" si="691"/>
        <v>0</v>
      </c>
      <c r="HH285" s="764">
        <f t="shared" ref="HH285:HQ294" si="692">IF($D285=HH$5,$J285,0)</f>
        <v>0</v>
      </c>
      <c r="HI285" s="764">
        <f t="shared" si="692"/>
        <v>0</v>
      </c>
      <c r="HJ285" s="764">
        <f t="shared" si="692"/>
        <v>0</v>
      </c>
      <c r="HK285" s="764">
        <f t="shared" si="692"/>
        <v>0</v>
      </c>
      <c r="HL285" s="764">
        <f t="shared" si="692"/>
        <v>0</v>
      </c>
      <c r="HM285" s="764">
        <f t="shared" si="692"/>
        <v>0</v>
      </c>
      <c r="HN285" s="764">
        <f t="shared" si="692"/>
        <v>0</v>
      </c>
      <c r="HO285" s="764">
        <f t="shared" si="692"/>
        <v>0</v>
      </c>
      <c r="HP285" s="764">
        <f t="shared" si="692"/>
        <v>0</v>
      </c>
      <c r="HQ285" s="764">
        <f t="shared" si="692"/>
        <v>0</v>
      </c>
      <c r="HR285" s="764">
        <f t="shared" ref="HR285:IA294" si="693">IF($D285=HR$5,$J285,0)</f>
        <v>0</v>
      </c>
      <c r="HS285" s="764">
        <f t="shared" si="693"/>
        <v>0</v>
      </c>
      <c r="HT285" s="764">
        <f t="shared" si="693"/>
        <v>0</v>
      </c>
      <c r="HU285" s="764">
        <f t="shared" si="693"/>
        <v>0</v>
      </c>
      <c r="HV285" s="764">
        <f t="shared" si="693"/>
        <v>0</v>
      </c>
      <c r="HW285" s="764">
        <f t="shared" si="693"/>
        <v>0</v>
      </c>
      <c r="HX285" s="764">
        <f t="shared" si="693"/>
        <v>0</v>
      </c>
      <c r="HY285" s="764">
        <f t="shared" si="693"/>
        <v>0</v>
      </c>
      <c r="HZ285" s="764">
        <f t="shared" si="693"/>
        <v>0</v>
      </c>
      <c r="IA285" s="764">
        <f t="shared" si="693"/>
        <v>0</v>
      </c>
      <c r="IB285" s="764">
        <f t="shared" ref="IB285:IK294" si="694">IF($D285=IB$5,$J285,0)</f>
        <v>0</v>
      </c>
      <c r="IC285" s="764">
        <f t="shared" si="694"/>
        <v>0</v>
      </c>
      <c r="ID285" s="764">
        <f t="shared" si="694"/>
        <v>0</v>
      </c>
      <c r="IE285" s="764">
        <f t="shared" si="694"/>
        <v>0</v>
      </c>
      <c r="IF285" s="764">
        <f t="shared" si="694"/>
        <v>0</v>
      </c>
      <c r="IG285" s="764">
        <f t="shared" si="694"/>
        <v>0</v>
      </c>
      <c r="IH285" s="764">
        <f t="shared" si="694"/>
        <v>0</v>
      </c>
      <c r="II285" s="764">
        <f t="shared" si="694"/>
        <v>0</v>
      </c>
      <c r="IJ285" s="764">
        <f t="shared" si="694"/>
        <v>0</v>
      </c>
      <c r="IK285" s="764">
        <f t="shared" si="694"/>
        <v>0</v>
      </c>
      <c r="IL285" s="764">
        <f t="shared" ref="IL285:JS294" si="695">IF($D285=IL$5,$J285,0)</f>
        <v>0</v>
      </c>
      <c r="IM285" s="764">
        <f t="shared" si="695"/>
        <v>0</v>
      </c>
      <c r="IN285" s="764">
        <f t="shared" si="695"/>
        <v>0</v>
      </c>
      <c r="IO285" s="764">
        <f t="shared" si="695"/>
        <v>0</v>
      </c>
      <c r="IP285" s="764">
        <f t="shared" si="695"/>
        <v>0</v>
      </c>
      <c r="IQ285" s="764">
        <f t="shared" si="695"/>
        <v>0</v>
      </c>
      <c r="IR285" s="764">
        <f t="shared" si="695"/>
        <v>0</v>
      </c>
      <c r="IS285" s="764">
        <f t="shared" si="695"/>
        <v>0</v>
      </c>
      <c r="IT285" s="764">
        <f t="shared" si="695"/>
        <v>0</v>
      </c>
      <c r="IU285" s="764">
        <f t="shared" si="695"/>
        <v>0</v>
      </c>
      <c r="IV285" s="764">
        <f t="shared" si="695"/>
        <v>0</v>
      </c>
      <c r="IW285" s="764">
        <f t="shared" si="695"/>
        <v>0</v>
      </c>
      <c r="IX285" s="764">
        <f t="shared" si="695"/>
        <v>0</v>
      </c>
      <c r="IY285" s="764">
        <f t="shared" si="695"/>
        <v>0</v>
      </c>
      <c r="IZ285" s="764">
        <f t="shared" si="695"/>
        <v>0</v>
      </c>
      <c r="JA285" s="764">
        <f t="shared" si="695"/>
        <v>0</v>
      </c>
      <c r="JB285" s="764">
        <f t="shared" si="695"/>
        <v>0</v>
      </c>
      <c r="JC285" s="764">
        <f t="shared" si="695"/>
        <v>0</v>
      </c>
      <c r="JD285" s="764">
        <f t="shared" si="675"/>
        <v>0</v>
      </c>
      <c r="JE285" s="764">
        <f t="shared" si="675"/>
        <v>0</v>
      </c>
      <c r="JF285" s="764">
        <f t="shared" si="675"/>
        <v>0</v>
      </c>
      <c r="JG285" s="764">
        <f t="shared" si="675"/>
        <v>0</v>
      </c>
      <c r="JH285" s="764">
        <f t="shared" si="675"/>
        <v>0</v>
      </c>
      <c r="JI285" s="764">
        <f t="shared" si="675"/>
        <v>0</v>
      </c>
      <c r="JJ285" s="764">
        <f t="shared" si="675"/>
        <v>0</v>
      </c>
      <c r="JK285" s="764">
        <f t="shared" si="675"/>
        <v>0</v>
      </c>
      <c r="JL285" s="764">
        <f t="shared" si="695"/>
        <v>0</v>
      </c>
      <c r="JM285" s="764">
        <f t="shared" si="695"/>
        <v>0</v>
      </c>
      <c r="JN285" s="764">
        <f t="shared" si="695"/>
        <v>0</v>
      </c>
      <c r="JO285" s="764">
        <f t="shared" si="695"/>
        <v>0</v>
      </c>
      <c r="JP285" s="764">
        <f t="shared" si="695"/>
        <v>0</v>
      </c>
      <c r="JQ285" s="764">
        <f t="shared" si="624"/>
        <v>0</v>
      </c>
      <c r="JR285" s="764">
        <f t="shared" si="624"/>
        <v>0</v>
      </c>
      <c r="JS285" s="764">
        <f t="shared" si="695"/>
        <v>0</v>
      </c>
      <c r="JT285" s="765">
        <f t="shared" si="625"/>
        <v>0</v>
      </c>
      <c r="JU285" s="229">
        <f t="shared" si="626"/>
        <v>0</v>
      </c>
    </row>
    <row r="286" spans="1:281" ht="12.75" customHeight="1">
      <c r="A286" s="57"/>
      <c r="B286" s="52"/>
      <c r="C286" s="52"/>
      <c r="D286" s="62"/>
      <c r="E286" s="743" t="str">
        <f t="shared" si="623"/>
        <v xml:space="preserve"> </v>
      </c>
      <c r="F286" s="56"/>
      <c r="G286" s="228"/>
      <c r="H286" s="744">
        <f>SUMIF(Ajuste!$C$8:$C$483,$B$6:$B$499,Ajuste!$E$8:$E$483)</f>
        <v>0</v>
      </c>
      <c r="I286" s="744">
        <f>SUMIF(Ajuste!$C$8:$C$483,$B$6:$B$499,Ajuste!$F$8:$F$483)</f>
        <v>0</v>
      </c>
      <c r="J286" s="229">
        <f t="shared" si="627"/>
        <v>0</v>
      </c>
      <c r="K286" s="764">
        <f t="shared" si="676"/>
        <v>0</v>
      </c>
      <c r="L286" s="764">
        <f t="shared" si="676"/>
        <v>0</v>
      </c>
      <c r="M286" s="764">
        <f t="shared" si="676"/>
        <v>0</v>
      </c>
      <c r="N286" s="764">
        <f t="shared" si="676"/>
        <v>0</v>
      </c>
      <c r="O286" s="764">
        <f t="shared" si="676"/>
        <v>0</v>
      </c>
      <c r="P286" s="764">
        <f t="shared" si="676"/>
        <v>0</v>
      </c>
      <c r="Q286" s="764">
        <f t="shared" si="676"/>
        <v>0</v>
      </c>
      <c r="R286" s="764">
        <f t="shared" si="676"/>
        <v>0</v>
      </c>
      <c r="S286" s="764">
        <f t="shared" si="676"/>
        <v>0</v>
      </c>
      <c r="T286" s="764">
        <f t="shared" si="676"/>
        <v>0</v>
      </c>
      <c r="U286" s="764">
        <f t="shared" si="676"/>
        <v>0</v>
      </c>
      <c r="V286" s="764">
        <f t="shared" si="676"/>
        <v>0</v>
      </c>
      <c r="W286" s="764">
        <f t="shared" si="676"/>
        <v>0</v>
      </c>
      <c r="X286" s="764">
        <f t="shared" si="676"/>
        <v>0</v>
      </c>
      <c r="Y286" s="764">
        <f t="shared" si="676"/>
        <v>0</v>
      </c>
      <c r="Z286" s="764">
        <f t="shared" si="676"/>
        <v>0</v>
      </c>
      <c r="AA286" s="764">
        <f t="shared" si="676"/>
        <v>0</v>
      </c>
      <c r="AB286" s="764">
        <f t="shared" si="676"/>
        <v>0</v>
      </c>
      <c r="AC286" s="764">
        <f t="shared" si="676"/>
        <v>0</v>
      </c>
      <c r="AD286" s="764">
        <f t="shared" si="676"/>
        <v>0</v>
      </c>
      <c r="AE286" s="764">
        <f t="shared" si="676"/>
        <v>0</v>
      </c>
      <c r="AF286" s="764">
        <f t="shared" si="676"/>
        <v>0</v>
      </c>
      <c r="AG286" s="764">
        <f t="shared" si="676"/>
        <v>0</v>
      </c>
      <c r="AH286" s="764">
        <f t="shared" si="676"/>
        <v>0</v>
      </c>
      <c r="AI286" s="764">
        <f t="shared" si="676"/>
        <v>0</v>
      </c>
      <c r="AJ286" s="764">
        <f t="shared" si="676"/>
        <v>0</v>
      </c>
      <c r="AK286" s="764">
        <f t="shared" si="676"/>
        <v>0</v>
      </c>
      <c r="AL286" s="764">
        <f t="shared" si="676"/>
        <v>0</v>
      </c>
      <c r="AM286" s="764">
        <f t="shared" si="676"/>
        <v>0</v>
      </c>
      <c r="AN286" s="764">
        <f t="shared" si="676"/>
        <v>0</v>
      </c>
      <c r="AO286" s="764">
        <f t="shared" si="676"/>
        <v>0</v>
      </c>
      <c r="AP286" s="764">
        <f t="shared" si="676"/>
        <v>0</v>
      </c>
      <c r="AQ286" s="764">
        <f t="shared" si="676"/>
        <v>0</v>
      </c>
      <c r="AR286" s="764">
        <f t="shared" si="676"/>
        <v>0</v>
      </c>
      <c r="AS286" s="764">
        <f t="shared" si="676"/>
        <v>0</v>
      </c>
      <c r="AT286" s="764">
        <f t="shared" si="676"/>
        <v>0</v>
      </c>
      <c r="AU286" s="764">
        <f t="shared" si="676"/>
        <v>0</v>
      </c>
      <c r="AV286" s="764">
        <f t="shared" si="676"/>
        <v>0</v>
      </c>
      <c r="AW286" s="764">
        <f t="shared" si="676"/>
        <v>0</v>
      </c>
      <c r="AX286" s="764">
        <f t="shared" si="676"/>
        <v>0</v>
      </c>
      <c r="AY286" s="764">
        <f t="shared" si="676"/>
        <v>0</v>
      </c>
      <c r="AZ286" s="764">
        <f t="shared" si="676"/>
        <v>0</v>
      </c>
      <c r="BA286" s="764">
        <f t="shared" si="676"/>
        <v>0</v>
      </c>
      <c r="BB286" s="764">
        <f t="shared" si="676"/>
        <v>0</v>
      </c>
      <c r="BC286" s="764">
        <f t="shared" si="676"/>
        <v>0</v>
      </c>
      <c r="BD286" s="764">
        <f t="shared" si="676"/>
        <v>0</v>
      </c>
      <c r="BE286" s="764">
        <f t="shared" si="676"/>
        <v>0</v>
      </c>
      <c r="BF286" s="764">
        <f t="shared" si="676"/>
        <v>0</v>
      </c>
      <c r="BG286" s="764">
        <f t="shared" si="676"/>
        <v>0</v>
      </c>
      <c r="BH286" s="764">
        <f t="shared" si="676"/>
        <v>0</v>
      </c>
      <c r="BI286" s="764">
        <f t="shared" si="676"/>
        <v>0</v>
      </c>
      <c r="BJ286" s="764">
        <f t="shared" si="676"/>
        <v>0</v>
      </c>
      <c r="BK286" s="764">
        <f t="shared" si="676"/>
        <v>0</v>
      </c>
      <c r="BL286" s="764">
        <f t="shared" si="676"/>
        <v>0</v>
      </c>
      <c r="BM286" s="764">
        <f t="shared" si="676"/>
        <v>0</v>
      </c>
      <c r="BN286" s="764">
        <f t="shared" si="677"/>
        <v>0</v>
      </c>
      <c r="BO286" s="764">
        <f t="shared" si="677"/>
        <v>0</v>
      </c>
      <c r="BP286" s="764">
        <f t="shared" si="677"/>
        <v>0</v>
      </c>
      <c r="BQ286" s="764">
        <f t="shared" si="677"/>
        <v>0</v>
      </c>
      <c r="BR286" s="764">
        <f t="shared" si="677"/>
        <v>0</v>
      </c>
      <c r="BS286" s="764">
        <f t="shared" si="677"/>
        <v>0</v>
      </c>
      <c r="BT286" s="764">
        <f t="shared" si="677"/>
        <v>0</v>
      </c>
      <c r="BU286" s="764">
        <f t="shared" si="677"/>
        <v>0</v>
      </c>
      <c r="BV286" s="764">
        <f t="shared" si="677"/>
        <v>0</v>
      </c>
      <c r="BW286" s="764">
        <f t="shared" si="677"/>
        <v>0</v>
      </c>
      <c r="BX286" s="764">
        <f t="shared" si="678"/>
        <v>0</v>
      </c>
      <c r="BY286" s="764">
        <f t="shared" si="678"/>
        <v>0</v>
      </c>
      <c r="BZ286" s="764">
        <f t="shared" si="678"/>
        <v>0</v>
      </c>
      <c r="CA286" s="764">
        <f t="shared" si="678"/>
        <v>0</v>
      </c>
      <c r="CB286" s="764">
        <f t="shared" si="678"/>
        <v>0</v>
      </c>
      <c r="CC286" s="764">
        <f t="shared" si="678"/>
        <v>0</v>
      </c>
      <c r="CD286" s="764">
        <f t="shared" si="678"/>
        <v>0</v>
      </c>
      <c r="CE286" s="764">
        <f t="shared" si="678"/>
        <v>0</v>
      </c>
      <c r="CF286" s="764">
        <f t="shared" si="678"/>
        <v>0</v>
      </c>
      <c r="CG286" s="764">
        <f t="shared" si="678"/>
        <v>0</v>
      </c>
      <c r="CH286" s="764">
        <f t="shared" si="679"/>
        <v>0</v>
      </c>
      <c r="CI286" s="764">
        <f t="shared" si="679"/>
        <v>0</v>
      </c>
      <c r="CJ286" s="764">
        <f t="shared" si="679"/>
        <v>0</v>
      </c>
      <c r="CK286" s="764">
        <f t="shared" si="679"/>
        <v>0</v>
      </c>
      <c r="CL286" s="764">
        <f t="shared" si="679"/>
        <v>0</v>
      </c>
      <c r="CM286" s="764">
        <f t="shared" si="679"/>
        <v>0</v>
      </c>
      <c r="CN286" s="764">
        <f t="shared" si="679"/>
        <v>0</v>
      </c>
      <c r="CO286" s="764">
        <f t="shared" si="679"/>
        <v>0</v>
      </c>
      <c r="CP286" s="764">
        <f t="shared" si="679"/>
        <v>0</v>
      </c>
      <c r="CQ286" s="764">
        <f t="shared" si="679"/>
        <v>0</v>
      </c>
      <c r="CR286" s="764">
        <f t="shared" si="680"/>
        <v>0</v>
      </c>
      <c r="CS286" s="764">
        <f t="shared" si="680"/>
        <v>0</v>
      </c>
      <c r="CT286" s="764">
        <f t="shared" si="680"/>
        <v>0</v>
      </c>
      <c r="CU286" s="764">
        <f t="shared" si="680"/>
        <v>0</v>
      </c>
      <c r="CV286" s="764">
        <f t="shared" si="680"/>
        <v>0</v>
      </c>
      <c r="CW286" s="764">
        <f t="shared" si="680"/>
        <v>0</v>
      </c>
      <c r="CX286" s="764">
        <f t="shared" si="680"/>
        <v>0</v>
      </c>
      <c r="CY286" s="764">
        <f t="shared" si="680"/>
        <v>0</v>
      </c>
      <c r="CZ286" s="764">
        <f t="shared" si="680"/>
        <v>0</v>
      </c>
      <c r="DA286" s="764">
        <f t="shared" si="680"/>
        <v>0</v>
      </c>
      <c r="DB286" s="764">
        <f t="shared" si="681"/>
        <v>0</v>
      </c>
      <c r="DC286" s="764">
        <f t="shared" si="681"/>
        <v>0</v>
      </c>
      <c r="DD286" s="764">
        <f t="shared" si="681"/>
        <v>0</v>
      </c>
      <c r="DE286" s="764">
        <f t="shared" si="681"/>
        <v>0</v>
      </c>
      <c r="DF286" s="764">
        <f t="shared" si="681"/>
        <v>0</v>
      </c>
      <c r="DG286" s="764">
        <f t="shared" si="681"/>
        <v>0</v>
      </c>
      <c r="DH286" s="764">
        <f t="shared" si="681"/>
        <v>0</v>
      </c>
      <c r="DI286" s="764">
        <f t="shared" si="681"/>
        <v>0</v>
      </c>
      <c r="DJ286" s="764">
        <f t="shared" si="681"/>
        <v>0</v>
      </c>
      <c r="DK286" s="764">
        <f t="shared" si="681"/>
        <v>0</v>
      </c>
      <c r="DL286" s="764">
        <f t="shared" si="682"/>
        <v>0</v>
      </c>
      <c r="DM286" s="764">
        <f t="shared" si="682"/>
        <v>0</v>
      </c>
      <c r="DN286" s="764">
        <f t="shared" si="682"/>
        <v>0</v>
      </c>
      <c r="DO286" s="764">
        <f t="shared" si="682"/>
        <v>0</v>
      </c>
      <c r="DP286" s="764">
        <f t="shared" si="682"/>
        <v>0</v>
      </c>
      <c r="DQ286" s="764">
        <f t="shared" si="682"/>
        <v>0</v>
      </c>
      <c r="DR286" s="764">
        <f t="shared" si="682"/>
        <v>0</v>
      </c>
      <c r="DS286" s="764">
        <f t="shared" si="682"/>
        <v>0</v>
      </c>
      <c r="DT286" s="764">
        <f t="shared" si="682"/>
        <v>0</v>
      </c>
      <c r="DU286" s="764">
        <f t="shared" si="682"/>
        <v>0</v>
      </c>
      <c r="DV286" s="764">
        <f t="shared" si="683"/>
        <v>0</v>
      </c>
      <c r="DW286" s="764">
        <f t="shared" si="683"/>
        <v>0</v>
      </c>
      <c r="DX286" s="764">
        <f t="shared" si="683"/>
        <v>0</v>
      </c>
      <c r="DY286" s="764">
        <f t="shared" si="683"/>
        <v>0</v>
      </c>
      <c r="DZ286" s="764">
        <f t="shared" si="683"/>
        <v>0</v>
      </c>
      <c r="EA286" s="764">
        <f t="shared" si="683"/>
        <v>0</v>
      </c>
      <c r="EB286" s="764">
        <f t="shared" si="683"/>
        <v>0</v>
      </c>
      <c r="EC286" s="764">
        <f t="shared" si="683"/>
        <v>0</v>
      </c>
      <c r="ED286" s="764">
        <f t="shared" si="683"/>
        <v>0</v>
      </c>
      <c r="EE286" s="764">
        <f t="shared" si="683"/>
        <v>0</v>
      </c>
      <c r="EF286" s="764">
        <f t="shared" si="684"/>
        <v>0</v>
      </c>
      <c r="EG286" s="764">
        <f t="shared" si="684"/>
        <v>0</v>
      </c>
      <c r="EH286" s="764">
        <f t="shared" si="684"/>
        <v>0</v>
      </c>
      <c r="EI286" s="764">
        <f t="shared" si="684"/>
        <v>0</v>
      </c>
      <c r="EJ286" s="764">
        <f t="shared" si="684"/>
        <v>0</v>
      </c>
      <c r="EK286" s="764">
        <f t="shared" si="684"/>
        <v>0</v>
      </c>
      <c r="EL286" s="764">
        <f t="shared" si="684"/>
        <v>0</v>
      </c>
      <c r="EM286" s="764">
        <f t="shared" si="684"/>
        <v>0</v>
      </c>
      <c r="EN286" s="764">
        <f t="shared" si="684"/>
        <v>0</v>
      </c>
      <c r="EO286" s="764">
        <f t="shared" si="684"/>
        <v>0</v>
      </c>
      <c r="EP286" s="764">
        <f t="shared" si="685"/>
        <v>0</v>
      </c>
      <c r="EQ286" s="764">
        <f t="shared" si="685"/>
        <v>0</v>
      </c>
      <c r="ER286" s="764">
        <f t="shared" si="685"/>
        <v>0</v>
      </c>
      <c r="ES286" s="764">
        <f t="shared" si="685"/>
        <v>0</v>
      </c>
      <c r="ET286" s="764">
        <f t="shared" si="685"/>
        <v>0</v>
      </c>
      <c r="EU286" s="764">
        <f t="shared" si="685"/>
        <v>0</v>
      </c>
      <c r="EV286" s="764">
        <f t="shared" si="685"/>
        <v>0</v>
      </c>
      <c r="EW286" s="764">
        <f t="shared" si="685"/>
        <v>0</v>
      </c>
      <c r="EX286" s="764">
        <f t="shared" si="685"/>
        <v>0</v>
      </c>
      <c r="EY286" s="764">
        <f t="shared" si="685"/>
        <v>0</v>
      </c>
      <c r="EZ286" s="764">
        <f t="shared" si="686"/>
        <v>0</v>
      </c>
      <c r="FA286" s="764">
        <f t="shared" si="686"/>
        <v>0</v>
      </c>
      <c r="FB286" s="764">
        <f t="shared" si="686"/>
        <v>0</v>
      </c>
      <c r="FC286" s="764">
        <f t="shared" si="686"/>
        <v>0</v>
      </c>
      <c r="FD286" s="764">
        <f t="shared" si="686"/>
        <v>0</v>
      </c>
      <c r="FE286" s="764">
        <f t="shared" si="686"/>
        <v>0</v>
      </c>
      <c r="FF286" s="764">
        <f t="shared" si="686"/>
        <v>0</v>
      </c>
      <c r="FG286" s="764">
        <f t="shared" si="686"/>
        <v>0</v>
      </c>
      <c r="FH286" s="764">
        <f t="shared" si="686"/>
        <v>0</v>
      </c>
      <c r="FI286" s="764">
        <f t="shared" si="686"/>
        <v>0</v>
      </c>
      <c r="FJ286" s="764">
        <f t="shared" si="687"/>
        <v>0</v>
      </c>
      <c r="FK286" s="764">
        <f t="shared" si="687"/>
        <v>0</v>
      </c>
      <c r="FL286" s="764">
        <f t="shared" si="687"/>
        <v>0</v>
      </c>
      <c r="FM286" s="764">
        <f t="shared" si="687"/>
        <v>0</v>
      </c>
      <c r="FN286" s="764">
        <f t="shared" si="687"/>
        <v>0</v>
      </c>
      <c r="FO286" s="764">
        <f t="shared" si="687"/>
        <v>0</v>
      </c>
      <c r="FP286" s="764">
        <f t="shared" si="687"/>
        <v>0</v>
      </c>
      <c r="FQ286" s="764">
        <f t="shared" si="687"/>
        <v>0</v>
      </c>
      <c r="FR286" s="764">
        <f t="shared" si="687"/>
        <v>0</v>
      </c>
      <c r="FS286" s="764">
        <f t="shared" si="687"/>
        <v>0</v>
      </c>
      <c r="FT286" s="764">
        <f t="shared" si="688"/>
        <v>0</v>
      </c>
      <c r="FU286" s="764">
        <f t="shared" si="688"/>
        <v>0</v>
      </c>
      <c r="FV286" s="764">
        <f t="shared" si="688"/>
        <v>0</v>
      </c>
      <c r="FW286" s="764">
        <f t="shared" si="688"/>
        <v>0</v>
      </c>
      <c r="FX286" s="764">
        <f t="shared" si="688"/>
        <v>0</v>
      </c>
      <c r="FY286" s="764">
        <f t="shared" si="688"/>
        <v>0</v>
      </c>
      <c r="FZ286" s="764">
        <f t="shared" si="688"/>
        <v>0</v>
      </c>
      <c r="GA286" s="764">
        <f t="shared" si="688"/>
        <v>0</v>
      </c>
      <c r="GB286" s="764">
        <f t="shared" si="688"/>
        <v>0</v>
      </c>
      <c r="GC286" s="764">
        <f t="shared" si="688"/>
        <v>0</v>
      </c>
      <c r="GD286" s="764">
        <f t="shared" si="689"/>
        <v>0</v>
      </c>
      <c r="GE286" s="764">
        <f t="shared" si="689"/>
        <v>0</v>
      </c>
      <c r="GF286" s="764">
        <f t="shared" si="689"/>
        <v>0</v>
      </c>
      <c r="GG286" s="764">
        <f t="shared" si="689"/>
        <v>0</v>
      </c>
      <c r="GH286" s="764">
        <f t="shared" si="689"/>
        <v>0</v>
      </c>
      <c r="GI286" s="764">
        <f t="shared" si="689"/>
        <v>0</v>
      </c>
      <c r="GJ286" s="764">
        <f t="shared" si="689"/>
        <v>0</v>
      </c>
      <c r="GK286" s="764">
        <f t="shared" si="689"/>
        <v>0</v>
      </c>
      <c r="GL286" s="764">
        <f t="shared" si="689"/>
        <v>0</v>
      </c>
      <c r="GM286" s="764">
        <f t="shared" si="689"/>
        <v>0</v>
      </c>
      <c r="GN286" s="764">
        <f t="shared" si="690"/>
        <v>0</v>
      </c>
      <c r="GO286" s="764">
        <f t="shared" si="690"/>
        <v>0</v>
      </c>
      <c r="GP286" s="764">
        <f t="shared" si="690"/>
        <v>0</v>
      </c>
      <c r="GQ286" s="764">
        <f t="shared" si="690"/>
        <v>0</v>
      </c>
      <c r="GR286" s="764">
        <f t="shared" si="690"/>
        <v>0</v>
      </c>
      <c r="GS286" s="764">
        <f t="shared" si="690"/>
        <v>0</v>
      </c>
      <c r="GT286" s="764">
        <f t="shared" si="690"/>
        <v>0</v>
      </c>
      <c r="GU286" s="764">
        <f t="shared" si="690"/>
        <v>0</v>
      </c>
      <c r="GV286" s="764">
        <f t="shared" si="690"/>
        <v>0</v>
      </c>
      <c r="GW286" s="764">
        <f t="shared" si="690"/>
        <v>0</v>
      </c>
      <c r="GX286" s="764">
        <f t="shared" si="691"/>
        <v>0</v>
      </c>
      <c r="GY286" s="764">
        <f t="shared" si="691"/>
        <v>0</v>
      </c>
      <c r="GZ286" s="764">
        <f t="shared" si="691"/>
        <v>0</v>
      </c>
      <c r="HA286" s="764">
        <f t="shared" si="691"/>
        <v>0</v>
      </c>
      <c r="HB286" s="764">
        <f t="shared" si="691"/>
        <v>0</v>
      </c>
      <c r="HC286" s="764">
        <f t="shared" si="691"/>
        <v>0</v>
      </c>
      <c r="HD286" s="764">
        <f t="shared" si="691"/>
        <v>0</v>
      </c>
      <c r="HE286" s="764">
        <f t="shared" si="691"/>
        <v>0</v>
      </c>
      <c r="HF286" s="764">
        <f t="shared" si="691"/>
        <v>0</v>
      </c>
      <c r="HG286" s="764">
        <f t="shared" si="691"/>
        <v>0</v>
      </c>
      <c r="HH286" s="764">
        <f t="shared" si="692"/>
        <v>0</v>
      </c>
      <c r="HI286" s="764">
        <f t="shared" si="692"/>
        <v>0</v>
      </c>
      <c r="HJ286" s="764">
        <f t="shared" si="692"/>
        <v>0</v>
      </c>
      <c r="HK286" s="764">
        <f t="shared" si="692"/>
        <v>0</v>
      </c>
      <c r="HL286" s="764">
        <f t="shared" si="692"/>
        <v>0</v>
      </c>
      <c r="HM286" s="764">
        <f t="shared" si="692"/>
        <v>0</v>
      </c>
      <c r="HN286" s="764">
        <f t="shared" si="692"/>
        <v>0</v>
      </c>
      <c r="HO286" s="764">
        <f t="shared" si="692"/>
        <v>0</v>
      </c>
      <c r="HP286" s="764">
        <f t="shared" si="692"/>
        <v>0</v>
      </c>
      <c r="HQ286" s="764">
        <f t="shared" si="692"/>
        <v>0</v>
      </c>
      <c r="HR286" s="764">
        <f t="shared" si="693"/>
        <v>0</v>
      </c>
      <c r="HS286" s="764">
        <f t="shared" si="693"/>
        <v>0</v>
      </c>
      <c r="HT286" s="764">
        <f t="shared" si="693"/>
        <v>0</v>
      </c>
      <c r="HU286" s="764">
        <f t="shared" si="693"/>
        <v>0</v>
      </c>
      <c r="HV286" s="764">
        <f t="shared" si="693"/>
        <v>0</v>
      </c>
      <c r="HW286" s="764">
        <f t="shared" si="693"/>
        <v>0</v>
      </c>
      <c r="HX286" s="764">
        <f t="shared" si="693"/>
        <v>0</v>
      </c>
      <c r="HY286" s="764">
        <f t="shared" si="693"/>
        <v>0</v>
      </c>
      <c r="HZ286" s="764">
        <f t="shared" si="693"/>
        <v>0</v>
      </c>
      <c r="IA286" s="764">
        <f t="shared" si="693"/>
        <v>0</v>
      </c>
      <c r="IB286" s="764">
        <f t="shared" si="694"/>
        <v>0</v>
      </c>
      <c r="IC286" s="764">
        <f t="shared" si="694"/>
        <v>0</v>
      </c>
      <c r="ID286" s="764">
        <f t="shared" si="694"/>
        <v>0</v>
      </c>
      <c r="IE286" s="764">
        <f t="shared" si="694"/>
        <v>0</v>
      </c>
      <c r="IF286" s="764">
        <f t="shared" si="694"/>
        <v>0</v>
      </c>
      <c r="IG286" s="764">
        <f t="shared" si="694"/>
        <v>0</v>
      </c>
      <c r="IH286" s="764">
        <f t="shared" si="694"/>
        <v>0</v>
      </c>
      <c r="II286" s="764">
        <f t="shared" si="694"/>
        <v>0</v>
      </c>
      <c r="IJ286" s="764">
        <f t="shared" si="694"/>
        <v>0</v>
      </c>
      <c r="IK286" s="764">
        <f t="shared" si="694"/>
        <v>0</v>
      </c>
      <c r="IL286" s="764">
        <f t="shared" si="695"/>
        <v>0</v>
      </c>
      <c r="IM286" s="764">
        <f t="shared" si="695"/>
        <v>0</v>
      </c>
      <c r="IN286" s="764">
        <f t="shared" si="695"/>
        <v>0</v>
      </c>
      <c r="IO286" s="764">
        <f t="shared" si="695"/>
        <v>0</v>
      </c>
      <c r="IP286" s="764">
        <f t="shared" si="695"/>
        <v>0</v>
      </c>
      <c r="IQ286" s="764">
        <f t="shared" si="695"/>
        <v>0</v>
      </c>
      <c r="IR286" s="764">
        <f t="shared" si="695"/>
        <v>0</v>
      </c>
      <c r="IS286" s="764">
        <f t="shared" si="695"/>
        <v>0</v>
      </c>
      <c r="IT286" s="764">
        <f t="shared" si="695"/>
        <v>0</v>
      </c>
      <c r="IU286" s="764">
        <f t="shared" si="695"/>
        <v>0</v>
      </c>
      <c r="IV286" s="764">
        <f t="shared" si="695"/>
        <v>0</v>
      </c>
      <c r="IW286" s="764">
        <f t="shared" si="695"/>
        <v>0</v>
      </c>
      <c r="IX286" s="764">
        <f t="shared" si="695"/>
        <v>0</v>
      </c>
      <c r="IY286" s="764">
        <f t="shared" si="695"/>
        <v>0</v>
      </c>
      <c r="IZ286" s="764">
        <f t="shared" si="695"/>
        <v>0</v>
      </c>
      <c r="JA286" s="764">
        <f t="shared" si="695"/>
        <v>0</v>
      </c>
      <c r="JB286" s="764">
        <f t="shared" si="695"/>
        <v>0</v>
      </c>
      <c r="JC286" s="764">
        <f t="shared" si="695"/>
        <v>0</v>
      </c>
      <c r="JD286" s="764">
        <f t="shared" si="675"/>
        <v>0</v>
      </c>
      <c r="JE286" s="764">
        <f t="shared" si="675"/>
        <v>0</v>
      </c>
      <c r="JF286" s="764">
        <f t="shared" si="675"/>
        <v>0</v>
      </c>
      <c r="JG286" s="764">
        <f t="shared" si="675"/>
        <v>0</v>
      </c>
      <c r="JH286" s="764">
        <f t="shared" si="675"/>
        <v>0</v>
      </c>
      <c r="JI286" s="764">
        <f t="shared" si="675"/>
        <v>0</v>
      </c>
      <c r="JJ286" s="764">
        <f t="shared" si="675"/>
        <v>0</v>
      </c>
      <c r="JK286" s="764">
        <f t="shared" si="675"/>
        <v>0</v>
      </c>
      <c r="JL286" s="764">
        <f t="shared" si="695"/>
        <v>0</v>
      </c>
      <c r="JM286" s="764">
        <f t="shared" si="695"/>
        <v>0</v>
      </c>
      <c r="JN286" s="764">
        <f t="shared" si="695"/>
        <v>0</v>
      </c>
      <c r="JO286" s="764">
        <f t="shared" si="695"/>
        <v>0</v>
      </c>
      <c r="JP286" s="764">
        <f t="shared" si="695"/>
        <v>0</v>
      </c>
      <c r="JQ286" s="764">
        <f t="shared" si="624"/>
        <v>0</v>
      </c>
      <c r="JR286" s="764">
        <f t="shared" si="624"/>
        <v>0</v>
      </c>
      <c r="JS286" s="764">
        <f t="shared" si="695"/>
        <v>0</v>
      </c>
      <c r="JT286" s="765">
        <f t="shared" si="625"/>
        <v>0</v>
      </c>
      <c r="JU286" s="229">
        <f t="shared" si="626"/>
        <v>0</v>
      </c>
    </row>
    <row r="287" spans="1:281" ht="12.75" customHeight="1">
      <c r="A287" s="57"/>
      <c r="B287" s="52"/>
      <c r="C287" s="52"/>
      <c r="D287" s="62"/>
      <c r="E287" s="743" t="str">
        <f t="shared" si="623"/>
        <v xml:space="preserve"> </v>
      </c>
      <c r="F287" s="56"/>
      <c r="G287" s="228"/>
      <c r="H287" s="744">
        <f>SUMIF(Ajuste!$C$8:$C$483,$B$6:$B$499,Ajuste!$E$8:$E$483)</f>
        <v>0</v>
      </c>
      <c r="I287" s="744">
        <f>SUMIF(Ajuste!$C$8:$C$483,$B$6:$B$499,Ajuste!$F$8:$F$483)</f>
        <v>0</v>
      </c>
      <c r="J287" s="229">
        <f t="shared" si="627"/>
        <v>0</v>
      </c>
      <c r="K287" s="764">
        <f t="shared" si="676"/>
        <v>0</v>
      </c>
      <c r="L287" s="764">
        <f t="shared" si="676"/>
        <v>0</v>
      </c>
      <c r="M287" s="764">
        <f t="shared" si="676"/>
        <v>0</v>
      </c>
      <c r="N287" s="764">
        <f t="shared" si="676"/>
        <v>0</v>
      </c>
      <c r="O287" s="764">
        <f t="shared" si="676"/>
        <v>0</v>
      </c>
      <c r="P287" s="764">
        <f t="shared" si="676"/>
        <v>0</v>
      </c>
      <c r="Q287" s="764">
        <f t="shared" si="676"/>
        <v>0</v>
      </c>
      <c r="R287" s="764">
        <f t="shared" si="676"/>
        <v>0</v>
      </c>
      <c r="S287" s="764">
        <f t="shared" si="676"/>
        <v>0</v>
      </c>
      <c r="T287" s="764">
        <f t="shared" si="676"/>
        <v>0</v>
      </c>
      <c r="U287" s="764">
        <f t="shared" si="676"/>
        <v>0</v>
      </c>
      <c r="V287" s="764">
        <f t="shared" si="676"/>
        <v>0</v>
      </c>
      <c r="W287" s="764">
        <f t="shared" si="676"/>
        <v>0</v>
      </c>
      <c r="X287" s="764">
        <f t="shared" si="676"/>
        <v>0</v>
      </c>
      <c r="Y287" s="764">
        <f t="shared" si="676"/>
        <v>0</v>
      </c>
      <c r="Z287" s="764">
        <f t="shared" si="676"/>
        <v>0</v>
      </c>
      <c r="AA287" s="764">
        <f t="shared" si="676"/>
        <v>0</v>
      </c>
      <c r="AB287" s="764">
        <f t="shared" si="676"/>
        <v>0</v>
      </c>
      <c r="AC287" s="764">
        <f t="shared" si="676"/>
        <v>0</v>
      </c>
      <c r="AD287" s="764">
        <f t="shared" si="676"/>
        <v>0</v>
      </c>
      <c r="AE287" s="764">
        <f t="shared" si="676"/>
        <v>0</v>
      </c>
      <c r="AF287" s="764">
        <f t="shared" si="676"/>
        <v>0</v>
      </c>
      <c r="AG287" s="764">
        <f t="shared" si="676"/>
        <v>0</v>
      </c>
      <c r="AH287" s="764">
        <f t="shared" si="676"/>
        <v>0</v>
      </c>
      <c r="AI287" s="764">
        <f t="shared" si="676"/>
        <v>0</v>
      </c>
      <c r="AJ287" s="764">
        <f t="shared" si="676"/>
        <v>0</v>
      </c>
      <c r="AK287" s="764">
        <f t="shared" si="676"/>
        <v>0</v>
      </c>
      <c r="AL287" s="764">
        <f t="shared" si="676"/>
        <v>0</v>
      </c>
      <c r="AM287" s="764">
        <f t="shared" si="676"/>
        <v>0</v>
      </c>
      <c r="AN287" s="764">
        <f t="shared" si="676"/>
        <v>0</v>
      </c>
      <c r="AO287" s="764">
        <f t="shared" si="676"/>
        <v>0</v>
      </c>
      <c r="AP287" s="764">
        <f t="shared" si="676"/>
        <v>0</v>
      </c>
      <c r="AQ287" s="764">
        <f t="shared" si="676"/>
        <v>0</v>
      </c>
      <c r="AR287" s="764">
        <f t="shared" si="676"/>
        <v>0</v>
      </c>
      <c r="AS287" s="764">
        <f t="shared" si="676"/>
        <v>0</v>
      </c>
      <c r="AT287" s="764">
        <f t="shared" si="676"/>
        <v>0</v>
      </c>
      <c r="AU287" s="764">
        <f t="shared" si="676"/>
        <v>0</v>
      </c>
      <c r="AV287" s="764">
        <f t="shared" si="676"/>
        <v>0</v>
      </c>
      <c r="AW287" s="764">
        <f t="shared" si="676"/>
        <v>0</v>
      </c>
      <c r="AX287" s="764">
        <f t="shared" si="676"/>
        <v>0</v>
      </c>
      <c r="AY287" s="764">
        <f t="shared" si="676"/>
        <v>0</v>
      </c>
      <c r="AZ287" s="764">
        <f t="shared" si="676"/>
        <v>0</v>
      </c>
      <c r="BA287" s="764">
        <f t="shared" si="676"/>
        <v>0</v>
      </c>
      <c r="BB287" s="764">
        <f t="shared" si="676"/>
        <v>0</v>
      </c>
      <c r="BC287" s="764">
        <f t="shared" si="676"/>
        <v>0</v>
      </c>
      <c r="BD287" s="764">
        <f t="shared" si="676"/>
        <v>0</v>
      </c>
      <c r="BE287" s="764">
        <f t="shared" si="676"/>
        <v>0</v>
      </c>
      <c r="BF287" s="764">
        <f t="shared" si="676"/>
        <v>0</v>
      </c>
      <c r="BG287" s="764">
        <f t="shared" si="676"/>
        <v>0</v>
      </c>
      <c r="BH287" s="764">
        <f t="shared" si="676"/>
        <v>0</v>
      </c>
      <c r="BI287" s="764">
        <f t="shared" si="676"/>
        <v>0</v>
      </c>
      <c r="BJ287" s="764">
        <f t="shared" si="676"/>
        <v>0</v>
      </c>
      <c r="BK287" s="764">
        <f t="shared" si="676"/>
        <v>0</v>
      </c>
      <c r="BL287" s="764">
        <f t="shared" si="676"/>
        <v>0</v>
      </c>
      <c r="BM287" s="764">
        <f t="shared" si="676"/>
        <v>0</v>
      </c>
      <c r="BN287" s="764">
        <f t="shared" si="677"/>
        <v>0</v>
      </c>
      <c r="BO287" s="764">
        <f t="shared" si="677"/>
        <v>0</v>
      </c>
      <c r="BP287" s="764">
        <f t="shared" si="677"/>
        <v>0</v>
      </c>
      <c r="BQ287" s="764">
        <f t="shared" si="677"/>
        <v>0</v>
      </c>
      <c r="BR287" s="764">
        <f t="shared" si="677"/>
        <v>0</v>
      </c>
      <c r="BS287" s="764">
        <f t="shared" si="677"/>
        <v>0</v>
      </c>
      <c r="BT287" s="764">
        <f t="shared" si="677"/>
        <v>0</v>
      </c>
      <c r="BU287" s="764">
        <f t="shared" si="677"/>
        <v>0</v>
      </c>
      <c r="BV287" s="764">
        <f t="shared" si="677"/>
        <v>0</v>
      </c>
      <c r="BW287" s="764">
        <f t="shared" si="677"/>
        <v>0</v>
      </c>
      <c r="BX287" s="764">
        <f t="shared" si="678"/>
        <v>0</v>
      </c>
      <c r="BY287" s="764">
        <f t="shared" si="678"/>
        <v>0</v>
      </c>
      <c r="BZ287" s="764">
        <f t="shared" si="678"/>
        <v>0</v>
      </c>
      <c r="CA287" s="764">
        <f t="shared" si="678"/>
        <v>0</v>
      </c>
      <c r="CB287" s="764">
        <f t="shared" si="678"/>
        <v>0</v>
      </c>
      <c r="CC287" s="764">
        <f t="shared" si="678"/>
        <v>0</v>
      </c>
      <c r="CD287" s="764">
        <f t="shared" si="678"/>
        <v>0</v>
      </c>
      <c r="CE287" s="764">
        <f t="shared" si="678"/>
        <v>0</v>
      </c>
      <c r="CF287" s="764">
        <f t="shared" si="678"/>
        <v>0</v>
      </c>
      <c r="CG287" s="764">
        <f t="shared" si="678"/>
        <v>0</v>
      </c>
      <c r="CH287" s="764">
        <f t="shared" si="679"/>
        <v>0</v>
      </c>
      <c r="CI287" s="764">
        <f t="shared" si="679"/>
        <v>0</v>
      </c>
      <c r="CJ287" s="764">
        <f t="shared" si="679"/>
        <v>0</v>
      </c>
      <c r="CK287" s="764">
        <f t="shared" si="679"/>
        <v>0</v>
      </c>
      <c r="CL287" s="764">
        <f t="shared" si="679"/>
        <v>0</v>
      </c>
      <c r="CM287" s="764">
        <f t="shared" si="679"/>
        <v>0</v>
      </c>
      <c r="CN287" s="764">
        <f t="shared" si="679"/>
        <v>0</v>
      </c>
      <c r="CO287" s="764">
        <f t="shared" si="679"/>
        <v>0</v>
      </c>
      <c r="CP287" s="764">
        <f t="shared" si="679"/>
        <v>0</v>
      </c>
      <c r="CQ287" s="764">
        <f t="shared" si="679"/>
        <v>0</v>
      </c>
      <c r="CR287" s="764">
        <f t="shared" si="680"/>
        <v>0</v>
      </c>
      <c r="CS287" s="764">
        <f t="shared" si="680"/>
        <v>0</v>
      </c>
      <c r="CT287" s="764">
        <f t="shared" si="680"/>
        <v>0</v>
      </c>
      <c r="CU287" s="764">
        <f t="shared" si="680"/>
        <v>0</v>
      </c>
      <c r="CV287" s="764">
        <f t="shared" si="680"/>
        <v>0</v>
      </c>
      <c r="CW287" s="764">
        <f t="shared" si="680"/>
        <v>0</v>
      </c>
      <c r="CX287" s="764">
        <f t="shared" si="680"/>
        <v>0</v>
      </c>
      <c r="CY287" s="764">
        <f t="shared" si="680"/>
        <v>0</v>
      </c>
      <c r="CZ287" s="764">
        <f t="shared" si="680"/>
        <v>0</v>
      </c>
      <c r="DA287" s="764">
        <f t="shared" si="680"/>
        <v>0</v>
      </c>
      <c r="DB287" s="764">
        <f t="shared" si="681"/>
        <v>0</v>
      </c>
      <c r="DC287" s="764">
        <f t="shared" si="681"/>
        <v>0</v>
      </c>
      <c r="DD287" s="764">
        <f t="shared" si="681"/>
        <v>0</v>
      </c>
      <c r="DE287" s="764">
        <f t="shared" si="681"/>
        <v>0</v>
      </c>
      <c r="DF287" s="764">
        <f t="shared" si="681"/>
        <v>0</v>
      </c>
      <c r="DG287" s="764">
        <f t="shared" si="681"/>
        <v>0</v>
      </c>
      <c r="DH287" s="764">
        <f t="shared" si="681"/>
        <v>0</v>
      </c>
      <c r="DI287" s="764">
        <f t="shared" si="681"/>
        <v>0</v>
      </c>
      <c r="DJ287" s="764">
        <f t="shared" si="681"/>
        <v>0</v>
      </c>
      <c r="DK287" s="764">
        <f t="shared" si="681"/>
        <v>0</v>
      </c>
      <c r="DL287" s="764">
        <f t="shared" si="682"/>
        <v>0</v>
      </c>
      <c r="DM287" s="764">
        <f t="shared" si="682"/>
        <v>0</v>
      </c>
      <c r="DN287" s="764">
        <f t="shared" si="682"/>
        <v>0</v>
      </c>
      <c r="DO287" s="764">
        <f t="shared" si="682"/>
        <v>0</v>
      </c>
      <c r="DP287" s="764">
        <f t="shared" si="682"/>
        <v>0</v>
      </c>
      <c r="DQ287" s="764">
        <f t="shared" si="682"/>
        <v>0</v>
      </c>
      <c r="DR287" s="764">
        <f t="shared" si="682"/>
        <v>0</v>
      </c>
      <c r="DS287" s="764">
        <f t="shared" si="682"/>
        <v>0</v>
      </c>
      <c r="DT287" s="764">
        <f t="shared" si="682"/>
        <v>0</v>
      </c>
      <c r="DU287" s="764">
        <f t="shared" si="682"/>
        <v>0</v>
      </c>
      <c r="DV287" s="764">
        <f t="shared" si="683"/>
        <v>0</v>
      </c>
      <c r="DW287" s="764">
        <f t="shared" si="683"/>
        <v>0</v>
      </c>
      <c r="DX287" s="764">
        <f t="shared" si="683"/>
        <v>0</v>
      </c>
      <c r="DY287" s="764">
        <f t="shared" si="683"/>
        <v>0</v>
      </c>
      <c r="DZ287" s="764">
        <f t="shared" si="683"/>
        <v>0</v>
      </c>
      <c r="EA287" s="764">
        <f t="shared" si="683"/>
        <v>0</v>
      </c>
      <c r="EB287" s="764">
        <f t="shared" si="683"/>
        <v>0</v>
      </c>
      <c r="EC287" s="764">
        <f t="shared" si="683"/>
        <v>0</v>
      </c>
      <c r="ED287" s="764">
        <f t="shared" si="683"/>
        <v>0</v>
      </c>
      <c r="EE287" s="764">
        <f t="shared" si="683"/>
        <v>0</v>
      </c>
      <c r="EF287" s="764">
        <f t="shared" si="684"/>
        <v>0</v>
      </c>
      <c r="EG287" s="764">
        <f t="shared" si="684"/>
        <v>0</v>
      </c>
      <c r="EH287" s="764">
        <f t="shared" si="684"/>
        <v>0</v>
      </c>
      <c r="EI287" s="764">
        <f t="shared" si="684"/>
        <v>0</v>
      </c>
      <c r="EJ287" s="764">
        <f t="shared" si="684"/>
        <v>0</v>
      </c>
      <c r="EK287" s="764">
        <f t="shared" si="684"/>
        <v>0</v>
      </c>
      <c r="EL287" s="764">
        <f t="shared" si="684"/>
        <v>0</v>
      </c>
      <c r="EM287" s="764">
        <f t="shared" si="684"/>
        <v>0</v>
      </c>
      <c r="EN287" s="764">
        <f t="shared" si="684"/>
        <v>0</v>
      </c>
      <c r="EO287" s="764">
        <f t="shared" si="684"/>
        <v>0</v>
      </c>
      <c r="EP287" s="764">
        <f t="shared" si="685"/>
        <v>0</v>
      </c>
      <c r="EQ287" s="764">
        <f t="shared" si="685"/>
        <v>0</v>
      </c>
      <c r="ER287" s="764">
        <f t="shared" si="685"/>
        <v>0</v>
      </c>
      <c r="ES287" s="764">
        <f t="shared" si="685"/>
        <v>0</v>
      </c>
      <c r="ET287" s="764">
        <f t="shared" si="685"/>
        <v>0</v>
      </c>
      <c r="EU287" s="764">
        <f t="shared" si="685"/>
        <v>0</v>
      </c>
      <c r="EV287" s="764">
        <f t="shared" si="685"/>
        <v>0</v>
      </c>
      <c r="EW287" s="764">
        <f t="shared" si="685"/>
        <v>0</v>
      </c>
      <c r="EX287" s="764">
        <f t="shared" si="685"/>
        <v>0</v>
      </c>
      <c r="EY287" s="764">
        <f t="shared" si="685"/>
        <v>0</v>
      </c>
      <c r="EZ287" s="764">
        <f t="shared" si="686"/>
        <v>0</v>
      </c>
      <c r="FA287" s="764">
        <f t="shared" si="686"/>
        <v>0</v>
      </c>
      <c r="FB287" s="764">
        <f t="shared" si="686"/>
        <v>0</v>
      </c>
      <c r="FC287" s="764">
        <f t="shared" si="686"/>
        <v>0</v>
      </c>
      <c r="FD287" s="764">
        <f t="shared" si="686"/>
        <v>0</v>
      </c>
      <c r="FE287" s="764">
        <f t="shared" si="686"/>
        <v>0</v>
      </c>
      <c r="FF287" s="764">
        <f t="shared" si="686"/>
        <v>0</v>
      </c>
      <c r="FG287" s="764">
        <f t="shared" si="686"/>
        <v>0</v>
      </c>
      <c r="FH287" s="764">
        <f t="shared" si="686"/>
        <v>0</v>
      </c>
      <c r="FI287" s="764">
        <f t="shared" si="686"/>
        <v>0</v>
      </c>
      <c r="FJ287" s="764">
        <f t="shared" si="687"/>
        <v>0</v>
      </c>
      <c r="FK287" s="764">
        <f t="shared" si="687"/>
        <v>0</v>
      </c>
      <c r="FL287" s="764">
        <f t="shared" si="687"/>
        <v>0</v>
      </c>
      <c r="FM287" s="764">
        <f t="shared" si="687"/>
        <v>0</v>
      </c>
      <c r="FN287" s="764">
        <f t="shared" si="687"/>
        <v>0</v>
      </c>
      <c r="FO287" s="764">
        <f t="shared" si="687"/>
        <v>0</v>
      </c>
      <c r="FP287" s="764">
        <f t="shared" si="687"/>
        <v>0</v>
      </c>
      <c r="FQ287" s="764">
        <f t="shared" si="687"/>
        <v>0</v>
      </c>
      <c r="FR287" s="764">
        <f t="shared" si="687"/>
        <v>0</v>
      </c>
      <c r="FS287" s="764">
        <f t="shared" si="687"/>
        <v>0</v>
      </c>
      <c r="FT287" s="764">
        <f t="shared" si="688"/>
        <v>0</v>
      </c>
      <c r="FU287" s="764">
        <f t="shared" si="688"/>
        <v>0</v>
      </c>
      <c r="FV287" s="764">
        <f t="shared" si="688"/>
        <v>0</v>
      </c>
      <c r="FW287" s="764">
        <f t="shared" si="688"/>
        <v>0</v>
      </c>
      <c r="FX287" s="764">
        <f t="shared" si="688"/>
        <v>0</v>
      </c>
      <c r="FY287" s="764">
        <f t="shared" si="688"/>
        <v>0</v>
      </c>
      <c r="FZ287" s="764">
        <f t="shared" si="688"/>
        <v>0</v>
      </c>
      <c r="GA287" s="764">
        <f t="shared" si="688"/>
        <v>0</v>
      </c>
      <c r="GB287" s="764">
        <f t="shared" si="688"/>
        <v>0</v>
      </c>
      <c r="GC287" s="764">
        <f t="shared" si="688"/>
        <v>0</v>
      </c>
      <c r="GD287" s="764">
        <f t="shared" si="689"/>
        <v>0</v>
      </c>
      <c r="GE287" s="764">
        <f t="shared" si="689"/>
        <v>0</v>
      </c>
      <c r="GF287" s="764">
        <f t="shared" si="689"/>
        <v>0</v>
      </c>
      <c r="GG287" s="764">
        <f t="shared" si="689"/>
        <v>0</v>
      </c>
      <c r="GH287" s="764">
        <f t="shared" si="689"/>
        <v>0</v>
      </c>
      <c r="GI287" s="764">
        <f t="shared" si="689"/>
        <v>0</v>
      </c>
      <c r="GJ287" s="764">
        <f t="shared" si="689"/>
        <v>0</v>
      </c>
      <c r="GK287" s="764">
        <f t="shared" si="689"/>
        <v>0</v>
      </c>
      <c r="GL287" s="764">
        <f t="shared" si="689"/>
        <v>0</v>
      </c>
      <c r="GM287" s="764">
        <f t="shared" si="689"/>
        <v>0</v>
      </c>
      <c r="GN287" s="764">
        <f t="shared" si="690"/>
        <v>0</v>
      </c>
      <c r="GO287" s="764">
        <f t="shared" si="690"/>
        <v>0</v>
      </c>
      <c r="GP287" s="764">
        <f t="shared" si="690"/>
        <v>0</v>
      </c>
      <c r="GQ287" s="764">
        <f t="shared" si="690"/>
        <v>0</v>
      </c>
      <c r="GR287" s="764">
        <f t="shared" si="690"/>
        <v>0</v>
      </c>
      <c r="GS287" s="764">
        <f t="shared" si="690"/>
        <v>0</v>
      </c>
      <c r="GT287" s="764">
        <f t="shared" si="690"/>
        <v>0</v>
      </c>
      <c r="GU287" s="764">
        <f t="shared" si="690"/>
        <v>0</v>
      </c>
      <c r="GV287" s="764">
        <f t="shared" si="690"/>
        <v>0</v>
      </c>
      <c r="GW287" s="764">
        <f t="shared" si="690"/>
        <v>0</v>
      </c>
      <c r="GX287" s="764">
        <f t="shared" si="691"/>
        <v>0</v>
      </c>
      <c r="GY287" s="764">
        <f t="shared" si="691"/>
        <v>0</v>
      </c>
      <c r="GZ287" s="764">
        <f t="shared" si="691"/>
        <v>0</v>
      </c>
      <c r="HA287" s="764">
        <f t="shared" si="691"/>
        <v>0</v>
      </c>
      <c r="HB287" s="764">
        <f t="shared" si="691"/>
        <v>0</v>
      </c>
      <c r="HC287" s="764">
        <f t="shared" si="691"/>
        <v>0</v>
      </c>
      <c r="HD287" s="764">
        <f t="shared" si="691"/>
        <v>0</v>
      </c>
      <c r="HE287" s="764">
        <f t="shared" si="691"/>
        <v>0</v>
      </c>
      <c r="HF287" s="764">
        <f t="shared" si="691"/>
        <v>0</v>
      </c>
      <c r="HG287" s="764">
        <f t="shared" si="691"/>
        <v>0</v>
      </c>
      <c r="HH287" s="764">
        <f t="shared" si="692"/>
        <v>0</v>
      </c>
      <c r="HI287" s="764">
        <f t="shared" si="692"/>
        <v>0</v>
      </c>
      <c r="HJ287" s="764">
        <f t="shared" si="692"/>
        <v>0</v>
      </c>
      <c r="HK287" s="764">
        <f t="shared" si="692"/>
        <v>0</v>
      </c>
      <c r="HL287" s="764">
        <f t="shared" si="692"/>
        <v>0</v>
      </c>
      <c r="HM287" s="764">
        <f t="shared" si="692"/>
        <v>0</v>
      </c>
      <c r="HN287" s="764">
        <f t="shared" si="692"/>
        <v>0</v>
      </c>
      <c r="HO287" s="764">
        <f t="shared" si="692"/>
        <v>0</v>
      </c>
      <c r="HP287" s="764">
        <f t="shared" si="692"/>
        <v>0</v>
      </c>
      <c r="HQ287" s="764">
        <f t="shared" si="692"/>
        <v>0</v>
      </c>
      <c r="HR287" s="764">
        <f t="shared" si="693"/>
        <v>0</v>
      </c>
      <c r="HS287" s="764">
        <f t="shared" si="693"/>
        <v>0</v>
      </c>
      <c r="HT287" s="764">
        <f t="shared" si="693"/>
        <v>0</v>
      </c>
      <c r="HU287" s="764">
        <f t="shared" si="693"/>
        <v>0</v>
      </c>
      <c r="HV287" s="764">
        <f t="shared" si="693"/>
        <v>0</v>
      </c>
      <c r="HW287" s="764">
        <f t="shared" si="693"/>
        <v>0</v>
      </c>
      <c r="HX287" s="764">
        <f t="shared" si="693"/>
        <v>0</v>
      </c>
      <c r="HY287" s="764">
        <f t="shared" si="693"/>
        <v>0</v>
      </c>
      <c r="HZ287" s="764">
        <f t="shared" si="693"/>
        <v>0</v>
      </c>
      <c r="IA287" s="764">
        <f t="shared" si="693"/>
        <v>0</v>
      </c>
      <c r="IB287" s="764">
        <f t="shared" si="694"/>
        <v>0</v>
      </c>
      <c r="IC287" s="764">
        <f t="shared" si="694"/>
        <v>0</v>
      </c>
      <c r="ID287" s="764">
        <f t="shared" si="694"/>
        <v>0</v>
      </c>
      <c r="IE287" s="764">
        <f t="shared" si="694"/>
        <v>0</v>
      </c>
      <c r="IF287" s="764">
        <f t="shared" si="694"/>
        <v>0</v>
      </c>
      <c r="IG287" s="764">
        <f t="shared" si="694"/>
        <v>0</v>
      </c>
      <c r="IH287" s="764">
        <f t="shared" si="694"/>
        <v>0</v>
      </c>
      <c r="II287" s="764">
        <f t="shared" si="694"/>
        <v>0</v>
      </c>
      <c r="IJ287" s="764">
        <f t="shared" si="694"/>
        <v>0</v>
      </c>
      <c r="IK287" s="764">
        <f t="shared" si="694"/>
        <v>0</v>
      </c>
      <c r="IL287" s="764">
        <f t="shared" si="695"/>
        <v>0</v>
      </c>
      <c r="IM287" s="764">
        <f t="shared" si="695"/>
        <v>0</v>
      </c>
      <c r="IN287" s="764">
        <f t="shared" si="695"/>
        <v>0</v>
      </c>
      <c r="IO287" s="764">
        <f t="shared" si="695"/>
        <v>0</v>
      </c>
      <c r="IP287" s="764">
        <f t="shared" si="695"/>
        <v>0</v>
      </c>
      <c r="IQ287" s="764">
        <f t="shared" si="695"/>
        <v>0</v>
      </c>
      <c r="IR287" s="764">
        <f t="shared" si="695"/>
        <v>0</v>
      </c>
      <c r="IS287" s="764">
        <f t="shared" si="695"/>
        <v>0</v>
      </c>
      <c r="IT287" s="764">
        <f t="shared" si="695"/>
        <v>0</v>
      </c>
      <c r="IU287" s="764">
        <f t="shared" si="695"/>
        <v>0</v>
      </c>
      <c r="IV287" s="764">
        <f t="shared" si="695"/>
        <v>0</v>
      </c>
      <c r="IW287" s="764">
        <f t="shared" si="695"/>
        <v>0</v>
      </c>
      <c r="IX287" s="764">
        <f t="shared" si="695"/>
        <v>0</v>
      </c>
      <c r="IY287" s="764">
        <f t="shared" si="695"/>
        <v>0</v>
      </c>
      <c r="IZ287" s="764">
        <f t="shared" si="695"/>
        <v>0</v>
      </c>
      <c r="JA287" s="764">
        <f t="shared" si="695"/>
        <v>0</v>
      </c>
      <c r="JB287" s="764">
        <f t="shared" si="695"/>
        <v>0</v>
      </c>
      <c r="JC287" s="764">
        <f t="shared" si="695"/>
        <v>0</v>
      </c>
      <c r="JD287" s="764">
        <f t="shared" si="675"/>
        <v>0</v>
      </c>
      <c r="JE287" s="764">
        <f t="shared" si="675"/>
        <v>0</v>
      </c>
      <c r="JF287" s="764">
        <f t="shared" si="675"/>
        <v>0</v>
      </c>
      <c r="JG287" s="764">
        <f t="shared" si="675"/>
        <v>0</v>
      </c>
      <c r="JH287" s="764">
        <f t="shared" si="675"/>
        <v>0</v>
      </c>
      <c r="JI287" s="764">
        <f t="shared" si="675"/>
        <v>0</v>
      </c>
      <c r="JJ287" s="764">
        <f t="shared" si="675"/>
        <v>0</v>
      </c>
      <c r="JK287" s="764">
        <f t="shared" si="675"/>
        <v>0</v>
      </c>
      <c r="JL287" s="764">
        <f t="shared" si="695"/>
        <v>0</v>
      </c>
      <c r="JM287" s="764">
        <f t="shared" si="695"/>
        <v>0</v>
      </c>
      <c r="JN287" s="764">
        <f t="shared" si="695"/>
        <v>0</v>
      </c>
      <c r="JO287" s="764">
        <f t="shared" si="695"/>
        <v>0</v>
      </c>
      <c r="JP287" s="764">
        <f t="shared" si="695"/>
        <v>0</v>
      </c>
      <c r="JQ287" s="764">
        <f t="shared" si="624"/>
        <v>0</v>
      </c>
      <c r="JR287" s="764">
        <f t="shared" si="624"/>
        <v>0</v>
      </c>
      <c r="JS287" s="764">
        <f t="shared" si="695"/>
        <v>0</v>
      </c>
      <c r="JT287" s="765">
        <f t="shared" si="625"/>
        <v>0</v>
      </c>
      <c r="JU287" s="229">
        <f t="shared" si="626"/>
        <v>0</v>
      </c>
    </row>
    <row r="288" spans="1:281" ht="12.75" customHeight="1">
      <c r="A288" s="57"/>
      <c r="B288" s="52"/>
      <c r="C288" s="52"/>
      <c r="D288" s="62"/>
      <c r="E288" s="743" t="str">
        <f t="shared" si="623"/>
        <v xml:space="preserve"> </v>
      </c>
      <c r="F288" s="56"/>
      <c r="G288" s="228"/>
      <c r="H288" s="744">
        <f>SUMIF(Ajuste!$C$8:$C$483,$B$6:$B$499,Ajuste!$E$8:$E$483)</f>
        <v>0</v>
      </c>
      <c r="I288" s="744">
        <f>SUMIF(Ajuste!$C$8:$C$483,$B$6:$B$499,Ajuste!$F$8:$F$483)</f>
        <v>0</v>
      </c>
      <c r="J288" s="229">
        <f t="shared" si="627"/>
        <v>0</v>
      </c>
      <c r="K288" s="764">
        <f t="shared" si="676"/>
        <v>0</v>
      </c>
      <c r="L288" s="764">
        <f t="shared" si="676"/>
        <v>0</v>
      </c>
      <c r="M288" s="764">
        <f t="shared" si="676"/>
        <v>0</v>
      </c>
      <c r="N288" s="764">
        <f t="shared" si="676"/>
        <v>0</v>
      </c>
      <c r="O288" s="764">
        <f t="shared" si="676"/>
        <v>0</v>
      </c>
      <c r="P288" s="764">
        <f t="shared" si="676"/>
        <v>0</v>
      </c>
      <c r="Q288" s="764">
        <f t="shared" si="676"/>
        <v>0</v>
      </c>
      <c r="R288" s="764">
        <f t="shared" si="676"/>
        <v>0</v>
      </c>
      <c r="S288" s="764">
        <f t="shared" si="676"/>
        <v>0</v>
      </c>
      <c r="T288" s="764">
        <f t="shared" si="676"/>
        <v>0</v>
      </c>
      <c r="U288" s="764">
        <f t="shared" si="676"/>
        <v>0</v>
      </c>
      <c r="V288" s="764">
        <f t="shared" si="676"/>
        <v>0</v>
      </c>
      <c r="W288" s="764">
        <f t="shared" si="676"/>
        <v>0</v>
      </c>
      <c r="X288" s="764">
        <f t="shared" si="676"/>
        <v>0</v>
      </c>
      <c r="Y288" s="764">
        <f t="shared" si="676"/>
        <v>0</v>
      </c>
      <c r="Z288" s="764">
        <f t="shared" si="676"/>
        <v>0</v>
      </c>
      <c r="AA288" s="764">
        <f t="shared" si="676"/>
        <v>0</v>
      </c>
      <c r="AB288" s="764">
        <f t="shared" si="676"/>
        <v>0</v>
      </c>
      <c r="AC288" s="764">
        <f t="shared" ref="L288:BE293" si="696">IF($D288=AC$5,$J288,0)</f>
        <v>0</v>
      </c>
      <c r="AD288" s="764">
        <f t="shared" si="696"/>
        <v>0</v>
      </c>
      <c r="AE288" s="764">
        <f t="shared" si="696"/>
        <v>0</v>
      </c>
      <c r="AF288" s="764">
        <f t="shared" si="696"/>
        <v>0</v>
      </c>
      <c r="AG288" s="764">
        <f t="shared" si="696"/>
        <v>0</v>
      </c>
      <c r="AH288" s="764">
        <f t="shared" si="696"/>
        <v>0</v>
      </c>
      <c r="AI288" s="764">
        <f t="shared" si="696"/>
        <v>0</v>
      </c>
      <c r="AJ288" s="764">
        <f t="shared" si="696"/>
        <v>0</v>
      </c>
      <c r="AK288" s="764">
        <f t="shared" si="696"/>
        <v>0</v>
      </c>
      <c r="AL288" s="764">
        <f t="shared" si="696"/>
        <v>0</v>
      </c>
      <c r="AM288" s="764">
        <f t="shared" si="696"/>
        <v>0</v>
      </c>
      <c r="AN288" s="764">
        <f t="shared" si="696"/>
        <v>0</v>
      </c>
      <c r="AO288" s="764">
        <f t="shared" si="696"/>
        <v>0</v>
      </c>
      <c r="AP288" s="764">
        <f t="shared" si="696"/>
        <v>0</v>
      </c>
      <c r="AQ288" s="764">
        <f t="shared" si="696"/>
        <v>0</v>
      </c>
      <c r="AR288" s="764">
        <f t="shared" si="696"/>
        <v>0</v>
      </c>
      <c r="AS288" s="764">
        <f t="shared" si="696"/>
        <v>0</v>
      </c>
      <c r="AT288" s="764">
        <f t="shared" si="696"/>
        <v>0</v>
      </c>
      <c r="AU288" s="764">
        <f t="shared" si="696"/>
        <v>0</v>
      </c>
      <c r="AV288" s="764">
        <f t="shared" si="696"/>
        <v>0</v>
      </c>
      <c r="AW288" s="764">
        <f t="shared" si="696"/>
        <v>0</v>
      </c>
      <c r="AX288" s="764">
        <f t="shared" si="696"/>
        <v>0</v>
      </c>
      <c r="AY288" s="764">
        <f t="shared" si="696"/>
        <v>0</v>
      </c>
      <c r="AZ288" s="764">
        <f t="shared" si="696"/>
        <v>0</v>
      </c>
      <c r="BA288" s="764">
        <f t="shared" si="696"/>
        <v>0</v>
      </c>
      <c r="BB288" s="764">
        <f t="shared" si="696"/>
        <v>0</v>
      </c>
      <c r="BC288" s="764">
        <f t="shared" si="696"/>
        <v>0</v>
      </c>
      <c r="BD288" s="764">
        <f t="shared" si="696"/>
        <v>0</v>
      </c>
      <c r="BE288" s="764">
        <f t="shared" si="696"/>
        <v>0</v>
      </c>
      <c r="BF288" s="764">
        <f t="shared" si="676"/>
        <v>0</v>
      </c>
      <c r="BG288" s="764">
        <f t="shared" si="676"/>
        <v>0</v>
      </c>
      <c r="BH288" s="764">
        <f t="shared" si="676"/>
        <v>0</v>
      </c>
      <c r="BI288" s="764">
        <f t="shared" si="676"/>
        <v>0</v>
      </c>
      <c r="BJ288" s="764">
        <f t="shared" si="676"/>
        <v>0</v>
      </c>
      <c r="BK288" s="764">
        <f t="shared" si="676"/>
        <v>0</v>
      </c>
      <c r="BL288" s="764">
        <f t="shared" si="676"/>
        <v>0</v>
      </c>
      <c r="BM288" s="764">
        <f t="shared" si="676"/>
        <v>0</v>
      </c>
      <c r="BN288" s="764">
        <f t="shared" si="677"/>
        <v>0</v>
      </c>
      <c r="BO288" s="764">
        <f t="shared" si="677"/>
        <v>0</v>
      </c>
      <c r="BP288" s="764">
        <f t="shared" si="677"/>
        <v>0</v>
      </c>
      <c r="BQ288" s="764">
        <f t="shared" si="677"/>
        <v>0</v>
      </c>
      <c r="BR288" s="764">
        <f t="shared" si="677"/>
        <v>0</v>
      </c>
      <c r="BS288" s="764">
        <f t="shared" si="677"/>
        <v>0</v>
      </c>
      <c r="BT288" s="764">
        <f t="shared" si="677"/>
        <v>0</v>
      </c>
      <c r="BU288" s="764">
        <f t="shared" si="677"/>
        <v>0</v>
      </c>
      <c r="BV288" s="764">
        <f t="shared" si="677"/>
        <v>0</v>
      </c>
      <c r="BW288" s="764">
        <f t="shared" si="677"/>
        <v>0</v>
      </c>
      <c r="BX288" s="764">
        <f t="shared" si="678"/>
        <v>0</v>
      </c>
      <c r="BY288" s="764">
        <f t="shared" si="678"/>
        <v>0</v>
      </c>
      <c r="BZ288" s="764">
        <f t="shared" si="678"/>
        <v>0</v>
      </c>
      <c r="CA288" s="764">
        <f t="shared" si="678"/>
        <v>0</v>
      </c>
      <c r="CB288" s="764">
        <f t="shared" si="678"/>
        <v>0</v>
      </c>
      <c r="CC288" s="764">
        <f t="shared" si="678"/>
        <v>0</v>
      </c>
      <c r="CD288" s="764">
        <f t="shared" si="678"/>
        <v>0</v>
      </c>
      <c r="CE288" s="764">
        <f t="shared" si="678"/>
        <v>0</v>
      </c>
      <c r="CF288" s="764">
        <f t="shared" si="678"/>
        <v>0</v>
      </c>
      <c r="CG288" s="764">
        <f t="shared" si="678"/>
        <v>0</v>
      </c>
      <c r="CH288" s="764">
        <f t="shared" si="679"/>
        <v>0</v>
      </c>
      <c r="CI288" s="764">
        <f t="shared" si="679"/>
        <v>0</v>
      </c>
      <c r="CJ288" s="764">
        <f t="shared" si="679"/>
        <v>0</v>
      </c>
      <c r="CK288" s="764">
        <f t="shared" si="679"/>
        <v>0</v>
      </c>
      <c r="CL288" s="764">
        <f t="shared" si="679"/>
        <v>0</v>
      </c>
      <c r="CM288" s="764">
        <f t="shared" si="679"/>
        <v>0</v>
      </c>
      <c r="CN288" s="764">
        <f t="shared" si="679"/>
        <v>0</v>
      </c>
      <c r="CO288" s="764">
        <f t="shared" si="679"/>
        <v>0</v>
      </c>
      <c r="CP288" s="764">
        <f t="shared" si="679"/>
        <v>0</v>
      </c>
      <c r="CQ288" s="764">
        <f t="shared" si="679"/>
        <v>0</v>
      </c>
      <c r="CR288" s="764">
        <f t="shared" si="680"/>
        <v>0</v>
      </c>
      <c r="CS288" s="764">
        <f t="shared" si="680"/>
        <v>0</v>
      </c>
      <c r="CT288" s="764">
        <f t="shared" si="680"/>
        <v>0</v>
      </c>
      <c r="CU288" s="764">
        <f t="shared" si="680"/>
        <v>0</v>
      </c>
      <c r="CV288" s="764">
        <f t="shared" si="680"/>
        <v>0</v>
      </c>
      <c r="CW288" s="764">
        <f t="shared" si="680"/>
        <v>0</v>
      </c>
      <c r="CX288" s="764">
        <f t="shared" si="680"/>
        <v>0</v>
      </c>
      <c r="CY288" s="764">
        <f t="shared" si="680"/>
        <v>0</v>
      </c>
      <c r="CZ288" s="764">
        <f t="shared" si="680"/>
        <v>0</v>
      </c>
      <c r="DA288" s="764">
        <f t="shared" si="680"/>
        <v>0</v>
      </c>
      <c r="DB288" s="764">
        <f t="shared" si="681"/>
        <v>0</v>
      </c>
      <c r="DC288" s="764">
        <f t="shared" si="681"/>
        <v>0</v>
      </c>
      <c r="DD288" s="764">
        <f t="shared" si="681"/>
        <v>0</v>
      </c>
      <c r="DE288" s="764">
        <f t="shared" si="681"/>
        <v>0</v>
      </c>
      <c r="DF288" s="764">
        <f t="shared" si="681"/>
        <v>0</v>
      </c>
      <c r="DG288" s="764">
        <f t="shared" si="681"/>
        <v>0</v>
      </c>
      <c r="DH288" s="764">
        <f t="shared" si="681"/>
        <v>0</v>
      </c>
      <c r="DI288" s="764">
        <f t="shared" si="681"/>
        <v>0</v>
      </c>
      <c r="DJ288" s="764">
        <f t="shared" si="681"/>
        <v>0</v>
      </c>
      <c r="DK288" s="764">
        <f t="shared" si="681"/>
        <v>0</v>
      </c>
      <c r="DL288" s="764">
        <f t="shared" si="682"/>
        <v>0</v>
      </c>
      <c r="DM288" s="764">
        <f t="shared" si="682"/>
        <v>0</v>
      </c>
      <c r="DN288" s="764">
        <f t="shared" si="682"/>
        <v>0</v>
      </c>
      <c r="DO288" s="764">
        <f t="shared" si="682"/>
        <v>0</v>
      </c>
      <c r="DP288" s="764">
        <f t="shared" si="682"/>
        <v>0</v>
      </c>
      <c r="DQ288" s="764">
        <f t="shared" si="682"/>
        <v>0</v>
      </c>
      <c r="DR288" s="764">
        <f t="shared" si="682"/>
        <v>0</v>
      </c>
      <c r="DS288" s="764">
        <f t="shared" si="682"/>
        <v>0</v>
      </c>
      <c r="DT288" s="764">
        <f t="shared" si="682"/>
        <v>0</v>
      </c>
      <c r="DU288" s="764">
        <f t="shared" si="682"/>
        <v>0</v>
      </c>
      <c r="DV288" s="764">
        <f t="shared" si="683"/>
        <v>0</v>
      </c>
      <c r="DW288" s="764">
        <f t="shared" si="683"/>
        <v>0</v>
      </c>
      <c r="DX288" s="764">
        <f t="shared" si="683"/>
        <v>0</v>
      </c>
      <c r="DY288" s="764">
        <f t="shared" si="683"/>
        <v>0</v>
      </c>
      <c r="DZ288" s="764">
        <f t="shared" si="683"/>
        <v>0</v>
      </c>
      <c r="EA288" s="764">
        <f t="shared" si="683"/>
        <v>0</v>
      </c>
      <c r="EB288" s="764">
        <f t="shared" si="683"/>
        <v>0</v>
      </c>
      <c r="EC288" s="764">
        <f t="shared" si="683"/>
        <v>0</v>
      </c>
      <c r="ED288" s="764">
        <f t="shared" si="683"/>
        <v>0</v>
      </c>
      <c r="EE288" s="764">
        <f t="shared" si="683"/>
        <v>0</v>
      </c>
      <c r="EF288" s="764">
        <f t="shared" si="684"/>
        <v>0</v>
      </c>
      <c r="EG288" s="764">
        <f t="shared" si="684"/>
        <v>0</v>
      </c>
      <c r="EH288" s="764">
        <f t="shared" si="684"/>
        <v>0</v>
      </c>
      <c r="EI288" s="764">
        <f t="shared" si="684"/>
        <v>0</v>
      </c>
      <c r="EJ288" s="764">
        <f t="shared" si="684"/>
        <v>0</v>
      </c>
      <c r="EK288" s="764">
        <f t="shared" si="684"/>
        <v>0</v>
      </c>
      <c r="EL288" s="764">
        <f t="shared" si="684"/>
        <v>0</v>
      </c>
      <c r="EM288" s="764">
        <f t="shared" si="684"/>
        <v>0</v>
      </c>
      <c r="EN288" s="764">
        <f t="shared" si="684"/>
        <v>0</v>
      </c>
      <c r="EO288" s="764">
        <f t="shared" si="684"/>
        <v>0</v>
      </c>
      <c r="EP288" s="764">
        <f t="shared" si="685"/>
        <v>0</v>
      </c>
      <c r="EQ288" s="764">
        <f t="shared" si="685"/>
        <v>0</v>
      </c>
      <c r="ER288" s="764">
        <f t="shared" si="685"/>
        <v>0</v>
      </c>
      <c r="ES288" s="764">
        <f t="shared" si="685"/>
        <v>0</v>
      </c>
      <c r="ET288" s="764">
        <f t="shared" si="685"/>
        <v>0</v>
      </c>
      <c r="EU288" s="764">
        <f t="shared" si="685"/>
        <v>0</v>
      </c>
      <c r="EV288" s="764">
        <f t="shared" si="685"/>
        <v>0</v>
      </c>
      <c r="EW288" s="764">
        <f t="shared" si="685"/>
        <v>0</v>
      </c>
      <c r="EX288" s="764">
        <f t="shared" si="685"/>
        <v>0</v>
      </c>
      <c r="EY288" s="764">
        <f t="shared" si="685"/>
        <v>0</v>
      </c>
      <c r="EZ288" s="764">
        <f t="shared" si="686"/>
        <v>0</v>
      </c>
      <c r="FA288" s="764">
        <f t="shared" si="686"/>
        <v>0</v>
      </c>
      <c r="FB288" s="764">
        <f t="shared" si="686"/>
        <v>0</v>
      </c>
      <c r="FC288" s="764">
        <f t="shared" si="686"/>
        <v>0</v>
      </c>
      <c r="FD288" s="764">
        <f t="shared" si="686"/>
        <v>0</v>
      </c>
      <c r="FE288" s="764">
        <f t="shared" si="686"/>
        <v>0</v>
      </c>
      <c r="FF288" s="764">
        <f t="shared" si="686"/>
        <v>0</v>
      </c>
      <c r="FG288" s="764">
        <f t="shared" si="686"/>
        <v>0</v>
      </c>
      <c r="FH288" s="764">
        <f t="shared" si="686"/>
        <v>0</v>
      </c>
      <c r="FI288" s="764">
        <f t="shared" si="686"/>
        <v>0</v>
      </c>
      <c r="FJ288" s="764">
        <f t="shared" si="687"/>
        <v>0</v>
      </c>
      <c r="FK288" s="764">
        <f t="shared" si="687"/>
        <v>0</v>
      </c>
      <c r="FL288" s="764">
        <f t="shared" si="687"/>
        <v>0</v>
      </c>
      <c r="FM288" s="764">
        <f t="shared" si="687"/>
        <v>0</v>
      </c>
      <c r="FN288" s="764">
        <f t="shared" si="687"/>
        <v>0</v>
      </c>
      <c r="FO288" s="764">
        <f t="shared" si="687"/>
        <v>0</v>
      </c>
      <c r="FP288" s="764">
        <f t="shared" si="687"/>
        <v>0</v>
      </c>
      <c r="FQ288" s="764">
        <f t="shared" si="687"/>
        <v>0</v>
      </c>
      <c r="FR288" s="764">
        <f t="shared" si="687"/>
        <v>0</v>
      </c>
      <c r="FS288" s="764">
        <f t="shared" si="687"/>
        <v>0</v>
      </c>
      <c r="FT288" s="764">
        <f t="shared" si="688"/>
        <v>0</v>
      </c>
      <c r="FU288" s="764">
        <f t="shared" si="688"/>
        <v>0</v>
      </c>
      <c r="FV288" s="764">
        <f t="shared" si="688"/>
        <v>0</v>
      </c>
      <c r="FW288" s="764">
        <f t="shared" si="688"/>
        <v>0</v>
      </c>
      <c r="FX288" s="764">
        <f t="shared" si="688"/>
        <v>0</v>
      </c>
      <c r="FY288" s="764">
        <f t="shared" si="688"/>
        <v>0</v>
      </c>
      <c r="FZ288" s="764">
        <f t="shared" si="688"/>
        <v>0</v>
      </c>
      <c r="GA288" s="764">
        <f t="shared" si="688"/>
        <v>0</v>
      </c>
      <c r="GB288" s="764">
        <f t="shared" si="688"/>
        <v>0</v>
      </c>
      <c r="GC288" s="764">
        <f t="shared" si="688"/>
        <v>0</v>
      </c>
      <c r="GD288" s="764">
        <f t="shared" si="689"/>
        <v>0</v>
      </c>
      <c r="GE288" s="764">
        <f t="shared" si="689"/>
        <v>0</v>
      </c>
      <c r="GF288" s="764">
        <f t="shared" si="689"/>
        <v>0</v>
      </c>
      <c r="GG288" s="764">
        <f t="shared" si="689"/>
        <v>0</v>
      </c>
      <c r="GH288" s="764">
        <f t="shared" si="689"/>
        <v>0</v>
      </c>
      <c r="GI288" s="764">
        <f t="shared" si="689"/>
        <v>0</v>
      </c>
      <c r="GJ288" s="764">
        <f t="shared" si="689"/>
        <v>0</v>
      </c>
      <c r="GK288" s="764">
        <f t="shared" si="689"/>
        <v>0</v>
      </c>
      <c r="GL288" s="764">
        <f t="shared" si="689"/>
        <v>0</v>
      </c>
      <c r="GM288" s="764">
        <f t="shared" si="689"/>
        <v>0</v>
      </c>
      <c r="GN288" s="764">
        <f t="shared" si="690"/>
        <v>0</v>
      </c>
      <c r="GO288" s="764">
        <f t="shared" si="690"/>
        <v>0</v>
      </c>
      <c r="GP288" s="764">
        <f t="shared" si="690"/>
        <v>0</v>
      </c>
      <c r="GQ288" s="764">
        <f t="shared" si="690"/>
        <v>0</v>
      </c>
      <c r="GR288" s="764">
        <f t="shared" si="690"/>
        <v>0</v>
      </c>
      <c r="GS288" s="764">
        <f t="shared" si="690"/>
        <v>0</v>
      </c>
      <c r="GT288" s="764">
        <f t="shared" si="690"/>
        <v>0</v>
      </c>
      <c r="GU288" s="764">
        <f t="shared" si="690"/>
        <v>0</v>
      </c>
      <c r="GV288" s="764">
        <f t="shared" si="690"/>
        <v>0</v>
      </c>
      <c r="GW288" s="764">
        <f t="shared" si="690"/>
        <v>0</v>
      </c>
      <c r="GX288" s="764">
        <f t="shared" si="691"/>
        <v>0</v>
      </c>
      <c r="GY288" s="764">
        <f t="shared" si="691"/>
        <v>0</v>
      </c>
      <c r="GZ288" s="764">
        <f t="shared" si="691"/>
        <v>0</v>
      </c>
      <c r="HA288" s="764">
        <f t="shared" si="691"/>
        <v>0</v>
      </c>
      <c r="HB288" s="764">
        <f t="shared" si="691"/>
        <v>0</v>
      </c>
      <c r="HC288" s="764">
        <f t="shared" si="691"/>
        <v>0</v>
      </c>
      <c r="HD288" s="764">
        <f t="shared" si="691"/>
        <v>0</v>
      </c>
      <c r="HE288" s="764">
        <f t="shared" si="691"/>
        <v>0</v>
      </c>
      <c r="HF288" s="764">
        <f t="shared" si="691"/>
        <v>0</v>
      </c>
      <c r="HG288" s="764">
        <f t="shared" si="691"/>
        <v>0</v>
      </c>
      <c r="HH288" s="764">
        <f t="shared" si="692"/>
        <v>0</v>
      </c>
      <c r="HI288" s="764">
        <f t="shared" si="692"/>
        <v>0</v>
      </c>
      <c r="HJ288" s="764">
        <f t="shared" si="692"/>
        <v>0</v>
      </c>
      <c r="HK288" s="764">
        <f t="shared" si="692"/>
        <v>0</v>
      </c>
      <c r="HL288" s="764">
        <f t="shared" si="692"/>
        <v>0</v>
      </c>
      <c r="HM288" s="764">
        <f t="shared" si="692"/>
        <v>0</v>
      </c>
      <c r="HN288" s="764">
        <f t="shared" si="692"/>
        <v>0</v>
      </c>
      <c r="HO288" s="764">
        <f t="shared" si="692"/>
        <v>0</v>
      </c>
      <c r="HP288" s="764">
        <f t="shared" si="692"/>
        <v>0</v>
      </c>
      <c r="HQ288" s="764">
        <f t="shared" si="692"/>
        <v>0</v>
      </c>
      <c r="HR288" s="764">
        <f t="shared" si="693"/>
        <v>0</v>
      </c>
      <c r="HS288" s="764">
        <f t="shared" si="693"/>
        <v>0</v>
      </c>
      <c r="HT288" s="764">
        <f t="shared" si="693"/>
        <v>0</v>
      </c>
      <c r="HU288" s="764">
        <f t="shared" si="693"/>
        <v>0</v>
      </c>
      <c r="HV288" s="764">
        <f t="shared" si="693"/>
        <v>0</v>
      </c>
      <c r="HW288" s="764">
        <f t="shared" si="693"/>
        <v>0</v>
      </c>
      <c r="HX288" s="764">
        <f t="shared" si="693"/>
        <v>0</v>
      </c>
      <c r="HY288" s="764">
        <f t="shared" si="693"/>
        <v>0</v>
      </c>
      <c r="HZ288" s="764">
        <f t="shared" si="693"/>
        <v>0</v>
      </c>
      <c r="IA288" s="764">
        <f t="shared" si="693"/>
        <v>0</v>
      </c>
      <c r="IB288" s="764">
        <f t="shared" si="694"/>
        <v>0</v>
      </c>
      <c r="IC288" s="764">
        <f t="shared" si="694"/>
        <v>0</v>
      </c>
      <c r="ID288" s="764">
        <f t="shared" si="694"/>
        <v>0</v>
      </c>
      <c r="IE288" s="764">
        <f t="shared" si="694"/>
        <v>0</v>
      </c>
      <c r="IF288" s="764">
        <f t="shared" si="694"/>
        <v>0</v>
      </c>
      <c r="IG288" s="764">
        <f t="shared" si="694"/>
        <v>0</v>
      </c>
      <c r="IH288" s="764">
        <f t="shared" si="694"/>
        <v>0</v>
      </c>
      <c r="II288" s="764">
        <f t="shared" si="694"/>
        <v>0</v>
      </c>
      <c r="IJ288" s="764">
        <f t="shared" si="694"/>
        <v>0</v>
      </c>
      <c r="IK288" s="764">
        <f t="shared" si="694"/>
        <v>0</v>
      </c>
      <c r="IL288" s="764">
        <f t="shared" si="695"/>
        <v>0</v>
      </c>
      <c r="IM288" s="764">
        <f t="shared" si="695"/>
        <v>0</v>
      </c>
      <c r="IN288" s="764">
        <f t="shared" si="695"/>
        <v>0</v>
      </c>
      <c r="IO288" s="764">
        <f t="shared" si="695"/>
        <v>0</v>
      </c>
      <c r="IP288" s="764">
        <f t="shared" si="695"/>
        <v>0</v>
      </c>
      <c r="IQ288" s="764">
        <f t="shared" si="695"/>
        <v>0</v>
      </c>
      <c r="IR288" s="764">
        <f t="shared" si="695"/>
        <v>0</v>
      </c>
      <c r="IS288" s="764">
        <f t="shared" si="695"/>
        <v>0</v>
      </c>
      <c r="IT288" s="764">
        <f t="shared" si="695"/>
        <v>0</v>
      </c>
      <c r="IU288" s="764">
        <f t="shared" si="695"/>
        <v>0</v>
      </c>
      <c r="IV288" s="764">
        <f t="shared" si="695"/>
        <v>0</v>
      </c>
      <c r="IW288" s="764">
        <f t="shared" si="695"/>
        <v>0</v>
      </c>
      <c r="IX288" s="764">
        <f t="shared" si="695"/>
        <v>0</v>
      </c>
      <c r="IY288" s="764">
        <f t="shared" si="695"/>
        <v>0</v>
      </c>
      <c r="IZ288" s="764">
        <f t="shared" si="695"/>
        <v>0</v>
      </c>
      <c r="JA288" s="764">
        <f t="shared" si="695"/>
        <v>0</v>
      </c>
      <c r="JB288" s="764">
        <f t="shared" si="695"/>
        <v>0</v>
      </c>
      <c r="JC288" s="764">
        <f t="shared" si="695"/>
        <v>0</v>
      </c>
      <c r="JD288" s="764">
        <f t="shared" si="675"/>
        <v>0</v>
      </c>
      <c r="JE288" s="764">
        <f t="shared" si="675"/>
        <v>0</v>
      </c>
      <c r="JF288" s="764">
        <f t="shared" si="675"/>
        <v>0</v>
      </c>
      <c r="JG288" s="764">
        <f t="shared" si="675"/>
        <v>0</v>
      </c>
      <c r="JH288" s="764">
        <f t="shared" si="675"/>
        <v>0</v>
      </c>
      <c r="JI288" s="764">
        <f t="shared" si="675"/>
        <v>0</v>
      </c>
      <c r="JJ288" s="764">
        <f t="shared" si="675"/>
        <v>0</v>
      </c>
      <c r="JK288" s="764">
        <f t="shared" si="675"/>
        <v>0</v>
      </c>
      <c r="JL288" s="764">
        <f t="shared" si="695"/>
        <v>0</v>
      </c>
      <c r="JM288" s="764">
        <f t="shared" si="695"/>
        <v>0</v>
      </c>
      <c r="JN288" s="764">
        <f t="shared" si="695"/>
        <v>0</v>
      </c>
      <c r="JO288" s="764">
        <f t="shared" si="695"/>
        <v>0</v>
      </c>
      <c r="JP288" s="764">
        <f t="shared" si="695"/>
        <v>0</v>
      </c>
      <c r="JQ288" s="764">
        <f t="shared" si="624"/>
        <v>0</v>
      </c>
      <c r="JR288" s="764">
        <f t="shared" si="624"/>
        <v>0</v>
      </c>
      <c r="JS288" s="764">
        <f t="shared" si="695"/>
        <v>0</v>
      </c>
      <c r="JT288" s="765">
        <f t="shared" si="625"/>
        <v>0</v>
      </c>
      <c r="JU288" s="229">
        <f t="shared" si="626"/>
        <v>0</v>
      </c>
    </row>
    <row r="289" spans="1:281" ht="12.75" customHeight="1">
      <c r="A289" s="57"/>
      <c r="B289" s="52"/>
      <c r="C289" s="52"/>
      <c r="D289" s="62"/>
      <c r="E289" s="743" t="str">
        <f t="shared" si="623"/>
        <v xml:space="preserve"> </v>
      </c>
      <c r="F289" s="56"/>
      <c r="G289" s="228"/>
      <c r="H289" s="744">
        <f>SUMIF(Ajuste!$C$8:$C$483,$B$6:$B$499,Ajuste!$E$8:$E$483)</f>
        <v>0</v>
      </c>
      <c r="I289" s="744">
        <f>SUMIF(Ajuste!$C$8:$C$483,$B$6:$B$499,Ajuste!$F$8:$F$483)</f>
        <v>0</v>
      </c>
      <c r="J289" s="229">
        <f t="shared" si="627"/>
        <v>0</v>
      </c>
      <c r="K289" s="764">
        <f t="shared" si="676"/>
        <v>0</v>
      </c>
      <c r="L289" s="764">
        <f t="shared" si="696"/>
        <v>0</v>
      </c>
      <c r="M289" s="764">
        <f t="shared" si="696"/>
        <v>0</v>
      </c>
      <c r="N289" s="764">
        <f t="shared" si="696"/>
        <v>0</v>
      </c>
      <c r="O289" s="764">
        <f t="shared" si="696"/>
        <v>0</v>
      </c>
      <c r="P289" s="764">
        <f t="shared" si="696"/>
        <v>0</v>
      </c>
      <c r="Q289" s="764">
        <f t="shared" si="696"/>
        <v>0</v>
      </c>
      <c r="R289" s="764">
        <f t="shared" si="696"/>
        <v>0</v>
      </c>
      <c r="S289" s="764">
        <f t="shared" si="696"/>
        <v>0</v>
      </c>
      <c r="T289" s="764">
        <f t="shared" si="696"/>
        <v>0</v>
      </c>
      <c r="U289" s="764">
        <f t="shared" si="696"/>
        <v>0</v>
      </c>
      <c r="V289" s="764">
        <f t="shared" si="696"/>
        <v>0</v>
      </c>
      <c r="W289" s="764">
        <f t="shared" si="696"/>
        <v>0</v>
      </c>
      <c r="X289" s="764">
        <f t="shared" si="696"/>
        <v>0</v>
      </c>
      <c r="Y289" s="764">
        <f t="shared" si="696"/>
        <v>0</v>
      </c>
      <c r="Z289" s="764">
        <f t="shared" si="696"/>
        <v>0</v>
      </c>
      <c r="AA289" s="764">
        <f t="shared" si="696"/>
        <v>0</v>
      </c>
      <c r="AB289" s="764">
        <f t="shared" si="696"/>
        <v>0</v>
      </c>
      <c r="AC289" s="764">
        <f t="shared" si="696"/>
        <v>0</v>
      </c>
      <c r="AD289" s="764">
        <f t="shared" si="696"/>
        <v>0</v>
      </c>
      <c r="AE289" s="764">
        <f t="shared" si="696"/>
        <v>0</v>
      </c>
      <c r="AF289" s="764">
        <f t="shared" si="696"/>
        <v>0</v>
      </c>
      <c r="AG289" s="764">
        <f t="shared" si="696"/>
        <v>0</v>
      </c>
      <c r="AH289" s="764">
        <f t="shared" si="696"/>
        <v>0</v>
      </c>
      <c r="AI289" s="764">
        <f t="shared" si="696"/>
        <v>0</v>
      </c>
      <c r="AJ289" s="764">
        <f t="shared" si="696"/>
        <v>0</v>
      </c>
      <c r="AK289" s="764">
        <f t="shared" si="696"/>
        <v>0</v>
      </c>
      <c r="AL289" s="764">
        <f t="shared" si="696"/>
        <v>0</v>
      </c>
      <c r="AM289" s="764">
        <f t="shared" si="696"/>
        <v>0</v>
      </c>
      <c r="AN289" s="764">
        <f t="shared" si="696"/>
        <v>0</v>
      </c>
      <c r="AO289" s="764">
        <f t="shared" si="696"/>
        <v>0</v>
      </c>
      <c r="AP289" s="764">
        <f t="shared" si="696"/>
        <v>0</v>
      </c>
      <c r="AQ289" s="764">
        <f t="shared" si="696"/>
        <v>0</v>
      </c>
      <c r="AR289" s="764">
        <f t="shared" si="696"/>
        <v>0</v>
      </c>
      <c r="AS289" s="764">
        <f t="shared" si="696"/>
        <v>0</v>
      </c>
      <c r="AT289" s="764">
        <f t="shared" si="696"/>
        <v>0</v>
      </c>
      <c r="AU289" s="764">
        <f t="shared" si="696"/>
        <v>0</v>
      </c>
      <c r="AV289" s="764">
        <f t="shared" si="696"/>
        <v>0</v>
      </c>
      <c r="AW289" s="764">
        <f t="shared" si="696"/>
        <v>0</v>
      </c>
      <c r="AX289" s="764">
        <f t="shared" si="696"/>
        <v>0</v>
      </c>
      <c r="AY289" s="764">
        <f t="shared" si="696"/>
        <v>0</v>
      </c>
      <c r="AZ289" s="764">
        <f t="shared" si="696"/>
        <v>0</v>
      </c>
      <c r="BA289" s="764">
        <f t="shared" si="696"/>
        <v>0</v>
      </c>
      <c r="BB289" s="764">
        <f t="shared" si="696"/>
        <v>0</v>
      </c>
      <c r="BC289" s="764">
        <f t="shared" si="696"/>
        <v>0</v>
      </c>
      <c r="BD289" s="764">
        <f t="shared" si="696"/>
        <v>0</v>
      </c>
      <c r="BE289" s="764">
        <f t="shared" si="696"/>
        <v>0</v>
      </c>
      <c r="BF289" s="764">
        <f t="shared" si="676"/>
        <v>0</v>
      </c>
      <c r="BG289" s="764">
        <f t="shared" si="676"/>
        <v>0</v>
      </c>
      <c r="BH289" s="764">
        <f t="shared" si="676"/>
        <v>0</v>
      </c>
      <c r="BI289" s="764">
        <f t="shared" si="676"/>
        <v>0</v>
      </c>
      <c r="BJ289" s="764">
        <f t="shared" si="676"/>
        <v>0</v>
      </c>
      <c r="BK289" s="764">
        <f t="shared" si="676"/>
        <v>0</v>
      </c>
      <c r="BL289" s="764">
        <f t="shared" si="676"/>
        <v>0</v>
      </c>
      <c r="BM289" s="764">
        <f t="shared" si="676"/>
        <v>0</v>
      </c>
      <c r="BN289" s="764">
        <f t="shared" si="677"/>
        <v>0</v>
      </c>
      <c r="BO289" s="764">
        <f t="shared" si="677"/>
        <v>0</v>
      </c>
      <c r="BP289" s="764">
        <f t="shared" si="677"/>
        <v>0</v>
      </c>
      <c r="BQ289" s="764">
        <f t="shared" si="677"/>
        <v>0</v>
      </c>
      <c r="BR289" s="764">
        <f t="shared" si="677"/>
        <v>0</v>
      </c>
      <c r="BS289" s="764">
        <f t="shared" si="677"/>
        <v>0</v>
      </c>
      <c r="BT289" s="764">
        <f t="shared" si="677"/>
        <v>0</v>
      </c>
      <c r="BU289" s="764">
        <f t="shared" si="677"/>
        <v>0</v>
      </c>
      <c r="BV289" s="764">
        <f t="shared" si="677"/>
        <v>0</v>
      </c>
      <c r="BW289" s="764">
        <f t="shared" si="677"/>
        <v>0</v>
      </c>
      <c r="BX289" s="764">
        <f t="shared" si="678"/>
        <v>0</v>
      </c>
      <c r="BY289" s="764">
        <f t="shared" si="678"/>
        <v>0</v>
      </c>
      <c r="BZ289" s="764">
        <f t="shared" si="678"/>
        <v>0</v>
      </c>
      <c r="CA289" s="764">
        <f t="shared" si="678"/>
        <v>0</v>
      </c>
      <c r="CB289" s="764">
        <f t="shared" si="678"/>
        <v>0</v>
      </c>
      <c r="CC289" s="764">
        <f t="shared" si="678"/>
        <v>0</v>
      </c>
      <c r="CD289" s="764">
        <f t="shared" si="678"/>
        <v>0</v>
      </c>
      <c r="CE289" s="764">
        <f t="shared" si="678"/>
        <v>0</v>
      </c>
      <c r="CF289" s="764">
        <f t="shared" si="678"/>
        <v>0</v>
      </c>
      <c r="CG289" s="764">
        <f t="shared" si="678"/>
        <v>0</v>
      </c>
      <c r="CH289" s="764">
        <f t="shared" si="679"/>
        <v>0</v>
      </c>
      <c r="CI289" s="764">
        <f t="shared" si="679"/>
        <v>0</v>
      </c>
      <c r="CJ289" s="764">
        <f t="shared" si="679"/>
        <v>0</v>
      </c>
      <c r="CK289" s="764">
        <f t="shared" si="679"/>
        <v>0</v>
      </c>
      <c r="CL289" s="764">
        <f t="shared" si="679"/>
        <v>0</v>
      </c>
      <c r="CM289" s="764">
        <f t="shared" si="679"/>
        <v>0</v>
      </c>
      <c r="CN289" s="764">
        <f t="shared" si="679"/>
        <v>0</v>
      </c>
      <c r="CO289" s="764">
        <f t="shared" si="679"/>
        <v>0</v>
      </c>
      <c r="CP289" s="764">
        <f t="shared" si="679"/>
        <v>0</v>
      </c>
      <c r="CQ289" s="764">
        <f t="shared" si="679"/>
        <v>0</v>
      </c>
      <c r="CR289" s="764">
        <f t="shared" si="680"/>
        <v>0</v>
      </c>
      <c r="CS289" s="764">
        <f t="shared" si="680"/>
        <v>0</v>
      </c>
      <c r="CT289" s="764">
        <f t="shared" si="680"/>
        <v>0</v>
      </c>
      <c r="CU289" s="764">
        <f t="shared" si="680"/>
        <v>0</v>
      </c>
      <c r="CV289" s="764">
        <f t="shared" si="680"/>
        <v>0</v>
      </c>
      <c r="CW289" s="764">
        <f t="shared" si="680"/>
        <v>0</v>
      </c>
      <c r="CX289" s="764">
        <f t="shared" si="680"/>
        <v>0</v>
      </c>
      <c r="CY289" s="764">
        <f t="shared" si="680"/>
        <v>0</v>
      </c>
      <c r="CZ289" s="764">
        <f t="shared" si="680"/>
        <v>0</v>
      </c>
      <c r="DA289" s="764">
        <f t="shared" si="680"/>
        <v>0</v>
      </c>
      <c r="DB289" s="764">
        <f t="shared" si="681"/>
        <v>0</v>
      </c>
      <c r="DC289" s="764">
        <f t="shared" si="681"/>
        <v>0</v>
      </c>
      <c r="DD289" s="764">
        <f t="shared" si="681"/>
        <v>0</v>
      </c>
      <c r="DE289" s="764">
        <f t="shared" si="681"/>
        <v>0</v>
      </c>
      <c r="DF289" s="764">
        <f t="shared" si="681"/>
        <v>0</v>
      </c>
      <c r="DG289" s="764">
        <f t="shared" si="681"/>
        <v>0</v>
      </c>
      <c r="DH289" s="764">
        <f t="shared" si="681"/>
        <v>0</v>
      </c>
      <c r="DI289" s="764">
        <f t="shared" si="681"/>
        <v>0</v>
      </c>
      <c r="DJ289" s="764">
        <f t="shared" si="681"/>
        <v>0</v>
      </c>
      <c r="DK289" s="764">
        <f t="shared" si="681"/>
        <v>0</v>
      </c>
      <c r="DL289" s="764">
        <f t="shared" si="682"/>
        <v>0</v>
      </c>
      <c r="DM289" s="764">
        <f t="shared" si="682"/>
        <v>0</v>
      </c>
      <c r="DN289" s="764">
        <f t="shared" si="682"/>
        <v>0</v>
      </c>
      <c r="DO289" s="764">
        <f t="shared" si="682"/>
        <v>0</v>
      </c>
      <c r="DP289" s="764">
        <f t="shared" si="682"/>
        <v>0</v>
      </c>
      <c r="DQ289" s="764">
        <f t="shared" si="682"/>
        <v>0</v>
      </c>
      <c r="DR289" s="764">
        <f t="shared" si="682"/>
        <v>0</v>
      </c>
      <c r="DS289" s="764">
        <f t="shared" si="682"/>
        <v>0</v>
      </c>
      <c r="DT289" s="764">
        <f t="shared" si="682"/>
        <v>0</v>
      </c>
      <c r="DU289" s="764">
        <f t="shared" si="682"/>
        <v>0</v>
      </c>
      <c r="DV289" s="764">
        <f t="shared" si="683"/>
        <v>0</v>
      </c>
      <c r="DW289" s="764">
        <f t="shared" si="683"/>
        <v>0</v>
      </c>
      <c r="DX289" s="764">
        <f t="shared" si="683"/>
        <v>0</v>
      </c>
      <c r="DY289" s="764">
        <f t="shared" si="683"/>
        <v>0</v>
      </c>
      <c r="DZ289" s="764">
        <f t="shared" si="683"/>
        <v>0</v>
      </c>
      <c r="EA289" s="764">
        <f t="shared" si="683"/>
        <v>0</v>
      </c>
      <c r="EB289" s="764">
        <f t="shared" si="683"/>
        <v>0</v>
      </c>
      <c r="EC289" s="764">
        <f t="shared" si="683"/>
        <v>0</v>
      </c>
      <c r="ED289" s="764">
        <f t="shared" si="683"/>
        <v>0</v>
      </c>
      <c r="EE289" s="764">
        <f t="shared" si="683"/>
        <v>0</v>
      </c>
      <c r="EF289" s="764">
        <f t="shared" si="684"/>
        <v>0</v>
      </c>
      <c r="EG289" s="764">
        <f t="shared" si="684"/>
        <v>0</v>
      </c>
      <c r="EH289" s="764">
        <f t="shared" si="684"/>
        <v>0</v>
      </c>
      <c r="EI289" s="764">
        <f t="shared" si="684"/>
        <v>0</v>
      </c>
      <c r="EJ289" s="764">
        <f t="shared" si="684"/>
        <v>0</v>
      </c>
      <c r="EK289" s="764">
        <f t="shared" si="684"/>
        <v>0</v>
      </c>
      <c r="EL289" s="764">
        <f t="shared" si="684"/>
        <v>0</v>
      </c>
      <c r="EM289" s="764">
        <f t="shared" si="684"/>
        <v>0</v>
      </c>
      <c r="EN289" s="764">
        <f t="shared" si="684"/>
        <v>0</v>
      </c>
      <c r="EO289" s="764">
        <f t="shared" si="684"/>
        <v>0</v>
      </c>
      <c r="EP289" s="764">
        <f t="shared" si="685"/>
        <v>0</v>
      </c>
      <c r="EQ289" s="764">
        <f t="shared" si="685"/>
        <v>0</v>
      </c>
      <c r="ER289" s="764">
        <f t="shared" si="685"/>
        <v>0</v>
      </c>
      <c r="ES289" s="764">
        <f t="shared" si="685"/>
        <v>0</v>
      </c>
      <c r="ET289" s="764">
        <f t="shared" si="685"/>
        <v>0</v>
      </c>
      <c r="EU289" s="764">
        <f t="shared" si="685"/>
        <v>0</v>
      </c>
      <c r="EV289" s="764">
        <f t="shared" si="685"/>
        <v>0</v>
      </c>
      <c r="EW289" s="764">
        <f t="shared" si="685"/>
        <v>0</v>
      </c>
      <c r="EX289" s="764">
        <f t="shared" si="685"/>
        <v>0</v>
      </c>
      <c r="EY289" s="764">
        <f t="shared" si="685"/>
        <v>0</v>
      </c>
      <c r="EZ289" s="764">
        <f t="shared" si="686"/>
        <v>0</v>
      </c>
      <c r="FA289" s="764">
        <f t="shared" si="686"/>
        <v>0</v>
      </c>
      <c r="FB289" s="764">
        <f t="shared" si="686"/>
        <v>0</v>
      </c>
      <c r="FC289" s="764">
        <f t="shared" si="686"/>
        <v>0</v>
      </c>
      <c r="FD289" s="764">
        <f t="shared" si="686"/>
        <v>0</v>
      </c>
      <c r="FE289" s="764">
        <f t="shared" si="686"/>
        <v>0</v>
      </c>
      <c r="FF289" s="764">
        <f t="shared" si="686"/>
        <v>0</v>
      </c>
      <c r="FG289" s="764">
        <f t="shared" si="686"/>
        <v>0</v>
      </c>
      <c r="FH289" s="764">
        <f t="shared" si="686"/>
        <v>0</v>
      </c>
      <c r="FI289" s="764">
        <f t="shared" si="686"/>
        <v>0</v>
      </c>
      <c r="FJ289" s="764">
        <f t="shared" si="687"/>
        <v>0</v>
      </c>
      <c r="FK289" s="764">
        <f t="shared" si="687"/>
        <v>0</v>
      </c>
      <c r="FL289" s="764">
        <f t="shared" si="687"/>
        <v>0</v>
      </c>
      <c r="FM289" s="764">
        <f t="shared" si="687"/>
        <v>0</v>
      </c>
      <c r="FN289" s="764">
        <f t="shared" si="687"/>
        <v>0</v>
      </c>
      <c r="FO289" s="764">
        <f t="shared" si="687"/>
        <v>0</v>
      </c>
      <c r="FP289" s="764">
        <f t="shared" si="687"/>
        <v>0</v>
      </c>
      <c r="FQ289" s="764">
        <f t="shared" si="687"/>
        <v>0</v>
      </c>
      <c r="FR289" s="764">
        <f t="shared" si="687"/>
        <v>0</v>
      </c>
      <c r="FS289" s="764">
        <f t="shared" si="687"/>
        <v>0</v>
      </c>
      <c r="FT289" s="764">
        <f t="shared" si="688"/>
        <v>0</v>
      </c>
      <c r="FU289" s="764">
        <f t="shared" si="688"/>
        <v>0</v>
      </c>
      <c r="FV289" s="764">
        <f t="shared" si="688"/>
        <v>0</v>
      </c>
      <c r="FW289" s="764">
        <f t="shared" si="688"/>
        <v>0</v>
      </c>
      <c r="FX289" s="764">
        <f t="shared" si="688"/>
        <v>0</v>
      </c>
      <c r="FY289" s="764">
        <f t="shared" si="688"/>
        <v>0</v>
      </c>
      <c r="FZ289" s="764">
        <f t="shared" si="688"/>
        <v>0</v>
      </c>
      <c r="GA289" s="764">
        <f t="shared" si="688"/>
        <v>0</v>
      </c>
      <c r="GB289" s="764">
        <f t="shared" si="688"/>
        <v>0</v>
      </c>
      <c r="GC289" s="764">
        <f t="shared" si="688"/>
        <v>0</v>
      </c>
      <c r="GD289" s="764">
        <f t="shared" si="689"/>
        <v>0</v>
      </c>
      <c r="GE289" s="764">
        <f t="shared" si="689"/>
        <v>0</v>
      </c>
      <c r="GF289" s="764">
        <f t="shared" si="689"/>
        <v>0</v>
      </c>
      <c r="GG289" s="764">
        <f t="shared" si="689"/>
        <v>0</v>
      </c>
      <c r="GH289" s="764">
        <f t="shared" si="689"/>
        <v>0</v>
      </c>
      <c r="GI289" s="764">
        <f t="shared" si="689"/>
        <v>0</v>
      </c>
      <c r="GJ289" s="764">
        <f t="shared" si="689"/>
        <v>0</v>
      </c>
      <c r="GK289" s="764">
        <f t="shared" si="689"/>
        <v>0</v>
      </c>
      <c r="GL289" s="764">
        <f t="shared" si="689"/>
        <v>0</v>
      </c>
      <c r="GM289" s="764">
        <f t="shared" si="689"/>
        <v>0</v>
      </c>
      <c r="GN289" s="764">
        <f t="shared" si="690"/>
        <v>0</v>
      </c>
      <c r="GO289" s="764">
        <f t="shared" si="690"/>
        <v>0</v>
      </c>
      <c r="GP289" s="764">
        <f t="shared" si="690"/>
        <v>0</v>
      </c>
      <c r="GQ289" s="764">
        <f t="shared" si="690"/>
        <v>0</v>
      </c>
      <c r="GR289" s="764">
        <f t="shared" si="690"/>
        <v>0</v>
      </c>
      <c r="GS289" s="764">
        <f t="shared" si="690"/>
        <v>0</v>
      </c>
      <c r="GT289" s="764">
        <f t="shared" si="690"/>
        <v>0</v>
      </c>
      <c r="GU289" s="764">
        <f t="shared" si="690"/>
        <v>0</v>
      </c>
      <c r="GV289" s="764">
        <f t="shared" si="690"/>
        <v>0</v>
      </c>
      <c r="GW289" s="764">
        <f t="shared" si="690"/>
        <v>0</v>
      </c>
      <c r="GX289" s="764">
        <f t="shared" si="691"/>
        <v>0</v>
      </c>
      <c r="GY289" s="764">
        <f t="shared" si="691"/>
        <v>0</v>
      </c>
      <c r="GZ289" s="764">
        <f t="shared" si="691"/>
        <v>0</v>
      </c>
      <c r="HA289" s="764">
        <f t="shared" si="691"/>
        <v>0</v>
      </c>
      <c r="HB289" s="764">
        <f t="shared" si="691"/>
        <v>0</v>
      </c>
      <c r="HC289" s="764">
        <f t="shared" si="691"/>
        <v>0</v>
      </c>
      <c r="HD289" s="764">
        <f t="shared" si="691"/>
        <v>0</v>
      </c>
      <c r="HE289" s="764">
        <f t="shared" si="691"/>
        <v>0</v>
      </c>
      <c r="HF289" s="764">
        <f t="shared" si="691"/>
        <v>0</v>
      </c>
      <c r="HG289" s="764">
        <f t="shared" si="691"/>
        <v>0</v>
      </c>
      <c r="HH289" s="764">
        <f t="shared" si="692"/>
        <v>0</v>
      </c>
      <c r="HI289" s="764">
        <f t="shared" si="692"/>
        <v>0</v>
      </c>
      <c r="HJ289" s="764">
        <f t="shared" si="692"/>
        <v>0</v>
      </c>
      <c r="HK289" s="764">
        <f t="shared" si="692"/>
        <v>0</v>
      </c>
      <c r="HL289" s="764">
        <f t="shared" si="692"/>
        <v>0</v>
      </c>
      <c r="HM289" s="764">
        <f t="shared" si="692"/>
        <v>0</v>
      </c>
      <c r="HN289" s="764">
        <f t="shared" si="692"/>
        <v>0</v>
      </c>
      <c r="HO289" s="764">
        <f t="shared" si="692"/>
        <v>0</v>
      </c>
      <c r="HP289" s="764">
        <f t="shared" si="692"/>
        <v>0</v>
      </c>
      <c r="HQ289" s="764">
        <f t="shared" si="692"/>
        <v>0</v>
      </c>
      <c r="HR289" s="764">
        <f t="shared" si="693"/>
        <v>0</v>
      </c>
      <c r="HS289" s="764">
        <f t="shared" si="693"/>
        <v>0</v>
      </c>
      <c r="HT289" s="764">
        <f t="shared" si="693"/>
        <v>0</v>
      </c>
      <c r="HU289" s="764">
        <f t="shared" si="693"/>
        <v>0</v>
      </c>
      <c r="HV289" s="764">
        <f t="shared" si="693"/>
        <v>0</v>
      </c>
      <c r="HW289" s="764">
        <f t="shared" si="693"/>
        <v>0</v>
      </c>
      <c r="HX289" s="764">
        <f t="shared" si="693"/>
        <v>0</v>
      </c>
      <c r="HY289" s="764">
        <f t="shared" si="693"/>
        <v>0</v>
      </c>
      <c r="HZ289" s="764">
        <f t="shared" si="693"/>
        <v>0</v>
      </c>
      <c r="IA289" s="764">
        <f t="shared" si="693"/>
        <v>0</v>
      </c>
      <c r="IB289" s="764">
        <f t="shared" si="694"/>
        <v>0</v>
      </c>
      <c r="IC289" s="764">
        <f t="shared" si="694"/>
        <v>0</v>
      </c>
      <c r="ID289" s="764">
        <f t="shared" si="694"/>
        <v>0</v>
      </c>
      <c r="IE289" s="764">
        <f t="shared" si="694"/>
        <v>0</v>
      </c>
      <c r="IF289" s="764">
        <f t="shared" si="694"/>
        <v>0</v>
      </c>
      <c r="IG289" s="764">
        <f t="shared" si="694"/>
        <v>0</v>
      </c>
      <c r="IH289" s="764">
        <f t="shared" si="694"/>
        <v>0</v>
      </c>
      <c r="II289" s="764">
        <f t="shared" si="694"/>
        <v>0</v>
      </c>
      <c r="IJ289" s="764">
        <f t="shared" si="694"/>
        <v>0</v>
      </c>
      <c r="IK289" s="764">
        <f t="shared" si="694"/>
        <v>0</v>
      </c>
      <c r="IL289" s="764">
        <f t="shared" si="695"/>
        <v>0</v>
      </c>
      <c r="IM289" s="764">
        <f t="shared" si="695"/>
        <v>0</v>
      </c>
      <c r="IN289" s="764">
        <f t="shared" si="695"/>
        <v>0</v>
      </c>
      <c r="IO289" s="764">
        <f t="shared" si="695"/>
        <v>0</v>
      </c>
      <c r="IP289" s="764">
        <f t="shared" si="695"/>
        <v>0</v>
      </c>
      <c r="IQ289" s="764">
        <f t="shared" si="695"/>
        <v>0</v>
      </c>
      <c r="IR289" s="764">
        <f t="shared" si="695"/>
        <v>0</v>
      </c>
      <c r="IS289" s="764">
        <f t="shared" si="695"/>
        <v>0</v>
      </c>
      <c r="IT289" s="764">
        <f t="shared" si="695"/>
        <v>0</v>
      </c>
      <c r="IU289" s="764">
        <f t="shared" si="695"/>
        <v>0</v>
      </c>
      <c r="IV289" s="764">
        <f t="shared" si="695"/>
        <v>0</v>
      </c>
      <c r="IW289" s="764">
        <f t="shared" si="695"/>
        <v>0</v>
      </c>
      <c r="IX289" s="764">
        <f t="shared" si="695"/>
        <v>0</v>
      </c>
      <c r="IY289" s="764">
        <f t="shared" si="695"/>
        <v>0</v>
      </c>
      <c r="IZ289" s="764">
        <f t="shared" si="695"/>
        <v>0</v>
      </c>
      <c r="JA289" s="764">
        <f t="shared" si="695"/>
        <v>0</v>
      </c>
      <c r="JB289" s="764">
        <f t="shared" si="695"/>
        <v>0</v>
      </c>
      <c r="JC289" s="764">
        <f t="shared" si="695"/>
        <v>0</v>
      </c>
      <c r="JD289" s="764">
        <f t="shared" si="675"/>
        <v>0</v>
      </c>
      <c r="JE289" s="764">
        <f t="shared" si="675"/>
        <v>0</v>
      </c>
      <c r="JF289" s="764">
        <f t="shared" si="675"/>
        <v>0</v>
      </c>
      <c r="JG289" s="764">
        <f t="shared" si="675"/>
        <v>0</v>
      </c>
      <c r="JH289" s="764">
        <f t="shared" si="675"/>
        <v>0</v>
      </c>
      <c r="JI289" s="764">
        <f t="shared" si="675"/>
        <v>0</v>
      </c>
      <c r="JJ289" s="764">
        <f t="shared" si="675"/>
        <v>0</v>
      </c>
      <c r="JK289" s="764">
        <f t="shared" si="675"/>
        <v>0</v>
      </c>
      <c r="JL289" s="764">
        <f t="shared" si="695"/>
        <v>0</v>
      </c>
      <c r="JM289" s="764">
        <f t="shared" si="695"/>
        <v>0</v>
      </c>
      <c r="JN289" s="764">
        <f t="shared" si="695"/>
        <v>0</v>
      </c>
      <c r="JO289" s="764">
        <f t="shared" si="695"/>
        <v>0</v>
      </c>
      <c r="JP289" s="764">
        <f t="shared" si="695"/>
        <v>0</v>
      </c>
      <c r="JQ289" s="764">
        <f t="shared" si="624"/>
        <v>0</v>
      </c>
      <c r="JR289" s="764">
        <f t="shared" si="624"/>
        <v>0</v>
      </c>
      <c r="JS289" s="764">
        <f t="shared" si="695"/>
        <v>0</v>
      </c>
      <c r="JT289" s="765">
        <f t="shared" si="625"/>
        <v>0</v>
      </c>
      <c r="JU289" s="229">
        <f t="shared" si="626"/>
        <v>0</v>
      </c>
    </row>
    <row r="290" spans="1:281" ht="12.75" customHeight="1">
      <c r="A290" s="57"/>
      <c r="B290" s="52"/>
      <c r="C290" s="52"/>
      <c r="D290" s="62"/>
      <c r="E290" s="743" t="str">
        <f t="shared" si="623"/>
        <v xml:space="preserve"> </v>
      </c>
      <c r="F290" s="56"/>
      <c r="G290" s="228"/>
      <c r="H290" s="744">
        <f>SUMIF(Ajuste!$C$8:$C$483,$B$6:$B$499,Ajuste!$E$8:$E$483)</f>
        <v>0</v>
      </c>
      <c r="I290" s="744">
        <f>SUMIF(Ajuste!$C$8:$C$483,$B$6:$B$499,Ajuste!$F$8:$F$483)</f>
        <v>0</v>
      </c>
      <c r="J290" s="229">
        <f t="shared" si="627"/>
        <v>0</v>
      </c>
      <c r="K290" s="764">
        <f t="shared" si="676"/>
        <v>0</v>
      </c>
      <c r="L290" s="764">
        <f t="shared" si="696"/>
        <v>0</v>
      </c>
      <c r="M290" s="764">
        <f t="shared" si="696"/>
        <v>0</v>
      </c>
      <c r="N290" s="764">
        <f t="shared" si="696"/>
        <v>0</v>
      </c>
      <c r="O290" s="764">
        <f t="shared" si="696"/>
        <v>0</v>
      </c>
      <c r="P290" s="764">
        <f t="shared" si="696"/>
        <v>0</v>
      </c>
      <c r="Q290" s="764">
        <f t="shared" si="696"/>
        <v>0</v>
      </c>
      <c r="R290" s="764">
        <f t="shared" si="696"/>
        <v>0</v>
      </c>
      <c r="S290" s="764">
        <f t="shared" si="696"/>
        <v>0</v>
      </c>
      <c r="T290" s="764">
        <f t="shared" si="696"/>
        <v>0</v>
      </c>
      <c r="U290" s="764">
        <f t="shared" si="696"/>
        <v>0</v>
      </c>
      <c r="V290" s="764">
        <f t="shared" si="696"/>
        <v>0</v>
      </c>
      <c r="W290" s="764">
        <f t="shared" si="696"/>
        <v>0</v>
      </c>
      <c r="X290" s="764">
        <f t="shared" si="696"/>
        <v>0</v>
      </c>
      <c r="Y290" s="764">
        <f t="shared" si="696"/>
        <v>0</v>
      </c>
      <c r="Z290" s="764">
        <f t="shared" si="696"/>
        <v>0</v>
      </c>
      <c r="AA290" s="764">
        <f t="shared" si="696"/>
        <v>0</v>
      </c>
      <c r="AB290" s="764">
        <f t="shared" si="696"/>
        <v>0</v>
      </c>
      <c r="AC290" s="764">
        <f t="shared" si="696"/>
        <v>0</v>
      </c>
      <c r="AD290" s="764">
        <f t="shared" si="696"/>
        <v>0</v>
      </c>
      <c r="AE290" s="764">
        <f t="shared" si="696"/>
        <v>0</v>
      </c>
      <c r="AF290" s="764">
        <f t="shared" si="696"/>
        <v>0</v>
      </c>
      <c r="AG290" s="764">
        <f t="shared" si="696"/>
        <v>0</v>
      </c>
      <c r="AH290" s="764">
        <f t="shared" si="696"/>
        <v>0</v>
      </c>
      <c r="AI290" s="764">
        <f t="shared" si="696"/>
        <v>0</v>
      </c>
      <c r="AJ290" s="764">
        <f t="shared" si="696"/>
        <v>0</v>
      </c>
      <c r="AK290" s="764">
        <f t="shared" si="696"/>
        <v>0</v>
      </c>
      <c r="AL290" s="764">
        <f t="shared" si="696"/>
        <v>0</v>
      </c>
      <c r="AM290" s="764">
        <f t="shared" si="696"/>
        <v>0</v>
      </c>
      <c r="AN290" s="764">
        <f t="shared" si="696"/>
        <v>0</v>
      </c>
      <c r="AO290" s="764">
        <f t="shared" si="696"/>
        <v>0</v>
      </c>
      <c r="AP290" s="764">
        <f t="shared" si="696"/>
        <v>0</v>
      </c>
      <c r="AQ290" s="764">
        <f t="shared" si="696"/>
        <v>0</v>
      </c>
      <c r="AR290" s="764">
        <f t="shared" si="696"/>
        <v>0</v>
      </c>
      <c r="AS290" s="764">
        <f t="shared" si="696"/>
        <v>0</v>
      </c>
      <c r="AT290" s="764">
        <f t="shared" si="696"/>
        <v>0</v>
      </c>
      <c r="AU290" s="764">
        <f t="shared" si="696"/>
        <v>0</v>
      </c>
      <c r="AV290" s="764">
        <f t="shared" si="696"/>
        <v>0</v>
      </c>
      <c r="AW290" s="764">
        <f t="shared" si="696"/>
        <v>0</v>
      </c>
      <c r="AX290" s="764">
        <f t="shared" si="696"/>
        <v>0</v>
      </c>
      <c r="AY290" s="764">
        <f t="shared" si="696"/>
        <v>0</v>
      </c>
      <c r="AZ290" s="764">
        <f t="shared" si="696"/>
        <v>0</v>
      </c>
      <c r="BA290" s="764">
        <f t="shared" si="696"/>
        <v>0</v>
      </c>
      <c r="BB290" s="764">
        <f t="shared" si="696"/>
        <v>0</v>
      </c>
      <c r="BC290" s="764">
        <f t="shared" si="696"/>
        <v>0</v>
      </c>
      <c r="BD290" s="764">
        <f t="shared" si="696"/>
        <v>0</v>
      </c>
      <c r="BE290" s="764">
        <f t="shared" si="696"/>
        <v>0</v>
      </c>
      <c r="BF290" s="764">
        <f t="shared" si="676"/>
        <v>0</v>
      </c>
      <c r="BG290" s="764">
        <f t="shared" si="676"/>
        <v>0</v>
      </c>
      <c r="BH290" s="764">
        <f t="shared" si="676"/>
        <v>0</v>
      </c>
      <c r="BI290" s="764">
        <f t="shared" si="676"/>
        <v>0</v>
      </c>
      <c r="BJ290" s="764">
        <f t="shared" si="676"/>
        <v>0</v>
      </c>
      <c r="BK290" s="764">
        <f t="shared" si="676"/>
        <v>0</v>
      </c>
      <c r="BL290" s="764">
        <f t="shared" si="676"/>
        <v>0</v>
      </c>
      <c r="BM290" s="764">
        <f t="shared" si="676"/>
        <v>0</v>
      </c>
      <c r="BN290" s="764">
        <f t="shared" si="677"/>
        <v>0</v>
      </c>
      <c r="BO290" s="764">
        <f t="shared" si="677"/>
        <v>0</v>
      </c>
      <c r="BP290" s="764">
        <f t="shared" si="677"/>
        <v>0</v>
      </c>
      <c r="BQ290" s="764">
        <f t="shared" si="677"/>
        <v>0</v>
      </c>
      <c r="BR290" s="764">
        <f t="shared" si="677"/>
        <v>0</v>
      </c>
      <c r="BS290" s="764">
        <f t="shared" si="677"/>
        <v>0</v>
      </c>
      <c r="BT290" s="764">
        <f t="shared" si="677"/>
        <v>0</v>
      </c>
      <c r="BU290" s="764">
        <f t="shared" si="677"/>
        <v>0</v>
      </c>
      <c r="BV290" s="764">
        <f t="shared" si="677"/>
        <v>0</v>
      </c>
      <c r="BW290" s="764">
        <f t="shared" si="677"/>
        <v>0</v>
      </c>
      <c r="BX290" s="764">
        <f t="shared" si="678"/>
        <v>0</v>
      </c>
      <c r="BY290" s="764">
        <f t="shared" si="678"/>
        <v>0</v>
      </c>
      <c r="BZ290" s="764">
        <f t="shared" si="678"/>
        <v>0</v>
      </c>
      <c r="CA290" s="764">
        <f t="shared" si="678"/>
        <v>0</v>
      </c>
      <c r="CB290" s="764">
        <f t="shared" si="678"/>
        <v>0</v>
      </c>
      <c r="CC290" s="764">
        <f t="shared" si="678"/>
        <v>0</v>
      </c>
      <c r="CD290" s="764">
        <f t="shared" si="678"/>
        <v>0</v>
      </c>
      <c r="CE290" s="764">
        <f t="shared" si="678"/>
        <v>0</v>
      </c>
      <c r="CF290" s="764">
        <f t="shared" si="678"/>
        <v>0</v>
      </c>
      <c r="CG290" s="764">
        <f t="shared" si="678"/>
        <v>0</v>
      </c>
      <c r="CH290" s="764">
        <f t="shared" si="679"/>
        <v>0</v>
      </c>
      <c r="CI290" s="764">
        <f t="shared" si="679"/>
        <v>0</v>
      </c>
      <c r="CJ290" s="764">
        <f t="shared" si="679"/>
        <v>0</v>
      </c>
      <c r="CK290" s="764">
        <f t="shared" si="679"/>
        <v>0</v>
      </c>
      <c r="CL290" s="764">
        <f t="shared" si="679"/>
        <v>0</v>
      </c>
      <c r="CM290" s="764">
        <f t="shared" si="679"/>
        <v>0</v>
      </c>
      <c r="CN290" s="764">
        <f t="shared" si="679"/>
        <v>0</v>
      </c>
      <c r="CO290" s="764">
        <f t="shared" si="679"/>
        <v>0</v>
      </c>
      <c r="CP290" s="764">
        <f t="shared" si="679"/>
        <v>0</v>
      </c>
      <c r="CQ290" s="764">
        <f t="shared" si="679"/>
        <v>0</v>
      </c>
      <c r="CR290" s="764">
        <f t="shared" si="680"/>
        <v>0</v>
      </c>
      <c r="CS290" s="764">
        <f t="shared" si="680"/>
        <v>0</v>
      </c>
      <c r="CT290" s="764">
        <f t="shared" si="680"/>
        <v>0</v>
      </c>
      <c r="CU290" s="764">
        <f t="shared" si="680"/>
        <v>0</v>
      </c>
      <c r="CV290" s="764">
        <f t="shared" si="680"/>
        <v>0</v>
      </c>
      <c r="CW290" s="764">
        <f t="shared" si="680"/>
        <v>0</v>
      </c>
      <c r="CX290" s="764">
        <f t="shared" si="680"/>
        <v>0</v>
      </c>
      <c r="CY290" s="764">
        <f t="shared" si="680"/>
        <v>0</v>
      </c>
      <c r="CZ290" s="764">
        <f t="shared" si="680"/>
        <v>0</v>
      </c>
      <c r="DA290" s="764">
        <f t="shared" si="680"/>
        <v>0</v>
      </c>
      <c r="DB290" s="764">
        <f t="shared" si="681"/>
        <v>0</v>
      </c>
      <c r="DC290" s="764">
        <f t="shared" si="681"/>
        <v>0</v>
      </c>
      <c r="DD290" s="764">
        <f t="shared" si="681"/>
        <v>0</v>
      </c>
      <c r="DE290" s="764">
        <f t="shared" si="681"/>
        <v>0</v>
      </c>
      <c r="DF290" s="764">
        <f t="shared" si="681"/>
        <v>0</v>
      </c>
      <c r="DG290" s="764">
        <f t="shared" si="681"/>
        <v>0</v>
      </c>
      <c r="DH290" s="764">
        <f t="shared" si="681"/>
        <v>0</v>
      </c>
      <c r="DI290" s="764">
        <f t="shared" si="681"/>
        <v>0</v>
      </c>
      <c r="DJ290" s="764">
        <f t="shared" si="681"/>
        <v>0</v>
      </c>
      <c r="DK290" s="764">
        <f t="shared" si="681"/>
        <v>0</v>
      </c>
      <c r="DL290" s="764">
        <f t="shared" si="682"/>
        <v>0</v>
      </c>
      <c r="DM290" s="764">
        <f t="shared" si="682"/>
        <v>0</v>
      </c>
      <c r="DN290" s="764">
        <f t="shared" si="682"/>
        <v>0</v>
      </c>
      <c r="DO290" s="764">
        <f t="shared" si="682"/>
        <v>0</v>
      </c>
      <c r="DP290" s="764">
        <f t="shared" si="682"/>
        <v>0</v>
      </c>
      <c r="DQ290" s="764">
        <f t="shared" si="682"/>
        <v>0</v>
      </c>
      <c r="DR290" s="764">
        <f t="shared" si="682"/>
        <v>0</v>
      </c>
      <c r="DS290" s="764">
        <f t="shared" si="682"/>
        <v>0</v>
      </c>
      <c r="DT290" s="764">
        <f t="shared" si="682"/>
        <v>0</v>
      </c>
      <c r="DU290" s="764">
        <f t="shared" si="682"/>
        <v>0</v>
      </c>
      <c r="DV290" s="764">
        <f t="shared" si="683"/>
        <v>0</v>
      </c>
      <c r="DW290" s="764">
        <f t="shared" si="683"/>
        <v>0</v>
      </c>
      <c r="DX290" s="764">
        <f t="shared" si="683"/>
        <v>0</v>
      </c>
      <c r="DY290" s="764">
        <f t="shared" si="683"/>
        <v>0</v>
      </c>
      <c r="DZ290" s="764">
        <f t="shared" si="683"/>
        <v>0</v>
      </c>
      <c r="EA290" s="764">
        <f t="shared" si="683"/>
        <v>0</v>
      </c>
      <c r="EB290" s="764">
        <f t="shared" si="683"/>
        <v>0</v>
      </c>
      <c r="EC290" s="764">
        <f t="shared" si="683"/>
        <v>0</v>
      </c>
      <c r="ED290" s="764">
        <f t="shared" si="683"/>
        <v>0</v>
      </c>
      <c r="EE290" s="764">
        <f t="shared" si="683"/>
        <v>0</v>
      </c>
      <c r="EF290" s="764">
        <f t="shared" si="684"/>
        <v>0</v>
      </c>
      <c r="EG290" s="764">
        <f t="shared" si="684"/>
        <v>0</v>
      </c>
      <c r="EH290" s="764">
        <f t="shared" si="684"/>
        <v>0</v>
      </c>
      <c r="EI290" s="764">
        <f t="shared" si="684"/>
        <v>0</v>
      </c>
      <c r="EJ290" s="764">
        <f t="shared" si="684"/>
        <v>0</v>
      </c>
      <c r="EK290" s="764">
        <f t="shared" si="684"/>
        <v>0</v>
      </c>
      <c r="EL290" s="764">
        <f t="shared" si="684"/>
        <v>0</v>
      </c>
      <c r="EM290" s="764">
        <f t="shared" si="684"/>
        <v>0</v>
      </c>
      <c r="EN290" s="764">
        <f t="shared" si="684"/>
        <v>0</v>
      </c>
      <c r="EO290" s="764">
        <f t="shared" si="684"/>
        <v>0</v>
      </c>
      <c r="EP290" s="764">
        <f t="shared" si="685"/>
        <v>0</v>
      </c>
      <c r="EQ290" s="764">
        <f t="shared" si="685"/>
        <v>0</v>
      </c>
      <c r="ER290" s="764">
        <f t="shared" si="685"/>
        <v>0</v>
      </c>
      <c r="ES290" s="764">
        <f t="shared" si="685"/>
        <v>0</v>
      </c>
      <c r="ET290" s="764">
        <f t="shared" si="685"/>
        <v>0</v>
      </c>
      <c r="EU290" s="764">
        <f t="shared" si="685"/>
        <v>0</v>
      </c>
      <c r="EV290" s="764">
        <f t="shared" si="685"/>
        <v>0</v>
      </c>
      <c r="EW290" s="764">
        <f t="shared" si="685"/>
        <v>0</v>
      </c>
      <c r="EX290" s="764">
        <f t="shared" si="685"/>
        <v>0</v>
      </c>
      <c r="EY290" s="764">
        <f t="shared" si="685"/>
        <v>0</v>
      </c>
      <c r="EZ290" s="764">
        <f t="shared" si="686"/>
        <v>0</v>
      </c>
      <c r="FA290" s="764">
        <f t="shared" si="686"/>
        <v>0</v>
      </c>
      <c r="FB290" s="764">
        <f t="shared" si="686"/>
        <v>0</v>
      </c>
      <c r="FC290" s="764">
        <f t="shared" si="686"/>
        <v>0</v>
      </c>
      <c r="FD290" s="764">
        <f t="shared" si="686"/>
        <v>0</v>
      </c>
      <c r="FE290" s="764">
        <f t="shared" si="686"/>
        <v>0</v>
      </c>
      <c r="FF290" s="764">
        <f t="shared" si="686"/>
        <v>0</v>
      </c>
      <c r="FG290" s="764">
        <f t="shared" si="686"/>
        <v>0</v>
      </c>
      <c r="FH290" s="764">
        <f t="shared" si="686"/>
        <v>0</v>
      </c>
      <c r="FI290" s="764">
        <f t="shared" si="686"/>
        <v>0</v>
      </c>
      <c r="FJ290" s="764">
        <f t="shared" si="687"/>
        <v>0</v>
      </c>
      <c r="FK290" s="764">
        <f t="shared" si="687"/>
        <v>0</v>
      </c>
      <c r="FL290" s="764">
        <f t="shared" si="687"/>
        <v>0</v>
      </c>
      <c r="FM290" s="764">
        <f t="shared" si="687"/>
        <v>0</v>
      </c>
      <c r="FN290" s="764">
        <f t="shared" si="687"/>
        <v>0</v>
      </c>
      <c r="FO290" s="764">
        <f t="shared" si="687"/>
        <v>0</v>
      </c>
      <c r="FP290" s="764">
        <f t="shared" si="687"/>
        <v>0</v>
      </c>
      <c r="FQ290" s="764">
        <f t="shared" si="687"/>
        <v>0</v>
      </c>
      <c r="FR290" s="764">
        <f t="shared" si="687"/>
        <v>0</v>
      </c>
      <c r="FS290" s="764">
        <f t="shared" si="687"/>
        <v>0</v>
      </c>
      <c r="FT290" s="764">
        <f t="shared" si="688"/>
        <v>0</v>
      </c>
      <c r="FU290" s="764">
        <f t="shared" si="688"/>
        <v>0</v>
      </c>
      <c r="FV290" s="764">
        <f t="shared" si="688"/>
        <v>0</v>
      </c>
      <c r="FW290" s="764">
        <f t="shared" si="688"/>
        <v>0</v>
      </c>
      <c r="FX290" s="764">
        <f t="shared" si="688"/>
        <v>0</v>
      </c>
      <c r="FY290" s="764">
        <f t="shared" si="688"/>
        <v>0</v>
      </c>
      <c r="FZ290" s="764">
        <f t="shared" si="688"/>
        <v>0</v>
      </c>
      <c r="GA290" s="764">
        <f t="shared" si="688"/>
        <v>0</v>
      </c>
      <c r="GB290" s="764">
        <f t="shared" si="688"/>
        <v>0</v>
      </c>
      <c r="GC290" s="764">
        <f t="shared" si="688"/>
        <v>0</v>
      </c>
      <c r="GD290" s="764">
        <f t="shared" si="689"/>
        <v>0</v>
      </c>
      <c r="GE290" s="764">
        <f t="shared" si="689"/>
        <v>0</v>
      </c>
      <c r="GF290" s="764">
        <f t="shared" si="689"/>
        <v>0</v>
      </c>
      <c r="GG290" s="764">
        <f t="shared" si="689"/>
        <v>0</v>
      </c>
      <c r="GH290" s="764">
        <f t="shared" si="689"/>
        <v>0</v>
      </c>
      <c r="GI290" s="764">
        <f t="shared" si="689"/>
        <v>0</v>
      </c>
      <c r="GJ290" s="764">
        <f t="shared" si="689"/>
        <v>0</v>
      </c>
      <c r="GK290" s="764">
        <f t="shared" si="689"/>
        <v>0</v>
      </c>
      <c r="GL290" s="764">
        <f t="shared" si="689"/>
        <v>0</v>
      </c>
      <c r="GM290" s="764">
        <f t="shared" si="689"/>
        <v>0</v>
      </c>
      <c r="GN290" s="764">
        <f t="shared" si="690"/>
        <v>0</v>
      </c>
      <c r="GO290" s="764">
        <f t="shared" si="690"/>
        <v>0</v>
      </c>
      <c r="GP290" s="764">
        <f t="shared" si="690"/>
        <v>0</v>
      </c>
      <c r="GQ290" s="764">
        <f t="shared" si="690"/>
        <v>0</v>
      </c>
      <c r="GR290" s="764">
        <f t="shared" si="690"/>
        <v>0</v>
      </c>
      <c r="GS290" s="764">
        <f t="shared" si="690"/>
        <v>0</v>
      </c>
      <c r="GT290" s="764">
        <f t="shared" si="690"/>
        <v>0</v>
      </c>
      <c r="GU290" s="764">
        <f t="shared" si="690"/>
        <v>0</v>
      </c>
      <c r="GV290" s="764">
        <f t="shared" si="690"/>
        <v>0</v>
      </c>
      <c r="GW290" s="764">
        <f t="shared" si="690"/>
        <v>0</v>
      </c>
      <c r="GX290" s="764">
        <f t="shared" si="691"/>
        <v>0</v>
      </c>
      <c r="GY290" s="764">
        <f t="shared" si="691"/>
        <v>0</v>
      </c>
      <c r="GZ290" s="764">
        <f t="shared" si="691"/>
        <v>0</v>
      </c>
      <c r="HA290" s="764">
        <f t="shared" si="691"/>
        <v>0</v>
      </c>
      <c r="HB290" s="764">
        <f t="shared" si="691"/>
        <v>0</v>
      </c>
      <c r="HC290" s="764">
        <f t="shared" si="691"/>
        <v>0</v>
      </c>
      <c r="HD290" s="764">
        <f t="shared" si="691"/>
        <v>0</v>
      </c>
      <c r="HE290" s="764">
        <f t="shared" si="691"/>
        <v>0</v>
      </c>
      <c r="HF290" s="764">
        <f t="shared" si="691"/>
        <v>0</v>
      </c>
      <c r="HG290" s="764">
        <f t="shared" si="691"/>
        <v>0</v>
      </c>
      <c r="HH290" s="764">
        <f t="shared" si="692"/>
        <v>0</v>
      </c>
      <c r="HI290" s="764">
        <f t="shared" si="692"/>
        <v>0</v>
      </c>
      <c r="HJ290" s="764">
        <f t="shared" si="692"/>
        <v>0</v>
      </c>
      <c r="HK290" s="764">
        <f t="shared" si="692"/>
        <v>0</v>
      </c>
      <c r="HL290" s="764">
        <f t="shared" si="692"/>
        <v>0</v>
      </c>
      <c r="HM290" s="764">
        <f t="shared" si="692"/>
        <v>0</v>
      </c>
      <c r="HN290" s="764">
        <f t="shared" si="692"/>
        <v>0</v>
      </c>
      <c r="HO290" s="764">
        <f t="shared" si="692"/>
        <v>0</v>
      </c>
      <c r="HP290" s="764">
        <f t="shared" si="692"/>
        <v>0</v>
      </c>
      <c r="HQ290" s="764">
        <f t="shared" si="692"/>
        <v>0</v>
      </c>
      <c r="HR290" s="764">
        <f t="shared" si="693"/>
        <v>0</v>
      </c>
      <c r="HS290" s="764">
        <f t="shared" si="693"/>
        <v>0</v>
      </c>
      <c r="HT290" s="764">
        <f t="shared" si="693"/>
        <v>0</v>
      </c>
      <c r="HU290" s="764">
        <f t="shared" si="693"/>
        <v>0</v>
      </c>
      <c r="HV290" s="764">
        <f t="shared" si="693"/>
        <v>0</v>
      </c>
      <c r="HW290" s="764">
        <f t="shared" si="693"/>
        <v>0</v>
      </c>
      <c r="HX290" s="764">
        <f t="shared" si="693"/>
        <v>0</v>
      </c>
      <c r="HY290" s="764">
        <f t="shared" si="693"/>
        <v>0</v>
      </c>
      <c r="HZ290" s="764">
        <f t="shared" si="693"/>
        <v>0</v>
      </c>
      <c r="IA290" s="764">
        <f t="shared" si="693"/>
        <v>0</v>
      </c>
      <c r="IB290" s="764">
        <f t="shared" si="694"/>
        <v>0</v>
      </c>
      <c r="IC290" s="764">
        <f t="shared" si="694"/>
        <v>0</v>
      </c>
      <c r="ID290" s="764">
        <f t="shared" si="694"/>
        <v>0</v>
      </c>
      <c r="IE290" s="764">
        <f t="shared" si="694"/>
        <v>0</v>
      </c>
      <c r="IF290" s="764">
        <f t="shared" si="694"/>
        <v>0</v>
      </c>
      <c r="IG290" s="764">
        <f t="shared" si="694"/>
        <v>0</v>
      </c>
      <c r="IH290" s="764">
        <f t="shared" si="694"/>
        <v>0</v>
      </c>
      <c r="II290" s="764">
        <f t="shared" si="694"/>
        <v>0</v>
      </c>
      <c r="IJ290" s="764">
        <f t="shared" si="694"/>
        <v>0</v>
      </c>
      <c r="IK290" s="764">
        <f t="shared" si="694"/>
        <v>0</v>
      </c>
      <c r="IL290" s="764">
        <f t="shared" si="695"/>
        <v>0</v>
      </c>
      <c r="IM290" s="764">
        <f t="shared" si="695"/>
        <v>0</v>
      </c>
      <c r="IN290" s="764">
        <f t="shared" si="695"/>
        <v>0</v>
      </c>
      <c r="IO290" s="764">
        <f t="shared" si="695"/>
        <v>0</v>
      </c>
      <c r="IP290" s="764">
        <f t="shared" si="695"/>
        <v>0</v>
      </c>
      <c r="IQ290" s="764">
        <f t="shared" si="695"/>
        <v>0</v>
      </c>
      <c r="IR290" s="764">
        <f t="shared" si="695"/>
        <v>0</v>
      </c>
      <c r="IS290" s="764">
        <f t="shared" si="695"/>
        <v>0</v>
      </c>
      <c r="IT290" s="764">
        <f t="shared" si="695"/>
        <v>0</v>
      </c>
      <c r="IU290" s="764">
        <f t="shared" si="695"/>
        <v>0</v>
      </c>
      <c r="IV290" s="764">
        <f t="shared" si="695"/>
        <v>0</v>
      </c>
      <c r="IW290" s="764">
        <f t="shared" si="695"/>
        <v>0</v>
      </c>
      <c r="IX290" s="764">
        <f t="shared" si="695"/>
        <v>0</v>
      </c>
      <c r="IY290" s="764">
        <f t="shared" si="695"/>
        <v>0</v>
      </c>
      <c r="IZ290" s="764">
        <f t="shared" si="695"/>
        <v>0</v>
      </c>
      <c r="JA290" s="764">
        <f t="shared" si="695"/>
        <v>0</v>
      </c>
      <c r="JB290" s="764">
        <f t="shared" si="695"/>
        <v>0</v>
      </c>
      <c r="JC290" s="764">
        <f t="shared" si="695"/>
        <v>0</v>
      </c>
      <c r="JD290" s="764">
        <f t="shared" si="675"/>
        <v>0</v>
      </c>
      <c r="JE290" s="764">
        <f t="shared" si="675"/>
        <v>0</v>
      </c>
      <c r="JF290" s="764">
        <f t="shared" si="675"/>
        <v>0</v>
      </c>
      <c r="JG290" s="764">
        <f t="shared" si="675"/>
        <v>0</v>
      </c>
      <c r="JH290" s="764">
        <f t="shared" si="675"/>
        <v>0</v>
      </c>
      <c r="JI290" s="764">
        <f t="shared" si="675"/>
        <v>0</v>
      </c>
      <c r="JJ290" s="764">
        <f t="shared" si="675"/>
        <v>0</v>
      </c>
      <c r="JK290" s="764">
        <f t="shared" si="675"/>
        <v>0</v>
      </c>
      <c r="JL290" s="764">
        <f t="shared" si="695"/>
        <v>0</v>
      </c>
      <c r="JM290" s="764">
        <f t="shared" si="695"/>
        <v>0</v>
      </c>
      <c r="JN290" s="764">
        <f t="shared" si="695"/>
        <v>0</v>
      </c>
      <c r="JO290" s="764">
        <f t="shared" si="695"/>
        <v>0</v>
      </c>
      <c r="JP290" s="764">
        <f t="shared" si="695"/>
        <v>0</v>
      </c>
      <c r="JQ290" s="764">
        <f t="shared" si="624"/>
        <v>0</v>
      </c>
      <c r="JR290" s="764">
        <f t="shared" si="624"/>
        <v>0</v>
      </c>
      <c r="JS290" s="764">
        <f t="shared" si="695"/>
        <v>0</v>
      </c>
      <c r="JT290" s="765">
        <f t="shared" si="625"/>
        <v>0</v>
      </c>
      <c r="JU290" s="229">
        <f t="shared" si="626"/>
        <v>0</v>
      </c>
    </row>
    <row r="291" spans="1:281" ht="12.75" customHeight="1">
      <c r="A291" s="57"/>
      <c r="B291" s="52"/>
      <c r="C291" s="52"/>
      <c r="D291" s="62"/>
      <c r="E291" s="743" t="str">
        <f t="shared" si="623"/>
        <v xml:space="preserve"> </v>
      </c>
      <c r="F291" s="56"/>
      <c r="G291" s="228"/>
      <c r="H291" s="744">
        <f>SUMIF(Ajuste!$C$8:$C$483,$B$6:$B$499,Ajuste!$E$8:$E$483)</f>
        <v>0</v>
      </c>
      <c r="I291" s="744">
        <f>SUMIF(Ajuste!$C$8:$C$483,$B$6:$B$499,Ajuste!$F$8:$F$483)</f>
        <v>0</v>
      </c>
      <c r="J291" s="229">
        <f t="shared" si="627"/>
        <v>0</v>
      </c>
      <c r="K291" s="764">
        <f t="shared" si="676"/>
        <v>0</v>
      </c>
      <c r="L291" s="764">
        <f t="shared" si="696"/>
        <v>0</v>
      </c>
      <c r="M291" s="764">
        <f t="shared" si="696"/>
        <v>0</v>
      </c>
      <c r="N291" s="764">
        <f t="shared" si="696"/>
        <v>0</v>
      </c>
      <c r="O291" s="764">
        <f t="shared" si="696"/>
        <v>0</v>
      </c>
      <c r="P291" s="764">
        <f t="shared" si="696"/>
        <v>0</v>
      </c>
      <c r="Q291" s="764">
        <f t="shared" si="696"/>
        <v>0</v>
      </c>
      <c r="R291" s="764">
        <f t="shared" si="696"/>
        <v>0</v>
      </c>
      <c r="S291" s="764">
        <f t="shared" si="696"/>
        <v>0</v>
      </c>
      <c r="T291" s="764">
        <f t="shared" si="696"/>
        <v>0</v>
      </c>
      <c r="U291" s="764">
        <f t="shared" si="696"/>
        <v>0</v>
      </c>
      <c r="V291" s="764">
        <f t="shared" si="696"/>
        <v>0</v>
      </c>
      <c r="W291" s="764">
        <f t="shared" si="696"/>
        <v>0</v>
      </c>
      <c r="X291" s="764">
        <f t="shared" si="696"/>
        <v>0</v>
      </c>
      <c r="Y291" s="764">
        <f t="shared" si="696"/>
        <v>0</v>
      </c>
      <c r="Z291" s="764">
        <f t="shared" si="696"/>
        <v>0</v>
      </c>
      <c r="AA291" s="764">
        <f t="shared" si="696"/>
        <v>0</v>
      </c>
      <c r="AB291" s="764">
        <f t="shared" si="696"/>
        <v>0</v>
      </c>
      <c r="AC291" s="764">
        <f t="shared" si="696"/>
        <v>0</v>
      </c>
      <c r="AD291" s="764">
        <f t="shared" si="696"/>
        <v>0</v>
      </c>
      <c r="AE291" s="764">
        <f t="shared" si="696"/>
        <v>0</v>
      </c>
      <c r="AF291" s="764">
        <f t="shared" si="696"/>
        <v>0</v>
      </c>
      <c r="AG291" s="764">
        <f t="shared" si="696"/>
        <v>0</v>
      </c>
      <c r="AH291" s="764">
        <f t="shared" si="696"/>
        <v>0</v>
      </c>
      <c r="AI291" s="764">
        <f t="shared" si="696"/>
        <v>0</v>
      </c>
      <c r="AJ291" s="764">
        <f t="shared" si="696"/>
        <v>0</v>
      </c>
      <c r="AK291" s="764">
        <f t="shared" si="696"/>
        <v>0</v>
      </c>
      <c r="AL291" s="764">
        <f t="shared" si="696"/>
        <v>0</v>
      </c>
      <c r="AM291" s="764">
        <f t="shared" si="696"/>
        <v>0</v>
      </c>
      <c r="AN291" s="764">
        <f t="shared" si="696"/>
        <v>0</v>
      </c>
      <c r="AO291" s="764">
        <f t="shared" si="696"/>
        <v>0</v>
      </c>
      <c r="AP291" s="764">
        <f t="shared" si="696"/>
        <v>0</v>
      </c>
      <c r="AQ291" s="764">
        <f t="shared" si="696"/>
        <v>0</v>
      </c>
      <c r="AR291" s="764">
        <f t="shared" si="696"/>
        <v>0</v>
      </c>
      <c r="AS291" s="764">
        <f t="shared" si="696"/>
        <v>0</v>
      </c>
      <c r="AT291" s="764">
        <f t="shared" si="696"/>
        <v>0</v>
      </c>
      <c r="AU291" s="764">
        <f t="shared" si="696"/>
        <v>0</v>
      </c>
      <c r="AV291" s="764">
        <f t="shared" si="696"/>
        <v>0</v>
      </c>
      <c r="AW291" s="764">
        <f t="shared" si="696"/>
        <v>0</v>
      </c>
      <c r="AX291" s="764">
        <f t="shared" si="696"/>
        <v>0</v>
      </c>
      <c r="AY291" s="764">
        <f t="shared" si="696"/>
        <v>0</v>
      </c>
      <c r="AZ291" s="764">
        <f t="shared" si="696"/>
        <v>0</v>
      </c>
      <c r="BA291" s="764">
        <f t="shared" si="696"/>
        <v>0</v>
      </c>
      <c r="BB291" s="764">
        <f t="shared" si="696"/>
        <v>0</v>
      </c>
      <c r="BC291" s="764">
        <f t="shared" si="696"/>
        <v>0</v>
      </c>
      <c r="BD291" s="764">
        <f t="shared" si="696"/>
        <v>0</v>
      </c>
      <c r="BE291" s="764">
        <f t="shared" si="696"/>
        <v>0</v>
      </c>
      <c r="BF291" s="764">
        <f t="shared" si="676"/>
        <v>0</v>
      </c>
      <c r="BG291" s="764">
        <f t="shared" si="676"/>
        <v>0</v>
      </c>
      <c r="BH291" s="764">
        <f t="shared" si="676"/>
        <v>0</v>
      </c>
      <c r="BI291" s="764">
        <f t="shared" si="676"/>
        <v>0</v>
      </c>
      <c r="BJ291" s="764">
        <f t="shared" si="676"/>
        <v>0</v>
      </c>
      <c r="BK291" s="764">
        <f t="shared" si="676"/>
        <v>0</v>
      </c>
      <c r="BL291" s="764">
        <f t="shared" si="676"/>
        <v>0</v>
      </c>
      <c r="BM291" s="764">
        <f t="shared" si="676"/>
        <v>0</v>
      </c>
      <c r="BN291" s="764">
        <f t="shared" si="677"/>
        <v>0</v>
      </c>
      <c r="BO291" s="764">
        <f t="shared" si="677"/>
        <v>0</v>
      </c>
      <c r="BP291" s="764">
        <f t="shared" si="677"/>
        <v>0</v>
      </c>
      <c r="BQ291" s="764">
        <f t="shared" si="677"/>
        <v>0</v>
      </c>
      <c r="BR291" s="764">
        <f t="shared" si="677"/>
        <v>0</v>
      </c>
      <c r="BS291" s="764">
        <f t="shared" si="677"/>
        <v>0</v>
      </c>
      <c r="BT291" s="764">
        <f t="shared" si="677"/>
        <v>0</v>
      </c>
      <c r="BU291" s="764">
        <f t="shared" si="677"/>
        <v>0</v>
      </c>
      <c r="BV291" s="764">
        <f t="shared" si="677"/>
        <v>0</v>
      </c>
      <c r="BW291" s="764">
        <f t="shared" si="677"/>
        <v>0</v>
      </c>
      <c r="BX291" s="764">
        <f t="shared" si="678"/>
        <v>0</v>
      </c>
      <c r="BY291" s="764">
        <f t="shared" si="678"/>
        <v>0</v>
      </c>
      <c r="BZ291" s="764">
        <f t="shared" si="678"/>
        <v>0</v>
      </c>
      <c r="CA291" s="764">
        <f t="shared" si="678"/>
        <v>0</v>
      </c>
      <c r="CB291" s="764">
        <f t="shared" si="678"/>
        <v>0</v>
      </c>
      <c r="CC291" s="764">
        <f t="shared" si="678"/>
        <v>0</v>
      </c>
      <c r="CD291" s="764">
        <f t="shared" si="678"/>
        <v>0</v>
      </c>
      <c r="CE291" s="764">
        <f t="shared" si="678"/>
        <v>0</v>
      </c>
      <c r="CF291" s="764">
        <f t="shared" si="678"/>
        <v>0</v>
      </c>
      <c r="CG291" s="764">
        <f t="shared" si="678"/>
        <v>0</v>
      </c>
      <c r="CH291" s="764">
        <f t="shared" si="679"/>
        <v>0</v>
      </c>
      <c r="CI291" s="764">
        <f t="shared" si="679"/>
        <v>0</v>
      </c>
      <c r="CJ291" s="764">
        <f t="shared" si="679"/>
        <v>0</v>
      </c>
      <c r="CK291" s="764">
        <f t="shared" si="679"/>
        <v>0</v>
      </c>
      <c r="CL291" s="764">
        <f t="shared" si="679"/>
        <v>0</v>
      </c>
      <c r="CM291" s="764">
        <f t="shared" si="679"/>
        <v>0</v>
      </c>
      <c r="CN291" s="764">
        <f t="shared" si="679"/>
        <v>0</v>
      </c>
      <c r="CO291" s="764">
        <f t="shared" si="679"/>
        <v>0</v>
      </c>
      <c r="CP291" s="764">
        <f t="shared" si="679"/>
        <v>0</v>
      </c>
      <c r="CQ291" s="764">
        <f t="shared" si="679"/>
        <v>0</v>
      </c>
      <c r="CR291" s="764">
        <f t="shared" si="680"/>
        <v>0</v>
      </c>
      <c r="CS291" s="764">
        <f t="shared" si="680"/>
        <v>0</v>
      </c>
      <c r="CT291" s="764">
        <f t="shared" si="680"/>
        <v>0</v>
      </c>
      <c r="CU291" s="764">
        <f t="shared" si="680"/>
        <v>0</v>
      </c>
      <c r="CV291" s="764">
        <f t="shared" si="680"/>
        <v>0</v>
      </c>
      <c r="CW291" s="764">
        <f t="shared" si="680"/>
        <v>0</v>
      </c>
      <c r="CX291" s="764">
        <f t="shared" si="680"/>
        <v>0</v>
      </c>
      <c r="CY291" s="764">
        <f t="shared" si="680"/>
        <v>0</v>
      </c>
      <c r="CZ291" s="764">
        <f t="shared" si="680"/>
        <v>0</v>
      </c>
      <c r="DA291" s="764">
        <f t="shared" si="680"/>
        <v>0</v>
      </c>
      <c r="DB291" s="764">
        <f t="shared" si="681"/>
        <v>0</v>
      </c>
      <c r="DC291" s="764">
        <f t="shared" si="681"/>
        <v>0</v>
      </c>
      <c r="DD291" s="764">
        <f t="shared" si="681"/>
        <v>0</v>
      </c>
      <c r="DE291" s="764">
        <f t="shared" si="681"/>
        <v>0</v>
      </c>
      <c r="DF291" s="764">
        <f t="shared" si="681"/>
        <v>0</v>
      </c>
      <c r="DG291" s="764">
        <f t="shared" si="681"/>
        <v>0</v>
      </c>
      <c r="DH291" s="764">
        <f t="shared" si="681"/>
        <v>0</v>
      </c>
      <c r="DI291" s="764">
        <f t="shared" si="681"/>
        <v>0</v>
      </c>
      <c r="DJ291" s="764">
        <f t="shared" si="681"/>
        <v>0</v>
      </c>
      <c r="DK291" s="764">
        <f t="shared" si="681"/>
        <v>0</v>
      </c>
      <c r="DL291" s="764">
        <f t="shared" si="682"/>
        <v>0</v>
      </c>
      <c r="DM291" s="764">
        <f t="shared" si="682"/>
        <v>0</v>
      </c>
      <c r="DN291" s="764">
        <f t="shared" si="682"/>
        <v>0</v>
      </c>
      <c r="DO291" s="764">
        <f t="shared" si="682"/>
        <v>0</v>
      </c>
      <c r="DP291" s="764">
        <f t="shared" si="682"/>
        <v>0</v>
      </c>
      <c r="DQ291" s="764">
        <f t="shared" si="682"/>
        <v>0</v>
      </c>
      <c r="DR291" s="764">
        <f t="shared" si="682"/>
        <v>0</v>
      </c>
      <c r="DS291" s="764">
        <f t="shared" si="682"/>
        <v>0</v>
      </c>
      <c r="DT291" s="764">
        <f t="shared" si="682"/>
        <v>0</v>
      </c>
      <c r="DU291" s="764">
        <f t="shared" si="682"/>
        <v>0</v>
      </c>
      <c r="DV291" s="764">
        <f t="shared" si="683"/>
        <v>0</v>
      </c>
      <c r="DW291" s="764">
        <f t="shared" si="683"/>
        <v>0</v>
      </c>
      <c r="DX291" s="764">
        <f t="shared" si="683"/>
        <v>0</v>
      </c>
      <c r="DY291" s="764">
        <f t="shared" si="683"/>
        <v>0</v>
      </c>
      <c r="DZ291" s="764">
        <f t="shared" si="683"/>
        <v>0</v>
      </c>
      <c r="EA291" s="764">
        <f t="shared" si="683"/>
        <v>0</v>
      </c>
      <c r="EB291" s="764">
        <f t="shared" si="683"/>
        <v>0</v>
      </c>
      <c r="EC291" s="764">
        <f t="shared" si="683"/>
        <v>0</v>
      </c>
      <c r="ED291" s="764">
        <f t="shared" si="683"/>
        <v>0</v>
      </c>
      <c r="EE291" s="764">
        <f t="shared" si="683"/>
        <v>0</v>
      </c>
      <c r="EF291" s="764">
        <f t="shared" si="684"/>
        <v>0</v>
      </c>
      <c r="EG291" s="764">
        <f t="shared" si="684"/>
        <v>0</v>
      </c>
      <c r="EH291" s="764">
        <f t="shared" si="684"/>
        <v>0</v>
      </c>
      <c r="EI291" s="764">
        <f t="shared" si="684"/>
        <v>0</v>
      </c>
      <c r="EJ291" s="764">
        <f t="shared" si="684"/>
        <v>0</v>
      </c>
      <c r="EK291" s="764">
        <f t="shared" si="684"/>
        <v>0</v>
      </c>
      <c r="EL291" s="764">
        <f t="shared" si="684"/>
        <v>0</v>
      </c>
      <c r="EM291" s="764">
        <f t="shared" si="684"/>
        <v>0</v>
      </c>
      <c r="EN291" s="764">
        <f t="shared" si="684"/>
        <v>0</v>
      </c>
      <c r="EO291" s="764">
        <f t="shared" si="684"/>
        <v>0</v>
      </c>
      <c r="EP291" s="764">
        <f t="shared" si="685"/>
        <v>0</v>
      </c>
      <c r="EQ291" s="764">
        <f t="shared" si="685"/>
        <v>0</v>
      </c>
      <c r="ER291" s="764">
        <f t="shared" si="685"/>
        <v>0</v>
      </c>
      <c r="ES291" s="764">
        <f t="shared" si="685"/>
        <v>0</v>
      </c>
      <c r="ET291" s="764">
        <f t="shared" si="685"/>
        <v>0</v>
      </c>
      <c r="EU291" s="764">
        <f t="shared" si="685"/>
        <v>0</v>
      </c>
      <c r="EV291" s="764">
        <f t="shared" si="685"/>
        <v>0</v>
      </c>
      <c r="EW291" s="764">
        <f t="shared" si="685"/>
        <v>0</v>
      </c>
      <c r="EX291" s="764">
        <f t="shared" si="685"/>
        <v>0</v>
      </c>
      <c r="EY291" s="764">
        <f t="shared" si="685"/>
        <v>0</v>
      </c>
      <c r="EZ291" s="764">
        <f t="shared" si="686"/>
        <v>0</v>
      </c>
      <c r="FA291" s="764">
        <f t="shared" si="686"/>
        <v>0</v>
      </c>
      <c r="FB291" s="764">
        <f t="shared" si="686"/>
        <v>0</v>
      </c>
      <c r="FC291" s="764">
        <f t="shared" si="686"/>
        <v>0</v>
      </c>
      <c r="FD291" s="764">
        <f t="shared" si="686"/>
        <v>0</v>
      </c>
      <c r="FE291" s="764">
        <f t="shared" si="686"/>
        <v>0</v>
      </c>
      <c r="FF291" s="764">
        <f t="shared" si="686"/>
        <v>0</v>
      </c>
      <c r="FG291" s="764">
        <f t="shared" si="686"/>
        <v>0</v>
      </c>
      <c r="FH291" s="764">
        <f t="shared" si="686"/>
        <v>0</v>
      </c>
      <c r="FI291" s="764">
        <f t="shared" si="686"/>
        <v>0</v>
      </c>
      <c r="FJ291" s="764">
        <f t="shared" si="687"/>
        <v>0</v>
      </c>
      <c r="FK291" s="764">
        <f t="shared" si="687"/>
        <v>0</v>
      </c>
      <c r="FL291" s="764">
        <f t="shared" si="687"/>
        <v>0</v>
      </c>
      <c r="FM291" s="764">
        <f t="shared" si="687"/>
        <v>0</v>
      </c>
      <c r="FN291" s="764">
        <f t="shared" si="687"/>
        <v>0</v>
      </c>
      <c r="FO291" s="764">
        <f t="shared" si="687"/>
        <v>0</v>
      </c>
      <c r="FP291" s="764">
        <f t="shared" si="687"/>
        <v>0</v>
      </c>
      <c r="FQ291" s="764">
        <f t="shared" si="687"/>
        <v>0</v>
      </c>
      <c r="FR291" s="764">
        <f t="shared" si="687"/>
        <v>0</v>
      </c>
      <c r="FS291" s="764">
        <f t="shared" si="687"/>
        <v>0</v>
      </c>
      <c r="FT291" s="764">
        <f t="shared" si="688"/>
        <v>0</v>
      </c>
      <c r="FU291" s="764">
        <f t="shared" si="688"/>
        <v>0</v>
      </c>
      <c r="FV291" s="764">
        <f t="shared" si="688"/>
        <v>0</v>
      </c>
      <c r="FW291" s="764">
        <f t="shared" si="688"/>
        <v>0</v>
      </c>
      <c r="FX291" s="764">
        <f t="shared" si="688"/>
        <v>0</v>
      </c>
      <c r="FY291" s="764">
        <f t="shared" si="688"/>
        <v>0</v>
      </c>
      <c r="FZ291" s="764">
        <f t="shared" si="688"/>
        <v>0</v>
      </c>
      <c r="GA291" s="764">
        <f t="shared" si="688"/>
        <v>0</v>
      </c>
      <c r="GB291" s="764">
        <f t="shared" si="688"/>
        <v>0</v>
      </c>
      <c r="GC291" s="764">
        <f t="shared" si="688"/>
        <v>0</v>
      </c>
      <c r="GD291" s="764">
        <f t="shared" si="689"/>
        <v>0</v>
      </c>
      <c r="GE291" s="764">
        <f t="shared" si="689"/>
        <v>0</v>
      </c>
      <c r="GF291" s="764">
        <f t="shared" si="689"/>
        <v>0</v>
      </c>
      <c r="GG291" s="764">
        <f t="shared" si="689"/>
        <v>0</v>
      </c>
      <c r="GH291" s="764">
        <f t="shared" si="689"/>
        <v>0</v>
      </c>
      <c r="GI291" s="764">
        <f t="shared" si="689"/>
        <v>0</v>
      </c>
      <c r="GJ291" s="764">
        <f t="shared" si="689"/>
        <v>0</v>
      </c>
      <c r="GK291" s="764">
        <f t="shared" si="689"/>
        <v>0</v>
      </c>
      <c r="GL291" s="764">
        <f t="shared" si="689"/>
        <v>0</v>
      </c>
      <c r="GM291" s="764">
        <f t="shared" si="689"/>
        <v>0</v>
      </c>
      <c r="GN291" s="764">
        <f t="shared" si="690"/>
        <v>0</v>
      </c>
      <c r="GO291" s="764">
        <f t="shared" si="690"/>
        <v>0</v>
      </c>
      <c r="GP291" s="764">
        <f t="shared" si="690"/>
        <v>0</v>
      </c>
      <c r="GQ291" s="764">
        <f t="shared" si="690"/>
        <v>0</v>
      </c>
      <c r="GR291" s="764">
        <f t="shared" si="690"/>
        <v>0</v>
      </c>
      <c r="GS291" s="764">
        <f t="shared" si="690"/>
        <v>0</v>
      </c>
      <c r="GT291" s="764">
        <f t="shared" si="690"/>
        <v>0</v>
      </c>
      <c r="GU291" s="764">
        <f t="shared" si="690"/>
        <v>0</v>
      </c>
      <c r="GV291" s="764">
        <f t="shared" si="690"/>
        <v>0</v>
      </c>
      <c r="GW291" s="764">
        <f t="shared" si="690"/>
        <v>0</v>
      </c>
      <c r="GX291" s="764">
        <f t="shared" si="691"/>
        <v>0</v>
      </c>
      <c r="GY291" s="764">
        <f t="shared" si="691"/>
        <v>0</v>
      </c>
      <c r="GZ291" s="764">
        <f t="shared" si="691"/>
        <v>0</v>
      </c>
      <c r="HA291" s="764">
        <f t="shared" si="691"/>
        <v>0</v>
      </c>
      <c r="HB291" s="764">
        <f t="shared" si="691"/>
        <v>0</v>
      </c>
      <c r="HC291" s="764">
        <f t="shared" si="691"/>
        <v>0</v>
      </c>
      <c r="HD291" s="764">
        <f t="shared" si="691"/>
        <v>0</v>
      </c>
      <c r="HE291" s="764">
        <f t="shared" si="691"/>
        <v>0</v>
      </c>
      <c r="HF291" s="764">
        <f t="shared" si="691"/>
        <v>0</v>
      </c>
      <c r="HG291" s="764">
        <f t="shared" si="691"/>
        <v>0</v>
      </c>
      <c r="HH291" s="764">
        <f t="shared" si="692"/>
        <v>0</v>
      </c>
      <c r="HI291" s="764">
        <f t="shared" si="692"/>
        <v>0</v>
      </c>
      <c r="HJ291" s="764">
        <f t="shared" si="692"/>
        <v>0</v>
      </c>
      <c r="HK291" s="764">
        <f t="shared" si="692"/>
        <v>0</v>
      </c>
      <c r="HL291" s="764">
        <f t="shared" si="692"/>
        <v>0</v>
      </c>
      <c r="HM291" s="764">
        <f t="shared" si="692"/>
        <v>0</v>
      </c>
      <c r="HN291" s="764">
        <f t="shared" si="692"/>
        <v>0</v>
      </c>
      <c r="HO291" s="764">
        <f t="shared" si="692"/>
        <v>0</v>
      </c>
      <c r="HP291" s="764">
        <f t="shared" si="692"/>
        <v>0</v>
      </c>
      <c r="HQ291" s="764">
        <f t="shared" si="692"/>
        <v>0</v>
      </c>
      <c r="HR291" s="764">
        <f t="shared" si="693"/>
        <v>0</v>
      </c>
      <c r="HS291" s="764">
        <f t="shared" si="693"/>
        <v>0</v>
      </c>
      <c r="HT291" s="764">
        <f t="shared" si="693"/>
        <v>0</v>
      </c>
      <c r="HU291" s="764">
        <f t="shared" si="693"/>
        <v>0</v>
      </c>
      <c r="HV291" s="764">
        <f t="shared" si="693"/>
        <v>0</v>
      </c>
      <c r="HW291" s="764">
        <f t="shared" si="693"/>
        <v>0</v>
      </c>
      <c r="HX291" s="764">
        <f t="shared" si="693"/>
        <v>0</v>
      </c>
      <c r="HY291" s="764">
        <f t="shared" si="693"/>
        <v>0</v>
      </c>
      <c r="HZ291" s="764">
        <f t="shared" si="693"/>
        <v>0</v>
      </c>
      <c r="IA291" s="764">
        <f t="shared" si="693"/>
        <v>0</v>
      </c>
      <c r="IB291" s="764">
        <f t="shared" si="694"/>
        <v>0</v>
      </c>
      <c r="IC291" s="764">
        <f t="shared" si="694"/>
        <v>0</v>
      </c>
      <c r="ID291" s="764">
        <f t="shared" si="694"/>
        <v>0</v>
      </c>
      <c r="IE291" s="764">
        <f t="shared" si="694"/>
        <v>0</v>
      </c>
      <c r="IF291" s="764">
        <f t="shared" si="694"/>
        <v>0</v>
      </c>
      <c r="IG291" s="764">
        <f t="shared" si="694"/>
        <v>0</v>
      </c>
      <c r="IH291" s="764">
        <f t="shared" si="694"/>
        <v>0</v>
      </c>
      <c r="II291" s="764">
        <f t="shared" si="694"/>
        <v>0</v>
      </c>
      <c r="IJ291" s="764">
        <f t="shared" si="694"/>
        <v>0</v>
      </c>
      <c r="IK291" s="764">
        <f t="shared" si="694"/>
        <v>0</v>
      </c>
      <c r="IL291" s="764">
        <f t="shared" si="695"/>
        <v>0</v>
      </c>
      <c r="IM291" s="764">
        <f t="shared" si="695"/>
        <v>0</v>
      </c>
      <c r="IN291" s="764">
        <f t="shared" si="695"/>
        <v>0</v>
      </c>
      <c r="IO291" s="764">
        <f t="shared" si="695"/>
        <v>0</v>
      </c>
      <c r="IP291" s="764">
        <f t="shared" si="695"/>
        <v>0</v>
      </c>
      <c r="IQ291" s="764">
        <f t="shared" si="695"/>
        <v>0</v>
      </c>
      <c r="IR291" s="764">
        <f t="shared" si="695"/>
        <v>0</v>
      </c>
      <c r="IS291" s="764">
        <f t="shared" si="695"/>
        <v>0</v>
      </c>
      <c r="IT291" s="764">
        <f t="shared" si="695"/>
        <v>0</v>
      </c>
      <c r="IU291" s="764">
        <f t="shared" si="695"/>
        <v>0</v>
      </c>
      <c r="IV291" s="764">
        <f t="shared" si="695"/>
        <v>0</v>
      </c>
      <c r="IW291" s="764">
        <f t="shared" si="695"/>
        <v>0</v>
      </c>
      <c r="IX291" s="764">
        <f t="shared" si="695"/>
        <v>0</v>
      </c>
      <c r="IY291" s="764">
        <f t="shared" si="695"/>
        <v>0</v>
      </c>
      <c r="IZ291" s="764">
        <f t="shared" si="695"/>
        <v>0</v>
      </c>
      <c r="JA291" s="764">
        <f t="shared" si="695"/>
        <v>0</v>
      </c>
      <c r="JB291" s="764">
        <f t="shared" si="695"/>
        <v>0</v>
      </c>
      <c r="JC291" s="764">
        <f t="shared" si="695"/>
        <v>0</v>
      </c>
      <c r="JD291" s="764">
        <f t="shared" si="675"/>
        <v>0</v>
      </c>
      <c r="JE291" s="764">
        <f t="shared" si="675"/>
        <v>0</v>
      </c>
      <c r="JF291" s="764">
        <f t="shared" si="675"/>
        <v>0</v>
      </c>
      <c r="JG291" s="764">
        <f t="shared" si="675"/>
        <v>0</v>
      </c>
      <c r="JH291" s="764">
        <f t="shared" si="675"/>
        <v>0</v>
      </c>
      <c r="JI291" s="764">
        <f t="shared" si="675"/>
        <v>0</v>
      </c>
      <c r="JJ291" s="764">
        <f t="shared" si="675"/>
        <v>0</v>
      </c>
      <c r="JK291" s="764">
        <f t="shared" si="675"/>
        <v>0</v>
      </c>
      <c r="JL291" s="764">
        <f t="shared" si="695"/>
        <v>0</v>
      </c>
      <c r="JM291" s="764">
        <f t="shared" si="695"/>
        <v>0</v>
      </c>
      <c r="JN291" s="764">
        <f t="shared" si="695"/>
        <v>0</v>
      </c>
      <c r="JO291" s="764">
        <f t="shared" si="695"/>
        <v>0</v>
      </c>
      <c r="JP291" s="764">
        <f t="shared" si="695"/>
        <v>0</v>
      </c>
      <c r="JQ291" s="764">
        <f t="shared" si="624"/>
        <v>0</v>
      </c>
      <c r="JR291" s="764">
        <f t="shared" si="624"/>
        <v>0</v>
      </c>
      <c r="JS291" s="764">
        <f t="shared" si="695"/>
        <v>0</v>
      </c>
      <c r="JT291" s="765">
        <f t="shared" si="625"/>
        <v>0</v>
      </c>
      <c r="JU291" s="229">
        <f t="shared" si="626"/>
        <v>0</v>
      </c>
    </row>
    <row r="292" spans="1:281" ht="12.75" customHeight="1">
      <c r="A292" s="57"/>
      <c r="B292" s="52"/>
      <c r="C292" s="52"/>
      <c r="D292" s="62"/>
      <c r="E292" s="743" t="str">
        <f t="shared" si="623"/>
        <v xml:space="preserve"> </v>
      </c>
      <c r="F292" s="56"/>
      <c r="G292" s="228"/>
      <c r="H292" s="744">
        <f>SUMIF(Ajuste!$C$8:$C$483,$B$6:$B$499,Ajuste!$E$8:$E$483)</f>
        <v>0</v>
      </c>
      <c r="I292" s="744">
        <f>SUMIF(Ajuste!$C$8:$C$483,$B$6:$B$499,Ajuste!$F$8:$F$483)</f>
        <v>0</v>
      </c>
      <c r="J292" s="229">
        <f t="shared" si="627"/>
        <v>0</v>
      </c>
      <c r="K292" s="764">
        <f t="shared" si="676"/>
        <v>0</v>
      </c>
      <c r="L292" s="764">
        <f t="shared" si="696"/>
        <v>0</v>
      </c>
      <c r="M292" s="764">
        <f t="shared" si="696"/>
        <v>0</v>
      </c>
      <c r="N292" s="764">
        <f t="shared" si="696"/>
        <v>0</v>
      </c>
      <c r="O292" s="764">
        <f t="shared" si="696"/>
        <v>0</v>
      </c>
      <c r="P292" s="764">
        <f t="shared" si="696"/>
        <v>0</v>
      </c>
      <c r="Q292" s="764">
        <f t="shared" si="696"/>
        <v>0</v>
      </c>
      <c r="R292" s="764">
        <f t="shared" si="696"/>
        <v>0</v>
      </c>
      <c r="S292" s="764">
        <f t="shared" si="696"/>
        <v>0</v>
      </c>
      <c r="T292" s="764">
        <f t="shared" si="696"/>
        <v>0</v>
      </c>
      <c r="U292" s="764">
        <f t="shared" si="696"/>
        <v>0</v>
      </c>
      <c r="V292" s="764">
        <f t="shared" si="696"/>
        <v>0</v>
      </c>
      <c r="W292" s="764">
        <f t="shared" si="696"/>
        <v>0</v>
      </c>
      <c r="X292" s="764">
        <f t="shared" si="696"/>
        <v>0</v>
      </c>
      <c r="Y292" s="764">
        <f t="shared" si="696"/>
        <v>0</v>
      </c>
      <c r="Z292" s="764">
        <f t="shared" si="696"/>
        <v>0</v>
      </c>
      <c r="AA292" s="764">
        <f t="shared" si="696"/>
        <v>0</v>
      </c>
      <c r="AB292" s="764">
        <f t="shared" si="696"/>
        <v>0</v>
      </c>
      <c r="AC292" s="764">
        <f t="shared" si="696"/>
        <v>0</v>
      </c>
      <c r="AD292" s="764">
        <f t="shared" si="696"/>
        <v>0</v>
      </c>
      <c r="AE292" s="764">
        <f t="shared" si="696"/>
        <v>0</v>
      </c>
      <c r="AF292" s="764">
        <f t="shared" si="696"/>
        <v>0</v>
      </c>
      <c r="AG292" s="764">
        <f t="shared" si="696"/>
        <v>0</v>
      </c>
      <c r="AH292" s="764">
        <f t="shared" si="696"/>
        <v>0</v>
      </c>
      <c r="AI292" s="764">
        <f t="shared" si="696"/>
        <v>0</v>
      </c>
      <c r="AJ292" s="764">
        <f t="shared" si="696"/>
        <v>0</v>
      </c>
      <c r="AK292" s="764">
        <f t="shared" si="696"/>
        <v>0</v>
      </c>
      <c r="AL292" s="764">
        <f t="shared" si="696"/>
        <v>0</v>
      </c>
      <c r="AM292" s="764">
        <f t="shared" si="696"/>
        <v>0</v>
      </c>
      <c r="AN292" s="764">
        <f t="shared" si="696"/>
        <v>0</v>
      </c>
      <c r="AO292" s="764">
        <f t="shared" si="696"/>
        <v>0</v>
      </c>
      <c r="AP292" s="764">
        <f t="shared" si="696"/>
        <v>0</v>
      </c>
      <c r="AQ292" s="764">
        <f t="shared" si="696"/>
        <v>0</v>
      </c>
      <c r="AR292" s="764">
        <f t="shared" si="696"/>
        <v>0</v>
      </c>
      <c r="AS292" s="764">
        <f t="shared" si="696"/>
        <v>0</v>
      </c>
      <c r="AT292" s="764">
        <f t="shared" si="696"/>
        <v>0</v>
      </c>
      <c r="AU292" s="764">
        <f t="shared" si="696"/>
        <v>0</v>
      </c>
      <c r="AV292" s="764">
        <f t="shared" si="696"/>
        <v>0</v>
      </c>
      <c r="AW292" s="764">
        <f t="shared" si="696"/>
        <v>0</v>
      </c>
      <c r="AX292" s="764">
        <f t="shared" si="696"/>
        <v>0</v>
      </c>
      <c r="AY292" s="764">
        <f t="shared" si="696"/>
        <v>0</v>
      </c>
      <c r="AZ292" s="764">
        <f t="shared" si="696"/>
        <v>0</v>
      </c>
      <c r="BA292" s="764">
        <f t="shared" si="696"/>
        <v>0</v>
      </c>
      <c r="BB292" s="764">
        <f t="shared" si="696"/>
        <v>0</v>
      </c>
      <c r="BC292" s="764">
        <f t="shared" si="696"/>
        <v>0</v>
      </c>
      <c r="BD292" s="764">
        <f t="shared" si="696"/>
        <v>0</v>
      </c>
      <c r="BE292" s="764">
        <f t="shared" si="696"/>
        <v>0</v>
      </c>
      <c r="BF292" s="764">
        <f t="shared" si="676"/>
        <v>0</v>
      </c>
      <c r="BG292" s="764">
        <f t="shared" si="676"/>
        <v>0</v>
      </c>
      <c r="BH292" s="764">
        <f t="shared" si="676"/>
        <v>0</v>
      </c>
      <c r="BI292" s="764">
        <f t="shared" si="676"/>
        <v>0</v>
      </c>
      <c r="BJ292" s="764">
        <f t="shared" si="676"/>
        <v>0</v>
      </c>
      <c r="BK292" s="764">
        <f t="shared" si="676"/>
        <v>0</v>
      </c>
      <c r="BL292" s="764">
        <f t="shared" si="676"/>
        <v>0</v>
      </c>
      <c r="BM292" s="764">
        <f t="shared" si="676"/>
        <v>0</v>
      </c>
      <c r="BN292" s="764">
        <f t="shared" si="677"/>
        <v>0</v>
      </c>
      <c r="BO292" s="764">
        <f t="shared" si="677"/>
        <v>0</v>
      </c>
      <c r="BP292" s="764">
        <f t="shared" si="677"/>
        <v>0</v>
      </c>
      <c r="BQ292" s="764">
        <f t="shared" si="677"/>
        <v>0</v>
      </c>
      <c r="BR292" s="764">
        <f t="shared" si="677"/>
        <v>0</v>
      </c>
      <c r="BS292" s="764">
        <f t="shared" si="677"/>
        <v>0</v>
      </c>
      <c r="BT292" s="764">
        <f t="shared" si="677"/>
        <v>0</v>
      </c>
      <c r="BU292" s="764">
        <f t="shared" si="677"/>
        <v>0</v>
      </c>
      <c r="BV292" s="764">
        <f t="shared" si="677"/>
        <v>0</v>
      </c>
      <c r="BW292" s="764">
        <f t="shared" si="677"/>
        <v>0</v>
      </c>
      <c r="BX292" s="764">
        <f t="shared" si="678"/>
        <v>0</v>
      </c>
      <c r="BY292" s="764">
        <f t="shared" si="678"/>
        <v>0</v>
      </c>
      <c r="BZ292" s="764">
        <f t="shared" si="678"/>
        <v>0</v>
      </c>
      <c r="CA292" s="764">
        <f t="shared" si="678"/>
        <v>0</v>
      </c>
      <c r="CB292" s="764">
        <f t="shared" si="678"/>
        <v>0</v>
      </c>
      <c r="CC292" s="764">
        <f t="shared" si="678"/>
        <v>0</v>
      </c>
      <c r="CD292" s="764">
        <f t="shared" si="678"/>
        <v>0</v>
      </c>
      <c r="CE292" s="764">
        <f t="shared" si="678"/>
        <v>0</v>
      </c>
      <c r="CF292" s="764">
        <f t="shared" si="678"/>
        <v>0</v>
      </c>
      <c r="CG292" s="764">
        <f t="shared" si="678"/>
        <v>0</v>
      </c>
      <c r="CH292" s="764">
        <f t="shared" si="679"/>
        <v>0</v>
      </c>
      <c r="CI292" s="764">
        <f t="shared" si="679"/>
        <v>0</v>
      </c>
      <c r="CJ292" s="764">
        <f t="shared" si="679"/>
        <v>0</v>
      </c>
      <c r="CK292" s="764">
        <f t="shared" si="679"/>
        <v>0</v>
      </c>
      <c r="CL292" s="764">
        <f t="shared" si="679"/>
        <v>0</v>
      </c>
      <c r="CM292" s="764">
        <f t="shared" si="679"/>
        <v>0</v>
      </c>
      <c r="CN292" s="764">
        <f t="shared" si="679"/>
        <v>0</v>
      </c>
      <c r="CO292" s="764">
        <f t="shared" si="679"/>
        <v>0</v>
      </c>
      <c r="CP292" s="764">
        <f t="shared" si="679"/>
        <v>0</v>
      </c>
      <c r="CQ292" s="764">
        <f t="shared" si="679"/>
        <v>0</v>
      </c>
      <c r="CR292" s="764">
        <f t="shared" si="680"/>
        <v>0</v>
      </c>
      <c r="CS292" s="764">
        <f t="shared" si="680"/>
        <v>0</v>
      </c>
      <c r="CT292" s="764">
        <f t="shared" si="680"/>
        <v>0</v>
      </c>
      <c r="CU292" s="764">
        <f t="shared" si="680"/>
        <v>0</v>
      </c>
      <c r="CV292" s="764">
        <f t="shared" si="680"/>
        <v>0</v>
      </c>
      <c r="CW292" s="764">
        <f t="shared" si="680"/>
        <v>0</v>
      </c>
      <c r="CX292" s="764">
        <f t="shared" si="680"/>
        <v>0</v>
      </c>
      <c r="CY292" s="764">
        <f t="shared" si="680"/>
        <v>0</v>
      </c>
      <c r="CZ292" s="764">
        <f t="shared" si="680"/>
        <v>0</v>
      </c>
      <c r="DA292" s="764">
        <f t="shared" si="680"/>
        <v>0</v>
      </c>
      <c r="DB292" s="764">
        <f t="shared" si="681"/>
        <v>0</v>
      </c>
      <c r="DC292" s="764">
        <f t="shared" si="681"/>
        <v>0</v>
      </c>
      <c r="DD292" s="764">
        <f t="shared" si="681"/>
        <v>0</v>
      </c>
      <c r="DE292" s="764">
        <f t="shared" si="681"/>
        <v>0</v>
      </c>
      <c r="DF292" s="764">
        <f t="shared" si="681"/>
        <v>0</v>
      </c>
      <c r="DG292" s="764">
        <f t="shared" si="681"/>
        <v>0</v>
      </c>
      <c r="DH292" s="764">
        <f t="shared" si="681"/>
        <v>0</v>
      </c>
      <c r="DI292" s="764">
        <f t="shared" si="681"/>
        <v>0</v>
      </c>
      <c r="DJ292" s="764">
        <f t="shared" si="681"/>
        <v>0</v>
      </c>
      <c r="DK292" s="764">
        <f t="shared" si="681"/>
        <v>0</v>
      </c>
      <c r="DL292" s="764">
        <f t="shared" si="682"/>
        <v>0</v>
      </c>
      <c r="DM292" s="764">
        <f t="shared" si="682"/>
        <v>0</v>
      </c>
      <c r="DN292" s="764">
        <f t="shared" si="682"/>
        <v>0</v>
      </c>
      <c r="DO292" s="764">
        <f t="shared" si="682"/>
        <v>0</v>
      </c>
      <c r="DP292" s="764">
        <f t="shared" si="682"/>
        <v>0</v>
      </c>
      <c r="DQ292" s="764">
        <f t="shared" si="682"/>
        <v>0</v>
      </c>
      <c r="DR292" s="764">
        <f t="shared" si="682"/>
        <v>0</v>
      </c>
      <c r="DS292" s="764">
        <f t="shared" si="682"/>
        <v>0</v>
      </c>
      <c r="DT292" s="764">
        <f t="shared" si="682"/>
        <v>0</v>
      </c>
      <c r="DU292" s="764">
        <f t="shared" si="682"/>
        <v>0</v>
      </c>
      <c r="DV292" s="764">
        <f t="shared" si="683"/>
        <v>0</v>
      </c>
      <c r="DW292" s="764">
        <f t="shared" si="683"/>
        <v>0</v>
      </c>
      <c r="DX292" s="764">
        <f t="shared" si="683"/>
        <v>0</v>
      </c>
      <c r="DY292" s="764">
        <f t="shared" si="683"/>
        <v>0</v>
      </c>
      <c r="DZ292" s="764">
        <f t="shared" si="683"/>
        <v>0</v>
      </c>
      <c r="EA292" s="764">
        <f t="shared" si="683"/>
        <v>0</v>
      </c>
      <c r="EB292" s="764">
        <f t="shared" si="683"/>
        <v>0</v>
      </c>
      <c r="EC292" s="764">
        <f t="shared" si="683"/>
        <v>0</v>
      </c>
      <c r="ED292" s="764">
        <f t="shared" si="683"/>
        <v>0</v>
      </c>
      <c r="EE292" s="764">
        <f t="shared" si="683"/>
        <v>0</v>
      </c>
      <c r="EF292" s="764">
        <f t="shared" si="684"/>
        <v>0</v>
      </c>
      <c r="EG292" s="764">
        <f t="shared" si="684"/>
        <v>0</v>
      </c>
      <c r="EH292" s="764">
        <f t="shared" si="684"/>
        <v>0</v>
      </c>
      <c r="EI292" s="764">
        <f t="shared" si="684"/>
        <v>0</v>
      </c>
      <c r="EJ292" s="764">
        <f t="shared" si="684"/>
        <v>0</v>
      </c>
      <c r="EK292" s="764">
        <f t="shared" si="684"/>
        <v>0</v>
      </c>
      <c r="EL292" s="764">
        <f t="shared" si="684"/>
        <v>0</v>
      </c>
      <c r="EM292" s="764">
        <f t="shared" si="684"/>
        <v>0</v>
      </c>
      <c r="EN292" s="764">
        <f t="shared" si="684"/>
        <v>0</v>
      </c>
      <c r="EO292" s="764">
        <f t="shared" si="684"/>
        <v>0</v>
      </c>
      <c r="EP292" s="764">
        <f t="shared" si="685"/>
        <v>0</v>
      </c>
      <c r="EQ292" s="764">
        <f t="shared" si="685"/>
        <v>0</v>
      </c>
      <c r="ER292" s="764">
        <f t="shared" si="685"/>
        <v>0</v>
      </c>
      <c r="ES292" s="764">
        <f t="shared" si="685"/>
        <v>0</v>
      </c>
      <c r="ET292" s="764">
        <f t="shared" si="685"/>
        <v>0</v>
      </c>
      <c r="EU292" s="764">
        <f t="shared" si="685"/>
        <v>0</v>
      </c>
      <c r="EV292" s="764">
        <f t="shared" si="685"/>
        <v>0</v>
      </c>
      <c r="EW292" s="764">
        <f t="shared" si="685"/>
        <v>0</v>
      </c>
      <c r="EX292" s="764">
        <f t="shared" si="685"/>
        <v>0</v>
      </c>
      <c r="EY292" s="764">
        <f t="shared" si="685"/>
        <v>0</v>
      </c>
      <c r="EZ292" s="764">
        <f t="shared" si="686"/>
        <v>0</v>
      </c>
      <c r="FA292" s="764">
        <f t="shared" si="686"/>
        <v>0</v>
      </c>
      <c r="FB292" s="764">
        <f t="shared" si="686"/>
        <v>0</v>
      </c>
      <c r="FC292" s="764">
        <f t="shared" si="686"/>
        <v>0</v>
      </c>
      <c r="FD292" s="764">
        <f t="shared" si="686"/>
        <v>0</v>
      </c>
      <c r="FE292" s="764">
        <f t="shared" si="686"/>
        <v>0</v>
      </c>
      <c r="FF292" s="764">
        <f t="shared" si="686"/>
        <v>0</v>
      </c>
      <c r="FG292" s="764">
        <f t="shared" si="686"/>
        <v>0</v>
      </c>
      <c r="FH292" s="764">
        <f t="shared" si="686"/>
        <v>0</v>
      </c>
      <c r="FI292" s="764">
        <f t="shared" si="686"/>
        <v>0</v>
      </c>
      <c r="FJ292" s="764">
        <f t="shared" si="687"/>
        <v>0</v>
      </c>
      <c r="FK292" s="764">
        <f t="shared" si="687"/>
        <v>0</v>
      </c>
      <c r="FL292" s="764">
        <f t="shared" si="687"/>
        <v>0</v>
      </c>
      <c r="FM292" s="764">
        <f t="shared" si="687"/>
        <v>0</v>
      </c>
      <c r="FN292" s="764">
        <f t="shared" si="687"/>
        <v>0</v>
      </c>
      <c r="FO292" s="764">
        <f t="shared" si="687"/>
        <v>0</v>
      </c>
      <c r="FP292" s="764">
        <f t="shared" si="687"/>
        <v>0</v>
      </c>
      <c r="FQ292" s="764">
        <f t="shared" si="687"/>
        <v>0</v>
      </c>
      <c r="FR292" s="764">
        <f t="shared" si="687"/>
        <v>0</v>
      </c>
      <c r="FS292" s="764">
        <f t="shared" si="687"/>
        <v>0</v>
      </c>
      <c r="FT292" s="764">
        <f t="shared" si="688"/>
        <v>0</v>
      </c>
      <c r="FU292" s="764">
        <f t="shared" si="688"/>
        <v>0</v>
      </c>
      <c r="FV292" s="764">
        <f t="shared" si="688"/>
        <v>0</v>
      </c>
      <c r="FW292" s="764">
        <f t="shared" si="688"/>
        <v>0</v>
      </c>
      <c r="FX292" s="764">
        <f t="shared" si="688"/>
        <v>0</v>
      </c>
      <c r="FY292" s="764">
        <f t="shared" si="688"/>
        <v>0</v>
      </c>
      <c r="FZ292" s="764">
        <f t="shared" si="688"/>
        <v>0</v>
      </c>
      <c r="GA292" s="764">
        <f t="shared" si="688"/>
        <v>0</v>
      </c>
      <c r="GB292" s="764">
        <f t="shared" si="688"/>
        <v>0</v>
      </c>
      <c r="GC292" s="764">
        <f t="shared" si="688"/>
        <v>0</v>
      </c>
      <c r="GD292" s="764">
        <f t="shared" si="689"/>
        <v>0</v>
      </c>
      <c r="GE292" s="764">
        <f t="shared" si="689"/>
        <v>0</v>
      </c>
      <c r="GF292" s="764">
        <f t="shared" si="689"/>
        <v>0</v>
      </c>
      <c r="GG292" s="764">
        <f t="shared" si="689"/>
        <v>0</v>
      </c>
      <c r="GH292" s="764">
        <f t="shared" si="689"/>
        <v>0</v>
      </c>
      <c r="GI292" s="764">
        <f t="shared" si="689"/>
        <v>0</v>
      </c>
      <c r="GJ292" s="764">
        <f t="shared" si="689"/>
        <v>0</v>
      </c>
      <c r="GK292" s="764">
        <f t="shared" si="689"/>
        <v>0</v>
      </c>
      <c r="GL292" s="764">
        <f t="shared" si="689"/>
        <v>0</v>
      </c>
      <c r="GM292" s="764">
        <f t="shared" si="689"/>
        <v>0</v>
      </c>
      <c r="GN292" s="764">
        <f t="shared" si="690"/>
        <v>0</v>
      </c>
      <c r="GO292" s="764">
        <f t="shared" si="690"/>
        <v>0</v>
      </c>
      <c r="GP292" s="764">
        <f t="shared" si="690"/>
        <v>0</v>
      </c>
      <c r="GQ292" s="764">
        <f t="shared" si="690"/>
        <v>0</v>
      </c>
      <c r="GR292" s="764">
        <f t="shared" si="690"/>
        <v>0</v>
      </c>
      <c r="GS292" s="764">
        <f t="shared" si="690"/>
        <v>0</v>
      </c>
      <c r="GT292" s="764">
        <f t="shared" si="690"/>
        <v>0</v>
      </c>
      <c r="GU292" s="764">
        <f t="shared" si="690"/>
        <v>0</v>
      </c>
      <c r="GV292" s="764">
        <f t="shared" si="690"/>
        <v>0</v>
      </c>
      <c r="GW292" s="764">
        <f t="shared" si="690"/>
        <v>0</v>
      </c>
      <c r="GX292" s="764">
        <f t="shared" si="691"/>
        <v>0</v>
      </c>
      <c r="GY292" s="764">
        <f t="shared" si="691"/>
        <v>0</v>
      </c>
      <c r="GZ292" s="764">
        <f t="shared" si="691"/>
        <v>0</v>
      </c>
      <c r="HA292" s="764">
        <f t="shared" si="691"/>
        <v>0</v>
      </c>
      <c r="HB292" s="764">
        <f t="shared" si="691"/>
        <v>0</v>
      </c>
      <c r="HC292" s="764">
        <f t="shared" si="691"/>
        <v>0</v>
      </c>
      <c r="HD292" s="764">
        <f t="shared" si="691"/>
        <v>0</v>
      </c>
      <c r="HE292" s="764">
        <f t="shared" si="691"/>
        <v>0</v>
      </c>
      <c r="HF292" s="764">
        <f t="shared" si="691"/>
        <v>0</v>
      </c>
      <c r="HG292" s="764">
        <f t="shared" si="691"/>
        <v>0</v>
      </c>
      <c r="HH292" s="764">
        <f t="shared" si="692"/>
        <v>0</v>
      </c>
      <c r="HI292" s="764">
        <f t="shared" si="692"/>
        <v>0</v>
      </c>
      <c r="HJ292" s="764">
        <f t="shared" si="692"/>
        <v>0</v>
      </c>
      <c r="HK292" s="764">
        <f t="shared" si="692"/>
        <v>0</v>
      </c>
      <c r="HL292" s="764">
        <f t="shared" si="692"/>
        <v>0</v>
      </c>
      <c r="HM292" s="764">
        <f t="shared" si="692"/>
        <v>0</v>
      </c>
      <c r="HN292" s="764">
        <f t="shared" si="692"/>
        <v>0</v>
      </c>
      <c r="HO292" s="764">
        <f t="shared" si="692"/>
        <v>0</v>
      </c>
      <c r="HP292" s="764">
        <f t="shared" si="692"/>
        <v>0</v>
      </c>
      <c r="HQ292" s="764">
        <f t="shared" si="692"/>
        <v>0</v>
      </c>
      <c r="HR292" s="764">
        <f t="shared" si="693"/>
        <v>0</v>
      </c>
      <c r="HS292" s="764">
        <f t="shared" si="693"/>
        <v>0</v>
      </c>
      <c r="HT292" s="764">
        <f t="shared" si="693"/>
        <v>0</v>
      </c>
      <c r="HU292" s="764">
        <f t="shared" si="693"/>
        <v>0</v>
      </c>
      <c r="HV292" s="764">
        <f t="shared" si="693"/>
        <v>0</v>
      </c>
      <c r="HW292" s="764">
        <f t="shared" si="693"/>
        <v>0</v>
      </c>
      <c r="HX292" s="764">
        <f t="shared" si="693"/>
        <v>0</v>
      </c>
      <c r="HY292" s="764">
        <f t="shared" si="693"/>
        <v>0</v>
      </c>
      <c r="HZ292" s="764">
        <f t="shared" si="693"/>
        <v>0</v>
      </c>
      <c r="IA292" s="764">
        <f t="shared" si="693"/>
        <v>0</v>
      </c>
      <c r="IB292" s="764">
        <f t="shared" si="694"/>
        <v>0</v>
      </c>
      <c r="IC292" s="764">
        <f t="shared" si="694"/>
        <v>0</v>
      </c>
      <c r="ID292" s="764">
        <f t="shared" si="694"/>
        <v>0</v>
      </c>
      <c r="IE292" s="764">
        <f t="shared" si="694"/>
        <v>0</v>
      </c>
      <c r="IF292" s="764">
        <f t="shared" si="694"/>
        <v>0</v>
      </c>
      <c r="IG292" s="764">
        <f t="shared" si="694"/>
        <v>0</v>
      </c>
      <c r="IH292" s="764">
        <f t="shared" si="694"/>
        <v>0</v>
      </c>
      <c r="II292" s="764">
        <f t="shared" si="694"/>
        <v>0</v>
      </c>
      <c r="IJ292" s="764">
        <f t="shared" si="694"/>
        <v>0</v>
      </c>
      <c r="IK292" s="764">
        <f t="shared" si="694"/>
        <v>0</v>
      </c>
      <c r="IL292" s="764">
        <f t="shared" si="695"/>
        <v>0</v>
      </c>
      <c r="IM292" s="764">
        <f t="shared" si="695"/>
        <v>0</v>
      </c>
      <c r="IN292" s="764">
        <f t="shared" si="695"/>
        <v>0</v>
      </c>
      <c r="IO292" s="764">
        <f t="shared" si="695"/>
        <v>0</v>
      </c>
      <c r="IP292" s="764">
        <f t="shared" si="695"/>
        <v>0</v>
      </c>
      <c r="IQ292" s="764">
        <f t="shared" si="695"/>
        <v>0</v>
      </c>
      <c r="IR292" s="764">
        <f t="shared" si="695"/>
        <v>0</v>
      </c>
      <c r="IS292" s="764">
        <f t="shared" si="695"/>
        <v>0</v>
      </c>
      <c r="IT292" s="764">
        <f t="shared" si="695"/>
        <v>0</v>
      </c>
      <c r="IU292" s="764">
        <f t="shared" si="695"/>
        <v>0</v>
      </c>
      <c r="IV292" s="764">
        <f t="shared" si="695"/>
        <v>0</v>
      </c>
      <c r="IW292" s="764">
        <f t="shared" si="695"/>
        <v>0</v>
      </c>
      <c r="IX292" s="764">
        <f t="shared" si="695"/>
        <v>0</v>
      </c>
      <c r="IY292" s="764">
        <f t="shared" si="695"/>
        <v>0</v>
      </c>
      <c r="IZ292" s="764">
        <f t="shared" si="695"/>
        <v>0</v>
      </c>
      <c r="JA292" s="764">
        <f t="shared" si="695"/>
        <v>0</v>
      </c>
      <c r="JB292" s="764">
        <f t="shared" si="695"/>
        <v>0</v>
      </c>
      <c r="JC292" s="764">
        <f t="shared" si="695"/>
        <v>0</v>
      </c>
      <c r="JD292" s="764">
        <f t="shared" si="675"/>
        <v>0</v>
      </c>
      <c r="JE292" s="764">
        <f t="shared" si="675"/>
        <v>0</v>
      </c>
      <c r="JF292" s="764">
        <f t="shared" si="675"/>
        <v>0</v>
      </c>
      <c r="JG292" s="764">
        <f t="shared" si="675"/>
        <v>0</v>
      </c>
      <c r="JH292" s="764">
        <f t="shared" si="675"/>
        <v>0</v>
      </c>
      <c r="JI292" s="764">
        <f t="shared" si="675"/>
        <v>0</v>
      </c>
      <c r="JJ292" s="764">
        <f t="shared" si="675"/>
        <v>0</v>
      </c>
      <c r="JK292" s="764">
        <f t="shared" si="675"/>
        <v>0</v>
      </c>
      <c r="JL292" s="764">
        <f t="shared" si="695"/>
        <v>0</v>
      </c>
      <c r="JM292" s="764">
        <f t="shared" si="695"/>
        <v>0</v>
      </c>
      <c r="JN292" s="764">
        <f t="shared" si="695"/>
        <v>0</v>
      </c>
      <c r="JO292" s="764">
        <f t="shared" si="695"/>
        <v>0</v>
      </c>
      <c r="JP292" s="764">
        <f t="shared" si="695"/>
        <v>0</v>
      </c>
      <c r="JQ292" s="764">
        <f t="shared" si="624"/>
        <v>0</v>
      </c>
      <c r="JR292" s="764">
        <f t="shared" si="624"/>
        <v>0</v>
      </c>
      <c r="JS292" s="764">
        <f t="shared" si="695"/>
        <v>0</v>
      </c>
      <c r="JT292" s="765">
        <f t="shared" si="625"/>
        <v>0</v>
      </c>
      <c r="JU292" s="229">
        <f t="shared" si="626"/>
        <v>0</v>
      </c>
    </row>
    <row r="293" spans="1:281" ht="12.75" customHeight="1">
      <c r="A293" s="57"/>
      <c r="B293" s="52"/>
      <c r="C293" s="52"/>
      <c r="D293" s="62"/>
      <c r="E293" s="743" t="str">
        <f t="shared" si="623"/>
        <v xml:space="preserve"> </v>
      </c>
      <c r="F293" s="56"/>
      <c r="G293" s="228"/>
      <c r="H293" s="744">
        <f>SUMIF(Ajuste!$C$8:$C$483,$B$6:$B$499,Ajuste!$E$8:$E$483)</f>
        <v>0</v>
      </c>
      <c r="I293" s="744">
        <f>SUMIF(Ajuste!$C$8:$C$483,$B$6:$B$499,Ajuste!$F$8:$F$483)</f>
        <v>0</v>
      </c>
      <c r="J293" s="229">
        <f t="shared" si="627"/>
        <v>0</v>
      </c>
      <c r="K293" s="764">
        <f t="shared" si="676"/>
        <v>0</v>
      </c>
      <c r="L293" s="764">
        <f t="shared" si="696"/>
        <v>0</v>
      </c>
      <c r="M293" s="764">
        <f t="shared" si="696"/>
        <v>0</v>
      </c>
      <c r="N293" s="764">
        <f t="shared" si="696"/>
        <v>0</v>
      </c>
      <c r="O293" s="764">
        <f t="shared" si="696"/>
        <v>0</v>
      </c>
      <c r="P293" s="764">
        <f t="shared" si="696"/>
        <v>0</v>
      </c>
      <c r="Q293" s="764">
        <f t="shared" si="696"/>
        <v>0</v>
      </c>
      <c r="R293" s="764">
        <f t="shared" si="696"/>
        <v>0</v>
      </c>
      <c r="S293" s="764">
        <f t="shared" si="696"/>
        <v>0</v>
      </c>
      <c r="T293" s="764">
        <f t="shared" si="696"/>
        <v>0</v>
      </c>
      <c r="U293" s="764">
        <f t="shared" si="696"/>
        <v>0</v>
      </c>
      <c r="V293" s="764">
        <f t="shared" si="696"/>
        <v>0</v>
      </c>
      <c r="W293" s="764">
        <f t="shared" si="696"/>
        <v>0</v>
      </c>
      <c r="X293" s="764">
        <f t="shared" si="696"/>
        <v>0</v>
      </c>
      <c r="Y293" s="764">
        <f t="shared" si="696"/>
        <v>0</v>
      </c>
      <c r="Z293" s="764">
        <f t="shared" si="696"/>
        <v>0</v>
      </c>
      <c r="AA293" s="764">
        <f t="shared" si="696"/>
        <v>0</v>
      </c>
      <c r="AB293" s="764">
        <f t="shared" si="696"/>
        <v>0</v>
      </c>
      <c r="AC293" s="764">
        <f t="shared" si="696"/>
        <v>0</v>
      </c>
      <c r="AD293" s="764">
        <f t="shared" si="696"/>
        <v>0</v>
      </c>
      <c r="AE293" s="764">
        <f t="shared" si="696"/>
        <v>0</v>
      </c>
      <c r="AF293" s="764">
        <f t="shared" si="696"/>
        <v>0</v>
      </c>
      <c r="AG293" s="764">
        <f t="shared" si="696"/>
        <v>0</v>
      </c>
      <c r="AH293" s="764">
        <f t="shared" si="696"/>
        <v>0</v>
      </c>
      <c r="AI293" s="764">
        <f t="shared" si="696"/>
        <v>0</v>
      </c>
      <c r="AJ293" s="764">
        <f t="shared" si="696"/>
        <v>0</v>
      </c>
      <c r="AK293" s="764">
        <f t="shared" si="696"/>
        <v>0</v>
      </c>
      <c r="AL293" s="764">
        <f t="shared" si="696"/>
        <v>0</v>
      </c>
      <c r="AM293" s="764">
        <f t="shared" si="696"/>
        <v>0</v>
      </c>
      <c r="AN293" s="764">
        <f t="shared" si="696"/>
        <v>0</v>
      </c>
      <c r="AO293" s="764">
        <f t="shared" si="696"/>
        <v>0</v>
      </c>
      <c r="AP293" s="764">
        <f t="shared" si="696"/>
        <v>0</v>
      </c>
      <c r="AQ293" s="764">
        <f t="shared" si="696"/>
        <v>0</v>
      </c>
      <c r="AR293" s="764">
        <f t="shared" si="696"/>
        <v>0</v>
      </c>
      <c r="AS293" s="764">
        <f t="shared" si="696"/>
        <v>0</v>
      </c>
      <c r="AT293" s="764">
        <f t="shared" si="696"/>
        <v>0</v>
      </c>
      <c r="AU293" s="764">
        <f t="shared" si="696"/>
        <v>0</v>
      </c>
      <c r="AV293" s="764">
        <f t="shared" si="696"/>
        <v>0</v>
      </c>
      <c r="AW293" s="764">
        <f t="shared" si="696"/>
        <v>0</v>
      </c>
      <c r="AX293" s="764">
        <f t="shared" si="696"/>
        <v>0</v>
      </c>
      <c r="AY293" s="764">
        <f t="shared" si="696"/>
        <v>0</v>
      </c>
      <c r="AZ293" s="764">
        <f t="shared" si="696"/>
        <v>0</v>
      </c>
      <c r="BA293" s="764">
        <f t="shared" si="696"/>
        <v>0</v>
      </c>
      <c r="BB293" s="764">
        <f t="shared" ref="L293:BE294" si="697">IF($D293=BB$5,$J293,0)</f>
        <v>0</v>
      </c>
      <c r="BC293" s="764">
        <f t="shared" si="697"/>
        <v>0</v>
      </c>
      <c r="BD293" s="764">
        <f t="shared" si="697"/>
        <v>0</v>
      </c>
      <c r="BE293" s="764">
        <f t="shared" si="697"/>
        <v>0</v>
      </c>
      <c r="BF293" s="764">
        <f t="shared" si="676"/>
        <v>0</v>
      </c>
      <c r="BG293" s="764">
        <f t="shared" si="676"/>
        <v>0</v>
      </c>
      <c r="BH293" s="764">
        <f t="shared" si="676"/>
        <v>0</v>
      </c>
      <c r="BI293" s="764">
        <f t="shared" si="676"/>
        <v>0</v>
      </c>
      <c r="BJ293" s="764">
        <f t="shared" si="676"/>
        <v>0</v>
      </c>
      <c r="BK293" s="764">
        <f t="shared" si="676"/>
        <v>0</v>
      </c>
      <c r="BL293" s="764">
        <f t="shared" si="676"/>
        <v>0</v>
      </c>
      <c r="BM293" s="764">
        <f t="shared" si="676"/>
        <v>0</v>
      </c>
      <c r="BN293" s="764">
        <f t="shared" si="677"/>
        <v>0</v>
      </c>
      <c r="BO293" s="764">
        <f t="shared" si="677"/>
        <v>0</v>
      </c>
      <c r="BP293" s="764">
        <f t="shared" si="677"/>
        <v>0</v>
      </c>
      <c r="BQ293" s="764">
        <f t="shared" si="677"/>
        <v>0</v>
      </c>
      <c r="BR293" s="764">
        <f t="shared" si="677"/>
        <v>0</v>
      </c>
      <c r="BS293" s="764">
        <f t="shared" si="677"/>
        <v>0</v>
      </c>
      <c r="BT293" s="764">
        <f t="shared" si="677"/>
        <v>0</v>
      </c>
      <c r="BU293" s="764">
        <f t="shared" si="677"/>
        <v>0</v>
      </c>
      <c r="BV293" s="764">
        <f t="shared" si="677"/>
        <v>0</v>
      </c>
      <c r="BW293" s="764">
        <f t="shared" si="677"/>
        <v>0</v>
      </c>
      <c r="BX293" s="764">
        <f t="shared" si="678"/>
        <v>0</v>
      </c>
      <c r="BY293" s="764">
        <f t="shared" si="678"/>
        <v>0</v>
      </c>
      <c r="BZ293" s="764">
        <f t="shared" si="678"/>
        <v>0</v>
      </c>
      <c r="CA293" s="764">
        <f t="shared" si="678"/>
        <v>0</v>
      </c>
      <c r="CB293" s="764">
        <f t="shared" si="678"/>
        <v>0</v>
      </c>
      <c r="CC293" s="764">
        <f t="shared" si="678"/>
        <v>0</v>
      </c>
      <c r="CD293" s="764">
        <f t="shared" si="678"/>
        <v>0</v>
      </c>
      <c r="CE293" s="764">
        <f t="shared" si="678"/>
        <v>0</v>
      </c>
      <c r="CF293" s="764">
        <f t="shared" si="678"/>
        <v>0</v>
      </c>
      <c r="CG293" s="764">
        <f t="shared" si="678"/>
        <v>0</v>
      </c>
      <c r="CH293" s="764">
        <f t="shared" si="679"/>
        <v>0</v>
      </c>
      <c r="CI293" s="764">
        <f t="shared" si="679"/>
        <v>0</v>
      </c>
      <c r="CJ293" s="764">
        <f t="shared" si="679"/>
        <v>0</v>
      </c>
      <c r="CK293" s="764">
        <f t="shared" si="679"/>
        <v>0</v>
      </c>
      <c r="CL293" s="764">
        <f t="shared" si="679"/>
        <v>0</v>
      </c>
      <c r="CM293" s="764">
        <f t="shared" si="679"/>
        <v>0</v>
      </c>
      <c r="CN293" s="764">
        <f t="shared" si="679"/>
        <v>0</v>
      </c>
      <c r="CO293" s="764">
        <f t="shared" si="679"/>
        <v>0</v>
      </c>
      <c r="CP293" s="764">
        <f t="shared" si="679"/>
        <v>0</v>
      </c>
      <c r="CQ293" s="764">
        <f t="shared" si="679"/>
        <v>0</v>
      </c>
      <c r="CR293" s="764">
        <f t="shared" si="680"/>
        <v>0</v>
      </c>
      <c r="CS293" s="764">
        <f t="shared" si="680"/>
        <v>0</v>
      </c>
      <c r="CT293" s="764">
        <f t="shared" si="680"/>
        <v>0</v>
      </c>
      <c r="CU293" s="764">
        <f t="shared" si="680"/>
        <v>0</v>
      </c>
      <c r="CV293" s="764">
        <f t="shared" si="680"/>
        <v>0</v>
      </c>
      <c r="CW293" s="764">
        <f t="shared" si="680"/>
        <v>0</v>
      </c>
      <c r="CX293" s="764">
        <f t="shared" si="680"/>
        <v>0</v>
      </c>
      <c r="CY293" s="764">
        <f t="shared" si="680"/>
        <v>0</v>
      </c>
      <c r="CZ293" s="764">
        <f t="shared" si="680"/>
        <v>0</v>
      </c>
      <c r="DA293" s="764">
        <f t="shared" si="680"/>
        <v>0</v>
      </c>
      <c r="DB293" s="764">
        <f t="shared" si="681"/>
        <v>0</v>
      </c>
      <c r="DC293" s="764">
        <f t="shared" si="681"/>
        <v>0</v>
      </c>
      <c r="DD293" s="764">
        <f t="shared" si="681"/>
        <v>0</v>
      </c>
      <c r="DE293" s="764">
        <f t="shared" si="681"/>
        <v>0</v>
      </c>
      <c r="DF293" s="764">
        <f t="shared" si="681"/>
        <v>0</v>
      </c>
      <c r="DG293" s="764">
        <f t="shared" si="681"/>
        <v>0</v>
      </c>
      <c r="DH293" s="764">
        <f t="shared" si="681"/>
        <v>0</v>
      </c>
      <c r="DI293" s="764">
        <f t="shared" si="681"/>
        <v>0</v>
      </c>
      <c r="DJ293" s="764">
        <f t="shared" si="681"/>
        <v>0</v>
      </c>
      <c r="DK293" s="764">
        <f t="shared" si="681"/>
        <v>0</v>
      </c>
      <c r="DL293" s="764">
        <f t="shared" si="682"/>
        <v>0</v>
      </c>
      <c r="DM293" s="764">
        <f t="shared" si="682"/>
        <v>0</v>
      </c>
      <c r="DN293" s="764">
        <f t="shared" si="682"/>
        <v>0</v>
      </c>
      <c r="DO293" s="764">
        <f t="shared" si="682"/>
        <v>0</v>
      </c>
      <c r="DP293" s="764">
        <f t="shared" si="682"/>
        <v>0</v>
      </c>
      <c r="DQ293" s="764">
        <f t="shared" si="682"/>
        <v>0</v>
      </c>
      <c r="DR293" s="764">
        <f t="shared" si="682"/>
        <v>0</v>
      </c>
      <c r="DS293" s="764">
        <f t="shared" si="682"/>
        <v>0</v>
      </c>
      <c r="DT293" s="764">
        <f t="shared" si="682"/>
        <v>0</v>
      </c>
      <c r="DU293" s="764">
        <f t="shared" si="682"/>
        <v>0</v>
      </c>
      <c r="DV293" s="764">
        <f t="shared" si="683"/>
        <v>0</v>
      </c>
      <c r="DW293" s="764">
        <f t="shared" si="683"/>
        <v>0</v>
      </c>
      <c r="DX293" s="764">
        <f t="shared" si="683"/>
        <v>0</v>
      </c>
      <c r="DY293" s="764">
        <f t="shared" si="683"/>
        <v>0</v>
      </c>
      <c r="DZ293" s="764">
        <f t="shared" si="683"/>
        <v>0</v>
      </c>
      <c r="EA293" s="764">
        <f t="shared" si="683"/>
        <v>0</v>
      </c>
      <c r="EB293" s="764">
        <f t="shared" si="683"/>
        <v>0</v>
      </c>
      <c r="EC293" s="764">
        <f t="shared" si="683"/>
        <v>0</v>
      </c>
      <c r="ED293" s="764">
        <f t="shared" si="683"/>
        <v>0</v>
      </c>
      <c r="EE293" s="764">
        <f t="shared" si="683"/>
        <v>0</v>
      </c>
      <c r="EF293" s="764">
        <f t="shared" si="684"/>
        <v>0</v>
      </c>
      <c r="EG293" s="764">
        <f t="shared" si="684"/>
        <v>0</v>
      </c>
      <c r="EH293" s="764">
        <f t="shared" si="684"/>
        <v>0</v>
      </c>
      <c r="EI293" s="764">
        <f t="shared" si="684"/>
        <v>0</v>
      </c>
      <c r="EJ293" s="764">
        <f t="shared" si="684"/>
        <v>0</v>
      </c>
      <c r="EK293" s="764">
        <f t="shared" si="684"/>
        <v>0</v>
      </c>
      <c r="EL293" s="764">
        <f t="shared" si="684"/>
        <v>0</v>
      </c>
      <c r="EM293" s="764">
        <f t="shared" si="684"/>
        <v>0</v>
      </c>
      <c r="EN293" s="764">
        <f t="shared" si="684"/>
        <v>0</v>
      </c>
      <c r="EO293" s="764">
        <f t="shared" si="684"/>
        <v>0</v>
      </c>
      <c r="EP293" s="764">
        <f t="shared" si="685"/>
        <v>0</v>
      </c>
      <c r="EQ293" s="764">
        <f t="shared" si="685"/>
        <v>0</v>
      </c>
      <c r="ER293" s="764">
        <f t="shared" si="685"/>
        <v>0</v>
      </c>
      <c r="ES293" s="764">
        <f t="shared" si="685"/>
        <v>0</v>
      </c>
      <c r="ET293" s="764">
        <f t="shared" si="685"/>
        <v>0</v>
      </c>
      <c r="EU293" s="764">
        <f t="shared" si="685"/>
        <v>0</v>
      </c>
      <c r="EV293" s="764">
        <f t="shared" si="685"/>
        <v>0</v>
      </c>
      <c r="EW293" s="764">
        <f t="shared" si="685"/>
        <v>0</v>
      </c>
      <c r="EX293" s="764">
        <f t="shared" si="685"/>
        <v>0</v>
      </c>
      <c r="EY293" s="764">
        <f t="shared" si="685"/>
        <v>0</v>
      </c>
      <c r="EZ293" s="764">
        <f t="shared" si="686"/>
        <v>0</v>
      </c>
      <c r="FA293" s="764">
        <f t="shared" si="686"/>
        <v>0</v>
      </c>
      <c r="FB293" s="764">
        <f t="shared" si="686"/>
        <v>0</v>
      </c>
      <c r="FC293" s="764">
        <f t="shared" si="686"/>
        <v>0</v>
      </c>
      <c r="FD293" s="764">
        <f t="shared" si="686"/>
        <v>0</v>
      </c>
      <c r="FE293" s="764">
        <f t="shared" si="686"/>
        <v>0</v>
      </c>
      <c r="FF293" s="764">
        <f t="shared" si="686"/>
        <v>0</v>
      </c>
      <c r="FG293" s="764">
        <f t="shared" si="686"/>
        <v>0</v>
      </c>
      <c r="FH293" s="764">
        <f t="shared" si="686"/>
        <v>0</v>
      </c>
      <c r="FI293" s="764">
        <f t="shared" si="686"/>
        <v>0</v>
      </c>
      <c r="FJ293" s="764">
        <f t="shared" si="687"/>
        <v>0</v>
      </c>
      <c r="FK293" s="764">
        <f t="shared" si="687"/>
        <v>0</v>
      </c>
      <c r="FL293" s="764">
        <f t="shared" si="687"/>
        <v>0</v>
      </c>
      <c r="FM293" s="764">
        <f t="shared" si="687"/>
        <v>0</v>
      </c>
      <c r="FN293" s="764">
        <f t="shared" si="687"/>
        <v>0</v>
      </c>
      <c r="FO293" s="764">
        <f t="shared" si="687"/>
        <v>0</v>
      </c>
      <c r="FP293" s="764">
        <f t="shared" si="687"/>
        <v>0</v>
      </c>
      <c r="FQ293" s="764">
        <f t="shared" si="687"/>
        <v>0</v>
      </c>
      <c r="FR293" s="764">
        <f t="shared" si="687"/>
        <v>0</v>
      </c>
      <c r="FS293" s="764">
        <f t="shared" si="687"/>
        <v>0</v>
      </c>
      <c r="FT293" s="764">
        <f t="shared" si="688"/>
        <v>0</v>
      </c>
      <c r="FU293" s="764">
        <f t="shared" si="688"/>
        <v>0</v>
      </c>
      <c r="FV293" s="764">
        <f t="shared" si="688"/>
        <v>0</v>
      </c>
      <c r="FW293" s="764">
        <f t="shared" si="688"/>
        <v>0</v>
      </c>
      <c r="FX293" s="764">
        <f t="shared" si="688"/>
        <v>0</v>
      </c>
      <c r="FY293" s="764">
        <f t="shared" si="688"/>
        <v>0</v>
      </c>
      <c r="FZ293" s="764">
        <f t="shared" si="688"/>
        <v>0</v>
      </c>
      <c r="GA293" s="764">
        <f t="shared" si="688"/>
        <v>0</v>
      </c>
      <c r="GB293" s="764">
        <f t="shared" si="688"/>
        <v>0</v>
      </c>
      <c r="GC293" s="764">
        <f t="shared" si="688"/>
        <v>0</v>
      </c>
      <c r="GD293" s="764">
        <f t="shared" si="689"/>
        <v>0</v>
      </c>
      <c r="GE293" s="764">
        <f t="shared" si="689"/>
        <v>0</v>
      </c>
      <c r="GF293" s="764">
        <f t="shared" si="689"/>
        <v>0</v>
      </c>
      <c r="GG293" s="764">
        <f t="shared" si="689"/>
        <v>0</v>
      </c>
      <c r="GH293" s="764">
        <f t="shared" si="689"/>
        <v>0</v>
      </c>
      <c r="GI293" s="764">
        <f t="shared" si="689"/>
        <v>0</v>
      </c>
      <c r="GJ293" s="764">
        <f t="shared" si="689"/>
        <v>0</v>
      </c>
      <c r="GK293" s="764">
        <f t="shared" si="689"/>
        <v>0</v>
      </c>
      <c r="GL293" s="764">
        <f t="shared" si="689"/>
        <v>0</v>
      </c>
      <c r="GM293" s="764">
        <f t="shared" si="689"/>
        <v>0</v>
      </c>
      <c r="GN293" s="764">
        <f t="shared" si="690"/>
        <v>0</v>
      </c>
      <c r="GO293" s="764">
        <f t="shared" si="690"/>
        <v>0</v>
      </c>
      <c r="GP293" s="764">
        <f t="shared" si="690"/>
        <v>0</v>
      </c>
      <c r="GQ293" s="764">
        <f t="shared" si="690"/>
        <v>0</v>
      </c>
      <c r="GR293" s="764">
        <f t="shared" si="690"/>
        <v>0</v>
      </c>
      <c r="GS293" s="764">
        <f t="shared" si="690"/>
        <v>0</v>
      </c>
      <c r="GT293" s="764">
        <f t="shared" si="690"/>
        <v>0</v>
      </c>
      <c r="GU293" s="764">
        <f t="shared" si="690"/>
        <v>0</v>
      </c>
      <c r="GV293" s="764">
        <f t="shared" si="690"/>
        <v>0</v>
      </c>
      <c r="GW293" s="764">
        <f t="shared" si="690"/>
        <v>0</v>
      </c>
      <c r="GX293" s="764">
        <f t="shared" si="691"/>
        <v>0</v>
      </c>
      <c r="GY293" s="764">
        <f t="shared" si="691"/>
        <v>0</v>
      </c>
      <c r="GZ293" s="764">
        <f t="shared" si="691"/>
        <v>0</v>
      </c>
      <c r="HA293" s="764">
        <f t="shared" si="691"/>
        <v>0</v>
      </c>
      <c r="HB293" s="764">
        <f t="shared" si="691"/>
        <v>0</v>
      </c>
      <c r="HC293" s="764">
        <f t="shared" si="691"/>
        <v>0</v>
      </c>
      <c r="HD293" s="764">
        <f t="shared" si="691"/>
        <v>0</v>
      </c>
      <c r="HE293" s="764">
        <f t="shared" si="691"/>
        <v>0</v>
      </c>
      <c r="HF293" s="764">
        <f t="shared" si="691"/>
        <v>0</v>
      </c>
      <c r="HG293" s="764">
        <f t="shared" si="691"/>
        <v>0</v>
      </c>
      <c r="HH293" s="764">
        <f t="shared" si="692"/>
        <v>0</v>
      </c>
      <c r="HI293" s="764">
        <f t="shared" si="692"/>
        <v>0</v>
      </c>
      <c r="HJ293" s="764">
        <f t="shared" si="692"/>
        <v>0</v>
      </c>
      <c r="HK293" s="764">
        <f t="shared" si="692"/>
        <v>0</v>
      </c>
      <c r="HL293" s="764">
        <f t="shared" si="692"/>
        <v>0</v>
      </c>
      <c r="HM293" s="764">
        <f t="shared" si="692"/>
        <v>0</v>
      </c>
      <c r="HN293" s="764">
        <f t="shared" si="692"/>
        <v>0</v>
      </c>
      <c r="HO293" s="764">
        <f t="shared" si="692"/>
        <v>0</v>
      </c>
      <c r="HP293" s="764">
        <f t="shared" si="692"/>
        <v>0</v>
      </c>
      <c r="HQ293" s="764">
        <f t="shared" si="692"/>
        <v>0</v>
      </c>
      <c r="HR293" s="764">
        <f t="shared" si="693"/>
        <v>0</v>
      </c>
      <c r="HS293" s="764">
        <f t="shared" si="693"/>
        <v>0</v>
      </c>
      <c r="HT293" s="764">
        <f t="shared" si="693"/>
        <v>0</v>
      </c>
      <c r="HU293" s="764">
        <f t="shared" si="693"/>
        <v>0</v>
      </c>
      <c r="HV293" s="764">
        <f t="shared" si="693"/>
        <v>0</v>
      </c>
      <c r="HW293" s="764">
        <f t="shared" si="693"/>
        <v>0</v>
      </c>
      <c r="HX293" s="764">
        <f t="shared" si="693"/>
        <v>0</v>
      </c>
      <c r="HY293" s="764">
        <f t="shared" si="693"/>
        <v>0</v>
      </c>
      <c r="HZ293" s="764">
        <f t="shared" si="693"/>
        <v>0</v>
      </c>
      <c r="IA293" s="764">
        <f t="shared" si="693"/>
        <v>0</v>
      </c>
      <c r="IB293" s="764">
        <f t="shared" si="694"/>
        <v>0</v>
      </c>
      <c r="IC293" s="764">
        <f t="shared" si="694"/>
        <v>0</v>
      </c>
      <c r="ID293" s="764">
        <f t="shared" si="694"/>
        <v>0</v>
      </c>
      <c r="IE293" s="764">
        <f t="shared" si="694"/>
        <v>0</v>
      </c>
      <c r="IF293" s="764">
        <f t="shared" si="694"/>
        <v>0</v>
      </c>
      <c r="IG293" s="764">
        <f t="shared" si="694"/>
        <v>0</v>
      </c>
      <c r="IH293" s="764">
        <f t="shared" si="694"/>
        <v>0</v>
      </c>
      <c r="II293" s="764">
        <f t="shared" si="694"/>
        <v>0</v>
      </c>
      <c r="IJ293" s="764">
        <f t="shared" si="694"/>
        <v>0</v>
      </c>
      <c r="IK293" s="764">
        <f t="shared" si="694"/>
        <v>0</v>
      </c>
      <c r="IL293" s="764">
        <f t="shared" si="695"/>
        <v>0</v>
      </c>
      <c r="IM293" s="764">
        <f t="shared" si="695"/>
        <v>0</v>
      </c>
      <c r="IN293" s="764">
        <f t="shared" si="695"/>
        <v>0</v>
      </c>
      <c r="IO293" s="764">
        <f t="shared" si="695"/>
        <v>0</v>
      </c>
      <c r="IP293" s="764">
        <f t="shared" si="695"/>
        <v>0</v>
      </c>
      <c r="IQ293" s="764">
        <f t="shared" si="695"/>
        <v>0</v>
      </c>
      <c r="IR293" s="764">
        <f t="shared" si="695"/>
        <v>0</v>
      </c>
      <c r="IS293" s="764">
        <f t="shared" si="695"/>
        <v>0</v>
      </c>
      <c r="IT293" s="764">
        <f t="shared" si="695"/>
        <v>0</v>
      </c>
      <c r="IU293" s="764">
        <f t="shared" si="695"/>
        <v>0</v>
      </c>
      <c r="IV293" s="764">
        <f t="shared" si="695"/>
        <v>0</v>
      </c>
      <c r="IW293" s="764">
        <f t="shared" si="695"/>
        <v>0</v>
      </c>
      <c r="IX293" s="764">
        <f t="shared" si="695"/>
        <v>0</v>
      </c>
      <c r="IY293" s="764">
        <f t="shared" si="695"/>
        <v>0</v>
      </c>
      <c r="IZ293" s="764">
        <f t="shared" si="695"/>
        <v>0</v>
      </c>
      <c r="JA293" s="764">
        <f t="shared" si="695"/>
        <v>0</v>
      </c>
      <c r="JB293" s="764">
        <f t="shared" si="695"/>
        <v>0</v>
      </c>
      <c r="JC293" s="764">
        <f t="shared" si="695"/>
        <v>0</v>
      </c>
      <c r="JD293" s="764">
        <f t="shared" si="675"/>
        <v>0</v>
      </c>
      <c r="JE293" s="764">
        <f t="shared" si="675"/>
        <v>0</v>
      </c>
      <c r="JF293" s="764">
        <f t="shared" si="675"/>
        <v>0</v>
      </c>
      <c r="JG293" s="764">
        <f t="shared" ref="JD293:JO303" si="698">IF($D293=JG$5,$J293,0)</f>
        <v>0</v>
      </c>
      <c r="JH293" s="764">
        <f t="shared" si="675"/>
        <v>0</v>
      </c>
      <c r="JI293" s="764">
        <f t="shared" si="675"/>
        <v>0</v>
      </c>
      <c r="JJ293" s="764">
        <f t="shared" si="675"/>
        <v>0</v>
      </c>
      <c r="JK293" s="764">
        <f t="shared" si="698"/>
        <v>0</v>
      </c>
      <c r="JL293" s="764">
        <f t="shared" si="695"/>
        <v>0</v>
      </c>
      <c r="JM293" s="764">
        <f t="shared" si="695"/>
        <v>0</v>
      </c>
      <c r="JN293" s="764">
        <f t="shared" si="695"/>
        <v>0</v>
      </c>
      <c r="JO293" s="764">
        <f t="shared" si="698"/>
        <v>0</v>
      </c>
      <c r="JP293" s="764">
        <f t="shared" si="695"/>
        <v>0</v>
      </c>
      <c r="JQ293" s="764">
        <f t="shared" si="624"/>
        <v>0</v>
      </c>
      <c r="JR293" s="764">
        <f t="shared" si="624"/>
        <v>0</v>
      </c>
      <c r="JS293" s="764">
        <f t="shared" si="695"/>
        <v>0</v>
      </c>
      <c r="JT293" s="765">
        <f t="shared" si="625"/>
        <v>0</v>
      </c>
      <c r="JU293" s="229">
        <f t="shared" si="626"/>
        <v>0</v>
      </c>
    </row>
    <row r="294" spans="1:281" ht="12.75" customHeight="1">
      <c r="A294" s="57"/>
      <c r="B294" s="52"/>
      <c r="C294" s="52"/>
      <c r="D294" s="62"/>
      <c r="E294" s="743" t="str">
        <f t="shared" si="623"/>
        <v xml:space="preserve"> </v>
      </c>
      <c r="F294" s="56"/>
      <c r="G294" s="228"/>
      <c r="H294" s="744">
        <f>SUMIF(Ajuste!$C$8:$C$483,$B$6:$B$499,Ajuste!$E$8:$E$483)</f>
        <v>0</v>
      </c>
      <c r="I294" s="744">
        <f>SUMIF(Ajuste!$C$8:$C$483,$B$6:$B$499,Ajuste!$F$8:$F$483)</f>
        <v>0</v>
      </c>
      <c r="J294" s="229">
        <f t="shared" si="627"/>
        <v>0</v>
      </c>
      <c r="K294" s="764">
        <f t="shared" si="676"/>
        <v>0</v>
      </c>
      <c r="L294" s="764">
        <f t="shared" si="697"/>
        <v>0</v>
      </c>
      <c r="M294" s="764">
        <f t="shared" si="697"/>
        <v>0</v>
      </c>
      <c r="N294" s="764">
        <f t="shared" si="697"/>
        <v>0</v>
      </c>
      <c r="O294" s="764">
        <f t="shared" si="697"/>
        <v>0</v>
      </c>
      <c r="P294" s="764">
        <f t="shared" si="697"/>
        <v>0</v>
      </c>
      <c r="Q294" s="764">
        <f t="shared" si="697"/>
        <v>0</v>
      </c>
      <c r="R294" s="764">
        <f t="shared" si="697"/>
        <v>0</v>
      </c>
      <c r="S294" s="764">
        <f t="shared" si="697"/>
        <v>0</v>
      </c>
      <c r="T294" s="764">
        <f t="shared" si="697"/>
        <v>0</v>
      </c>
      <c r="U294" s="764">
        <f t="shared" si="697"/>
        <v>0</v>
      </c>
      <c r="V294" s="764">
        <f t="shared" si="697"/>
        <v>0</v>
      </c>
      <c r="W294" s="764">
        <f t="shared" si="697"/>
        <v>0</v>
      </c>
      <c r="X294" s="764">
        <f t="shared" si="697"/>
        <v>0</v>
      </c>
      <c r="Y294" s="764">
        <f t="shared" si="697"/>
        <v>0</v>
      </c>
      <c r="Z294" s="764">
        <f t="shared" si="697"/>
        <v>0</v>
      </c>
      <c r="AA294" s="764">
        <f t="shared" si="697"/>
        <v>0</v>
      </c>
      <c r="AB294" s="764">
        <f t="shared" si="697"/>
        <v>0</v>
      </c>
      <c r="AC294" s="764">
        <f t="shared" si="697"/>
        <v>0</v>
      </c>
      <c r="AD294" s="764">
        <f t="shared" si="697"/>
        <v>0</v>
      </c>
      <c r="AE294" s="764">
        <f t="shared" si="697"/>
        <v>0</v>
      </c>
      <c r="AF294" s="764">
        <f t="shared" si="697"/>
        <v>0</v>
      </c>
      <c r="AG294" s="764">
        <f t="shared" si="697"/>
        <v>0</v>
      </c>
      <c r="AH294" s="764">
        <f t="shared" si="697"/>
        <v>0</v>
      </c>
      <c r="AI294" s="764">
        <f t="shared" si="697"/>
        <v>0</v>
      </c>
      <c r="AJ294" s="764">
        <f t="shared" si="697"/>
        <v>0</v>
      </c>
      <c r="AK294" s="764">
        <f t="shared" si="697"/>
        <v>0</v>
      </c>
      <c r="AL294" s="764">
        <f t="shared" si="697"/>
        <v>0</v>
      </c>
      <c r="AM294" s="764">
        <f t="shared" si="697"/>
        <v>0</v>
      </c>
      <c r="AN294" s="764">
        <f t="shared" si="697"/>
        <v>0</v>
      </c>
      <c r="AO294" s="764">
        <f t="shared" si="697"/>
        <v>0</v>
      </c>
      <c r="AP294" s="764">
        <f t="shared" si="697"/>
        <v>0</v>
      </c>
      <c r="AQ294" s="764">
        <f t="shared" si="697"/>
        <v>0</v>
      </c>
      <c r="AR294" s="764">
        <f t="shared" si="697"/>
        <v>0</v>
      </c>
      <c r="AS294" s="764">
        <f t="shared" si="697"/>
        <v>0</v>
      </c>
      <c r="AT294" s="764">
        <f t="shared" si="697"/>
        <v>0</v>
      </c>
      <c r="AU294" s="764">
        <f t="shared" si="697"/>
        <v>0</v>
      </c>
      <c r="AV294" s="764">
        <f t="shared" si="697"/>
        <v>0</v>
      </c>
      <c r="AW294" s="764">
        <f t="shared" si="697"/>
        <v>0</v>
      </c>
      <c r="AX294" s="764">
        <f t="shared" si="697"/>
        <v>0</v>
      </c>
      <c r="AY294" s="764">
        <f t="shared" si="697"/>
        <v>0</v>
      </c>
      <c r="AZ294" s="764">
        <f t="shared" si="697"/>
        <v>0</v>
      </c>
      <c r="BA294" s="764">
        <f t="shared" si="697"/>
        <v>0</v>
      </c>
      <c r="BB294" s="764">
        <f t="shared" si="697"/>
        <v>0</v>
      </c>
      <c r="BC294" s="764">
        <f t="shared" si="697"/>
        <v>0</v>
      </c>
      <c r="BD294" s="764">
        <f t="shared" si="697"/>
        <v>0</v>
      </c>
      <c r="BE294" s="764">
        <f t="shared" si="697"/>
        <v>0</v>
      </c>
      <c r="BF294" s="764">
        <f t="shared" si="676"/>
        <v>0</v>
      </c>
      <c r="BG294" s="764">
        <f t="shared" si="676"/>
        <v>0</v>
      </c>
      <c r="BH294" s="764">
        <f t="shared" si="676"/>
        <v>0</v>
      </c>
      <c r="BI294" s="764">
        <f t="shared" si="676"/>
        <v>0</v>
      </c>
      <c r="BJ294" s="764">
        <f t="shared" si="676"/>
        <v>0</v>
      </c>
      <c r="BK294" s="764">
        <f t="shared" si="676"/>
        <v>0</v>
      </c>
      <c r="BL294" s="764">
        <f t="shared" si="676"/>
        <v>0</v>
      </c>
      <c r="BM294" s="764">
        <f t="shared" si="676"/>
        <v>0</v>
      </c>
      <c r="BN294" s="764">
        <f t="shared" si="677"/>
        <v>0</v>
      </c>
      <c r="BO294" s="764">
        <f t="shared" si="677"/>
        <v>0</v>
      </c>
      <c r="BP294" s="764">
        <f t="shared" si="677"/>
        <v>0</v>
      </c>
      <c r="BQ294" s="764">
        <f t="shared" si="677"/>
        <v>0</v>
      </c>
      <c r="BR294" s="764">
        <f t="shared" si="677"/>
        <v>0</v>
      </c>
      <c r="BS294" s="764">
        <f t="shared" si="677"/>
        <v>0</v>
      </c>
      <c r="BT294" s="764">
        <f t="shared" si="677"/>
        <v>0</v>
      </c>
      <c r="BU294" s="764">
        <f t="shared" si="677"/>
        <v>0</v>
      </c>
      <c r="BV294" s="764">
        <f t="shared" si="677"/>
        <v>0</v>
      </c>
      <c r="BW294" s="764">
        <f t="shared" si="677"/>
        <v>0</v>
      </c>
      <c r="BX294" s="764">
        <f t="shared" si="678"/>
        <v>0</v>
      </c>
      <c r="BY294" s="764">
        <f t="shared" si="678"/>
        <v>0</v>
      </c>
      <c r="BZ294" s="764">
        <f t="shared" si="678"/>
        <v>0</v>
      </c>
      <c r="CA294" s="764">
        <f t="shared" si="678"/>
        <v>0</v>
      </c>
      <c r="CB294" s="764">
        <f t="shared" si="678"/>
        <v>0</v>
      </c>
      <c r="CC294" s="764">
        <f t="shared" si="678"/>
        <v>0</v>
      </c>
      <c r="CD294" s="764">
        <f t="shared" si="678"/>
        <v>0</v>
      </c>
      <c r="CE294" s="764">
        <f t="shared" si="678"/>
        <v>0</v>
      </c>
      <c r="CF294" s="764">
        <f t="shared" si="678"/>
        <v>0</v>
      </c>
      <c r="CG294" s="764">
        <f t="shared" si="678"/>
        <v>0</v>
      </c>
      <c r="CH294" s="764">
        <f t="shared" si="679"/>
        <v>0</v>
      </c>
      <c r="CI294" s="764">
        <f t="shared" si="679"/>
        <v>0</v>
      </c>
      <c r="CJ294" s="764">
        <f t="shared" si="679"/>
        <v>0</v>
      </c>
      <c r="CK294" s="764">
        <f t="shared" si="679"/>
        <v>0</v>
      </c>
      <c r="CL294" s="764">
        <f t="shared" si="679"/>
        <v>0</v>
      </c>
      <c r="CM294" s="764">
        <f t="shared" si="679"/>
        <v>0</v>
      </c>
      <c r="CN294" s="764">
        <f t="shared" si="679"/>
        <v>0</v>
      </c>
      <c r="CO294" s="764">
        <f t="shared" si="679"/>
        <v>0</v>
      </c>
      <c r="CP294" s="764">
        <f t="shared" si="679"/>
        <v>0</v>
      </c>
      <c r="CQ294" s="764">
        <f t="shared" si="679"/>
        <v>0</v>
      </c>
      <c r="CR294" s="764">
        <f t="shared" si="680"/>
        <v>0</v>
      </c>
      <c r="CS294" s="764">
        <f t="shared" si="680"/>
        <v>0</v>
      </c>
      <c r="CT294" s="764">
        <f t="shared" si="680"/>
        <v>0</v>
      </c>
      <c r="CU294" s="764">
        <f t="shared" si="680"/>
        <v>0</v>
      </c>
      <c r="CV294" s="764">
        <f t="shared" si="680"/>
        <v>0</v>
      </c>
      <c r="CW294" s="764">
        <f t="shared" si="680"/>
        <v>0</v>
      </c>
      <c r="CX294" s="764">
        <f t="shared" si="680"/>
        <v>0</v>
      </c>
      <c r="CY294" s="764">
        <f t="shared" si="680"/>
        <v>0</v>
      </c>
      <c r="CZ294" s="764">
        <f t="shared" si="680"/>
        <v>0</v>
      </c>
      <c r="DA294" s="764">
        <f t="shared" si="680"/>
        <v>0</v>
      </c>
      <c r="DB294" s="764">
        <f t="shared" si="681"/>
        <v>0</v>
      </c>
      <c r="DC294" s="764">
        <f t="shared" si="681"/>
        <v>0</v>
      </c>
      <c r="DD294" s="764">
        <f t="shared" si="681"/>
        <v>0</v>
      </c>
      <c r="DE294" s="764">
        <f t="shared" si="681"/>
        <v>0</v>
      </c>
      <c r="DF294" s="764">
        <f t="shared" si="681"/>
        <v>0</v>
      </c>
      <c r="DG294" s="764">
        <f t="shared" si="681"/>
        <v>0</v>
      </c>
      <c r="DH294" s="764">
        <f t="shared" si="681"/>
        <v>0</v>
      </c>
      <c r="DI294" s="764">
        <f t="shared" si="681"/>
        <v>0</v>
      </c>
      <c r="DJ294" s="764">
        <f t="shared" si="681"/>
        <v>0</v>
      </c>
      <c r="DK294" s="764">
        <f t="shared" si="681"/>
        <v>0</v>
      </c>
      <c r="DL294" s="764">
        <f t="shared" si="682"/>
        <v>0</v>
      </c>
      <c r="DM294" s="764">
        <f t="shared" si="682"/>
        <v>0</v>
      </c>
      <c r="DN294" s="764">
        <f t="shared" si="682"/>
        <v>0</v>
      </c>
      <c r="DO294" s="764">
        <f t="shared" si="682"/>
        <v>0</v>
      </c>
      <c r="DP294" s="764">
        <f t="shared" si="682"/>
        <v>0</v>
      </c>
      <c r="DQ294" s="764">
        <f t="shared" si="682"/>
        <v>0</v>
      </c>
      <c r="DR294" s="764">
        <f t="shared" si="682"/>
        <v>0</v>
      </c>
      <c r="DS294" s="764">
        <f t="shared" si="682"/>
        <v>0</v>
      </c>
      <c r="DT294" s="764">
        <f t="shared" si="682"/>
        <v>0</v>
      </c>
      <c r="DU294" s="764">
        <f t="shared" si="682"/>
        <v>0</v>
      </c>
      <c r="DV294" s="764">
        <f t="shared" si="683"/>
        <v>0</v>
      </c>
      <c r="DW294" s="764">
        <f t="shared" si="683"/>
        <v>0</v>
      </c>
      <c r="DX294" s="764">
        <f t="shared" si="683"/>
        <v>0</v>
      </c>
      <c r="DY294" s="764">
        <f t="shared" si="683"/>
        <v>0</v>
      </c>
      <c r="DZ294" s="764">
        <f t="shared" si="683"/>
        <v>0</v>
      </c>
      <c r="EA294" s="764">
        <f t="shared" si="683"/>
        <v>0</v>
      </c>
      <c r="EB294" s="764">
        <f t="shared" si="683"/>
        <v>0</v>
      </c>
      <c r="EC294" s="764">
        <f t="shared" si="683"/>
        <v>0</v>
      </c>
      <c r="ED294" s="764">
        <f t="shared" si="683"/>
        <v>0</v>
      </c>
      <c r="EE294" s="764">
        <f t="shared" si="683"/>
        <v>0</v>
      </c>
      <c r="EF294" s="764">
        <f t="shared" si="684"/>
        <v>0</v>
      </c>
      <c r="EG294" s="764">
        <f t="shared" si="684"/>
        <v>0</v>
      </c>
      <c r="EH294" s="764">
        <f t="shared" si="684"/>
        <v>0</v>
      </c>
      <c r="EI294" s="764">
        <f t="shared" si="684"/>
        <v>0</v>
      </c>
      <c r="EJ294" s="764">
        <f t="shared" si="684"/>
        <v>0</v>
      </c>
      <c r="EK294" s="764">
        <f t="shared" si="684"/>
        <v>0</v>
      </c>
      <c r="EL294" s="764">
        <f t="shared" si="684"/>
        <v>0</v>
      </c>
      <c r="EM294" s="764">
        <f t="shared" si="684"/>
        <v>0</v>
      </c>
      <c r="EN294" s="764">
        <f t="shared" si="684"/>
        <v>0</v>
      </c>
      <c r="EO294" s="764">
        <f t="shared" si="684"/>
        <v>0</v>
      </c>
      <c r="EP294" s="764">
        <f t="shared" si="685"/>
        <v>0</v>
      </c>
      <c r="EQ294" s="764">
        <f t="shared" si="685"/>
        <v>0</v>
      </c>
      <c r="ER294" s="764">
        <f t="shared" si="685"/>
        <v>0</v>
      </c>
      <c r="ES294" s="764">
        <f t="shared" si="685"/>
        <v>0</v>
      </c>
      <c r="ET294" s="764">
        <f t="shared" si="685"/>
        <v>0</v>
      </c>
      <c r="EU294" s="764">
        <f t="shared" si="685"/>
        <v>0</v>
      </c>
      <c r="EV294" s="764">
        <f t="shared" si="685"/>
        <v>0</v>
      </c>
      <c r="EW294" s="764">
        <f t="shared" si="685"/>
        <v>0</v>
      </c>
      <c r="EX294" s="764">
        <f t="shared" si="685"/>
        <v>0</v>
      </c>
      <c r="EY294" s="764">
        <f t="shared" si="685"/>
        <v>0</v>
      </c>
      <c r="EZ294" s="764">
        <f t="shared" si="686"/>
        <v>0</v>
      </c>
      <c r="FA294" s="764">
        <f t="shared" si="686"/>
        <v>0</v>
      </c>
      <c r="FB294" s="764">
        <f t="shared" si="686"/>
        <v>0</v>
      </c>
      <c r="FC294" s="764">
        <f t="shared" si="686"/>
        <v>0</v>
      </c>
      <c r="FD294" s="764">
        <f t="shared" si="686"/>
        <v>0</v>
      </c>
      <c r="FE294" s="764">
        <f t="shared" si="686"/>
        <v>0</v>
      </c>
      <c r="FF294" s="764">
        <f t="shared" si="686"/>
        <v>0</v>
      </c>
      <c r="FG294" s="764">
        <f t="shared" si="686"/>
        <v>0</v>
      </c>
      <c r="FH294" s="764">
        <f t="shared" si="686"/>
        <v>0</v>
      </c>
      <c r="FI294" s="764">
        <f t="shared" si="686"/>
        <v>0</v>
      </c>
      <c r="FJ294" s="764">
        <f t="shared" si="687"/>
        <v>0</v>
      </c>
      <c r="FK294" s="764">
        <f t="shared" si="687"/>
        <v>0</v>
      </c>
      <c r="FL294" s="764">
        <f t="shared" si="687"/>
        <v>0</v>
      </c>
      <c r="FM294" s="764">
        <f t="shared" si="687"/>
        <v>0</v>
      </c>
      <c r="FN294" s="764">
        <f t="shared" si="687"/>
        <v>0</v>
      </c>
      <c r="FO294" s="764">
        <f t="shared" si="687"/>
        <v>0</v>
      </c>
      <c r="FP294" s="764">
        <f t="shared" si="687"/>
        <v>0</v>
      </c>
      <c r="FQ294" s="764">
        <f t="shared" si="687"/>
        <v>0</v>
      </c>
      <c r="FR294" s="764">
        <f t="shared" si="687"/>
        <v>0</v>
      </c>
      <c r="FS294" s="764">
        <f t="shared" si="687"/>
        <v>0</v>
      </c>
      <c r="FT294" s="764">
        <f t="shared" si="688"/>
        <v>0</v>
      </c>
      <c r="FU294" s="764">
        <f t="shared" si="688"/>
        <v>0</v>
      </c>
      <c r="FV294" s="764">
        <f t="shared" si="688"/>
        <v>0</v>
      </c>
      <c r="FW294" s="764">
        <f t="shared" si="688"/>
        <v>0</v>
      </c>
      <c r="FX294" s="764">
        <f t="shared" si="688"/>
        <v>0</v>
      </c>
      <c r="FY294" s="764">
        <f t="shared" si="688"/>
        <v>0</v>
      </c>
      <c r="FZ294" s="764">
        <f t="shared" si="688"/>
        <v>0</v>
      </c>
      <c r="GA294" s="764">
        <f t="shared" si="688"/>
        <v>0</v>
      </c>
      <c r="GB294" s="764">
        <f t="shared" si="688"/>
        <v>0</v>
      </c>
      <c r="GC294" s="764">
        <f t="shared" si="688"/>
        <v>0</v>
      </c>
      <c r="GD294" s="764">
        <f t="shared" si="689"/>
        <v>0</v>
      </c>
      <c r="GE294" s="764">
        <f t="shared" si="689"/>
        <v>0</v>
      </c>
      <c r="GF294" s="764">
        <f t="shared" si="689"/>
        <v>0</v>
      </c>
      <c r="GG294" s="764">
        <f t="shared" si="689"/>
        <v>0</v>
      </c>
      <c r="GH294" s="764">
        <f t="shared" si="689"/>
        <v>0</v>
      </c>
      <c r="GI294" s="764">
        <f t="shared" si="689"/>
        <v>0</v>
      </c>
      <c r="GJ294" s="764">
        <f t="shared" si="689"/>
        <v>0</v>
      </c>
      <c r="GK294" s="764">
        <f t="shared" si="689"/>
        <v>0</v>
      </c>
      <c r="GL294" s="764">
        <f t="shared" si="689"/>
        <v>0</v>
      </c>
      <c r="GM294" s="764">
        <f t="shared" si="689"/>
        <v>0</v>
      </c>
      <c r="GN294" s="764">
        <f t="shared" si="690"/>
        <v>0</v>
      </c>
      <c r="GO294" s="764">
        <f t="shared" si="690"/>
        <v>0</v>
      </c>
      <c r="GP294" s="764">
        <f t="shared" si="690"/>
        <v>0</v>
      </c>
      <c r="GQ294" s="764">
        <f t="shared" si="690"/>
        <v>0</v>
      </c>
      <c r="GR294" s="764">
        <f t="shared" si="690"/>
        <v>0</v>
      </c>
      <c r="GS294" s="764">
        <f t="shared" si="690"/>
        <v>0</v>
      </c>
      <c r="GT294" s="764">
        <f t="shared" si="690"/>
        <v>0</v>
      </c>
      <c r="GU294" s="764">
        <f t="shared" si="690"/>
        <v>0</v>
      </c>
      <c r="GV294" s="764">
        <f t="shared" si="690"/>
        <v>0</v>
      </c>
      <c r="GW294" s="764">
        <f t="shared" si="690"/>
        <v>0</v>
      </c>
      <c r="GX294" s="764">
        <f t="shared" si="691"/>
        <v>0</v>
      </c>
      <c r="GY294" s="764">
        <f t="shared" si="691"/>
        <v>0</v>
      </c>
      <c r="GZ294" s="764">
        <f t="shared" si="691"/>
        <v>0</v>
      </c>
      <c r="HA294" s="764">
        <f t="shared" si="691"/>
        <v>0</v>
      </c>
      <c r="HB294" s="764">
        <f t="shared" si="691"/>
        <v>0</v>
      </c>
      <c r="HC294" s="764">
        <f t="shared" si="691"/>
        <v>0</v>
      </c>
      <c r="HD294" s="764">
        <f t="shared" si="691"/>
        <v>0</v>
      </c>
      <c r="HE294" s="764">
        <f t="shared" si="691"/>
        <v>0</v>
      </c>
      <c r="HF294" s="764">
        <f t="shared" si="691"/>
        <v>0</v>
      </c>
      <c r="HG294" s="764">
        <f t="shared" si="691"/>
        <v>0</v>
      </c>
      <c r="HH294" s="764">
        <f t="shared" si="692"/>
        <v>0</v>
      </c>
      <c r="HI294" s="764">
        <f t="shared" si="692"/>
        <v>0</v>
      </c>
      <c r="HJ294" s="764">
        <f t="shared" si="692"/>
        <v>0</v>
      </c>
      <c r="HK294" s="764">
        <f t="shared" si="692"/>
        <v>0</v>
      </c>
      <c r="HL294" s="764">
        <f t="shared" si="692"/>
        <v>0</v>
      </c>
      <c r="HM294" s="764">
        <f t="shared" si="692"/>
        <v>0</v>
      </c>
      <c r="HN294" s="764">
        <f t="shared" si="692"/>
        <v>0</v>
      </c>
      <c r="HO294" s="764">
        <f t="shared" si="692"/>
        <v>0</v>
      </c>
      <c r="HP294" s="764">
        <f t="shared" si="692"/>
        <v>0</v>
      </c>
      <c r="HQ294" s="764">
        <f t="shared" si="692"/>
        <v>0</v>
      </c>
      <c r="HR294" s="764">
        <f t="shared" si="693"/>
        <v>0</v>
      </c>
      <c r="HS294" s="764">
        <f t="shared" si="693"/>
        <v>0</v>
      </c>
      <c r="HT294" s="764">
        <f t="shared" si="693"/>
        <v>0</v>
      </c>
      <c r="HU294" s="764">
        <f t="shared" si="693"/>
        <v>0</v>
      </c>
      <c r="HV294" s="764">
        <f t="shared" si="693"/>
        <v>0</v>
      </c>
      <c r="HW294" s="764">
        <f t="shared" si="693"/>
        <v>0</v>
      </c>
      <c r="HX294" s="764">
        <f t="shared" si="693"/>
        <v>0</v>
      </c>
      <c r="HY294" s="764">
        <f t="shared" si="693"/>
        <v>0</v>
      </c>
      <c r="HZ294" s="764">
        <f t="shared" si="693"/>
        <v>0</v>
      </c>
      <c r="IA294" s="764">
        <f t="shared" si="693"/>
        <v>0</v>
      </c>
      <c r="IB294" s="764">
        <f t="shared" si="694"/>
        <v>0</v>
      </c>
      <c r="IC294" s="764">
        <f t="shared" si="694"/>
        <v>0</v>
      </c>
      <c r="ID294" s="764">
        <f t="shared" si="694"/>
        <v>0</v>
      </c>
      <c r="IE294" s="764">
        <f t="shared" si="694"/>
        <v>0</v>
      </c>
      <c r="IF294" s="764">
        <f t="shared" si="694"/>
        <v>0</v>
      </c>
      <c r="IG294" s="764">
        <f t="shared" si="694"/>
        <v>0</v>
      </c>
      <c r="IH294" s="764">
        <f t="shared" si="694"/>
        <v>0</v>
      </c>
      <c r="II294" s="764">
        <f t="shared" si="694"/>
        <v>0</v>
      </c>
      <c r="IJ294" s="764">
        <f t="shared" si="694"/>
        <v>0</v>
      </c>
      <c r="IK294" s="764">
        <f t="shared" si="694"/>
        <v>0</v>
      </c>
      <c r="IL294" s="764">
        <f t="shared" si="695"/>
        <v>0</v>
      </c>
      <c r="IM294" s="764">
        <f t="shared" si="695"/>
        <v>0</v>
      </c>
      <c r="IN294" s="764">
        <f t="shared" si="695"/>
        <v>0</v>
      </c>
      <c r="IO294" s="764">
        <f t="shared" si="695"/>
        <v>0</v>
      </c>
      <c r="IP294" s="764">
        <f t="shared" si="695"/>
        <v>0</v>
      </c>
      <c r="IQ294" s="764">
        <f t="shared" si="695"/>
        <v>0</v>
      </c>
      <c r="IR294" s="764">
        <f t="shared" si="695"/>
        <v>0</v>
      </c>
      <c r="IS294" s="764">
        <f t="shared" si="695"/>
        <v>0</v>
      </c>
      <c r="IT294" s="764">
        <f t="shared" si="695"/>
        <v>0</v>
      </c>
      <c r="IU294" s="764">
        <f t="shared" si="695"/>
        <v>0</v>
      </c>
      <c r="IV294" s="764">
        <f t="shared" si="695"/>
        <v>0</v>
      </c>
      <c r="IW294" s="764">
        <f t="shared" si="695"/>
        <v>0</v>
      </c>
      <c r="IX294" s="764">
        <f t="shared" si="695"/>
        <v>0</v>
      </c>
      <c r="IY294" s="764">
        <f t="shared" si="695"/>
        <v>0</v>
      </c>
      <c r="IZ294" s="764">
        <f t="shared" si="695"/>
        <v>0</v>
      </c>
      <c r="JA294" s="764">
        <f t="shared" si="695"/>
        <v>0</v>
      </c>
      <c r="JB294" s="764">
        <f t="shared" si="695"/>
        <v>0</v>
      </c>
      <c r="JC294" s="764">
        <f t="shared" si="695"/>
        <v>0</v>
      </c>
      <c r="JD294" s="764">
        <f t="shared" si="698"/>
        <v>0</v>
      </c>
      <c r="JE294" s="764">
        <f t="shared" si="698"/>
        <v>0</v>
      </c>
      <c r="JF294" s="764">
        <f t="shared" si="698"/>
        <v>0</v>
      </c>
      <c r="JG294" s="764">
        <f t="shared" si="698"/>
        <v>0</v>
      </c>
      <c r="JH294" s="764">
        <f t="shared" si="698"/>
        <v>0</v>
      </c>
      <c r="JI294" s="764">
        <f t="shared" si="698"/>
        <v>0</v>
      </c>
      <c r="JJ294" s="764">
        <f t="shared" si="698"/>
        <v>0</v>
      </c>
      <c r="JK294" s="764">
        <f t="shared" si="698"/>
        <v>0</v>
      </c>
      <c r="JL294" s="764">
        <f t="shared" si="698"/>
        <v>0</v>
      </c>
      <c r="JM294" s="764">
        <f t="shared" si="698"/>
        <v>0</v>
      </c>
      <c r="JN294" s="764">
        <f t="shared" si="698"/>
        <v>0</v>
      </c>
      <c r="JO294" s="764">
        <f t="shared" si="698"/>
        <v>0</v>
      </c>
      <c r="JP294" s="764">
        <f t="shared" si="695"/>
        <v>0</v>
      </c>
      <c r="JQ294" s="764">
        <f t="shared" si="624"/>
        <v>0</v>
      </c>
      <c r="JR294" s="764">
        <f t="shared" si="624"/>
        <v>0</v>
      </c>
      <c r="JS294" s="764">
        <f t="shared" si="695"/>
        <v>0</v>
      </c>
      <c r="JT294" s="765">
        <f t="shared" si="625"/>
        <v>0</v>
      </c>
      <c r="JU294" s="229">
        <f t="shared" si="626"/>
        <v>0</v>
      </c>
    </row>
    <row r="295" spans="1:281" ht="12.75" customHeight="1">
      <c r="A295" s="57"/>
      <c r="B295" s="52"/>
      <c r="C295" s="52"/>
      <c r="D295" s="62"/>
      <c r="E295" s="743" t="str">
        <f t="shared" si="623"/>
        <v xml:space="preserve"> </v>
      </c>
      <c r="F295" s="56"/>
      <c r="G295" s="228"/>
      <c r="H295" s="744">
        <f>SUMIF(Ajuste!$C$8:$C$483,$B$6:$B$499,Ajuste!$E$8:$E$483)</f>
        <v>0</v>
      </c>
      <c r="I295" s="744">
        <f>SUMIF(Ajuste!$C$8:$C$483,$B$6:$B$499,Ajuste!$F$8:$F$483)</f>
        <v>0</v>
      </c>
      <c r="J295" s="229">
        <f t="shared" si="627"/>
        <v>0</v>
      </c>
      <c r="K295" s="764">
        <f t="shared" ref="K295:BM304" si="699">IF($D295=K$5,$J295,0)</f>
        <v>0</v>
      </c>
      <c r="L295" s="764">
        <f t="shared" si="699"/>
        <v>0</v>
      </c>
      <c r="M295" s="764">
        <f t="shared" si="699"/>
        <v>0</v>
      </c>
      <c r="N295" s="764">
        <f t="shared" si="699"/>
        <v>0</v>
      </c>
      <c r="O295" s="764">
        <f t="shared" si="699"/>
        <v>0</v>
      </c>
      <c r="P295" s="764">
        <f t="shared" si="699"/>
        <v>0</v>
      </c>
      <c r="Q295" s="764">
        <f t="shared" si="699"/>
        <v>0</v>
      </c>
      <c r="R295" s="764">
        <f t="shared" si="699"/>
        <v>0</v>
      </c>
      <c r="S295" s="764">
        <f t="shared" si="699"/>
        <v>0</v>
      </c>
      <c r="T295" s="764">
        <f t="shared" si="699"/>
        <v>0</v>
      </c>
      <c r="U295" s="764">
        <f t="shared" si="699"/>
        <v>0</v>
      </c>
      <c r="V295" s="764">
        <f t="shared" si="699"/>
        <v>0</v>
      </c>
      <c r="W295" s="764">
        <f t="shared" si="699"/>
        <v>0</v>
      </c>
      <c r="X295" s="764">
        <f t="shared" si="699"/>
        <v>0</v>
      </c>
      <c r="Y295" s="764">
        <f t="shared" si="699"/>
        <v>0</v>
      </c>
      <c r="Z295" s="764">
        <f t="shared" si="699"/>
        <v>0</v>
      </c>
      <c r="AA295" s="764">
        <f t="shared" si="699"/>
        <v>0</v>
      </c>
      <c r="AB295" s="764">
        <f t="shared" si="699"/>
        <v>0</v>
      </c>
      <c r="AC295" s="764">
        <f t="shared" si="699"/>
        <v>0</v>
      </c>
      <c r="AD295" s="764">
        <f t="shared" si="699"/>
        <v>0</v>
      </c>
      <c r="AE295" s="764">
        <f t="shared" si="699"/>
        <v>0</v>
      </c>
      <c r="AF295" s="764">
        <f t="shared" si="699"/>
        <v>0</v>
      </c>
      <c r="AG295" s="764">
        <f t="shared" si="699"/>
        <v>0</v>
      </c>
      <c r="AH295" s="764">
        <f t="shared" si="699"/>
        <v>0</v>
      </c>
      <c r="AI295" s="764">
        <f t="shared" si="699"/>
        <v>0</v>
      </c>
      <c r="AJ295" s="764">
        <f t="shared" si="699"/>
        <v>0</v>
      </c>
      <c r="AK295" s="764">
        <f t="shared" si="699"/>
        <v>0</v>
      </c>
      <c r="AL295" s="764">
        <f t="shared" si="699"/>
        <v>0</v>
      </c>
      <c r="AM295" s="764">
        <f t="shared" si="699"/>
        <v>0</v>
      </c>
      <c r="AN295" s="764">
        <f t="shared" si="699"/>
        <v>0</v>
      </c>
      <c r="AO295" s="764">
        <f t="shared" si="699"/>
        <v>0</v>
      </c>
      <c r="AP295" s="764">
        <f t="shared" si="699"/>
        <v>0</v>
      </c>
      <c r="AQ295" s="764">
        <f t="shared" si="699"/>
        <v>0</v>
      </c>
      <c r="AR295" s="764">
        <f t="shared" si="699"/>
        <v>0</v>
      </c>
      <c r="AS295" s="764">
        <f t="shared" si="699"/>
        <v>0</v>
      </c>
      <c r="AT295" s="764">
        <f t="shared" si="699"/>
        <v>0</v>
      </c>
      <c r="AU295" s="764">
        <f t="shared" si="699"/>
        <v>0</v>
      </c>
      <c r="AV295" s="764">
        <f t="shared" si="699"/>
        <v>0</v>
      </c>
      <c r="AW295" s="764">
        <f t="shared" si="699"/>
        <v>0</v>
      </c>
      <c r="AX295" s="764">
        <f t="shared" si="699"/>
        <v>0</v>
      </c>
      <c r="AY295" s="764">
        <f t="shared" si="699"/>
        <v>0</v>
      </c>
      <c r="AZ295" s="764">
        <f t="shared" si="699"/>
        <v>0</v>
      </c>
      <c r="BA295" s="764">
        <f t="shared" si="699"/>
        <v>0</v>
      </c>
      <c r="BB295" s="764">
        <f t="shared" si="699"/>
        <v>0</v>
      </c>
      <c r="BC295" s="764">
        <f t="shared" si="699"/>
        <v>0</v>
      </c>
      <c r="BD295" s="764">
        <f t="shared" si="699"/>
        <v>0</v>
      </c>
      <c r="BE295" s="764">
        <f t="shared" si="699"/>
        <v>0</v>
      </c>
      <c r="BF295" s="764">
        <f t="shared" si="699"/>
        <v>0</v>
      </c>
      <c r="BG295" s="764">
        <f t="shared" si="699"/>
        <v>0</v>
      </c>
      <c r="BH295" s="764">
        <f t="shared" si="699"/>
        <v>0</v>
      </c>
      <c r="BI295" s="764">
        <f t="shared" si="699"/>
        <v>0</v>
      </c>
      <c r="BJ295" s="764">
        <f t="shared" si="699"/>
        <v>0</v>
      </c>
      <c r="BK295" s="764">
        <f t="shared" si="699"/>
        <v>0</v>
      </c>
      <c r="BL295" s="764">
        <f t="shared" si="699"/>
        <v>0</v>
      </c>
      <c r="BM295" s="764">
        <f t="shared" si="699"/>
        <v>0</v>
      </c>
      <c r="BN295" s="764">
        <f t="shared" ref="BN295:BW304" si="700">IF($D295=BN$5,$J295,0)</f>
        <v>0</v>
      </c>
      <c r="BO295" s="764">
        <f t="shared" si="700"/>
        <v>0</v>
      </c>
      <c r="BP295" s="764">
        <f t="shared" si="700"/>
        <v>0</v>
      </c>
      <c r="BQ295" s="764">
        <f t="shared" si="700"/>
        <v>0</v>
      </c>
      <c r="BR295" s="764">
        <f t="shared" si="700"/>
        <v>0</v>
      </c>
      <c r="BS295" s="764">
        <f t="shared" si="700"/>
        <v>0</v>
      </c>
      <c r="BT295" s="764">
        <f t="shared" si="700"/>
        <v>0</v>
      </c>
      <c r="BU295" s="764">
        <f t="shared" si="700"/>
        <v>0</v>
      </c>
      <c r="BV295" s="764">
        <f t="shared" si="700"/>
        <v>0</v>
      </c>
      <c r="BW295" s="764">
        <f t="shared" si="700"/>
        <v>0</v>
      </c>
      <c r="BX295" s="764">
        <f t="shared" ref="BX295:CG304" si="701">IF($D295=BX$5,$J295,0)</f>
        <v>0</v>
      </c>
      <c r="BY295" s="764">
        <f t="shared" si="701"/>
        <v>0</v>
      </c>
      <c r="BZ295" s="764">
        <f t="shared" si="701"/>
        <v>0</v>
      </c>
      <c r="CA295" s="764">
        <f t="shared" si="701"/>
        <v>0</v>
      </c>
      <c r="CB295" s="764">
        <f t="shared" si="701"/>
        <v>0</v>
      </c>
      <c r="CC295" s="764">
        <f t="shared" si="701"/>
        <v>0</v>
      </c>
      <c r="CD295" s="764">
        <f t="shared" si="701"/>
        <v>0</v>
      </c>
      <c r="CE295" s="764">
        <f t="shared" si="701"/>
        <v>0</v>
      </c>
      <c r="CF295" s="764">
        <f t="shared" si="701"/>
        <v>0</v>
      </c>
      <c r="CG295" s="764">
        <f t="shared" si="701"/>
        <v>0</v>
      </c>
      <c r="CH295" s="764">
        <f t="shared" ref="CH295:CQ304" si="702">IF($D295=CH$5,$J295,0)</f>
        <v>0</v>
      </c>
      <c r="CI295" s="764">
        <f t="shared" si="702"/>
        <v>0</v>
      </c>
      <c r="CJ295" s="764">
        <f t="shared" si="702"/>
        <v>0</v>
      </c>
      <c r="CK295" s="764">
        <f t="shared" si="702"/>
        <v>0</v>
      </c>
      <c r="CL295" s="764">
        <f t="shared" si="702"/>
        <v>0</v>
      </c>
      <c r="CM295" s="764">
        <f t="shared" si="702"/>
        <v>0</v>
      </c>
      <c r="CN295" s="764">
        <f t="shared" si="702"/>
        <v>0</v>
      </c>
      <c r="CO295" s="764">
        <f t="shared" si="702"/>
        <v>0</v>
      </c>
      <c r="CP295" s="764">
        <f t="shared" si="702"/>
        <v>0</v>
      </c>
      <c r="CQ295" s="764">
        <f t="shared" si="702"/>
        <v>0</v>
      </c>
      <c r="CR295" s="764">
        <f t="shared" ref="CR295:DA304" si="703">IF($D295=CR$5,$J295,0)</f>
        <v>0</v>
      </c>
      <c r="CS295" s="764">
        <f t="shared" si="703"/>
        <v>0</v>
      </c>
      <c r="CT295" s="764">
        <f t="shared" si="703"/>
        <v>0</v>
      </c>
      <c r="CU295" s="764">
        <f t="shared" si="703"/>
        <v>0</v>
      </c>
      <c r="CV295" s="764">
        <f t="shared" si="703"/>
        <v>0</v>
      </c>
      <c r="CW295" s="764">
        <f t="shared" si="703"/>
        <v>0</v>
      </c>
      <c r="CX295" s="764">
        <f t="shared" si="703"/>
        <v>0</v>
      </c>
      <c r="CY295" s="764">
        <f t="shared" si="703"/>
        <v>0</v>
      </c>
      <c r="CZ295" s="764">
        <f t="shared" si="703"/>
        <v>0</v>
      </c>
      <c r="DA295" s="764">
        <f t="shared" si="703"/>
        <v>0</v>
      </c>
      <c r="DB295" s="764">
        <f t="shared" ref="DB295:DK304" si="704">IF($D295=DB$5,$J295,0)</f>
        <v>0</v>
      </c>
      <c r="DC295" s="764">
        <f t="shared" si="704"/>
        <v>0</v>
      </c>
      <c r="DD295" s="764">
        <f t="shared" si="704"/>
        <v>0</v>
      </c>
      <c r="DE295" s="764">
        <f t="shared" si="704"/>
        <v>0</v>
      </c>
      <c r="DF295" s="764">
        <f t="shared" si="704"/>
        <v>0</v>
      </c>
      <c r="DG295" s="764">
        <f t="shared" si="704"/>
        <v>0</v>
      </c>
      <c r="DH295" s="764">
        <f t="shared" si="704"/>
        <v>0</v>
      </c>
      <c r="DI295" s="764">
        <f t="shared" si="704"/>
        <v>0</v>
      </c>
      <c r="DJ295" s="764">
        <f t="shared" si="704"/>
        <v>0</v>
      </c>
      <c r="DK295" s="764">
        <f t="shared" si="704"/>
        <v>0</v>
      </c>
      <c r="DL295" s="764">
        <f t="shared" ref="DL295:DU304" si="705">IF($D295=DL$5,$J295,0)</f>
        <v>0</v>
      </c>
      <c r="DM295" s="764">
        <f t="shared" si="705"/>
        <v>0</v>
      </c>
      <c r="DN295" s="764">
        <f t="shared" si="705"/>
        <v>0</v>
      </c>
      <c r="DO295" s="764">
        <f t="shared" si="705"/>
        <v>0</v>
      </c>
      <c r="DP295" s="764">
        <f t="shared" si="705"/>
        <v>0</v>
      </c>
      <c r="DQ295" s="764">
        <f t="shared" si="705"/>
        <v>0</v>
      </c>
      <c r="DR295" s="764">
        <f t="shared" si="705"/>
        <v>0</v>
      </c>
      <c r="DS295" s="764">
        <f t="shared" si="705"/>
        <v>0</v>
      </c>
      <c r="DT295" s="764">
        <f t="shared" si="705"/>
        <v>0</v>
      </c>
      <c r="DU295" s="764">
        <f t="shared" si="705"/>
        <v>0</v>
      </c>
      <c r="DV295" s="764">
        <f t="shared" ref="DV295:EE304" si="706">IF($D295=DV$5,$J295,0)</f>
        <v>0</v>
      </c>
      <c r="DW295" s="764">
        <f t="shared" si="706"/>
        <v>0</v>
      </c>
      <c r="DX295" s="764">
        <f t="shared" si="706"/>
        <v>0</v>
      </c>
      <c r="DY295" s="764">
        <f t="shared" si="706"/>
        <v>0</v>
      </c>
      <c r="DZ295" s="764">
        <f t="shared" si="706"/>
        <v>0</v>
      </c>
      <c r="EA295" s="764">
        <f t="shared" si="706"/>
        <v>0</v>
      </c>
      <c r="EB295" s="764">
        <f t="shared" si="706"/>
        <v>0</v>
      </c>
      <c r="EC295" s="764">
        <f t="shared" si="706"/>
        <v>0</v>
      </c>
      <c r="ED295" s="764">
        <f t="shared" si="706"/>
        <v>0</v>
      </c>
      <c r="EE295" s="764">
        <f t="shared" si="706"/>
        <v>0</v>
      </c>
      <c r="EF295" s="764">
        <f t="shared" ref="EF295:EO304" si="707">IF($D295=EF$5,$J295,0)</f>
        <v>0</v>
      </c>
      <c r="EG295" s="764">
        <f t="shared" si="707"/>
        <v>0</v>
      </c>
      <c r="EH295" s="764">
        <f t="shared" si="707"/>
        <v>0</v>
      </c>
      <c r="EI295" s="764">
        <f t="shared" si="707"/>
        <v>0</v>
      </c>
      <c r="EJ295" s="764">
        <f t="shared" si="707"/>
        <v>0</v>
      </c>
      <c r="EK295" s="764">
        <f t="shared" si="707"/>
        <v>0</v>
      </c>
      <c r="EL295" s="764">
        <f t="shared" si="707"/>
        <v>0</v>
      </c>
      <c r="EM295" s="764">
        <f t="shared" si="707"/>
        <v>0</v>
      </c>
      <c r="EN295" s="764">
        <f t="shared" si="707"/>
        <v>0</v>
      </c>
      <c r="EO295" s="764">
        <f t="shared" si="707"/>
        <v>0</v>
      </c>
      <c r="EP295" s="764">
        <f t="shared" ref="EP295:EY304" si="708">IF($D295=EP$5,$J295,0)</f>
        <v>0</v>
      </c>
      <c r="EQ295" s="764">
        <f t="shared" si="708"/>
        <v>0</v>
      </c>
      <c r="ER295" s="764">
        <f t="shared" si="708"/>
        <v>0</v>
      </c>
      <c r="ES295" s="764">
        <f t="shared" si="708"/>
        <v>0</v>
      </c>
      <c r="ET295" s="764">
        <f t="shared" si="708"/>
        <v>0</v>
      </c>
      <c r="EU295" s="764">
        <f t="shared" si="708"/>
        <v>0</v>
      </c>
      <c r="EV295" s="764">
        <f t="shared" si="708"/>
        <v>0</v>
      </c>
      <c r="EW295" s="764">
        <f t="shared" si="708"/>
        <v>0</v>
      </c>
      <c r="EX295" s="764">
        <f t="shared" si="708"/>
        <v>0</v>
      </c>
      <c r="EY295" s="764">
        <f t="shared" si="708"/>
        <v>0</v>
      </c>
      <c r="EZ295" s="764">
        <f t="shared" ref="EZ295:FI304" si="709">IF($D295=EZ$5,$J295,0)</f>
        <v>0</v>
      </c>
      <c r="FA295" s="764">
        <f t="shared" si="709"/>
        <v>0</v>
      </c>
      <c r="FB295" s="764">
        <f t="shared" si="709"/>
        <v>0</v>
      </c>
      <c r="FC295" s="764">
        <f t="shared" si="709"/>
        <v>0</v>
      </c>
      <c r="FD295" s="764">
        <f t="shared" si="709"/>
        <v>0</v>
      </c>
      <c r="FE295" s="764">
        <f t="shared" si="709"/>
        <v>0</v>
      </c>
      <c r="FF295" s="764">
        <f t="shared" si="709"/>
        <v>0</v>
      </c>
      <c r="FG295" s="764">
        <f t="shared" si="709"/>
        <v>0</v>
      </c>
      <c r="FH295" s="764">
        <f t="shared" si="709"/>
        <v>0</v>
      </c>
      <c r="FI295" s="764">
        <f t="shared" si="709"/>
        <v>0</v>
      </c>
      <c r="FJ295" s="764">
        <f t="shared" ref="FJ295:FS304" si="710">IF($D295=FJ$5,$J295,0)</f>
        <v>0</v>
      </c>
      <c r="FK295" s="764">
        <f t="shared" si="710"/>
        <v>0</v>
      </c>
      <c r="FL295" s="764">
        <f t="shared" si="710"/>
        <v>0</v>
      </c>
      <c r="FM295" s="764">
        <f t="shared" si="710"/>
        <v>0</v>
      </c>
      <c r="FN295" s="764">
        <f t="shared" si="710"/>
        <v>0</v>
      </c>
      <c r="FO295" s="764">
        <f t="shared" si="710"/>
        <v>0</v>
      </c>
      <c r="FP295" s="764">
        <f t="shared" si="710"/>
        <v>0</v>
      </c>
      <c r="FQ295" s="764">
        <f t="shared" si="710"/>
        <v>0</v>
      </c>
      <c r="FR295" s="764">
        <f t="shared" si="710"/>
        <v>0</v>
      </c>
      <c r="FS295" s="764">
        <f t="shared" si="710"/>
        <v>0</v>
      </c>
      <c r="FT295" s="764">
        <f t="shared" ref="FT295:GC304" si="711">IF($D295=FT$5,$J295,0)</f>
        <v>0</v>
      </c>
      <c r="FU295" s="764">
        <f t="shared" si="711"/>
        <v>0</v>
      </c>
      <c r="FV295" s="764">
        <f t="shared" si="711"/>
        <v>0</v>
      </c>
      <c r="FW295" s="764">
        <f t="shared" si="711"/>
        <v>0</v>
      </c>
      <c r="FX295" s="764">
        <f t="shared" si="711"/>
        <v>0</v>
      </c>
      <c r="FY295" s="764">
        <f t="shared" si="711"/>
        <v>0</v>
      </c>
      <c r="FZ295" s="764">
        <f t="shared" si="711"/>
        <v>0</v>
      </c>
      <c r="GA295" s="764">
        <f t="shared" si="711"/>
        <v>0</v>
      </c>
      <c r="GB295" s="764">
        <f t="shared" si="711"/>
        <v>0</v>
      </c>
      <c r="GC295" s="764">
        <f t="shared" si="711"/>
        <v>0</v>
      </c>
      <c r="GD295" s="764">
        <f t="shared" ref="GD295:GM304" si="712">IF($D295=GD$5,$J295,0)</f>
        <v>0</v>
      </c>
      <c r="GE295" s="764">
        <f t="shared" si="712"/>
        <v>0</v>
      </c>
      <c r="GF295" s="764">
        <f t="shared" si="712"/>
        <v>0</v>
      </c>
      <c r="GG295" s="764">
        <f t="shared" si="712"/>
        <v>0</v>
      </c>
      <c r="GH295" s="764">
        <f t="shared" si="712"/>
        <v>0</v>
      </c>
      <c r="GI295" s="764">
        <f t="shared" si="712"/>
        <v>0</v>
      </c>
      <c r="GJ295" s="764">
        <f t="shared" si="712"/>
        <v>0</v>
      </c>
      <c r="GK295" s="764">
        <f t="shared" si="712"/>
        <v>0</v>
      </c>
      <c r="GL295" s="764">
        <f t="shared" si="712"/>
        <v>0</v>
      </c>
      <c r="GM295" s="764">
        <f t="shared" si="712"/>
        <v>0</v>
      </c>
      <c r="GN295" s="764">
        <f t="shared" ref="GN295:GW304" si="713">IF($D295=GN$5,$J295,0)</f>
        <v>0</v>
      </c>
      <c r="GO295" s="764">
        <f t="shared" si="713"/>
        <v>0</v>
      </c>
      <c r="GP295" s="764">
        <f t="shared" si="713"/>
        <v>0</v>
      </c>
      <c r="GQ295" s="764">
        <f t="shared" si="713"/>
        <v>0</v>
      </c>
      <c r="GR295" s="764">
        <f t="shared" si="713"/>
        <v>0</v>
      </c>
      <c r="GS295" s="764">
        <f t="shared" si="713"/>
        <v>0</v>
      </c>
      <c r="GT295" s="764">
        <f t="shared" si="713"/>
        <v>0</v>
      </c>
      <c r="GU295" s="764">
        <f t="shared" si="713"/>
        <v>0</v>
      </c>
      <c r="GV295" s="764">
        <f t="shared" si="713"/>
        <v>0</v>
      </c>
      <c r="GW295" s="764">
        <f t="shared" si="713"/>
        <v>0</v>
      </c>
      <c r="GX295" s="764">
        <f t="shared" ref="GX295:HG304" si="714">IF($D295=GX$5,$J295,0)</f>
        <v>0</v>
      </c>
      <c r="GY295" s="764">
        <f t="shared" si="714"/>
        <v>0</v>
      </c>
      <c r="GZ295" s="764">
        <f t="shared" si="714"/>
        <v>0</v>
      </c>
      <c r="HA295" s="764">
        <f t="shared" si="714"/>
        <v>0</v>
      </c>
      <c r="HB295" s="764">
        <f t="shared" si="714"/>
        <v>0</v>
      </c>
      <c r="HC295" s="764">
        <f t="shared" si="714"/>
        <v>0</v>
      </c>
      <c r="HD295" s="764">
        <f t="shared" si="714"/>
        <v>0</v>
      </c>
      <c r="HE295" s="764">
        <f t="shared" si="714"/>
        <v>0</v>
      </c>
      <c r="HF295" s="764">
        <f t="shared" si="714"/>
        <v>0</v>
      </c>
      <c r="HG295" s="764">
        <f t="shared" si="714"/>
        <v>0</v>
      </c>
      <c r="HH295" s="764">
        <f t="shared" ref="HH295:HQ304" si="715">IF($D295=HH$5,$J295,0)</f>
        <v>0</v>
      </c>
      <c r="HI295" s="764">
        <f t="shared" si="715"/>
        <v>0</v>
      </c>
      <c r="HJ295" s="764">
        <f t="shared" si="715"/>
        <v>0</v>
      </c>
      <c r="HK295" s="764">
        <f t="shared" si="715"/>
        <v>0</v>
      </c>
      <c r="HL295" s="764">
        <f t="shared" si="715"/>
        <v>0</v>
      </c>
      <c r="HM295" s="764">
        <f t="shared" si="715"/>
        <v>0</v>
      </c>
      <c r="HN295" s="764">
        <f t="shared" si="715"/>
        <v>0</v>
      </c>
      <c r="HO295" s="764">
        <f t="shared" si="715"/>
        <v>0</v>
      </c>
      <c r="HP295" s="764">
        <f t="shared" si="715"/>
        <v>0</v>
      </c>
      <c r="HQ295" s="764">
        <f t="shared" si="715"/>
        <v>0</v>
      </c>
      <c r="HR295" s="764">
        <f t="shared" ref="HR295:IA304" si="716">IF($D295=HR$5,$J295,0)</f>
        <v>0</v>
      </c>
      <c r="HS295" s="764">
        <f t="shared" si="716"/>
        <v>0</v>
      </c>
      <c r="HT295" s="764">
        <f t="shared" si="716"/>
        <v>0</v>
      </c>
      <c r="HU295" s="764">
        <f t="shared" si="716"/>
        <v>0</v>
      </c>
      <c r="HV295" s="764">
        <f t="shared" si="716"/>
        <v>0</v>
      </c>
      <c r="HW295" s="764">
        <f t="shared" si="716"/>
        <v>0</v>
      </c>
      <c r="HX295" s="764">
        <f t="shared" si="716"/>
        <v>0</v>
      </c>
      <c r="HY295" s="764">
        <f t="shared" si="716"/>
        <v>0</v>
      </c>
      <c r="HZ295" s="764">
        <f t="shared" si="716"/>
        <v>0</v>
      </c>
      <c r="IA295" s="764">
        <f t="shared" si="716"/>
        <v>0</v>
      </c>
      <c r="IB295" s="764">
        <f t="shared" ref="IB295:IK304" si="717">IF($D295=IB$5,$J295,0)</f>
        <v>0</v>
      </c>
      <c r="IC295" s="764">
        <f t="shared" si="717"/>
        <v>0</v>
      </c>
      <c r="ID295" s="764">
        <f t="shared" si="717"/>
        <v>0</v>
      </c>
      <c r="IE295" s="764">
        <f t="shared" si="717"/>
        <v>0</v>
      </c>
      <c r="IF295" s="764">
        <f t="shared" si="717"/>
        <v>0</v>
      </c>
      <c r="IG295" s="764">
        <f t="shared" si="717"/>
        <v>0</v>
      </c>
      <c r="IH295" s="764">
        <f t="shared" si="717"/>
        <v>0</v>
      </c>
      <c r="II295" s="764">
        <f t="shared" si="717"/>
        <v>0</v>
      </c>
      <c r="IJ295" s="764">
        <f t="shared" si="717"/>
        <v>0</v>
      </c>
      <c r="IK295" s="764">
        <f t="shared" si="717"/>
        <v>0</v>
      </c>
      <c r="IL295" s="764">
        <f t="shared" ref="IL295:JS304" si="718">IF($D295=IL$5,$J295,0)</f>
        <v>0</v>
      </c>
      <c r="IM295" s="764">
        <f t="shared" si="718"/>
        <v>0</v>
      </c>
      <c r="IN295" s="764">
        <f t="shared" si="718"/>
        <v>0</v>
      </c>
      <c r="IO295" s="764">
        <f t="shared" si="718"/>
        <v>0</v>
      </c>
      <c r="IP295" s="764">
        <f t="shared" si="718"/>
        <v>0</v>
      </c>
      <c r="IQ295" s="764">
        <f t="shared" si="718"/>
        <v>0</v>
      </c>
      <c r="IR295" s="764">
        <f t="shared" si="718"/>
        <v>0</v>
      </c>
      <c r="IS295" s="764">
        <f t="shared" si="718"/>
        <v>0</v>
      </c>
      <c r="IT295" s="764">
        <f t="shared" si="718"/>
        <v>0</v>
      </c>
      <c r="IU295" s="764">
        <f t="shared" si="718"/>
        <v>0</v>
      </c>
      <c r="IV295" s="764">
        <f t="shared" si="718"/>
        <v>0</v>
      </c>
      <c r="IW295" s="764">
        <f t="shared" si="718"/>
        <v>0</v>
      </c>
      <c r="IX295" s="764">
        <f t="shared" si="718"/>
        <v>0</v>
      </c>
      <c r="IY295" s="764">
        <f t="shared" si="718"/>
        <v>0</v>
      </c>
      <c r="IZ295" s="764">
        <f t="shared" si="718"/>
        <v>0</v>
      </c>
      <c r="JA295" s="764">
        <f t="shared" si="718"/>
        <v>0</v>
      </c>
      <c r="JB295" s="764">
        <f t="shared" si="718"/>
        <v>0</v>
      </c>
      <c r="JC295" s="764">
        <f t="shared" si="718"/>
        <v>0</v>
      </c>
      <c r="JD295" s="764">
        <f t="shared" si="698"/>
        <v>0</v>
      </c>
      <c r="JE295" s="764">
        <f t="shared" si="698"/>
        <v>0</v>
      </c>
      <c r="JF295" s="764">
        <f t="shared" si="698"/>
        <v>0</v>
      </c>
      <c r="JG295" s="764">
        <f t="shared" si="698"/>
        <v>0</v>
      </c>
      <c r="JH295" s="764">
        <f t="shared" si="698"/>
        <v>0</v>
      </c>
      <c r="JI295" s="764">
        <f t="shared" si="698"/>
        <v>0</v>
      </c>
      <c r="JJ295" s="764">
        <f t="shared" si="698"/>
        <v>0</v>
      </c>
      <c r="JK295" s="764">
        <f t="shared" si="698"/>
        <v>0</v>
      </c>
      <c r="JL295" s="764">
        <f t="shared" si="718"/>
        <v>0</v>
      </c>
      <c r="JM295" s="764">
        <f t="shared" si="718"/>
        <v>0</v>
      </c>
      <c r="JN295" s="764">
        <f t="shared" si="718"/>
        <v>0</v>
      </c>
      <c r="JO295" s="764">
        <f t="shared" si="718"/>
        <v>0</v>
      </c>
      <c r="JP295" s="764">
        <f t="shared" si="718"/>
        <v>0</v>
      </c>
      <c r="JQ295" s="764">
        <f t="shared" si="624"/>
        <v>0</v>
      </c>
      <c r="JR295" s="764">
        <f t="shared" si="624"/>
        <v>0</v>
      </c>
      <c r="JS295" s="764">
        <f t="shared" si="718"/>
        <v>0</v>
      </c>
      <c r="JT295" s="765">
        <f t="shared" si="625"/>
        <v>0</v>
      </c>
      <c r="JU295" s="229">
        <f t="shared" si="626"/>
        <v>0</v>
      </c>
    </row>
    <row r="296" spans="1:281" ht="12.75" customHeight="1">
      <c r="A296" s="57"/>
      <c r="B296" s="52"/>
      <c r="C296" s="52"/>
      <c r="D296" s="62"/>
      <c r="E296" s="743" t="str">
        <f t="shared" si="623"/>
        <v xml:space="preserve"> </v>
      </c>
      <c r="F296" s="56"/>
      <c r="G296" s="228"/>
      <c r="H296" s="744">
        <f>SUMIF(Ajuste!$C$8:$C$483,$B$6:$B$499,Ajuste!$E$8:$E$483)</f>
        <v>0</v>
      </c>
      <c r="I296" s="744">
        <f>SUMIF(Ajuste!$C$8:$C$483,$B$6:$B$499,Ajuste!$F$8:$F$483)</f>
        <v>0</v>
      </c>
      <c r="J296" s="229">
        <f t="shared" si="627"/>
        <v>0</v>
      </c>
      <c r="K296" s="764">
        <f t="shared" si="699"/>
        <v>0</v>
      </c>
      <c r="L296" s="764">
        <f t="shared" si="699"/>
        <v>0</v>
      </c>
      <c r="M296" s="764">
        <f t="shared" si="699"/>
        <v>0</v>
      </c>
      <c r="N296" s="764">
        <f t="shared" si="699"/>
        <v>0</v>
      </c>
      <c r="O296" s="764">
        <f t="shared" si="699"/>
        <v>0</v>
      </c>
      <c r="P296" s="764">
        <f t="shared" si="699"/>
        <v>0</v>
      </c>
      <c r="Q296" s="764">
        <f t="shared" si="699"/>
        <v>0</v>
      </c>
      <c r="R296" s="764">
        <f t="shared" si="699"/>
        <v>0</v>
      </c>
      <c r="S296" s="764">
        <f t="shared" si="699"/>
        <v>0</v>
      </c>
      <c r="T296" s="764">
        <f t="shared" si="699"/>
        <v>0</v>
      </c>
      <c r="U296" s="764">
        <f t="shared" si="699"/>
        <v>0</v>
      </c>
      <c r="V296" s="764">
        <f t="shared" si="699"/>
        <v>0</v>
      </c>
      <c r="W296" s="764">
        <f t="shared" si="699"/>
        <v>0</v>
      </c>
      <c r="X296" s="764">
        <f t="shared" si="699"/>
        <v>0</v>
      </c>
      <c r="Y296" s="764">
        <f t="shared" si="699"/>
        <v>0</v>
      </c>
      <c r="Z296" s="764">
        <f t="shared" si="699"/>
        <v>0</v>
      </c>
      <c r="AA296" s="764">
        <f t="shared" si="699"/>
        <v>0</v>
      </c>
      <c r="AB296" s="764">
        <f t="shared" si="699"/>
        <v>0</v>
      </c>
      <c r="AC296" s="764">
        <f t="shared" si="699"/>
        <v>0</v>
      </c>
      <c r="AD296" s="764">
        <f t="shared" si="699"/>
        <v>0</v>
      </c>
      <c r="AE296" s="764">
        <f t="shared" si="699"/>
        <v>0</v>
      </c>
      <c r="AF296" s="764">
        <f t="shared" si="699"/>
        <v>0</v>
      </c>
      <c r="AG296" s="764">
        <f t="shared" si="699"/>
        <v>0</v>
      </c>
      <c r="AH296" s="764">
        <f t="shared" si="699"/>
        <v>0</v>
      </c>
      <c r="AI296" s="764">
        <f t="shared" si="699"/>
        <v>0</v>
      </c>
      <c r="AJ296" s="764">
        <f t="shared" si="699"/>
        <v>0</v>
      </c>
      <c r="AK296" s="764">
        <f t="shared" si="699"/>
        <v>0</v>
      </c>
      <c r="AL296" s="764">
        <f t="shared" si="699"/>
        <v>0</v>
      </c>
      <c r="AM296" s="764">
        <f t="shared" si="699"/>
        <v>0</v>
      </c>
      <c r="AN296" s="764">
        <f t="shared" si="699"/>
        <v>0</v>
      </c>
      <c r="AO296" s="764">
        <f t="shared" si="699"/>
        <v>0</v>
      </c>
      <c r="AP296" s="764">
        <f t="shared" si="699"/>
        <v>0</v>
      </c>
      <c r="AQ296" s="764">
        <f t="shared" si="699"/>
        <v>0</v>
      </c>
      <c r="AR296" s="764">
        <f t="shared" si="699"/>
        <v>0</v>
      </c>
      <c r="AS296" s="764">
        <f t="shared" si="699"/>
        <v>0</v>
      </c>
      <c r="AT296" s="764">
        <f t="shared" si="699"/>
        <v>0</v>
      </c>
      <c r="AU296" s="764">
        <f t="shared" si="699"/>
        <v>0</v>
      </c>
      <c r="AV296" s="764">
        <f t="shared" si="699"/>
        <v>0</v>
      </c>
      <c r="AW296" s="764">
        <f t="shared" si="699"/>
        <v>0</v>
      </c>
      <c r="AX296" s="764">
        <f t="shared" si="699"/>
        <v>0</v>
      </c>
      <c r="AY296" s="764">
        <f t="shared" si="699"/>
        <v>0</v>
      </c>
      <c r="AZ296" s="764">
        <f t="shared" si="699"/>
        <v>0</v>
      </c>
      <c r="BA296" s="764">
        <f t="shared" si="699"/>
        <v>0</v>
      </c>
      <c r="BB296" s="764">
        <f t="shared" si="699"/>
        <v>0</v>
      </c>
      <c r="BC296" s="764">
        <f t="shared" si="699"/>
        <v>0</v>
      </c>
      <c r="BD296" s="764">
        <f t="shared" si="699"/>
        <v>0</v>
      </c>
      <c r="BE296" s="764">
        <f t="shared" si="699"/>
        <v>0</v>
      </c>
      <c r="BF296" s="764">
        <f t="shared" si="699"/>
        <v>0</v>
      </c>
      <c r="BG296" s="764">
        <f t="shared" si="699"/>
        <v>0</v>
      </c>
      <c r="BH296" s="764">
        <f t="shared" si="699"/>
        <v>0</v>
      </c>
      <c r="BI296" s="764">
        <f t="shared" si="699"/>
        <v>0</v>
      </c>
      <c r="BJ296" s="764">
        <f t="shared" si="699"/>
        <v>0</v>
      </c>
      <c r="BK296" s="764">
        <f t="shared" si="699"/>
        <v>0</v>
      </c>
      <c r="BL296" s="764">
        <f t="shared" si="699"/>
        <v>0</v>
      </c>
      <c r="BM296" s="764">
        <f t="shared" si="699"/>
        <v>0</v>
      </c>
      <c r="BN296" s="764">
        <f t="shared" si="700"/>
        <v>0</v>
      </c>
      <c r="BO296" s="764">
        <f t="shared" si="700"/>
        <v>0</v>
      </c>
      <c r="BP296" s="764">
        <f t="shared" si="700"/>
        <v>0</v>
      </c>
      <c r="BQ296" s="764">
        <f t="shared" si="700"/>
        <v>0</v>
      </c>
      <c r="BR296" s="764">
        <f t="shared" si="700"/>
        <v>0</v>
      </c>
      <c r="BS296" s="764">
        <f t="shared" si="700"/>
        <v>0</v>
      </c>
      <c r="BT296" s="764">
        <f t="shared" si="700"/>
        <v>0</v>
      </c>
      <c r="BU296" s="764">
        <f t="shared" si="700"/>
        <v>0</v>
      </c>
      <c r="BV296" s="764">
        <f t="shared" si="700"/>
        <v>0</v>
      </c>
      <c r="BW296" s="764">
        <f t="shared" si="700"/>
        <v>0</v>
      </c>
      <c r="BX296" s="764">
        <f t="shared" si="701"/>
        <v>0</v>
      </c>
      <c r="BY296" s="764">
        <f t="shared" si="701"/>
        <v>0</v>
      </c>
      <c r="BZ296" s="764">
        <f t="shared" si="701"/>
        <v>0</v>
      </c>
      <c r="CA296" s="764">
        <f t="shared" si="701"/>
        <v>0</v>
      </c>
      <c r="CB296" s="764">
        <f t="shared" si="701"/>
        <v>0</v>
      </c>
      <c r="CC296" s="764">
        <f t="shared" si="701"/>
        <v>0</v>
      </c>
      <c r="CD296" s="764">
        <f t="shared" si="701"/>
        <v>0</v>
      </c>
      <c r="CE296" s="764">
        <f t="shared" si="701"/>
        <v>0</v>
      </c>
      <c r="CF296" s="764">
        <f t="shared" si="701"/>
        <v>0</v>
      </c>
      <c r="CG296" s="764">
        <f t="shared" si="701"/>
        <v>0</v>
      </c>
      <c r="CH296" s="764">
        <f t="shared" si="702"/>
        <v>0</v>
      </c>
      <c r="CI296" s="764">
        <f t="shared" si="702"/>
        <v>0</v>
      </c>
      <c r="CJ296" s="764">
        <f t="shared" si="702"/>
        <v>0</v>
      </c>
      <c r="CK296" s="764">
        <f t="shared" si="702"/>
        <v>0</v>
      </c>
      <c r="CL296" s="764">
        <f t="shared" si="702"/>
        <v>0</v>
      </c>
      <c r="CM296" s="764">
        <f t="shared" si="702"/>
        <v>0</v>
      </c>
      <c r="CN296" s="764">
        <f t="shared" si="702"/>
        <v>0</v>
      </c>
      <c r="CO296" s="764">
        <f t="shared" si="702"/>
        <v>0</v>
      </c>
      <c r="CP296" s="764">
        <f t="shared" si="702"/>
        <v>0</v>
      </c>
      <c r="CQ296" s="764">
        <f t="shared" si="702"/>
        <v>0</v>
      </c>
      <c r="CR296" s="764">
        <f t="shared" si="703"/>
        <v>0</v>
      </c>
      <c r="CS296" s="764">
        <f t="shared" si="703"/>
        <v>0</v>
      </c>
      <c r="CT296" s="764">
        <f t="shared" si="703"/>
        <v>0</v>
      </c>
      <c r="CU296" s="764">
        <f t="shared" si="703"/>
        <v>0</v>
      </c>
      <c r="CV296" s="764">
        <f t="shared" si="703"/>
        <v>0</v>
      </c>
      <c r="CW296" s="764">
        <f t="shared" si="703"/>
        <v>0</v>
      </c>
      <c r="CX296" s="764">
        <f t="shared" si="703"/>
        <v>0</v>
      </c>
      <c r="CY296" s="764">
        <f t="shared" si="703"/>
        <v>0</v>
      </c>
      <c r="CZ296" s="764">
        <f t="shared" si="703"/>
        <v>0</v>
      </c>
      <c r="DA296" s="764">
        <f t="shared" si="703"/>
        <v>0</v>
      </c>
      <c r="DB296" s="764">
        <f t="shared" si="704"/>
        <v>0</v>
      </c>
      <c r="DC296" s="764">
        <f t="shared" si="704"/>
        <v>0</v>
      </c>
      <c r="DD296" s="764">
        <f t="shared" si="704"/>
        <v>0</v>
      </c>
      <c r="DE296" s="764">
        <f t="shared" si="704"/>
        <v>0</v>
      </c>
      <c r="DF296" s="764">
        <f t="shared" si="704"/>
        <v>0</v>
      </c>
      <c r="DG296" s="764">
        <f t="shared" si="704"/>
        <v>0</v>
      </c>
      <c r="DH296" s="764">
        <f t="shared" si="704"/>
        <v>0</v>
      </c>
      <c r="DI296" s="764">
        <f t="shared" si="704"/>
        <v>0</v>
      </c>
      <c r="DJ296" s="764">
        <f t="shared" si="704"/>
        <v>0</v>
      </c>
      <c r="DK296" s="764">
        <f t="shared" si="704"/>
        <v>0</v>
      </c>
      <c r="DL296" s="764">
        <f t="shared" si="705"/>
        <v>0</v>
      </c>
      <c r="DM296" s="764">
        <f t="shared" si="705"/>
        <v>0</v>
      </c>
      <c r="DN296" s="764">
        <f t="shared" si="705"/>
        <v>0</v>
      </c>
      <c r="DO296" s="764">
        <f t="shared" si="705"/>
        <v>0</v>
      </c>
      <c r="DP296" s="764">
        <f t="shared" si="705"/>
        <v>0</v>
      </c>
      <c r="DQ296" s="764">
        <f t="shared" si="705"/>
        <v>0</v>
      </c>
      <c r="DR296" s="764">
        <f t="shared" si="705"/>
        <v>0</v>
      </c>
      <c r="DS296" s="764">
        <f t="shared" si="705"/>
        <v>0</v>
      </c>
      <c r="DT296" s="764">
        <f t="shared" si="705"/>
        <v>0</v>
      </c>
      <c r="DU296" s="764">
        <f t="shared" si="705"/>
        <v>0</v>
      </c>
      <c r="DV296" s="764">
        <f t="shared" si="706"/>
        <v>0</v>
      </c>
      <c r="DW296" s="764">
        <f t="shared" si="706"/>
        <v>0</v>
      </c>
      <c r="DX296" s="764">
        <f t="shared" si="706"/>
        <v>0</v>
      </c>
      <c r="DY296" s="764">
        <f t="shared" si="706"/>
        <v>0</v>
      </c>
      <c r="DZ296" s="764">
        <f t="shared" si="706"/>
        <v>0</v>
      </c>
      <c r="EA296" s="764">
        <f t="shared" si="706"/>
        <v>0</v>
      </c>
      <c r="EB296" s="764">
        <f t="shared" si="706"/>
        <v>0</v>
      </c>
      <c r="EC296" s="764">
        <f t="shared" si="706"/>
        <v>0</v>
      </c>
      <c r="ED296" s="764">
        <f t="shared" si="706"/>
        <v>0</v>
      </c>
      <c r="EE296" s="764">
        <f t="shared" si="706"/>
        <v>0</v>
      </c>
      <c r="EF296" s="764">
        <f t="shared" si="707"/>
        <v>0</v>
      </c>
      <c r="EG296" s="764">
        <f t="shared" si="707"/>
        <v>0</v>
      </c>
      <c r="EH296" s="764">
        <f t="shared" si="707"/>
        <v>0</v>
      </c>
      <c r="EI296" s="764">
        <f t="shared" si="707"/>
        <v>0</v>
      </c>
      <c r="EJ296" s="764">
        <f t="shared" si="707"/>
        <v>0</v>
      </c>
      <c r="EK296" s="764">
        <f t="shared" si="707"/>
        <v>0</v>
      </c>
      <c r="EL296" s="764">
        <f t="shared" si="707"/>
        <v>0</v>
      </c>
      <c r="EM296" s="764">
        <f t="shared" si="707"/>
        <v>0</v>
      </c>
      <c r="EN296" s="764">
        <f t="shared" si="707"/>
        <v>0</v>
      </c>
      <c r="EO296" s="764">
        <f t="shared" si="707"/>
        <v>0</v>
      </c>
      <c r="EP296" s="764">
        <f t="shared" si="708"/>
        <v>0</v>
      </c>
      <c r="EQ296" s="764">
        <f t="shared" si="708"/>
        <v>0</v>
      </c>
      <c r="ER296" s="764">
        <f t="shared" si="708"/>
        <v>0</v>
      </c>
      <c r="ES296" s="764">
        <f t="shared" si="708"/>
        <v>0</v>
      </c>
      <c r="ET296" s="764">
        <f t="shared" si="708"/>
        <v>0</v>
      </c>
      <c r="EU296" s="764">
        <f t="shared" si="708"/>
        <v>0</v>
      </c>
      <c r="EV296" s="764">
        <f t="shared" si="708"/>
        <v>0</v>
      </c>
      <c r="EW296" s="764">
        <f t="shared" si="708"/>
        <v>0</v>
      </c>
      <c r="EX296" s="764">
        <f t="shared" si="708"/>
        <v>0</v>
      </c>
      <c r="EY296" s="764">
        <f t="shared" si="708"/>
        <v>0</v>
      </c>
      <c r="EZ296" s="764">
        <f t="shared" si="709"/>
        <v>0</v>
      </c>
      <c r="FA296" s="764">
        <f t="shared" si="709"/>
        <v>0</v>
      </c>
      <c r="FB296" s="764">
        <f t="shared" si="709"/>
        <v>0</v>
      </c>
      <c r="FC296" s="764">
        <f t="shared" si="709"/>
        <v>0</v>
      </c>
      <c r="FD296" s="764">
        <f t="shared" si="709"/>
        <v>0</v>
      </c>
      <c r="FE296" s="764">
        <f t="shared" si="709"/>
        <v>0</v>
      </c>
      <c r="FF296" s="764">
        <f t="shared" si="709"/>
        <v>0</v>
      </c>
      <c r="FG296" s="764">
        <f t="shared" si="709"/>
        <v>0</v>
      </c>
      <c r="FH296" s="764">
        <f t="shared" si="709"/>
        <v>0</v>
      </c>
      <c r="FI296" s="764">
        <f t="shared" si="709"/>
        <v>0</v>
      </c>
      <c r="FJ296" s="764">
        <f t="shared" si="710"/>
        <v>0</v>
      </c>
      <c r="FK296" s="764">
        <f t="shared" si="710"/>
        <v>0</v>
      </c>
      <c r="FL296" s="764">
        <f t="shared" si="710"/>
        <v>0</v>
      </c>
      <c r="FM296" s="764">
        <f t="shared" si="710"/>
        <v>0</v>
      </c>
      <c r="FN296" s="764">
        <f t="shared" si="710"/>
        <v>0</v>
      </c>
      <c r="FO296" s="764">
        <f t="shared" si="710"/>
        <v>0</v>
      </c>
      <c r="FP296" s="764">
        <f t="shared" si="710"/>
        <v>0</v>
      </c>
      <c r="FQ296" s="764">
        <f t="shared" si="710"/>
        <v>0</v>
      </c>
      <c r="FR296" s="764">
        <f t="shared" si="710"/>
        <v>0</v>
      </c>
      <c r="FS296" s="764">
        <f t="shared" si="710"/>
        <v>0</v>
      </c>
      <c r="FT296" s="764">
        <f t="shared" si="711"/>
        <v>0</v>
      </c>
      <c r="FU296" s="764">
        <f t="shared" si="711"/>
        <v>0</v>
      </c>
      <c r="FV296" s="764">
        <f t="shared" si="711"/>
        <v>0</v>
      </c>
      <c r="FW296" s="764">
        <f t="shared" si="711"/>
        <v>0</v>
      </c>
      <c r="FX296" s="764">
        <f t="shared" si="711"/>
        <v>0</v>
      </c>
      <c r="FY296" s="764">
        <f t="shared" si="711"/>
        <v>0</v>
      </c>
      <c r="FZ296" s="764">
        <f t="shared" si="711"/>
        <v>0</v>
      </c>
      <c r="GA296" s="764">
        <f t="shared" si="711"/>
        <v>0</v>
      </c>
      <c r="GB296" s="764">
        <f t="shared" si="711"/>
        <v>0</v>
      </c>
      <c r="GC296" s="764">
        <f t="shared" si="711"/>
        <v>0</v>
      </c>
      <c r="GD296" s="764">
        <f t="shared" si="712"/>
        <v>0</v>
      </c>
      <c r="GE296" s="764">
        <f t="shared" si="712"/>
        <v>0</v>
      </c>
      <c r="GF296" s="764">
        <f t="shared" si="712"/>
        <v>0</v>
      </c>
      <c r="GG296" s="764">
        <f t="shared" si="712"/>
        <v>0</v>
      </c>
      <c r="GH296" s="764">
        <f t="shared" si="712"/>
        <v>0</v>
      </c>
      <c r="GI296" s="764">
        <f t="shared" si="712"/>
        <v>0</v>
      </c>
      <c r="GJ296" s="764">
        <f t="shared" si="712"/>
        <v>0</v>
      </c>
      <c r="GK296" s="764">
        <f t="shared" si="712"/>
        <v>0</v>
      </c>
      <c r="GL296" s="764">
        <f t="shared" si="712"/>
        <v>0</v>
      </c>
      <c r="GM296" s="764">
        <f t="shared" si="712"/>
        <v>0</v>
      </c>
      <c r="GN296" s="764">
        <f t="shared" si="713"/>
        <v>0</v>
      </c>
      <c r="GO296" s="764">
        <f t="shared" si="713"/>
        <v>0</v>
      </c>
      <c r="GP296" s="764">
        <f t="shared" si="713"/>
        <v>0</v>
      </c>
      <c r="GQ296" s="764">
        <f t="shared" si="713"/>
        <v>0</v>
      </c>
      <c r="GR296" s="764">
        <f t="shared" si="713"/>
        <v>0</v>
      </c>
      <c r="GS296" s="764">
        <f t="shared" si="713"/>
        <v>0</v>
      </c>
      <c r="GT296" s="764">
        <f t="shared" si="713"/>
        <v>0</v>
      </c>
      <c r="GU296" s="764">
        <f t="shared" si="713"/>
        <v>0</v>
      </c>
      <c r="GV296" s="764">
        <f t="shared" si="713"/>
        <v>0</v>
      </c>
      <c r="GW296" s="764">
        <f t="shared" si="713"/>
        <v>0</v>
      </c>
      <c r="GX296" s="764">
        <f t="shared" si="714"/>
        <v>0</v>
      </c>
      <c r="GY296" s="764">
        <f t="shared" si="714"/>
        <v>0</v>
      </c>
      <c r="GZ296" s="764">
        <f t="shared" si="714"/>
        <v>0</v>
      </c>
      <c r="HA296" s="764">
        <f t="shared" si="714"/>
        <v>0</v>
      </c>
      <c r="HB296" s="764">
        <f t="shared" si="714"/>
        <v>0</v>
      </c>
      <c r="HC296" s="764">
        <f t="shared" si="714"/>
        <v>0</v>
      </c>
      <c r="HD296" s="764">
        <f t="shared" si="714"/>
        <v>0</v>
      </c>
      <c r="HE296" s="764">
        <f t="shared" si="714"/>
        <v>0</v>
      </c>
      <c r="HF296" s="764">
        <f t="shared" si="714"/>
        <v>0</v>
      </c>
      <c r="HG296" s="764">
        <f t="shared" si="714"/>
        <v>0</v>
      </c>
      <c r="HH296" s="764">
        <f t="shared" si="715"/>
        <v>0</v>
      </c>
      <c r="HI296" s="764">
        <f t="shared" si="715"/>
        <v>0</v>
      </c>
      <c r="HJ296" s="764">
        <f t="shared" si="715"/>
        <v>0</v>
      </c>
      <c r="HK296" s="764">
        <f t="shared" si="715"/>
        <v>0</v>
      </c>
      <c r="HL296" s="764">
        <f t="shared" si="715"/>
        <v>0</v>
      </c>
      <c r="HM296" s="764">
        <f t="shared" si="715"/>
        <v>0</v>
      </c>
      <c r="HN296" s="764">
        <f t="shared" si="715"/>
        <v>0</v>
      </c>
      <c r="HO296" s="764">
        <f t="shared" si="715"/>
        <v>0</v>
      </c>
      <c r="HP296" s="764">
        <f t="shared" si="715"/>
        <v>0</v>
      </c>
      <c r="HQ296" s="764">
        <f t="shared" si="715"/>
        <v>0</v>
      </c>
      <c r="HR296" s="764">
        <f t="shared" si="716"/>
        <v>0</v>
      </c>
      <c r="HS296" s="764">
        <f t="shared" si="716"/>
        <v>0</v>
      </c>
      <c r="HT296" s="764">
        <f t="shared" si="716"/>
        <v>0</v>
      </c>
      <c r="HU296" s="764">
        <f t="shared" si="716"/>
        <v>0</v>
      </c>
      <c r="HV296" s="764">
        <f t="shared" si="716"/>
        <v>0</v>
      </c>
      <c r="HW296" s="764">
        <f t="shared" si="716"/>
        <v>0</v>
      </c>
      <c r="HX296" s="764">
        <f t="shared" si="716"/>
        <v>0</v>
      </c>
      <c r="HY296" s="764">
        <f t="shared" si="716"/>
        <v>0</v>
      </c>
      <c r="HZ296" s="764">
        <f t="shared" si="716"/>
        <v>0</v>
      </c>
      <c r="IA296" s="764">
        <f t="shared" si="716"/>
        <v>0</v>
      </c>
      <c r="IB296" s="764">
        <f t="shared" si="717"/>
        <v>0</v>
      </c>
      <c r="IC296" s="764">
        <f t="shared" si="717"/>
        <v>0</v>
      </c>
      <c r="ID296" s="764">
        <f t="shared" si="717"/>
        <v>0</v>
      </c>
      <c r="IE296" s="764">
        <f t="shared" si="717"/>
        <v>0</v>
      </c>
      <c r="IF296" s="764">
        <f t="shared" si="717"/>
        <v>0</v>
      </c>
      <c r="IG296" s="764">
        <f t="shared" si="717"/>
        <v>0</v>
      </c>
      <c r="IH296" s="764">
        <f t="shared" si="717"/>
        <v>0</v>
      </c>
      <c r="II296" s="764">
        <f t="shared" si="717"/>
        <v>0</v>
      </c>
      <c r="IJ296" s="764">
        <f t="shared" si="717"/>
        <v>0</v>
      </c>
      <c r="IK296" s="764">
        <f t="shared" si="717"/>
        <v>0</v>
      </c>
      <c r="IL296" s="764">
        <f t="shared" si="718"/>
        <v>0</v>
      </c>
      <c r="IM296" s="764">
        <f t="shared" si="718"/>
        <v>0</v>
      </c>
      <c r="IN296" s="764">
        <f t="shared" si="718"/>
        <v>0</v>
      </c>
      <c r="IO296" s="764">
        <f t="shared" si="718"/>
        <v>0</v>
      </c>
      <c r="IP296" s="764">
        <f t="shared" si="718"/>
        <v>0</v>
      </c>
      <c r="IQ296" s="764">
        <f t="shared" si="718"/>
        <v>0</v>
      </c>
      <c r="IR296" s="764">
        <f t="shared" si="718"/>
        <v>0</v>
      </c>
      <c r="IS296" s="764">
        <f t="shared" si="718"/>
        <v>0</v>
      </c>
      <c r="IT296" s="764">
        <f t="shared" si="718"/>
        <v>0</v>
      </c>
      <c r="IU296" s="764">
        <f t="shared" si="718"/>
        <v>0</v>
      </c>
      <c r="IV296" s="764">
        <f t="shared" si="718"/>
        <v>0</v>
      </c>
      <c r="IW296" s="764">
        <f t="shared" si="718"/>
        <v>0</v>
      </c>
      <c r="IX296" s="764">
        <f t="shared" si="718"/>
        <v>0</v>
      </c>
      <c r="IY296" s="764">
        <f t="shared" si="718"/>
        <v>0</v>
      </c>
      <c r="IZ296" s="764">
        <f t="shared" si="718"/>
        <v>0</v>
      </c>
      <c r="JA296" s="764">
        <f t="shared" si="718"/>
        <v>0</v>
      </c>
      <c r="JB296" s="764">
        <f t="shared" si="718"/>
        <v>0</v>
      </c>
      <c r="JC296" s="764">
        <f t="shared" si="718"/>
        <v>0</v>
      </c>
      <c r="JD296" s="764">
        <f t="shared" si="698"/>
        <v>0</v>
      </c>
      <c r="JE296" s="764">
        <f t="shared" si="698"/>
        <v>0</v>
      </c>
      <c r="JF296" s="764">
        <f t="shared" si="698"/>
        <v>0</v>
      </c>
      <c r="JG296" s="764">
        <f t="shared" si="698"/>
        <v>0</v>
      </c>
      <c r="JH296" s="764">
        <f t="shared" si="698"/>
        <v>0</v>
      </c>
      <c r="JI296" s="764">
        <f t="shared" si="698"/>
        <v>0</v>
      </c>
      <c r="JJ296" s="764">
        <f t="shared" si="698"/>
        <v>0</v>
      </c>
      <c r="JK296" s="764">
        <f t="shared" si="698"/>
        <v>0</v>
      </c>
      <c r="JL296" s="764">
        <f t="shared" si="718"/>
        <v>0</v>
      </c>
      <c r="JM296" s="764">
        <f t="shared" si="718"/>
        <v>0</v>
      </c>
      <c r="JN296" s="764">
        <f t="shared" si="718"/>
        <v>0</v>
      </c>
      <c r="JO296" s="764">
        <f t="shared" si="718"/>
        <v>0</v>
      </c>
      <c r="JP296" s="764">
        <f t="shared" si="718"/>
        <v>0</v>
      </c>
      <c r="JQ296" s="764">
        <f t="shared" si="624"/>
        <v>0</v>
      </c>
      <c r="JR296" s="764">
        <f t="shared" si="624"/>
        <v>0</v>
      </c>
      <c r="JS296" s="764">
        <f t="shared" si="718"/>
        <v>0</v>
      </c>
      <c r="JT296" s="765">
        <f t="shared" si="625"/>
        <v>0</v>
      </c>
      <c r="JU296" s="229">
        <f t="shared" si="626"/>
        <v>0</v>
      </c>
    </row>
    <row r="297" spans="1:281" ht="12.75" customHeight="1">
      <c r="A297" s="57"/>
      <c r="B297" s="52"/>
      <c r="C297" s="52"/>
      <c r="D297" s="62"/>
      <c r="E297" s="743" t="str">
        <f t="shared" si="623"/>
        <v xml:space="preserve"> </v>
      </c>
      <c r="F297" s="56"/>
      <c r="G297" s="228"/>
      <c r="H297" s="744">
        <f>SUMIF(Ajuste!$C$8:$C$483,$B$6:$B$499,Ajuste!$E$8:$E$483)</f>
        <v>0</v>
      </c>
      <c r="I297" s="744">
        <f>SUMIF(Ajuste!$C$8:$C$483,$B$6:$B$499,Ajuste!$F$8:$F$483)</f>
        <v>0</v>
      </c>
      <c r="J297" s="229">
        <f t="shared" si="627"/>
        <v>0</v>
      </c>
      <c r="K297" s="764">
        <f t="shared" si="699"/>
        <v>0</v>
      </c>
      <c r="L297" s="764">
        <f t="shared" si="699"/>
        <v>0</v>
      </c>
      <c r="M297" s="764">
        <f t="shared" si="699"/>
        <v>0</v>
      </c>
      <c r="N297" s="764">
        <f t="shared" si="699"/>
        <v>0</v>
      </c>
      <c r="O297" s="764">
        <f t="shared" si="699"/>
        <v>0</v>
      </c>
      <c r="P297" s="764">
        <f t="shared" si="699"/>
        <v>0</v>
      </c>
      <c r="Q297" s="764">
        <f t="shared" si="699"/>
        <v>0</v>
      </c>
      <c r="R297" s="764">
        <f t="shared" si="699"/>
        <v>0</v>
      </c>
      <c r="S297" s="764">
        <f t="shared" si="699"/>
        <v>0</v>
      </c>
      <c r="T297" s="764">
        <f t="shared" si="699"/>
        <v>0</v>
      </c>
      <c r="U297" s="764">
        <f t="shared" si="699"/>
        <v>0</v>
      </c>
      <c r="V297" s="764">
        <f t="shared" si="699"/>
        <v>0</v>
      </c>
      <c r="W297" s="764">
        <f t="shared" si="699"/>
        <v>0</v>
      </c>
      <c r="X297" s="764">
        <f t="shared" si="699"/>
        <v>0</v>
      </c>
      <c r="Y297" s="764">
        <f t="shared" si="699"/>
        <v>0</v>
      </c>
      <c r="Z297" s="764">
        <f t="shared" si="699"/>
        <v>0</v>
      </c>
      <c r="AA297" s="764">
        <f t="shared" si="699"/>
        <v>0</v>
      </c>
      <c r="AB297" s="764">
        <f t="shared" si="699"/>
        <v>0</v>
      </c>
      <c r="AC297" s="764">
        <f t="shared" si="699"/>
        <v>0</v>
      </c>
      <c r="AD297" s="764">
        <f t="shared" si="699"/>
        <v>0</v>
      </c>
      <c r="AE297" s="764">
        <f t="shared" si="699"/>
        <v>0</v>
      </c>
      <c r="AF297" s="764">
        <f t="shared" si="699"/>
        <v>0</v>
      </c>
      <c r="AG297" s="764">
        <f t="shared" si="699"/>
        <v>0</v>
      </c>
      <c r="AH297" s="764">
        <f t="shared" si="699"/>
        <v>0</v>
      </c>
      <c r="AI297" s="764">
        <f t="shared" si="699"/>
        <v>0</v>
      </c>
      <c r="AJ297" s="764">
        <f t="shared" si="699"/>
        <v>0</v>
      </c>
      <c r="AK297" s="764">
        <f t="shared" si="699"/>
        <v>0</v>
      </c>
      <c r="AL297" s="764">
        <f t="shared" si="699"/>
        <v>0</v>
      </c>
      <c r="AM297" s="764">
        <f t="shared" si="699"/>
        <v>0</v>
      </c>
      <c r="AN297" s="764">
        <f t="shared" si="699"/>
        <v>0</v>
      </c>
      <c r="AO297" s="764">
        <f t="shared" si="699"/>
        <v>0</v>
      </c>
      <c r="AP297" s="764">
        <f t="shared" si="699"/>
        <v>0</v>
      </c>
      <c r="AQ297" s="764">
        <f t="shared" si="699"/>
        <v>0</v>
      </c>
      <c r="AR297" s="764">
        <f t="shared" si="699"/>
        <v>0</v>
      </c>
      <c r="AS297" s="764">
        <f t="shared" si="699"/>
        <v>0</v>
      </c>
      <c r="AT297" s="764">
        <f t="shared" si="699"/>
        <v>0</v>
      </c>
      <c r="AU297" s="764">
        <f t="shared" si="699"/>
        <v>0</v>
      </c>
      <c r="AV297" s="764">
        <f t="shared" si="699"/>
        <v>0</v>
      </c>
      <c r="AW297" s="764">
        <f t="shared" si="699"/>
        <v>0</v>
      </c>
      <c r="AX297" s="764">
        <f t="shared" si="699"/>
        <v>0</v>
      </c>
      <c r="AY297" s="764">
        <f t="shared" si="699"/>
        <v>0</v>
      </c>
      <c r="AZ297" s="764">
        <f t="shared" si="699"/>
        <v>0</v>
      </c>
      <c r="BA297" s="764">
        <f t="shared" si="699"/>
        <v>0</v>
      </c>
      <c r="BB297" s="764">
        <f t="shared" si="699"/>
        <v>0</v>
      </c>
      <c r="BC297" s="764">
        <f t="shared" si="699"/>
        <v>0</v>
      </c>
      <c r="BD297" s="764">
        <f t="shared" si="699"/>
        <v>0</v>
      </c>
      <c r="BE297" s="764">
        <f t="shared" si="699"/>
        <v>0</v>
      </c>
      <c r="BF297" s="764">
        <f t="shared" si="699"/>
        <v>0</v>
      </c>
      <c r="BG297" s="764">
        <f t="shared" si="699"/>
        <v>0</v>
      </c>
      <c r="BH297" s="764">
        <f t="shared" si="699"/>
        <v>0</v>
      </c>
      <c r="BI297" s="764">
        <f t="shared" si="699"/>
        <v>0</v>
      </c>
      <c r="BJ297" s="764">
        <f t="shared" si="699"/>
        <v>0</v>
      </c>
      <c r="BK297" s="764">
        <f t="shared" si="699"/>
        <v>0</v>
      </c>
      <c r="BL297" s="764">
        <f t="shared" si="699"/>
        <v>0</v>
      </c>
      <c r="BM297" s="764">
        <f t="shared" si="699"/>
        <v>0</v>
      </c>
      <c r="BN297" s="764">
        <f t="shared" si="700"/>
        <v>0</v>
      </c>
      <c r="BO297" s="764">
        <f t="shared" si="700"/>
        <v>0</v>
      </c>
      <c r="BP297" s="764">
        <f t="shared" si="700"/>
        <v>0</v>
      </c>
      <c r="BQ297" s="764">
        <f t="shared" si="700"/>
        <v>0</v>
      </c>
      <c r="BR297" s="764">
        <f t="shared" si="700"/>
        <v>0</v>
      </c>
      <c r="BS297" s="764">
        <f t="shared" si="700"/>
        <v>0</v>
      </c>
      <c r="BT297" s="764">
        <f t="shared" si="700"/>
        <v>0</v>
      </c>
      <c r="BU297" s="764">
        <f t="shared" si="700"/>
        <v>0</v>
      </c>
      <c r="BV297" s="764">
        <f t="shared" si="700"/>
        <v>0</v>
      </c>
      <c r="BW297" s="764">
        <f t="shared" si="700"/>
        <v>0</v>
      </c>
      <c r="BX297" s="764">
        <f t="shared" si="701"/>
        <v>0</v>
      </c>
      <c r="BY297" s="764">
        <f t="shared" si="701"/>
        <v>0</v>
      </c>
      <c r="BZ297" s="764">
        <f t="shared" si="701"/>
        <v>0</v>
      </c>
      <c r="CA297" s="764">
        <f t="shared" si="701"/>
        <v>0</v>
      </c>
      <c r="CB297" s="764">
        <f t="shared" si="701"/>
        <v>0</v>
      </c>
      <c r="CC297" s="764">
        <f t="shared" si="701"/>
        <v>0</v>
      </c>
      <c r="CD297" s="764">
        <f t="shared" si="701"/>
        <v>0</v>
      </c>
      <c r="CE297" s="764">
        <f t="shared" si="701"/>
        <v>0</v>
      </c>
      <c r="CF297" s="764">
        <f t="shared" si="701"/>
        <v>0</v>
      </c>
      <c r="CG297" s="764">
        <f t="shared" si="701"/>
        <v>0</v>
      </c>
      <c r="CH297" s="764">
        <f t="shared" si="702"/>
        <v>0</v>
      </c>
      <c r="CI297" s="764">
        <f t="shared" si="702"/>
        <v>0</v>
      </c>
      <c r="CJ297" s="764">
        <f t="shared" si="702"/>
        <v>0</v>
      </c>
      <c r="CK297" s="764">
        <f t="shared" si="702"/>
        <v>0</v>
      </c>
      <c r="CL297" s="764">
        <f t="shared" si="702"/>
        <v>0</v>
      </c>
      <c r="CM297" s="764">
        <f t="shared" si="702"/>
        <v>0</v>
      </c>
      <c r="CN297" s="764">
        <f t="shared" si="702"/>
        <v>0</v>
      </c>
      <c r="CO297" s="764">
        <f t="shared" si="702"/>
        <v>0</v>
      </c>
      <c r="CP297" s="764">
        <f t="shared" si="702"/>
        <v>0</v>
      </c>
      <c r="CQ297" s="764">
        <f t="shared" si="702"/>
        <v>0</v>
      </c>
      <c r="CR297" s="764">
        <f t="shared" si="703"/>
        <v>0</v>
      </c>
      <c r="CS297" s="764">
        <f t="shared" si="703"/>
        <v>0</v>
      </c>
      <c r="CT297" s="764">
        <f t="shared" si="703"/>
        <v>0</v>
      </c>
      <c r="CU297" s="764">
        <f t="shared" si="703"/>
        <v>0</v>
      </c>
      <c r="CV297" s="764">
        <f t="shared" si="703"/>
        <v>0</v>
      </c>
      <c r="CW297" s="764">
        <f t="shared" si="703"/>
        <v>0</v>
      </c>
      <c r="CX297" s="764">
        <f t="shared" si="703"/>
        <v>0</v>
      </c>
      <c r="CY297" s="764">
        <f t="shared" si="703"/>
        <v>0</v>
      </c>
      <c r="CZ297" s="764">
        <f t="shared" si="703"/>
        <v>0</v>
      </c>
      <c r="DA297" s="764">
        <f t="shared" si="703"/>
        <v>0</v>
      </c>
      <c r="DB297" s="764">
        <f t="shared" si="704"/>
        <v>0</v>
      </c>
      <c r="DC297" s="764">
        <f t="shared" si="704"/>
        <v>0</v>
      </c>
      <c r="DD297" s="764">
        <f t="shared" si="704"/>
        <v>0</v>
      </c>
      <c r="DE297" s="764">
        <f t="shared" si="704"/>
        <v>0</v>
      </c>
      <c r="DF297" s="764">
        <f t="shared" si="704"/>
        <v>0</v>
      </c>
      <c r="DG297" s="764">
        <f t="shared" si="704"/>
        <v>0</v>
      </c>
      <c r="DH297" s="764">
        <f t="shared" si="704"/>
        <v>0</v>
      </c>
      <c r="DI297" s="764">
        <f t="shared" si="704"/>
        <v>0</v>
      </c>
      <c r="DJ297" s="764">
        <f t="shared" si="704"/>
        <v>0</v>
      </c>
      <c r="DK297" s="764">
        <f t="shared" si="704"/>
        <v>0</v>
      </c>
      <c r="DL297" s="764">
        <f t="shared" si="705"/>
        <v>0</v>
      </c>
      <c r="DM297" s="764">
        <f t="shared" si="705"/>
        <v>0</v>
      </c>
      <c r="DN297" s="764">
        <f t="shared" si="705"/>
        <v>0</v>
      </c>
      <c r="DO297" s="764">
        <f t="shared" si="705"/>
        <v>0</v>
      </c>
      <c r="DP297" s="764">
        <f t="shared" si="705"/>
        <v>0</v>
      </c>
      <c r="DQ297" s="764">
        <f t="shared" si="705"/>
        <v>0</v>
      </c>
      <c r="DR297" s="764">
        <f t="shared" si="705"/>
        <v>0</v>
      </c>
      <c r="DS297" s="764">
        <f t="shared" si="705"/>
        <v>0</v>
      </c>
      <c r="DT297" s="764">
        <f t="shared" si="705"/>
        <v>0</v>
      </c>
      <c r="DU297" s="764">
        <f t="shared" si="705"/>
        <v>0</v>
      </c>
      <c r="DV297" s="764">
        <f t="shared" si="706"/>
        <v>0</v>
      </c>
      <c r="DW297" s="764">
        <f t="shared" si="706"/>
        <v>0</v>
      </c>
      <c r="DX297" s="764">
        <f t="shared" si="706"/>
        <v>0</v>
      </c>
      <c r="DY297" s="764">
        <f t="shared" si="706"/>
        <v>0</v>
      </c>
      <c r="DZ297" s="764">
        <f t="shared" si="706"/>
        <v>0</v>
      </c>
      <c r="EA297" s="764">
        <f t="shared" si="706"/>
        <v>0</v>
      </c>
      <c r="EB297" s="764">
        <f t="shared" si="706"/>
        <v>0</v>
      </c>
      <c r="EC297" s="764">
        <f t="shared" si="706"/>
        <v>0</v>
      </c>
      <c r="ED297" s="764">
        <f t="shared" si="706"/>
        <v>0</v>
      </c>
      <c r="EE297" s="764">
        <f t="shared" si="706"/>
        <v>0</v>
      </c>
      <c r="EF297" s="764">
        <f t="shared" si="707"/>
        <v>0</v>
      </c>
      <c r="EG297" s="764">
        <f t="shared" si="707"/>
        <v>0</v>
      </c>
      <c r="EH297" s="764">
        <f t="shared" si="707"/>
        <v>0</v>
      </c>
      <c r="EI297" s="764">
        <f t="shared" si="707"/>
        <v>0</v>
      </c>
      <c r="EJ297" s="764">
        <f t="shared" si="707"/>
        <v>0</v>
      </c>
      <c r="EK297" s="764">
        <f t="shared" si="707"/>
        <v>0</v>
      </c>
      <c r="EL297" s="764">
        <f t="shared" si="707"/>
        <v>0</v>
      </c>
      <c r="EM297" s="764">
        <f t="shared" si="707"/>
        <v>0</v>
      </c>
      <c r="EN297" s="764">
        <f t="shared" si="707"/>
        <v>0</v>
      </c>
      <c r="EO297" s="764">
        <f t="shared" si="707"/>
        <v>0</v>
      </c>
      <c r="EP297" s="764">
        <f t="shared" si="708"/>
        <v>0</v>
      </c>
      <c r="EQ297" s="764">
        <f t="shared" si="708"/>
        <v>0</v>
      </c>
      <c r="ER297" s="764">
        <f t="shared" si="708"/>
        <v>0</v>
      </c>
      <c r="ES297" s="764">
        <f t="shared" si="708"/>
        <v>0</v>
      </c>
      <c r="ET297" s="764">
        <f t="shared" si="708"/>
        <v>0</v>
      </c>
      <c r="EU297" s="764">
        <f t="shared" si="708"/>
        <v>0</v>
      </c>
      <c r="EV297" s="764">
        <f t="shared" si="708"/>
        <v>0</v>
      </c>
      <c r="EW297" s="764">
        <f t="shared" si="708"/>
        <v>0</v>
      </c>
      <c r="EX297" s="764">
        <f t="shared" si="708"/>
        <v>0</v>
      </c>
      <c r="EY297" s="764">
        <f t="shared" si="708"/>
        <v>0</v>
      </c>
      <c r="EZ297" s="764">
        <f t="shared" si="709"/>
        <v>0</v>
      </c>
      <c r="FA297" s="764">
        <f t="shared" si="709"/>
        <v>0</v>
      </c>
      <c r="FB297" s="764">
        <f t="shared" si="709"/>
        <v>0</v>
      </c>
      <c r="FC297" s="764">
        <f t="shared" si="709"/>
        <v>0</v>
      </c>
      <c r="FD297" s="764">
        <f t="shared" si="709"/>
        <v>0</v>
      </c>
      <c r="FE297" s="764">
        <f t="shared" si="709"/>
        <v>0</v>
      </c>
      <c r="FF297" s="764">
        <f t="shared" si="709"/>
        <v>0</v>
      </c>
      <c r="FG297" s="764">
        <f t="shared" si="709"/>
        <v>0</v>
      </c>
      <c r="FH297" s="764">
        <f t="shared" si="709"/>
        <v>0</v>
      </c>
      <c r="FI297" s="764">
        <f t="shared" si="709"/>
        <v>0</v>
      </c>
      <c r="FJ297" s="764">
        <f t="shared" si="710"/>
        <v>0</v>
      </c>
      <c r="FK297" s="764">
        <f t="shared" si="710"/>
        <v>0</v>
      </c>
      <c r="FL297" s="764">
        <f t="shared" si="710"/>
        <v>0</v>
      </c>
      <c r="FM297" s="764">
        <f t="shared" si="710"/>
        <v>0</v>
      </c>
      <c r="FN297" s="764">
        <f t="shared" si="710"/>
        <v>0</v>
      </c>
      <c r="FO297" s="764">
        <f t="shared" si="710"/>
        <v>0</v>
      </c>
      <c r="FP297" s="764">
        <f t="shared" si="710"/>
        <v>0</v>
      </c>
      <c r="FQ297" s="764">
        <f t="shared" si="710"/>
        <v>0</v>
      </c>
      <c r="FR297" s="764">
        <f t="shared" si="710"/>
        <v>0</v>
      </c>
      <c r="FS297" s="764">
        <f t="shared" si="710"/>
        <v>0</v>
      </c>
      <c r="FT297" s="764">
        <f t="shared" si="711"/>
        <v>0</v>
      </c>
      <c r="FU297" s="764">
        <f t="shared" si="711"/>
        <v>0</v>
      </c>
      <c r="FV297" s="764">
        <f t="shared" si="711"/>
        <v>0</v>
      </c>
      <c r="FW297" s="764">
        <f t="shared" si="711"/>
        <v>0</v>
      </c>
      <c r="FX297" s="764">
        <f t="shared" si="711"/>
        <v>0</v>
      </c>
      <c r="FY297" s="764">
        <f t="shared" si="711"/>
        <v>0</v>
      </c>
      <c r="FZ297" s="764">
        <f t="shared" si="711"/>
        <v>0</v>
      </c>
      <c r="GA297" s="764">
        <f t="shared" si="711"/>
        <v>0</v>
      </c>
      <c r="GB297" s="764">
        <f t="shared" si="711"/>
        <v>0</v>
      </c>
      <c r="GC297" s="764">
        <f t="shared" si="711"/>
        <v>0</v>
      </c>
      <c r="GD297" s="764">
        <f t="shared" si="712"/>
        <v>0</v>
      </c>
      <c r="GE297" s="764">
        <f t="shared" si="712"/>
        <v>0</v>
      </c>
      <c r="GF297" s="764">
        <f t="shared" si="712"/>
        <v>0</v>
      </c>
      <c r="GG297" s="764">
        <f t="shared" si="712"/>
        <v>0</v>
      </c>
      <c r="GH297" s="764">
        <f t="shared" si="712"/>
        <v>0</v>
      </c>
      <c r="GI297" s="764">
        <f t="shared" si="712"/>
        <v>0</v>
      </c>
      <c r="GJ297" s="764">
        <f t="shared" si="712"/>
        <v>0</v>
      </c>
      <c r="GK297" s="764">
        <f t="shared" si="712"/>
        <v>0</v>
      </c>
      <c r="GL297" s="764">
        <f t="shared" si="712"/>
        <v>0</v>
      </c>
      <c r="GM297" s="764">
        <f t="shared" si="712"/>
        <v>0</v>
      </c>
      <c r="GN297" s="764">
        <f t="shared" si="713"/>
        <v>0</v>
      </c>
      <c r="GO297" s="764">
        <f t="shared" si="713"/>
        <v>0</v>
      </c>
      <c r="GP297" s="764">
        <f t="shared" si="713"/>
        <v>0</v>
      </c>
      <c r="GQ297" s="764">
        <f t="shared" si="713"/>
        <v>0</v>
      </c>
      <c r="GR297" s="764">
        <f t="shared" si="713"/>
        <v>0</v>
      </c>
      <c r="GS297" s="764">
        <f t="shared" si="713"/>
        <v>0</v>
      </c>
      <c r="GT297" s="764">
        <f t="shared" si="713"/>
        <v>0</v>
      </c>
      <c r="GU297" s="764">
        <f t="shared" si="713"/>
        <v>0</v>
      </c>
      <c r="GV297" s="764">
        <f t="shared" si="713"/>
        <v>0</v>
      </c>
      <c r="GW297" s="764">
        <f t="shared" si="713"/>
        <v>0</v>
      </c>
      <c r="GX297" s="764">
        <f t="shared" si="714"/>
        <v>0</v>
      </c>
      <c r="GY297" s="764">
        <f t="shared" si="714"/>
        <v>0</v>
      </c>
      <c r="GZ297" s="764">
        <f t="shared" si="714"/>
        <v>0</v>
      </c>
      <c r="HA297" s="764">
        <f t="shared" si="714"/>
        <v>0</v>
      </c>
      <c r="HB297" s="764">
        <f t="shared" si="714"/>
        <v>0</v>
      </c>
      <c r="HC297" s="764">
        <f t="shared" si="714"/>
        <v>0</v>
      </c>
      <c r="HD297" s="764">
        <f t="shared" si="714"/>
        <v>0</v>
      </c>
      <c r="HE297" s="764">
        <f t="shared" si="714"/>
        <v>0</v>
      </c>
      <c r="HF297" s="764">
        <f t="shared" si="714"/>
        <v>0</v>
      </c>
      <c r="HG297" s="764">
        <f t="shared" si="714"/>
        <v>0</v>
      </c>
      <c r="HH297" s="764">
        <f t="shared" si="715"/>
        <v>0</v>
      </c>
      <c r="HI297" s="764">
        <f t="shared" si="715"/>
        <v>0</v>
      </c>
      <c r="HJ297" s="764">
        <f t="shared" si="715"/>
        <v>0</v>
      </c>
      <c r="HK297" s="764">
        <f t="shared" si="715"/>
        <v>0</v>
      </c>
      <c r="HL297" s="764">
        <f t="shared" si="715"/>
        <v>0</v>
      </c>
      <c r="HM297" s="764">
        <f t="shared" si="715"/>
        <v>0</v>
      </c>
      <c r="HN297" s="764">
        <f t="shared" si="715"/>
        <v>0</v>
      </c>
      <c r="HO297" s="764">
        <f t="shared" si="715"/>
        <v>0</v>
      </c>
      <c r="HP297" s="764">
        <f t="shared" si="715"/>
        <v>0</v>
      </c>
      <c r="HQ297" s="764">
        <f t="shared" si="715"/>
        <v>0</v>
      </c>
      <c r="HR297" s="764">
        <f t="shared" si="716"/>
        <v>0</v>
      </c>
      <c r="HS297" s="764">
        <f t="shared" si="716"/>
        <v>0</v>
      </c>
      <c r="HT297" s="764">
        <f t="shared" si="716"/>
        <v>0</v>
      </c>
      <c r="HU297" s="764">
        <f t="shared" si="716"/>
        <v>0</v>
      </c>
      <c r="HV297" s="764">
        <f t="shared" si="716"/>
        <v>0</v>
      </c>
      <c r="HW297" s="764">
        <f t="shared" si="716"/>
        <v>0</v>
      </c>
      <c r="HX297" s="764">
        <f t="shared" si="716"/>
        <v>0</v>
      </c>
      <c r="HY297" s="764">
        <f t="shared" si="716"/>
        <v>0</v>
      </c>
      <c r="HZ297" s="764">
        <f t="shared" si="716"/>
        <v>0</v>
      </c>
      <c r="IA297" s="764">
        <f t="shared" si="716"/>
        <v>0</v>
      </c>
      <c r="IB297" s="764">
        <f t="shared" si="717"/>
        <v>0</v>
      </c>
      <c r="IC297" s="764">
        <f t="shared" si="717"/>
        <v>0</v>
      </c>
      <c r="ID297" s="764">
        <f t="shared" si="717"/>
        <v>0</v>
      </c>
      <c r="IE297" s="764">
        <f t="shared" si="717"/>
        <v>0</v>
      </c>
      <c r="IF297" s="764">
        <f t="shared" si="717"/>
        <v>0</v>
      </c>
      <c r="IG297" s="764">
        <f t="shared" si="717"/>
        <v>0</v>
      </c>
      <c r="IH297" s="764">
        <f t="shared" si="717"/>
        <v>0</v>
      </c>
      <c r="II297" s="764">
        <f t="shared" si="717"/>
        <v>0</v>
      </c>
      <c r="IJ297" s="764">
        <f t="shared" si="717"/>
        <v>0</v>
      </c>
      <c r="IK297" s="764">
        <f t="shared" si="717"/>
        <v>0</v>
      </c>
      <c r="IL297" s="764">
        <f t="shared" si="718"/>
        <v>0</v>
      </c>
      <c r="IM297" s="764">
        <f t="shared" si="718"/>
        <v>0</v>
      </c>
      <c r="IN297" s="764">
        <f t="shared" si="718"/>
        <v>0</v>
      </c>
      <c r="IO297" s="764">
        <f t="shared" si="718"/>
        <v>0</v>
      </c>
      <c r="IP297" s="764">
        <f t="shared" si="718"/>
        <v>0</v>
      </c>
      <c r="IQ297" s="764">
        <f t="shared" si="718"/>
        <v>0</v>
      </c>
      <c r="IR297" s="764">
        <f t="shared" si="718"/>
        <v>0</v>
      </c>
      <c r="IS297" s="764">
        <f t="shared" si="718"/>
        <v>0</v>
      </c>
      <c r="IT297" s="764">
        <f t="shared" si="718"/>
        <v>0</v>
      </c>
      <c r="IU297" s="764">
        <f t="shared" si="718"/>
        <v>0</v>
      </c>
      <c r="IV297" s="764">
        <f t="shared" si="718"/>
        <v>0</v>
      </c>
      <c r="IW297" s="764">
        <f t="shared" si="718"/>
        <v>0</v>
      </c>
      <c r="IX297" s="764">
        <f t="shared" si="718"/>
        <v>0</v>
      </c>
      <c r="IY297" s="764">
        <f t="shared" si="718"/>
        <v>0</v>
      </c>
      <c r="IZ297" s="764">
        <f t="shared" si="718"/>
        <v>0</v>
      </c>
      <c r="JA297" s="764">
        <f t="shared" si="718"/>
        <v>0</v>
      </c>
      <c r="JB297" s="764">
        <f t="shared" si="718"/>
        <v>0</v>
      </c>
      <c r="JC297" s="764">
        <f t="shared" si="718"/>
        <v>0</v>
      </c>
      <c r="JD297" s="764">
        <f t="shared" si="698"/>
        <v>0</v>
      </c>
      <c r="JE297" s="764">
        <f t="shared" si="698"/>
        <v>0</v>
      </c>
      <c r="JF297" s="764">
        <f t="shared" si="698"/>
        <v>0</v>
      </c>
      <c r="JG297" s="764">
        <f t="shared" si="698"/>
        <v>0</v>
      </c>
      <c r="JH297" s="764">
        <f t="shared" si="698"/>
        <v>0</v>
      </c>
      <c r="JI297" s="764">
        <f t="shared" si="698"/>
        <v>0</v>
      </c>
      <c r="JJ297" s="764">
        <f t="shared" si="698"/>
        <v>0</v>
      </c>
      <c r="JK297" s="764">
        <f t="shared" si="698"/>
        <v>0</v>
      </c>
      <c r="JL297" s="764">
        <f t="shared" si="718"/>
        <v>0</v>
      </c>
      <c r="JM297" s="764">
        <f t="shared" si="718"/>
        <v>0</v>
      </c>
      <c r="JN297" s="764">
        <f t="shared" si="718"/>
        <v>0</v>
      </c>
      <c r="JO297" s="764">
        <f t="shared" si="718"/>
        <v>0</v>
      </c>
      <c r="JP297" s="764">
        <f t="shared" si="718"/>
        <v>0</v>
      </c>
      <c r="JQ297" s="764">
        <f t="shared" si="624"/>
        <v>0</v>
      </c>
      <c r="JR297" s="764">
        <f t="shared" si="624"/>
        <v>0</v>
      </c>
      <c r="JS297" s="764">
        <f t="shared" si="718"/>
        <v>0</v>
      </c>
      <c r="JT297" s="765">
        <f t="shared" si="625"/>
        <v>0</v>
      </c>
      <c r="JU297" s="229">
        <f t="shared" si="626"/>
        <v>0</v>
      </c>
    </row>
    <row r="298" spans="1:281" ht="12.75" customHeight="1">
      <c r="A298" s="57"/>
      <c r="B298" s="52"/>
      <c r="C298" s="52"/>
      <c r="D298" s="62"/>
      <c r="E298" s="743" t="str">
        <f t="shared" si="623"/>
        <v xml:space="preserve"> </v>
      </c>
      <c r="F298" s="56"/>
      <c r="G298" s="228"/>
      <c r="H298" s="744">
        <f>SUMIF(Ajuste!$C$8:$C$483,$B$6:$B$499,Ajuste!$E$8:$E$483)</f>
        <v>0</v>
      </c>
      <c r="I298" s="744">
        <f>SUMIF(Ajuste!$C$8:$C$483,$B$6:$B$499,Ajuste!$F$8:$F$483)</f>
        <v>0</v>
      </c>
      <c r="J298" s="229">
        <f t="shared" si="627"/>
        <v>0</v>
      </c>
      <c r="K298" s="764">
        <f t="shared" si="699"/>
        <v>0</v>
      </c>
      <c r="L298" s="764">
        <f t="shared" si="699"/>
        <v>0</v>
      </c>
      <c r="M298" s="764">
        <f t="shared" si="699"/>
        <v>0</v>
      </c>
      <c r="N298" s="764">
        <f t="shared" si="699"/>
        <v>0</v>
      </c>
      <c r="O298" s="764">
        <f t="shared" si="699"/>
        <v>0</v>
      </c>
      <c r="P298" s="764">
        <f t="shared" si="699"/>
        <v>0</v>
      </c>
      <c r="Q298" s="764">
        <f t="shared" si="699"/>
        <v>0</v>
      </c>
      <c r="R298" s="764">
        <f t="shared" si="699"/>
        <v>0</v>
      </c>
      <c r="S298" s="764">
        <f t="shared" si="699"/>
        <v>0</v>
      </c>
      <c r="T298" s="764">
        <f t="shared" si="699"/>
        <v>0</v>
      </c>
      <c r="U298" s="764">
        <f t="shared" si="699"/>
        <v>0</v>
      </c>
      <c r="V298" s="764">
        <f t="shared" si="699"/>
        <v>0</v>
      </c>
      <c r="W298" s="764">
        <f t="shared" si="699"/>
        <v>0</v>
      </c>
      <c r="X298" s="764">
        <f t="shared" si="699"/>
        <v>0</v>
      </c>
      <c r="Y298" s="764">
        <f t="shared" si="699"/>
        <v>0</v>
      </c>
      <c r="Z298" s="764">
        <f t="shared" si="699"/>
        <v>0</v>
      </c>
      <c r="AA298" s="764">
        <f t="shared" si="699"/>
        <v>0</v>
      </c>
      <c r="AB298" s="764">
        <f t="shared" si="699"/>
        <v>0</v>
      </c>
      <c r="AC298" s="764">
        <f t="shared" ref="L298:BE303" si="719">IF($D298=AC$5,$J298,0)</f>
        <v>0</v>
      </c>
      <c r="AD298" s="764">
        <f t="shared" si="719"/>
        <v>0</v>
      </c>
      <c r="AE298" s="764">
        <f t="shared" si="719"/>
        <v>0</v>
      </c>
      <c r="AF298" s="764">
        <f t="shared" si="719"/>
        <v>0</v>
      </c>
      <c r="AG298" s="764">
        <f t="shared" si="719"/>
        <v>0</v>
      </c>
      <c r="AH298" s="764">
        <f t="shared" si="719"/>
        <v>0</v>
      </c>
      <c r="AI298" s="764">
        <f t="shared" si="719"/>
        <v>0</v>
      </c>
      <c r="AJ298" s="764">
        <f t="shared" si="719"/>
        <v>0</v>
      </c>
      <c r="AK298" s="764">
        <f t="shared" si="719"/>
        <v>0</v>
      </c>
      <c r="AL298" s="764">
        <f t="shared" si="719"/>
        <v>0</v>
      </c>
      <c r="AM298" s="764">
        <f t="shared" si="719"/>
        <v>0</v>
      </c>
      <c r="AN298" s="764">
        <f t="shared" si="719"/>
        <v>0</v>
      </c>
      <c r="AO298" s="764">
        <f t="shared" si="719"/>
        <v>0</v>
      </c>
      <c r="AP298" s="764">
        <f t="shared" si="719"/>
        <v>0</v>
      </c>
      <c r="AQ298" s="764">
        <f t="shared" si="719"/>
        <v>0</v>
      </c>
      <c r="AR298" s="764">
        <f t="shared" si="719"/>
        <v>0</v>
      </c>
      <c r="AS298" s="764">
        <f t="shared" si="719"/>
        <v>0</v>
      </c>
      <c r="AT298" s="764">
        <f t="shared" si="719"/>
        <v>0</v>
      </c>
      <c r="AU298" s="764">
        <f t="shared" si="719"/>
        <v>0</v>
      </c>
      <c r="AV298" s="764">
        <f t="shared" si="719"/>
        <v>0</v>
      </c>
      <c r="AW298" s="764">
        <f t="shared" si="719"/>
        <v>0</v>
      </c>
      <c r="AX298" s="764">
        <f t="shared" si="719"/>
        <v>0</v>
      </c>
      <c r="AY298" s="764">
        <f t="shared" si="719"/>
        <v>0</v>
      </c>
      <c r="AZ298" s="764">
        <f t="shared" si="719"/>
        <v>0</v>
      </c>
      <c r="BA298" s="764">
        <f t="shared" si="719"/>
        <v>0</v>
      </c>
      <c r="BB298" s="764">
        <f t="shared" si="719"/>
        <v>0</v>
      </c>
      <c r="BC298" s="764">
        <f t="shared" si="719"/>
        <v>0</v>
      </c>
      <c r="BD298" s="764">
        <f t="shared" si="719"/>
        <v>0</v>
      </c>
      <c r="BE298" s="764">
        <f t="shared" si="719"/>
        <v>0</v>
      </c>
      <c r="BF298" s="764">
        <f t="shared" si="699"/>
        <v>0</v>
      </c>
      <c r="BG298" s="764">
        <f t="shared" si="699"/>
        <v>0</v>
      </c>
      <c r="BH298" s="764">
        <f t="shared" si="699"/>
        <v>0</v>
      </c>
      <c r="BI298" s="764">
        <f t="shared" si="699"/>
        <v>0</v>
      </c>
      <c r="BJ298" s="764">
        <f t="shared" si="699"/>
        <v>0</v>
      </c>
      <c r="BK298" s="764">
        <f t="shared" si="699"/>
        <v>0</v>
      </c>
      <c r="BL298" s="764">
        <f t="shared" si="699"/>
        <v>0</v>
      </c>
      <c r="BM298" s="764">
        <f t="shared" si="699"/>
        <v>0</v>
      </c>
      <c r="BN298" s="764">
        <f t="shared" si="700"/>
        <v>0</v>
      </c>
      <c r="BO298" s="764">
        <f t="shared" si="700"/>
        <v>0</v>
      </c>
      <c r="BP298" s="764">
        <f t="shared" si="700"/>
        <v>0</v>
      </c>
      <c r="BQ298" s="764">
        <f t="shared" si="700"/>
        <v>0</v>
      </c>
      <c r="BR298" s="764">
        <f t="shared" si="700"/>
        <v>0</v>
      </c>
      <c r="BS298" s="764">
        <f t="shared" si="700"/>
        <v>0</v>
      </c>
      <c r="BT298" s="764">
        <f t="shared" si="700"/>
        <v>0</v>
      </c>
      <c r="BU298" s="764">
        <f t="shared" si="700"/>
        <v>0</v>
      </c>
      <c r="BV298" s="764">
        <f t="shared" si="700"/>
        <v>0</v>
      </c>
      <c r="BW298" s="764">
        <f t="shared" si="700"/>
        <v>0</v>
      </c>
      <c r="BX298" s="764">
        <f t="shared" si="701"/>
        <v>0</v>
      </c>
      <c r="BY298" s="764">
        <f t="shared" si="701"/>
        <v>0</v>
      </c>
      <c r="BZ298" s="764">
        <f t="shared" si="701"/>
        <v>0</v>
      </c>
      <c r="CA298" s="764">
        <f t="shared" si="701"/>
        <v>0</v>
      </c>
      <c r="CB298" s="764">
        <f t="shared" si="701"/>
        <v>0</v>
      </c>
      <c r="CC298" s="764">
        <f t="shared" si="701"/>
        <v>0</v>
      </c>
      <c r="CD298" s="764">
        <f t="shared" si="701"/>
        <v>0</v>
      </c>
      <c r="CE298" s="764">
        <f t="shared" si="701"/>
        <v>0</v>
      </c>
      <c r="CF298" s="764">
        <f t="shared" si="701"/>
        <v>0</v>
      </c>
      <c r="CG298" s="764">
        <f t="shared" si="701"/>
        <v>0</v>
      </c>
      <c r="CH298" s="764">
        <f t="shared" si="702"/>
        <v>0</v>
      </c>
      <c r="CI298" s="764">
        <f t="shared" si="702"/>
        <v>0</v>
      </c>
      <c r="CJ298" s="764">
        <f t="shared" si="702"/>
        <v>0</v>
      </c>
      <c r="CK298" s="764">
        <f t="shared" si="702"/>
        <v>0</v>
      </c>
      <c r="CL298" s="764">
        <f t="shared" si="702"/>
        <v>0</v>
      </c>
      <c r="CM298" s="764">
        <f t="shared" si="702"/>
        <v>0</v>
      </c>
      <c r="CN298" s="764">
        <f t="shared" si="702"/>
        <v>0</v>
      </c>
      <c r="CO298" s="764">
        <f t="shared" si="702"/>
        <v>0</v>
      </c>
      <c r="CP298" s="764">
        <f t="shared" si="702"/>
        <v>0</v>
      </c>
      <c r="CQ298" s="764">
        <f t="shared" si="702"/>
        <v>0</v>
      </c>
      <c r="CR298" s="764">
        <f t="shared" si="703"/>
        <v>0</v>
      </c>
      <c r="CS298" s="764">
        <f t="shared" si="703"/>
        <v>0</v>
      </c>
      <c r="CT298" s="764">
        <f t="shared" si="703"/>
        <v>0</v>
      </c>
      <c r="CU298" s="764">
        <f t="shared" si="703"/>
        <v>0</v>
      </c>
      <c r="CV298" s="764">
        <f t="shared" si="703"/>
        <v>0</v>
      </c>
      <c r="CW298" s="764">
        <f t="shared" si="703"/>
        <v>0</v>
      </c>
      <c r="CX298" s="764">
        <f t="shared" si="703"/>
        <v>0</v>
      </c>
      <c r="CY298" s="764">
        <f t="shared" si="703"/>
        <v>0</v>
      </c>
      <c r="CZ298" s="764">
        <f t="shared" si="703"/>
        <v>0</v>
      </c>
      <c r="DA298" s="764">
        <f t="shared" si="703"/>
        <v>0</v>
      </c>
      <c r="DB298" s="764">
        <f t="shared" si="704"/>
        <v>0</v>
      </c>
      <c r="DC298" s="764">
        <f t="shared" si="704"/>
        <v>0</v>
      </c>
      <c r="DD298" s="764">
        <f t="shared" si="704"/>
        <v>0</v>
      </c>
      <c r="DE298" s="764">
        <f t="shared" si="704"/>
        <v>0</v>
      </c>
      <c r="DF298" s="764">
        <f t="shared" si="704"/>
        <v>0</v>
      </c>
      <c r="DG298" s="764">
        <f t="shared" si="704"/>
        <v>0</v>
      </c>
      <c r="DH298" s="764">
        <f t="shared" si="704"/>
        <v>0</v>
      </c>
      <c r="DI298" s="764">
        <f t="shared" si="704"/>
        <v>0</v>
      </c>
      <c r="DJ298" s="764">
        <f t="shared" si="704"/>
        <v>0</v>
      </c>
      <c r="DK298" s="764">
        <f t="shared" si="704"/>
        <v>0</v>
      </c>
      <c r="DL298" s="764">
        <f t="shared" si="705"/>
        <v>0</v>
      </c>
      <c r="DM298" s="764">
        <f t="shared" si="705"/>
        <v>0</v>
      </c>
      <c r="DN298" s="764">
        <f t="shared" si="705"/>
        <v>0</v>
      </c>
      <c r="DO298" s="764">
        <f t="shared" si="705"/>
        <v>0</v>
      </c>
      <c r="DP298" s="764">
        <f t="shared" si="705"/>
        <v>0</v>
      </c>
      <c r="DQ298" s="764">
        <f t="shared" si="705"/>
        <v>0</v>
      </c>
      <c r="DR298" s="764">
        <f t="shared" si="705"/>
        <v>0</v>
      </c>
      <c r="DS298" s="764">
        <f t="shared" si="705"/>
        <v>0</v>
      </c>
      <c r="DT298" s="764">
        <f t="shared" si="705"/>
        <v>0</v>
      </c>
      <c r="DU298" s="764">
        <f t="shared" si="705"/>
        <v>0</v>
      </c>
      <c r="DV298" s="764">
        <f t="shared" si="706"/>
        <v>0</v>
      </c>
      <c r="DW298" s="764">
        <f t="shared" si="706"/>
        <v>0</v>
      </c>
      <c r="DX298" s="764">
        <f t="shared" si="706"/>
        <v>0</v>
      </c>
      <c r="DY298" s="764">
        <f t="shared" si="706"/>
        <v>0</v>
      </c>
      <c r="DZ298" s="764">
        <f t="shared" si="706"/>
        <v>0</v>
      </c>
      <c r="EA298" s="764">
        <f t="shared" si="706"/>
        <v>0</v>
      </c>
      <c r="EB298" s="764">
        <f t="shared" si="706"/>
        <v>0</v>
      </c>
      <c r="EC298" s="764">
        <f t="shared" si="706"/>
        <v>0</v>
      </c>
      <c r="ED298" s="764">
        <f t="shared" si="706"/>
        <v>0</v>
      </c>
      <c r="EE298" s="764">
        <f t="shared" si="706"/>
        <v>0</v>
      </c>
      <c r="EF298" s="764">
        <f t="shared" si="707"/>
        <v>0</v>
      </c>
      <c r="EG298" s="764">
        <f t="shared" si="707"/>
        <v>0</v>
      </c>
      <c r="EH298" s="764">
        <f t="shared" si="707"/>
        <v>0</v>
      </c>
      <c r="EI298" s="764">
        <f t="shared" si="707"/>
        <v>0</v>
      </c>
      <c r="EJ298" s="764">
        <f t="shared" si="707"/>
        <v>0</v>
      </c>
      <c r="EK298" s="764">
        <f t="shared" si="707"/>
        <v>0</v>
      </c>
      <c r="EL298" s="764">
        <f t="shared" si="707"/>
        <v>0</v>
      </c>
      <c r="EM298" s="764">
        <f t="shared" si="707"/>
        <v>0</v>
      </c>
      <c r="EN298" s="764">
        <f t="shared" si="707"/>
        <v>0</v>
      </c>
      <c r="EO298" s="764">
        <f t="shared" si="707"/>
        <v>0</v>
      </c>
      <c r="EP298" s="764">
        <f t="shared" si="708"/>
        <v>0</v>
      </c>
      <c r="EQ298" s="764">
        <f t="shared" si="708"/>
        <v>0</v>
      </c>
      <c r="ER298" s="764">
        <f t="shared" si="708"/>
        <v>0</v>
      </c>
      <c r="ES298" s="764">
        <f t="shared" si="708"/>
        <v>0</v>
      </c>
      <c r="ET298" s="764">
        <f t="shared" si="708"/>
        <v>0</v>
      </c>
      <c r="EU298" s="764">
        <f t="shared" si="708"/>
        <v>0</v>
      </c>
      <c r="EV298" s="764">
        <f t="shared" si="708"/>
        <v>0</v>
      </c>
      <c r="EW298" s="764">
        <f t="shared" si="708"/>
        <v>0</v>
      </c>
      <c r="EX298" s="764">
        <f t="shared" si="708"/>
        <v>0</v>
      </c>
      <c r="EY298" s="764">
        <f t="shared" si="708"/>
        <v>0</v>
      </c>
      <c r="EZ298" s="764">
        <f t="shared" si="709"/>
        <v>0</v>
      </c>
      <c r="FA298" s="764">
        <f t="shared" si="709"/>
        <v>0</v>
      </c>
      <c r="FB298" s="764">
        <f t="shared" si="709"/>
        <v>0</v>
      </c>
      <c r="FC298" s="764">
        <f t="shared" si="709"/>
        <v>0</v>
      </c>
      <c r="FD298" s="764">
        <f t="shared" si="709"/>
        <v>0</v>
      </c>
      <c r="FE298" s="764">
        <f t="shared" si="709"/>
        <v>0</v>
      </c>
      <c r="FF298" s="764">
        <f t="shared" si="709"/>
        <v>0</v>
      </c>
      <c r="FG298" s="764">
        <f t="shared" si="709"/>
        <v>0</v>
      </c>
      <c r="FH298" s="764">
        <f t="shared" si="709"/>
        <v>0</v>
      </c>
      <c r="FI298" s="764">
        <f t="shared" si="709"/>
        <v>0</v>
      </c>
      <c r="FJ298" s="764">
        <f t="shared" si="710"/>
        <v>0</v>
      </c>
      <c r="FK298" s="764">
        <f t="shared" si="710"/>
        <v>0</v>
      </c>
      <c r="FL298" s="764">
        <f t="shared" si="710"/>
        <v>0</v>
      </c>
      <c r="FM298" s="764">
        <f t="shared" si="710"/>
        <v>0</v>
      </c>
      <c r="FN298" s="764">
        <f t="shared" si="710"/>
        <v>0</v>
      </c>
      <c r="FO298" s="764">
        <f t="shared" si="710"/>
        <v>0</v>
      </c>
      <c r="FP298" s="764">
        <f t="shared" si="710"/>
        <v>0</v>
      </c>
      <c r="FQ298" s="764">
        <f t="shared" si="710"/>
        <v>0</v>
      </c>
      <c r="FR298" s="764">
        <f t="shared" si="710"/>
        <v>0</v>
      </c>
      <c r="FS298" s="764">
        <f t="shared" si="710"/>
        <v>0</v>
      </c>
      <c r="FT298" s="764">
        <f t="shared" si="711"/>
        <v>0</v>
      </c>
      <c r="FU298" s="764">
        <f t="shared" si="711"/>
        <v>0</v>
      </c>
      <c r="FV298" s="764">
        <f t="shared" si="711"/>
        <v>0</v>
      </c>
      <c r="FW298" s="764">
        <f t="shared" si="711"/>
        <v>0</v>
      </c>
      <c r="FX298" s="764">
        <f t="shared" si="711"/>
        <v>0</v>
      </c>
      <c r="FY298" s="764">
        <f t="shared" si="711"/>
        <v>0</v>
      </c>
      <c r="FZ298" s="764">
        <f t="shared" si="711"/>
        <v>0</v>
      </c>
      <c r="GA298" s="764">
        <f t="shared" si="711"/>
        <v>0</v>
      </c>
      <c r="GB298" s="764">
        <f t="shared" si="711"/>
        <v>0</v>
      </c>
      <c r="GC298" s="764">
        <f t="shared" si="711"/>
        <v>0</v>
      </c>
      <c r="GD298" s="764">
        <f t="shared" si="712"/>
        <v>0</v>
      </c>
      <c r="GE298" s="764">
        <f t="shared" si="712"/>
        <v>0</v>
      </c>
      <c r="GF298" s="764">
        <f t="shared" si="712"/>
        <v>0</v>
      </c>
      <c r="GG298" s="764">
        <f t="shared" si="712"/>
        <v>0</v>
      </c>
      <c r="GH298" s="764">
        <f t="shared" si="712"/>
        <v>0</v>
      </c>
      <c r="GI298" s="764">
        <f t="shared" si="712"/>
        <v>0</v>
      </c>
      <c r="GJ298" s="764">
        <f t="shared" si="712"/>
        <v>0</v>
      </c>
      <c r="GK298" s="764">
        <f t="shared" si="712"/>
        <v>0</v>
      </c>
      <c r="GL298" s="764">
        <f t="shared" si="712"/>
        <v>0</v>
      </c>
      <c r="GM298" s="764">
        <f t="shared" si="712"/>
        <v>0</v>
      </c>
      <c r="GN298" s="764">
        <f t="shared" si="713"/>
        <v>0</v>
      </c>
      <c r="GO298" s="764">
        <f t="shared" si="713"/>
        <v>0</v>
      </c>
      <c r="GP298" s="764">
        <f t="shared" si="713"/>
        <v>0</v>
      </c>
      <c r="GQ298" s="764">
        <f t="shared" si="713"/>
        <v>0</v>
      </c>
      <c r="GR298" s="764">
        <f t="shared" si="713"/>
        <v>0</v>
      </c>
      <c r="GS298" s="764">
        <f t="shared" si="713"/>
        <v>0</v>
      </c>
      <c r="GT298" s="764">
        <f t="shared" si="713"/>
        <v>0</v>
      </c>
      <c r="GU298" s="764">
        <f t="shared" si="713"/>
        <v>0</v>
      </c>
      <c r="GV298" s="764">
        <f t="shared" si="713"/>
        <v>0</v>
      </c>
      <c r="GW298" s="764">
        <f t="shared" si="713"/>
        <v>0</v>
      </c>
      <c r="GX298" s="764">
        <f t="shared" si="714"/>
        <v>0</v>
      </c>
      <c r="GY298" s="764">
        <f t="shared" si="714"/>
        <v>0</v>
      </c>
      <c r="GZ298" s="764">
        <f t="shared" si="714"/>
        <v>0</v>
      </c>
      <c r="HA298" s="764">
        <f t="shared" si="714"/>
        <v>0</v>
      </c>
      <c r="HB298" s="764">
        <f t="shared" si="714"/>
        <v>0</v>
      </c>
      <c r="HC298" s="764">
        <f t="shared" si="714"/>
        <v>0</v>
      </c>
      <c r="HD298" s="764">
        <f t="shared" si="714"/>
        <v>0</v>
      </c>
      <c r="HE298" s="764">
        <f t="shared" si="714"/>
        <v>0</v>
      </c>
      <c r="HF298" s="764">
        <f t="shared" si="714"/>
        <v>0</v>
      </c>
      <c r="HG298" s="764">
        <f t="shared" si="714"/>
        <v>0</v>
      </c>
      <c r="HH298" s="764">
        <f t="shared" si="715"/>
        <v>0</v>
      </c>
      <c r="HI298" s="764">
        <f t="shared" si="715"/>
        <v>0</v>
      </c>
      <c r="HJ298" s="764">
        <f t="shared" si="715"/>
        <v>0</v>
      </c>
      <c r="HK298" s="764">
        <f t="shared" si="715"/>
        <v>0</v>
      </c>
      <c r="HL298" s="764">
        <f t="shared" si="715"/>
        <v>0</v>
      </c>
      <c r="HM298" s="764">
        <f t="shared" si="715"/>
        <v>0</v>
      </c>
      <c r="HN298" s="764">
        <f t="shared" si="715"/>
        <v>0</v>
      </c>
      <c r="HO298" s="764">
        <f t="shared" si="715"/>
        <v>0</v>
      </c>
      <c r="HP298" s="764">
        <f t="shared" si="715"/>
        <v>0</v>
      </c>
      <c r="HQ298" s="764">
        <f t="shared" si="715"/>
        <v>0</v>
      </c>
      <c r="HR298" s="764">
        <f t="shared" si="716"/>
        <v>0</v>
      </c>
      <c r="HS298" s="764">
        <f t="shared" si="716"/>
        <v>0</v>
      </c>
      <c r="HT298" s="764">
        <f t="shared" si="716"/>
        <v>0</v>
      </c>
      <c r="HU298" s="764">
        <f t="shared" si="716"/>
        <v>0</v>
      </c>
      <c r="HV298" s="764">
        <f t="shared" si="716"/>
        <v>0</v>
      </c>
      <c r="HW298" s="764">
        <f t="shared" si="716"/>
        <v>0</v>
      </c>
      <c r="HX298" s="764">
        <f t="shared" si="716"/>
        <v>0</v>
      </c>
      <c r="HY298" s="764">
        <f t="shared" si="716"/>
        <v>0</v>
      </c>
      <c r="HZ298" s="764">
        <f t="shared" si="716"/>
        <v>0</v>
      </c>
      <c r="IA298" s="764">
        <f t="shared" si="716"/>
        <v>0</v>
      </c>
      <c r="IB298" s="764">
        <f t="shared" si="717"/>
        <v>0</v>
      </c>
      <c r="IC298" s="764">
        <f t="shared" si="717"/>
        <v>0</v>
      </c>
      <c r="ID298" s="764">
        <f t="shared" si="717"/>
        <v>0</v>
      </c>
      <c r="IE298" s="764">
        <f t="shared" si="717"/>
        <v>0</v>
      </c>
      <c r="IF298" s="764">
        <f t="shared" si="717"/>
        <v>0</v>
      </c>
      <c r="IG298" s="764">
        <f t="shared" si="717"/>
        <v>0</v>
      </c>
      <c r="IH298" s="764">
        <f t="shared" si="717"/>
        <v>0</v>
      </c>
      <c r="II298" s="764">
        <f t="shared" si="717"/>
        <v>0</v>
      </c>
      <c r="IJ298" s="764">
        <f t="shared" si="717"/>
        <v>0</v>
      </c>
      <c r="IK298" s="764">
        <f t="shared" si="717"/>
        <v>0</v>
      </c>
      <c r="IL298" s="764">
        <f t="shared" si="718"/>
        <v>0</v>
      </c>
      <c r="IM298" s="764">
        <f t="shared" si="718"/>
        <v>0</v>
      </c>
      <c r="IN298" s="764">
        <f t="shared" si="718"/>
        <v>0</v>
      </c>
      <c r="IO298" s="764">
        <f t="shared" si="718"/>
        <v>0</v>
      </c>
      <c r="IP298" s="764">
        <f t="shared" si="718"/>
        <v>0</v>
      </c>
      <c r="IQ298" s="764">
        <f t="shared" si="718"/>
        <v>0</v>
      </c>
      <c r="IR298" s="764">
        <f t="shared" si="718"/>
        <v>0</v>
      </c>
      <c r="IS298" s="764">
        <f t="shared" si="718"/>
        <v>0</v>
      </c>
      <c r="IT298" s="764">
        <f t="shared" si="718"/>
        <v>0</v>
      </c>
      <c r="IU298" s="764">
        <f t="shared" si="718"/>
        <v>0</v>
      </c>
      <c r="IV298" s="764">
        <f t="shared" si="718"/>
        <v>0</v>
      </c>
      <c r="IW298" s="764">
        <f t="shared" si="718"/>
        <v>0</v>
      </c>
      <c r="IX298" s="764">
        <f t="shared" si="718"/>
        <v>0</v>
      </c>
      <c r="IY298" s="764">
        <f t="shared" si="718"/>
        <v>0</v>
      </c>
      <c r="IZ298" s="764">
        <f t="shared" si="718"/>
        <v>0</v>
      </c>
      <c r="JA298" s="764">
        <f t="shared" si="718"/>
        <v>0</v>
      </c>
      <c r="JB298" s="764">
        <f t="shared" si="718"/>
        <v>0</v>
      </c>
      <c r="JC298" s="764">
        <f t="shared" si="718"/>
        <v>0</v>
      </c>
      <c r="JD298" s="764">
        <f t="shared" si="698"/>
        <v>0</v>
      </c>
      <c r="JE298" s="764">
        <f t="shared" si="698"/>
        <v>0</v>
      </c>
      <c r="JF298" s="764">
        <f t="shared" si="698"/>
        <v>0</v>
      </c>
      <c r="JG298" s="764">
        <f t="shared" si="698"/>
        <v>0</v>
      </c>
      <c r="JH298" s="764">
        <f t="shared" si="698"/>
        <v>0</v>
      </c>
      <c r="JI298" s="764">
        <f t="shared" si="698"/>
        <v>0</v>
      </c>
      <c r="JJ298" s="764">
        <f t="shared" si="698"/>
        <v>0</v>
      </c>
      <c r="JK298" s="764">
        <f t="shared" si="698"/>
        <v>0</v>
      </c>
      <c r="JL298" s="764">
        <f t="shared" si="718"/>
        <v>0</v>
      </c>
      <c r="JM298" s="764">
        <f t="shared" si="718"/>
        <v>0</v>
      </c>
      <c r="JN298" s="764">
        <f t="shared" si="718"/>
        <v>0</v>
      </c>
      <c r="JO298" s="764">
        <f t="shared" si="718"/>
        <v>0</v>
      </c>
      <c r="JP298" s="764">
        <f t="shared" si="718"/>
        <v>0</v>
      </c>
      <c r="JQ298" s="764">
        <f t="shared" si="624"/>
        <v>0</v>
      </c>
      <c r="JR298" s="764">
        <f t="shared" si="624"/>
        <v>0</v>
      </c>
      <c r="JS298" s="764">
        <f t="shared" si="718"/>
        <v>0</v>
      </c>
      <c r="JT298" s="765">
        <f t="shared" si="625"/>
        <v>0</v>
      </c>
      <c r="JU298" s="229">
        <f t="shared" si="626"/>
        <v>0</v>
      </c>
    </row>
    <row r="299" spans="1:281" ht="12.75" customHeight="1">
      <c r="A299" s="57"/>
      <c r="B299" s="52"/>
      <c r="C299" s="52"/>
      <c r="D299" s="62"/>
      <c r="E299" s="743" t="str">
        <f t="shared" si="623"/>
        <v xml:space="preserve"> </v>
      </c>
      <c r="F299" s="56"/>
      <c r="G299" s="228"/>
      <c r="H299" s="744">
        <f>SUMIF(Ajuste!$C$8:$C$483,$B$6:$B$499,Ajuste!$E$8:$E$483)</f>
        <v>0</v>
      </c>
      <c r="I299" s="744">
        <f>SUMIF(Ajuste!$C$8:$C$483,$B$6:$B$499,Ajuste!$F$8:$F$483)</f>
        <v>0</v>
      </c>
      <c r="J299" s="229">
        <f t="shared" si="627"/>
        <v>0</v>
      </c>
      <c r="K299" s="764">
        <f t="shared" si="699"/>
        <v>0</v>
      </c>
      <c r="L299" s="764">
        <f t="shared" si="719"/>
        <v>0</v>
      </c>
      <c r="M299" s="764">
        <f t="shared" si="719"/>
        <v>0</v>
      </c>
      <c r="N299" s="764">
        <f t="shared" si="719"/>
        <v>0</v>
      </c>
      <c r="O299" s="764">
        <f t="shared" si="719"/>
        <v>0</v>
      </c>
      <c r="P299" s="764">
        <f t="shared" si="719"/>
        <v>0</v>
      </c>
      <c r="Q299" s="764">
        <f t="shared" si="719"/>
        <v>0</v>
      </c>
      <c r="R299" s="764">
        <f t="shared" si="719"/>
        <v>0</v>
      </c>
      <c r="S299" s="764">
        <f t="shared" si="719"/>
        <v>0</v>
      </c>
      <c r="T299" s="764">
        <f t="shared" si="719"/>
        <v>0</v>
      </c>
      <c r="U299" s="764">
        <f t="shared" si="719"/>
        <v>0</v>
      </c>
      <c r="V299" s="764">
        <f t="shared" si="719"/>
        <v>0</v>
      </c>
      <c r="W299" s="764">
        <f t="shared" si="719"/>
        <v>0</v>
      </c>
      <c r="X299" s="764">
        <f t="shared" si="719"/>
        <v>0</v>
      </c>
      <c r="Y299" s="764">
        <f t="shared" si="719"/>
        <v>0</v>
      </c>
      <c r="Z299" s="764">
        <f t="shared" si="719"/>
        <v>0</v>
      </c>
      <c r="AA299" s="764">
        <f t="shared" si="719"/>
        <v>0</v>
      </c>
      <c r="AB299" s="764">
        <f t="shared" si="719"/>
        <v>0</v>
      </c>
      <c r="AC299" s="764">
        <f t="shared" si="719"/>
        <v>0</v>
      </c>
      <c r="AD299" s="764">
        <f t="shared" si="719"/>
        <v>0</v>
      </c>
      <c r="AE299" s="764">
        <f t="shared" si="719"/>
        <v>0</v>
      </c>
      <c r="AF299" s="764">
        <f t="shared" si="719"/>
        <v>0</v>
      </c>
      <c r="AG299" s="764">
        <f t="shared" si="719"/>
        <v>0</v>
      </c>
      <c r="AH299" s="764">
        <f t="shared" si="719"/>
        <v>0</v>
      </c>
      <c r="AI299" s="764">
        <f t="shared" si="719"/>
        <v>0</v>
      </c>
      <c r="AJ299" s="764">
        <f t="shared" si="719"/>
        <v>0</v>
      </c>
      <c r="AK299" s="764">
        <f t="shared" si="719"/>
        <v>0</v>
      </c>
      <c r="AL299" s="764">
        <f t="shared" si="719"/>
        <v>0</v>
      </c>
      <c r="AM299" s="764">
        <f t="shared" si="719"/>
        <v>0</v>
      </c>
      <c r="AN299" s="764">
        <f t="shared" si="719"/>
        <v>0</v>
      </c>
      <c r="AO299" s="764">
        <f t="shared" si="719"/>
        <v>0</v>
      </c>
      <c r="AP299" s="764">
        <f t="shared" si="719"/>
        <v>0</v>
      </c>
      <c r="AQ299" s="764">
        <f t="shared" si="719"/>
        <v>0</v>
      </c>
      <c r="AR299" s="764">
        <f t="shared" si="719"/>
        <v>0</v>
      </c>
      <c r="AS299" s="764">
        <f t="shared" si="719"/>
        <v>0</v>
      </c>
      <c r="AT299" s="764">
        <f t="shared" si="719"/>
        <v>0</v>
      </c>
      <c r="AU299" s="764">
        <f t="shared" si="719"/>
        <v>0</v>
      </c>
      <c r="AV299" s="764">
        <f t="shared" si="719"/>
        <v>0</v>
      </c>
      <c r="AW299" s="764">
        <f t="shared" si="719"/>
        <v>0</v>
      </c>
      <c r="AX299" s="764">
        <f t="shared" si="719"/>
        <v>0</v>
      </c>
      <c r="AY299" s="764">
        <f t="shared" si="719"/>
        <v>0</v>
      </c>
      <c r="AZ299" s="764">
        <f t="shared" si="719"/>
        <v>0</v>
      </c>
      <c r="BA299" s="764">
        <f t="shared" si="719"/>
        <v>0</v>
      </c>
      <c r="BB299" s="764">
        <f t="shared" si="719"/>
        <v>0</v>
      </c>
      <c r="BC299" s="764">
        <f t="shared" si="719"/>
        <v>0</v>
      </c>
      <c r="BD299" s="764">
        <f t="shared" si="719"/>
        <v>0</v>
      </c>
      <c r="BE299" s="764">
        <f t="shared" si="719"/>
        <v>0</v>
      </c>
      <c r="BF299" s="764">
        <f t="shared" si="699"/>
        <v>0</v>
      </c>
      <c r="BG299" s="764">
        <f t="shared" si="699"/>
        <v>0</v>
      </c>
      <c r="BH299" s="764">
        <f t="shared" si="699"/>
        <v>0</v>
      </c>
      <c r="BI299" s="764">
        <f t="shared" si="699"/>
        <v>0</v>
      </c>
      <c r="BJ299" s="764">
        <f t="shared" si="699"/>
        <v>0</v>
      </c>
      <c r="BK299" s="764">
        <f t="shared" si="699"/>
        <v>0</v>
      </c>
      <c r="BL299" s="764">
        <f t="shared" si="699"/>
        <v>0</v>
      </c>
      <c r="BM299" s="764">
        <f t="shared" si="699"/>
        <v>0</v>
      </c>
      <c r="BN299" s="764">
        <f t="shared" si="700"/>
        <v>0</v>
      </c>
      <c r="BO299" s="764">
        <f t="shared" si="700"/>
        <v>0</v>
      </c>
      <c r="BP299" s="764">
        <f t="shared" si="700"/>
        <v>0</v>
      </c>
      <c r="BQ299" s="764">
        <f t="shared" si="700"/>
        <v>0</v>
      </c>
      <c r="BR299" s="764">
        <f t="shared" si="700"/>
        <v>0</v>
      </c>
      <c r="BS299" s="764">
        <f t="shared" si="700"/>
        <v>0</v>
      </c>
      <c r="BT299" s="764">
        <f t="shared" si="700"/>
        <v>0</v>
      </c>
      <c r="BU299" s="764">
        <f t="shared" si="700"/>
        <v>0</v>
      </c>
      <c r="BV299" s="764">
        <f t="shared" si="700"/>
        <v>0</v>
      </c>
      <c r="BW299" s="764">
        <f t="shared" si="700"/>
        <v>0</v>
      </c>
      <c r="BX299" s="764">
        <f t="shared" si="701"/>
        <v>0</v>
      </c>
      <c r="BY299" s="764">
        <f t="shared" si="701"/>
        <v>0</v>
      </c>
      <c r="BZ299" s="764">
        <f t="shared" si="701"/>
        <v>0</v>
      </c>
      <c r="CA299" s="764">
        <f t="shared" si="701"/>
        <v>0</v>
      </c>
      <c r="CB299" s="764">
        <f t="shared" si="701"/>
        <v>0</v>
      </c>
      <c r="CC299" s="764">
        <f t="shared" si="701"/>
        <v>0</v>
      </c>
      <c r="CD299" s="764">
        <f t="shared" si="701"/>
        <v>0</v>
      </c>
      <c r="CE299" s="764">
        <f t="shared" si="701"/>
        <v>0</v>
      </c>
      <c r="CF299" s="764">
        <f t="shared" si="701"/>
        <v>0</v>
      </c>
      <c r="CG299" s="764">
        <f t="shared" si="701"/>
        <v>0</v>
      </c>
      <c r="CH299" s="764">
        <f t="shared" si="702"/>
        <v>0</v>
      </c>
      <c r="CI299" s="764">
        <f t="shared" si="702"/>
        <v>0</v>
      </c>
      <c r="CJ299" s="764">
        <f t="shared" si="702"/>
        <v>0</v>
      </c>
      <c r="CK299" s="764">
        <f t="shared" si="702"/>
        <v>0</v>
      </c>
      <c r="CL299" s="764">
        <f t="shared" si="702"/>
        <v>0</v>
      </c>
      <c r="CM299" s="764">
        <f t="shared" si="702"/>
        <v>0</v>
      </c>
      <c r="CN299" s="764">
        <f t="shared" si="702"/>
        <v>0</v>
      </c>
      <c r="CO299" s="764">
        <f t="shared" si="702"/>
        <v>0</v>
      </c>
      <c r="CP299" s="764">
        <f t="shared" si="702"/>
        <v>0</v>
      </c>
      <c r="CQ299" s="764">
        <f t="shared" si="702"/>
        <v>0</v>
      </c>
      <c r="CR299" s="764">
        <f t="shared" si="703"/>
        <v>0</v>
      </c>
      <c r="CS299" s="764">
        <f t="shared" si="703"/>
        <v>0</v>
      </c>
      <c r="CT299" s="764">
        <f t="shared" si="703"/>
        <v>0</v>
      </c>
      <c r="CU299" s="764">
        <f t="shared" si="703"/>
        <v>0</v>
      </c>
      <c r="CV299" s="764">
        <f t="shared" si="703"/>
        <v>0</v>
      </c>
      <c r="CW299" s="764">
        <f t="shared" si="703"/>
        <v>0</v>
      </c>
      <c r="CX299" s="764">
        <f t="shared" si="703"/>
        <v>0</v>
      </c>
      <c r="CY299" s="764">
        <f t="shared" si="703"/>
        <v>0</v>
      </c>
      <c r="CZ299" s="764">
        <f t="shared" si="703"/>
        <v>0</v>
      </c>
      <c r="DA299" s="764">
        <f t="shared" si="703"/>
        <v>0</v>
      </c>
      <c r="DB299" s="764">
        <f t="shared" si="704"/>
        <v>0</v>
      </c>
      <c r="DC299" s="764">
        <f t="shared" si="704"/>
        <v>0</v>
      </c>
      <c r="DD299" s="764">
        <f t="shared" si="704"/>
        <v>0</v>
      </c>
      <c r="DE299" s="764">
        <f t="shared" si="704"/>
        <v>0</v>
      </c>
      <c r="DF299" s="764">
        <f t="shared" si="704"/>
        <v>0</v>
      </c>
      <c r="DG299" s="764">
        <f t="shared" si="704"/>
        <v>0</v>
      </c>
      <c r="DH299" s="764">
        <f t="shared" si="704"/>
        <v>0</v>
      </c>
      <c r="DI299" s="764">
        <f t="shared" si="704"/>
        <v>0</v>
      </c>
      <c r="DJ299" s="764">
        <f t="shared" si="704"/>
        <v>0</v>
      </c>
      <c r="DK299" s="764">
        <f t="shared" si="704"/>
        <v>0</v>
      </c>
      <c r="DL299" s="764">
        <f t="shared" si="705"/>
        <v>0</v>
      </c>
      <c r="DM299" s="764">
        <f t="shared" si="705"/>
        <v>0</v>
      </c>
      <c r="DN299" s="764">
        <f t="shared" si="705"/>
        <v>0</v>
      </c>
      <c r="DO299" s="764">
        <f t="shared" si="705"/>
        <v>0</v>
      </c>
      <c r="DP299" s="764">
        <f t="shared" si="705"/>
        <v>0</v>
      </c>
      <c r="DQ299" s="764">
        <f t="shared" si="705"/>
        <v>0</v>
      </c>
      <c r="DR299" s="764">
        <f t="shared" si="705"/>
        <v>0</v>
      </c>
      <c r="DS299" s="764">
        <f t="shared" si="705"/>
        <v>0</v>
      </c>
      <c r="DT299" s="764">
        <f t="shared" si="705"/>
        <v>0</v>
      </c>
      <c r="DU299" s="764">
        <f t="shared" si="705"/>
        <v>0</v>
      </c>
      <c r="DV299" s="764">
        <f t="shared" si="706"/>
        <v>0</v>
      </c>
      <c r="DW299" s="764">
        <f t="shared" si="706"/>
        <v>0</v>
      </c>
      <c r="DX299" s="764">
        <f t="shared" si="706"/>
        <v>0</v>
      </c>
      <c r="DY299" s="764">
        <f t="shared" si="706"/>
        <v>0</v>
      </c>
      <c r="DZ299" s="764">
        <f t="shared" si="706"/>
        <v>0</v>
      </c>
      <c r="EA299" s="764">
        <f t="shared" si="706"/>
        <v>0</v>
      </c>
      <c r="EB299" s="764">
        <f t="shared" si="706"/>
        <v>0</v>
      </c>
      <c r="EC299" s="764">
        <f t="shared" si="706"/>
        <v>0</v>
      </c>
      <c r="ED299" s="764">
        <f t="shared" si="706"/>
        <v>0</v>
      </c>
      <c r="EE299" s="764">
        <f t="shared" si="706"/>
        <v>0</v>
      </c>
      <c r="EF299" s="764">
        <f t="shared" si="707"/>
        <v>0</v>
      </c>
      <c r="EG299" s="764">
        <f t="shared" si="707"/>
        <v>0</v>
      </c>
      <c r="EH299" s="764">
        <f t="shared" si="707"/>
        <v>0</v>
      </c>
      <c r="EI299" s="764">
        <f t="shared" si="707"/>
        <v>0</v>
      </c>
      <c r="EJ299" s="764">
        <f t="shared" si="707"/>
        <v>0</v>
      </c>
      <c r="EK299" s="764">
        <f t="shared" si="707"/>
        <v>0</v>
      </c>
      <c r="EL299" s="764">
        <f t="shared" si="707"/>
        <v>0</v>
      </c>
      <c r="EM299" s="764">
        <f t="shared" si="707"/>
        <v>0</v>
      </c>
      <c r="EN299" s="764">
        <f t="shared" si="707"/>
        <v>0</v>
      </c>
      <c r="EO299" s="764">
        <f t="shared" si="707"/>
        <v>0</v>
      </c>
      <c r="EP299" s="764">
        <f t="shared" si="708"/>
        <v>0</v>
      </c>
      <c r="EQ299" s="764">
        <f t="shared" si="708"/>
        <v>0</v>
      </c>
      <c r="ER299" s="764">
        <f t="shared" si="708"/>
        <v>0</v>
      </c>
      <c r="ES299" s="764">
        <f t="shared" si="708"/>
        <v>0</v>
      </c>
      <c r="ET299" s="764">
        <f t="shared" si="708"/>
        <v>0</v>
      </c>
      <c r="EU299" s="764">
        <f t="shared" si="708"/>
        <v>0</v>
      </c>
      <c r="EV299" s="764">
        <f t="shared" si="708"/>
        <v>0</v>
      </c>
      <c r="EW299" s="764">
        <f t="shared" si="708"/>
        <v>0</v>
      </c>
      <c r="EX299" s="764">
        <f t="shared" si="708"/>
        <v>0</v>
      </c>
      <c r="EY299" s="764">
        <f t="shared" si="708"/>
        <v>0</v>
      </c>
      <c r="EZ299" s="764">
        <f t="shared" si="709"/>
        <v>0</v>
      </c>
      <c r="FA299" s="764">
        <f t="shared" si="709"/>
        <v>0</v>
      </c>
      <c r="FB299" s="764">
        <f t="shared" si="709"/>
        <v>0</v>
      </c>
      <c r="FC299" s="764">
        <f t="shared" si="709"/>
        <v>0</v>
      </c>
      <c r="FD299" s="764">
        <f t="shared" si="709"/>
        <v>0</v>
      </c>
      <c r="FE299" s="764">
        <f t="shared" si="709"/>
        <v>0</v>
      </c>
      <c r="FF299" s="764">
        <f t="shared" si="709"/>
        <v>0</v>
      </c>
      <c r="FG299" s="764">
        <f t="shared" si="709"/>
        <v>0</v>
      </c>
      <c r="FH299" s="764">
        <f t="shared" si="709"/>
        <v>0</v>
      </c>
      <c r="FI299" s="764">
        <f t="shared" si="709"/>
        <v>0</v>
      </c>
      <c r="FJ299" s="764">
        <f t="shared" si="710"/>
        <v>0</v>
      </c>
      <c r="FK299" s="764">
        <f t="shared" si="710"/>
        <v>0</v>
      </c>
      <c r="FL299" s="764">
        <f t="shared" si="710"/>
        <v>0</v>
      </c>
      <c r="FM299" s="764">
        <f t="shared" si="710"/>
        <v>0</v>
      </c>
      <c r="FN299" s="764">
        <f t="shared" si="710"/>
        <v>0</v>
      </c>
      <c r="FO299" s="764">
        <f t="shared" si="710"/>
        <v>0</v>
      </c>
      <c r="FP299" s="764">
        <f t="shared" si="710"/>
        <v>0</v>
      </c>
      <c r="FQ299" s="764">
        <f t="shared" si="710"/>
        <v>0</v>
      </c>
      <c r="FR299" s="764">
        <f t="shared" si="710"/>
        <v>0</v>
      </c>
      <c r="FS299" s="764">
        <f t="shared" si="710"/>
        <v>0</v>
      </c>
      <c r="FT299" s="764">
        <f t="shared" si="711"/>
        <v>0</v>
      </c>
      <c r="FU299" s="764">
        <f t="shared" si="711"/>
        <v>0</v>
      </c>
      <c r="FV299" s="764">
        <f t="shared" si="711"/>
        <v>0</v>
      </c>
      <c r="FW299" s="764">
        <f t="shared" si="711"/>
        <v>0</v>
      </c>
      <c r="FX299" s="764">
        <f t="shared" si="711"/>
        <v>0</v>
      </c>
      <c r="FY299" s="764">
        <f t="shared" si="711"/>
        <v>0</v>
      </c>
      <c r="FZ299" s="764">
        <f t="shared" si="711"/>
        <v>0</v>
      </c>
      <c r="GA299" s="764">
        <f t="shared" si="711"/>
        <v>0</v>
      </c>
      <c r="GB299" s="764">
        <f t="shared" si="711"/>
        <v>0</v>
      </c>
      <c r="GC299" s="764">
        <f t="shared" si="711"/>
        <v>0</v>
      </c>
      <c r="GD299" s="764">
        <f t="shared" si="712"/>
        <v>0</v>
      </c>
      <c r="GE299" s="764">
        <f t="shared" si="712"/>
        <v>0</v>
      </c>
      <c r="GF299" s="764">
        <f t="shared" si="712"/>
        <v>0</v>
      </c>
      <c r="GG299" s="764">
        <f t="shared" si="712"/>
        <v>0</v>
      </c>
      <c r="GH299" s="764">
        <f t="shared" si="712"/>
        <v>0</v>
      </c>
      <c r="GI299" s="764">
        <f t="shared" si="712"/>
        <v>0</v>
      </c>
      <c r="GJ299" s="764">
        <f t="shared" si="712"/>
        <v>0</v>
      </c>
      <c r="GK299" s="764">
        <f t="shared" si="712"/>
        <v>0</v>
      </c>
      <c r="GL299" s="764">
        <f t="shared" si="712"/>
        <v>0</v>
      </c>
      <c r="GM299" s="764">
        <f t="shared" si="712"/>
        <v>0</v>
      </c>
      <c r="GN299" s="764">
        <f t="shared" si="713"/>
        <v>0</v>
      </c>
      <c r="GO299" s="764">
        <f t="shared" si="713"/>
        <v>0</v>
      </c>
      <c r="GP299" s="764">
        <f t="shared" si="713"/>
        <v>0</v>
      </c>
      <c r="GQ299" s="764">
        <f t="shared" si="713"/>
        <v>0</v>
      </c>
      <c r="GR299" s="764">
        <f t="shared" si="713"/>
        <v>0</v>
      </c>
      <c r="GS299" s="764">
        <f t="shared" si="713"/>
        <v>0</v>
      </c>
      <c r="GT299" s="764">
        <f t="shared" si="713"/>
        <v>0</v>
      </c>
      <c r="GU299" s="764">
        <f t="shared" si="713"/>
        <v>0</v>
      </c>
      <c r="GV299" s="764">
        <f t="shared" si="713"/>
        <v>0</v>
      </c>
      <c r="GW299" s="764">
        <f t="shared" si="713"/>
        <v>0</v>
      </c>
      <c r="GX299" s="764">
        <f t="shared" si="714"/>
        <v>0</v>
      </c>
      <c r="GY299" s="764">
        <f t="shared" si="714"/>
        <v>0</v>
      </c>
      <c r="GZ299" s="764">
        <f t="shared" si="714"/>
        <v>0</v>
      </c>
      <c r="HA299" s="764">
        <f t="shared" si="714"/>
        <v>0</v>
      </c>
      <c r="HB299" s="764">
        <f t="shared" si="714"/>
        <v>0</v>
      </c>
      <c r="HC299" s="764">
        <f t="shared" si="714"/>
        <v>0</v>
      </c>
      <c r="HD299" s="764">
        <f t="shared" si="714"/>
        <v>0</v>
      </c>
      <c r="HE299" s="764">
        <f t="shared" si="714"/>
        <v>0</v>
      </c>
      <c r="HF299" s="764">
        <f t="shared" si="714"/>
        <v>0</v>
      </c>
      <c r="HG299" s="764">
        <f t="shared" si="714"/>
        <v>0</v>
      </c>
      <c r="HH299" s="764">
        <f t="shared" si="715"/>
        <v>0</v>
      </c>
      <c r="HI299" s="764">
        <f t="shared" si="715"/>
        <v>0</v>
      </c>
      <c r="HJ299" s="764">
        <f t="shared" si="715"/>
        <v>0</v>
      </c>
      <c r="HK299" s="764">
        <f t="shared" si="715"/>
        <v>0</v>
      </c>
      <c r="HL299" s="764">
        <f t="shared" si="715"/>
        <v>0</v>
      </c>
      <c r="HM299" s="764">
        <f t="shared" si="715"/>
        <v>0</v>
      </c>
      <c r="HN299" s="764">
        <f t="shared" si="715"/>
        <v>0</v>
      </c>
      <c r="HO299" s="764">
        <f t="shared" si="715"/>
        <v>0</v>
      </c>
      <c r="HP299" s="764">
        <f t="shared" si="715"/>
        <v>0</v>
      </c>
      <c r="HQ299" s="764">
        <f t="shared" si="715"/>
        <v>0</v>
      </c>
      <c r="HR299" s="764">
        <f t="shared" si="716"/>
        <v>0</v>
      </c>
      <c r="HS299" s="764">
        <f t="shared" si="716"/>
        <v>0</v>
      </c>
      <c r="HT299" s="764">
        <f t="shared" si="716"/>
        <v>0</v>
      </c>
      <c r="HU299" s="764">
        <f t="shared" si="716"/>
        <v>0</v>
      </c>
      <c r="HV299" s="764">
        <f t="shared" si="716"/>
        <v>0</v>
      </c>
      <c r="HW299" s="764">
        <f t="shared" si="716"/>
        <v>0</v>
      </c>
      <c r="HX299" s="764">
        <f t="shared" si="716"/>
        <v>0</v>
      </c>
      <c r="HY299" s="764">
        <f t="shared" si="716"/>
        <v>0</v>
      </c>
      <c r="HZ299" s="764">
        <f t="shared" si="716"/>
        <v>0</v>
      </c>
      <c r="IA299" s="764">
        <f t="shared" si="716"/>
        <v>0</v>
      </c>
      <c r="IB299" s="764">
        <f t="shared" si="717"/>
        <v>0</v>
      </c>
      <c r="IC299" s="764">
        <f t="shared" si="717"/>
        <v>0</v>
      </c>
      <c r="ID299" s="764">
        <f t="shared" si="717"/>
        <v>0</v>
      </c>
      <c r="IE299" s="764">
        <f t="shared" si="717"/>
        <v>0</v>
      </c>
      <c r="IF299" s="764">
        <f t="shared" si="717"/>
        <v>0</v>
      </c>
      <c r="IG299" s="764">
        <f t="shared" si="717"/>
        <v>0</v>
      </c>
      <c r="IH299" s="764">
        <f t="shared" si="717"/>
        <v>0</v>
      </c>
      <c r="II299" s="764">
        <f t="shared" si="717"/>
        <v>0</v>
      </c>
      <c r="IJ299" s="764">
        <f t="shared" si="717"/>
        <v>0</v>
      </c>
      <c r="IK299" s="764">
        <f t="shared" si="717"/>
        <v>0</v>
      </c>
      <c r="IL299" s="764">
        <f t="shared" si="718"/>
        <v>0</v>
      </c>
      <c r="IM299" s="764">
        <f t="shared" si="718"/>
        <v>0</v>
      </c>
      <c r="IN299" s="764">
        <f t="shared" si="718"/>
        <v>0</v>
      </c>
      <c r="IO299" s="764">
        <f t="shared" si="718"/>
        <v>0</v>
      </c>
      <c r="IP299" s="764">
        <f t="shared" si="718"/>
        <v>0</v>
      </c>
      <c r="IQ299" s="764">
        <f t="shared" si="718"/>
        <v>0</v>
      </c>
      <c r="IR299" s="764">
        <f t="shared" si="718"/>
        <v>0</v>
      </c>
      <c r="IS299" s="764">
        <f t="shared" si="718"/>
        <v>0</v>
      </c>
      <c r="IT299" s="764">
        <f t="shared" si="718"/>
        <v>0</v>
      </c>
      <c r="IU299" s="764">
        <f t="shared" si="718"/>
        <v>0</v>
      </c>
      <c r="IV299" s="764">
        <f t="shared" si="718"/>
        <v>0</v>
      </c>
      <c r="IW299" s="764">
        <f t="shared" si="718"/>
        <v>0</v>
      </c>
      <c r="IX299" s="764">
        <f t="shared" si="718"/>
        <v>0</v>
      </c>
      <c r="IY299" s="764">
        <f t="shared" si="718"/>
        <v>0</v>
      </c>
      <c r="IZ299" s="764">
        <f t="shared" si="718"/>
        <v>0</v>
      </c>
      <c r="JA299" s="764">
        <f t="shared" si="718"/>
        <v>0</v>
      </c>
      <c r="JB299" s="764">
        <f t="shared" si="718"/>
        <v>0</v>
      </c>
      <c r="JC299" s="764">
        <f t="shared" si="718"/>
        <v>0</v>
      </c>
      <c r="JD299" s="764">
        <f t="shared" si="698"/>
        <v>0</v>
      </c>
      <c r="JE299" s="764">
        <f t="shared" si="698"/>
        <v>0</v>
      </c>
      <c r="JF299" s="764">
        <f t="shared" si="698"/>
        <v>0</v>
      </c>
      <c r="JG299" s="764">
        <f t="shared" si="698"/>
        <v>0</v>
      </c>
      <c r="JH299" s="764">
        <f t="shared" si="698"/>
        <v>0</v>
      </c>
      <c r="JI299" s="764">
        <f t="shared" si="698"/>
        <v>0</v>
      </c>
      <c r="JJ299" s="764">
        <f t="shared" si="698"/>
        <v>0</v>
      </c>
      <c r="JK299" s="764">
        <f t="shared" si="698"/>
        <v>0</v>
      </c>
      <c r="JL299" s="764">
        <f t="shared" si="718"/>
        <v>0</v>
      </c>
      <c r="JM299" s="764">
        <f t="shared" si="718"/>
        <v>0</v>
      </c>
      <c r="JN299" s="764">
        <f t="shared" si="718"/>
        <v>0</v>
      </c>
      <c r="JO299" s="764">
        <f t="shared" si="718"/>
        <v>0</v>
      </c>
      <c r="JP299" s="764">
        <f t="shared" si="718"/>
        <v>0</v>
      </c>
      <c r="JQ299" s="764">
        <f t="shared" si="624"/>
        <v>0</v>
      </c>
      <c r="JR299" s="764">
        <f t="shared" si="624"/>
        <v>0</v>
      </c>
      <c r="JS299" s="764">
        <f t="shared" si="718"/>
        <v>0</v>
      </c>
      <c r="JT299" s="765">
        <f t="shared" si="625"/>
        <v>0</v>
      </c>
      <c r="JU299" s="229">
        <f t="shared" si="626"/>
        <v>0</v>
      </c>
    </row>
    <row r="300" spans="1:281" ht="12.75" customHeight="1">
      <c r="A300" s="57"/>
      <c r="B300" s="52"/>
      <c r="C300" s="52"/>
      <c r="D300" s="62"/>
      <c r="E300" s="743" t="str">
        <f t="shared" si="623"/>
        <v xml:space="preserve"> </v>
      </c>
      <c r="F300" s="56"/>
      <c r="G300" s="228"/>
      <c r="H300" s="744">
        <f>SUMIF(Ajuste!$C$8:$C$483,$B$6:$B$499,Ajuste!$E$8:$E$483)</f>
        <v>0</v>
      </c>
      <c r="I300" s="744">
        <f>SUMIF(Ajuste!$C$8:$C$483,$B$6:$B$499,Ajuste!$F$8:$F$483)</f>
        <v>0</v>
      </c>
      <c r="J300" s="229">
        <f t="shared" si="627"/>
        <v>0</v>
      </c>
      <c r="K300" s="764">
        <f t="shared" si="699"/>
        <v>0</v>
      </c>
      <c r="L300" s="764">
        <f t="shared" si="719"/>
        <v>0</v>
      </c>
      <c r="M300" s="764">
        <f t="shared" si="719"/>
        <v>0</v>
      </c>
      <c r="N300" s="764">
        <f t="shared" si="719"/>
        <v>0</v>
      </c>
      <c r="O300" s="764">
        <f t="shared" si="719"/>
        <v>0</v>
      </c>
      <c r="P300" s="764">
        <f t="shared" si="719"/>
        <v>0</v>
      </c>
      <c r="Q300" s="764">
        <f t="shared" si="719"/>
        <v>0</v>
      </c>
      <c r="R300" s="764">
        <f t="shared" si="719"/>
        <v>0</v>
      </c>
      <c r="S300" s="764">
        <f t="shared" si="719"/>
        <v>0</v>
      </c>
      <c r="T300" s="764">
        <f t="shared" si="719"/>
        <v>0</v>
      </c>
      <c r="U300" s="764">
        <f t="shared" si="719"/>
        <v>0</v>
      </c>
      <c r="V300" s="764">
        <f t="shared" si="719"/>
        <v>0</v>
      </c>
      <c r="W300" s="764">
        <f t="shared" si="719"/>
        <v>0</v>
      </c>
      <c r="X300" s="764">
        <f t="shared" si="719"/>
        <v>0</v>
      </c>
      <c r="Y300" s="764">
        <f t="shared" si="719"/>
        <v>0</v>
      </c>
      <c r="Z300" s="764">
        <f t="shared" si="719"/>
        <v>0</v>
      </c>
      <c r="AA300" s="764">
        <f t="shared" si="719"/>
        <v>0</v>
      </c>
      <c r="AB300" s="764">
        <f t="shared" si="719"/>
        <v>0</v>
      </c>
      <c r="AC300" s="764">
        <f t="shared" si="719"/>
        <v>0</v>
      </c>
      <c r="AD300" s="764">
        <f t="shared" si="719"/>
        <v>0</v>
      </c>
      <c r="AE300" s="764">
        <f t="shared" si="719"/>
        <v>0</v>
      </c>
      <c r="AF300" s="764">
        <f t="shared" si="719"/>
        <v>0</v>
      </c>
      <c r="AG300" s="764">
        <f t="shared" si="719"/>
        <v>0</v>
      </c>
      <c r="AH300" s="764">
        <f t="shared" si="719"/>
        <v>0</v>
      </c>
      <c r="AI300" s="764">
        <f t="shared" si="719"/>
        <v>0</v>
      </c>
      <c r="AJ300" s="764">
        <f t="shared" si="719"/>
        <v>0</v>
      </c>
      <c r="AK300" s="764">
        <f t="shared" si="719"/>
        <v>0</v>
      </c>
      <c r="AL300" s="764">
        <f t="shared" si="719"/>
        <v>0</v>
      </c>
      <c r="AM300" s="764">
        <f t="shared" si="719"/>
        <v>0</v>
      </c>
      <c r="AN300" s="764">
        <f t="shared" si="719"/>
        <v>0</v>
      </c>
      <c r="AO300" s="764">
        <f t="shared" si="719"/>
        <v>0</v>
      </c>
      <c r="AP300" s="764">
        <f t="shared" si="719"/>
        <v>0</v>
      </c>
      <c r="AQ300" s="764">
        <f t="shared" si="719"/>
        <v>0</v>
      </c>
      <c r="AR300" s="764">
        <f t="shared" si="719"/>
        <v>0</v>
      </c>
      <c r="AS300" s="764">
        <f t="shared" si="719"/>
        <v>0</v>
      </c>
      <c r="AT300" s="764">
        <f t="shared" si="719"/>
        <v>0</v>
      </c>
      <c r="AU300" s="764">
        <f t="shared" si="719"/>
        <v>0</v>
      </c>
      <c r="AV300" s="764">
        <f t="shared" si="719"/>
        <v>0</v>
      </c>
      <c r="AW300" s="764">
        <f t="shared" si="719"/>
        <v>0</v>
      </c>
      <c r="AX300" s="764">
        <f t="shared" si="719"/>
        <v>0</v>
      </c>
      <c r="AY300" s="764">
        <f t="shared" si="719"/>
        <v>0</v>
      </c>
      <c r="AZ300" s="764">
        <f t="shared" si="719"/>
        <v>0</v>
      </c>
      <c r="BA300" s="764">
        <f t="shared" si="719"/>
        <v>0</v>
      </c>
      <c r="BB300" s="764">
        <f t="shared" si="719"/>
        <v>0</v>
      </c>
      <c r="BC300" s="764">
        <f t="shared" si="719"/>
        <v>0</v>
      </c>
      <c r="BD300" s="764">
        <f t="shared" si="719"/>
        <v>0</v>
      </c>
      <c r="BE300" s="764">
        <f t="shared" si="719"/>
        <v>0</v>
      </c>
      <c r="BF300" s="764">
        <f t="shared" si="699"/>
        <v>0</v>
      </c>
      <c r="BG300" s="764">
        <f t="shared" si="699"/>
        <v>0</v>
      </c>
      <c r="BH300" s="764">
        <f t="shared" si="699"/>
        <v>0</v>
      </c>
      <c r="BI300" s="764">
        <f t="shared" si="699"/>
        <v>0</v>
      </c>
      <c r="BJ300" s="764">
        <f t="shared" si="699"/>
        <v>0</v>
      </c>
      <c r="BK300" s="764">
        <f t="shared" si="699"/>
        <v>0</v>
      </c>
      <c r="BL300" s="764">
        <f t="shared" si="699"/>
        <v>0</v>
      </c>
      <c r="BM300" s="764">
        <f t="shared" si="699"/>
        <v>0</v>
      </c>
      <c r="BN300" s="764">
        <f t="shared" si="700"/>
        <v>0</v>
      </c>
      <c r="BO300" s="764">
        <f t="shared" si="700"/>
        <v>0</v>
      </c>
      <c r="BP300" s="764">
        <f t="shared" si="700"/>
        <v>0</v>
      </c>
      <c r="BQ300" s="764">
        <f t="shared" si="700"/>
        <v>0</v>
      </c>
      <c r="BR300" s="764">
        <f t="shared" si="700"/>
        <v>0</v>
      </c>
      <c r="BS300" s="764">
        <f t="shared" si="700"/>
        <v>0</v>
      </c>
      <c r="BT300" s="764">
        <f t="shared" si="700"/>
        <v>0</v>
      </c>
      <c r="BU300" s="764">
        <f t="shared" si="700"/>
        <v>0</v>
      </c>
      <c r="BV300" s="764">
        <f t="shared" si="700"/>
        <v>0</v>
      </c>
      <c r="BW300" s="764">
        <f t="shared" si="700"/>
        <v>0</v>
      </c>
      <c r="BX300" s="764">
        <f t="shared" si="701"/>
        <v>0</v>
      </c>
      <c r="BY300" s="764">
        <f t="shared" si="701"/>
        <v>0</v>
      </c>
      <c r="BZ300" s="764">
        <f t="shared" si="701"/>
        <v>0</v>
      </c>
      <c r="CA300" s="764">
        <f t="shared" si="701"/>
        <v>0</v>
      </c>
      <c r="CB300" s="764">
        <f t="shared" si="701"/>
        <v>0</v>
      </c>
      <c r="CC300" s="764">
        <f t="shared" si="701"/>
        <v>0</v>
      </c>
      <c r="CD300" s="764">
        <f t="shared" si="701"/>
        <v>0</v>
      </c>
      <c r="CE300" s="764">
        <f t="shared" si="701"/>
        <v>0</v>
      </c>
      <c r="CF300" s="764">
        <f t="shared" si="701"/>
        <v>0</v>
      </c>
      <c r="CG300" s="764">
        <f t="shared" si="701"/>
        <v>0</v>
      </c>
      <c r="CH300" s="764">
        <f t="shared" si="702"/>
        <v>0</v>
      </c>
      <c r="CI300" s="764">
        <f t="shared" si="702"/>
        <v>0</v>
      </c>
      <c r="CJ300" s="764">
        <f t="shared" si="702"/>
        <v>0</v>
      </c>
      <c r="CK300" s="764">
        <f t="shared" si="702"/>
        <v>0</v>
      </c>
      <c r="CL300" s="764">
        <f t="shared" si="702"/>
        <v>0</v>
      </c>
      <c r="CM300" s="764">
        <f t="shared" si="702"/>
        <v>0</v>
      </c>
      <c r="CN300" s="764">
        <f t="shared" si="702"/>
        <v>0</v>
      </c>
      <c r="CO300" s="764">
        <f t="shared" si="702"/>
        <v>0</v>
      </c>
      <c r="CP300" s="764">
        <f t="shared" si="702"/>
        <v>0</v>
      </c>
      <c r="CQ300" s="764">
        <f t="shared" si="702"/>
        <v>0</v>
      </c>
      <c r="CR300" s="764">
        <f t="shared" si="703"/>
        <v>0</v>
      </c>
      <c r="CS300" s="764">
        <f t="shared" si="703"/>
        <v>0</v>
      </c>
      <c r="CT300" s="764">
        <f t="shared" si="703"/>
        <v>0</v>
      </c>
      <c r="CU300" s="764">
        <f t="shared" si="703"/>
        <v>0</v>
      </c>
      <c r="CV300" s="764">
        <f t="shared" si="703"/>
        <v>0</v>
      </c>
      <c r="CW300" s="764">
        <f t="shared" si="703"/>
        <v>0</v>
      </c>
      <c r="CX300" s="764">
        <f t="shared" si="703"/>
        <v>0</v>
      </c>
      <c r="CY300" s="764">
        <f t="shared" si="703"/>
        <v>0</v>
      </c>
      <c r="CZ300" s="764">
        <f t="shared" si="703"/>
        <v>0</v>
      </c>
      <c r="DA300" s="764">
        <f t="shared" si="703"/>
        <v>0</v>
      </c>
      <c r="DB300" s="764">
        <f t="shared" si="704"/>
        <v>0</v>
      </c>
      <c r="DC300" s="764">
        <f t="shared" si="704"/>
        <v>0</v>
      </c>
      <c r="DD300" s="764">
        <f t="shared" si="704"/>
        <v>0</v>
      </c>
      <c r="DE300" s="764">
        <f t="shared" si="704"/>
        <v>0</v>
      </c>
      <c r="DF300" s="764">
        <f t="shared" si="704"/>
        <v>0</v>
      </c>
      <c r="DG300" s="764">
        <f t="shared" si="704"/>
        <v>0</v>
      </c>
      <c r="DH300" s="764">
        <f t="shared" si="704"/>
        <v>0</v>
      </c>
      <c r="DI300" s="764">
        <f t="shared" si="704"/>
        <v>0</v>
      </c>
      <c r="DJ300" s="764">
        <f t="shared" si="704"/>
        <v>0</v>
      </c>
      <c r="DK300" s="764">
        <f t="shared" si="704"/>
        <v>0</v>
      </c>
      <c r="DL300" s="764">
        <f t="shared" si="705"/>
        <v>0</v>
      </c>
      <c r="DM300" s="764">
        <f t="shared" si="705"/>
        <v>0</v>
      </c>
      <c r="DN300" s="764">
        <f t="shared" si="705"/>
        <v>0</v>
      </c>
      <c r="DO300" s="764">
        <f t="shared" si="705"/>
        <v>0</v>
      </c>
      <c r="DP300" s="764">
        <f t="shared" si="705"/>
        <v>0</v>
      </c>
      <c r="DQ300" s="764">
        <f t="shared" si="705"/>
        <v>0</v>
      </c>
      <c r="DR300" s="764">
        <f t="shared" si="705"/>
        <v>0</v>
      </c>
      <c r="DS300" s="764">
        <f t="shared" si="705"/>
        <v>0</v>
      </c>
      <c r="DT300" s="764">
        <f t="shared" si="705"/>
        <v>0</v>
      </c>
      <c r="DU300" s="764">
        <f t="shared" si="705"/>
        <v>0</v>
      </c>
      <c r="DV300" s="764">
        <f t="shared" si="706"/>
        <v>0</v>
      </c>
      <c r="DW300" s="764">
        <f t="shared" si="706"/>
        <v>0</v>
      </c>
      <c r="DX300" s="764">
        <f t="shared" si="706"/>
        <v>0</v>
      </c>
      <c r="DY300" s="764">
        <f t="shared" si="706"/>
        <v>0</v>
      </c>
      <c r="DZ300" s="764">
        <f t="shared" si="706"/>
        <v>0</v>
      </c>
      <c r="EA300" s="764">
        <f t="shared" si="706"/>
        <v>0</v>
      </c>
      <c r="EB300" s="764">
        <f t="shared" si="706"/>
        <v>0</v>
      </c>
      <c r="EC300" s="764">
        <f t="shared" si="706"/>
        <v>0</v>
      </c>
      <c r="ED300" s="764">
        <f t="shared" si="706"/>
        <v>0</v>
      </c>
      <c r="EE300" s="764">
        <f t="shared" si="706"/>
        <v>0</v>
      </c>
      <c r="EF300" s="764">
        <f t="shared" si="707"/>
        <v>0</v>
      </c>
      <c r="EG300" s="764">
        <f t="shared" si="707"/>
        <v>0</v>
      </c>
      <c r="EH300" s="764">
        <f t="shared" si="707"/>
        <v>0</v>
      </c>
      <c r="EI300" s="764">
        <f t="shared" si="707"/>
        <v>0</v>
      </c>
      <c r="EJ300" s="764">
        <f t="shared" si="707"/>
        <v>0</v>
      </c>
      <c r="EK300" s="764">
        <f t="shared" si="707"/>
        <v>0</v>
      </c>
      <c r="EL300" s="764">
        <f t="shared" si="707"/>
        <v>0</v>
      </c>
      <c r="EM300" s="764">
        <f t="shared" si="707"/>
        <v>0</v>
      </c>
      <c r="EN300" s="764">
        <f t="shared" si="707"/>
        <v>0</v>
      </c>
      <c r="EO300" s="764">
        <f t="shared" si="707"/>
        <v>0</v>
      </c>
      <c r="EP300" s="764">
        <f t="shared" si="708"/>
        <v>0</v>
      </c>
      <c r="EQ300" s="764">
        <f t="shared" si="708"/>
        <v>0</v>
      </c>
      <c r="ER300" s="764">
        <f t="shared" si="708"/>
        <v>0</v>
      </c>
      <c r="ES300" s="764">
        <f t="shared" si="708"/>
        <v>0</v>
      </c>
      <c r="ET300" s="764">
        <f t="shared" si="708"/>
        <v>0</v>
      </c>
      <c r="EU300" s="764">
        <f t="shared" si="708"/>
        <v>0</v>
      </c>
      <c r="EV300" s="764">
        <f t="shared" si="708"/>
        <v>0</v>
      </c>
      <c r="EW300" s="764">
        <f t="shared" si="708"/>
        <v>0</v>
      </c>
      <c r="EX300" s="764">
        <f t="shared" si="708"/>
        <v>0</v>
      </c>
      <c r="EY300" s="764">
        <f t="shared" si="708"/>
        <v>0</v>
      </c>
      <c r="EZ300" s="764">
        <f t="shared" si="709"/>
        <v>0</v>
      </c>
      <c r="FA300" s="764">
        <f t="shared" si="709"/>
        <v>0</v>
      </c>
      <c r="FB300" s="764">
        <f t="shared" si="709"/>
        <v>0</v>
      </c>
      <c r="FC300" s="764">
        <f t="shared" si="709"/>
        <v>0</v>
      </c>
      <c r="FD300" s="764">
        <f t="shared" si="709"/>
        <v>0</v>
      </c>
      <c r="FE300" s="764">
        <f t="shared" si="709"/>
        <v>0</v>
      </c>
      <c r="FF300" s="764">
        <f t="shared" si="709"/>
        <v>0</v>
      </c>
      <c r="FG300" s="764">
        <f t="shared" si="709"/>
        <v>0</v>
      </c>
      <c r="FH300" s="764">
        <f t="shared" si="709"/>
        <v>0</v>
      </c>
      <c r="FI300" s="764">
        <f t="shared" si="709"/>
        <v>0</v>
      </c>
      <c r="FJ300" s="764">
        <f t="shared" si="710"/>
        <v>0</v>
      </c>
      <c r="FK300" s="764">
        <f t="shared" si="710"/>
        <v>0</v>
      </c>
      <c r="FL300" s="764">
        <f t="shared" si="710"/>
        <v>0</v>
      </c>
      <c r="FM300" s="764">
        <f t="shared" si="710"/>
        <v>0</v>
      </c>
      <c r="FN300" s="764">
        <f t="shared" si="710"/>
        <v>0</v>
      </c>
      <c r="FO300" s="764">
        <f t="shared" si="710"/>
        <v>0</v>
      </c>
      <c r="FP300" s="764">
        <f t="shared" si="710"/>
        <v>0</v>
      </c>
      <c r="FQ300" s="764">
        <f t="shared" si="710"/>
        <v>0</v>
      </c>
      <c r="FR300" s="764">
        <f t="shared" si="710"/>
        <v>0</v>
      </c>
      <c r="FS300" s="764">
        <f t="shared" si="710"/>
        <v>0</v>
      </c>
      <c r="FT300" s="764">
        <f t="shared" si="711"/>
        <v>0</v>
      </c>
      <c r="FU300" s="764">
        <f t="shared" si="711"/>
        <v>0</v>
      </c>
      <c r="FV300" s="764">
        <f t="shared" si="711"/>
        <v>0</v>
      </c>
      <c r="FW300" s="764">
        <f t="shared" si="711"/>
        <v>0</v>
      </c>
      <c r="FX300" s="764">
        <f t="shared" si="711"/>
        <v>0</v>
      </c>
      <c r="FY300" s="764">
        <f t="shared" si="711"/>
        <v>0</v>
      </c>
      <c r="FZ300" s="764">
        <f t="shared" si="711"/>
        <v>0</v>
      </c>
      <c r="GA300" s="764">
        <f t="shared" si="711"/>
        <v>0</v>
      </c>
      <c r="GB300" s="764">
        <f t="shared" si="711"/>
        <v>0</v>
      </c>
      <c r="GC300" s="764">
        <f t="shared" si="711"/>
        <v>0</v>
      </c>
      <c r="GD300" s="764">
        <f t="shared" si="712"/>
        <v>0</v>
      </c>
      <c r="GE300" s="764">
        <f t="shared" si="712"/>
        <v>0</v>
      </c>
      <c r="GF300" s="764">
        <f t="shared" si="712"/>
        <v>0</v>
      </c>
      <c r="GG300" s="764">
        <f t="shared" si="712"/>
        <v>0</v>
      </c>
      <c r="GH300" s="764">
        <f t="shared" si="712"/>
        <v>0</v>
      </c>
      <c r="GI300" s="764">
        <f t="shared" si="712"/>
        <v>0</v>
      </c>
      <c r="GJ300" s="764">
        <f t="shared" si="712"/>
        <v>0</v>
      </c>
      <c r="GK300" s="764">
        <f t="shared" si="712"/>
        <v>0</v>
      </c>
      <c r="GL300" s="764">
        <f t="shared" si="712"/>
        <v>0</v>
      </c>
      <c r="GM300" s="764">
        <f t="shared" si="712"/>
        <v>0</v>
      </c>
      <c r="GN300" s="764">
        <f t="shared" si="713"/>
        <v>0</v>
      </c>
      <c r="GO300" s="764">
        <f t="shared" si="713"/>
        <v>0</v>
      </c>
      <c r="GP300" s="764">
        <f t="shared" si="713"/>
        <v>0</v>
      </c>
      <c r="GQ300" s="764">
        <f t="shared" si="713"/>
        <v>0</v>
      </c>
      <c r="GR300" s="764">
        <f t="shared" si="713"/>
        <v>0</v>
      </c>
      <c r="GS300" s="764">
        <f t="shared" si="713"/>
        <v>0</v>
      </c>
      <c r="GT300" s="764">
        <f t="shared" si="713"/>
        <v>0</v>
      </c>
      <c r="GU300" s="764">
        <f t="shared" si="713"/>
        <v>0</v>
      </c>
      <c r="GV300" s="764">
        <f t="shared" si="713"/>
        <v>0</v>
      </c>
      <c r="GW300" s="764">
        <f t="shared" si="713"/>
        <v>0</v>
      </c>
      <c r="GX300" s="764">
        <f t="shared" si="714"/>
        <v>0</v>
      </c>
      <c r="GY300" s="764">
        <f t="shared" si="714"/>
        <v>0</v>
      </c>
      <c r="GZ300" s="764">
        <f t="shared" si="714"/>
        <v>0</v>
      </c>
      <c r="HA300" s="764">
        <f t="shared" si="714"/>
        <v>0</v>
      </c>
      <c r="HB300" s="764">
        <f t="shared" si="714"/>
        <v>0</v>
      </c>
      <c r="HC300" s="764">
        <f t="shared" si="714"/>
        <v>0</v>
      </c>
      <c r="HD300" s="764">
        <f t="shared" si="714"/>
        <v>0</v>
      </c>
      <c r="HE300" s="764">
        <f t="shared" si="714"/>
        <v>0</v>
      </c>
      <c r="HF300" s="764">
        <f t="shared" si="714"/>
        <v>0</v>
      </c>
      <c r="HG300" s="764">
        <f t="shared" si="714"/>
        <v>0</v>
      </c>
      <c r="HH300" s="764">
        <f t="shared" si="715"/>
        <v>0</v>
      </c>
      <c r="HI300" s="764">
        <f t="shared" si="715"/>
        <v>0</v>
      </c>
      <c r="HJ300" s="764">
        <f t="shared" si="715"/>
        <v>0</v>
      </c>
      <c r="HK300" s="764">
        <f t="shared" si="715"/>
        <v>0</v>
      </c>
      <c r="HL300" s="764">
        <f t="shared" si="715"/>
        <v>0</v>
      </c>
      <c r="HM300" s="764">
        <f t="shared" si="715"/>
        <v>0</v>
      </c>
      <c r="HN300" s="764">
        <f t="shared" si="715"/>
        <v>0</v>
      </c>
      <c r="HO300" s="764">
        <f t="shared" si="715"/>
        <v>0</v>
      </c>
      <c r="HP300" s="764">
        <f t="shared" si="715"/>
        <v>0</v>
      </c>
      <c r="HQ300" s="764">
        <f t="shared" si="715"/>
        <v>0</v>
      </c>
      <c r="HR300" s="764">
        <f t="shared" si="716"/>
        <v>0</v>
      </c>
      <c r="HS300" s="764">
        <f t="shared" si="716"/>
        <v>0</v>
      </c>
      <c r="HT300" s="764">
        <f t="shared" si="716"/>
        <v>0</v>
      </c>
      <c r="HU300" s="764">
        <f t="shared" si="716"/>
        <v>0</v>
      </c>
      <c r="HV300" s="764">
        <f t="shared" si="716"/>
        <v>0</v>
      </c>
      <c r="HW300" s="764">
        <f t="shared" si="716"/>
        <v>0</v>
      </c>
      <c r="HX300" s="764">
        <f t="shared" si="716"/>
        <v>0</v>
      </c>
      <c r="HY300" s="764">
        <f t="shared" si="716"/>
        <v>0</v>
      </c>
      <c r="HZ300" s="764">
        <f t="shared" si="716"/>
        <v>0</v>
      </c>
      <c r="IA300" s="764">
        <f t="shared" si="716"/>
        <v>0</v>
      </c>
      <c r="IB300" s="764">
        <f t="shared" si="717"/>
        <v>0</v>
      </c>
      <c r="IC300" s="764">
        <f t="shared" si="717"/>
        <v>0</v>
      </c>
      <c r="ID300" s="764">
        <f t="shared" si="717"/>
        <v>0</v>
      </c>
      <c r="IE300" s="764">
        <f t="shared" si="717"/>
        <v>0</v>
      </c>
      <c r="IF300" s="764">
        <f t="shared" si="717"/>
        <v>0</v>
      </c>
      <c r="IG300" s="764">
        <f t="shared" si="717"/>
        <v>0</v>
      </c>
      <c r="IH300" s="764">
        <f t="shared" si="717"/>
        <v>0</v>
      </c>
      <c r="II300" s="764">
        <f t="shared" si="717"/>
        <v>0</v>
      </c>
      <c r="IJ300" s="764">
        <f t="shared" si="717"/>
        <v>0</v>
      </c>
      <c r="IK300" s="764">
        <f t="shared" si="717"/>
        <v>0</v>
      </c>
      <c r="IL300" s="764">
        <f t="shared" si="718"/>
        <v>0</v>
      </c>
      <c r="IM300" s="764">
        <f t="shared" si="718"/>
        <v>0</v>
      </c>
      <c r="IN300" s="764">
        <f t="shared" si="718"/>
        <v>0</v>
      </c>
      <c r="IO300" s="764">
        <f t="shared" si="718"/>
        <v>0</v>
      </c>
      <c r="IP300" s="764">
        <f t="shared" si="718"/>
        <v>0</v>
      </c>
      <c r="IQ300" s="764">
        <f t="shared" si="718"/>
        <v>0</v>
      </c>
      <c r="IR300" s="764">
        <f t="shared" si="718"/>
        <v>0</v>
      </c>
      <c r="IS300" s="764">
        <f t="shared" si="718"/>
        <v>0</v>
      </c>
      <c r="IT300" s="764">
        <f t="shared" si="718"/>
        <v>0</v>
      </c>
      <c r="IU300" s="764">
        <f t="shared" si="718"/>
        <v>0</v>
      </c>
      <c r="IV300" s="764">
        <f t="shared" si="718"/>
        <v>0</v>
      </c>
      <c r="IW300" s="764">
        <f t="shared" si="718"/>
        <v>0</v>
      </c>
      <c r="IX300" s="764">
        <f t="shared" si="718"/>
        <v>0</v>
      </c>
      <c r="IY300" s="764">
        <f t="shared" si="718"/>
        <v>0</v>
      </c>
      <c r="IZ300" s="764">
        <f t="shared" si="718"/>
        <v>0</v>
      </c>
      <c r="JA300" s="764">
        <f t="shared" si="718"/>
        <v>0</v>
      </c>
      <c r="JB300" s="764">
        <f t="shared" si="718"/>
        <v>0</v>
      </c>
      <c r="JC300" s="764">
        <f t="shared" si="718"/>
        <v>0</v>
      </c>
      <c r="JD300" s="764">
        <f t="shared" si="698"/>
        <v>0</v>
      </c>
      <c r="JE300" s="764">
        <f t="shared" si="698"/>
        <v>0</v>
      </c>
      <c r="JF300" s="764">
        <f t="shared" si="698"/>
        <v>0</v>
      </c>
      <c r="JG300" s="764">
        <f t="shared" si="698"/>
        <v>0</v>
      </c>
      <c r="JH300" s="764">
        <f t="shared" si="698"/>
        <v>0</v>
      </c>
      <c r="JI300" s="764">
        <f t="shared" si="698"/>
        <v>0</v>
      </c>
      <c r="JJ300" s="764">
        <f t="shared" si="698"/>
        <v>0</v>
      </c>
      <c r="JK300" s="764">
        <f t="shared" si="698"/>
        <v>0</v>
      </c>
      <c r="JL300" s="764">
        <f t="shared" si="718"/>
        <v>0</v>
      </c>
      <c r="JM300" s="764">
        <f t="shared" si="718"/>
        <v>0</v>
      </c>
      <c r="JN300" s="764">
        <f t="shared" si="718"/>
        <v>0</v>
      </c>
      <c r="JO300" s="764">
        <f t="shared" si="718"/>
        <v>0</v>
      </c>
      <c r="JP300" s="764">
        <f t="shared" si="718"/>
        <v>0</v>
      </c>
      <c r="JQ300" s="764">
        <f t="shared" si="624"/>
        <v>0</v>
      </c>
      <c r="JR300" s="764">
        <f t="shared" si="624"/>
        <v>0</v>
      </c>
      <c r="JS300" s="764">
        <f t="shared" si="718"/>
        <v>0</v>
      </c>
      <c r="JT300" s="765">
        <f t="shared" si="625"/>
        <v>0</v>
      </c>
      <c r="JU300" s="229">
        <f t="shared" si="626"/>
        <v>0</v>
      </c>
    </row>
    <row r="301" spans="1:281" ht="12.75" customHeight="1">
      <c r="A301" s="57"/>
      <c r="B301" s="52"/>
      <c r="C301" s="52"/>
      <c r="D301" s="62"/>
      <c r="E301" s="743" t="str">
        <f t="shared" si="623"/>
        <v xml:space="preserve"> </v>
      </c>
      <c r="F301" s="56"/>
      <c r="G301" s="228"/>
      <c r="H301" s="744">
        <f>SUMIF(Ajuste!$C$8:$C$483,$B$6:$B$499,Ajuste!$E$8:$E$483)</f>
        <v>0</v>
      </c>
      <c r="I301" s="744">
        <f>SUMIF(Ajuste!$C$8:$C$483,$B$6:$B$499,Ajuste!$F$8:$F$483)</f>
        <v>0</v>
      </c>
      <c r="J301" s="229">
        <f t="shared" si="627"/>
        <v>0</v>
      </c>
      <c r="K301" s="764">
        <f t="shared" si="699"/>
        <v>0</v>
      </c>
      <c r="L301" s="764">
        <f t="shared" si="719"/>
        <v>0</v>
      </c>
      <c r="M301" s="764">
        <f t="shared" si="719"/>
        <v>0</v>
      </c>
      <c r="N301" s="764">
        <f t="shared" si="719"/>
        <v>0</v>
      </c>
      <c r="O301" s="764">
        <f t="shared" si="719"/>
        <v>0</v>
      </c>
      <c r="P301" s="764">
        <f t="shared" si="719"/>
        <v>0</v>
      </c>
      <c r="Q301" s="764">
        <f t="shared" si="719"/>
        <v>0</v>
      </c>
      <c r="R301" s="764">
        <f t="shared" si="719"/>
        <v>0</v>
      </c>
      <c r="S301" s="764">
        <f t="shared" si="719"/>
        <v>0</v>
      </c>
      <c r="T301" s="764">
        <f t="shared" si="719"/>
        <v>0</v>
      </c>
      <c r="U301" s="764">
        <f t="shared" si="719"/>
        <v>0</v>
      </c>
      <c r="V301" s="764">
        <f t="shared" si="719"/>
        <v>0</v>
      </c>
      <c r="W301" s="764">
        <f t="shared" si="719"/>
        <v>0</v>
      </c>
      <c r="X301" s="764">
        <f t="shared" si="719"/>
        <v>0</v>
      </c>
      <c r="Y301" s="764">
        <f t="shared" si="719"/>
        <v>0</v>
      </c>
      <c r="Z301" s="764">
        <f t="shared" si="719"/>
        <v>0</v>
      </c>
      <c r="AA301" s="764">
        <f t="shared" si="719"/>
        <v>0</v>
      </c>
      <c r="AB301" s="764">
        <f t="shared" si="719"/>
        <v>0</v>
      </c>
      <c r="AC301" s="764">
        <f t="shared" si="719"/>
        <v>0</v>
      </c>
      <c r="AD301" s="764">
        <f t="shared" si="719"/>
        <v>0</v>
      </c>
      <c r="AE301" s="764">
        <f t="shared" si="719"/>
        <v>0</v>
      </c>
      <c r="AF301" s="764">
        <f t="shared" si="719"/>
        <v>0</v>
      </c>
      <c r="AG301" s="764">
        <f t="shared" si="719"/>
        <v>0</v>
      </c>
      <c r="AH301" s="764">
        <f t="shared" si="719"/>
        <v>0</v>
      </c>
      <c r="AI301" s="764">
        <f t="shared" si="719"/>
        <v>0</v>
      </c>
      <c r="AJ301" s="764">
        <f t="shared" si="719"/>
        <v>0</v>
      </c>
      <c r="AK301" s="764">
        <f t="shared" si="719"/>
        <v>0</v>
      </c>
      <c r="AL301" s="764">
        <f t="shared" si="719"/>
        <v>0</v>
      </c>
      <c r="AM301" s="764">
        <f t="shared" si="719"/>
        <v>0</v>
      </c>
      <c r="AN301" s="764">
        <f t="shared" si="719"/>
        <v>0</v>
      </c>
      <c r="AO301" s="764">
        <f t="shared" si="719"/>
        <v>0</v>
      </c>
      <c r="AP301" s="764">
        <f t="shared" si="719"/>
        <v>0</v>
      </c>
      <c r="AQ301" s="764">
        <f t="shared" si="719"/>
        <v>0</v>
      </c>
      <c r="AR301" s="764">
        <f t="shared" si="719"/>
        <v>0</v>
      </c>
      <c r="AS301" s="764">
        <f t="shared" si="719"/>
        <v>0</v>
      </c>
      <c r="AT301" s="764">
        <f t="shared" si="719"/>
        <v>0</v>
      </c>
      <c r="AU301" s="764">
        <f t="shared" si="719"/>
        <v>0</v>
      </c>
      <c r="AV301" s="764">
        <f t="shared" si="719"/>
        <v>0</v>
      </c>
      <c r="AW301" s="764">
        <f t="shared" si="719"/>
        <v>0</v>
      </c>
      <c r="AX301" s="764">
        <f t="shared" si="719"/>
        <v>0</v>
      </c>
      <c r="AY301" s="764">
        <f t="shared" si="719"/>
        <v>0</v>
      </c>
      <c r="AZ301" s="764">
        <f t="shared" si="719"/>
        <v>0</v>
      </c>
      <c r="BA301" s="764">
        <f t="shared" si="719"/>
        <v>0</v>
      </c>
      <c r="BB301" s="764">
        <f t="shared" si="719"/>
        <v>0</v>
      </c>
      <c r="BC301" s="764">
        <f t="shared" si="719"/>
        <v>0</v>
      </c>
      <c r="BD301" s="764">
        <f t="shared" si="719"/>
        <v>0</v>
      </c>
      <c r="BE301" s="764">
        <f t="shared" si="719"/>
        <v>0</v>
      </c>
      <c r="BF301" s="764">
        <f t="shared" si="699"/>
        <v>0</v>
      </c>
      <c r="BG301" s="764">
        <f t="shared" si="699"/>
        <v>0</v>
      </c>
      <c r="BH301" s="764">
        <f t="shared" si="699"/>
        <v>0</v>
      </c>
      <c r="BI301" s="764">
        <f t="shared" si="699"/>
        <v>0</v>
      </c>
      <c r="BJ301" s="764">
        <f t="shared" si="699"/>
        <v>0</v>
      </c>
      <c r="BK301" s="764">
        <f t="shared" si="699"/>
        <v>0</v>
      </c>
      <c r="BL301" s="764">
        <f t="shared" si="699"/>
        <v>0</v>
      </c>
      <c r="BM301" s="764">
        <f t="shared" si="699"/>
        <v>0</v>
      </c>
      <c r="BN301" s="764">
        <f t="shared" si="700"/>
        <v>0</v>
      </c>
      <c r="BO301" s="764">
        <f t="shared" si="700"/>
        <v>0</v>
      </c>
      <c r="BP301" s="764">
        <f t="shared" si="700"/>
        <v>0</v>
      </c>
      <c r="BQ301" s="764">
        <f t="shared" si="700"/>
        <v>0</v>
      </c>
      <c r="BR301" s="764">
        <f t="shared" si="700"/>
        <v>0</v>
      </c>
      <c r="BS301" s="764">
        <f t="shared" si="700"/>
        <v>0</v>
      </c>
      <c r="BT301" s="764">
        <f t="shared" si="700"/>
        <v>0</v>
      </c>
      <c r="BU301" s="764">
        <f t="shared" si="700"/>
        <v>0</v>
      </c>
      <c r="BV301" s="764">
        <f t="shared" si="700"/>
        <v>0</v>
      </c>
      <c r="BW301" s="764">
        <f t="shared" si="700"/>
        <v>0</v>
      </c>
      <c r="BX301" s="764">
        <f t="shared" si="701"/>
        <v>0</v>
      </c>
      <c r="BY301" s="764">
        <f t="shared" si="701"/>
        <v>0</v>
      </c>
      <c r="BZ301" s="764">
        <f t="shared" si="701"/>
        <v>0</v>
      </c>
      <c r="CA301" s="764">
        <f t="shared" si="701"/>
        <v>0</v>
      </c>
      <c r="CB301" s="764">
        <f t="shared" si="701"/>
        <v>0</v>
      </c>
      <c r="CC301" s="764">
        <f t="shared" si="701"/>
        <v>0</v>
      </c>
      <c r="CD301" s="764">
        <f t="shared" si="701"/>
        <v>0</v>
      </c>
      <c r="CE301" s="764">
        <f t="shared" si="701"/>
        <v>0</v>
      </c>
      <c r="CF301" s="764">
        <f t="shared" si="701"/>
        <v>0</v>
      </c>
      <c r="CG301" s="764">
        <f t="shared" si="701"/>
        <v>0</v>
      </c>
      <c r="CH301" s="764">
        <f t="shared" si="702"/>
        <v>0</v>
      </c>
      <c r="CI301" s="764">
        <f t="shared" si="702"/>
        <v>0</v>
      </c>
      <c r="CJ301" s="764">
        <f t="shared" si="702"/>
        <v>0</v>
      </c>
      <c r="CK301" s="764">
        <f t="shared" si="702"/>
        <v>0</v>
      </c>
      <c r="CL301" s="764">
        <f t="shared" si="702"/>
        <v>0</v>
      </c>
      <c r="CM301" s="764">
        <f t="shared" si="702"/>
        <v>0</v>
      </c>
      <c r="CN301" s="764">
        <f t="shared" si="702"/>
        <v>0</v>
      </c>
      <c r="CO301" s="764">
        <f t="shared" si="702"/>
        <v>0</v>
      </c>
      <c r="CP301" s="764">
        <f t="shared" si="702"/>
        <v>0</v>
      </c>
      <c r="CQ301" s="764">
        <f t="shared" si="702"/>
        <v>0</v>
      </c>
      <c r="CR301" s="764">
        <f t="shared" si="703"/>
        <v>0</v>
      </c>
      <c r="CS301" s="764">
        <f t="shared" si="703"/>
        <v>0</v>
      </c>
      <c r="CT301" s="764">
        <f t="shared" si="703"/>
        <v>0</v>
      </c>
      <c r="CU301" s="764">
        <f t="shared" si="703"/>
        <v>0</v>
      </c>
      <c r="CV301" s="764">
        <f t="shared" si="703"/>
        <v>0</v>
      </c>
      <c r="CW301" s="764">
        <f t="shared" si="703"/>
        <v>0</v>
      </c>
      <c r="CX301" s="764">
        <f t="shared" si="703"/>
        <v>0</v>
      </c>
      <c r="CY301" s="764">
        <f t="shared" si="703"/>
        <v>0</v>
      </c>
      <c r="CZ301" s="764">
        <f t="shared" si="703"/>
        <v>0</v>
      </c>
      <c r="DA301" s="764">
        <f t="shared" si="703"/>
        <v>0</v>
      </c>
      <c r="DB301" s="764">
        <f t="shared" si="704"/>
        <v>0</v>
      </c>
      <c r="DC301" s="764">
        <f t="shared" si="704"/>
        <v>0</v>
      </c>
      <c r="DD301" s="764">
        <f t="shared" si="704"/>
        <v>0</v>
      </c>
      <c r="DE301" s="764">
        <f t="shared" si="704"/>
        <v>0</v>
      </c>
      <c r="DF301" s="764">
        <f t="shared" si="704"/>
        <v>0</v>
      </c>
      <c r="DG301" s="764">
        <f t="shared" si="704"/>
        <v>0</v>
      </c>
      <c r="DH301" s="764">
        <f t="shared" si="704"/>
        <v>0</v>
      </c>
      <c r="DI301" s="764">
        <f t="shared" si="704"/>
        <v>0</v>
      </c>
      <c r="DJ301" s="764">
        <f t="shared" si="704"/>
        <v>0</v>
      </c>
      <c r="DK301" s="764">
        <f t="shared" si="704"/>
        <v>0</v>
      </c>
      <c r="DL301" s="764">
        <f t="shared" si="705"/>
        <v>0</v>
      </c>
      <c r="DM301" s="764">
        <f t="shared" si="705"/>
        <v>0</v>
      </c>
      <c r="DN301" s="764">
        <f t="shared" si="705"/>
        <v>0</v>
      </c>
      <c r="DO301" s="764">
        <f t="shared" si="705"/>
        <v>0</v>
      </c>
      <c r="DP301" s="764">
        <f t="shared" si="705"/>
        <v>0</v>
      </c>
      <c r="DQ301" s="764">
        <f t="shared" si="705"/>
        <v>0</v>
      </c>
      <c r="DR301" s="764">
        <f t="shared" si="705"/>
        <v>0</v>
      </c>
      <c r="DS301" s="764">
        <f t="shared" si="705"/>
        <v>0</v>
      </c>
      <c r="DT301" s="764">
        <f t="shared" si="705"/>
        <v>0</v>
      </c>
      <c r="DU301" s="764">
        <f t="shared" si="705"/>
        <v>0</v>
      </c>
      <c r="DV301" s="764">
        <f t="shared" si="706"/>
        <v>0</v>
      </c>
      <c r="DW301" s="764">
        <f t="shared" si="706"/>
        <v>0</v>
      </c>
      <c r="DX301" s="764">
        <f t="shared" si="706"/>
        <v>0</v>
      </c>
      <c r="DY301" s="764">
        <f t="shared" si="706"/>
        <v>0</v>
      </c>
      <c r="DZ301" s="764">
        <f t="shared" si="706"/>
        <v>0</v>
      </c>
      <c r="EA301" s="764">
        <f t="shared" si="706"/>
        <v>0</v>
      </c>
      <c r="EB301" s="764">
        <f t="shared" si="706"/>
        <v>0</v>
      </c>
      <c r="EC301" s="764">
        <f t="shared" si="706"/>
        <v>0</v>
      </c>
      <c r="ED301" s="764">
        <f t="shared" si="706"/>
        <v>0</v>
      </c>
      <c r="EE301" s="764">
        <f t="shared" si="706"/>
        <v>0</v>
      </c>
      <c r="EF301" s="764">
        <f t="shared" si="707"/>
        <v>0</v>
      </c>
      <c r="EG301" s="764">
        <f t="shared" si="707"/>
        <v>0</v>
      </c>
      <c r="EH301" s="764">
        <f t="shared" si="707"/>
        <v>0</v>
      </c>
      <c r="EI301" s="764">
        <f t="shared" si="707"/>
        <v>0</v>
      </c>
      <c r="EJ301" s="764">
        <f t="shared" si="707"/>
        <v>0</v>
      </c>
      <c r="EK301" s="764">
        <f t="shared" si="707"/>
        <v>0</v>
      </c>
      <c r="EL301" s="764">
        <f t="shared" si="707"/>
        <v>0</v>
      </c>
      <c r="EM301" s="764">
        <f t="shared" si="707"/>
        <v>0</v>
      </c>
      <c r="EN301" s="764">
        <f t="shared" si="707"/>
        <v>0</v>
      </c>
      <c r="EO301" s="764">
        <f t="shared" si="707"/>
        <v>0</v>
      </c>
      <c r="EP301" s="764">
        <f t="shared" si="708"/>
        <v>0</v>
      </c>
      <c r="EQ301" s="764">
        <f t="shared" si="708"/>
        <v>0</v>
      </c>
      <c r="ER301" s="764">
        <f t="shared" si="708"/>
        <v>0</v>
      </c>
      <c r="ES301" s="764">
        <f t="shared" si="708"/>
        <v>0</v>
      </c>
      <c r="ET301" s="764">
        <f t="shared" si="708"/>
        <v>0</v>
      </c>
      <c r="EU301" s="764">
        <f t="shared" si="708"/>
        <v>0</v>
      </c>
      <c r="EV301" s="764">
        <f t="shared" si="708"/>
        <v>0</v>
      </c>
      <c r="EW301" s="764">
        <f t="shared" si="708"/>
        <v>0</v>
      </c>
      <c r="EX301" s="764">
        <f t="shared" si="708"/>
        <v>0</v>
      </c>
      <c r="EY301" s="764">
        <f t="shared" si="708"/>
        <v>0</v>
      </c>
      <c r="EZ301" s="764">
        <f t="shared" si="709"/>
        <v>0</v>
      </c>
      <c r="FA301" s="764">
        <f t="shared" si="709"/>
        <v>0</v>
      </c>
      <c r="FB301" s="764">
        <f t="shared" si="709"/>
        <v>0</v>
      </c>
      <c r="FC301" s="764">
        <f t="shared" si="709"/>
        <v>0</v>
      </c>
      <c r="FD301" s="764">
        <f t="shared" si="709"/>
        <v>0</v>
      </c>
      <c r="FE301" s="764">
        <f t="shared" si="709"/>
        <v>0</v>
      </c>
      <c r="FF301" s="764">
        <f t="shared" si="709"/>
        <v>0</v>
      </c>
      <c r="FG301" s="764">
        <f t="shared" si="709"/>
        <v>0</v>
      </c>
      <c r="FH301" s="764">
        <f t="shared" si="709"/>
        <v>0</v>
      </c>
      <c r="FI301" s="764">
        <f t="shared" si="709"/>
        <v>0</v>
      </c>
      <c r="FJ301" s="764">
        <f t="shared" si="710"/>
        <v>0</v>
      </c>
      <c r="FK301" s="764">
        <f t="shared" si="710"/>
        <v>0</v>
      </c>
      <c r="FL301" s="764">
        <f t="shared" si="710"/>
        <v>0</v>
      </c>
      <c r="FM301" s="764">
        <f t="shared" si="710"/>
        <v>0</v>
      </c>
      <c r="FN301" s="764">
        <f t="shared" si="710"/>
        <v>0</v>
      </c>
      <c r="FO301" s="764">
        <f t="shared" si="710"/>
        <v>0</v>
      </c>
      <c r="FP301" s="764">
        <f t="shared" si="710"/>
        <v>0</v>
      </c>
      <c r="FQ301" s="764">
        <f t="shared" si="710"/>
        <v>0</v>
      </c>
      <c r="FR301" s="764">
        <f t="shared" si="710"/>
        <v>0</v>
      </c>
      <c r="FS301" s="764">
        <f t="shared" si="710"/>
        <v>0</v>
      </c>
      <c r="FT301" s="764">
        <f t="shared" si="711"/>
        <v>0</v>
      </c>
      <c r="FU301" s="764">
        <f t="shared" si="711"/>
        <v>0</v>
      </c>
      <c r="FV301" s="764">
        <f t="shared" si="711"/>
        <v>0</v>
      </c>
      <c r="FW301" s="764">
        <f t="shared" si="711"/>
        <v>0</v>
      </c>
      <c r="FX301" s="764">
        <f t="shared" si="711"/>
        <v>0</v>
      </c>
      <c r="FY301" s="764">
        <f t="shared" si="711"/>
        <v>0</v>
      </c>
      <c r="FZ301" s="764">
        <f t="shared" si="711"/>
        <v>0</v>
      </c>
      <c r="GA301" s="764">
        <f t="shared" si="711"/>
        <v>0</v>
      </c>
      <c r="GB301" s="764">
        <f t="shared" si="711"/>
        <v>0</v>
      </c>
      <c r="GC301" s="764">
        <f t="shared" si="711"/>
        <v>0</v>
      </c>
      <c r="GD301" s="764">
        <f t="shared" si="712"/>
        <v>0</v>
      </c>
      <c r="GE301" s="764">
        <f t="shared" si="712"/>
        <v>0</v>
      </c>
      <c r="GF301" s="764">
        <f t="shared" si="712"/>
        <v>0</v>
      </c>
      <c r="GG301" s="764">
        <f t="shared" si="712"/>
        <v>0</v>
      </c>
      <c r="GH301" s="764">
        <f t="shared" si="712"/>
        <v>0</v>
      </c>
      <c r="GI301" s="764">
        <f t="shared" si="712"/>
        <v>0</v>
      </c>
      <c r="GJ301" s="764">
        <f t="shared" si="712"/>
        <v>0</v>
      </c>
      <c r="GK301" s="764">
        <f t="shared" si="712"/>
        <v>0</v>
      </c>
      <c r="GL301" s="764">
        <f t="shared" si="712"/>
        <v>0</v>
      </c>
      <c r="GM301" s="764">
        <f t="shared" si="712"/>
        <v>0</v>
      </c>
      <c r="GN301" s="764">
        <f t="shared" si="713"/>
        <v>0</v>
      </c>
      <c r="GO301" s="764">
        <f t="shared" si="713"/>
        <v>0</v>
      </c>
      <c r="GP301" s="764">
        <f t="shared" si="713"/>
        <v>0</v>
      </c>
      <c r="GQ301" s="764">
        <f t="shared" si="713"/>
        <v>0</v>
      </c>
      <c r="GR301" s="764">
        <f t="shared" si="713"/>
        <v>0</v>
      </c>
      <c r="GS301" s="764">
        <f t="shared" si="713"/>
        <v>0</v>
      </c>
      <c r="GT301" s="764">
        <f t="shared" si="713"/>
        <v>0</v>
      </c>
      <c r="GU301" s="764">
        <f t="shared" si="713"/>
        <v>0</v>
      </c>
      <c r="GV301" s="764">
        <f t="shared" si="713"/>
        <v>0</v>
      </c>
      <c r="GW301" s="764">
        <f t="shared" si="713"/>
        <v>0</v>
      </c>
      <c r="GX301" s="764">
        <f t="shared" si="714"/>
        <v>0</v>
      </c>
      <c r="GY301" s="764">
        <f t="shared" si="714"/>
        <v>0</v>
      </c>
      <c r="GZ301" s="764">
        <f t="shared" si="714"/>
        <v>0</v>
      </c>
      <c r="HA301" s="764">
        <f t="shared" si="714"/>
        <v>0</v>
      </c>
      <c r="HB301" s="764">
        <f t="shared" si="714"/>
        <v>0</v>
      </c>
      <c r="HC301" s="764">
        <f t="shared" si="714"/>
        <v>0</v>
      </c>
      <c r="HD301" s="764">
        <f t="shared" si="714"/>
        <v>0</v>
      </c>
      <c r="HE301" s="764">
        <f t="shared" si="714"/>
        <v>0</v>
      </c>
      <c r="HF301" s="764">
        <f t="shared" si="714"/>
        <v>0</v>
      </c>
      <c r="HG301" s="764">
        <f t="shared" si="714"/>
        <v>0</v>
      </c>
      <c r="HH301" s="764">
        <f t="shared" si="715"/>
        <v>0</v>
      </c>
      <c r="HI301" s="764">
        <f t="shared" si="715"/>
        <v>0</v>
      </c>
      <c r="HJ301" s="764">
        <f t="shared" si="715"/>
        <v>0</v>
      </c>
      <c r="HK301" s="764">
        <f t="shared" si="715"/>
        <v>0</v>
      </c>
      <c r="HL301" s="764">
        <f t="shared" si="715"/>
        <v>0</v>
      </c>
      <c r="HM301" s="764">
        <f t="shared" si="715"/>
        <v>0</v>
      </c>
      <c r="HN301" s="764">
        <f t="shared" si="715"/>
        <v>0</v>
      </c>
      <c r="HO301" s="764">
        <f t="shared" si="715"/>
        <v>0</v>
      </c>
      <c r="HP301" s="764">
        <f t="shared" si="715"/>
        <v>0</v>
      </c>
      <c r="HQ301" s="764">
        <f t="shared" si="715"/>
        <v>0</v>
      </c>
      <c r="HR301" s="764">
        <f t="shared" si="716"/>
        <v>0</v>
      </c>
      <c r="HS301" s="764">
        <f t="shared" si="716"/>
        <v>0</v>
      </c>
      <c r="HT301" s="764">
        <f t="shared" si="716"/>
        <v>0</v>
      </c>
      <c r="HU301" s="764">
        <f t="shared" si="716"/>
        <v>0</v>
      </c>
      <c r="HV301" s="764">
        <f t="shared" si="716"/>
        <v>0</v>
      </c>
      <c r="HW301" s="764">
        <f t="shared" si="716"/>
        <v>0</v>
      </c>
      <c r="HX301" s="764">
        <f t="shared" si="716"/>
        <v>0</v>
      </c>
      <c r="HY301" s="764">
        <f t="shared" si="716"/>
        <v>0</v>
      </c>
      <c r="HZ301" s="764">
        <f t="shared" si="716"/>
        <v>0</v>
      </c>
      <c r="IA301" s="764">
        <f t="shared" si="716"/>
        <v>0</v>
      </c>
      <c r="IB301" s="764">
        <f t="shared" si="717"/>
        <v>0</v>
      </c>
      <c r="IC301" s="764">
        <f t="shared" si="717"/>
        <v>0</v>
      </c>
      <c r="ID301" s="764">
        <f t="shared" si="717"/>
        <v>0</v>
      </c>
      <c r="IE301" s="764">
        <f t="shared" si="717"/>
        <v>0</v>
      </c>
      <c r="IF301" s="764">
        <f t="shared" si="717"/>
        <v>0</v>
      </c>
      <c r="IG301" s="764">
        <f t="shared" si="717"/>
        <v>0</v>
      </c>
      <c r="IH301" s="764">
        <f t="shared" si="717"/>
        <v>0</v>
      </c>
      <c r="II301" s="764">
        <f t="shared" si="717"/>
        <v>0</v>
      </c>
      <c r="IJ301" s="764">
        <f t="shared" si="717"/>
        <v>0</v>
      </c>
      <c r="IK301" s="764">
        <f t="shared" si="717"/>
        <v>0</v>
      </c>
      <c r="IL301" s="764">
        <f t="shared" si="718"/>
        <v>0</v>
      </c>
      <c r="IM301" s="764">
        <f t="shared" si="718"/>
        <v>0</v>
      </c>
      <c r="IN301" s="764">
        <f t="shared" si="718"/>
        <v>0</v>
      </c>
      <c r="IO301" s="764">
        <f t="shared" si="718"/>
        <v>0</v>
      </c>
      <c r="IP301" s="764">
        <f t="shared" si="718"/>
        <v>0</v>
      </c>
      <c r="IQ301" s="764">
        <f t="shared" si="718"/>
        <v>0</v>
      </c>
      <c r="IR301" s="764">
        <f t="shared" si="718"/>
        <v>0</v>
      </c>
      <c r="IS301" s="764">
        <f t="shared" si="718"/>
        <v>0</v>
      </c>
      <c r="IT301" s="764">
        <f t="shared" si="718"/>
        <v>0</v>
      </c>
      <c r="IU301" s="764">
        <f t="shared" si="718"/>
        <v>0</v>
      </c>
      <c r="IV301" s="764">
        <f t="shared" si="718"/>
        <v>0</v>
      </c>
      <c r="IW301" s="764">
        <f t="shared" si="718"/>
        <v>0</v>
      </c>
      <c r="IX301" s="764">
        <f t="shared" si="718"/>
        <v>0</v>
      </c>
      <c r="IY301" s="764">
        <f t="shared" si="718"/>
        <v>0</v>
      </c>
      <c r="IZ301" s="764">
        <f t="shared" si="718"/>
        <v>0</v>
      </c>
      <c r="JA301" s="764">
        <f t="shared" si="718"/>
        <v>0</v>
      </c>
      <c r="JB301" s="764">
        <f t="shared" si="718"/>
        <v>0</v>
      </c>
      <c r="JC301" s="764">
        <f t="shared" si="718"/>
        <v>0</v>
      </c>
      <c r="JD301" s="764">
        <f t="shared" si="698"/>
        <v>0</v>
      </c>
      <c r="JE301" s="764">
        <f t="shared" si="698"/>
        <v>0</v>
      </c>
      <c r="JF301" s="764">
        <f t="shared" si="698"/>
        <v>0</v>
      </c>
      <c r="JG301" s="764">
        <f t="shared" si="698"/>
        <v>0</v>
      </c>
      <c r="JH301" s="764">
        <f t="shared" si="698"/>
        <v>0</v>
      </c>
      <c r="JI301" s="764">
        <f t="shared" si="698"/>
        <v>0</v>
      </c>
      <c r="JJ301" s="764">
        <f t="shared" si="698"/>
        <v>0</v>
      </c>
      <c r="JK301" s="764">
        <f t="shared" si="698"/>
        <v>0</v>
      </c>
      <c r="JL301" s="764">
        <f t="shared" si="718"/>
        <v>0</v>
      </c>
      <c r="JM301" s="764">
        <f t="shared" si="718"/>
        <v>0</v>
      </c>
      <c r="JN301" s="764">
        <f t="shared" si="718"/>
        <v>0</v>
      </c>
      <c r="JO301" s="764">
        <f t="shared" si="718"/>
        <v>0</v>
      </c>
      <c r="JP301" s="764">
        <f t="shared" si="718"/>
        <v>0</v>
      </c>
      <c r="JQ301" s="764">
        <f t="shared" si="624"/>
        <v>0</v>
      </c>
      <c r="JR301" s="764">
        <f t="shared" si="624"/>
        <v>0</v>
      </c>
      <c r="JS301" s="764">
        <f t="shared" si="718"/>
        <v>0</v>
      </c>
      <c r="JT301" s="765">
        <f t="shared" si="625"/>
        <v>0</v>
      </c>
      <c r="JU301" s="229">
        <f t="shared" si="626"/>
        <v>0</v>
      </c>
    </row>
    <row r="302" spans="1:281" ht="12.75" customHeight="1">
      <c r="A302" s="57"/>
      <c r="B302" s="52"/>
      <c r="C302" s="52"/>
      <c r="D302" s="62"/>
      <c r="E302" s="743" t="str">
        <f t="shared" si="623"/>
        <v xml:space="preserve"> </v>
      </c>
      <c r="F302" s="56"/>
      <c r="G302" s="228"/>
      <c r="H302" s="744">
        <f>SUMIF(Ajuste!$C$8:$C$483,$B$6:$B$499,Ajuste!$E$8:$E$483)</f>
        <v>0</v>
      </c>
      <c r="I302" s="744">
        <f>SUMIF(Ajuste!$C$8:$C$483,$B$6:$B$499,Ajuste!$F$8:$F$483)</f>
        <v>0</v>
      </c>
      <c r="J302" s="229">
        <f t="shared" si="627"/>
        <v>0</v>
      </c>
      <c r="K302" s="764">
        <f t="shared" si="699"/>
        <v>0</v>
      </c>
      <c r="L302" s="764">
        <f t="shared" si="719"/>
        <v>0</v>
      </c>
      <c r="M302" s="764">
        <f t="shared" si="719"/>
        <v>0</v>
      </c>
      <c r="N302" s="764">
        <f t="shared" si="719"/>
        <v>0</v>
      </c>
      <c r="O302" s="764">
        <f t="shared" si="719"/>
        <v>0</v>
      </c>
      <c r="P302" s="764">
        <f t="shared" si="719"/>
        <v>0</v>
      </c>
      <c r="Q302" s="764">
        <f t="shared" si="719"/>
        <v>0</v>
      </c>
      <c r="R302" s="764">
        <f t="shared" si="719"/>
        <v>0</v>
      </c>
      <c r="S302" s="764">
        <f t="shared" si="719"/>
        <v>0</v>
      </c>
      <c r="T302" s="764">
        <f t="shared" si="719"/>
        <v>0</v>
      </c>
      <c r="U302" s="764">
        <f t="shared" si="719"/>
        <v>0</v>
      </c>
      <c r="V302" s="764">
        <f t="shared" si="719"/>
        <v>0</v>
      </c>
      <c r="W302" s="764">
        <f t="shared" si="719"/>
        <v>0</v>
      </c>
      <c r="X302" s="764">
        <f t="shared" si="719"/>
        <v>0</v>
      </c>
      <c r="Y302" s="764">
        <f t="shared" si="719"/>
        <v>0</v>
      </c>
      <c r="Z302" s="764">
        <f t="shared" si="719"/>
        <v>0</v>
      </c>
      <c r="AA302" s="764">
        <f t="shared" si="719"/>
        <v>0</v>
      </c>
      <c r="AB302" s="764">
        <f t="shared" si="719"/>
        <v>0</v>
      </c>
      <c r="AC302" s="764">
        <f t="shared" si="719"/>
        <v>0</v>
      </c>
      <c r="AD302" s="764">
        <f t="shared" si="719"/>
        <v>0</v>
      </c>
      <c r="AE302" s="764">
        <f t="shared" si="719"/>
        <v>0</v>
      </c>
      <c r="AF302" s="764">
        <f t="shared" si="719"/>
        <v>0</v>
      </c>
      <c r="AG302" s="764">
        <f t="shared" si="719"/>
        <v>0</v>
      </c>
      <c r="AH302" s="764">
        <f t="shared" si="719"/>
        <v>0</v>
      </c>
      <c r="AI302" s="764">
        <f t="shared" si="719"/>
        <v>0</v>
      </c>
      <c r="AJ302" s="764">
        <f t="shared" si="719"/>
        <v>0</v>
      </c>
      <c r="AK302" s="764">
        <f t="shared" si="719"/>
        <v>0</v>
      </c>
      <c r="AL302" s="764">
        <f t="shared" si="719"/>
        <v>0</v>
      </c>
      <c r="AM302" s="764">
        <f t="shared" si="719"/>
        <v>0</v>
      </c>
      <c r="AN302" s="764">
        <f t="shared" si="719"/>
        <v>0</v>
      </c>
      <c r="AO302" s="764">
        <f t="shared" si="719"/>
        <v>0</v>
      </c>
      <c r="AP302" s="764">
        <f t="shared" si="719"/>
        <v>0</v>
      </c>
      <c r="AQ302" s="764">
        <f t="shared" si="719"/>
        <v>0</v>
      </c>
      <c r="AR302" s="764">
        <f t="shared" si="719"/>
        <v>0</v>
      </c>
      <c r="AS302" s="764">
        <f t="shared" si="719"/>
        <v>0</v>
      </c>
      <c r="AT302" s="764">
        <f t="shared" si="719"/>
        <v>0</v>
      </c>
      <c r="AU302" s="764">
        <f t="shared" si="719"/>
        <v>0</v>
      </c>
      <c r="AV302" s="764">
        <f t="shared" si="719"/>
        <v>0</v>
      </c>
      <c r="AW302" s="764">
        <f t="shared" si="719"/>
        <v>0</v>
      </c>
      <c r="AX302" s="764">
        <f t="shared" si="719"/>
        <v>0</v>
      </c>
      <c r="AY302" s="764">
        <f t="shared" si="719"/>
        <v>0</v>
      </c>
      <c r="AZ302" s="764">
        <f t="shared" si="719"/>
        <v>0</v>
      </c>
      <c r="BA302" s="764">
        <f t="shared" si="719"/>
        <v>0</v>
      </c>
      <c r="BB302" s="764">
        <f t="shared" si="719"/>
        <v>0</v>
      </c>
      <c r="BC302" s="764">
        <f t="shared" si="719"/>
        <v>0</v>
      </c>
      <c r="BD302" s="764">
        <f t="shared" si="719"/>
        <v>0</v>
      </c>
      <c r="BE302" s="764">
        <f t="shared" si="719"/>
        <v>0</v>
      </c>
      <c r="BF302" s="764">
        <f t="shared" si="699"/>
        <v>0</v>
      </c>
      <c r="BG302" s="764">
        <f t="shared" si="699"/>
        <v>0</v>
      </c>
      <c r="BH302" s="764">
        <f t="shared" si="699"/>
        <v>0</v>
      </c>
      <c r="BI302" s="764">
        <f t="shared" si="699"/>
        <v>0</v>
      </c>
      <c r="BJ302" s="764">
        <f t="shared" si="699"/>
        <v>0</v>
      </c>
      <c r="BK302" s="764">
        <f t="shared" si="699"/>
        <v>0</v>
      </c>
      <c r="BL302" s="764">
        <f t="shared" si="699"/>
        <v>0</v>
      </c>
      <c r="BM302" s="764">
        <f t="shared" si="699"/>
        <v>0</v>
      </c>
      <c r="BN302" s="764">
        <f t="shared" si="700"/>
        <v>0</v>
      </c>
      <c r="BO302" s="764">
        <f t="shared" si="700"/>
        <v>0</v>
      </c>
      <c r="BP302" s="764">
        <f t="shared" si="700"/>
        <v>0</v>
      </c>
      <c r="BQ302" s="764">
        <f t="shared" si="700"/>
        <v>0</v>
      </c>
      <c r="BR302" s="764">
        <f t="shared" si="700"/>
        <v>0</v>
      </c>
      <c r="BS302" s="764">
        <f t="shared" si="700"/>
        <v>0</v>
      </c>
      <c r="BT302" s="764">
        <f t="shared" si="700"/>
        <v>0</v>
      </c>
      <c r="BU302" s="764">
        <f t="shared" si="700"/>
        <v>0</v>
      </c>
      <c r="BV302" s="764">
        <f t="shared" si="700"/>
        <v>0</v>
      </c>
      <c r="BW302" s="764">
        <f t="shared" si="700"/>
        <v>0</v>
      </c>
      <c r="BX302" s="764">
        <f t="shared" si="701"/>
        <v>0</v>
      </c>
      <c r="BY302" s="764">
        <f t="shared" si="701"/>
        <v>0</v>
      </c>
      <c r="BZ302" s="764">
        <f t="shared" si="701"/>
        <v>0</v>
      </c>
      <c r="CA302" s="764">
        <f t="shared" si="701"/>
        <v>0</v>
      </c>
      <c r="CB302" s="764">
        <f t="shared" si="701"/>
        <v>0</v>
      </c>
      <c r="CC302" s="764">
        <f t="shared" si="701"/>
        <v>0</v>
      </c>
      <c r="CD302" s="764">
        <f t="shared" si="701"/>
        <v>0</v>
      </c>
      <c r="CE302" s="764">
        <f t="shared" si="701"/>
        <v>0</v>
      </c>
      <c r="CF302" s="764">
        <f t="shared" si="701"/>
        <v>0</v>
      </c>
      <c r="CG302" s="764">
        <f t="shared" si="701"/>
        <v>0</v>
      </c>
      <c r="CH302" s="764">
        <f t="shared" si="702"/>
        <v>0</v>
      </c>
      <c r="CI302" s="764">
        <f t="shared" si="702"/>
        <v>0</v>
      </c>
      <c r="CJ302" s="764">
        <f t="shared" si="702"/>
        <v>0</v>
      </c>
      <c r="CK302" s="764">
        <f t="shared" si="702"/>
        <v>0</v>
      </c>
      <c r="CL302" s="764">
        <f t="shared" si="702"/>
        <v>0</v>
      </c>
      <c r="CM302" s="764">
        <f t="shared" si="702"/>
        <v>0</v>
      </c>
      <c r="CN302" s="764">
        <f t="shared" si="702"/>
        <v>0</v>
      </c>
      <c r="CO302" s="764">
        <f t="shared" si="702"/>
        <v>0</v>
      </c>
      <c r="CP302" s="764">
        <f t="shared" si="702"/>
        <v>0</v>
      </c>
      <c r="CQ302" s="764">
        <f t="shared" si="702"/>
        <v>0</v>
      </c>
      <c r="CR302" s="764">
        <f t="shared" si="703"/>
        <v>0</v>
      </c>
      <c r="CS302" s="764">
        <f t="shared" si="703"/>
        <v>0</v>
      </c>
      <c r="CT302" s="764">
        <f t="shared" si="703"/>
        <v>0</v>
      </c>
      <c r="CU302" s="764">
        <f t="shared" si="703"/>
        <v>0</v>
      </c>
      <c r="CV302" s="764">
        <f t="shared" si="703"/>
        <v>0</v>
      </c>
      <c r="CW302" s="764">
        <f t="shared" si="703"/>
        <v>0</v>
      </c>
      <c r="CX302" s="764">
        <f t="shared" si="703"/>
        <v>0</v>
      </c>
      <c r="CY302" s="764">
        <f t="shared" si="703"/>
        <v>0</v>
      </c>
      <c r="CZ302" s="764">
        <f t="shared" si="703"/>
        <v>0</v>
      </c>
      <c r="DA302" s="764">
        <f t="shared" si="703"/>
        <v>0</v>
      </c>
      <c r="DB302" s="764">
        <f t="shared" si="704"/>
        <v>0</v>
      </c>
      <c r="DC302" s="764">
        <f t="shared" si="704"/>
        <v>0</v>
      </c>
      <c r="DD302" s="764">
        <f t="shared" si="704"/>
        <v>0</v>
      </c>
      <c r="DE302" s="764">
        <f t="shared" si="704"/>
        <v>0</v>
      </c>
      <c r="DF302" s="764">
        <f t="shared" si="704"/>
        <v>0</v>
      </c>
      <c r="DG302" s="764">
        <f t="shared" si="704"/>
        <v>0</v>
      </c>
      <c r="DH302" s="764">
        <f t="shared" si="704"/>
        <v>0</v>
      </c>
      <c r="DI302" s="764">
        <f t="shared" si="704"/>
        <v>0</v>
      </c>
      <c r="DJ302" s="764">
        <f t="shared" si="704"/>
        <v>0</v>
      </c>
      <c r="DK302" s="764">
        <f t="shared" si="704"/>
        <v>0</v>
      </c>
      <c r="DL302" s="764">
        <f t="shared" si="705"/>
        <v>0</v>
      </c>
      <c r="DM302" s="764">
        <f t="shared" si="705"/>
        <v>0</v>
      </c>
      <c r="DN302" s="764">
        <f t="shared" si="705"/>
        <v>0</v>
      </c>
      <c r="DO302" s="764">
        <f t="shared" si="705"/>
        <v>0</v>
      </c>
      <c r="DP302" s="764">
        <f t="shared" si="705"/>
        <v>0</v>
      </c>
      <c r="DQ302" s="764">
        <f t="shared" si="705"/>
        <v>0</v>
      </c>
      <c r="DR302" s="764">
        <f t="shared" si="705"/>
        <v>0</v>
      </c>
      <c r="DS302" s="764">
        <f t="shared" si="705"/>
        <v>0</v>
      </c>
      <c r="DT302" s="764">
        <f t="shared" si="705"/>
        <v>0</v>
      </c>
      <c r="DU302" s="764">
        <f t="shared" si="705"/>
        <v>0</v>
      </c>
      <c r="DV302" s="764">
        <f t="shared" si="706"/>
        <v>0</v>
      </c>
      <c r="DW302" s="764">
        <f t="shared" si="706"/>
        <v>0</v>
      </c>
      <c r="DX302" s="764">
        <f t="shared" si="706"/>
        <v>0</v>
      </c>
      <c r="DY302" s="764">
        <f t="shared" si="706"/>
        <v>0</v>
      </c>
      <c r="DZ302" s="764">
        <f t="shared" si="706"/>
        <v>0</v>
      </c>
      <c r="EA302" s="764">
        <f t="shared" si="706"/>
        <v>0</v>
      </c>
      <c r="EB302" s="764">
        <f t="shared" si="706"/>
        <v>0</v>
      </c>
      <c r="EC302" s="764">
        <f t="shared" si="706"/>
        <v>0</v>
      </c>
      <c r="ED302" s="764">
        <f t="shared" si="706"/>
        <v>0</v>
      </c>
      <c r="EE302" s="764">
        <f t="shared" si="706"/>
        <v>0</v>
      </c>
      <c r="EF302" s="764">
        <f t="shared" si="707"/>
        <v>0</v>
      </c>
      <c r="EG302" s="764">
        <f t="shared" si="707"/>
        <v>0</v>
      </c>
      <c r="EH302" s="764">
        <f t="shared" si="707"/>
        <v>0</v>
      </c>
      <c r="EI302" s="764">
        <f t="shared" si="707"/>
        <v>0</v>
      </c>
      <c r="EJ302" s="764">
        <f t="shared" si="707"/>
        <v>0</v>
      </c>
      <c r="EK302" s="764">
        <f t="shared" si="707"/>
        <v>0</v>
      </c>
      <c r="EL302" s="764">
        <f t="shared" si="707"/>
        <v>0</v>
      </c>
      <c r="EM302" s="764">
        <f t="shared" si="707"/>
        <v>0</v>
      </c>
      <c r="EN302" s="764">
        <f t="shared" si="707"/>
        <v>0</v>
      </c>
      <c r="EO302" s="764">
        <f t="shared" si="707"/>
        <v>0</v>
      </c>
      <c r="EP302" s="764">
        <f t="shared" si="708"/>
        <v>0</v>
      </c>
      <c r="EQ302" s="764">
        <f t="shared" si="708"/>
        <v>0</v>
      </c>
      <c r="ER302" s="764">
        <f t="shared" si="708"/>
        <v>0</v>
      </c>
      <c r="ES302" s="764">
        <f t="shared" si="708"/>
        <v>0</v>
      </c>
      <c r="ET302" s="764">
        <f t="shared" si="708"/>
        <v>0</v>
      </c>
      <c r="EU302" s="764">
        <f t="shared" si="708"/>
        <v>0</v>
      </c>
      <c r="EV302" s="764">
        <f t="shared" si="708"/>
        <v>0</v>
      </c>
      <c r="EW302" s="764">
        <f t="shared" si="708"/>
        <v>0</v>
      </c>
      <c r="EX302" s="764">
        <f t="shared" si="708"/>
        <v>0</v>
      </c>
      <c r="EY302" s="764">
        <f t="shared" si="708"/>
        <v>0</v>
      </c>
      <c r="EZ302" s="764">
        <f t="shared" si="709"/>
        <v>0</v>
      </c>
      <c r="FA302" s="764">
        <f t="shared" si="709"/>
        <v>0</v>
      </c>
      <c r="FB302" s="764">
        <f t="shared" si="709"/>
        <v>0</v>
      </c>
      <c r="FC302" s="764">
        <f t="shared" si="709"/>
        <v>0</v>
      </c>
      <c r="FD302" s="764">
        <f t="shared" si="709"/>
        <v>0</v>
      </c>
      <c r="FE302" s="764">
        <f t="shared" si="709"/>
        <v>0</v>
      </c>
      <c r="FF302" s="764">
        <f t="shared" si="709"/>
        <v>0</v>
      </c>
      <c r="FG302" s="764">
        <f t="shared" si="709"/>
        <v>0</v>
      </c>
      <c r="FH302" s="764">
        <f t="shared" si="709"/>
        <v>0</v>
      </c>
      <c r="FI302" s="764">
        <f t="shared" si="709"/>
        <v>0</v>
      </c>
      <c r="FJ302" s="764">
        <f t="shared" si="710"/>
        <v>0</v>
      </c>
      <c r="FK302" s="764">
        <f t="shared" si="710"/>
        <v>0</v>
      </c>
      <c r="FL302" s="764">
        <f t="shared" si="710"/>
        <v>0</v>
      </c>
      <c r="FM302" s="764">
        <f t="shared" si="710"/>
        <v>0</v>
      </c>
      <c r="FN302" s="764">
        <f t="shared" si="710"/>
        <v>0</v>
      </c>
      <c r="FO302" s="764">
        <f t="shared" si="710"/>
        <v>0</v>
      </c>
      <c r="FP302" s="764">
        <f t="shared" si="710"/>
        <v>0</v>
      </c>
      <c r="FQ302" s="764">
        <f t="shared" si="710"/>
        <v>0</v>
      </c>
      <c r="FR302" s="764">
        <f t="shared" si="710"/>
        <v>0</v>
      </c>
      <c r="FS302" s="764">
        <f t="shared" si="710"/>
        <v>0</v>
      </c>
      <c r="FT302" s="764">
        <f t="shared" si="711"/>
        <v>0</v>
      </c>
      <c r="FU302" s="764">
        <f t="shared" si="711"/>
        <v>0</v>
      </c>
      <c r="FV302" s="764">
        <f t="shared" si="711"/>
        <v>0</v>
      </c>
      <c r="FW302" s="764">
        <f t="shared" si="711"/>
        <v>0</v>
      </c>
      <c r="FX302" s="764">
        <f t="shared" si="711"/>
        <v>0</v>
      </c>
      <c r="FY302" s="764">
        <f t="shared" si="711"/>
        <v>0</v>
      </c>
      <c r="FZ302" s="764">
        <f t="shared" si="711"/>
        <v>0</v>
      </c>
      <c r="GA302" s="764">
        <f t="shared" si="711"/>
        <v>0</v>
      </c>
      <c r="GB302" s="764">
        <f t="shared" si="711"/>
        <v>0</v>
      </c>
      <c r="GC302" s="764">
        <f t="shared" si="711"/>
        <v>0</v>
      </c>
      <c r="GD302" s="764">
        <f t="shared" si="712"/>
        <v>0</v>
      </c>
      <c r="GE302" s="764">
        <f t="shared" si="712"/>
        <v>0</v>
      </c>
      <c r="GF302" s="764">
        <f t="shared" si="712"/>
        <v>0</v>
      </c>
      <c r="GG302" s="764">
        <f t="shared" si="712"/>
        <v>0</v>
      </c>
      <c r="GH302" s="764">
        <f t="shared" si="712"/>
        <v>0</v>
      </c>
      <c r="GI302" s="764">
        <f t="shared" si="712"/>
        <v>0</v>
      </c>
      <c r="GJ302" s="764">
        <f t="shared" si="712"/>
        <v>0</v>
      </c>
      <c r="GK302" s="764">
        <f t="shared" si="712"/>
        <v>0</v>
      </c>
      <c r="GL302" s="764">
        <f t="shared" si="712"/>
        <v>0</v>
      </c>
      <c r="GM302" s="764">
        <f t="shared" si="712"/>
        <v>0</v>
      </c>
      <c r="GN302" s="764">
        <f t="shared" si="713"/>
        <v>0</v>
      </c>
      <c r="GO302" s="764">
        <f t="shared" si="713"/>
        <v>0</v>
      </c>
      <c r="GP302" s="764">
        <f t="shared" si="713"/>
        <v>0</v>
      </c>
      <c r="GQ302" s="764">
        <f t="shared" si="713"/>
        <v>0</v>
      </c>
      <c r="GR302" s="764">
        <f t="shared" si="713"/>
        <v>0</v>
      </c>
      <c r="GS302" s="764">
        <f t="shared" si="713"/>
        <v>0</v>
      </c>
      <c r="GT302" s="764">
        <f t="shared" si="713"/>
        <v>0</v>
      </c>
      <c r="GU302" s="764">
        <f t="shared" si="713"/>
        <v>0</v>
      </c>
      <c r="GV302" s="764">
        <f t="shared" si="713"/>
        <v>0</v>
      </c>
      <c r="GW302" s="764">
        <f t="shared" si="713"/>
        <v>0</v>
      </c>
      <c r="GX302" s="764">
        <f t="shared" si="714"/>
        <v>0</v>
      </c>
      <c r="GY302" s="764">
        <f t="shared" si="714"/>
        <v>0</v>
      </c>
      <c r="GZ302" s="764">
        <f t="shared" si="714"/>
        <v>0</v>
      </c>
      <c r="HA302" s="764">
        <f t="shared" si="714"/>
        <v>0</v>
      </c>
      <c r="HB302" s="764">
        <f t="shared" si="714"/>
        <v>0</v>
      </c>
      <c r="HC302" s="764">
        <f t="shared" si="714"/>
        <v>0</v>
      </c>
      <c r="HD302" s="764">
        <f t="shared" si="714"/>
        <v>0</v>
      </c>
      <c r="HE302" s="764">
        <f t="shared" si="714"/>
        <v>0</v>
      </c>
      <c r="HF302" s="764">
        <f t="shared" si="714"/>
        <v>0</v>
      </c>
      <c r="HG302" s="764">
        <f t="shared" si="714"/>
        <v>0</v>
      </c>
      <c r="HH302" s="764">
        <f t="shared" si="715"/>
        <v>0</v>
      </c>
      <c r="HI302" s="764">
        <f t="shared" si="715"/>
        <v>0</v>
      </c>
      <c r="HJ302" s="764">
        <f t="shared" si="715"/>
        <v>0</v>
      </c>
      <c r="HK302" s="764">
        <f t="shared" si="715"/>
        <v>0</v>
      </c>
      <c r="HL302" s="764">
        <f t="shared" si="715"/>
        <v>0</v>
      </c>
      <c r="HM302" s="764">
        <f t="shared" si="715"/>
        <v>0</v>
      </c>
      <c r="HN302" s="764">
        <f t="shared" si="715"/>
        <v>0</v>
      </c>
      <c r="HO302" s="764">
        <f t="shared" si="715"/>
        <v>0</v>
      </c>
      <c r="HP302" s="764">
        <f t="shared" si="715"/>
        <v>0</v>
      </c>
      <c r="HQ302" s="764">
        <f t="shared" si="715"/>
        <v>0</v>
      </c>
      <c r="HR302" s="764">
        <f t="shared" si="716"/>
        <v>0</v>
      </c>
      <c r="HS302" s="764">
        <f t="shared" si="716"/>
        <v>0</v>
      </c>
      <c r="HT302" s="764">
        <f t="shared" si="716"/>
        <v>0</v>
      </c>
      <c r="HU302" s="764">
        <f t="shared" si="716"/>
        <v>0</v>
      </c>
      <c r="HV302" s="764">
        <f t="shared" si="716"/>
        <v>0</v>
      </c>
      <c r="HW302" s="764">
        <f t="shared" si="716"/>
        <v>0</v>
      </c>
      <c r="HX302" s="764">
        <f t="shared" si="716"/>
        <v>0</v>
      </c>
      <c r="HY302" s="764">
        <f t="shared" si="716"/>
        <v>0</v>
      </c>
      <c r="HZ302" s="764">
        <f t="shared" si="716"/>
        <v>0</v>
      </c>
      <c r="IA302" s="764">
        <f t="shared" si="716"/>
        <v>0</v>
      </c>
      <c r="IB302" s="764">
        <f t="shared" si="717"/>
        <v>0</v>
      </c>
      <c r="IC302" s="764">
        <f t="shared" si="717"/>
        <v>0</v>
      </c>
      <c r="ID302" s="764">
        <f t="shared" si="717"/>
        <v>0</v>
      </c>
      <c r="IE302" s="764">
        <f t="shared" si="717"/>
        <v>0</v>
      </c>
      <c r="IF302" s="764">
        <f t="shared" si="717"/>
        <v>0</v>
      </c>
      <c r="IG302" s="764">
        <f t="shared" si="717"/>
        <v>0</v>
      </c>
      <c r="IH302" s="764">
        <f t="shared" si="717"/>
        <v>0</v>
      </c>
      <c r="II302" s="764">
        <f t="shared" si="717"/>
        <v>0</v>
      </c>
      <c r="IJ302" s="764">
        <f t="shared" si="717"/>
        <v>0</v>
      </c>
      <c r="IK302" s="764">
        <f t="shared" si="717"/>
        <v>0</v>
      </c>
      <c r="IL302" s="764">
        <f t="shared" si="718"/>
        <v>0</v>
      </c>
      <c r="IM302" s="764">
        <f t="shared" si="718"/>
        <v>0</v>
      </c>
      <c r="IN302" s="764">
        <f t="shared" si="718"/>
        <v>0</v>
      </c>
      <c r="IO302" s="764">
        <f t="shared" si="718"/>
        <v>0</v>
      </c>
      <c r="IP302" s="764">
        <f t="shared" si="718"/>
        <v>0</v>
      </c>
      <c r="IQ302" s="764">
        <f t="shared" si="718"/>
        <v>0</v>
      </c>
      <c r="IR302" s="764">
        <f t="shared" si="718"/>
        <v>0</v>
      </c>
      <c r="IS302" s="764">
        <f t="shared" si="718"/>
        <v>0</v>
      </c>
      <c r="IT302" s="764">
        <f t="shared" si="718"/>
        <v>0</v>
      </c>
      <c r="IU302" s="764">
        <f t="shared" si="718"/>
        <v>0</v>
      </c>
      <c r="IV302" s="764">
        <f t="shared" si="718"/>
        <v>0</v>
      </c>
      <c r="IW302" s="764">
        <f t="shared" si="718"/>
        <v>0</v>
      </c>
      <c r="IX302" s="764">
        <f t="shared" si="718"/>
        <v>0</v>
      </c>
      <c r="IY302" s="764">
        <f t="shared" si="718"/>
        <v>0</v>
      </c>
      <c r="IZ302" s="764">
        <f t="shared" si="718"/>
        <v>0</v>
      </c>
      <c r="JA302" s="764">
        <f t="shared" si="718"/>
        <v>0</v>
      </c>
      <c r="JB302" s="764">
        <f t="shared" si="718"/>
        <v>0</v>
      </c>
      <c r="JC302" s="764">
        <f t="shared" si="718"/>
        <v>0</v>
      </c>
      <c r="JD302" s="764">
        <f t="shared" si="698"/>
        <v>0</v>
      </c>
      <c r="JE302" s="764">
        <f t="shared" si="698"/>
        <v>0</v>
      </c>
      <c r="JF302" s="764">
        <f t="shared" si="698"/>
        <v>0</v>
      </c>
      <c r="JG302" s="764">
        <f t="shared" si="698"/>
        <v>0</v>
      </c>
      <c r="JH302" s="764">
        <f t="shared" si="698"/>
        <v>0</v>
      </c>
      <c r="JI302" s="764">
        <f t="shared" si="698"/>
        <v>0</v>
      </c>
      <c r="JJ302" s="764">
        <f t="shared" si="698"/>
        <v>0</v>
      </c>
      <c r="JK302" s="764">
        <f t="shared" si="698"/>
        <v>0</v>
      </c>
      <c r="JL302" s="764">
        <f t="shared" si="718"/>
        <v>0</v>
      </c>
      <c r="JM302" s="764">
        <f t="shared" si="718"/>
        <v>0</v>
      </c>
      <c r="JN302" s="764">
        <f t="shared" si="718"/>
        <v>0</v>
      </c>
      <c r="JO302" s="764">
        <f t="shared" si="718"/>
        <v>0</v>
      </c>
      <c r="JP302" s="764">
        <f t="shared" si="718"/>
        <v>0</v>
      </c>
      <c r="JQ302" s="764">
        <f t="shared" si="624"/>
        <v>0</v>
      </c>
      <c r="JR302" s="764">
        <f t="shared" si="624"/>
        <v>0</v>
      </c>
      <c r="JS302" s="764">
        <f t="shared" si="718"/>
        <v>0</v>
      </c>
      <c r="JT302" s="765">
        <f t="shared" si="625"/>
        <v>0</v>
      </c>
      <c r="JU302" s="229">
        <f t="shared" si="626"/>
        <v>0</v>
      </c>
    </row>
    <row r="303" spans="1:281" ht="12.75" customHeight="1">
      <c r="A303" s="57"/>
      <c r="B303" s="52"/>
      <c r="C303" s="52"/>
      <c r="D303" s="62"/>
      <c r="E303" s="743" t="str">
        <f t="shared" si="623"/>
        <v xml:space="preserve"> </v>
      </c>
      <c r="F303" s="56"/>
      <c r="G303" s="228"/>
      <c r="H303" s="744">
        <f>SUMIF(Ajuste!$C$8:$C$483,$B$6:$B$499,Ajuste!$E$8:$E$483)</f>
        <v>0</v>
      </c>
      <c r="I303" s="744">
        <f>SUMIF(Ajuste!$C$8:$C$483,$B$6:$B$499,Ajuste!$F$8:$F$483)</f>
        <v>0</v>
      </c>
      <c r="J303" s="229">
        <f t="shared" si="627"/>
        <v>0</v>
      </c>
      <c r="K303" s="764">
        <f t="shared" si="699"/>
        <v>0</v>
      </c>
      <c r="L303" s="764">
        <f t="shared" si="719"/>
        <v>0</v>
      </c>
      <c r="M303" s="764">
        <f t="shared" si="719"/>
        <v>0</v>
      </c>
      <c r="N303" s="764">
        <f t="shared" si="719"/>
        <v>0</v>
      </c>
      <c r="O303" s="764">
        <f t="shared" si="719"/>
        <v>0</v>
      </c>
      <c r="P303" s="764">
        <f t="shared" si="719"/>
        <v>0</v>
      </c>
      <c r="Q303" s="764">
        <f t="shared" si="719"/>
        <v>0</v>
      </c>
      <c r="R303" s="764">
        <f t="shared" si="719"/>
        <v>0</v>
      </c>
      <c r="S303" s="764">
        <f t="shared" si="719"/>
        <v>0</v>
      </c>
      <c r="T303" s="764">
        <f t="shared" si="719"/>
        <v>0</v>
      </c>
      <c r="U303" s="764">
        <f t="shared" si="719"/>
        <v>0</v>
      </c>
      <c r="V303" s="764">
        <f t="shared" si="719"/>
        <v>0</v>
      </c>
      <c r="W303" s="764">
        <f t="shared" si="719"/>
        <v>0</v>
      </c>
      <c r="X303" s="764">
        <f t="shared" si="719"/>
        <v>0</v>
      </c>
      <c r="Y303" s="764">
        <f t="shared" si="719"/>
        <v>0</v>
      </c>
      <c r="Z303" s="764">
        <f t="shared" si="719"/>
        <v>0</v>
      </c>
      <c r="AA303" s="764">
        <f t="shared" si="719"/>
        <v>0</v>
      </c>
      <c r="AB303" s="764">
        <f t="shared" si="719"/>
        <v>0</v>
      </c>
      <c r="AC303" s="764">
        <f t="shared" si="719"/>
        <v>0</v>
      </c>
      <c r="AD303" s="764">
        <f t="shared" si="719"/>
        <v>0</v>
      </c>
      <c r="AE303" s="764">
        <f t="shared" si="719"/>
        <v>0</v>
      </c>
      <c r="AF303" s="764">
        <f t="shared" si="719"/>
        <v>0</v>
      </c>
      <c r="AG303" s="764">
        <f t="shared" si="719"/>
        <v>0</v>
      </c>
      <c r="AH303" s="764">
        <f t="shared" si="719"/>
        <v>0</v>
      </c>
      <c r="AI303" s="764">
        <f t="shared" si="719"/>
        <v>0</v>
      </c>
      <c r="AJ303" s="764">
        <f t="shared" si="719"/>
        <v>0</v>
      </c>
      <c r="AK303" s="764">
        <f t="shared" si="719"/>
        <v>0</v>
      </c>
      <c r="AL303" s="764">
        <f t="shared" si="719"/>
        <v>0</v>
      </c>
      <c r="AM303" s="764">
        <f t="shared" si="719"/>
        <v>0</v>
      </c>
      <c r="AN303" s="764">
        <f t="shared" si="719"/>
        <v>0</v>
      </c>
      <c r="AO303" s="764">
        <f t="shared" si="719"/>
        <v>0</v>
      </c>
      <c r="AP303" s="764">
        <f t="shared" si="719"/>
        <v>0</v>
      </c>
      <c r="AQ303" s="764">
        <f t="shared" si="719"/>
        <v>0</v>
      </c>
      <c r="AR303" s="764">
        <f t="shared" si="719"/>
        <v>0</v>
      </c>
      <c r="AS303" s="764">
        <f t="shared" si="719"/>
        <v>0</v>
      </c>
      <c r="AT303" s="764">
        <f t="shared" si="719"/>
        <v>0</v>
      </c>
      <c r="AU303" s="764">
        <f t="shared" si="719"/>
        <v>0</v>
      </c>
      <c r="AV303" s="764">
        <f t="shared" si="719"/>
        <v>0</v>
      </c>
      <c r="AW303" s="764">
        <f t="shared" si="719"/>
        <v>0</v>
      </c>
      <c r="AX303" s="764">
        <f t="shared" si="719"/>
        <v>0</v>
      </c>
      <c r="AY303" s="764">
        <f t="shared" si="719"/>
        <v>0</v>
      </c>
      <c r="AZ303" s="764">
        <f t="shared" si="719"/>
        <v>0</v>
      </c>
      <c r="BA303" s="764">
        <f t="shared" si="719"/>
        <v>0</v>
      </c>
      <c r="BB303" s="764">
        <f t="shared" ref="L303:BE304" si="720">IF($D303=BB$5,$J303,0)</f>
        <v>0</v>
      </c>
      <c r="BC303" s="764">
        <f t="shared" si="720"/>
        <v>0</v>
      </c>
      <c r="BD303" s="764">
        <f t="shared" si="720"/>
        <v>0</v>
      </c>
      <c r="BE303" s="764">
        <f t="shared" si="720"/>
        <v>0</v>
      </c>
      <c r="BF303" s="764">
        <f t="shared" si="699"/>
        <v>0</v>
      </c>
      <c r="BG303" s="764">
        <f t="shared" si="699"/>
        <v>0</v>
      </c>
      <c r="BH303" s="764">
        <f t="shared" si="699"/>
        <v>0</v>
      </c>
      <c r="BI303" s="764">
        <f t="shared" si="699"/>
        <v>0</v>
      </c>
      <c r="BJ303" s="764">
        <f t="shared" si="699"/>
        <v>0</v>
      </c>
      <c r="BK303" s="764">
        <f t="shared" si="699"/>
        <v>0</v>
      </c>
      <c r="BL303" s="764">
        <f t="shared" si="699"/>
        <v>0</v>
      </c>
      <c r="BM303" s="764">
        <f t="shared" si="699"/>
        <v>0</v>
      </c>
      <c r="BN303" s="764">
        <f t="shared" si="700"/>
        <v>0</v>
      </c>
      <c r="BO303" s="764">
        <f t="shared" si="700"/>
        <v>0</v>
      </c>
      <c r="BP303" s="764">
        <f t="shared" si="700"/>
        <v>0</v>
      </c>
      <c r="BQ303" s="764">
        <f t="shared" si="700"/>
        <v>0</v>
      </c>
      <c r="BR303" s="764">
        <f t="shared" si="700"/>
        <v>0</v>
      </c>
      <c r="BS303" s="764">
        <f t="shared" si="700"/>
        <v>0</v>
      </c>
      <c r="BT303" s="764">
        <f t="shared" si="700"/>
        <v>0</v>
      </c>
      <c r="BU303" s="764">
        <f t="shared" si="700"/>
        <v>0</v>
      </c>
      <c r="BV303" s="764">
        <f t="shared" si="700"/>
        <v>0</v>
      </c>
      <c r="BW303" s="764">
        <f t="shared" si="700"/>
        <v>0</v>
      </c>
      <c r="BX303" s="764">
        <f t="shared" si="701"/>
        <v>0</v>
      </c>
      <c r="BY303" s="764">
        <f t="shared" si="701"/>
        <v>0</v>
      </c>
      <c r="BZ303" s="764">
        <f t="shared" si="701"/>
        <v>0</v>
      </c>
      <c r="CA303" s="764">
        <f t="shared" si="701"/>
        <v>0</v>
      </c>
      <c r="CB303" s="764">
        <f t="shared" si="701"/>
        <v>0</v>
      </c>
      <c r="CC303" s="764">
        <f t="shared" si="701"/>
        <v>0</v>
      </c>
      <c r="CD303" s="764">
        <f t="shared" si="701"/>
        <v>0</v>
      </c>
      <c r="CE303" s="764">
        <f t="shared" si="701"/>
        <v>0</v>
      </c>
      <c r="CF303" s="764">
        <f t="shared" si="701"/>
        <v>0</v>
      </c>
      <c r="CG303" s="764">
        <f t="shared" si="701"/>
        <v>0</v>
      </c>
      <c r="CH303" s="764">
        <f t="shared" si="702"/>
        <v>0</v>
      </c>
      <c r="CI303" s="764">
        <f t="shared" si="702"/>
        <v>0</v>
      </c>
      <c r="CJ303" s="764">
        <f t="shared" si="702"/>
        <v>0</v>
      </c>
      <c r="CK303" s="764">
        <f t="shared" si="702"/>
        <v>0</v>
      </c>
      <c r="CL303" s="764">
        <f t="shared" si="702"/>
        <v>0</v>
      </c>
      <c r="CM303" s="764">
        <f t="shared" si="702"/>
        <v>0</v>
      </c>
      <c r="CN303" s="764">
        <f t="shared" si="702"/>
        <v>0</v>
      </c>
      <c r="CO303" s="764">
        <f t="shared" si="702"/>
        <v>0</v>
      </c>
      <c r="CP303" s="764">
        <f t="shared" si="702"/>
        <v>0</v>
      </c>
      <c r="CQ303" s="764">
        <f t="shared" si="702"/>
        <v>0</v>
      </c>
      <c r="CR303" s="764">
        <f t="shared" si="703"/>
        <v>0</v>
      </c>
      <c r="CS303" s="764">
        <f t="shared" si="703"/>
        <v>0</v>
      </c>
      <c r="CT303" s="764">
        <f t="shared" si="703"/>
        <v>0</v>
      </c>
      <c r="CU303" s="764">
        <f t="shared" si="703"/>
        <v>0</v>
      </c>
      <c r="CV303" s="764">
        <f t="shared" si="703"/>
        <v>0</v>
      </c>
      <c r="CW303" s="764">
        <f t="shared" si="703"/>
        <v>0</v>
      </c>
      <c r="CX303" s="764">
        <f t="shared" si="703"/>
        <v>0</v>
      </c>
      <c r="CY303" s="764">
        <f t="shared" si="703"/>
        <v>0</v>
      </c>
      <c r="CZ303" s="764">
        <f t="shared" si="703"/>
        <v>0</v>
      </c>
      <c r="DA303" s="764">
        <f t="shared" si="703"/>
        <v>0</v>
      </c>
      <c r="DB303" s="764">
        <f t="shared" si="704"/>
        <v>0</v>
      </c>
      <c r="DC303" s="764">
        <f t="shared" si="704"/>
        <v>0</v>
      </c>
      <c r="DD303" s="764">
        <f t="shared" si="704"/>
        <v>0</v>
      </c>
      <c r="DE303" s="764">
        <f t="shared" si="704"/>
        <v>0</v>
      </c>
      <c r="DF303" s="764">
        <f t="shared" si="704"/>
        <v>0</v>
      </c>
      <c r="DG303" s="764">
        <f t="shared" si="704"/>
        <v>0</v>
      </c>
      <c r="DH303" s="764">
        <f t="shared" si="704"/>
        <v>0</v>
      </c>
      <c r="DI303" s="764">
        <f t="shared" si="704"/>
        <v>0</v>
      </c>
      <c r="DJ303" s="764">
        <f t="shared" si="704"/>
        <v>0</v>
      </c>
      <c r="DK303" s="764">
        <f t="shared" si="704"/>
        <v>0</v>
      </c>
      <c r="DL303" s="764">
        <f t="shared" si="705"/>
        <v>0</v>
      </c>
      <c r="DM303" s="764">
        <f t="shared" si="705"/>
        <v>0</v>
      </c>
      <c r="DN303" s="764">
        <f t="shared" si="705"/>
        <v>0</v>
      </c>
      <c r="DO303" s="764">
        <f t="shared" si="705"/>
        <v>0</v>
      </c>
      <c r="DP303" s="764">
        <f t="shared" si="705"/>
        <v>0</v>
      </c>
      <c r="DQ303" s="764">
        <f t="shared" si="705"/>
        <v>0</v>
      </c>
      <c r="DR303" s="764">
        <f t="shared" si="705"/>
        <v>0</v>
      </c>
      <c r="DS303" s="764">
        <f t="shared" si="705"/>
        <v>0</v>
      </c>
      <c r="DT303" s="764">
        <f t="shared" si="705"/>
        <v>0</v>
      </c>
      <c r="DU303" s="764">
        <f t="shared" si="705"/>
        <v>0</v>
      </c>
      <c r="DV303" s="764">
        <f t="shared" si="706"/>
        <v>0</v>
      </c>
      <c r="DW303" s="764">
        <f t="shared" si="706"/>
        <v>0</v>
      </c>
      <c r="DX303" s="764">
        <f t="shared" si="706"/>
        <v>0</v>
      </c>
      <c r="DY303" s="764">
        <f t="shared" si="706"/>
        <v>0</v>
      </c>
      <c r="DZ303" s="764">
        <f t="shared" si="706"/>
        <v>0</v>
      </c>
      <c r="EA303" s="764">
        <f t="shared" si="706"/>
        <v>0</v>
      </c>
      <c r="EB303" s="764">
        <f t="shared" si="706"/>
        <v>0</v>
      </c>
      <c r="EC303" s="764">
        <f t="shared" si="706"/>
        <v>0</v>
      </c>
      <c r="ED303" s="764">
        <f t="shared" si="706"/>
        <v>0</v>
      </c>
      <c r="EE303" s="764">
        <f t="shared" si="706"/>
        <v>0</v>
      </c>
      <c r="EF303" s="764">
        <f t="shared" si="707"/>
        <v>0</v>
      </c>
      <c r="EG303" s="764">
        <f t="shared" si="707"/>
        <v>0</v>
      </c>
      <c r="EH303" s="764">
        <f t="shared" si="707"/>
        <v>0</v>
      </c>
      <c r="EI303" s="764">
        <f t="shared" si="707"/>
        <v>0</v>
      </c>
      <c r="EJ303" s="764">
        <f t="shared" si="707"/>
        <v>0</v>
      </c>
      <c r="EK303" s="764">
        <f t="shared" si="707"/>
        <v>0</v>
      </c>
      <c r="EL303" s="764">
        <f t="shared" si="707"/>
        <v>0</v>
      </c>
      <c r="EM303" s="764">
        <f t="shared" si="707"/>
        <v>0</v>
      </c>
      <c r="EN303" s="764">
        <f t="shared" si="707"/>
        <v>0</v>
      </c>
      <c r="EO303" s="764">
        <f t="shared" si="707"/>
        <v>0</v>
      </c>
      <c r="EP303" s="764">
        <f t="shared" si="708"/>
        <v>0</v>
      </c>
      <c r="EQ303" s="764">
        <f t="shared" si="708"/>
        <v>0</v>
      </c>
      <c r="ER303" s="764">
        <f t="shared" si="708"/>
        <v>0</v>
      </c>
      <c r="ES303" s="764">
        <f t="shared" si="708"/>
        <v>0</v>
      </c>
      <c r="ET303" s="764">
        <f t="shared" si="708"/>
        <v>0</v>
      </c>
      <c r="EU303" s="764">
        <f t="shared" si="708"/>
        <v>0</v>
      </c>
      <c r="EV303" s="764">
        <f t="shared" si="708"/>
        <v>0</v>
      </c>
      <c r="EW303" s="764">
        <f t="shared" si="708"/>
        <v>0</v>
      </c>
      <c r="EX303" s="764">
        <f t="shared" si="708"/>
        <v>0</v>
      </c>
      <c r="EY303" s="764">
        <f t="shared" si="708"/>
        <v>0</v>
      </c>
      <c r="EZ303" s="764">
        <f t="shared" si="709"/>
        <v>0</v>
      </c>
      <c r="FA303" s="764">
        <f t="shared" si="709"/>
        <v>0</v>
      </c>
      <c r="FB303" s="764">
        <f t="shared" si="709"/>
        <v>0</v>
      </c>
      <c r="FC303" s="764">
        <f t="shared" si="709"/>
        <v>0</v>
      </c>
      <c r="FD303" s="764">
        <f t="shared" si="709"/>
        <v>0</v>
      </c>
      <c r="FE303" s="764">
        <f t="shared" si="709"/>
        <v>0</v>
      </c>
      <c r="FF303" s="764">
        <f t="shared" si="709"/>
        <v>0</v>
      </c>
      <c r="FG303" s="764">
        <f t="shared" si="709"/>
        <v>0</v>
      </c>
      <c r="FH303" s="764">
        <f t="shared" si="709"/>
        <v>0</v>
      </c>
      <c r="FI303" s="764">
        <f t="shared" si="709"/>
        <v>0</v>
      </c>
      <c r="FJ303" s="764">
        <f t="shared" si="710"/>
        <v>0</v>
      </c>
      <c r="FK303" s="764">
        <f t="shared" si="710"/>
        <v>0</v>
      </c>
      <c r="FL303" s="764">
        <f t="shared" si="710"/>
        <v>0</v>
      </c>
      <c r="FM303" s="764">
        <f t="shared" si="710"/>
        <v>0</v>
      </c>
      <c r="FN303" s="764">
        <f t="shared" si="710"/>
        <v>0</v>
      </c>
      <c r="FO303" s="764">
        <f t="shared" si="710"/>
        <v>0</v>
      </c>
      <c r="FP303" s="764">
        <f t="shared" si="710"/>
        <v>0</v>
      </c>
      <c r="FQ303" s="764">
        <f t="shared" si="710"/>
        <v>0</v>
      </c>
      <c r="FR303" s="764">
        <f t="shared" si="710"/>
        <v>0</v>
      </c>
      <c r="FS303" s="764">
        <f t="shared" si="710"/>
        <v>0</v>
      </c>
      <c r="FT303" s="764">
        <f t="shared" si="711"/>
        <v>0</v>
      </c>
      <c r="FU303" s="764">
        <f t="shared" si="711"/>
        <v>0</v>
      </c>
      <c r="FV303" s="764">
        <f t="shared" si="711"/>
        <v>0</v>
      </c>
      <c r="FW303" s="764">
        <f t="shared" si="711"/>
        <v>0</v>
      </c>
      <c r="FX303" s="764">
        <f t="shared" si="711"/>
        <v>0</v>
      </c>
      <c r="FY303" s="764">
        <f t="shared" si="711"/>
        <v>0</v>
      </c>
      <c r="FZ303" s="764">
        <f t="shared" si="711"/>
        <v>0</v>
      </c>
      <c r="GA303" s="764">
        <f t="shared" si="711"/>
        <v>0</v>
      </c>
      <c r="GB303" s="764">
        <f t="shared" si="711"/>
        <v>0</v>
      </c>
      <c r="GC303" s="764">
        <f t="shared" si="711"/>
        <v>0</v>
      </c>
      <c r="GD303" s="764">
        <f t="shared" si="712"/>
        <v>0</v>
      </c>
      <c r="GE303" s="764">
        <f t="shared" si="712"/>
        <v>0</v>
      </c>
      <c r="GF303" s="764">
        <f t="shared" si="712"/>
        <v>0</v>
      </c>
      <c r="GG303" s="764">
        <f t="shared" si="712"/>
        <v>0</v>
      </c>
      <c r="GH303" s="764">
        <f t="shared" si="712"/>
        <v>0</v>
      </c>
      <c r="GI303" s="764">
        <f t="shared" si="712"/>
        <v>0</v>
      </c>
      <c r="GJ303" s="764">
        <f t="shared" si="712"/>
        <v>0</v>
      </c>
      <c r="GK303" s="764">
        <f t="shared" si="712"/>
        <v>0</v>
      </c>
      <c r="GL303" s="764">
        <f t="shared" si="712"/>
        <v>0</v>
      </c>
      <c r="GM303" s="764">
        <f t="shared" si="712"/>
        <v>0</v>
      </c>
      <c r="GN303" s="764">
        <f t="shared" si="713"/>
        <v>0</v>
      </c>
      <c r="GO303" s="764">
        <f t="shared" si="713"/>
        <v>0</v>
      </c>
      <c r="GP303" s="764">
        <f t="shared" si="713"/>
        <v>0</v>
      </c>
      <c r="GQ303" s="764">
        <f t="shared" si="713"/>
        <v>0</v>
      </c>
      <c r="GR303" s="764">
        <f t="shared" si="713"/>
        <v>0</v>
      </c>
      <c r="GS303" s="764">
        <f t="shared" si="713"/>
        <v>0</v>
      </c>
      <c r="GT303" s="764">
        <f t="shared" si="713"/>
        <v>0</v>
      </c>
      <c r="GU303" s="764">
        <f t="shared" si="713"/>
        <v>0</v>
      </c>
      <c r="GV303" s="764">
        <f t="shared" si="713"/>
        <v>0</v>
      </c>
      <c r="GW303" s="764">
        <f t="shared" si="713"/>
        <v>0</v>
      </c>
      <c r="GX303" s="764">
        <f t="shared" si="714"/>
        <v>0</v>
      </c>
      <c r="GY303" s="764">
        <f t="shared" si="714"/>
        <v>0</v>
      </c>
      <c r="GZ303" s="764">
        <f t="shared" si="714"/>
        <v>0</v>
      </c>
      <c r="HA303" s="764">
        <f t="shared" si="714"/>
        <v>0</v>
      </c>
      <c r="HB303" s="764">
        <f t="shared" si="714"/>
        <v>0</v>
      </c>
      <c r="HC303" s="764">
        <f t="shared" si="714"/>
        <v>0</v>
      </c>
      <c r="HD303" s="764">
        <f t="shared" si="714"/>
        <v>0</v>
      </c>
      <c r="HE303" s="764">
        <f t="shared" si="714"/>
        <v>0</v>
      </c>
      <c r="HF303" s="764">
        <f t="shared" si="714"/>
        <v>0</v>
      </c>
      <c r="HG303" s="764">
        <f t="shared" si="714"/>
        <v>0</v>
      </c>
      <c r="HH303" s="764">
        <f t="shared" si="715"/>
        <v>0</v>
      </c>
      <c r="HI303" s="764">
        <f t="shared" si="715"/>
        <v>0</v>
      </c>
      <c r="HJ303" s="764">
        <f t="shared" si="715"/>
        <v>0</v>
      </c>
      <c r="HK303" s="764">
        <f t="shared" si="715"/>
        <v>0</v>
      </c>
      <c r="HL303" s="764">
        <f t="shared" si="715"/>
        <v>0</v>
      </c>
      <c r="HM303" s="764">
        <f t="shared" si="715"/>
        <v>0</v>
      </c>
      <c r="HN303" s="764">
        <f t="shared" si="715"/>
        <v>0</v>
      </c>
      <c r="HO303" s="764">
        <f t="shared" si="715"/>
        <v>0</v>
      </c>
      <c r="HP303" s="764">
        <f t="shared" si="715"/>
        <v>0</v>
      </c>
      <c r="HQ303" s="764">
        <f t="shared" si="715"/>
        <v>0</v>
      </c>
      <c r="HR303" s="764">
        <f t="shared" si="716"/>
        <v>0</v>
      </c>
      <c r="HS303" s="764">
        <f t="shared" si="716"/>
        <v>0</v>
      </c>
      <c r="HT303" s="764">
        <f t="shared" si="716"/>
        <v>0</v>
      </c>
      <c r="HU303" s="764">
        <f t="shared" si="716"/>
        <v>0</v>
      </c>
      <c r="HV303" s="764">
        <f t="shared" si="716"/>
        <v>0</v>
      </c>
      <c r="HW303" s="764">
        <f t="shared" si="716"/>
        <v>0</v>
      </c>
      <c r="HX303" s="764">
        <f t="shared" si="716"/>
        <v>0</v>
      </c>
      <c r="HY303" s="764">
        <f t="shared" si="716"/>
        <v>0</v>
      </c>
      <c r="HZ303" s="764">
        <f t="shared" si="716"/>
        <v>0</v>
      </c>
      <c r="IA303" s="764">
        <f t="shared" si="716"/>
        <v>0</v>
      </c>
      <c r="IB303" s="764">
        <f t="shared" si="717"/>
        <v>0</v>
      </c>
      <c r="IC303" s="764">
        <f t="shared" si="717"/>
        <v>0</v>
      </c>
      <c r="ID303" s="764">
        <f t="shared" si="717"/>
        <v>0</v>
      </c>
      <c r="IE303" s="764">
        <f t="shared" si="717"/>
        <v>0</v>
      </c>
      <c r="IF303" s="764">
        <f t="shared" si="717"/>
        <v>0</v>
      </c>
      <c r="IG303" s="764">
        <f t="shared" si="717"/>
        <v>0</v>
      </c>
      <c r="IH303" s="764">
        <f t="shared" si="717"/>
        <v>0</v>
      </c>
      <c r="II303" s="764">
        <f t="shared" si="717"/>
        <v>0</v>
      </c>
      <c r="IJ303" s="764">
        <f t="shared" si="717"/>
        <v>0</v>
      </c>
      <c r="IK303" s="764">
        <f t="shared" si="717"/>
        <v>0</v>
      </c>
      <c r="IL303" s="764">
        <f t="shared" si="718"/>
        <v>0</v>
      </c>
      <c r="IM303" s="764">
        <f t="shared" si="718"/>
        <v>0</v>
      </c>
      <c r="IN303" s="764">
        <f t="shared" si="718"/>
        <v>0</v>
      </c>
      <c r="IO303" s="764">
        <f t="shared" si="718"/>
        <v>0</v>
      </c>
      <c r="IP303" s="764">
        <f t="shared" si="718"/>
        <v>0</v>
      </c>
      <c r="IQ303" s="764">
        <f t="shared" si="718"/>
        <v>0</v>
      </c>
      <c r="IR303" s="764">
        <f t="shared" si="718"/>
        <v>0</v>
      </c>
      <c r="IS303" s="764">
        <f t="shared" si="718"/>
        <v>0</v>
      </c>
      <c r="IT303" s="764">
        <f t="shared" si="718"/>
        <v>0</v>
      </c>
      <c r="IU303" s="764">
        <f t="shared" si="718"/>
        <v>0</v>
      </c>
      <c r="IV303" s="764">
        <f t="shared" si="718"/>
        <v>0</v>
      </c>
      <c r="IW303" s="764">
        <f t="shared" si="718"/>
        <v>0</v>
      </c>
      <c r="IX303" s="764">
        <f t="shared" si="718"/>
        <v>0</v>
      </c>
      <c r="IY303" s="764">
        <f t="shared" si="718"/>
        <v>0</v>
      </c>
      <c r="IZ303" s="764">
        <f t="shared" si="718"/>
        <v>0</v>
      </c>
      <c r="JA303" s="764">
        <f t="shared" si="718"/>
        <v>0</v>
      </c>
      <c r="JB303" s="764">
        <f t="shared" si="718"/>
        <v>0</v>
      </c>
      <c r="JC303" s="764">
        <f t="shared" si="718"/>
        <v>0</v>
      </c>
      <c r="JD303" s="764">
        <f t="shared" si="698"/>
        <v>0</v>
      </c>
      <c r="JE303" s="764">
        <f t="shared" si="698"/>
        <v>0</v>
      </c>
      <c r="JF303" s="764">
        <f t="shared" si="698"/>
        <v>0</v>
      </c>
      <c r="JG303" s="764">
        <f t="shared" ref="JD303:JO313" si="721">IF($D303=JG$5,$J303,0)</f>
        <v>0</v>
      </c>
      <c r="JH303" s="764">
        <f t="shared" si="698"/>
        <v>0</v>
      </c>
      <c r="JI303" s="764">
        <f t="shared" si="698"/>
        <v>0</v>
      </c>
      <c r="JJ303" s="764">
        <f t="shared" si="698"/>
        <v>0</v>
      </c>
      <c r="JK303" s="764">
        <f t="shared" si="721"/>
        <v>0</v>
      </c>
      <c r="JL303" s="764">
        <f t="shared" si="718"/>
        <v>0</v>
      </c>
      <c r="JM303" s="764">
        <f t="shared" si="718"/>
        <v>0</v>
      </c>
      <c r="JN303" s="764">
        <f t="shared" si="718"/>
        <v>0</v>
      </c>
      <c r="JO303" s="764">
        <f t="shared" si="721"/>
        <v>0</v>
      </c>
      <c r="JP303" s="764">
        <f t="shared" si="718"/>
        <v>0</v>
      </c>
      <c r="JQ303" s="764">
        <f t="shared" si="624"/>
        <v>0</v>
      </c>
      <c r="JR303" s="764">
        <f t="shared" si="624"/>
        <v>0</v>
      </c>
      <c r="JS303" s="764">
        <f t="shared" si="718"/>
        <v>0</v>
      </c>
      <c r="JT303" s="765">
        <f t="shared" si="625"/>
        <v>0</v>
      </c>
      <c r="JU303" s="229">
        <f t="shared" si="626"/>
        <v>0</v>
      </c>
    </row>
    <row r="304" spans="1:281" ht="12.75" customHeight="1">
      <c r="A304" s="57"/>
      <c r="B304" s="52"/>
      <c r="C304" s="52"/>
      <c r="D304" s="62"/>
      <c r="E304" s="743" t="str">
        <f t="shared" si="623"/>
        <v xml:space="preserve"> </v>
      </c>
      <c r="F304" s="56"/>
      <c r="G304" s="228"/>
      <c r="H304" s="744">
        <f>SUMIF(Ajuste!$C$8:$C$483,$B$6:$B$499,Ajuste!$E$8:$E$483)</f>
        <v>0</v>
      </c>
      <c r="I304" s="744">
        <f>SUMIF(Ajuste!$C$8:$C$483,$B$6:$B$499,Ajuste!$F$8:$F$483)</f>
        <v>0</v>
      </c>
      <c r="J304" s="229">
        <f t="shared" si="627"/>
        <v>0</v>
      </c>
      <c r="K304" s="764">
        <f t="shared" si="699"/>
        <v>0</v>
      </c>
      <c r="L304" s="764">
        <f t="shared" si="720"/>
        <v>0</v>
      </c>
      <c r="M304" s="764">
        <f t="shared" si="720"/>
        <v>0</v>
      </c>
      <c r="N304" s="764">
        <f t="shared" si="720"/>
        <v>0</v>
      </c>
      <c r="O304" s="764">
        <f t="shared" si="720"/>
        <v>0</v>
      </c>
      <c r="P304" s="764">
        <f t="shared" si="720"/>
        <v>0</v>
      </c>
      <c r="Q304" s="764">
        <f t="shared" si="720"/>
        <v>0</v>
      </c>
      <c r="R304" s="764">
        <f t="shared" si="720"/>
        <v>0</v>
      </c>
      <c r="S304" s="764">
        <f t="shared" si="720"/>
        <v>0</v>
      </c>
      <c r="T304" s="764">
        <f t="shared" si="720"/>
        <v>0</v>
      </c>
      <c r="U304" s="764">
        <f t="shared" si="720"/>
        <v>0</v>
      </c>
      <c r="V304" s="764">
        <f t="shared" si="720"/>
        <v>0</v>
      </c>
      <c r="W304" s="764">
        <f t="shared" si="720"/>
        <v>0</v>
      </c>
      <c r="X304" s="764">
        <f t="shared" si="720"/>
        <v>0</v>
      </c>
      <c r="Y304" s="764">
        <f t="shared" si="720"/>
        <v>0</v>
      </c>
      <c r="Z304" s="764">
        <f t="shared" si="720"/>
        <v>0</v>
      </c>
      <c r="AA304" s="764">
        <f t="shared" si="720"/>
        <v>0</v>
      </c>
      <c r="AB304" s="764">
        <f t="shared" si="720"/>
        <v>0</v>
      </c>
      <c r="AC304" s="764">
        <f t="shared" si="720"/>
        <v>0</v>
      </c>
      <c r="AD304" s="764">
        <f t="shared" si="720"/>
        <v>0</v>
      </c>
      <c r="AE304" s="764">
        <f t="shared" si="720"/>
        <v>0</v>
      </c>
      <c r="AF304" s="764">
        <f t="shared" si="720"/>
        <v>0</v>
      </c>
      <c r="AG304" s="764">
        <f t="shared" si="720"/>
        <v>0</v>
      </c>
      <c r="AH304" s="764">
        <f t="shared" si="720"/>
        <v>0</v>
      </c>
      <c r="AI304" s="764">
        <f t="shared" si="720"/>
        <v>0</v>
      </c>
      <c r="AJ304" s="764">
        <f t="shared" si="720"/>
        <v>0</v>
      </c>
      <c r="AK304" s="764">
        <f t="shared" si="720"/>
        <v>0</v>
      </c>
      <c r="AL304" s="764">
        <f t="shared" si="720"/>
        <v>0</v>
      </c>
      <c r="AM304" s="764">
        <f t="shared" si="720"/>
        <v>0</v>
      </c>
      <c r="AN304" s="764">
        <f t="shared" si="720"/>
        <v>0</v>
      </c>
      <c r="AO304" s="764">
        <f t="shared" si="720"/>
        <v>0</v>
      </c>
      <c r="AP304" s="764">
        <f t="shared" si="720"/>
        <v>0</v>
      </c>
      <c r="AQ304" s="764">
        <f t="shared" si="720"/>
        <v>0</v>
      </c>
      <c r="AR304" s="764">
        <f t="shared" si="720"/>
        <v>0</v>
      </c>
      <c r="AS304" s="764">
        <f t="shared" si="720"/>
        <v>0</v>
      </c>
      <c r="AT304" s="764">
        <f t="shared" si="720"/>
        <v>0</v>
      </c>
      <c r="AU304" s="764">
        <f t="shared" si="720"/>
        <v>0</v>
      </c>
      <c r="AV304" s="764">
        <f t="shared" si="720"/>
        <v>0</v>
      </c>
      <c r="AW304" s="764">
        <f t="shared" si="720"/>
        <v>0</v>
      </c>
      <c r="AX304" s="764">
        <f t="shared" si="720"/>
        <v>0</v>
      </c>
      <c r="AY304" s="764">
        <f t="shared" si="720"/>
        <v>0</v>
      </c>
      <c r="AZ304" s="764">
        <f t="shared" si="720"/>
        <v>0</v>
      </c>
      <c r="BA304" s="764">
        <f t="shared" si="720"/>
        <v>0</v>
      </c>
      <c r="BB304" s="764">
        <f t="shared" si="720"/>
        <v>0</v>
      </c>
      <c r="BC304" s="764">
        <f t="shared" si="720"/>
        <v>0</v>
      </c>
      <c r="BD304" s="764">
        <f t="shared" si="720"/>
        <v>0</v>
      </c>
      <c r="BE304" s="764">
        <f t="shared" si="720"/>
        <v>0</v>
      </c>
      <c r="BF304" s="764">
        <f t="shared" si="699"/>
        <v>0</v>
      </c>
      <c r="BG304" s="764">
        <f t="shared" si="699"/>
        <v>0</v>
      </c>
      <c r="BH304" s="764">
        <f t="shared" si="699"/>
        <v>0</v>
      </c>
      <c r="BI304" s="764">
        <f t="shared" si="699"/>
        <v>0</v>
      </c>
      <c r="BJ304" s="764">
        <f t="shared" si="699"/>
        <v>0</v>
      </c>
      <c r="BK304" s="764">
        <f t="shared" si="699"/>
        <v>0</v>
      </c>
      <c r="BL304" s="764">
        <f t="shared" si="699"/>
        <v>0</v>
      </c>
      <c r="BM304" s="764">
        <f t="shared" si="699"/>
        <v>0</v>
      </c>
      <c r="BN304" s="764">
        <f t="shared" si="700"/>
        <v>0</v>
      </c>
      <c r="BO304" s="764">
        <f t="shared" si="700"/>
        <v>0</v>
      </c>
      <c r="BP304" s="764">
        <f t="shared" si="700"/>
        <v>0</v>
      </c>
      <c r="BQ304" s="764">
        <f t="shared" si="700"/>
        <v>0</v>
      </c>
      <c r="BR304" s="764">
        <f t="shared" si="700"/>
        <v>0</v>
      </c>
      <c r="BS304" s="764">
        <f t="shared" si="700"/>
        <v>0</v>
      </c>
      <c r="BT304" s="764">
        <f t="shared" si="700"/>
        <v>0</v>
      </c>
      <c r="BU304" s="764">
        <f t="shared" si="700"/>
        <v>0</v>
      </c>
      <c r="BV304" s="764">
        <f t="shared" si="700"/>
        <v>0</v>
      </c>
      <c r="BW304" s="764">
        <f t="shared" si="700"/>
        <v>0</v>
      </c>
      <c r="BX304" s="764">
        <f t="shared" si="701"/>
        <v>0</v>
      </c>
      <c r="BY304" s="764">
        <f t="shared" si="701"/>
        <v>0</v>
      </c>
      <c r="BZ304" s="764">
        <f t="shared" si="701"/>
        <v>0</v>
      </c>
      <c r="CA304" s="764">
        <f t="shared" si="701"/>
        <v>0</v>
      </c>
      <c r="CB304" s="764">
        <f t="shared" si="701"/>
        <v>0</v>
      </c>
      <c r="CC304" s="764">
        <f t="shared" si="701"/>
        <v>0</v>
      </c>
      <c r="CD304" s="764">
        <f t="shared" si="701"/>
        <v>0</v>
      </c>
      <c r="CE304" s="764">
        <f t="shared" si="701"/>
        <v>0</v>
      </c>
      <c r="CF304" s="764">
        <f t="shared" si="701"/>
        <v>0</v>
      </c>
      <c r="CG304" s="764">
        <f t="shared" si="701"/>
        <v>0</v>
      </c>
      <c r="CH304" s="764">
        <f t="shared" si="702"/>
        <v>0</v>
      </c>
      <c r="CI304" s="764">
        <f t="shared" si="702"/>
        <v>0</v>
      </c>
      <c r="CJ304" s="764">
        <f t="shared" si="702"/>
        <v>0</v>
      </c>
      <c r="CK304" s="764">
        <f t="shared" si="702"/>
        <v>0</v>
      </c>
      <c r="CL304" s="764">
        <f t="shared" si="702"/>
        <v>0</v>
      </c>
      <c r="CM304" s="764">
        <f t="shared" si="702"/>
        <v>0</v>
      </c>
      <c r="CN304" s="764">
        <f t="shared" si="702"/>
        <v>0</v>
      </c>
      <c r="CO304" s="764">
        <f t="shared" si="702"/>
        <v>0</v>
      </c>
      <c r="CP304" s="764">
        <f t="shared" si="702"/>
        <v>0</v>
      </c>
      <c r="CQ304" s="764">
        <f t="shared" si="702"/>
        <v>0</v>
      </c>
      <c r="CR304" s="764">
        <f t="shared" si="703"/>
        <v>0</v>
      </c>
      <c r="CS304" s="764">
        <f t="shared" si="703"/>
        <v>0</v>
      </c>
      <c r="CT304" s="764">
        <f t="shared" si="703"/>
        <v>0</v>
      </c>
      <c r="CU304" s="764">
        <f t="shared" si="703"/>
        <v>0</v>
      </c>
      <c r="CV304" s="764">
        <f t="shared" si="703"/>
        <v>0</v>
      </c>
      <c r="CW304" s="764">
        <f t="shared" si="703"/>
        <v>0</v>
      </c>
      <c r="CX304" s="764">
        <f t="shared" si="703"/>
        <v>0</v>
      </c>
      <c r="CY304" s="764">
        <f t="shared" si="703"/>
        <v>0</v>
      </c>
      <c r="CZ304" s="764">
        <f t="shared" si="703"/>
        <v>0</v>
      </c>
      <c r="DA304" s="764">
        <f t="shared" si="703"/>
        <v>0</v>
      </c>
      <c r="DB304" s="764">
        <f t="shared" si="704"/>
        <v>0</v>
      </c>
      <c r="DC304" s="764">
        <f t="shared" si="704"/>
        <v>0</v>
      </c>
      <c r="DD304" s="764">
        <f t="shared" si="704"/>
        <v>0</v>
      </c>
      <c r="DE304" s="764">
        <f t="shared" si="704"/>
        <v>0</v>
      </c>
      <c r="DF304" s="764">
        <f t="shared" si="704"/>
        <v>0</v>
      </c>
      <c r="DG304" s="764">
        <f t="shared" si="704"/>
        <v>0</v>
      </c>
      <c r="DH304" s="764">
        <f t="shared" si="704"/>
        <v>0</v>
      </c>
      <c r="DI304" s="764">
        <f t="shared" si="704"/>
        <v>0</v>
      </c>
      <c r="DJ304" s="764">
        <f t="shared" si="704"/>
        <v>0</v>
      </c>
      <c r="DK304" s="764">
        <f t="shared" si="704"/>
        <v>0</v>
      </c>
      <c r="DL304" s="764">
        <f t="shared" si="705"/>
        <v>0</v>
      </c>
      <c r="DM304" s="764">
        <f t="shared" si="705"/>
        <v>0</v>
      </c>
      <c r="DN304" s="764">
        <f t="shared" si="705"/>
        <v>0</v>
      </c>
      <c r="DO304" s="764">
        <f t="shared" si="705"/>
        <v>0</v>
      </c>
      <c r="DP304" s="764">
        <f t="shared" si="705"/>
        <v>0</v>
      </c>
      <c r="DQ304" s="764">
        <f t="shared" si="705"/>
        <v>0</v>
      </c>
      <c r="DR304" s="764">
        <f t="shared" si="705"/>
        <v>0</v>
      </c>
      <c r="DS304" s="764">
        <f t="shared" si="705"/>
        <v>0</v>
      </c>
      <c r="DT304" s="764">
        <f t="shared" si="705"/>
        <v>0</v>
      </c>
      <c r="DU304" s="764">
        <f t="shared" si="705"/>
        <v>0</v>
      </c>
      <c r="DV304" s="764">
        <f t="shared" si="706"/>
        <v>0</v>
      </c>
      <c r="DW304" s="764">
        <f t="shared" si="706"/>
        <v>0</v>
      </c>
      <c r="DX304" s="764">
        <f t="shared" si="706"/>
        <v>0</v>
      </c>
      <c r="DY304" s="764">
        <f t="shared" si="706"/>
        <v>0</v>
      </c>
      <c r="DZ304" s="764">
        <f t="shared" si="706"/>
        <v>0</v>
      </c>
      <c r="EA304" s="764">
        <f t="shared" si="706"/>
        <v>0</v>
      </c>
      <c r="EB304" s="764">
        <f t="shared" si="706"/>
        <v>0</v>
      </c>
      <c r="EC304" s="764">
        <f t="shared" si="706"/>
        <v>0</v>
      </c>
      <c r="ED304" s="764">
        <f t="shared" si="706"/>
        <v>0</v>
      </c>
      <c r="EE304" s="764">
        <f t="shared" si="706"/>
        <v>0</v>
      </c>
      <c r="EF304" s="764">
        <f t="shared" si="707"/>
        <v>0</v>
      </c>
      <c r="EG304" s="764">
        <f t="shared" si="707"/>
        <v>0</v>
      </c>
      <c r="EH304" s="764">
        <f t="shared" si="707"/>
        <v>0</v>
      </c>
      <c r="EI304" s="764">
        <f t="shared" si="707"/>
        <v>0</v>
      </c>
      <c r="EJ304" s="764">
        <f t="shared" si="707"/>
        <v>0</v>
      </c>
      <c r="EK304" s="764">
        <f t="shared" si="707"/>
        <v>0</v>
      </c>
      <c r="EL304" s="764">
        <f t="shared" si="707"/>
        <v>0</v>
      </c>
      <c r="EM304" s="764">
        <f t="shared" si="707"/>
        <v>0</v>
      </c>
      <c r="EN304" s="764">
        <f t="shared" si="707"/>
        <v>0</v>
      </c>
      <c r="EO304" s="764">
        <f t="shared" si="707"/>
        <v>0</v>
      </c>
      <c r="EP304" s="764">
        <f t="shared" si="708"/>
        <v>0</v>
      </c>
      <c r="EQ304" s="764">
        <f t="shared" si="708"/>
        <v>0</v>
      </c>
      <c r="ER304" s="764">
        <f t="shared" si="708"/>
        <v>0</v>
      </c>
      <c r="ES304" s="764">
        <f t="shared" si="708"/>
        <v>0</v>
      </c>
      <c r="ET304" s="764">
        <f t="shared" si="708"/>
        <v>0</v>
      </c>
      <c r="EU304" s="764">
        <f t="shared" si="708"/>
        <v>0</v>
      </c>
      <c r="EV304" s="764">
        <f t="shared" si="708"/>
        <v>0</v>
      </c>
      <c r="EW304" s="764">
        <f t="shared" si="708"/>
        <v>0</v>
      </c>
      <c r="EX304" s="764">
        <f t="shared" si="708"/>
        <v>0</v>
      </c>
      <c r="EY304" s="764">
        <f t="shared" si="708"/>
        <v>0</v>
      </c>
      <c r="EZ304" s="764">
        <f t="shared" si="709"/>
        <v>0</v>
      </c>
      <c r="FA304" s="764">
        <f t="shared" si="709"/>
        <v>0</v>
      </c>
      <c r="FB304" s="764">
        <f t="shared" si="709"/>
        <v>0</v>
      </c>
      <c r="FC304" s="764">
        <f t="shared" si="709"/>
        <v>0</v>
      </c>
      <c r="FD304" s="764">
        <f t="shared" si="709"/>
        <v>0</v>
      </c>
      <c r="FE304" s="764">
        <f t="shared" si="709"/>
        <v>0</v>
      </c>
      <c r="FF304" s="764">
        <f t="shared" si="709"/>
        <v>0</v>
      </c>
      <c r="FG304" s="764">
        <f t="shared" si="709"/>
        <v>0</v>
      </c>
      <c r="FH304" s="764">
        <f t="shared" si="709"/>
        <v>0</v>
      </c>
      <c r="FI304" s="764">
        <f t="shared" si="709"/>
        <v>0</v>
      </c>
      <c r="FJ304" s="764">
        <f t="shared" si="710"/>
        <v>0</v>
      </c>
      <c r="FK304" s="764">
        <f t="shared" si="710"/>
        <v>0</v>
      </c>
      <c r="FL304" s="764">
        <f t="shared" si="710"/>
        <v>0</v>
      </c>
      <c r="FM304" s="764">
        <f t="shared" si="710"/>
        <v>0</v>
      </c>
      <c r="FN304" s="764">
        <f t="shared" si="710"/>
        <v>0</v>
      </c>
      <c r="FO304" s="764">
        <f t="shared" si="710"/>
        <v>0</v>
      </c>
      <c r="FP304" s="764">
        <f t="shared" si="710"/>
        <v>0</v>
      </c>
      <c r="FQ304" s="764">
        <f t="shared" si="710"/>
        <v>0</v>
      </c>
      <c r="FR304" s="764">
        <f t="shared" si="710"/>
        <v>0</v>
      </c>
      <c r="FS304" s="764">
        <f t="shared" si="710"/>
        <v>0</v>
      </c>
      <c r="FT304" s="764">
        <f t="shared" si="711"/>
        <v>0</v>
      </c>
      <c r="FU304" s="764">
        <f t="shared" si="711"/>
        <v>0</v>
      </c>
      <c r="FV304" s="764">
        <f t="shared" si="711"/>
        <v>0</v>
      </c>
      <c r="FW304" s="764">
        <f t="shared" si="711"/>
        <v>0</v>
      </c>
      <c r="FX304" s="764">
        <f t="shared" si="711"/>
        <v>0</v>
      </c>
      <c r="FY304" s="764">
        <f t="shared" si="711"/>
        <v>0</v>
      </c>
      <c r="FZ304" s="764">
        <f t="shared" si="711"/>
        <v>0</v>
      </c>
      <c r="GA304" s="764">
        <f t="shared" si="711"/>
        <v>0</v>
      </c>
      <c r="GB304" s="764">
        <f t="shared" si="711"/>
        <v>0</v>
      </c>
      <c r="GC304" s="764">
        <f t="shared" si="711"/>
        <v>0</v>
      </c>
      <c r="GD304" s="764">
        <f t="shared" si="712"/>
        <v>0</v>
      </c>
      <c r="GE304" s="764">
        <f t="shared" si="712"/>
        <v>0</v>
      </c>
      <c r="GF304" s="764">
        <f t="shared" si="712"/>
        <v>0</v>
      </c>
      <c r="GG304" s="764">
        <f t="shared" si="712"/>
        <v>0</v>
      </c>
      <c r="GH304" s="764">
        <f t="shared" si="712"/>
        <v>0</v>
      </c>
      <c r="GI304" s="764">
        <f t="shared" si="712"/>
        <v>0</v>
      </c>
      <c r="GJ304" s="764">
        <f t="shared" si="712"/>
        <v>0</v>
      </c>
      <c r="GK304" s="764">
        <f t="shared" si="712"/>
        <v>0</v>
      </c>
      <c r="GL304" s="764">
        <f t="shared" si="712"/>
        <v>0</v>
      </c>
      <c r="GM304" s="764">
        <f t="shared" si="712"/>
        <v>0</v>
      </c>
      <c r="GN304" s="764">
        <f t="shared" si="713"/>
        <v>0</v>
      </c>
      <c r="GO304" s="764">
        <f t="shared" si="713"/>
        <v>0</v>
      </c>
      <c r="GP304" s="764">
        <f t="shared" si="713"/>
        <v>0</v>
      </c>
      <c r="GQ304" s="764">
        <f t="shared" si="713"/>
        <v>0</v>
      </c>
      <c r="GR304" s="764">
        <f t="shared" si="713"/>
        <v>0</v>
      </c>
      <c r="GS304" s="764">
        <f t="shared" si="713"/>
        <v>0</v>
      </c>
      <c r="GT304" s="764">
        <f t="shared" si="713"/>
        <v>0</v>
      </c>
      <c r="GU304" s="764">
        <f t="shared" si="713"/>
        <v>0</v>
      </c>
      <c r="GV304" s="764">
        <f t="shared" si="713"/>
        <v>0</v>
      </c>
      <c r="GW304" s="764">
        <f t="shared" si="713"/>
        <v>0</v>
      </c>
      <c r="GX304" s="764">
        <f t="shared" si="714"/>
        <v>0</v>
      </c>
      <c r="GY304" s="764">
        <f t="shared" si="714"/>
        <v>0</v>
      </c>
      <c r="GZ304" s="764">
        <f t="shared" si="714"/>
        <v>0</v>
      </c>
      <c r="HA304" s="764">
        <f t="shared" si="714"/>
        <v>0</v>
      </c>
      <c r="HB304" s="764">
        <f t="shared" si="714"/>
        <v>0</v>
      </c>
      <c r="HC304" s="764">
        <f t="shared" si="714"/>
        <v>0</v>
      </c>
      <c r="HD304" s="764">
        <f t="shared" si="714"/>
        <v>0</v>
      </c>
      <c r="HE304" s="764">
        <f t="shared" si="714"/>
        <v>0</v>
      </c>
      <c r="HF304" s="764">
        <f t="shared" si="714"/>
        <v>0</v>
      </c>
      <c r="HG304" s="764">
        <f t="shared" si="714"/>
        <v>0</v>
      </c>
      <c r="HH304" s="764">
        <f t="shared" si="715"/>
        <v>0</v>
      </c>
      <c r="HI304" s="764">
        <f t="shared" si="715"/>
        <v>0</v>
      </c>
      <c r="HJ304" s="764">
        <f t="shared" si="715"/>
        <v>0</v>
      </c>
      <c r="HK304" s="764">
        <f t="shared" si="715"/>
        <v>0</v>
      </c>
      <c r="HL304" s="764">
        <f t="shared" si="715"/>
        <v>0</v>
      </c>
      <c r="HM304" s="764">
        <f t="shared" si="715"/>
        <v>0</v>
      </c>
      <c r="HN304" s="764">
        <f t="shared" si="715"/>
        <v>0</v>
      </c>
      <c r="HO304" s="764">
        <f t="shared" si="715"/>
        <v>0</v>
      </c>
      <c r="HP304" s="764">
        <f t="shared" si="715"/>
        <v>0</v>
      </c>
      <c r="HQ304" s="764">
        <f t="shared" si="715"/>
        <v>0</v>
      </c>
      <c r="HR304" s="764">
        <f t="shared" si="716"/>
        <v>0</v>
      </c>
      <c r="HS304" s="764">
        <f t="shared" si="716"/>
        <v>0</v>
      </c>
      <c r="HT304" s="764">
        <f t="shared" si="716"/>
        <v>0</v>
      </c>
      <c r="HU304" s="764">
        <f t="shared" si="716"/>
        <v>0</v>
      </c>
      <c r="HV304" s="764">
        <f t="shared" si="716"/>
        <v>0</v>
      </c>
      <c r="HW304" s="764">
        <f t="shared" si="716"/>
        <v>0</v>
      </c>
      <c r="HX304" s="764">
        <f t="shared" si="716"/>
        <v>0</v>
      </c>
      <c r="HY304" s="764">
        <f t="shared" si="716"/>
        <v>0</v>
      </c>
      <c r="HZ304" s="764">
        <f t="shared" si="716"/>
        <v>0</v>
      </c>
      <c r="IA304" s="764">
        <f t="shared" si="716"/>
        <v>0</v>
      </c>
      <c r="IB304" s="764">
        <f t="shared" si="717"/>
        <v>0</v>
      </c>
      <c r="IC304" s="764">
        <f t="shared" si="717"/>
        <v>0</v>
      </c>
      <c r="ID304" s="764">
        <f t="shared" si="717"/>
        <v>0</v>
      </c>
      <c r="IE304" s="764">
        <f t="shared" si="717"/>
        <v>0</v>
      </c>
      <c r="IF304" s="764">
        <f t="shared" si="717"/>
        <v>0</v>
      </c>
      <c r="IG304" s="764">
        <f t="shared" si="717"/>
        <v>0</v>
      </c>
      <c r="IH304" s="764">
        <f t="shared" si="717"/>
        <v>0</v>
      </c>
      <c r="II304" s="764">
        <f t="shared" si="717"/>
        <v>0</v>
      </c>
      <c r="IJ304" s="764">
        <f t="shared" si="717"/>
        <v>0</v>
      </c>
      <c r="IK304" s="764">
        <f t="shared" si="717"/>
        <v>0</v>
      </c>
      <c r="IL304" s="764">
        <f t="shared" si="718"/>
        <v>0</v>
      </c>
      <c r="IM304" s="764">
        <f t="shared" si="718"/>
        <v>0</v>
      </c>
      <c r="IN304" s="764">
        <f t="shared" si="718"/>
        <v>0</v>
      </c>
      <c r="IO304" s="764">
        <f t="shared" si="718"/>
        <v>0</v>
      </c>
      <c r="IP304" s="764">
        <f t="shared" si="718"/>
        <v>0</v>
      </c>
      <c r="IQ304" s="764">
        <f t="shared" si="718"/>
        <v>0</v>
      </c>
      <c r="IR304" s="764">
        <f t="shared" si="718"/>
        <v>0</v>
      </c>
      <c r="IS304" s="764">
        <f t="shared" si="718"/>
        <v>0</v>
      </c>
      <c r="IT304" s="764">
        <f t="shared" si="718"/>
        <v>0</v>
      </c>
      <c r="IU304" s="764">
        <f t="shared" si="718"/>
        <v>0</v>
      </c>
      <c r="IV304" s="764">
        <f t="shared" si="718"/>
        <v>0</v>
      </c>
      <c r="IW304" s="764">
        <f t="shared" si="718"/>
        <v>0</v>
      </c>
      <c r="IX304" s="764">
        <f t="shared" si="718"/>
        <v>0</v>
      </c>
      <c r="IY304" s="764">
        <f t="shared" si="718"/>
        <v>0</v>
      </c>
      <c r="IZ304" s="764">
        <f t="shared" si="718"/>
        <v>0</v>
      </c>
      <c r="JA304" s="764">
        <f t="shared" si="718"/>
        <v>0</v>
      </c>
      <c r="JB304" s="764">
        <f t="shared" si="718"/>
        <v>0</v>
      </c>
      <c r="JC304" s="764">
        <f t="shared" si="718"/>
        <v>0</v>
      </c>
      <c r="JD304" s="764">
        <f t="shared" si="721"/>
        <v>0</v>
      </c>
      <c r="JE304" s="764">
        <f t="shared" si="721"/>
        <v>0</v>
      </c>
      <c r="JF304" s="764">
        <f t="shared" si="721"/>
        <v>0</v>
      </c>
      <c r="JG304" s="764">
        <f t="shared" si="721"/>
        <v>0</v>
      </c>
      <c r="JH304" s="764">
        <f t="shared" si="721"/>
        <v>0</v>
      </c>
      <c r="JI304" s="764">
        <f t="shared" si="721"/>
        <v>0</v>
      </c>
      <c r="JJ304" s="764">
        <f t="shared" si="721"/>
        <v>0</v>
      </c>
      <c r="JK304" s="764">
        <f t="shared" si="721"/>
        <v>0</v>
      </c>
      <c r="JL304" s="764">
        <f t="shared" si="721"/>
        <v>0</v>
      </c>
      <c r="JM304" s="764">
        <f t="shared" si="721"/>
        <v>0</v>
      </c>
      <c r="JN304" s="764">
        <f t="shared" si="721"/>
        <v>0</v>
      </c>
      <c r="JO304" s="764">
        <f t="shared" si="721"/>
        <v>0</v>
      </c>
      <c r="JP304" s="764">
        <f t="shared" si="718"/>
        <v>0</v>
      </c>
      <c r="JQ304" s="764">
        <f t="shared" si="624"/>
        <v>0</v>
      </c>
      <c r="JR304" s="764">
        <f t="shared" si="624"/>
        <v>0</v>
      </c>
      <c r="JS304" s="764">
        <f t="shared" si="718"/>
        <v>0</v>
      </c>
      <c r="JT304" s="765">
        <f t="shared" si="625"/>
        <v>0</v>
      </c>
      <c r="JU304" s="229">
        <f t="shared" si="626"/>
        <v>0</v>
      </c>
    </row>
    <row r="305" spans="1:281" ht="12.75" customHeight="1">
      <c r="A305" s="57"/>
      <c r="B305" s="52"/>
      <c r="C305" s="52"/>
      <c r="D305" s="62"/>
      <c r="E305" s="743" t="str">
        <f t="shared" si="623"/>
        <v xml:space="preserve"> </v>
      </c>
      <c r="F305" s="56"/>
      <c r="G305" s="228"/>
      <c r="H305" s="744">
        <f>SUMIF(Ajuste!$C$8:$C$483,$B$6:$B$499,Ajuste!$E$8:$E$483)</f>
        <v>0</v>
      </c>
      <c r="I305" s="744">
        <f>SUMIF(Ajuste!$C$8:$C$483,$B$6:$B$499,Ajuste!$F$8:$F$483)</f>
        <v>0</v>
      </c>
      <c r="J305" s="229">
        <f t="shared" si="627"/>
        <v>0</v>
      </c>
      <c r="K305" s="764">
        <f t="shared" ref="K305:BM314" si="722">IF($D305=K$5,$J305,0)</f>
        <v>0</v>
      </c>
      <c r="L305" s="764">
        <f t="shared" si="722"/>
        <v>0</v>
      </c>
      <c r="M305" s="764">
        <f t="shared" si="722"/>
        <v>0</v>
      </c>
      <c r="N305" s="764">
        <f t="shared" si="722"/>
        <v>0</v>
      </c>
      <c r="O305" s="764">
        <f t="shared" si="722"/>
        <v>0</v>
      </c>
      <c r="P305" s="764">
        <f t="shared" si="722"/>
        <v>0</v>
      </c>
      <c r="Q305" s="764">
        <f t="shared" si="722"/>
        <v>0</v>
      </c>
      <c r="R305" s="764">
        <f t="shared" si="722"/>
        <v>0</v>
      </c>
      <c r="S305" s="764">
        <f t="shared" si="722"/>
        <v>0</v>
      </c>
      <c r="T305" s="764">
        <f t="shared" si="722"/>
        <v>0</v>
      </c>
      <c r="U305" s="764">
        <f t="shared" si="722"/>
        <v>0</v>
      </c>
      <c r="V305" s="764">
        <f t="shared" si="722"/>
        <v>0</v>
      </c>
      <c r="W305" s="764">
        <f t="shared" si="722"/>
        <v>0</v>
      </c>
      <c r="X305" s="764">
        <f t="shared" si="722"/>
        <v>0</v>
      </c>
      <c r="Y305" s="764">
        <f t="shared" si="722"/>
        <v>0</v>
      </c>
      <c r="Z305" s="764">
        <f t="shared" si="722"/>
        <v>0</v>
      </c>
      <c r="AA305" s="764">
        <f t="shared" si="722"/>
        <v>0</v>
      </c>
      <c r="AB305" s="764">
        <f t="shared" si="722"/>
        <v>0</v>
      </c>
      <c r="AC305" s="764">
        <f t="shared" si="722"/>
        <v>0</v>
      </c>
      <c r="AD305" s="764">
        <f t="shared" si="722"/>
        <v>0</v>
      </c>
      <c r="AE305" s="764">
        <f t="shared" si="722"/>
        <v>0</v>
      </c>
      <c r="AF305" s="764">
        <f t="shared" si="722"/>
        <v>0</v>
      </c>
      <c r="AG305" s="764">
        <f t="shared" si="722"/>
        <v>0</v>
      </c>
      <c r="AH305" s="764">
        <f t="shared" si="722"/>
        <v>0</v>
      </c>
      <c r="AI305" s="764">
        <f t="shared" si="722"/>
        <v>0</v>
      </c>
      <c r="AJ305" s="764">
        <f t="shared" si="722"/>
        <v>0</v>
      </c>
      <c r="AK305" s="764">
        <f t="shared" si="722"/>
        <v>0</v>
      </c>
      <c r="AL305" s="764">
        <f t="shared" si="722"/>
        <v>0</v>
      </c>
      <c r="AM305" s="764">
        <f t="shared" si="722"/>
        <v>0</v>
      </c>
      <c r="AN305" s="764">
        <f t="shared" si="722"/>
        <v>0</v>
      </c>
      <c r="AO305" s="764">
        <f t="shared" si="722"/>
        <v>0</v>
      </c>
      <c r="AP305" s="764">
        <f t="shared" si="722"/>
        <v>0</v>
      </c>
      <c r="AQ305" s="764">
        <f t="shared" si="722"/>
        <v>0</v>
      </c>
      <c r="AR305" s="764">
        <f t="shared" si="722"/>
        <v>0</v>
      </c>
      <c r="AS305" s="764">
        <f t="shared" si="722"/>
        <v>0</v>
      </c>
      <c r="AT305" s="764">
        <f t="shared" si="722"/>
        <v>0</v>
      </c>
      <c r="AU305" s="764">
        <f t="shared" si="722"/>
        <v>0</v>
      </c>
      <c r="AV305" s="764">
        <f t="shared" si="722"/>
        <v>0</v>
      </c>
      <c r="AW305" s="764">
        <f t="shared" si="722"/>
        <v>0</v>
      </c>
      <c r="AX305" s="764">
        <f t="shared" si="722"/>
        <v>0</v>
      </c>
      <c r="AY305" s="764">
        <f t="shared" si="722"/>
        <v>0</v>
      </c>
      <c r="AZ305" s="764">
        <f t="shared" si="722"/>
        <v>0</v>
      </c>
      <c r="BA305" s="764">
        <f t="shared" si="722"/>
        <v>0</v>
      </c>
      <c r="BB305" s="764">
        <f t="shared" si="722"/>
        <v>0</v>
      </c>
      <c r="BC305" s="764">
        <f t="shared" si="722"/>
        <v>0</v>
      </c>
      <c r="BD305" s="764">
        <f t="shared" si="722"/>
        <v>0</v>
      </c>
      <c r="BE305" s="764">
        <f t="shared" si="722"/>
        <v>0</v>
      </c>
      <c r="BF305" s="764">
        <f t="shared" si="722"/>
        <v>0</v>
      </c>
      <c r="BG305" s="764">
        <f t="shared" si="722"/>
        <v>0</v>
      </c>
      <c r="BH305" s="764">
        <f t="shared" si="722"/>
        <v>0</v>
      </c>
      <c r="BI305" s="764">
        <f t="shared" si="722"/>
        <v>0</v>
      </c>
      <c r="BJ305" s="764">
        <f t="shared" si="722"/>
        <v>0</v>
      </c>
      <c r="BK305" s="764">
        <f t="shared" si="722"/>
        <v>0</v>
      </c>
      <c r="BL305" s="764">
        <f t="shared" si="722"/>
        <v>0</v>
      </c>
      <c r="BM305" s="764">
        <f t="shared" si="722"/>
        <v>0</v>
      </c>
      <c r="BN305" s="764">
        <f t="shared" ref="BN305:BW314" si="723">IF($D305=BN$5,$J305,0)</f>
        <v>0</v>
      </c>
      <c r="BO305" s="764">
        <f t="shared" si="723"/>
        <v>0</v>
      </c>
      <c r="BP305" s="764">
        <f t="shared" si="723"/>
        <v>0</v>
      </c>
      <c r="BQ305" s="764">
        <f t="shared" si="723"/>
        <v>0</v>
      </c>
      <c r="BR305" s="764">
        <f t="shared" si="723"/>
        <v>0</v>
      </c>
      <c r="BS305" s="764">
        <f t="shared" si="723"/>
        <v>0</v>
      </c>
      <c r="BT305" s="764">
        <f t="shared" si="723"/>
        <v>0</v>
      </c>
      <c r="BU305" s="764">
        <f t="shared" si="723"/>
        <v>0</v>
      </c>
      <c r="BV305" s="764">
        <f t="shared" si="723"/>
        <v>0</v>
      </c>
      <c r="BW305" s="764">
        <f t="shared" si="723"/>
        <v>0</v>
      </c>
      <c r="BX305" s="764">
        <f t="shared" ref="BX305:CG314" si="724">IF($D305=BX$5,$J305,0)</f>
        <v>0</v>
      </c>
      <c r="BY305" s="764">
        <f t="shared" si="724"/>
        <v>0</v>
      </c>
      <c r="BZ305" s="764">
        <f t="shared" si="724"/>
        <v>0</v>
      </c>
      <c r="CA305" s="764">
        <f t="shared" si="724"/>
        <v>0</v>
      </c>
      <c r="CB305" s="764">
        <f t="shared" si="724"/>
        <v>0</v>
      </c>
      <c r="CC305" s="764">
        <f t="shared" si="724"/>
        <v>0</v>
      </c>
      <c r="CD305" s="764">
        <f t="shared" si="724"/>
        <v>0</v>
      </c>
      <c r="CE305" s="764">
        <f t="shared" si="724"/>
        <v>0</v>
      </c>
      <c r="CF305" s="764">
        <f t="shared" si="724"/>
        <v>0</v>
      </c>
      <c r="CG305" s="764">
        <f t="shared" si="724"/>
        <v>0</v>
      </c>
      <c r="CH305" s="764">
        <f t="shared" ref="CH305:CQ314" si="725">IF($D305=CH$5,$J305,0)</f>
        <v>0</v>
      </c>
      <c r="CI305" s="764">
        <f t="shared" si="725"/>
        <v>0</v>
      </c>
      <c r="CJ305" s="764">
        <f t="shared" si="725"/>
        <v>0</v>
      </c>
      <c r="CK305" s="764">
        <f t="shared" si="725"/>
        <v>0</v>
      </c>
      <c r="CL305" s="764">
        <f t="shared" si="725"/>
        <v>0</v>
      </c>
      <c r="CM305" s="764">
        <f t="shared" si="725"/>
        <v>0</v>
      </c>
      <c r="CN305" s="764">
        <f t="shared" si="725"/>
        <v>0</v>
      </c>
      <c r="CO305" s="764">
        <f t="shared" si="725"/>
        <v>0</v>
      </c>
      <c r="CP305" s="764">
        <f t="shared" si="725"/>
        <v>0</v>
      </c>
      <c r="CQ305" s="764">
        <f t="shared" si="725"/>
        <v>0</v>
      </c>
      <c r="CR305" s="764">
        <f t="shared" ref="CR305:DA314" si="726">IF($D305=CR$5,$J305,0)</f>
        <v>0</v>
      </c>
      <c r="CS305" s="764">
        <f t="shared" si="726"/>
        <v>0</v>
      </c>
      <c r="CT305" s="764">
        <f t="shared" si="726"/>
        <v>0</v>
      </c>
      <c r="CU305" s="764">
        <f t="shared" si="726"/>
        <v>0</v>
      </c>
      <c r="CV305" s="764">
        <f t="shared" si="726"/>
        <v>0</v>
      </c>
      <c r="CW305" s="764">
        <f t="shared" si="726"/>
        <v>0</v>
      </c>
      <c r="CX305" s="764">
        <f t="shared" si="726"/>
        <v>0</v>
      </c>
      <c r="CY305" s="764">
        <f t="shared" si="726"/>
        <v>0</v>
      </c>
      <c r="CZ305" s="764">
        <f t="shared" si="726"/>
        <v>0</v>
      </c>
      <c r="DA305" s="764">
        <f t="shared" si="726"/>
        <v>0</v>
      </c>
      <c r="DB305" s="764">
        <f t="shared" ref="DB305:DK314" si="727">IF($D305=DB$5,$J305,0)</f>
        <v>0</v>
      </c>
      <c r="DC305" s="764">
        <f t="shared" si="727"/>
        <v>0</v>
      </c>
      <c r="DD305" s="764">
        <f t="shared" si="727"/>
        <v>0</v>
      </c>
      <c r="DE305" s="764">
        <f t="shared" si="727"/>
        <v>0</v>
      </c>
      <c r="DF305" s="764">
        <f t="shared" si="727"/>
        <v>0</v>
      </c>
      <c r="DG305" s="764">
        <f t="shared" si="727"/>
        <v>0</v>
      </c>
      <c r="DH305" s="764">
        <f t="shared" si="727"/>
        <v>0</v>
      </c>
      <c r="DI305" s="764">
        <f t="shared" si="727"/>
        <v>0</v>
      </c>
      <c r="DJ305" s="764">
        <f t="shared" si="727"/>
        <v>0</v>
      </c>
      <c r="DK305" s="764">
        <f t="shared" si="727"/>
        <v>0</v>
      </c>
      <c r="DL305" s="764">
        <f t="shared" ref="DL305:DU314" si="728">IF($D305=DL$5,$J305,0)</f>
        <v>0</v>
      </c>
      <c r="DM305" s="764">
        <f t="shared" si="728"/>
        <v>0</v>
      </c>
      <c r="DN305" s="764">
        <f t="shared" si="728"/>
        <v>0</v>
      </c>
      <c r="DO305" s="764">
        <f t="shared" si="728"/>
        <v>0</v>
      </c>
      <c r="DP305" s="764">
        <f t="shared" si="728"/>
        <v>0</v>
      </c>
      <c r="DQ305" s="764">
        <f t="shared" si="728"/>
        <v>0</v>
      </c>
      <c r="DR305" s="764">
        <f t="shared" si="728"/>
        <v>0</v>
      </c>
      <c r="DS305" s="764">
        <f t="shared" si="728"/>
        <v>0</v>
      </c>
      <c r="DT305" s="764">
        <f t="shared" si="728"/>
        <v>0</v>
      </c>
      <c r="DU305" s="764">
        <f t="shared" si="728"/>
        <v>0</v>
      </c>
      <c r="DV305" s="764">
        <f t="shared" ref="DV305:EE314" si="729">IF($D305=DV$5,$J305,0)</f>
        <v>0</v>
      </c>
      <c r="DW305" s="764">
        <f t="shared" si="729"/>
        <v>0</v>
      </c>
      <c r="DX305" s="764">
        <f t="shared" si="729"/>
        <v>0</v>
      </c>
      <c r="DY305" s="764">
        <f t="shared" si="729"/>
        <v>0</v>
      </c>
      <c r="DZ305" s="764">
        <f t="shared" si="729"/>
        <v>0</v>
      </c>
      <c r="EA305" s="764">
        <f t="shared" si="729"/>
        <v>0</v>
      </c>
      <c r="EB305" s="764">
        <f t="shared" si="729"/>
        <v>0</v>
      </c>
      <c r="EC305" s="764">
        <f t="shared" si="729"/>
        <v>0</v>
      </c>
      <c r="ED305" s="764">
        <f t="shared" si="729"/>
        <v>0</v>
      </c>
      <c r="EE305" s="764">
        <f t="shared" si="729"/>
        <v>0</v>
      </c>
      <c r="EF305" s="764">
        <f t="shared" ref="EF305:EO314" si="730">IF($D305=EF$5,$J305,0)</f>
        <v>0</v>
      </c>
      <c r="EG305" s="764">
        <f t="shared" si="730"/>
        <v>0</v>
      </c>
      <c r="EH305" s="764">
        <f t="shared" si="730"/>
        <v>0</v>
      </c>
      <c r="EI305" s="764">
        <f t="shared" si="730"/>
        <v>0</v>
      </c>
      <c r="EJ305" s="764">
        <f t="shared" si="730"/>
        <v>0</v>
      </c>
      <c r="EK305" s="764">
        <f t="shared" si="730"/>
        <v>0</v>
      </c>
      <c r="EL305" s="764">
        <f t="shared" si="730"/>
        <v>0</v>
      </c>
      <c r="EM305" s="764">
        <f t="shared" si="730"/>
        <v>0</v>
      </c>
      <c r="EN305" s="764">
        <f t="shared" si="730"/>
        <v>0</v>
      </c>
      <c r="EO305" s="764">
        <f t="shared" si="730"/>
        <v>0</v>
      </c>
      <c r="EP305" s="764">
        <f t="shared" ref="EP305:EY314" si="731">IF($D305=EP$5,$J305,0)</f>
        <v>0</v>
      </c>
      <c r="EQ305" s="764">
        <f t="shared" si="731"/>
        <v>0</v>
      </c>
      <c r="ER305" s="764">
        <f t="shared" si="731"/>
        <v>0</v>
      </c>
      <c r="ES305" s="764">
        <f t="shared" si="731"/>
        <v>0</v>
      </c>
      <c r="ET305" s="764">
        <f t="shared" si="731"/>
        <v>0</v>
      </c>
      <c r="EU305" s="764">
        <f t="shared" si="731"/>
        <v>0</v>
      </c>
      <c r="EV305" s="764">
        <f t="shared" si="731"/>
        <v>0</v>
      </c>
      <c r="EW305" s="764">
        <f t="shared" si="731"/>
        <v>0</v>
      </c>
      <c r="EX305" s="764">
        <f t="shared" si="731"/>
        <v>0</v>
      </c>
      <c r="EY305" s="764">
        <f t="shared" si="731"/>
        <v>0</v>
      </c>
      <c r="EZ305" s="764">
        <f t="shared" ref="EZ305:FI314" si="732">IF($D305=EZ$5,$J305,0)</f>
        <v>0</v>
      </c>
      <c r="FA305" s="764">
        <f t="shared" si="732"/>
        <v>0</v>
      </c>
      <c r="FB305" s="764">
        <f t="shared" si="732"/>
        <v>0</v>
      </c>
      <c r="FC305" s="764">
        <f t="shared" si="732"/>
        <v>0</v>
      </c>
      <c r="FD305" s="764">
        <f t="shared" si="732"/>
        <v>0</v>
      </c>
      <c r="FE305" s="764">
        <f t="shared" si="732"/>
        <v>0</v>
      </c>
      <c r="FF305" s="764">
        <f t="shared" si="732"/>
        <v>0</v>
      </c>
      <c r="FG305" s="764">
        <f t="shared" si="732"/>
        <v>0</v>
      </c>
      <c r="FH305" s="764">
        <f t="shared" si="732"/>
        <v>0</v>
      </c>
      <c r="FI305" s="764">
        <f t="shared" si="732"/>
        <v>0</v>
      </c>
      <c r="FJ305" s="764">
        <f t="shared" ref="FJ305:FS314" si="733">IF($D305=FJ$5,$J305,0)</f>
        <v>0</v>
      </c>
      <c r="FK305" s="764">
        <f t="shared" si="733"/>
        <v>0</v>
      </c>
      <c r="FL305" s="764">
        <f t="shared" si="733"/>
        <v>0</v>
      </c>
      <c r="FM305" s="764">
        <f t="shared" si="733"/>
        <v>0</v>
      </c>
      <c r="FN305" s="764">
        <f t="shared" si="733"/>
        <v>0</v>
      </c>
      <c r="FO305" s="764">
        <f t="shared" si="733"/>
        <v>0</v>
      </c>
      <c r="FP305" s="764">
        <f t="shared" si="733"/>
        <v>0</v>
      </c>
      <c r="FQ305" s="764">
        <f t="shared" si="733"/>
        <v>0</v>
      </c>
      <c r="FR305" s="764">
        <f t="shared" si="733"/>
        <v>0</v>
      </c>
      <c r="FS305" s="764">
        <f t="shared" si="733"/>
        <v>0</v>
      </c>
      <c r="FT305" s="764">
        <f t="shared" ref="FT305:GC314" si="734">IF($D305=FT$5,$J305,0)</f>
        <v>0</v>
      </c>
      <c r="FU305" s="764">
        <f t="shared" si="734"/>
        <v>0</v>
      </c>
      <c r="FV305" s="764">
        <f t="shared" si="734"/>
        <v>0</v>
      </c>
      <c r="FW305" s="764">
        <f t="shared" si="734"/>
        <v>0</v>
      </c>
      <c r="FX305" s="764">
        <f t="shared" si="734"/>
        <v>0</v>
      </c>
      <c r="FY305" s="764">
        <f t="shared" si="734"/>
        <v>0</v>
      </c>
      <c r="FZ305" s="764">
        <f t="shared" si="734"/>
        <v>0</v>
      </c>
      <c r="GA305" s="764">
        <f t="shared" si="734"/>
        <v>0</v>
      </c>
      <c r="GB305" s="764">
        <f t="shared" si="734"/>
        <v>0</v>
      </c>
      <c r="GC305" s="764">
        <f t="shared" si="734"/>
        <v>0</v>
      </c>
      <c r="GD305" s="764">
        <f t="shared" ref="GD305:GM314" si="735">IF($D305=GD$5,$J305,0)</f>
        <v>0</v>
      </c>
      <c r="GE305" s="764">
        <f t="shared" si="735"/>
        <v>0</v>
      </c>
      <c r="GF305" s="764">
        <f t="shared" si="735"/>
        <v>0</v>
      </c>
      <c r="GG305" s="764">
        <f t="shared" si="735"/>
        <v>0</v>
      </c>
      <c r="GH305" s="764">
        <f t="shared" si="735"/>
        <v>0</v>
      </c>
      <c r="GI305" s="764">
        <f t="shared" si="735"/>
        <v>0</v>
      </c>
      <c r="GJ305" s="764">
        <f t="shared" si="735"/>
        <v>0</v>
      </c>
      <c r="GK305" s="764">
        <f t="shared" si="735"/>
        <v>0</v>
      </c>
      <c r="GL305" s="764">
        <f t="shared" si="735"/>
        <v>0</v>
      </c>
      <c r="GM305" s="764">
        <f t="shared" si="735"/>
        <v>0</v>
      </c>
      <c r="GN305" s="764">
        <f t="shared" ref="GN305:GW314" si="736">IF($D305=GN$5,$J305,0)</f>
        <v>0</v>
      </c>
      <c r="GO305" s="764">
        <f t="shared" si="736"/>
        <v>0</v>
      </c>
      <c r="GP305" s="764">
        <f t="shared" si="736"/>
        <v>0</v>
      </c>
      <c r="GQ305" s="764">
        <f t="shared" si="736"/>
        <v>0</v>
      </c>
      <c r="GR305" s="764">
        <f t="shared" si="736"/>
        <v>0</v>
      </c>
      <c r="GS305" s="764">
        <f t="shared" si="736"/>
        <v>0</v>
      </c>
      <c r="GT305" s="764">
        <f t="shared" si="736"/>
        <v>0</v>
      </c>
      <c r="GU305" s="764">
        <f t="shared" si="736"/>
        <v>0</v>
      </c>
      <c r="GV305" s="764">
        <f t="shared" si="736"/>
        <v>0</v>
      </c>
      <c r="GW305" s="764">
        <f t="shared" si="736"/>
        <v>0</v>
      </c>
      <c r="GX305" s="764">
        <f t="shared" ref="GX305:HG314" si="737">IF($D305=GX$5,$J305,0)</f>
        <v>0</v>
      </c>
      <c r="GY305" s="764">
        <f t="shared" si="737"/>
        <v>0</v>
      </c>
      <c r="GZ305" s="764">
        <f t="shared" si="737"/>
        <v>0</v>
      </c>
      <c r="HA305" s="764">
        <f t="shared" si="737"/>
        <v>0</v>
      </c>
      <c r="HB305" s="764">
        <f t="shared" si="737"/>
        <v>0</v>
      </c>
      <c r="HC305" s="764">
        <f t="shared" si="737"/>
        <v>0</v>
      </c>
      <c r="HD305" s="764">
        <f t="shared" si="737"/>
        <v>0</v>
      </c>
      <c r="HE305" s="764">
        <f t="shared" si="737"/>
        <v>0</v>
      </c>
      <c r="HF305" s="764">
        <f t="shared" si="737"/>
        <v>0</v>
      </c>
      <c r="HG305" s="764">
        <f t="shared" si="737"/>
        <v>0</v>
      </c>
      <c r="HH305" s="764">
        <f t="shared" ref="HH305:HQ314" si="738">IF($D305=HH$5,$J305,0)</f>
        <v>0</v>
      </c>
      <c r="HI305" s="764">
        <f t="shared" si="738"/>
        <v>0</v>
      </c>
      <c r="HJ305" s="764">
        <f t="shared" si="738"/>
        <v>0</v>
      </c>
      <c r="HK305" s="764">
        <f t="shared" si="738"/>
        <v>0</v>
      </c>
      <c r="HL305" s="764">
        <f t="shared" si="738"/>
        <v>0</v>
      </c>
      <c r="HM305" s="764">
        <f t="shared" si="738"/>
        <v>0</v>
      </c>
      <c r="HN305" s="764">
        <f t="shared" si="738"/>
        <v>0</v>
      </c>
      <c r="HO305" s="764">
        <f t="shared" si="738"/>
        <v>0</v>
      </c>
      <c r="HP305" s="764">
        <f t="shared" si="738"/>
        <v>0</v>
      </c>
      <c r="HQ305" s="764">
        <f t="shared" si="738"/>
        <v>0</v>
      </c>
      <c r="HR305" s="764">
        <f t="shared" ref="HR305:IA314" si="739">IF($D305=HR$5,$J305,0)</f>
        <v>0</v>
      </c>
      <c r="HS305" s="764">
        <f t="shared" si="739"/>
        <v>0</v>
      </c>
      <c r="HT305" s="764">
        <f t="shared" si="739"/>
        <v>0</v>
      </c>
      <c r="HU305" s="764">
        <f t="shared" si="739"/>
        <v>0</v>
      </c>
      <c r="HV305" s="764">
        <f t="shared" si="739"/>
        <v>0</v>
      </c>
      <c r="HW305" s="764">
        <f t="shared" si="739"/>
        <v>0</v>
      </c>
      <c r="HX305" s="764">
        <f t="shared" si="739"/>
        <v>0</v>
      </c>
      <c r="HY305" s="764">
        <f t="shared" si="739"/>
        <v>0</v>
      </c>
      <c r="HZ305" s="764">
        <f t="shared" si="739"/>
        <v>0</v>
      </c>
      <c r="IA305" s="764">
        <f t="shared" si="739"/>
        <v>0</v>
      </c>
      <c r="IB305" s="764">
        <f t="shared" ref="IB305:IK314" si="740">IF($D305=IB$5,$J305,0)</f>
        <v>0</v>
      </c>
      <c r="IC305" s="764">
        <f t="shared" si="740"/>
        <v>0</v>
      </c>
      <c r="ID305" s="764">
        <f t="shared" si="740"/>
        <v>0</v>
      </c>
      <c r="IE305" s="764">
        <f t="shared" si="740"/>
        <v>0</v>
      </c>
      <c r="IF305" s="764">
        <f t="shared" si="740"/>
        <v>0</v>
      </c>
      <c r="IG305" s="764">
        <f t="shared" si="740"/>
        <v>0</v>
      </c>
      <c r="IH305" s="764">
        <f t="shared" si="740"/>
        <v>0</v>
      </c>
      <c r="II305" s="764">
        <f t="shared" si="740"/>
        <v>0</v>
      </c>
      <c r="IJ305" s="764">
        <f t="shared" si="740"/>
        <v>0</v>
      </c>
      <c r="IK305" s="764">
        <f t="shared" si="740"/>
        <v>0</v>
      </c>
      <c r="IL305" s="764">
        <f t="shared" ref="IL305:JS314" si="741">IF($D305=IL$5,$J305,0)</f>
        <v>0</v>
      </c>
      <c r="IM305" s="764">
        <f t="shared" si="741"/>
        <v>0</v>
      </c>
      <c r="IN305" s="764">
        <f t="shared" si="741"/>
        <v>0</v>
      </c>
      <c r="IO305" s="764">
        <f t="shared" si="741"/>
        <v>0</v>
      </c>
      <c r="IP305" s="764">
        <f t="shared" si="741"/>
        <v>0</v>
      </c>
      <c r="IQ305" s="764">
        <f t="shared" si="741"/>
        <v>0</v>
      </c>
      <c r="IR305" s="764">
        <f t="shared" si="741"/>
        <v>0</v>
      </c>
      <c r="IS305" s="764">
        <f t="shared" si="741"/>
        <v>0</v>
      </c>
      <c r="IT305" s="764">
        <f t="shared" si="741"/>
        <v>0</v>
      </c>
      <c r="IU305" s="764">
        <f t="shared" si="741"/>
        <v>0</v>
      </c>
      <c r="IV305" s="764">
        <f t="shared" si="741"/>
        <v>0</v>
      </c>
      <c r="IW305" s="764">
        <f t="shared" si="741"/>
        <v>0</v>
      </c>
      <c r="IX305" s="764">
        <f t="shared" si="741"/>
        <v>0</v>
      </c>
      <c r="IY305" s="764">
        <f t="shared" si="741"/>
        <v>0</v>
      </c>
      <c r="IZ305" s="764">
        <f t="shared" si="741"/>
        <v>0</v>
      </c>
      <c r="JA305" s="764">
        <f t="shared" si="741"/>
        <v>0</v>
      </c>
      <c r="JB305" s="764">
        <f t="shared" si="741"/>
        <v>0</v>
      </c>
      <c r="JC305" s="764">
        <f t="shared" si="741"/>
        <v>0</v>
      </c>
      <c r="JD305" s="764">
        <f t="shared" si="721"/>
        <v>0</v>
      </c>
      <c r="JE305" s="764">
        <f t="shared" si="721"/>
        <v>0</v>
      </c>
      <c r="JF305" s="764">
        <f t="shared" si="721"/>
        <v>0</v>
      </c>
      <c r="JG305" s="764">
        <f t="shared" si="721"/>
        <v>0</v>
      </c>
      <c r="JH305" s="764">
        <f t="shared" si="721"/>
        <v>0</v>
      </c>
      <c r="JI305" s="764">
        <f t="shared" si="721"/>
        <v>0</v>
      </c>
      <c r="JJ305" s="764">
        <f t="shared" si="721"/>
        <v>0</v>
      </c>
      <c r="JK305" s="764">
        <f t="shared" si="721"/>
        <v>0</v>
      </c>
      <c r="JL305" s="764">
        <f t="shared" si="741"/>
        <v>0</v>
      </c>
      <c r="JM305" s="764">
        <f t="shared" si="741"/>
        <v>0</v>
      </c>
      <c r="JN305" s="764">
        <f t="shared" si="741"/>
        <v>0</v>
      </c>
      <c r="JO305" s="764">
        <f t="shared" si="741"/>
        <v>0</v>
      </c>
      <c r="JP305" s="764">
        <f t="shared" si="741"/>
        <v>0</v>
      </c>
      <c r="JQ305" s="764">
        <f t="shared" si="624"/>
        <v>0</v>
      </c>
      <c r="JR305" s="764">
        <f t="shared" si="624"/>
        <v>0</v>
      </c>
      <c r="JS305" s="764">
        <f t="shared" si="741"/>
        <v>0</v>
      </c>
      <c r="JT305" s="765">
        <f t="shared" si="625"/>
        <v>0</v>
      </c>
      <c r="JU305" s="229">
        <f t="shared" si="626"/>
        <v>0</v>
      </c>
    </row>
    <row r="306" spans="1:281" ht="12.75" customHeight="1">
      <c r="A306" s="57"/>
      <c r="B306" s="52"/>
      <c r="C306" s="52"/>
      <c r="D306" s="62"/>
      <c r="E306" s="743" t="str">
        <f t="shared" si="623"/>
        <v xml:space="preserve"> </v>
      </c>
      <c r="F306" s="56"/>
      <c r="G306" s="228"/>
      <c r="H306" s="744">
        <f>SUMIF(Ajuste!$C$8:$C$483,$B$6:$B$499,Ajuste!$E$8:$E$483)</f>
        <v>0</v>
      </c>
      <c r="I306" s="744">
        <f>SUMIF(Ajuste!$C$8:$C$483,$B$6:$B$499,Ajuste!$F$8:$F$483)</f>
        <v>0</v>
      </c>
      <c r="J306" s="229">
        <f t="shared" si="627"/>
        <v>0</v>
      </c>
      <c r="K306" s="764">
        <f t="shared" si="722"/>
        <v>0</v>
      </c>
      <c r="L306" s="764">
        <f t="shared" si="722"/>
        <v>0</v>
      </c>
      <c r="M306" s="764">
        <f t="shared" si="722"/>
        <v>0</v>
      </c>
      <c r="N306" s="764">
        <f t="shared" si="722"/>
        <v>0</v>
      </c>
      <c r="O306" s="764">
        <f t="shared" si="722"/>
        <v>0</v>
      </c>
      <c r="P306" s="764">
        <f t="shared" si="722"/>
        <v>0</v>
      </c>
      <c r="Q306" s="764">
        <f t="shared" si="722"/>
        <v>0</v>
      </c>
      <c r="R306" s="764">
        <f t="shared" si="722"/>
        <v>0</v>
      </c>
      <c r="S306" s="764">
        <f t="shared" si="722"/>
        <v>0</v>
      </c>
      <c r="T306" s="764">
        <f t="shared" si="722"/>
        <v>0</v>
      </c>
      <c r="U306" s="764">
        <f t="shared" si="722"/>
        <v>0</v>
      </c>
      <c r="V306" s="764">
        <f t="shared" si="722"/>
        <v>0</v>
      </c>
      <c r="W306" s="764">
        <f t="shared" si="722"/>
        <v>0</v>
      </c>
      <c r="X306" s="764">
        <f t="shared" si="722"/>
        <v>0</v>
      </c>
      <c r="Y306" s="764">
        <f t="shared" si="722"/>
        <v>0</v>
      </c>
      <c r="Z306" s="764">
        <f t="shared" si="722"/>
        <v>0</v>
      </c>
      <c r="AA306" s="764">
        <f t="shared" si="722"/>
        <v>0</v>
      </c>
      <c r="AB306" s="764">
        <f t="shared" si="722"/>
        <v>0</v>
      </c>
      <c r="AC306" s="764">
        <f t="shared" si="722"/>
        <v>0</v>
      </c>
      <c r="AD306" s="764">
        <f t="shared" si="722"/>
        <v>0</v>
      </c>
      <c r="AE306" s="764">
        <f t="shared" si="722"/>
        <v>0</v>
      </c>
      <c r="AF306" s="764">
        <f t="shared" si="722"/>
        <v>0</v>
      </c>
      <c r="AG306" s="764">
        <f t="shared" si="722"/>
        <v>0</v>
      </c>
      <c r="AH306" s="764">
        <f t="shared" si="722"/>
        <v>0</v>
      </c>
      <c r="AI306" s="764">
        <f t="shared" si="722"/>
        <v>0</v>
      </c>
      <c r="AJ306" s="764">
        <f t="shared" si="722"/>
        <v>0</v>
      </c>
      <c r="AK306" s="764">
        <f t="shared" si="722"/>
        <v>0</v>
      </c>
      <c r="AL306" s="764">
        <f t="shared" si="722"/>
        <v>0</v>
      </c>
      <c r="AM306" s="764">
        <f t="shared" si="722"/>
        <v>0</v>
      </c>
      <c r="AN306" s="764">
        <f t="shared" si="722"/>
        <v>0</v>
      </c>
      <c r="AO306" s="764">
        <f t="shared" si="722"/>
        <v>0</v>
      </c>
      <c r="AP306" s="764">
        <f t="shared" si="722"/>
        <v>0</v>
      </c>
      <c r="AQ306" s="764">
        <f t="shared" si="722"/>
        <v>0</v>
      </c>
      <c r="AR306" s="764">
        <f t="shared" si="722"/>
        <v>0</v>
      </c>
      <c r="AS306" s="764">
        <f t="shared" si="722"/>
        <v>0</v>
      </c>
      <c r="AT306" s="764">
        <f t="shared" si="722"/>
        <v>0</v>
      </c>
      <c r="AU306" s="764">
        <f t="shared" si="722"/>
        <v>0</v>
      </c>
      <c r="AV306" s="764">
        <f t="shared" si="722"/>
        <v>0</v>
      </c>
      <c r="AW306" s="764">
        <f t="shared" si="722"/>
        <v>0</v>
      </c>
      <c r="AX306" s="764">
        <f t="shared" si="722"/>
        <v>0</v>
      </c>
      <c r="AY306" s="764">
        <f t="shared" si="722"/>
        <v>0</v>
      </c>
      <c r="AZ306" s="764">
        <f t="shared" si="722"/>
        <v>0</v>
      </c>
      <c r="BA306" s="764">
        <f t="shared" si="722"/>
        <v>0</v>
      </c>
      <c r="BB306" s="764">
        <f t="shared" si="722"/>
        <v>0</v>
      </c>
      <c r="BC306" s="764">
        <f t="shared" si="722"/>
        <v>0</v>
      </c>
      <c r="BD306" s="764">
        <f t="shared" si="722"/>
        <v>0</v>
      </c>
      <c r="BE306" s="764">
        <f t="shared" si="722"/>
        <v>0</v>
      </c>
      <c r="BF306" s="764">
        <f t="shared" si="722"/>
        <v>0</v>
      </c>
      <c r="BG306" s="764">
        <f t="shared" si="722"/>
        <v>0</v>
      </c>
      <c r="BH306" s="764">
        <f t="shared" si="722"/>
        <v>0</v>
      </c>
      <c r="BI306" s="764">
        <f t="shared" si="722"/>
        <v>0</v>
      </c>
      <c r="BJ306" s="764">
        <f t="shared" si="722"/>
        <v>0</v>
      </c>
      <c r="BK306" s="764">
        <f t="shared" si="722"/>
        <v>0</v>
      </c>
      <c r="BL306" s="764">
        <f t="shared" si="722"/>
        <v>0</v>
      </c>
      <c r="BM306" s="764">
        <f t="shared" si="722"/>
        <v>0</v>
      </c>
      <c r="BN306" s="764">
        <f t="shared" si="723"/>
        <v>0</v>
      </c>
      <c r="BO306" s="764">
        <f t="shared" si="723"/>
        <v>0</v>
      </c>
      <c r="BP306" s="764">
        <f t="shared" si="723"/>
        <v>0</v>
      </c>
      <c r="BQ306" s="764">
        <f t="shared" si="723"/>
        <v>0</v>
      </c>
      <c r="BR306" s="764">
        <f t="shared" si="723"/>
        <v>0</v>
      </c>
      <c r="BS306" s="764">
        <f t="shared" si="723"/>
        <v>0</v>
      </c>
      <c r="BT306" s="764">
        <f t="shared" si="723"/>
        <v>0</v>
      </c>
      <c r="BU306" s="764">
        <f t="shared" si="723"/>
        <v>0</v>
      </c>
      <c r="BV306" s="764">
        <f t="shared" si="723"/>
        <v>0</v>
      </c>
      <c r="BW306" s="764">
        <f t="shared" si="723"/>
        <v>0</v>
      </c>
      <c r="BX306" s="764">
        <f t="shared" si="724"/>
        <v>0</v>
      </c>
      <c r="BY306" s="764">
        <f t="shared" si="724"/>
        <v>0</v>
      </c>
      <c r="BZ306" s="764">
        <f t="shared" si="724"/>
        <v>0</v>
      </c>
      <c r="CA306" s="764">
        <f t="shared" si="724"/>
        <v>0</v>
      </c>
      <c r="CB306" s="764">
        <f t="shared" si="724"/>
        <v>0</v>
      </c>
      <c r="CC306" s="764">
        <f t="shared" si="724"/>
        <v>0</v>
      </c>
      <c r="CD306" s="764">
        <f t="shared" si="724"/>
        <v>0</v>
      </c>
      <c r="CE306" s="764">
        <f t="shared" si="724"/>
        <v>0</v>
      </c>
      <c r="CF306" s="764">
        <f t="shared" si="724"/>
        <v>0</v>
      </c>
      <c r="CG306" s="764">
        <f t="shared" si="724"/>
        <v>0</v>
      </c>
      <c r="CH306" s="764">
        <f t="shared" si="725"/>
        <v>0</v>
      </c>
      <c r="CI306" s="764">
        <f t="shared" si="725"/>
        <v>0</v>
      </c>
      <c r="CJ306" s="764">
        <f t="shared" si="725"/>
        <v>0</v>
      </c>
      <c r="CK306" s="764">
        <f t="shared" si="725"/>
        <v>0</v>
      </c>
      <c r="CL306" s="764">
        <f t="shared" si="725"/>
        <v>0</v>
      </c>
      <c r="CM306" s="764">
        <f t="shared" si="725"/>
        <v>0</v>
      </c>
      <c r="CN306" s="764">
        <f t="shared" si="725"/>
        <v>0</v>
      </c>
      <c r="CO306" s="764">
        <f t="shared" si="725"/>
        <v>0</v>
      </c>
      <c r="CP306" s="764">
        <f t="shared" si="725"/>
        <v>0</v>
      </c>
      <c r="CQ306" s="764">
        <f t="shared" si="725"/>
        <v>0</v>
      </c>
      <c r="CR306" s="764">
        <f t="shared" si="726"/>
        <v>0</v>
      </c>
      <c r="CS306" s="764">
        <f t="shared" si="726"/>
        <v>0</v>
      </c>
      <c r="CT306" s="764">
        <f t="shared" si="726"/>
        <v>0</v>
      </c>
      <c r="CU306" s="764">
        <f t="shared" si="726"/>
        <v>0</v>
      </c>
      <c r="CV306" s="764">
        <f t="shared" si="726"/>
        <v>0</v>
      </c>
      <c r="CW306" s="764">
        <f t="shared" si="726"/>
        <v>0</v>
      </c>
      <c r="CX306" s="764">
        <f t="shared" si="726"/>
        <v>0</v>
      </c>
      <c r="CY306" s="764">
        <f t="shared" si="726"/>
        <v>0</v>
      </c>
      <c r="CZ306" s="764">
        <f t="shared" si="726"/>
        <v>0</v>
      </c>
      <c r="DA306" s="764">
        <f t="shared" si="726"/>
        <v>0</v>
      </c>
      <c r="DB306" s="764">
        <f t="shared" si="727"/>
        <v>0</v>
      </c>
      <c r="DC306" s="764">
        <f t="shared" si="727"/>
        <v>0</v>
      </c>
      <c r="DD306" s="764">
        <f t="shared" si="727"/>
        <v>0</v>
      </c>
      <c r="DE306" s="764">
        <f t="shared" si="727"/>
        <v>0</v>
      </c>
      <c r="DF306" s="764">
        <f t="shared" si="727"/>
        <v>0</v>
      </c>
      <c r="DG306" s="764">
        <f t="shared" si="727"/>
        <v>0</v>
      </c>
      <c r="DH306" s="764">
        <f t="shared" si="727"/>
        <v>0</v>
      </c>
      <c r="DI306" s="764">
        <f t="shared" si="727"/>
        <v>0</v>
      </c>
      <c r="DJ306" s="764">
        <f t="shared" si="727"/>
        <v>0</v>
      </c>
      <c r="DK306" s="764">
        <f t="shared" si="727"/>
        <v>0</v>
      </c>
      <c r="DL306" s="764">
        <f t="shared" si="728"/>
        <v>0</v>
      </c>
      <c r="DM306" s="764">
        <f t="shared" si="728"/>
        <v>0</v>
      </c>
      <c r="DN306" s="764">
        <f t="shared" si="728"/>
        <v>0</v>
      </c>
      <c r="DO306" s="764">
        <f t="shared" si="728"/>
        <v>0</v>
      </c>
      <c r="DP306" s="764">
        <f t="shared" si="728"/>
        <v>0</v>
      </c>
      <c r="DQ306" s="764">
        <f t="shared" si="728"/>
        <v>0</v>
      </c>
      <c r="DR306" s="764">
        <f t="shared" si="728"/>
        <v>0</v>
      </c>
      <c r="DS306" s="764">
        <f t="shared" si="728"/>
        <v>0</v>
      </c>
      <c r="DT306" s="764">
        <f t="shared" si="728"/>
        <v>0</v>
      </c>
      <c r="DU306" s="764">
        <f t="shared" si="728"/>
        <v>0</v>
      </c>
      <c r="DV306" s="764">
        <f t="shared" si="729"/>
        <v>0</v>
      </c>
      <c r="DW306" s="764">
        <f t="shared" si="729"/>
        <v>0</v>
      </c>
      <c r="DX306" s="764">
        <f t="shared" si="729"/>
        <v>0</v>
      </c>
      <c r="DY306" s="764">
        <f t="shared" si="729"/>
        <v>0</v>
      </c>
      <c r="DZ306" s="764">
        <f t="shared" si="729"/>
        <v>0</v>
      </c>
      <c r="EA306" s="764">
        <f t="shared" si="729"/>
        <v>0</v>
      </c>
      <c r="EB306" s="764">
        <f t="shared" si="729"/>
        <v>0</v>
      </c>
      <c r="EC306" s="764">
        <f t="shared" si="729"/>
        <v>0</v>
      </c>
      <c r="ED306" s="764">
        <f t="shared" si="729"/>
        <v>0</v>
      </c>
      <c r="EE306" s="764">
        <f t="shared" si="729"/>
        <v>0</v>
      </c>
      <c r="EF306" s="764">
        <f t="shared" si="730"/>
        <v>0</v>
      </c>
      <c r="EG306" s="764">
        <f t="shared" si="730"/>
        <v>0</v>
      </c>
      <c r="EH306" s="764">
        <f t="shared" si="730"/>
        <v>0</v>
      </c>
      <c r="EI306" s="764">
        <f t="shared" si="730"/>
        <v>0</v>
      </c>
      <c r="EJ306" s="764">
        <f t="shared" si="730"/>
        <v>0</v>
      </c>
      <c r="EK306" s="764">
        <f t="shared" si="730"/>
        <v>0</v>
      </c>
      <c r="EL306" s="764">
        <f t="shared" si="730"/>
        <v>0</v>
      </c>
      <c r="EM306" s="764">
        <f t="shared" si="730"/>
        <v>0</v>
      </c>
      <c r="EN306" s="764">
        <f t="shared" si="730"/>
        <v>0</v>
      </c>
      <c r="EO306" s="764">
        <f t="shared" si="730"/>
        <v>0</v>
      </c>
      <c r="EP306" s="764">
        <f t="shared" si="731"/>
        <v>0</v>
      </c>
      <c r="EQ306" s="764">
        <f t="shared" si="731"/>
        <v>0</v>
      </c>
      <c r="ER306" s="764">
        <f t="shared" si="731"/>
        <v>0</v>
      </c>
      <c r="ES306" s="764">
        <f t="shared" si="731"/>
        <v>0</v>
      </c>
      <c r="ET306" s="764">
        <f t="shared" si="731"/>
        <v>0</v>
      </c>
      <c r="EU306" s="764">
        <f t="shared" si="731"/>
        <v>0</v>
      </c>
      <c r="EV306" s="764">
        <f t="shared" si="731"/>
        <v>0</v>
      </c>
      <c r="EW306" s="764">
        <f t="shared" si="731"/>
        <v>0</v>
      </c>
      <c r="EX306" s="764">
        <f t="shared" si="731"/>
        <v>0</v>
      </c>
      <c r="EY306" s="764">
        <f t="shared" si="731"/>
        <v>0</v>
      </c>
      <c r="EZ306" s="764">
        <f t="shared" si="732"/>
        <v>0</v>
      </c>
      <c r="FA306" s="764">
        <f t="shared" si="732"/>
        <v>0</v>
      </c>
      <c r="FB306" s="764">
        <f t="shared" si="732"/>
        <v>0</v>
      </c>
      <c r="FC306" s="764">
        <f t="shared" si="732"/>
        <v>0</v>
      </c>
      <c r="FD306" s="764">
        <f t="shared" si="732"/>
        <v>0</v>
      </c>
      <c r="FE306" s="764">
        <f t="shared" si="732"/>
        <v>0</v>
      </c>
      <c r="FF306" s="764">
        <f t="shared" si="732"/>
        <v>0</v>
      </c>
      <c r="FG306" s="764">
        <f t="shared" si="732"/>
        <v>0</v>
      </c>
      <c r="FH306" s="764">
        <f t="shared" si="732"/>
        <v>0</v>
      </c>
      <c r="FI306" s="764">
        <f t="shared" si="732"/>
        <v>0</v>
      </c>
      <c r="FJ306" s="764">
        <f t="shared" si="733"/>
        <v>0</v>
      </c>
      <c r="FK306" s="764">
        <f t="shared" si="733"/>
        <v>0</v>
      </c>
      <c r="FL306" s="764">
        <f t="shared" si="733"/>
        <v>0</v>
      </c>
      <c r="FM306" s="764">
        <f t="shared" si="733"/>
        <v>0</v>
      </c>
      <c r="FN306" s="764">
        <f t="shared" si="733"/>
        <v>0</v>
      </c>
      <c r="FO306" s="764">
        <f t="shared" si="733"/>
        <v>0</v>
      </c>
      <c r="FP306" s="764">
        <f t="shared" si="733"/>
        <v>0</v>
      </c>
      <c r="FQ306" s="764">
        <f t="shared" si="733"/>
        <v>0</v>
      </c>
      <c r="FR306" s="764">
        <f t="shared" si="733"/>
        <v>0</v>
      </c>
      <c r="FS306" s="764">
        <f t="shared" si="733"/>
        <v>0</v>
      </c>
      <c r="FT306" s="764">
        <f t="shared" si="734"/>
        <v>0</v>
      </c>
      <c r="FU306" s="764">
        <f t="shared" si="734"/>
        <v>0</v>
      </c>
      <c r="FV306" s="764">
        <f t="shared" si="734"/>
        <v>0</v>
      </c>
      <c r="FW306" s="764">
        <f t="shared" si="734"/>
        <v>0</v>
      </c>
      <c r="FX306" s="764">
        <f t="shared" si="734"/>
        <v>0</v>
      </c>
      <c r="FY306" s="764">
        <f t="shared" si="734"/>
        <v>0</v>
      </c>
      <c r="FZ306" s="764">
        <f t="shared" si="734"/>
        <v>0</v>
      </c>
      <c r="GA306" s="764">
        <f t="shared" si="734"/>
        <v>0</v>
      </c>
      <c r="GB306" s="764">
        <f t="shared" si="734"/>
        <v>0</v>
      </c>
      <c r="GC306" s="764">
        <f t="shared" si="734"/>
        <v>0</v>
      </c>
      <c r="GD306" s="764">
        <f t="shared" si="735"/>
        <v>0</v>
      </c>
      <c r="GE306" s="764">
        <f t="shared" si="735"/>
        <v>0</v>
      </c>
      <c r="GF306" s="764">
        <f t="shared" si="735"/>
        <v>0</v>
      </c>
      <c r="GG306" s="764">
        <f t="shared" si="735"/>
        <v>0</v>
      </c>
      <c r="GH306" s="764">
        <f t="shared" si="735"/>
        <v>0</v>
      </c>
      <c r="GI306" s="764">
        <f t="shared" si="735"/>
        <v>0</v>
      </c>
      <c r="GJ306" s="764">
        <f t="shared" si="735"/>
        <v>0</v>
      </c>
      <c r="GK306" s="764">
        <f t="shared" si="735"/>
        <v>0</v>
      </c>
      <c r="GL306" s="764">
        <f t="shared" si="735"/>
        <v>0</v>
      </c>
      <c r="GM306" s="764">
        <f t="shared" si="735"/>
        <v>0</v>
      </c>
      <c r="GN306" s="764">
        <f t="shared" si="736"/>
        <v>0</v>
      </c>
      <c r="GO306" s="764">
        <f t="shared" si="736"/>
        <v>0</v>
      </c>
      <c r="GP306" s="764">
        <f t="shared" si="736"/>
        <v>0</v>
      </c>
      <c r="GQ306" s="764">
        <f t="shared" si="736"/>
        <v>0</v>
      </c>
      <c r="GR306" s="764">
        <f t="shared" si="736"/>
        <v>0</v>
      </c>
      <c r="GS306" s="764">
        <f t="shared" si="736"/>
        <v>0</v>
      </c>
      <c r="GT306" s="764">
        <f t="shared" si="736"/>
        <v>0</v>
      </c>
      <c r="GU306" s="764">
        <f t="shared" si="736"/>
        <v>0</v>
      </c>
      <c r="GV306" s="764">
        <f t="shared" si="736"/>
        <v>0</v>
      </c>
      <c r="GW306" s="764">
        <f t="shared" si="736"/>
        <v>0</v>
      </c>
      <c r="GX306" s="764">
        <f t="shared" si="737"/>
        <v>0</v>
      </c>
      <c r="GY306" s="764">
        <f t="shared" si="737"/>
        <v>0</v>
      </c>
      <c r="GZ306" s="764">
        <f t="shared" si="737"/>
        <v>0</v>
      </c>
      <c r="HA306" s="764">
        <f t="shared" si="737"/>
        <v>0</v>
      </c>
      <c r="HB306" s="764">
        <f t="shared" si="737"/>
        <v>0</v>
      </c>
      <c r="HC306" s="764">
        <f t="shared" si="737"/>
        <v>0</v>
      </c>
      <c r="HD306" s="764">
        <f t="shared" si="737"/>
        <v>0</v>
      </c>
      <c r="HE306" s="764">
        <f t="shared" si="737"/>
        <v>0</v>
      </c>
      <c r="HF306" s="764">
        <f t="shared" si="737"/>
        <v>0</v>
      </c>
      <c r="HG306" s="764">
        <f t="shared" si="737"/>
        <v>0</v>
      </c>
      <c r="HH306" s="764">
        <f t="shared" si="738"/>
        <v>0</v>
      </c>
      <c r="HI306" s="764">
        <f t="shared" si="738"/>
        <v>0</v>
      </c>
      <c r="HJ306" s="764">
        <f t="shared" si="738"/>
        <v>0</v>
      </c>
      <c r="HK306" s="764">
        <f t="shared" si="738"/>
        <v>0</v>
      </c>
      <c r="HL306" s="764">
        <f t="shared" si="738"/>
        <v>0</v>
      </c>
      <c r="HM306" s="764">
        <f t="shared" si="738"/>
        <v>0</v>
      </c>
      <c r="HN306" s="764">
        <f t="shared" si="738"/>
        <v>0</v>
      </c>
      <c r="HO306" s="764">
        <f t="shared" si="738"/>
        <v>0</v>
      </c>
      <c r="HP306" s="764">
        <f t="shared" si="738"/>
        <v>0</v>
      </c>
      <c r="HQ306" s="764">
        <f t="shared" si="738"/>
        <v>0</v>
      </c>
      <c r="HR306" s="764">
        <f t="shared" si="739"/>
        <v>0</v>
      </c>
      <c r="HS306" s="764">
        <f t="shared" si="739"/>
        <v>0</v>
      </c>
      <c r="HT306" s="764">
        <f t="shared" si="739"/>
        <v>0</v>
      </c>
      <c r="HU306" s="764">
        <f t="shared" si="739"/>
        <v>0</v>
      </c>
      <c r="HV306" s="764">
        <f t="shared" si="739"/>
        <v>0</v>
      </c>
      <c r="HW306" s="764">
        <f t="shared" si="739"/>
        <v>0</v>
      </c>
      <c r="HX306" s="764">
        <f t="shared" si="739"/>
        <v>0</v>
      </c>
      <c r="HY306" s="764">
        <f t="shared" si="739"/>
        <v>0</v>
      </c>
      <c r="HZ306" s="764">
        <f t="shared" si="739"/>
        <v>0</v>
      </c>
      <c r="IA306" s="764">
        <f t="shared" si="739"/>
        <v>0</v>
      </c>
      <c r="IB306" s="764">
        <f t="shared" si="740"/>
        <v>0</v>
      </c>
      <c r="IC306" s="764">
        <f t="shared" si="740"/>
        <v>0</v>
      </c>
      <c r="ID306" s="764">
        <f t="shared" si="740"/>
        <v>0</v>
      </c>
      <c r="IE306" s="764">
        <f t="shared" si="740"/>
        <v>0</v>
      </c>
      <c r="IF306" s="764">
        <f t="shared" si="740"/>
        <v>0</v>
      </c>
      <c r="IG306" s="764">
        <f t="shared" si="740"/>
        <v>0</v>
      </c>
      <c r="IH306" s="764">
        <f t="shared" si="740"/>
        <v>0</v>
      </c>
      <c r="II306" s="764">
        <f t="shared" si="740"/>
        <v>0</v>
      </c>
      <c r="IJ306" s="764">
        <f t="shared" si="740"/>
        <v>0</v>
      </c>
      <c r="IK306" s="764">
        <f t="shared" si="740"/>
        <v>0</v>
      </c>
      <c r="IL306" s="764">
        <f t="shared" si="741"/>
        <v>0</v>
      </c>
      <c r="IM306" s="764">
        <f t="shared" si="741"/>
        <v>0</v>
      </c>
      <c r="IN306" s="764">
        <f t="shared" si="741"/>
        <v>0</v>
      </c>
      <c r="IO306" s="764">
        <f t="shared" si="741"/>
        <v>0</v>
      </c>
      <c r="IP306" s="764">
        <f t="shared" si="741"/>
        <v>0</v>
      </c>
      <c r="IQ306" s="764">
        <f t="shared" si="741"/>
        <v>0</v>
      </c>
      <c r="IR306" s="764">
        <f t="shared" si="741"/>
        <v>0</v>
      </c>
      <c r="IS306" s="764">
        <f t="shared" si="741"/>
        <v>0</v>
      </c>
      <c r="IT306" s="764">
        <f t="shared" si="741"/>
        <v>0</v>
      </c>
      <c r="IU306" s="764">
        <f t="shared" si="741"/>
        <v>0</v>
      </c>
      <c r="IV306" s="764">
        <f t="shared" si="741"/>
        <v>0</v>
      </c>
      <c r="IW306" s="764">
        <f t="shared" si="741"/>
        <v>0</v>
      </c>
      <c r="IX306" s="764">
        <f t="shared" si="741"/>
        <v>0</v>
      </c>
      <c r="IY306" s="764">
        <f t="shared" si="741"/>
        <v>0</v>
      </c>
      <c r="IZ306" s="764">
        <f t="shared" si="741"/>
        <v>0</v>
      </c>
      <c r="JA306" s="764">
        <f t="shared" si="741"/>
        <v>0</v>
      </c>
      <c r="JB306" s="764">
        <f t="shared" si="741"/>
        <v>0</v>
      </c>
      <c r="JC306" s="764">
        <f t="shared" si="741"/>
        <v>0</v>
      </c>
      <c r="JD306" s="764">
        <f t="shared" si="721"/>
        <v>0</v>
      </c>
      <c r="JE306" s="764">
        <f t="shared" si="721"/>
        <v>0</v>
      </c>
      <c r="JF306" s="764">
        <f t="shared" si="721"/>
        <v>0</v>
      </c>
      <c r="JG306" s="764">
        <f t="shared" si="721"/>
        <v>0</v>
      </c>
      <c r="JH306" s="764">
        <f t="shared" si="721"/>
        <v>0</v>
      </c>
      <c r="JI306" s="764">
        <f t="shared" si="721"/>
        <v>0</v>
      </c>
      <c r="JJ306" s="764">
        <f t="shared" si="721"/>
        <v>0</v>
      </c>
      <c r="JK306" s="764">
        <f t="shared" si="721"/>
        <v>0</v>
      </c>
      <c r="JL306" s="764">
        <f t="shared" si="741"/>
        <v>0</v>
      </c>
      <c r="JM306" s="764">
        <f t="shared" si="741"/>
        <v>0</v>
      </c>
      <c r="JN306" s="764">
        <f t="shared" si="741"/>
        <v>0</v>
      </c>
      <c r="JO306" s="764">
        <f t="shared" si="741"/>
        <v>0</v>
      </c>
      <c r="JP306" s="764">
        <f t="shared" si="741"/>
        <v>0</v>
      </c>
      <c r="JQ306" s="764">
        <f t="shared" si="624"/>
        <v>0</v>
      </c>
      <c r="JR306" s="764">
        <f t="shared" si="624"/>
        <v>0</v>
      </c>
      <c r="JS306" s="764">
        <f t="shared" si="741"/>
        <v>0</v>
      </c>
      <c r="JT306" s="765">
        <f t="shared" si="625"/>
        <v>0</v>
      </c>
      <c r="JU306" s="229">
        <f t="shared" si="626"/>
        <v>0</v>
      </c>
    </row>
    <row r="307" spans="1:281" ht="12.75" customHeight="1">
      <c r="A307" s="57"/>
      <c r="B307" s="52"/>
      <c r="C307" s="52"/>
      <c r="D307" s="62"/>
      <c r="E307" s="743" t="str">
        <f t="shared" si="623"/>
        <v xml:space="preserve"> </v>
      </c>
      <c r="F307" s="56"/>
      <c r="G307" s="228"/>
      <c r="H307" s="744">
        <f>SUMIF(Ajuste!$C$8:$C$483,$B$6:$B$499,Ajuste!$E$8:$E$483)</f>
        <v>0</v>
      </c>
      <c r="I307" s="744">
        <f>SUMIF(Ajuste!$C$8:$C$483,$B$6:$B$499,Ajuste!$F$8:$F$483)</f>
        <v>0</v>
      </c>
      <c r="J307" s="229">
        <f t="shared" si="627"/>
        <v>0</v>
      </c>
      <c r="K307" s="764">
        <f t="shared" si="722"/>
        <v>0</v>
      </c>
      <c r="L307" s="764">
        <f t="shared" si="722"/>
        <v>0</v>
      </c>
      <c r="M307" s="764">
        <f t="shared" si="722"/>
        <v>0</v>
      </c>
      <c r="N307" s="764">
        <f t="shared" si="722"/>
        <v>0</v>
      </c>
      <c r="O307" s="764">
        <f t="shared" si="722"/>
        <v>0</v>
      </c>
      <c r="P307" s="764">
        <f t="shared" si="722"/>
        <v>0</v>
      </c>
      <c r="Q307" s="764">
        <f t="shared" si="722"/>
        <v>0</v>
      </c>
      <c r="R307" s="764">
        <f t="shared" si="722"/>
        <v>0</v>
      </c>
      <c r="S307" s="764">
        <f t="shared" si="722"/>
        <v>0</v>
      </c>
      <c r="T307" s="764">
        <f t="shared" si="722"/>
        <v>0</v>
      </c>
      <c r="U307" s="764">
        <f t="shared" si="722"/>
        <v>0</v>
      </c>
      <c r="V307" s="764">
        <f t="shared" si="722"/>
        <v>0</v>
      </c>
      <c r="W307" s="764">
        <f t="shared" si="722"/>
        <v>0</v>
      </c>
      <c r="X307" s="764">
        <f t="shared" si="722"/>
        <v>0</v>
      </c>
      <c r="Y307" s="764">
        <f t="shared" si="722"/>
        <v>0</v>
      </c>
      <c r="Z307" s="764">
        <f t="shared" si="722"/>
        <v>0</v>
      </c>
      <c r="AA307" s="764">
        <f t="shared" si="722"/>
        <v>0</v>
      </c>
      <c r="AB307" s="764">
        <f t="shared" si="722"/>
        <v>0</v>
      </c>
      <c r="AC307" s="764">
        <f t="shared" si="722"/>
        <v>0</v>
      </c>
      <c r="AD307" s="764">
        <f t="shared" si="722"/>
        <v>0</v>
      </c>
      <c r="AE307" s="764">
        <f t="shared" si="722"/>
        <v>0</v>
      </c>
      <c r="AF307" s="764">
        <f t="shared" si="722"/>
        <v>0</v>
      </c>
      <c r="AG307" s="764">
        <f t="shared" si="722"/>
        <v>0</v>
      </c>
      <c r="AH307" s="764">
        <f t="shared" si="722"/>
        <v>0</v>
      </c>
      <c r="AI307" s="764">
        <f t="shared" si="722"/>
        <v>0</v>
      </c>
      <c r="AJ307" s="764">
        <f t="shared" si="722"/>
        <v>0</v>
      </c>
      <c r="AK307" s="764">
        <f t="shared" si="722"/>
        <v>0</v>
      </c>
      <c r="AL307" s="764">
        <f t="shared" si="722"/>
        <v>0</v>
      </c>
      <c r="AM307" s="764">
        <f t="shared" si="722"/>
        <v>0</v>
      </c>
      <c r="AN307" s="764">
        <f t="shared" si="722"/>
        <v>0</v>
      </c>
      <c r="AO307" s="764">
        <f t="shared" si="722"/>
        <v>0</v>
      </c>
      <c r="AP307" s="764">
        <f t="shared" si="722"/>
        <v>0</v>
      </c>
      <c r="AQ307" s="764">
        <f t="shared" si="722"/>
        <v>0</v>
      </c>
      <c r="AR307" s="764">
        <f t="shared" si="722"/>
        <v>0</v>
      </c>
      <c r="AS307" s="764">
        <f t="shared" si="722"/>
        <v>0</v>
      </c>
      <c r="AT307" s="764">
        <f t="shared" si="722"/>
        <v>0</v>
      </c>
      <c r="AU307" s="764">
        <f t="shared" si="722"/>
        <v>0</v>
      </c>
      <c r="AV307" s="764">
        <f t="shared" si="722"/>
        <v>0</v>
      </c>
      <c r="AW307" s="764">
        <f t="shared" si="722"/>
        <v>0</v>
      </c>
      <c r="AX307" s="764">
        <f t="shared" si="722"/>
        <v>0</v>
      </c>
      <c r="AY307" s="764">
        <f t="shared" si="722"/>
        <v>0</v>
      </c>
      <c r="AZ307" s="764">
        <f t="shared" si="722"/>
        <v>0</v>
      </c>
      <c r="BA307" s="764">
        <f t="shared" si="722"/>
        <v>0</v>
      </c>
      <c r="BB307" s="764">
        <f t="shared" si="722"/>
        <v>0</v>
      </c>
      <c r="BC307" s="764">
        <f t="shared" si="722"/>
        <v>0</v>
      </c>
      <c r="BD307" s="764">
        <f t="shared" si="722"/>
        <v>0</v>
      </c>
      <c r="BE307" s="764">
        <f t="shared" si="722"/>
        <v>0</v>
      </c>
      <c r="BF307" s="764">
        <f t="shared" si="722"/>
        <v>0</v>
      </c>
      <c r="BG307" s="764">
        <f t="shared" si="722"/>
        <v>0</v>
      </c>
      <c r="BH307" s="764">
        <f t="shared" si="722"/>
        <v>0</v>
      </c>
      <c r="BI307" s="764">
        <f t="shared" si="722"/>
        <v>0</v>
      </c>
      <c r="BJ307" s="764">
        <f t="shared" si="722"/>
        <v>0</v>
      </c>
      <c r="BK307" s="764">
        <f t="shared" si="722"/>
        <v>0</v>
      </c>
      <c r="BL307" s="764">
        <f t="shared" si="722"/>
        <v>0</v>
      </c>
      <c r="BM307" s="764">
        <f t="shared" si="722"/>
        <v>0</v>
      </c>
      <c r="BN307" s="764">
        <f t="shared" si="723"/>
        <v>0</v>
      </c>
      <c r="BO307" s="764">
        <f t="shared" si="723"/>
        <v>0</v>
      </c>
      <c r="BP307" s="764">
        <f t="shared" si="723"/>
        <v>0</v>
      </c>
      <c r="BQ307" s="764">
        <f t="shared" si="723"/>
        <v>0</v>
      </c>
      <c r="BR307" s="764">
        <f t="shared" si="723"/>
        <v>0</v>
      </c>
      <c r="BS307" s="764">
        <f t="shared" si="723"/>
        <v>0</v>
      </c>
      <c r="BT307" s="764">
        <f t="shared" si="723"/>
        <v>0</v>
      </c>
      <c r="BU307" s="764">
        <f t="shared" si="723"/>
        <v>0</v>
      </c>
      <c r="BV307" s="764">
        <f t="shared" si="723"/>
        <v>0</v>
      </c>
      <c r="BW307" s="764">
        <f t="shared" si="723"/>
        <v>0</v>
      </c>
      <c r="BX307" s="764">
        <f t="shared" si="724"/>
        <v>0</v>
      </c>
      <c r="BY307" s="764">
        <f t="shared" si="724"/>
        <v>0</v>
      </c>
      <c r="BZ307" s="764">
        <f t="shared" si="724"/>
        <v>0</v>
      </c>
      <c r="CA307" s="764">
        <f t="shared" si="724"/>
        <v>0</v>
      </c>
      <c r="CB307" s="764">
        <f t="shared" si="724"/>
        <v>0</v>
      </c>
      <c r="CC307" s="764">
        <f t="shared" si="724"/>
        <v>0</v>
      </c>
      <c r="CD307" s="764">
        <f t="shared" si="724"/>
        <v>0</v>
      </c>
      <c r="CE307" s="764">
        <f t="shared" si="724"/>
        <v>0</v>
      </c>
      <c r="CF307" s="764">
        <f t="shared" si="724"/>
        <v>0</v>
      </c>
      <c r="CG307" s="764">
        <f t="shared" si="724"/>
        <v>0</v>
      </c>
      <c r="CH307" s="764">
        <f t="shared" si="725"/>
        <v>0</v>
      </c>
      <c r="CI307" s="764">
        <f t="shared" si="725"/>
        <v>0</v>
      </c>
      <c r="CJ307" s="764">
        <f t="shared" si="725"/>
        <v>0</v>
      </c>
      <c r="CK307" s="764">
        <f t="shared" si="725"/>
        <v>0</v>
      </c>
      <c r="CL307" s="764">
        <f t="shared" si="725"/>
        <v>0</v>
      </c>
      <c r="CM307" s="764">
        <f t="shared" si="725"/>
        <v>0</v>
      </c>
      <c r="CN307" s="764">
        <f t="shared" si="725"/>
        <v>0</v>
      </c>
      <c r="CO307" s="764">
        <f t="shared" si="725"/>
        <v>0</v>
      </c>
      <c r="CP307" s="764">
        <f t="shared" si="725"/>
        <v>0</v>
      </c>
      <c r="CQ307" s="764">
        <f t="shared" si="725"/>
        <v>0</v>
      </c>
      <c r="CR307" s="764">
        <f t="shared" si="726"/>
        <v>0</v>
      </c>
      <c r="CS307" s="764">
        <f t="shared" si="726"/>
        <v>0</v>
      </c>
      <c r="CT307" s="764">
        <f t="shared" si="726"/>
        <v>0</v>
      </c>
      <c r="CU307" s="764">
        <f t="shared" si="726"/>
        <v>0</v>
      </c>
      <c r="CV307" s="764">
        <f t="shared" si="726"/>
        <v>0</v>
      </c>
      <c r="CW307" s="764">
        <f t="shared" si="726"/>
        <v>0</v>
      </c>
      <c r="CX307" s="764">
        <f t="shared" si="726"/>
        <v>0</v>
      </c>
      <c r="CY307" s="764">
        <f t="shared" si="726"/>
        <v>0</v>
      </c>
      <c r="CZ307" s="764">
        <f t="shared" si="726"/>
        <v>0</v>
      </c>
      <c r="DA307" s="764">
        <f t="shared" si="726"/>
        <v>0</v>
      </c>
      <c r="DB307" s="764">
        <f t="shared" si="727"/>
        <v>0</v>
      </c>
      <c r="DC307" s="764">
        <f t="shared" si="727"/>
        <v>0</v>
      </c>
      <c r="DD307" s="764">
        <f t="shared" si="727"/>
        <v>0</v>
      </c>
      <c r="DE307" s="764">
        <f t="shared" si="727"/>
        <v>0</v>
      </c>
      <c r="DF307" s="764">
        <f t="shared" si="727"/>
        <v>0</v>
      </c>
      <c r="DG307" s="764">
        <f t="shared" si="727"/>
        <v>0</v>
      </c>
      <c r="DH307" s="764">
        <f t="shared" si="727"/>
        <v>0</v>
      </c>
      <c r="DI307" s="764">
        <f t="shared" si="727"/>
        <v>0</v>
      </c>
      <c r="DJ307" s="764">
        <f t="shared" si="727"/>
        <v>0</v>
      </c>
      <c r="DK307" s="764">
        <f t="shared" si="727"/>
        <v>0</v>
      </c>
      <c r="DL307" s="764">
        <f t="shared" si="728"/>
        <v>0</v>
      </c>
      <c r="DM307" s="764">
        <f t="shared" si="728"/>
        <v>0</v>
      </c>
      <c r="DN307" s="764">
        <f t="shared" si="728"/>
        <v>0</v>
      </c>
      <c r="DO307" s="764">
        <f t="shared" si="728"/>
        <v>0</v>
      </c>
      <c r="DP307" s="764">
        <f t="shared" si="728"/>
        <v>0</v>
      </c>
      <c r="DQ307" s="764">
        <f t="shared" si="728"/>
        <v>0</v>
      </c>
      <c r="DR307" s="764">
        <f t="shared" si="728"/>
        <v>0</v>
      </c>
      <c r="DS307" s="764">
        <f t="shared" si="728"/>
        <v>0</v>
      </c>
      <c r="DT307" s="764">
        <f t="shared" si="728"/>
        <v>0</v>
      </c>
      <c r="DU307" s="764">
        <f t="shared" si="728"/>
        <v>0</v>
      </c>
      <c r="DV307" s="764">
        <f t="shared" si="729"/>
        <v>0</v>
      </c>
      <c r="DW307" s="764">
        <f t="shared" si="729"/>
        <v>0</v>
      </c>
      <c r="DX307" s="764">
        <f t="shared" si="729"/>
        <v>0</v>
      </c>
      <c r="DY307" s="764">
        <f t="shared" si="729"/>
        <v>0</v>
      </c>
      <c r="DZ307" s="764">
        <f t="shared" si="729"/>
        <v>0</v>
      </c>
      <c r="EA307" s="764">
        <f t="shared" si="729"/>
        <v>0</v>
      </c>
      <c r="EB307" s="764">
        <f t="shared" si="729"/>
        <v>0</v>
      </c>
      <c r="EC307" s="764">
        <f t="shared" si="729"/>
        <v>0</v>
      </c>
      <c r="ED307" s="764">
        <f t="shared" si="729"/>
        <v>0</v>
      </c>
      <c r="EE307" s="764">
        <f t="shared" si="729"/>
        <v>0</v>
      </c>
      <c r="EF307" s="764">
        <f t="shared" si="730"/>
        <v>0</v>
      </c>
      <c r="EG307" s="764">
        <f t="shared" si="730"/>
        <v>0</v>
      </c>
      <c r="EH307" s="764">
        <f t="shared" si="730"/>
        <v>0</v>
      </c>
      <c r="EI307" s="764">
        <f t="shared" si="730"/>
        <v>0</v>
      </c>
      <c r="EJ307" s="764">
        <f t="shared" si="730"/>
        <v>0</v>
      </c>
      <c r="EK307" s="764">
        <f t="shared" si="730"/>
        <v>0</v>
      </c>
      <c r="EL307" s="764">
        <f t="shared" si="730"/>
        <v>0</v>
      </c>
      <c r="EM307" s="764">
        <f t="shared" si="730"/>
        <v>0</v>
      </c>
      <c r="EN307" s="764">
        <f t="shared" si="730"/>
        <v>0</v>
      </c>
      <c r="EO307" s="764">
        <f t="shared" si="730"/>
        <v>0</v>
      </c>
      <c r="EP307" s="764">
        <f t="shared" si="731"/>
        <v>0</v>
      </c>
      <c r="EQ307" s="764">
        <f t="shared" si="731"/>
        <v>0</v>
      </c>
      <c r="ER307" s="764">
        <f t="shared" si="731"/>
        <v>0</v>
      </c>
      <c r="ES307" s="764">
        <f t="shared" si="731"/>
        <v>0</v>
      </c>
      <c r="ET307" s="764">
        <f t="shared" si="731"/>
        <v>0</v>
      </c>
      <c r="EU307" s="764">
        <f t="shared" si="731"/>
        <v>0</v>
      </c>
      <c r="EV307" s="764">
        <f t="shared" si="731"/>
        <v>0</v>
      </c>
      <c r="EW307" s="764">
        <f t="shared" si="731"/>
        <v>0</v>
      </c>
      <c r="EX307" s="764">
        <f t="shared" si="731"/>
        <v>0</v>
      </c>
      <c r="EY307" s="764">
        <f t="shared" si="731"/>
        <v>0</v>
      </c>
      <c r="EZ307" s="764">
        <f t="shared" si="732"/>
        <v>0</v>
      </c>
      <c r="FA307" s="764">
        <f t="shared" si="732"/>
        <v>0</v>
      </c>
      <c r="FB307" s="764">
        <f t="shared" si="732"/>
        <v>0</v>
      </c>
      <c r="FC307" s="764">
        <f t="shared" si="732"/>
        <v>0</v>
      </c>
      <c r="FD307" s="764">
        <f t="shared" si="732"/>
        <v>0</v>
      </c>
      <c r="FE307" s="764">
        <f t="shared" si="732"/>
        <v>0</v>
      </c>
      <c r="FF307" s="764">
        <f t="shared" si="732"/>
        <v>0</v>
      </c>
      <c r="FG307" s="764">
        <f t="shared" si="732"/>
        <v>0</v>
      </c>
      <c r="FH307" s="764">
        <f t="shared" si="732"/>
        <v>0</v>
      </c>
      <c r="FI307" s="764">
        <f t="shared" si="732"/>
        <v>0</v>
      </c>
      <c r="FJ307" s="764">
        <f t="shared" si="733"/>
        <v>0</v>
      </c>
      <c r="FK307" s="764">
        <f t="shared" si="733"/>
        <v>0</v>
      </c>
      <c r="FL307" s="764">
        <f t="shared" si="733"/>
        <v>0</v>
      </c>
      <c r="FM307" s="764">
        <f t="shared" si="733"/>
        <v>0</v>
      </c>
      <c r="FN307" s="764">
        <f t="shared" si="733"/>
        <v>0</v>
      </c>
      <c r="FO307" s="764">
        <f t="shared" si="733"/>
        <v>0</v>
      </c>
      <c r="FP307" s="764">
        <f t="shared" si="733"/>
        <v>0</v>
      </c>
      <c r="FQ307" s="764">
        <f t="shared" si="733"/>
        <v>0</v>
      </c>
      <c r="FR307" s="764">
        <f t="shared" si="733"/>
        <v>0</v>
      </c>
      <c r="FS307" s="764">
        <f t="shared" si="733"/>
        <v>0</v>
      </c>
      <c r="FT307" s="764">
        <f t="shared" si="734"/>
        <v>0</v>
      </c>
      <c r="FU307" s="764">
        <f t="shared" si="734"/>
        <v>0</v>
      </c>
      <c r="FV307" s="764">
        <f t="shared" si="734"/>
        <v>0</v>
      </c>
      <c r="FW307" s="764">
        <f t="shared" si="734"/>
        <v>0</v>
      </c>
      <c r="FX307" s="764">
        <f t="shared" si="734"/>
        <v>0</v>
      </c>
      <c r="FY307" s="764">
        <f t="shared" si="734"/>
        <v>0</v>
      </c>
      <c r="FZ307" s="764">
        <f t="shared" si="734"/>
        <v>0</v>
      </c>
      <c r="GA307" s="764">
        <f t="shared" si="734"/>
        <v>0</v>
      </c>
      <c r="GB307" s="764">
        <f t="shared" si="734"/>
        <v>0</v>
      </c>
      <c r="GC307" s="764">
        <f t="shared" si="734"/>
        <v>0</v>
      </c>
      <c r="GD307" s="764">
        <f t="shared" si="735"/>
        <v>0</v>
      </c>
      <c r="GE307" s="764">
        <f t="shared" si="735"/>
        <v>0</v>
      </c>
      <c r="GF307" s="764">
        <f t="shared" si="735"/>
        <v>0</v>
      </c>
      <c r="GG307" s="764">
        <f t="shared" si="735"/>
        <v>0</v>
      </c>
      <c r="GH307" s="764">
        <f t="shared" si="735"/>
        <v>0</v>
      </c>
      <c r="GI307" s="764">
        <f t="shared" si="735"/>
        <v>0</v>
      </c>
      <c r="GJ307" s="764">
        <f t="shared" si="735"/>
        <v>0</v>
      </c>
      <c r="GK307" s="764">
        <f t="shared" si="735"/>
        <v>0</v>
      </c>
      <c r="GL307" s="764">
        <f t="shared" si="735"/>
        <v>0</v>
      </c>
      <c r="GM307" s="764">
        <f t="shared" si="735"/>
        <v>0</v>
      </c>
      <c r="GN307" s="764">
        <f t="shared" si="736"/>
        <v>0</v>
      </c>
      <c r="GO307" s="764">
        <f t="shared" si="736"/>
        <v>0</v>
      </c>
      <c r="GP307" s="764">
        <f t="shared" si="736"/>
        <v>0</v>
      </c>
      <c r="GQ307" s="764">
        <f t="shared" si="736"/>
        <v>0</v>
      </c>
      <c r="GR307" s="764">
        <f t="shared" si="736"/>
        <v>0</v>
      </c>
      <c r="GS307" s="764">
        <f t="shared" si="736"/>
        <v>0</v>
      </c>
      <c r="GT307" s="764">
        <f t="shared" si="736"/>
        <v>0</v>
      </c>
      <c r="GU307" s="764">
        <f t="shared" si="736"/>
        <v>0</v>
      </c>
      <c r="GV307" s="764">
        <f t="shared" si="736"/>
        <v>0</v>
      </c>
      <c r="GW307" s="764">
        <f t="shared" si="736"/>
        <v>0</v>
      </c>
      <c r="GX307" s="764">
        <f t="shared" si="737"/>
        <v>0</v>
      </c>
      <c r="GY307" s="764">
        <f t="shared" si="737"/>
        <v>0</v>
      </c>
      <c r="GZ307" s="764">
        <f t="shared" si="737"/>
        <v>0</v>
      </c>
      <c r="HA307" s="764">
        <f t="shared" si="737"/>
        <v>0</v>
      </c>
      <c r="HB307" s="764">
        <f t="shared" si="737"/>
        <v>0</v>
      </c>
      <c r="HC307" s="764">
        <f t="shared" si="737"/>
        <v>0</v>
      </c>
      <c r="HD307" s="764">
        <f t="shared" si="737"/>
        <v>0</v>
      </c>
      <c r="HE307" s="764">
        <f t="shared" si="737"/>
        <v>0</v>
      </c>
      <c r="HF307" s="764">
        <f t="shared" si="737"/>
        <v>0</v>
      </c>
      <c r="HG307" s="764">
        <f t="shared" si="737"/>
        <v>0</v>
      </c>
      <c r="HH307" s="764">
        <f t="shared" si="738"/>
        <v>0</v>
      </c>
      <c r="HI307" s="764">
        <f t="shared" si="738"/>
        <v>0</v>
      </c>
      <c r="HJ307" s="764">
        <f t="shared" si="738"/>
        <v>0</v>
      </c>
      <c r="HK307" s="764">
        <f t="shared" si="738"/>
        <v>0</v>
      </c>
      <c r="HL307" s="764">
        <f t="shared" si="738"/>
        <v>0</v>
      </c>
      <c r="HM307" s="764">
        <f t="shared" si="738"/>
        <v>0</v>
      </c>
      <c r="HN307" s="764">
        <f t="shared" si="738"/>
        <v>0</v>
      </c>
      <c r="HO307" s="764">
        <f t="shared" si="738"/>
        <v>0</v>
      </c>
      <c r="HP307" s="764">
        <f t="shared" si="738"/>
        <v>0</v>
      </c>
      <c r="HQ307" s="764">
        <f t="shared" si="738"/>
        <v>0</v>
      </c>
      <c r="HR307" s="764">
        <f t="shared" si="739"/>
        <v>0</v>
      </c>
      <c r="HS307" s="764">
        <f t="shared" si="739"/>
        <v>0</v>
      </c>
      <c r="HT307" s="764">
        <f t="shared" si="739"/>
        <v>0</v>
      </c>
      <c r="HU307" s="764">
        <f t="shared" si="739"/>
        <v>0</v>
      </c>
      <c r="HV307" s="764">
        <f t="shared" si="739"/>
        <v>0</v>
      </c>
      <c r="HW307" s="764">
        <f t="shared" si="739"/>
        <v>0</v>
      </c>
      <c r="HX307" s="764">
        <f t="shared" si="739"/>
        <v>0</v>
      </c>
      <c r="HY307" s="764">
        <f t="shared" si="739"/>
        <v>0</v>
      </c>
      <c r="HZ307" s="764">
        <f t="shared" si="739"/>
        <v>0</v>
      </c>
      <c r="IA307" s="764">
        <f t="shared" si="739"/>
        <v>0</v>
      </c>
      <c r="IB307" s="764">
        <f t="shared" si="740"/>
        <v>0</v>
      </c>
      <c r="IC307" s="764">
        <f t="shared" si="740"/>
        <v>0</v>
      </c>
      <c r="ID307" s="764">
        <f t="shared" si="740"/>
        <v>0</v>
      </c>
      <c r="IE307" s="764">
        <f t="shared" si="740"/>
        <v>0</v>
      </c>
      <c r="IF307" s="764">
        <f t="shared" si="740"/>
        <v>0</v>
      </c>
      <c r="IG307" s="764">
        <f t="shared" si="740"/>
        <v>0</v>
      </c>
      <c r="IH307" s="764">
        <f t="shared" si="740"/>
        <v>0</v>
      </c>
      <c r="II307" s="764">
        <f t="shared" si="740"/>
        <v>0</v>
      </c>
      <c r="IJ307" s="764">
        <f t="shared" si="740"/>
        <v>0</v>
      </c>
      <c r="IK307" s="764">
        <f t="shared" si="740"/>
        <v>0</v>
      </c>
      <c r="IL307" s="764">
        <f t="shared" si="741"/>
        <v>0</v>
      </c>
      <c r="IM307" s="764">
        <f t="shared" si="741"/>
        <v>0</v>
      </c>
      <c r="IN307" s="764">
        <f t="shared" si="741"/>
        <v>0</v>
      </c>
      <c r="IO307" s="764">
        <f t="shared" si="741"/>
        <v>0</v>
      </c>
      <c r="IP307" s="764">
        <f t="shared" si="741"/>
        <v>0</v>
      </c>
      <c r="IQ307" s="764">
        <f t="shared" si="741"/>
        <v>0</v>
      </c>
      <c r="IR307" s="764">
        <f t="shared" si="741"/>
        <v>0</v>
      </c>
      <c r="IS307" s="764">
        <f t="shared" si="741"/>
        <v>0</v>
      </c>
      <c r="IT307" s="764">
        <f t="shared" si="741"/>
        <v>0</v>
      </c>
      <c r="IU307" s="764">
        <f t="shared" si="741"/>
        <v>0</v>
      </c>
      <c r="IV307" s="764">
        <f t="shared" si="741"/>
        <v>0</v>
      </c>
      <c r="IW307" s="764">
        <f t="shared" si="741"/>
        <v>0</v>
      </c>
      <c r="IX307" s="764">
        <f t="shared" si="741"/>
        <v>0</v>
      </c>
      <c r="IY307" s="764">
        <f t="shared" si="741"/>
        <v>0</v>
      </c>
      <c r="IZ307" s="764">
        <f t="shared" si="741"/>
        <v>0</v>
      </c>
      <c r="JA307" s="764">
        <f t="shared" si="741"/>
        <v>0</v>
      </c>
      <c r="JB307" s="764">
        <f t="shared" si="741"/>
        <v>0</v>
      </c>
      <c r="JC307" s="764">
        <f t="shared" si="741"/>
        <v>0</v>
      </c>
      <c r="JD307" s="764">
        <f t="shared" si="721"/>
        <v>0</v>
      </c>
      <c r="JE307" s="764">
        <f t="shared" si="721"/>
        <v>0</v>
      </c>
      <c r="JF307" s="764">
        <f t="shared" si="721"/>
        <v>0</v>
      </c>
      <c r="JG307" s="764">
        <f t="shared" si="721"/>
        <v>0</v>
      </c>
      <c r="JH307" s="764">
        <f t="shared" si="721"/>
        <v>0</v>
      </c>
      <c r="JI307" s="764">
        <f t="shared" si="721"/>
        <v>0</v>
      </c>
      <c r="JJ307" s="764">
        <f t="shared" si="721"/>
        <v>0</v>
      </c>
      <c r="JK307" s="764">
        <f t="shared" si="721"/>
        <v>0</v>
      </c>
      <c r="JL307" s="764">
        <f t="shared" si="741"/>
        <v>0</v>
      </c>
      <c r="JM307" s="764">
        <f t="shared" si="741"/>
        <v>0</v>
      </c>
      <c r="JN307" s="764">
        <f t="shared" si="741"/>
        <v>0</v>
      </c>
      <c r="JO307" s="764">
        <f t="shared" si="741"/>
        <v>0</v>
      </c>
      <c r="JP307" s="764">
        <f t="shared" si="741"/>
        <v>0</v>
      </c>
      <c r="JQ307" s="764">
        <f t="shared" si="624"/>
        <v>0</v>
      </c>
      <c r="JR307" s="764">
        <f t="shared" si="624"/>
        <v>0</v>
      </c>
      <c r="JS307" s="764">
        <f t="shared" si="741"/>
        <v>0</v>
      </c>
      <c r="JT307" s="765">
        <f t="shared" si="625"/>
        <v>0</v>
      </c>
      <c r="JU307" s="229">
        <f t="shared" si="626"/>
        <v>0</v>
      </c>
    </row>
    <row r="308" spans="1:281" ht="12.75" customHeight="1">
      <c r="A308" s="57"/>
      <c r="B308" s="52"/>
      <c r="C308" s="52"/>
      <c r="D308" s="62"/>
      <c r="E308" s="743" t="str">
        <f t="shared" si="623"/>
        <v xml:space="preserve"> </v>
      </c>
      <c r="F308" s="56"/>
      <c r="G308" s="228"/>
      <c r="H308" s="744">
        <f>SUMIF(Ajuste!$C$8:$C$483,$B$6:$B$499,Ajuste!$E$8:$E$483)</f>
        <v>0</v>
      </c>
      <c r="I308" s="744">
        <f>SUMIF(Ajuste!$C$8:$C$483,$B$6:$B$499,Ajuste!$F$8:$F$483)</f>
        <v>0</v>
      </c>
      <c r="J308" s="229">
        <f t="shared" si="627"/>
        <v>0</v>
      </c>
      <c r="K308" s="764">
        <f t="shared" si="722"/>
        <v>0</v>
      </c>
      <c r="L308" s="764">
        <f t="shared" si="722"/>
        <v>0</v>
      </c>
      <c r="M308" s="764">
        <f t="shared" si="722"/>
        <v>0</v>
      </c>
      <c r="N308" s="764">
        <f t="shared" si="722"/>
        <v>0</v>
      </c>
      <c r="O308" s="764">
        <f t="shared" si="722"/>
        <v>0</v>
      </c>
      <c r="P308" s="764">
        <f t="shared" si="722"/>
        <v>0</v>
      </c>
      <c r="Q308" s="764">
        <f t="shared" si="722"/>
        <v>0</v>
      </c>
      <c r="R308" s="764">
        <f t="shared" si="722"/>
        <v>0</v>
      </c>
      <c r="S308" s="764">
        <f t="shared" si="722"/>
        <v>0</v>
      </c>
      <c r="T308" s="764">
        <f t="shared" si="722"/>
        <v>0</v>
      </c>
      <c r="U308" s="764">
        <f t="shared" si="722"/>
        <v>0</v>
      </c>
      <c r="V308" s="764">
        <f t="shared" si="722"/>
        <v>0</v>
      </c>
      <c r="W308" s="764">
        <f t="shared" si="722"/>
        <v>0</v>
      </c>
      <c r="X308" s="764">
        <f t="shared" si="722"/>
        <v>0</v>
      </c>
      <c r="Y308" s="764">
        <f t="shared" si="722"/>
        <v>0</v>
      </c>
      <c r="Z308" s="764">
        <f t="shared" si="722"/>
        <v>0</v>
      </c>
      <c r="AA308" s="764">
        <f t="shared" si="722"/>
        <v>0</v>
      </c>
      <c r="AB308" s="764">
        <f t="shared" si="722"/>
        <v>0</v>
      </c>
      <c r="AC308" s="764">
        <f t="shared" ref="L308:BE313" si="742">IF($D308=AC$5,$J308,0)</f>
        <v>0</v>
      </c>
      <c r="AD308" s="764">
        <f t="shared" si="742"/>
        <v>0</v>
      </c>
      <c r="AE308" s="764">
        <f t="shared" si="742"/>
        <v>0</v>
      </c>
      <c r="AF308" s="764">
        <f t="shared" si="742"/>
        <v>0</v>
      </c>
      <c r="AG308" s="764">
        <f t="shared" si="742"/>
        <v>0</v>
      </c>
      <c r="AH308" s="764">
        <f t="shared" si="742"/>
        <v>0</v>
      </c>
      <c r="AI308" s="764">
        <f t="shared" si="742"/>
        <v>0</v>
      </c>
      <c r="AJ308" s="764">
        <f t="shared" si="742"/>
        <v>0</v>
      </c>
      <c r="AK308" s="764">
        <f t="shared" si="742"/>
        <v>0</v>
      </c>
      <c r="AL308" s="764">
        <f t="shared" si="742"/>
        <v>0</v>
      </c>
      <c r="AM308" s="764">
        <f t="shared" si="742"/>
        <v>0</v>
      </c>
      <c r="AN308" s="764">
        <f t="shared" si="742"/>
        <v>0</v>
      </c>
      <c r="AO308" s="764">
        <f t="shared" si="742"/>
        <v>0</v>
      </c>
      <c r="AP308" s="764">
        <f t="shared" si="742"/>
        <v>0</v>
      </c>
      <c r="AQ308" s="764">
        <f t="shared" si="742"/>
        <v>0</v>
      </c>
      <c r="AR308" s="764">
        <f t="shared" si="742"/>
        <v>0</v>
      </c>
      <c r="AS308" s="764">
        <f t="shared" si="742"/>
        <v>0</v>
      </c>
      <c r="AT308" s="764">
        <f t="shared" si="742"/>
        <v>0</v>
      </c>
      <c r="AU308" s="764">
        <f t="shared" si="742"/>
        <v>0</v>
      </c>
      <c r="AV308" s="764">
        <f t="shared" si="742"/>
        <v>0</v>
      </c>
      <c r="AW308" s="764">
        <f t="shared" si="742"/>
        <v>0</v>
      </c>
      <c r="AX308" s="764">
        <f t="shared" si="742"/>
        <v>0</v>
      </c>
      <c r="AY308" s="764">
        <f t="shared" si="742"/>
        <v>0</v>
      </c>
      <c r="AZ308" s="764">
        <f t="shared" si="742"/>
        <v>0</v>
      </c>
      <c r="BA308" s="764">
        <f t="shared" si="742"/>
        <v>0</v>
      </c>
      <c r="BB308" s="764">
        <f t="shared" si="742"/>
        <v>0</v>
      </c>
      <c r="BC308" s="764">
        <f t="shared" si="742"/>
        <v>0</v>
      </c>
      <c r="BD308" s="764">
        <f t="shared" si="742"/>
        <v>0</v>
      </c>
      <c r="BE308" s="764">
        <f t="shared" si="742"/>
        <v>0</v>
      </c>
      <c r="BF308" s="764">
        <f t="shared" si="722"/>
        <v>0</v>
      </c>
      <c r="BG308" s="764">
        <f t="shared" si="722"/>
        <v>0</v>
      </c>
      <c r="BH308" s="764">
        <f t="shared" si="722"/>
        <v>0</v>
      </c>
      <c r="BI308" s="764">
        <f t="shared" si="722"/>
        <v>0</v>
      </c>
      <c r="BJ308" s="764">
        <f t="shared" si="722"/>
        <v>0</v>
      </c>
      <c r="BK308" s="764">
        <f t="shared" si="722"/>
        <v>0</v>
      </c>
      <c r="BL308" s="764">
        <f t="shared" si="722"/>
        <v>0</v>
      </c>
      <c r="BM308" s="764">
        <f t="shared" si="722"/>
        <v>0</v>
      </c>
      <c r="BN308" s="764">
        <f t="shared" si="723"/>
        <v>0</v>
      </c>
      <c r="BO308" s="764">
        <f t="shared" si="723"/>
        <v>0</v>
      </c>
      <c r="BP308" s="764">
        <f t="shared" si="723"/>
        <v>0</v>
      </c>
      <c r="BQ308" s="764">
        <f t="shared" si="723"/>
        <v>0</v>
      </c>
      <c r="BR308" s="764">
        <f t="shared" si="723"/>
        <v>0</v>
      </c>
      <c r="BS308" s="764">
        <f t="shared" si="723"/>
        <v>0</v>
      </c>
      <c r="BT308" s="764">
        <f t="shared" si="723"/>
        <v>0</v>
      </c>
      <c r="BU308" s="764">
        <f t="shared" si="723"/>
        <v>0</v>
      </c>
      <c r="BV308" s="764">
        <f t="shared" si="723"/>
        <v>0</v>
      </c>
      <c r="BW308" s="764">
        <f t="shared" si="723"/>
        <v>0</v>
      </c>
      <c r="BX308" s="764">
        <f t="shared" si="724"/>
        <v>0</v>
      </c>
      <c r="BY308" s="764">
        <f t="shared" si="724"/>
        <v>0</v>
      </c>
      <c r="BZ308" s="764">
        <f t="shared" si="724"/>
        <v>0</v>
      </c>
      <c r="CA308" s="764">
        <f t="shared" si="724"/>
        <v>0</v>
      </c>
      <c r="CB308" s="764">
        <f t="shared" si="724"/>
        <v>0</v>
      </c>
      <c r="CC308" s="764">
        <f t="shared" si="724"/>
        <v>0</v>
      </c>
      <c r="CD308" s="764">
        <f t="shared" si="724"/>
        <v>0</v>
      </c>
      <c r="CE308" s="764">
        <f t="shared" si="724"/>
        <v>0</v>
      </c>
      <c r="CF308" s="764">
        <f t="shared" si="724"/>
        <v>0</v>
      </c>
      <c r="CG308" s="764">
        <f t="shared" si="724"/>
        <v>0</v>
      </c>
      <c r="CH308" s="764">
        <f t="shared" si="725"/>
        <v>0</v>
      </c>
      <c r="CI308" s="764">
        <f t="shared" si="725"/>
        <v>0</v>
      </c>
      <c r="CJ308" s="764">
        <f t="shared" si="725"/>
        <v>0</v>
      </c>
      <c r="CK308" s="764">
        <f t="shared" si="725"/>
        <v>0</v>
      </c>
      <c r="CL308" s="764">
        <f t="shared" si="725"/>
        <v>0</v>
      </c>
      <c r="CM308" s="764">
        <f t="shared" si="725"/>
        <v>0</v>
      </c>
      <c r="CN308" s="764">
        <f t="shared" si="725"/>
        <v>0</v>
      </c>
      <c r="CO308" s="764">
        <f t="shared" si="725"/>
        <v>0</v>
      </c>
      <c r="CP308" s="764">
        <f t="shared" si="725"/>
        <v>0</v>
      </c>
      <c r="CQ308" s="764">
        <f t="shared" si="725"/>
        <v>0</v>
      </c>
      <c r="CR308" s="764">
        <f t="shared" si="726"/>
        <v>0</v>
      </c>
      <c r="CS308" s="764">
        <f t="shared" si="726"/>
        <v>0</v>
      </c>
      <c r="CT308" s="764">
        <f t="shared" si="726"/>
        <v>0</v>
      </c>
      <c r="CU308" s="764">
        <f t="shared" si="726"/>
        <v>0</v>
      </c>
      <c r="CV308" s="764">
        <f t="shared" si="726"/>
        <v>0</v>
      </c>
      <c r="CW308" s="764">
        <f t="shared" si="726"/>
        <v>0</v>
      </c>
      <c r="CX308" s="764">
        <f t="shared" si="726"/>
        <v>0</v>
      </c>
      <c r="CY308" s="764">
        <f t="shared" si="726"/>
        <v>0</v>
      </c>
      <c r="CZ308" s="764">
        <f t="shared" si="726"/>
        <v>0</v>
      </c>
      <c r="DA308" s="764">
        <f t="shared" si="726"/>
        <v>0</v>
      </c>
      <c r="DB308" s="764">
        <f t="shared" si="727"/>
        <v>0</v>
      </c>
      <c r="DC308" s="764">
        <f t="shared" si="727"/>
        <v>0</v>
      </c>
      <c r="DD308" s="764">
        <f t="shared" si="727"/>
        <v>0</v>
      </c>
      <c r="DE308" s="764">
        <f t="shared" si="727"/>
        <v>0</v>
      </c>
      <c r="DF308" s="764">
        <f t="shared" si="727"/>
        <v>0</v>
      </c>
      <c r="DG308" s="764">
        <f t="shared" si="727"/>
        <v>0</v>
      </c>
      <c r="DH308" s="764">
        <f t="shared" si="727"/>
        <v>0</v>
      </c>
      <c r="DI308" s="764">
        <f t="shared" si="727"/>
        <v>0</v>
      </c>
      <c r="DJ308" s="764">
        <f t="shared" si="727"/>
        <v>0</v>
      </c>
      <c r="DK308" s="764">
        <f t="shared" si="727"/>
        <v>0</v>
      </c>
      <c r="DL308" s="764">
        <f t="shared" si="728"/>
        <v>0</v>
      </c>
      <c r="DM308" s="764">
        <f t="shared" si="728"/>
        <v>0</v>
      </c>
      <c r="DN308" s="764">
        <f t="shared" si="728"/>
        <v>0</v>
      </c>
      <c r="DO308" s="764">
        <f t="shared" si="728"/>
        <v>0</v>
      </c>
      <c r="DP308" s="764">
        <f t="shared" si="728"/>
        <v>0</v>
      </c>
      <c r="DQ308" s="764">
        <f t="shared" si="728"/>
        <v>0</v>
      </c>
      <c r="DR308" s="764">
        <f t="shared" si="728"/>
        <v>0</v>
      </c>
      <c r="DS308" s="764">
        <f t="shared" si="728"/>
        <v>0</v>
      </c>
      <c r="DT308" s="764">
        <f t="shared" si="728"/>
        <v>0</v>
      </c>
      <c r="DU308" s="764">
        <f t="shared" si="728"/>
        <v>0</v>
      </c>
      <c r="DV308" s="764">
        <f t="shared" si="729"/>
        <v>0</v>
      </c>
      <c r="DW308" s="764">
        <f t="shared" si="729"/>
        <v>0</v>
      </c>
      <c r="DX308" s="764">
        <f t="shared" si="729"/>
        <v>0</v>
      </c>
      <c r="DY308" s="764">
        <f t="shared" si="729"/>
        <v>0</v>
      </c>
      <c r="DZ308" s="764">
        <f t="shared" si="729"/>
        <v>0</v>
      </c>
      <c r="EA308" s="764">
        <f t="shared" si="729"/>
        <v>0</v>
      </c>
      <c r="EB308" s="764">
        <f t="shared" si="729"/>
        <v>0</v>
      </c>
      <c r="EC308" s="764">
        <f t="shared" si="729"/>
        <v>0</v>
      </c>
      <c r="ED308" s="764">
        <f t="shared" si="729"/>
        <v>0</v>
      </c>
      <c r="EE308" s="764">
        <f t="shared" si="729"/>
        <v>0</v>
      </c>
      <c r="EF308" s="764">
        <f t="shared" si="730"/>
        <v>0</v>
      </c>
      <c r="EG308" s="764">
        <f t="shared" si="730"/>
        <v>0</v>
      </c>
      <c r="EH308" s="764">
        <f t="shared" si="730"/>
        <v>0</v>
      </c>
      <c r="EI308" s="764">
        <f t="shared" si="730"/>
        <v>0</v>
      </c>
      <c r="EJ308" s="764">
        <f t="shared" si="730"/>
        <v>0</v>
      </c>
      <c r="EK308" s="764">
        <f t="shared" si="730"/>
        <v>0</v>
      </c>
      <c r="EL308" s="764">
        <f t="shared" si="730"/>
        <v>0</v>
      </c>
      <c r="EM308" s="764">
        <f t="shared" si="730"/>
        <v>0</v>
      </c>
      <c r="EN308" s="764">
        <f t="shared" si="730"/>
        <v>0</v>
      </c>
      <c r="EO308" s="764">
        <f t="shared" si="730"/>
        <v>0</v>
      </c>
      <c r="EP308" s="764">
        <f t="shared" si="731"/>
        <v>0</v>
      </c>
      <c r="EQ308" s="764">
        <f t="shared" si="731"/>
        <v>0</v>
      </c>
      <c r="ER308" s="764">
        <f t="shared" si="731"/>
        <v>0</v>
      </c>
      <c r="ES308" s="764">
        <f t="shared" si="731"/>
        <v>0</v>
      </c>
      <c r="ET308" s="764">
        <f t="shared" si="731"/>
        <v>0</v>
      </c>
      <c r="EU308" s="764">
        <f t="shared" si="731"/>
        <v>0</v>
      </c>
      <c r="EV308" s="764">
        <f t="shared" si="731"/>
        <v>0</v>
      </c>
      <c r="EW308" s="764">
        <f t="shared" si="731"/>
        <v>0</v>
      </c>
      <c r="EX308" s="764">
        <f t="shared" si="731"/>
        <v>0</v>
      </c>
      <c r="EY308" s="764">
        <f t="shared" si="731"/>
        <v>0</v>
      </c>
      <c r="EZ308" s="764">
        <f t="shared" si="732"/>
        <v>0</v>
      </c>
      <c r="FA308" s="764">
        <f t="shared" si="732"/>
        <v>0</v>
      </c>
      <c r="FB308" s="764">
        <f t="shared" si="732"/>
        <v>0</v>
      </c>
      <c r="FC308" s="764">
        <f t="shared" si="732"/>
        <v>0</v>
      </c>
      <c r="FD308" s="764">
        <f t="shared" si="732"/>
        <v>0</v>
      </c>
      <c r="FE308" s="764">
        <f t="shared" si="732"/>
        <v>0</v>
      </c>
      <c r="FF308" s="764">
        <f t="shared" si="732"/>
        <v>0</v>
      </c>
      <c r="FG308" s="764">
        <f t="shared" si="732"/>
        <v>0</v>
      </c>
      <c r="FH308" s="764">
        <f t="shared" si="732"/>
        <v>0</v>
      </c>
      <c r="FI308" s="764">
        <f t="shared" si="732"/>
        <v>0</v>
      </c>
      <c r="FJ308" s="764">
        <f t="shared" si="733"/>
        <v>0</v>
      </c>
      <c r="FK308" s="764">
        <f t="shared" si="733"/>
        <v>0</v>
      </c>
      <c r="FL308" s="764">
        <f t="shared" si="733"/>
        <v>0</v>
      </c>
      <c r="FM308" s="764">
        <f t="shared" si="733"/>
        <v>0</v>
      </c>
      <c r="FN308" s="764">
        <f t="shared" si="733"/>
        <v>0</v>
      </c>
      <c r="FO308" s="764">
        <f t="shared" si="733"/>
        <v>0</v>
      </c>
      <c r="FP308" s="764">
        <f t="shared" si="733"/>
        <v>0</v>
      </c>
      <c r="FQ308" s="764">
        <f t="shared" si="733"/>
        <v>0</v>
      </c>
      <c r="FR308" s="764">
        <f t="shared" si="733"/>
        <v>0</v>
      </c>
      <c r="FS308" s="764">
        <f t="shared" si="733"/>
        <v>0</v>
      </c>
      <c r="FT308" s="764">
        <f t="shared" si="734"/>
        <v>0</v>
      </c>
      <c r="FU308" s="764">
        <f t="shared" si="734"/>
        <v>0</v>
      </c>
      <c r="FV308" s="764">
        <f t="shared" si="734"/>
        <v>0</v>
      </c>
      <c r="FW308" s="764">
        <f t="shared" si="734"/>
        <v>0</v>
      </c>
      <c r="FX308" s="764">
        <f t="shared" si="734"/>
        <v>0</v>
      </c>
      <c r="FY308" s="764">
        <f t="shared" si="734"/>
        <v>0</v>
      </c>
      <c r="FZ308" s="764">
        <f t="shared" si="734"/>
        <v>0</v>
      </c>
      <c r="GA308" s="764">
        <f t="shared" si="734"/>
        <v>0</v>
      </c>
      <c r="GB308" s="764">
        <f t="shared" si="734"/>
        <v>0</v>
      </c>
      <c r="GC308" s="764">
        <f t="shared" si="734"/>
        <v>0</v>
      </c>
      <c r="GD308" s="764">
        <f t="shared" si="735"/>
        <v>0</v>
      </c>
      <c r="GE308" s="764">
        <f t="shared" si="735"/>
        <v>0</v>
      </c>
      <c r="GF308" s="764">
        <f t="shared" si="735"/>
        <v>0</v>
      </c>
      <c r="GG308" s="764">
        <f t="shared" si="735"/>
        <v>0</v>
      </c>
      <c r="GH308" s="764">
        <f t="shared" si="735"/>
        <v>0</v>
      </c>
      <c r="GI308" s="764">
        <f t="shared" si="735"/>
        <v>0</v>
      </c>
      <c r="GJ308" s="764">
        <f t="shared" si="735"/>
        <v>0</v>
      </c>
      <c r="GK308" s="764">
        <f t="shared" si="735"/>
        <v>0</v>
      </c>
      <c r="GL308" s="764">
        <f t="shared" si="735"/>
        <v>0</v>
      </c>
      <c r="GM308" s="764">
        <f t="shared" si="735"/>
        <v>0</v>
      </c>
      <c r="GN308" s="764">
        <f t="shared" si="736"/>
        <v>0</v>
      </c>
      <c r="GO308" s="764">
        <f t="shared" si="736"/>
        <v>0</v>
      </c>
      <c r="GP308" s="764">
        <f t="shared" si="736"/>
        <v>0</v>
      </c>
      <c r="GQ308" s="764">
        <f t="shared" si="736"/>
        <v>0</v>
      </c>
      <c r="GR308" s="764">
        <f t="shared" si="736"/>
        <v>0</v>
      </c>
      <c r="GS308" s="764">
        <f t="shared" si="736"/>
        <v>0</v>
      </c>
      <c r="GT308" s="764">
        <f t="shared" si="736"/>
        <v>0</v>
      </c>
      <c r="GU308" s="764">
        <f t="shared" si="736"/>
        <v>0</v>
      </c>
      <c r="GV308" s="764">
        <f t="shared" si="736"/>
        <v>0</v>
      </c>
      <c r="GW308" s="764">
        <f t="shared" si="736"/>
        <v>0</v>
      </c>
      <c r="GX308" s="764">
        <f t="shared" si="737"/>
        <v>0</v>
      </c>
      <c r="GY308" s="764">
        <f t="shared" si="737"/>
        <v>0</v>
      </c>
      <c r="GZ308" s="764">
        <f t="shared" si="737"/>
        <v>0</v>
      </c>
      <c r="HA308" s="764">
        <f t="shared" si="737"/>
        <v>0</v>
      </c>
      <c r="HB308" s="764">
        <f t="shared" si="737"/>
        <v>0</v>
      </c>
      <c r="HC308" s="764">
        <f t="shared" si="737"/>
        <v>0</v>
      </c>
      <c r="HD308" s="764">
        <f t="shared" si="737"/>
        <v>0</v>
      </c>
      <c r="HE308" s="764">
        <f t="shared" si="737"/>
        <v>0</v>
      </c>
      <c r="HF308" s="764">
        <f t="shared" si="737"/>
        <v>0</v>
      </c>
      <c r="HG308" s="764">
        <f t="shared" si="737"/>
        <v>0</v>
      </c>
      <c r="HH308" s="764">
        <f t="shared" si="738"/>
        <v>0</v>
      </c>
      <c r="HI308" s="764">
        <f t="shared" si="738"/>
        <v>0</v>
      </c>
      <c r="HJ308" s="764">
        <f t="shared" si="738"/>
        <v>0</v>
      </c>
      <c r="HK308" s="764">
        <f t="shared" si="738"/>
        <v>0</v>
      </c>
      <c r="HL308" s="764">
        <f t="shared" si="738"/>
        <v>0</v>
      </c>
      <c r="HM308" s="764">
        <f t="shared" si="738"/>
        <v>0</v>
      </c>
      <c r="HN308" s="764">
        <f t="shared" si="738"/>
        <v>0</v>
      </c>
      <c r="HO308" s="764">
        <f t="shared" si="738"/>
        <v>0</v>
      </c>
      <c r="HP308" s="764">
        <f t="shared" si="738"/>
        <v>0</v>
      </c>
      <c r="HQ308" s="764">
        <f t="shared" si="738"/>
        <v>0</v>
      </c>
      <c r="HR308" s="764">
        <f t="shared" si="739"/>
        <v>0</v>
      </c>
      <c r="HS308" s="764">
        <f t="shared" si="739"/>
        <v>0</v>
      </c>
      <c r="HT308" s="764">
        <f t="shared" si="739"/>
        <v>0</v>
      </c>
      <c r="HU308" s="764">
        <f t="shared" si="739"/>
        <v>0</v>
      </c>
      <c r="HV308" s="764">
        <f t="shared" si="739"/>
        <v>0</v>
      </c>
      <c r="HW308" s="764">
        <f t="shared" si="739"/>
        <v>0</v>
      </c>
      <c r="HX308" s="764">
        <f t="shared" si="739"/>
        <v>0</v>
      </c>
      <c r="HY308" s="764">
        <f t="shared" si="739"/>
        <v>0</v>
      </c>
      <c r="HZ308" s="764">
        <f t="shared" si="739"/>
        <v>0</v>
      </c>
      <c r="IA308" s="764">
        <f t="shared" si="739"/>
        <v>0</v>
      </c>
      <c r="IB308" s="764">
        <f t="shared" si="740"/>
        <v>0</v>
      </c>
      <c r="IC308" s="764">
        <f t="shared" si="740"/>
        <v>0</v>
      </c>
      <c r="ID308" s="764">
        <f t="shared" si="740"/>
        <v>0</v>
      </c>
      <c r="IE308" s="764">
        <f t="shared" si="740"/>
        <v>0</v>
      </c>
      <c r="IF308" s="764">
        <f t="shared" si="740"/>
        <v>0</v>
      </c>
      <c r="IG308" s="764">
        <f t="shared" si="740"/>
        <v>0</v>
      </c>
      <c r="IH308" s="764">
        <f t="shared" si="740"/>
        <v>0</v>
      </c>
      <c r="II308" s="764">
        <f t="shared" si="740"/>
        <v>0</v>
      </c>
      <c r="IJ308" s="764">
        <f t="shared" si="740"/>
        <v>0</v>
      </c>
      <c r="IK308" s="764">
        <f t="shared" si="740"/>
        <v>0</v>
      </c>
      <c r="IL308" s="764">
        <f t="shared" si="741"/>
        <v>0</v>
      </c>
      <c r="IM308" s="764">
        <f t="shared" si="741"/>
        <v>0</v>
      </c>
      <c r="IN308" s="764">
        <f t="shared" si="741"/>
        <v>0</v>
      </c>
      <c r="IO308" s="764">
        <f t="shared" si="741"/>
        <v>0</v>
      </c>
      <c r="IP308" s="764">
        <f t="shared" si="741"/>
        <v>0</v>
      </c>
      <c r="IQ308" s="764">
        <f t="shared" si="741"/>
        <v>0</v>
      </c>
      <c r="IR308" s="764">
        <f t="shared" si="741"/>
        <v>0</v>
      </c>
      <c r="IS308" s="764">
        <f t="shared" si="741"/>
        <v>0</v>
      </c>
      <c r="IT308" s="764">
        <f t="shared" si="741"/>
        <v>0</v>
      </c>
      <c r="IU308" s="764">
        <f t="shared" si="741"/>
        <v>0</v>
      </c>
      <c r="IV308" s="764">
        <f t="shared" si="741"/>
        <v>0</v>
      </c>
      <c r="IW308" s="764">
        <f t="shared" si="741"/>
        <v>0</v>
      </c>
      <c r="IX308" s="764">
        <f t="shared" si="741"/>
        <v>0</v>
      </c>
      <c r="IY308" s="764">
        <f t="shared" si="741"/>
        <v>0</v>
      </c>
      <c r="IZ308" s="764">
        <f t="shared" si="741"/>
        <v>0</v>
      </c>
      <c r="JA308" s="764">
        <f t="shared" si="741"/>
        <v>0</v>
      </c>
      <c r="JB308" s="764">
        <f t="shared" si="741"/>
        <v>0</v>
      </c>
      <c r="JC308" s="764">
        <f t="shared" si="741"/>
        <v>0</v>
      </c>
      <c r="JD308" s="764">
        <f t="shared" si="721"/>
        <v>0</v>
      </c>
      <c r="JE308" s="764">
        <f t="shared" si="721"/>
        <v>0</v>
      </c>
      <c r="JF308" s="764">
        <f t="shared" si="721"/>
        <v>0</v>
      </c>
      <c r="JG308" s="764">
        <f t="shared" si="721"/>
        <v>0</v>
      </c>
      <c r="JH308" s="764">
        <f t="shared" si="721"/>
        <v>0</v>
      </c>
      <c r="JI308" s="764">
        <f t="shared" si="721"/>
        <v>0</v>
      </c>
      <c r="JJ308" s="764">
        <f t="shared" si="721"/>
        <v>0</v>
      </c>
      <c r="JK308" s="764">
        <f t="shared" si="721"/>
        <v>0</v>
      </c>
      <c r="JL308" s="764">
        <f t="shared" si="741"/>
        <v>0</v>
      </c>
      <c r="JM308" s="764">
        <f t="shared" si="741"/>
        <v>0</v>
      </c>
      <c r="JN308" s="764">
        <f t="shared" si="741"/>
        <v>0</v>
      </c>
      <c r="JO308" s="764">
        <f t="shared" si="741"/>
        <v>0</v>
      </c>
      <c r="JP308" s="764">
        <f t="shared" si="741"/>
        <v>0</v>
      </c>
      <c r="JQ308" s="764">
        <f t="shared" si="624"/>
        <v>0</v>
      </c>
      <c r="JR308" s="764">
        <f t="shared" si="624"/>
        <v>0</v>
      </c>
      <c r="JS308" s="764">
        <f t="shared" si="741"/>
        <v>0</v>
      </c>
      <c r="JT308" s="765">
        <f t="shared" si="625"/>
        <v>0</v>
      </c>
      <c r="JU308" s="229">
        <f t="shared" si="626"/>
        <v>0</v>
      </c>
    </row>
    <row r="309" spans="1:281" ht="12.75" customHeight="1">
      <c r="A309" s="57"/>
      <c r="B309" s="52"/>
      <c r="C309" s="52"/>
      <c r="D309" s="62"/>
      <c r="E309" s="743" t="str">
        <f t="shared" si="623"/>
        <v xml:space="preserve"> </v>
      </c>
      <c r="F309" s="56"/>
      <c r="G309" s="228"/>
      <c r="H309" s="744">
        <f>SUMIF(Ajuste!$C$8:$C$483,$B$6:$B$499,Ajuste!$E$8:$E$483)</f>
        <v>0</v>
      </c>
      <c r="I309" s="744">
        <f>SUMIF(Ajuste!$C$8:$C$483,$B$6:$B$499,Ajuste!$F$8:$F$483)</f>
        <v>0</v>
      </c>
      <c r="J309" s="229">
        <f t="shared" si="627"/>
        <v>0</v>
      </c>
      <c r="K309" s="764">
        <f t="shared" si="722"/>
        <v>0</v>
      </c>
      <c r="L309" s="764">
        <f t="shared" si="742"/>
        <v>0</v>
      </c>
      <c r="M309" s="764">
        <f t="shared" si="742"/>
        <v>0</v>
      </c>
      <c r="N309" s="764">
        <f t="shared" si="742"/>
        <v>0</v>
      </c>
      <c r="O309" s="764">
        <f t="shared" si="742"/>
        <v>0</v>
      </c>
      <c r="P309" s="764">
        <f t="shared" si="742"/>
        <v>0</v>
      </c>
      <c r="Q309" s="764">
        <f t="shared" si="742"/>
        <v>0</v>
      </c>
      <c r="R309" s="764">
        <f t="shared" si="742"/>
        <v>0</v>
      </c>
      <c r="S309" s="764">
        <f t="shared" si="742"/>
        <v>0</v>
      </c>
      <c r="T309" s="764">
        <f t="shared" si="742"/>
        <v>0</v>
      </c>
      <c r="U309" s="764">
        <f t="shared" si="742"/>
        <v>0</v>
      </c>
      <c r="V309" s="764">
        <f t="shared" si="742"/>
        <v>0</v>
      </c>
      <c r="W309" s="764">
        <f t="shared" si="742"/>
        <v>0</v>
      </c>
      <c r="X309" s="764">
        <f t="shared" si="742"/>
        <v>0</v>
      </c>
      <c r="Y309" s="764">
        <f t="shared" si="742"/>
        <v>0</v>
      </c>
      <c r="Z309" s="764">
        <f t="shared" si="742"/>
        <v>0</v>
      </c>
      <c r="AA309" s="764">
        <f t="shared" si="742"/>
        <v>0</v>
      </c>
      <c r="AB309" s="764">
        <f t="shared" si="742"/>
        <v>0</v>
      </c>
      <c r="AC309" s="764">
        <f t="shared" si="742"/>
        <v>0</v>
      </c>
      <c r="AD309" s="764">
        <f t="shared" si="742"/>
        <v>0</v>
      </c>
      <c r="AE309" s="764">
        <f t="shared" si="742"/>
        <v>0</v>
      </c>
      <c r="AF309" s="764">
        <f t="shared" si="742"/>
        <v>0</v>
      </c>
      <c r="AG309" s="764">
        <f t="shared" si="742"/>
        <v>0</v>
      </c>
      <c r="AH309" s="764">
        <f t="shared" si="742"/>
        <v>0</v>
      </c>
      <c r="AI309" s="764">
        <f t="shared" si="742"/>
        <v>0</v>
      </c>
      <c r="AJ309" s="764">
        <f t="shared" si="742"/>
        <v>0</v>
      </c>
      <c r="AK309" s="764">
        <f t="shared" si="742"/>
        <v>0</v>
      </c>
      <c r="AL309" s="764">
        <f t="shared" si="742"/>
        <v>0</v>
      </c>
      <c r="AM309" s="764">
        <f t="shared" si="742"/>
        <v>0</v>
      </c>
      <c r="AN309" s="764">
        <f t="shared" si="742"/>
        <v>0</v>
      </c>
      <c r="AO309" s="764">
        <f t="shared" si="742"/>
        <v>0</v>
      </c>
      <c r="AP309" s="764">
        <f t="shared" si="742"/>
        <v>0</v>
      </c>
      <c r="AQ309" s="764">
        <f t="shared" si="742"/>
        <v>0</v>
      </c>
      <c r="AR309" s="764">
        <f t="shared" si="742"/>
        <v>0</v>
      </c>
      <c r="AS309" s="764">
        <f t="shared" si="742"/>
        <v>0</v>
      </c>
      <c r="AT309" s="764">
        <f t="shared" si="742"/>
        <v>0</v>
      </c>
      <c r="AU309" s="764">
        <f t="shared" si="742"/>
        <v>0</v>
      </c>
      <c r="AV309" s="764">
        <f t="shared" si="742"/>
        <v>0</v>
      </c>
      <c r="AW309" s="764">
        <f t="shared" si="742"/>
        <v>0</v>
      </c>
      <c r="AX309" s="764">
        <f t="shared" si="742"/>
        <v>0</v>
      </c>
      <c r="AY309" s="764">
        <f t="shared" si="742"/>
        <v>0</v>
      </c>
      <c r="AZ309" s="764">
        <f t="shared" si="742"/>
        <v>0</v>
      </c>
      <c r="BA309" s="764">
        <f t="shared" si="742"/>
        <v>0</v>
      </c>
      <c r="BB309" s="764">
        <f t="shared" si="742"/>
        <v>0</v>
      </c>
      <c r="BC309" s="764">
        <f t="shared" si="742"/>
        <v>0</v>
      </c>
      <c r="BD309" s="764">
        <f t="shared" si="742"/>
        <v>0</v>
      </c>
      <c r="BE309" s="764">
        <f t="shared" si="742"/>
        <v>0</v>
      </c>
      <c r="BF309" s="764">
        <f t="shared" si="722"/>
        <v>0</v>
      </c>
      <c r="BG309" s="764">
        <f t="shared" si="722"/>
        <v>0</v>
      </c>
      <c r="BH309" s="764">
        <f t="shared" si="722"/>
        <v>0</v>
      </c>
      <c r="BI309" s="764">
        <f t="shared" si="722"/>
        <v>0</v>
      </c>
      <c r="BJ309" s="764">
        <f t="shared" si="722"/>
        <v>0</v>
      </c>
      <c r="BK309" s="764">
        <f t="shared" si="722"/>
        <v>0</v>
      </c>
      <c r="BL309" s="764">
        <f t="shared" si="722"/>
        <v>0</v>
      </c>
      <c r="BM309" s="764">
        <f t="shared" si="722"/>
        <v>0</v>
      </c>
      <c r="BN309" s="764">
        <f t="shared" si="723"/>
        <v>0</v>
      </c>
      <c r="BO309" s="764">
        <f t="shared" si="723"/>
        <v>0</v>
      </c>
      <c r="BP309" s="764">
        <f t="shared" si="723"/>
        <v>0</v>
      </c>
      <c r="BQ309" s="764">
        <f t="shared" si="723"/>
        <v>0</v>
      </c>
      <c r="BR309" s="764">
        <f t="shared" si="723"/>
        <v>0</v>
      </c>
      <c r="BS309" s="764">
        <f t="shared" si="723"/>
        <v>0</v>
      </c>
      <c r="BT309" s="764">
        <f t="shared" si="723"/>
        <v>0</v>
      </c>
      <c r="BU309" s="764">
        <f t="shared" si="723"/>
        <v>0</v>
      </c>
      <c r="BV309" s="764">
        <f t="shared" si="723"/>
        <v>0</v>
      </c>
      <c r="BW309" s="764">
        <f t="shared" si="723"/>
        <v>0</v>
      </c>
      <c r="BX309" s="764">
        <f t="shared" si="724"/>
        <v>0</v>
      </c>
      <c r="BY309" s="764">
        <f t="shared" si="724"/>
        <v>0</v>
      </c>
      <c r="BZ309" s="764">
        <f t="shared" si="724"/>
        <v>0</v>
      </c>
      <c r="CA309" s="764">
        <f t="shared" si="724"/>
        <v>0</v>
      </c>
      <c r="CB309" s="764">
        <f t="shared" si="724"/>
        <v>0</v>
      </c>
      <c r="CC309" s="764">
        <f t="shared" si="724"/>
        <v>0</v>
      </c>
      <c r="CD309" s="764">
        <f t="shared" si="724"/>
        <v>0</v>
      </c>
      <c r="CE309" s="764">
        <f t="shared" si="724"/>
        <v>0</v>
      </c>
      <c r="CF309" s="764">
        <f t="shared" si="724"/>
        <v>0</v>
      </c>
      <c r="CG309" s="764">
        <f t="shared" si="724"/>
        <v>0</v>
      </c>
      <c r="CH309" s="764">
        <f t="shared" si="725"/>
        <v>0</v>
      </c>
      <c r="CI309" s="764">
        <f t="shared" si="725"/>
        <v>0</v>
      </c>
      <c r="CJ309" s="764">
        <f t="shared" si="725"/>
        <v>0</v>
      </c>
      <c r="CK309" s="764">
        <f t="shared" si="725"/>
        <v>0</v>
      </c>
      <c r="CL309" s="764">
        <f t="shared" si="725"/>
        <v>0</v>
      </c>
      <c r="CM309" s="764">
        <f t="shared" si="725"/>
        <v>0</v>
      </c>
      <c r="CN309" s="764">
        <f t="shared" si="725"/>
        <v>0</v>
      </c>
      <c r="CO309" s="764">
        <f t="shared" si="725"/>
        <v>0</v>
      </c>
      <c r="CP309" s="764">
        <f t="shared" si="725"/>
        <v>0</v>
      </c>
      <c r="CQ309" s="764">
        <f t="shared" si="725"/>
        <v>0</v>
      </c>
      <c r="CR309" s="764">
        <f t="shared" si="726"/>
        <v>0</v>
      </c>
      <c r="CS309" s="764">
        <f t="shared" si="726"/>
        <v>0</v>
      </c>
      <c r="CT309" s="764">
        <f t="shared" si="726"/>
        <v>0</v>
      </c>
      <c r="CU309" s="764">
        <f t="shared" si="726"/>
        <v>0</v>
      </c>
      <c r="CV309" s="764">
        <f t="shared" si="726"/>
        <v>0</v>
      </c>
      <c r="CW309" s="764">
        <f t="shared" si="726"/>
        <v>0</v>
      </c>
      <c r="CX309" s="764">
        <f t="shared" si="726"/>
        <v>0</v>
      </c>
      <c r="CY309" s="764">
        <f t="shared" si="726"/>
        <v>0</v>
      </c>
      <c r="CZ309" s="764">
        <f t="shared" si="726"/>
        <v>0</v>
      </c>
      <c r="DA309" s="764">
        <f t="shared" si="726"/>
        <v>0</v>
      </c>
      <c r="DB309" s="764">
        <f t="shared" si="727"/>
        <v>0</v>
      </c>
      <c r="DC309" s="764">
        <f t="shared" si="727"/>
        <v>0</v>
      </c>
      <c r="DD309" s="764">
        <f t="shared" si="727"/>
        <v>0</v>
      </c>
      <c r="DE309" s="764">
        <f t="shared" si="727"/>
        <v>0</v>
      </c>
      <c r="DF309" s="764">
        <f t="shared" si="727"/>
        <v>0</v>
      </c>
      <c r="DG309" s="764">
        <f t="shared" si="727"/>
        <v>0</v>
      </c>
      <c r="DH309" s="764">
        <f t="shared" si="727"/>
        <v>0</v>
      </c>
      <c r="DI309" s="764">
        <f t="shared" si="727"/>
        <v>0</v>
      </c>
      <c r="DJ309" s="764">
        <f t="shared" si="727"/>
        <v>0</v>
      </c>
      <c r="DK309" s="764">
        <f t="shared" si="727"/>
        <v>0</v>
      </c>
      <c r="DL309" s="764">
        <f t="shared" si="728"/>
        <v>0</v>
      </c>
      <c r="DM309" s="764">
        <f t="shared" si="728"/>
        <v>0</v>
      </c>
      <c r="DN309" s="764">
        <f t="shared" si="728"/>
        <v>0</v>
      </c>
      <c r="DO309" s="764">
        <f t="shared" si="728"/>
        <v>0</v>
      </c>
      <c r="DP309" s="764">
        <f t="shared" si="728"/>
        <v>0</v>
      </c>
      <c r="DQ309" s="764">
        <f t="shared" si="728"/>
        <v>0</v>
      </c>
      <c r="DR309" s="764">
        <f t="shared" si="728"/>
        <v>0</v>
      </c>
      <c r="DS309" s="764">
        <f t="shared" si="728"/>
        <v>0</v>
      </c>
      <c r="DT309" s="764">
        <f t="shared" si="728"/>
        <v>0</v>
      </c>
      <c r="DU309" s="764">
        <f t="shared" si="728"/>
        <v>0</v>
      </c>
      <c r="DV309" s="764">
        <f t="shared" si="729"/>
        <v>0</v>
      </c>
      <c r="DW309" s="764">
        <f t="shared" si="729"/>
        <v>0</v>
      </c>
      <c r="DX309" s="764">
        <f t="shared" si="729"/>
        <v>0</v>
      </c>
      <c r="DY309" s="764">
        <f t="shared" si="729"/>
        <v>0</v>
      </c>
      <c r="DZ309" s="764">
        <f t="shared" si="729"/>
        <v>0</v>
      </c>
      <c r="EA309" s="764">
        <f t="shared" si="729"/>
        <v>0</v>
      </c>
      <c r="EB309" s="764">
        <f t="shared" si="729"/>
        <v>0</v>
      </c>
      <c r="EC309" s="764">
        <f t="shared" si="729"/>
        <v>0</v>
      </c>
      <c r="ED309" s="764">
        <f t="shared" si="729"/>
        <v>0</v>
      </c>
      <c r="EE309" s="764">
        <f t="shared" si="729"/>
        <v>0</v>
      </c>
      <c r="EF309" s="764">
        <f t="shared" si="730"/>
        <v>0</v>
      </c>
      <c r="EG309" s="764">
        <f t="shared" si="730"/>
        <v>0</v>
      </c>
      <c r="EH309" s="764">
        <f t="shared" si="730"/>
        <v>0</v>
      </c>
      <c r="EI309" s="764">
        <f t="shared" si="730"/>
        <v>0</v>
      </c>
      <c r="EJ309" s="764">
        <f t="shared" si="730"/>
        <v>0</v>
      </c>
      <c r="EK309" s="764">
        <f t="shared" si="730"/>
        <v>0</v>
      </c>
      <c r="EL309" s="764">
        <f t="shared" si="730"/>
        <v>0</v>
      </c>
      <c r="EM309" s="764">
        <f t="shared" si="730"/>
        <v>0</v>
      </c>
      <c r="EN309" s="764">
        <f t="shared" si="730"/>
        <v>0</v>
      </c>
      <c r="EO309" s="764">
        <f t="shared" si="730"/>
        <v>0</v>
      </c>
      <c r="EP309" s="764">
        <f t="shared" si="731"/>
        <v>0</v>
      </c>
      <c r="EQ309" s="764">
        <f t="shared" si="731"/>
        <v>0</v>
      </c>
      <c r="ER309" s="764">
        <f t="shared" si="731"/>
        <v>0</v>
      </c>
      <c r="ES309" s="764">
        <f t="shared" si="731"/>
        <v>0</v>
      </c>
      <c r="ET309" s="764">
        <f t="shared" si="731"/>
        <v>0</v>
      </c>
      <c r="EU309" s="764">
        <f t="shared" si="731"/>
        <v>0</v>
      </c>
      <c r="EV309" s="764">
        <f t="shared" si="731"/>
        <v>0</v>
      </c>
      <c r="EW309" s="764">
        <f t="shared" si="731"/>
        <v>0</v>
      </c>
      <c r="EX309" s="764">
        <f t="shared" si="731"/>
        <v>0</v>
      </c>
      <c r="EY309" s="764">
        <f t="shared" si="731"/>
        <v>0</v>
      </c>
      <c r="EZ309" s="764">
        <f t="shared" si="732"/>
        <v>0</v>
      </c>
      <c r="FA309" s="764">
        <f t="shared" si="732"/>
        <v>0</v>
      </c>
      <c r="FB309" s="764">
        <f t="shared" si="732"/>
        <v>0</v>
      </c>
      <c r="FC309" s="764">
        <f t="shared" si="732"/>
        <v>0</v>
      </c>
      <c r="FD309" s="764">
        <f t="shared" si="732"/>
        <v>0</v>
      </c>
      <c r="FE309" s="764">
        <f t="shared" si="732"/>
        <v>0</v>
      </c>
      <c r="FF309" s="764">
        <f t="shared" si="732"/>
        <v>0</v>
      </c>
      <c r="FG309" s="764">
        <f t="shared" si="732"/>
        <v>0</v>
      </c>
      <c r="FH309" s="764">
        <f t="shared" si="732"/>
        <v>0</v>
      </c>
      <c r="FI309" s="764">
        <f t="shared" si="732"/>
        <v>0</v>
      </c>
      <c r="FJ309" s="764">
        <f t="shared" si="733"/>
        <v>0</v>
      </c>
      <c r="FK309" s="764">
        <f t="shared" si="733"/>
        <v>0</v>
      </c>
      <c r="FL309" s="764">
        <f t="shared" si="733"/>
        <v>0</v>
      </c>
      <c r="FM309" s="764">
        <f t="shared" si="733"/>
        <v>0</v>
      </c>
      <c r="FN309" s="764">
        <f t="shared" si="733"/>
        <v>0</v>
      </c>
      <c r="FO309" s="764">
        <f t="shared" si="733"/>
        <v>0</v>
      </c>
      <c r="FP309" s="764">
        <f t="shared" si="733"/>
        <v>0</v>
      </c>
      <c r="FQ309" s="764">
        <f t="shared" si="733"/>
        <v>0</v>
      </c>
      <c r="FR309" s="764">
        <f t="shared" si="733"/>
        <v>0</v>
      </c>
      <c r="FS309" s="764">
        <f t="shared" si="733"/>
        <v>0</v>
      </c>
      <c r="FT309" s="764">
        <f t="shared" si="734"/>
        <v>0</v>
      </c>
      <c r="FU309" s="764">
        <f t="shared" si="734"/>
        <v>0</v>
      </c>
      <c r="FV309" s="764">
        <f t="shared" si="734"/>
        <v>0</v>
      </c>
      <c r="FW309" s="764">
        <f t="shared" si="734"/>
        <v>0</v>
      </c>
      <c r="FX309" s="764">
        <f t="shared" si="734"/>
        <v>0</v>
      </c>
      <c r="FY309" s="764">
        <f t="shared" si="734"/>
        <v>0</v>
      </c>
      <c r="FZ309" s="764">
        <f t="shared" si="734"/>
        <v>0</v>
      </c>
      <c r="GA309" s="764">
        <f t="shared" si="734"/>
        <v>0</v>
      </c>
      <c r="GB309" s="764">
        <f t="shared" si="734"/>
        <v>0</v>
      </c>
      <c r="GC309" s="764">
        <f t="shared" si="734"/>
        <v>0</v>
      </c>
      <c r="GD309" s="764">
        <f t="shared" si="735"/>
        <v>0</v>
      </c>
      <c r="GE309" s="764">
        <f t="shared" si="735"/>
        <v>0</v>
      </c>
      <c r="GF309" s="764">
        <f t="shared" si="735"/>
        <v>0</v>
      </c>
      <c r="GG309" s="764">
        <f t="shared" si="735"/>
        <v>0</v>
      </c>
      <c r="GH309" s="764">
        <f t="shared" si="735"/>
        <v>0</v>
      </c>
      <c r="GI309" s="764">
        <f t="shared" si="735"/>
        <v>0</v>
      </c>
      <c r="GJ309" s="764">
        <f t="shared" si="735"/>
        <v>0</v>
      </c>
      <c r="GK309" s="764">
        <f t="shared" si="735"/>
        <v>0</v>
      </c>
      <c r="GL309" s="764">
        <f t="shared" si="735"/>
        <v>0</v>
      </c>
      <c r="GM309" s="764">
        <f t="shared" si="735"/>
        <v>0</v>
      </c>
      <c r="GN309" s="764">
        <f t="shared" si="736"/>
        <v>0</v>
      </c>
      <c r="GO309" s="764">
        <f t="shared" si="736"/>
        <v>0</v>
      </c>
      <c r="GP309" s="764">
        <f t="shared" si="736"/>
        <v>0</v>
      </c>
      <c r="GQ309" s="764">
        <f t="shared" si="736"/>
        <v>0</v>
      </c>
      <c r="GR309" s="764">
        <f t="shared" si="736"/>
        <v>0</v>
      </c>
      <c r="GS309" s="764">
        <f t="shared" si="736"/>
        <v>0</v>
      </c>
      <c r="GT309" s="764">
        <f t="shared" si="736"/>
        <v>0</v>
      </c>
      <c r="GU309" s="764">
        <f t="shared" si="736"/>
        <v>0</v>
      </c>
      <c r="GV309" s="764">
        <f t="shared" si="736"/>
        <v>0</v>
      </c>
      <c r="GW309" s="764">
        <f t="shared" si="736"/>
        <v>0</v>
      </c>
      <c r="GX309" s="764">
        <f t="shared" si="737"/>
        <v>0</v>
      </c>
      <c r="GY309" s="764">
        <f t="shared" si="737"/>
        <v>0</v>
      </c>
      <c r="GZ309" s="764">
        <f t="shared" si="737"/>
        <v>0</v>
      </c>
      <c r="HA309" s="764">
        <f t="shared" si="737"/>
        <v>0</v>
      </c>
      <c r="HB309" s="764">
        <f t="shared" si="737"/>
        <v>0</v>
      </c>
      <c r="HC309" s="764">
        <f t="shared" si="737"/>
        <v>0</v>
      </c>
      <c r="HD309" s="764">
        <f t="shared" si="737"/>
        <v>0</v>
      </c>
      <c r="HE309" s="764">
        <f t="shared" si="737"/>
        <v>0</v>
      </c>
      <c r="HF309" s="764">
        <f t="shared" si="737"/>
        <v>0</v>
      </c>
      <c r="HG309" s="764">
        <f t="shared" si="737"/>
        <v>0</v>
      </c>
      <c r="HH309" s="764">
        <f t="shared" si="738"/>
        <v>0</v>
      </c>
      <c r="HI309" s="764">
        <f t="shared" si="738"/>
        <v>0</v>
      </c>
      <c r="HJ309" s="764">
        <f t="shared" si="738"/>
        <v>0</v>
      </c>
      <c r="HK309" s="764">
        <f t="shared" si="738"/>
        <v>0</v>
      </c>
      <c r="HL309" s="764">
        <f t="shared" si="738"/>
        <v>0</v>
      </c>
      <c r="HM309" s="764">
        <f t="shared" si="738"/>
        <v>0</v>
      </c>
      <c r="HN309" s="764">
        <f t="shared" si="738"/>
        <v>0</v>
      </c>
      <c r="HO309" s="764">
        <f t="shared" si="738"/>
        <v>0</v>
      </c>
      <c r="HP309" s="764">
        <f t="shared" si="738"/>
        <v>0</v>
      </c>
      <c r="HQ309" s="764">
        <f t="shared" si="738"/>
        <v>0</v>
      </c>
      <c r="HR309" s="764">
        <f t="shared" si="739"/>
        <v>0</v>
      </c>
      <c r="HS309" s="764">
        <f t="shared" si="739"/>
        <v>0</v>
      </c>
      <c r="HT309" s="764">
        <f t="shared" si="739"/>
        <v>0</v>
      </c>
      <c r="HU309" s="764">
        <f t="shared" si="739"/>
        <v>0</v>
      </c>
      <c r="HV309" s="764">
        <f t="shared" si="739"/>
        <v>0</v>
      </c>
      <c r="HW309" s="764">
        <f t="shared" si="739"/>
        <v>0</v>
      </c>
      <c r="HX309" s="764">
        <f t="shared" si="739"/>
        <v>0</v>
      </c>
      <c r="HY309" s="764">
        <f t="shared" si="739"/>
        <v>0</v>
      </c>
      <c r="HZ309" s="764">
        <f t="shared" si="739"/>
        <v>0</v>
      </c>
      <c r="IA309" s="764">
        <f t="shared" si="739"/>
        <v>0</v>
      </c>
      <c r="IB309" s="764">
        <f t="shared" si="740"/>
        <v>0</v>
      </c>
      <c r="IC309" s="764">
        <f t="shared" si="740"/>
        <v>0</v>
      </c>
      <c r="ID309" s="764">
        <f t="shared" si="740"/>
        <v>0</v>
      </c>
      <c r="IE309" s="764">
        <f t="shared" si="740"/>
        <v>0</v>
      </c>
      <c r="IF309" s="764">
        <f t="shared" si="740"/>
        <v>0</v>
      </c>
      <c r="IG309" s="764">
        <f t="shared" si="740"/>
        <v>0</v>
      </c>
      <c r="IH309" s="764">
        <f t="shared" si="740"/>
        <v>0</v>
      </c>
      <c r="II309" s="764">
        <f t="shared" si="740"/>
        <v>0</v>
      </c>
      <c r="IJ309" s="764">
        <f t="shared" si="740"/>
        <v>0</v>
      </c>
      <c r="IK309" s="764">
        <f t="shared" si="740"/>
        <v>0</v>
      </c>
      <c r="IL309" s="764">
        <f t="shared" si="741"/>
        <v>0</v>
      </c>
      <c r="IM309" s="764">
        <f t="shared" si="741"/>
        <v>0</v>
      </c>
      <c r="IN309" s="764">
        <f t="shared" si="741"/>
        <v>0</v>
      </c>
      <c r="IO309" s="764">
        <f t="shared" si="741"/>
        <v>0</v>
      </c>
      <c r="IP309" s="764">
        <f t="shared" si="741"/>
        <v>0</v>
      </c>
      <c r="IQ309" s="764">
        <f t="shared" si="741"/>
        <v>0</v>
      </c>
      <c r="IR309" s="764">
        <f t="shared" si="741"/>
        <v>0</v>
      </c>
      <c r="IS309" s="764">
        <f t="shared" si="741"/>
        <v>0</v>
      </c>
      <c r="IT309" s="764">
        <f t="shared" si="741"/>
        <v>0</v>
      </c>
      <c r="IU309" s="764">
        <f t="shared" si="741"/>
        <v>0</v>
      </c>
      <c r="IV309" s="764">
        <f t="shared" si="741"/>
        <v>0</v>
      </c>
      <c r="IW309" s="764">
        <f t="shared" si="741"/>
        <v>0</v>
      </c>
      <c r="IX309" s="764">
        <f t="shared" si="741"/>
        <v>0</v>
      </c>
      <c r="IY309" s="764">
        <f t="shared" si="741"/>
        <v>0</v>
      </c>
      <c r="IZ309" s="764">
        <f t="shared" si="741"/>
        <v>0</v>
      </c>
      <c r="JA309" s="764">
        <f t="shared" si="741"/>
        <v>0</v>
      </c>
      <c r="JB309" s="764">
        <f t="shared" si="741"/>
        <v>0</v>
      </c>
      <c r="JC309" s="764">
        <f t="shared" si="741"/>
        <v>0</v>
      </c>
      <c r="JD309" s="764">
        <f t="shared" si="721"/>
        <v>0</v>
      </c>
      <c r="JE309" s="764">
        <f t="shared" si="721"/>
        <v>0</v>
      </c>
      <c r="JF309" s="764">
        <f t="shared" si="721"/>
        <v>0</v>
      </c>
      <c r="JG309" s="764">
        <f t="shared" si="721"/>
        <v>0</v>
      </c>
      <c r="JH309" s="764">
        <f t="shared" si="721"/>
        <v>0</v>
      </c>
      <c r="JI309" s="764">
        <f t="shared" si="721"/>
        <v>0</v>
      </c>
      <c r="JJ309" s="764">
        <f t="shared" si="721"/>
        <v>0</v>
      </c>
      <c r="JK309" s="764">
        <f t="shared" si="721"/>
        <v>0</v>
      </c>
      <c r="JL309" s="764">
        <f t="shared" si="741"/>
        <v>0</v>
      </c>
      <c r="JM309" s="764">
        <f t="shared" si="741"/>
        <v>0</v>
      </c>
      <c r="JN309" s="764">
        <f t="shared" si="741"/>
        <v>0</v>
      </c>
      <c r="JO309" s="764">
        <f t="shared" si="741"/>
        <v>0</v>
      </c>
      <c r="JP309" s="764">
        <f t="shared" si="741"/>
        <v>0</v>
      </c>
      <c r="JQ309" s="764">
        <f t="shared" si="624"/>
        <v>0</v>
      </c>
      <c r="JR309" s="764">
        <f t="shared" si="624"/>
        <v>0</v>
      </c>
      <c r="JS309" s="764">
        <f t="shared" si="741"/>
        <v>0</v>
      </c>
      <c r="JT309" s="765">
        <f t="shared" si="625"/>
        <v>0</v>
      </c>
      <c r="JU309" s="229">
        <f t="shared" si="626"/>
        <v>0</v>
      </c>
    </row>
    <row r="310" spans="1:281" ht="12.75" customHeight="1">
      <c r="A310" s="57"/>
      <c r="B310" s="52"/>
      <c r="C310" s="52"/>
      <c r="D310" s="62"/>
      <c r="E310" s="743" t="str">
        <f t="shared" si="623"/>
        <v xml:space="preserve"> </v>
      </c>
      <c r="F310" s="56"/>
      <c r="G310" s="228"/>
      <c r="H310" s="744">
        <f>SUMIF(Ajuste!$C$8:$C$483,$B$6:$B$499,Ajuste!$E$8:$E$483)</f>
        <v>0</v>
      </c>
      <c r="I310" s="744">
        <f>SUMIF(Ajuste!$C$8:$C$483,$B$6:$B$499,Ajuste!$F$8:$F$483)</f>
        <v>0</v>
      </c>
      <c r="J310" s="229">
        <f t="shared" si="627"/>
        <v>0</v>
      </c>
      <c r="K310" s="764">
        <f t="shared" si="722"/>
        <v>0</v>
      </c>
      <c r="L310" s="764">
        <f t="shared" si="742"/>
        <v>0</v>
      </c>
      <c r="M310" s="764">
        <f t="shared" si="742"/>
        <v>0</v>
      </c>
      <c r="N310" s="764">
        <f t="shared" si="742"/>
        <v>0</v>
      </c>
      <c r="O310" s="764">
        <f t="shared" si="742"/>
        <v>0</v>
      </c>
      <c r="P310" s="764">
        <f t="shared" si="742"/>
        <v>0</v>
      </c>
      <c r="Q310" s="764">
        <f t="shared" si="742"/>
        <v>0</v>
      </c>
      <c r="R310" s="764">
        <f t="shared" si="742"/>
        <v>0</v>
      </c>
      <c r="S310" s="764">
        <f t="shared" si="742"/>
        <v>0</v>
      </c>
      <c r="T310" s="764">
        <f t="shared" si="742"/>
        <v>0</v>
      </c>
      <c r="U310" s="764">
        <f t="shared" si="742"/>
        <v>0</v>
      </c>
      <c r="V310" s="764">
        <f t="shared" si="742"/>
        <v>0</v>
      </c>
      <c r="W310" s="764">
        <f t="shared" si="742"/>
        <v>0</v>
      </c>
      <c r="X310" s="764">
        <f t="shared" si="742"/>
        <v>0</v>
      </c>
      <c r="Y310" s="764">
        <f t="shared" si="742"/>
        <v>0</v>
      </c>
      <c r="Z310" s="764">
        <f t="shared" si="742"/>
        <v>0</v>
      </c>
      <c r="AA310" s="764">
        <f t="shared" si="742"/>
        <v>0</v>
      </c>
      <c r="AB310" s="764">
        <f t="shared" si="742"/>
        <v>0</v>
      </c>
      <c r="AC310" s="764">
        <f t="shared" si="742"/>
        <v>0</v>
      </c>
      <c r="AD310" s="764">
        <f t="shared" si="742"/>
        <v>0</v>
      </c>
      <c r="AE310" s="764">
        <f t="shared" si="742"/>
        <v>0</v>
      </c>
      <c r="AF310" s="764">
        <f t="shared" si="742"/>
        <v>0</v>
      </c>
      <c r="AG310" s="764">
        <f t="shared" si="742"/>
        <v>0</v>
      </c>
      <c r="AH310" s="764">
        <f t="shared" si="742"/>
        <v>0</v>
      </c>
      <c r="AI310" s="764">
        <f t="shared" si="742"/>
        <v>0</v>
      </c>
      <c r="AJ310" s="764">
        <f t="shared" si="742"/>
        <v>0</v>
      </c>
      <c r="AK310" s="764">
        <f t="shared" si="742"/>
        <v>0</v>
      </c>
      <c r="AL310" s="764">
        <f t="shared" si="742"/>
        <v>0</v>
      </c>
      <c r="AM310" s="764">
        <f t="shared" si="742"/>
        <v>0</v>
      </c>
      <c r="AN310" s="764">
        <f t="shared" si="742"/>
        <v>0</v>
      </c>
      <c r="AO310" s="764">
        <f t="shared" si="742"/>
        <v>0</v>
      </c>
      <c r="AP310" s="764">
        <f t="shared" si="742"/>
        <v>0</v>
      </c>
      <c r="AQ310" s="764">
        <f t="shared" si="742"/>
        <v>0</v>
      </c>
      <c r="AR310" s="764">
        <f t="shared" si="742"/>
        <v>0</v>
      </c>
      <c r="AS310" s="764">
        <f t="shared" si="742"/>
        <v>0</v>
      </c>
      <c r="AT310" s="764">
        <f t="shared" si="742"/>
        <v>0</v>
      </c>
      <c r="AU310" s="764">
        <f t="shared" si="742"/>
        <v>0</v>
      </c>
      <c r="AV310" s="764">
        <f t="shared" si="742"/>
        <v>0</v>
      </c>
      <c r="AW310" s="764">
        <f t="shared" si="742"/>
        <v>0</v>
      </c>
      <c r="AX310" s="764">
        <f t="shared" si="742"/>
        <v>0</v>
      </c>
      <c r="AY310" s="764">
        <f t="shared" si="742"/>
        <v>0</v>
      </c>
      <c r="AZ310" s="764">
        <f t="shared" si="742"/>
        <v>0</v>
      </c>
      <c r="BA310" s="764">
        <f t="shared" si="742"/>
        <v>0</v>
      </c>
      <c r="BB310" s="764">
        <f t="shared" si="742"/>
        <v>0</v>
      </c>
      <c r="BC310" s="764">
        <f t="shared" si="742"/>
        <v>0</v>
      </c>
      <c r="BD310" s="764">
        <f t="shared" si="742"/>
        <v>0</v>
      </c>
      <c r="BE310" s="764">
        <f t="shared" si="742"/>
        <v>0</v>
      </c>
      <c r="BF310" s="764">
        <f t="shared" si="722"/>
        <v>0</v>
      </c>
      <c r="BG310" s="764">
        <f t="shared" si="722"/>
        <v>0</v>
      </c>
      <c r="BH310" s="764">
        <f t="shared" si="722"/>
        <v>0</v>
      </c>
      <c r="BI310" s="764">
        <f t="shared" si="722"/>
        <v>0</v>
      </c>
      <c r="BJ310" s="764">
        <f t="shared" si="722"/>
        <v>0</v>
      </c>
      <c r="BK310" s="764">
        <f t="shared" si="722"/>
        <v>0</v>
      </c>
      <c r="BL310" s="764">
        <f t="shared" si="722"/>
        <v>0</v>
      </c>
      <c r="BM310" s="764">
        <f t="shared" si="722"/>
        <v>0</v>
      </c>
      <c r="BN310" s="764">
        <f t="shared" si="723"/>
        <v>0</v>
      </c>
      <c r="BO310" s="764">
        <f t="shared" si="723"/>
        <v>0</v>
      </c>
      <c r="BP310" s="764">
        <f t="shared" si="723"/>
        <v>0</v>
      </c>
      <c r="BQ310" s="764">
        <f t="shared" si="723"/>
        <v>0</v>
      </c>
      <c r="BR310" s="764">
        <f t="shared" si="723"/>
        <v>0</v>
      </c>
      <c r="BS310" s="764">
        <f t="shared" si="723"/>
        <v>0</v>
      </c>
      <c r="BT310" s="764">
        <f t="shared" si="723"/>
        <v>0</v>
      </c>
      <c r="BU310" s="764">
        <f t="shared" si="723"/>
        <v>0</v>
      </c>
      <c r="BV310" s="764">
        <f t="shared" si="723"/>
        <v>0</v>
      </c>
      <c r="BW310" s="764">
        <f t="shared" si="723"/>
        <v>0</v>
      </c>
      <c r="BX310" s="764">
        <f t="shared" si="724"/>
        <v>0</v>
      </c>
      <c r="BY310" s="764">
        <f t="shared" si="724"/>
        <v>0</v>
      </c>
      <c r="BZ310" s="764">
        <f t="shared" si="724"/>
        <v>0</v>
      </c>
      <c r="CA310" s="764">
        <f t="shared" si="724"/>
        <v>0</v>
      </c>
      <c r="CB310" s="764">
        <f t="shared" si="724"/>
        <v>0</v>
      </c>
      <c r="CC310" s="764">
        <f t="shared" si="724"/>
        <v>0</v>
      </c>
      <c r="CD310" s="764">
        <f t="shared" si="724"/>
        <v>0</v>
      </c>
      <c r="CE310" s="764">
        <f t="shared" si="724"/>
        <v>0</v>
      </c>
      <c r="CF310" s="764">
        <f t="shared" si="724"/>
        <v>0</v>
      </c>
      <c r="CG310" s="764">
        <f t="shared" si="724"/>
        <v>0</v>
      </c>
      <c r="CH310" s="764">
        <f t="shared" si="725"/>
        <v>0</v>
      </c>
      <c r="CI310" s="764">
        <f t="shared" si="725"/>
        <v>0</v>
      </c>
      <c r="CJ310" s="764">
        <f t="shared" si="725"/>
        <v>0</v>
      </c>
      <c r="CK310" s="764">
        <f t="shared" si="725"/>
        <v>0</v>
      </c>
      <c r="CL310" s="764">
        <f t="shared" si="725"/>
        <v>0</v>
      </c>
      <c r="CM310" s="764">
        <f t="shared" si="725"/>
        <v>0</v>
      </c>
      <c r="CN310" s="764">
        <f t="shared" si="725"/>
        <v>0</v>
      </c>
      <c r="CO310" s="764">
        <f t="shared" si="725"/>
        <v>0</v>
      </c>
      <c r="CP310" s="764">
        <f t="shared" si="725"/>
        <v>0</v>
      </c>
      <c r="CQ310" s="764">
        <f t="shared" si="725"/>
        <v>0</v>
      </c>
      <c r="CR310" s="764">
        <f t="shared" si="726"/>
        <v>0</v>
      </c>
      <c r="CS310" s="764">
        <f t="shared" si="726"/>
        <v>0</v>
      </c>
      <c r="CT310" s="764">
        <f t="shared" si="726"/>
        <v>0</v>
      </c>
      <c r="CU310" s="764">
        <f t="shared" si="726"/>
        <v>0</v>
      </c>
      <c r="CV310" s="764">
        <f t="shared" si="726"/>
        <v>0</v>
      </c>
      <c r="CW310" s="764">
        <f t="shared" si="726"/>
        <v>0</v>
      </c>
      <c r="CX310" s="764">
        <f t="shared" si="726"/>
        <v>0</v>
      </c>
      <c r="CY310" s="764">
        <f t="shared" si="726"/>
        <v>0</v>
      </c>
      <c r="CZ310" s="764">
        <f t="shared" si="726"/>
        <v>0</v>
      </c>
      <c r="DA310" s="764">
        <f t="shared" si="726"/>
        <v>0</v>
      </c>
      <c r="DB310" s="764">
        <f t="shared" si="727"/>
        <v>0</v>
      </c>
      <c r="DC310" s="764">
        <f t="shared" si="727"/>
        <v>0</v>
      </c>
      <c r="DD310" s="764">
        <f t="shared" si="727"/>
        <v>0</v>
      </c>
      <c r="DE310" s="764">
        <f t="shared" si="727"/>
        <v>0</v>
      </c>
      <c r="DF310" s="764">
        <f t="shared" si="727"/>
        <v>0</v>
      </c>
      <c r="DG310" s="764">
        <f t="shared" si="727"/>
        <v>0</v>
      </c>
      <c r="DH310" s="764">
        <f t="shared" si="727"/>
        <v>0</v>
      </c>
      <c r="DI310" s="764">
        <f t="shared" si="727"/>
        <v>0</v>
      </c>
      <c r="DJ310" s="764">
        <f t="shared" si="727"/>
        <v>0</v>
      </c>
      <c r="DK310" s="764">
        <f t="shared" si="727"/>
        <v>0</v>
      </c>
      <c r="DL310" s="764">
        <f t="shared" si="728"/>
        <v>0</v>
      </c>
      <c r="DM310" s="764">
        <f t="shared" si="728"/>
        <v>0</v>
      </c>
      <c r="DN310" s="764">
        <f t="shared" si="728"/>
        <v>0</v>
      </c>
      <c r="DO310" s="764">
        <f t="shared" si="728"/>
        <v>0</v>
      </c>
      <c r="DP310" s="764">
        <f t="shared" si="728"/>
        <v>0</v>
      </c>
      <c r="DQ310" s="764">
        <f t="shared" si="728"/>
        <v>0</v>
      </c>
      <c r="DR310" s="764">
        <f t="shared" si="728"/>
        <v>0</v>
      </c>
      <c r="DS310" s="764">
        <f t="shared" si="728"/>
        <v>0</v>
      </c>
      <c r="DT310" s="764">
        <f t="shared" si="728"/>
        <v>0</v>
      </c>
      <c r="DU310" s="764">
        <f t="shared" si="728"/>
        <v>0</v>
      </c>
      <c r="DV310" s="764">
        <f t="shared" si="729"/>
        <v>0</v>
      </c>
      <c r="DW310" s="764">
        <f t="shared" si="729"/>
        <v>0</v>
      </c>
      <c r="DX310" s="764">
        <f t="shared" si="729"/>
        <v>0</v>
      </c>
      <c r="DY310" s="764">
        <f t="shared" si="729"/>
        <v>0</v>
      </c>
      <c r="DZ310" s="764">
        <f t="shared" si="729"/>
        <v>0</v>
      </c>
      <c r="EA310" s="764">
        <f t="shared" si="729"/>
        <v>0</v>
      </c>
      <c r="EB310" s="764">
        <f t="shared" si="729"/>
        <v>0</v>
      </c>
      <c r="EC310" s="764">
        <f t="shared" si="729"/>
        <v>0</v>
      </c>
      <c r="ED310" s="764">
        <f t="shared" si="729"/>
        <v>0</v>
      </c>
      <c r="EE310" s="764">
        <f t="shared" si="729"/>
        <v>0</v>
      </c>
      <c r="EF310" s="764">
        <f t="shared" si="730"/>
        <v>0</v>
      </c>
      <c r="EG310" s="764">
        <f t="shared" si="730"/>
        <v>0</v>
      </c>
      <c r="EH310" s="764">
        <f t="shared" si="730"/>
        <v>0</v>
      </c>
      <c r="EI310" s="764">
        <f t="shared" si="730"/>
        <v>0</v>
      </c>
      <c r="EJ310" s="764">
        <f t="shared" si="730"/>
        <v>0</v>
      </c>
      <c r="EK310" s="764">
        <f t="shared" si="730"/>
        <v>0</v>
      </c>
      <c r="EL310" s="764">
        <f t="shared" si="730"/>
        <v>0</v>
      </c>
      <c r="EM310" s="764">
        <f t="shared" si="730"/>
        <v>0</v>
      </c>
      <c r="EN310" s="764">
        <f t="shared" si="730"/>
        <v>0</v>
      </c>
      <c r="EO310" s="764">
        <f t="shared" si="730"/>
        <v>0</v>
      </c>
      <c r="EP310" s="764">
        <f t="shared" si="731"/>
        <v>0</v>
      </c>
      <c r="EQ310" s="764">
        <f t="shared" si="731"/>
        <v>0</v>
      </c>
      <c r="ER310" s="764">
        <f t="shared" si="731"/>
        <v>0</v>
      </c>
      <c r="ES310" s="764">
        <f t="shared" si="731"/>
        <v>0</v>
      </c>
      <c r="ET310" s="764">
        <f t="shared" si="731"/>
        <v>0</v>
      </c>
      <c r="EU310" s="764">
        <f t="shared" si="731"/>
        <v>0</v>
      </c>
      <c r="EV310" s="764">
        <f t="shared" si="731"/>
        <v>0</v>
      </c>
      <c r="EW310" s="764">
        <f t="shared" si="731"/>
        <v>0</v>
      </c>
      <c r="EX310" s="764">
        <f t="shared" si="731"/>
        <v>0</v>
      </c>
      <c r="EY310" s="764">
        <f t="shared" si="731"/>
        <v>0</v>
      </c>
      <c r="EZ310" s="764">
        <f t="shared" si="732"/>
        <v>0</v>
      </c>
      <c r="FA310" s="764">
        <f t="shared" si="732"/>
        <v>0</v>
      </c>
      <c r="FB310" s="764">
        <f t="shared" si="732"/>
        <v>0</v>
      </c>
      <c r="FC310" s="764">
        <f t="shared" si="732"/>
        <v>0</v>
      </c>
      <c r="FD310" s="764">
        <f t="shared" si="732"/>
        <v>0</v>
      </c>
      <c r="FE310" s="764">
        <f t="shared" si="732"/>
        <v>0</v>
      </c>
      <c r="FF310" s="764">
        <f t="shared" si="732"/>
        <v>0</v>
      </c>
      <c r="FG310" s="764">
        <f t="shared" si="732"/>
        <v>0</v>
      </c>
      <c r="FH310" s="764">
        <f t="shared" si="732"/>
        <v>0</v>
      </c>
      <c r="FI310" s="764">
        <f t="shared" si="732"/>
        <v>0</v>
      </c>
      <c r="FJ310" s="764">
        <f t="shared" si="733"/>
        <v>0</v>
      </c>
      <c r="FK310" s="764">
        <f t="shared" si="733"/>
        <v>0</v>
      </c>
      <c r="FL310" s="764">
        <f t="shared" si="733"/>
        <v>0</v>
      </c>
      <c r="FM310" s="764">
        <f t="shared" si="733"/>
        <v>0</v>
      </c>
      <c r="FN310" s="764">
        <f t="shared" si="733"/>
        <v>0</v>
      </c>
      <c r="FO310" s="764">
        <f t="shared" si="733"/>
        <v>0</v>
      </c>
      <c r="FP310" s="764">
        <f t="shared" si="733"/>
        <v>0</v>
      </c>
      <c r="FQ310" s="764">
        <f t="shared" si="733"/>
        <v>0</v>
      </c>
      <c r="FR310" s="764">
        <f t="shared" si="733"/>
        <v>0</v>
      </c>
      <c r="FS310" s="764">
        <f t="shared" si="733"/>
        <v>0</v>
      </c>
      <c r="FT310" s="764">
        <f t="shared" si="734"/>
        <v>0</v>
      </c>
      <c r="FU310" s="764">
        <f t="shared" si="734"/>
        <v>0</v>
      </c>
      <c r="FV310" s="764">
        <f t="shared" si="734"/>
        <v>0</v>
      </c>
      <c r="FW310" s="764">
        <f t="shared" si="734"/>
        <v>0</v>
      </c>
      <c r="FX310" s="764">
        <f t="shared" si="734"/>
        <v>0</v>
      </c>
      <c r="FY310" s="764">
        <f t="shared" si="734"/>
        <v>0</v>
      </c>
      <c r="FZ310" s="764">
        <f t="shared" si="734"/>
        <v>0</v>
      </c>
      <c r="GA310" s="764">
        <f t="shared" si="734"/>
        <v>0</v>
      </c>
      <c r="GB310" s="764">
        <f t="shared" si="734"/>
        <v>0</v>
      </c>
      <c r="GC310" s="764">
        <f t="shared" si="734"/>
        <v>0</v>
      </c>
      <c r="GD310" s="764">
        <f t="shared" si="735"/>
        <v>0</v>
      </c>
      <c r="GE310" s="764">
        <f t="shared" si="735"/>
        <v>0</v>
      </c>
      <c r="GF310" s="764">
        <f t="shared" si="735"/>
        <v>0</v>
      </c>
      <c r="GG310" s="764">
        <f t="shared" si="735"/>
        <v>0</v>
      </c>
      <c r="GH310" s="764">
        <f t="shared" si="735"/>
        <v>0</v>
      </c>
      <c r="GI310" s="764">
        <f t="shared" si="735"/>
        <v>0</v>
      </c>
      <c r="GJ310" s="764">
        <f t="shared" si="735"/>
        <v>0</v>
      </c>
      <c r="GK310" s="764">
        <f t="shared" si="735"/>
        <v>0</v>
      </c>
      <c r="GL310" s="764">
        <f t="shared" si="735"/>
        <v>0</v>
      </c>
      <c r="GM310" s="764">
        <f t="shared" si="735"/>
        <v>0</v>
      </c>
      <c r="GN310" s="764">
        <f t="shared" si="736"/>
        <v>0</v>
      </c>
      <c r="GO310" s="764">
        <f t="shared" si="736"/>
        <v>0</v>
      </c>
      <c r="GP310" s="764">
        <f t="shared" si="736"/>
        <v>0</v>
      </c>
      <c r="GQ310" s="764">
        <f t="shared" si="736"/>
        <v>0</v>
      </c>
      <c r="GR310" s="764">
        <f t="shared" si="736"/>
        <v>0</v>
      </c>
      <c r="GS310" s="764">
        <f t="shared" si="736"/>
        <v>0</v>
      </c>
      <c r="GT310" s="764">
        <f t="shared" si="736"/>
        <v>0</v>
      </c>
      <c r="GU310" s="764">
        <f t="shared" si="736"/>
        <v>0</v>
      </c>
      <c r="GV310" s="764">
        <f t="shared" si="736"/>
        <v>0</v>
      </c>
      <c r="GW310" s="764">
        <f t="shared" si="736"/>
        <v>0</v>
      </c>
      <c r="GX310" s="764">
        <f t="shared" si="737"/>
        <v>0</v>
      </c>
      <c r="GY310" s="764">
        <f t="shared" si="737"/>
        <v>0</v>
      </c>
      <c r="GZ310" s="764">
        <f t="shared" si="737"/>
        <v>0</v>
      </c>
      <c r="HA310" s="764">
        <f t="shared" si="737"/>
        <v>0</v>
      </c>
      <c r="HB310" s="764">
        <f t="shared" si="737"/>
        <v>0</v>
      </c>
      <c r="HC310" s="764">
        <f t="shared" si="737"/>
        <v>0</v>
      </c>
      <c r="HD310" s="764">
        <f t="shared" si="737"/>
        <v>0</v>
      </c>
      <c r="HE310" s="764">
        <f t="shared" si="737"/>
        <v>0</v>
      </c>
      <c r="HF310" s="764">
        <f t="shared" si="737"/>
        <v>0</v>
      </c>
      <c r="HG310" s="764">
        <f t="shared" si="737"/>
        <v>0</v>
      </c>
      <c r="HH310" s="764">
        <f t="shared" si="738"/>
        <v>0</v>
      </c>
      <c r="HI310" s="764">
        <f t="shared" si="738"/>
        <v>0</v>
      </c>
      <c r="HJ310" s="764">
        <f t="shared" si="738"/>
        <v>0</v>
      </c>
      <c r="HK310" s="764">
        <f t="shared" si="738"/>
        <v>0</v>
      </c>
      <c r="HL310" s="764">
        <f t="shared" si="738"/>
        <v>0</v>
      </c>
      <c r="HM310" s="764">
        <f t="shared" si="738"/>
        <v>0</v>
      </c>
      <c r="HN310" s="764">
        <f t="shared" si="738"/>
        <v>0</v>
      </c>
      <c r="HO310" s="764">
        <f t="shared" si="738"/>
        <v>0</v>
      </c>
      <c r="HP310" s="764">
        <f t="shared" si="738"/>
        <v>0</v>
      </c>
      <c r="HQ310" s="764">
        <f t="shared" si="738"/>
        <v>0</v>
      </c>
      <c r="HR310" s="764">
        <f t="shared" si="739"/>
        <v>0</v>
      </c>
      <c r="HS310" s="764">
        <f t="shared" si="739"/>
        <v>0</v>
      </c>
      <c r="HT310" s="764">
        <f t="shared" si="739"/>
        <v>0</v>
      </c>
      <c r="HU310" s="764">
        <f t="shared" si="739"/>
        <v>0</v>
      </c>
      <c r="HV310" s="764">
        <f t="shared" si="739"/>
        <v>0</v>
      </c>
      <c r="HW310" s="764">
        <f t="shared" si="739"/>
        <v>0</v>
      </c>
      <c r="HX310" s="764">
        <f t="shared" si="739"/>
        <v>0</v>
      </c>
      <c r="HY310" s="764">
        <f t="shared" si="739"/>
        <v>0</v>
      </c>
      <c r="HZ310" s="764">
        <f t="shared" si="739"/>
        <v>0</v>
      </c>
      <c r="IA310" s="764">
        <f t="shared" si="739"/>
        <v>0</v>
      </c>
      <c r="IB310" s="764">
        <f t="shared" si="740"/>
        <v>0</v>
      </c>
      <c r="IC310" s="764">
        <f t="shared" si="740"/>
        <v>0</v>
      </c>
      <c r="ID310" s="764">
        <f t="shared" si="740"/>
        <v>0</v>
      </c>
      <c r="IE310" s="764">
        <f t="shared" si="740"/>
        <v>0</v>
      </c>
      <c r="IF310" s="764">
        <f t="shared" si="740"/>
        <v>0</v>
      </c>
      <c r="IG310" s="764">
        <f t="shared" si="740"/>
        <v>0</v>
      </c>
      <c r="IH310" s="764">
        <f t="shared" si="740"/>
        <v>0</v>
      </c>
      <c r="II310" s="764">
        <f t="shared" si="740"/>
        <v>0</v>
      </c>
      <c r="IJ310" s="764">
        <f t="shared" si="740"/>
        <v>0</v>
      </c>
      <c r="IK310" s="764">
        <f t="shared" si="740"/>
        <v>0</v>
      </c>
      <c r="IL310" s="764">
        <f t="shared" si="741"/>
        <v>0</v>
      </c>
      <c r="IM310" s="764">
        <f t="shared" si="741"/>
        <v>0</v>
      </c>
      <c r="IN310" s="764">
        <f t="shared" si="741"/>
        <v>0</v>
      </c>
      <c r="IO310" s="764">
        <f t="shared" si="741"/>
        <v>0</v>
      </c>
      <c r="IP310" s="764">
        <f t="shared" si="741"/>
        <v>0</v>
      </c>
      <c r="IQ310" s="764">
        <f t="shared" si="741"/>
        <v>0</v>
      </c>
      <c r="IR310" s="764">
        <f t="shared" si="741"/>
        <v>0</v>
      </c>
      <c r="IS310" s="764">
        <f t="shared" si="741"/>
        <v>0</v>
      </c>
      <c r="IT310" s="764">
        <f t="shared" si="741"/>
        <v>0</v>
      </c>
      <c r="IU310" s="764">
        <f t="shared" si="741"/>
        <v>0</v>
      </c>
      <c r="IV310" s="764">
        <f t="shared" si="741"/>
        <v>0</v>
      </c>
      <c r="IW310" s="764">
        <f t="shared" si="741"/>
        <v>0</v>
      </c>
      <c r="IX310" s="764">
        <f t="shared" si="741"/>
        <v>0</v>
      </c>
      <c r="IY310" s="764">
        <f t="shared" si="741"/>
        <v>0</v>
      </c>
      <c r="IZ310" s="764">
        <f t="shared" si="741"/>
        <v>0</v>
      </c>
      <c r="JA310" s="764">
        <f t="shared" si="741"/>
        <v>0</v>
      </c>
      <c r="JB310" s="764">
        <f t="shared" si="741"/>
        <v>0</v>
      </c>
      <c r="JC310" s="764">
        <f t="shared" si="741"/>
        <v>0</v>
      </c>
      <c r="JD310" s="764">
        <f t="shared" si="721"/>
        <v>0</v>
      </c>
      <c r="JE310" s="764">
        <f t="shared" si="721"/>
        <v>0</v>
      </c>
      <c r="JF310" s="764">
        <f t="shared" si="721"/>
        <v>0</v>
      </c>
      <c r="JG310" s="764">
        <f t="shared" si="721"/>
        <v>0</v>
      </c>
      <c r="JH310" s="764">
        <f t="shared" si="721"/>
        <v>0</v>
      </c>
      <c r="JI310" s="764">
        <f t="shared" si="721"/>
        <v>0</v>
      </c>
      <c r="JJ310" s="764">
        <f t="shared" si="721"/>
        <v>0</v>
      </c>
      <c r="JK310" s="764">
        <f t="shared" si="721"/>
        <v>0</v>
      </c>
      <c r="JL310" s="764">
        <f t="shared" si="741"/>
        <v>0</v>
      </c>
      <c r="JM310" s="764">
        <f t="shared" si="741"/>
        <v>0</v>
      </c>
      <c r="JN310" s="764">
        <f t="shared" si="741"/>
        <v>0</v>
      </c>
      <c r="JO310" s="764">
        <f t="shared" si="741"/>
        <v>0</v>
      </c>
      <c r="JP310" s="764">
        <f t="shared" si="741"/>
        <v>0</v>
      </c>
      <c r="JQ310" s="764">
        <f t="shared" si="624"/>
        <v>0</v>
      </c>
      <c r="JR310" s="764">
        <f t="shared" si="624"/>
        <v>0</v>
      </c>
      <c r="JS310" s="764">
        <f t="shared" si="741"/>
        <v>0</v>
      </c>
      <c r="JT310" s="765">
        <f t="shared" si="625"/>
        <v>0</v>
      </c>
      <c r="JU310" s="229">
        <f t="shared" si="626"/>
        <v>0</v>
      </c>
    </row>
    <row r="311" spans="1:281" ht="12.75" customHeight="1">
      <c r="A311" s="57"/>
      <c r="B311" s="52"/>
      <c r="C311" s="52"/>
      <c r="D311" s="62"/>
      <c r="E311" s="743" t="str">
        <f t="shared" si="623"/>
        <v xml:space="preserve"> </v>
      </c>
      <c r="F311" s="56"/>
      <c r="G311" s="228"/>
      <c r="H311" s="744">
        <f>SUMIF(Ajuste!$C$8:$C$483,$B$6:$B$499,Ajuste!$E$8:$E$483)</f>
        <v>0</v>
      </c>
      <c r="I311" s="744">
        <f>SUMIF(Ajuste!$C$8:$C$483,$B$6:$B$499,Ajuste!$F$8:$F$483)</f>
        <v>0</v>
      </c>
      <c r="J311" s="229">
        <f t="shared" si="627"/>
        <v>0</v>
      </c>
      <c r="K311" s="764">
        <f t="shared" si="722"/>
        <v>0</v>
      </c>
      <c r="L311" s="764">
        <f t="shared" si="742"/>
        <v>0</v>
      </c>
      <c r="M311" s="764">
        <f t="shared" si="742"/>
        <v>0</v>
      </c>
      <c r="N311" s="764">
        <f t="shared" si="742"/>
        <v>0</v>
      </c>
      <c r="O311" s="764">
        <f t="shared" si="742"/>
        <v>0</v>
      </c>
      <c r="P311" s="764">
        <f t="shared" si="742"/>
        <v>0</v>
      </c>
      <c r="Q311" s="764">
        <f t="shared" si="742"/>
        <v>0</v>
      </c>
      <c r="R311" s="764">
        <f t="shared" si="742"/>
        <v>0</v>
      </c>
      <c r="S311" s="764">
        <f t="shared" si="742"/>
        <v>0</v>
      </c>
      <c r="T311" s="764">
        <f t="shared" si="742"/>
        <v>0</v>
      </c>
      <c r="U311" s="764">
        <f t="shared" si="742"/>
        <v>0</v>
      </c>
      <c r="V311" s="764">
        <f t="shared" si="742"/>
        <v>0</v>
      </c>
      <c r="W311" s="764">
        <f t="shared" si="742"/>
        <v>0</v>
      </c>
      <c r="X311" s="764">
        <f t="shared" si="742"/>
        <v>0</v>
      </c>
      <c r="Y311" s="764">
        <f t="shared" si="742"/>
        <v>0</v>
      </c>
      <c r="Z311" s="764">
        <f t="shared" si="742"/>
        <v>0</v>
      </c>
      <c r="AA311" s="764">
        <f t="shared" si="742"/>
        <v>0</v>
      </c>
      <c r="AB311" s="764">
        <f t="shared" si="742"/>
        <v>0</v>
      </c>
      <c r="AC311" s="764">
        <f t="shared" si="742"/>
        <v>0</v>
      </c>
      <c r="AD311" s="764">
        <f t="shared" si="742"/>
        <v>0</v>
      </c>
      <c r="AE311" s="764">
        <f t="shared" si="742"/>
        <v>0</v>
      </c>
      <c r="AF311" s="764">
        <f t="shared" si="742"/>
        <v>0</v>
      </c>
      <c r="AG311" s="764">
        <f t="shared" si="742"/>
        <v>0</v>
      </c>
      <c r="AH311" s="764">
        <f t="shared" si="742"/>
        <v>0</v>
      </c>
      <c r="AI311" s="764">
        <f t="shared" si="742"/>
        <v>0</v>
      </c>
      <c r="AJ311" s="764">
        <f t="shared" si="742"/>
        <v>0</v>
      </c>
      <c r="AK311" s="764">
        <f t="shared" si="742"/>
        <v>0</v>
      </c>
      <c r="AL311" s="764">
        <f t="shared" si="742"/>
        <v>0</v>
      </c>
      <c r="AM311" s="764">
        <f t="shared" si="742"/>
        <v>0</v>
      </c>
      <c r="AN311" s="764">
        <f t="shared" si="742"/>
        <v>0</v>
      </c>
      <c r="AO311" s="764">
        <f t="shared" si="742"/>
        <v>0</v>
      </c>
      <c r="AP311" s="764">
        <f t="shared" si="742"/>
        <v>0</v>
      </c>
      <c r="AQ311" s="764">
        <f t="shared" si="742"/>
        <v>0</v>
      </c>
      <c r="AR311" s="764">
        <f t="shared" si="742"/>
        <v>0</v>
      </c>
      <c r="AS311" s="764">
        <f t="shared" si="742"/>
        <v>0</v>
      </c>
      <c r="AT311" s="764">
        <f t="shared" si="742"/>
        <v>0</v>
      </c>
      <c r="AU311" s="764">
        <f t="shared" si="742"/>
        <v>0</v>
      </c>
      <c r="AV311" s="764">
        <f t="shared" si="742"/>
        <v>0</v>
      </c>
      <c r="AW311" s="764">
        <f t="shared" si="742"/>
        <v>0</v>
      </c>
      <c r="AX311" s="764">
        <f t="shared" si="742"/>
        <v>0</v>
      </c>
      <c r="AY311" s="764">
        <f t="shared" si="742"/>
        <v>0</v>
      </c>
      <c r="AZ311" s="764">
        <f t="shared" si="742"/>
        <v>0</v>
      </c>
      <c r="BA311" s="764">
        <f t="shared" si="742"/>
        <v>0</v>
      </c>
      <c r="BB311" s="764">
        <f t="shared" si="742"/>
        <v>0</v>
      </c>
      <c r="BC311" s="764">
        <f t="shared" si="742"/>
        <v>0</v>
      </c>
      <c r="BD311" s="764">
        <f t="shared" si="742"/>
        <v>0</v>
      </c>
      <c r="BE311" s="764">
        <f t="shared" si="742"/>
        <v>0</v>
      </c>
      <c r="BF311" s="764">
        <f t="shared" si="722"/>
        <v>0</v>
      </c>
      <c r="BG311" s="764">
        <f t="shared" si="722"/>
        <v>0</v>
      </c>
      <c r="BH311" s="764">
        <f t="shared" si="722"/>
        <v>0</v>
      </c>
      <c r="BI311" s="764">
        <f t="shared" si="722"/>
        <v>0</v>
      </c>
      <c r="BJ311" s="764">
        <f t="shared" si="722"/>
        <v>0</v>
      </c>
      <c r="BK311" s="764">
        <f t="shared" si="722"/>
        <v>0</v>
      </c>
      <c r="BL311" s="764">
        <f t="shared" si="722"/>
        <v>0</v>
      </c>
      <c r="BM311" s="764">
        <f t="shared" si="722"/>
        <v>0</v>
      </c>
      <c r="BN311" s="764">
        <f t="shared" si="723"/>
        <v>0</v>
      </c>
      <c r="BO311" s="764">
        <f t="shared" si="723"/>
        <v>0</v>
      </c>
      <c r="BP311" s="764">
        <f t="shared" si="723"/>
        <v>0</v>
      </c>
      <c r="BQ311" s="764">
        <f t="shared" si="723"/>
        <v>0</v>
      </c>
      <c r="BR311" s="764">
        <f t="shared" si="723"/>
        <v>0</v>
      </c>
      <c r="BS311" s="764">
        <f t="shared" si="723"/>
        <v>0</v>
      </c>
      <c r="BT311" s="764">
        <f t="shared" si="723"/>
        <v>0</v>
      </c>
      <c r="BU311" s="764">
        <f t="shared" si="723"/>
        <v>0</v>
      </c>
      <c r="BV311" s="764">
        <f t="shared" si="723"/>
        <v>0</v>
      </c>
      <c r="BW311" s="764">
        <f t="shared" si="723"/>
        <v>0</v>
      </c>
      <c r="BX311" s="764">
        <f t="shared" si="724"/>
        <v>0</v>
      </c>
      <c r="BY311" s="764">
        <f t="shared" si="724"/>
        <v>0</v>
      </c>
      <c r="BZ311" s="764">
        <f t="shared" si="724"/>
        <v>0</v>
      </c>
      <c r="CA311" s="764">
        <f t="shared" si="724"/>
        <v>0</v>
      </c>
      <c r="CB311" s="764">
        <f t="shared" si="724"/>
        <v>0</v>
      </c>
      <c r="CC311" s="764">
        <f t="shared" si="724"/>
        <v>0</v>
      </c>
      <c r="CD311" s="764">
        <f t="shared" si="724"/>
        <v>0</v>
      </c>
      <c r="CE311" s="764">
        <f t="shared" si="724"/>
        <v>0</v>
      </c>
      <c r="CF311" s="764">
        <f t="shared" si="724"/>
        <v>0</v>
      </c>
      <c r="CG311" s="764">
        <f t="shared" si="724"/>
        <v>0</v>
      </c>
      <c r="CH311" s="764">
        <f t="shared" si="725"/>
        <v>0</v>
      </c>
      <c r="CI311" s="764">
        <f t="shared" si="725"/>
        <v>0</v>
      </c>
      <c r="CJ311" s="764">
        <f t="shared" si="725"/>
        <v>0</v>
      </c>
      <c r="CK311" s="764">
        <f t="shared" si="725"/>
        <v>0</v>
      </c>
      <c r="CL311" s="764">
        <f t="shared" si="725"/>
        <v>0</v>
      </c>
      <c r="CM311" s="764">
        <f t="shared" si="725"/>
        <v>0</v>
      </c>
      <c r="CN311" s="764">
        <f t="shared" si="725"/>
        <v>0</v>
      </c>
      <c r="CO311" s="764">
        <f t="shared" si="725"/>
        <v>0</v>
      </c>
      <c r="CP311" s="764">
        <f t="shared" si="725"/>
        <v>0</v>
      </c>
      <c r="CQ311" s="764">
        <f t="shared" si="725"/>
        <v>0</v>
      </c>
      <c r="CR311" s="764">
        <f t="shared" si="726"/>
        <v>0</v>
      </c>
      <c r="CS311" s="764">
        <f t="shared" si="726"/>
        <v>0</v>
      </c>
      <c r="CT311" s="764">
        <f t="shared" si="726"/>
        <v>0</v>
      </c>
      <c r="CU311" s="764">
        <f t="shared" si="726"/>
        <v>0</v>
      </c>
      <c r="CV311" s="764">
        <f t="shared" si="726"/>
        <v>0</v>
      </c>
      <c r="CW311" s="764">
        <f t="shared" si="726"/>
        <v>0</v>
      </c>
      <c r="CX311" s="764">
        <f t="shared" si="726"/>
        <v>0</v>
      </c>
      <c r="CY311" s="764">
        <f t="shared" si="726"/>
        <v>0</v>
      </c>
      <c r="CZ311" s="764">
        <f t="shared" si="726"/>
        <v>0</v>
      </c>
      <c r="DA311" s="764">
        <f t="shared" si="726"/>
        <v>0</v>
      </c>
      <c r="DB311" s="764">
        <f t="shared" si="727"/>
        <v>0</v>
      </c>
      <c r="DC311" s="764">
        <f t="shared" si="727"/>
        <v>0</v>
      </c>
      <c r="DD311" s="764">
        <f t="shared" si="727"/>
        <v>0</v>
      </c>
      <c r="DE311" s="764">
        <f t="shared" si="727"/>
        <v>0</v>
      </c>
      <c r="DF311" s="764">
        <f t="shared" si="727"/>
        <v>0</v>
      </c>
      <c r="DG311" s="764">
        <f t="shared" si="727"/>
        <v>0</v>
      </c>
      <c r="DH311" s="764">
        <f t="shared" si="727"/>
        <v>0</v>
      </c>
      <c r="DI311" s="764">
        <f t="shared" si="727"/>
        <v>0</v>
      </c>
      <c r="DJ311" s="764">
        <f t="shared" si="727"/>
        <v>0</v>
      </c>
      <c r="DK311" s="764">
        <f t="shared" si="727"/>
        <v>0</v>
      </c>
      <c r="DL311" s="764">
        <f t="shared" si="728"/>
        <v>0</v>
      </c>
      <c r="DM311" s="764">
        <f t="shared" si="728"/>
        <v>0</v>
      </c>
      <c r="DN311" s="764">
        <f t="shared" si="728"/>
        <v>0</v>
      </c>
      <c r="DO311" s="764">
        <f t="shared" si="728"/>
        <v>0</v>
      </c>
      <c r="DP311" s="764">
        <f t="shared" si="728"/>
        <v>0</v>
      </c>
      <c r="DQ311" s="764">
        <f t="shared" si="728"/>
        <v>0</v>
      </c>
      <c r="DR311" s="764">
        <f t="shared" si="728"/>
        <v>0</v>
      </c>
      <c r="DS311" s="764">
        <f t="shared" si="728"/>
        <v>0</v>
      </c>
      <c r="DT311" s="764">
        <f t="shared" si="728"/>
        <v>0</v>
      </c>
      <c r="DU311" s="764">
        <f t="shared" si="728"/>
        <v>0</v>
      </c>
      <c r="DV311" s="764">
        <f t="shared" si="729"/>
        <v>0</v>
      </c>
      <c r="DW311" s="764">
        <f t="shared" si="729"/>
        <v>0</v>
      </c>
      <c r="DX311" s="764">
        <f t="shared" si="729"/>
        <v>0</v>
      </c>
      <c r="DY311" s="764">
        <f t="shared" si="729"/>
        <v>0</v>
      </c>
      <c r="DZ311" s="764">
        <f t="shared" si="729"/>
        <v>0</v>
      </c>
      <c r="EA311" s="764">
        <f t="shared" si="729"/>
        <v>0</v>
      </c>
      <c r="EB311" s="764">
        <f t="shared" si="729"/>
        <v>0</v>
      </c>
      <c r="EC311" s="764">
        <f t="shared" si="729"/>
        <v>0</v>
      </c>
      <c r="ED311" s="764">
        <f t="shared" si="729"/>
        <v>0</v>
      </c>
      <c r="EE311" s="764">
        <f t="shared" si="729"/>
        <v>0</v>
      </c>
      <c r="EF311" s="764">
        <f t="shared" si="730"/>
        <v>0</v>
      </c>
      <c r="EG311" s="764">
        <f t="shared" si="730"/>
        <v>0</v>
      </c>
      <c r="EH311" s="764">
        <f t="shared" si="730"/>
        <v>0</v>
      </c>
      <c r="EI311" s="764">
        <f t="shared" si="730"/>
        <v>0</v>
      </c>
      <c r="EJ311" s="764">
        <f t="shared" si="730"/>
        <v>0</v>
      </c>
      <c r="EK311" s="764">
        <f t="shared" si="730"/>
        <v>0</v>
      </c>
      <c r="EL311" s="764">
        <f t="shared" si="730"/>
        <v>0</v>
      </c>
      <c r="EM311" s="764">
        <f t="shared" si="730"/>
        <v>0</v>
      </c>
      <c r="EN311" s="764">
        <f t="shared" si="730"/>
        <v>0</v>
      </c>
      <c r="EO311" s="764">
        <f t="shared" si="730"/>
        <v>0</v>
      </c>
      <c r="EP311" s="764">
        <f t="shared" si="731"/>
        <v>0</v>
      </c>
      <c r="EQ311" s="764">
        <f t="shared" si="731"/>
        <v>0</v>
      </c>
      <c r="ER311" s="764">
        <f t="shared" si="731"/>
        <v>0</v>
      </c>
      <c r="ES311" s="764">
        <f t="shared" si="731"/>
        <v>0</v>
      </c>
      <c r="ET311" s="764">
        <f t="shared" si="731"/>
        <v>0</v>
      </c>
      <c r="EU311" s="764">
        <f t="shared" si="731"/>
        <v>0</v>
      </c>
      <c r="EV311" s="764">
        <f t="shared" si="731"/>
        <v>0</v>
      </c>
      <c r="EW311" s="764">
        <f t="shared" si="731"/>
        <v>0</v>
      </c>
      <c r="EX311" s="764">
        <f t="shared" si="731"/>
        <v>0</v>
      </c>
      <c r="EY311" s="764">
        <f t="shared" si="731"/>
        <v>0</v>
      </c>
      <c r="EZ311" s="764">
        <f t="shared" si="732"/>
        <v>0</v>
      </c>
      <c r="FA311" s="764">
        <f t="shared" si="732"/>
        <v>0</v>
      </c>
      <c r="FB311" s="764">
        <f t="shared" si="732"/>
        <v>0</v>
      </c>
      <c r="FC311" s="764">
        <f t="shared" si="732"/>
        <v>0</v>
      </c>
      <c r="FD311" s="764">
        <f t="shared" si="732"/>
        <v>0</v>
      </c>
      <c r="FE311" s="764">
        <f t="shared" si="732"/>
        <v>0</v>
      </c>
      <c r="FF311" s="764">
        <f t="shared" si="732"/>
        <v>0</v>
      </c>
      <c r="FG311" s="764">
        <f t="shared" si="732"/>
        <v>0</v>
      </c>
      <c r="FH311" s="764">
        <f t="shared" si="732"/>
        <v>0</v>
      </c>
      <c r="FI311" s="764">
        <f t="shared" si="732"/>
        <v>0</v>
      </c>
      <c r="FJ311" s="764">
        <f t="shared" si="733"/>
        <v>0</v>
      </c>
      <c r="FK311" s="764">
        <f t="shared" si="733"/>
        <v>0</v>
      </c>
      <c r="FL311" s="764">
        <f t="shared" si="733"/>
        <v>0</v>
      </c>
      <c r="FM311" s="764">
        <f t="shared" si="733"/>
        <v>0</v>
      </c>
      <c r="FN311" s="764">
        <f t="shared" si="733"/>
        <v>0</v>
      </c>
      <c r="FO311" s="764">
        <f t="shared" si="733"/>
        <v>0</v>
      </c>
      <c r="FP311" s="764">
        <f t="shared" si="733"/>
        <v>0</v>
      </c>
      <c r="FQ311" s="764">
        <f t="shared" si="733"/>
        <v>0</v>
      </c>
      <c r="FR311" s="764">
        <f t="shared" si="733"/>
        <v>0</v>
      </c>
      <c r="FS311" s="764">
        <f t="shared" si="733"/>
        <v>0</v>
      </c>
      <c r="FT311" s="764">
        <f t="shared" si="734"/>
        <v>0</v>
      </c>
      <c r="FU311" s="764">
        <f t="shared" si="734"/>
        <v>0</v>
      </c>
      <c r="FV311" s="764">
        <f t="shared" si="734"/>
        <v>0</v>
      </c>
      <c r="FW311" s="764">
        <f t="shared" si="734"/>
        <v>0</v>
      </c>
      <c r="FX311" s="764">
        <f t="shared" si="734"/>
        <v>0</v>
      </c>
      <c r="FY311" s="764">
        <f t="shared" si="734"/>
        <v>0</v>
      </c>
      <c r="FZ311" s="764">
        <f t="shared" si="734"/>
        <v>0</v>
      </c>
      <c r="GA311" s="764">
        <f t="shared" si="734"/>
        <v>0</v>
      </c>
      <c r="GB311" s="764">
        <f t="shared" si="734"/>
        <v>0</v>
      </c>
      <c r="GC311" s="764">
        <f t="shared" si="734"/>
        <v>0</v>
      </c>
      <c r="GD311" s="764">
        <f t="shared" si="735"/>
        <v>0</v>
      </c>
      <c r="GE311" s="764">
        <f t="shared" si="735"/>
        <v>0</v>
      </c>
      <c r="GF311" s="764">
        <f t="shared" si="735"/>
        <v>0</v>
      </c>
      <c r="GG311" s="764">
        <f t="shared" si="735"/>
        <v>0</v>
      </c>
      <c r="GH311" s="764">
        <f t="shared" si="735"/>
        <v>0</v>
      </c>
      <c r="GI311" s="764">
        <f t="shared" si="735"/>
        <v>0</v>
      </c>
      <c r="GJ311" s="764">
        <f t="shared" si="735"/>
        <v>0</v>
      </c>
      <c r="GK311" s="764">
        <f t="shared" si="735"/>
        <v>0</v>
      </c>
      <c r="GL311" s="764">
        <f t="shared" si="735"/>
        <v>0</v>
      </c>
      <c r="GM311" s="764">
        <f t="shared" si="735"/>
        <v>0</v>
      </c>
      <c r="GN311" s="764">
        <f t="shared" si="736"/>
        <v>0</v>
      </c>
      <c r="GO311" s="764">
        <f t="shared" si="736"/>
        <v>0</v>
      </c>
      <c r="GP311" s="764">
        <f t="shared" si="736"/>
        <v>0</v>
      </c>
      <c r="GQ311" s="764">
        <f t="shared" si="736"/>
        <v>0</v>
      </c>
      <c r="GR311" s="764">
        <f t="shared" si="736"/>
        <v>0</v>
      </c>
      <c r="GS311" s="764">
        <f t="shared" si="736"/>
        <v>0</v>
      </c>
      <c r="GT311" s="764">
        <f t="shared" si="736"/>
        <v>0</v>
      </c>
      <c r="GU311" s="764">
        <f t="shared" si="736"/>
        <v>0</v>
      </c>
      <c r="GV311" s="764">
        <f t="shared" si="736"/>
        <v>0</v>
      </c>
      <c r="GW311" s="764">
        <f t="shared" si="736"/>
        <v>0</v>
      </c>
      <c r="GX311" s="764">
        <f t="shared" si="737"/>
        <v>0</v>
      </c>
      <c r="GY311" s="764">
        <f t="shared" si="737"/>
        <v>0</v>
      </c>
      <c r="GZ311" s="764">
        <f t="shared" si="737"/>
        <v>0</v>
      </c>
      <c r="HA311" s="764">
        <f t="shared" si="737"/>
        <v>0</v>
      </c>
      <c r="HB311" s="764">
        <f t="shared" si="737"/>
        <v>0</v>
      </c>
      <c r="HC311" s="764">
        <f t="shared" si="737"/>
        <v>0</v>
      </c>
      <c r="HD311" s="764">
        <f t="shared" si="737"/>
        <v>0</v>
      </c>
      <c r="HE311" s="764">
        <f t="shared" si="737"/>
        <v>0</v>
      </c>
      <c r="HF311" s="764">
        <f t="shared" si="737"/>
        <v>0</v>
      </c>
      <c r="HG311" s="764">
        <f t="shared" si="737"/>
        <v>0</v>
      </c>
      <c r="HH311" s="764">
        <f t="shared" si="738"/>
        <v>0</v>
      </c>
      <c r="HI311" s="764">
        <f t="shared" si="738"/>
        <v>0</v>
      </c>
      <c r="HJ311" s="764">
        <f t="shared" si="738"/>
        <v>0</v>
      </c>
      <c r="HK311" s="764">
        <f t="shared" si="738"/>
        <v>0</v>
      </c>
      <c r="HL311" s="764">
        <f t="shared" si="738"/>
        <v>0</v>
      </c>
      <c r="HM311" s="764">
        <f t="shared" si="738"/>
        <v>0</v>
      </c>
      <c r="HN311" s="764">
        <f t="shared" si="738"/>
        <v>0</v>
      </c>
      <c r="HO311" s="764">
        <f t="shared" si="738"/>
        <v>0</v>
      </c>
      <c r="HP311" s="764">
        <f t="shared" si="738"/>
        <v>0</v>
      </c>
      <c r="HQ311" s="764">
        <f t="shared" si="738"/>
        <v>0</v>
      </c>
      <c r="HR311" s="764">
        <f t="shared" si="739"/>
        <v>0</v>
      </c>
      <c r="HS311" s="764">
        <f t="shared" si="739"/>
        <v>0</v>
      </c>
      <c r="HT311" s="764">
        <f t="shared" si="739"/>
        <v>0</v>
      </c>
      <c r="HU311" s="764">
        <f t="shared" si="739"/>
        <v>0</v>
      </c>
      <c r="HV311" s="764">
        <f t="shared" si="739"/>
        <v>0</v>
      </c>
      <c r="HW311" s="764">
        <f t="shared" si="739"/>
        <v>0</v>
      </c>
      <c r="HX311" s="764">
        <f t="shared" si="739"/>
        <v>0</v>
      </c>
      <c r="HY311" s="764">
        <f t="shared" si="739"/>
        <v>0</v>
      </c>
      <c r="HZ311" s="764">
        <f t="shared" si="739"/>
        <v>0</v>
      </c>
      <c r="IA311" s="764">
        <f t="shared" si="739"/>
        <v>0</v>
      </c>
      <c r="IB311" s="764">
        <f t="shared" si="740"/>
        <v>0</v>
      </c>
      <c r="IC311" s="764">
        <f t="shared" si="740"/>
        <v>0</v>
      </c>
      <c r="ID311" s="764">
        <f t="shared" si="740"/>
        <v>0</v>
      </c>
      <c r="IE311" s="764">
        <f t="shared" si="740"/>
        <v>0</v>
      </c>
      <c r="IF311" s="764">
        <f t="shared" si="740"/>
        <v>0</v>
      </c>
      <c r="IG311" s="764">
        <f t="shared" si="740"/>
        <v>0</v>
      </c>
      <c r="IH311" s="764">
        <f t="shared" si="740"/>
        <v>0</v>
      </c>
      <c r="II311" s="764">
        <f t="shared" si="740"/>
        <v>0</v>
      </c>
      <c r="IJ311" s="764">
        <f t="shared" si="740"/>
        <v>0</v>
      </c>
      <c r="IK311" s="764">
        <f t="shared" si="740"/>
        <v>0</v>
      </c>
      <c r="IL311" s="764">
        <f t="shared" si="741"/>
        <v>0</v>
      </c>
      <c r="IM311" s="764">
        <f t="shared" si="741"/>
        <v>0</v>
      </c>
      <c r="IN311" s="764">
        <f t="shared" si="741"/>
        <v>0</v>
      </c>
      <c r="IO311" s="764">
        <f t="shared" si="741"/>
        <v>0</v>
      </c>
      <c r="IP311" s="764">
        <f t="shared" si="741"/>
        <v>0</v>
      </c>
      <c r="IQ311" s="764">
        <f t="shared" si="741"/>
        <v>0</v>
      </c>
      <c r="IR311" s="764">
        <f t="shared" si="741"/>
        <v>0</v>
      </c>
      <c r="IS311" s="764">
        <f t="shared" si="741"/>
        <v>0</v>
      </c>
      <c r="IT311" s="764">
        <f t="shared" si="741"/>
        <v>0</v>
      </c>
      <c r="IU311" s="764">
        <f t="shared" si="741"/>
        <v>0</v>
      </c>
      <c r="IV311" s="764">
        <f t="shared" si="741"/>
        <v>0</v>
      </c>
      <c r="IW311" s="764">
        <f t="shared" si="741"/>
        <v>0</v>
      </c>
      <c r="IX311" s="764">
        <f t="shared" si="741"/>
        <v>0</v>
      </c>
      <c r="IY311" s="764">
        <f t="shared" si="741"/>
        <v>0</v>
      </c>
      <c r="IZ311" s="764">
        <f t="shared" si="741"/>
        <v>0</v>
      </c>
      <c r="JA311" s="764">
        <f t="shared" si="741"/>
        <v>0</v>
      </c>
      <c r="JB311" s="764">
        <f t="shared" si="741"/>
        <v>0</v>
      </c>
      <c r="JC311" s="764">
        <f t="shared" si="741"/>
        <v>0</v>
      </c>
      <c r="JD311" s="764">
        <f t="shared" si="721"/>
        <v>0</v>
      </c>
      <c r="JE311" s="764">
        <f t="shared" si="721"/>
        <v>0</v>
      </c>
      <c r="JF311" s="764">
        <f t="shared" si="721"/>
        <v>0</v>
      </c>
      <c r="JG311" s="764">
        <f t="shared" si="721"/>
        <v>0</v>
      </c>
      <c r="JH311" s="764">
        <f t="shared" si="721"/>
        <v>0</v>
      </c>
      <c r="JI311" s="764">
        <f t="shared" si="721"/>
        <v>0</v>
      </c>
      <c r="JJ311" s="764">
        <f t="shared" si="721"/>
        <v>0</v>
      </c>
      <c r="JK311" s="764">
        <f t="shared" si="721"/>
        <v>0</v>
      </c>
      <c r="JL311" s="764">
        <f t="shared" si="741"/>
        <v>0</v>
      </c>
      <c r="JM311" s="764">
        <f t="shared" si="741"/>
        <v>0</v>
      </c>
      <c r="JN311" s="764">
        <f t="shared" si="741"/>
        <v>0</v>
      </c>
      <c r="JO311" s="764">
        <f t="shared" si="741"/>
        <v>0</v>
      </c>
      <c r="JP311" s="764">
        <f t="shared" si="741"/>
        <v>0</v>
      </c>
      <c r="JQ311" s="764">
        <f t="shared" si="624"/>
        <v>0</v>
      </c>
      <c r="JR311" s="764">
        <f t="shared" si="624"/>
        <v>0</v>
      </c>
      <c r="JS311" s="764">
        <f t="shared" si="741"/>
        <v>0</v>
      </c>
      <c r="JT311" s="765">
        <f t="shared" si="625"/>
        <v>0</v>
      </c>
      <c r="JU311" s="229">
        <f t="shared" si="626"/>
        <v>0</v>
      </c>
    </row>
    <row r="312" spans="1:281" ht="12.75" customHeight="1">
      <c r="A312" s="57"/>
      <c r="B312" s="52"/>
      <c r="C312" s="52"/>
      <c r="D312" s="62"/>
      <c r="E312" s="743" t="str">
        <f t="shared" si="623"/>
        <v xml:space="preserve"> </v>
      </c>
      <c r="F312" s="56"/>
      <c r="G312" s="228"/>
      <c r="H312" s="744">
        <f>SUMIF(Ajuste!$C$8:$C$483,$B$6:$B$499,Ajuste!$E$8:$E$483)</f>
        <v>0</v>
      </c>
      <c r="I312" s="744">
        <f>SUMIF(Ajuste!$C$8:$C$483,$B$6:$B$499,Ajuste!$F$8:$F$483)</f>
        <v>0</v>
      </c>
      <c r="J312" s="229">
        <f t="shared" si="627"/>
        <v>0</v>
      </c>
      <c r="K312" s="764">
        <f t="shared" si="722"/>
        <v>0</v>
      </c>
      <c r="L312" s="764">
        <f t="shared" si="742"/>
        <v>0</v>
      </c>
      <c r="M312" s="764">
        <f t="shared" si="742"/>
        <v>0</v>
      </c>
      <c r="N312" s="764">
        <f t="shared" si="742"/>
        <v>0</v>
      </c>
      <c r="O312" s="764">
        <f t="shared" si="742"/>
        <v>0</v>
      </c>
      <c r="P312" s="764">
        <f t="shared" si="742"/>
        <v>0</v>
      </c>
      <c r="Q312" s="764">
        <f t="shared" si="742"/>
        <v>0</v>
      </c>
      <c r="R312" s="764">
        <f t="shared" si="742"/>
        <v>0</v>
      </c>
      <c r="S312" s="764">
        <f t="shared" si="742"/>
        <v>0</v>
      </c>
      <c r="T312" s="764">
        <f t="shared" si="742"/>
        <v>0</v>
      </c>
      <c r="U312" s="764">
        <f t="shared" si="742"/>
        <v>0</v>
      </c>
      <c r="V312" s="764">
        <f t="shared" si="742"/>
        <v>0</v>
      </c>
      <c r="W312" s="764">
        <f t="shared" si="742"/>
        <v>0</v>
      </c>
      <c r="X312" s="764">
        <f t="shared" si="742"/>
        <v>0</v>
      </c>
      <c r="Y312" s="764">
        <f t="shared" si="742"/>
        <v>0</v>
      </c>
      <c r="Z312" s="764">
        <f t="shared" si="742"/>
        <v>0</v>
      </c>
      <c r="AA312" s="764">
        <f t="shared" si="742"/>
        <v>0</v>
      </c>
      <c r="AB312" s="764">
        <f t="shared" si="742"/>
        <v>0</v>
      </c>
      <c r="AC312" s="764">
        <f t="shared" si="742"/>
        <v>0</v>
      </c>
      <c r="AD312" s="764">
        <f t="shared" si="742"/>
        <v>0</v>
      </c>
      <c r="AE312" s="764">
        <f t="shared" si="742"/>
        <v>0</v>
      </c>
      <c r="AF312" s="764">
        <f t="shared" si="742"/>
        <v>0</v>
      </c>
      <c r="AG312" s="764">
        <f t="shared" si="742"/>
        <v>0</v>
      </c>
      <c r="AH312" s="764">
        <f t="shared" si="742"/>
        <v>0</v>
      </c>
      <c r="AI312" s="764">
        <f t="shared" si="742"/>
        <v>0</v>
      </c>
      <c r="AJ312" s="764">
        <f t="shared" si="742"/>
        <v>0</v>
      </c>
      <c r="AK312" s="764">
        <f t="shared" si="742"/>
        <v>0</v>
      </c>
      <c r="AL312" s="764">
        <f t="shared" si="742"/>
        <v>0</v>
      </c>
      <c r="AM312" s="764">
        <f t="shared" si="742"/>
        <v>0</v>
      </c>
      <c r="AN312" s="764">
        <f t="shared" si="742"/>
        <v>0</v>
      </c>
      <c r="AO312" s="764">
        <f t="shared" si="742"/>
        <v>0</v>
      </c>
      <c r="AP312" s="764">
        <f t="shared" si="742"/>
        <v>0</v>
      </c>
      <c r="AQ312" s="764">
        <f t="shared" si="742"/>
        <v>0</v>
      </c>
      <c r="AR312" s="764">
        <f t="shared" si="742"/>
        <v>0</v>
      </c>
      <c r="AS312" s="764">
        <f t="shared" si="742"/>
        <v>0</v>
      </c>
      <c r="AT312" s="764">
        <f t="shared" si="742"/>
        <v>0</v>
      </c>
      <c r="AU312" s="764">
        <f t="shared" si="742"/>
        <v>0</v>
      </c>
      <c r="AV312" s="764">
        <f t="shared" si="742"/>
        <v>0</v>
      </c>
      <c r="AW312" s="764">
        <f t="shared" si="742"/>
        <v>0</v>
      </c>
      <c r="AX312" s="764">
        <f t="shared" si="742"/>
        <v>0</v>
      </c>
      <c r="AY312" s="764">
        <f t="shared" si="742"/>
        <v>0</v>
      </c>
      <c r="AZ312" s="764">
        <f t="shared" si="742"/>
        <v>0</v>
      </c>
      <c r="BA312" s="764">
        <f t="shared" si="742"/>
        <v>0</v>
      </c>
      <c r="BB312" s="764">
        <f t="shared" si="742"/>
        <v>0</v>
      </c>
      <c r="BC312" s="764">
        <f t="shared" si="742"/>
        <v>0</v>
      </c>
      <c r="BD312" s="764">
        <f t="shared" si="742"/>
        <v>0</v>
      </c>
      <c r="BE312" s="764">
        <f t="shared" si="742"/>
        <v>0</v>
      </c>
      <c r="BF312" s="764">
        <f t="shared" si="722"/>
        <v>0</v>
      </c>
      <c r="BG312" s="764">
        <f t="shared" si="722"/>
        <v>0</v>
      </c>
      <c r="BH312" s="764">
        <f t="shared" si="722"/>
        <v>0</v>
      </c>
      <c r="BI312" s="764">
        <f t="shared" si="722"/>
        <v>0</v>
      </c>
      <c r="BJ312" s="764">
        <f t="shared" si="722"/>
        <v>0</v>
      </c>
      <c r="BK312" s="764">
        <f t="shared" si="722"/>
        <v>0</v>
      </c>
      <c r="BL312" s="764">
        <f t="shared" si="722"/>
        <v>0</v>
      </c>
      <c r="BM312" s="764">
        <f t="shared" si="722"/>
        <v>0</v>
      </c>
      <c r="BN312" s="764">
        <f t="shared" si="723"/>
        <v>0</v>
      </c>
      <c r="BO312" s="764">
        <f t="shared" si="723"/>
        <v>0</v>
      </c>
      <c r="BP312" s="764">
        <f t="shared" si="723"/>
        <v>0</v>
      </c>
      <c r="BQ312" s="764">
        <f t="shared" si="723"/>
        <v>0</v>
      </c>
      <c r="BR312" s="764">
        <f t="shared" si="723"/>
        <v>0</v>
      </c>
      <c r="BS312" s="764">
        <f t="shared" si="723"/>
        <v>0</v>
      </c>
      <c r="BT312" s="764">
        <f t="shared" si="723"/>
        <v>0</v>
      </c>
      <c r="BU312" s="764">
        <f t="shared" si="723"/>
        <v>0</v>
      </c>
      <c r="BV312" s="764">
        <f t="shared" si="723"/>
        <v>0</v>
      </c>
      <c r="BW312" s="764">
        <f t="shared" si="723"/>
        <v>0</v>
      </c>
      <c r="BX312" s="764">
        <f t="shared" si="724"/>
        <v>0</v>
      </c>
      <c r="BY312" s="764">
        <f t="shared" si="724"/>
        <v>0</v>
      </c>
      <c r="BZ312" s="764">
        <f t="shared" si="724"/>
        <v>0</v>
      </c>
      <c r="CA312" s="764">
        <f t="shared" si="724"/>
        <v>0</v>
      </c>
      <c r="CB312" s="764">
        <f t="shared" si="724"/>
        <v>0</v>
      </c>
      <c r="CC312" s="764">
        <f t="shared" si="724"/>
        <v>0</v>
      </c>
      <c r="CD312" s="764">
        <f t="shared" si="724"/>
        <v>0</v>
      </c>
      <c r="CE312" s="764">
        <f t="shared" si="724"/>
        <v>0</v>
      </c>
      <c r="CF312" s="764">
        <f t="shared" si="724"/>
        <v>0</v>
      </c>
      <c r="CG312" s="764">
        <f t="shared" si="724"/>
        <v>0</v>
      </c>
      <c r="CH312" s="764">
        <f t="shared" si="725"/>
        <v>0</v>
      </c>
      <c r="CI312" s="764">
        <f t="shared" si="725"/>
        <v>0</v>
      </c>
      <c r="CJ312" s="764">
        <f t="shared" si="725"/>
        <v>0</v>
      </c>
      <c r="CK312" s="764">
        <f t="shared" si="725"/>
        <v>0</v>
      </c>
      <c r="CL312" s="764">
        <f t="shared" si="725"/>
        <v>0</v>
      </c>
      <c r="CM312" s="764">
        <f t="shared" si="725"/>
        <v>0</v>
      </c>
      <c r="CN312" s="764">
        <f t="shared" si="725"/>
        <v>0</v>
      </c>
      <c r="CO312" s="764">
        <f t="shared" si="725"/>
        <v>0</v>
      </c>
      <c r="CP312" s="764">
        <f t="shared" si="725"/>
        <v>0</v>
      </c>
      <c r="CQ312" s="764">
        <f t="shared" si="725"/>
        <v>0</v>
      </c>
      <c r="CR312" s="764">
        <f t="shared" si="726"/>
        <v>0</v>
      </c>
      <c r="CS312" s="764">
        <f t="shared" si="726"/>
        <v>0</v>
      </c>
      <c r="CT312" s="764">
        <f t="shared" si="726"/>
        <v>0</v>
      </c>
      <c r="CU312" s="764">
        <f t="shared" si="726"/>
        <v>0</v>
      </c>
      <c r="CV312" s="764">
        <f t="shared" si="726"/>
        <v>0</v>
      </c>
      <c r="CW312" s="764">
        <f t="shared" si="726"/>
        <v>0</v>
      </c>
      <c r="CX312" s="764">
        <f t="shared" si="726"/>
        <v>0</v>
      </c>
      <c r="CY312" s="764">
        <f t="shared" si="726"/>
        <v>0</v>
      </c>
      <c r="CZ312" s="764">
        <f t="shared" si="726"/>
        <v>0</v>
      </c>
      <c r="DA312" s="764">
        <f t="shared" si="726"/>
        <v>0</v>
      </c>
      <c r="DB312" s="764">
        <f t="shared" si="727"/>
        <v>0</v>
      </c>
      <c r="DC312" s="764">
        <f t="shared" si="727"/>
        <v>0</v>
      </c>
      <c r="DD312" s="764">
        <f t="shared" si="727"/>
        <v>0</v>
      </c>
      <c r="DE312" s="764">
        <f t="shared" si="727"/>
        <v>0</v>
      </c>
      <c r="DF312" s="764">
        <f t="shared" si="727"/>
        <v>0</v>
      </c>
      <c r="DG312" s="764">
        <f t="shared" si="727"/>
        <v>0</v>
      </c>
      <c r="DH312" s="764">
        <f t="shared" si="727"/>
        <v>0</v>
      </c>
      <c r="DI312" s="764">
        <f t="shared" si="727"/>
        <v>0</v>
      </c>
      <c r="DJ312" s="764">
        <f t="shared" si="727"/>
        <v>0</v>
      </c>
      <c r="DK312" s="764">
        <f t="shared" si="727"/>
        <v>0</v>
      </c>
      <c r="DL312" s="764">
        <f t="shared" si="728"/>
        <v>0</v>
      </c>
      <c r="DM312" s="764">
        <f t="shared" si="728"/>
        <v>0</v>
      </c>
      <c r="DN312" s="764">
        <f t="shared" si="728"/>
        <v>0</v>
      </c>
      <c r="DO312" s="764">
        <f t="shared" si="728"/>
        <v>0</v>
      </c>
      <c r="DP312" s="764">
        <f t="shared" si="728"/>
        <v>0</v>
      </c>
      <c r="DQ312" s="764">
        <f t="shared" si="728"/>
        <v>0</v>
      </c>
      <c r="DR312" s="764">
        <f t="shared" si="728"/>
        <v>0</v>
      </c>
      <c r="DS312" s="764">
        <f t="shared" si="728"/>
        <v>0</v>
      </c>
      <c r="DT312" s="764">
        <f t="shared" si="728"/>
        <v>0</v>
      </c>
      <c r="DU312" s="764">
        <f t="shared" si="728"/>
        <v>0</v>
      </c>
      <c r="DV312" s="764">
        <f t="shared" si="729"/>
        <v>0</v>
      </c>
      <c r="DW312" s="764">
        <f t="shared" si="729"/>
        <v>0</v>
      </c>
      <c r="DX312" s="764">
        <f t="shared" si="729"/>
        <v>0</v>
      </c>
      <c r="DY312" s="764">
        <f t="shared" si="729"/>
        <v>0</v>
      </c>
      <c r="DZ312" s="764">
        <f t="shared" si="729"/>
        <v>0</v>
      </c>
      <c r="EA312" s="764">
        <f t="shared" si="729"/>
        <v>0</v>
      </c>
      <c r="EB312" s="764">
        <f t="shared" si="729"/>
        <v>0</v>
      </c>
      <c r="EC312" s="764">
        <f t="shared" si="729"/>
        <v>0</v>
      </c>
      <c r="ED312" s="764">
        <f t="shared" si="729"/>
        <v>0</v>
      </c>
      <c r="EE312" s="764">
        <f t="shared" si="729"/>
        <v>0</v>
      </c>
      <c r="EF312" s="764">
        <f t="shared" si="730"/>
        <v>0</v>
      </c>
      <c r="EG312" s="764">
        <f t="shared" si="730"/>
        <v>0</v>
      </c>
      <c r="EH312" s="764">
        <f t="shared" si="730"/>
        <v>0</v>
      </c>
      <c r="EI312" s="764">
        <f t="shared" si="730"/>
        <v>0</v>
      </c>
      <c r="EJ312" s="764">
        <f t="shared" si="730"/>
        <v>0</v>
      </c>
      <c r="EK312" s="764">
        <f t="shared" si="730"/>
        <v>0</v>
      </c>
      <c r="EL312" s="764">
        <f t="shared" si="730"/>
        <v>0</v>
      </c>
      <c r="EM312" s="764">
        <f t="shared" si="730"/>
        <v>0</v>
      </c>
      <c r="EN312" s="764">
        <f t="shared" si="730"/>
        <v>0</v>
      </c>
      <c r="EO312" s="764">
        <f t="shared" si="730"/>
        <v>0</v>
      </c>
      <c r="EP312" s="764">
        <f t="shared" si="731"/>
        <v>0</v>
      </c>
      <c r="EQ312" s="764">
        <f t="shared" si="731"/>
        <v>0</v>
      </c>
      <c r="ER312" s="764">
        <f t="shared" si="731"/>
        <v>0</v>
      </c>
      <c r="ES312" s="764">
        <f t="shared" si="731"/>
        <v>0</v>
      </c>
      <c r="ET312" s="764">
        <f t="shared" si="731"/>
        <v>0</v>
      </c>
      <c r="EU312" s="764">
        <f t="shared" si="731"/>
        <v>0</v>
      </c>
      <c r="EV312" s="764">
        <f t="shared" si="731"/>
        <v>0</v>
      </c>
      <c r="EW312" s="764">
        <f t="shared" si="731"/>
        <v>0</v>
      </c>
      <c r="EX312" s="764">
        <f t="shared" si="731"/>
        <v>0</v>
      </c>
      <c r="EY312" s="764">
        <f t="shared" si="731"/>
        <v>0</v>
      </c>
      <c r="EZ312" s="764">
        <f t="shared" si="732"/>
        <v>0</v>
      </c>
      <c r="FA312" s="764">
        <f t="shared" si="732"/>
        <v>0</v>
      </c>
      <c r="FB312" s="764">
        <f t="shared" si="732"/>
        <v>0</v>
      </c>
      <c r="FC312" s="764">
        <f t="shared" si="732"/>
        <v>0</v>
      </c>
      <c r="FD312" s="764">
        <f t="shared" si="732"/>
        <v>0</v>
      </c>
      <c r="FE312" s="764">
        <f t="shared" si="732"/>
        <v>0</v>
      </c>
      <c r="FF312" s="764">
        <f t="shared" si="732"/>
        <v>0</v>
      </c>
      <c r="FG312" s="764">
        <f t="shared" si="732"/>
        <v>0</v>
      </c>
      <c r="FH312" s="764">
        <f t="shared" si="732"/>
        <v>0</v>
      </c>
      <c r="FI312" s="764">
        <f t="shared" si="732"/>
        <v>0</v>
      </c>
      <c r="FJ312" s="764">
        <f t="shared" si="733"/>
        <v>0</v>
      </c>
      <c r="FK312" s="764">
        <f t="shared" si="733"/>
        <v>0</v>
      </c>
      <c r="FL312" s="764">
        <f t="shared" si="733"/>
        <v>0</v>
      </c>
      <c r="FM312" s="764">
        <f t="shared" si="733"/>
        <v>0</v>
      </c>
      <c r="FN312" s="764">
        <f t="shared" si="733"/>
        <v>0</v>
      </c>
      <c r="FO312" s="764">
        <f t="shared" si="733"/>
        <v>0</v>
      </c>
      <c r="FP312" s="764">
        <f t="shared" si="733"/>
        <v>0</v>
      </c>
      <c r="FQ312" s="764">
        <f t="shared" si="733"/>
        <v>0</v>
      </c>
      <c r="FR312" s="764">
        <f t="shared" si="733"/>
        <v>0</v>
      </c>
      <c r="FS312" s="764">
        <f t="shared" si="733"/>
        <v>0</v>
      </c>
      <c r="FT312" s="764">
        <f t="shared" si="734"/>
        <v>0</v>
      </c>
      <c r="FU312" s="764">
        <f t="shared" si="734"/>
        <v>0</v>
      </c>
      <c r="FV312" s="764">
        <f t="shared" si="734"/>
        <v>0</v>
      </c>
      <c r="FW312" s="764">
        <f t="shared" si="734"/>
        <v>0</v>
      </c>
      <c r="FX312" s="764">
        <f t="shared" si="734"/>
        <v>0</v>
      </c>
      <c r="FY312" s="764">
        <f t="shared" si="734"/>
        <v>0</v>
      </c>
      <c r="FZ312" s="764">
        <f t="shared" si="734"/>
        <v>0</v>
      </c>
      <c r="GA312" s="764">
        <f t="shared" si="734"/>
        <v>0</v>
      </c>
      <c r="GB312" s="764">
        <f t="shared" si="734"/>
        <v>0</v>
      </c>
      <c r="GC312" s="764">
        <f t="shared" si="734"/>
        <v>0</v>
      </c>
      <c r="GD312" s="764">
        <f t="shared" si="735"/>
        <v>0</v>
      </c>
      <c r="GE312" s="764">
        <f t="shared" si="735"/>
        <v>0</v>
      </c>
      <c r="GF312" s="764">
        <f t="shared" si="735"/>
        <v>0</v>
      </c>
      <c r="GG312" s="764">
        <f t="shared" si="735"/>
        <v>0</v>
      </c>
      <c r="GH312" s="764">
        <f t="shared" si="735"/>
        <v>0</v>
      </c>
      <c r="GI312" s="764">
        <f t="shared" si="735"/>
        <v>0</v>
      </c>
      <c r="GJ312" s="764">
        <f t="shared" si="735"/>
        <v>0</v>
      </c>
      <c r="GK312" s="764">
        <f t="shared" si="735"/>
        <v>0</v>
      </c>
      <c r="GL312" s="764">
        <f t="shared" si="735"/>
        <v>0</v>
      </c>
      <c r="GM312" s="764">
        <f t="shared" si="735"/>
        <v>0</v>
      </c>
      <c r="GN312" s="764">
        <f t="shared" si="736"/>
        <v>0</v>
      </c>
      <c r="GO312" s="764">
        <f t="shared" si="736"/>
        <v>0</v>
      </c>
      <c r="GP312" s="764">
        <f t="shared" si="736"/>
        <v>0</v>
      </c>
      <c r="GQ312" s="764">
        <f t="shared" si="736"/>
        <v>0</v>
      </c>
      <c r="GR312" s="764">
        <f t="shared" si="736"/>
        <v>0</v>
      </c>
      <c r="GS312" s="764">
        <f t="shared" si="736"/>
        <v>0</v>
      </c>
      <c r="GT312" s="764">
        <f t="shared" si="736"/>
        <v>0</v>
      </c>
      <c r="GU312" s="764">
        <f t="shared" si="736"/>
        <v>0</v>
      </c>
      <c r="GV312" s="764">
        <f t="shared" si="736"/>
        <v>0</v>
      </c>
      <c r="GW312" s="764">
        <f t="shared" si="736"/>
        <v>0</v>
      </c>
      <c r="GX312" s="764">
        <f t="shared" si="737"/>
        <v>0</v>
      </c>
      <c r="GY312" s="764">
        <f t="shared" si="737"/>
        <v>0</v>
      </c>
      <c r="GZ312" s="764">
        <f t="shared" si="737"/>
        <v>0</v>
      </c>
      <c r="HA312" s="764">
        <f t="shared" si="737"/>
        <v>0</v>
      </c>
      <c r="HB312" s="764">
        <f t="shared" si="737"/>
        <v>0</v>
      </c>
      <c r="HC312" s="764">
        <f t="shared" si="737"/>
        <v>0</v>
      </c>
      <c r="HD312" s="764">
        <f t="shared" si="737"/>
        <v>0</v>
      </c>
      <c r="HE312" s="764">
        <f t="shared" si="737"/>
        <v>0</v>
      </c>
      <c r="HF312" s="764">
        <f t="shared" si="737"/>
        <v>0</v>
      </c>
      <c r="HG312" s="764">
        <f t="shared" si="737"/>
        <v>0</v>
      </c>
      <c r="HH312" s="764">
        <f t="shared" si="738"/>
        <v>0</v>
      </c>
      <c r="HI312" s="764">
        <f t="shared" si="738"/>
        <v>0</v>
      </c>
      <c r="HJ312" s="764">
        <f t="shared" si="738"/>
        <v>0</v>
      </c>
      <c r="HK312" s="764">
        <f t="shared" si="738"/>
        <v>0</v>
      </c>
      <c r="HL312" s="764">
        <f t="shared" si="738"/>
        <v>0</v>
      </c>
      <c r="HM312" s="764">
        <f t="shared" si="738"/>
        <v>0</v>
      </c>
      <c r="HN312" s="764">
        <f t="shared" si="738"/>
        <v>0</v>
      </c>
      <c r="HO312" s="764">
        <f t="shared" si="738"/>
        <v>0</v>
      </c>
      <c r="HP312" s="764">
        <f t="shared" si="738"/>
        <v>0</v>
      </c>
      <c r="HQ312" s="764">
        <f t="shared" si="738"/>
        <v>0</v>
      </c>
      <c r="HR312" s="764">
        <f t="shared" si="739"/>
        <v>0</v>
      </c>
      <c r="HS312" s="764">
        <f t="shared" si="739"/>
        <v>0</v>
      </c>
      <c r="HT312" s="764">
        <f t="shared" si="739"/>
        <v>0</v>
      </c>
      <c r="HU312" s="764">
        <f t="shared" si="739"/>
        <v>0</v>
      </c>
      <c r="HV312" s="764">
        <f t="shared" si="739"/>
        <v>0</v>
      </c>
      <c r="HW312" s="764">
        <f t="shared" si="739"/>
        <v>0</v>
      </c>
      <c r="HX312" s="764">
        <f t="shared" si="739"/>
        <v>0</v>
      </c>
      <c r="HY312" s="764">
        <f t="shared" si="739"/>
        <v>0</v>
      </c>
      <c r="HZ312" s="764">
        <f t="shared" si="739"/>
        <v>0</v>
      </c>
      <c r="IA312" s="764">
        <f t="shared" si="739"/>
        <v>0</v>
      </c>
      <c r="IB312" s="764">
        <f t="shared" si="740"/>
        <v>0</v>
      </c>
      <c r="IC312" s="764">
        <f t="shared" si="740"/>
        <v>0</v>
      </c>
      <c r="ID312" s="764">
        <f t="shared" si="740"/>
        <v>0</v>
      </c>
      <c r="IE312" s="764">
        <f t="shared" si="740"/>
        <v>0</v>
      </c>
      <c r="IF312" s="764">
        <f t="shared" si="740"/>
        <v>0</v>
      </c>
      <c r="IG312" s="764">
        <f t="shared" si="740"/>
        <v>0</v>
      </c>
      <c r="IH312" s="764">
        <f t="shared" si="740"/>
        <v>0</v>
      </c>
      <c r="II312" s="764">
        <f t="shared" si="740"/>
        <v>0</v>
      </c>
      <c r="IJ312" s="764">
        <f t="shared" si="740"/>
        <v>0</v>
      </c>
      <c r="IK312" s="764">
        <f t="shared" si="740"/>
        <v>0</v>
      </c>
      <c r="IL312" s="764">
        <f t="shared" si="741"/>
        <v>0</v>
      </c>
      <c r="IM312" s="764">
        <f t="shared" si="741"/>
        <v>0</v>
      </c>
      <c r="IN312" s="764">
        <f t="shared" si="741"/>
        <v>0</v>
      </c>
      <c r="IO312" s="764">
        <f t="shared" si="741"/>
        <v>0</v>
      </c>
      <c r="IP312" s="764">
        <f t="shared" si="741"/>
        <v>0</v>
      </c>
      <c r="IQ312" s="764">
        <f t="shared" si="741"/>
        <v>0</v>
      </c>
      <c r="IR312" s="764">
        <f t="shared" si="741"/>
        <v>0</v>
      </c>
      <c r="IS312" s="764">
        <f t="shared" si="741"/>
        <v>0</v>
      </c>
      <c r="IT312" s="764">
        <f t="shared" si="741"/>
        <v>0</v>
      </c>
      <c r="IU312" s="764">
        <f t="shared" si="741"/>
        <v>0</v>
      </c>
      <c r="IV312" s="764">
        <f t="shared" si="741"/>
        <v>0</v>
      </c>
      <c r="IW312" s="764">
        <f t="shared" si="741"/>
        <v>0</v>
      </c>
      <c r="IX312" s="764">
        <f t="shared" si="741"/>
        <v>0</v>
      </c>
      <c r="IY312" s="764">
        <f t="shared" si="741"/>
        <v>0</v>
      </c>
      <c r="IZ312" s="764">
        <f t="shared" si="741"/>
        <v>0</v>
      </c>
      <c r="JA312" s="764">
        <f t="shared" si="741"/>
        <v>0</v>
      </c>
      <c r="JB312" s="764">
        <f t="shared" si="741"/>
        <v>0</v>
      </c>
      <c r="JC312" s="764">
        <f t="shared" si="741"/>
        <v>0</v>
      </c>
      <c r="JD312" s="764">
        <f t="shared" si="721"/>
        <v>0</v>
      </c>
      <c r="JE312" s="764">
        <f t="shared" si="721"/>
        <v>0</v>
      </c>
      <c r="JF312" s="764">
        <f t="shared" si="721"/>
        <v>0</v>
      </c>
      <c r="JG312" s="764">
        <f t="shared" si="721"/>
        <v>0</v>
      </c>
      <c r="JH312" s="764">
        <f t="shared" si="721"/>
        <v>0</v>
      </c>
      <c r="JI312" s="764">
        <f t="shared" si="721"/>
        <v>0</v>
      </c>
      <c r="JJ312" s="764">
        <f t="shared" si="721"/>
        <v>0</v>
      </c>
      <c r="JK312" s="764">
        <f t="shared" si="721"/>
        <v>0</v>
      </c>
      <c r="JL312" s="764">
        <f t="shared" si="741"/>
        <v>0</v>
      </c>
      <c r="JM312" s="764">
        <f t="shared" si="741"/>
        <v>0</v>
      </c>
      <c r="JN312" s="764">
        <f t="shared" si="741"/>
        <v>0</v>
      </c>
      <c r="JO312" s="764">
        <f t="shared" si="741"/>
        <v>0</v>
      </c>
      <c r="JP312" s="764">
        <f t="shared" si="741"/>
        <v>0</v>
      </c>
      <c r="JQ312" s="764">
        <f t="shared" si="624"/>
        <v>0</v>
      </c>
      <c r="JR312" s="764">
        <f t="shared" si="624"/>
        <v>0</v>
      </c>
      <c r="JS312" s="764">
        <f t="shared" si="741"/>
        <v>0</v>
      </c>
      <c r="JT312" s="765">
        <f t="shared" si="625"/>
        <v>0</v>
      </c>
      <c r="JU312" s="229">
        <f t="shared" si="626"/>
        <v>0</v>
      </c>
    </row>
    <row r="313" spans="1:281" ht="12.75" customHeight="1">
      <c r="A313" s="57"/>
      <c r="B313" s="52"/>
      <c r="C313" s="52"/>
      <c r="D313" s="62"/>
      <c r="E313" s="743" t="str">
        <f t="shared" si="623"/>
        <v xml:space="preserve"> </v>
      </c>
      <c r="F313" s="56"/>
      <c r="G313" s="228"/>
      <c r="H313" s="744">
        <f>SUMIF(Ajuste!$C$8:$C$483,$B$6:$B$499,Ajuste!$E$8:$E$483)</f>
        <v>0</v>
      </c>
      <c r="I313" s="744">
        <f>SUMIF(Ajuste!$C$8:$C$483,$B$6:$B$499,Ajuste!$F$8:$F$483)</f>
        <v>0</v>
      </c>
      <c r="J313" s="229">
        <f t="shared" si="627"/>
        <v>0</v>
      </c>
      <c r="K313" s="764">
        <f t="shared" si="722"/>
        <v>0</v>
      </c>
      <c r="L313" s="764">
        <f t="shared" si="742"/>
        <v>0</v>
      </c>
      <c r="M313" s="764">
        <f t="shared" si="742"/>
        <v>0</v>
      </c>
      <c r="N313" s="764">
        <f t="shared" si="742"/>
        <v>0</v>
      </c>
      <c r="O313" s="764">
        <f t="shared" si="742"/>
        <v>0</v>
      </c>
      <c r="P313" s="764">
        <f t="shared" si="742"/>
        <v>0</v>
      </c>
      <c r="Q313" s="764">
        <f t="shared" si="742"/>
        <v>0</v>
      </c>
      <c r="R313" s="764">
        <f t="shared" si="742"/>
        <v>0</v>
      </c>
      <c r="S313" s="764">
        <f t="shared" si="742"/>
        <v>0</v>
      </c>
      <c r="T313" s="764">
        <f t="shared" si="742"/>
        <v>0</v>
      </c>
      <c r="U313" s="764">
        <f t="shared" si="742"/>
        <v>0</v>
      </c>
      <c r="V313" s="764">
        <f t="shared" si="742"/>
        <v>0</v>
      </c>
      <c r="W313" s="764">
        <f t="shared" si="742"/>
        <v>0</v>
      </c>
      <c r="X313" s="764">
        <f t="shared" si="742"/>
        <v>0</v>
      </c>
      <c r="Y313" s="764">
        <f t="shared" si="742"/>
        <v>0</v>
      </c>
      <c r="Z313" s="764">
        <f t="shared" si="742"/>
        <v>0</v>
      </c>
      <c r="AA313" s="764">
        <f t="shared" si="742"/>
        <v>0</v>
      </c>
      <c r="AB313" s="764">
        <f t="shared" si="742"/>
        <v>0</v>
      </c>
      <c r="AC313" s="764">
        <f t="shared" si="742"/>
        <v>0</v>
      </c>
      <c r="AD313" s="764">
        <f t="shared" si="742"/>
        <v>0</v>
      </c>
      <c r="AE313" s="764">
        <f t="shared" si="742"/>
        <v>0</v>
      </c>
      <c r="AF313" s="764">
        <f t="shared" si="742"/>
        <v>0</v>
      </c>
      <c r="AG313" s="764">
        <f t="shared" si="742"/>
        <v>0</v>
      </c>
      <c r="AH313" s="764">
        <f t="shared" si="742"/>
        <v>0</v>
      </c>
      <c r="AI313" s="764">
        <f t="shared" si="742"/>
        <v>0</v>
      </c>
      <c r="AJ313" s="764">
        <f t="shared" si="742"/>
        <v>0</v>
      </c>
      <c r="AK313" s="764">
        <f t="shared" si="742"/>
        <v>0</v>
      </c>
      <c r="AL313" s="764">
        <f t="shared" si="742"/>
        <v>0</v>
      </c>
      <c r="AM313" s="764">
        <f t="shared" si="742"/>
        <v>0</v>
      </c>
      <c r="AN313" s="764">
        <f t="shared" si="742"/>
        <v>0</v>
      </c>
      <c r="AO313" s="764">
        <f t="shared" si="742"/>
        <v>0</v>
      </c>
      <c r="AP313" s="764">
        <f t="shared" si="742"/>
        <v>0</v>
      </c>
      <c r="AQ313" s="764">
        <f t="shared" si="742"/>
        <v>0</v>
      </c>
      <c r="AR313" s="764">
        <f t="shared" si="742"/>
        <v>0</v>
      </c>
      <c r="AS313" s="764">
        <f t="shared" si="742"/>
        <v>0</v>
      </c>
      <c r="AT313" s="764">
        <f t="shared" si="742"/>
        <v>0</v>
      </c>
      <c r="AU313" s="764">
        <f t="shared" si="742"/>
        <v>0</v>
      </c>
      <c r="AV313" s="764">
        <f t="shared" si="742"/>
        <v>0</v>
      </c>
      <c r="AW313" s="764">
        <f t="shared" si="742"/>
        <v>0</v>
      </c>
      <c r="AX313" s="764">
        <f t="shared" si="742"/>
        <v>0</v>
      </c>
      <c r="AY313" s="764">
        <f t="shared" si="742"/>
        <v>0</v>
      </c>
      <c r="AZ313" s="764">
        <f t="shared" si="742"/>
        <v>0</v>
      </c>
      <c r="BA313" s="764">
        <f t="shared" si="742"/>
        <v>0</v>
      </c>
      <c r="BB313" s="764">
        <f t="shared" ref="L313:BE314" si="743">IF($D313=BB$5,$J313,0)</f>
        <v>0</v>
      </c>
      <c r="BC313" s="764">
        <f t="shared" si="743"/>
        <v>0</v>
      </c>
      <c r="BD313" s="764">
        <f t="shared" si="743"/>
        <v>0</v>
      </c>
      <c r="BE313" s="764">
        <f t="shared" si="743"/>
        <v>0</v>
      </c>
      <c r="BF313" s="764">
        <f t="shared" si="722"/>
        <v>0</v>
      </c>
      <c r="BG313" s="764">
        <f t="shared" si="722"/>
        <v>0</v>
      </c>
      <c r="BH313" s="764">
        <f t="shared" si="722"/>
        <v>0</v>
      </c>
      <c r="BI313" s="764">
        <f t="shared" si="722"/>
        <v>0</v>
      </c>
      <c r="BJ313" s="764">
        <f t="shared" si="722"/>
        <v>0</v>
      </c>
      <c r="BK313" s="764">
        <f t="shared" si="722"/>
        <v>0</v>
      </c>
      <c r="BL313" s="764">
        <f t="shared" si="722"/>
        <v>0</v>
      </c>
      <c r="BM313" s="764">
        <f t="shared" si="722"/>
        <v>0</v>
      </c>
      <c r="BN313" s="764">
        <f t="shared" si="723"/>
        <v>0</v>
      </c>
      <c r="BO313" s="764">
        <f t="shared" si="723"/>
        <v>0</v>
      </c>
      <c r="BP313" s="764">
        <f t="shared" si="723"/>
        <v>0</v>
      </c>
      <c r="BQ313" s="764">
        <f t="shared" si="723"/>
        <v>0</v>
      </c>
      <c r="BR313" s="764">
        <f t="shared" si="723"/>
        <v>0</v>
      </c>
      <c r="BS313" s="764">
        <f t="shared" si="723"/>
        <v>0</v>
      </c>
      <c r="BT313" s="764">
        <f t="shared" si="723"/>
        <v>0</v>
      </c>
      <c r="BU313" s="764">
        <f t="shared" si="723"/>
        <v>0</v>
      </c>
      <c r="BV313" s="764">
        <f t="shared" si="723"/>
        <v>0</v>
      </c>
      <c r="BW313" s="764">
        <f t="shared" si="723"/>
        <v>0</v>
      </c>
      <c r="BX313" s="764">
        <f t="shared" si="724"/>
        <v>0</v>
      </c>
      <c r="BY313" s="764">
        <f t="shared" si="724"/>
        <v>0</v>
      </c>
      <c r="BZ313" s="764">
        <f t="shared" si="724"/>
        <v>0</v>
      </c>
      <c r="CA313" s="764">
        <f t="shared" si="724"/>
        <v>0</v>
      </c>
      <c r="CB313" s="764">
        <f t="shared" si="724"/>
        <v>0</v>
      </c>
      <c r="CC313" s="764">
        <f t="shared" si="724"/>
        <v>0</v>
      </c>
      <c r="CD313" s="764">
        <f t="shared" si="724"/>
        <v>0</v>
      </c>
      <c r="CE313" s="764">
        <f t="shared" si="724"/>
        <v>0</v>
      </c>
      <c r="CF313" s="764">
        <f t="shared" si="724"/>
        <v>0</v>
      </c>
      <c r="CG313" s="764">
        <f t="shared" si="724"/>
        <v>0</v>
      </c>
      <c r="CH313" s="764">
        <f t="shared" si="725"/>
        <v>0</v>
      </c>
      <c r="CI313" s="764">
        <f t="shared" si="725"/>
        <v>0</v>
      </c>
      <c r="CJ313" s="764">
        <f t="shared" si="725"/>
        <v>0</v>
      </c>
      <c r="CK313" s="764">
        <f t="shared" si="725"/>
        <v>0</v>
      </c>
      <c r="CL313" s="764">
        <f t="shared" si="725"/>
        <v>0</v>
      </c>
      <c r="CM313" s="764">
        <f t="shared" si="725"/>
        <v>0</v>
      </c>
      <c r="CN313" s="764">
        <f t="shared" si="725"/>
        <v>0</v>
      </c>
      <c r="CO313" s="764">
        <f t="shared" si="725"/>
        <v>0</v>
      </c>
      <c r="CP313" s="764">
        <f t="shared" si="725"/>
        <v>0</v>
      </c>
      <c r="CQ313" s="764">
        <f t="shared" si="725"/>
        <v>0</v>
      </c>
      <c r="CR313" s="764">
        <f t="shared" si="726"/>
        <v>0</v>
      </c>
      <c r="CS313" s="764">
        <f t="shared" si="726"/>
        <v>0</v>
      </c>
      <c r="CT313" s="764">
        <f t="shared" si="726"/>
        <v>0</v>
      </c>
      <c r="CU313" s="764">
        <f t="shared" si="726"/>
        <v>0</v>
      </c>
      <c r="CV313" s="764">
        <f t="shared" si="726"/>
        <v>0</v>
      </c>
      <c r="CW313" s="764">
        <f t="shared" si="726"/>
        <v>0</v>
      </c>
      <c r="CX313" s="764">
        <f t="shared" si="726"/>
        <v>0</v>
      </c>
      <c r="CY313" s="764">
        <f t="shared" si="726"/>
        <v>0</v>
      </c>
      <c r="CZ313" s="764">
        <f t="shared" si="726"/>
        <v>0</v>
      </c>
      <c r="DA313" s="764">
        <f t="shared" si="726"/>
        <v>0</v>
      </c>
      <c r="DB313" s="764">
        <f t="shared" si="727"/>
        <v>0</v>
      </c>
      <c r="DC313" s="764">
        <f t="shared" si="727"/>
        <v>0</v>
      </c>
      <c r="DD313" s="764">
        <f t="shared" si="727"/>
        <v>0</v>
      </c>
      <c r="DE313" s="764">
        <f t="shared" si="727"/>
        <v>0</v>
      </c>
      <c r="DF313" s="764">
        <f t="shared" si="727"/>
        <v>0</v>
      </c>
      <c r="DG313" s="764">
        <f t="shared" si="727"/>
        <v>0</v>
      </c>
      <c r="DH313" s="764">
        <f t="shared" si="727"/>
        <v>0</v>
      </c>
      <c r="DI313" s="764">
        <f t="shared" si="727"/>
        <v>0</v>
      </c>
      <c r="DJ313" s="764">
        <f t="shared" si="727"/>
        <v>0</v>
      </c>
      <c r="DK313" s="764">
        <f t="shared" si="727"/>
        <v>0</v>
      </c>
      <c r="DL313" s="764">
        <f t="shared" si="728"/>
        <v>0</v>
      </c>
      <c r="DM313" s="764">
        <f t="shared" si="728"/>
        <v>0</v>
      </c>
      <c r="DN313" s="764">
        <f t="shared" si="728"/>
        <v>0</v>
      </c>
      <c r="DO313" s="764">
        <f t="shared" si="728"/>
        <v>0</v>
      </c>
      <c r="DP313" s="764">
        <f t="shared" si="728"/>
        <v>0</v>
      </c>
      <c r="DQ313" s="764">
        <f t="shared" si="728"/>
        <v>0</v>
      </c>
      <c r="DR313" s="764">
        <f t="shared" si="728"/>
        <v>0</v>
      </c>
      <c r="DS313" s="764">
        <f t="shared" si="728"/>
        <v>0</v>
      </c>
      <c r="DT313" s="764">
        <f t="shared" si="728"/>
        <v>0</v>
      </c>
      <c r="DU313" s="764">
        <f t="shared" si="728"/>
        <v>0</v>
      </c>
      <c r="DV313" s="764">
        <f t="shared" si="729"/>
        <v>0</v>
      </c>
      <c r="DW313" s="764">
        <f t="shared" si="729"/>
        <v>0</v>
      </c>
      <c r="DX313" s="764">
        <f t="shared" si="729"/>
        <v>0</v>
      </c>
      <c r="DY313" s="764">
        <f t="shared" si="729"/>
        <v>0</v>
      </c>
      <c r="DZ313" s="764">
        <f t="shared" si="729"/>
        <v>0</v>
      </c>
      <c r="EA313" s="764">
        <f t="shared" si="729"/>
        <v>0</v>
      </c>
      <c r="EB313" s="764">
        <f t="shared" si="729"/>
        <v>0</v>
      </c>
      <c r="EC313" s="764">
        <f t="shared" si="729"/>
        <v>0</v>
      </c>
      <c r="ED313" s="764">
        <f t="shared" si="729"/>
        <v>0</v>
      </c>
      <c r="EE313" s="764">
        <f t="shared" si="729"/>
        <v>0</v>
      </c>
      <c r="EF313" s="764">
        <f t="shared" si="730"/>
        <v>0</v>
      </c>
      <c r="EG313" s="764">
        <f t="shared" si="730"/>
        <v>0</v>
      </c>
      <c r="EH313" s="764">
        <f t="shared" si="730"/>
        <v>0</v>
      </c>
      <c r="EI313" s="764">
        <f t="shared" si="730"/>
        <v>0</v>
      </c>
      <c r="EJ313" s="764">
        <f t="shared" si="730"/>
        <v>0</v>
      </c>
      <c r="EK313" s="764">
        <f t="shared" si="730"/>
        <v>0</v>
      </c>
      <c r="EL313" s="764">
        <f t="shared" si="730"/>
        <v>0</v>
      </c>
      <c r="EM313" s="764">
        <f t="shared" si="730"/>
        <v>0</v>
      </c>
      <c r="EN313" s="764">
        <f t="shared" si="730"/>
        <v>0</v>
      </c>
      <c r="EO313" s="764">
        <f t="shared" si="730"/>
        <v>0</v>
      </c>
      <c r="EP313" s="764">
        <f t="shared" si="731"/>
        <v>0</v>
      </c>
      <c r="EQ313" s="764">
        <f t="shared" si="731"/>
        <v>0</v>
      </c>
      <c r="ER313" s="764">
        <f t="shared" si="731"/>
        <v>0</v>
      </c>
      <c r="ES313" s="764">
        <f t="shared" si="731"/>
        <v>0</v>
      </c>
      <c r="ET313" s="764">
        <f t="shared" si="731"/>
        <v>0</v>
      </c>
      <c r="EU313" s="764">
        <f t="shared" si="731"/>
        <v>0</v>
      </c>
      <c r="EV313" s="764">
        <f t="shared" si="731"/>
        <v>0</v>
      </c>
      <c r="EW313" s="764">
        <f t="shared" si="731"/>
        <v>0</v>
      </c>
      <c r="EX313" s="764">
        <f t="shared" si="731"/>
        <v>0</v>
      </c>
      <c r="EY313" s="764">
        <f t="shared" si="731"/>
        <v>0</v>
      </c>
      <c r="EZ313" s="764">
        <f t="shared" si="732"/>
        <v>0</v>
      </c>
      <c r="FA313" s="764">
        <f t="shared" si="732"/>
        <v>0</v>
      </c>
      <c r="FB313" s="764">
        <f t="shared" si="732"/>
        <v>0</v>
      </c>
      <c r="FC313" s="764">
        <f t="shared" si="732"/>
        <v>0</v>
      </c>
      <c r="FD313" s="764">
        <f t="shared" si="732"/>
        <v>0</v>
      </c>
      <c r="FE313" s="764">
        <f t="shared" si="732"/>
        <v>0</v>
      </c>
      <c r="FF313" s="764">
        <f t="shared" si="732"/>
        <v>0</v>
      </c>
      <c r="FG313" s="764">
        <f t="shared" si="732"/>
        <v>0</v>
      </c>
      <c r="FH313" s="764">
        <f t="shared" si="732"/>
        <v>0</v>
      </c>
      <c r="FI313" s="764">
        <f t="shared" si="732"/>
        <v>0</v>
      </c>
      <c r="FJ313" s="764">
        <f t="shared" si="733"/>
        <v>0</v>
      </c>
      <c r="FK313" s="764">
        <f t="shared" si="733"/>
        <v>0</v>
      </c>
      <c r="FL313" s="764">
        <f t="shared" si="733"/>
        <v>0</v>
      </c>
      <c r="FM313" s="764">
        <f t="shared" si="733"/>
        <v>0</v>
      </c>
      <c r="FN313" s="764">
        <f t="shared" si="733"/>
        <v>0</v>
      </c>
      <c r="FO313" s="764">
        <f t="shared" si="733"/>
        <v>0</v>
      </c>
      <c r="FP313" s="764">
        <f t="shared" si="733"/>
        <v>0</v>
      </c>
      <c r="FQ313" s="764">
        <f t="shared" si="733"/>
        <v>0</v>
      </c>
      <c r="FR313" s="764">
        <f t="shared" si="733"/>
        <v>0</v>
      </c>
      <c r="FS313" s="764">
        <f t="shared" si="733"/>
        <v>0</v>
      </c>
      <c r="FT313" s="764">
        <f t="shared" si="734"/>
        <v>0</v>
      </c>
      <c r="FU313" s="764">
        <f t="shared" si="734"/>
        <v>0</v>
      </c>
      <c r="FV313" s="764">
        <f t="shared" si="734"/>
        <v>0</v>
      </c>
      <c r="FW313" s="764">
        <f t="shared" si="734"/>
        <v>0</v>
      </c>
      <c r="FX313" s="764">
        <f t="shared" si="734"/>
        <v>0</v>
      </c>
      <c r="FY313" s="764">
        <f t="shared" si="734"/>
        <v>0</v>
      </c>
      <c r="FZ313" s="764">
        <f t="shared" si="734"/>
        <v>0</v>
      </c>
      <c r="GA313" s="764">
        <f t="shared" si="734"/>
        <v>0</v>
      </c>
      <c r="GB313" s="764">
        <f t="shared" si="734"/>
        <v>0</v>
      </c>
      <c r="GC313" s="764">
        <f t="shared" si="734"/>
        <v>0</v>
      </c>
      <c r="GD313" s="764">
        <f t="shared" si="735"/>
        <v>0</v>
      </c>
      <c r="GE313" s="764">
        <f t="shared" si="735"/>
        <v>0</v>
      </c>
      <c r="GF313" s="764">
        <f t="shared" si="735"/>
        <v>0</v>
      </c>
      <c r="GG313" s="764">
        <f t="shared" si="735"/>
        <v>0</v>
      </c>
      <c r="GH313" s="764">
        <f t="shared" si="735"/>
        <v>0</v>
      </c>
      <c r="GI313" s="764">
        <f t="shared" si="735"/>
        <v>0</v>
      </c>
      <c r="GJ313" s="764">
        <f t="shared" si="735"/>
        <v>0</v>
      </c>
      <c r="GK313" s="764">
        <f t="shared" si="735"/>
        <v>0</v>
      </c>
      <c r="GL313" s="764">
        <f t="shared" si="735"/>
        <v>0</v>
      </c>
      <c r="GM313" s="764">
        <f t="shared" si="735"/>
        <v>0</v>
      </c>
      <c r="GN313" s="764">
        <f t="shared" si="736"/>
        <v>0</v>
      </c>
      <c r="GO313" s="764">
        <f t="shared" si="736"/>
        <v>0</v>
      </c>
      <c r="GP313" s="764">
        <f t="shared" si="736"/>
        <v>0</v>
      </c>
      <c r="GQ313" s="764">
        <f t="shared" si="736"/>
        <v>0</v>
      </c>
      <c r="GR313" s="764">
        <f t="shared" si="736"/>
        <v>0</v>
      </c>
      <c r="GS313" s="764">
        <f t="shared" si="736"/>
        <v>0</v>
      </c>
      <c r="GT313" s="764">
        <f t="shared" si="736"/>
        <v>0</v>
      </c>
      <c r="GU313" s="764">
        <f t="shared" si="736"/>
        <v>0</v>
      </c>
      <c r="GV313" s="764">
        <f t="shared" si="736"/>
        <v>0</v>
      </c>
      <c r="GW313" s="764">
        <f t="shared" si="736"/>
        <v>0</v>
      </c>
      <c r="GX313" s="764">
        <f t="shared" si="737"/>
        <v>0</v>
      </c>
      <c r="GY313" s="764">
        <f t="shared" si="737"/>
        <v>0</v>
      </c>
      <c r="GZ313" s="764">
        <f t="shared" si="737"/>
        <v>0</v>
      </c>
      <c r="HA313" s="764">
        <f t="shared" si="737"/>
        <v>0</v>
      </c>
      <c r="HB313" s="764">
        <f t="shared" si="737"/>
        <v>0</v>
      </c>
      <c r="HC313" s="764">
        <f t="shared" si="737"/>
        <v>0</v>
      </c>
      <c r="HD313" s="764">
        <f t="shared" si="737"/>
        <v>0</v>
      </c>
      <c r="HE313" s="764">
        <f t="shared" si="737"/>
        <v>0</v>
      </c>
      <c r="HF313" s="764">
        <f t="shared" si="737"/>
        <v>0</v>
      </c>
      <c r="HG313" s="764">
        <f t="shared" si="737"/>
        <v>0</v>
      </c>
      <c r="HH313" s="764">
        <f t="shared" si="738"/>
        <v>0</v>
      </c>
      <c r="HI313" s="764">
        <f t="shared" si="738"/>
        <v>0</v>
      </c>
      <c r="HJ313" s="764">
        <f t="shared" si="738"/>
        <v>0</v>
      </c>
      <c r="HK313" s="764">
        <f t="shared" si="738"/>
        <v>0</v>
      </c>
      <c r="HL313" s="764">
        <f t="shared" si="738"/>
        <v>0</v>
      </c>
      <c r="HM313" s="764">
        <f t="shared" si="738"/>
        <v>0</v>
      </c>
      <c r="HN313" s="764">
        <f t="shared" si="738"/>
        <v>0</v>
      </c>
      <c r="HO313" s="764">
        <f t="shared" si="738"/>
        <v>0</v>
      </c>
      <c r="HP313" s="764">
        <f t="shared" si="738"/>
        <v>0</v>
      </c>
      <c r="HQ313" s="764">
        <f t="shared" si="738"/>
        <v>0</v>
      </c>
      <c r="HR313" s="764">
        <f t="shared" si="739"/>
        <v>0</v>
      </c>
      <c r="HS313" s="764">
        <f t="shared" si="739"/>
        <v>0</v>
      </c>
      <c r="HT313" s="764">
        <f t="shared" si="739"/>
        <v>0</v>
      </c>
      <c r="HU313" s="764">
        <f t="shared" si="739"/>
        <v>0</v>
      </c>
      <c r="HV313" s="764">
        <f t="shared" si="739"/>
        <v>0</v>
      </c>
      <c r="HW313" s="764">
        <f t="shared" si="739"/>
        <v>0</v>
      </c>
      <c r="HX313" s="764">
        <f t="shared" si="739"/>
        <v>0</v>
      </c>
      <c r="HY313" s="764">
        <f t="shared" si="739"/>
        <v>0</v>
      </c>
      <c r="HZ313" s="764">
        <f t="shared" si="739"/>
        <v>0</v>
      </c>
      <c r="IA313" s="764">
        <f t="shared" si="739"/>
        <v>0</v>
      </c>
      <c r="IB313" s="764">
        <f t="shared" si="740"/>
        <v>0</v>
      </c>
      <c r="IC313" s="764">
        <f t="shared" si="740"/>
        <v>0</v>
      </c>
      <c r="ID313" s="764">
        <f t="shared" si="740"/>
        <v>0</v>
      </c>
      <c r="IE313" s="764">
        <f t="shared" si="740"/>
        <v>0</v>
      </c>
      <c r="IF313" s="764">
        <f t="shared" si="740"/>
        <v>0</v>
      </c>
      <c r="IG313" s="764">
        <f t="shared" si="740"/>
        <v>0</v>
      </c>
      <c r="IH313" s="764">
        <f t="shared" si="740"/>
        <v>0</v>
      </c>
      <c r="II313" s="764">
        <f t="shared" si="740"/>
        <v>0</v>
      </c>
      <c r="IJ313" s="764">
        <f t="shared" si="740"/>
        <v>0</v>
      </c>
      <c r="IK313" s="764">
        <f t="shared" si="740"/>
        <v>0</v>
      </c>
      <c r="IL313" s="764">
        <f t="shared" si="741"/>
        <v>0</v>
      </c>
      <c r="IM313" s="764">
        <f t="shared" si="741"/>
        <v>0</v>
      </c>
      <c r="IN313" s="764">
        <f t="shared" si="741"/>
        <v>0</v>
      </c>
      <c r="IO313" s="764">
        <f t="shared" si="741"/>
        <v>0</v>
      </c>
      <c r="IP313" s="764">
        <f t="shared" si="741"/>
        <v>0</v>
      </c>
      <c r="IQ313" s="764">
        <f t="shared" si="741"/>
        <v>0</v>
      </c>
      <c r="IR313" s="764">
        <f t="shared" si="741"/>
        <v>0</v>
      </c>
      <c r="IS313" s="764">
        <f t="shared" si="741"/>
        <v>0</v>
      </c>
      <c r="IT313" s="764">
        <f t="shared" si="741"/>
        <v>0</v>
      </c>
      <c r="IU313" s="764">
        <f t="shared" si="741"/>
        <v>0</v>
      </c>
      <c r="IV313" s="764">
        <f t="shared" si="741"/>
        <v>0</v>
      </c>
      <c r="IW313" s="764">
        <f t="shared" si="741"/>
        <v>0</v>
      </c>
      <c r="IX313" s="764">
        <f t="shared" si="741"/>
        <v>0</v>
      </c>
      <c r="IY313" s="764">
        <f t="shared" si="741"/>
        <v>0</v>
      </c>
      <c r="IZ313" s="764">
        <f t="shared" si="741"/>
        <v>0</v>
      </c>
      <c r="JA313" s="764">
        <f t="shared" si="741"/>
        <v>0</v>
      </c>
      <c r="JB313" s="764">
        <f t="shared" si="741"/>
        <v>0</v>
      </c>
      <c r="JC313" s="764">
        <f t="shared" si="741"/>
        <v>0</v>
      </c>
      <c r="JD313" s="764">
        <f t="shared" si="721"/>
        <v>0</v>
      </c>
      <c r="JE313" s="764">
        <f t="shared" si="721"/>
        <v>0</v>
      </c>
      <c r="JF313" s="764">
        <f t="shared" si="721"/>
        <v>0</v>
      </c>
      <c r="JG313" s="764">
        <f t="shared" ref="JD313:JO323" si="744">IF($D313=JG$5,$J313,0)</f>
        <v>0</v>
      </c>
      <c r="JH313" s="764">
        <f t="shared" si="721"/>
        <v>0</v>
      </c>
      <c r="JI313" s="764">
        <f t="shared" si="721"/>
        <v>0</v>
      </c>
      <c r="JJ313" s="764">
        <f t="shared" si="721"/>
        <v>0</v>
      </c>
      <c r="JK313" s="764">
        <f t="shared" si="744"/>
        <v>0</v>
      </c>
      <c r="JL313" s="764">
        <f t="shared" si="741"/>
        <v>0</v>
      </c>
      <c r="JM313" s="764">
        <f t="shared" si="741"/>
        <v>0</v>
      </c>
      <c r="JN313" s="764">
        <f t="shared" si="741"/>
        <v>0</v>
      </c>
      <c r="JO313" s="764">
        <f t="shared" si="744"/>
        <v>0</v>
      </c>
      <c r="JP313" s="764">
        <f t="shared" si="741"/>
        <v>0</v>
      </c>
      <c r="JQ313" s="764">
        <f t="shared" si="624"/>
        <v>0</v>
      </c>
      <c r="JR313" s="764">
        <f t="shared" si="624"/>
        <v>0</v>
      </c>
      <c r="JS313" s="764">
        <f t="shared" si="741"/>
        <v>0</v>
      </c>
      <c r="JT313" s="765">
        <f t="shared" si="625"/>
        <v>0</v>
      </c>
      <c r="JU313" s="229">
        <f t="shared" si="626"/>
        <v>0</v>
      </c>
    </row>
    <row r="314" spans="1:281" ht="12.75" customHeight="1">
      <c r="A314" s="57"/>
      <c r="B314" s="52"/>
      <c r="C314" s="52"/>
      <c r="D314" s="62"/>
      <c r="E314" s="743" t="str">
        <f t="shared" si="623"/>
        <v xml:space="preserve"> </v>
      </c>
      <c r="F314" s="56"/>
      <c r="G314" s="228"/>
      <c r="H314" s="744">
        <f>SUMIF(Ajuste!$C$8:$C$483,$B$6:$B$499,Ajuste!$E$8:$E$483)</f>
        <v>0</v>
      </c>
      <c r="I314" s="744">
        <f>SUMIF(Ajuste!$C$8:$C$483,$B$6:$B$499,Ajuste!$F$8:$F$483)</f>
        <v>0</v>
      </c>
      <c r="J314" s="229">
        <f t="shared" si="627"/>
        <v>0</v>
      </c>
      <c r="K314" s="764">
        <f t="shared" si="722"/>
        <v>0</v>
      </c>
      <c r="L314" s="764">
        <f t="shared" si="743"/>
        <v>0</v>
      </c>
      <c r="M314" s="764">
        <f t="shared" si="743"/>
        <v>0</v>
      </c>
      <c r="N314" s="764">
        <f t="shared" si="743"/>
        <v>0</v>
      </c>
      <c r="O314" s="764">
        <f t="shared" si="743"/>
        <v>0</v>
      </c>
      <c r="P314" s="764">
        <f t="shared" si="743"/>
        <v>0</v>
      </c>
      <c r="Q314" s="764">
        <f t="shared" si="743"/>
        <v>0</v>
      </c>
      <c r="R314" s="764">
        <f t="shared" si="743"/>
        <v>0</v>
      </c>
      <c r="S314" s="764">
        <f t="shared" si="743"/>
        <v>0</v>
      </c>
      <c r="T314" s="764">
        <f t="shared" si="743"/>
        <v>0</v>
      </c>
      <c r="U314" s="764">
        <f t="shared" si="743"/>
        <v>0</v>
      </c>
      <c r="V314" s="764">
        <f t="shared" si="743"/>
        <v>0</v>
      </c>
      <c r="W314" s="764">
        <f t="shared" si="743"/>
        <v>0</v>
      </c>
      <c r="X314" s="764">
        <f t="shared" si="743"/>
        <v>0</v>
      </c>
      <c r="Y314" s="764">
        <f t="shared" si="743"/>
        <v>0</v>
      </c>
      <c r="Z314" s="764">
        <f t="shared" si="743"/>
        <v>0</v>
      </c>
      <c r="AA314" s="764">
        <f t="shared" si="743"/>
        <v>0</v>
      </c>
      <c r="AB314" s="764">
        <f t="shared" si="743"/>
        <v>0</v>
      </c>
      <c r="AC314" s="764">
        <f t="shared" si="743"/>
        <v>0</v>
      </c>
      <c r="AD314" s="764">
        <f t="shared" si="743"/>
        <v>0</v>
      </c>
      <c r="AE314" s="764">
        <f t="shared" si="743"/>
        <v>0</v>
      </c>
      <c r="AF314" s="764">
        <f t="shared" si="743"/>
        <v>0</v>
      </c>
      <c r="AG314" s="764">
        <f t="shared" si="743"/>
        <v>0</v>
      </c>
      <c r="AH314" s="764">
        <f t="shared" si="743"/>
        <v>0</v>
      </c>
      <c r="AI314" s="764">
        <f t="shared" si="743"/>
        <v>0</v>
      </c>
      <c r="AJ314" s="764">
        <f t="shared" si="743"/>
        <v>0</v>
      </c>
      <c r="AK314" s="764">
        <f t="shared" si="743"/>
        <v>0</v>
      </c>
      <c r="AL314" s="764">
        <f t="shared" si="743"/>
        <v>0</v>
      </c>
      <c r="AM314" s="764">
        <f t="shared" si="743"/>
        <v>0</v>
      </c>
      <c r="AN314" s="764">
        <f t="shared" si="743"/>
        <v>0</v>
      </c>
      <c r="AO314" s="764">
        <f t="shared" si="743"/>
        <v>0</v>
      </c>
      <c r="AP314" s="764">
        <f t="shared" si="743"/>
        <v>0</v>
      </c>
      <c r="AQ314" s="764">
        <f t="shared" si="743"/>
        <v>0</v>
      </c>
      <c r="AR314" s="764">
        <f t="shared" si="743"/>
        <v>0</v>
      </c>
      <c r="AS314" s="764">
        <f t="shared" si="743"/>
        <v>0</v>
      </c>
      <c r="AT314" s="764">
        <f t="shared" si="743"/>
        <v>0</v>
      </c>
      <c r="AU314" s="764">
        <f t="shared" si="743"/>
        <v>0</v>
      </c>
      <c r="AV314" s="764">
        <f t="shared" si="743"/>
        <v>0</v>
      </c>
      <c r="AW314" s="764">
        <f t="shared" si="743"/>
        <v>0</v>
      </c>
      <c r="AX314" s="764">
        <f t="shared" si="743"/>
        <v>0</v>
      </c>
      <c r="AY314" s="764">
        <f t="shared" si="743"/>
        <v>0</v>
      </c>
      <c r="AZ314" s="764">
        <f t="shared" si="743"/>
        <v>0</v>
      </c>
      <c r="BA314" s="764">
        <f t="shared" si="743"/>
        <v>0</v>
      </c>
      <c r="BB314" s="764">
        <f t="shared" si="743"/>
        <v>0</v>
      </c>
      <c r="BC314" s="764">
        <f t="shared" si="743"/>
        <v>0</v>
      </c>
      <c r="BD314" s="764">
        <f t="shared" si="743"/>
        <v>0</v>
      </c>
      <c r="BE314" s="764">
        <f t="shared" si="743"/>
        <v>0</v>
      </c>
      <c r="BF314" s="764">
        <f t="shared" si="722"/>
        <v>0</v>
      </c>
      <c r="BG314" s="764">
        <f t="shared" si="722"/>
        <v>0</v>
      </c>
      <c r="BH314" s="764">
        <f t="shared" si="722"/>
        <v>0</v>
      </c>
      <c r="BI314" s="764">
        <f t="shared" si="722"/>
        <v>0</v>
      </c>
      <c r="BJ314" s="764">
        <f t="shared" si="722"/>
        <v>0</v>
      </c>
      <c r="BK314" s="764">
        <f t="shared" si="722"/>
        <v>0</v>
      </c>
      <c r="BL314" s="764">
        <f t="shared" si="722"/>
        <v>0</v>
      </c>
      <c r="BM314" s="764">
        <f t="shared" si="722"/>
        <v>0</v>
      </c>
      <c r="BN314" s="764">
        <f t="shared" si="723"/>
        <v>0</v>
      </c>
      <c r="BO314" s="764">
        <f t="shared" si="723"/>
        <v>0</v>
      </c>
      <c r="BP314" s="764">
        <f t="shared" si="723"/>
        <v>0</v>
      </c>
      <c r="BQ314" s="764">
        <f t="shared" si="723"/>
        <v>0</v>
      </c>
      <c r="BR314" s="764">
        <f t="shared" si="723"/>
        <v>0</v>
      </c>
      <c r="BS314" s="764">
        <f t="shared" si="723"/>
        <v>0</v>
      </c>
      <c r="BT314" s="764">
        <f t="shared" si="723"/>
        <v>0</v>
      </c>
      <c r="BU314" s="764">
        <f t="shared" si="723"/>
        <v>0</v>
      </c>
      <c r="BV314" s="764">
        <f t="shared" si="723"/>
        <v>0</v>
      </c>
      <c r="BW314" s="764">
        <f t="shared" si="723"/>
        <v>0</v>
      </c>
      <c r="BX314" s="764">
        <f t="shared" si="724"/>
        <v>0</v>
      </c>
      <c r="BY314" s="764">
        <f t="shared" si="724"/>
        <v>0</v>
      </c>
      <c r="BZ314" s="764">
        <f t="shared" si="724"/>
        <v>0</v>
      </c>
      <c r="CA314" s="764">
        <f t="shared" si="724"/>
        <v>0</v>
      </c>
      <c r="CB314" s="764">
        <f t="shared" si="724"/>
        <v>0</v>
      </c>
      <c r="CC314" s="764">
        <f t="shared" si="724"/>
        <v>0</v>
      </c>
      <c r="CD314" s="764">
        <f t="shared" si="724"/>
        <v>0</v>
      </c>
      <c r="CE314" s="764">
        <f t="shared" si="724"/>
        <v>0</v>
      </c>
      <c r="CF314" s="764">
        <f t="shared" si="724"/>
        <v>0</v>
      </c>
      <c r="CG314" s="764">
        <f t="shared" si="724"/>
        <v>0</v>
      </c>
      <c r="CH314" s="764">
        <f t="shared" si="725"/>
        <v>0</v>
      </c>
      <c r="CI314" s="764">
        <f t="shared" si="725"/>
        <v>0</v>
      </c>
      <c r="CJ314" s="764">
        <f t="shared" si="725"/>
        <v>0</v>
      </c>
      <c r="CK314" s="764">
        <f t="shared" si="725"/>
        <v>0</v>
      </c>
      <c r="CL314" s="764">
        <f t="shared" si="725"/>
        <v>0</v>
      </c>
      <c r="CM314" s="764">
        <f t="shared" si="725"/>
        <v>0</v>
      </c>
      <c r="CN314" s="764">
        <f t="shared" si="725"/>
        <v>0</v>
      </c>
      <c r="CO314" s="764">
        <f t="shared" si="725"/>
        <v>0</v>
      </c>
      <c r="CP314" s="764">
        <f t="shared" si="725"/>
        <v>0</v>
      </c>
      <c r="CQ314" s="764">
        <f t="shared" si="725"/>
        <v>0</v>
      </c>
      <c r="CR314" s="764">
        <f t="shared" si="726"/>
        <v>0</v>
      </c>
      <c r="CS314" s="764">
        <f t="shared" si="726"/>
        <v>0</v>
      </c>
      <c r="CT314" s="764">
        <f t="shared" si="726"/>
        <v>0</v>
      </c>
      <c r="CU314" s="764">
        <f t="shared" si="726"/>
        <v>0</v>
      </c>
      <c r="CV314" s="764">
        <f t="shared" si="726"/>
        <v>0</v>
      </c>
      <c r="CW314" s="764">
        <f t="shared" si="726"/>
        <v>0</v>
      </c>
      <c r="CX314" s="764">
        <f t="shared" si="726"/>
        <v>0</v>
      </c>
      <c r="CY314" s="764">
        <f t="shared" si="726"/>
        <v>0</v>
      </c>
      <c r="CZ314" s="764">
        <f t="shared" si="726"/>
        <v>0</v>
      </c>
      <c r="DA314" s="764">
        <f t="shared" si="726"/>
        <v>0</v>
      </c>
      <c r="DB314" s="764">
        <f t="shared" si="727"/>
        <v>0</v>
      </c>
      <c r="DC314" s="764">
        <f t="shared" si="727"/>
        <v>0</v>
      </c>
      <c r="DD314" s="764">
        <f t="shared" si="727"/>
        <v>0</v>
      </c>
      <c r="DE314" s="764">
        <f t="shared" si="727"/>
        <v>0</v>
      </c>
      <c r="DF314" s="764">
        <f t="shared" si="727"/>
        <v>0</v>
      </c>
      <c r="DG314" s="764">
        <f t="shared" si="727"/>
        <v>0</v>
      </c>
      <c r="DH314" s="764">
        <f t="shared" si="727"/>
        <v>0</v>
      </c>
      <c r="DI314" s="764">
        <f t="shared" si="727"/>
        <v>0</v>
      </c>
      <c r="DJ314" s="764">
        <f t="shared" si="727"/>
        <v>0</v>
      </c>
      <c r="DK314" s="764">
        <f t="shared" si="727"/>
        <v>0</v>
      </c>
      <c r="DL314" s="764">
        <f t="shared" si="728"/>
        <v>0</v>
      </c>
      <c r="DM314" s="764">
        <f t="shared" si="728"/>
        <v>0</v>
      </c>
      <c r="DN314" s="764">
        <f t="shared" si="728"/>
        <v>0</v>
      </c>
      <c r="DO314" s="764">
        <f t="shared" si="728"/>
        <v>0</v>
      </c>
      <c r="DP314" s="764">
        <f t="shared" si="728"/>
        <v>0</v>
      </c>
      <c r="DQ314" s="764">
        <f t="shared" si="728"/>
        <v>0</v>
      </c>
      <c r="DR314" s="764">
        <f t="shared" si="728"/>
        <v>0</v>
      </c>
      <c r="DS314" s="764">
        <f t="shared" si="728"/>
        <v>0</v>
      </c>
      <c r="DT314" s="764">
        <f t="shared" si="728"/>
        <v>0</v>
      </c>
      <c r="DU314" s="764">
        <f t="shared" si="728"/>
        <v>0</v>
      </c>
      <c r="DV314" s="764">
        <f t="shared" si="729"/>
        <v>0</v>
      </c>
      <c r="DW314" s="764">
        <f t="shared" si="729"/>
        <v>0</v>
      </c>
      <c r="DX314" s="764">
        <f t="shared" si="729"/>
        <v>0</v>
      </c>
      <c r="DY314" s="764">
        <f t="shared" si="729"/>
        <v>0</v>
      </c>
      <c r="DZ314" s="764">
        <f t="shared" si="729"/>
        <v>0</v>
      </c>
      <c r="EA314" s="764">
        <f t="shared" si="729"/>
        <v>0</v>
      </c>
      <c r="EB314" s="764">
        <f t="shared" si="729"/>
        <v>0</v>
      </c>
      <c r="EC314" s="764">
        <f t="shared" si="729"/>
        <v>0</v>
      </c>
      <c r="ED314" s="764">
        <f t="shared" si="729"/>
        <v>0</v>
      </c>
      <c r="EE314" s="764">
        <f t="shared" si="729"/>
        <v>0</v>
      </c>
      <c r="EF314" s="764">
        <f t="shared" si="730"/>
        <v>0</v>
      </c>
      <c r="EG314" s="764">
        <f t="shared" si="730"/>
        <v>0</v>
      </c>
      <c r="EH314" s="764">
        <f t="shared" si="730"/>
        <v>0</v>
      </c>
      <c r="EI314" s="764">
        <f t="shared" si="730"/>
        <v>0</v>
      </c>
      <c r="EJ314" s="764">
        <f t="shared" si="730"/>
        <v>0</v>
      </c>
      <c r="EK314" s="764">
        <f t="shared" si="730"/>
        <v>0</v>
      </c>
      <c r="EL314" s="764">
        <f t="shared" si="730"/>
        <v>0</v>
      </c>
      <c r="EM314" s="764">
        <f t="shared" si="730"/>
        <v>0</v>
      </c>
      <c r="EN314" s="764">
        <f t="shared" si="730"/>
        <v>0</v>
      </c>
      <c r="EO314" s="764">
        <f t="shared" si="730"/>
        <v>0</v>
      </c>
      <c r="EP314" s="764">
        <f t="shared" si="731"/>
        <v>0</v>
      </c>
      <c r="EQ314" s="764">
        <f t="shared" si="731"/>
        <v>0</v>
      </c>
      <c r="ER314" s="764">
        <f t="shared" si="731"/>
        <v>0</v>
      </c>
      <c r="ES314" s="764">
        <f t="shared" si="731"/>
        <v>0</v>
      </c>
      <c r="ET314" s="764">
        <f t="shared" si="731"/>
        <v>0</v>
      </c>
      <c r="EU314" s="764">
        <f t="shared" si="731"/>
        <v>0</v>
      </c>
      <c r="EV314" s="764">
        <f t="shared" si="731"/>
        <v>0</v>
      </c>
      <c r="EW314" s="764">
        <f t="shared" si="731"/>
        <v>0</v>
      </c>
      <c r="EX314" s="764">
        <f t="shared" si="731"/>
        <v>0</v>
      </c>
      <c r="EY314" s="764">
        <f t="shared" si="731"/>
        <v>0</v>
      </c>
      <c r="EZ314" s="764">
        <f t="shared" si="732"/>
        <v>0</v>
      </c>
      <c r="FA314" s="764">
        <f t="shared" si="732"/>
        <v>0</v>
      </c>
      <c r="FB314" s="764">
        <f t="shared" si="732"/>
        <v>0</v>
      </c>
      <c r="FC314" s="764">
        <f t="shared" si="732"/>
        <v>0</v>
      </c>
      <c r="FD314" s="764">
        <f t="shared" si="732"/>
        <v>0</v>
      </c>
      <c r="FE314" s="764">
        <f t="shared" si="732"/>
        <v>0</v>
      </c>
      <c r="FF314" s="764">
        <f t="shared" si="732"/>
        <v>0</v>
      </c>
      <c r="FG314" s="764">
        <f t="shared" si="732"/>
        <v>0</v>
      </c>
      <c r="FH314" s="764">
        <f t="shared" si="732"/>
        <v>0</v>
      </c>
      <c r="FI314" s="764">
        <f t="shared" si="732"/>
        <v>0</v>
      </c>
      <c r="FJ314" s="764">
        <f t="shared" si="733"/>
        <v>0</v>
      </c>
      <c r="FK314" s="764">
        <f t="shared" si="733"/>
        <v>0</v>
      </c>
      <c r="FL314" s="764">
        <f t="shared" si="733"/>
        <v>0</v>
      </c>
      <c r="FM314" s="764">
        <f t="shared" si="733"/>
        <v>0</v>
      </c>
      <c r="FN314" s="764">
        <f t="shared" si="733"/>
        <v>0</v>
      </c>
      <c r="FO314" s="764">
        <f t="shared" si="733"/>
        <v>0</v>
      </c>
      <c r="FP314" s="764">
        <f t="shared" si="733"/>
        <v>0</v>
      </c>
      <c r="FQ314" s="764">
        <f t="shared" si="733"/>
        <v>0</v>
      </c>
      <c r="FR314" s="764">
        <f t="shared" si="733"/>
        <v>0</v>
      </c>
      <c r="FS314" s="764">
        <f t="shared" si="733"/>
        <v>0</v>
      </c>
      <c r="FT314" s="764">
        <f t="shared" si="734"/>
        <v>0</v>
      </c>
      <c r="FU314" s="764">
        <f t="shared" si="734"/>
        <v>0</v>
      </c>
      <c r="FV314" s="764">
        <f t="shared" si="734"/>
        <v>0</v>
      </c>
      <c r="FW314" s="764">
        <f t="shared" si="734"/>
        <v>0</v>
      </c>
      <c r="FX314" s="764">
        <f t="shared" si="734"/>
        <v>0</v>
      </c>
      <c r="FY314" s="764">
        <f t="shared" si="734"/>
        <v>0</v>
      </c>
      <c r="FZ314" s="764">
        <f t="shared" si="734"/>
        <v>0</v>
      </c>
      <c r="GA314" s="764">
        <f t="shared" si="734"/>
        <v>0</v>
      </c>
      <c r="GB314" s="764">
        <f t="shared" si="734"/>
        <v>0</v>
      </c>
      <c r="GC314" s="764">
        <f t="shared" si="734"/>
        <v>0</v>
      </c>
      <c r="GD314" s="764">
        <f t="shared" si="735"/>
        <v>0</v>
      </c>
      <c r="GE314" s="764">
        <f t="shared" si="735"/>
        <v>0</v>
      </c>
      <c r="GF314" s="764">
        <f t="shared" si="735"/>
        <v>0</v>
      </c>
      <c r="GG314" s="764">
        <f t="shared" si="735"/>
        <v>0</v>
      </c>
      <c r="GH314" s="764">
        <f t="shared" si="735"/>
        <v>0</v>
      </c>
      <c r="GI314" s="764">
        <f t="shared" si="735"/>
        <v>0</v>
      </c>
      <c r="GJ314" s="764">
        <f t="shared" si="735"/>
        <v>0</v>
      </c>
      <c r="GK314" s="764">
        <f t="shared" si="735"/>
        <v>0</v>
      </c>
      <c r="GL314" s="764">
        <f t="shared" si="735"/>
        <v>0</v>
      </c>
      <c r="GM314" s="764">
        <f t="shared" si="735"/>
        <v>0</v>
      </c>
      <c r="GN314" s="764">
        <f t="shared" si="736"/>
        <v>0</v>
      </c>
      <c r="GO314" s="764">
        <f t="shared" si="736"/>
        <v>0</v>
      </c>
      <c r="GP314" s="764">
        <f t="shared" si="736"/>
        <v>0</v>
      </c>
      <c r="GQ314" s="764">
        <f t="shared" si="736"/>
        <v>0</v>
      </c>
      <c r="GR314" s="764">
        <f t="shared" si="736"/>
        <v>0</v>
      </c>
      <c r="GS314" s="764">
        <f t="shared" si="736"/>
        <v>0</v>
      </c>
      <c r="GT314" s="764">
        <f t="shared" si="736"/>
        <v>0</v>
      </c>
      <c r="GU314" s="764">
        <f t="shared" si="736"/>
        <v>0</v>
      </c>
      <c r="GV314" s="764">
        <f t="shared" si="736"/>
        <v>0</v>
      </c>
      <c r="GW314" s="764">
        <f t="shared" si="736"/>
        <v>0</v>
      </c>
      <c r="GX314" s="764">
        <f t="shared" si="737"/>
        <v>0</v>
      </c>
      <c r="GY314" s="764">
        <f t="shared" si="737"/>
        <v>0</v>
      </c>
      <c r="GZ314" s="764">
        <f t="shared" si="737"/>
        <v>0</v>
      </c>
      <c r="HA314" s="764">
        <f t="shared" si="737"/>
        <v>0</v>
      </c>
      <c r="HB314" s="764">
        <f t="shared" si="737"/>
        <v>0</v>
      </c>
      <c r="HC314" s="764">
        <f t="shared" si="737"/>
        <v>0</v>
      </c>
      <c r="HD314" s="764">
        <f t="shared" si="737"/>
        <v>0</v>
      </c>
      <c r="HE314" s="764">
        <f t="shared" si="737"/>
        <v>0</v>
      </c>
      <c r="HF314" s="764">
        <f t="shared" si="737"/>
        <v>0</v>
      </c>
      <c r="HG314" s="764">
        <f t="shared" si="737"/>
        <v>0</v>
      </c>
      <c r="HH314" s="764">
        <f t="shared" si="738"/>
        <v>0</v>
      </c>
      <c r="HI314" s="764">
        <f t="shared" si="738"/>
        <v>0</v>
      </c>
      <c r="HJ314" s="764">
        <f t="shared" si="738"/>
        <v>0</v>
      </c>
      <c r="HK314" s="764">
        <f t="shared" si="738"/>
        <v>0</v>
      </c>
      <c r="HL314" s="764">
        <f t="shared" si="738"/>
        <v>0</v>
      </c>
      <c r="HM314" s="764">
        <f t="shared" si="738"/>
        <v>0</v>
      </c>
      <c r="HN314" s="764">
        <f t="shared" si="738"/>
        <v>0</v>
      </c>
      <c r="HO314" s="764">
        <f t="shared" si="738"/>
        <v>0</v>
      </c>
      <c r="HP314" s="764">
        <f t="shared" si="738"/>
        <v>0</v>
      </c>
      <c r="HQ314" s="764">
        <f t="shared" si="738"/>
        <v>0</v>
      </c>
      <c r="HR314" s="764">
        <f t="shared" si="739"/>
        <v>0</v>
      </c>
      <c r="HS314" s="764">
        <f t="shared" si="739"/>
        <v>0</v>
      </c>
      <c r="HT314" s="764">
        <f t="shared" si="739"/>
        <v>0</v>
      </c>
      <c r="HU314" s="764">
        <f t="shared" si="739"/>
        <v>0</v>
      </c>
      <c r="HV314" s="764">
        <f t="shared" si="739"/>
        <v>0</v>
      </c>
      <c r="HW314" s="764">
        <f t="shared" si="739"/>
        <v>0</v>
      </c>
      <c r="HX314" s="764">
        <f t="shared" si="739"/>
        <v>0</v>
      </c>
      <c r="HY314" s="764">
        <f t="shared" si="739"/>
        <v>0</v>
      </c>
      <c r="HZ314" s="764">
        <f t="shared" si="739"/>
        <v>0</v>
      </c>
      <c r="IA314" s="764">
        <f t="shared" si="739"/>
        <v>0</v>
      </c>
      <c r="IB314" s="764">
        <f t="shared" si="740"/>
        <v>0</v>
      </c>
      <c r="IC314" s="764">
        <f t="shared" si="740"/>
        <v>0</v>
      </c>
      <c r="ID314" s="764">
        <f t="shared" si="740"/>
        <v>0</v>
      </c>
      <c r="IE314" s="764">
        <f t="shared" si="740"/>
        <v>0</v>
      </c>
      <c r="IF314" s="764">
        <f t="shared" si="740"/>
        <v>0</v>
      </c>
      <c r="IG314" s="764">
        <f t="shared" si="740"/>
        <v>0</v>
      </c>
      <c r="IH314" s="764">
        <f t="shared" si="740"/>
        <v>0</v>
      </c>
      <c r="II314" s="764">
        <f t="shared" si="740"/>
        <v>0</v>
      </c>
      <c r="IJ314" s="764">
        <f t="shared" si="740"/>
        <v>0</v>
      </c>
      <c r="IK314" s="764">
        <f t="shared" si="740"/>
        <v>0</v>
      </c>
      <c r="IL314" s="764">
        <f t="shared" si="741"/>
        <v>0</v>
      </c>
      <c r="IM314" s="764">
        <f t="shared" si="741"/>
        <v>0</v>
      </c>
      <c r="IN314" s="764">
        <f t="shared" si="741"/>
        <v>0</v>
      </c>
      <c r="IO314" s="764">
        <f t="shared" si="741"/>
        <v>0</v>
      </c>
      <c r="IP314" s="764">
        <f t="shared" si="741"/>
        <v>0</v>
      </c>
      <c r="IQ314" s="764">
        <f t="shared" si="741"/>
        <v>0</v>
      </c>
      <c r="IR314" s="764">
        <f t="shared" si="741"/>
        <v>0</v>
      </c>
      <c r="IS314" s="764">
        <f t="shared" si="741"/>
        <v>0</v>
      </c>
      <c r="IT314" s="764">
        <f t="shared" si="741"/>
        <v>0</v>
      </c>
      <c r="IU314" s="764">
        <f t="shared" si="741"/>
        <v>0</v>
      </c>
      <c r="IV314" s="764">
        <f t="shared" si="741"/>
        <v>0</v>
      </c>
      <c r="IW314" s="764">
        <f t="shared" si="741"/>
        <v>0</v>
      </c>
      <c r="IX314" s="764">
        <f t="shared" si="741"/>
        <v>0</v>
      </c>
      <c r="IY314" s="764">
        <f t="shared" si="741"/>
        <v>0</v>
      </c>
      <c r="IZ314" s="764">
        <f t="shared" si="741"/>
        <v>0</v>
      </c>
      <c r="JA314" s="764">
        <f t="shared" si="741"/>
        <v>0</v>
      </c>
      <c r="JB314" s="764">
        <f t="shared" si="741"/>
        <v>0</v>
      </c>
      <c r="JC314" s="764">
        <f t="shared" si="741"/>
        <v>0</v>
      </c>
      <c r="JD314" s="764">
        <f t="shared" si="744"/>
        <v>0</v>
      </c>
      <c r="JE314" s="764">
        <f t="shared" si="744"/>
        <v>0</v>
      </c>
      <c r="JF314" s="764">
        <f t="shared" si="744"/>
        <v>0</v>
      </c>
      <c r="JG314" s="764">
        <f t="shared" si="744"/>
        <v>0</v>
      </c>
      <c r="JH314" s="764">
        <f t="shared" si="744"/>
        <v>0</v>
      </c>
      <c r="JI314" s="764">
        <f t="shared" si="744"/>
        <v>0</v>
      </c>
      <c r="JJ314" s="764">
        <f t="shared" si="744"/>
        <v>0</v>
      </c>
      <c r="JK314" s="764">
        <f t="shared" si="744"/>
        <v>0</v>
      </c>
      <c r="JL314" s="764">
        <f t="shared" si="744"/>
        <v>0</v>
      </c>
      <c r="JM314" s="764">
        <f t="shared" si="744"/>
        <v>0</v>
      </c>
      <c r="JN314" s="764">
        <f t="shared" si="744"/>
        <v>0</v>
      </c>
      <c r="JO314" s="764">
        <f t="shared" si="744"/>
        <v>0</v>
      </c>
      <c r="JP314" s="764">
        <f t="shared" si="741"/>
        <v>0</v>
      </c>
      <c r="JQ314" s="764">
        <f t="shared" si="624"/>
        <v>0</v>
      </c>
      <c r="JR314" s="764">
        <f t="shared" si="624"/>
        <v>0</v>
      </c>
      <c r="JS314" s="764">
        <f t="shared" si="741"/>
        <v>0</v>
      </c>
      <c r="JT314" s="765">
        <f t="shared" si="625"/>
        <v>0</v>
      </c>
      <c r="JU314" s="229">
        <f t="shared" si="626"/>
        <v>0</v>
      </c>
    </row>
    <row r="315" spans="1:281" ht="12.75" customHeight="1">
      <c r="A315" s="57"/>
      <c r="B315" s="52"/>
      <c r="C315" s="52"/>
      <c r="D315" s="62"/>
      <c r="E315" s="743" t="str">
        <f t="shared" si="623"/>
        <v xml:space="preserve"> </v>
      </c>
      <c r="F315" s="56"/>
      <c r="G315" s="228"/>
      <c r="H315" s="744">
        <f>SUMIF(Ajuste!$C$8:$C$483,$B$6:$B$499,Ajuste!$E$8:$E$483)</f>
        <v>0</v>
      </c>
      <c r="I315" s="744">
        <f>SUMIF(Ajuste!$C$8:$C$483,$B$6:$B$499,Ajuste!$F$8:$F$483)</f>
        <v>0</v>
      </c>
      <c r="J315" s="229">
        <f t="shared" si="627"/>
        <v>0</v>
      </c>
      <c r="K315" s="764">
        <f t="shared" ref="K315:BM324" si="745">IF($D315=K$5,$J315,0)</f>
        <v>0</v>
      </c>
      <c r="L315" s="764">
        <f t="shared" si="745"/>
        <v>0</v>
      </c>
      <c r="M315" s="764">
        <f t="shared" si="745"/>
        <v>0</v>
      </c>
      <c r="N315" s="764">
        <f t="shared" si="745"/>
        <v>0</v>
      </c>
      <c r="O315" s="764">
        <f t="shared" si="745"/>
        <v>0</v>
      </c>
      <c r="P315" s="764">
        <f t="shared" si="745"/>
        <v>0</v>
      </c>
      <c r="Q315" s="764">
        <f t="shared" si="745"/>
        <v>0</v>
      </c>
      <c r="R315" s="764">
        <f t="shared" si="745"/>
        <v>0</v>
      </c>
      <c r="S315" s="764">
        <f t="shared" si="745"/>
        <v>0</v>
      </c>
      <c r="T315" s="764">
        <f t="shared" si="745"/>
        <v>0</v>
      </c>
      <c r="U315" s="764">
        <f t="shared" si="745"/>
        <v>0</v>
      </c>
      <c r="V315" s="764">
        <f t="shared" si="745"/>
        <v>0</v>
      </c>
      <c r="W315" s="764">
        <f t="shared" si="745"/>
        <v>0</v>
      </c>
      <c r="X315" s="764">
        <f t="shared" si="745"/>
        <v>0</v>
      </c>
      <c r="Y315" s="764">
        <f t="shared" si="745"/>
        <v>0</v>
      </c>
      <c r="Z315" s="764">
        <f t="shared" si="745"/>
        <v>0</v>
      </c>
      <c r="AA315" s="764">
        <f t="shared" si="745"/>
        <v>0</v>
      </c>
      <c r="AB315" s="764">
        <f t="shared" si="745"/>
        <v>0</v>
      </c>
      <c r="AC315" s="764">
        <f t="shared" si="745"/>
        <v>0</v>
      </c>
      <c r="AD315" s="764">
        <f t="shared" si="745"/>
        <v>0</v>
      </c>
      <c r="AE315" s="764">
        <f t="shared" si="745"/>
        <v>0</v>
      </c>
      <c r="AF315" s="764">
        <f t="shared" si="745"/>
        <v>0</v>
      </c>
      <c r="AG315" s="764">
        <f t="shared" si="745"/>
        <v>0</v>
      </c>
      <c r="AH315" s="764">
        <f t="shared" si="745"/>
        <v>0</v>
      </c>
      <c r="AI315" s="764">
        <f t="shared" si="745"/>
        <v>0</v>
      </c>
      <c r="AJ315" s="764">
        <f t="shared" si="745"/>
        <v>0</v>
      </c>
      <c r="AK315" s="764">
        <f t="shared" si="745"/>
        <v>0</v>
      </c>
      <c r="AL315" s="764">
        <f t="shared" si="745"/>
        <v>0</v>
      </c>
      <c r="AM315" s="764">
        <f t="shared" si="745"/>
        <v>0</v>
      </c>
      <c r="AN315" s="764">
        <f t="shared" si="745"/>
        <v>0</v>
      </c>
      <c r="AO315" s="764">
        <f t="shared" si="745"/>
        <v>0</v>
      </c>
      <c r="AP315" s="764">
        <f t="shared" si="745"/>
        <v>0</v>
      </c>
      <c r="AQ315" s="764">
        <f t="shared" si="745"/>
        <v>0</v>
      </c>
      <c r="AR315" s="764">
        <f t="shared" si="745"/>
        <v>0</v>
      </c>
      <c r="AS315" s="764">
        <f t="shared" si="745"/>
        <v>0</v>
      </c>
      <c r="AT315" s="764">
        <f t="shared" si="745"/>
        <v>0</v>
      </c>
      <c r="AU315" s="764">
        <f t="shared" si="745"/>
        <v>0</v>
      </c>
      <c r="AV315" s="764">
        <f t="shared" si="745"/>
        <v>0</v>
      </c>
      <c r="AW315" s="764">
        <f t="shared" si="745"/>
        <v>0</v>
      </c>
      <c r="AX315" s="764">
        <f t="shared" si="745"/>
        <v>0</v>
      </c>
      <c r="AY315" s="764">
        <f t="shared" si="745"/>
        <v>0</v>
      </c>
      <c r="AZ315" s="764">
        <f t="shared" si="745"/>
        <v>0</v>
      </c>
      <c r="BA315" s="764">
        <f t="shared" si="745"/>
        <v>0</v>
      </c>
      <c r="BB315" s="764">
        <f t="shared" si="745"/>
        <v>0</v>
      </c>
      <c r="BC315" s="764">
        <f t="shared" si="745"/>
        <v>0</v>
      </c>
      <c r="BD315" s="764">
        <f t="shared" si="745"/>
        <v>0</v>
      </c>
      <c r="BE315" s="764">
        <f t="shared" si="745"/>
        <v>0</v>
      </c>
      <c r="BF315" s="764">
        <f t="shared" si="745"/>
        <v>0</v>
      </c>
      <c r="BG315" s="764">
        <f t="shared" si="745"/>
        <v>0</v>
      </c>
      <c r="BH315" s="764">
        <f t="shared" si="745"/>
        <v>0</v>
      </c>
      <c r="BI315" s="764">
        <f t="shared" si="745"/>
        <v>0</v>
      </c>
      <c r="BJ315" s="764">
        <f t="shared" si="745"/>
        <v>0</v>
      </c>
      <c r="BK315" s="764">
        <f t="shared" si="745"/>
        <v>0</v>
      </c>
      <c r="BL315" s="764">
        <f t="shared" si="745"/>
        <v>0</v>
      </c>
      <c r="BM315" s="764">
        <f t="shared" si="745"/>
        <v>0</v>
      </c>
      <c r="BN315" s="764">
        <f t="shared" ref="BN315:BW324" si="746">IF($D315=BN$5,$J315,0)</f>
        <v>0</v>
      </c>
      <c r="BO315" s="764">
        <f t="shared" si="746"/>
        <v>0</v>
      </c>
      <c r="BP315" s="764">
        <f t="shared" si="746"/>
        <v>0</v>
      </c>
      <c r="BQ315" s="764">
        <f t="shared" si="746"/>
        <v>0</v>
      </c>
      <c r="BR315" s="764">
        <f t="shared" si="746"/>
        <v>0</v>
      </c>
      <c r="BS315" s="764">
        <f t="shared" si="746"/>
        <v>0</v>
      </c>
      <c r="BT315" s="764">
        <f t="shared" si="746"/>
        <v>0</v>
      </c>
      <c r="BU315" s="764">
        <f t="shared" si="746"/>
        <v>0</v>
      </c>
      <c r="BV315" s="764">
        <f t="shared" si="746"/>
        <v>0</v>
      </c>
      <c r="BW315" s="764">
        <f t="shared" si="746"/>
        <v>0</v>
      </c>
      <c r="BX315" s="764">
        <f t="shared" ref="BX315:CG324" si="747">IF($D315=BX$5,$J315,0)</f>
        <v>0</v>
      </c>
      <c r="BY315" s="764">
        <f t="shared" si="747"/>
        <v>0</v>
      </c>
      <c r="BZ315" s="764">
        <f t="shared" si="747"/>
        <v>0</v>
      </c>
      <c r="CA315" s="764">
        <f t="shared" si="747"/>
        <v>0</v>
      </c>
      <c r="CB315" s="764">
        <f t="shared" si="747"/>
        <v>0</v>
      </c>
      <c r="CC315" s="764">
        <f t="shared" si="747"/>
        <v>0</v>
      </c>
      <c r="CD315" s="764">
        <f t="shared" si="747"/>
        <v>0</v>
      </c>
      <c r="CE315" s="764">
        <f t="shared" si="747"/>
        <v>0</v>
      </c>
      <c r="CF315" s="764">
        <f t="shared" si="747"/>
        <v>0</v>
      </c>
      <c r="CG315" s="764">
        <f t="shared" si="747"/>
        <v>0</v>
      </c>
      <c r="CH315" s="764">
        <f t="shared" ref="CH315:CQ324" si="748">IF($D315=CH$5,$J315,0)</f>
        <v>0</v>
      </c>
      <c r="CI315" s="764">
        <f t="shared" si="748"/>
        <v>0</v>
      </c>
      <c r="CJ315" s="764">
        <f t="shared" si="748"/>
        <v>0</v>
      </c>
      <c r="CK315" s="764">
        <f t="shared" si="748"/>
        <v>0</v>
      </c>
      <c r="CL315" s="764">
        <f t="shared" si="748"/>
        <v>0</v>
      </c>
      <c r="CM315" s="764">
        <f t="shared" si="748"/>
        <v>0</v>
      </c>
      <c r="CN315" s="764">
        <f t="shared" si="748"/>
        <v>0</v>
      </c>
      <c r="CO315" s="764">
        <f t="shared" si="748"/>
        <v>0</v>
      </c>
      <c r="CP315" s="764">
        <f t="shared" si="748"/>
        <v>0</v>
      </c>
      <c r="CQ315" s="764">
        <f t="shared" si="748"/>
        <v>0</v>
      </c>
      <c r="CR315" s="764">
        <f t="shared" ref="CR315:DA324" si="749">IF($D315=CR$5,$J315,0)</f>
        <v>0</v>
      </c>
      <c r="CS315" s="764">
        <f t="shared" si="749"/>
        <v>0</v>
      </c>
      <c r="CT315" s="764">
        <f t="shared" si="749"/>
        <v>0</v>
      </c>
      <c r="CU315" s="764">
        <f t="shared" si="749"/>
        <v>0</v>
      </c>
      <c r="CV315" s="764">
        <f t="shared" si="749"/>
        <v>0</v>
      </c>
      <c r="CW315" s="764">
        <f t="shared" si="749"/>
        <v>0</v>
      </c>
      <c r="CX315" s="764">
        <f t="shared" si="749"/>
        <v>0</v>
      </c>
      <c r="CY315" s="764">
        <f t="shared" si="749"/>
        <v>0</v>
      </c>
      <c r="CZ315" s="764">
        <f t="shared" si="749"/>
        <v>0</v>
      </c>
      <c r="DA315" s="764">
        <f t="shared" si="749"/>
        <v>0</v>
      </c>
      <c r="DB315" s="764">
        <f t="shared" ref="DB315:DK324" si="750">IF($D315=DB$5,$J315,0)</f>
        <v>0</v>
      </c>
      <c r="DC315" s="764">
        <f t="shared" si="750"/>
        <v>0</v>
      </c>
      <c r="DD315" s="764">
        <f t="shared" si="750"/>
        <v>0</v>
      </c>
      <c r="DE315" s="764">
        <f t="shared" si="750"/>
        <v>0</v>
      </c>
      <c r="DF315" s="764">
        <f t="shared" si="750"/>
        <v>0</v>
      </c>
      <c r="DG315" s="764">
        <f t="shared" si="750"/>
        <v>0</v>
      </c>
      <c r="DH315" s="764">
        <f t="shared" si="750"/>
        <v>0</v>
      </c>
      <c r="DI315" s="764">
        <f t="shared" si="750"/>
        <v>0</v>
      </c>
      <c r="DJ315" s="764">
        <f t="shared" si="750"/>
        <v>0</v>
      </c>
      <c r="DK315" s="764">
        <f t="shared" si="750"/>
        <v>0</v>
      </c>
      <c r="DL315" s="764">
        <f t="shared" ref="DL315:DU324" si="751">IF($D315=DL$5,$J315,0)</f>
        <v>0</v>
      </c>
      <c r="DM315" s="764">
        <f t="shared" si="751"/>
        <v>0</v>
      </c>
      <c r="DN315" s="764">
        <f t="shared" si="751"/>
        <v>0</v>
      </c>
      <c r="DO315" s="764">
        <f t="shared" si="751"/>
        <v>0</v>
      </c>
      <c r="DP315" s="764">
        <f t="shared" si="751"/>
        <v>0</v>
      </c>
      <c r="DQ315" s="764">
        <f t="shared" si="751"/>
        <v>0</v>
      </c>
      <c r="DR315" s="764">
        <f t="shared" si="751"/>
        <v>0</v>
      </c>
      <c r="DS315" s="764">
        <f t="shared" si="751"/>
        <v>0</v>
      </c>
      <c r="DT315" s="764">
        <f t="shared" si="751"/>
        <v>0</v>
      </c>
      <c r="DU315" s="764">
        <f t="shared" si="751"/>
        <v>0</v>
      </c>
      <c r="DV315" s="764">
        <f t="shared" ref="DV315:EE324" si="752">IF($D315=DV$5,$J315,0)</f>
        <v>0</v>
      </c>
      <c r="DW315" s="764">
        <f t="shared" si="752"/>
        <v>0</v>
      </c>
      <c r="DX315" s="764">
        <f t="shared" si="752"/>
        <v>0</v>
      </c>
      <c r="DY315" s="764">
        <f t="shared" si="752"/>
        <v>0</v>
      </c>
      <c r="DZ315" s="764">
        <f t="shared" si="752"/>
        <v>0</v>
      </c>
      <c r="EA315" s="764">
        <f t="shared" si="752"/>
        <v>0</v>
      </c>
      <c r="EB315" s="764">
        <f t="shared" si="752"/>
        <v>0</v>
      </c>
      <c r="EC315" s="764">
        <f t="shared" si="752"/>
        <v>0</v>
      </c>
      <c r="ED315" s="764">
        <f t="shared" si="752"/>
        <v>0</v>
      </c>
      <c r="EE315" s="764">
        <f t="shared" si="752"/>
        <v>0</v>
      </c>
      <c r="EF315" s="764">
        <f t="shared" ref="EF315:EO324" si="753">IF($D315=EF$5,$J315,0)</f>
        <v>0</v>
      </c>
      <c r="EG315" s="764">
        <f t="shared" si="753"/>
        <v>0</v>
      </c>
      <c r="EH315" s="764">
        <f t="shared" si="753"/>
        <v>0</v>
      </c>
      <c r="EI315" s="764">
        <f t="shared" si="753"/>
        <v>0</v>
      </c>
      <c r="EJ315" s="764">
        <f t="shared" si="753"/>
        <v>0</v>
      </c>
      <c r="EK315" s="764">
        <f t="shared" si="753"/>
        <v>0</v>
      </c>
      <c r="EL315" s="764">
        <f t="shared" si="753"/>
        <v>0</v>
      </c>
      <c r="EM315" s="764">
        <f t="shared" si="753"/>
        <v>0</v>
      </c>
      <c r="EN315" s="764">
        <f t="shared" si="753"/>
        <v>0</v>
      </c>
      <c r="EO315" s="764">
        <f t="shared" si="753"/>
        <v>0</v>
      </c>
      <c r="EP315" s="764">
        <f t="shared" ref="EP315:EY324" si="754">IF($D315=EP$5,$J315,0)</f>
        <v>0</v>
      </c>
      <c r="EQ315" s="764">
        <f t="shared" si="754"/>
        <v>0</v>
      </c>
      <c r="ER315" s="764">
        <f t="shared" si="754"/>
        <v>0</v>
      </c>
      <c r="ES315" s="764">
        <f t="shared" si="754"/>
        <v>0</v>
      </c>
      <c r="ET315" s="764">
        <f t="shared" si="754"/>
        <v>0</v>
      </c>
      <c r="EU315" s="764">
        <f t="shared" si="754"/>
        <v>0</v>
      </c>
      <c r="EV315" s="764">
        <f t="shared" si="754"/>
        <v>0</v>
      </c>
      <c r="EW315" s="764">
        <f t="shared" si="754"/>
        <v>0</v>
      </c>
      <c r="EX315" s="764">
        <f t="shared" si="754"/>
        <v>0</v>
      </c>
      <c r="EY315" s="764">
        <f t="shared" si="754"/>
        <v>0</v>
      </c>
      <c r="EZ315" s="764">
        <f t="shared" ref="EZ315:FI324" si="755">IF($D315=EZ$5,$J315,0)</f>
        <v>0</v>
      </c>
      <c r="FA315" s="764">
        <f t="shared" si="755"/>
        <v>0</v>
      </c>
      <c r="FB315" s="764">
        <f t="shared" si="755"/>
        <v>0</v>
      </c>
      <c r="FC315" s="764">
        <f t="shared" si="755"/>
        <v>0</v>
      </c>
      <c r="FD315" s="764">
        <f t="shared" si="755"/>
        <v>0</v>
      </c>
      <c r="FE315" s="764">
        <f t="shared" si="755"/>
        <v>0</v>
      </c>
      <c r="FF315" s="764">
        <f t="shared" si="755"/>
        <v>0</v>
      </c>
      <c r="FG315" s="764">
        <f t="shared" si="755"/>
        <v>0</v>
      </c>
      <c r="FH315" s="764">
        <f t="shared" si="755"/>
        <v>0</v>
      </c>
      <c r="FI315" s="764">
        <f t="shared" si="755"/>
        <v>0</v>
      </c>
      <c r="FJ315" s="764">
        <f t="shared" ref="FJ315:FS324" si="756">IF($D315=FJ$5,$J315,0)</f>
        <v>0</v>
      </c>
      <c r="FK315" s="764">
        <f t="shared" si="756"/>
        <v>0</v>
      </c>
      <c r="FL315" s="764">
        <f t="shared" si="756"/>
        <v>0</v>
      </c>
      <c r="FM315" s="764">
        <f t="shared" si="756"/>
        <v>0</v>
      </c>
      <c r="FN315" s="764">
        <f t="shared" si="756"/>
        <v>0</v>
      </c>
      <c r="FO315" s="764">
        <f t="shared" si="756"/>
        <v>0</v>
      </c>
      <c r="FP315" s="764">
        <f t="shared" si="756"/>
        <v>0</v>
      </c>
      <c r="FQ315" s="764">
        <f t="shared" si="756"/>
        <v>0</v>
      </c>
      <c r="FR315" s="764">
        <f t="shared" si="756"/>
        <v>0</v>
      </c>
      <c r="FS315" s="764">
        <f t="shared" si="756"/>
        <v>0</v>
      </c>
      <c r="FT315" s="764">
        <f t="shared" ref="FT315:GC324" si="757">IF($D315=FT$5,$J315,0)</f>
        <v>0</v>
      </c>
      <c r="FU315" s="764">
        <f t="shared" si="757"/>
        <v>0</v>
      </c>
      <c r="FV315" s="764">
        <f t="shared" si="757"/>
        <v>0</v>
      </c>
      <c r="FW315" s="764">
        <f t="shared" si="757"/>
        <v>0</v>
      </c>
      <c r="FX315" s="764">
        <f t="shared" si="757"/>
        <v>0</v>
      </c>
      <c r="FY315" s="764">
        <f t="shared" si="757"/>
        <v>0</v>
      </c>
      <c r="FZ315" s="764">
        <f t="shared" si="757"/>
        <v>0</v>
      </c>
      <c r="GA315" s="764">
        <f t="shared" si="757"/>
        <v>0</v>
      </c>
      <c r="GB315" s="764">
        <f t="shared" si="757"/>
        <v>0</v>
      </c>
      <c r="GC315" s="764">
        <f t="shared" si="757"/>
        <v>0</v>
      </c>
      <c r="GD315" s="764">
        <f t="shared" ref="GD315:GM324" si="758">IF($D315=GD$5,$J315,0)</f>
        <v>0</v>
      </c>
      <c r="GE315" s="764">
        <f t="shared" si="758"/>
        <v>0</v>
      </c>
      <c r="GF315" s="764">
        <f t="shared" si="758"/>
        <v>0</v>
      </c>
      <c r="GG315" s="764">
        <f t="shared" si="758"/>
        <v>0</v>
      </c>
      <c r="GH315" s="764">
        <f t="shared" si="758"/>
        <v>0</v>
      </c>
      <c r="GI315" s="764">
        <f t="shared" si="758"/>
        <v>0</v>
      </c>
      <c r="GJ315" s="764">
        <f t="shared" si="758"/>
        <v>0</v>
      </c>
      <c r="GK315" s="764">
        <f t="shared" si="758"/>
        <v>0</v>
      </c>
      <c r="GL315" s="764">
        <f t="shared" si="758"/>
        <v>0</v>
      </c>
      <c r="GM315" s="764">
        <f t="shared" si="758"/>
        <v>0</v>
      </c>
      <c r="GN315" s="764">
        <f t="shared" ref="GN315:GW324" si="759">IF($D315=GN$5,$J315,0)</f>
        <v>0</v>
      </c>
      <c r="GO315" s="764">
        <f t="shared" si="759"/>
        <v>0</v>
      </c>
      <c r="GP315" s="764">
        <f t="shared" si="759"/>
        <v>0</v>
      </c>
      <c r="GQ315" s="764">
        <f t="shared" si="759"/>
        <v>0</v>
      </c>
      <c r="GR315" s="764">
        <f t="shared" si="759"/>
        <v>0</v>
      </c>
      <c r="GS315" s="764">
        <f t="shared" si="759"/>
        <v>0</v>
      </c>
      <c r="GT315" s="764">
        <f t="shared" si="759"/>
        <v>0</v>
      </c>
      <c r="GU315" s="764">
        <f t="shared" si="759"/>
        <v>0</v>
      </c>
      <c r="GV315" s="764">
        <f t="shared" si="759"/>
        <v>0</v>
      </c>
      <c r="GW315" s="764">
        <f t="shared" si="759"/>
        <v>0</v>
      </c>
      <c r="GX315" s="764">
        <f t="shared" ref="GX315:HG324" si="760">IF($D315=GX$5,$J315,0)</f>
        <v>0</v>
      </c>
      <c r="GY315" s="764">
        <f t="shared" si="760"/>
        <v>0</v>
      </c>
      <c r="GZ315" s="764">
        <f t="shared" si="760"/>
        <v>0</v>
      </c>
      <c r="HA315" s="764">
        <f t="shared" si="760"/>
        <v>0</v>
      </c>
      <c r="HB315" s="764">
        <f t="shared" si="760"/>
        <v>0</v>
      </c>
      <c r="HC315" s="764">
        <f t="shared" si="760"/>
        <v>0</v>
      </c>
      <c r="HD315" s="764">
        <f t="shared" si="760"/>
        <v>0</v>
      </c>
      <c r="HE315" s="764">
        <f t="shared" si="760"/>
        <v>0</v>
      </c>
      <c r="HF315" s="764">
        <f t="shared" si="760"/>
        <v>0</v>
      </c>
      <c r="HG315" s="764">
        <f t="shared" si="760"/>
        <v>0</v>
      </c>
      <c r="HH315" s="764">
        <f t="shared" ref="HH315:HQ324" si="761">IF($D315=HH$5,$J315,0)</f>
        <v>0</v>
      </c>
      <c r="HI315" s="764">
        <f t="shared" si="761"/>
        <v>0</v>
      </c>
      <c r="HJ315" s="764">
        <f t="shared" si="761"/>
        <v>0</v>
      </c>
      <c r="HK315" s="764">
        <f t="shared" si="761"/>
        <v>0</v>
      </c>
      <c r="HL315" s="764">
        <f t="shared" si="761"/>
        <v>0</v>
      </c>
      <c r="HM315" s="764">
        <f t="shared" si="761"/>
        <v>0</v>
      </c>
      <c r="HN315" s="764">
        <f t="shared" si="761"/>
        <v>0</v>
      </c>
      <c r="HO315" s="764">
        <f t="shared" si="761"/>
        <v>0</v>
      </c>
      <c r="HP315" s="764">
        <f t="shared" si="761"/>
        <v>0</v>
      </c>
      <c r="HQ315" s="764">
        <f t="shared" si="761"/>
        <v>0</v>
      </c>
      <c r="HR315" s="764">
        <f t="shared" ref="HR315:IA324" si="762">IF($D315=HR$5,$J315,0)</f>
        <v>0</v>
      </c>
      <c r="HS315" s="764">
        <f t="shared" si="762"/>
        <v>0</v>
      </c>
      <c r="HT315" s="764">
        <f t="shared" si="762"/>
        <v>0</v>
      </c>
      <c r="HU315" s="764">
        <f t="shared" si="762"/>
        <v>0</v>
      </c>
      <c r="HV315" s="764">
        <f t="shared" si="762"/>
        <v>0</v>
      </c>
      <c r="HW315" s="764">
        <f t="shared" si="762"/>
        <v>0</v>
      </c>
      <c r="HX315" s="764">
        <f t="shared" si="762"/>
        <v>0</v>
      </c>
      <c r="HY315" s="764">
        <f t="shared" si="762"/>
        <v>0</v>
      </c>
      <c r="HZ315" s="764">
        <f t="shared" si="762"/>
        <v>0</v>
      </c>
      <c r="IA315" s="764">
        <f t="shared" si="762"/>
        <v>0</v>
      </c>
      <c r="IB315" s="764">
        <f t="shared" ref="IB315:IK324" si="763">IF($D315=IB$5,$J315,0)</f>
        <v>0</v>
      </c>
      <c r="IC315" s="764">
        <f t="shared" si="763"/>
        <v>0</v>
      </c>
      <c r="ID315" s="764">
        <f t="shared" si="763"/>
        <v>0</v>
      </c>
      <c r="IE315" s="764">
        <f t="shared" si="763"/>
        <v>0</v>
      </c>
      <c r="IF315" s="764">
        <f t="shared" si="763"/>
        <v>0</v>
      </c>
      <c r="IG315" s="764">
        <f t="shared" si="763"/>
        <v>0</v>
      </c>
      <c r="IH315" s="764">
        <f t="shared" si="763"/>
        <v>0</v>
      </c>
      <c r="II315" s="764">
        <f t="shared" si="763"/>
        <v>0</v>
      </c>
      <c r="IJ315" s="764">
        <f t="shared" si="763"/>
        <v>0</v>
      </c>
      <c r="IK315" s="764">
        <f t="shared" si="763"/>
        <v>0</v>
      </c>
      <c r="IL315" s="764">
        <f t="shared" ref="IL315:JS324" si="764">IF($D315=IL$5,$J315,0)</f>
        <v>0</v>
      </c>
      <c r="IM315" s="764">
        <f t="shared" si="764"/>
        <v>0</v>
      </c>
      <c r="IN315" s="764">
        <f t="shared" si="764"/>
        <v>0</v>
      </c>
      <c r="IO315" s="764">
        <f t="shared" si="764"/>
        <v>0</v>
      </c>
      <c r="IP315" s="764">
        <f t="shared" si="764"/>
        <v>0</v>
      </c>
      <c r="IQ315" s="764">
        <f t="shared" si="764"/>
        <v>0</v>
      </c>
      <c r="IR315" s="764">
        <f t="shared" si="764"/>
        <v>0</v>
      </c>
      <c r="IS315" s="764">
        <f t="shared" si="764"/>
        <v>0</v>
      </c>
      <c r="IT315" s="764">
        <f t="shared" si="764"/>
        <v>0</v>
      </c>
      <c r="IU315" s="764">
        <f t="shared" si="764"/>
        <v>0</v>
      </c>
      <c r="IV315" s="764">
        <f t="shared" si="764"/>
        <v>0</v>
      </c>
      <c r="IW315" s="764">
        <f t="shared" si="764"/>
        <v>0</v>
      </c>
      <c r="IX315" s="764">
        <f t="shared" si="764"/>
        <v>0</v>
      </c>
      <c r="IY315" s="764">
        <f t="shared" si="764"/>
        <v>0</v>
      </c>
      <c r="IZ315" s="764">
        <f t="shared" si="764"/>
        <v>0</v>
      </c>
      <c r="JA315" s="764">
        <f t="shared" si="764"/>
        <v>0</v>
      </c>
      <c r="JB315" s="764">
        <f t="shared" si="764"/>
        <v>0</v>
      </c>
      <c r="JC315" s="764">
        <f t="shared" si="764"/>
        <v>0</v>
      </c>
      <c r="JD315" s="764">
        <f t="shared" si="744"/>
        <v>0</v>
      </c>
      <c r="JE315" s="764">
        <f t="shared" si="744"/>
        <v>0</v>
      </c>
      <c r="JF315" s="764">
        <f t="shared" si="744"/>
        <v>0</v>
      </c>
      <c r="JG315" s="764">
        <f t="shared" si="744"/>
        <v>0</v>
      </c>
      <c r="JH315" s="764">
        <f t="shared" si="744"/>
        <v>0</v>
      </c>
      <c r="JI315" s="764">
        <f t="shared" si="744"/>
        <v>0</v>
      </c>
      <c r="JJ315" s="764">
        <f t="shared" si="744"/>
        <v>0</v>
      </c>
      <c r="JK315" s="764">
        <f t="shared" si="744"/>
        <v>0</v>
      </c>
      <c r="JL315" s="764">
        <f t="shared" si="764"/>
        <v>0</v>
      </c>
      <c r="JM315" s="764">
        <f t="shared" si="764"/>
        <v>0</v>
      </c>
      <c r="JN315" s="764">
        <f t="shared" si="764"/>
        <v>0</v>
      </c>
      <c r="JO315" s="764">
        <f t="shared" si="764"/>
        <v>0</v>
      </c>
      <c r="JP315" s="764">
        <f t="shared" si="764"/>
        <v>0</v>
      </c>
      <c r="JQ315" s="764">
        <f t="shared" si="624"/>
        <v>0</v>
      </c>
      <c r="JR315" s="764">
        <f t="shared" si="624"/>
        <v>0</v>
      </c>
      <c r="JS315" s="764">
        <f t="shared" si="764"/>
        <v>0</v>
      </c>
      <c r="JT315" s="765">
        <f t="shared" si="625"/>
        <v>0</v>
      </c>
      <c r="JU315" s="229">
        <f t="shared" si="626"/>
        <v>0</v>
      </c>
    </row>
    <row r="316" spans="1:281" ht="12.75" customHeight="1">
      <c r="A316" s="57"/>
      <c r="B316" s="52"/>
      <c r="C316" s="52"/>
      <c r="D316" s="62"/>
      <c r="E316" s="743" t="str">
        <f t="shared" si="623"/>
        <v xml:space="preserve"> </v>
      </c>
      <c r="F316" s="56"/>
      <c r="G316" s="228"/>
      <c r="H316" s="744">
        <f>SUMIF(Ajuste!$C$8:$C$483,$B$6:$B$499,Ajuste!$E$8:$E$483)</f>
        <v>0</v>
      </c>
      <c r="I316" s="744">
        <f>SUMIF(Ajuste!$C$8:$C$483,$B$6:$B$499,Ajuste!$F$8:$F$483)</f>
        <v>0</v>
      </c>
      <c r="J316" s="229">
        <f t="shared" si="627"/>
        <v>0</v>
      </c>
      <c r="K316" s="764">
        <f t="shared" si="745"/>
        <v>0</v>
      </c>
      <c r="L316" s="764">
        <f t="shared" si="745"/>
        <v>0</v>
      </c>
      <c r="M316" s="764">
        <f t="shared" si="745"/>
        <v>0</v>
      </c>
      <c r="N316" s="764">
        <f t="shared" si="745"/>
        <v>0</v>
      </c>
      <c r="O316" s="764">
        <f t="shared" si="745"/>
        <v>0</v>
      </c>
      <c r="P316" s="764">
        <f t="shared" si="745"/>
        <v>0</v>
      </c>
      <c r="Q316" s="764">
        <f t="shared" si="745"/>
        <v>0</v>
      </c>
      <c r="R316" s="764">
        <f t="shared" si="745"/>
        <v>0</v>
      </c>
      <c r="S316" s="764">
        <f t="shared" si="745"/>
        <v>0</v>
      </c>
      <c r="T316" s="764">
        <f t="shared" si="745"/>
        <v>0</v>
      </c>
      <c r="U316" s="764">
        <f t="shared" si="745"/>
        <v>0</v>
      </c>
      <c r="V316" s="764">
        <f t="shared" si="745"/>
        <v>0</v>
      </c>
      <c r="W316" s="764">
        <f t="shared" si="745"/>
        <v>0</v>
      </c>
      <c r="X316" s="764">
        <f t="shared" si="745"/>
        <v>0</v>
      </c>
      <c r="Y316" s="764">
        <f t="shared" si="745"/>
        <v>0</v>
      </c>
      <c r="Z316" s="764">
        <f t="shared" si="745"/>
        <v>0</v>
      </c>
      <c r="AA316" s="764">
        <f t="shared" si="745"/>
        <v>0</v>
      </c>
      <c r="AB316" s="764">
        <f t="shared" si="745"/>
        <v>0</v>
      </c>
      <c r="AC316" s="764">
        <f t="shared" si="745"/>
        <v>0</v>
      </c>
      <c r="AD316" s="764">
        <f t="shared" si="745"/>
        <v>0</v>
      </c>
      <c r="AE316" s="764">
        <f t="shared" si="745"/>
        <v>0</v>
      </c>
      <c r="AF316" s="764">
        <f t="shared" si="745"/>
        <v>0</v>
      </c>
      <c r="AG316" s="764">
        <f t="shared" si="745"/>
        <v>0</v>
      </c>
      <c r="AH316" s="764">
        <f t="shared" si="745"/>
        <v>0</v>
      </c>
      <c r="AI316" s="764">
        <f t="shared" si="745"/>
        <v>0</v>
      </c>
      <c r="AJ316" s="764">
        <f t="shared" si="745"/>
        <v>0</v>
      </c>
      <c r="AK316" s="764">
        <f t="shared" si="745"/>
        <v>0</v>
      </c>
      <c r="AL316" s="764">
        <f t="shared" si="745"/>
        <v>0</v>
      </c>
      <c r="AM316" s="764">
        <f t="shared" si="745"/>
        <v>0</v>
      </c>
      <c r="AN316" s="764">
        <f t="shared" si="745"/>
        <v>0</v>
      </c>
      <c r="AO316" s="764">
        <f t="shared" si="745"/>
        <v>0</v>
      </c>
      <c r="AP316" s="764">
        <f t="shared" si="745"/>
        <v>0</v>
      </c>
      <c r="AQ316" s="764">
        <f t="shared" si="745"/>
        <v>0</v>
      </c>
      <c r="AR316" s="764">
        <f t="shared" si="745"/>
        <v>0</v>
      </c>
      <c r="AS316" s="764">
        <f t="shared" si="745"/>
        <v>0</v>
      </c>
      <c r="AT316" s="764">
        <f t="shared" si="745"/>
        <v>0</v>
      </c>
      <c r="AU316" s="764">
        <f t="shared" si="745"/>
        <v>0</v>
      </c>
      <c r="AV316" s="764">
        <f t="shared" si="745"/>
        <v>0</v>
      </c>
      <c r="AW316" s="764">
        <f t="shared" si="745"/>
        <v>0</v>
      </c>
      <c r="AX316" s="764">
        <f t="shared" si="745"/>
        <v>0</v>
      </c>
      <c r="AY316" s="764">
        <f t="shared" si="745"/>
        <v>0</v>
      </c>
      <c r="AZ316" s="764">
        <f t="shared" si="745"/>
        <v>0</v>
      </c>
      <c r="BA316" s="764">
        <f t="shared" si="745"/>
        <v>0</v>
      </c>
      <c r="BB316" s="764">
        <f t="shared" si="745"/>
        <v>0</v>
      </c>
      <c r="BC316" s="764">
        <f t="shared" si="745"/>
        <v>0</v>
      </c>
      <c r="BD316" s="764">
        <f t="shared" si="745"/>
        <v>0</v>
      </c>
      <c r="BE316" s="764">
        <f t="shared" si="745"/>
        <v>0</v>
      </c>
      <c r="BF316" s="764">
        <f t="shared" si="745"/>
        <v>0</v>
      </c>
      <c r="BG316" s="764">
        <f t="shared" si="745"/>
        <v>0</v>
      </c>
      <c r="BH316" s="764">
        <f t="shared" si="745"/>
        <v>0</v>
      </c>
      <c r="BI316" s="764">
        <f t="shared" si="745"/>
        <v>0</v>
      </c>
      <c r="BJ316" s="764">
        <f t="shared" si="745"/>
        <v>0</v>
      </c>
      <c r="BK316" s="764">
        <f t="shared" si="745"/>
        <v>0</v>
      </c>
      <c r="BL316" s="764">
        <f t="shared" si="745"/>
        <v>0</v>
      </c>
      <c r="BM316" s="764">
        <f t="shared" si="745"/>
        <v>0</v>
      </c>
      <c r="BN316" s="764">
        <f t="shared" si="746"/>
        <v>0</v>
      </c>
      <c r="BO316" s="764">
        <f t="shared" si="746"/>
        <v>0</v>
      </c>
      <c r="BP316" s="764">
        <f t="shared" si="746"/>
        <v>0</v>
      </c>
      <c r="BQ316" s="764">
        <f t="shared" si="746"/>
        <v>0</v>
      </c>
      <c r="BR316" s="764">
        <f t="shared" si="746"/>
        <v>0</v>
      </c>
      <c r="BS316" s="764">
        <f t="shared" si="746"/>
        <v>0</v>
      </c>
      <c r="BT316" s="764">
        <f t="shared" si="746"/>
        <v>0</v>
      </c>
      <c r="BU316" s="764">
        <f t="shared" si="746"/>
        <v>0</v>
      </c>
      <c r="BV316" s="764">
        <f t="shared" si="746"/>
        <v>0</v>
      </c>
      <c r="BW316" s="764">
        <f t="shared" si="746"/>
        <v>0</v>
      </c>
      <c r="BX316" s="764">
        <f t="shared" si="747"/>
        <v>0</v>
      </c>
      <c r="BY316" s="764">
        <f t="shared" si="747"/>
        <v>0</v>
      </c>
      <c r="BZ316" s="764">
        <f t="shared" si="747"/>
        <v>0</v>
      </c>
      <c r="CA316" s="764">
        <f t="shared" si="747"/>
        <v>0</v>
      </c>
      <c r="CB316" s="764">
        <f t="shared" si="747"/>
        <v>0</v>
      </c>
      <c r="CC316" s="764">
        <f t="shared" si="747"/>
        <v>0</v>
      </c>
      <c r="CD316" s="764">
        <f t="shared" si="747"/>
        <v>0</v>
      </c>
      <c r="CE316" s="764">
        <f t="shared" si="747"/>
        <v>0</v>
      </c>
      <c r="CF316" s="764">
        <f t="shared" si="747"/>
        <v>0</v>
      </c>
      <c r="CG316" s="764">
        <f t="shared" si="747"/>
        <v>0</v>
      </c>
      <c r="CH316" s="764">
        <f t="shared" si="748"/>
        <v>0</v>
      </c>
      <c r="CI316" s="764">
        <f t="shared" si="748"/>
        <v>0</v>
      </c>
      <c r="CJ316" s="764">
        <f t="shared" si="748"/>
        <v>0</v>
      </c>
      <c r="CK316" s="764">
        <f t="shared" si="748"/>
        <v>0</v>
      </c>
      <c r="CL316" s="764">
        <f t="shared" si="748"/>
        <v>0</v>
      </c>
      <c r="CM316" s="764">
        <f t="shared" si="748"/>
        <v>0</v>
      </c>
      <c r="CN316" s="764">
        <f t="shared" si="748"/>
        <v>0</v>
      </c>
      <c r="CO316" s="764">
        <f t="shared" si="748"/>
        <v>0</v>
      </c>
      <c r="CP316" s="764">
        <f t="shared" si="748"/>
        <v>0</v>
      </c>
      <c r="CQ316" s="764">
        <f t="shared" si="748"/>
        <v>0</v>
      </c>
      <c r="CR316" s="764">
        <f t="shared" si="749"/>
        <v>0</v>
      </c>
      <c r="CS316" s="764">
        <f t="shared" si="749"/>
        <v>0</v>
      </c>
      <c r="CT316" s="764">
        <f t="shared" si="749"/>
        <v>0</v>
      </c>
      <c r="CU316" s="764">
        <f t="shared" si="749"/>
        <v>0</v>
      </c>
      <c r="CV316" s="764">
        <f t="shared" si="749"/>
        <v>0</v>
      </c>
      <c r="CW316" s="764">
        <f t="shared" si="749"/>
        <v>0</v>
      </c>
      <c r="CX316" s="764">
        <f t="shared" si="749"/>
        <v>0</v>
      </c>
      <c r="CY316" s="764">
        <f t="shared" si="749"/>
        <v>0</v>
      </c>
      <c r="CZ316" s="764">
        <f t="shared" si="749"/>
        <v>0</v>
      </c>
      <c r="DA316" s="764">
        <f t="shared" si="749"/>
        <v>0</v>
      </c>
      <c r="DB316" s="764">
        <f t="shared" si="750"/>
        <v>0</v>
      </c>
      <c r="DC316" s="764">
        <f t="shared" si="750"/>
        <v>0</v>
      </c>
      <c r="DD316" s="764">
        <f t="shared" si="750"/>
        <v>0</v>
      </c>
      <c r="DE316" s="764">
        <f t="shared" si="750"/>
        <v>0</v>
      </c>
      <c r="DF316" s="764">
        <f t="shared" si="750"/>
        <v>0</v>
      </c>
      <c r="DG316" s="764">
        <f t="shared" si="750"/>
        <v>0</v>
      </c>
      <c r="DH316" s="764">
        <f t="shared" si="750"/>
        <v>0</v>
      </c>
      <c r="DI316" s="764">
        <f t="shared" si="750"/>
        <v>0</v>
      </c>
      <c r="DJ316" s="764">
        <f t="shared" si="750"/>
        <v>0</v>
      </c>
      <c r="DK316" s="764">
        <f t="shared" si="750"/>
        <v>0</v>
      </c>
      <c r="DL316" s="764">
        <f t="shared" si="751"/>
        <v>0</v>
      </c>
      <c r="DM316" s="764">
        <f t="shared" si="751"/>
        <v>0</v>
      </c>
      <c r="DN316" s="764">
        <f t="shared" si="751"/>
        <v>0</v>
      </c>
      <c r="DO316" s="764">
        <f t="shared" si="751"/>
        <v>0</v>
      </c>
      <c r="DP316" s="764">
        <f t="shared" si="751"/>
        <v>0</v>
      </c>
      <c r="DQ316" s="764">
        <f t="shared" si="751"/>
        <v>0</v>
      </c>
      <c r="DR316" s="764">
        <f t="shared" si="751"/>
        <v>0</v>
      </c>
      <c r="DS316" s="764">
        <f t="shared" si="751"/>
        <v>0</v>
      </c>
      <c r="DT316" s="764">
        <f t="shared" si="751"/>
        <v>0</v>
      </c>
      <c r="DU316" s="764">
        <f t="shared" si="751"/>
        <v>0</v>
      </c>
      <c r="DV316" s="764">
        <f t="shared" si="752"/>
        <v>0</v>
      </c>
      <c r="DW316" s="764">
        <f t="shared" si="752"/>
        <v>0</v>
      </c>
      <c r="DX316" s="764">
        <f t="shared" si="752"/>
        <v>0</v>
      </c>
      <c r="DY316" s="764">
        <f t="shared" si="752"/>
        <v>0</v>
      </c>
      <c r="DZ316" s="764">
        <f t="shared" si="752"/>
        <v>0</v>
      </c>
      <c r="EA316" s="764">
        <f t="shared" si="752"/>
        <v>0</v>
      </c>
      <c r="EB316" s="764">
        <f t="shared" si="752"/>
        <v>0</v>
      </c>
      <c r="EC316" s="764">
        <f t="shared" si="752"/>
        <v>0</v>
      </c>
      <c r="ED316" s="764">
        <f t="shared" si="752"/>
        <v>0</v>
      </c>
      <c r="EE316" s="764">
        <f t="shared" si="752"/>
        <v>0</v>
      </c>
      <c r="EF316" s="764">
        <f t="shared" si="753"/>
        <v>0</v>
      </c>
      <c r="EG316" s="764">
        <f t="shared" si="753"/>
        <v>0</v>
      </c>
      <c r="EH316" s="764">
        <f t="shared" si="753"/>
        <v>0</v>
      </c>
      <c r="EI316" s="764">
        <f t="shared" si="753"/>
        <v>0</v>
      </c>
      <c r="EJ316" s="764">
        <f t="shared" si="753"/>
        <v>0</v>
      </c>
      <c r="EK316" s="764">
        <f t="shared" si="753"/>
        <v>0</v>
      </c>
      <c r="EL316" s="764">
        <f t="shared" si="753"/>
        <v>0</v>
      </c>
      <c r="EM316" s="764">
        <f t="shared" si="753"/>
        <v>0</v>
      </c>
      <c r="EN316" s="764">
        <f t="shared" si="753"/>
        <v>0</v>
      </c>
      <c r="EO316" s="764">
        <f t="shared" si="753"/>
        <v>0</v>
      </c>
      <c r="EP316" s="764">
        <f t="shared" si="754"/>
        <v>0</v>
      </c>
      <c r="EQ316" s="764">
        <f t="shared" si="754"/>
        <v>0</v>
      </c>
      <c r="ER316" s="764">
        <f t="shared" si="754"/>
        <v>0</v>
      </c>
      <c r="ES316" s="764">
        <f t="shared" si="754"/>
        <v>0</v>
      </c>
      <c r="ET316" s="764">
        <f t="shared" si="754"/>
        <v>0</v>
      </c>
      <c r="EU316" s="764">
        <f t="shared" si="754"/>
        <v>0</v>
      </c>
      <c r="EV316" s="764">
        <f t="shared" si="754"/>
        <v>0</v>
      </c>
      <c r="EW316" s="764">
        <f t="shared" si="754"/>
        <v>0</v>
      </c>
      <c r="EX316" s="764">
        <f t="shared" si="754"/>
        <v>0</v>
      </c>
      <c r="EY316" s="764">
        <f t="shared" si="754"/>
        <v>0</v>
      </c>
      <c r="EZ316" s="764">
        <f t="shared" si="755"/>
        <v>0</v>
      </c>
      <c r="FA316" s="764">
        <f t="shared" si="755"/>
        <v>0</v>
      </c>
      <c r="FB316" s="764">
        <f t="shared" si="755"/>
        <v>0</v>
      </c>
      <c r="FC316" s="764">
        <f t="shared" si="755"/>
        <v>0</v>
      </c>
      <c r="FD316" s="764">
        <f t="shared" si="755"/>
        <v>0</v>
      </c>
      <c r="FE316" s="764">
        <f t="shared" si="755"/>
        <v>0</v>
      </c>
      <c r="FF316" s="764">
        <f t="shared" si="755"/>
        <v>0</v>
      </c>
      <c r="FG316" s="764">
        <f t="shared" si="755"/>
        <v>0</v>
      </c>
      <c r="FH316" s="764">
        <f t="shared" si="755"/>
        <v>0</v>
      </c>
      <c r="FI316" s="764">
        <f t="shared" si="755"/>
        <v>0</v>
      </c>
      <c r="FJ316" s="764">
        <f t="shared" si="756"/>
        <v>0</v>
      </c>
      <c r="FK316" s="764">
        <f t="shared" si="756"/>
        <v>0</v>
      </c>
      <c r="FL316" s="764">
        <f t="shared" si="756"/>
        <v>0</v>
      </c>
      <c r="FM316" s="764">
        <f t="shared" si="756"/>
        <v>0</v>
      </c>
      <c r="FN316" s="764">
        <f t="shared" si="756"/>
        <v>0</v>
      </c>
      <c r="FO316" s="764">
        <f t="shared" si="756"/>
        <v>0</v>
      </c>
      <c r="FP316" s="764">
        <f t="shared" si="756"/>
        <v>0</v>
      </c>
      <c r="FQ316" s="764">
        <f t="shared" si="756"/>
        <v>0</v>
      </c>
      <c r="FR316" s="764">
        <f t="shared" si="756"/>
        <v>0</v>
      </c>
      <c r="FS316" s="764">
        <f t="shared" si="756"/>
        <v>0</v>
      </c>
      <c r="FT316" s="764">
        <f t="shared" si="757"/>
        <v>0</v>
      </c>
      <c r="FU316" s="764">
        <f t="shared" si="757"/>
        <v>0</v>
      </c>
      <c r="FV316" s="764">
        <f t="shared" si="757"/>
        <v>0</v>
      </c>
      <c r="FW316" s="764">
        <f t="shared" si="757"/>
        <v>0</v>
      </c>
      <c r="FX316" s="764">
        <f t="shared" si="757"/>
        <v>0</v>
      </c>
      <c r="FY316" s="764">
        <f t="shared" si="757"/>
        <v>0</v>
      </c>
      <c r="FZ316" s="764">
        <f t="shared" si="757"/>
        <v>0</v>
      </c>
      <c r="GA316" s="764">
        <f t="shared" si="757"/>
        <v>0</v>
      </c>
      <c r="GB316" s="764">
        <f t="shared" si="757"/>
        <v>0</v>
      </c>
      <c r="GC316" s="764">
        <f t="shared" si="757"/>
        <v>0</v>
      </c>
      <c r="GD316" s="764">
        <f t="shared" si="758"/>
        <v>0</v>
      </c>
      <c r="GE316" s="764">
        <f t="shared" si="758"/>
        <v>0</v>
      </c>
      <c r="GF316" s="764">
        <f t="shared" si="758"/>
        <v>0</v>
      </c>
      <c r="GG316" s="764">
        <f t="shared" si="758"/>
        <v>0</v>
      </c>
      <c r="GH316" s="764">
        <f t="shared" si="758"/>
        <v>0</v>
      </c>
      <c r="GI316" s="764">
        <f t="shared" si="758"/>
        <v>0</v>
      </c>
      <c r="GJ316" s="764">
        <f t="shared" si="758"/>
        <v>0</v>
      </c>
      <c r="GK316" s="764">
        <f t="shared" si="758"/>
        <v>0</v>
      </c>
      <c r="GL316" s="764">
        <f t="shared" si="758"/>
        <v>0</v>
      </c>
      <c r="GM316" s="764">
        <f t="shared" si="758"/>
        <v>0</v>
      </c>
      <c r="GN316" s="764">
        <f t="shared" si="759"/>
        <v>0</v>
      </c>
      <c r="GO316" s="764">
        <f t="shared" si="759"/>
        <v>0</v>
      </c>
      <c r="GP316" s="764">
        <f t="shared" si="759"/>
        <v>0</v>
      </c>
      <c r="GQ316" s="764">
        <f t="shared" si="759"/>
        <v>0</v>
      </c>
      <c r="GR316" s="764">
        <f t="shared" si="759"/>
        <v>0</v>
      </c>
      <c r="GS316" s="764">
        <f t="shared" si="759"/>
        <v>0</v>
      </c>
      <c r="GT316" s="764">
        <f t="shared" si="759"/>
        <v>0</v>
      </c>
      <c r="GU316" s="764">
        <f t="shared" si="759"/>
        <v>0</v>
      </c>
      <c r="GV316" s="764">
        <f t="shared" si="759"/>
        <v>0</v>
      </c>
      <c r="GW316" s="764">
        <f t="shared" si="759"/>
        <v>0</v>
      </c>
      <c r="GX316" s="764">
        <f t="shared" si="760"/>
        <v>0</v>
      </c>
      <c r="GY316" s="764">
        <f t="shared" si="760"/>
        <v>0</v>
      </c>
      <c r="GZ316" s="764">
        <f t="shared" si="760"/>
        <v>0</v>
      </c>
      <c r="HA316" s="764">
        <f t="shared" si="760"/>
        <v>0</v>
      </c>
      <c r="HB316" s="764">
        <f t="shared" si="760"/>
        <v>0</v>
      </c>
      <c r="HC316" s="764">
        <f t="shared" si="760"/>
        <v>0</v>
      </c>
      <c r="HD316" s="764">
        <f t="shared" si="760"/>
        <v>0</v>
      </c>
      <c r="HE316" s="764">
        <f t="shared" si="760"/>
        <v>0</v>
      </c>
      <c r="HF316" s="764">
        <f t="shared" si="760"/>
        <v>0</v>
      </c>
      <c r="HG316" s="764">
        <f t="shared" si="760"/>
        <v>0</v>
      </c>
      <c r="HH316" s="764">
        <f t="shared" si="761"/>
        <v>0</v>
      </c>
      <c r="HI316" s="764">
        <f t="shared" si="761"/>
        <v>0</v>
      </c>
      <c r="HJ316" s="764">
        <f t="shared" si="761"/>
        <v>0</v>
      </c>
      <c r="HK316" s="764">
        <f t="shared" si="761"/>
        <v>0</v>
      </c>
      <c r="HL316" s="764">
        <f t="shared" si="761"/>
        <v>0</v>
      </c>
      <c r="HM316" s="764">
        <f t="shared" si="761"/>
        <v>0</v>
      </c>
      <c r="HN316" s="764">
        <f t="shared" si="761"/>
        <v>0</v>
      </c>
      <c r="HO316" s="764">
        <f t="shared" si="761"/>
        <v>0</v>
      </c>
      <c r="HP316" s="764">
        <f t="shared" si="761"/>
        <v>0</v>
      </c>
      <c r="HQ316" s="764">
        <f t="shared" si="761"/>
        <v>0</v>
      </c>
      <c r="HR316" s="764">
        <f t="shared" si="762"/>
        <v>0</v>
      </c>
      <c r="HS316" s="764">
        <f t="shared" si="762"/>
        <v>0</v>
      </c>
      <c r="HT316" s="764">
        <f t="shared" si="762"/>
        <v>0</v>
      </c>
      <c r="HU316" s="764">
        <f t="shared" si="762"/>
        <v>0</v>
      </c>
      <c r="HV316" s="764">
        <f t="shared" si="762"/>
        <v>0</v>
      </c>
      <c r="HW316" s="764">
        <f t="shared" si="762"/>
        <v>0</v>
      </c>
      <c r="HX316" s="764">
        <f t="shared" si="762"/>
        <v>0</v>
      </c>
      <c r="HY316" s="764">
        <f t="shared" si="762"/>
        <v>0</v>
      </c>
      <c r="HZ316" s="764">
        <f t="shared" si="762"/>
        <v>0</v>
      </c>
      <c r="IA316" s="764">
        <f t="shared" si="762"/>
        <v>0</v>
      </c>
      <c r="IB316" s="764">
        <f t="shared" si="763"/>
        <v>0</v>
      </c>
      <c r="IC316" s="764">
        <f t="shared" si="763"/>
        <v>0</v>
      </c>
      <c r="ID316" s="764">
        <f t="shared" si="763"/>
        <v>0</v>
      </c>
      <c r="IE316" s="764">
        <f t="shared" si="763"/>
        <v>0</v>
      </c>
      <c r="IF316" s="764">
        <f t="shared" si="763"/>
        <v>0</v>
      </c>
      <c r="IG316" s="764">
        <f t="shared" si="763"/>
        <v>0</v>
      </c>
      <c r="IH316" s="764">
        <f t="shared" si="763"/>
        <v>0</v>
      </c>
      <c r="II316" s="764">
        <f t="shared" si="763"/>
        <v>0</v>
      </c>
      <c r="IJ316" s="764">
        <f t="shared" si="763"/>
        <v>0</v>
      </c>
      <c r="IK316" s="764">
        <f t="shared" si="763"/>
        <v>0</v>
      </c>
      <c r="IL316" s="764">
        <f t="shared" si="764"/>
        <v>0</v>
      </c>
      <c r="IM316" s="764">
        <f t="shared" si="764"/>
        <v>0</v>
      </c>
      <c r="IN316" s="764">
        <f t="shared" si="764"/>
        <v>0</v>
      </c>
      <c r="IO316" s="764">
        <f t="shared" si="764"/>
        <v>0</v>
      </c>
      <c r="IP316" s="764">
        <f t="shared" si="764"/>
        <v>0</v>
      </c>
      <c r="IQ316" s="764">
        <f t="shared" si="764"/>
        <v>0</v>
      </c>
      <c r="IR316" s="764">
        <f t="shared" si="764"/>
        <v>0</v>
      </c>
      <c r="IS316" s="764">
        <f t="shared" si="764"/>
        <v>0</v>
      </c>
      <c r="IT316" s="764">
        <f t="shared" si="764"/>
        <v>0</v>
      </c>
      <c r="IU316" s="764">
        <f t="shared" si="764"/>
        <v>0</v>
      </c>
      <c r="IV316" s="764">
        <f t="shared" si="764"/>
        <v>0</v>
      </c>
      <c r="IW316" s="764">
        <f t="shared" si="764"/>
        <v>0</v>
      </c>
      <c r="IX316" s="764">
        <f t="shared" si="764"/>
        <v>0</v>
      </c>
      <c r="IY316" s="764">
        <f t="shared" si="764"/>
        <v>0</v>
      </c>
      <c r="IZ316" s="764">
        <f t="shared" si="764"/>
        <v>0</v>
      </c>
      <c r="JA316" s="764">
        <f t="shared" si="764"/>
        <v>0</v>
      </c>
      <c r="JB316" s="764">
        <f t="shared" si="764"/>
        <v>0</v>
      </c>
      <c r="JC316" s="764">
        <f t="shared" si="764"/>
        <v>0</v>
      </c>
      <c r="JD316" s="764">
        <f t="shared" si="744"/>
        <v>0</v>
      </c>
      <c r="JE316" s="764">
        <f t="shared" si="744"/>
        <v>0</v>
      </c>
      <c r="JF316" s="764">
        <f t="shared" si="744"/>
        <v>0</v>
      </c>
      <c r="JG316" s="764">
        <f t="shared" si="744"/>
        <v>0</v>
      </c>
      <c r="JH316" s="764">
        <f t="shared" si="744"/>
        <v>0</v>
      </c>
      <c r="JI316" s="764">
        <f t="shared" si="744"/>
        <v>0</v>
      </c>
      <c r="JJ316" s="764">
        <f t="shared" si="744"/>
        <v>0</v>
      </c>
      <c r="JK316" s="764">
        <f t="shared" si="744"/>
        <v>0</v>
      </c>
      <c r="JL316" s="764">
        <f t="shared" si="764"/>
        <v>0</v>
      </c>
      <c r="JM316" s="764">
        <f t="shared" si="764"/>
        <v>0</v>
      </c>
      <c r="JN316" s="764">
        <f t="shared" si="764"/>
        <v>0</v>
      </c>
      <c r="JO316" s="764">
        <f t="shared" si="764"/>
        <v>0</v>
      </c>
      <c r="JP316" s="764">
        <f t="shared" si="764"/>
        <v>0</v>
      </c>
      <c r="JQ316" s="764">
        <f t="shared" si="624"/>
        <v>0</v>
      </c>
      <c r="JR316" s="764">
        <f t="shared" si="624"/>
        <v>0</v>
      </c>
      <c r="JS316" s="764">
        <f t="shared" si="764"/>
        <v>0</v>
      </c>
      <c r="JT316" s="765">
        <f t="shared" si="625"/>
        <v>0</v>
      </c>
      <c r="JU316" s="229">
        <f t="shared" si="626"/>
        <v>0</v>
      </c>
    </row>
    <row r="317" spans="1:281" ht="12.75" customHeight="1">
      <c r="A317" s="57"/>
      <c r="B317" s="52"/>
      <c r="C317" s="52"/>
      <c r="D317" s="62"/>
      <c r="E317" s="743" t="str">
        <f t="shared" si="623"/>
        <v xml:space="preserve"> </v>
      </c>
      <c r="F317" s="56"/>
      <c r="G317" s="228"/>
      <c r="H317" s="744">
        <f>SUMIF(Ajuste!$C$8:$C$483,$B$6:$B$499,Ajuste!$E$8:$E$483)</f>
        <v>0</v>
      </c>
      <c r="I317" s="744">
        <f>SUMIF(Ajuste!$C$8:$C$483,$B$6:$B$499,Ajuste!$F$8:$F$483)</f>
        <v>0</v>
      </c>
      <c r="J317" s="229">
        <f t="shared" si="627"/>
        <v>0</v>
      </c>
      <c r="K317" s="764">
        <f t="shared" si="745"/>
        <v>0</v>
      </c>
      <c r="L317" s="764">
        <f t="shared" si="745"/>
        <v>0</v>
      </c>
      <c r="M317" s="764">
        <f t="shared" si="745"/>
        <v>0</v>
      </c>
      <c r="N317" s="764">
        <f t="shared" si="745"/>
        <v>0</v>
      </c>
      <c r="O317" s="764">
        <f t="shared" si="745"/>
        <v>0</v>
      </c>
      <c r="P317" s="764">
        <f t="shared" si="745"/>
        <v>0</v>
      </c>
      <c r="Q317" s="764">
        <f t="shared" si="745"/>
        <v>0</v>
      </c>
      <c r="R317" s="764">
        <f t="shared" si="745"/>
        <v>0</v>
      </c>
      <c r="S317" s="764">
        <f t="shared" si="745"/>
        <v>0</v>
      </c>
      <c r="T317" s="764">
        <f t="shared" si="745"/>
        <v>0</v>
      </c>
      <c r="U317" s="764">
        <f t="shared" si="745"/>
        <v>0</v>
      </c>
      <c r="V317" s="764">
        <f t="shared" si="745"/>
        <v>0</v>
      </c>
      <c r="W317" s="764">
        <f t="shared" si="745"/>
        <v>0</v>
      </c>
      <c r="X317" s="764">
        <f t="shared" si="745"/>
        <v>0</v>
      </c>
      <c r="Y317" s="764">
        <f t="shared" si="745"/>
        <v>0</v>
      </c>
      <c r="Z317" s="764">
        <f t="shared" si="745"/>
        <v>0</v>
      </c>
      <c r="AA317" s="764">
        <f t="shared" si="745"/>
        <v>0</v>
      </c>
      <c r="AB317" s="764">
        <f t="shared" si="745"/>
        <v>0</v>
      </c>
      <c r="AC317" s="764">
        <f t="shared" si="745"/>
        <v>0</v>
      </c>
      <c r="AD317" s="764">
        <f t="shared" si="745"/>
        <v>0</v>
      </c>
      <c r="AE317" s="764">
        <f t="shared" si="745"/>
        <v>0</v>
      </c>
      <c r="AF317" s="764">
        <f t="shared" si="745"/>
        <v>0</v>
      </c>
      <c r="AG317" s="764">
        <f t="shared" si="745"/>
        <v>0</v>
      </c>
      <c r="AH317" s="764">
        <f t="shared" si="745"/>
        <v>0</v>
      </c>
      <c r="AI317" s="764">
        <f t="shared" si="745"/>
        <v>0</v>
      </c>
      <c r="AJ317" s="764">
        <f t="shared" si="745"/>
        <v>0</v>
      </c>
      <c r="AK317" s="764">
        <f t="shared" si="745"/>
        <v>0</v>
      </c>
      <c r="AL317" s="764">
        <f t="shared" si="745"/>
        <v>0</v>
      </c>
      <c r="AM317" s="764">
        <f t="shared" si="745"/>
        <v>0</v>
      </c>
      <c r="AN317" s="764">
        <f t="shared" si="745"/>
        <v>0</v>
      </c>
      <c r="AO317" s="764">
        <f t="shared" si="745"/>
        <v>0</v>
      </c>
      <c r="AP317" s="764">
        <f t="shared" si="745"/>
        <v>0</v>
      </c>
      <c r="AQ317" s="764">
        <f t="shared" si="745"/>
        <v>0</v>
      </c>
      <c r="AR317" s="764">
        <f t="shared" si="745"/>
        <v>0</v>
      </c>
      <c r="AS317" s="764">
        <f t="shared" si="745"/>
        <v>0</v>
      </c>
      <c r="AT317" s="764">
        <f t="shared" si="745"/>
        <v>0</v>
      </c>
      <c r="AU317" s="764">
        <f t="shared" si="745"/>
        <v>0</v>
      </c>
      <c r="AV317" s="764">
        <f t="shared" si="745"/>
        <v>0</v>
      </c>
      <c r="AW317" s="764">
        <f t="shared" si="745"/>
        <v>0</v>
      </c>
      <c r="AX317" s="764">
        <f t="shared" si="745"/>
        <v>0</v>
      </c>
      <c r="AY317" s="764">
        <f t="shared" si="745"/>
        <v>0</v>
      </c>
      <c r="AZ317" s="764">
        <f t="shared" si="745"/>
        <v>0</v>
      </c>
      <c r="BA317" s="764">
        <f t="shared" si="745"/>
        <v>0</v>
      </c>
      <c r="BB317" s="764">
        <f t="shared" si="745"/>
        <v>0</v>
      </c>
      <c r="BC317" s="764">
        <f t="shared" si="745"/>
        <v>0</v>
      </c>
      <c r="BD317" s="764">
        <f t="shared" si="745"/>
        <v>0</v>
      </c>
      <c r="BE317" s="764">
        <f t="shared" si="745"/>
        <v>0</v>
      </c>
      <c r="BF317" s="764">
        <f t="shared" si="745"/>
        <v>0</v>
      </c>
      <c r="BG317" s="764">
        <f t="shared" si="745"/>
        <v>0</v>
      </c>
      <c r="BH317" s="764">
        <f t="shared" si="745"/>
        <v>0</v>
      </c>
      <c r="BI317" s="764">
        <f t="shared" si="745"/>
        <v>0</v>
      </c>
      <c r="BJ317" s="764">
        <f t="shared" si="745"/>
        <v>0</v>
      </c>
      <c r="BK317" s="764">
        <f t="shared" si="745"/>
        <v>0</v>
      </c>
      <c r="BL317" s="764">
        <f t="shared" si="745"/>
        <v>0</v>
      </c>
      <c r="BM317" s="764">
        <f t="shared" si="745"/>
        <v>0</v>
      </c>
      <c r="BN317" s="764">
        <f t="shared" si="746"/>
        <v>0</v>
      </c>
      <c r="BO317" s="764">
        <f t="shared" si="746"/>
        <v>0</v>
      </c>
      <c r="BP317" s="764">
        <f t="shared" si="746"/>
        <v>0</v>
      </c>
      <c r="BQ317" s="764">
        <f t="shared" si="746"/>
        <v>0</v>
      </c>
      <c r="BR317" s="764">
        <f t="shared" si="746"/>
        <v>0</v>
      </c>
      <c r="BS317" s="764">
        <f t="shared" si="746"/>
        <v>0</v>
      </c>
      <c r="BT317" s="764">
        <f t="shared" si="746"/>
        <v>0</v>
      </c>
      <c r="BU317" s="764">
        <f t="shared" si="746"/>
        <v>0</v>
      </c>
      <c r="BV317" s="764">
        <f t="shared" si="746"/>
        <v>0</v>
      </c>
      <c r="BW317" s="764">
        <f t="shared" si="746"/>
        <v>0</v>
      </c>
      <c r="BX317" s="764">
        <f t="shared" si="747"/>
        <v>0</v>
      </c>
      <c r="BY317" s="764">
        <f t="shared" si="747"/>
        <v>0</v>
      </c>
      <c r="BZ317" s="764">
        <f t="shared" si="747"/>
        <v>0</v>
      </c>
      <c r="CA317" s="764">
        <f t="shared" si="747"/>
        <v>0</v>
      </c>
      <c r="CB317" s="764">
        <f t="shared" si="747"/>
        <v>0</v>
      </c>
      <c r="CC317" s="764">
        <f t="shared" si="747"/>
        <v>0</v>
      </c>
      <c r="CD317" s="764">
        <f t="shared" si="747"/>
        <v>0</v>
      </c>
      <c r="CE317" s="764">
        <f t="shared" si="747"/>
        <v>0</v>
      </c>
      <c r="CF317" s="764">
        <f t="shared" si="747"/>
        <v>0</v>
      </c>
      <c r="CG317" s="764">
        <f t="shared" si="747"/>
        <v>0</v>
      </c>
      <c r="CH317" s="764">
        <f t="shared" si="748"/>
        <v>0</v>
      </c>
      <c r="CI317" s="764">
        <f t="shared" si="748"/>
        <v>0</v>
      </c>
      <c r="CJ317" s="764">
        <f t="shared" si="748"/>
        <v>0</v>
      </c>
      <c r="CK317" s="764">
        <f t="shared" si="748"/>
        <v>0</v>
      </c>
      <c r="CL317" s="764">
        <f t="shared" si="748"/>
        <v>0</v>
      </c>
      <c r="CM317" s="764">
        <f t="shared" si="748"/>
        <v>0</v>
      </c>
      <c r="CN317" s="764">
        <f t="shared" si="748"/>
        <v>0</v>
      </c>
      <c r="CO317" s="764">
        <f t="shared" si="748"/>
        <v>0</v>
      </c>
      <c r="CP317" s="764">
        <f t="shared" si="748"/>
        <v>0</v>
      </c>
      <c r="CQ317" s="764">
        <f t="shared" si="748"/>
        <v>0</v>
      </c>
      <c r="CR317" s="764">
        <f t="shared" si="749"/>
        <v>0</v>
      </c>
      <c r="CS317" s="764">
        <f t="shared" si="749"/>
        <v>0</v>
      </c>
      <c r="CT317" s="764">
        <f t="shared" si="749"/>
        <v>0</v>
      </c>
      <c r="CU317" s="764">
        <f t="shared" si="749"/>
        <v>0</v>
      </c>
      <c r="CV317" s="764">
        <f t="shared" si="749"/>
        <v>0</v>
      </c>
      <c r="CW317" s="764">
        <f t="shared" si="749"/>
        <v>0</v>
      </c>
      <c r="CX317" s="764">
        <f t="shared" si="749"/>
        <v>0</v>
      </c>
      <c r="CY317" s="764">
        <f t="shared" si="749"/>
        <v>0</v>
      </c>
      <c r="CZ317" s="764">
        <f t="shared" si="749"/>
        <v>0</v>
      </c>
      <c r="DA317" s="764">
        <f t="shared" si="749"/>
        <v>0</v>
      </c>
      <c r="DB317" s="764">
        <f t="shared" si="750"/>
        <v>0</v>
      </c>
      <c r="DC317" s="764">
        <f t="shared" si="750"/>
        <v>0</v>
      </c>
      <c r="DD317" s="764">
        <f t="shared" si="750"/>
        <v>0</v>
      </c>
      <c r="DE317" s="764">
        <f t="shared" si="750"/>
        <v>0</v>
      </c>
      <c r="DF317" s="764">
        <f t="shared" si="750"/>
        <v>0</v>
      </c>
      <c r="DG317" s="764">
        <f t="shared" si="750"/>
        <v>0</v>
      </c>
      <c r="DH317" s="764">
        <f t="shared" si="750"/>
        <v>0</v>
      </c>
      <c r="DI317" s="764">
        <f t="shared" si="750"/>
        <v>0</v>
      </c>
      <c r="DJ317" s="764">
        <f t="shared" si="750"/>
        <v>0</v>
      </c>
      <c r="DK317" s="764">
        <f t="shared" si="750"/>
        <v>0</v>
      </c>
      <c r="DL317" s="764">
        <f t="shared" si="751"/>
        <v>0</v>
      </c>
      <c r="DM317" s="764">
        <f t="shared" si="751"/>
        <v>0</v>
      </c>
      <c r="DN317" s="764">
        <f t="shared" si="751"/>
        <v>0</v>
      </c>
      <c r="DO317" s="764">
        <f t="shared" si="751"/>
        <v>0</v>
      </c>
      <c r="DP317" s="764">
        <f t="shared" si="751"/>
        <v>0</v>
      </c>
      <c r="DQ317" s="764">
        <f t="shared" si="751"/>
        <v>0</v>
      </c>
      <c r="DR317" s="764">
        <f t="shared" si="751"/>
        <v>0</v>
      </c>
      <c r="DS317" s="764">
        <f t="shared" si="751"/>
        <v>0</v>
      </c>
      <c r="DT317" s="764">
        <f t="shared" si="751"/>
        <v>0</v>
      </c>
      <c r="DU317" s="764">
        <f t="shared" si="751"/>
        <v>0</v>
      </c>
      <c r="DV317" s="764">
        <f t="shared" si="752"/>
        <v>0</v>
      </c>
      <c r="DW317" s="764">
        <f t="shared" si="752"/>
        <v>0</v>
      </c>
      <c r="DX317" s="764">
        <f t="shared" si="752"/>
        <v>0</v>
      </c>
      <c r="DY317" s="764">
        <f t="shared" si="752"/>
        <v>0</v>
      </c>
      <c r="DZ317" s="764">
        <f t="shared" si="752"/>
        <v>0</v>
      </c>
      <c r="EA317" s="764">
        <f t="shared" si="752"/>
        <v>0</v>
      </c>
      <c r="EB317" s="764">
        <f t="shared" si="752"/>
        <v>0</v>
      </c>
      <c r="EC317" s="764">
        <f t="shared" si="752"/>
        <v>0</v>
      </c>
      <c r="ED317" s="764">
        <f t="shared" si="752"/>
        <v>0</v>
      </c>
      <c r="EE317" s="764">
        <f t="shared" si="752"/>
        <v>0</v>
      </c>
      <c r="EF317" s="764">
        <f t="shared" si="753"/>
        <v>0</v>
      </c>
      <c r="EG317" s="764">
        <f t="shared" si="753"/>
        <v>0</v>
      </c>
      <c r="EH317" s="764">
        <f t="shared" si="753"/>
        <v>0</v>
      </c>
      <c r="EI317" s="764">
        <f t="shared" si="753"/>
        <v>0</v>
      </c>
      <c r="EJ317" s="764">
        <f t="shared" si="753"/>
        <v>0</v>
      </c>
      <c r="EK317" s="764">
        <f t="shared" si="753"/>
        <v>0</v>
      </c>
      <c r="EL317" s="764">
        <f t="shared" si="753"/>
        <v>0</v>
      </c>
      <c r="EM317" s="764">
        <f t="shared" si="753"/>
        <v>0</v>
      </c>
      <c r="EN317" s="764">
        <f t="shared" si="753"/>
        <v>0</v>
      </c>
      <c r="EO317" s="764">
        <f t="shared" si="753"/>
        <v>0</v>
      </c>
      <c r="EP317" s="764">
        <f t="shared" si="754"/>
        <v>0</v>
      </c>
      <c r="EQ317" s="764">
        <f t="shared" si="754"/>
        <v>0</v>
      </c>
      <c r="ER317" s="764">
        <f t="shared" si="754"/>
        <v>0</v>
      </c>
      <c r="ES317" s="764">
        <f t="shared" si="754"/>
        <v>0</v>
      </c>
      <c r="ET317" s="764">
        <f t="shared" si="754"/>
        <v>0</v>
      </c>
      <c r="EU317" s="764">
        <f t="shared" si="754"/>
        <v>0</v>
      </c>
      <c r="EV317" s="764">
        <f t="shared" si="754"/>
        <v>0</v>
      </c>
      <c r="EW317" s="764">
        <f t="shared" si="754"/>
        <v>0</v>
      </c>
      <c r="EX317" s="764">
        <f t="shared" si="754"/>
        <v>0</v>
      </c>
      <c r="EY317" s="764">
        <f t="shared" si="754"/>
        <v>0</v>
      </c>
      <c r="EZ317" s="764">
        <f t="shared" si="755"/>
        <v>0</v>
      </c>
      <c r="FA317" s="764">
        <f t="shared" si="755"/>
        <v>0</v>
      </c>
      <c r="FB317" s="764">
        <f t="shared" si="755"/>
        <v>0</v>
      </c>
      <c r="FC317" s="764">
        <f t="shared" si="755"/>
        <v>0</v>
      </c>
      <c r="FD317" s="764">
        <f t="shared" si="755"/>
        <v>0</v>
      </c>
      <c r="FE317" s="764">
        <f t="shared" si="755"/>
        <v>0</v>
      </c>
      <c r="FF317" s="764">
        <f t="shared" si="755"/>
        <v>0</v>
      </c>
      <c r="FG317" s="764">
        <f t="shared" si="755"/>
        <v>0</v>
      </c>
      <c r="FH317" s="764">
        <f t="shared" si="755"/>
        <v>0</v>
      </c>
      <c r="FI317" s="764">
        <f t="shared" si="755"/>
        <v>0</v>
      </c>
      <c r="FJ317" s="764">
        <f t="shared" si="756"/>
        <v>0</v>
      </c>
      <c r="FK317" s="764">
        <f t="shared" si="756"/>
        <v>0</v>
      </c>
      <c r="FL317" s="764">
        <f t="shared" si="756"/>
        <v>0</v>
      </c>
      <c r="FM317" s="764">
        <f t="shared" si="756"/>
        <v>0</v>
      </c>
      <c r="FN317" s="764">
        <f t="shared" si="756"/>
        <v>0</v>
      </c>
      <c r="FO317" s="764">
        <f t="shared" si="756"/>
        <v>0</v>
      </c>
      <c r="FP317" s="764">
        <f t="shared" si="756"/>
        <v>0</v>
      </c>
      <c r="FQ317" s="764">
        <f t="shared" si="756"/>
        <v>0</v>
      </c>
      <c r="FR317" s="764">
        <f t="shared" si="756"/>
        <v>0</v>
      </c>
      <c r="FS317" s="764">
        <f t="shared" si="756"/>
        <v>0</v>
      </c>
      <c r="FT317" s="764">
        <f t="shared" si="757"/>
        <v>0</v>
      </c>
      <c r="FU317" s="764">
        <f t="shared" si="757"/>
        <v>0</v>
      </c>
      <c r="FV317" s="764">
        <f t="shared" si="757"/>
        <v>0</v>
      </c>
      <c r="FW317" s="764">
        <f t="shared" si="757"/>
        <v>0</v>
      </c>
      <c r="FX317" s="764">
        <f t="shared" si="757"/>
        <v>0</v>
      </c>
      <c r="FY317" s="764">
        <f t="shared" si="757"/>
        <v>0</v>
      </c>
      <c r="FZ317" s="764">
        <f t="shared" si="757"/>
        <v>0</v>
      </c>
      <c r="GA317" s="764">
        <f t="shared" si="757"/>
        <v>0</v>
      </c>
      <c r="GB317" s="764">
        <f t="shared" si="757"/>
        <v>0</v>
      </c>
      <c r="GC317" s="764">
        <f t="shared" si="757"/>
        <v>0</v>
      </c>
      <c r="GD317" s="764">
        <f t="shared" si="758"/>
        <v>0</v>
      </c>
      <c r="GE317" s="764">
        <f t="shared" si="758"/>
        <v>0</v>
      </c>
      <c r="GF317" s="764">
        <f t="shared" si="758"/>
        <v>0</v>
      </c>
      <c r="GG317" s="764">
        <f t="shared" si="758"/>
        <v>0</v>
      </c>
      <c r="GH317" s="764">
        <f t="shared" si="758"/>
        <v>0</v>
      </c>
      <c r="GI317" s="764">
        <f t="shared" si="758"/>
        <v>0</v>
      </c>
      <c r="GJ317" s="764">
        <f t="shared" si="758"/>
        <v>0</v>
      </c>
      <c r="GK317" s="764">
        <f t="shared" si="758"/>
        <v>0</v>
      </c>
      <c r="GL317" s="764">
        <f t="shared" si="758"/>
        <v>0</v>
      </c>
      <c r="GM317" s="764">
        <f t="shared" si="758"/>
        <v>0</v>
      </c>
      <c r="GN317" s="764">
        <f t="shared" si="759"/>
        <v>0</v>
      </c>
      <c r="GO317" s="764">
        <f t="shared" si="759"/>
        <v>0</v>
      </c>
      <c r="GP317" s="764">
        <f t="shared" si="759"/>
        <v>0</v>
      </c>
      <c r="GQ317" s="764">
        <f t="shared" si="759"/>
        <v>0</v>
      </c>
      <c r="GR317" s="764">
        <f t="shared" si="759"/>
        <v>0</v>
      </c>
      <c r="GS317" s="764">
        <f t="shared" si="759"/>
        <v>0</v>
      </c>
      <c r="GT317" s="764">
        <f t="shared" si="759"/>
        <v>0</v>
      </c>
      <c r="GU317" s="764">
        <f t="shared" si="759"/>
        <v>0</v>
      </c>
      <c r="GV317" s="764">
        <f t="shared" si="759"/>
        <v>0</v>
      </c>
      <c r="GW317" s="764">
        <f t="shared" si="759"/>
        <v>0</v>
      </c>
      <c r="GX317" s="764">
        <f t="shared" si="760"/>
        <v>0</v>
      </c>
      <c r="GY317" s="764">
        <f t="shared" si="760"/>
        <v>0</v>
      </c>
      <c r="GZ317" s="764">
        <f t="shared" si="760"/>
        <v>0</v>
      </c>
      <c r="HA317" s="764">
        <f t="shared" si="760"/>
        <v>0</v>
      </c>
      <c r="HB317" s="764">
        <f t="shared" si="760"/>
        <v>0</v>
      </c>
      <c r="HC317" s="764">
        <f t="shared" si="760"/>
        <v>0</v>
      </c>
      <c r="HD317" s="764">
        <f t="shared" si="760"/>
        <v>0</v>
      </c>
      <c r="HE317" s="764">
        <f t="shared" si="760"/>
        <v>0</v>
      </c>
      <c r="HF317" s="764">
        <f t="shared" si="760"/>
        <v>0</v>
      </c>
      <c r="HG317" s="764">
        <f t="shared" si="760"/>
        <v>0</v>
      </c>
      <c r="HH317" s="764">
        <f t="shared" si="761"/>
        <v>0</v>
      </c>
      <c r="HI317" s="764">
        <f t="shared" si="761"/>
        <v>0</v>
      </c>
      <c r="HJ317" s="764">
        <f t="shared" si="761"/>
        <v>0</v>
      </c>
      <c r="HK317" s="764">
        <f t="shared" si="761"/>
        <v>0</v>
      </c>
      <c r="HL317" s="764">
        <f t="shared" si="761"/>
        <v>0</v>
      </c>
      <c r="HM317" s="764">
        <f t="shared" si="761"/>
        <v>0</v>
      </c>
      <c r="HN317" s="764">
        <f t="shared" si="761"/>
        <v>0</v>
      </c>
      <c r="HO317" s="764">
        <f t="shared" si="761"/>
        <v>0</v>
      </c>
      <c r="HP317" s="764">
        <f t="shared" si="761"/>
        <v>0</v>
      </c>
      <c r="HQ317" s="764">
        <f t="shared" si="761"/>
        <v>0</v>
      </c>
      <c r="HR317" s="764">
        <f t="shared" si="762"/>
        <v>0</v>
      </c>
      <c r="HS317" s="764">
        <f t="shared" si="762"/>
        <v>0</v>
      </c>
      <c r="HT317" s="764">
        <f t="shared" si="762"/>
        <v>0</v>
      </c>
      <c r="HU317" s="764">
        <f t="shared" si="762"/>
        <v>0</v>
      </c>
      <c r="HV317" s="764">
        <f t="shared" si="762"/>
        <v>0</v>
      </c>
      <c r="HW317" s="764">
        <f t="shared" si="762"/>
        <v>0</v>
      </c>
      <c r="HX317" s="764">
        <f t="shared" si="762"/>
        <v>0</v>
      </c>
      <c r="HY317" s="764">
        <f t="shared" si="762"/>
        <v>0</v>
      </c>
      <c r="HZ317" s="764">
        <f t="shared" si="762"/>
        <v>0</v>
      </c>
      <c r="IA317" s="764">
        <f t="shared" si="762"/>
        <v>0</v>
      </c>
      <c r="IB317" s="764">
        <f t="shared" si="763"/>
        <v>0</v>
      </c>
      <c r="IC317" s="764">
        <f t="shared" si="763"/>
        <v>0</v>
      </c>
      <c r="ID317" s="764">
        <f t="shared" si="763"/>
        <v>0</v>
      </c>
      <c r="IE317" s="764">
        <f t="shared" si="763"/>
        <v>0</v>
      </c>
      <c r="IF317" s="764">
        <f t="shared" si="763"/>
        <v>0</v>
      </c>
      <c r="IG317" s="764">
        <f t="shared" si="763"/>
        <v>0</v>
      </c>
      <c r="IH317" s="764">
        <f t="shared" si="763"/>
        <v>0</v>
      </c>
      <c r="II317" s="764">
        <f t="shared" si="763"/>
        <v>0</v>
      </c>
      <c r="IJ317" s="764">
        <f t="shared" si="763"/>
        <v>0</v>
      </c>
      <c r="IK317" s="764">
        <f t="shared" si="763"/>
        <v>0</v>
      </c>
      <c r="IL317" s="764">
        <f t="shared" si="764"/>
        <v>0</v>
      </c>
      <c r="IM317" s="764">
        <f t="shared" si="764"/>
        <v>0</v>
      </c>
      <c r="IN317" s="764">
        <f t="shared" si="764"/>
        <v>0</v>
      </c>
      <c r="IO317" s="764">
        <f t="shared" si="764"/>
        <v>0</v>
      </c>
      <c r="IP317" s="764">
        <f t="shared" si="764"/>
        <v>0</v>
      </c>
      <c r="IQ317" s="764">
        <f t="shared" si="764"/>
        <v>0</v>
      </c>
      <c r="IR317" s="764">
        <f t="shared" si="764"/>
        <v>0</v>
      </c>
      <c r="IS317" s="764">
        <f t="shared" si="764"/>
        <v>0</v>
      </c>
      <c r="IT317" s="764">
        <f t="shared" si="764"/>
        <v>0</v>
      </c>
      <c r="IU317" s="764">
        <f t="shared" si="764"/>
        <v>0</v>
      </c>
      <c r="IV317" s="764">
        <f t="shared" si="764"/>
        <v>0</v>
      </c>
      <c r="IW317" s="764">
        <f t="shared" si="764"/>
        <v>0</v>
      </c>
      <c r="IX317" s="764">
        <f t="shared" si="764"/>
        <v>0</v>
      </c>
      <c r="IY317" s="764">
        <f t="shared" si="764"/>
        <v>0</v>
      </c>
      <c r="IZ317" s="764">
        <f t="shared" si="764"/>
        <v>0</v>
      </c>
      <c r="JA317" s="764">
        <f t="shared" si="764"/>
        <v>0</v>
      </c>
      <c r="JB317" s="764">
        <f t="shared" si="764"/>
        <v>0</v>
      </c>
      <c r="JC317" s="764">
        <f t="shared" si="764"/>
        <v>0</v>
      </c>
      <c r="JD317" s="764">
        <f t="shared" si="744"/>
        <v>0</v>
      </c>
      <c r="JE317" s="764">
        <f t="shared" si="744"/>
        <v>0</v>
      </c>
      <c r="JF317" s="764">
        <f t="shared" si="744"/>
        <v>0</v>
      </c>
      <c r="JG317" s="764">
        <f t="shared" si="744"/>
        <v>0</v>
      </c>
      <c r="JH317" s="764">
        <f t="shared" si="744"/>
        <v>0</v>
      </c>
      <c r="JI317" s="764">
        <f t="shared" si="744"/>
        <v>0</v>
      </c>
      <c r="JJ317" s="764">
        <f t="shared" si="744"/>
        <v>0</v>
      </c>
      <c r="JK317" s="764">
        <f t="shared" si="744"/>
        <v>0</v>
      </c>
      <c r="JL317" s="764">
        <f t="shared" si="764"/>
        <v>0</v>
      </c>
      <c r="JM317" s="764">
        <f t="shared" si="764"/>
        <v>0</v>
      </c>
      <c r="JN317" s="764">
        <f t="shared" si="764"/>
        <v>0</v>
      </c>
      <c r="JO317" s="764">
        <f t="shared" si="764"/>
        <v>0</v>
      </c>
      <c r="JP317" s="764">
        <f t="shared" si="764"/>
        <v>0</v>
      </c>
      <c r="JQ317" s="764">
        <f t="shared" si="624"/>
        <v>0</v>
      </c>
      <c r="JR317" s="764">
        <f t="shared" si="624"/>
        <v>0</v>
      </c>
      <c r="JS317" s="764">
        <f t="shared" si="764"/>
        <v>0</v>
      </c>
      <c r="JT317" s="765">
        <f t="shared" si="625"/>
        <v>0</v>
      </c>
      <c r="JU317" s="229">
        <f t="shared" si="626"/>
        <v>0</v>
      </c>
    </row>
    <row r="318" spans="1:281" ht="12.75" customHeight="1">
      <c r="A318" s="57"/>
      <c r="B318" s="52"/>
      <c r="C318" s="52"/>
      <c r="D318" s="62"/>
      <c r="E318" s="743" t="str">
        <f t="shared" si="623"/>
        <v xml:space="preserve"> </v>
      </c>
      <c r="F318" s="56"/>
      <c r="G318" s="228"/>
      <c r="H318" s="744">
        <f>SUMIF(Ajuste!$C$8:$C$483,$B$6:$B$499,Ajuste!$E$8:$E$483)</f>
        <v>0</v>
      </c>
      <c r="I318" s="744">
        <f>SUMIF(Ajuste!$C$8:$C$483,$B$6:$B$499,Ajuste!$F$8:$F$483)</f>
        <v>0</v>
      </c>
      <c r="J318" s="229">
        <f t="shared" si="627"/>
        <v>0</v>
      </c>
      <c r="K318" s="764">
        <f t="shared" si="745"/>
        <v>0</v>
      </c>
      <c r="L318" s="764">
        <f t="shared" si="745"/>
        <v>0</v>
      </c>
      <c r="M318" s="764">
        <f t="shared" si="745"/>
        <v>0</v>
      </c>
      <c r="N318" s="764">
        <f t="shared" si="745"/>
        <v>0</v>
      </c>
      <c r="O318" s="764">
        <f t="shared" si="745"/>
        <v>0</v>
      </c>
      <c r="P318" s="764">
        <f t="shared" si="745"/>
        <v>0</v>
      </c>
      <c r="Q318" s="764">
        <f t="shared" si="745"/>
        <v>0</v>
      </c>
      <c r="R318" s="764">
        <f t="shared" si="745"/>
        <v>0</v>
      </c>
      <c r="S318" s="764">
        <f t="shared" si="745"/>
        <v>0</v>
      </c>
      <c r="T318" s="764">
        <f t="shared" si="745"/>
        <v>0</v>
      </c>
      <c r="U318" s="764">
        <f t="shared" si="745"/>
        <v>0</v>
      </c>
      <c r="V318" s="764">
        <f t="shared" si="745"/>
        <v>0</v>
      </c>
      <c r="W318" s="764">
        <f t="shared" si="745"/>
        <v>0</v>
      </c>
      <c r="X318" s="764">
        <f t="shared" si="745"/>
        <v>0</v>
      </c>
      <c r="Y318" s="764">
        <f t="shared" si="745"/>
        <v>0</v>
      </c>
      <c r="Z318" s="764">
        <f t="shared" si="745"/>
        <v>0</v>
      </c>
      <c r="AA318" s="764">
        <f t="shared" si="745"/>
        <v>0</v>
      </c>
      <c r="AB318" s="764">
        <f t="shared" si="745"/>
        <v>0</v>
      </c>
      <c r="AC318" s="764">
        <f t="shared" ref="L318:BE323" si="765">IF($D318=AC$5,$J318,0)</f>
        <v>0</v>
      </c>
      <c r="AD318" s="764">
        <f t="shared" si="765"/>
        <v>0</v>
      </c>
      <c r="AE318" s="764">
        <f t="shared" si="765"/>
        <v>0</v>
      </c>
      <c r="AF318" s="764">
        <f t="shared" si="765"/>
        <v>0</v>
      </c>
      <c r="AG318" s="764">
        <f t="shared" si="765"/>
        <v>0</v>
      </c>
      <c r="AH318" s="764">
        <f t="shared" si="765"/>
        <v>0</v>
      </c>
      <c r="AI318" s="764">
        <f t="shared" si="765"/>
        <v>0</v>
      </c>
      <c r="AJ318" s="764">
        <f t="shared" si="765"/>
        <v>0</v>
      </c>
      <c r="AK318" s="764">
        <f t="shared" si="765"/>
        <v>0</v>
      </c>
      <c r="AL318" s="764">
        <f t="shared" si="765"/>
        <v>0</v>
      </c>
      <c r="AM318" s="764">
        <f t="shared" si="765"/>
        <v>0</v>
      </c>
      <c r="AN318" s="764">
        <f t="shared" si="765"/>
        <v>0</v>
      </c>
      <c r="AO318" s="764">
        <f t="shared" si="765"/>
        <v>0</v>
      </c>
      <c r="AP318" s="764">
        <f t="shared" si="765"/>
        <v>0</v>
      </c>
      <c r="AQ318" s="764">
        <f t="shared" si="765"/>
        <v>0</v>
      </c>
      <c r="AR318" s="764">
        <f t="shared" si="765"/>
        <v>0</v>
      </c>
      <c r="AS318" s="764">
        <f t="shared" si="765"/>
        <v>0</v>
      </c>
      <c r="AT318" s="764">
        <f t="shared" si="765"/>
        <v>0</v>
      </c>
      <c r="AU318" s="764">
        <f t="shared" si="765"/>
        <v>0</v>
      </c>
      <c r="AV318" s="764">
        <f t="shared" si="765"/>
        <v>0</v>
      </c>
      <c r="AW318" s="764">
        <f t="shared" si="765"/>
        <v>0</v>
      </c>
      <c r="AX318" s="764">
        <f t="shared" si="765"/>
        <v>0</v>
      </c>
      <c r="AY318" s="764">
        <f t="shared" si="765"/>
        <v>0</v>
      </c>
      <c r="AZ318" s="764">
        <f t="shared" si="765"/>
        <v>0</v>
      </c>
      <c r="BA318" s="764">
        <f t="shared" si="765"/>
        <v>0</v>
      </c>
      <c r="BB318" s="764">
        <f t="shared" si="765"/>
        <v>0</v>
      </c>
      <c r="BC318" s="764">
        <f t="shared" si="765"/>
        <v>0</v>
      </c>
      <c r="BD318" s="764">
        <f t="shared" si="765"/>
        <v>0</v>
      </c>
      <c r="BE318" s="764">
        <f t="shared" si="765"/>
        <v>0</v>
      </c>
      <c r="BF318" s="764">
        <f t="shared" si="745"/>
        <v>0</v>
      </c>
      <c r="BG318" s="764">
        <f t="shared" si="745"/>
        <v>0</v>
      </c>
      <c r="BH318" s="764">
        <f t="shared" si="745"/>
        <v>0</v>
      </c>
      <c r="BI318" s="764">
        <f t="shared" si="745"/>
        <v>0</v>
      </c>
      <c r="BJ318" s="764">
        <f t="shared" si="745"/>
        <v>0</v>
      </c>
      <c r="BK318" s="764">
        <f t="shared" si="745"/>
        <v>0</v>
      </c>
      <c r="BL318" s="764">
        <f t="shared" si="745"/>
        <v>0</v>
      </c>
      <c r="BM318" s="764">
        <f t="shared" si="745"/>
        <v>0</v>
      </c>
      <c r="BN318" s="764">
        <f t="shared" si="746"/>
        <v>0</v>
      </c>
      <c r="BO318" s="764">
        <f t="shared" si="746"/>
        <v>0</v>
      </c>
      <c r="BP318" s="764">
        <f t="shared" si="746"/>
        <v>0</v>
      </c>
      <c r="BQ318" s="764">
        <f t="shared" si="746"/>
        <v>0</v>
      </c>
      <c r="BR318" s="764">
        <f t="shared" si="746"/>
        <v>0</v>
      </c>
      <c r="BS318" s="764">
        <f t="shared" si="746"/>
        <v>0</v>
      </c>
      <c r="BT318" s="764">
        <f t="shared" si="746"/>
        <v>0</v>
      </c>
      <c r="BU318" s="764">
        <f t="shared" si="746"/>
        <v>0</v>
      </c>
      <c r="BV318" s="764">
        <f t="shared" si="746"/>
        <v>0</v>
      </c>
      <c r="BW318" s="764">
        <f t="shared" si="746"/>
        <v>0</v>
      </c>
      <c r="BX318" s="764">
        <f t="shared" si="747"/>
        <v>0</v>
      </c>
      <c r="BY318" s="764">
        <f t="shared" si="747"/>
        <v>0</v>
      </c>
      <c r="BZ318" s="764">
        <f t="shared" si="747"/>
        <v>0</v>
      </c>
      <c r="CA318" s="764">
        <f t="shared" si="747"/>
        <v>0</v>
      </c>
      <c r="CB318" s="764">
        <f t="shared" si="747"/>
        <v>0</v>
      </c>
      <c r="CC318" s="764">
        <f t="shared" si="747"/>
        <v>0</v>
      </c>
      <c r="CD318" s="764">
        <f t="shared" si="747"/>
        <v>0</v>
      </c>
      <c r="CE318" s="764">
        <f t="shared" si="747"/>
        <v>0</v>
      </c>
      <c r="CF318" s="764">
        <f t="shared" si="747"/>
        <v>0</v>
      </c>
      <c r="CG318" s="764">
        <f t="shared" si="747"/>
        <v>0</v>
      </c>
      <c r="CH318" s="764">
        <f t="shared" si="748"/>
        <v>0</v>
      </c>
      <c r="CI318" s="764">
        <f t="shared" si="748"/>
        <v>0</v>
      </c>
      <c r="CJ318" s="764">
        <f t="shared" si="748"/>
        <v>0</v>
      </c>
      <c r="CK318" s="764">
        <f t="shared" si="748"/>
        <v>0</v>
      </c>
      <c r="CL318" s="764">
        <f t="shared" si="748"/>
        <v>0</v>
      </c>
      <c r="CM318" s="764">
        <f t="shared" si="748"/>
        <v>0</v>
      </c>
      <c r="CN318" s="764">
        <f t="shared" si="748"/>
        <v>0</v>
      </c>
      <c r="CO318" s="764">
        <f t="shared" si="748"/>
        <v>0</v>
      </c>
      <c r="CP318" s="764">
        <f t="shared" si="748"/>
        <v>0</v>
      </c>
      <c r="CQ318" s="764">
        <f t="shared" si="748"/>
        <v>0</v>
      </c>
      <c r="CR318" s="764">
        <f t="shared" si="749"/>
        <v>0</v>
      </c>
      <c r="CS318" s="764">
        <f t="shared" si="749"/>
        <v>0</v>
      </c>
      <c r="CT318" s="764">
        <f t="shared" si="749"/>
        <v>0</v>
      </c>
      <c r="CU318" s="764">
        <f t="shared" si="749"/>
        <v>0</v>
      </c>
      <c r="CV318" s="764">
        <f t="shared" si="749"/>
        <v>0</v>
      </c>
      <c r="CW318" s="764">
        <f t="shared" si="749"/>
        <v>0</v>
      </c>
      <c r="CX318" s="764">
        <f t="shared" si="749"/>
        <v>0</v>
      </c>
      <c r="CY318" s="764">
        <f t="shared" si="749"/>
        <v>0</v>
      </c>
      <c r="CZ318" s="764">
        <f t="shared" si="749"/>
        <v>0</v>
      </c>
      <c r="DA318" s="764">
        <f t="shared" si="749"/>
        <v>0</v>
      </c>
      <c r="DB318" s="764">
        <f t="shared" si="750"/>
        <v>0</v>
      </c>
      <c r="DC318" s="764">
        <f t="shared" si="750"/>
        <v>0</v>
      </c>
      <c r="DD318" s="764">
        <f t="shared" si="750"/>
        <v>0</v>
      </c>
      <c r="DE318" s="764">
        <f t="shared" si="750"/>
        <v>0</v>
      </c>
      <c r="DF318" s="764">
        <f t="shared" si="750"/>
        <v>0</v>
      </c>
      <c r="DG318" s="764">
        <f t="shared" si="750"/>
        <v>0</v>
      </c>
      <c r="DH318" s="764">
        <f t="shared" si="750"/>
        <v>0</v>
      </c>
      <c r="DI318" s="764">
        <f t="shared" si="750"/>
        <v>0</v>
      </c>
      <c r="DJ318" s="764">
        <f t="shared" si="750"/>
        <v>0</v>
      </c>
      <c r="DK318" s="764">
        <f t="shared" si="750"/>
        <v>0</v>
      </c>
      <c r="DL318" s="764">
        <f t="shared" si="751"/>
        <v>0</v>
      </c>
      <c r="DM318" s="764">
        <f t="shared" si="751"/>
        <v>0</v>
      </c>
      <c r="DN318" s="764">
        <f t="shared" si="751"/>
        <v>0</v>
      </c>
      <c r="DO318" s="764">
        <f t="shared" si="751"/>
        <v>0</v>
      </c>
      <c r="DP318" s="764">
        <f t="shared" si="751"/>
        <v>0</v>
      </c>
      <c r="DQ318" s="764">
        <f t="shared" si="751"/>
        <v>0</v>
      </c>
      <c r="DR318" s="764">
        <f t="shared" si="751"/>
        <v>0</v>
      </c>
      <c r="DS318" s="764">
        <f t="shared" si="751"/>
        <v>0</v>
      </c>
      <c r="DT318" s="764">
        <f t="shared" si="751"/>
        <v>0</v>
      </c>
      <c r="DU318" s="764">
        <f t="shared" si="751"/>
        <v>0</v>
      </c>
      <c r="DV318" s="764">
        <f t="shared" si="752"/>
        <v>0</v>
      </c>
      <c r="DW318" s="764">
        <f t="shared" si="752"/>
        <v>0</v>
      </c>
      <c r="DX318" s="764">
        <f t="shared" si="752"/>
        <v>0</v>
      </c>
      <c r="DY318" s="764">
        <f t="shared" si="752"/>
        <v>0</v>
      </c>
      <c r="DZ318" s="764">
        <f t="shared" si="752"/>
        <v>0</v>
      </c>
      <c r="EA318" s="764">
        <f t="shared" si="752"/>
        <v>0</v>
      </c>
      <c r="EB318" s="764">
        <f t="shared" si="752"/>
        <v>0</v>
      </c>
      <c r="EC318" s="764">
        <f t="shared" si="752"/>
        <v>0</v>
      </c>
      <c r="ED318" s="764">
        <f t="shared" si="752"/>
        <v>0</v>
      </c>
      <c r="EE318" s="764">
        <f t="shared" si="752"/>
        <v>0</v>
      </c>
      <c r="EF318" s="764">
        <f t="shared" si="753"/>
        <v>0</v>
      </c>
      <c r="EG318" s="764">
        <f t="shared" si="753"/>
        <v>0</v>
      </c>
      <c r="EH318" s="764">
        <f t="shared" si="753"/>
        <v>0</v>
      </c>
      <c r="EI318" s="764">
        <f t="shared" si="753"/>
        <v>0</v>
      </c>
      <c r="EJ318" s="764">
        <f t="shared" si="753"/>
        <v>0</v>
      </c>
      <c r="EK318" s="764">
        <f t="shared" si="753"/>
        <v>0</v>
      </c>
      <c r="EL318" s="764">
        <f t="shared" si="753"/>
        <v>0</v>
      </c>
      <c r="EM318" s="764">
        <f t="shared" si="753"/>
        <v>0</v>
      </c>
      <c r="EN318" s="764">
        <f t="shared" si="753"/>
        <v>0</v>
      </c>
      <c r="EO318" s="764">
        <f t="shared" si="753"/>
        <v>0</v>
      </c>
      <c r="EP318" s="764">
        <f t="shared" si="754"/>
        <v>0</v>
      </c>
      <c r="EQ318" s="764">
        <f t="shared" si="754"/>
        <v>0</v>
      </c>
      <c r="ER318" s="764">
        <f t="shared" si="754"/>
        <v>0</v>
      </c>
      <c r="ES318" s="764">
        <f t="shared" si="754"/>
        <v>0</v>
      </c>
      <c r="ET318" s="764">
        <f t="shared" si="754"/>
        <v>0</v>
      </c>
      <c r="EU318" s="764">
        <f t="shared" si="754"/>
        <v>0</v>
      </c>
      <c r="EV318" s="764">
        <f t="shared" si="754"/>
        <v>0</v>
      </c>
      <c r="EW318" s="764">
        <f t="shared" si="754"/>
        <v>0</v>
      </c>
      <c r="EX318" s="764">
        <f t="shared" si="754"/>
        <v>0</v>
      </c>
      <c r="EY318" s="764">
        <f t="shared" si="754"/>
        <v>0</v>
      </c>
      <c r="EZ318" s="764">
        <f t="shared" si="755"/>
        <v>0</v>
      </c>
      <c r="FA318" s="764">
        <f t="shared" si="755"/>
        <v>0</v>
      </c>
      <c r="FB318" s="764">
        <f t="shared" si="755"/>
        <v>0</v>
      </c>
      <c r="FC318" s="764">
        <f t="shared" si="755"/>
        <v>0</v>
      </c>
      <c r="FD318" s="764">
        <f t="shared" si="755"/>
        <v>0</v>
      </c>
      <c r="FE318" s="764">
        <f t="shared" si="755"/>
        <v>0</v>
      </c>
      <c r="FF318" s="764">
        <f t="shared" si="755"/>
        <v>0</v>
      </c>
      <c r="FG318" s="764">
        <f t="shared" si="755"/>
        <v>0</v>
      </c>
      <c r="FH318" s="764">
        <f t="shared" si="755"/>
        <v>0</v>
      </c>
      <c r="FI318" s="764">
        <f t="shared" si="755"/>
        <v>0</v>
      </c>
      <c r="FJ318" s="764">
        <f t="shared" si="756"/>
        <v>0</v>
      </c>
      <c r="FK318" s="764">
        <f t="shared" si="756"/>
        <v>0</v>
      </c>
      <c r="FL318" s="764">
        <f t="shared" si="756"/>
        <v>0</v>
      </c>
      <c r="FM318" s="764">
        <f t="shared" si="756"/>
        <v>0</v>
      </c>
      <c r="FN318" s="764">
        <f t="shared" si="756"/>
        <v>0</v>
      </c>
      <c r="FO318" s="764">
        <f t="shared" si="756"/>
        <v>0</v>
      </c>
      <c r="FP318" s="764">
        <f t="shared" si="756"/>
        <v>0</v>
      </c>
      <c r="FQ318" s="764">
        <f t="shared" si="756"/>
        <v>0</v>
      </c>
      <c r="FR318" s="764">
        <f t="shared" si="756"/>
        <v>0</v>
      </c>
      <c r="FS318" s="764">
        <f t="shared" si="756"/>
        <v>0</v>
      </c>
      <c r="FT318" s="764">
        <f t="shared" si="757"/>
        <v>0</v>
      </c>
      <c r="FU318" s="764">
        <f t="shared" si="757"/>
        <v>0</v>
      </c>
      <c r="FV318" s="764">
        <f t="shared" si="757"/>
        <v>0</v>
      </c>
      <c r="FW318" s="764">
        <f t="shared" si="757"/>
        <v>0</v>
      </c>
      <c r="FX318" s="764">
        <f t="shared" si="757"/>
        <v>0</v>
      </c>
      <c r="FY318" s="764">
        <f t="shared" si="757"/>
        <v>0</v>
      </c>
      <c r="FZ318" s="764">
        <f t="shared" si="757"/>
        <v>0</v>
      </c>
      <c r="GA318" s="764">
        <f t="shared" si="757"/>
        <v>0</v>
      </c>
      <c r="GB318" s="764">
        <f t="shared" si="757"/>
        <v>0</v>
      </c>
      <c r="GC318" s="764">
        <f t="shared" si="757"/>
        <v>0</v>
      </c>
      <c r="GD318" s="764">
        <f t="shared" si="758"/>
        <v>0</v>
      </c>
      <c r="GE318" s="764">
        <f t="shared" si="758"/>
        <v>0</v>
      </c>
      <c r="GF318" s="764">
        <f t="shared" si="758"/>
        <v>0</v>
      </c>
      <c r="GG318" s="764">
        <f t="shared" si="758"/>
        <v>0</v>
      </c>
      <c r="GH318" s="764">
        <f t="shared" si="758"/>
        <v>0</v>
      </c>
      <c r="GI318" s="764">
        <f t="shared" si="758"/>
        <v>0</v>
      </c>
      <c r="GJ318" s="764">
        <f t="shared" si="758"/>
        <v>0</v>
      </c>
      <c r="GK318" s="764">
        <f t="shared" si="758"/>
        <v>0</v>
      </c>
      <c r="GL318" s="764">
        <f t="shared" si="758"/>
        <v>0</v>
      </c>
      <c r="GM318" s="764">
        <f t="shared" si="758"/>
        <v>0</v>
      </c>
      <c r="GN318" s="764">
        <f t="shared" si="759"/>
        <v>0</v>
      </c>
      <c r="GO318" s="764">
        <f t="shared" si="759"/>
        <v>0</v>
      </c>
      <c r="GP318" s="764">
        <f t="shared" si="759"/>
        <v>0</v>
      </c>
      <c r="GQ318" s="764">
        <f t="shared" si="759"/>
        <v>0</v>
      </c>
      <c r="GR318" s="764">
        <f t="shared" si="759"/>
        <v>0</v>
      </c>
      <c r="GS318" s="764">
        <f t="shared" si="759"/>
        <v>0</v>
      </c>
      <c r="GT318" s="764">
        <f t="shared" si="759"/>
        <v>0</v>
      </c>
      <c r="GU318" s="764">
        <f t="shared" si="759"/>
        <v>0</v>
      </c>
      <c r="GV318" s="764">
        <f t="shared" si="759"/>
        <v>0</v>
      </c>
      <c r="GW318" s="764">
        <f t="shared" si="759"/>
        <v>0</v>
      </c>
      <c r="GX318" s="764">
        <f t="shared" si="760"/>
        <v>0</v>
      </c>
      <c r="GY318" s="764">
        <f t="shared" si="760"/>
        <v>0</v>
      </c>
      <c r="GZ318" s="764">
        <f t="shared" si="760"/>
        <v>0</v>
      </c>
      <c r="HA318" s="764">
        <f t="shared" si="760"/>
        <v>0</v>
      </c>
      <c r="HB318" s="764">
        <f t="shared" si="760"/>
        <v>0</v>
      </c>
      <c r="HC318" s="764">
        <f t="shared" si="760"/>
        <v>0</v>
      </c>
      <c r="HD318" s="764">
        <f t="shared" si="760"/>
        <v>0</v>
      </c>
      <c r="HE318" s="764">
        <f t="shared" si="760"/>
        <v>0</v>
      </c>
      <c r="HF318" s="764">
        <f t="shared" si="760"/>
        <v>0</v>
      </c>
      <c r="HG318" s="764">
        <f t="shared" si="760"/>
        <v>0</v>
      </c>
      <c r="HH318" s="764">
        <f t="shared" si="761"/>
        <v>0</v>
      </c>
      <c r="HI318" s="764">
        <f t="shared" si="761"/>
        <v>0</v>
      </c>
      <c r="HJ318" s="764">
        <f t="shared" si="761"/>
        <v>0</v>
      </c>
      <c r="HK318" s="764">
        <f t="shared" si="761"/>
        <v>0</v>
      </c>
      <c r="HL318" s="764">
        <f t="shared" si="761"/>
        <v>0</v>
      </c>
      <c r="HM318" s="764">
        <f t="shared" si="761"/>
        <v>0</v>
      </c>
      <c r="HN318" s="764">
        <f t="shared" si="761"/>
        <v>0</v>
      </c>
      <c r="HO318" s="764">
        <f t="shared" si="761"/>
        <v>0</v>
      </c>
      <c r="HP318" s="764">
        <f t="shared" si="761"/>
        <v>0</v>
      </c>
      <c r="HQ318" s="764">
        <f t="shared" si="761"/>
        <v>0</v>
      </c>
      <c r="HR318" s="764">
        <f t="shared" si="762"/>
        <v>0</v>
      </c>
      <c r="HS318" s="764">
        <f t="shared" si="762"/>
        <v>0</v>
      </c>
      <c r="HT318" s="764">
        <f t="shared" si="762"/>
        <v>0</v>
      </c>
      <c r="HU318" s="764">
        <f t="shared" si="762"/>
        <v>0</v>
      </c>
      <c r="HV318" s="764">
        <f t="shared" si="762"/>
        <v>0</v>
      </c>
      <c r="HW318" s="764">
        <f t="shared" si="762"/>
        <v>0</v>
      </c>
      <c r="HX318" s="764">
        <f t="shared" si="762"/>
        <v>0</v>
      </c>
      <c r="HY318" s="764">
        <f t="shared" si="762"/>
        <v>0</v>
      </c>
      <c r="HZ318" s="764">
        <f t="shared" si="762"/>
        <v>0</v>
      </c>
      <c r="IA318" s="764">
        <f t="shared" si="762"/>
        <v>0</v>
      </c>
      <c r="IB318" s="764">
        <f t="shared" si="763"/>
        <v>0</v>
      </c>
      <c r="IC318" s="764">
        <f t="shared" si="763"/>
        <v>0</v>
      </c>
      <c r="ID318" s="764">
        <f t="shared" si="763"/>
        <v>0</v>
      </c>
      <c r="IE318" s="764">
        <f t="shared" si="763"/>
        <v>0</v>
      </c>
      <c r="IF318" s="764">
        <f t="shared" si="763"/>
        <v>0</v>
      </c>
      <c r="IG318" s="764">
        <f t="shared" si="763"/>
        <v>0</v>
      </c>
      <c r="IH318" s="764">
        <f t="shared" si="763"/>
        <v>0</v>
      </c>
      <c r="II318" s="764">
        <f t="shared" si="763"/>
        <v>0</v>
      </c>
      <c r="IJ318" s="764">
        <f t="shared" si="763"/>
        <v>0</v>
      </c>
      <c r="IK318" s="764">
        <f t="shared" si="763"/>
        <v>0</v>
      </c>
      <c r="IL318" s="764">
        <f t="shared" si="764"/>
        <v>0</v>
      </c>
      <c r="IM318" s="764">
        <f t="shared" si="764"/>
        <v>0</v>
      </c>
      <c r="IN318" s="764">
        <f t="shared" si="764"/>
        <v>0</v>
      </c>
      <c r="IO318" s="764">
        <f t="shared" si="764"/>
        <v>0</v>
      </c>
      <c r="IP318" s="764">
        <f t="shared" si="764"/>
        <v>0</v>
      </c>
      <c r="IQ318" s="764">
        <f t="shared" si="764"/>
        <v>0</v>
      </c>
      <c r="IR318" s="764">
        <f t="shared" si="764"/>
        <v>0</v>
      </c>
      <c r="IS318" s="764">
        <f t="shared" si="764"/>
        <v>0</v>
      </c>
      <c r="IT318" s="764">
        <f t="shared" si="764"/>
        <v>0</v>
      </c>
      <c r="IU318" s="764">
        <f t="shared" si="764"/>
        <v>0</v>
      </c>
      <c r="IV318" s="764">
        <f t="shared" si="764"/>
        <v>0</v>
      </c>
      <c r="IW318" s="764">
        <f t="shared" si="764"/>
        <v>0</v>
      </c>
      <c r="IX318" s="764">
        <f t="shared" si="764"/>
        <v>0</v>
      </c>
      <c r="IY318" s="764">
        <f t="shared" si="764"/>
        <v>0</v>
      </c>
      <c r="IZ318" s="764">
        <f t="shared" si="764"/>
        <v>0</v>
      </c>
      <c r="JA318" s="764">
        <f t="shared" si="764"/>
        <v>0</v>
      </c>
      <c r="JB318" s="764">
        <f t="shared" si="764"/>
        <v>0</v>
      </c>
      <c r="JC318" s="764">
        <f t="shared" si="764"/>
        <v>0</v>
      </c>
      <c r="JD318" s="764">
        <f t="shared" si="744"/>
        <v>0</v>
      </c>
      <c r="JE318" s="764">
        <f t="shared" si="744"/>
        <v>0</v>
      </c>
      <c r="JF318" s="764">
        <f t="shared" si="744"/>
        <v>0</v>
      </c>
      <c r="JG318" s="764">
        <f t="shared" si="744"/>
        <v>0</v>
      </c>
      <c r="JH318" s="764">
        <f t="shared" si="744"/>
        <v>0</v>
      </c>
      <c r="JI318" s="764">
        <f t="shared" si="744"/>
        <v>0</v>
      </c>
      <c r="JJ318" s="764">
        <f t="shared" si="744"/>
        <v>0</v>
      </c>
      <c r="JK318" s="764">
        <f t="shared" si="744"/>
        <v>0</v>
      </c>
      <c r="JL318" s="764">
        <f t="shared" si="764"/>
        <v>0</v>
      </c>
      <c r="JM318" s="764">
        <f t="shared" si="764"/>
        <v>0</v>
      </c>
      <c r="JN318" s="764">
        <f t="shared" si="764"/>
        <v>0</v>
      </c>
      <c r="JO318" s="764">
        <f t="shared" si="764"/>
        <v>0</v>
      </c>
      <c r="JP318" s="764">
        <f t="shared" si="764"/>
        <v>0</v>
      </c>
      <c r="JQ318" s="764">
        <f t="shared" si="624"/>
        <v>0</v>
      </c>
      <c r="JR318" s="764">
        <f t="shared" si="624"/>
        <v>0</v>
      </c>
      <c r="JS318" s="764">
        <f t="shared" si="764"/>
        <v>0</v>
      </c>
      <c r="JT318" s="765">
        <f t="shared" si="625"/>
        <v>0</v>
      </c>
      <c r="JU318" s="229">
        <f t="shared" si="626"/>
        <v>0</v>
      </c>
    </row>
    <row r="319" spans="1:281" ht="12.75" customHeight="1">
      <c r="A319" s="57"/>
      <c r="B319" s="52"/>
      <c r="C319" s="52"/>
      <c r="D319" s="62"/>
      <c r="E319" s="743" t="str">
        <f t="shared" si="623"/>
        <v xml:space="preserve"> </v>
      </c>
      <c r="F319" s="56"/>
      <c r="G319" s="228"/>
      <c r="H319" s="744">
        <f>SUMIF(Ajuste!$C$8:$C$483,$B$6:$B$499,Ajuste!$E$8:$E$483)</f>
        <v>0</v>
      </c>
      <c r="I319" s="744">
        <f>SUMIF(Ajuste!$C$8:$C$483,$B$6:$B$499,Ajuste!$F$8:$F$483)</f>
        <v>0</v>
      </c>
      <c r="J319" s="229">
        <f t="shared" si="627"/>
        <v>0</v>
      </c>
      <c r="K319" s="764">
        <f t="shared" si="745"/>
        <v>0</v>
      </c>
      <c r="L319" s="764">
        <f t="shared" si="765"/>
        <v>0</v>
      </c>
      <c r="M319" s="764">
        <f t="shared" si="765"/>
        <v>0</v>
      </c>
      <c r="N319" s="764">
        <f t="shared" si="765"/>
        <v>0</v>
      </c>
      <c r="O319" s="764">
        <f t="shared" si="765"/>
        <v>0</v>
      </c>
      <c r="P319" s="764">
        <f t="shared" si="765"/>
        <v>0</v>
      </c>
      <c r="Q319" s="764">
        <f t="shared" si="765"/>
        <v>0</v>
      </c>
      <c r="R319" s="764">
        <f t="shared" si="765"/>
        <v>0</v>
      </c>
      <c r="S319" s="764">
        <f t="shared" si="765"/>
        <v>0</v>
      </c>
      <c r="T319" s="764">
        <f t="shared" si="765"/>
        <v>0</v>
      </c>
      <c r="U319" s="764">
        <f t="shared" si="765"/>
        <v>0</v>
      </c>
      <c r="V319" s="764">
        <f t="shared" si="765"/>
        <v>0</v>
      </c>
      <c r="W319" s="764">
        <f t="shared" si="765"/>
        <v>0</v>
      </c>
      <c r="X319" s="764">
        <f t="shared" si="765"/>
        <v>0</v>
      </c>
      <c r="Y319" s="764">
        <f t="shared" si="765"/>
        <v>0</v>
      </c>
      <c r="Z319" s="764">
        <f t="shared" si="765"/>
        <v>0</v>
      </c>
      <c r="AA319" s="764">
        <f t="shared" si="765"/>
        <v>0</v>
      </c>
      <c r="AB319" s="764">
        <f t="shared" si="765"/>
        <v>0</v>
      </c>
      <c r="AC319" s="764">
        <f t="shared" si="765"/>
        <v>0</v>
      </c>
      <c r="AD319" s="764">
        <f t="shared" si="765"/>
        <v>0</v>
      </c>
      <c r="AE319" s="764">
        <f t="shared" si="765"/>
        <v>0</v>
      </c>
      <c r="AF319" s="764">
        <f t="shared" si="765"/>
        <v>0</v>
      </c>
      <c r="AG319" s="764">
        <f t="shared" si="765"/>
        <v>0</v>
      </c>
      <c r="AH319" s="764">
        <f t="shared" si="765"/>
        <v>0</v>
      </c>
      <c r="AI319" s="764">
        <f t="shared" si="765"/>
        <v>0</v>
      </c>
      <c r="AJ319" s="764">
        <f t="shared" si="765"/>
        <v>0</v>
      </c>
      <c r="AK319" s="764">
        <f t="shared" si="765"/>
        <v>0</v>
      </c>
      <c r="AL319" s="764">
        <f t="shared" si="765"/>
        <v>0</v>
      </c>
      <c r="AM319" s="764">
        <f t="shared" si="765"/>
        <v>0</v>
      </c>
      <c r="AN319" s="764">
        <f t="shared" si="765"/>
        <v>0</v>
      </c>
      <c r="AO319" s="764">
        <f t="shared" si="765"/>
        <v>0</v>
      </c>
      <c r="AP319" s="764">
        <f t="shared" si="765"/>
        <v>0</v>
      </c>
      <c r="AQ319" s="764">
        <f t="shared" si="765"/>
        <v>0</v>
      </c>
      <c r="AR319" s="764">
        <f t="shared" si="765"/>
        <v>0</v>
      </c>
      <c r="AS319" s="764">
        <f t="shared" si="765"/>
        <v>0</v>
      </c>
      <c r="AT319" s="764">
        <f t="shared" si="765"/>
        <v>0</v>
      </c>
      <c r="AU319" s="764">
        <f t="shared" si="765"/>
        <v>0</v>
      </c>
      <c r="AV319" s="764">
        <f t="shared" si="765"/>
        <v>0</v>
      </c>
      <c r="AW319" s="764">
        <f t="shared" si="765"/>
        <v>0</v>
      </c>
      <c r="AX319" s="764">
        <f t="shared" si="765"/>
        <v>0</v>
      </c>
      <c r="AY319" s="764">
        <f t="shared" si="765"/>
        <v>0</v>
      </c>
      <c r="AZ319" s="764">
        <f t="shared" si="765"/>
        <v>0</v>
      </c>
      <c r="BA319" s="764">
        <f t="shared" si="765"/>
        <v>0</v>
      </c>
      <c r="BB319" s="764">
        <f t="shared" si="765"/>
        <v>0</v>
      </c>
      <c r="BC319" s="764">
        <f t="shared" si="765"/>
        <v>0</v>
      </c>
      <c r="BD319" s="764">
        <f t="shared" si="765"/>
        <v>0</v>
      </c>
      <c r="BE319" s="764">
        <f t="shared" si="765"/>
        <v>0</v>
      </c>
      <c r="BF319" s="764">
        <f t="shared" si="745"/>
        <v>0</v>
      </c>
      <c r="BG319" s="764">
        <f t="shared" si="745"/>
        <v>0</v>
      </c>
      <c r="BH319" s="764">
        <f t="shared" si="745"/>
        <v>0</v>
      </c>
      <c r="BI319" s="764">
        <f t="shared" si="745"/>
        <v>0</v>
      </c>
      <c r="BJ319" s="764">
        <f t="shared" si="745"/>
        <v>0</v>
      </c>
      <c r="BK319" s="764">
        <f t="shared" si="745"/>
        <v>0</v>
      </c>
      <c r="BL319" s="764">
        <f t="shared" si="745"/>
        <v>0</v>
      </c>
      <c r="BM319" s="764">
        <f t="shared" si="745"/>
        <v>0</v>
      </c>
      <c r="BN319" s="764">
        <f t="shared" si="746"/>
        <v>0</v>
      </c>
      <c r="BO319" s="764">
        <f t="shared" si="746"/>
        <v>0</v>
      </c>
      <c r="BP319" s="764">
        <f t="shared" si="746"/>
        <v>0</v>
      </c>
      <c r="BQ319" s="764">
        <f t="shared" si="746"/>
        <v>0</v>
      </c>
      <c r="BR319" s="764">
        <f t="shared" si="746"/>
        <v>0</v>
      </c>
      <c r="BS319" s="764">
        <f t="shared" si="746"/>
        <v>0</v>
      </c>
      <c r="BT319" s="764">
        <f t="shared" si="746"/>
        <v>0</v>
      </c>
      <c r="BU319" s="764">
        <f t="shared" si="746"/>
        <v>0</v>
      </c>
      <c r="BV319" s="764">
        <f t="shared" si="746"/>
        <v>0</v>
      </c>
      <c r="BW319" s="764">
        <f t="shared" si="746"/>
        <v>0</v>
      </c>
      <c r="BX319" s="764">
        <f t="shared" si="747"/>
        <v>0</v>
      </c>
      <c r="BY319" s="764">
        <f t="shared" si="747"/>
        <v>0</v>
      </c>
      <c r="BZ319" s="764">
        <f t="shared" si="747"/>
        <v>0</v>
      </c>
      <c r="CA319" s="764">
        <f t="shared" si="747"/>
        <v>0</v>
      </c>
      <c r="CB319" s="764">
        <f t="shared" si="747"/>
        <v>0</v>
      </c>
      <c r="CC319" s="764">
        <f t="shared" si="747"/>
        <v>0</v>
      </c>
      <c r="CD319" s="764">
        <f t="shared" si="747"/>
        <v>0</v>
      </c>
      <c r="CE319" s="764">
        <f t="shared" si="747"/>
        <v>0</v>
      </c>
      <c r="CF319" s="764">
        <f t="shared" si="747"/>
        <v>0</v>
      </c>
      <c r="CG319" s="764">
        <f t="shared" si="747"/>
        <v>0</v>
      </c>
      <c r="CH319" s="764">
        <f t="shared" si="748"/>
        <v>0</v>
      </c>
      <c r="CI319" s="764">
        <f t="shared" si="748"/>
        <v>0</v>
      </c>
      <c r="CJ319" s="764">
        <f t="shared" si="748"/>
        <v>0</v>
      </c>
      <c r="CK319" s="764">
        <f t="shared" si="748"/>
        <v>0</v>
      </c>
      <c r="CL319" s="764">
        <f t="shared" si="748"/>
        <v>0</v>
      </c>
      <c r="CM319" s="764">
        <f t="shared" si="748"/>
        <v>0</v>
      </c>
      <c r="CN319" s="764">
        <f t="shared" si="748"/>
        <v>0</v>
      </c>
      <c r="CO319" s="764">
        <f t="shared" si="748"/>
        <v>0</v>
      </c>
      <c r="CP319" s="764">
        <f t="shared" si="748"/>
        <v>0</v>
      </c>
      <c r="CQ319" s="764">
        <f t="shared" si="748"/>
        <v>0</v>
      </c>
      <c r="CR319" s="764">
        <f t="shared" si="749"/>
        <v>0</v>
      </c>
      <c r="CS319" s="764">
        <f t="shared" si="749"/>
        <v>0</v>
      </c>
      <c r="CT319" s="764">
        <f t="shared" si="749"/>
        <v>0</v>
      </c>
      <c r="CU319" s="764">
        <f t="shared" si="749"/>
        <v>0</v>
      </c>
      <c r="CV319" s="764">
        <f t="shared" si="749"/>
        <v>0</v>
      </c>
      <c r="CW319" s="764">
        <f t="shared" si="749"/>
        <v>0</v>
      </c>
      <c r="CX319" s="764">
        <f t="shared" si="749"/>
        <v>0</v>
      </c>
      <c r="CY319" s="764">
        <f t="shared" si="749"/>
        <v>0</v>
      </c>
      <c r="CZ319" s="764">
        <f t="shared" si="749"/>
        <v>0</v>
      </c>
      <c r="DA319" s="764">
        <f t="shared" si="749"/>
        <v>0</v>
      </c>
      <c r="DB319" s="764">
        <f t="shared" si="750"/>
        <v>0</v>
      </c>
      <c r="DC319" s="764">
        <f t="shared" si="750"/>
        <v>0</v>
      </c>
      <c r="DD319" s="764">
        <f t="shared" si="750"/>
        <v>0</v>
      </c>
      <c r="DE319" s="764">
        <f t="shared" si="750"/>
        <v>0</v>
      </c>
      <c r="DF319" s="764">
        <f t="shared" si="750"/>
        <v>0</v>
      </c>
      <c r="DG319" s="764">
        <f t="shared" si="750"/>
        <v>0</v>
      </c>
      <c r="DH319" s="764">
        <f t="shared" si="750"/>
        <v>0</v>
      </c>
      <c r="DI319" s="764">
        <f t="shared" si="750"/>
        <v>0</v>
      </c>
      <c r="DJ319" s="764">
        <f t="shared" si="750"/>
        <v>0</v>
      </c>
      <c r="DK319" s="764">
        <f t="shared" si="750"/>
        <v>0</v>
      </c>
      <c r="DL319" s="764">
        <f t="shared" si="751"/>
        <v>0</v>
      </c>
      <c r="DM319" s="764">
        <f t="shared" si="751"/>
        <v>0</v>
      </c>
      <c r="DN319" s="764">
        <f t="shared" si="751"/>
        <v>0</v>
      </c>
      <c r="DO319" s="764">
        <f t="shared" si="751"/>
        <v>0</v>
      </c>
      <c r="DP319" s="764">
        <f t="shared" si="751"/>
        <v>0</v>
      </c>
      <c r="DQ319" s="764">
        <f t="shared" si="751"/>
        <v>0</v>
      </c>
      <c r="DR319" s="764">
        <f t="shared" si="751"/>
        <v>0</v>
      </c>
      <c r="DS319" s="764">
        <f t="shared" si="751"/>
        <v>0</v>
      </c>
      <c r="DT319" s="764">
        <f t="shared" si="751"/>
        <v>0</v>
      </c>
      <c r="DU319" s="764">
        <f t="shared" si="751"/>
        <v>0</v>
      </c>
      <c r="DV319" s="764">
        <f t="shared" si="752"/>
        <v>0</v>
      </c>
      <c r="DW319" s="764">
        <f t="shared" si="752"/>
        <v>0</v>
      </c>
      <c r="DX319" s="764">
        <f t="shared" si="752"/>
        <v>0</v>
      </c>
      <c r="DY319" s="764">
        <f t="shared" si="752"/>
        <v>0</v>
      </c>
      <c r="DZ319" s="764">
        <f t="shared" si="752"/>
        <v>0</v>
      </c>
      <c r="EA319" s="764">
        <f t="shared" si="752"/>
        <v>0</v>
      </c>
      <c r="EB319" s="764">
        <f t="shared" si="752"/>
        <v>0</v>
      </c>
      <c r="EC319" s="764">
        <f t="shared" si="752"/>
        <v>0</v>
      </c>
      <c r="ED319" s="764">
        <f t="shared" si="752"/>
        <v>0</v>
      </c>
      <c r="EE319" s="764">
        <f t="shared" si="752"/>
        <v>0</v>
      </c>
      <c r="EF319" s="764">
        <f t="shared" si="753"/>
        <v>0</v>
      </c>
      <c r="EG319" s="764">
        <f t="shared" si="753"/>
        <v>0</v>
      </c>
      <c r="EH319" s="764">
        <f t="shared" si="753"/>
        <v>0</v>
      </c>
      <c r="EI319" s="764">
        <f t="shared" si="753"/>
        <v>0</v>
      </c>
      <c r="EJ319" s="764">
        <f t="shared" si="753"/>
        <v>0</v>
      </c>
      <c r="EK319" s="764">
        <f t="shared" si="753"/>
        <v>0</v>
      </c>
      <c r="EL319" s="764">
        <f t="shared" si="753"/>
        <v>0</v>
      </c>
      <c r="EM319" s="764">
        <f t="shared" si="753"/>
        <v>0</v>
      </c>
      <c r="EN319" s="764">
        <f t="shared" si="753"/>
        <v>0</v>
      </c>
      <c r="EO319" s="764">
        <f t="shared" si="753"/>
        <v>0</v>
      </c>
      <c r="EP319" s="764">
        <f t="shared" si="754"/>
        <v>0</v>
      </c>
      <c r="EQ319" s="764">
        <f t="shared" si="754"/>
        <v>0</v>
      </c>
      <c r="ER319" s="764">
        <f t="shared" si="754"/>
        <v>0</v>
      </c>
      <c r="ES319" s="764">
        <f t="shared" si="754"/>
        <v>0</v>
      </c>
      <c r="ET319" s="764">
        <f t="shared" si="754"/>
        <v>0</v>
      </c>
      <c r="EU319" s="764">
        <f t="shared" si="754"/>
        <v>0</v>
      </c>
      <c r="EV319" s="764">
        <f t="shared" si="754"/>
        <v>0</v>
      </c>
      <c r="EW319" s="764">
        <f t="shared" si="754"/>
        <v>0</v>
      </c>
      <c r="EX319" s="764">
        <f t="shared" si="754"/>
        <v>0</v>
      </c>
      <c r="EY319" s="764">
        <f t="shared" si="754"/>
        <v>0</v>
      </c>
      <c r="EZ319" s="764">
        <f t="shared" si="755"/>
        <v>0</v>
      </c>
      <c r="FA319" s="764">
        <f t="shared" si="755"/>
        <v>0</v>
      </c>
      <c r="FB319" s="764">
        <f t="shared" si="755"/>
        <v>0</v>
      </c>
      <c r="FC319" s="764">
        <f t="shared" si="755"/>
        <v>0</v>
      </c>
      <c r="FD319" s="764">
        <f t="shared" si="755"/>
        <v>0</v>
      </c>
      <c r="FE319" s="764">
        <f t="shared" si="755"/>
        <v>0</v>
      </c>
      <c r="FF319" s="764">
        <f t="shared" si="755"/>
        <v>0</v>
      </c>
      <c r="FG319" s="764">
        <f t="shared" si="755"/>
        <v>0</v>
      </c>
      <c r="FH319" s="764">
        <f t="shared" si="755"/>
        <v>0</v>
      </c>
      <c r="FI319" s="764">
        <f t="shared" si="755"/>
        <v>0</v>
      </c>
      <c r="FJ319" s="764">
        <f t="shared" si="756"/>
        <v>0</v>
      </c>
      <c r="FK319" s="764">
        <f t="shared" si="756"/>
        <v>0</v>
      </c>
      <c r="FL319" s="764">
        <f t="shared" si="756"/>
        <v>0</v>
      </c>
      <c r="FM319" s="764">
        <f t="shared" si="756"/>
        <v>0</v>
      </c>
      <c r="FN319" s="764">
        <f t="shared" si="756"/>
        <v>0</v>
      </c>
      <c r="FO319" s="764">
        <f t="shared" si="756"/>
        <v>0</v>
      </c>
      <c r="FP319" s="764">
        <f t="shared" si="756"/>
        <v>0</v>
      </c>
      <c r="FQ319" s="764">
        <f t="shared" si="756"/>
        <v>0</v>
      </c>
      <c r="FR319" s="764">
        <f t="shared" si="756"/>
        <v>0</v>
      </c>
      <c r="FS319" s="764">
        <f t="shared" si="756"/>
        <v>0</v>
      </c>
      <c r="FT319" s="764">
        <f t="shared" si="757"/>
        <v>0</v>
      </c>
      <c r="FU319" s="764">
        <f t="shared" si="757"/>
        <v>0</v>
      </c>
      <c r="FV319" s="764">
        <f t="shared" si="757"/>
        <v>0</v>
      </c>
      <c r="FW319" s="764">
        <f t="shared" si="757"/>
        <v>0</v>
      </c>
      <c r="FX319" s="764">
        <f t="shared" si="757"/>
        <v>0</v>
      </c>
      <c r="FY319" s="764">
        <f t="shared" si="757"/>
        <v>0</v>
      </c>
      <c r="FZ319" s="764">
        <f t="shared" si="757"/>
        <v>0</v>
      </c>
      <c r="GA319" s="764">
        <f t="shared" si="757"/>
        <v>0</v>
      </c>
      <c r="GB319" s="764">
        <f t="shared" si="757"/>
        <v>0</v>
      </c>
      <c r="GC319" s="764">
        <f t="shared" si="757"/>
        <v>0</v>
      </c>
      <c r="GD319" s="764">
        <f t="shared" si="758"/>
        <v>0</v>
      </c>
      <c r="GE319" s="764">
        <f t="shared" si="758"/>
        <v>0</v>
      </c>
      <c r="GF319" s="764">
        <f t="shared" si="758"/>
        <v>0</v>
      </c>
      <c r="GG319" s="764">
        <f t="shared" si="758"/>
        <v>0</v>
      </c>
      <c r="GH319" s="764">
        <f t="shared" si="758"/>
        <v>0</v>
      </c>
      <c r="GI319" s="764">
        <f t="shared" si="758"/>
        <v>0</v>
      </c>
      <c r="GJ319" s="764">
        <f t="shared" si="758"/>
        <v>0</v>
      </c>
      <c r="GK319" s="764">
        <f t="shared" si="758"/>
        <v>0</v>
      </c>
      <c r="GL319" s="764">
        <f t="shared" si="758"/>
        <v>0</v>
      </c>
      <c r="GM319" s="764">
        <f t="shared" si="758"/>
        <v>0</v>
      </c>
      <c r="GN319" s="764">
        <f t="shared" si="759"/>
        <v>0</v>
      </c>
      <c r="GO319" s="764">
        <f t="shared" si="759"/>
        <v>0</v>
      </c>
      <c r="GP319" s="764">
        <f t="shared" si="759"/>
        <v>0</v>
      </c>
      <c r="GQ319" s="764">
        <f t="shared" si="759"/>
        <v>0</v>
      </c>
      <c r="GR319" s="764">
        <f t="shared" si="759"/>
        <v>0</v>
      </c>
      <c r="GS319" s="764">
        <f t="shared" si="759"/>
        <v>0</v>
      </c>
      <c r="GT319" s="764">
        <f t="shared" si="759"/>
        <v>0</v>
      </c>
      <c r="GU319" s="764">
        <f t="shared" si="759"/>
        <v>0</v>
      </c>
      <c r="GV319" s="764">
        <f t="shared" si="759"/>
        <v>0</v>
      </c>
      <c r="GW319" s="764">
        <f t="shared" si="759"/>
        <v>0</v>
      </c>
      <c r="GX319" s="764">
        <f t="shared" si="760"/>
        <v>0</v>
      </c>
      <c r="GY319" s="764">
        <f t="shared" si="760"/>
        <v>0</v>
      </c>
      <c r="GZ319" s="764">
        <f t="shared" si="760"/>
        <v>0</v>
      </c>
      <c r="HA319" s="764">
        <f t="shared" si="760"/>
        <v>0</v>
      </c>
      <c r="HB319" s="764">
        <f t="shared" si="760"/>
        <v>0</v>
      </c>
      <c r="HC319" s="764">
        <f t="shared" si="760"/>
        <v>0</v>
      </c>
      <c r="HD319" s="764">
        <f t="shared" si="760"/>
        <v>0</v>
      </c>
      <c r="HE319" s="764">
        <f t="shared" si="760"/>
        <v>0</v>
      </c>
      <c r="HF319" s="764">
        <f t="shared" si="760"/>
        <v>0</v>
      </c>
      <c r="HG319" s="764">
        <f t="shared" si="760"/>
        <v>0</v>
      </c>
      <c r="HH319" s="764">
        <f t="shared" si="761"/>
        <v>0</v>
      </c>
      <c r="HI319" s="764">
        <f t="shared" si="761"/>
        <v>0</v>
      </c>
      <c r="HJ319" s="764">
        <f t="shared" si="761"/>
        <v>0</v>
      </c>
      <c r="HK319" s="764">
        <f t="shared" si="761"/>
        <v>0</v>
      </c>
      <c r="HL319" s="764">
        <f t="shared" si="761"/>
        <v>0</v>
      </c>
      <c r="HM319" s="764">
        <f t="shared" si="761"/>
        <v>0</v>
      </c>
      <c r="HN319" s="764">
        <f t="shared" si="761"/>
        <v>0</v>
      </c>
      <c r="HO319" s="764">
        <f t="shared" si="761"/>
        <v>0</v>
      </c>
      <c r="HP319" s="764">
        <f t="shared" si="761"/>
        <v>0</v>
      </c>
      <c r="HQ319" s="764">
        <f t="shared" si="761"/>
        <v>0</v>
      </c>
      <c r="HR319" s="764">
        <f t="shared" si="762"/>
        <v>0</v>
      </c>
      <c r="HS319" s="764">
        <f t="shared" si="762"/>
        <v>0</v>
      </c>
      <c r="HT319" s="764">
        <f t="shared" si="762"/>
        <v>0</v>
      </c>
      <c r="HU319" s="764">
        <f t="shared" si="762"/>
        <v>0</v>
      </c>
      <c r="HV319" s="764">
        <f t="shared" si="762"/>
        <v>0</v>
      </c>
      <c r="HW319" s="764">
        <f t="shared" si="762"/>
        <v>0</v>
      </c>
      <c r="HX319" s="764">
        <f t="shared" si="762"/>
        <v>0</v>
      </c>
      <c r="HY319" s="764">
        <f t="shared" si="762"/>
        <v>0</v>
      </c>
      <c r="HZ319" s="764">
        <f t="shared" si="762"/>
        <v>0</v>
      </c>
      <c r="IA319" s="764">
        <f t="shared" si="762"/>
        <v>0</v>
      </c>
      <c r="IB319" s="764">
        <f t="shared" si="763"/>
        <v>0</v>
      </c>
      <c r="IC319" s="764">
        <f t="shared" si="763"/>
        <v>0</v>
      </c>
      <c r="ID319" s="764">
        <f t="shared" si="763"/>
        <v>0</v>
      </c>
      <c r="IE319" s="764">
        <f t="shared" si="763"/>
        <v>0</v>
      </c>
      <c r="IF319" s="764">
        <f t="shared" si="763"/>
        <v>0</v>
      </c>
      <c r="IG319" s="764">
        <f t="shared" si="763"/>
        <v>0</v>
      </c>
      <c r="IH319" s="764">
        <f t="shared" si="763"/>
        <v>0</v>
      </c>
      <c r="II319" s="764">
        <f t="shared" si="763"/>
        <v>0</v>
      </c>
      <c r="IJ319" s="764">
        <f t="shared" si="763"/>
        <v>0</v>
      </c>
      <c r="IK319" s="764">
        <f t="shared" si="763"/>
        <v>0</v>
      </c>
      <c r="IL319" s="764">
        <f t="shared" si="764"/>
        <v>0</v>
      </c>
      <c r="IM319" s="764">
        <f t="shared" si="764"/>
        <v>0</v>
      </c>
      <c r="IN319" s="764">
        <f t="shared" si="764"/>
        <v>0</v>
      </c>
      <c r="IO319" s="764">
        <f t="shared" si="764"/>
        <v>0</v>
      </c>
      <c r="IP319" s="764">
        <f t="shared" si="764"/>
        <v>0</v>
      </c>
      <c r="IQ319" s="764">
        <f t="shared" si="764"/>
        <v>0</v>
      </c>
      <c r="IR319" s="764">
        <f t="shared" si="764"/>
        <v>0</v>
      </c>
      <c r="IS319" s="764">
        <f t="shared" si="764"/>
        <v>0</v>
      </c>
      <c r="IT319" s="764">
        <f t="shared" si="764"/>
        <v>0</v>
      </c>
      <c r="IU319" s="764">
        <f t="shared" si="764"/>
        <v>0</v>
      </c>
      <c r="IV319" s="764">
        <f t="shared" si="764"/>
        <v>0</v>
      </c>
      <c r="IW319" s="764">
        <f t="shared" si="764"/>
        <v>0</v>
      </c>
      <c r="IX319" s="764">
        <f t="shared" si="764"/>
        <v>0</v>
      </c>
      <c r="IY319" s="764">
        <f t="shared" si="764"/>
        <v>0</v>
      </c>
      <c r="IZ319" s="764">
        <f t="shared" si="764"/>
        <v>0</v>
      </c>
      <c r="JA319" s="764">
        <f t="shared" si="764"/>
        <v>0</v>
      </c>
      <c r="JB319" s="764">
        <f t="shared" si="764"/>
        <v>0</v>
      </c>
      <c r="JC319" s="764">
        <f t="shared" si="764"/>
        <v>0</v>
      </c>
      <c r="JD319" s="764">
        <f t="shared" si="744"/>
        <v>0</v>
      </c>
      <c r="JE319" s="764">
        <f t="shared" si="744"/>
        <v>0</v>
      </c>
      <c r="JF319" s="764">
        <f t="shared" si="744"/>
        <v>0</v>
      </c>
      <c r="JG319" s="764">
        <f t="shared" si="744"/>
        <v>0</v>
      </c>
      <c r="JH319" s="764">
        <f t="shared" si="744"/>
        <v>0</v>
      </c>
      <c r="JI319" s="764">
        <f t="shared" si="744"/>
        <v>0</v>
      </c>
      <c r="JJ319" s="764">
        <f t="shared" si="744"/>
        <v>0</v>
      </c>
      <c r="JK319" s="764">
        <f t="shared" si="744"/>
        <v>0</v>
      </c>
      <c r="JL319" s="764">
        <f t="shared" si="764"/>
        <v>0</v>
      </c>
      <c r="JM319" s="764">
        <f t="shared" si="764"/>
        <v>0</v>
      </c>
      <c r="JN319" s="764">
        <f t="shared" si="764"/>
        <v>0</v>
      </c>
      <c r="JO319" s="764">
        <f t="shared" si="764"/>
        <v>0</v>
      </c>
      <c r="JP319" s="764">
        <f t="shared" si="764"/>
        <v>0</v>
      </c>
      <c r="JQ319" s="764">
        <f t="shared" si="624"/>
        <v>0</v>
      </c>
      <c r="JR319" s="764">
        <f t="shared" si="624"/>
        <v>0</v>
      </c>
      <c r="JS319" s="764">
        <f t="shared" si="764"/>
        <v>0</v>
      </c>
      <c r="JT319" s="765">
        <f t="shared" si="625"/>
        <v>0</v>
      </c>
      <c r="JU319" s="229">
        <f t="shared" si="626"/>
        <v>0</v>
      </c>
    </row>
    <row r="320" spans="1:281" ht="12.75" customHeight="1">
      <c r="A320" s="57"/>
      <c r="B320" s="52"/>
      <c r="C320" s="52"/>
      <c r="D320" s="62"/>
      <c r="E320" s="743" t="str">
        <f t="shared" si="623"/>
        <v xml:space="preserve"> </v>
      </c>
      <c r="F320" s="56"/>
      <c r="G320" s="228"/>
      <c r="H320" s="744">
        <f>SUMIF(Ajuste!$C$8:$C$483,$B$6:$B$499,Ajuste!$E$8:$E$483)</f>
        <v>0</v>
      </c>
      <c r="I320" s="744">
        <f>SUMIF(Ajuste!$C$8:$C$483,$B$6:$B$499,Ajuste!$F$8:$F$483)</f>
        <v>0</v>
      </c>
      <c r="J320" s="229">
        <f t="shared" si="627"/>
        <v>0</v>
      </c>
      <c r="K320" s="764">
        <f t="shared" si="745"/>
        <v>0</v>
      </c>
      <c r="L320" s="764">
        <f t="shared" si="765"/>
        <v>0</v>
      </c>
      <c r="M320" s="764">
        <f t="shared" si="765"/>
        <v>0</v>
      </c>
      <c r="N320" s="764">
        <f t="shared" si="765"/>
        <v>0</v>
      </c>
      <c r="O320" s="764">
        <f t="shared" si="765"/>
        <v>0</v>
      </c>
      <c r="P320" s="764">
        <f t="shared" si="765"/>
        <v>0</v>
      </c>
      <c r="Q320" s="764">
        <f t="shared" si="765"/>
        <v>0</v>
      </c>
      <c r="R320" s="764">
        <f t="shared" si="765"/>
        <v>0</v>
      </c>
      <c r="S320" s="764">
        <f t="shared" si="765"/>
        <v>0</v>
      </c>
      <c r="T320" s="764">
        <f t="shared" si="765"/>
        <v>0</v>
      </c>
      <c r="U320" s="764">
        <f t="shared" si="765"/>
        <v>0</v>
      </c>
      <c r="V320" s="764">
        <f t="shared" si="765"/>
        <v>0</v>
      </c>
      <c r="W320" s="764">
        <f t="shared" si="765"/>
        <v>0</v>
      </c>
      <c r="X320" s="764">
        <f t="shared" si="765"/>
        <v>0</v>
      </c>
      <c r="Y320" s="764">
        <f t="shared" si="765"/>
        <v>0</v>
      </c>
      <c r="Z320" s="764">
        <f t="shared" si="765"/>
        <v>0</v>
      </c>
      <c r="AA320" s="764">
        <f t="shared" si="765"/>
        <v>0</v>
      </c>
      <c r="AB320" s="764">
        <f t="shared" si="765"/>
        <v>0</v>
      </c>
      <c r="AC320" s="764">
        <f t="shared" si="765"/>
        <v>0</v>
      </c>
      <c r="AD320" s="764">
        <f t="shared" si="765"/>
        <v>0</v>
      </c>
      <c r="AE320" s="764">
        <f t="shared" si="765"/>
        <v>0</v>
      </c>
      <c r="AF320" s="764">
        <f t="shared" si="765"/>
        <v>0</v>
      </c>
      <c r="AG320" s="764">
        <f t="shared" si="765"/>
        <v>0</v>
      </c>
      <c r="AH320" s="764">
        <f t="shared" si="765"/>
        <v>0</v>
      </c>
      <c r="AI320" s="764">
        <f t="shared" si="765"/>
        <v>0</v>
      </c>
      <c r="AJ320" s="764">
        <f t="shared" si="765"/>
        <v>0</v>
      </c>
      <c r="AK320" s="764">
        <f t="shared" si="765"/>
        <v>0</v>
      </c>
      <c r="AL320" s="764">
        <f t="shared" si="765"/>
        <v>0</v>
      </c>
      <c r="AM320" s="764">
        <f t="shared" si="765"/>
        <v>0</v>
      </c>
      <c r="AN320" s="764">
        <f t="shared" si="765"/>
        <v>0</v>
      </c>
      <c r="AO320" s="764">
        <f t="shared" si="765"/>
        <v>0</v>
      </c>
      <c r="AP320" s="764">
        <f t="shared" si="765"/>
        <v>0</v>
      </c>
      <c r="AQ320" s="764">
        <f t="shared" si="765"/>
        <v>0</v>
      </c>
      <c r="AR320" s="764">
        <f t="shared" si="765"/>
        <v>0</v>
      </c>
      <c r="AS320" s="764">
        <f t="shared" si="765"/>
        <v>0</v>
      </c>
      <c r="AT320" s="764">
        <f t="shared" si="765"/>
        <v>0</v>
      </c>
      <c r="AU320" s="764">
        <f t="shared" si="765"/>
        <v>0</v>
      </c>
      <c r="AV320" s="764">
        <f t="shared" si="765"/>
        <v>0</v>
      </c>
      <c r="AW320" s="764">
        <f t="shared" si="765"/>
        <v>0</v>
      </c>
      <c r="AX320" s="764">
        <f t="shared" si="765"/>
        <v>0</v>
      </c>
      <c r="AY320" s="764">
        <f t="shared" si="765"/>
        <v>0</v>
      </c>
      <c r="AZ320" s="764">
        <f t="shared" si="765"/>
        <v>0</v>
      </c>
      <c r="BA320" s="764">
        <f t="shared" si="765"/>
        <v>0</v>
      </c>
      <c r="BB320" s="764">
        <f t="shared" si="765"/>
        <v>0</v>
      </c>
      <c r="BC320" s="764">
        <f t="shared" si="765"/>
        <v>0</v>
      </c>
      <c r="BD320" s="764">
        <f t="shared" si="765"/>
        <v>0</v>
      </c>
      <c r="BE320" s="764">
        <f t="shared" si="765"/>
        <v>0</v>
      </c>
      <c r="BF320" s="764">
        <f t="shared" si="745"/>
        <v>0</v>
      </c>
      <c r="BG320" s="764">
        <f t="shared" si="745"/>
        <v>0</v>
      </c>
      <c r="BH320" s="764">
        <f t="shared" si="745"/>
        <v>0</v>
      </c>
      <c r="BI320" s="764">
        <f t="shared" si="745"/>
        <v>0</v>
      </c>
      <c r="BJ320" s="764">
        <f t="shared" si="745"/>
        <v>0</v>
      </c>
      <c r="BK320" s="764">
        <f t="shared" si="745"/>
        <v>0</v>
      </c>
      <c r="BL320" s="764">
        <f t="shared" si="745"/>
        <v>0</v>
      </c>
      <c r="BM320" s="764">
        <f t="shared" si="745"/>
        <v>0</v>
      </c>
      <c r="BN320" s="764">
        <f t="shared" si="746"/>
        <v>0</v>
      </c>
      <c r="BO320" s="764">
        <f t="shared" si="746"/>
        <v>0</v>
      </c>
      <c r="BP320" s="764">
        <f t="shared" si="746"/>
        <v>0</v>
      </c>
      <c r="BQ320" s="764">
        <f t="shared" si="746"/>
        <v>0</v>
      </c>
      <c r="BR320" s="764">
        <f t="shared" si="746"/>
        <v>0</v>
      </c>
      <c r="BS320" s="764">
        <f t="shared" si="746"/>
        <v>0</v>
      </c>
      <c r="BT320" s="764">
        <f t="shared" si="746"/>
        <v>0</v>
      </c>
      <c r="BU320" s="764">
        <f t="shared" si="746"/>
        <v>0</v>
      </c>
      <c r="BV320" s="764">
        <f t="shared" si="746"/>
        <v>0</v>
      </c>
      <c r="BW320" s="764">
        <f t="shared" si="746"/>
        <v>0</v>
      </c>
      <c r="BX320" s="764">
        <f t="shared" si="747"/>
        <v>0</v>
      </c>
      <c r="BY320" s="764">
        <f t="shared" si="747"/>
        <v>0</v>
      </c>
      <c r="BZ320" s="764">
        <f t="shared" si="747"/>
        <v>0</v>
      </c>
      <c r="CA320" s="764">
        <f t="shared" si="747"/>
        <v>0</v>
      </c>
      <c r="CB320" s="764">
        <f t="shared" si="747"/>
        <v>0</v>
      </c>
      <c r="CC320" s="764">
        <f t="shared" si="747"/>
        <v>0</v>
      </c>
      <c r="CD320" s="764">
        <f t="shared" si="747"/>
        <v>0</v>
      </c>
      <c r="CE320" s="764">
        <f t="shared" si="747"/>
        <v>0</v>
      </c>
      <c r="CF320" s="764">
        <f t="shared" si="747"/>
        <v>0</v>
      </c>
      <c r="CG320" s="764">
        <f t="shared" si="747"/>
        <v>0</v>
      </c>
      <c r="CH320" s="764">
        <f t="shared" si="748"/>
        <v>0</v>
      </c>
      <c r="CI320" s="764">
        <f t="shared" si="748"/>
        <v>0</v>
      </c>
      <c r="CJ320" s="764">
        <f t="shared" si="748"/>
        <v>0</v>
      </c>
      <c r="CK320" s="764">
        <f t="shared" si="748"/>
        <v>0</v>
      </c>
      <c r="CL320" s="764">
        <f t="shared" si="748"/>
        <v>0</v>
      </c>
      <c r="CM320" s="764">
        <f t="shared" si="748"/>
        <v>0</v>
      </c>
      <c r="CN320" s="764">
        <f t="shared" si="748"/>
        <v>0</v>
      </c>
      <c r="CO320" s="764">
        <f t="shared" si="748"/>
        <v>0</v>
      </c>
      <c r="CP320" s="764">
        <f t="shared" si="748"/>
        <v>0</v>
      </c>
      <c r="CQ320" s="764">
        <f t="shared" si="748"/>
        <v>0</v>
      </c>
      <c r="CR320" s="764">
        <f t="shared" si="749"/>
        <v>0</v>
      </c>
      <c r="CS320" s="764">
        <f t="shared" si="749"/>
        <v>0</v>
      </c>
      <c r="CT320" s="764">
        <f t="shared" si="749"/>
        <v>0</v>
      </c>
      <c r="CU320" s="764">
        <f t="shared" si="749"/>
        <v>0</v>
      </c>
      <c r="CV320" s="764">
        <f t="shared" si="749"/>
        <v>0</v>
      </c>
      <c r="CW320" s="764">
        <f t="shared" si="749"/>
        <v>0</v>
      </c>
      <c r="CX320" s="764">
        <f t="shared" si="749"/>
        <v>0</v>
      </c>
      <c r="CY320" s="764">
        <f t="shared" si="749"/>
        <v>0</v>
      </c>
      <c r="CZ320" s="764">
        <f t="shared" si="749"/>
        <v>0</v>
      </c>
      <c r="DA320" s="764">
        <f t="shared" si="749"/>
        <v>0</v>
      </c>
      <c r="DB320" s="764">
        <f t="shared" si="750"/>
        <v>0</v>
      </c>
      <c r="DC320" s="764">
        <f t="shared" si="750"/>
        <v>0</v>
      </c>
      <c r="DD320" s="764">
        <f t="shared" si="750"/>
        <v>0</v>
      </c>
      <c r="DE320" s="764">
        <f t="shared" si="750"/>
        <v>0</v>
      </c>
      <c r="DF320" s="764">
        <f t="shared" si="750"/>
        <v>0</v>
      </c>
      <c r="DG320" s="764">
        <f t="shared" si="750"/>
        <v>0</v>
      </c>
      <c r="DH320" s="764">
        <f t="shared" si="750"/>
        <v>0</v>
      </c>
      <c r="DI320" s="764">
        <f t="shared" si="750"/>
        <v>0</v>
      </c>
      <c r="DJ320" s="764">
        <f t="shared" si="750"/>
        <v>0</v>
      </c>
      <c r="DK320" s="764">
        <f t="shared" si="750"/>
        <v>0</v>
      </c>
      <c r="DL320" s="764">
        <f t="shared" si="751"/>
        <v>0</v>
      </c>
      <c r="DM320" s="764">
        <f t="shared" si="751"/>
        <v>0</v>
      </c>
      <c r="DN320" s="764">
        <f t="shared" si="751"/>
        <v>0</v>
      </c>
      <c r="DO320" s="764">
        <f t="shared" si="751"/>
        <v>0</v>
      </c>
      <c r="DP320" s="764">
        <f t="shared" si="751"/>
        <v>0</v>
      </c>
      <c r="DQ320" s="764">
        <f t="shared" si="751"/>
        <v>0</v>
      </c>
      <c r="DR320" s="764">
        <f t="shared" si="751"/>
        <v>0</v>
      </c>
      <c r="DS320" s="764">
        <f t="shared" si="751"/>
        <v>0</v>
      </c>
      <c r="DT320" s="764">
        <f t="shared" si="751"/>
        <v>0</v>
      </c>
      <c r="DU320" s="764">
        <f t="shared" si="751"/>
        <v>0</v>
      </c>
      <c r="DV320" s="764">
        <f t="shared" si="752"/>
        <v>0</v>
      </c>
      <c r="DW320" s="764">
        <f t="shared" si="752"/>
        <v>0</v>
      </c>
      <c r="DX320" s="764">
        <f t="shared" si="752"/>
        <v>0</v>
      </c>
      <c r="DY320" s="764">
        <f t="shared" si="752"/>
        <v>0</v>
      </c>
      <c r="DZ320" s="764">
        <f t="shared" si="752"/>
        <v>0</v>
      </c>
      <c r="EA320" s="764">
        <f t="shared" si="752"/>
        <v>0</v>
      </c>
      <c r="EB320" s="764">
        <f t="shared" si="752"/>
        <v>0</v>
      </c>
      <c r="EC320" s="764">
        <f t="shared" si="752"/>
        <v>0</v>
      </c>
      <c r="ED320" s="764">
        <f t="shared" si="752"/>
        <v>0</v>
      </c>
      <c r="EE320" s="764">
        <f t="shared" si="752"/>
        <v>0</v>
      </c>
      <c r="EF320" s="764">
        <f t="shared" si="753"/>
        <v>0</v>
      </c>
      <c r="EG320" s="764">
        <f t="shared" si="753"/>
        <v>0</v>
      </c>
      <c r="EH320" s="764">
        <f t="shared" si="753"/>
        <v>0</v>
      </c>
      <c r="EI320" s="764">
        <f t="shared" si="753"/>
        <v>0</v>
      </c>
      <c r="EJ320" s="764">
        <f t="shared" si="753"/>
        <v>0</v>
      </c>
      <c r="EK320" s="764">
        <f t="shared" si="753"/>
        <v>0</v>
      </c>
      <c r="EL320" s="764">
        <f t="shared" si="753"/>
        <v>0</v>
      </c>
      <c r="EM320" s="764">
        <f t="shared" si="753"/>
        <v>0</v>
      </c>
      <c r="EN320" s="764">
        <f t="shared" si="753"/>
        <v>0</v>
      </c>
      <c r="EO320" s="764">
        <f t="shared" si="753"/>
        <v>0</v>
      </c>
      <c r="EP320" s="764">
        <f t="shared" si="754"/>
        <v>0</v>
      </c>
      <c r="EQ320" s="764">
        <f t="shared" si="754"/>
        <v>0</v>
      </c>
      <c r="ER320" s="764">
        <f t="shared" si="754"/>
        <v>0</v>
      </c>
      <c r="ES320" s="764">
        <f t="shared" si="754"/>
        <v>0</v>
      </c>
      <c r="ET320" s="764">
        <f t="shared" si="754"/>
        <v>0</v>
      </c>
      <c r="EU320" s="764">
        <f t="shared" si="754"/>
        <v>0</v>
      </c>
      <c r="EV320" s="764">
        <f t="shared" si="754"/>
        <v>0</v>
      </c>
      <c r="EW320" s="764">
        <f t="shared" si="754"/>
        <v>0</v>
      </c>
      <c r="EX320" s="764">
        <f t="shared" si="754"/>
        <v>0</v>
      </c>
      <c r="EY320" s="764">
        <f t="shared" si="754"/>
        <v>0</v>
      </c>
      <c r="EZ320" s="764">
        <f t="shared" si="755"/>
        <v>0</v>
      </c>
      <c r="FA320" s="764">
        <f t="shared" si="755"/>
        <v>0</v>
      </c>
      <c r="FB320" s="764">
        <f t="shared" si="755"/>
        <v>0</v>
      </c>
      <c r="FC320" s="764">
        <f t="shared" si="755"/>
        <v>0</v>
      </c>
      <c r="FD320" s="764">
        <f t="shared" si="755"/>
        <v>0</v>
      </c>
      <c r="FE320" s="764">
        <f t="shared" si="755"/>
        <v>0</v>
      </c>
      <c r="FF320" s="764">
        <f t="shared" si="755"/>
        <v>0</v>
      </c>
      <c r="FG320" s="764">
        <f t="shared" si="755"/>
        <v>0</v>
      </c>
      <c r="FH320" s="764">
        <f t="shared" si="755"/>
        <v>0</v>
      </c>
      <c r="FI320" s="764">
        <f t="shared" si="755"/>
        <v>0</v>
      </c>
      <c r="FJ320" s="764">
        <f t="shared" si="756"/>
        <v>0</v>
      </c>
      <c r="FK320" s="764">
        <f t="shared" si="756"/>
        <v>0</v>
      </c>
      <c r="FL320" s="764">
        <f t="shared" si="756"/>
        <v>0</v>
      </c>
      <c r="FM320" s="764">
        <f t="shared" si="756"/>
        <v>0</v>
      </c>
      <c r="FN320" s="764">
        <f t="shared" si="756"/>
        <v>0</v>
      </c>
      <c r="FO320" s="764">
        <f t="shared" si="756"/>
        <v>0</v>
      </c>
      <c r="FP320" s="764">
        <f t="shared" si="756"/>
        <v>0</v>
      </c>
      <c r="FQ320" s="764">
        <f t="shared" si="756"/>
        <v>0</v>
      </c>
      <c r="FR320" s="764">
        <f t="shared" si="756"/>
        <v>0</v>
      </c>
      <c r="FS320" s="764">
        <f t="shared" si="756"/>
        <v>0</v>
      </c>
      <c r="FT320" s="764">
        <f t="shared" si="757"/>
        <v>0</v>
      </c>
      <c r="FU320" s="764">
        <f t="shared" si="757"/>
        <v>0</v>
      </c>
      <c r="FV320" s="764">
        <f t="shared" si="757"/>
        <v>0</v>
      </c>
      <c r="FW320" s="764">
        <f t="shared" si="757"/>
        <v>0</v>
      </c>
      <c r="FX320" s="764">
        <f t="shared" si="757"/>
        <v>0</v>
      </c>
      <c r="FY320" s="764">
        <f t="shared" si="757"/>
        <v>0</v>
      </c>
      <c r="FZ320" s="764">
        <f t="shared" si="757"/>
        <v>0</v>
      </c>
      <c r="GA320" s="764">
        <f t="shared" si="757"/>
        <v>0</v>
      </c>
      <c r="GB320" s="764">
        <f t="shared" si="757"/>
        <v>0</v>
      </c>
      <c r="GC320" s="764">
        <f t="shared" si="757"/>
        <v>0</v>
      </c>
      <c r="GD320" s="764">
        <f t="shared" si="758"/>
        <v>0</v>
      </c>
      <c r="GE320" s="764">
        <f t="shared" si="758"/>
        <v>0</v>
      </c>
      <c r="GF320" s="764">
        <f t="shared" si="758"/>
        <v>0</v>
      </c>
      <c r="GG320" s="764">
        <f t="shared" si="758"/>
        <v>0</v>
      </c>
      <c r="GH320" s="764">
        <f t="shared" si="758"/>
        <v>0</v>
      </c>
      <c r="GI320" s="764">
        <f t="shared" si="758"/>
        <v>0</v>
      </c>
      <c r="GJ320" s="764">
        <f t="shared" si="758"/>
        <v>0</v>
      </c>
      <c r="GK320" s="764">
        <f t="shared" si="758"/>
        <v>0</v>
      </c>
      <c r="GL320" s="764">
        <f t="shared" si="758"/>
        <v>0</v>
      </c>
      <c r="GM320" s="764">
        <f t="shared" si="758"/>
        <v>0</v>
      </c>
      <c r="GN320" s="764">
        <f t="shared" si="759"/>
        <v>0</v>
      </c>
      <c r="GO320" s="764">
        <f t="shared" si="759"/>
        <v>0</v>
      </c>
      <c r="GP320" s="764">
        <f t="shared" si="759"/>
        <v>0</v>
      </c>
      <c r="GQ320" s="764">
        <f t="shared" si="759"/>
        <v>0</v>
      </c>
      <c r="GR320" s="764">
        <f t="shared" si="759"/>
        <v>0</v>
      </c>
      <c r="GS320" s="764">
        <f t="shared" si="759"/>
        <v>0</v>
      </c>
      <c r="GT320" s="764">
        <f t="shared" si="759"/>
        <v>0</v>
      </c>
      <c r="GU320" s="764">
        <f t="shared" si="759"/>
        <v>0</v>
      </c>
      <c r="GV320" s="764">
        <f t="shared" si="759"/>
        <v>0</v>
      </c>
      <c r="GW320" s="764">
        <f t="shared" si="759"/>
        <v>0</v>
      </c>
      <c r="GX320" s="764">
        <f t="shared" si="760"/>
        <v>0</v>
      </c>
      <c r="GY320" s="764">
        <f t="shared" si="760"/>
        <v>0</v>
      </c>
      <c r="GZ320" s="764">
        <f t="shared" si="760"/>
        <v>0</v>
      </c>
      <c r="HA320" s="764">
        <f t="shared" si="760"/>
        <v>0</v>
      </c>
      <c r="HB320" s="764">
        <f t="shared" si="760"/>
        <v>0</v>
      </c>
      <c r="HC320" s="764">
        <f t="shared" si="760"/>
        <v>0</v>
      </c>
      <c r="HD320" s="764">
        <f t="shared" si="760"/>
        <v>0</v>
      </c>
      <c r="HE320" s="764">
        <f t="shared" si="760"/>
        <v>0</v>
      </c>
      <c r="HF320" s="764">
        <f t="shared" si="760"/>
        <v>0</v>
      </c>
      <c r="HG320" s="764">
        <f t="shared" si="760"/>
        <v>0</v>
      </c>
      <c r="HH320" s="764">
        <f t="shared" si="761"/>
        <v>0</v>
      </c>
      <c r="HI320" s="764">
        <f t="shared" si="761"/>
        <v>0</v>
      </c>
      <c r="HJ320" s="764">
        <f t="shared" si="761"/>
        <v>0</v>
      </c>
      <c r="HK320" s="764">
        <f t="shared" si="761"/>
        <v>0</v>
      </c>
      <c r="HL320" s="764">
        <f t="shared" si="761"/>
        <v>0</v>
      </c>
      <c r="HM320" s="764">
        <f t="shared" si="761"/>
        <v>0</v>
      </c>
      <c r="HN320" s="764">
        <f t="shared" si="761"/>
        <v>0</v>
      </c>
      <c r="HO320" s="764">
        <f t="shared" si="761"/>
        <v>0</v>
      </c>
      <c r="HP320" s="764">
        <f t="shared" si="761"/>
        <v>0</v>
      </c>
      <c r="HQ320" s="764">
        <f t="shared" si="761"/>
        <v>0</v>
      </c>
      <c r="HR320" s="764">
        <f t="shared" si="762"/>
        <v>0</v>
      </c>
      <c r="HS320" s="764">
        <f t="shared" si="762"/>
        <v>0</v>
      </c>
      <c r="HT320" s="764">
        <f t="shared" si="762"/>
        <v>0</v>
      </c>
      <c r="HU320" s="764">
        <f t="shared" si="762"/>
        <v>0</v>
      </c>
      <c r="HV320" s="764">
        <f t="shared" si="762"/>
        <v>0</v>
      </c>
      <c r="HW320" s="764">
        <f t="shared" si="762"/>
        <v>0</v>
      </c>
      <c r="HX320" s="764">
        <f t="shared" si="762"/>
        <v>0</v>
      </c>
      <c r="HY320" s="764">
        <f t="shared" si="762"/>
        <v>0</v>
      </c>
      <c r="HZ320" s="764">
        <f t="shared" si="762"/>
        <v>0</v>
      </c>
      <c r="IA320" s="764">
        <f t="shared" si="762"/>
        <v>0</v>
      </c>
      <c r="IB320" s="764">
        <f t="shared" si="763"/>
        <v>0</v>
      </c>
      <c r="IC320" s="764">
        <f t="shared" si="763"/>
        <v>0</v>
      </c>
      <c r="ID320" s="764">
        <f t="shared" si="763"/>
        <v>0</v>
      </c>
      <c r="IE320" s="764">
        <f t="shared" si="763"/>
        <v>0</v>
      </c>
      <c r="IF320" s="764">
        <f t="shared" si="763"/>
        <v>0</v>
      </c>
      <c r="IG320" s="764">
        <f t="shared" si="763"/>
        <v>0</v>
      </c>
      <c r="IH320" s="764">
        <f t="shared" si="763"/>
        <v>0</v>
      </c>
      <c r="II320" s="764">
        <f t="shared" si="763"/>
        <v>0</v>
      </c>
      <c r="IJ320" s="764">
        <f t="shared" si="763"/>
        <v>0</v>
      </c>
      <c r="IK320" s="764">
        <f t="shared" si="763"/>
        <v>0</v>
      </c>
      <c r="IL320" s="764">
        <f t="shared" si="764"/>
        <v>0</v>
      </c>
      <c r="IM320" s="764">
        <f t="shared" si="764"/>
        <v>0</v>
      </c>
      <c r="IN320" s="764">
        <f t="shared" si="764"/>
        <v>0</v>
      </c>
      <c r="IO320" s="764">
        <f t="shared" si="764"/>
        <v>0</v>
      </c>
      <c r="IP320" s="764">
        <f t="shared" si="764"/>
        <v>0</v>
      </c>
      <c r="IQ320" s="764">
        <f t="shared" si="764"/>
        <v>0</v>
      </c>
      <c r="IR320" s="764">
        <f t="shared" si="764"/>
        <v>0</v>
      </c>
      <c r="IS320" s="764">
        <f t="shared" si="764"/>
        <v>0</v>
      </c>
      <c r="IT320" s="764">
        <f t="shared" si="764"/>
        <v>0</v>
      </c>
      <c r="IU320" s="764">
        <f t="shared" si="764"/>
        <v>0</v>
      </c>
      <c r="IV320" s="764">
        <f t="shared" si="764"/>
        <v>0</v>
      </c>
      <c r="IW320" s="764">
        <f t="shared" si="764"/>
        <v>0</v>
      </c>
      <c r="IX320" s="764">
        <f t="shared" si="764"/>
        <v>0</v>
      </c>
      <c r="IY320" s="764">
        <f t="shared" si="764"/>
        <v>0</v>
      </c>
      <c r="IZ320" s="764">
        <f t="shared" si="764"/>
        <v>0</v>
      </c>
      <c r="JA320" s="764">
        <f t="shared" si="764"/>
        <v>0</v>
      </c>
      <c r="JB320" s="764">
        <f t="shared" si="764"/>
        <v>0</v>
      </c>
      <c r="JC320" s="764">
        <f t="shared" si="764"/>
        <v>0</v>
      </c>
      <c r="JD320" s="764">
        <f t="shared" si="744"/>
        <v>0</v>
      </c>
      <c r="JE320" s="764">
        <f t="shared" si="744"/>
        <v>0</v>
      </c>
      <c r="JF320" s="764">
        <f t="shared" si="744"/>
        <v>0</v>
      </c>
      <c r="JG320" s="764">
        <f t="shared" si="744"/>
        <v>0</v>
      </c>
      <c r="JH320" s="764">
        <f t="shared" si="744"/>
        <v>0</v>
      </c>
      <c r="JI320" s="764">
        <f t="shared" si="744"/>
        <v>0</v>
      </c>
      <c r="JJ320" s="764">
        <f t="shared" si="744"/>
        <v>0</v>
      </c>
      <c r="JK320" s="764">
        <f t="shared" si="744"/>
        <v>0</v>
      </c>
      <c r="JL320" s="764">
        <f t="shared" si="764"/>
        <v>0</v>
      </c>
      <c r="JM320" s="764">
        <f t="shared" si="764"/>
        <v>0</v>
      </c>
      <c r="JN320" s="764">
        <f t="shared" si="764"/>
        <v>0</v>
      </c>
      <c r="JO320" s="764">
        <f t="shared" si="764"/>
        <v>0</v>
      </c>
      <c r="JP320" s="764">
        <f t="shared" si="764"/>
        <v>0</v>
      </c>
      <c r="JQ320" s="764">
        <f t="shared" si="624"/>
        <v>0</v>
      </c>
      <c r="JR320" s="764">
        <f t="shared" si="624"/>
        <v>0</v>
      </c>
      <c r="JS320" s="764">
        <f t="shared" si="764"/>
        <v>0</v>
      </c>
      <c r="JT320" s="765">
        <f t="shared" si="625"/>
        <v>0</v>
      </c>
      <c r="JU320" s="229">
        <f t="shared" si="626"/>
        <v>0</v>
      </c>
    </row>
    <row r="321" spans="1:281" ht="12.75" customHeight="1">
      <c r="A321" s="57"/>
      <c r="B321" s="52"/>
      <c r="C321" s="52"/>
      <c r="D321" s="62"/>
      <c r="E321" s="743" t="str">
        <f t="shared" si="623"/>
        <v xml:space="preserve"> </v>
      </c>
      <c r="F321" s="56"/>
      <c r="G321" s="228"/>
      <c r="H321" s="744">
        <f>SUMIF(Ajuste!$C$8:$C$483,$B$6:$B$499,Ajuste!$E$8:$E$483)</f>
        <v>0</v>
      </c>
      <c r="I321" s="744">
        <f>SUMIF(Ajuste!$C$8:$C$483,$B$6:$B$499,Ajuste!$F$8:$F$483)</f>
        <v>0</v>
      </c>
      <c r="J321" s="229">
        <f t="shared" si="627"/>
        <v>0</v>
      </c>
      <c r="K321" s="764">
        <f t="shared" si="745"/>
        <v>0</v>
      </c>
      <c r="L321" s="764">
        <f t="shared" si="765"/>
        <v>0</v>
      </c>
      <c r="M321" s="764">
        <f t="shared" si="765"/>
        <v>0</v>
      </c>
      <c r="N321" s="764">
        <f t="shared" si="765"/>
        <v>0</v>
      </c>
      <c r="O321" s="764">
        <f t="shared" si="765"/>
        <v>0</v>
      </c>
      <c r="P321" s="764">
        <f t="shared" si="765"/>
        <v>0</v>
      </c>
      <c r="Q321" s="764">
        <f t="shared" si="765"/>
        <v>0</v>
      </c>
      <c r="R321" s="764">
        <f t="shared" si="765"/>
        <v>0</v>
      </c>
      <c r="S321" s="764">
        <f t="shared" si="765"/>
        <v>0</v>
      </c>
      <c r="T321" s="764">
        <f t="shared" si="765"/>
        <v>0</v>
      </c>
      <c r="U321" s="764">
        <f t="shared" si="765"/>
        <v>0</v>
      </c>
      <c r="V321" s="764">
        <f t="shared" si="765"/>
        <v>0</v>
      </c>
      <c r="W321" s="764">
        <f t="shared" si="765"/>
        <v>0</v>
      </c>
      <c r="X321" s="764">
        <f t="shared" si="765"/>
        <v>0</v>
      </c>
      <c r="Y321" s="764">
        <f t="shared" si="765"/>
        <v>0</v>
      </c>
      <c r="Z321" s="764">
        <f t="shared" si="765"/>
        <v>0</v>
      </c>
      <c r="AA321" s="764">
        <f t="shared" si="765"/>
        <v>0</v>
      </c>
      <c r="AB321" s="764">
        <f t="shared" si="765"/>
        <v>0</v>
      </c>
      <c r="AC321" s="764">
        <f t="shared" si="765"/>
        <v>0</v>
      </c>
      <c r="AD321" s="764">
        <f t="shared" si="765"/>
        <v>0</v>
      </c>
      <c r="AE321" s="764">
        <f t="shared" si="765"/>
        <v>0</v>
      </c>
      <c r="AF321" s="764">
        <f t="shared" si="765"/>
        <v>0</v>
      </c>
      <c r="AG321" s="764">
        <f t="shared" si="765"/>
        <v>0</v>
      </c>
      <c r="AH321" s="764">
        <f t="shared" si="765"/>
        <v>0</v>
      </c>
      <c r="AI321" s="764">
        <f t="shared" si="765"/>
        <v>0</v>
      </c>
      <c r="AJ321" s="764">
        <f t="shared" si="765"/>
        <v>0</v>
      </c>
      <c r="AK321" s="764">
        <f t="shared" si="765"/>
        <v>0</v>
      </c>
      <c r="AL321" s="764">
        <f t="shared" si="765"/>
        <v>0</v>
      </c>
      <c r="AM321" s="764">
        <f t="shared" si="765"/>
        <v>0</v>
      </c>
      <c r="AN321" s="764">
        <f t="shared" si="765"/>
        <v>0</v>
      </c>
      <c r="AO321" s="764">
        <f t="shared" si="765"/>
        <v>0</v>
      </c>
      <c r="AP321" s="764">
        <f t="shared" si="765"/>
        <v>0</v>
      </c>
      <c r="AQ321" s="764">
        <f t="shared" si="765"/>
        <v>0</v>
      </c>
      <c r="AR321" s="764">
        <f t="shared" si="765"/>
        <v>0</v>
      </c>
      <c r="AS321" s="764">
        <f t="shared" si="765"/>
        <v>0</v>
      </c>
      <c r="AT321" s="764">
        <f t="shared" si="765"/>
        <v>0</v>
      </c>
      <c r="AU321" s="764">
        <f t="shared" si="765"/>
        <v>0</v>
      </c>
      <c r="AV321" s="764">
        <f t="shared" si="765"/>
        <v>0</v>
      </c>
      <c r="AW321" s="764">
        <f t="shared" si="765"/>
        <v>0</v>
      </c>
      <c r="AX321" s="764">
        <f t="shared" si="765"/>
        <v>0</v>
      </c>
      <c r="AY321" s="764">
        <f t="shared" si="765"/>
        <v>0</v>
      </c>
      <c r="AZ321" s="764">
        <f t="shared" si="765"/>
        <v>0</v>
      </c>
      <c r="BA321" s="764">
        <f t="shared" si="765"/>
        <v>0</v>
      </c>
      <c r="BB321" s="764">
        <f t="shared" si="765"/>
        <v>0</v>
      </c>
      <c r="BC321" s="764">
        <f t="shared" si="765"/>
        <v>0</v>
      </c>
      <c r="BD321" s="764">
        <f t="shared" si="765"/>
        <v>0</v>
      </c>
      <c r="BE321" s="764">
        <f t="shared" si="765"/>
        <v>0</v>
      </c>
      <c r="BF321" s="764">
        <f t="shared" si="745"/>
        <v>0</v>
      </c>
      <c r="BG321" s="764">
        <f t="shared" si="745"/>
        <v>0</v>
      </c>
      <c r="BH321" s="764">
        <f t="shared" si="745"/>
        <v>0</v>
      </c>
      <c r="BI321" s="764">
        <f t="shared" si="745"/>
        <v>0</v>
      </c>
      <c r="BJ321" s="764">
        <f t="shared" si="745"/>
        <v>0</v>
      </c>
      <c r="BK321" s="764">
        <f t="shared" si="745"/>
        <v>0</v>
      </c>
      <c r="BL321" s="764">
        <f t="shared" si="745"/>
        <v>0</v>
      </c>
      <c r="BM321" s="764">
        <f t="shared" si="745"/>
        <v>0</v>
      </c>
      <c r="BN321" s="764">
        <f t="shared" si="746"/>
        <v>0</v>
      </c>
      <c r="BO321" s="764">
        <f t="shared" si="746"/>
        <v>0</v>
      </c>
      <c r="BP321" s="764">
        <f t="shared" si="746"/>
        <v>0</v>
      </c>
      <c r="BQ321" s="764">
        <f t="shared" si="746"/>
        <v>0</v>
      </c>
      <c r="BR321" s="764">
        <f t="shared" si="746"/>
        <v>0</v>
      </c>
      <c r="BS321" s="764">
        <f t="shared" si="746"/>
        <v>0</v>
      </c>
      <c r="BT321" s="764">
        <f t="shared" si="746"/>
        <v>0</v>
      </c>
      <c r="BU321" s="764">
        <f t="shared" si="746"/>
        <v>0</v>
      </c>
      <c r="BV321" s="764">
        <f t="shared" si="746"/>
        <v>0</v>
      </c>
      <c r="BW321" s="764">
        <f t="shared" si="746"/>
        <v>0</v>
      </c>
      <c r="BX321" s="764">
        <f t="shared" si="747"/>
        <v>0</v>
      </c>
      <c r="BY321" s="764">
        <f t="shared" si="747"/>
        <v>0</v>
      </c>
      <c r="BZ321" s="764">
        <f t="shared" si="747"/>
        <v>0</v>
      </c>
      <c r="CA321" s="764">
        <f t="shared" si="747"/>
        <v>0</v>
      </c>
      <c r="CB321" s="764">
        <f t="shared" si="747"/>
        <v>0</v>
      </c>
      <c r="CC321" s="764">
        <f t="shared" si="747"/>
        <v>0</v>
      </c>
      <c r="CD321" s="764">
        <f t="shared" si="747"/>
        <v>0</v>
      </c>
      <c r="CE321" s="764">
        <f t="shared" si="747"/>
        <v>0</v>
      </c>
      <c r="CF321" s="764">
        <f t="shared" si="747"/>
        <v>0</v>
      </c>
      <c r="CG321" s="764">
        <f t="shared" si="747"/>
        <v>0</v>
      </c>
      <c r="CH321" s="764">
        <f t="shared" si="748"/>
        <v>0</v>
      </c>
      <c r="CI321" s="764">
        <f t="shared" si="748"/>
        <v>0</v>
      </c>
      <c r="CJ321" s="764">
        <f t="shared" si="748"/>
        <v>0</v>
      </c>
      <c r="CK321" s="764">
        <f t="shared" si="748"/>
        <v>0</v>
      </c>
      <c r="CL321" s="764">
        <f t="shared" si="748"/>
        <v>0</v>
      </c>
      <c r="CM321" s="764">
        <f t="shared" si="748"/>
        <v>0</v>
      </c>
      <c r="CN321" s="764">
        <f t="shared" si="748"/>
        <v>0</v>
      </c>
      <c r="CO321" s="764">
        <f t="shared" si="748"/>
        <v>0</v>
      </c>
      <c r="CP321" s="764">
        <f t="shared" si="748"/>
        <v>0</v>
      </c>
      <c r="CQ321" s="764">
        <f t="shared" si="748"/>
        <v>0</v>
      </c>
      <c r="CR321" s="764">
        <f t="shared" si="749"/>
        <v>0</v>
      </c>
      <c r="CS321" s="764">
        <f t="shared" si="749"/>
        <v>0</v>
      </c>
      <c r="CT321" s="764">
        <f t="shared" si="749"/>
        <v>0</v>
      </c>
      <c r="CU321" s="764">
        <f t="shared" si="749"/>
        <v>0</v>
      </c>
      <c r="CV321" s="764">
        <f t="shared" si="749"/>
        <v>0</v>
      </c>
      <c r="CW321" s="764">
        <f t="shared" si="749"/>
        <v>0</v>
      </c>
      <c r="CX321" s="764">
        <f t="shared" si="749"/>
        <v>0</v>
      </c>
      <c r="CY321" s="764">
        <f t="shared" si="749"/>
        <v>0</v>
      </c>
      <c r="CZ321" s="764">
        <f t="shared" si="749"/>
        <v>0</v>
      </c>
      <c r="DA321" s="764">
        <f t="shared" si="749"/>
        <v>0</v>
      </c>
      <c r="DB321" s="764">
        <f t="shared" si="750"/>
        <v>0</v>
      </c>
      <c r="DC321" s="764">
        <f t="shared" si="750"/>
        <v>0</v>
      </c>
      <c r="DD321" s="764">
        <f t="shared" si="750"/>
        <v>0</v>
      </c>
      <c r="DE321" s="764">
        <f t="shared" si="750"/>
        <v>0</v>
      </c>
      <c r="DF321" s="764">
        <f t="shared" si="750"/>
        <v>0</v>
      </c>
      <c r="DG321" s="764">
        <f t="shared" si="750"/>
        <v>0</v>
      </c>
      <c r="DH321" s="764">
        <f t="shared" si="750"/>
        <v>0</v>
      </c>
      <c r="DI321" s="764">
        <f t="shared" si="750"/>
        <v>0</v>
      </c>
      <c r="DJ321" s="764">
        <f t="shared" si="750"/>
        <v>0</v>
      </c>
      <c r="DK321" s="764">
        <f t="shared" si="750"/>
        <v>0</v>
      </c>
      <c r="DL321" s="764">
        <f t="shared" si="751"/>
        <v>0</v>
      </c>
      <c r="DM321" s="764">
        <f t="shared" si="751"/>
        <v>0</v>
      </c>
      <c r="DN321" s="764">
        <f t="shared" si="751"/>
        <v>0</v>
      </c>
      <c r="DO321" s="764">
        <f t="shared" si="751"/>
        <v>0</v>
      </c>
      <c r="DP321" s="764">
        <f t="shared" si="751"/>
        <v>0</v>
      </c>
      <c r="DQ321" s="764">
        <f t="shared" si="751"/>
        <v>0</v>
      </c>
      <c r="DR321" s="764">
        <f t="shared" si="751"/>
        <v>0</v>
      </c>
      <c r="DS321" s="764">
        <f t="shared" si="751"/>
        <v>0</v>
      </c>
      <c r="DT321" s="764">
        <f t="shared" si="751"/>
        <v>0</v>
      </c>
      <c r="DU321" s="764">
        <f t="shared" si="751"/>
        <v>0</v>
      </c>
      <c r="DV321" s="764">
        <f t="shared" si="752"/>
        <v>0</v>
      </c>
      <c r="DW321" s="764">
        <f t="shared" si="752"/>
        <v>0</v>
      </c>
      <c r="DX321" s="764">
        <f t="shared" si="752"/>
        <v>0</v>
      </c>
      <c r="DY321" s="764">
        <f t="shared" si="752"/>
        <v>0</v>
      </c>
      <c r="DZ321" s="764">
        <f t="shared" si="752"/>
        <v>0</v>
      </c>
      <c r="EA321" s="764">
        <f t="shared" si="752"/>
        <v>0</v>
      </c>
      <c r="EB321" s="764">
        <f t="shared" si="752"/>
        <v>0</v>
      </c>
      <c r="EC321" s="764">
        <f t="shared" si="752"/>
        <v>0</v>
      </c>
      <c r="ED321" s="764">
        <f t="shared" si="752"/>
        <v>0</v>
      </c>
      <c r="EE321" s="764">
        <f t="shared" si="752"/>
        <v>0</v>
      </c>
      <c r="EF321" s="764">
        <f t="shared" si="753"/>
        <v>0</v>
      </c>
      <c r="EG321" s="764">
        <f t="shared" si="753"/>
        <v>0</v>
      </c>
      <c r="EH321" s="764">
        <f t="shared" si="753"/>
        <v>0</v>
      </c>
      <c r="EI321" s="764">
        <f t="shared" si="753"/>
        <v>0</v>
      </c>
      <c r="EJ321" s="764">
        <f t="shared" si="753"/>
        <v>0</v>
      </c>
      <c r="EK321" s="764">
        <f t="shared" si="753"/>
        <v>0</v>
      </c>
      <c r="EL321" s="764">
        <f t="shared" si="753"/>
        <v>0</v>
      </c>
      <c r="EM321" s="764">
        <f t="shared" si="753"/>
        <v>0</v>
      </c>
      <c r="EN321" s="764">
        <f t="shared" si="753"/>
        <v>0</v>
      </c>
      <c r="EO321" s="764">
        <f t="shared" si="753"/>
        <v>0</v>
      </c>
      <c r="EP321" s="764">
        <f t="shared" si="754"/>
        <v>0</v>
      </c>
      <c r="EQ321" s="764">
        <f t="shared" si="754"/>
        <v>0</v>
      </c>
      <c r="ER321" s="764">
        <f t="shared" si="754"/>
        <v>0</v>
      </c>
      <c r="ES321" s="764">
        <f t="shared" si="754"/>
        <v>0</v>
      </c>
      <c r="ET321" s="764">
        <f t="shared" si="754"/>
        <v>0</v>
      </c>
      <c r="EU321" s="764">
        <f t="shared" si="754"/>
        <v>0</v>
      </c>
      <c r="EV321" s="764">
        <f t="shared" si="754"/>
        <v>0</v>
      </c>
      <c r="EW321" s="764">
        <f t="shared" si="754"/>
        <v>0</v>
      </c>
      <c r="EX321" s="764">
        <f t="shared" si="754"/>
        <v>0</v>
      </c>
      <c r="EY321" s="764">
        <f t="shared" si="754"/>
        <v>0</v>
      </c>
      <c r="EZ321" s="764">
        <f t="shared" si="755"/>
        <v>0</v>
      </c>
      <c r="FA321" s="764">
        <f t="shared" si="755"/>
        <v>0</v>
      </c>
      <c r="FB321" s="764">
        <f t="shared" si="755"/>
        <v>0</v>
      </c>
      <c r="FC321" s="764">
        <f t="shared" si="755"/>
        <v>0</v>
      </c>
      <c r="FD321" s="764">
        <f t="shared" si="755"/>
        <v>0</v>
      </c>
      <c r="FE321" s="764">
        <f t="shared" si="755"/>
        <v>0</v>
      </c>
      <c r="FF321" s="764">
        <f t="shared" si="755"/>
        <v>0</v>
      </c>
      <c r="FG321" s="764">
        <f t="shared" si="755"/>
        <v>0</v>
      </c>
      <c r="FH321" s="764">
        <f t="shared" si="755"/>
        <v>0</v>
      </c>
      <c r="FI321" s="764">
        <f t="shared" si="755"/>
        <v>0</v>
      </c>
      <c r="FJ321" s="764">
        <f t="shared" si="756"/>
        <v>0</v>
      </c>
      <c r="FK321" s="764">
        <f t="shared" si="756"/>
        <v>0</v>
      </c>
      <c r="FL321" s="764">
        <f t="shared" si="756"/>
        <v>0</v>
      </c>
      <c r="FM321" s="764">
        <f t="shared" si="756"/>
        <v>0</v>
      </c>
      <c r="FN321" s="764">
        <f t="shared" si="756"/>
        <v>0</v>
      </c>
      <c r="FO321" s="764">
        <f t="shared" si="756"/>
        <v>0</v>
      </c>
      <c r="FP321" s="764">
        <f t="shared" si="756"/>
        <v>0</v>
      </c>
      <c r="FQ321" s="764">
        <f t="shared" si="756"/>
        <v>0</v>
      </c>
      <c r="FR321" s="764">
        <f t="shared" si="756"/>
        <v>0</v>
      </c>
      <c r="FS321" s="764">
        <f t="shared" si="756"/>
        <v>0</v>
      </c>
      <c r="FT321" s="764">
        <f t="shared" si="757"/>
        <v>0</v>
      </c>
      <c r="FU321" s="764">
        <f t="shared" si="757"/>
        <v>0</v>
      </c>
      <c r="FV321" s="764">
        <f t="shared" si="757"/>
        <v>0</v>
      </c>
      <c r="FW321" s="764">
        <f t="shared" si="757"/>
        <v>0</v>
      </c>
      <c r="FX321" s="764">
        <f t="shared" si="757"/>
        <v>0</v>
      </c>
      <c r="FY321" s="764">
        <f t="shared" si="757"/>
        <v>0</v>
      </c>
      <c r="FZ321" s="764">
        <f t="shared" si="757"/>
        <v>0</v>
      </c>
      <c r="GA321" s="764">
        <f t="shared" si="757"/>
        <v>0</v>
      </c>
      <c r="GB321" s="764">
        <f t="shared" si="757"/>
        <v>0</v>
      </c>
      <c r="GC321" s="764">
        <f t="shared" si="757"/>
        <v>0</v>
      </c>
      <c r="GD321" s="764">
        <f t="shared" si="758"/>
        <v>0</v>
      </c>
      <c r="GE321" s="764">
        <f t="shared" si="758"/>
        <v>0</v>
      </c>
      <c r="GF321" s="764">
        <f t="shared" si="758"/>
        <v>0</v>
      </c>
      <c r="GG321" s="764">
        <f t="shared" si="758"/>
        <v>0</v>
      </c>
      <c r="GH321" s="764">
        <f t="shared" si="758"/>
        <v>0</v>
      </c>
      <c r="GI321" s="764">
        <f t="shared" si="758"/>
        <v>0</v>
      </c>
      <c r="GJ321" s="764">
        <f t="shared" si="758"/>
        <v>0</v>
      </c>
      <c r="GK321" s="764">
        <f t="shared" si="758"/>
        <v>0</v>
      </c>
      <c r="GL321" s="764">
        <f t="shared" si="758"/>
        <v>0</v>
      </c>
      <c r="GM321" s="764">
        <f t="shared" si="758"/>
        <v>0</v>
      </c>
      <c r="GN321" s="764">
        <f t="shared" si="759"/>
        <v>0</v>
      </c>
      <c r="GO321" s="764">
        <f t="shared" si="759"/>
        <v>0</v>
      </c>
      <c r="GP321" s="764">
        <f t="shared" si="759"/>
        <v>0</v>
      </c>
      <c r="GQ321" s="764">
        <f t="shared" si="759"/>
        <v>0</v>
      </c>
      <c r="GR321" s="764">
        <f t="shared" si="759"/>
        <v>0</v>
      </c>
      <c r="GS321" s="764">
        <f t="shared" si="759"/>
        <v>0</v>
      </c>
      <c r="GT321" s="764">
        <f t="shared" si="759"/>
        <v>0</v>
      </c>
      <c r="GU321" s="764">
        <f t="shared" si="759"/>
        <v>0</v>
      </c>
      <c r="GV321" s="764">
        <f t="shared" si="759"/>
        <v>0</v>
      </c>
      <c r="GW321" s="764">
        <f t="shared" si="759"/>
        <v>0</v>
      </c>
      <c r="GX321" s="764">
        <f t="shared" si="760"/>
        <v>0</v>
      </c>
      <c r="GY321" s="764">
        <f t="shared" si="760"/>
        <v>0</v>
      </c>
      <c r="GZ321" s="764">
        <f t="shared" si="760"/>
        <v>0</v>
      </c>
      <c r="HA321" s="764">
        <f t="shared" si="760"/>
        <v>0</v>
      </c>
      <c r="HB321" s="764">
        <f t="shared" si="760"/>
        <v>0</v>
      </c>
      <c r="HC321" s="764">
        <f t="shared" si="760"/>
        <v>0</v>
      </c>
      <c r="HD321" s="764">
        <f t="shared" si="760"/>
        <v>0</v>
      </c>
      <c r="HE321" s="764">
        <f t="shared" si="760"/>
        <v>0</v>
      </c>
      <c r="HF321" s="764">
        <f t="shared" si="760"/>
        <v>0</v>
      </c>
      <c r="HG321" s="764">
        <f t="shared" si="760"/>
        <v>0</v>
      </c>
      <c r="HH321" s="764">
        <f t="shared" si="761"/>
        <v>0</v>
      </c>
      <c r="HI321" s="764">
        <f t="shared" si="761"/>
        <v>0</v>
      </c>
      <c r="HJ321" s="764">
        <f t="shared" si="761"/>
        <v>0</v>
      </c>
      <c r="HK321" s="764">
        <f t="shared" si="761"/>
        <v>0</v>
      </c>
      <c r="HL321" s="764">
        <f t="shared" si="761"/>
        <v>0</v>
      </c>
      <c r="HM321" s="764">
        <f t="shared" si="761"/>
        <v>0</v>
      </c>
      <c r="HN321" s="764">
        <f t="shared" si="761"/>
        <v>0</v>
      </c>
      <c r="HO321" s="764">
        <f t="shared" si="761"/>
        <v>0</v>
      </c>
      <c r="HP321" s="764">
        <f t="shared" si="761"/>
        <v>0</v>
      </c>
      <c r="HQ321" s="764">
        <f t="shared" si="761"/>
        <v>0</v>
      </c>
      <c r="HR321" s="764">
        <f t="shared" si="762"/>
        <v>0</v>
      </c>
      <c r="HS321" s="764">
        <f t="shared" si="762"/>
        <v>0</v>
      </c>
      <c r="HT321" s="764">
        <f t="shared" si="762"/>
        <v>0</v>
      </c>
      <c r="HU321" s="764">
        <f t="shared" si="762"/>
        <v>0</v>
      </c>
      <c r="HV321" s="764">
        <f t="shared" si="762"/>
        <v>0</v>
      </c>
      <c r="HW321" s="764">
        <f t="shared" si="762"/>
        <v>0</v>
      </c>
      <c r="HX321" s="764">
        <f t="shared" si="762"/>
        <v>0</v>
      </c>
      <c r="HY321" s="764">
        <f t="shared" si="762"/>
        <v>0</v>
      </c>
      <c r="HZ321" s="764">
        <f t="shared" si="762"/>
        <v>0</v>
      </c>
      <c r="IA321" s="764">
        <f t="shared" si="762"/>
        <v>0</v>
      </c>
      <c r="IB321" s="764">
        <f t="shared" si="763"/>
        <v>0</v>
      </c>
      <c r="IC321" s="764">
        <f t="shared" si="763"/>
        <v>0</v>
      </c>
      <c r="ID321" s="764">
        <f t="shared" si="763"/>
        <v>0</v>
      </c>
      <c r="IE321" s="764">
        <f t="shared" si="763"/>
        <v>0</v>
      </c>
      <c r="IF321" s="764">
        <f t="shared" si="763"/>
        <v>0</v>
      </c>
      <c r="IG321" s="764">
        <f t="shared" si="763"/>
        <v>0</v>
      </c>
      <c r="IH321" s="764">
        <f t="shared" si="763"/>
        <v>0</v>
      </c>
      <c r="II321" s="764">
        <f t="shared" si="763"/>
        <v>0</v>
      </c>
      <c r="IJ321" s="764">
        <f t="shared" si="763"/>
        <v>0</v>
      </c>
      <c r="IK321" s="764">
        <f t="shared" si="763"/>
        <v>0</v>
      </c>
      <c r="IL321" s="764">
        <f t="shared" si="764"/>
        <v>0</v>
      </c>
      <c r="IM321" s="764">
        <f t="shared" si="764"/>
        <v>0</v>
      </c>
      <c r="IN321" s="764">
        <f t="shared" si="764"/>
        <v>0</v>
      </c>
      <c r="IO321" s="764">
        <f t="shared" si="764"/>
        <v>0</v>
      </c>
      <c r="IP321" s="764">
        <f t="shared" si="764"/>
        <v>0</v>
      </c>
      <c r="IQ321" s="764">
        <f t="shared" si="764"/>
        <v>0</v>
      </c>
      <c r="IR321" s="764">
        <f t="shared" si="764"/>
        <v>0</v>
      </c>
      <c r="IS321" s="764">
        <f t="shared" si="764"/>
        <v>0</v>
      </c>
      <c r="IT321" s="764">
        <f t="shared" si="764"/>
        <v>0</v>
      </c>
      <c r="IU321" s="764">
        <f t="shared" si="764"/>
        <v>0</v>
      </c>
      <c r="IV321" s="764">
        <f t="shared" si="764"/>
        <v>0</v>
      </c>
      <c r="IW321" s="764">
        <f t="shared" si="764"/>
        <v>0</v>
      </c>
      <c r="IX321" s="764">
        <f t="shared" si="764"/>
        <v>0</v>
      </c>
      <c r="IY321" s="764">
        <f t="shared" si="764"/>
        <v>0</v>
      </c>
      <c r="IZ321" s="764">
        <f t="shared" si="764"/>
        <v>0</v>
      </c>
      <c r="JA321" s="764">
        <f t="shared" si="764"/>
        <v>0</v>
      </c>
      <c r="JB321" s="764">
        <f t="shared" si="764"/>
        <v>0</v>
      </c>
      <c r="JC321" s="764">
        <f t="shared" si="764"/>
        <v>0</v>
      </c>
      <c r="JD321" s="764">
        <f t="shared" si="744"/>
        <v>0</v>
      </c>
      <c r="JE321" s="764">
        <f t="shared" si="744"/>
        <v>0</v>
      </c>
      <c r="JF321" s="764">
        <f t="shared" si="744"/>
        <v>0</v>
      </c>
      <c r="JG321" s="764">
        <f t="shared" si="744"/>
        <v>0</v>
      </c>
      <c r="JH321" s="764">
        <f t="shared" si="744"/>
        <v>0</v>
      </c>
      <c r="JI321" s="764">
        <f t="shared" si="744"/>
        <v>0</v>
      </c>
      <c r="JJ321" s="764">
        <f t="shared" si="744"/>
        <v>0</v>
      </c>
      <c r="JK321" s="764">
        <f t="shared" si="744"/>
        <v>0</v>
      </c>
      <c r="JL321" s="764">
        <f t="shared" si="764"/>
        <v>0</v>
      </c>
      <c r="JM321" s="764">
        <f t="shared" si="764"/>
        <v>0</v>
      </c>
      <c r="JN321" s="764">
        <f t="shared" si="764"/>
        <v>0</v>
      </c>
      <c r="JO321" s="764">
        <f t="shared" si="764"/>
        <v>0</v>
      </c>
      <c r="JP321" s="764">
        <f t="shared" si="764"/>
        <v>0</v>
      </c>
      <c r="JQ321" s="764">
        <f t="shared" si="624"/>
        <v>0</v>
      </c>
      <c r="JR321" s="764">
        <f t="shared" si="624"/>
        <v>0</v>
      </c>
      <c r="JS321" s="764">
        <f t="shared" si="764"/>
        <v>0</v>
      </c>
      <c r="JT321" s="765">
        <f t="shared" si="625"/>
        <v>0</v>
      </c>
      <c r="JU321" s="229">
        <f t="shared" si="626"/>
        <v>0</v>
      </c>
    </row>
    <row r="322" spans="1:281" ht="12.75" customHeight="1">
      <c r="A322" s="57"/>
      <c r="B322" s="52"/>
      <c r="C322" s="52"/>
      <c r="D322" s="62"/>
      <c r="E322" s="743" t="str">
        <f t="shared" si="623"/>
        <v xml:space="preserve"> </v>
      </c>
      <c r="F322" s="56"/>
      <c r="G322" s="228"/>
      <c r="H322" s="744">
        <f>SUMIF(Ajuste!$C$8:$C$483,$B$6:$B$499,Ajuste!$E$8:$E$483)</f>
        <v>0</v>
      </c>
      <c r="I322" s="744">
        <f>SUMIF(Ajuste!$C$8:$C$483,$B$6:$B$499,Ajuste!$F$8:$F$483)</f>
        <v>0</v>
      </c>
      <c r="J322" s="229">
        <f t="shared" si="627"/>
        <v>0</v>
      </c>
      <c r="K322" s="764">
        <f t="shared" si="745"/>
        <v>0</v>
      </c>
      <c r="L322" s="764">
        <f t="shared" si="765"/>
        <v>0</v>
      </c>
      <c r="M322" s="764">
        <f t="shared" si="765"/>
        <v>0</v>
      </c>
      <c r="N322" s="764">
        <f t="shared" si="765"/>
        <v>0</v>
      </c>
      <c r="O322" s="764">
        <f t="shared" si="765"/>
        <v>0</v>
      </c>
      <c r="P322" s="764">
        <f t="shared" si="765"/>
        <v>0</v>
      </c>
      <c r="Q322" s="764">
        <f t="shared" si="765"/>
        <v>0</v>
      </c>
      <c r="R322" s="764">
        <f t="shared" si="765"/>
        <v>0</v>
      </c>
      <c r="S322" s="764">
        <f t="shared" si="765"/>
        <v>0</v>
      </c>
      <c r="T322" s="764">
        <f t="shared" si="765"/>
        <v>0</v>
      </c>
      <c r="U322" s="764">
        <f t="shared" si="765"/>
        <v>0</v>
      </c>
      <c r="V322" s="764">
        <f t="shared" si="765"/>
        <v>0</v>
      </c>
      <c r="W322" s="764">
        <f t="shared" si="765"/>
        <v>0</v>
      </c>
      <c r="X322" s="764">
        <f t="shared" si="765"/>
        <v>0</v>
      </c>
      <c r="Y322" s="764">
        <f t="shared" si="765"/>
        <v>0</v>
      </c>
      <c r="Z322" s="764">
        <f t="shared" si="765"/>
        <v>0</v>
      </c>
      <c r="AA322" s="764">
        <f t="shared" si="765"/>
        <v>0</v>
      </c>
      <c r="AB322" s="764">
        <f t="shared" si="765"/>
        <v>0</v>
      </c>
      <c r="AC322" s="764">
        <f t="shared" si="765"/>
        <v>0</v>
      </c>
      <c r="AD322" s="764">
        <f t="shared" si="765"/>
        <v>0</v>
      </c>
      <c r="AE322" s="764">
        <f t="shared" si="765"/>
        <v>0</v>
      </c>
      <c r="AF322" s="764">
        <f t="shared" si="765"/>
        <v>0</v>
      </c>
      <c r="AG322" s="764">
        <f t="shared" si="765"/>
        <v>0</v>
      </c>
      <c r="AH322" s="764">
        <f t="shared" si="765"/>
        <v>0</v>
      </c>
      <c r="AI322" s="764">
        <f t="shared" si="765"/>
        <v>0</v>
      </c>
      <c r="AJ322" s="764">
        <f t="shared" si="765"/>
        <v>0</v>
      </c>
      <c r="AK322" s="764">
        <f t="shared" si="765"/>
        <v>0</v>
      </c>
      <c r="AL322" s="764">
        <f t="shared" si="765"/>
        <v>0</v>
      </c>
      <c r="AM322" s="764">
        <f t="shared" si="765"/>
        <v>0</v>
      </c>
      <c r="AN322" s="764">
        <f t="shared" si="765"/>
        <v>0</v>
      </c>
      <c r="AO322" s="764">
        <f t="shared" si="765"/>
        <v>0</v>
      </c>
      <c r="AP322" s="764">
        <f t="shared" si="765"/>
        <v>0</v>
      </c>
      <c r="AQ322" s="764">
        <f t="shared" si="765"/>
        <v>0</v>
      </c>
      <c r="AR322" s="764">
        <f t="shared" si="765"/>
        <v>0</v>
      </c>
      <c r="AS322" s="764">
        <f t="shared" si="765"/>
        <v>0</v>
      </c>
      <c r="AT322" s="764">
        <f t="shared" si="765"/>
        <v>0</v>
      </c>
      <c r="AU322" s="764">
        <f t="shared" si="765"/>
        <v>0</v>
      </c>
      <c r="AV322" s="764">
        <f t="shared" si="765"/>
        <v>0</v>
      </c>
      <c r="AW322" s="764">
        <f t="shared" si="765"/>
        <v>0</v>
      </c>
      <c r="AX322" s="764">
        <f t="shared" si="765"/>
        <v>0</v>
      </c>
      <c r="AY322" s="764">
        <f t="shared" si="765"/>
        <v>0</v>
      </c>
      <c r="AZ322" s="764">
        <f t="shared" si="765"/>
        <v>0</v>
      </c>
      <c r="BA322" s="764">
        <f t="shared" si="765"/>
        <v>0</v>
      </c>
      <c r="BB322" s="764">
        <f t="shared" si="765"/>
        <v>0</v>
      </c>
      <c r="BC322" s="764">
        <f t="shared" si="765"/>
        <v>0</v>
      </c>
      <c r="BD322" s="764">
        <f t="shared" si="765"/>
        <v>0</v>
      </c>
      <c r="BE322" s="764">
        <f t="shared" si="765"/>
        <v>0</v>
      </c>
      <c r="BF322" s="764">
        <f t="shared" si="745"/>
        <v>0</v>
      </c>
      <c r="BG322" s="764">
        <f t="shared" si="745"/>
        <v>0</v>
      </c>
      <c r="BH322" s="764">
        <f t="shared" si="745"/>
        <v>0</v>
      </c>
      <c r="BI322" s="764">
        <f t="shared" si="745"/>
        <v>0</v>
      </c>
      <c r="BJ322" s="764">
        <f t="shared" si="745"/>
        <v>0</v>
      </c>
      <c r="BK322" s="764">
        <f t="shared" si="745"/>
        <v>0</v>
      </c>
      <c r="BL322" s="764">
        <f t="shared" si="745"/>
        <v>0</v>
      </c>
      <c r="BM322" s="764">
        <f t="shared" si="745"/>
        <v>0</v>
      </c>
      <c r="BN322" s="764">
        <f t="shared" si="746"/>
        <v>0</v>
      </c>
      <c r="BO322" s="764">
        <f t="shared" si="746"/>
        <v>0</v>
      </c>
      <c r="BP322" s="764">
        <f t="shared" si="746"/>
        <v>0</v>
      </c>
      <c r="BQ322" s="764">
        <f t="shared" si="746"/>
        <v>0</v>
      </c>
      <c r="BR322" s="764">
        <f t="shared" si="746"/>
        <v>0</v>
      </c>
      <c r="BS322" s="764">
        <f t="shared" si="746"/>
        <v>0</v>
      </c>
      <c r="BT322" s="764">
        <f t="shared" si="746"/>
        <v>0</v>
      </c>
      <c r="BU322" s="764">
        <f t="shared" si="746"/>
        <v>0</v>
      </c>
      <c r="BV322" s="764">
        <f t="shared" si="746"/>
        <v>0</v>
      </c>
      <c r="BW322" s="764">
        <f t="shared" si="746"/>
        <v>0</v>
      </c>
      <c r="BX322" s="764">
        <f t="shared" si="747"/>
        <v>0</v>
      </c>
      <c r="BY322" s="764">
        <f t="shared" si="747"/>
        <v>0</v>
      </c>
      <c r="BZ322" s="764">
        <f t="shared" si="747"/>
        <v>0</v>
      </c>
      <c r="CA322" s="764">
        <f t="shared" si="747"/>
        <v>0</v>
      </c>
      <c r="CB322" s="764">
        <f t="shared" si="747"/>
        <v>0</v>
      </c>
      <c r="CC322" s="764">
        <f t="shared" si="747"/>
        <v>0</v>
      </c>
      <c r="CD322" s="764">
        <f t="shared" si="747"/>
        <v>0</v>
      </c>
      <c r="CE322" s="764">
        <f t="shared" si="747"/>
        <v>0</v>
      </c>
      <c r="CF322" s="764">
        <f t="shared" si="747"/>
        <v>0</v>
      </c>
      <c r="CG322" s="764">
        <f t="shared" si="747"/>
        <v>0</v>
      </c>
      <c r="CH322" s="764">
        <f t="shared" si="748"/>
        <v>0</v>
      </c>
      <c r="CI322" s="764">
        <f t="shared" si="748"/>
        <v>0</v>
      </c>
      <c r="CJ322" s="764">
        <f t="shared" si="748"/>
        <v>0</v>
      </c>
      <c r="CK322" s="764">
        <f t="shared" si="748"/>
        <v>0</v>
      </c>
      <c r="CL322" s="764">
        <f t="shared" si="748"/>
        <v>0</v>
      </c>
      <c r="CM322" s="764">
        <f t="shared" si="748"/>
        <v>0</v>
      </c>
      <c r="CN322" s="764">
        <f t="shared" si="748"/>
        <v>0</v>
      </c>
      <c r="CO322" s="764">
        <f t="shared" si="748"/>
        <v>0</v>
      </c>
      <c r="CP322" s="764">
        <f t="shared" si="748"/>
        <v>0</v>
      </c>
      <c r="CQ322" s="764">
        <f t="shared" si="748"/>
        <v>0</v>
      </c>
      <c r="CR322" s="764">
        <f t="shared" si="749"/>
        <v>0</v>
      </c>
      <c r="CS322" s="764">
        <f t="shared" si="749"/>
        <v>0</v>
      </c>
      <c r="CT322" s="764">
        <f t="shared" si="749"/>
        <v>0</v>
      </c>
      <c r="CU322" s="764">
        <f t="shared" si="749"/>
        <v>0</v>
      </c>
      <c r="CV322" s="764">
        <f t="shared" si="749"/>
        <v>0</v>
      </c>
      <c r="CW322" s="764">
        <f t="shared" si="749"/>
        <v>0</v>
      </c>
      <c r="CX322" s="764">
        <f t="shared" si="749"/>
        <v>0</v>
      </c>
      <c r="CY322" s="764">
        <f t="shared" si="749"/>
        <v>0</v>
      </c>
      <c r="CZ322" s="764">
        <f t="shared" si="749"/>
        <v>0</v>
      </c>
      <c r="DA322" s="764">
        <f t="shared" si="749"/>
        <v>0</v>
      </c>
      <c r="DB322" s="764">
        <f t="shared" si="750"/>
        <v>0</v>
      </c>
      <c r="DC322" s="764">
        <f t="shared" si="750"/>
        <v>0</v>
      </c>
      <c r="DD322" s="764">
        <f t="shared" si="750"/>
        <v>0</v>
      </c>
      <c r="DE322" s="764">
        <f t="shared" si="750"/>
        <v>0</v>
      </c>
      <c r="DF322" s="764">
        <f t="shared" si="750"/>
        <v>0</v>
      </c>
      <c r="DG322" s="764">
        <f t="shared" si="750"/>
        <v>0</v>
      </c>
      <c r="DH322" s="764">
        <f t="shared" si="750"/>
        <v>0</v>
      </c>
      <c r="DI322" s="764">
        <f t="shared" si="750"/>
        <v>0</v>
      </c>
      <c r="DJ322" s="764">
        <f t="shared" si="750"/>
        <v>0</v>
      </c>
      <c r="DK322" s="764">
        <f t="shared" si="750"/>
        <v>0</v>
      </c>
      <c r="DL322" s="764">
        <f t="shared" si="751"/>
        <v>0</v>
      </c>
      <c r="DM322" s="764">
        <f t="shared" si="751"/>
        <v>0</v>
      </c>
      <c r="DN322" s="764">
        <f t="shared" si="751"/>
        <v>0</v>
      </c>
      <c r="DO322" s="764">
        <f t="shared" si="751"/>
        <v>0</v>
      </c>
      <c r="DP322" s="764">
        <f t="shared" si="751"/>
        <v>0</v>
      </c>
      <c r="DQ322" s="764">
        <f t="shared" si="751"/>
        <v>0</v>
      </c>
      <c r="DR322" s="764">
        <f t="shared" si="751"/>
        <v>0</v>
      </c>
      <c r="DS322" s="764">
        <f t="shared" si="751"/>
        <v>0</v>
      </c>
      <c r="DT322" s="764">
        <f t="shared" si="751"/>
        <v>0</v>
      </c>
      <c r="DU322" s="764">
        <f t="shared" si="751"/>
        <v>0</v>
      </c>
      <c r="DV322" s="764">
        <f t="shared" si="752"/>
        <v>0</v>
      </c>
      <c r="DW322" s="764">
        <f t="shared" si="752"/>
        <v>0</v>
      </c>
      <c r="DX322" s="764">
        <f t="shared" si="752"/>
        <v>0</v>
      </c>
      <c r="DY322" s="764">
        <f t="shared" si="752"/>
        <v>0</v>
      </c>
      <c r="DZ322" s="764">
        <f t="shared" si="752"/>
        <v>0</v>
      </c>
      <c r="EA322" s="764">
        <f t="shared" si="752"/>
        <v>0</v>
      </c>
      <c r="EB322" s="764">
        <f t="shared" si="752"/>
        <v>0</v>
      </c>
      <c r="EC322" s="764">
        <f t="shared" si="752"/>
        <v>0</v>
      </c>
      <c r="ED322" s="764">
        <f t="shared" si="752"/>
        <v>0</v>
      </c>
      <c r="EE322" s="764">
        <f t="shared" si="752"/>
        <v>0</v>
      </c>
      <c r="EF322" s="764">
        <f t="shared" si="753"/>
        <v>0</v>
      </c>
      <c r="EG322" s="764">
        <f t="shared" si="753"/>
        <v>0</v>
      </c>
      <c r="EH322" s="764">
        <f t="shared" si="753"/>
        <v>0</v>
      </c>
      <c r="EI322" s="764">
        <f t="shared" si="753"/>
        <v>0</v>
      </c>
      <c r="EJ322" s="764">
        <f t="shared" si="753"/>
        <v>0</v>
      </c>
      <c r="EK322" s="764">
        <f t="shared" si="753"/>
        <v>0</v>
      </c>
      <c r="EL322" s="764">
        <f t="shared" si="753"/>
        <v>0</v>
      </c>
      <c r="EM322" s="764">
        <f t="shared" si="753"/>
        <v>0</v>
      </c>
      <c r="EN322" s="764">
        <f t="shared" si="753"/>
        <v>0</v>
      </c>
      <c r="EO322" s="764">
        <f t="shared" si="753"/>
        <v>0</v>
      </c>
      <c r="EP322" s="764">
        <f t="shared" si="754"/>
        <v>0</v>
      </c>
      <c r="EQ322" s="764">
        <f t="shared" si="754"/>
        <v>0</v>
      </c>
      <c r="ER322" s="764">
        <f t="shared" si="754"/>
        <v>0</v>
      </c>
      <c r="ES322" s="764">
        <f t="shared" si="754"/>
        <v>0</v>
      </c>
      <c r="ET322" s="764">
        <f t="shared" si="754"/>
        <v>0</v>
      </c>
      <c r="EU322" s="764">
        <f t="shared" si="754"/>
        <v>0</v>
      </c>
      <c r="EV322" s="764">
        <f t="shared" si="754"/>
        <v>0</v>
      </c>
      <c r="EW322" s="764">
        <f t="shared" si="754"/>
        <v>0</v>
      </c>
      <c r="EX322" s="764">
        <f t="shared" si="754"/>
        <v>0</v>
      </c>
      <c r="EY322" s="764">
        <f t="shared" si="754"/>
        <v>0</v>
      </c>
      <c r="EZ322" s="764">
        <f t="shared" si="755"/>
        <v>0</v>
      </c>
      <c r="FA322" s="764">
        <f t="shared" si="755"/>
        <v>0</v>
      </c>
      <c r="FB322" s="764">
        <f t="shared" si="755"/>
        <v>0</v>
      </c>
      <c r="FC322" s="764">
        <f t="shared" si="755"/>
        <v>0</v>
      </c>
      <c r="FD322" s="764">
        <f t="shared" si="755"/>
        <v>0</v>
      </c>
      <c r="FE322" s="764">
        <f t="shared" si="755"/>
        <v>0</v>
      </c>
      <c r="FF322" s="764">
        <f t="shared" si="755"/>
        <v>0</v>
      </c>
      <c r="FG322" s="764">
        <f t="shared" si="755"/>
        <v>0</v>
      </c>
      <c r="FH322" s="764">
        <f t="shared" si="755"/>
        <v>0</v>
      </c>
      <c r="FI322" s="764">
        <f t="shared" si="755"/>
        <v>0</v>
      </c>
      <c r="FJ322" s="764">
        <f t="shared" si="756"/>
        <v>0</v>
      </c>
      <c r="FK322" s="764">
        <f t="shared" si="756"/>
        <v>0</v>
      </c>
      <c r="FL322" s="764">
        <f t="shared" si="756"/>
        <v>0</v>
      </c>
      <c r="FM322" s="764">
        <f t="shared" si="756"/>
        <v>0</v>
      </c>
      <c r="FN322" s="764">
        <f t="shared" si="756"/>
        <v>0</v>
      </c>
      <c r="FO322" s="764">
        <f t="shared" si="756"/>
        <v>0</v>
      </c>
      <c r="FP322" s="764">
        <f t="shared" si="756"/>
        <v>0</v>
      </c>
      <c r="FQ322" s="764">
        <f t="shared" si="756"/>
        <v>0</v>
      </c>
      <c r="FR322" s="764">
        <f t="shared" si="756"/>
        <v>0</v>
      </c>
      <c r="FS322" s="764">
        <f t="shared" si="756"/>
        <v>0</v>
      </c>
      <c r="FT322" s="764">
        <f t="shared" si="757"/>
        <v>0</v>
      </c>
      <c r="FU322" s="764">
        <f t="shared" si="757"/>
        <v>0</v>
      </c>
      <c r="FV322" s="764">
        <f t="shared" si="757"/>
        <v>0</v>
      </c>
      <c r="FW322" s="764">
        <f t="shared" si="757"/>
        <v>0</v>
      </c>
      <c r="FX322" s="764">
        <f t="shared" si="757"/>
        <v>0</v>
      </c>
      <c r="FY322" s="764">
        <f t="shared" si="757"/>
        <v>0</v>
      </c>
      <c r="FZ322" s="764">
        <f t="shared" si="757"/>
        <v>0</v>
      </c>
      <c r="GA322" s="764">
        <f t="shared" si="757"/>
        <v>0</v>
      </c>
      <c r="GB322" s="764">
        <f t="shared" si="757"/>
        <v>0</v>
      </c>
      <c r="GC322" s="764">
        <f t="shared" si="757"/>
        <v>0</v>
      </c>
      <c r="GD322" s="764">
        <f t="shared" si="758"/>
        <v>0</v>
      </c>
      <c r="GE322" s="764">
        <f t="shared" si="758"/>
        <v>0</v>
      </c>
      <c r="GF322" s="764">
        <f t="shared" si="758"/>
        <v>0</v>
      </c>
      <c r="GG322" s="764">
        <f t="shared" si="758"/>
        <v>0</v>
      </c>
      <c r="GH322" s="764">
        <f t="shared" si="758"/>
        <v>0</v>
      </c>
      <c r="GI322" s="764">
        <f t="shared" si="758"/>
        <v>0</v>
      </c>
      <c r="GJ322" s="764">
        <f t="shared" si="758"/>
        <v>0</v>
      </c>
      <c r="GK322" s="764">
        <f t="shared" si="758"/>
        <v>0</v>
      </c>
      <c r="GL322" s="764">
        <f t="shared" si="758"/>
        <v>0</v>
      </c>
      <c r="GM322" s="764">
        <f t="shared" si="758"/>
        <v>0</v>
      </c>
      <c r="GN322" s="764">
        <f t="shared" si="759"/>
        <v>0</v>
      </c>
      <c r="GO322" s="764">
        <f t="shared" si="759"/>
        <v>0</v>
      </c>
      <c r="GP322" s="764">
        <f t="shared" si="759"/>
        <v>0</v>
      </c>
      <c r="GQ322" s="764">
        <f t="shared" si="759"/>
        <v>0</v>
      </c>
      <c r="GR322" s="764">
        <f t="shared" si="759"/>
        <v>0</v>
      </c>
      <c r="GS322" s="764">
        <f t="shared" si="759"/>
        <v>0</v>
      </c>
      <c r="GT322" s="764">
        <f t="shared" si="759"/>
        <v>0</v>
      </c>
      <c r="GU322" s="764">
        <f t="shared" si="759"/>
        <v>0</v>
      </c>
      <c r="GV322" s="764">
        <f t="shared" si="759"/>
        <v>0</v>
      </c>
      <c r="GW322" s="764">
        <f t="shared" si="759"/>
        <v>0</v>
      </c>
      <c r="GX322" s="764">
        <f t="shared" si="760"/>
        <v>0</v>
      </c>
      <c r="GY322" s="764">
        <f t="shared" si="760"/>
        <v>0</v>
      </c>
      <c r="GZ322" s="764">
        <f t="shared" si="760"/>
        <v>0</v>
      </c>
      <c r="HA322" s="764">
        <f t="shared" si="760"/>
        <v>0</v>
      </c>
      <c r="HB322" s="764">
        <f t="shared" si="760"/>
        <v>0</v>
      </c>
      <c r="HC322" s="764">
        <f t="shared" si="760"/>
        <v>0</v>
      </c>
      <c r="HD322" s="764">
        <f t="shared" si="760"/>
        <v>0</v>
      </c>
      <c r="HE322" s="764">
        <f t="shared" si="760"/>
        <v>0</v>
      </c>
      <c r="HF322" s="764">
        <f t="shared" si="760"/>
        <v>0</v>
      </c>
      <c r="HG322" s="764">
        <f t="shared" si="760"/>
        <v>0</v>
      </c>
      <c r="HH322" s="764">
        <f t="shared" si="761"/>
        <v>0</v>
      </c>
      <c r="HI322" s="764">
        <f t="shared" si="761"/>
        <v>0</v>
      </c>
      <c r="HJ322" s="764">
        <f t="shared" si="761"/>
        <v>0</v>
      </c>
      <c r="HK322" s="764">
        <f t="shared" si="761"/>
        <v>0</v>
      </c>
      <c r="HL322" s="764">
        <f t="shared" si="761"/>
        <v>0</v>
      </c>
      <c r="HM322" s="764">
        <f t="shared" si="761"/>
        <v>0</v>
      </c>
      <c r="HN322" s="764">
        <f t="shared" si="761"/>
        <v>0</v>
      </c>
      <c r="HO322" s="764">
        <f t="shared" si="761"/>
        <v>0</v>
      </c>
      <c r="HP322" s="764">
        <f t="shared" si="761"/>
        <v>0</v>
      </c>
      <c r="HQ322" s="764">
        <f t="shared" si="761"/>
        <v>0</v>
      </c>
      <c r="HR322" s="764">
        <f t="shared" si="762"/>
        <v>0</v>
      </c>
      <c r="HS322" s="764">
        <f t="shared" si="762"/>
        <v>0</v>
      </c>
      <c r="HT322" s="764">
        <f t="shared" si="762"/>
        <v>0</v>
      </c>
      <c r="HU322" s="764">
        <f t="shared" si="762"/>
        <v>0</v>
      </c>
      <c r="HV322" s="764">
        <f t="shared" si="762"/>
        <v>0</v>
      </c>
      <c r="HW322" s="764">
        <f t="shared" si="762"/>
        <v>0</v>
      </c>
      <c r="HX322" s="764">
        <f t="shared" si="762"/>
        <v>0</v>
      </c>
      <c r="HY322" s="764">
        <f t="shared" si="762"/>
        <v>0</v>
      </c>
      <c r="HZ322" s="764">
        <f t="shared" si="762"/>
        <v>0</v>
      </c>
      <c r="IA322" s="764">
        <f t="shared" si="762"/>
        <v>0</v>
      </c>
      <c r="IB322" s="764">
        <f t="shared" si="763"/>
        <v>0</v>
      </c>
      <c r="IC322" s="764">
        <f t="shared" si="763"/>
        <v>0</v>
      </c>
      <c r="ID322" s="764">
        <f t="shared" si="763"/>
        <v>0</v>
      </c>
      <c r="IE322" s="764">
        <f t="shared" si="763"/>
        <v>0</v>
      </c>
      <c r="IF322" s="764">
        <f t="shared" si="763"/>
        <v>0</v>
      </c>
      <c r="IG322" s="764">
        <f t="shared" si="763"/>
        <v>0</v>
      </c>
      <c r="IH322" s="764">
        <f t="shared" si="763"/>
        <v>0</v>
      </c>
      <c r="II322" s="764">
        <f t="shared" si="763"/>
        <v>0</v>
      </c>
      <c r="IJ322" s="764">
        <f t="shared" si="763"/>
        <v>0</v>
      </c>
      <c r="IK322" s="764">
        <f t="shared" si="763"/>
        <v>0</v>
      </c>
      <c r="IL322" s="764">
        <f t="shared" si="764"/>
        <v>0</v>
      </c>
      <c r="IM322" s="764">
        <f t="shared" si="764"/>
        <v>0</v>
      </c>
      <c r="IN322" s="764">
        <f t="shared" si="764"/>
        <v>0</v>
      </c>
      <c r="IO322" s="764">
        <f t="shared" si="764"/>
        <v>0</v>
      </c>
      <c r="IP322" s="764">
        <f t="shared" si="764"/>
        <v>0</v>
      </c>
      <c r="IQ322" s="764">
        <f t="shared" si="764"/>
        <v>0</v>
      </c>
      <c r="IR322" s="764">
        <f t="shared" si="764"/>
        <v>0</v>
      </c>
      <c r="IS322" s="764">
        <f t="shared" si="764"/>
        <v>0</v>
      </c>
      <c r="IT322" s="764">
        <f t="shared" si="764"/>
        <v>0</v>
      </c>
      <c r="IU322" s="764">
        <f t="shared" si="764"/>
        <v>0</v>
      </c>
      <c r="IV322" s="764">
        <f t="shared" si="764"/>
        <v>0</v>
      </c>
      <c r="IW322" s="764">
        <f t="shared" si="764"/>
        <v>0</v>
      </c>
      <c r="IX322" s="764">
        <f t="shared" si="764"/>
        <v>0</v>
      </c>
      <c r="IY322" s="764">
        <f t="shared" si="764"/>
        <v>0</v>
      </c>
      <c r="IZ322" s="764">
        <f t="shared" si="764"/>
        <v>0</v>
      </c>
      <c r="JA322" s="764">
        <f t="shared" si="764"/>
        <v>0</v>
      </c>
      <c r="JB322" s="764">
        <f t="shared" si="764"/>
        <v>0</v>
      </c>
      <c r="JC322" s="764">
        <f t="shared" si="764"/>
        <v>0</v>
      </c>
      <c r="JD322" s="764">
        <f t="shared" si="744"/>
        <v>0</v>
      </c>
      <c r="JE322" s="764">
        <f t="shared" si="744"/>
        <v>0</v>
      </c>
      <c r="JF322" s="764">
        <f t="shared" si="744"/>
        <v>0</v>
      </c>
      <c r="JG322" s="764">
        <f t="shared" si="744"/>
        <v>0</v>
      </c>
      <c r="JH322" s="764">
        <f t="shared" si="744"/>
        <v>0</v>
      </c>
      <c r="JI322" s="764">
        <f t="shared" si="744"/>
        <v>0</v>
      </c>
      <c r="JJ322" s="764">
        <f t="shared" si="744"/>
        <v>0</v>
      </c>
      <c r="JK322" s="764">
        <f t="shared" si="744"/>
        <v>0</v>
      </c>
      <c r="JL322" s="764">
        <f t="shared" si="764"/>
        <v>0</v>
      </c>
      <c r="JM322" s="764">
        <f t="shared" si="764"/>
        <v>0</v>
      </c>
      <c r="JN322" s="764">
        <f t="shared" si="764"/>
        <v>0</v>
      </c>
      <c r="JO322" s="764">
        <f t="shared" si="764"/>
        <v>0</v>
      </c>
      <c r="JP322" s="764">
        <f t="shared" si="764"/>
        <v>0</v>
      </c>
      <c r="JQ322" s="764">
        <f t="shared" si="624"/>
        <v>0</v>
      </c>
      <c r="JR322" s="764">
        <f t="shared" si="624"/>
        <v>0</v>
      </c>
      <c r="JS322" s="764">
        <f t="shared" si="764"/>
        <v>0</v>
      </c>
      <c r="JT322" s="765">
        <f t="shared" si="625"/>
        <v>0</v>
      </c>
      <c r="JU322" s="229">
        <f t="shared" si="626"/>
        <v>0</v>
      </c>
    </row>
    <row r="323" spans="1:281" ht="12.75" customHeight="1">
      <c r="A323" s="57"/>
      <c r="B323" s="52"/>
      <c r="C323" s="52"/>
      <c r="D323" s="62"/>
      <c r="E323" s="743" t="str">
        <f t="shared" si="623"/>
        <v xml:space="preserve"> </v>
      </c>
      <c r="F323" s="56"/>
      <c r="G323" s="228"/>
      <c r="H323" s="744">
        <f>SUMIF(Ajuste!$C$8:$C$483,$B$6:$B$499,Ajuste!$E$8:$E$483)</f>
        <v>0</v>
      </c>
      <c r="I323" s="744">
        <f>SUMIF(Ajuste!$C$8:$C$483,$B$6:$B$499,Ajuste!$F$8:$F$483)</f>
        <v>0</v>
      </c>
      <c r="J323" s="229">
        <f t="shared" si="627"/>
        <v>0</v>
      </c>
      <c r="K323" s="764">
        <f t="shared" si="745"/>
        <v>0</v>
      </c>
      <c r="L323" s="764">
        <f t="shared" si="765"/>
        <v>0</v>
      </c>
      <c r="M323" s="764">
        <f t="shared" si="765"/>
        <v>0</v>
      </c>
      <c r="N323" s="764">
        <f t="shared" si="765"/>
        <v>0</v>
      </c>
      <c r="O323" s="764">
        <f t="shared" si="765"/>
        <v>0</v>
      </c>
      <c r="P323" s="764">
        <f t="shared" si="765"/>
        <v>0</v>
      </c>
      <c r="Q323" s="764">
        <f t="shared" si="765"/>
        <v>0</v>
      </c>
      <c r="R323" s="764">
        <f t="shared" si="765"/>
        <v>0</v>
      </c>
      <c r="S323" s="764">
        <f t="shared" si="765"/>
        <v>0</v>
      </c>
      <c r="T323" s="764">
        <f t="shared" si="765"/>
        <v>0</v>
      </c>
      <c r="U323" s="764">
        <f t="shared" si="765"/>
        <v>0</v>
      </c>
      <c r="V323" s="764">
        <f t="shared" si="765"/>
        <v>0</v>
      </c>
      <c r="W323" s="764">
        <f t="shared" si="765"/>
        <v>0</v>
      </c>
      <c r="X323" s="764">
        <f t="shared" si="765"/>
        <v>0</v>
      </c>
      <c r="Y323" s="764">
        <f t="shared" si="765"/>
        <v>0</v>
      </c>
      <c r="Z323" s="764">
        <f t="shared" si="765"/>
        <v>0</v>
      </c>
      <c r="AA323" s="764">
        <f t="shared" si="765"/>
        <v>0</v>
      </c>
      <c r="AB323" s="764">
        <f t="shared" si="765"/>
        <v>0</v>
      </c>
      <c r="AC323" s="764">
        <f t="shared" si="765"/>
        <v>0</v>
      </c>
      <c r="AD323" s="764">
        <f t="shared" si="765"/>
        <v>0</v>
      </c>
      <c r="AE323" s="764">
        <f t="shared" si="765"/>
        <v>0</v>
      </c>
      <c r="AF323" s="764">
        <f t="shared" si="765"/>
        <v>0</v>
      </c>
      <c r="AG323" s="764">
        <f t="shared" si="765"/>
        <v>0</v>
      </c>
      <c r="AH323" s="764">
        <f t="shared" si="765"/>
        <v>0</v>
      </c>
      <c r="AI323" s="764">
        <f t="shared" si="765"/>
        <v>0</v>
      </c>
      <c r="AJ323" s="764">
        <f t="shared" si="765"/>
        <v>0</v>
      </c>
      <c r="AK323" s="764">
        <f t="shared" si="765"/>
        <v>0</v>
      </c>
      <c r="AL323" s="764">
        <f t="shared" si="765"/>
        <v>0</v>
      </c>
      <c r="AM323" s="764">
        <f t="shared" si="765"/>
        <v>0</v>
      </c>
      <c r="AN323" s="764">
        <f t="shared" si="765"/>
        <v>0</v>
      </c>
      <c r="AO323" s="764">
        <f t="shared" si="765"/>
        <v>0</v>
      </c>
      <c r="AP323" s="764">
        <f t="shared" si="765"/>
        <v>0</v>
      </c>
      <c r="AQ323" s="764">
        <f t="shared" si="765"/>
        <v>0</v>
      </c>
      <c r="AR323" s="764">
        <f t="shared" si="765"/>
        <v>0</v>
      </c>
      <c r="AS323" s="764">
        <f t="shared" si="765"/>
        <v>0</v>
      </c>
      <c r="AT323" s="764">
        <f t="shared" si="765"/>
        <v>0</v>
      </c>
      <c r="AU323" s="764">
        <f t="shared" si="765"/>
        <v>0</v>
      </c>
      <c r="AV323" s="764">
        <f t="shared" si="765"/>
        <v>0</v>
      </c>
      <c r="AW323" s="764">
        <f t="shared" si="765"/>
        <v>0</v>
      </c>
      <c r="AX323" s="764">
        <f t="shared" si="765"/>
        <v>0</v>
      </c>
      <c r="AY323" s="764">
        <f t="shared" si="765"/>
        <v>0</v>
      </c>
      <c r="AZ323" s="764">
        <f t="shared" si="765"/>
        <v>0</v>
      </c>
      <c r="BA323" s="764">
        <f t="shared" si="765"/>
        <v>0</v>
      </c>
      <c r="BB323" s="764">
        <f t="shared" ref="L323:BE324" si="766">IF($D323=BB$5,$J323,0)</f>
        <v>0</v>
      </c>
      <c r="BC323" s="764">
        <f t="shared" si="766"/>
        <v>0</v>
      </c>
      <c r="BD323" s="764">
        <f t="shared" si="766"/>
        <v>0</v>
      </c>
      <c r="BE323" s="764">
        <f t="shared" si="766"/>
        <v>0</v>
      </c>
      <c r="BF323" s="764">
        <f t="shared" si="745"/>
        <v>0</v>
      </c>
      <c r="BG323" s="764">
        <f t="shared" si="745"/>
        <v>0</v>
      </c>
      <c r="BH323" s="764">
        <f t="shared" si="745"/>
        <v>0</v>
      </c>
      <c r="BI323" s="764">
        <f t="shared" si="745"/>
        <v>0</v>
      </c>
      <c r="BJ323" s="764">
        <f t="shared" si="745"/>
        <v>0</v>
      </c>
      <c r="BK323" s="764">
        <f t="shared" si="745"/>
        <v>0</v>
      </c>
      <c r="BL323" s="764">
        <f t="shared" si="745"/>
        <v>0</v>
      </c>
      <c r="BM323" s="764">
        <f t="shared" si="745"/>
        <v>0</v>
      </c>
      <c r="BN323" s="764">
        <f t="shared" si="746"/>
        <v>0</v>
      </c>
      <c r="BO323" s="764">
        <f t="shared" si="746"/>
        <v>0</v>
      </c>
      <c r="BP323" s="764">
        <f t="shared" si="746"/>
        <v>0</v>
      </c>
      <c r="BQ323" s="764">
        <f t="shared" si="746"/>
        <v>0</v>
      </c>
      <c r="BR323" s="764">
        <f t="shared" si="746"/>
        <v>0</v>
      </c>
      <c r="BS323" s="764">
        <f t="shared" si="746"/>
        <v>0</v>
      </c>
      <c r="BT323" s="764">
        <f t="shared" si="746"/>
        <v>0</v>
      </c>
      <c r="BU323" s="764">
        <f t="shared" si="746"/>
        <v>0</v>
      </c>
      <c r="BV323" s="764">
        <f t="shared" si="746"/>
        <v>0</v>
      </c>
      <c r="BW323" s="764">
        <f t="shared" si="746"/>
        <v>0</v>
      </c>
      <c r="BX323" s="764">
        <f t="shared" si="747"/>
        <v>0</v>
      </c>
      <c r="BY323" s="764">
        <f t="shared" si="747"/>
        <v>0</v>
      </c>
      <c r="BZ323" s="764">
        <f t="shared" si="747"/>
        <v>0</v>
      </c>
      <c r="CA323" s="764">
        <f t="shared" si="747"/>
        <v>0</v>
      </c>
      <c r="CB323" s="764">
        <f t="shared" si="747"/>
        <v>0</v>
      </c>
      <c r="CC323" s="764">
        <f t="shared" si="747"/>
        <v>0</v>
      </c>
      <c r="CD323" s="764">
        <f t="shared" si="747"/>
        <v>0</v>
      </c>
      <c r="CE323" s="764">
        <f t="shared" si="747"/>
        <v>0</v>
      </c>
      <c r="CF323" s="764">
        <f t="shared" si="747"/>
        <v>0</v>
      </c>
      <c r="CG323" s="764">
        <f t="shared" si="747"/>
        <v>0</v>
      </c>
      <c r="CH323" s="764">
        <f t="shared" si="748"/>
        <v>0</v>
      </c>
      <c r="CI323" s="764">
        <f t="shared" si="748"/>
        <v>0</v>
      </c>
      <c r="CJ323" s="764">
        <f t="shared" si="748"/>
        <v>0</v>
      </c>
      <c r="CK323" s="764">
        <f t="shared" si="748"/>
        <v>0</v>
      </c>
      <c r="CL323" s="764">
        <f t="shared" si="748"/>
        <v>0</v>
      </c>
      <c r="CM323" s="764">
        <f t="shared" si="748"/>
        <v>0</v>
      </c>
      <c r="CN323" s="764">
        <f t="shared" si="748"/>
        <v>0</v>
      </c>
      <c r="CO323" s="764">
        <f t="shared" si="748"/>
        <v>0</v>
      </c>
      <c r="CP323" s="764">
        <f t="shared" si="748"/>
        <v>0</v>
      </c>
      <c r="CQ323" s="764">
        <f t="shared" si="748"/>
        <v>0</v>
      </c>
      <c r="CR323" s="764">
        <f t="shared" si="749"/>
        <v>0</v>
      </c>
      <c r="CS323" s="764">
        <f t="shared" si="749"/>
        <v>0</v>
      </c>
      <c r="CT323" s="764">
        <f t="shared" si="749"/>
        <v>0</v>
      </c>
      <c r="CU323" s="764">
        <f t="shared" si="749"/>
        <v>0</v>
      </c>
      <c r="CV323" s="764">
        <f t="shared" si="749"/>
        <v>0</v>
      </c>
      <c r="CW323" s="764">
        <f t="shared" si="749"/>
        <v>0</v>
      </c>
      <c r="CX323" s="764">
        <f t="shared" si="749"/>
        <v>0</v>
      </c>
      <c r="CY323" s="764">
        <f t="shared" si="749"/>
        <v>0</v>
      </c>
      <c r="CZ323" s="764">
        <f t="shared" si="749"/>
        <v>0</v>
      </c>
      <c r="DA323" s="764">
        <f t="shared" si="749"/>
        <v>0</v>
      </c>
      <c r="DB323" s="764">
        <f t="shared" si="750"/>
        <v>0</v>
      </c>
      <c r="DC323" s="764">
        <f t="shared" si="750"/>
        <v>0</v>
      </c>
      <c r="DD323" s="764">
        <f t="shared" si="750"/>
        <v>0</v>
      </c>
      <c r="DE323" s="764">
        <f t="shared" si="750"/>
        <v>0</v>
      </c>
      <c r="DF323" s="764">
        <f t="shared" si="750"/>
        <v>0</v>
      </c>
      <c r="DG323" s="764">
        <f t="shared" si="750"/>
        <v>0</v>
      </c>
      <c r="DH323" s="764">
        <f t="shared" si="750"/>
        <v>0</v>
      </c>
      <c r="DI323" s="764">
        <f t="shared" si="750"/>
        <v>0</v>
      </c>
      <c r="DJ323" s="764">
        <f t="shared" si="750"/>
        <v>0</v>
      </c>
      <c r="DK323" s="764">
        <f t="shared" si="750"/>
        <v>0</v>
      </c>
      <c r="DL323" s="764">
        <f t="shared" si="751"/>
        <v>0</v>
      </c>
      <c r="DM323" s="764">
        <f t="shared" si="751"/>
        <v>0</v>
      </c>
      <c r="DN323" s="764">
        <f t="shared" si="751"/>
        <v>0</v>
      </c>
      <c r="DO323" s="764">
        <f t="shared" si="751"/>
        <v>0</v>
      </c>
      <c r="DP323" s="764">
        <f t="shared" si="751"/>
        <v>0</v>
      </c>
      <c r="DQ323" s="764">
        <f t="shared" si="751"/>
        <v>0</v>
      </c>
      <c r="DR323" s="764">
        <f t="shared" si="751"/>
        <v>0</v>
      </c>
      <c r="DS323" s="764">
        <f t="shared" si="751"/>
        <v>0</v>
      </c>
      <c r="DT323" s="764">
        <f t="shared" si="751"/>
        <v>0</v>
      </c>
      <c r="DU323" s="764">
        <f t="shared" si="751"/>
        <v>0</v>
      </c>
      <c r="DV323" s="764">
        <f t="shared" si="752"/>
        <v>0</v>
      </c>
      <c r="DW323" s="764">
        <f t="shared" si="752"/>
        <v>0</v>
      </c>
      <c r="DX323" s="764">
        <f t="shared" si="752"/>
        <v>0</v>
      </c>
      <c r="DY323" s="764">
        <f t="shared" si="752"/>
        <v>0</v>
      </c>
      <c r="DZ323" s="764">
        <f t="shared" si="752"/>
        <v>0</v>
      </c>
      <c r="EA323" s="764">
        <f t="shared" si="752"/>
        <v>0</v>
      </c>
      <c r="EB323" s="764">
        <f t="shared" si="752"/>
        <v>0</v>
      </c>
      <c r="EC323" s="764">
        <f t="shared" si="752"/>
        <v>0</v>
      </c>
      <c r="ED323" s="764">
        <f t="shared" si="752"/>
        <v>0</v>
      </c>
      <c r="EE323" s="764">
        <f t="shared" si="752"/>
        <v>0</v>
      </c>
      <c r="EF323" s="764">
        <f t="shared" si="753"/>
        <v>0</v>
      </c>
      <c r="EG323" s="764">
        <f t="shared" si="753"/>
        <v>0</v>
      </c>
      <c r="EH323" s="764">
        <f t="shared" si="753"/>
        <v>0</v>
      </c>
      <c r="EI323" s="764">
        <f t="shared" si="753"/>
        <v>0</v>
      </c>
      <c r="EJ323" s="764">
        <f t="shared" si="753"/>
        <v>0</v>
      </c>
      <c r="EK323" s="764">
        <f t="shared" si="753"/>
        <v>0</v>
      </c>
      <c r="EL323" s="764">
        <f t="shared" si="753"/>
        <v>0</v>
      </c>
      <c r="EM323" s="764">
        <f t="shared" si="753"/>
        <v>0</v>
      </c>
      <c r="EN323" s="764">
        <f t="shared" si="753"/>
        <v>0</v>
      </c>
      <c r="EO323" s="764">
        <f t="shared" si="753"/>
        <v>0</v>
      </c>
      <c r="EP323" s="764">
        <f t="shared" si="754"/>
        <v>0</v>
      </c>
      <c r="EQ323" s="764">
        <f t="shared" si="754"/>
        <v>0</v>
      </c>
      <c r="ER323" s="764">
        <f t="shared" si="754"/>
        <v>0</v>
      </c>
      <c r="ES323" s="764">
        <f t="shared" si="754"/>
        <v>0</v>
      </c>
      <c r="ET323" s="764">
        <f t="shared" si="754"/>
        <v>0</v>
      </c>
      <c r="EU323" s="764">
        <f t="shared" si="754"/>
        <v>0</v>
      </c>
      <c r="EV323" s="764">
        <f t="shared" si="754"/>
        <v>0</v>
      </c>
      <c r="EW323" s="764">
        <f t="shared" si="754"/>
        <v>0</v>
      </c>
      <c r="EX323" s="764">
        <f t="shared" si="754"/>
        <v>0</v>
      </c>
      <c r="EY323" s="764">
        <f t="shared" si="754"/>
        <v>0</v>
      </c>
      <c r="EZ323" s="764">
        <f t="shared" si="755"/>
        <v>0</v>
      </c>
      <c r="FA323" s="764">
        <f t="shared" si="755"/>
        <v>0</v>
      </c>
      <c r="FB323" s="764">
        <f t="shared" si="755"/>
        <v>0</v>
      </c>
      <c r="FC323" s="764">
        <f t="shared" si="755"/>
        <v>0</v>
      </c>
      <c r="FD323" s="764">
        <f t="shared" si="755"/>
        <v>0</v>
      </c>
      <c r="FE323" s="764">
        <f t="shared" si="755"/>
        <v>0</v>
      </c>
      <c r="FF323" s="764">
        <f t="shared" si="755"/>
        <v>0</v>
      </c>
      <c r="FG323" s="764">
        <f t="shared" si="755"/>
        <v>0</v>
      </c>
      <c r="FH323" s="764">
        <f t="shared" si="755"/>
        <v>0</v>
      </c>
      <c r="FI323" s="764">
        <f t="shared" si="755"/>
        <v>0</v>
      </c>
      <c r="FJ323" s="764">
        <f t="shared" si="756"/>
        <v>0</v>
      </c>
      <c r="FK323" s="764">
        <f t="shared" si="756"/>
        <v>0</v>
      </c>
      <c r="FL323" s="764">
        <f t="shared" si="756"/>
        <v>0</v>
      </c>
      <c r="FM323" s="764">
        <f t="shared" si="756"/>
        <v>0</v>
      </c>
      <c r="FN323" s="764">
        <f t="shared" si="756"/>
        <v>0</v>
      </c>
      <c r="FO323" s="764">
        <f t="shared" si="756"/>
        <v>0</v>
      </c>
      <c r="FP323" s="764">
        <f t="shared" si="756"/>
        <v>0</v>
      </c>
      <c r="FQ323" s="764">
        <f t="shared" si="756"/>
        <v>0</v>
      </c>
      <c r="FR323" s="764">
        <f t="shared" si="756"/>
        <v>0</v>
      </c>
      <c r="FS323" s="764">
        <f t="shared" si="756"/>
        <v>0</v>
      </c>
      <c r="FT323" s="764">
        <f t="shared" si="757"/>
        <v>0</v>
      </c>
      <c r="FU323" s="764">
        <f t="shared" si="757"/>
        <v>0</v>
      </c>
      <c r="FV323" s="764">
        <f t="shared" si="757"/>
        <v>0</v>
      </c>
      <c r="FW323" s="764">
        <f t="shared" si="757"/>
        <v>0</v>
      </c>
      <c r="FX323" s="764">
        <f t="shared" si="757"/>
        <v>0</v>
      </c>
      <c r="FY323" s="764">
        <f t="shared" si="757"/>
        <v>0</v>
      </c>
      <c r="FZ323" s="764">
        <f t="shared" si="757"/>
        <v>0</v>
      </c>
      <c r="GA323" s="764">
        <f t="shared" si="757"/>
        <v>0</v>
      </c>
      <c r="GB323" s="764">
        <f t="shared" si="757"/>
        <v>0</v>
      </c>
      <c r="GC323" s="764">
        <f t="shared" si="757"/>
        <v>0</v>
      </c>
      <c r="GD323" s="764">
        <f t="shared" si="758"/>
        <v>0</v>
      </c>
      <c r="GE323" s="764">
        <f t="shared" si="758"/>
        <v>0</v>
      </c>
      <c r="GF323" s="764">
        <f t="shared" si="758"/>
        <v>0</v>
      </c>
      <c r="GG323" s="764">
        <f t="shared" si="758"/>
        <v>0</v>
      </c>
      <c r="GH323" s="764">
        <f t="shared" si="758"/>
        <v>0</v>
      </c>
      <c r="GI323" s="764">
        <f t="shared" si="758"/>
        <v>0</v>
      </c>
      <c r="GJ323" s="764">
        <f t="shared" si="758"/>
        <v>0</v>
      </c>
      <c r="GK323" s="764">
        <f t="shared" si="758"/>
        <v>0</v>
      </c>
      <c r="GL323" s="764">
        <f t="shared" si="758"/>
        <v>0</v>
      </c>
      <c r="GM323" s="764">
        <f t="shared" si="758"/>
        <v>0</v>
      </c>
      <c r="GN323" s="764">
        <f t="shared" si="759"/>
        <v>0</v>
      </c>
      <c r="GO323" s="764">
        <f t="shared" si="759"/>
        <v>0</v>
      </c>
      <c r="GP323" s="764">
        <f t="shared" si="759"/>
        <v>0</v>
      </c>
      <c r="GQ323" s="764">
        <f t="shared" si="759"/>
        <v>0</v>
      </c>
      <c r="GR323" s="764">
        <f t="shared" si="759"/>
        <v>0</v>
      </c>
      <c r="GS323" s="764">
        <f t="shared" si="759"/>
        <v>0</v>
      </c>
      <c r="GT323" s="764">
        <f t="shared" si="759"/>
        <v>0</v>
      </c>
      <c r="GU323" s="764">
        <f t="shared" si="759"/>
        <v>0</v>
      </c>
      <c r="GV323" s="764">
        <f t="shared" si="759"/>
        <v>0</v>
      </c>
      <c r="GW323" s="764">
        <f t="shared" si="759"/>
        <v>0</v>
      </c>
      <c r="GX323" s="764">
        <f t="shared" si="760"/>
        <v>0</v>
      </c>
      <c r="GY323" s="764">
        <f t="shared" si="760"/>
        <v>0</v>
      </c>
      <c r="GZ323" s="764">
        <f t="shared" si="760"/>
        <v>0</v>
      </c>
      <c r="HA323" s="764">
        <f t="shared" si="760"/>
        <v>0</v>
      </c>
      <c r="HB323" s="764">
        <f t="shared" si="760"/>
        <v>0</v>
      </c>
      <c r="HC323" s="764">
        <f t="shared" si="760"/>
        <v>0</v>
      </c>
      <c r="HD323" s="764">
        <f t="shared" si="760"/>
        <v>0</v>
      </c>
      <c r="HE323" s="764">
        <f t="shared" si="760"/>
        <v>0</v>
      </c>
      <c r="HF323" s="764">
        <f t="shared" si="760"/>
        <v>0</v>
      </c>
      <c r="HG323" s="764">
        <f t="shared" si="760"/>
        <v>0</v>
      </c>
      <c r="HH323" s="764">
        <f t="shared" si="761"/>
        <v>0</v>
      </c>
      <c r="HI323" s="764">
        <f t="shared" si="761"/>
        <v>0</v>
      </c>
      <c r="HJ323" s="764">
        <f t="shared" si="761"/>
        <v>0</v>
      </c>
      <c r="HK323" s="764">
        <f t="shared" si="761"/>
        <v>0</v>
      </c>
      <c r="HL323" s="764">
        <f t="shared" si="761"/>
        <v>0</v>
      </c>
      <c r="HM323" s="764">
        <f t="shared" si="761"/>
        <v>0</v>
      </c>
      <c r="HN323" s="764">
        <f t="shared" si="761"/>
        <v>0</v>
      </c>
      <c r="HO323" s="764">
        <f t="shared" si="761"/>
        <v>0</v>
      </c>
      <c r="HP323" s="764">
        <f t="shared" si="761"/>
        <v>0</v>
      </c>
      <c r="HQ323" s="764">
        <f t="shared" si="761"/>
        <v>0</v>
      </c>
      <c r="HR323" s="764">
        <f t="shared" si="762"/>
        <v>0</v>
      </c>
      <c r="HS323" s="764">
        <f t="shared" si="762"/>
        <v>0</v>
      </c>
      <c r="HT323" s="764">
        <f t="shared" si="762"/>
        <v>0</v>
      </c>
      <c r="HU323" s="764">
        <f t="shared" si="762"/>
        <v>0</v>
      </c>
      <c r="HV323" s="764">
        <f t="shared" si="762"/>
        <v>0</v>
      </c>
      <c r="HW323" s="764">
        <f t="shared" si="762"/>
        <v>0</v>
      </c>
      <c r="HX323" s="764">
        <f t="shared" si="762"/>
        <v>0</v>
      </c>
      <c r="HY323" s="764">
        <f t="shared" si="762"/>
        <v>0</v>
      </c>
      <c r="HZ323" s="764">
        <f t="shared" si="762"/>
        <v>0</v>
      </c>
      <c r="IA323" s="764">
        <f t="shared" si="762"/>
        <v>0</v>
      </c>
      <c r="IB323" s="764">
        <f t="shared" si="763"/>
        <v>0</v>
      </c>
      <c r="IC323" s="764">
        <f t="shared" si="763"/>
        <v>0</v>
      </c>
      <c r="ID323" s="764">
        <f t="shared" si="763"/>
        <v>0</v>
      </c>
      <c r="IE323" s="764">
        <f t="shared" si="763"/>
        <v>0</v>
      </c>
      <c r="IF323" s="764">
        <f t="shared" si="763"/>
        <v>0</v>
      </c>
      <c r="IG323" s="764">
        <f t="shared" si="763"/>
        <v>0</v>
      </c>
      <c r="IH323" s="764">
        <f t="shared" si="763"/>
        <v>0</v>
      </c>
      <c r="II323" s="764">
        <f t="shared" si="763"/>
        <v>0</v>
      </c>
      <c r="IJ323" s="764">
        <f t="shared" si="763"/>
        <v>0</v>
      </c>
      <c r="IK323" s="764">
        <f t="shared" si="763"/>
        <v>0</v>
      </c>
      <c r="IL323" s="764">
        <f t="shared" si="764"/>
        <v>0</v>
      </c>
      <c r="IM323" s="764">
        <f t="shared" si="764"/>
        <v>0</v>
      </c>
      <c r="IN323" s="764">
        <f t="shared" si="764"/>
        <v>0</v>
      </c>
      <c r="IO323" s="764">
        <f t="shared" si="764"/>
        <v>0</v>
      </c>
      <c r="IP323" s="764">
        <f t="shared" si="764"/>
        <v>0</v>
      </c>
      <c r="IQ323" s="764">
        <f t="shared" si="764"/>
        <v>0</v>
      </c>
      <c r="IR323" s="764">
        <f t="shared" si="764"/>
        <v>0</v>
      </c>
      <c r="IS323" s="764">
        <f t="shared" si="764"/>
        <v>0</v>
      </c>
      <c r="IT323" s="764">
        <f t="shared" si="764"/>
        <v>0</v>
      </c>
      <c r="IU323" s="764">
        <f t="shared" si="764"/>
        <v>0</v>
      </c>
      <c r="IV323" s="764">
        <f t="shared" si="764"/>
        <v>0</v>
      </c>
      <c r="IW323" s="764">
        <f t="shared" si="764"/>
        <v>0</v>
      </c>
      <c r="IX323" s="764">
        <f t="shared" si="764"/>
        <v>0</v>
      </c>
      <c r="IY323" s="764">
        <f t="shared" si="764"/>
        <v>0</v>
      </c>
      <c r="IZ323" s="764">
        <f t="shared" si="764"/>
        <v>0</v>
      </c>
      <c r="JA323" s="764">
        <f t="shared" si="764"/>
        <v>0</v>
      </c>
      <c r="JB323" s="764">
        <f t="shared" si="764"/>
        <v>0</v>
      </c>
      <c r="JC323" s="764">
        <f t="shared" si="764"/>
        <v>0</v>
      </c>
      <c r="JD323" s="764">
        <f t="shared" si="744"/>
        <v>0</v>
      </c>
      <c r="JE323" s="764">
        <f t="shared" si="744"/>
        <v>0</v>
      </c>
      <c r="JF323" s="764">
        <f t="shared" si="744"/>
        <v>0</v>
      </c>
      <c r="JG323" s="764">
        <f t="shared" ref="JD323:JO333" si="767">IF($D323=JG$5,$J323,0)</f>
        <v>0</v>
      </c>
      <c r="JH323" s="764">
        <f t="shared" si="744"/>
        <v>0</v>
      </c>
      <c r="JI323" s="764">
        <f t="shared" si="744"/>
        <v>0</v>
      </c>
      <c r="JJ323" s="764">
        <f t="shared" si="744"/>
        <v>0</v>
      </c>
      <c r="JK323" s="764">
        <f t="shared" si="767"/>
        <v>0</v>
      </c>
      <c r="JL323" s="764">
        <f t="shared" si="764"/>
        <v>0</v>
      </c>
      <c r="JM323" s="764">
        <f t="shared" si="764"/>
        <v>0</v>
      </c>
      <c r="JN323" s="764">
        <f t="shared" si="764"/>
        <v>0</v>
      </c>
      <c r="JO323" s="764">
        <f t="shared" si="767"/>
        <v>0</v>
      </c>
      <c r="JP323" s="764">
        <f t="shared" si="764"/>
        <v>0</v>
      </c>
      <c r="JQ323" s="764">
        <f t="shared" si="624"/>
        <v>0</v>
      </c>
      <c r="JR323" s="764">
        <f t="shared" si="624"/>
        <v>0</v>
      </c>
      <c r="JS323" s="764">
        <f t="shared" si="764"/>
        <v>0</v>
      </c>
      <c r="JT323" s="765">
        <f t="shared" si="625"/>
        <v>0</v>
      </c>
      <c r="JU323" s="229">
        <f t="shared" si="626"/>
        <v>0</v>
      </c>
    </row>
    <row r="324" spans="1:281" ht="12.75" customHeight="1">
      <c r="A324" s="57"/>
      <c r="B324" s="52"/>
      <c r="C324" s="52"/>
      <c r="D324" s="62"/>
      <c r="E324" s="743" t="str">
        <f t="shared" si="623"/>
        <v xml:space="preserve"> </v>
      </c>
      <c r="F324" s="56"/>
      <c r="G324" s="228"/>
      <c r="H324" s="744">
        <f>SUMIF(Ajuste!$C$8:$C$483,$B$6:$B$499,Ajuste!$E$8:$E$483)</f>
        <v>0</v>
      </c>
      <c r="I324" s="744">
        <f>SUMIF(Ajuste!$C$8:$C$483,$B$6:$B$499,Ajuste!$F$8:$F$483)</f>
        <v>0</v>
      </c>
      <c r="J324" s="229">
        <f t="shared" si="627"/>
        <v>0</v>
      </c>
      <c r="K324" s="764">
        <f t="shared" si="745"/>
        <v>0</v>
      </c>
      <c r="L324" s="764">
        <f t="shared" si="766"/>
        <v>0</v>
      </c>
      <c r="M324" s="764">
        <f t="shared" si="766"/>
        <v>0</v>
      </c>
      <c r="N324" s="764">
        <f t="shared" si="766"/>
        <v>0</v>
      </c>
      <c r="O324" s="764">
        <f t="shared" si="766"/>
        <v>0</v>
      </c>
      <c r="P324" s="764">
        <f t="shared" si="766"/>
        <v>0</v>
      </c>
      <c r="Q324" s="764">
        <f t="shared" si="766"/>
        <v>0</v>
      </c>
      <c r="R324" s="764">
        <f t="shared" si="766"/>
        <v>0</v>
      </c>
      <c r="S324" s="764">
        <f t="shared" si="766"/>
        <v>0</v>
      </c>
      <c r="T324" s="764">
        <f t="shared" si="766"/>
        <v>0</v>
      </c>
      <c r="U324" s="764">
        <f t="shared" si="766"/>
        <v>0</v>
      </c>
      <c r="V324" s="764">
        <f t="shared" si="766"/>
        <v>0</v>
      </c>
      <c r="W324" s="764">
        <f t="shared" si="766"/>
        <v>0</v>
      </c>
      <c r="X324" s="764">
        <f t="shared" si="766"/>
        <v>0</v>
      </c>
      <c r="Y324" s="764">
        <f t="shared" si="766"/>
        <v>0</v>
      </c>
      <c r="Z324" s="764">
        <f t="shared" si="766"/>
        <v>0</v>
      </c>
      <c r="AA324" s="764">
        <f t="shared" si="766"/>
        <v>0</v>
      </c>
      <c r="AB324" s="764">
        <f t="shared" si="766"/>
        <v>0</v>
      </c>
      <c r="AC324" s="764">
        <f t="shared" si="766"/>
        <v>0</v>
      </c>
      <c r="AD324" s="764">
        <f t="shared" si="766"/>
        <v>0</v>
      </c>
      <c r="AE324" s="764">
        <f t="shared" si="766"/>
        <v>0</v>
      </c>
      <c r="AF324" s="764">
        <f t="shared" si="766"/>
        <v>0</v>
      </c>
      <c r="AG324" s="764">
        <f t="shared" si="766"/>
        <v>0</v>
      </c>
      <c r="AH324" s="764">
        <f t="shared" si="766"/>
        <v>0</v>
      </c>
      <c r="AI324" s="764">
        <f t="shared" si="766"/>
        <v>0</v>
      </c>
      <c r="AJ324" s="764">
        <f t="shared" si="766"/>
        <v>0</v>
      </c>
      <c r="AK324" s="764">
        <f t="shared" si="766"/>
        <v>0</v>
      </c>
      <c r="AL324" s="764">
        <f t="shared" si="766"/>
        <v>0</v>
      </c>
      <c r="AM324" s="764">
        <f t="shared" si="766"/>
        <v>0</v>
      </c>
      <c r="AN324" s="764">
        <f t="shared" si="766"/>
        <v>0</v>
      </c>
      <c r="AO324" s="764">
        <f t="shared" si="766"/>
        <v>0</v>
      </c>
      <c r="AP324" s="764">
        <f t="shared" si="766"/>
        <v>0</v>
      </c>
      <c r="AQ324" s="764">
        <f t="shared" si="766"/>
        <v>0</v>
      </c>
      <c r="AR324" s="764">
        <f t="shared" si="766"/>
        <v>0</v>
      </c>
      <c r="AS324" s="764">
        <f t="shared" si="766"/>
        <v>0</v>
      </c>
      <c r="AT324" s="764">
        <f t="shared" si="766"/>
        <v>0</v>
      </c>
      <c r="AU324" s="764">
        <f t="shared" si="766"/>
        <v>0</v>
      </c>
      <c r="AV324" s="764">
        <f t="shared" si="766"/>
        <v>0</v>
      </c>
      <c r="AW324" s="764">
        <f t="shared" si="766"/>
        <v>0</v>
      </c>
      <c r="AX324" s="764">
        <f t="shared" si="766"/>
        <v>0</v>
      </c>
      <c r="AY324" s="764">
        <f t="shared" si="766"/>
        <v>0</v>
      </c>
      <c r="AZ324" s="764">
        <f t="shared" si="766"/>
        <v>0</v>
      </c>
      <c r="BA324" s="764">
        <f t="shared" si="766"/>
        <v>0</v>
      </c>
      <c r="BB324" s="764">
        <f t="shared" si="766"/>
        <v>0</v>
      </c>
      <c r="BC324" s="764">
        <f t="shared" si="766"/>
        <v>0</v>
      </c>
      <c r="BD324" s="764">
        <f t="shared" si="766"/>
        <v>0</v>
      </c>
      <c r="BE324" s="764">
        <f t="shared" si="766"/>
        <v>0</v>
      </c>
      <c r="BF324" s="764">
        <f t="shared" si="745"/>
        <v>0</v>
      </c>
      <c r="BG324" s="764">
        <f t="shared" si="745"/>
        <v>0</v>
      </c>
      <c r="BH324" s="764">
        <f t="shared" si="745"/>
        <v>0</v>
      </c>
      <c r="BI324" s="764">
        <f t="shared" si="745"/>
        <v>0</v>
      </c>
      <c r="BJ324" s="764">
        <f t="shared" si="745"/>
        <v>0</v>
      </c>
      <c r="BK324" s="764">
        <f t="shared" si="745"/>
        <v>0</v>
      </c>
      <c r="BL324" s="764">
        <f t="shared" si="745"/>
        <v>0</v>
      </c>
      <c r="BM324" s="764">
        <f t="shared" si="745"/>
        <v>0</v>
      </c>
      <c r="BN324" s="764">
        <f t="shared" si="746"/>
        <v>0</v>
      </c>
      <c r="BO324" s="764">
        <f t="shared" si="746"/>
        <v>0</v>
      </c>
      <c r="BP324" s="764">
        <f t="shared" si="746"/>
        <v>0</v>
      </c>
      <c r="BQ324" s="764">
        <f t="shared" si="746"/>
        <v>0</v>
      </c>
      <c r="BR324" s="764">
        <f t="shared" si="746"/>
        <v>0</v>
      </c>
      <c r="BS324" s="764">
        <f t="shared" si="746"/>
        <v>0</v>
      </c>
      <c r="BT324" s="764">
        <f t="shared" si="746"/>
        <v>0</v>
      </c>
      <c r="BU324" s="764">
        <f t="shared" si="746"/>
        <v>0</v>
      </c>
      <c r="BV324" s="764">
        <f t="shared" si="746"/>
        <v>0</v>
      </c>
      <c r="BW324" s="764">
        <f t="shared" si="746"/>
        <v>0</v>
      </c>
      <c r="BX324" s="764">
        <f t="shared" si="747"/>
        <v>0</v>
      </c>
      <c r="BY324" s="764">
        <f t="shared" si="747"/>
        <v>0</v>
      </c>
      <c r="BZ324" s="764">
        <f t="shared" si="747"/>
        <v>0</v>
      </c>
      <c r="CA324" s="764">
        <f t="shared" si="747"/>
        <v>0</v>
      </c>
      <c r="CB324" s="764">
        <f t="shared" si="747"/>
        <v>0</v>
      </c>
      <c r="CC324" s="764">
        <f t="shared" si="747"/>
        <v>0</v>
      </c>
      <c r="CD324" s="764">
        <f t="shared" si="747"/>
        <v>0</v>
      </c>
      <c r="CE324" s="764">
        <f t="shared" si="747"/>
        <v>0</v>
      </c>
      <c r="CF324" s="764">
        <f t="shared" si="747"/>
        <v>0</v>
      </c>
      <c r="CG324" s="764">
        <f t="shared" si="747"/>
        <v>0</v>
      </c>
      <c r="CH324" s="764">
        <f t="shared" si="748"/>
        <v>0</v>
      </c>
      <c r="CI324" s="764">
        <f t="shared" si="748"/>
        <v>0</v>
      </c>
      <c r="CJ324" s="764">
        <f t="shared" si="748"/>
        <v>0</v>
      </c>
      <c r="CK324" s="764">
        <f t="shared" si="748"/>
        <v>0</v>
      </c>
      <c r="CL324" s="764">
        <f t="shared" si="748"/>
        <v>0</v>
      </c>
      <c r="CM324" s="764">
        <f t="shared" si="748"/>
        <v>0</v>
      </c>
      <c r="CN324" s="764">
        <f t="shared" si="748"/>
        <v>0</v>
      </c>
      <c r="CO324" s="764">
        <f t="shared" si="748"/>
        <v>0</v>
      </c>
      <c r="CP324" s="764">
        <f t="shared" si="748"/>
        <v>0</v>
      </c>
      <c r="CQ324" s="764">
        <f t="shared" si="748"/>
        <v>0</v>
      </c>
      <c r="CR324" s="764">
        <f t="shared" si="749"/>
        <v>0</v>
      </c>
      <c r="CS324" s="764">
        <f t="shared" si="749"/>
        <v>0</v>
      </c>
      <c r="CT324" s="764">
        <f t="shared" si="749"/>
        <v>0</v>
      </c>
      <c r="CU324" s="764">
        <f t="shared" si="749"/>
        <v>0</v>
      </c>
      <c r="CV324" s="764">
        <f t="shared" si="749"/>
        <v>0</v>
      </c>
      <c r="CW324" s="764">
        <f t="shared" si="749"/>
        <v>0</v>
      </c>
      <c r="CX324" s="764">
        <f t="shared" si="749"/>
        <v>0</v>
      </c>
      <c r="CY324" s="764">
        <f t="shared" si="749"/>
        <v>0</v>
      </c>
      <c r="CZ324" s="764">
        <f t="shared" si="749"/>
        <v>0</v>
      </c>
      <c r="DA324" s="764">
        <f t="shared" si="749"/>
        <v>0</v>
      </c>
      <c r="DB324" s="764">
        <f t="shared" si="750"/>
        <v>0</v>
      </c>
      <c r="DC324" s="764">
        <f t="shared" si="750"/>
        <v>0</v>
      </c>
      <c r="DD324" s="764">
        <f t="shared" si="750"/>
        <v>0</v>
      </c>
      <c r="DE324" s="764">
        <f t="shared" si="750"/>
        <v>0</v>
      </c>
      <c r="DF324" s="764">
        <f t="shared" si="750"/>
        <v>0</v>
      </c>
      <c r="DG324" s="764">
        <f t="shared" si="750"/>
        <v>0</v>
      </c>
      <c r="DH324" s="764">
        <f t="shared" si="750"/>
        <v>0</v>
      </c>
      <c r="DI324" s="764">
        <f t="shared" si="750"/>
        <v>0</v>
      </c>
      <c r="DJ324" s="764">
        <f t="shared" si="750"/>
        <v>0</v>
      </c>
      <c r="DK324" s="764">
        <f t="shared" si="750"/>
        <v>0</v>
      </c>
      <c r="DL324" s="764">
        <f t="shared" si="751"/>
        <v>0</v>
      </c>
      <c r="DM324" s="764">
        <f t="shared" si="751"/>
        <v>0</v>
      </c>
      <c r="DN324" s="764">
        <f t="shared" si="751"/>
        <v>0</v>
      </c>
      <c r="DO324" s="764">
        <f t="shared" si="751"/>
        <v>0</v>
      </c>
      <c r="DP324" s="764">
        <f t="shared" si="751"/>
        <v>0</v>
      </c>
      <c r="DQ324" s="764">
        <f t="shared" si="751"/>
        <v>0</v>
      </c>
      <c r="DR324" s="764">
        <f t="shared" si="751"/>
        <v>0</v>
      </c>
      <c r="DS324" s="764">
        <f t="shared" si="751"/>
        <v>0</v>
      </c>
      <c r="DT324" s="764">
        <f t="shared" si="751"/>
        <v>0</v>
      </c>
      <c r="DU324" s="764">
        <f t="shared" si="751"/>
        <v>0</v>
      </c>
      <c r="DV324" s="764">
        <f t="shared" si="752"/>
        <v>0</v>
      </c>
      <c r="DW324" s="764">
        <f t="shared" si="752"/>
        <v>0</v>
      </c>
      <c r="DX324" s="764">
        <f t="shared" si="752"/>
        <v>0</v>
      </c>
      <c r="DY324" s="764">
        <f t="shared" si="752"/>
        <v>0</v>
      </c>
      <c r="DZ324" s="764">
        <f t="shared" si="752"/>
        <v>0</v>
      </c>
      <c r="EA324" s="764">
        <f t="shared" si="752"/>
        <v>0</v>
      </c>
      <c r="EB324" s="764">
        <f t="shared" si="752"/>
        <v>0</v>
      </c>
      <c r="EC324" s="764">
        <f t="shared" si="752"/>
        <v>0</v>
      </c>
      <c r="ED324" s="764">
        <f t="shared" si="752"/>
        <v>0</v>
      </c>
      <c r="EE324" s="764">
        <f t="shared" si="752"/>
        <v>0</v>
      </c>
      <c r="EF324" s="764">
        <f t="shared" si="753"/>
        <v>0</v>
      </c>
      <c r="EG324" s="764">
        <f t="shared" si="753"/>
        <v>0</v>
      </c>
      <c r="EH324" s="764">
        <f t="shared" si="753"/>
        <v>0</v>
      </c>
      <c r="EI324" s="764">
        <f t="shared" si="753"/>
        <v>0</v>
      </c>
      <c r="EJ324" s="764">
        <f t="shared" si="753"/>
        <v>0</v>
      </c>
      <c r="EK324" s="764">
        <f t="shared" si="753"/>
        <v>0</v>
      </c>
      <c r="EL324" s="764">
        <f t="shared" si="753"/>
        <v>0</v>
      </c>
      <c r="EM324" s="764">
        <f t="shared" si="753"/>
        <v>0</v>
      </c>
      <c r="EN324" s="764">
        <f t="shared" si="753"/>
        <v>0</v>
      </c>
      <c r="EO324" s="764">
        <f t="shared" si="753"/>
        <v>0</v>
      </c>
      <c r="EP324" s="764">
        <f t="shared" si="754"/>
        <v>0</v>
      </c>
      <c r="EQ324" s="764">
        <f t="shared" si="754"/>
        <v>0</v>
      </c>
      <c r="ER324" s="764">
        <f t="shared" si="754"/>
        <v>0</v>
      </c>
      <c r="ES324" s="764">
        <f t="shared" si="754"/>
        <v>0</v>
      </c>
      <c r="ET324" s="764">
        <f t="shared" si="754"/>
        <v>0</v>
      </c>
      <c r="EU324" s="764">
        <f t="shared" si="754"/>
        <v>0</v>
      </c>
      <c r="EV324" s="764">
        <f t="shared" si="754"/>
        <v>0</v>
      </c>
      <c r="EW324" s="764">
        <f t="shared" si="754"/>
        <v>0</v>
      </c>
      <c r="EX324" s="764">
        <f t="shared" si="754"/>
        <v>0</v>
      </c>
      <c r="EY324" s="764">
        <f t="shared" si="754"/>
        <v>0</v>
      </c>
      <c r="EZ324" s="764">
        <f t="shared" si="755"/>
        <v>0</v>
      </c>
      <c r="FA324" s="764">
        <f t="shared" si="755"/>
        <v>0</v>
      </c>
      <c r="FB324" s="764">
        <f t="shared" si="755"/>
        <v>0</v>
      </c>
      <c r="FC324" s="764">
        <f t="shared" si="755"/>
        <v>0</v>
      </c>
      <c r="FD324" s="764">
        <f t="shared" si="755"/>
        <v>0</v>
      </c>
      <c r="FE324" s="764">
        <f t="shared" si="755"/>
        <v>0</v>
      </c>
      <c r="FF324" s="764">
        <f t="shared" si="755"/>
        <v>0</v>
      </c>
      <c r="FG324" s="764">
        <f t="shared" si="755"/>
        <v>0</v>
      </c>
      <c r="FH324" s="764">
        <f t="shared" si="755"/>
        <v>0</v>
      </c>
      <c r="FI324" s="764">
        <f t="shared" si="755"/>
        <v>0</v>
      </c>
      <c r="FJ324" s="764">
        <f t="shared" si="756"/>
        <v>0</v>
      </c>
      <c r="FK324" s="764">
        <f t="shared" si="756"/>
        <v>0</v>
      </c>
      <c r="FL324" s="764">
        <f t="shared" si="756"/>
        <v>0</v>
      </c>
      <c r="FM324" s="764">
        <f t="shared" si="756"/>
        <v>0</v>
      </c>
      <c r="FN324" s="764">
        <f t="shared" si="756"/>
        <v>0</v>
      </c>
      <c r="FO324" s="764">
        <f t="shared" si="756"/>
        <v>0</v>
      </c>
      <c r="FP324" s="764">
        <f t="shared" si="756"/>
        <v>0</v>
      </c>
      <c r="FQ324" s="764">
        <f t="shared" si="756"/>
        <v>0</v>
      </c>
      <c r="FR324" s="764">
        <f t="shared" si="756"/>
        <v>0</v>
      </c>
      <c r="FS324" s="764">
        <f t="shared" si="756"/>
        <v>0</v>
      </c>
      <c r="FT324" s="764">
        <f t="shared" si="757"/>
        <v>0</v>
      </c>
      <c r="FU324" s="764">
        <f t="shared" si="757"/>
        <v>0</v>
      </c>
      <c r="FV324" s="764">
        <f t="shared" si="757"/>
        <v>0</v>
      </c>
      <c r="FW324" s="764">
        <f t="shared" si="757"/>
        <v>0</v>
      </c>
      <c r="FX324" s="764">
        <f t="shared" si="757"/>
        <v>0</v>
      </c>
      <c r="FY324" s="764">
        <f t="shared" si="757"/>
        <v>0</v>
      </c>
      <c r="FZ324" s="764">
        <f t="shared" si="757"/>
        <v>0</v>
      </c>
      <c r="GA324" s="764">
        <f t="shared" si="757"/>
        <v>0</v>
      </c>
      <c r="GB324" s="764">
        <f t="shared" si="757"/>
        <v>0</v>
      </c>
      <c r="GC324" s="764">
        <f t="shared" si="757"/>
        <v>0</v>
      </c>
      <c r="GD324" s="764">
        <f t="shared" si="758"/>
        <v>0</v>
      </c>
      <c r="GE324" s="764">
        <f t="shared" si="758"/>
        <v>0</v>
      </c>
      <c r="GF324" s="764">
        <f t="shared" si="758"/>
        <v>0</v>
      </c>
      <c r="GG324" s="764">
        <f t="shared" si="758"/>
        <v>0</v>
      </c>
      <c r="GH324" s="764">
        <f t="shared" si="758"/>
        <v>0</v>
      </c>
      <c r="GI324" s="764">
        <f t="shared" si="758"/>
        <v>0</v>
      </c>
      <c r="GJ324" s="764">
        <f t="shared" si="758"/>
        <v>0</v>
      </c>
      <c r="GK324" s="764">
        <f t="shared" si="758"/>
        <v>0</v>
      </c>
      <c r="GL324" s="764">
        <f t="shared" si="758"/>
        <v>0</v>
      </c>
      <c r="GM324" s="764">
        <f t="shared" si="758"/>
        <v>0</v>
      </c>
      <c r="GN324" s="764">
        <f t="shared" si="759"/>
        <v>0</v>
      </c>
      <c r="GO324" s="764">
        <f t="shared" si="759"/>
        <v>0</v>
      </c>
      <c r="GP324" s="764">
        <f t="shared" si="759"/>
        <v>0</v>
      </c>
      <c r="GQ324" s="764">
        <f t="shared" si="759"/>
        <v>0</v>
      </c>
      <c r="GR324" s="764">
        <f t="shared" si="759"/>
        <v>0</v>
      </c>
      <c r="GS324" s="764">
        <f t="shared" si="759"/>
        <v>0</v>
      </c>
      <c r="GT324" s="764">
        <f t="shared" si="759"/>
        <v>0</v>
      </c>
      <c r="GU324" s="764">
        <f t="shared" si="759"/>
        <v>0</v>
      </c>
      <c r="GV324" s="764">
        <f t="shared" si="759"/>
        <v>0</v>
      </c>
      <c r="GW324" s="764">
        <f t="shared" si="759"/>
        <v>0</v>
      </c>
      <c r="GX324" s="764">
        <f t="shared" si="760"/>
        <v>0</v>
      </c>
      <c r="GY324" s="764">
        <f t="shared" si="760"/>
        <v>0</v>
      </c>
      <c r="GZ324" s="764">
        <f t="shared" si="760"/>
        <v>0</v>
      </c>
      <c r="HA324" s="764">
        <f t="shared" si="760"/>
        <v>0</v>
      </c>
      <c r="HB324" s="764">
        <f t="shared" si="760"/>
        <v>0</v>
      </c>
      <c r="HC324" s="764">
        <f t="shared" si="760"/>
        <v>0</v>
      </c>
      <c r="HD324" s="764">
        <f t="shared" si="760"/>
        <v>0</v>
      </c>
      <c r="HE324" s="764">
        <f t="shared" si="760"/>
        <v>0</v>
      </c>
      <c r="HF324" s="764">
        <f t="shared" si="760"/>
        <v>0</v>
      </c>
      <c r="HG324" s="764">
        <f t="shared" si="760"/>
        <v>0</v>
      </c>
      <c r="HH324" s="764">
        <f t="shared" si="761"/>
        <v>0</v>
      </c>
      <c r="HI324" s="764">
        <f t="shared" si="761"/>
        <v>0</v>
      </c>
      <c r="HJ324" s="764">
        <f t="shared" si="761"/>
        <v>0</v>
      </c>
      <c r="HK324" s="764">
        <f t="shared" si="761"/>
        <v>0</v>
      </c>
      <c r="HL324" s="764">
        <f t="shared" si="761"/>
        <v>0</v>
      </c>
      <c r="HM324" s="764">
        <f t="shared" si="761"/>
        <v>0</v>
      </c>
      <c r="HN324" s="764">
        <f t="shared" si="761"/>
        <v>0</v>
      </c>
      <c r="HO324" s="764">
        <f t="shared" si="761"/>
        <v>0</v>
      </c>
      <c r="HP324" s="764">
        <f t="shared" si="761"/>
        <v>0</v>
      </c>
      <c r="HQ324" s="764">
        <f t="shared" si="761"/>
        <v>0</v>
      </c>
      <c r="HR324" s="764">
        <f t="shared" si="762"/>
        <v>0</v>
      </c>
      <c r="HS324" s="764">
        <f t="shared" si="762"/>
        <v>0</v>
      </c>
      <c r="HT324" s="764">
        <f t="shared" si="762"/>
        <v>0</v>
      </c>
      <c r="HU324" s="764">
        <f t="shared" si="762"/>
        <v>0</v>
      </c>
      <c r="HV324" s="764">
        <f t="shared" si="762"/>
        <v>0</v>
      </c>
      <c r="HW324" s="764">
        <f t="shared" si="762"/>
        <v>0</v>
      </c>
      <c r="HX324" s="764">
        <f t="shared" si="762"/>
        <v>0</v>
      </c>
      <c r="HY324" s="764">
        <f t="shared" si="762"/>
        <v>0</v>
      </c>
      <c r="HZ324" s="764">
        <f t="shared" si="762"/>
        <v>0</v>
      </c>
      <c r="IA324" s="764">
        <f t="shared" si="762"/>
        <v>0</v>
      </c>
      <c r="IB324" s="764">
        <f t="shared" si="763"/>
        <v>0</v>
      </c>
      <c r="IC324" s="764">
        <f t="shared" si="763"/>
        <v>0</v>
      </c>
      <c r="ID324" s="764">
        <f t="shared" si="763"/>
        <v>0</v>
      </c>
      <c r="IE324" s="764">
        <f t="shared" si="763"/>
        <v>0</v>
      </c>
      <c r="IF324" s="764">
        <f t="shared" si="763"/>
        <v>0</v>
      </c>
      <c r="IG324" s="764">
        <f t="shared" si="763"/>
        <v>0</v>
      </c>
      <c r="IH324" s="764">
        <f t="shared" si="763"/>
        <v>0</v>
      </c>
      <c r="II324" s="764">
        <f t="shared" si="763"/>
        <v>0</v>
      </c>
      <c r="IJ324" s="764">
        <f t="shared" si="763"/>
        <v>0</v>
      </c>
      <c r="IK324" s="764">
        <f t="shared" si="763"/>
        <v>0</v>
      </c>
      <c r="IL324" s="764">
        <f t="shared" si="764"/>
        <v>0</v>
      </c>
      <c r="IM324" s="764">
        <f t="shared" si="764"/>
        <v>0</v>
      </c>
      <c r="IN324" s="764">
        <f t="shared" si="764"/>
        <v>0</v>
      </c>
      <c r="IO324" s="764">
        <f t="shared" si="764"/>
        <v>0</v>
      </c>
      <c r="IP324" s="764">
        <f t="shared" si="764"/>
        <v>0</v>
      </c>
      <c r="IQ324" s="764">
        <f t="shared" si="764"/>
        <v>0</v>
      </c>
      <c r="IR324" s="764">
        <f t="shared" si="764"/>
        <v>0</v>
      </c>
      <c r="IS324" s="764">
        <f t="shared" si="764"/>
        <v>0</v>
      </c>
      <c r="IT324" s="764">
        <f t="shared" si="764"/>
        <v>0</v>
      </c>
      <c r="IU324" s="764">
        <f t="shared" si="764"/>
        <v>0</v>
      </c>
      <c r="IV324" s="764">
        <f t="shared" si="764"/>
        <v>0</v>
      </c>
      <c r="IW324" s="764">
        <f t="shared" si="764"/>
        <v>0</v>
      </c>
      <c r="IX324" s="764">
        <f t="shared" si="764"/>
        <v>0</v>
      </c>
      <c r="IY324" s="764">
        <f t="shared" si="764"/>
        <v>0</v>
      </c>
      <c r="IZ324" s="764">
        <f t="shared" si="764"/>
        <v>0</v>
      </c>
      <c r="JA324" s="764">
        <f t="shared" si="764"/>
        <v>0</v>
      </c>
      <c r="JB324" s="764">
        <f t="shared" si="764"/>
        <v>0</v>
      </c>
      <c r="JC324" s="764">
        <f t="shared" si="764"/>
        <v>0</v>
      </c>
      <c r="JD324" s="764">
        <f t="shared" si="767"/>
        <v>0</v>
      </c>
      <c r="JE324" s="764">
        <f t="shared" si="767"/>
        <v>0</v>
      </c>
      <c r="JF324" s="764">
        <f t="shared" si="767"/>
        <v>0</v>
      </c>
      <c r="JG324" s="764">
        <f t="shared" si="767"/>
        <v>0</v>
      </c>
      <c r="JH324" s="764">
        <f t="shared" si="767"/>
        <v>0</v>
      </c>
      <c r="JI324" s="764">
        <f t="shared" si="767"/>
        <v>0</v>
      </c>
      <c r="JJ324" s="764">
        <f t="shared" si="767"/>
        <v>0</v>
      </c>
      <c r="JK324" s="764">
        <f t="shared" si="767"/>
        <v>0</v>
      </c>
      <c r="JL324" s="764">
        <f t="shared" si="767"/>
        <v>0</v>
      </c>
      <c r="JM324" s="764">
        <f t="shared" si="767"/>
        <v>0</v>
      </c>
      <c r="JN324" s="764">
        <f t="shared" si="767"/>
        <v>0</v>
      </c>
      <c r="JO324" s="764">
        <f t="shared" si="767"/>
        <v>0</v>
      </c>
      <c r="JP324" s="764">
        <f t="shared" si="764"/>
        <v>0</v>
      </c>
      <c r="JQ324" s="764">
        <f t="shared" si="624"/>
        <v>0</v>
      </c>
      <c r="JR324" s="764">
        <f t="shared" si="624"/>
        <v>0</v>
      </c>
      <c r="JS324" s="764">
        <f t="shared" si="764"/>
        <v>0</v>
      </c>
      <c r="JT324" s="765">
        <f t="shared" si="625"/>
        <v>0</v>
      </c>
      <c r="JU324" s="229">
        <f t="shared" si="626"/>
        <v>0</v>
      </c>
    </row>
    <row r="325" spans="1:281" ht="12.75" customHeight="1">
      <c r="A325" s="57"/>
      <c r="B325" s="52"/>
      <c r="C325" s="52"/>
      <c r="D325" s="62"/>
      <c r="E325" s="743" t="str">
        <f t="shared" ref="E325:E388" si="768">IFERROR(VLOOKUP(D325,Cuenta,2,FALSE)," ")</f>
        <v xml:space="preserve"> </v>
      </c>
      <c r="F325" s="56"/>
      <c r="G325" s="228"/>
      <c r="H325" s="744">
        <f>SUMIF(Ajuste!$C$8:$C$483,$B$6:$B$499,Ajuste!$E$8:$E$483)</f>
        <v>0</v>
      </c>
      <c r="I325" s="744">
        <f>SUMIF(Ajuste!$C$8:$C$483,$B$6:$B$499,Ajuste!$F$8:$F$483)</f>
        <v>0</v>
      </c>
      <c r="J325" s="229">
        <f t="shared" si="627"/>
        <v>0</v>
      </c>
      <c r="K325" s="764">
        <f t="shared" ref="K325:BM334" si="769">IF($D325=K$5,$J325,0)</f>
        <v>0</v>
      </c>
      <c r="L325" s="764">
        <f t="shared" si="769"/>
        <v>0</v>
      </c>
      <c r="M325" s="764">
        <f t="shared" si="769"/>
        <v>0</v>
      </c>
      <c r="N325" s="764">
        <f t="shared" si="769"/>
        <v>0</v>
      </c>
      <c r="O325" s="764">
        <f t="shared" si="769"/>
        <v>0</v>
      </c>
      <c r="P325" s="764">
        <f t="shared" si="769"/>
        <v>0</v>
      </c>
      <c r="Q325" s="764">
        <f t="shared" si="769"/>
        <v>0</v>
      </c>
      <c r="R325" s="764">
        <f t="shared" si="769"/>
        <v>0</v>
      </c>
      <c r="S325" s="764">
        <f t="shared" si="769"/>
        <v>0</v>
      </c>
      <c r="T325" s="764">
        <f t="shared" si="769"/>
        <v>0</v>
      </c>
      <c r="U325" s="764">
        <f t="shared" si="769"/>
        <v>0</v>
      </c>
      <c r="V325" s="764">
        <f t="shared" si="769"/>
        <v>0</v>
      </c>
      <c r="W325" s="764">
        <f t="shared" si="769"/>
        <v>0</v>
      </c>
      <c r="X325" s="764">
        <f t="shared" si="769"/>
        <v>0</v>
      </c>
      <c r="Y325" s="764">
        <f t="shared" si="769"/>
        <v>0</v>
      </c>
      <c r="Z325" s="764">
        <f t="shared" si="769"/>
        <v>0</v>
      </c>
      <c r="AA325" s="764">
        <f t="shared" si="769"/>
        <v>0</v>
      </c>
      <c r="AB325" s="764">
        <f t="shared" si="769"/>
        <v>0</v>
      </c>
      <c r="AC325" s="764">
        <f t="shared" si="769"/>
        <v>0</v>
      </c>
      <c r="AD325" s="764">
        <f t="shared" si="769"/>
        <v>0</v>
      </c>
      <c r="AE325" s="764">
        <f t="shared" si="769"/>
        <v>0</v>
      </c>
      <c r="AF325" s="764">
        <f t="shared" si="769"/>
        <v>0</v>
      </c>
      <c r="AG325" s="764">
        <f t="shared" si="769"/>
        <v>0</v>
      </c>
      <c r="AH325" s="764">
        <f t="shared" si="769"/>
        <v>0</v>
      </c>
      <c r="AI325" s="764">
        <f t="shared" si="769"/>
        <v>0</v>
      </c>
      <c r="AJ325" s="764">
        <f t="shared" si="769"/>
        <v>0</v>
      </c>
      <c r="AK325" s="764">
        <f t="shared" si="769"/>
        <v>0</v>
      </c>
      <c r="AL325" s="764">
        <f t="shared" si="769"/>
        <v>0</v>
      </c>
      <c r="AM325" s="764">
        <f t="shared" si="769"/>
        <v>0</v>
      </c>
      <c r="AN325" s="764">
        <f t="shared" si="769"/>
        <v>0</v>
      </c>
      <c r="AO325" s="764">
        <f t="shared" si="769"/>
        <v>0</v>
      </c>
      <c r="AP325" s="764">
        <f t="shared" si="769"/>
        <v>0</v>
      </c>
      <c r="AQ325" s="764">
        <f t="shared" si="769"/>
        <v>0</v>
      </c>
      <c r="AR325" s="764">
        <f t="shared" si="769"/>
        <v>0</v>
      </c>
      <c r="AS325" s="764">
        <f t="shared" si="769"/>
        <v>0</v>
      </c>
      <c r="AT325" s="764">
        <f t="shared" si="769"/>
        <v>0</v>
      </c>
      <c r="AU325" s="764">
        <f t="shared" si="769"/>
        <v>0</v>
      </c>
      <c r="AV325" s="764">
        <f t="shared" si="769"/>
        <v>0</v>
      </c>
      <c r="AW325" s="764">
        <f t="shared" si="769"/>
        <v>0</v>
      </c>
      <c r="AX325" s="764">
        <f t="shared" si="769"/>
        <v>0</v>
      </c>
      <c r="AY325" s="764">
        <f t="shared" si="769"/>
        <v>0</v>
      </c>
      <c r="AZ325" s="764">
        <f t="shared" si="769"/>
        <v>0</v>
      </c>
      <c r="BA325" s="764">
        <f t="shared" si="769"/>
        <v>0</v>
      </c>
      <c r="BB325" s="764">
        <f t="shared" si="769"/>
        <v>0</v>
      </c>
      <c r="BC325" s="764">
        <f t="shared" si="769"/>
        <v>0</v>
      </c>
      <c r="BD325" s="764">
        <f t="shared" si="769"/>
        <v>0</v>
      </c>
      <c r="BE325" s="764">
        <f t="shared" si="769"/>
        <v>0</v>
      </c>
      <c r="BF325" s="764">
        <f t="shared" si="769"/>
        <v>0</v>
      </c>
      <c r="BG325" s="764">
        <f t="shared" si="769"/>
        <v>0</v>
      </c>
      <c r="BH325" s="764">
        <f t="shared" si="769"/>
        <v>0</v>
      </c>
      <c r="BI325" s="764">
        <f t="shared" si="769"/>
        <v>0</v>
      </c>
      <c r="BJ325" s="764">
        <f t="shared" si="769"/>
        <v>0</v>
      </c>
      <c r="BK325" s="764">
        <f t="shared" si="769"/>
        <v>0</v>
      </c>
      <c r="BL325" s="764">
        <f t="shared" si="769"/>
        <v>0</v>
      </c>
      <c r="BM325" s="764">
        <f t="shared" si="769"/>
        <v>0</v>
      </c>
      <c r="BN325" s="764">
        <f t="shared" ref="BN325:BW334" si="770">IF($D325=BN$5,$J325,0)</f>
        <v>0</v>
      </c>
      <c r="BO325" s="764">
        <f t="shared" si="770"/>
        <v>0</v>
      </c>
      <c r="BP325" s="764">
        <f t="shared" si="770"/>
        <v>0</v>
      </c>
      <c r="BQ325" s="764">
        <f t="shared" si="770"/>
        <v>0</v>
      </c>
      <c r="BR325" s="764">
        <f t="shared" si="770"/>
        <v>0</v>
      </c>
      <c r="BS325" s="764">
        <f t="shared" si="770"/>
        <v>0</v>
      </c>
      <c r="BT325" s="764">
        <f t="shared" si="770"/>
        <v>0</v>
      </c>
      <c r="BU325" s="764">
        <f t="shared" si="770"/>
        <v>0</v>
      </c>
      <c r="BV325" s="764">
        <f t="shared" si="770"/>
        <v>0</v>
      </c>
      <c r="BW325" s="764">
        <f t="shared" si="770"/>
        <v>0</v>
      </c>
      <c r="BX325" s="764">
        <f t="shared" ref="BX325:CG334" si="771">IF($D325=BX$5,$J325,0)</f>
        <v>0</v>
      </c>
      <c r="BY325" s="764">
        <f t="shared" si="771"/>
        <v>0</v>
      </c>
      <c r="BZ325" s="764">
        <f t="shared" si="771"/>
        <v>0</v>
      </c>
      <c r="CA325" s="764">
        <f t="shared" si="771"/>
        <v>0</v>
      </c>
      <c r="CB325" s="764">
        <f t="shared" si="771"/>
        <v>0</v>
      </c>
      <c r="CC325" s="764">
        <f t="shared" si="771"/>
        <v>0</v>
      </c>
      <c r="CD325" s="764">
        <f t="shared" si="771"/>
        <v>0</v>
      </c>
      <c r="CE325" s="764">
        <f t="shared" si="771"/>
        <v>0</v>
      </c>
      <c r="CF325" s="764">
        <f t="shared" si="771"/>
        <v>0</v>
      </c>
      <c r="CG325" s="764">
        <f t="shared" si="771"/>
        <v>0</v>
      </c>
      <c r="CH325" s="764">
        <f t="shared" ref="CH325:CQ334" si="772">IF($D325=CH$5,$J325,0)</f>
        <v>0</v>
      </c>
      <c r="CI325" s="764">
        <f t="shared" si="772"/>
        <v>0</v>
      </c>
      <c r="CJ325" s="764">
        <f t="shared" si="772"/>
        <v>0</v>
      </c>
      <c r="CK325" s="764">
        <f t="shared" si="772"/>
        <v>0</v>
      </c>
      <c r="CL325" s="764">
        <f t="shared" si="772"/>
        <v>0</v>
      </c>
      <c r="CM325" s="764">
        <f t="shared" si="772"/>
        <v>0</v>
      </c>
      <c r="CN325" s="764">
        <f t="shared" si="772"/>
        <v>0</v>
      </c>
      <c r="CO325" s="764">
        <f t="shared" si="772"/>
        <v>0</v>
      </c>
      <c r="CP325" s="764">
        <f t="shared" si="772"/>
        <v>0</v>
      </c>
      <c r="CQ325" s="764">
        <f t="shared" si="772"/>
        <v>0</v>
      </c>
      <c r="CR325" s="764">
        <f t="shared" ref="CR325:DA334" si="773">IF($D325=CR$5,$J325,0)</f>
        <v>0</v>
      </c>
      <c r="CS325" s="764">
        <f t="shared" si="773"/>
        <v>0</v>
      </c>
      <c r="CT325" s="764">
        <f t="shared" si="773"/>
        <v>0</v>
      </c>
      <c r="CU325" s="764">
        <f t="shared" si="773"/>
        <v>0</v>
      </c>
      <c r="CV325" s="764">
        <f t="shared" si="773"/>
        <v>0</v>
      </c>
      <c r="CW325" s="764">
        <f t="shared" si="773"/>
        <v>0</v>
      </c>
      <c r="CX325" s="764">
        <f t="shared" si="773"/>
        <v>0</v>
      </c>
      <c r="CY325" s="764">
        <f t="shared" si="773"/>
        <v>0</v>
      </c>
      <c r="CZ325" s="764">
        <f t="shared" si="773"/>
        <v>0</v>
      </c>
      <c r="DA325" s="764">
        <f t="shared" si="773"/>
        <v>0</v>
      </c>
      <c r="DB325" s="764">
        <f t="shared" ref="DB325:DK334" si="774">IF($D325=DB$5,$J325,0)</f>
        <v>0</v>
      </c>
      <c r="DC325" s="764">
        <f t="shared" si="774"/>
        <v>0</v>
      </c>
      <c r="DD325" s="764">
        <f t="shared" si="774"/>
        <v>0</v>
      </c>
      <c r="DE325" s="764">
        <f t="shared" si="774"/>
        <v>0</v>
      </c>
      <c r="DF325" s="764">
        <f t="shared" si="774"/>
        <v>0</v>
      </c>
      <c r="DG325" s="764">
        <f t="shared" si="774"/>
        <v>0</v>
      </c>
      <c r="DH325" s="764">
        <f t="shared" si="774"/>
        <v>0</v>
      </c>
      <c r="DI325" s="764">
        <f t="shared" si="774"/>
        <v>0</v>
      </c>
      <c r="DJ325" s="764">
        <f t="shared" si="774"/>
        <v>0</v>
      </c>
      <c r="DK325" s="764">
        <f t="shared" si="774"/>
        <v>0</v>
      </c>
      <c r="DL325" s="764">
        <f t="shared" ref="DL325:DU334" si="775">IF($D325=DL$5,$J325,0)</f>
        <v>0</v>
      </c>
      <c r="DM325" s="764">
        <f t="shared" si="775"/>
        <v>0</v>
      </c>
      <c r="DN325" s="764">
        <f t="shared" si="775"/>
        <v>0</v>
      </c>
      <c r="DO325" s="764">
        <f t="shared" si="775"/>
        <v>0</v>
      </c>
      <c r="DP325" s="764">
        <f t="shared" si="775"/>
        <v>0</v>
      </c>
      <c r="DQ325" s="764">
        <f t="shared" si="775"/>
        <v>0</v>
      </c>
      <c r="DR325" s="764">
        <f t="shared" si="775"/>
        <v>0</v>
      </c>
      <c r="DS325" s="764">
        <f t="shared" si="775"/>
        <v>0</v>
      </c>
      <c r="DT325" s="764">
        <f t="shared" si="775"/>
        <v>0</v>
      </c>
      <c r="DU325" s="764">
        <f t="shared" si="775"/>
        <v>0</v>
      </c>
      <c r="DV325" s="764">
        <f t="shared" ref="DV325:EE334" si="776">IF($D325=DV$5,$J325,0)</f>
        <v>0</v>
      </c>
      <c r="DW325" s="764">
        <f t="shared" si="776"/>
        <v>0</v>
      </c>
      <c r="DX325" s="764">
        <f t="shared" si="776"/>
        <v>0</v>
      </c>
      <c r="DY325" s="764">
        <f t="shared" si="776"/>
        <v>0</v>
      </c>
      <c r="DZ325" s="764">
        <f t="shared" si="776"/>
        <v>0</v>
      </c>
      <c r="EA325" s="764">
        <f t="shared" si="776"/>
        <v>0</v>
      </c>
      <c r="EB325" s="764">
        <f t="shared" si="776"/>
        <v>0</v>
      </c>
      <c r="EC325" s="764">
        <f t="shared" si="776"/>
        <v>0</v>
      </c>
      <c r="ED325" s="764">
        <f t="shared" si="776"/>
        <v>0</v>
      </c>
      <c r="EE325" s="764">
        <f t="shared" si="776"/>
        <v>0</v>
      </c>
      <c r="EF325" s="764">
        <f t="shared" ref="EF325:EO334" si="777">IF($D325=EF$5,$J325,0)</f>
        <v>0</v>
      </c>
      <c r="EG325" s="764">
        <f t="shared" si="777"/>
        <v>0</v>
      </c>
      <c r="EH325" s="764">
        <f t="shared" si="777"/>
        <v>0</v>
      </c>
      <c r="EI325" s="764">
        <f t="shared" si="777"/>
        <v>0</v>
      </c>
      <c r="EJ325" s="764">
        <f t="shared" si="777"/>
        <v>0</v>
      </c>
      <c r="EK325" s="764">
        <f t="shared" si="777"/>
        <v>0</v>
      </c>
      <c r="EL325" s="764">
        <f t="shared" si="777"/>
        <v>0</v>
      </c>
      <c r="EM325" s="764">
        <f t="shared" si="777"/>
        <v>0</v>
      </c>
      <c r="EN325" s="764">
        <f t="shared" si="777"/>
        <v>0</v>
      </c>
      <c r="EO325" s="764">
        <f t="shared" si="777"/>
        <v>0</v>
      </c>
      <c r="EP325" s="764">
        <f t="shared" ref="EP325:EY334" si="778">IF($D325=EP$5,$J325,0)</f>
        <v>0</v>
      </c>
      <c r="EQ325" s="764">
        <f t="shared" si="778"/>
        <v>0</v>
      </c>
      <c r="ER325" s="764">
        <f t="shared" si="778"/>
        <v>0</v>
      </c>
      <c r="ES325" s="764">
        <f t="shared" si="778"/>
        <v>0</v>
      </c>
      <c r="ET325" s="764">
        <f t="shared" si="778"/>
        <v>0</v>
      </c>
      <c r="EU325" s="764">
        <f t="shared" si="778"/>
        <v>0</v>
      </c>
      <c r="EV325" s="764">
        <f t="shared" si="778"/>
        <v>0</v>
      </c>
      <c r="EW325" s="764">
        <f t="shared" si="778"/>
        <v>0</v>
      </c>
      <c r="EX325" s="764">
        <f t="shared" si="778"/>
        <v>0</v>
      </c>
      <c r="EY325" s="764">
        <f t="shared" si="778"/>
        <v>0</v>
      </c>
      <c r="EZ325" s="764">
        <f t="shared" ref="EZ325:FI334" si="779">IF($D325=EZ$5,$J325,0)</f>
        <v>0</v>
      </c>
      <c r="FA325" s="764">
        <f t="shared" si="779"/>
        <v>0</v>
      </c>
      <c r="FB325" s="764">
        <f t="shared" si="779"/>
        <v>0</v>
      </c>
      <c r="FC325" s="764">
        <f t="shared" si="779"/>
        <v>0</v>
      </c>
      <c r="FD325" s="764">
        <f t="shared" si="779"/>
        <v>0</v>
      </c>
      <c r="FE325" s="764">
        <f t="shared" si="779"/>
        <v>0</v>
      </c>
      <c r="FF325" s="764">
        <f t="shared" si="779"/>
        <v>0</v>
      </c>
      <c r="FG325" s="764">
        <f t="shared" si="779"/>
        <v>0</v>
      </c>
      <c r="FH325" s="764">
        <f t="shared" si="779"/>
        <v>0</v>
      </c>
      <c r="FI325" s="764">
        <f t="shared" si="779"/>
        <v>0</v>
      </c>
      <c r="FJ325" s="764">
        <f t="shared" ref="FJ325:FS334" si="780">IF($D325=FJ$5,$J325,0)</f>
        <v>0</v>
      </c>
      <c r="FK325" s="764">
        <f t="shared" si="780"/>
        <v>0</v>
      </c>
      <c r="FL325" s="764">
        <f t="shared" si="780"/>
        <v>0</v>
      </c>
      <c r="FM325" s="764">
        <f t="shared" si="780"/>
        <v>0</v>
      </c>
      <c r="FN325" s="764">
        <f t="shared" si="780"/>
        <v>0</v>
      </c>
      <c r="FO325" s="764">
        <f t="shared" si="780"/>
        <v>0</v>
      </c>
      <c r="FP325" s="764">
        <f t="shared" si="780"/>
        <v>0</v>
      </c>
      <c r="FQ325" s="764">
        <f t="shared" si="780"/>
        <v>0</v>
      </c>
      <c r="FR325" s="764">
        <f t="shared" si="780"/>
        <v>0</v>
      </c>
      <c r="FS325" s="764">
        <f t="shared" si="780"/>
        <v>0</v>
      </c>
      <c r="FT325" s="764">
        <f t="shared" ref="FT325:GC334" si="781">IF($D325=FT$5,$J325,0)</f>
        <v>0</v>
      </c>
      <c r="FU325" s="764">
        <f t="shared" si="781"/>
        <v>0</v>
      </c>
      <c r="FV325" s="764">
        <f t="shared" si="781"/>
        <v>0</v>
      </c>
      <c r="FW325" s="764">
        <f t="shared" si="781"/>
        <v>0</v>
      </c>
      <c r="FX325" s="764">
        <f t="shared" si="781"/>
        <v>0</v>
      </c>
      <c r="FY325" s="764">
        <f t="shared" si="781"/>
        <v>0</v>
      </c>
      <c r="FZ325" s="764">
        <f t="shared" si="781"/>
        <v>0</v>
      </c>
      <c r="GA325" s="764">
        <f t="shared" si="781"/>
        <v>0</v>
      </c>
      <c r="GB325" s="764">
        <f t="shared" si="781"/>
        <v>0</v>
      </c>
      <c r="GC325" s="764">
        <f t="shared" si="781"/>
        <v>0</v>
      </c>
      <c r="GD325" s="764">
        <f t="shared" ref="GD325:GM334" si="782">IF($D325=GD$5,$J325,0)</f>
        <v>0</v>
      </c>
      <c r="GE325" s="764">
        <f t="shared" si="782"/>
        <v>0</v>
      </c>
      <c r="GF325" s="764">
        <f t="shared" si="782"/>
        <v>0</v>
      </c>
      <c r="GG325" s="764">
        <f t="shared" si="782"/>
        <v>0</v>
      </c>
      <c r="GH325" s="764">
        <f t="shared" si="782"/>
        <v>0</v>
      </c>
      <c r="GI325" s="764">
        <f t="shared" si="782"/>
        <v>0</v>
      </c>
      <c r="GJ325" s="764">
        <f t="shared" si="782"/>
        <v>0</v>
      </c>
      <c r="GK325" s="764">
        <f t="shared" si="782"/>
        <v>0</v>
      </c>
      <c r="GL325" s="764">
        <f t="shared" si="782"/>
        <v>0</v>
      </c>
      <c r="GM325" s="764">
        <f t="shared" si="782"/>
        <v>0</v>
      </c>
      <c r="GN325" s="764">
        <f t="shared" ref="GN325:GW334" si="783">IF($D325=GN$5,$J325,0)</f>
        <v>0</v>
      </c>
      <c r="GO325" s="764">
        <f t="shared" si="783"/>
        <v>0</v>
      </c>
      <c r="GP325" s="764">
        <f t="shared" si="783"/>
        <v>0</v>
      </c>
      <c r="GQ325" s="764">
        <f t="shared" si="783"/>
        <v>0</v>
      </c>
      <c r="GR325" s="764">
        <f t="shared" si="783"/>
        <v>0</v>
      </c>
      <c r="GS325" s="764">
        <f t="shared" si="783"/>
        <v>0</v>
      </c>
      <c r="GT325" s="764">
        <f t="shared" si="783"/>
        <v>0</v>
      </c>
      <c r="GU325" s="764">
        <f t="shared" si="783"/>
        <v>0</v>
      </c>
      <c r="GV325" s="764">
        <f t="shared" si="783"/>
        <v>0</v>
      </c>
      <c r="GW325" s="764">
        <f t="shared" si="783"/>
        <v>0</v>
      </c>
      <c r="GX325" s="764">
        <f t="shared" ref="GX325:HG334" si="784">IF($D325=GX$5,$J325,0)</f>
        <v>0</v>
      </c>
      <c r="GY325" s="764">
        <f t="shared" si="784"/>
        <v>0</v>
      </c>
      <c r="GZ325" s="764">
        <f t="shared" si="784"/>
        <v>0</v>
      </c>
      <c r="HA325" s="764">
        <f t="shared" si="784"/>
        <v>0</v>
      </c>
      <c r="HB325" s="764">
        <f t="shared" si="784"/>
        <v>0</v>
      </c>
      <c r="HC325" s="764">
        <f t="shared" si="784"/>
        <v>0</v>
      </c>
      <c r="HD325" s="764">
        <f t="shared" si="784"/>
        <v>0</v>
      </c>
      <c r="HE325" s="764">
        <f t="shared" si="784"/>
        <v>0</v>
      </c>
      <c r="HF325" s="764">
        <f t="shared" si="784"/>
        <v>0</v>
      </c>
      <c r="HG325" s="764">
        <f t="shared" si="784"/>
        <v>0</v>
      </c>
      <c r="HH325" s="764">
        <f t="shared" ref="HH325:HQ334" si="785">IF($D325=HH$5,$J325,0)</f>
        <v>0</v>
      </c>
      <c r="HI325" s="764">
        <f t="shared" si="785"/>
        <v>0</v>
      </c>
      <c r="HJ325" s="764">
        <f t="shared" si="785"/>
        <v>0</v>
      </c>
      <c r="HK325" s="764">
        <f t="shared" si="785"/>
        <v>0</v>
      </c>
      <c r="HL325" s="764">
        <f t="shared" si="785"/>
        <v>0</v>
      </c>
      <c r="HM325" s="764">
        <f t="shared" si="785"/>
        <v>0</v>
      </c>
      <c r="HN325" s="764">
        <f t="shared" si="785"/>
        <v>0</v>
      </c>
      <c r="HO325" s="764">
        <f t="shared" si="785"/>
        <v>0</v>
      </c>
      <c r="HP325" s="764">
        <f t="shared" si="785"/>
        <v>0</v>
      </c>
      <c r="HQ325" s="764">
        <f t="shared" si="785"/>
        <v>0</v>
      </c>
      <c r="HR325" s="764">
        <f t="shared" ref="HR325:IA334" si="786">IF($D325=HR$5,$J325,0)</f>
        <v>0</v>
      </c>
      <c r="HS325" s="764">
        <f t="shared" si="786"/>
        <v>0</v>
      </c>
      <c r="HT325" s="764">
        <f t="shared" si="786"/>
        <v>0</v>
      </c>
      <c r="HU325" s="764">
        <f t="shared" si="786"/>
        <v>0</v>
      </c>
      <c r="HV325" s="764">
        <f t="shared" si="786"/>
        <v>0</v>
      </c>
      <c r="HW325" s="764">
        <f t="shared" si="786"/>
        <v>0</v>
      </c>
      <c r="HX325" s="764">
        <f t="shared" si="786"/>
        <v>0</v>
      </c>
      <c r="HY325" s="764">
        <f t="shared" si="786"/>
        <v>0</v>
      </c>
      <c r="HZ325" s="764">
        <f t="shared" si="786"/>
        <v>0</v>
      </c>
      <c r="IA325" s="764">
        <f t="shared" si="786"/>
        <v>0</v>
      </c>
      <c r="IB325" s="764">
        <f t="shared" ref="IB325:IK334" si="787">IF($D325=IB$5,$J325,0)</f>
        <v>0</v>
      </c>
      <c r="IC325" s="764">
        <f t="shared" si="787"/>
        <v>0</v>
      </c>
      <c r="ID325" s="764">
        <f t="shared" si="787"/>
        <v>0</v>
      </c>
      <c r="IE325" s="764">
        <f t="shared" si="787"/>
        <v>0</v>
      </c>
      <c r="IF325" s="764">
        <f t="shared" si="787"/>
        <v>0</v>
      </c>
      <c r="IG325" s="764">
        <f t="shared" si="787"/>
        <v>0</v>
      </c>
      <c r="IH325" s="764">
        <f t="shared" si="787"/>
        <v>0</v>
      </c>
      <c r="II325" s="764">
        <f t="shared" si="787"/>
        <v>0</v>
      </c>
      <c r="IJ325" s="764">
        <f t="shared" si="787"/>
        <v>0</v>
      </c>
      <c r="IK325" s="764">
        <f t="shared" si="787"/>
        <v>0</v>
      </c>
      <c r="IL325" s="764">
        <f t="shared" ref="IL325:JS334" si="788">IF($D325=IL$5,$J325,0)</f>
        <v>0</v>
      </c>
      <c r="IM325" s="764">
        <f t="shared" si="788"/>
        <v>0</v>
      </c>
      <c r="IN325" s="764">
        <f t="shared" si="788"/>
        <v>0</v>
      </c>
      <c r="IO325" s="764">
        <f t="shared" si="788"/>
        <v>0</v>
      </c>
      <c r="IP325" s="764">
        <f t="shared" si="788"/>
        <v>0</v>
      </c>
      <c r="IQ325" s="764">
        <f t="shared" si="788"/>
        <v>0</v>
      </c>
      <c r="IR325" s="764">
        <f t="shared" si="788"/>
        <v>0</v>
      </c>
      <c r="IS325" s="764">
        <f t="shared" si="788"/>
        <v>0</v>
      </c>
      <c r="IT325" s="764">
        <f t="shared" si="788"/>
        <v>0</v>
      </c>
      <c r="IU325" s="764">
        <f t="shared" si="788"/>
        <v>0</v>
      </c>
      <c r="IV325" s="764">
        <f t="shared" si="788"/>
        <v>0</v>
      </c>
      <c r="IW325" s="764">
        <f t="shared" si="788"/>
        <v>0</v>
      </c>
      <c r="IX325" s="764">
        <f t="shared" si="788"/>
        <v>0</v>
      </c>
      <c r="IY325" s="764">
        <f t="shared" si="788"/>
        <v>0</v>
      </c>
      <c r="IZ325" s="764">
        <f t="shared" si="788"/>
        <v>0</v>
      </c>
      <c r="JA325" s="764">
        <f t="shared" si="788"/>
        <v>0</v>
      </c>
      <c r="JB325" s="764">
        <f t="shared" si="788"/>
        <v>0</v>
      </c>
      <c r="JC325" s="764">
        <f t="shared" si="788"/>
        <v>0</v>
      </c>
      <c r="JD325" s="764">
        <f t="shared" si="767"/>
        <v>0</v>
      </c>
      <c r="JE325" s="764">
        <f t="shared" si="767"/>
        <v>0</v>
      </c>
      <c r="JF325" s="764">
        <f t="shared" si="767"/>
        <v>0</v>
      </c>
      <c r="JG325" s="764">
        <f t="shared" si="767"/>
        <v>0</v>
      </c>
      <c r="JH325" s="764">
        <f t="shared" si="767"/>
        <v>0</v>
      </c>
      <c r="JI325" s="764">
        <f t="shared" si="767"/>
        <v>0</v>
      </c>
      <c r="JJ325" s="764">
        <f t="shared" si="767"/>
        <v>0</v>
      </c>
      <c r="JK325" s="764">
        <f t="shared" si="767"/>
        <v>0</v>
      </c>
      <c r="JL325" s="764">
        <f t="shared" si="788"/>
        <v>0</v>
      </c>
      <c r="JM325" s="764">
        <f t="shared" si="788"/>
        <v>0</v>
      </c>
      <c r="JN325" s="764">
        <f t="shared" si="788"/>
        <v>0</v>
      </c>
      <c r="JO325" s="764">
        <f t="shared" si="788"/>
        <v>0</v>
      </c>
      <c r="JP325" s="764">
        <f t="shared" si="788"/>
        <v>0</v>
      </c>
      <c r="JQ325" s="764">
        <f t="shared" ref="JQ325:JR388" si="789">IF($D325=JQ$5,$J325,0)</f>
        <v>0</v>
      </c>
      <c r="JR325" s="764">
        <f t="shared" si="789"/>
        <v>0</v>
      </c>
      <c r="JS325" s="764">
        <f t="shared" si="788"/>
        <v>0</v>
      </c>
      <c r="JT325" s="765">
        <f t="shared" ref="JT325:JT388" si="790">SUM(K325:JS325)</f>
        <v>0</v>
      </c>
      <c r="JU325" s="229">
        <f t="shared" ref="JU325:JU388" si="791">+JT325-J325</f>
        <v>0</v>
      </c>
    </row>
    <row r="326" spans="1:281" ht="12.75" customHeight="1">
      <c r="A326" s="57"/>
      <c r="B326" s="52"/>
      <c r="C326" s="52"/>
      <c r="D326" s="62"/>
      <c r="E326" s="743" t="str">
        <f t="shared" si="768"/>
        <v xml:space="preserve"> </v>
      </c>
      <c r="F326" s="56"/>
      <c r="G326" s="228"/>
      <c r="H326" s="744">
        <f>SUMIF(Ajuste!$C$8:$C$483,$B$6:$B$499,Ajuste!$E$8:$E$483)</f>
        <v>0</v>
      </c>
      <c r="I326" s="744">
        <f>SUMIF(Ajuste!$C$8:$C$483,$B$6:$B$499,Ajuste!$F$8:$F$483)</f>
        <v>0</v>
      </c>
      <c r="J326" s="229">
        <f t="shared" ref="J326:J389" si="792">ROUND((H326+I326+G326),2)</f>
        <v>0</v>
      </c>
      <c r="K326" s="764">
        <f t="shared" si="769"/>
        <v>0</v>
      </c>
      <c r="L326" s="764">
        <f t="shared" si="769"/>
        <v>0</v>
      </c>
      <c r="M326" s="764">
        <f t="shared" si="769"/>
        <v>0</v>
      </c>
      <c r="N326" s="764">
        <f t="shared" si="769"/>
        <v>0</v>
      </c>
      <c r="O326" s="764">
        <f t="shared" si="769"/>
        <v>0</v>
      </c>
      <c r="P326" s="764">
        <f t="shared" si="769"/>
        <v>0</v>
      </c>
      <c r="Q326" s="764">
        <f t="shared" si="769"/>
        <v>0</v>
      </c>
      <c r="R326" s="764">
        <f t="shared" si="769"/>
        <v>0</v>
      </c>
      <c r="S326" s="764">
        <f t="shared" si="769"/>
        <v>0</v>
      </c>
      <c r="T326" s="764">
        <f t="shared" si="769"/>
        <v>0</v>
      </c>
      <c r="U326" s="764">
        <f t="shared" si="769"/>
        <v>0</v>
      </c>
      <c r="V326" s="764">
        <f t="shared" si="769"/>
        <v>0</v>
      </c>
      <c r="W326" s="764">
        <f t="shared" si="769"/>
        <v>0</v>
      </c>
      <c r="X326" s="764">
        <f t="shared" si="769"/>
        <v>0</v>
      </c>
      <c r="Y326" s="764">
        <f t="shared" si="769"/>
        <v>0</v>
      </c>
      <c r="Z326" s="764">
        <f t="shared" si="769"/>
        <v>0</v>
      </c>
      <c r="AA326" s="764">
        <f t="shared" si="769"/>
        <v>0</v>
      </c>
      <c r="AB326" s="764">
        <f t="shared" si="769"/>
        <v>0</v>
      </c>
      <c r="AC326" s="764">
        <f t="shared" si="769"/>
        <v>0</v>
      </c>
      <c r="AD326" s="764">
        <f t="shared" si="769"/>
        <v>0</v>
      </c>
      <c r="AE326" s="764">
        <f t="shared" si="769"/>
        <v>0</v>
      </c>
      <c r="AF326" s="764">
        <f t="shared" si="769"/>
        <v>0</v>
      </c>
      <c r="AG326" s="764">
        <f t="shared" si="769"/>
        <v>0</v>
      </c>
      <c r="AH326" s="764">
        <f t="shared" si="769"/>
        <v>0</v>
      </c>
      <c r="AI326" s="764">
        <f t="shared" si="769"/>
        <v>0</v>
      </c>
      <c r="AJ326" s="764">
        <f t="shared" si="769"/>
        <v>0</v>
      </c>
      <c r="AK326" s="764">
        <f t="shared" si="769"/>
        <v>0</v>
      </c>
      <c r="AL326" s="764">
        <f t="shared" si="769"/>
        <v>0</v>
      </c>
      <c r="AM326" s="764">
        <f t="shared" si="769"/>
        <v>0</v>
      </c>
      <c r="AN326" s="764">
        <f t="shared" si="769"/>
        <v>0</v>
      </c>
      <c r="AO326" s="764">
        <f t="shared" si="769"/>
        <v>0</v>
      </c>
      <c r="AP326" s="764">
        <f t="shared" si="769"/>
        <v>0</v>
      </c>
      <c r="AQ326" s="764">
        <f t="shared" si="769"/>
        <v>0</v>
      </c>
      <c r="AR326" s="764">
        <f t="shared" si="769"/>
        <v>0</v>
      </c>
      <c r="AS326" s="764">
        <f t="shared" si="769"/>
        <v>0</v>
      </c>
      <c r="AT326" s="764">
        <f t="shared" si="769"/>
        <v>0</v>
      </c>
      <c r="AU326" s="764">
        <f t="shared" si="769"/>
        <v>0</v>
      </c>
      <c r="AV326" s="764">
        <f t="shared" si="769"/>
        <v>0</v>
      </c>
      <c r="AW326" s="764">
        <f t="shared" si="769"/>
        <v>0</v>
      </c>
      <c r="AX326" s="764">
        <f t="shared" si="769"/>
        <v>0</v>
      </c>
      <c r="AY326" s="764">
        <f t="shared" si="769"/>
        <v>0</v>
      </c>
      <c r="AZ326" s="764">
        <f t="shared" si="769"/>
        <v>0</v>
      </c>
      <c r="BA326" s="764">
        <f t="shared" si="769"/>
        <v>0</v>
      </c>
      <c r="BB326" s="764">
        <f t="shared" si="769"/>
        <v>0</v>
      </c>
      <c r="BC326" s="764">
        <f t="shared" si="769"/>
        <v>0</v>
      </c>
      <c r="BD326" s="764">
        <f t="shared" si="769"/>
        <v>0</v>
      </c>
      <c r="BE326" s="764">
        <f t="shared" si="769"/>
        <v>0</v>
      </c>
      <c r="BF326" s="764">
        <f t="shared" si="769"/>
        <v>0</v>
      </c>
      <c r="BG326" s="764">
        <f t="shared" si="769"/>
        <v>0</v>
      </c>
      <c r="BH326" s="764">
        <f t="shared" si="769"/>
        <v>0</v>
      </c>
      <c r="BI326" s="764">
        <f t="shared" si="769"/>
        <v>0</v>
      </c>
      <c r="BJ326" s="764">
        <f t="shared" si="769"/>
        <v>0</v>
      </c>
      <c r="BK326" s="764">
        <f t="shared" si="769"/>
        <v>0</v>
      </c>
      <c r="BL326" s="764">
        <f t="shared" si="769"/>
        <v>0</v>
      </c>
      <c r="BM326" s="764">
        <f t="shared" si="769"/>
        <v>0</v>
      </c>
      <c r="BN326" s="764">
        <f t="shared" si="770"/>
        <v>0</v>
      </c>
      <c r="BO326" s="764">
        <f t="shared" si="770"/>
        <v>0</v>
      </c>
      <c r="BP326" s="764">
        <f t="shared" si="770"/>
        <v>0</v>
      </c>
      <c r="BQ326" s="764">
        <f t="shared" si="770"/>
        <v>0</v>
      </c>
      <c r="BR326" s="764">
        <f t="shared" si="770"/>
        <v>0</v>
      </c>
      <c r="BS326" s="764">
        <f t="shared" si="770"/>
        <v>0</v>
      </c>
      <c r="BT326" s="764">
        <f t="shared" si="770"/>
        <v>0</v>
      </c>
      <c r="BU326" s="764">
        <f t="shared" si="770"/>
        <v>0</v>
      </c>
      <c r="BV326" s="764">
        <f t="shared" si="770"/>
        <v>0</v>
      </c>
      <c r="BW326" s="764">
        <f t="shared" si="770"/>
        <v>0</v>
      </c>
      <c r="BX326" s="764">
        <f t="shared" si="771"/>
        <v>0</v>
      </c>
      <c r="BY326" s="764">
        <f t="shared" si="771"/>
        <v>0</v>
      </c>
      <c r="BZ326" s="764">
        <f t="shared" si="771"/>
        <v>0</v>
      </c>
      <c r="CA326" s="764">
        <f t="shared" si="771"/>
        <v>0</v>
      </c>
      <c r="CB326" s="764">
        <f t="shared" si="771"/>
        <v>0</v>
      </c>
      <c r="CC326" s="764">
        <f t="shared" si="771"/>
        <v>0</v>
      </c>
      <c r="CD326" s="764">
        <f t="shared" si="771"/>
        <v>0</v>
      </c>
      <c r="CE326" s="764">
        <f t="shared" si="771"/>
        <v>0</v>
      </c>
      <c r="CF326" s="764">
        <f t="shared" si="771"/>
        <v>0</v>
      </c>
      <c r="CG326" s="764">
        <f t="shared" si="771"/>
        <v>0</v>
      </c>
      <c r="CH326" s="764">
        <f t="shared" si="772"/>
        <v>0</v>
      </c>
      <c r="CI326" s="764">
        <f t="shared" si="772"/>
        <v>0</v>
      </c>
      <c r="CJ326" s="764">
        <f t="shared" si="772"/>
        <v>0</v>
      </c>
      <c r="CK326" s="764">
        <f t="shared" si="772"/>
        <v>0</v>
      </c>
      <c r="CL326" s="764">
        <f t="shared" si="772"/>
        <v>0</v>
      </c>
      <c r="CM326" s="764">
        <f t="shared" si="772"/>
        <v>0</v>
      </c>
      <c r="CN326" s="764">
        <f t="shared" si="772"/>
        <v>0</v>
      </c>
      <c r="CO326" s="764">
        <f t="shared" si="772"/>
        <v>0</v>
      </c>
      <c r="CP326" s="764">
        <f t="shared" si="772"/>
        <v>0</v>
      </c>
      <c r="CQ326" s="764">
        <f t="shared" si="772"/>
        <v>0</v>
      </c>
      <c r="CR326" s="764">
        <f t="shared" si="773"/>
        <v>0</v>
      </c>
      <c r="CS326" s="764">
        <f t="shared" si="773"/>
        <v>0</v>
      </c>
      <c r="CT326" s="764">
        <f t="shared" si="773"/>
        <v>0</v>
      </c>
      <c r="CU326" s="764">
        <f t="shared" si="773"/>
        <v>0</v>
      </c>
      <c r="CV326" s="764">
        <f t="shared" si="773"/>
        <v>0</v>
      </c>
      <c r="CW326" s="764">
        <f t="shared" si="773"/>
        <v>0</v>
      </c>
      <c r="CX326" s="764">
        <f t="shared" si="773"/>
        <v>0</v>
      </c>
      <c r="CY326" s="764">
        <f t="shared" si="773"/>
        <v>0</v>
      </c>
      <c r="CZ326" s="764">
        <f t="shared" si="773"/>
        <v>0</v>
      </c>
      <c r="DA326" s="764">
        <f t="shared" si="773"/>
        <v>0</v>
      </c>
      <c r="DB326" s="764">
        <f t="shared" si="774"/>
        <v>0</v>
      </c>
      <c r="DC326" s="764">
        <f t="shared" si="774"/>
        <v>0</v>
      </c>
      <c r="DD326" s="764">
        <f t="shared" si="774"/>
        <v>0</v>
      </c>
      <c r="DE326" s="764">
        <f t="shared" si="774"/>
        <v>0</v>
      </c>
      <c r="DF326" s="764">
        <f t="shared" si="774"/>
        <v>0</v>
      </c>
      <c r="DG326" s="764">
        <f t="shared" si="774"/>
        <v>0</v>
      </c>
      <c r="DH326" s="764">
        <f t="shared" si="774"/>
        <v>0</v>
      </c>
      <c r="DI326" s="764">
        <f t="shared" si="774"/>
        <v>0</v>
      </c>
      <c r="DJ326" s="764">
        <f t="shared" si="774"/>
        <v>0</v>
      </c>
      <c r="DK326" s="764">
        <f t="shared" si="774"/>
        <v>0</v>
      </c>
      <c r="DL326" s="764">
        <f t="shared" si="775"/>
        <v>0</v>
      </c>
      <c r="DM326" s="764">
        <f t="shared" si="775"/>
        <v>0</v>
      </c>
      <c r="DN326" s="764">
        <f t="shared" si="775"/>
        <v>0</v>
      </c>
      <c r="DO326" s="764">
        <f t="shared" si="775"/>
        <v>0</v>
      </c>
      <c r="DP326" s="764">
        <f t="shared" si="775"/>
        <v>0</v>
      </c>
      <c r="DQ326" s="764">
        <f t="shared" si="775"/>
        <v>0</v>
      </c>
      <c r="DR326" s="764">
        <f t="shared" si="775"/>
        <v>0</v>
      </c>
      <c r="DS326" s="764">
        <f t="shared" si="775"/>
        <v>0</v>
      </c>
      <c r="DT326" s="764">
        <f t="shared" si="775"/>
        <v>0</v>
      </c>
      <c r="DU326" s="764">
        <f t="shared" si="775"/>
        <v>0</v>
      </c>
      <c r="DV326" s="764">
        <f t="shared" si="776"/>
        <v>0</v>
      </c>
      <c r="DW326" s="764">
        <f t="shared" si="776"/>
        <v>0</v>
      </c>
      <c r="DX326" s="764">
        <f t="shared" si="776"/>
        <v>0</v>
      </c>
      <c r="DY326" s="764">
        <f t="shared" si="776"/>
        <v>0</v>
      </c>
      <c r="DZ326" s="764">
        <f t="shared" si="776"/>
        <v>0</v>
      </c>
      <c r="EA326" s="764">
        <f t="shared" si="776"/>
        <v>0</v>
      </c>
      <c r="EB326" s="764">
        <f t="shared" si="776"/>
        <v>0</v>
      </c>
      <c r="EC326" s="764">
        <f t="shared" si="776"/>
        <v>0</v>
      </c>
      <c r="ED326" s="764">
        <f t="shared" si="776"/>
        <v>0</v>
      </c>
      <c r="EE326" s="764">
        <f t="shared" si="776"/>
        <v>0</v>
      </c>
      <c r="EF326" s="764">
        <f t="shared" si="777"/>
        <v>0</v>
      </c>
      <c r="EG326" s="764">
        <f t="shared" si="777"/>
        <v>0</v>
      </c>
      <c r="EH326" s="764">
        <f t="shared" si="777"/>
        <v>0</v>
      </c>
      <c r="EI326" s="764">
        <f t="shared" si="777"/>
        <v>0</v>
      </c>
      <c r="EJ326" s="764">
        <f t="shared" si="777"/>
        <v>0</v>
      </c>
      <c r="EK326" s="764">
        <f t="shared" si="777"/>
        <v>0</v>
      </c>
      <c r="EL326" s="764">
        <f t="shared" si="777"/>
        <v>0</v>
      </c>
      <c r="EM326" s="764">
        <f t="shared" si="777"/>
        <v>0</v>
      </c>
      <c r="EN326" s="764">
        <f t="shared" si="777"/>
        <v>0</v>
      </c>
      <c r="EO326" s="764">
        <f t="shared" si="777"/>
        <v>0</v>
      </c>
      <c r="EP326" s="764">
        <f t="shared" si="778"/>
        <v>0</v>
      </c>
      <c r="EQ326" s="764">
        <f t="shared" si="778"/>
        <v>0</v>
      </c>
      <c r="ER326" s="764">
        <f t="shared" si="778"/>
        <v>0</v>
      </c>
      <c r="ES326" s="764">
        <f t="shared" si="778"/>
        <v>0</v>
      </c>
      <c r="ET326" s="764">
        <f t="shared" si="778"/>
        <v>0</v>
      </c>
      <c r="EU326" s="764">
        <f t="shared" si="778"/>
        <v>0</v>
      </c>
      <c r="EV326" s="764">
        <f t="shared" si="778"/>
        <v>0</v>
      </c>
      <c r="EW326" s="764">
        <f t="shared" si="778"/>
        <v>0</v>
      </c>
      <c r="EX326" s="764">
        <f t="shared" si="778"/>
        <v>0</v>
      </c>
      <c r="EY326" s="764">
        <f t="shared" si="778"/>
        <v>0</v>
      </c>
      <c r="EZ326" s="764">
        <f t="shared" si="779"/>
        <v>0</v>
      </c>
      <c r="FA326" s="764">
        <f t="shared" si="779"/>
        <v>0</v>
      </c>
      <c r="FB326" s="764">
        <f t="shared" si="779"/>
        <v>0</v>
      </c>
      <c r="FC326" s="764">
        <f t="shared" si="779"/>
        <v>0</v>
      </c>
      <c r="FD326" s="764">
        <f t="shared" si="779"/>
        <v>0</v>
      </c>
      <c r="FE326" s="764">
        <f t="shared" si="779"/>
        <v>0</v>
      </c>
      <c r="FF326" s="764">
        <f t="shared" si="779"/>
        <v>0</v>
      </c>
      <c r="FG326" s="764">
        <f t="shared" si="779"/>
        <v>0</v>
      </c>
      <c r="FH326" s="764">
        <f t="shared" si="779"/>
        <v>0</v>
      </c>
      <c r="FI326" s="764">
        <f t="shared" si="779"/>
        <v>0</v>
      </c>
      <c r="FJ326" s="764">
        <f t="shared" si="780"/>
        <v>0</v>
      </c>
      <c r="FK326" s="764">
        <f t="shared" si="780"/>
        <v>0</v>
      </c>
      <c r="FL326" s="764">
        <f t="shared" si="780"/>
        <v>0</v>
      </c>
      <c r="FM326" s="764">
        <f t="shared" si="780"/>
        <v>0</v>
      </c>
      <c r="FN326" s="764">
        <f t="shared" si="780"/>
        <v>0</v>
      </c>
      <c r="FO326" s="764">
        <f t="shared" si="780"/>
        <v>0</v>
      </c>
      <c r="FP326" s="764">
        <f t="shared" si="780"/>
        <v>0</v>
      </c>
      <c r="FQ326" s="764">
        <f t="shared" si="780"/>
        <v>0</v>
      </c>
      <c r="FR326" s="764">
        <f t="shared" si="780"/>
        <v>0</v>
      </c>
      <c r="FS326" s="764">
        <f t="shared" si="780"/>
        <v>0</v>
      </c>
      <c r="FT326" s="764">
        <f t="shared" si="781"/>
        <v>0</v>
      </c>
      <c r="FU326" s="764">
        <f t="shared" si="781"/>
        <v>0</v>
      </c>
      <c r="FV326" s="764">
        <f t="shared" si="781"/>
        <v>0</v>
      </c>
      <c r="FW326" s="764">
        <f t="shared" si="781"/>
        <v>0</v>
      </c>
      <c r="FX326" s="764">
        <f t="shared" si="781"/>
        <v>0</v>
      </c>
      <c r="FY326" s="764">
        <f t="shared" si="781"/>
        <v>0</v>
      </c>
      <c r="FZ326" s="764">
        <f t="shared" si="781"/>
        <v>0</v>
      </c>
      <c r="GA326" s="764">
        <f t="shared" si="781"/>
        <v>0</v>
      </c>
      <c r="GB326" s="764">
        <f t="shared" si="781"/>
        <v>0</v>
      </c>
      <c r="GC326" s="764">
        <f t="shared" si="781"/>
        <v>0</v>
      </c>
      <c r="GD326" s="764">
        <f t="shared" si="782"/>
        <v>0</v>
      </c>
      <c r="GE326" s="764">
        <f t="shared" si="782"/>
        <v>0</v>
      </c>
      <c r="GF326" s="764">
        <f t="shared" si="782"/>
        <v>0</v>
      </c>
      <c r="GG326" s="764">
        <f t="shared" si="782"/>
        <v>0</v>
      </c>
      <c r="GH326" s="764">
        <f t="shared" si="782"/>
        <v>0</v>
      </c>
      <c r="GI326" s="764">
        <f t="shared" si="782"/>
        <v>0</v>
      </c>
      <c r="GJ326" s="764">
        <f t="shared" si="782"/>
        <v>0</v>
      </c>
      <c r="GK326" s="764">
        <f t="shared" si="782"/>
        <v>0</v>
      </c>
      <c r="GL326" s="764">
        <f t="shared" si="782"/>
        <v>0</v>
      </c>
      <c r="GM326" s="764">
        <f t="shared" si="782"/>
        <v>0</v>
      </c>
      <c r="GN326" s="764">
        <f t="shared" si="783"/>
        <v>0</v>
      </c>
      <c r="GO326" s="764">
        <f t="shared" si="783"/>
        <v>0</v>
      </c>
      <c r="GP326" s="764">
        <f t="shared" si="783"/>
        <v>0</v>
      </c>
      <c r="GQ326" s="764">
        <f t="shared" si="783"/>
        <v>0</v>
      </c>
      <c r="GR326" s="764">
        <f t="shared" si="783"/>
        <v>0</v>
      </c>
      <c r="GS326" s="764">
        <f t="shared" si="783"/>
        <v>0</v>
      </c>
      <c r="GT326" s="764">
        <f t="shared" si="783"/>
        <v>0</v>
      </c>
      <c r="GU326" s="764">
        <f t="shared" si="783"/>
        <v>0</v>
      </c>
      <c r="GV326" s="764">
        <f t="shared" si="783"/>
        <v>0</v>
      </c>
      <c r="GW326" s="764">
        <f t="shared" si="783"/>
        <v>0</v>
      </c>
      <c r="GX326" s="764">
        <f t="shared" si="784"/>
        <v>0</v>
      </c>
      <c r="GY326" s="764">
        <f t="shared" si="784"/>
        <v>0</v>
      </c>
      <c r="GZ326" s="764">
        <f t="shared" si="784"/>
        <v>0</v>
      </c>
      <c r="HA326" s="764">
        <f t="shared" si="784"/>
        <v>0</v>
      </c>
      <c r="HB326" s="764">
        <f t="shared" si="784"/>
        <v>0</v>
      </c>
      <c r="HC326" s="764">
        <f t="shared" si="784"/>
        <v>0</v>
      </c>
      <c r="HD326" s="764">
        <f t="shared" si="784"/>
        <v>0</v>
      </c>
      <c r="HE326" s="764">
        <f t="shared" si="784"/>
        <v>0</v>
      </c>
      <c r="HF326" s="764">
        <f t="shared" si="784"/>
        <v>0</v>
      </c>
      <c r="HG326" s="764">
        <f t="shared" si="784"/>
        <v>0</v>
      </c>
      <c r="HH326" s="764">
        <f t="shared" si="785"/>
        <v>0</v>
      </c>
      <c r="HI326" s="764">
        <f t="shared" si="785"/>
        <v>0</v>
      </c>
      <c r="HJ326" s="764">
        <f t="shared" si="785"/>
        <v>0</v>
      </c>
      <c r="HK326" s="764">
        <f t="shared" si="785"/>
        <v>0</v>
      </c>
      <c r="HL326" s="764">
        <f t="shared" si="785"/>
        <v>0</v>
      </c>
      <c r="HM326" s="764">
        <f t="shared" si="785"/>
        <v>0</v>
      </c>
      <c r="HN326" s="764">
        <f t="shared" si="785"/>
        <v>0</v>
      </c>
      <c r="HO326" s="764">
        <f t="shared" si="785"/>
        <v>0</v>
      </c>
      <c r="HP326" s="764">
        <f t="shared" si="785"/>
        <v>0</v>
      </c>
      <c r="HQ326" s="764">
        <f t="shared" si="785"/>
        <v>0</v>
      </c>
      <c r="HR326" s="764">
        <f t="shared" si="786"/>
        <v>0</v>
      </c>
      <c r="HS326" s="764">
        <f t="shared" si="786"/>
        <v>0</v>
      </c>
      <c r="HT326" s="764">
        <f t="shared" si="786"/>
        <v>0</v>
      </c>
      <c r="HU326" s="764">
        <f t="shared" si="786"/>
        <v>0</v>
      </c>
      <c r="HV326" s="764">
        <f t="shared" si="786"/>
        <v>0</v>
      </c>
      <c r="HW326" s="764">
        <f t="shared" si="786"/>
        <v>0</v>
      </c>
      <c r="HX326" s="764">
        <f t="shared" si="786"/>
        <v>0</v>
      </c>
      <c r="HY326" s="764">
        <f t="shared" si="786"/>
        <v>0</v>
      </c>
      <c r="HZ326" s="764">
        <f t="shared" si="786"/>
        <v>0</v>
      </c>
      <c r="IA326" s="764">
        <f t="shared" si="786"/>
        <v>0</v>
      </c>
      <c r="IB326" s="764">
        <f t="shared" si="787"/>
        <v>0</v>
      </c>
      <c r="IC326" s="764">
        <f t="shared" si="787"/>
        <v>0</v>
      </c>
      <c r="ID326" s="764">
        <f t="shared" si="787"/>
        <v>0</v>
      </c>
      <c r="IE326" s="764">
        <f t="shared" si="787"/>
        <v>0</v>
      </c>
      <c r="IF326" s="764">
        <f t="shared" si="787"/>
        <v>0</v>
      </c>
      <c r="IG326" s="764">
        <f t="shared" si="787"/>
        <v>0</v>
      </c>
      <c r="IH326" s="764">
        <f t="shared" si="787"/>
        <v>0</v>
      </c>
      <c r="II326" s="764">
        <f t="shared" si="787"/>
        <v>0</v>
      </c>
      <c r="IJ326" s="764">
        <f t="shared" si="787"/>
        <v>0</v>
      </c>
      <c r="IK326" s="764">
        <f t="shared" si="787"/>
        <v>0</v>
      </c>
      <c r="IL326" s="764">
        <f t="shared" si="788"/>
        <v>0</v>
      </c>
      <c r="IM326" s="764">
        <f t="shared" si="788"/>
        <v>0</v>
      </c>
      <c r="IN326" s="764">
        <f t="shared" si="788"/>
        <v>0</v>
      </c>
      <c r="IO326" s="764">
        <f t="shared" si="788"/>
        <v>0</v>
      </c>
      <c r="IP326" s="764">
        <f t="shared" si="788"/>
        <v>0</v>
      </c>
      <c r="IQ326" s="764">
        <f t="shared" si="788"/>
        <v>0</v>
      </c>
      <c r="IR326" s="764">
        <f t="shared" si="788"/>
        <v>0</v>
      </c>
      <c r="IS326" s="764">
        <f t="shared" si="788"/>
        <v>0</v>
      </c>
      <c r="IT326" s="764">
        <f t="shared" si="788"/>
        <v>0</v>
      </c>
      <c r="IU326" s="764">
        <f t="shared" si="788"/>
        <v>0</v>
      </c>
      <c r="IV326" s="764">
        <f t="shared" si="788"/>
        <v>0</v>
      </c>
      <c r="IW326" s="764">
        <f t="shared" si="788"/>
        <v>0</v>
      </c>
      <c r="IX326" s="764">
        <f t="shared" si="788"/>
        <v>0</v>
      </c>
      <c r="IY326" s="764">
        <f t="shared" si="788"/>
        <v>0</v>
      </c>
      <c r="IZ326" s="764">
        <f t="shared" si="788"/>
        <v>0</v>
      </c>
      <c r="JA326" s="764">
        <f t="shared" si="788"/>
        <v>0</v>
      </c>
      <c r="JB326" s="764">
        <f t="shared" si="788"/>
        <v>0</v>
      </c>
      <c r="JC326" s="764">
        <f t="shared" si="788"/>
        <v>0</v>
      </c>
      <c r="JD326" s="764">
        <f t="shared" si="767"/>
        <v>0</v>
      </c>
      <c r="JE326" s="764">
        <f t="shared" si="767"/>
        <v>0</v>
      </c>
      <c r="JF326" s="764">
        <f t="shared" si="767"/>
        <v>0</v>
      </c>
      <c r="JG326" s="764">
        <f t="shared" si="767"/>
        <v>0</v>
      </c>
      <c r="JH326" s="764">
        <f t="shared" si="767"/>
        <v>0</v>
      </c>
      <c r="JI326" s="764">
        <f t="shared" si="767"/>
        <v>0</v>
      </c>
      <c r="JJ326" s="764">
        <f t="shared" si="767"/>
        <v>0</v>
      </c>
      <c r="JK326" s="764">
        <f t="shared" si="767"/>
        <v>0</v>
      </c>
      <c r="JL326" s="764">
        <f t="shared" si="788"/>
        <v>0</v>
      </c>
      <c r="JM326" s="764">
        <f t="shared" si="788"/>
        <v>0</v>
      </c>
      <c r="JN326" s="764">
        <f t="shared" si="788"/>
        <v>0</v>
      </c>
      <c r="JO326" s="764">
        <f t="shared" si="788"/>
        <v>0</v>
      </c>
      <c r="JP326" s="764">
        <f t="shared" si="788"/>
        <v>0</v>
      </c>
      <c r="JQ326" s="764">
        <f t="shared" si="789"/>
        <v>0</v>
      </c>
      <c r="JR326" s="764">
        <f t="shared" si="789"/>
        <v>0</v>
      </c>
      <c r="JS326" s="764">
        <f t="shared" si="788"/>
        <v>0</v>
      </c>
      <c r="JT326" s="765">
        <f t="shared" si="790"/>
        <v>0</v>
      </c>
      <c r="JU326" s="229">
        <f t="shared" si="791"/>
        <v>0</v>
      </c>
    </row>
    <row r="327" spans="1:281" ht="12.75" customHeight="1">
      <c r="A327" s="57"/>
      <c r="B327" s="52"/>
      <c r="C327" s="52"/>
      <c r="D327" s="62"/>
      <c r="E327" s="743" t="str">
        <f t="shared" si="768"/>
        <v xml:space="preserve"> </v>
      </c>
      <c r="F327" s="56"/>
      <c r="G327" s="228"/>
      <c r="H327" s="744">
        <f>SUMIF(Ajuste!$C$8:$C$483,$B$6:$B$499,Ajuste!$E$8:$E$483)</f>
        <v>0</v>
      </c>
      <c r="I327" s="744">
        <f>SUMIF(Ajuste!$C$8:$C$483,$B$6:$B$499,Ajuste!$F$8:$F$483)</f>
        <v>0</v>
      </c>
      <c r="J327" s="229">
        <f t="shared" si="792"/>
        <v>0</v>
      </c>
      <c r="K327" s="764">
        <f t="shared" si="769"/>
        <v>0</v>
      </c>
      <c r="L327" s="764">
        <f t="shared" si="769"/>
        <v>0</v>
      </c>
      <c r="M327" s="764">
        <f t="shared" si="769"/>
        <v>0</v>
      </c>
      <c r="N327" s="764">
        <f t="shared" si="769"/>
        <v>0</v>
      </c>
      <c r="O327" s="764">
        <f t="shared" si="769"/>
        <v>0</v>
      </c>
      <c r="P327" s="764">
        <f t="shared" si="769"/>
        <v>0</v>
      </c>
      <c r="Q327" s="764">
        <f t="shared" si="769"/>
        <v>0</v>
      </c>
      <c r="R327" s="764">
        <f t="shared" si="769"/>
        <v>0</v>
      </c>
      <c r="S327" s="764">
        <f t="shared" si="769"/>
        <v>0</v>
      </c>
      <c r="T327" s="764">
        <f t="shared" si="769"/>
        <v>0</v>
      </c>
      <c r="U327" s="764">
        <f t="shared" si="769"/>
        <v>0</v>
      </c>
      <c r="V327" s="764">
        <f t="shared" si="769"/>
        <v>0</v>
      </c>
      <c r="W327" s="764">
        <f t="shared" si="769"/>
        <v>0</v>
      </c>
      <c r="X327" s="764">
        <f t="shared" si="769"/>
        <v>0</v>
      </c>
      <c r="Y327" s="764">
        <f t="shared" si="769"/>
        <v>0</v>
      </c>
      <c r="Z327" s="764">
        <f t="shared" si="769"/>
        <v>0</v>
      </c>
      <c r="AA327" s="764">
        <f t="shared" si="769"/>
        <v>0</v>
      </c>
      <c r="AB327" s="764">
        <f t="shared" si="769"/>
        <v>0</v>
      </c>
      <c r="AC327" s="764">
        <f t="shared" si="769"/>
        <v>0</v>
      </c>
      <c r="AD327" s="764">
        <f t="shared" si="769"/>
        <v>0</v>
      </c>
      <c r="AE327" s="764">
        <f t="shared" si="769"/>
        <v>0</v>
      </c>
      <c r="AF327" s="764">
        <f t="shared" si="769"/>
        <v>0</v>
      </c>
      <c r="AG327" s="764">
        <f t="shared" si="769"/>
        <v>0</v>
      </c>
      <c r="AH327" s="764">
        <f t="shared" si="769"/>
        <v>0</v>
      </c>
      <c r="AI327" s="764">
        <f t="shared" si="769"/>
        <v>0</v>
      </c>
      <c r="AJ327" s="764">
        <f t="shared" si="769"/>
        <v>0</v>
      </c>
      <c r="AK327" s="764">
        <f t="shared" si="769"/>
        <v>0</v>
      </c>
      <c r="AL327" s="764">
        <f t="shared" si="769"/>
        <v>0</v>
      </c>
      <c r="AM327" s="764">
        <f t="shared" si="769"/>
        <v>0</v>
      </c>
      <c r="AN327" s="764">
        <f t="shared" si="769"/>
        <v>0</v>
      </c>
      <c r="AO327" s="764">
        <f t="shared" si="769"/>
        <v>0</v>
      </c>
      <c r="AP327" s="764">
        <f t="shared" si="769"/>
        <v>0</v>
      </c>
      <c r="AQ327" s="764">
        <f t="shared" si="769"/>
        <v>0</v>
      </c>
      <c r="AR327" s="764">
        <f t="shared" si="769"/>
        <v>0</v>
      </c>
      <c r="AS327" s="764">
        <f t="shared" si="769"/>
        <v>0</v>
      </c>
      <c r="AT327" s="764">
        <f t="shared" si="769"/>
        <v>0</v>
      </c>
      <c r="AU327" s="764">
        <f t="shared" si="769"/>
        <v>0</v>
      </c>
      <c r="AV327" s="764">
        <f t="shared" si="769"/>
        <v>0</v>
      </c>
      <c r="AW327" s="764">
        <f t="shared" si="769"/>
        <v>0</v>
      </c>
      <c r="AX327" s="764">
        <f t="shared" si="769"/>
        <v>0</v>
      </c>
      <c r="AY327" s="764">
        <f t="shared" si="769"/>
        <v>0</v>
      </c>
      <c r="AZ327" s="764">
        <f t="shared" si="769"/>
        <v>0</v>
      </c>
      <c r="BA327" s="764">
        <f t="shared" si="769"/>
        <v>0</v>
      </c>
      <c r="BB327" s="764">
        <f t="shared" si="769"/>
        <v>0</v>
      </c>
      <c r="BC327" s="764">
        <f t="shared" si="769"/>
        <v>0</v>
      </c>
      <c r="BD327" s="764">
        <f t="shared" si="769"/>
        <v>0</v>
      </c>
      <c r="BE327" s="764">
        <f t="shared" si="769"/>
        <v>0</v>
      </c>
      <c r="BF327" s="764">
        <f t="shared" si="769"/>
        <v>0</v>
      </c>
      <c r="BG327" s="764">
        <f t="shared" si="769"/>
        <v>0</v>
      </c>
      <c r="BH327" s="764">
        <f t="shared" si="769"/>
        <v>0</v>
      </c>
      <c r="BI327" s="764">
        <f t="shared" si="769"/>
        <v>0</v>
      </c>
      <c r="BJ327" s="764">
        <f t="shared" si="769"/>
        <v>0</v>
      </c>
      <c r="BK327" s="764">
        <f t="shared" si="769"/>
        <v>0</v>
      </c>
      <c r="BL327" s="764">
        <f t="shared" si="769"/>
        <v>0</v>
      </c>
      <c r="BM327" s="764">
        <f t="shared" si="769"/>
        <v>0</v>
      </c>
      <c r="BN327" s="764">
        <f t="shared" si="770"/>
        <v>0</v>
      </c>
      <c r="BO327" s="764">
        <f t="shared" si="770"/>
        <v>0</v>
      </c>
      <c r="BP327" s="764">
        <f t="shared" si="770"/>
        <v>0</v>
      </c>
      <c r="BQ327" s="764">
        <f t="shared" si="770"/>
        <v>0</v>
      </c>
      <c r="BR327" s="764">
        <f t="shared" si="770"/>
        <v>0</v>
      </c>
      <c r="BS327" s="764">
        <f t="shared" si="770"/>
        <v>0</v>
      </c>
      <c r="BT327" s="764">
        <f t="shared" si="770"/>
        <v>0</v>
      </c>
      <c r="BU327" s="764">
        <f t="shared" si="770"/>
        <v>0</v>
      </c>
      <c r="BV327" s="764">
        <f t="shared" si="770"/>
        <v>0</v>
      </c>
      <c r="BW327" s="764">
        <f t="shared" si="770"/>
        <v>0</v>
      </c>
      <c r="BX327" s="764">
        <f t="shared" si="771"/>
        <v>0</v>
      </c>
      <c r="BY327" s="764">
        <f t="shared" si="771"/>
        <v>0</v>
      </c>
      <c r="BZ327" s="764">
        <f t="shared" si="771"/>
        <v>0</v>
      </c>
      <c r="CA327" s="764">
        <f t="shared" si="771"/>
        <v>0</v>
      </c>
      <c r="CB327" s="764">
        <f t="shared" si="771"/>
        <v>0</v>
      </c>
      <c r="CC327" s="764">
        <f t="shared" si="771"/>
        <v>0</v>
      </c>
      <c r="CD327" s="764">
        <f t="shared" si="771"/>
        <v>0</v>
      </c>
      <c r="CE327" s="764">
        <f t="shared" si="771"/>
        <v>0</v>
      </c>
      <c r="CF327" s="764">
        <f t="shared" si="771"/>
        <v>0</v>
      </c>
      <c r="CG327" s="764">
        <f t="shared" si="771"/>
        <v>0</v>
      </c>
      <c r="CH327" s="764">
        <f t="shared" si="772"/>
        <v>0</v>
      </c>
      <c r="CI327" s="764">
        <f t="shared" si="772"/>
        <v>0</v>
      </c>
      <c r="CJ327" s="764">
        <f t="shared" si="772"/>
        <v>0</v>
      </c>
      <c r="CK327" s="764">
        <f t="shared" si="772"/>
        <v>0</v>
      </c>
      <c r="CL327" s="764">
        <f t="shared" si="772"/>
        <v>0</v>
      </c>
      <c r="CM327" s="764">
        <f t="shared" si="772"/>
        <v>0</v>
      </c>
      <c r="CN327" s="764">
        <f t="shared" si="772"/>
        <v>0</v>
      </c>
      <c r="CO327" s="764">
        <f t="shared" si="772"/>
        <v>0</v>
      </c>
      <c r="CP327" s="764">
        <f t="shared" si="772"/>
        <v>0</v>
      </c>
      <c r="CQ327" s="764">
        <f t="shared" si="772"/>
        <v>0</v>
      </c>
      <c r="CR327" s="764">
        <f t="shared" si="773"/>
        <v>0</v>
      </c>
      <c r="CS327" s="764">
        <f t="shared" si="773"/>
        <v>0</v>
      </c>
      <c r="CT327" s="764">
        <f t="shared" si="773"/>
        <v>0</v>
      </c>
      <c r="CU327" s="764">
        <f t="shared" si="773"/>
        <v>0</v>
      </c>
      <c r="CV327" s="764">
        <f t="shared" si="773"/>
        <v>0</v>
      </c>
      <c r="CW327" s="764">
        <f t="shared" si="773"/>
        <v>0</v>
      </c>
      <c r="CX327" s="764">
        <f t="shared" si="773"/>
        <v>0</v>
      </c>
      <c r="CY327" s="764">
        <f t="shared" si="773"/>
        <v>0</v>
      </c>
      <c r="CZ327" s="764">
        <f t="shared" si="773"/>
        <v>0</v>
      </c>
      <c r="DA327" s="764">
        <f t="shared" si="773"/>
        <v>0</v>
      </c>
      <c r="DB327" s="764">
        <f t="shared" si="774"/>
        <v>0</v>
      </c>
      <c r="DC327" s="764">
        <f t="shared" si="774"/>
        <v>0</v>
      </c>
      <c r="DD327" s="764">
        <f t="shared" si="774"/>
        <v>0</v>
      </c>
      <c r="DE327" s="764">
        <f t="shared" si="774"/>
        <v>0</v>
      </c>
      <c r="DF327" s="764">
        <f t="shared" si="774"/>
        <v>0</v>
      </c>
      <c r="DG327" s="764">
        <f t="shared" si="774"/>
        <v>0</v>
      </c>
      <c r="DH327" s="764">
        <f t="shared" si="774"/>
        <v>0</v>
      </c>
      <c r="DI327" s="764">
        <f t="shared" si="774"/>
        <v>0</v>
      </c>
      <c r="DJ327" s="764">
        <f t="shared" si="774"/>
        <v>0</v>
      </c>
      <c r="DK327" s="764">
        <f t="shared" si="774"/>
        <v>0</v>
      </c>
      <c r="DL327" s="764">
        <f t="shared" si="775"/>
        <v>0</v>
      </c>
      <c r="DM327" s="764">
        <f t="shared" si="775"/>
        <v>0</v>
      </c>
      <c r="DN327" s="764">
        <f t="shared" si="775"/>
        <v>0</v>
      </c>
      <c r="DO327" s="764">
        <f t="shared" si="775"/>
        <v>0</v>
      </c>
      <c r="DP327" s="764">
        <f t="shared" si="775"/>
        <v>0</v>
      </c>
      <c r="DQ327" s="764">
        <f t="shared" si="775"/>
        <v>0</v>
      </c>
      <c r="DR327" s="764">
        <f t="shared" si="775"/>
        <v>0</v>
      </c>
      <c r="DS327" s="764">
        <f t="shared" si="775"/>
        <v>0</v>
      </c>
      <c r="DT327" s="764">
        <f t="shared" si="775"/>
        <v>0</v>
      </c>
      <c r="DU327" s="764">
        <f t="shared" si="775"/>
        <v>0</v>
      </c>
      <c r="DV327" s="764">
        <f t="shared" si="776"/>
        <v>0</v>
      </c>
      <c r="DW327" s="764">
        <f t="shared" si="776"/>
        <v>0</v>
      </c>
      <c r="DX327" s="764">
        <f t="shared" si="776"/>
        <v>0</v>
      </c>
      <c r="DY327" s="764">
        <f t="shared" si="776"/>
        <v>0</v>
      </c>
      <c r="DZ327" s="764">
        <f t="shared" si="776"/>
        <v>0</v>
      </c>
      <c r="EA327" s="764">
        <f t="shared" si="776"/>
        <v>0</v>
      </c>
      <c r="EB327" s="764">
        <f t="shared" si="776"/>
        <v>0</v>
      </c>
      <c r="EC327" s="764">
        <f t="shared" si="776"/>
        <v>0</v>
      </c>
      <c r="ED327" s="764">
        <f t="shared" si="776"/>
        <v>0</v>
      </c>
      <c r="EE327" s="764">
        <f t="shared" si="776"/>
        <v>0</v>
      </c>
      <c r="EF327" s="764">
        <f t="shared" si="777"/>
        <v>0</v>
      </c>
      <c r="EG327" s="764">
        <f t="shared" si="777"/>
        <v>0</v>
      </c>
      <c r="EH327" s="764">
        <f t="shared" si="777"/>
        <v>0</v>
      </c>
      <c r="EI327" s="764">
        <f t="shared" si="777"/>
        <v>0</v>
      </c>
      <c r="EJ327" s="764">
        <f t="shared" si="777"/>
        <v>0</v>
      </c>
      <c r="EK327" s="764">
        <f t="shared" si="777"/>
        <v>0</v>
      </c>
      <c r="EL327" s="764">
        <f t="shared" si="777"/>
        <v>0</v>
      </c>
      <c r="EM327" s="764">
        <f t="shared" si="777"/>
        <v>0</v>
      </c>
      <c r="EN327" s="764">
        <f t="shared" si="777"/>
        <v>0</v>
      </c>
      <c r="EO327" s="764">
        <f t="shared" si="777"/>
        <v>0</v>
      </c>
      <c r="EP327" s="764">
        <f t="shared" si="778"/>
        <v>0</v>
      </c>
      <c r="EQ327" s="764">
        <f t="shared" si="778"/>
        <v>0</v>
      </c>
      <c r="ER327" s="764">
        <f t="shared" si="778"/>
        <v>0</v>
      </c>
      <c r="ES327" s="764">
        <f t="shared" si="778"/>
        <v>0</v>
      </c>
      <c r="ET327" s="764">
        <f t="shared" si="778"/>
        <v>0</v>
      </c>
      <c r="EU327" s="764">
        <f t="shared" si="778"/>
        <v>0</v>
      </c>
      <c r="EV327" s="764">
        <f t="shared" si="778"/>
        <v>0</v>
      </c>
      <c r="EW327" s="764">
        <f t="shared" si="778"/>
        <v>0</v>
      </c>
      <c r="EX327" s="764">
        <f t="shared" si="778"/>
        <v>0</v>
      </c>
      <c r="EY327" s="764">
        <f t="shared" si="778"/>
        <v>0</v>
      </c>
      <c r="EZ327" s="764">
        <f t="shared" si="779"/>
        <v>0</v>
      </c>
      <c r="FA327" s="764">
        <f t="shared" si="779"/>
        <v>0</v>
      </c>
      <c r="FB327" s="764">
        <f t="shared" si="779"/>
        <v>0</v>
      </c>
      <c r="FC327" s="764">
        <f t="shared" si="779"/>
        <v>0</v>
      </c>
      <c r="FD327" s="764">
        <f t="shared" si="779"/>
        <v>0</v>
      </c>
      <c r="FE327" s="764">
        <f t="shared" si="779"/>
        <v>0</v>
      </c>
      <c r="FF327" s="764">
        <f t="shared" si="779"/>
        <v>0</v>
      </c>
      <c r="FG327" s="764">
        <f t="shared" si="779"/>
        <v>0</v>
      </c>
      <c r="FH327" s="764">
        <f t="shared" si="779"/>
        <v>0</v>
      </c>
      <c r="FI327" s="764">
        <f t="shared" si="779"/>
        <v>0</v>
      </c>
      <c r="FJ327" s="764">
        <f t="shared" si="780"/>
        <v>0</v>
      </c>
      <c r="FK327" s="764">
        <f t="shared" si="780"/>
        <v>0</v>
      </c>
      <c r="FL327" s="764">
        <f t="shared" si="780"/>
        <v>0</v>
      </c>
      <c r="FM327" s="764">
        <f t="shared" si="780"/>
        <v>0</v>
      </c>
      <c r="FN327" s="764">
        <f t="shared" si="780"/>
        <v>0</v>
      </c>
      <c r="FO327" s="764">
        <f t="shared" si="780"/>
        <v>0</v>
      </c>
      <c r="FP327" s="764">
        <f t="shared" si="780"/>
        <v>0</v>
      </c>
      <c r="FQ327" s="764">
        <f t="shared" si="780"/>
        <v>0</v>
      </c>
      <c r="FR327" s="764">
        <f t="shared" si="780"/>
        <v>0</v>
      </c>
      <c r="FS327" s="764">
        <f t="shared" si="780"/>
        <v>0</v>
      </c>
      <c r="FT327" s="764">
        <f t="shared" si="781"/>
        <v>0</v>
      </c>
      <c r="FU327" s="764">
        <f t="shared" si="781"/>
        <v>0</v>
      </c>
      <c r="FV327" s="764">
        <f t="shared" si="781"/>
        <v>0</v>
      </c>
      <c r="FW327" s="764">
        <f t="shared" si="781"/>
        <v>0</v>
      </c>
      <c r="FX327" s="764">
        <f t="shared" si="781"/>
        <v>0</v>
      </c>
      <c r="FY327" s="764">
        <f t="shared" si="781"/>
        <v>0</v>
      </c>
      <c r="FZ327" s="764">
        <f t="shared" si="781"/>
        <v>0</v>
      </c>
      <c r="GA327" s="764">
        <f t="shared" si="781"/>
        <v>0</v>
      </c>
      <c r="GB327" s="764">
        <f t="shared" si="781"/>
        <v>0</v>
      </c>
      <c r="GC327" s="764">
        <f t="shared" si="781"/>
        <v>0</v>
      </c>
      <c r="GD327" s="764">
        <f t="shared" si="782"/>
        <v>0</v>
      </c>
      <c r="GE327" s="764">
        <f t="shared" si="782"/>
        <v>0</v>
      </c>
      <c r="GF327" s="764">
        <f t="shared" si="782"/>
        <v>0</v>
      </c>
      <c r="GG327" s="764">
        <f t="shared" si="782"/>
        <v>0</v>
      </c>
      <c r="GH327" s="764">
        <f t="shared" si="782"/>
        <v>0</v>
      </c>
      <c r="GI327" s="764">
        <f t="shared" si="782"/>
        <v>0</v>
      </c>
      <c r="GJ327" s="764">
        <f t="shared" si="782"/>
        <v>0</v>
      </c>
      <c r="GK327" s="764">
        <f t="shared" si="782"/>
        <v>0</v>
      </c>
      <c r="GL327" s="764">
        <f t="shared" si="782"/>
        <v>0</v>
      </c>
      <c r="GM327" s="764">
        <f t="shared" si="782"/>
        <v>0</v>
      </c>
      <c r="GN327" s="764">
        <f t="shared" si="783"/>
        <v>0</v>
      </c>
      <c r="GO327" s="764">
        <f t="shared" si="783"/>
        <v>0</v>
      </c>
      <c r="GP327" s="764">
        <f t="shared" si="783"/>
        <v>0</v>
      </c>
      <c r="GQ327" s="764">
        <f t="shared" si="783"/>
        <v>0</v>
      </c>
      <c r="GR327" s="764">
        <f t="shared" si="783"/>
        <v>0</v>
      </c>
      <c r="GS327" s="764">
        <f t="shared" si="783"/>
        <v>0</v>
      </c>
      <c r="GT327" s="764">
        <f t="shared" si="783"/>
        <v>0</v>
      </c>
      <c r="GU327" s="764">
        <f t="shared" si="783"/>
        <v>0</v>
      </c>
      <c r="GV327" s="764">
        <f t="shared" si="783"/>
        <v>0</v>
      </c>
      <c r="GW327" s="764">
        <f t="shared" si="783"/>
        <v>0</v>
      </c>
      <c r="GX327" s="764">
        <f t="shared" si="784"/>
        <v>0</v>
      </c>
      <c r="GY327" s="764">
        <f t="shared" si="784"/>
        <v>0</v>
      </c>
      <c r="GZ327" s="764">
        <f t="shared" si="784"/>
        <v>0</v>
      </c>
      <c r="HA327" s="764">
        <f t="shared" si="784"/>
        <v>0</v>
      </c>
      <c r="HB327" s="764">
        <f t="shared" si="784"/>
        <v>0</v>
      </c>
      <c r="HC327" s="764">
        <f t="shared" si="784"/>
        <v>0</v>
      </c>
      <c r="HD327" s="764">
        <f t="shared" si="784"/>
        <v>0</v>
      </c>
      <c r="HE327" s="764">
        <f t="shared" si="784"/>
        <v>0</v>
      </c>
      <c r="HF327" s="764">
        <f t="shared" si="784"/>
        <v>0</v>
      </c>
      <c r="HG327" s="764">
        <f t="shared" si="784"/>
        <v>0</v>
      </c>
      <c r="HH327" s="764">
        <f t="shared" si="785"/>
        <v>0</v>
      </c>
      <c r="HI327" s="764">
        <f t="shared" si="785"/>
        <v>0</v>
      </c>
      <c r="HJ327" s="764">
        <f t="shared" si="785"/>
        <v>0</v>
      </c>
      <c r="HK327" s="764">
        <f t="shared" si="785"/>
        <v>0</v>
      </c>
      <c r="HL327" s="764">
        <f t="shared" si="785"/>
        <v>0</v>
      </c>
      <c r="HM327" s="764">
        <f t="shared" si="785"/>
        <v>0</v>
      </c>
      <c r="HN327" s="764">
        <f t="shared" si="785"/>
        <v>0</v>
      </c>
      <c r="HO327" s="764">
        <f t="shared" si="785"/>
        <v>0</v>
      </c>
      <c r="HP327" s="764">
        <f t="shared" si="785"/>
        <v>0</v>
      </c>
      <c r="HQ327" s="764">
        <f t="shared" si="785"/>
        <v>0</v>
      </c>
      <c r="HR327" s="764">
        <f t="shared" si="786"/>
        <v>0</v>
      </c>
      <c r="HS327" s="764">
        <f t="shared" si="786"/>
        <v>0</v>
      </c>
      <c r="HT327" s="764">
        <f t="shared" si="786"/>
        <v>0</v>
      </c>
      <c r="HU327" s="764">
        <f t="shared" si="786"/>
        <v>0</v>
      </c>
      <c r="HV327" s="764">
        <f t="shared" si="786"/>
        <v>0</v>
      </c>
      <c r="HW327" s="764">
        <f t="shared" si="786"/>
        <v>0</v>
      </c>
      <c r="HX327" s="764">
        <f t="shared" si="786"/>
        <v>0</v>
      </c>
      <c r="HY327" s="764">
        <f t="shared" si="786"/>
        <v>0</v>
      </c>
      <c r="HZ327" s="764">
        <f t="shared" si="786"/>
        <v>0</v>
      </c>
      <c r="IA327" s="764">
        <f t="shared" si="786"/>
        <v>0</v>
      </c>
      <c r="IB327" s="764">
        <f t="shared" si="787"/>
        <v>0</v>
      </c>
      <c r="IC327" s="764">
        <f t="shared" si="787"/>
        <v>0</v>
      </c>
      <c r="ID327" s="764">
        <f t="shared" si="787"/>
        <v>0</v>
      </c>
      <c r="IE327" s="764">
        <f t="shared" si="787"/>
        <v>0</v>
      </c>
      <c r="IF327" s="764">
        <f t="shared" si="787"/>
        <v>0</v>
      </c>
      <c r="IG327" s="764">
        <f t="shared" si="787"/>
        <v>0</v>
      </c>
      <c r="IH327" s="764">
        <f t="shared" si="787"/>
        <v>0</v>
      </c>
      <c r="II327" s="764">
        <f t="shared" si="787"/>
        <v>0</v>
      </c>
      <c r="IJ327" s="764">
        <f t="shared" si="787"/>
        <v>0</v>
      </c>
      <c r="IK327" s="764">
        <f t="shared" si="787"/>
        <v>0</v>
      </c>
      <c r="IL327" s="764">
        <f t="shared" si="788"/>
        <v>0</v>
      </c>
      <c r="IM327" s="764">
        <f t="shared" si="788"/>
        <v>0</v>
      </c>
      <c r="IN327" s="764">
        <f t="shared" si="788"/>
        <v>0</v>
      </c>
      <c r="IO327" s="764">
        <f t="shared" si="788"/>
        <v>0</v>
      </c>
      <c r="IP327" s="764">
        <f t="shared" si="788"/>
        <v>0</v>
      </c>
      <c r="IQ327" s="764">
        <f t="shared" si="788"/>
        <v>0</v>
      </c>
      <c r="IR327" s="764">
        <f t="shared" si="788"/>
        <v>0</v>
      </c>
      <c r="IS327" s="764">
        <f t="shared" si="788"/>
        <v>0</v>
      </c>
      <c r="IT327" s="764">
        <f t="shared" si="788"/>
        <v>0</v>
      </c>
      <c r="IU327" s="764">
        <f t="shared" si="788"/>
        <v>0</v>
      </c>
      <c r="IV327" s="764">
        <f t="shared" si="788"/>
        <v>0</v>
      </c>
      <c r="IW327" s="764">
        <f t="shared" si="788"/>
        <v>0</v>
      </c>
      <c r="IX327" s="764">
        <f t="shared" si="788"/>
        <v>0</v>
      </c>
      <c r="IY327" s="764">
        <f t="shared" si="788"/>
        <v>0</v>
      </c>
      <c r="IZ327" s="764">
        <f t="shared" si="788"/>
        <v>0</v>
      </c>
      <c r="JA327" s="764">
        <f t="shared" si="788"/>
        <v>0</v>
      </c>
      <c r="JB327" s="764">
        <f t="shared" si="788"/>
        <v>0</v>
      </c>
      <c r="JC327" s="764">
        <f t="shared" si="788"/>
        <v>0</v>
      </c>
      <c r="JD327" s="764">
        <f t="shared" si="767"/>
        <v>0</v>
      </c>
      <c r="JE327" s="764">
        <f t="shared" si="767"/>
        <v>0</v>
      </c>
      <c r="JF327" s="764">
        <f t="shared" si="767"/>
        <v>0</v>
      </c>
      <c r="JG327" s="764">
        <f t="shared" si="767"/>
        <v>0</v>
      </c>
      <c r="JH327" s="764">
        <f t="shared" si="767"/>
        <v>0</v>
      </c>
      <c r="JI327" s="764">
        <f t="shared" si="767"/>
        <v>0</v>
      </c>
      <c r="JJ327" s="764">
        <f t="shared" si="767"/>
        <v>0</v>
      </c>
      <c r="JK327" s="764">
        <f t="shared" si="767"/>
        <v>0</v>
      </c>
      <c r="JL327" s="764">
        <f t="shared" si="788"/>
        <v>0</v>
      </c>
      <c r="JM327" s="764">
        <f t="shared" si="788"/>
        <v>0</v>
      </c>
      <c r="JN327" s="764">
        <f t="shared" si="788"/>
        <v>0</v>
      </c>
      <c r="JO327" s="764">
        <f t="shared" si="788"/>
        <v>0</v>
      </c>
      <c r="JP327" s="764">
        <f t="shared" si="788"/>
        <v>0</v>
      </c>
      <c r="JQ327" s="764">
        <f t="shared" si="789"/>
        <v>0</v>
      </c>
      <c r="JR327" s="764">
        <f t="shared" si="789"/>
        <v>0</v>
      </c>
      <c r="JS327" s="764">
        <f t="shared" si="788"/>
        <v>0</v>
      </c>
      <c r="JT327" s="765">
        <f t="shared" si="790"/>
        <v>0</v>
      </c>
      <c r="JU327" s="229">
        <f t="shared" si="791"/>
        <v>0</v>
      </c>
    </row>
    <row r="328" spans="1:281" ht="12.75" customHeight="1">
      <c r="A328" s="57"/>
      <c r="B328" s="52"/>
      <c r="C328" s="52"/>
      <c r="D328" s="62"/>
      <c r="E328" s="743" t="str">
        <f t="shared" si="768"/>
        <v xml:space="preserve"> </v>
      </c>
      <c r="F328" s="56"/>
      <c r="G328" s="228"/>
      <c r="H328" s="744">
        <f>SUMIF(Ajuste!$C$8:$C$483,$B$6:$B$499,Ajuste!$E$8:$E$483)</f>
        <v>0</v>
      </c>
      <c r="I328" s="744">
        <f>SUMIF(Ajuste!$C$8:$C$483,$B$6:$B$499,Ajuste!$F$8:$F$483)</f>
        <v>0</v>
      </c>
      <c r="J328" s="229">
        <f t="shared" si="792"/>
        <v>0</v>
      </c>
      <c r="K328" s="764">
        <f t="shared" si="769"/>
        <v>0</v>
      </c>
      <c r="L328" s="764">
        <f t="shared" si="769"/>
        <v>0</v>
      </c>
      <c r="M328" s="764">
        <f t="shared" si="769"/>
        <v>0</v>
      </c>
      <c r="N328" s="764">
        <f t="shared" si="769"/>
        <v>0</v>
      </c>
      <c r="O328" s="764">
        <f t="shared" si="769"/>
        <v>0</v>
      </c>
      <c r="P328" s="764">
        <f t="shared" si="769"/>
        <v>0</v>
      </c>
      <c r="Q328" s="764">
        <f t="shared" si="769"/>
        <v>0</v>
      </c>
      <c r="R328" s="764">
        <f t="shared" si="769"/>
        <v>0</v>
      </c>
      <c r="S328" s="764">
        <f t="shared" si="769"/>
        <v>0</v>
      </c>
      <c r="T328" s="764">
        <f t="shared" si="769"/>
        <v>0</v>
      </c>
      <c r="U328" s="764">
        <f t="shared" si="769"/>
        <v>0</v>
      </c>
      <c r="V328" s="764">
        <f t="shared" si="769"/>
        <v>0</v>
      </c>
      <c r="W328" s="764">
        <f t="shared" si="769"/>
        <v>0</v>
      </c>
      <c r="X328" s="764">
        <f t="shared" si="769"/>
        <v>0</v>
      </c>
      <c r="Y328" s="764">
        <f t="shared" si="769"/>
        <v>0</v>
      </c>
      <c r="Z328" s="764">
        <f t="shared" si="769"/>
        <v>0</v>
      </c>
      <c r="AA328" s="764">
        <f t="shared" si="769"/>
        <v>0</v>
      </c>
      <c r="AB328" s="764">
        <f t="shared" si="769"/>
        <v>0</v>
      </c>
      <c r="AC328" s="764">
        <f t="shared" ref="L328:BE333" si="793">IF($D328=AC$5,$J328,0)</f>
        <v>0</v>
      </c>
      <c r="AD328" s="764">
        <f t="shared" si="793"/>
        <v>0</v>
      </c>
      <c r="AE328" s="764">
        <f t="shared" si="793"/>
        <v>0</v>
      </c>
      <c r="AF328" s="764">
        <f t="shared" si="793"/>
        <v>0</v>
      </c>
      <c r="AG328" s="764">
        <f t="shared" si="793"/>
        <v>0</v>
      </c>
      <c r="AH328" s="764">
        <f t="shared" si="793"/>
        <v>0</v>
      </c>
      <c r="AI328" s="764">
        <f t="shared" si="793"/>
        <v>0</v>
      </c>
      <c r="AJ328" s="764">
        <f t="shared" si="793"/>
        <v>0</v>
      </c>
      <c r="AK328" s="764">
        <f t="shared" si="793"/>
        <v>0</v>
      </c>
      <c r="AL328" s="764">
        <f t="shared" si="793"/>
        <v>0</v>
      </c>
      <c r="AM328" s="764">
        <f t="shared" si="793"/>
        <v>0</v>
      </c>
      <c r="AN328" s="764">
        <f t="shared" si="793"/>
        <v>0</v>
      </c>
      <c r="AO328" s="764">
        <f t="shared" si="793"/>
        <v>0</v>
      </c>
      <c r="AP328" s="764">
        <f t="shared" si="793"/>
        <v>0</v>
      </c>
      <c r="AQ328" s="764">
        <f t="shared" si="793"/>
        <v>0</v>
      </c>
      <c r="AR328" s="764">
        <f t="shared" si="793"/>
        <v>0</v>
      </c>
      <c r="AS328" s="764">
        <f t="shared" si="793"/>
        <v>0</v>
      </c>
      <c r="AT328" s="764">
        <f t="shared" si="793"/>
        <v>0</v>
      </c>
      <c r="AU328" s="764">
        <f t="shared" si="793"/>
        <v>0</v>
      </c>
      <c r="AV328" s="764">
        <f t="shared" si="793"/>
        <v>0</v>
      </c>
      <c r="AW328" s="764">
        <f t="shared" si="793"/>
        <v>0</v>
      </c>
      <c r="AX328" s="764">
        <f t="shared" si="793"/>
        <v>0</v>
      </c>
      <c r="AY328" s="764">
        <f t="shared" si="793"/>
        <v>0</v>
      </c>
      <c r="AZ328" s="764">
        <f t="shared" si="793"/>
        <v>0</v>
      </c>
      <c r="BA328" s="764">
        <f t="shared" si="793"/>
        <v>0</v>
      </c>
      <c r="BB328" s="764">
        <f t="shared" si="793"/>
        <v>0</v>
      </c>
      <c r="BC328" s="764">
        <f t="shared" si="793"/>
        <v>0</v>
      </c>
      <c r="BD328" s="764">
        <f t="shared" si="793"/>
        <v>0</v>
      </c>
      <c r="BE328" s="764">
        <f t="shared" si="793"/>
        <v>0</v>
      </c>
      <c r="BF328" s="764">
        <f t="shared" si="769"/>
        <v>0</v>
      </c>
      <c r="BG328" s="764">
        <f t="shared" si="769"/>
        <v>0</v>
      </c>
      <c r="BH328" s="764">
        <f t="shared" si="769"/>
        <v>0</v>
      </c>
      <c r="BI328" s="764">
        <f t="shared" si="769"/>
        <v>0</v>
      </c>
      <c r="BJ328" s="764">
        <f t="shared" si="769"/>
        <v>0</v>
      </c>
      <c r="BK328" s="764">
        <f t="shared" si="769"/>
        <v>0</v>
      </c>
      <c r="BL328" s="764">
        <f t="shared" si="769"/>
        <v>0</v>
      </c>
      <c r="BM328" s="764">
        <f t="shared" si="769"/>
        <v>0</v>
      </c>
      <c r="BN328" s="764">
        <f t="shared" si="770"/>
        <v>0</v>
      </c>
      <c r="BO328" s="764">
        <f t="shared" si="770"/>
        <v>0</v>
      </c>
      <c r="BP328" s="764">
        <f t="shared" si="770"/>
        <v>0</v>
      </c>
      <c r="BQ328" s="764">
        <f t="shared" si="770"/>
        <v>0</v>
      </c>
      <c r="BR328" s="764">
        <f t="shared" si="770"/>
        <v>0</v>
      </c>
      <c r="BS328" s="764">
        <f t="shared" si="770"/>
        <v>0</v>
      </c>
      <c r="BT328" s="764">
        <f t="shared" si="770"/>
        <v>0</v>
      </c>
      <c r="BU328" s="764">
        <f t="shared" si="770"/>
        <v>0</v>
      </c>
      <c r="BV328" s="764">
        <f t="shared" si="770"/>
        <v>0</v>
      </c>
      <c r="BW328" s="764">
        <f t="shared" si="770"/>
        <v>0</v>
      </c>
      <c r="BX328" s="764">
        <f t="shared" si="771"/>
        <v>0</v>
      </c>
      <c r="BY328" s="764">
        <f t="shared" si="771"/>
        <v>0</v>
      </c>
      <c r="BZ328" s="764">
        <f t="shared" si="771"/>
        <v>0</v>
      </c>
      <c r="CA328" s="764">
        <f t="shared" si="771"/>
        <v>0</v>
      </c>
      <c r="CB328" s="764">
        <f t="shared" si="771"/>
        <v>0</v>
      </c>
      <c r="CC328" s="764">
        <f t="shared" si="771"/>
        <v>0</v>
      </c>
      <c r="CD328" s="764">
        <f t="shared" si="771"/>
        <v>0</v>
      </c>
      <c r="CE328" s="764">
        <f t="shared" si="771"/>
        <v>0</v>
      </c>
      <c r="CF328" s="764">
        <f t="shared" si="771"/>
        <v>0</v>
      </c>
      <c r="CG328" s="764">
        <f t="shared" si="771"/>
        <v>0</v>
      </c>
      <c r="CH328" s="764">
        <f t="shared" si="772"/>
        <v>0</v>
      </c>
      <c r="CI328" s="764">
        <f t="shared" si="772"/>
        <v>0</v>
      </c>
      <c r="CJ328" s="764">
        <f t="shared" si="772"/>
        <v>0</v>
      </c>
      <c r="CK328" s="764">
        <f t="shared" si="772"/>
        <v>0</v>
      </c>
      <c r="CL328" s="764">
        <f t="shared" si="772"/>
        <v>0</v>
      </c>
      <c r="CM328" s="764">
        <f t="shared" si="772"/>
        <v>0</v>
      </c>
      <c r="CN328" s="764">
        <f t="shared" si="772"/>
        <v>0</v>
      </c>
      <c r="CO328" s="764">
        <f t="shared" si="772"/>
        <v>0</v>
      </c>
      <c r="CP328" s="764">
        <f t="shared" si="772"/>
        <v>0</v>
      </c>
      <c r="CQ328" s="764">
        <f t="shared" si="772"/>
        <v>0</v>
      </c>
      <c r="CR328" s="764">
        <f t="shared" si="773"/>
        <v>0</v>
      </c>
      <c r="CS328" s="764">
        <f t="shared" si="773"/>
        <v>0</v>
      </c>
      <c r="CT328" s="764">
        <f t="shared" si="773"/>
        <v>0</v>
      </c>
      <c r="CU328" s="764">
        <f t="shared" si="773"/>
        <v>0</v>
      </c>
      <c r="CV328" s="764">
        <f t="shared" si="773"/>
        <v>0</v>
      </c>
      <c r="CW328" s="764">
        <f t="shared" si="773"/>
        <v>0</v>
      </c>
      <c r="CX328" s="764">
        <f t="shared" si="773"/>
        <v>0</v>
      </c>
      <c r="CY328" s="764">
        <f t="shared" si="773"/>
        <v>0</v>
      </c>
      <c r="CZ328" s="764">
        <f t="shared" si="773"/>
        <v>0</v>
      </c>
      <c r="DA328" s="764">
        <f t="shared" si="773"/>
        <v>0</v>
      </c>
      <c r="DB328" s="764">
        <f t="shared" si="774"/>
        <v>0</v>
      </c>
      <c r="DC328" s="764">
        <f t="shared" si="774"/>
        <v>0</v>
      </c>
      <c r="DD328" s="764">
        <f t="shared" si="774"/>
        <v>0</v>
      </c>
      <c r="DE328" s="764">
        <f t="shared" si="774"/>
        <v>0</v>
      </c>
      <c r="DF328" s="764">
        <f t="shared" si="774"/>
        <v>0</v>
      </c>
      <c r="DG328" s="764">
        <f t="shared" si="774"/>
        <v>0</v>
      </c>
      <c r="DH328" s="764">
        <f t="shared" si="774"/>
        <v>0</v>
      </c>
      <c r="DI328" s="764">
        <f t="shared" si="774"/>
        <v>0</v>
      </c>
      <c r="DJ328" s="764">
        <f t="shared" si="774"/>
        <v>0</v>
      </c>
      <c r="DK328" s="764">
        <f t="shared" si="774"/>
        <v>0</v>
      </c>
      <c r="DL328" s="764">
        <f t="shared" si="775"/>
        <v>0</v>
      </c>
      <c r="DM328" s="764">
        <f t="shared" si="775"/>
        <v>0</v>
      </c>
      <c r="DN328" s="764">
        <f t="shared" si="775"/>
        <v>0</v>
      </c>
      <c r="DO328" s="764">
        <f t="shared" si="775"/>
        <v>0</v>
      </c>
      <c r="DP328" s="764">
        <f t="shared" si="775"/>
        <v>0</v>
      </c>
      <c r="DQ328" s="764">
        <f t="shared" si="775"/>
        <v>0</v>
      </c>
      <c r="DR328" s="764">
        <f t="shared" si="775"/>
        <v>0</v>
      </c>
      <c r="DS328" s="764">
        <f t="shared" si="775"/>
        <v>0</v>
      </c>
      <c r="DT328" s="764">
        <f t="shared" si="775"/>
        <v>0</v>
      </c>
      <c r="DU328" s="764">
        <f t="shared" si="775"/>
        <v>0</v>
      </c>
      <c r="DV328" s="764">
        <f t="shared" si="776"/>
        <v>0</v>
      </c>
      <c r="DW328" s="764">
        <f t="shared" si="776"/>
        <v>0</v>
      </c>
      <c r="DX328" s="764">
        <f t="shared" si="776"/>
        <v>0</v>
      </c>
      <c r="DY328" s="764">
        <f t="shared" si="776"/>
        <v>0</v>
      </c>
      <c r="DZ328" s="764">
        <f t="shared" si="776"/>
        <v>0</v>
      </c>
      <c r="EA328" s="764">
        <f t="shared" si="776"/>
        <v>0</v>
      </c>
      <c r="EB328" s="764">
        <f t="shared" si="776"/>
        <v>0</v>
      </c>
      <c r="EC328" s="764">
        <f t="shared" si="776"/>
        <v>0</v>
      </c>
      <c r="ED328" s="764">
        <f t="shared" si="776"/>
        <v>0</v>
      </c>
      <c r="EE328" s="764">
        <f t="shared" si="776"/>
        <v>0</v>
      </c>
      <c r="EF328" s="764">
        <f t="shared" si="777"/>
        <v>0</v>
      </c>
      <c r="EG328" s="764">
        <f t="shared" si="777"/>
        <v>0</v>
      </c>
      <c r="EH328" s="764">
        <f t="shared" si="777"/>
        <v>0</v>
      </c>
      <c r="EI328" s="764">
        <f t="shared" si="777"/>
        <v>0</v>
      </c>
      <c r="EJ328" s="764">
        <f t="shared" si="777"/>
        <v>0</v>
      </c>
      <c r="EK328" s="764">
        <f t="shared" si="777"/>
        <v>0</v>
      </c>
      <c r="EL328" s="764">
        <f t="shared" si="777"/>
        <v>0</v>
      </c>
      <c r="EM328" s="764">
        <f t="shared" si="777"/>
        <v>0</v>
      </c>
      <c r="EN328" s="764">
        <f t="shared" si="777"/>
        <v>0</v>
      </c>
      <c r="EO328" s="764">
        <f t="shared" si="777"/>
        <v>0</v>
      </c>
      <c r="EP328" s="764">
        <f t="shared" si="778"/>
        <v>0</v>
      </c>
      <c r="EQ328" s="764">
        <f t="shared" si="778"/>
        <v>0</v>
      </c>
      <c r="ER328" s="764">
        <f t="shared" si="778"/>
        <v>0</v>
      </c>
      <c r="ES328" s="764">
        <f t="shared" si="778"/>
        <v>0</v>
      </c>
      <c r="ET328" s="764">
        <f t="shared" si="778"/>
        <v>0</v>
      </c>
      <c r="EU328" s="764">
        <f t="shared" si="778"/>
        <v>0</v>
      </c>
      <c r="EV328" s="764">
        <f t="shared" si="778"/>
        <v>0</v>
      </c>
      <c r="EW328" s="764">
        <f t="shared" si="778"/>
        <v>0</v>
      </c>
      <c r="EX328" s="764">
        <f t="shared" si="778"/>
        <v>0</v>
      </c>
      <c r="EY328" s="764">
        <f t="shared" si="778"/>
        <v>0</v>
      </c>
      <c r="EZ328" s="764">
        <f t="shared" si="779"/>
        <v>0</v>
      </c>
      <c r="FA328" s="764">
        <f t="shared" si="779"/>
        <v>0</v>
      </c>
      <c r="FB328" s="764">
        <f t="shared" si="779"/>
        <v>0</v>
      </c>
      <c r="FC328" s="764">
        <f t="shared" si="779"/>
        <v>0</v>
      </c>
      <c r="FD328" s="764">
        <f t="shared" si="779"/>
        <v>0</v>
      </c>
      <c r="FE328" s="764">
        <f t="shared" si="779"/>
        <v>0</v>
      </c>
      <c r="FF328" s="764">
        <f t="shared" si="779"/>
        <v>0</v>
      </c>
      <c r="FG328" s="764">
        <f t="shared" si="779"/>
        <v>0</v>
      </c>
      <c r="FH328" s="764">
        <f t="shared" si="779"/>
        <v>0</v>
      </c>
      <c r="FI328" s="764">
        <f t="shared" si="779"/>
        <v>0</v>
      </c>
      <c r="FJ328" s="764">
        <f t="shared" si="780"/>
        <v>0</v>
      </c>
      <c r="FK328" s="764">
        <f t="shared" si="780"/>
        <v>0</v>
      </c>
      <c r="FL328" s="764">
        <f t="shared" si="780"/>
        <v>0</v>
      </c>
      <c r="FM328" s="764">
        <f t="shared" si="780"/>
        <v>0</v>
      </c>
      <c r="FN328" s="764">
        <f t="shared" si="780"/>
        <v>0</v>
      </c>
      <c r="FO328" s="764">
        <f t="shared" si="780"/>
        <v>0</v>
      </c>
      <c r="FP328" s="764">
        <f t="shared" si="780"/>
        <v>0</v>
      </c>
      <c r="FQ328" s="764">
        <f t="shared" si="780"/>
        <v>0</v>
      </c>
      <c r="FR328" s="764">
        <f t="shared" si="780"/>
        <v>0</v>
      </c>
      <c r="FS328" s="764">
        <f t="shared" si="780"/>
        <v>0</v>
      </c>
      <c r="FT328" s="764">
        <f t="shared" si="781"/>
        <v>0</v>
      </c>
      <c r="FU328" s="764">
        <f t="shared" si="781"/>
        <v>0</v>
      </c>
      <c r="FV328" s="764">
        <f t="shared" si="781"/>
        <v>0</v>
      </c>
      <c r="FW328" s="764">
        <f t="shared" si="781"/>
        <v>0</v>
      </c>
      <c r="FX328" s="764">
        <f t="shared" si="781"/>
        <v>0</v>
      </c>
      <c r="FY328" s="764">
        <f t="shared" si="781"/>
        <v>0</v>
      </c>
      <c r="FZ328" s="764">
        <f t="shared" si="781"/>
        <v>0</v>
      </c>
      <c r="GA328" s="764">
        <f t="shared" si="781"/>
        <v>0</v>
      </c>
      <c r="GB328" s="764">
        <f t="shared" si="781"/>
        <v>0</v>
      </c>
      <c r="GC328" s="764">
        <f t="shared" si="781"/>
        <v>0</v>
      </c>
      <c r="GD328" s="764">
        <f t="shared" si="782"/>
        <v>0</v>
      </c>
      <c r="GE328" s="764">
        <f t="shared" si="782"/>
        <v>0</v>
      </c>
      <c r="GF328" s="764">
        <f t="shared" si="782"/>
        <v>0</v>
      </c>
      <c r="GG328" s="764">
        <f t="shared" si="782"/>
        <v>0</v>
      </c>
      <c r="GH328" s="764">
        <f t="shared" si="782"/>
        <v>0</v>
      </c>
      <c r="GI328" s="764">
        <f t="shared" si="782"/>
        <v>0</v>
      </c>
      <c r="GJ328" s="764">
        <f t="shared" si="782"/>
        <v>0</v>
      </c>
      <c r="GK328" s="764">
        <f t="shared" si="782"/>
        <v>0</v>
      </c>
      <c r="GL328" s="764">
        <f t="shared" si="782"/>
        <v>0</v>
      </c>
      <c r="GM328" s="764">
        <f t="shared" si="782"/>
        <v>0</v>
      </c>
      <c r="GN328" s="764">
        <f t="shared" si="783"/>
        <v>0</v>
      </c>
      <c r="GO328" s="764">
        <f t="shared" si="783"/>
        <v>0</v>
      </c>
      <c r="GP328" s="764">
        <f t="shared" si="783"/>
        <v>0</v>
      </c>
      <c r="GQ328" s="764">
        <f t="shared" si="783"/>
        <v>0</v>
      </c>
      <c r="GR328" s="764">
        <f t="shared" si="783"/>
        <v>0</v>
      </c>
      <c r="GS328" s="764">
        <f t="shared" si="783"/>
        <v>0</v>
      </c>
      <c r="GT328" s="764">
        <f t="shared" si="783"/>
        <v>0</v>
      </c>
      <c r="GU328" s="764">
        <f t="shared" si="783"/>
        <v>0</v>
      </c>
      <c r="GV328" s="764">
        <f t="shared" si="783"/>
        <v>0</v>
      </c>
      <c r="GW328" s="764">
        <f t="shared" si="783"/>
        <v>0</v>
      </c>
      <c r="GX328" s="764">
        <f t="shared" si="784"/>
        <v>0</v>
      </c>
      <c r="GY328" s="764">
        <f t="shared" si="784"/>
        <v>0</v>
      </c>
      <c r="GZ328" s="764">
        <f t="shared" si="784"/>
        <v>0</v>
      </c>
      <c r="HA328" s="764">
        <f t="shared" si="784"/>
        <v>0</v>
      </c>
      <c r="HB328" s="764">
        <f t="shared" si="784"/>
        <v>0</v>
      </c>
      <c r="HC328" s="764">
        <f t="shared" si="784"/>
        <v>0</v>
      </c>
      <c r="HD328" s="764">
        <f t="shared" si="784"/>
        <v>0</v>
      </c>
      <c r="HE328" s="764">
        <f t="shared" si="784"/>
        <v>0</v>
      </c>
      <c r="HF328" s="764">
        <f t="shared" si="784"/>
        <v>0</v>
      </c>
      <c r="HG328" s="764">
        <f t="shared" si="784"/>
        <v>0</v>
      </c>
      <c r="HH328" s="764">
        <f t="shared" si="785"/>
        <v>0</v>
      </c>
      <c r="HI328" s="764">
        <f t="shared" si="785"/>
        <v>0</v>
      </c>
      <c r="HJ328" s="764">
        <f t="shared" si="785"/>
        <v>0</v>
      </c>
      <c r="HK328" s="764">
        <f t="shared" si="785"/>
        <v>0</v>
      </c>
      <c r="HL328" s="764">
        <f t="shared" si="785"/>
        <v>0</v>
      </c>
      <c r="HM328" s="764">
        <f t="shared" si="785"/>
        <v>0</v>
      </c>
      <c r="HN328" s="764">
        <f t="shared" si="785"/>
        <v>0</v>
      </c>
      <c r="HO328" s="764">
        <f t="shared" si="785"/>
        <v>0</v>
      </c>
      <c r="HP328" s="764">
        <f t="shared" si="785"/>
        <v>0</v>
      </c>
      <c r="HQ328" s="764">
        <f t="shared" si="785"/>
        <v>0</v>
      </c>
      <c r="HR328" s="764">
        <f t="shared" si="786"/>
        <v>0</v>
      </c>
      <c r="HS328" s="764">
        <f t="shared" si="786"/>
        <v>0</v>
      </c>
      <c r="HT328" s="764">
        <f t="shared" si="786"/>
        <v>0</v>
      </c>
      <c r="HU328" s="764">
        <f t="shared" si="786"/>
        <v>0</v>
      </c>
      <c r="HV328" s="764">
        <f t="shared" si="786"/>
        <v>0</v>
      </c>
      <c r="HW328" s="764">
        <f t="shared" si="786"/>
        <v>0</v>
      </c>
      <c r="HX328" s="764">
        <f t="shared" si="786"/>
        <v>0</v>
      </c>
      <c r="HY328" s="764">
        <f t="shared" si="786"/>
        <v>0</v>
      </c>
      <c r="HZ328" s="764">
        <f t="shared" si="786"/>
        <v>0</v>
      </c>
      <c r="IA328" s="764">
        <f t="shared" si="786"/>
        <v>0</v>
      </c>
      <c r="IB328" s="764">
        <f t="shared" si="787"/>
        <v>0</v>
      </c>
      <c r="IC328" s="764">
        <f t="shared" si="787"/>
        <v>0</v>
      </c>
      <c r="ID328" s="764">
        <f t="shared" si="787"/>
        <v>0</v>
      </c>
      <c r="IE328" s="764">
        <f t="shared" si="787"/>
        <v>0</v>
      </c>
      <c r="IF328" s="764">
        <f t="shared" si="787"/>
        <v>0</v>
      </c>
      <c r="IG328" s="764">
        <f t="shared" si="787"/>
        <v>0</v>
      </c>
      <c r="IH328" s="764">
        <f t="shared" si="787"/>
        <v>0</v>
      </c>
      <c r="II328" s="764">
        <f t="shared" si="787"/>
        <v>0</v>
      </c>
      <c r="IJ328" s="764">
        <f t="shared" si="787"/>
        <v>0</v>
      </c>
      <c r="IK328" s="764">
        <f t="shared" si="787"/>
        <v>0</v>
      </c>
      <c r="IL328" s="764">
        <f t="shared" si="788"/>
        <v>0</v>
      </c>
      <c r="IM328" s="764">
        <f t="shared" si="788"/>
        <v>0</v>
      </c>
      <c r="IN328" s="764">
        <f t="shared" si="788"/>
        <v>0</v>
      </c>
      <c r="IO328" s="764">
        <f t="shared" si="788"/>
        <v>0</v>
      </c>
      <c r="IP328" s="764">
        <f t="shared" si="788"/>
        <v>0</v>
      </c>
      <c r="IQ328" s="764">
        <f t="shared" si="788"/>
        <v>0</v>
      </c>
      <c r="IR328" s="764">
        <f t="shared" si="788"/>
        <v>0</v>
      </c>
      <c r="IS328" s="764">
        <f t="shared" si="788"/>
        <v>0</v>
      </c>
      <c r="IT328" s="764">
        <f t="shared" si="788"/>
        <v>0</v>
      </c>
      <c r="IU328" s="764">
        <f t="shared" si="788"/>
        <v>0</v>
      </c>
      <c r="IV328" s="764">
        <f t="shared" si="788"/>
        <v>0</v>
      </c>
      <c r="IW328" s="764">
        <f t="shared" si="788"/>
        <v>0</v>
      </c>
      <c r="IX328" s="764">
        <f t="shared" si="788"/>
        <v>0</v>
      </c>
      <c r="IY328" s="764">
        <f t="shared" si="788"/>
        <v>0</v>
      </c>
      <c r="IZ328" s="764">
        <f t="shared" si="788"/>
        <v>0</v>
      </c>
      <c r="JA328" s="764">
        <f t="shared" si="788"/>
        <v>0</v>
      </c>
      <c r="JB328" s="764">
        <f t="shared" si="788"/>
        <v>0</v>
      </c>
      <c r="JC328" s="764">
        <f t="shared" si="788"/>
        <v>0</v>
      </c>
      <c r="JD328" s="764">
        <f t="shared" si="767"/>
        <v>0</v>
      </c>
      <c r="JE328" s="764">
        <f t="shared" si="767"/>
        <v>0</v>
      </c>
      <c r="JF328" s="764">
        <f t="shared" si="767"/>
        <v>0</v>
      </c>
      <c r="JG328" s="764">
        <f t="shared" si="767"/>
        <v>0</v>
      </c>
      <c r="JH328" s="764">
        <f t="shared" si="767"/>
        <v>0</v>
      </c>
      <c r="JI328" s="764">
        <f t="shared" si="767"/>
        <v>0</v>
      </c>
      <c r="JJ328" s="764">
        <f t="shared" si="767"/>
        <v>0</v>
      </c>
      <c r="JK328" s="764">
        <f t="shared" si="767"/>
        <v>0</v>
      </c>
      <c r="JL328" s="764">
        <f t="shared" si="788"/>
        <v>0</v>
      </c>
      <c r="JM328" s="764">
        <f t="shared" si="788"/>
        <v>0</v>
      </c>
      <c r="JN328" s="764">
        <f t="shared" si="788"/>
        <v>0</v>
      </c>
      <c r="JO328" s="764">
        <f t="shared" si="788"/>
        <v>0</v>
      </c>
      <c r="JP328" s="764">
        <f t="shared" si="788"/>
        <v>0</v>
      </c>
      <c r="JQ328" s="764">
        <f t="shared" si="789"/>
        <v>0</v>
      </c>
      <c r="JR328" s="764">
        <f t="shared" si="789"/>
        <v>0</v>
      </c>
      <c r="JS328" s="764">
        <f t="shared" si="788"/>
        <v>0</v>
      </c>
      <c r="JT328" s="765">
        <f t="shared" si="790"/>
        <v>0</v>
      </c>
      <c r="JU328" s="229">
        <f t="shared" si="791"/>
        <v>0</v>
      </c>
    </row>
    <row r="329" spans="1:281" ht="12.75" customHeight="1">
      <c r="A329" s="57"/>
      <c r="B329" s="52"/>
      <c r="C329" s="52"/>
      <c r="D329" s="62"/>
      <c r="E329" s="743" t="str">
        <f t="shared" si="768"/>
        <v xml:space="preserve"> </v>
      </c>
      <c r="F329" s="56"/>
      <c r="G329" s="228"/>
      <c r="H329" s="744">
        <f>SUMIF(Ajuste!$C$8:$C$483,$B$6:$B$499,Ajuste!$E$8:$E$483)</f>
        <v>0</v>
      </c>
      <c r="I329" s="744">
        <f>SUMIF(Ajuste!$C$8:$C$483,$B$6:$B$499,Ajuste!$F$8:$F$483)</f>
        <v>0</v>
      </c>
      <c r="J329" s="229">
        <f t="shared" si="792"/>
        <v>0</v>
      </c>
      <c r="K329" s="764">
        <f t="shared" si="769"/>
        <v>0</v>
      </c>
      <c r="L329" s="764">
        <f t="shared" si="793"/>
        <v>0</v>
      </c>
      <c r="M329" s="764">
        <f t="shared" si="793"/>
        <v>0</v>
      </c>
      <c r="N329" s="764">
        <f t="shared" si="793"/>
        <v>0</v>
      </c>
      <c r="O329" s="764">
        <f t="shared" si="793"/>
        <v>0</v>
      </c>
      <c r="P329" s="764">
        <f t="shared" si="793"/>
        <v>0</v>
      </c>
      <c r="Q329" s="764">
        <f t="shared" si="793"/>
        <v>0</v>
      </c>
      <c r="R329" s="764">
        <f t="shared" si="793"/>
        <v>0</v>
      </c>
      <c r="S329" s="764">
        <f t="shared" si="793"/>
        <v>0</v>
      </c>
      <c r="T329" s="764">
        <f t="shared" si="793"/>
        <v>0</v>
      </c>
      <c r="U329" s="764">
        <f t="shared" si="793"/>
        <v>0</v>
      </c>
      <c r="V329" s="764">
        <f t="shared" si="793"/>
        <v>0</v>
      </c>
      <c r="W329" s="764">
        <f t="shared" si="793"/>
        <v>0</v>
      </c>
      <c r="X329" s="764">
        <f t="shared" si="793"/>
        <v>0</v>
      </c>
      <c r="Y329" s="764">
        <f t="shared" si="793"/>
        <v>0</v>
      </c>
      <c r="Z329" s="764">
        <f t="shared" si="793"/>
        <v>0</v>
      </c>
      <c r="AA329" s="764">
        <f t="shared" si="793"/>
        <v>0</v>
      </c>
      <c r="AB329" s="764">
        <f t="shared" si="793"/>
        <v>0</v>
      </c>
      <c r="AC329" s="764">
        <f t="shared" si="793"/>
        <v>0</v>
      </c>
      <c r="AD329" s="764">
        <f t="shared" si="793"/>
        <v>0</v>
      </c>
      <c r="AE329" s="764">
        <f t="shared" si="793"/>
        <v>0</v>
      </c>
      <c r="AF329" s="764">
        <f t="shared" si="793"/>
        <v>0</v>
      </c>
      <c r="AG329" s="764">
        <f t="shared" si="793"/>
        <v>0</v>
      </c>
      <c r="AH329" s="764">
        <f t="shared" si="793"/>
        <v>0</v>
      </c>
      <c r="AI329" s="764">
        <f t="shared" si="793"/>
        <v>0</v>
      </c>
      <c r="AJ329" s="764">
        <f t="shared" si="793"/>
        <v>0</v>
      </c>
      <c r="AK329" s="764">
        <f t="shared" si="793"/>
        <v>0</v>
      </c>
      <c r="AL329" s="764">
        <f t="shared" si="793"/>
        <v>0</v>
      </c>
      <c r="AM329" s="764">
        <f t="shared" si="793"/>
        <v>0</v>
      </c>
      <c r="AN329" s="764">
        <f t="shared" si="793"/>
        <v>0</v>
      </c>
      <c r="AO329" s="764">
        <f t="shared" si="793"/>
        <v>0</v>
      </c>
      <c r="AP329" s="764">
        <f t="shared" si="793"/>
        <v>0</v>
      </c>
      <c r="AQ329" s="764">
        <f t="shared" si="793"/>
        <v>0</v>
      </c>
      <c r="AR329" s="764">
        <f t="shared" si="793"/>
        <v>0</v>
      </c>
      <c r="AS329" s="764">
        <f t="shared" si="793"/>
        <v>0</v>
      </c>
      <c r="AT329" s="764">
        <f t="shared" si="793"/>
        <v>0</v>
      </c>
      <c r="AU329" s="764">
        <f t="shared" si="793"/>
        <v>0</v>
      </c>
      <c r="AV329" s="764">
        <f t="shared" si="793"/>
        <v>0</v>
      </c>
      <c r="AW329" s="764">
        <f t="shared" si="793"/>
        <v>0</v>
      </c>
      <c r="AX329" s="764">
        <f t="shared" si="793"/>
        <v>0</v>
      </c>
      <c r="AY329" s="764">
        <f t="shared" si="793"/>
        <v>0</v>
      </c>
      <c r="AZ329" s="764">
        <f t="shared" si="793"/>
        <v>0</v>
      </c>
      <c r="BA329" s="764">
        <f t="shared" si="793"/>
        <v>0</v>
      </c>
      <c r="BB329" s="764">
        <f t="shared" si="793"/>
        <v>0</v>
      </c>
      <c r="BC329" s="764">
        <f t="shared" si="793"/>
        <v>0</v>
      </c>
      <c r="BD329" s="764">
        <f t="shared" si="793"/>
        <v>0</v>
      </c>
      <c r="BE329" s="764">
        <f t="shared" si="793"/>
        <v>0</v>
      </c>
      <c r="BF329" s="764">
        <f t="shared" si="769"/>
        <v>0</v>
      </c>
      <c r="BG329" s="764">
        <f t="shared" si="769"/>
        <v>0</v>
      </c>
      <c r="BH329" s="764">
        <f t="shared" si="769"/>
        <v>0</v>
      </c>
      <c r="BI329" s="764">
        <f t="shared" si="769"/>
        <v>0</v>
      </c>
      <c r="BJ329" s="764">
        <f t="shared" si="769"/>
        <v>0</v>
      </c>
      <c r="BK329" s="764">
        <f t="shared" si="769"/>
        <v>0</v>
      </c>
      <c r="BL329" s="764">
        <f t="shared" si="769"/>
        <v>0</v>
      </c>
      <c r="BM329" s="764">
        <f t="shared" si="769"/>
        <v>0</v>
      </c>
      <c r="BN329" s="764">
        <f t="shared" si="770"/>
        <v>0</v>
      </c>
      <c r="BO329" s="764">
        <f t="shared" si="770"/>
        <v>0</v>
      </c>
      <c r="BP329" s="764">
        <f t="shared" si="770"/>
        <v>0</v>
      </c>
      <c r="BQ329" s="764">
        <f t="shared" si="770"/>
        <v>0</v>
      </c>
      <c r="BR329" s="764">
        <f t="shared" si="770"/>
        <v>0</v>
      </c>
      <c r="BS329" s="764">
        <f t="shared" si="770"/>
        <v>0</v>
      </c>
      <c r="BT329" s="764">
        <f t="shared" si="770"/>
        <v>0</v>
      </c>
      <c r="BU329" s="764">
        <f t="shared" si="770"/>
        <v>0</v>
      </c>
      <c r="BV329" s="764">
        <f t="shared" si="770"/>
        <v>0</v>
      </c>
      <c r="BW329" s="764">
        <f t="shared" si="770"/>
        <v>0</v>
      </c>
      <c r="BX329" s="764">
        <f t="shared" si="771"/>
        <v>0</v>
      </c>
      <c r="BY329" s="764">
        <f t="shared" si="771"/>
        <v>0</v>
      </c>
      <c r="BZ329" s="764">
        <f t="shared" si="771"/>
        <v>0</v>
      </c>
      <c r="CA329" s="764">
        <f t="shared" si="771"/>
        <v>0</v>
      </c>
      <c r="CB329" s="764">
        <f t="shared" si="771"/>
        <v>0</v>
      </c>
      <c r="CC329" s="764">
        <f t="shared" si="771"/>
        <v>0</v>
      </c>
      <c r="CD329" s="764">
        <f t="shared" si="771"/>
        <v>0</v>
      </c>
      <c r="CE329" s="764">
        <f t="shared" si="771"/>
        <v>0</v>
      </c>
      <c r="CF329" s="764">
        <f t="shared" si="771"/>
        <v>0</v>
      </c>
      <c r="CG329" s="764">
        <f t="shared" si="771"/>
        <v>0</v>
      </c>
      <c r="CH329" s="764">
        <f t="shared" si="772"/>
        <v>0</v>
      </c>
      <c r="CI329" s="764">
        <f t="shared" si="772"/>
        <v>0</v>
      </c>
      <c r="CJ329" s="764">
        <f t="shared" si="772"/>
        <v>0</v>
      </c>
      <c r="CK329" s="764">
        <f t="shared" si="772"/>
        <v>0</v>
      </c>
      <c r="CL329" s="764">
        <f t="shared" si="772"/>
        <v>0</v>
      </c>
      <c r="CM329" s="764">
        <f t="shared" si="772"/>
        <v>0</v>
      </c>
      <c r="CN329" s="764">
        <f t="shared" si="772"/>
        <v>0</v>
      </c>
      <c r="CO329" s="764">
        <f t="shared" si="772"/>
        <v>0</v>
      </c>
      <c r="CP329" s="764">
        <f t="shared" si="772"/>
        <v>0</v>
      </c>
      <c r="CQ329" s="764">
        <f t="shared" si="772"/>
        <v>0</v>
      </c>
      <c r="CR329" s="764">
        <f t="shared" si="773"/>
        <v>0</v>
      </c>
      <c r="CS329" s="764">
        <f t="shared" si="773"/>
        <v>0</v>
      </c>
      <c r="CT329" s="764">
        <f t="shared" si="773"/>
        <v>0</v>
      </c>
      <c r="CU329" s="764">
        <f t="shared" si="773"/>
        <v>0</v>
      </c>
      <c r="CV329" s="764">
        <f t="shared" si="773"/>
        <v>0</v>
      </c>
      <c r="CW329" s="764">
        <f t="shared" si="773"/>
        <v>0</v>
      </c>
      <c r="CX329" s="764">
        <f t="shared" si="773"/>
        <v>0</v>
      </c>
      <c r="CY329" s="764">
        <f t="shared" si="773"/>
        <v>0</v>
      </c>
      <c r="CZ329" s="764">
        <f t="shared" si="773"/>
        <v>0</v>
      </c>
      <c r="DA329" s="764">
        <f t="shared" si="773"/>
        <v>0</v>
      </c>
      <c r="DB329" s="764">
        <f t="shared" si="774"/>
        <v>0</v>
      </c>
      <c r="DC329" s="764">
        <f t="shared" si="774"/>
        <v>0</v>
      </c>
      <c r="DD329" s="764">
        <f t="shared" si="774"/>
        <v>0</v>
      </c>
      <c r="DE329" s="764">
        <f t="shared" si="774"/>
        <v>0</v>
      </c>
      <c r="DF329" s="764">
        <f t="shared" si="774"/>
        <v>0</v>
      </c>
      <c r="DG329" s="764">
        <f t="shared" si="774"/>
        <v>0</v>
      </c>
      <c r="DH329" s="764">
        <f t="shared" si="774"/>
        <v>0</v>
      </c>
      <c r="DI329" s="764">
        <f t="shared" si="774"/>
        <v>0</v>
      </c>
      <c r="DJ329" s="764">
        <f t="shared" si="774"/>
        <v>0</v>
      </c>
      <c r="DK329" s="764">
        <f t="shared" si="774"/>
        <v>0</v>
      </c>
      <c r="DL329" s="764">
        <f t="shared" si="775"/>
        <v>0</v>
      </c>
      <c r="DM329" s="764">
        <f t="shared" si="775"/>
        <v>0</v>
      </c>
      <c r="DN329" s="764">
        <f t="shared" si="775"/>
        <v>0</v>
      </c>
      <c r="DO329" s="764">
        <f t="shared" si="775"/>
        <v>0</v>
      </c>
      <c r="DP329" s="764">
        <f t="shared" si="775"/>
        <v>0</v>
      </c>
      <c r="DQ329" s="764">
        <f t="shared" si="775"/>
        <v>0</v>
      </c>
      <c r="DR329" s="764">
        <f t="shared" si="775"/>
        <v>0</v>
      </c>
      <c r="DS329" s="764">
        <f t="shared" si="775"/>
        <v>0</v>
      </c>
      <c r="DT329" s="764">
        <f t="shared" si="775"/>
        <v>0</v>
      </c>
      <c r="DU329" s="764">
        <f t="shared" si="775"/>
        <v>0</v>
      </c>
      <c r="DV329" s="764">
        <f t="shared" si="776"/>
        <v>0</v>
      </c>
      <c r="DW329" s="764">
        <f t="shared" si="776"/>
        <v>0</v>
      </c>
      <c r="DX329" s="764">
        <f t="shared" si="776"/>
        <v>0</v>
      </c>
      <c r="DY329" s="764">
        <f t="shared" si="776"/>
        <v>0</v>
      </c>
      <c r="DZ329" s="764">
        <f t="shared" si="776"/>
        <v>0</v>
      </c>
      <c r="EA329" s="764">
        <f t="shared" si="776"/>
        <v>0</v>
      </c>
      <c r="EB329" s="764">
        <f t="shared" si="776"/>
        <v>0</v>
      </c>
      <c r="EC329" s="764">
        <f t="shared" si="776"/>
        <v>0</v>
      </c>
      <c r="ED329" s="764">
        <f t="shared" si="776"/>
        <v>0</v>
      </c>
      <c r="EE329" s="764">
        <f t="shared" si="776"/>
        <v>0</v>
      </c>
      <c r="EF329" s="764">
        <f t="shared" si="777"/>
        <v>0</v>
      </c>
      <c r="EG329" s="764">
        <f t="shared" si="777"/>
        <v>0</v>
      </c>
      <c r="EH329" s="764">
        <f t="shared" si="777"/>
        <v>0</v>
      </c>
      <c r="EI329" s="764">
        <f t="shared" si="777"/>
        <v>0</v>
      </c>
      <c r="EJ329" s="764">
        <f t="shared" si="777"/>
        <v>0</v>
      </c>
      <c r="EK329" s="764">
        <f t="shared" si="777"/>
        <v>0</v>
      </c>
      <c r="EL329" s="764">
        <f t="shared" si="777"/>
        <v>0</v>
      </c>
      <c r="EM329" s="764">
        <f t="shared" si="777"/>
        <v>0</v>
      </c>
      <c r="EN329" s="764">
        <f t="shared" si="777"/>
        <v>0</v>
      </c>
      <c r="EO329" s="764">
        <f t="shared" si="777"/>
        <v>0</v>
      </c>
      <c r="EP329" s="764">
        <f t="shared" si="778"/>
        <v>0</v>
      </c>
      <c r="EQ329" s="764">
        <f t="shared" si="778"/>
        <v>0</v>
      </c>
      <c r="ER329" s="764">
        <f t="shared" si="778"/>
        <v>0</v>
      </c>
      <c r="ES329" s="764">
        <f t="shared" si="778"/>
        <v>0</v>
      </c>
      <c r="ET329" s="764">
        <f t="shared" si="778"/>
        <v>0</v>
      </c>
      <c r="EU329" s="764">
        <f t="shared" si="778"/>
        <v>0</v>
      </c>
      <c r="EV329" s="764">
        <f t="shared" si="778"/>
        <v>0</v>
      </c>
      <c r="EW329" s="764">
        <f t="shared" si="778"/>
        <v>0</v>
      </c>
      <c r="EX329" s="764">
        <f t="shared" si="778"/>
        <v>0</v>
      </c>
      <c r="EY329" s="764">
        <f t="shared" si="778"/>
        <v>0</v>
      </c>
      <c r="EZ329" s="764">
        <f t="shared" si="779"/>
        <v>0</v>
      </c>
      <c r="FA329" s="764">
        <f t="shared" si="779"/>
        <v>0</v>
      </c>
      <c r="FB329" s="764">
        <f t="shared" si="779"/>
        <v>0</v>
      </c>
      <c r="FC329" s="764">
        <f t="shared" si="779"/>
        <v>0</v>
      </c>
      <c r="FD329" s="764">
        <f t="shared" si="779"/>
        <v>0</v>
      </c>
      <c r="FE329" s="764">
        <f t="shared" si="779"/>
        <v>0</v>
      </c>
      <c r="FF329" s="764">
        <f t="shared" si="779"/>
        <v>0</v>
      </c>
      <c r="FG329" s="764">
        <f t="shared" si="779"/>
        <v>0</v>
      </c>
      <c r="FH329" s="764">
        <f t="shared" si="779"/>
        <v>0</v>
      </c>
      <c r="FI329" s="764">
        <f t="shared" si="779"/>
        <v>0</v>
      </c>
      <c r="FJ329" s="764">
        <f t="shared" si="780"/>
        <v>0</v>
      </c>
      <c r="FK329" s="764">
        <f t="shared" si="780"/>
        <v>0</v>
      </c>
      <c r="FL329" s="764">
        <f t="shared" si="780"/>
        <v>0</v>
      </c>
      <c r="FM329" s="764">
        <f t="shared" si="780"/>
        <v>0</v>
      </c>
      <c r="FN329" s="764">
        <f t="shared" si="780"/>
        <v>0</v>
      </c>
      <c r="FO329" s="764">
        <f t="shared" si="780"/>
        <v>0</v>
      </c>
      <c r="FP329" s="764">
        <f t="shared" si="780"/>
        <v>0</v>
      </c>
      <c r="FQ329" s="764">
        <f t="shared" si="780"/>
        <v>0</v>
      </c>
      <c r="FR329" s="764">
        <f t="shared" si="780"/>
        <v>0</v>
      </c>
      <c r="FS329" s="764">
        <f t="shared" si="780"/>
        <v>0</v>
      </c>
      <c r="FT329" s="764">
        <f t="shared" si="781"/>
        <v>0</v>
      </c>
      <c r="FU329" s="764">
        <f t="shared" si="781"/>
        <v>0</v>
      </c>
      <c r="FV329" s="764">
        <f t="shared" si="781"/>
        <v>0</v>
      </c>
      <c r="FW329" s="764">
        <f t="shared" si="781"/>
        <v>0</v>
      </c>
      <c r="FX329" s="764">
        <f t="shared" si="781"/>
        <v>0</v>
      </c>
      <c r="FY329" s="764">
        <f t="shared" si="781"/>
        <v>0</v>
      </c>
      <c r="FZ329" s="764">
        <f t="shared" si="781"/>
        <v>0</v>
      </c>
      <c r="GA329" s="764">
        <f t="shared" si="781"/>
        <v>0</v>
      </c>
      <c r="GB329" s="764">
        <f t="shared" si="781"/>
        <v>0</v>
      </c>
      <c r="GC329" s="764">
        <f t="shared" si="781"/>
        <v>0</v>
      </c>
      <c r="GD329" s="764">
        <f t="shared" si="782"/>
        <v>0</v>
      </c>
      <c r="GE329" s="764">
        <f t="shared" si="782"/>
        <v>0</v>
      </c>
      <c r="GF329" s="764">
        <f t="shared" si="782"/>
        <v>0</v>
      </c>
      <c r="GG329" s="764">
        <f t="shared" si="782"/>
        <v>0</v>
      </c>
      <c r="GH329" s="764">
        <f t="shared" si="782"/>
        <v>0</v>
      </c>
      <c r="GI329" s="764">
        <f t="shared" si="782"/>
        <v>0</v>
      </c>
      <c r="GJ329" s="764">
        <f t="shared" si="782"/>
        <v>0</v>
      </c>
      <c r="GK329" s="764">
        <f t="shared" si="782"/>
        <v>0</v>
      </c>
      <c r="GL329" s="764">
        <f t="shared" si="782"/>
        <v>0</v>
      </c>
      <c r="GM329" s="764">
        <f t="shared" si="782"/>
        <v>0</v>
      </c>
      <c r="GN329" s="764">
        <f t="shared" si="783"/>
        <v>0</v>
      </c>
      <c r="GO329" s="764">
        <f t="shared" si="783"/>
        <v>0</v>
      </c>
      <c r="GP329" s="764">
        <f t="shared" si="783"/>
        <v>0</v>
      </c>
      <c r="GQ329" s="764">
        <f t="shared" si="783"/>
        <v>0</v>
      </c>
      <c r="GR329" s="764">
        <f t="shared" si="783"/>
        <v>0</v>
      </c>
      <c r="GS329" s="764">
        <f t="shared" si="783"/>
        <v>0</v>
      </c>
      <c r="GT329" s="764">
        <f t="shared" si="783"/>
        <v>0</v>
      </c>
      <c r="GU329" s="764">
        <f t="shared" si="783"/>
        <v>0</v>
      </c>
      <c r="GV329" s="764">
        <f t="shared" si="783"/>
        <v>0</v>
      </c>
      <c r="GW329" s="764">
        <f t="shared" si="783"/>
        <v>0</v>
      </c>
      <c r="GX329" s="764">
        <f t="shared" si="784"/>
        <v>0</v>
      </c>
      <c r="GY329" s="764">
        <f t="shared" si="784"/>
        <v>0</v>
      </c>
      <c r="GZ329" s="764">
        <f t="shared" si="784"/>
        <v>0</v>
      </c>
      <c r="HA329" s="764">
        <f t="shared" si="784"/>
        <v>0</v>
      </c>
      <c r="HB329" s="764">
        <f t="shared" si="784"/>
        <v>0</v>
      </c>
      <c r="HC329" s="764">
        <f t="shared" si="784"/>
        <v>0</v>
      </c>
      <c r="HD329" s="764">
        <f t="shared" si="784"/>
        <v>0</v>
      </c>
      <c r="HE329" s="764">
        <f t="shared" si="784"/>
        <v>0</v>
      </c>
      <c r="HF329" s="764">
        <f t="shared" si="784"/>
        <v>0</v>
      </c>
      <c r="HG329" s="764">
        <f t="shared" si="784"/>
        <v>0</v>
      </c>
      <c r="HH329" s="764">
        <f t="shared" si="785"/>
        <v>0</v>
      </c>
      <c r="HI329" s="764">
        <f t="shared" si="785"/>
        <v>0</v>
      </c>
      <c r="HJ329" s="764">
        <f t="shared" si="785"/>
        <v>0</v>
      </c>
      <c r="HK329" s="764">
        <f t="shared" si="785"/>
        <v>0</v>
      </c>
      <c r="HL329" s="764">
        <f t="shared" si="785"/>
        <v>0</v>
      </c>
      <c r="HM329" s="764">
        <f t="shared" si="785"/>
        <v>0</v>
      </c>
      <c r="HN329" s="764">
        <f t="shared" si="785"/>
        <v>0</v>
      </c>
      <c r="HO329" s="764">
        <f t="shared" si="785"/>
        <v>0</v>
      </c>
      <c r="HP329" s="764">
        <f t="shared" si="785"/>
        <v>0</v>
      </c>
      <c r="HQ329" s="764">
        <f t="shared" si="785"/>
        <v>0</v>
      </c>
      <c r="HR329" s="764">
        <f t="shared" si="786"/>
        <v>0</v>
      </c>
      <c r="HS329" s="764">
        <f t="shared" si="786"/>
        <v>0</v>
      </c>
      <c r="HT329" s="764">
        <f t="shared" si="786"/>
        <v>0</v>
      </c>
      <c r="HU329" s="764">
        <f t="shared" si="786"/>
        <v>0</v>
      </c>
      <c r="HV329" s="764">
        <f t="shared" si="786"/>
        <v>0</v>
      </c>
      <c r="HW329" s="764">
        <f t="shared" si="786"/>
        <v>0</v>
      </c>
      <c r="HX329" s="764">
        <f t="shared" si="786"/>
        <v>0</v>
      </c>
      <c r="HY329" s="764">
        <f t="shared" si="786"/>
        <v>0</v>
      </c>
      <c r="HZ329" s="764">
        <f t="shared" si="786"/>
        <v>0</v>
      </c>
      <c r="IA329" s="764">
        <f t="shared" si="786"/>
        <v>0</v>
      </c>
      <c r="IB329" s="764">
        <f t="shared" si="787"/>
        <v>0</v>
      </c>
      <c r="IC329" s="764">
        <f t="shared" si="787"/>
        <v>0</v>
      </c>
      <c r="ID329" s="764">
        <f t="shared" si="787"/>
        <v>0</v>
      </c>
      <c r="IE329" s="764">
        <f t="shared" si="787"/>
        <v>0</v>
      </c>
      <c r="IF329" s="764">
        <f t="shared" si="787"/>
        <v>0</v>
      </c>
      <c r="IG329" s="764">
        <f t="shared" si="787"/>
        <v>0</v>
      </c>
      <c r="IH329" s="764">
        <f t="shared" si="787"/>
        <v>0</v>
      </c>
      <c r="II329" s="764">
        <f t="shared" si="787"/>
        <v>0</v>
      </c>
      <c r="IJ329" s="764">
        <f t="shared" si="787"/>
        <v>0</v>
      </c>
      <c r="IK329" s="764">
        <f t="shared" si="787"/>
        <v>0</v>
      </c>
      <c r="IL329" s="764">
        <f t="shared" si="788"/>
        <v>0</v>
      </c>
      <c r="IM329" s="764">
        <f t="shared" si="788"/>
        <v>0</v>
      </c>
      <c r="IN329" s="764">
        <f t="shared" si="788"/>
        <v>0</v>
      </c>
      <c r="IO329" s="764">
        <f t="shared" si="788"/>
        <v>0</v>
      </c>
      <c r="IP329" s="764">
        <f t="shared" si="788"/>
        <v>0</v>
      </c>
      <c r="IQ329" s="764">
        <f t="shared" si="788"/>
        <v>0</v>
      </c>
      <c r="IR329" s="764">
        <f t="shared" si="788"/>
        <v>0</v>
      </c>
      <c r="IS329" s="764">
        <f t="shared" si="788"/>
        <v>0</v>
      </c>
      <c r="IT329" s="764">
        <f t="shared" si="788"/>
        <v>0</v>
      </c>
      <c r="IU329" s="764">
        <f t="shared" si="788"/>
        <v>0</v>
      </c>
      <c r="IV329" s="764">
        <f t="shared" si="788"/>
        <v>0</v>
      </c>
      <c r="IW329" s="764">
        <f t="shared" si="788"/>
        <v>0</v>
      </c>
      <c r="IX329" s="764">
        <f t="shared" si="788"/>
        <v>0</v>
      </c>
      <c r="IY329" s="764">
        <f t="shared" si="788"/>
        <v>0</v>
      </c>
      <c r="IZ329" s="764">
        <f t="shared" si="788"/>
        <v>0</v>
      </c>
      <c r="JA329" s="764">
        <f t="shared" si="788"/>
        <v>0</v>
      </c>
      <c r="JB329" s="764">
        <f t="shared" si="788"/>
        <v>0</v>
      </c>
      <c r="JC329" s="764">
        <f t="shared" si="788"/>
        <v>0</v>
      </c>
      <c r="JD329" s="764">
        <f t="shared" si="767"/>
        <v>0</v>
      </c>
      <c r="JE329" s="764">
        <f t="shared" si="767"/>
        <v>0</v>
      </c>
      <c r="JF329" s="764">
        <f t="shared" si="767"/>
        <v>0</v>
      </c>
      <c r="JG329" s="764">
        <f t="shared" si="767"/>
        <v>0</v>
      </c>
      <c r="JH329" s="764">
        <f t="shared" si="767"/>
        <v>0</v>
      </c>
      <c r="JI329" s="764">
        <f t="shared" si="767"/>
        <v>0</v>
      </c>
      <c r="JJ329" s="764">
        <f t="shared" si="767"/>
        <v>0</v>
      </c>
      <c r="JK329" s="764">
        <f t="shared" si="767"/>
        <v>0</v>
      </c>
      <c r="JL329" s="764">
        <f t="shared" si="788"/>
        <v>0</v>
      </c>
      <c r="JM329" s="764">
        <f t="shared" si="788"/>
        <v>0</v>
      </c>
      <c r="JN329" s="764">
        <f t="shared" si="788"/>
        <v>0</v>
      </c>
      <c r="JO329" s="764">
        <f t="shared" si="788"/>
        <v>0</v>
      </c>
      <c r="JP329" s="764">
        <f t="shared" si="788"/>
        <v>0</v>
      </c>
      <c r="JQ329" s="764">
        <f t="shared" si="789"/>
        <v>0</v>
      </c>
      <c r="JR329" s="764">
        <f t="shared" si="789"/>
        <v>0</v>
      </c>
      <c r="JS329" s="764">
        <f t="shared" si="788"/>
        <v>0</v>
      </c>
      <c r="JT329" s="765">
        <f t="shared" si="790"/>
        <v>0</v>
      </c>
      <c r="JU329" s="229">
        <f t="shared" si="791"/>
        <v>0</v>
      </c>
    </row>
    <row r="330" spans="1:281" ht="12.75" customHeight="1">
      <c r="A330" s="57"/>
      <c r="B330" s="52"/>
      <c r="C330" s="52"/>
      <c r="D330" s="62"/>
      <c r="E330" s="743" t="str">
        <f t="shared" si="768"/>
        <v xml:space="preserve"> </v>
      </c>
      <c r="F330" s="56"/>
      <c r="G330" s="228"/>
      <c r="H330" s="744">
        <f>SUMIF(Ajuste!$C$8:$C$483,$B$6:$B$499,Ajuste!$E$8:$E$483)</f>
        <v>0</v>
      </c>
      <c r="I330" s="744">
        <f>SUMIF(Ajuste!$C$8:$C$483,$B$6:$B$499,Ajuste!$F$8:$F$483)</f>
        <v>0</v>
      </c>
      <c r="J330" s="229">
        <f t="shared" si="792"/>
        <v>0</v>
      </c>
      <c r="K330" s="764">
        <f t="shared" si="769"/>
        <v>0</v>
      </c>
      <c r="L330" s="764">
        <f t="shared" si="793"/>
        <v>0</v>
      </c>
      <c r="M330" s="764">
        <f t="shared" si="793"/>
        <v>0</v>
      </c>
      <c r="N330" s="764">
        <f t="shared" si="793"/>
        <v>0</v>
      </c>
      <c r="O330" s="764">
        <f t="shared" si="793"/>
        <v>0</v>
      </c>
      <c r="P330" s="764">
        <f t="shared" si="793"/>
        <v>0</v>
      </c>
      <c r="Q330" s="764">
        <f t="shared" si="793"/>
        <v>0</v>
      </c>
      <c r="R330" s="764">
        <f t="shared" si="793"/>
        <v>0</v>
      </c>
      <c r="S330" s="764">
        <f t="shared" si="793"/>
        <v>0</v>
      </c>
      <c r="T330" s="764">
        <f t="shared" si="793"/>
        <v>0</v>
      </c>
      <c r="U330" s="764">
        <f t="shared" si="793"/>
        <v>0</v>
      </c>
      <c r="V330" s="764">
        <f t="shared" si="793"/>
        <v>0</v>
      </c>
      <c r="W330" s="764">
        <f t="shared" si="793"/>
        <v>0</v>
      </c>
      <c r="X330" s="764">
        <f t="shared" si="793"/>
        <v>0</v>
      </c>
      <c r="Y330" s="764">
        <f t="shared" si="793"/>
        <v>0</v>
      </c>
      <c r="Z330" s="764">
        <f t="shared" si="793"/>
        <v>0</v>
      </c>
      <c r="AA330" s="764">
        <f t="shared" si="793"/>
        <v>0</v>
      </c>
      <c r="AB330" s="764">
        <f t="shared" si="793"/>
        <v>0</v>
      </c>
      <c r="AC330" s="764">
        <f t="shared" si="793"/>
        <v>0</v>
      </c>
      <c r="AD330" s="764">
        <f t="shared" si="793"/>
        <v>0</v>
      </c>
      <c r="AE330" s="764">
        <f t="shared" si="793"/>
        <v>0</v>
      </c>
      <c r="AF330" s="764">
        <f t="shared" si="793"/>
        <v>0</v>
      </c>
      <c r="AG330" s="764">
        <f t="shared" si="793"/>
        <v>0</v>
      </c>
      <c r="AH330" s="764">
        <f t="shared" si="793"/>
        <v>0</v>
      </c>
      <c r="AI330" s="764">
        <f t="shared" si="793"/>
        <v>0</v>
      </c>
      <c r="AJ330" s="764">
        <f t="shared" si="793"/>
        <v>0</v>
      </c>
      <c r="AK330" s="764">
        <f t="shared" si="793"/>
        <v>0</v>
      </c>
      <c r="AL330" s="764">
        <f t="shared" si="793"/>
        <v>0</v>
      </c>
      <c r="AM330" s="764">
        <f t="shared" si="793"/>
        <v>0</v>
      </c>
      <c r="AN330" s="764">
        <f t="shared" si="793"/>
        <v>0</v>
      </c>
      <c r="AO330" s="764">
        <f t="shared" si="793"/>
        <v>0</v>
      </c>
      <c r="AP330" s="764">
        <f t="shared" si="793"/>
        <v>0</v>
      </c>
      <c r="AQ330" s="764">
        <f t="shared" si="793"/>
        <v>0</v>
      </c>
      <c r="AR330" s="764">
        <f t="shared" si="793"/>
        <v>0</v>
      </c>
      <c r="AS330" s="764">
        <f t="shared" si="793"/>
        <v>0</v>
      </c>
      <c r="AT330" s="764">
        <f t="shared" si="793"/>
        <v>0</v>
      </c>
      <c r="AU330" s="764">
        <f t="shared" si="793"/>
        <v>0</v>
      </c>
      <c r="AV330" s="764">
        <f t="shared" si="793"/>
        <v>0</v>
      </c>
      <c r="AW330" s="764">
        <f t="shared" si="793"/>
        <v>0</v>
      </c>
      <c r="AX330" s="764">
        <f t="shared" si="793"/>
        <v>0</v>
      </c>
      <c r="AY330" s="764">
        <f t="shared" si="793"/>
        <v>0</v>
      </c>
      <c r="AZ330" s="764">
        <f t="shared" si="793"/>
        <v>0</v>
      </c>
      <c r="BA330" s="764">
        <f t="shared" si="793"/>
        <v>0</v>
      </c>
      <c r="BB330" s="764">
        <f t="shared" si="793"/>
        <v>0</v>
      </c>
      <c r="BC330" s="764">
        <f t="shared" si="793"/>
        <v>0</v>
      </c>
      <c r="BD330" s="764">
        <f t="shared" si="793"/>
        <v>0</v>
      </c>
      <c r="BE330" s="764">
        <f t="shared" si="793"/>
        <v>0</v>
      </c>
      <c r="BF330" s="764">
        <f t="shared" si="769"/>
        <v>0</v>
      </c>
      <c r="BG330" s="764">
        <f t="shared" si="769"/>
        <v>0</v>
      </c>
      <c r="BH330" s="764">
        <f t="shared" si="769"/>
        <v>0</v>
      </c>
      <c r="BI330" s="764">
        <f t="shared" si="769"/>
        <v>0</v>
      </c>
      <c r="BJ330" s="764">
        <f t="shared" si="769"/>
        <v>0</v>
      </c>
      <c r="BK330" s="764">
        <f t="shared" si="769"/>
        <v>0</v>
      </c>
      <c r="BL330" s="764">
        <f t="shared" si="769"/>
        <v>0</v>
      </c>
      <c r="BM330" s="764">
        <f t="shared" si="769"/>
        <v>0</v>
      </c>
      <c r="BN330" s="764">
        <f t="shared" si="770"/>
        <v>0</v>
      </c>
      <c r="BO330" s="764">
        <f t="shared" si="770"/>
        <v>0</v>
      </c>
      <c r="BP330" s="764">
        <f t="shared" si="770"/>
        <v>0</v>
      </c>
      <c r="BQ330" s="764">
        <f t="shared" si="770"/>
        <v>0</v>
      </c>
      <c r="BR330" s="764">
        <f t="shared" si="770"/>
        <v>0</v>
      </c>
      <c r="BS330" s="764">
        <f t="shared" si="770"/>
        <v>0</v>
      </c>
      <c r="BT330" s="764">
        <f t="shared" si="770"/>
        <v>0</v>
      </c>
      <c r="BU330" s="764">
        <f t="shared" si="770"/>
        <v>0</v>
      </c>
      <c r="BV330" s="764">
        <f t="shared" si="770"/>
        <v>0</v>
      </c>
      <c r="BW330" s="764">
        <f t="shared" si="770"/>
        <v>0</v>
      </c>
      <c r="BX330" s="764">
        <f t="shared" si="771"/>
        <v>0</v>
      </c>
      <c r="BY330" s="764">
        <f t="shared" si="771"/>
        <v>0</v>
      </c>
      <c r="BZ330" s="764">
        <f t="shared" si="771"/>
        <v>0</v>
      </c>
      <c r="CA330" s="764">
        <f t="shared" si="771"/>
        <v>0</v>
      </c>
      <c r="CB330" s="764">
        <f t="shared" si="771"/>
        <v>0</v>
      </c>
      <c r="CC330" s="764">
        <f t="shared" si="771"/>
        <v>0</v>
      </c>
      <c r="CD330" s="764">
        <f t="shared" si="771"/>
        <v>0</v>
      </c>
      <c r="CE330" s="764">
        <f t="shared" si="771"/>
        <v>0</v>
      </c>
      <c r="CF330" s="764">
        <f t="shared" si="771"/>
        <v>0</v>
      </c>
      <c r="CG330" s="764">
        <f t="shared" si="771"/>
        <v>0</v>
      </c>
      <c r="CH330" s="764">
        <f t="shared" si="772"/>
        <v>0</v>
      </c>
      <c r="CI330" s="764">
        <f t="shared" si="772"/>
        <v>0</v>
      </c>
      <c r="CJ330" s="764">
        <f t="shared" si="772"/>
        <v>0</v>
      </c>
      <c r="CK330" s="764">
        <f t="shared" si="772"/>
        <v>0</v>
      </c>
      <c r="CL330" s="764">
        <f t="shared" si="772"/>
        <v>0</v>
      </c>
      <c r="CM330" s="764">
        <f t="shared" si="772"/>
        <v>0</v>
      </c>
      <c r="CN330" s="764">
        <f t="shared" si="772"/>
        <v>0</v>
      </c>
      <c r="CO330" s="764">
        <f t="shared" si="772"/>
        <v>0</v>
      </c>
      <c r="CP330" s="764">
        <f t="shared" si="772"/>
        <v>0</v>
      </c>
      <c r="CQ330" s="764">
        <f t="shared" si="772"/>
        <v>0</v>
      </c>
      <c r="CR330" s="764">
        <f t="shared" si="773"/>
        <v>0</v>
      </c>
      <c r="CS330" s="764">
        <f t="shared" si="773"/>
        <v>0</v>
      </c>
      <c r="CT330" s="764">
        <f t="shared" si="773"/>
        <v>0</v>
      </c>
      <c r="CU330" s="764">
        <f t="shared" si="773"/>
        <v>0</v>
      </c>
      <c r="CV330" s="764">
        <f t="shared" si="773"/>
        <v>0</v>
      </c>
      <c r="CW330" s="764">
        <f t="shared" si="773"/>
        <v>0</v>
      </c>
      <c r="CX330" s="764">
        <f t="shared" si="773"/>
        <v>0</v>
      </c>
      <c r="CY330" s="764">
        <f t="shared" si="773"/>
        <v>0</v>
      </c>
      <c r="CZ330" s="764">
        <f t="shared" si="773"/>
        <v>0</v>
      </c>
      <c r="DA330" s="764">
        <f t="shared" si="773"/>
        <v>0</v>
      </c>
      <c r="DB330" s="764">
        <f t="shared" si="774"/>
        <v>0</v>
      </c>
      <c r="DC330" s="764">
        <f t="shared" si="774"/>
        <v>0</v>
      </c>
      <c r="DD330" s="764">
        <f t="shared" si="774"/>
        <v>0</v>
      </c>
      <c r="DE330" s="764">
        <f t="shared" si="774"/>
        <v>0</v>
      </c>
      <c r="DF330" s="764">
        <f t="shared" si="774"/>
        <v>0</v>
      </c>
      <c r="DG330" s="764">
        <f t="shared" si="774"/>
        <v>0</v>
      </c>
      <c r="DH330" s="764">
        <f t="shared" si="774"/>
        <v>0</v>
      </c>
      <c r="DI330" s="764">
        <f t="shared" si="774"/>
        <v>0</v>
      </c>
      <c r="DJ330" s="764">
        <f t="shared" si="774"/>
        <v>0</v>
      </c>
      <c r="DK330" s="764">
        <f t="shared" si="774"/>
        <v>0</v>
      </c>
      <c r="DL330" s="764">
        <f t="shared" si="775"/>
        <v>0</v>
      </c>
      <c r="DM330" s="764">
        <f t="shared" si="775"/>
        <v>0</v>
      </c>
      <c r="DN330" s="764">
        <f t="shared" si="775"/>
        <v>0</v>
      </c>
      <c r="DO330" s="764">
        <f t="shared" si="775"/>
        <v>0</v>
      </c>
      <c r="DP330" s="764">
        <f t="shared" si="775"/>
        <v>0</v>
      </c>
      <c r="DQ330" s="764">
        <f t="shared" si="775"/>
        <v>0</v>
      </c>
      <c r="DR330" s="764">
        <f t="shared" si="775"/>
        <v>0</v>
      </c>
      <c r="DS330" s="764">
        <f t="shared" si="775"/>
        <v>0</v>
      </c>
      <c r="DT330" s="764">
        <f t="shared" si="775"/>
        <v>0</v>
      </c>
      <c r="DU330" s="764">
        <f t="shared" si="775"/>
        <v>0</v>
      </c>
      <c r="DV330" s="764">
        <f t="shared" si="776"/>
        <v>0</v>
      </c>
      <c r="DW330" s="764">
        <f t="shared" si="776"/>
        <v>0</v>
      </c>
      <c r="DX330" s="764">
        <f t="shared" si="776"/>
        <v>0</v>
      </c>
      <c r="DY330" s="764">
        <f t="shared" si="776"/>
        <v>0</v>
      </c>
      <c r="DZ330" s="764">
        <f t="shared" si="776"/>
        <v>0</v>
      </c>
      <c r="EA330" s="764">
        <f t="shared" si="776"/>
        <v>0</v>
      </c>
      <c r="EB330" s="764">
        <f t="shared" si="776"/>
        <v>0</v>
      </c>
      <c r="EC330" s="764">
        <f t="shared" si="776"/>
        <v>0</v>
      </c>
      <c r="ED330" s="764">
        <f t="shared" si="776"/>
        <v>0</v>
      </c>
      <c r="EE330" s="764">
        <f t="shared" si="776"/>
        <v>0</v>
      </c>
      <c r="EF330" s="764">
        <f t="shared" si="777"/>
        <v>0</v>
      </c>
      <c r="EG330" s="764">
        <f t="shared" si="777"/>
        <v>0</v>
      </c>
      <c r="EH330" s="764">
        <f t="shared" si="777"/>
        <v>0</v>
      </c>
      <c r="EI330" s="764">
        <f t="shared" si="777"/>
        <v>0</v>
      </c>
      <c r="EJ330" s="764">
        <f t="shared" si="777"/>
        <v>0</v>
      </c>
      <c r="EK330" s="764">
        <f t="shared" si="777"/>
        <v>0</v>
      </c>
      <c r="EL330" s="764">
        <f t="shared" si="777"/>
        <v>0</v>
      </c>
      <c r="EM330" s="764">
        <f t="shared" si="777"/>
        <v>0</v>
      </c>
      <c r="EN330" s="764">
        <f t="shared" si="777"/>
        <v>0</v>
      </c>
      <c r="EO330" s="764">
        <f t="shared" si="777"/>
        <v>0</v>
      </c>
      <c r="EP330" s="764">
        <f t="shared" si="778"/>
        <v>0</v>
      </c>
      <c r="EQ330" s="764">
        <f t="shared" si="778"/>
        <v>0</v>
      </c>
      <c r="ER330" s="764">
        <f t="shared" si="778"/>
        <v>0</v>
      </c>
      <c r="ES330" s="764">
        <f t="shared" si="778"/>
        <v>0</v>
      </c>
      <c r="ET330" s="764">
        <f t="shared" si="778"/>
        <v>0</v>
      </c>
      <c r="EU330" s="764">
        <f t="shared" si="778"/>
        <v>0</v>
      </c>
      <c r="EV330" s="764">
        <f t="shared" si="778"/>
        <v>0</v>
      </c>
      <c r="EW330" s="764">
        <f t="shared" si="778"/>
        <v>0</v>
      </c>
      <c r="EX330" s="764">
        <f t="shared" si="778"/>
        <v>0</v>
      </c>
      <c r="EY330" s="764">
        <f t="shared" si="778"/>
        <v>0</v>
      </c>
      <c r="EZ330" s="764">
        <f t="shared" si="779"/>
        <v>0</v>
      </c>
      <c r="FA330" s="764">
        <f t="shared" si="779"/>
        <v>0</v>
      </c>
      <c r="FB330" s="764">
        <f t="shared" si="779"/>
        <v>0</v>
      </c>
      <c r="FC330" s="764">
        <f t="shared" si="779"/>
        <v>0</v>
      </c>
      <c r="FD330" s="764">
        <f t="shared" si="779"/>
        <v>0</v>
      </c>
      <c r="FE330" s="764">
        <f t="shared" si="779"/>
        <v>0</v>
      </c>
      <c r="FF330" s="764">
        <f t="shared" si="779"/>
        <v>0</v>
      </c>
      <c r="FG330" s="764">
        <f t="shared" si="779"/>
        <v>0</v>
      </c>
      <c r="FH330" s="764">
        <f t="shared" si="779"/>
        <v>0</v>
      </c>
      <c r="FI330" s="764">
        <f t="shared" si="779"/>
        <v>0</v>
      </c>
      <c r="FJ330" s="764">
        <f t="shared" si="780"/>
        <v>0</v>
      </c>
      <c r="FK330" s="764">
        <f t="shared" si="780"/>
        <v>0</v>
      </c>
      <c r="FL330" s="764">
        <f t="shared" si="780"/>
        <v>0</v>
      </c>
      <c r="FM330" s="764">
        <f t="shared" si="780"/>
        <v>0</v>
      </c>
      <c r="FN330" s="764">
        <f t="shared" si="780"/>
        <v>0</v>
      </c>
      <c r="FO330" s="764">
        <f t="shared" si="780"/>
        <v>0</v>
      </c>
      <c r="FP330" s="764">
        <f t="shared" si="780"/>
        <v>0</v>
      </c>
      <c r="FQ330" s="764">
        <f t="shared" si="780"/>
        <v>0</v>
      </c>
      <c r="FR330" s="764">
        <f t="shared" si="780"/>
        <v>0</v>
      </c>
      <c r="FS330" s="764">
        <f t="shared" si="780"/>
        <v>0</v>
      </c>
      <c r="FT330" s="764">
        <f t="shared" si="781"/>
        <v>0</v>
      </c>
      <c r="FU330" s="764">
        <f t="shared" si="781"/>
        <v>0</v>
      </c>
      <c r="FV330" s="764">
        <f t="shared" si="781"/>
        <v>0</v>
      </c>
      <c r="FW330" s="764">
        <f t="shared" si="781"/>
        <v>0</v>
      </c>
      <c r="FX330" s="764">
        <f t="shared" si="781"/>
        <v>0</v>
      </c>
      <c r="FY330" s="764">
        <f t="shared" si="781"/>
        <v>0</v>
      </c>
      <c r="FZ330" s="764">
        <f t="shared" si="781"/>
        <v>0</v>
      </c>
      <c r="GA330" s="764">
        <f t="shared" si="781"/>
        <v>0</v>
      </c>
      <c r="GB330" s="764">
        <f t="shared" si="781"/>
        <v>0</v>
      </c>
      <c r="GC330" s="764">
        <f t="shared" si="781"/>
        <v>0</v>
      </c>
      <c r="GD330" s="764">
        <f t="shared" si="782"/>
        <v>0</v>
      </c>
      <c r="GE330" s="764">
        <f t="shared" si="782"/>
        <v>0</v>
      </c>
      <c r="GF330" s="764">
        <f t="shared" si="782"/>
        <v>0</v>
      </c>
      <c r="GG330" s="764">
        <f t="shared" si="782"/>
        <v>0</v>
      </c>
      <c r="GH330" s="764">
        <f t="shared" si="782"/>
        <v>0</v>
      </c>
      <c r="GI330" s="764">
        <f t="shared" si="782"/>
        <v>0</v>
      </c>
      <c r="GJ330" s="764">
        <f t="shared" si="782"/>
        <v>0</v>
      </c>
      <c r="GK330" s="764">
        <f t="shared" si="782"/>
        <v>0</v>
      </c>
      <c r="GL330" s="764">
        <f t="shared" si="782"/>
        <v>0</v>
      </c>
      <c r="GM330" s="764">
        <f t="shared" si="782"/>
        <v>0</v>
      </c>
      <c r="GN330" s="764">
        <f t="shared" si="783"/>
        <v>0</v>
      </c>
      <c r="GO330" s="764">
        <f t="shared" si="783"/>
        <v>0</v>
      </c>
      <c r="GP330" s="764">
        <f t="shared" si="783"/>
        <v>0</v>
      </c>
      <c r="GQ330" s="764">
        <f t="shared" si="783"/>
        <v>0</v>
      </c>
      <c r="GR330" s="764">
        <f t="shared" si="783"/>
        <v>0</v>
      </c>
      <c r="GS330" s="764">
        <f t="shared" si="783"/>
        <v>0</v>
      </c>
      <c r="GT330" s="764">
        <f t="shared" si="783"/>
        <v>0</v>
      </c>
      <c r="GU330" s="764">
        <f t="shared" si="783"/>
        <v>0</v>
      </c>
      <c r="GV330" s="764">
        <f t="shared" si="783"/>
        <v>0</v>
      </c>
      <c r="GW330" s="764">
        <f t="shared" si="783"/>
        <v>0</v>
      </c>
      <c r="GX330" s="764">
        <f t="shared" si="784"/>
        <v>0</v>
      </c>
      <c r="GY330" s="764">
        <f t="shared" si="784"/>
        <v>0</v>
      </c>
      <c r="GZ330" s="764">
        <f t="shared" si="784"/>
        <v>0</v>
      </c>
      <c r="HA330" s="764">
        <f t="shared" si="784"/>
        <v>0</v>
      </c>
      <c r="HB330" s="764">
        <f t="shared" si="784"/>
        <v>0</v>
      </c>
      <c r="HC330" s="764">
        <f t="shared" si="784"/>
        <v>0</v>
      </c>
      <c r="HD330" s="764">
        <f t="shared" si="784"/>
        <v>0</v>
      </c>
      <c r="HE330" s="764">
        <f t="shared" si="784"/>
        <v>0</v>
      </c>
      <c r="HF330" s="764">
        <f t="shared" si="784"/>
        <v>0</v>
      </c>
      <c r="HG330" s="764">
        <f t="shared" si="784"/>
        <v>0</v>
      </c>
      <c r="HH330" s="764">
        <f t="shared" si="785"/>
        <v>0</v>
      </c>
      <c r="HI330" s="764">
        <f t="shared" si="785"/>
        <v>0</v>
      </c>
      <c r="HJ330" s="764">
        <f t="shared" si="785"/>
        <v>0</v>
      </c>
      <c r="HK330" s="764">
        <f t="shared" si="785"/>
        <v>0</v>
      </c>
      <c r="HL330" s="764">
        <f t="shared" si="785"/>
        <v>0</v>
      </c>
      <c r="HM330" s="764">
        <f t="shared" si="785"/>
        <v>0</v>
      </c>
      <c r="HN330" s="764">
        <f t="shared" si="785"/>
        <v>0</v>
      </c>
      <c r="HO330" s="764">
        <f t="shared" si="785"/>
        <v>0</v>
      </c>
      <c r="HP330" s="764">
        <f t="shared" si="785"/>
        <v>0</v>
      </c>
      <c r="HQ330" s="764">
        <f t="shared" si="785"/>
        <v>0</v>
      </c>
      <c r="HR330" s="764">
        <f t="shared" si="786"/>
        <v>0</v>
      </c>
      <c r="HS330" s="764">
        <f t="shared" si="786"/>
        <v>0</v>
      </c>
      <c r="HT330" s="764">
        <f t="shared" si="786"/>
        <v>0</v>
      </c>
      <c r="HU330" s="764">
        <f t="shared" si="786"/>
        <v>0</v>
      </c>
      <c r="HV330" s="764">
        <f t="shared" si="786"/>
        <v>0</v>
      </c>
      <c r="HW330" s="764">
        <f t="shared" si="786"/>
        <v>0</v>
      </c>
      <c r="HX330" s="764">
        <f t="shared" si="786"/>
        <v>0</v>
      </c>
      <c r="HY330" s="764">
        <f t="shared" si="786"/>
        <v>0</v>
      </c>
      <c r="HZ330" s="764">
        <f t="shared" si="786"/>
        <v>0</v>
      </c>
      <c r="IA330" s="764">
        <f t="shared" si="786"/>
        <v>0</v>
      </c>
      <c r="IB330" s="764">
        <f t="shared" si="787"/>
        <v>0</v>
      </c>
      <c r="IC330" s="764">
        <f t="shared" si="787"/>
        <v>0</v>
      </c>
      <c r="ID330" s="764">
        <f t="shared" si="787"/>
        <v>0</v>
      </c>
      <c r="IE330" s="764">
        <f t="shared" si="787"/>
        <v>0</v>
      </c>
      <c r="IF330" s="764">
        <f t="shared" si="787"/>
        <v>0</v>
      </c>
      <c r="IG330" s="764">
        <f t="shared" si="787"/>
        <v>0</v>
      </c>
      <c r="IH330" s="764">
        <f t="shared" si="787"/>
        <v>0</v>
      </c>
      <c r="II330" s="764">
        <f t="shared" si="787"/>
        <v>0</v>
      </c>
      <c r="IJ330" s="764">
        <f t="shared" si="787"/>
        <v>0</v>
      </c>
      <c r="IK330" s="764">
        <f t="shared" si="787"/>
        <v>0</v>
      </c>
      <c r="IL330" s="764">
        <f t="shared" si="788"/>
        <v>0</v>
      </c>
      <c r="IM330" s="764">
        <f t="shared" si="788"/>
        <v>0</v>
      </c>
      <c r="IN330" s="764">
        <f t="shared" si="788"/>
        <v>0</v>
      </c>
      <c r="IO330" s="764">
        <f t="shared" si="788"/>
        <v>0</v>
      </c>
      <c r="IP330" s="764">
        <f t="shared" si="788"/>
        <v>0</v>
      </c>
      <c r="IQ330" s="764">
        <f t="shared" si="788"/>
        <v>0</v>
      </c>
      <c r="IR330" s="764">
        <f t="shared" si="788"/>
        <v>0</v>
      </c>
      <c r="IS330" s="764">
        <f t="shared" si="788"/>
        <v>0</v>
      </c>
      <c r="IT330" s="764">
        <f t="shared" si="788"/>
        <v>0</v>
      </c>
      <c r="IU330" s="764">
        <f t="shared" si="788"/>
        <v>0</v>
      </c>
      <c r="IV330" s="764">
        <f t="shared" si="788"/>
        <v>0</v>
      </c>
      <c r="IW330" s="764">
        <f t="shared" si="788"/>
        <v>0</v>
      </c>
      <c r="IX330" s="764">
        <f t="shared" si="788"/>
        <v>0</v>
      </c>
      <c r="IY330" s="764">
        <f t="shared" si="788"/>
        <v>0</v>
      </c>
      <c r="IZ330" s="764">
        <f t="shared" si="788"/>
        <v>0</v>
      </c>
      <c r="JA330" s="764">
        <f t="shared" si="788"/>
        <v>0</v>
      </c>
      <c r="JB330" s="764">
        <f t="shared" si="788"/>
        <v>0</v>
      </c>
      <c r="JC330" s="764">
        <f t="shared" si="788"/>
        <v>0</v>
      </c>
      <c r="JD330" s="764">
        <f t="shared" si="767"/>
        <v>0</v>
      </c>
      <c r="JE330" s="764">
        <f t="shared" si="767"/>
        <v>0</v>
      </c>
      <c r="JF330" s="764">
        <f t="shared" si="767"/>
        <v>0</v>
      </c>
      <c r="JG330" s="764">
        <f t="shared" si="767"/>
        <v>0</v>
      </c>
      <c r="JH330" s="764">
        <f t="shared" si="767"/>
        <v>0</v>
      </c>
      <c r="JI330" s="764">
        <f t="shared" si="767"/>
        <v>0</v>
      </c>
      <c r="JJ330" s="764">
        <f t="shared" si="767"/>
        <v>0</v>
      </c>
      <c r="JK330" s="764">
        <f t="shared" si="767"/>
        <v>0</v>
      </c>
      <c r="JL330" s="764">
        <f t="shared" si="788"/>
        <v>0</v>
      </c>
      <c r="JM330" s="764">
        <f t="shared" si="788"/>
        <v>0</v>
      </c>
      <c r="JN330" s="764">
        <f t="shared" si="788"/>
        <v>0</v>
      </c>
      <c r="JO330" s="764">
        <f t="shared" si="788"/>
        <v>0</v>
      </c>
      <c r="JP330" s="764">
        <f t="shared" si="788"/>
        <v>0</v>
      </c>
      <c r="JQ330" s="764">
        <f t="shared" si="789"/>
        <v>0</v>
      </c>
      <c r="JR330" s="764">
        <f t="shared" si="789"/>
        <v>0</v>
      </c>
      <c r="JS330" s="764">
        <f t="shared" si="788"/>
        <v>0</v>
      </c>
      <c r="JT330" s="765">
        <f t="shared" si="790"/>
        <v>0</v>
      </c>
      <c r="JU330" s="229">
        <f t="shared" si="791"/>
        <v>0</v>
      </c>
    </row>
    <row r="331" spans="1:281" ht="12.75" customHeight="1">
      <c r="A331" s="57"/>
      <c r="B331" s="52"/>
      <c r="C331" s="52"/>
      <c r="D331" s="62"/>
      <c r="E331" s="743" t="str">
        <f t="shared" si="768"/>
        <v xml:space="preserve"> </v>
      </c>
      <c r="F331" s="56"/>
      <c r="G331" s="228"/>
      <c r="H331" s="744">
        <f>SUMIF(Ajuste!$C$8:$C$483,$B$6:$B$499,Ajuste!$E$8:$E$483)</f>
        <v>0</v>
      </c>
      <c r="I331" s="744">
        <f>SUMIF(Ajuste!$C$8:$C$483,$B$6:$B$499,Ajuste!$F$8:$F$483)</f>
        <v>0</v>
      </c>
      <c r="J331" s="229">
        <f t="shared" si="792"/>
        <v>0</v>
      </c>
      <c r="K331" s="764">
        <f t="shared" si="769"/>
        <v>0</v>
      </c>
      <c r="L331" s="764">
        <f t="shared" si="793"/>
        <v>0</v>
      </c>
      <c r="M331" s="764">
        <f t="shared" si="793"/>
        <v>0</v>
      </c>
      <c r="N331" s="764">
        <f t="shared" si="793"/>
        <v>0</v>
      </c>
      <c r="O331" s="764">
        <f t="shared" si="793"/>
        <v>0</v>
      </c>
      <c r="P331" s="764">
        <f t="shared" si="793"/>
        <v>0</v>
      </c>
      <c r="Q331" s="764">
        <f t="shared" si="793"/>
        <v>0</v>
      </c>
      <c r="R331" s="764">
        <f t="shared" si="793"/>
        <v>0</v>
      </c>
      <c r="S331" s="764">
        <f t="shared" si="793"/>
        <v>0</v>
      </c>
      <c r="T331" s="764">
        <f t="shared" si="793"/>
        <v>0</v>
      </c>
      <c r="U331" s="764">
        <f t="shared" si="793"/>
        <v>0</v>
      </c>
      <c r="V331" s="764">
        <f t="shared" si="793"/>
        <v>0</v>
      </c>
      <c r="W331" s="764">
        <f t="shared" si="793"/>
        <v>0</v>
      </c>
      <c r="X331" s="764">
        <f t="shared" si="793"/>
        <v>0</v>
      </c>
      <c r="Y331" s="764">
        <f t="shared" si="793"/>
        <v>0</v>
      </c>
      <c r="Z331" s="764">
        <f t="shared" si="793"/>
        <v>0</v>
      </c>
      <c r="AA331" s="764">
        <f t="shared" si="793"/>
        <v>0</v>
      </c>
      <c r="AB331" s="764">
        <f t="shared" si="793"/>
        <v>0</v>
      </c>
      <c r="AC331" s="764">
        <f t="shared" si="793"/>
        <v>0</v>
      </c>
      <c r="AD331" s="764">
        <f t="shared" si="793"/>
        <v>0</v>
      </c>
      <c r="AE331" s="764">
        <f t="shared" si="793"/>
        <v>0</v>
      </c>
      <c r="AF331" s="764">
        <f t="shared" si="793"/>
        <v>0</v>
      </c>
      <c r="AG331" s="764">
        <f t="shared" si="793"/>
        <v>0</v>
      </c>
      <c r="AH331" s="764">
        <f t="shared" si="793"/>
        <v>0</v>
      </c>
      <c r="AI331" s="764">
        <f t="shared" si="793"/>
        <v>0</v>
      </c>
      <c r="AJ331" s="764">
        <f t="shared" si="793"/>
        <v>0</v>
      </c>
      <c r="AK331" s="764">
        <f t="shared" si="793"/>
        <v>0</v>
      </c>
      <c r="AL331" s="764">
        <f t="shared" si="793"/>
        <v>0</v>
      </c>
      <c r="AM331" s="764">
        <f t="shared" si="793"/>
        <v>0</v>
      </c>
      <c r="AN331" s="764">
        <f t="shared" si="793"/>
        <v>0</v>
      </c>
      <c r="AO331" s="764">
        <f t="shared" si="793"/>
        <v>0</v>
      </c>
      <c r="AP331" s="764">
        <f t="shared" si="793"/>
        <v>0</v>
      </c>
      <c r="AQ331" s="764">
        <f t="shared" si="793"/>
        <v>0</v>
      </c>
      <c r="AR331" s="764">
        <f t="shared" si="793"/>
        <v>0</v>
      </c>
      <c r="AS331" s="764">
        <f t="shared" si="793"/>
        <v>0</v>
      </c>
      <c r="AT331" s="764">
        <f t="shared" si="793"/>
        <v>0</v>
      </c>
      <c r="AU331" s="764">
        <f t="shared" si="793"/>
        <v>0</v>
      </c>
      <c r="AV331" s="764">
        <f t="shared" si="793"/>
        <v>0</v>
      </c>
      <c r="AW331" s="764">
        <f t="shared" si="793"/>
        <v>0</v>
      </c>
      <c r="AX331" s="764">
        <f t="shared" si="793"/>
        <v>0</v>
      </c>
      <c r="AY331" s="764">
        <f t="shared" si="793"/>
        <v>0</v>
      </c>
      <c r="AZ331" s="764">
        <f t="shared" si="793"/>
        <v>0</v>
      </c>
      <c r="BA331" s="764">
        <f t="shared" si="793"/>
        <v>0</v>
      </c>
      <c r="BB331" s="764">
        <f t="shared" si="793"/>
        <v>0</v>
      </c>
      <c r="BC331" s="764">
        <f t="shared" si="793"/>
        <v>0</v>
      </c>
      <c r="BD331" s="764">
        <f t="shared" si="793"/>
        <v>0</v>
      </c>
      <c r="BE331" s="764">
        <f t="shared" si="793"/>
        <v>0</v>
      </c>
      <c r="BF331" s="764">
        <f t="shared" si="769"/>
        <v>0</v>
      </c>
      <c r="BG331" s="764">
        <f t="shared" si="769"/>
        <v>0</v>
      </c>
      <c r="BH331" s="764">
        <f t="shared" si="769"/>
        <v>0</v>
      </c>
      <c r="BI331" s="764">
        <f t="shared" si="769"/>
        <v>0</v>
      </c>
      <c r="BJ331" s="764">
        <f t="shared" si="769"/>
        <v>0</v>
      </c>
      <c r="BK331" s="764">
        <f t="shared" si="769"/>
        <v>0</v>
      </c>
      <c r="BL331" s="764">
        <f t="shared" si="769"/>
        <v>0</v>
      </c>
      <c r="BM331" s="764">
        <f t="shared" si="769"/>
        <v>0</v>
      </c>
      <c r="BN331" s="764">
        <f t="shared" si="770"/>
        <v>0</v>
      </c>
      <c r="BO331" s="764">
        <f t="shared" si="770"/>
        <v>0</v>
      </c>
      <c r="BP331" s="764">
        <f t="shared" si="770"/>
        <v>0</v>
      </c>
      <c r="BQ331" s="764">
        <f t="shared" si="770"/>
        <v>0</v>
      </c>
      <c r="BR331" s="764">
        <f t="shared" si="770"/>
        <v>0</v>
      </c>
      <c r="BS331" s="764">
        <f t="shared" si="770"/>
        <v>0</v>
      </c>
      <c r="BT331" s="764">
        <f t="shared" si="770"/>
        <v>0</v>
      </c>
      <c r="BU331" s="764">
        <f t="shared" si="770"/>
        <v>0</v>
      </c>
      <c r="BV331" s="764">
        <f t="shared" si="770"/>
        <v>0</v>
      </c>
      <c r="BW331" s="764">
        <f t="shared" si="770"/>
        <v>0</v>
      </c>
      <c r="BX331" s="764">
        <f t="shared" si="771"/>
        <v>0</v>
      </c>
      <c r="BY331" s="764">
        <f t="shared" si="771"/>
        <v>0</v>
      </c>
      <c r="BZ331" s="764">
        <f t="shared" si="771"/>
        <v>0</v>
      </c>
      <c r="CA331" s="764">
        <f t="shared" si="771"/>
        <v>0</v>
      </c>
      <c r="CB331" s="764">
        <f t="shared" si="771"/>
        <v>0</v>
      </c>
      <c r="CC331" s="764">
        <f t="shared" si="771"/>
        <v>0</v>
      </c>
      <c r="CD331" s="764">
        <f t="shared" si="771"/>
        <v>0</v>
      </c>
      <c r="CE331" s="764">
        <f t="shared" si="771"/>
        <v>0</v>
      </c>
      <c r="CF331" s="764">
        <f t="shared" si="771"/>
        <v>0</v>
      </c>
      <c r="CG331" s="764">
        <f t="shared" si="771"/>
        <v>0</v>
      </c>
      <c r="CH331" s="764">
        <f t="shared" si="772"/>
        <v>0</v>
      </c>
      <c r="CI331" s="764">
        <f t="shared" si="772"/>
        <v>0</v>
      </c>
      <c r="CJ331" s="764">
        <f t="shared" si="772"/>
        <v>0</v>
      </c>
      <c r="CK331" s="764">
        <f t="shared" si="772"/>
        <v>0</v>
      </c>
      <c r="CL331" s="764">
        <f t="shared" si="772"/>
        <v>0</v>
      </c>
      <c r="CM331" s="764">
        <f t="shared" si="772"/>
        <v>0</v>
      </c>
      <c r="CN331" s="764">
        <f t="shared" si="772"/>
        <v>0</v>
      </c>
      <c r="CO331" s="764">
        <f t="shared" si="772"/>
        <v>0</v>
      </c>
      <c r="CP331" s="764">
        <f t="shared" si="772"/>
        <v>0</v>
      </c>
      <c r="CQ331" s="764">
        <f t="shared" si="772"/>
        <v>0</v>
      </c>
      <c r="CR331" s="764">
        <f t="shared" si="773"/>
        <v>0</v>
      </c>
      <c r="CS331" s="764">
        <f t="shared" si="773"/>
        <v>0</v>
      </c>
      <c r="CT331" s="764">
        <f t="shared" si="773"/>
        <v>0</v>
      </c>
      <c r="CU331" s="764">
        <f t="shared" si="773"/>
        <v>0</v>
      </c>
      <c r="CV331" s="764">
        <f t="shared" si="773"/>
        <v>0</v>
      </c>
      <c r="CW331" s="764">
        <f t="shared" si="773"/>
        <v>0</v>
      </c>
      <c r="CX331" s="764">
        <f t="shared" si="773"/>
        <v>0</v>
      </c>
      <c r="CY331" s="764">
        <f t="shared" si="773"/>
        <v>0</v>
      </c>
      <c r="CZ331" s="764">
        <f t="shared" si="773"/>
        <v>0</v>
      </c>
      <c r="DA331" s="764">
        <f t="shared" si="773"/>
        <v>0</v>
      </c>
      <c r="DB331" s="764">
        <f t="shared" si="774"/>
        <v>0</v>
      </c>
      <c r="DC331" s="764">
        <f t="shared" si="774"/>
        <v>0</v>
      </c>
      <c r="DD331" s="764">
        <f t="shared" si="774"/>
        <v>0</v>
      </c>
      <c r="DE331" s="764">
        <f t="shared" si="774"/>
        <v>0</v>
      </c>
      <c r="DF331" s="764">
        <f t="shared" si="774"/>
        <v>0</v>
      </c>
      <c r="DG331" s="764">
        <f t="shared" si="774"/>
        <v>0</v>
      </c>
      <c r="DH331" s="764">
        <f t="shared" si="774"/>
        <v>0</v>
      </c>
      <c r="DI331" s="764">
        <f t="shared" si="774"/>
        <v>0</v>
      </c>
      <c r="DJ331" s="764">
        <f t="shared" si="774"/>
        <v>0</v>
      </c>
      <c r="DK331" s="764">
        <f t="shared" si="774"/>
        <v>0</v>
      </c>
      <c r="DL331" s="764">
        <f t="shared" si="775"/>
        <v>0</v>
      </c>
      <c r="DM331" s="764">
        <f t="shared" si="775"/>
        <v>0</v>
      </c>
      <c r="DN331" s="764">
        <f t="shared" si="775"/>
        <v>0</v>
      </c>
      <c r="DO331" s="764">
        <f t="shared" si="775"/>
        <v>0</v>
      </c>
      <c r="DP331" s="764">
        <f t="shared" si="775"/>
        <v>0</v>
      </c>
      <c r="DQ331" s="764">
        <f t="shared" si="775"/>
        <v>0</v>
      </c>
      <c r="DR331" s="764">
        <f t="shared" si="775"/>
        <v>0</v>
      </c>
      <c r="DS331" s="764">
        <f t="shared" si="775"/>
        <v>0</v>
      </c>
      <c r="DT331" s="764">
        <f t="shared" si="775"/>
        <v>0</v>
      </c>
      <c r="DU331" s="764">
        <f t="shared" si="775"/>
        <v>0</v>
      </c>
      <c r="DV331" s="764">
        <f t="shared" si="776"/>
        <v>0</v>
      </c>
      <c r="DW331" s="764">
        <f t="shared" si="776"/>
        <v>0</v>
      </c>
      <c r="DX331" s="764">
        <f t="shared" si="776"/>
        <v>0</v>
      </c>
      <c r="DY331" s="764">
        <f t="shared" si="776"/>
        <v>0</v>
      </c>
      <c r="DZ331" s="764">
        <f t="shared" si="776"/>
        <v>0</v>
      </c>
      <c r="EA331" s="764">
        <f t="shared" si="776"/>
        <v>0</v>
      </c>
      <c r="EB331" s="764">
        <f t="shared" si="776"/>
        <v>0</v>
      </c>
      <c r="EC331" s="764">
        <f t="shared" si="776"/>
        <v>0</v>
      </c>
      <c r="ED331" s="764">
        <f t="shared" si="776"/>
        <v>0</v>
      </c>
      <c r="EE331" s="764">
        <f t="shared" si="776"/>
        <v>0</v>
      </c>
      <c r="EF331" s="764">
        <f t="shared" si="777"/>
        <v>0</v>
      </c>
      <c r="EG331" s="764">
        <f t="shared" si="777"/>
        <v>0</v>
      </c>
      <c r="EH331" s="764">
        <f t="shared" si="777"/>
        <v>0</v>
      </c>
      <c r="EI331" s="764">
        <f t="shared" si="777"/>
        <v>0</v>
      </c>
      <c r="EJ331" s="764">
        <f t="shared" si="777"/>
        <v>0</v>
      </c>
      <c r="EK331" s="764">
        <f t="shared" si="777"/>
        <v>0</v>
      </c>
      <c r="EL331" s="764">
        <f t="shared" si="777"/>
        <v>0</v>
      </c>
      <c r="EM331" s="764">
        <f t="shared" si="777"/>
        <v>0</v>
      </c>
      <c r="EN331" s="764">
        <f t="shared" si="777"/>
        <v>0</v>
      </c>
      <c r="EO331" s="764">
        <f t="shared" si="777"/>
        <v>0</v>
      </c>
      <c r="EP331" s="764">
        <f t="shared" si="778"/>
        <v>0</v>
      </c>
      <c r="EQ331" s="764">
        <f t="shared" si="778"/>
        <v>0</v>
      </c>
      <c r="ER331" s="764">
        <f t="shared" si="778"/>
        <v>0</v>
      </c>
      <c r="ES331" s="764">
        <f t="shared" si="778"/>
        <v>0</v>
      </c>
      <c r="ET331" s="764">
        <f t="shared" si="778"/>
        <v>0</v>
      </c>
      <c r="EU331" s="764">
        <f t="shared" si="778"/>
        <v>0</v>
      </c>
      <c r="EV331" s="764">
        <f t="shared" si="778"/>
        <v>0</v>
      </c>
      <c r="EW331" s="764">
        <f t="shared" si="778"/>
        <v>0</v>
      </c>
      <c r="EX331" s="764">
        <f t="shared" si="778"/>
        <v>0</v>
      </c>
      <c r="EY331" s="764">
        <f t="shared" si="778"/>
        <v>0</v>
      </c>
      <c r="EZ331" s="764">
        <f t="shared" si="779"/>
        <v>0</v>
      </c>
      <c r="FA331" s="764">
        <f t="shared" si="779"/>
        <v>0</v>
      </c>
      <c r="FB331" s="764">
        <f t="shared" si="779"/>
        <v>0</v>
      </c>
      <c r="FC331" s="764">
        <f t="shared" si="779"/>
        <v>0</v>
      </c>
      <c r="FD331" s="764">
        <f t="shared" si="779"/>
        <v>0</v>
      </c>
      <c r="FE331" s="764">
        <f t="shared" si="779"/>
        <v>0</v>
      </c>
      <c r="FF331" s="764">
        <f t="shared" si="779"/>
        <v>0</v>
      </c>
      <c r="FG331" s="764">
        <f t="shared" si="779"/>
        <v>0</v>
      </c>
      <c r="FH331" s="764">
        <f t="shared" si="779"/>
        <v>0</v>
      </c>
      <c r="FI331" s="764">
        <f t="shared" si="779"/>
        <v>0</v>
      </c>
      <c r="FJ331" s="764">
        <f t="shared" si="780"/>
        <v>0</v>
      </c>
      <c r="FK331" s="764">
        <f t="shared" si="780"/>
        <v>0</v>
      </c>
      <c r="FL331" s="764">
        <f t="shared" si="780"/>
        <v>0</v>
      </c>
      <c r="FM331" s="764">
        <f t="shared" si="780"/>
        <v>0</v>
      </c>
      <c r="FN331" s="764">
        <f t="shared" si="780"/>
        <v>0</v>
      </c>
      <c r="FO331" s="764">
        <f t="shared" si="780"/>
        <v>0</v>
      </c>
      <c r="FP331" s="764">
        <f t="shared" si="780"/>
        <v>0</v>
      </c>
      <c r="FQ331" s="764">
        <f t="shared" si="780"/>
        <v>0</v>
      </c>
      <c r="FR331" s="764">
        <f t="shared" si="780"/>
        <v>0</v>
      </c>
      <c r="FS331" s="764">
        <f t="shared" si="780"/>
        <v>0</v>
      </c>
      <c r="FT331" s="764">
        <f t="shared" si="781"/>
        <v>0</v>
      </c>
      <c r="FU331" s="764">
        <f t="shared" si="781"/>
        <v>0</v>
      </c>
      <c r="FV331" s="764">
        <f t="shared" si="781"/>
        <v>0</v>
      </c>
      <c r="FW331" s="764">
        <f t="shared" si="781"/>
        <v>0</v>
      </c>
      <c r="FX331" s="764">
        <f t="shared" si="781"/>
        <v>0</v>
      </c>
      <c r="FY331" s="764">
        <f t="shared" si="781"/>
        <v>0</v>
      </c>
      <c r="FZ331" s="764">
        <f t="shared" si="781"/>
        <v>0</v>
      </c>
      <c r="GA331" s="764">
        <f t="shared" si="781"/>
        <v>0</v>
      </c>
      <c r="GB331" s="764">
        <f t="shared" si="781"/>
        <v>0</v>
      </c>
      <c r="GC331" s="764">
        <f t="shared" si="781"/>
        <v>0</v>
      </c>
      <c r="GD331" s="764">
        <f t="shared" si="782"/>
        <v>0</v>
      </c>
      <c r="GE331" s="764">
        <f t="shared" si="782"/>
        <v>0</v>
      </c>
      <c r="GF331" s="764">
        <f t="shared" si="782"/>
        <v>0</v>
      </c>
      <c r="GG331" s="764">
        <f t="shared" si="782"/>
        <v>0</v>
      </c>
      <c r="GH331" s="764">
        <f t="shared" si="782"/>
        <v>0</v>
      </c>
      <c r="GI331" s="764">
        <f t="shared" si="782"/>
        <v>0</v>
      </c>
      <c r="GJ331" s="764">
        <f t="shared" si="782"/>
        <v>0</v>
      </c>
      <c r="GK331" s="764">
        <f t="shared" si="782"/>
        <v>0</v>
      </c>
      <c r="GL331" s="764">
        <f t="shared" si="782"/>
        <v>0</v>
      </c>
      <c r="GM331" s="764">
        <f t="shared" si="782"/>
        <v>0</v>
      </c>
      <c r="GN331" s="764">
        <f t="shared" si="783"/>
        <v>0</v>
      </c>
      <c r="GO331" s="764">
        <f t="shared" si="783"/>
        <v>0</v>
      </c>
      <c r="GP331" s="764">
        <f t="shared" si="783"/>
        <v>0</v>
      </c>
      <c r="GQ331" s="764">
        <f t="shared" si="783"/>
        <v>0</v>
      </c>
      <c r="GR331" s="764">
        <f t="shared" si="783"/>
        <v>0</v>
      </c>
      <c r="GS331" s="764">
        <f t="shared" si="783"/>
        <v>0</v>
      </c>
      <c r="GT331" s="764">
        <f t="shared" si="783"/>
        <v>0</v>
      </c>
      <c r="GU331" s="764">
        <f t="shared" si="783"/>
        <v>0</v>
      </c>
      <c r="GV331" s="764">
        <f t="shared" si="783"/>
        <v>0</v>
      </c>
      <c r="GW331" s="764">
        <f t="shared" si="783"/>
        <v>0</v>
      </c>
      <c r="GX331" s="764">
        <f t="shared" si="784"/>
        <v>0</v>
      </c>
      <c r="GY331" s="764">
        <f t="shared" si="784"/>
        <v>0</v>
      </c>
      <c r="GZ331" s="764">
        <f t="shared" si="784"/>
        <v>0</v>
      </c>
      <c r="HA331" s="764">
        <f t="shared" si="784"/>
        <v>0</v>
      </c>
      <c r="HB331" s="764">
        <f t="shared" si="784"/>
        <v>0</v>
      </c>
      <c r="HC331" s="764">
        <f t="shared" si="784"/>
        <v>0</v>
      </c>
      <c r="HD331" s="764">
        <f t="shared" si="784"/>
        <v>0</v>
      </c>
      <c r="HE331" s="764">
        <f t="shared" si="784"/>
        <v>0</v>
      </c>
      <c r="HF331" s="764">
        <f t="shared" si="784"/>
        <v>0</v>
      </c>
      <c r="HG331" s="764">
        <f t="shared" si="784"/>
        <v>0</v>
      </c>
      <c r="HH331" s="764">
        <f t="shared" si="785"/>
        <v>0</v>
      </c>
      <c r="HI331" s="764">
        <f t="shared" si="785"/>
        <v>0</v>
      </c>
      <c r="HJ331" s="764">
        <f t="shared" si="785"/>
        <v>0</v>
      </c>
      <c r="HK331" s="764">
        <f t="shared" si="785"/>
        <v>0</v>
      </c>
      <c r="HL331" s="764">
        <f t="shared" si="785"/>
        <v>0</v>
      </c>
      <c r="HM331" s="764">
        <f t="shared" si="785"/>
        <v>0</v>
      </c>
      <c r="HN331" s="764">
        <f t="shared" si="785"/>
        <v>0</v>
      </c>
      <c r="HO331" s="764">
        <f t="shared" si="785"/>
        <v>0</v>
      </c>
      <c r="HP331" s="764">
        <f t="shared" si="785"/>
        <v>0</v>
      </c>
      <c r="HQ331" s="764">
        <f t="shared" si="785"/>
        <v>0</v>
      </c>
      <c r="HR331" s="764">
        <f t="shared" si="786"/>
        <v>0</v>
      </c>
      <c r="HS331" s="764">
        <f t="shared" si="786"/>
        <v>0</v>
      </c>
      <c r="HT331" s="764">
        <f t="shared" si="786"/>
        <v>0</v>
      </c>
      <c r="HU331" s="764">
        <f t="shared" si="786"/>
        <v>0</v>
      </c>
      <c r="HV331" s="764">
        <f t="shared" si="786"/>
        <v>0</v>
      </c>
      <c r="HW331" s="764">
        <f t="shared" si="786"/>
        <v>0</v>
      </c>
      <c r="HX331" s="764">
        <f t="shared" si="786"/>
        <v>0</v>
      </c>
      <c r="HY331" s="764">
        <f t="shared" si="786"/>
        <v>0</v>
      </c>
      <c r="HZ331" s="764">
        <f t="shared" si="786"/>
        <v>0</v>
      </c>
      <c r="IA331" s="764">
        <f t="shared" si="786"/>
        <v>0</v>
      </c>
      <c r="IB331" s="764">
        <f t="shared" si="787"/>
        <v>0</v>
      </c>
      <c r="IC331" s="764">
        <f t="shared" si="787"/>
        <v>0</v>
      </c>
      <c r="ID331" s="764">
        <f t="shared" si="787"/>
        <v>0</v>
      </c>
      <c r="IE331" s="764">
        <f t="shared" si="787"/>
        <v>0</v>
      </c>
      <c r="IF331" s="764">
        <f t="shared" si="787"/>
        <v>0</v>
      </c>
      <c r="IG331" s="764">
        <f t="shared" si="787"/>
        <v>0</v>
      </c>
      <c r="IH331" s="764">
        <f t="shared" si="787"/>
        <v>0</v>
      </c>
      <c r="II331" s="764">
        <f t="shared" si="787"/>
        <v>0</v>
      </c>
      <c r="IJ331" s="764">
        <f t="shared" si="787"/>
        <v>0</v>
      </c>
      <c r="IK331" s="764">
        <f t="shared" si="787"/>
        <v>0</v>
      </c>
      <c r="IL331" s="764">
        <f t="shared" si="788"/>
        <v>0</v>
      </c>
      <c r="IM331" s="764">
        <f t="shared" si="788"/>
        <v>0</v>
      </c>
      <c r="IN331" s="764">
        <f t="shared" si="788"/>
        <v>0</v>
      </c>
      <c r="IO331" s="764">
        <f t="shared" si="788"/>
        <v>0</v>
      </c>
      <c r="IP331" s="764">
        <f t="shared" si="788"/>
        <v>0</v>
      </c>
      <c r="IQ331" s="764">
        <f t="shared" si="788"/>
        <v>0</v>
      </c>
      <c r="IR331" s="764">
        <f t="shared" si="788"/>
        <v>0</v>
      </c>
      <c r="IS331" s="764">
        <f t="shared" si="788"/>
        <v>0</v>
      </c>
      <c r="IT331" s="764">
        <f t="shared" si="788"/>
        <v>0</v>
      </c>
      <c r="IU331" s="764">
        <f t="shared" si="788"/>
        <v>0</v>
      </c>
      <c r="IV331" s="764">
        <f t="shared" si="788"/>
        <v>0</v>
      </c>
      <c r="IW331" s="764">
        <f t="shared" si="788"/>
        <v>0</v>
      </c>
      <c r="IX331" s="764">
        <f t="shared" si="788"/>
        <v>0</v>
      </c>
      <c r="IY331" s="764">
        <f t="shared" si="788"/>
        <v>0</v>
      </c>
      <c r="IZ331" s="764">
        <f t="shared" si="788"/>
        <v>0</v>
      </c>
      <c r="JA331" s="764">
        <f t="shared" si="788"/>
        <v>0</v>
      </c>
      <c r="JB331" s="764">
        <f t="shared" si="788"/>
        <v>0</v>
      </c>
      <c r="JC331" s="764">
        <f t="shared" si="788"/>
        <v>0</v>
      </c>
      <c r="JD331" s="764">
        <f t="shared" si="767"/>
        <v>0</v>
      </c>
      <c r="JE331" s="764">
        <f t="shared" si="767"/>
        <v>0</v>
      </c>
      <c r="JF331" s="764">
        <f t="shared" si="767"/>
        <v>0</v>
      </c>
      <c r="JG331" s="764">
        <f t="shared" si="767"/>
        <v>0</v>
      </c>
      <c r="JH331" s="764">
        <f t="shared" si="767"/>
        <v>0</v>
      </c>
      <c r="JI331" s="764">
        <f t="shared" si="767"/>
        <v>0</v>
      </c>
      <c r="JJ331" s="764">
        <f t="shared" si="767"/>
        <v>0</v>
      </c>
      <c r="JK331" s="764">
        <f t="shared" si="767"/>
        <v>0</v>
      </c>
      <c r="JL331" s="764">
        <f t="shared" si="788"/>
        <v>0</v>
      </c>
      <c r="JM331" s="764">
        <f t="shared" si="788"/>
        <v>0</v>
      </c>
      <c r="JN331" s="764">
        <f t="shared" si="788"/>
        <v>0</v>
      </c>
      <c r="JO331" s="764">
        <f t="shared" si="788"/>
        <v>0</v>
      </c>
      <c r="JP331" s="764">
        <f t="shared" si="788"/>
        <v>0</v>
      </c>
      <c r="JQ331" s="764">
        <f t="shared" si="789"/>
        <v>0</v>
      </c>
      <c r="JR331" s="764">
        <f t="shared" si="789"/>
        <v>0</v>
      </c>
      <c r="JS331" s="764">
        <f t="shared" si="788"/>
        <v>0</v>
      </c>
      <c r="JT331" s="765">
        <f t="shared" si="790"/>
        <v>0</v>
      </c>
      <c r="JU331" s="229">
        <f t="shared" si="791"/>
        <v>0</v>
      </c>
    </row>
    <row r="332" spans="1:281" ht="12.75" customHeight="1">
      <c r="A332" s="57"/>
      <c r="B332" s="52"/>
      <c r="C332" s="52"/>
      <c r="D332" s="62"/>
      <c r="E332" s="743" t="str">
        <f t="shared" si="768"/>
        <v xml:space="preserve"> </v>
      </c>
      <c r="F332" s="56"/>
      <c r="G332" s="228"/>
      <c r="H332" s="744">
        <f>SUMIF(Ajuste!$C$8:$C$483,$B$6:$B$499,Ajuste!$E$8:$E$483)</f>
        <v>0</v>
      </c>
      <c r="I332" s="744">
        <f>SUMIF(Ajuste!$C$8:$C$483,$B$6:$B$499,Ajuste!$F$8:$F$483)</f>
        <v>0</v>
      </c>
      <c r="J332" s="229">
        <f t="shared" si="792"/>
        <v>0</v>
      </c>
      <c r="K332" s="764">
        <f t="shared" si="769"/>
        <v>0</v>
      </c>
      <c r="L332" s="764">
        <f t="shared" si="793"/>
        <v>0</v>
      </c>
      <c r="M332" s="764">
        <f t="shared" si="793"/>
        <v>0</v>
      </c>
      <c r="N332" s="764">
        <f t="shared" si="793"/>
        <v>0</v>
      </c>
      <c r="O332" s="764">
        <f t="shared" si="793"/>
        <v>0</v>
      </c>
      <c r="P332" s="764">
        <f t="shared" si="793"/>
        <v>0</v>
      </c>
      <c r="Q332" s="764">
        <f t="shared" si="793"/>
        <v>0</v>
      </c>
      <c r="R332" s="764">
        <f t="shared" si="793"/>
        <v>0</v>
      </c>
      <c r="S332" s="764">
        <f t="shared" si="793"/>
        <v>0</v>
      </c>
      <c r="T332" s="764">
        <f t="shared" si="793"/>
        <v>0</v>
      </c>
      <c r="U332" s="764">
        <f t="shared" si="793"/>
        <v>0</v>
      </c>
      <c r="V332" s="764">
        <f t="shared" si="793"/>
        <v>0</v>
      </c>
      <c r="W332" s="764">
        <f t="shared" si="793"/>
        <v>0</v>
      </c>
      <c r="X332" s="764">
        <f t="shared" si="793"/>
        <v>0</v>
      </c>
      <c r="Y332" s="764">
        <f t="shared" si="793"/>
        <v>0</v>
      </c>
      <c r="Z332" s="764">
        <f t="shared" si="793"/>
        <v>0</v>
      </c>
      <c r="AA332" s="764">
        <f t="shared" si="793"/>
        <v>0</v>
      </c>
      <c r="AB332" s="764">
        <f t="shared" si="793"/>
        <v>0</v>
      </c>
      <c r="AC332" s="764">
        <f t="shared" si="793"/>
        <v>0</v>
      </c>
      <c r="AD332" s="764">
        <f t="shared" si="793"/>
        <v>0</v>
      </c>
      <c r="AE332" s="764">
        <f t="shared" si="793"/>
        <v>0</v>
      </c>
      <c r="AF332" s="764">
        <f t="shared" si="793"/>
        <v>0</v>
      </c>
      <c r="AG332" s="764">
        <f t="shared" si="793"/>
        <v>0</v>
      </c>
      <c r="AH332" s="764">
        <f t="shared" si="793"/>
        <v>0</v>
      </c>
      <c r="AI332" s="764">
        <f t="shared" si="793"/>
        <v>0</v>
      </c>
      <c r="AJ332" s="764">
        <f t="shared" si="793"/>
        <v>0</v>
      </c>
      <c r="AK332" s="764">
        <f t="shared" si="793"/>
        <v>0</v>
      </c>
      <c r="AL332" s="764">
        <f t="shared" si="793"/>
        <v>0</v>
      </c>
      <c r="AM332" s="764">
        <f t="shared" si="793"/>
        <v>0</v>
      </c>
      <c r="AN332" s="764">
        <f t="shared" si="793"/>
        <v>0</v>
      </c>
      <c r="AO332" s="764">
        <f t="shared" si="793"/>
        <v>0</v>
      </c>
      <c r="AP332" s="764">
        <f t="shared" si="793"/>
        <v>0</v>
      </c>
      <c r="AQ332" s="764">
        <f t="shared" si="793"/>
        <v>0</v>
      </c>
      <c r="AR332" s="764">
        <f t="shared" si="793"/>
        <v>0</v>
      </c>
      <c r="AS332" s="764">
        <f t="shared" si="793"/>
        <v>0</v>
      </c>
      <c r="AT332" s="764">
        <f t="shared" si="793"/>
        <v>0</v>
      </c>
      <c r="AU332" s="764">
        <f t="shared" si="793"/>
        <v>0</v>
      </c>
      <c r="AV332" s="764">
        <f t="shared" si="793"/>
        <v>0</v>
      </c>
      <c r="AW332" s="764">
        <f t="shared" si="793"/>
        <v>0</v>
      </c>
      <c r="AX332" s="764">
        <f t="shared" si="793"/>
        <v>0</v>
      </c>
      <c r="AY332" s="764">
        <f t="shared" si="793"/>
        <v>0</v>
      </c>
      <c r="AZ332" s="764">
        <f t="shared" si="793"/>
        <v>0</v>
      </c>
      <c r="BA332" s="764">
        <f t="shared" si="793"/>
        <v>0</v>
      </c>
      <c r="BB332" s="764">
        <f t="shared" si="793"/>
        <v>0</v>
      </c>
      <c r="BC332" s="764">
        <f t="shared" si="793"/>
        <v>0</v>
      </c>
      <c r="BD332" s="764">
        <f t="shared" si="793"/>
        <v>0</v>
      </c>
      <c r="BE332" s="764">
        <f t="shared" si="793"/>
        <v>0</v>
      </c>
      <c r="BF332" s="764">
        <f t="shared" si="769"/>
        <v>0</v>
      </c>
      <c r="BG332" s="764">
        <f t="shared" si="769"/>
        <v>0</v>
      </c>
      <c r="BH332" s="764">
        <f t="shared" si="769"/>
        <v>0</v>
      </c>
      <c r="BI332" s="764">
        <f t="shared" si="769"/>
        <v>0</v>
      </c>
      <c r="BJ332" s="764">
        <f t="shared" si="769"/>
        <v>0</v>
      </c>
      <c r="BK332" s="764">
        <f t="shared" si="769"/>
        <v>0</v>
      </c>
      <c r="BL332" s="764">
        <f t="shared" si="769"/>
        <v>0</v>
      </c>
      <c r="BM332" s="764">
        <f t="shared" si="769"/>
        <v>0</v>
      </c>
      <c r="BN332" s="764">
        <f t="shared" si="770"/>
        <v>0</v>
      </c>
      <c r="BO332" s="764">
        <f t="shared" si="770"/>
        <v>0</v>
      </c>
      <c r="BP332" s="764">
        <f t="shared" si="770"/>
        <v>0</v>
      </c>
      <c r="BQ332" s="764">
        <f t="shared" si="770"/>
        <v>0</v>
      </c>
      <c r="BR332" s="764">
        <f t="shared" si="770"/>
        <v>0</v>
      </c>
      <c r="BS332" s="764">
        <f t="shared" si="770"/>
        <v>0</v>
      </c>
      <c r="BT332" s="764">
        <f t="shared" si="770"/>
        <v>0</v>
      </c>
      <c r="BU332" s="764">
        <f t="shared" si="770"/>
        <v>0</v>
      </c>
      <c r="BV332" s="764">
        <f t="shared" si="770"/>
        <v>0</v>
      </c>
      <c r="BW332" s="764">
        <f t="shared" si="770"/>
        <v>0</v>
      </c>
      <c r="BX332" s="764">
        <f t="shared" si="771"/>
        <v>0</v>
      </c>
      <c r="BY332" s="764">
        <f t="shared" si="771"/>
        <v>0</v>
      </c>
      <c r="BZ332" s="764">
        <f t="shared" si="771"/>
        <v>0</v>
      </c>
      <c r="CA332" s="764">
        <f t="shared" si="771"/>
        <v>0</v>
      </c>
      <c r="CB332" s="764">
        <f t="shared" si="771"/>
        <v>0</v>
      </c>
      <c r="CC332" s="764">
        <f t="shared" si="771"/>
        <v>0</v>
      </c>
      <c r="CD332" s="764">
        <f t="shared" si="771"/>
        <v>0</v>
      </c>
      <c r="CE332" s="764">
        <f t="shared" si="771"/>
        <v>0</v>
      </c>
      <c r="CF332" s="764">
        <f t="shared" si="771"/>
        <v>0</v>
      </c>
      <c r="CG332" s="764">
        <f t="shared" si="771"/>
        <v>0</v>
      </c>
      <c r="CH332" s="764">
        <f t="shared" si="772"/>
        <v>0</v>
      </c>
      <c r="CI332" s="764">
        <f t="shared" si="772"/>
        <v>0</v>
      </c>
      <c r="CJ332" s="764">
        <f t="shared" si="772"/>
        <v>0</v>
      </c>
      <c r="CK332" s="764">
        <f t="shared" si="772"/>
        <v>0</v>
      </c>
      <c r="CL332" s="764">
        <f t="shared" si="772"/>
        <v>0</v>
      </c>
      <c r="CM332" s="764">
        <f t="shared" si="772"/>
        <v>0</v>
      </c>
      <c r="CN332" s="764">
        <f t="shared" si="772"/>
        <v>0</v>
      </c>
      <c r="CO332" s="764">
        <f t="shared" si="772"/>
        <v>0</v>
      </c>
      <c r="CP332" s="764">
        <f t="shared" si="772"/>
        <v>0</v>
      </c>
      <c r="CQ332" s="764">
        <f t="shared" si="772"/>
        <v>0</v>
      </c>
      <c r="CR332" s="764">
        <f t="shared" si="773"/>
        <v>0</v>
      </c>
      <c r="CS332" s="764">
        <f t="shared" si="773"/>
        <v>0</v>
      </c>
      <c r="CT332" s="764">
        <f t="shared" si="773"/>
        <v>0</v>
      </c>
      <c r="CU332" s="764">
        <f t="shared" si="773"/>
        <v>0</v>
      </c>
      <c r="CV332" s="764">
        <f t="shared" si="773"/>
        <v>0</v>
      </c>
      <c r="CW332" s="764">
        <f t="shared" si="773"/>
        <v>0</v>
      </c>
      <c r="CX332" s="764">
        <f t="shared" si="773"/>
        <v>0</v>
      </c>
      <c r="CY332" s="764">
        <f t="shared" si="773"/>
        <v>0</v>
      </c>
      <c r="CZ332" s="764">
        <f t="shared" si="773"/>
        <v>0</v>
      </c>
      <c r="DA332" s="764">
        <f t="shared" si="773"/>
        <v>0</v>
      </c>
      <c r="DB332" s="764">
        <f t="shared" si="774"/>
        <v>0</v>
      </c>
      <c r="DC332" s="764">
        <f t="shared" si="774"/>
        <v>0</v>
      </c>
      <c r="DD332" s="764">
        <f t="shared" si="774"/>
        <v>0</v>
      </c>
      <c r="DE332" s="764">
        <f t="shared" si="774"/>
        <v>0</v>
      </c>
      <c r="DF332" s="764">
        <f t="shared" si="774"/>
        <v>0</v>
      </c>
      <c r="DG332" s="764">
        <f t="shared" si="774"/>
        <v>0</v>
      </c>
      <c r="DH332" s="764">
        <f t="shared" si="774"/>
        <v>0</v>
      </c>
      <c r="DI332" s="764">
        <f t="shared" si="774"/>
        <v>0</v>
      </c>
      <c r="DJ332" s="764">
        <f t="shared" si="774"/>
        <v>0</v>
      </c>
      <c r="DK332" s="764">
        <f t="shared" si="774"/>
        <v>0</v>
      </c>
      <c r="DL332" s="764">
        <f t="shared" si="775"/>
        <v>0</v>
      </c>
      <c r="DM332" s="764">
        <f t="shared" si="775"/>
        <v>0</v>
      </c>
      <c r="DN332" s="764">
        <f t="shared" si="775"/>
        <v>0</v>
      </c>
      <c r="DO332" s="764">
        <f t="shared" si="775"/>
        <v>0</v>
      </c>
      <c r="DP332" s="764">
        <f t="shared" si="775"/>
        <v>0</v>
      </c>
      <c r="DQ332" s="764">
        <f t="shared" si="775"/>
        <v>0</v>
      </c>
      <c r="DR332" s="764">
        <f t="shared" si="775"/>
        <v>0</v>
      </c>
      <c r="DS332" s="764">
        <f t="shared" si="775"/>
        <v>0</v>
      </c>
      <c r="DT332" s="764">
        <f t="shared" si="775"/>
        <v>0</v>
      </c>
      <c r="DU332" s="764">
        <f t="shared" si="775"/>
        <v>0</v>
      </c>
      <c r="DV332" s="764">
        <f t="shared" si="776"/>
        <v>0</v>
      </c>
      <c r="DW332" s="764">
        <f t="shared" si="776"/>
        <v>0</v>
      </c>
      <c r="DX332" s="764">
        <f t="shared" si="776"/>
        <v>0</v>
      </c>
      <c r="DY332" s="764">
        <f t="shared" si="776"/>
        <v>0</v>
      </c>
      <c r="DZ332" s="764">
        <f t="shared" si="776"/>
        <v>0</v>
      </c>
      <c r="EA332" s="764">
        <f t="shared" si="776"/>
        <v>0</v>
      </c>
      <c r="EB332" s="764">
        <f t="shared" si="776"/>
        <v>0</v>
      </c>
      <c r="EC332" s="764">
        <f t="shared" si="776"/>
        <v>0</v>
      </c>
      <c r="ED332" s="764">
        <f t="shared" si="776"/>
        <v>0</v>
      </c>
      <c r="EE332" s="764">
        <f t="shared" si="776"/>
        <v>0</v>
      </c>
      <c r="EF332" s="764">
        <f t="shared" si="777"/>
        <v>0</v>
      </c>
      <c r="EG332" s="764">
        <f t="shared" si="777"/>
        <v>0</v>
      </c>
      <c r="EH332" s="764">
        <f t="shared" si="777"/>
        <v>0</v>
      </c>
      <c r="EI332" s="764">
        <f t="shared" si="777"/>
        <v>0</v>
      </c>
      <c r="EJ332" s="764">
        <f t="shared" si="777"/>
        <v>0</v>
      </c>
      <c r="EK332" s="764">
        <f t="shared" si="777"/>
        <v>0</v>
      </c>
      <c r="EL332" s="764">
        <f t="shared" si="777"/>
        <v>0</v>
      </c>
      <c r="EM332" s="764">
        <f t="shared" si="777"/>
        <v>0</v>
      </c>
      <c r="EN332" s="764">
        <f t="shared" si="777"/>
        <v>0</v>
      </c>
      <c r="EO332" s="764">
        <f t="shared" si="777"/>
        <v>0</v>
      </c>
      <c r="EP332" s="764">
        <f t="shared" si="778"/>
        <v>0</v>
      </c>
      <c r="EQ332" s="764">
        <f t="shared" si="778"/>
        <v>0</v>
      </c>
      <c r="ER332" s="764">
        <f t="shared" si="778"/>
        <v>0</v>
      </c>
      <c r="ES332" s="764">
        <f t="shared" si="778"/>
        <v>0</v>
      </c>
      <c r="ET332" s="764">
        <f t="shared" si="778"/>
        <v>0</v>
      </c>
      <c r="EU332" s="764">
        <f t="shared" si="778"/>
        <v>0</v>
      </c>
      <c r="EV332" s="764">
        <f t="shared" si="778"/>
        <v>0</v>
      </c>
      <c r="EW332" s="764">
        <f t="shared" si="778"/>
        <v>0</v>
      </c>
      <c r="EX332" s="764">
        <f t="shared" si="778"/>
        <v>0</v>
      </c>
      <c r="EY332" s="764">
        <f t="shared" si="778"/>
        <v>0</v>
      </c>
      <c r="EZ332" s="764">
        <f t="shared" si="779"/>
        <v>0</v>
      </c>
      <c r="FA332" s="764">
        <f t="shared" si="779"/>
        <v>0</v>
      </c>
      <c r="FB332" s="764">
        <f t="shared" si="779"/>
        <v>0</v>
      </c>
      <c r="FC332" s="764">
        <f t="shared" si="779"/>
        <v>0</v>
      </c>
      <c r="FD332" s="764">
        <f t="shared" si="779"/>
        <v>0</v>
      </c>
      <c r="FE332" s="764">
        <f t="shared" si="779"/>
        <v>0</v>
      </c>
      <c r="FF332" s="764">
        <f t="shared" si="779"/>
        <v>0</v>
      </c>
      <c r="FG332" s="764">
        <f t="shared" si="779"/>
        <v>0</v>
      </c>
      <c r="FH332" s="764">
        <f t="shared" si="779"/>
        <v>0</v>
      </c>
      <c r="FI332" s="764">
        <f t="shared" si="779"/>
        <v>0</v>
      </c>
      <c r="FJ332" s="764">
        <f t="shared" si="780"/>
        <v>0</v>
      </c>
      <c r="FK332" s="764">
        <f t="shared" si="780"/>
        <v>0</v>
      </c>
      <c r="FL332" s="764">
        <f t="shared" si="780"/>
        <v>0</v>
      </c>
      <c r="FM332" s="764">
        <f t="shared" si="780"/>
        <v>0</v>
      </c>
      <c r="FN332" s="764">
        <f t="shared" si="780"/>
        <v>0</v>
      </c>
      <c r="FO332" s="764">
        <f t="shared" si="780"/>
        <v>0</v>
      </c>
      <c r="FP332" s="764">
        <f t="shared" si="780"/>
        <v>0</v>
      </c>
      <c r="FQ332" s="764">
        <f t="shared" si="780"/>
        <v>0</v>
      </c>
      <c r="FR332" s="764">
        <f t="shared" si="780"/>
        <v>0</v>
      </c>
      <c r="FS332" s="764">
        <f t="shared" si="780"/>
        <v>0</v>
      </c>
      <c r="FT332" s="764">
        <f t="shared" si="781"/>
        <v>0</v>
      </c>
      <c r="FU332" s="764">
        <f t="shared" si="781"/>
        <v>0</v>
      </c>
      <c r="FV332" s="764">
        <f t="shared" si="781"/>
        <v>0</v>
      </c>
      <c r="FW332" s="764">
        <f t="shared" si="781"/>
        <v>0</v>
      </c>
      <c r="FX332" s="764">
        <f t="shared" si="781"/>
        <v>0</v>
      </c>
      <c r="FY332" s="764">
        <f t="shared" si="781"/>
        <v>0</v>
      </c>
      <c r="FZ332" s="764">
        <f t="shared" si="781"/>
        <v>0</v>
      </c>
      <c r="GA332" s="764">
        <f t="shared" si="781"/>
        <v>0</v>
      </c>
      <c r="GB332" s="764">
        <f t="shared" si="781"/>
        <v>0</v>
      </c>
      <c r="GC332" s="764">
        <f t="shared" si="781"/>
        <v>0</v>
      </c>
      <c r="GD332" s="764">
        <f t="shared" si="782"/>
        <v>0</v>
      </c>
      <c r="GE332" s="764">
        <f t="shared" si="782"/>
        <v>0</v>
      </c>
      <c r="GF332" s="764">
        <f t="shared" si="782"/>
        <v>0</v>
      </c>
      <c r="GG332" s="764">
        <f t="shared" si="782"/>
        <v>0</v>
      </c>
      <c r="GH332" s="764">
        <f t="shared" si="782"/>
        <v>0</v>
      </c>
      <c r="GI332" s="764">
        <f t="shared" si="782"/>
        <v>0</v>
      </c>
      <c r="GJ332" s="764">
        <f t="shared" si="782"/>
        <v>0</v>
      </c>
      <c r="GK332" s="764">
        <f t="shared" si="782"/>
        <v>0</v>
      </c>
      <c r="GL332" s="764">
        <f t="shared" si="782"/>
        <v>0</v>
      </c>
      <c r="GM332" s="764">
        <f t="shared" si="782"/>
        <v>0</v>
      </c>
      <c r="GN332" s="764">
        <f t="shared" si="783"/>
        <v>0</v>
      </c>
      <c r="GO332" s="764">
        <f t="shared" si="783"/>
        <v>0</v>
      </c>
      <c r="GP332" s="764">
        <f t="shared" si="783"/>
        <v>0</v>
      </c>
      <c r="GQ332" s="764">
        <f t="shared" si="783"/>
        <v>0</v>
      </c>
      <c r="GR332" s="764">
        <f t="shared" si="783"/>
        <v>0</v>
      </c>
      <c r="GS332" s="764">
        <f t="shared" si="783"/>
        <v>0</v>
      </c>
      <c r="GT332" s="764">
        <f t="shared" si="783"/>
        <v>0</v>
      </c>
      <c r="GU332" s="764">
        <f t="shared" si="783"/>
        <v>0</v>
      </c>
      <c r="GV332" s="764">
        <f t="shared" si="783"/>
        <v>0</v>
      </c>
      <c r="GW332" s="764">
        <f t="shared" si="783"/>
        <v>0</v>
      </c>
      <c r="GX332" s="764">
        <f t="shared" si="784"/>
        <v>0</v>
      </c>
      <c r="GY332" s="764">
        <f t="shared" si="784"/>
        <v>0</v>
      </c>
      <c r="GZ332" s="764">
        <f t="shared" si="784"/>
        <v>0</v>
      </c>
      <c r="HA332" s="764">
        <f t="shared" si="784"/>
        <v>0</v>
      </c>
      <c r="HB332" s="764">
        <f t="shared" si="784"/>
        <v>0</v>
      </c>
      <c r="HC332" s="764">
        <f t="shared" si="784"/>
        <v>0</v>
      </c>
      <c r="HD332" s="764">
        <f t="shared" si="784"/>
        <v>0</v>
      </c>
      <c r="HE332" s="764">
        <f t="shared" si="784"/>
        <v>0</v>
      </c>
      <c r="HF332" s="764">
        <f t="shared" si="784"/>
        <v>0</v>
      </c>
      <c r="HG332" s="764">
        <f t="shared" si="784"/>
        <v>0</v>
      </c>
      <c r="HH332" s="764">
        <f t="shared" si="785"/>
        <v>0</v>
      </c>
      <c r="HI332" s="764">
        <f t="shared" si="785"/>
        <v>0</v>
      </c>
      <c r="HJ332" s="764">
        <f t="shared" si="785"/>
        <v>0</v>
      </c>
      <c r="HK332" s="764">
        <f t="shared" si="785"/>
        <v>0</v>
      </c>
      <c r="HL332" s="764">
        <f t="shared" si="785"/>
        <v>0</v>
      </c>
      <c r="HM332" s="764">
        <f t="shared" si="785"/>
        <v>0</v>
      </c>
      <c r="HN332" s="764">
        <f t="shared" si="785"/>
        <v>0</v>
      </c>
      <c r="HO332" s="764">
        <f t="shared" si="785"/>
        <v>0</v>
      </c>
      <c r="HP332" s="764">
        <f t="shared" si="785"/>
        <v>0</v>
      </c>
      <c r="HQ332" s="764">
        <f t="shared" si="785"/>
        <v>0</v>
      </c>
      <c r="HR332" s="764">
        <f t="shared" si="786"/>
        <v>0</v>
      </c>
      <c r="HS332" s="764">
        <f t="shared" si="786"/>
        <v>0</v>
      </c>
      <c r="HT332" s="764">
        <f t="shared" si="786"/>
        <v>0</v>
      </c>
      <c r="HU332" s="764">
        <f t="shared" si="786"/>
        <v>0</v>
      </c>
      <c r="HV332" s="764">
        <f t="shared" si="786"/>
        <v>0</v>
      </c>
      <c r="HW332" s="764">
        <f t="shared" si="786"/>
        <v>0</v>
      </c>
      <c r="HX332" s="764">
        <f t="shared" si="786"/>
        <v>0</v>
      </c>
      <c r="HY332" s="764">
        <f t="shared" si="786"/>
        <v>0</v>
      </c>
      <c r="HZ332" s="764">
        <f t="shared" si="786"/>
        <v>0</v>
      </c>
      <c r="IA332" s="764">
        <f t="shared" si="786"/>
        <v>0</v>
      </c>
      <c r="IB332" s="764">
        <f t="shared" si="787"/>
        <v>0</v>
      </c>
      <c r="IC332" s="764">
        <f t="shared" si="787"/>
        <v>0</v>
      </c>
      <c r="ID332" s="764">
        <f t="shared" si="787"/>
        <v>0</v>
      </c>
      <c r="IE332" s="764">
        <f t="shared" si="787"/>
        <v>0</v>
      </c>
      <c r="IF332" s="764">
        <f t="shared" si="787"/>
        <v>0</v>
      </c>
      <c r="IG332" s="764">
        <f t="shared" si="787"/>
        <v>0</v>
      </c>
      <c r="IH332" s="764">
        <f t="shared" si="787"/>
        <v>0</v>
      </c>
      <c r="II332" s="764">
        <f t="shared" si="787"/>
        <v>0</v>
      </c>
      <c r="IJ332" s="764">
        <f t="shared" si="787"/>
        <v>0</v>
      </c>
      <c r="IK332" s="764">
        <f t="shared" si="787"/>
        <v>0</v>
      </c>
      <c r="IL332" s="764">
        <f t="shared" si="788"/>
        <v>0</v>
      </c>
      <c r="IM332" s="764">
        <f t="shared" si="788"/>
        <v>0</v>
      </c>
      <c r="IN332" s="764">
        <f t="shared" si="788"/>
        <v>0</v>
      </c>
      <c r="IO332" s="764">
        <f t="shared" si="788"/>
        <v>0</v>
      </c>
      <c r="IP332" s="764">
        <f t="shared" si="788"/>
        <v>0</v>
      </c>
      <c r="IQ332" s="764">
        <f t="shared" si="788"/>
        <v>0</v>
      </c>
      <c r="IR332" s="764">
        <f t="shared" si="788"/>
        <v>0</v>
      </c>
      <c r="IS332" s="764">
        <f t="shared" si="788"/>
        <v>0</v>
      </c>
      <c r="IT332" s="764">
        <f t="shared" si="788"/>
        <v>0</v>
      </c>
      <c r="IU332" s="764">
        <f t="shared" si="788"/>
        <v>0</v>
      </c>
      <c r="IV332" s="764">
        <f t="shared" si="788"/>
        <v>0</v>
      </c>
      <c r="IW332" s="764">
        <f t="shared" si="788"/>
        <v>0</v>
      </c>
      <c r="IX332" s="764">
        <f t="shared" si="788"/>
        <v>0</v>
      </c>
      <c r="IY332" s="764">
        <f t="shared" si="788"/>
        <v>0</v>
      </c>
      <c r="IZ332" s="764">
        <f t="shared" si="788"/>
        <v>0</v>
      </c>
      <c r="JA332" s="764">
        <f t="shared" si="788"/>
        <v>0</v>
      </c>
      <c r="JB332" s="764">
        <f t="shared" si="788"/>
        <v>0</v>
      </c>
      <c r="JC332" s="764">
        <f t="shared" si="788"/>
        <v>0</v>
      </c>
      <c r="JD332" s="764">
        <f t="shared" si="767"/>
        <v>0</v>
      </c>
      <c r="JE332" s="764">
        <f t="shared" si="767"/>
        <v>0</v>
      </c>
      <c r="JF332" s="764">
        <f t="shared" si="767"/>
        <v>0</v>
      </c>
      <c r="JG332" s="764">
        <f t="shared" si="767"/>
        <v>0</v>
      </c>
      <c r="JH332" s="764">
        <f t="shared" si="767"/>
        <v>0</v>
      </c>
      <c r="JI332" s="764">
        <f t="shared" si="767"/>
        <v>0</v>
      </c>
      <c r="JJ332" s="764">
        <f t="shared" si="767"/>
        <v>0</v>
      </c>
      <c r="JK332" s="764">
        <f t="shared" si="767"/>
        <v>0</v>
      </c>
      <c r="JL332" s="764">
        <f t="shared" si="788"/>
        <v>0</v>
      </c>
      <c r="JM332" s="764">
        <f t="shared" si="788"/>
        <v>0</v>
      </c>
      <c r="JN332" s="764">
        <f t="shared" si="788"/>
        <v>0</v>
      </c>
      <c r="JO332" s="764">
        <f t="shared" si="788"/>
        <v>0</v>
      </c>
      <c r="JP332" s="764">
        <f t="shared" si="788"/>
        <v>0</v>
      </c>
      <c r="JQ332" s="764">
        <f t="shared" si="789"/>
        <v>0</v>
      </c>
      <c r="JR332" s="764">
        <f t="shared" si="789"/>
        <v>0</v>
      </c>
      <c r="JS332" s="764">
        <f t="shared" si="788"/>
        <v>0</v>
      </c>
      <c r="JT332" s="765">
        <f t="shared" si="790"/>
        <v>0</v>
      </c>
      <c r="JU332" s="229">
        <f t="shared" si="791"/>
        <v>0</v>
      </c>
    </row>
    <row r="333" spans="1:281" ht="12.75" customHeight="1">
      <c r="A333" s="57"/>
      <c r="B333" s="52"/>
      <c r="C333" s="52"/>
      <c r="D333" s="62"/>
      <c r="E333" s="743" t="str">
        <f t="shared" si="768"/>
        <v xml:space="preserve"> </v>
      </c>
      <c r="F333" s="56"/>
      <c r="G333" s="228"/>
      <c r="H333" s="744">
        <f>SUMIF(Ajuste!$C$8:$C$483,$B$6:$B$499,Ajuste!$E$8:$E$483)</f>
        <v>0</v>
      </c>
      <c r="I333" s="744">
        <f>SUMIF(Ajuste!$C$8:$C$483,$B$6:$B$499,Ajuste!$F$8:$F$483)</f>
        <v>0</v>
      </c>
      <c r="J333" s="229">
        <f t="shared" si="792"/>
        <v>0</v>
      </c>
      <c r="K333" s="764">
        <f t="shared" si="769"/>
        <v>0</v>
      </c>
      <c r="L333" s="764">
        <f t="shared" si="793"/>
        <v>0</v>
      </c>
      <c r="M333" s="764">
        <f t="shared" si="793"/>
        <v>0</v>
      </c>
      <c r="N333" s="764">
        <f t="shared" si="793"/>
        <v>0</v>
      </c>
      <c r="O333" s="764">
        <f t="shared" si="793"/>
        <v>0</v>
      </c>
      <c r="P333" s="764">
        <f t="shared" si="793"/>
        <v>0</v>
      </c>
      <c r="Q333" s="764">
        <f t="shared" si="793"/>
        <v>0</v>
      </c>
      <c r="R333" s="764">
        <f t="shared" si="793"/>
        <v>0</v>
      </c>
      <c r="S333" s="764">
        <f t="shared" si="793"/>
        <v>0</v>
      </c>
      <c r="T333" s="764">
        <f t="shared" si="793"/>
        <v>0</v>
      </c>
      <c r="U333" s="764">
        <f t="shared" si="793"/>
        <v>0</v>
      </c>
      <c r="V333" s="764">
        <f t="shared" si="793"/>
        <v>0</v>
      </c>
      <c r="W333" s="764">
        <f t="shared" si="793"/>
        <v>0</v>
      </c>
      <c r="X333" s="764">
        <f t="shared" si="793"/>
        <v>0</v>
      </c>
      <c r="Y333" s="764">
        <f t="shared" si="793"/>
        <v>0</v>
      </c>
      <c r="Z333" s="764">
        <f t="shared" si="793"/>
        <v>0</v>
      </c>
      <c r="AA333" s="764">
        <f t="shared" si="793"/>
        <v>0</v>
      </c>
      <c r="AB333" s="764">
        <f t="shared" si="793"/>
        <v>0</v>
      </c>
      <c r="AC333" s="764">
        <f t="shared" si="793"/>
        <v>0</v>
      </c>
      <c r="AD333" s="764">
        <f t="shared" si="793"/>
        <v>0</v>
      </c>
      <c r="AE333" s="764">
        <f t="shared" si="793"/>
        <v>0</v>
      </c>
      <c r="AF333" s="764">
        <f t="shared" si="793"/>
        <v>0</v>
      </c>
      <c r="AG333" s="764">
        <f t="shared" si="793"/>
        <v>0</v>
      </c>
      <c r="AH333" s="764">
        <f t="shared" si="793"/>
        <v>0</v>
      </c>
      <c r="AI333" s="764">
        <f t="shared" si="793"/>
        <v>0</v>
      </c>
      <c r="AJ333" s="764">
        <f t="shared" si="793"/>
        <v>0</v>
      </c>
      <c r="AK333" s="764">
        <f t="shared" si="793"/>
        <v>0</v>
      </c>
      <c r="AL333" s="764">
        <f t="shared" si="793"/>
        <v>0</v>
      </c>
      <c r="AM333" s="764">
        <f t="shared" si="793"/>
        <v>0</v>
      </c>
      <c r="AN333" s="764">
        <f t="shared" si="793"/>
        <v>0</v>
      </c>
      <c r="AO333" s="764">
        <f t="shared" si="793"/>
        <v>0</v>
      </c>
      <c r="AP333" s="764">
        <f t="shared" si="793"/>
        <v>0</v>
      </c>
      <c r="AQ333" s="764">
        <f t="shared" si="793"/>
        <v>0</v>
      </c>
      <c r="AR333" s="764">
        <f t="shared" si="793"/>
        <v>0</v>
      </c>
      <c r="AS333" s="764">
        <f t="shared" si="793"/>
        <v>0</v>
      </c>
      <c r="AT333" s="764">
        <f t="shared" si="793"/>
        <v>0</v>
      </c>
      <c r="AU333" s="764">
        <f t="shared" si="793"/>
        <v>0</v>
      </c>
      <c r="AV333" s="764">
        <f t="shared" si="793"/>
        <v>0</v>
      </c>
      <c r="AW333" s="764">
        <f t="shared" si="793"/>
        <v>0</v>
      </c>
      <c r="AX333" s="764">
        <f t="shared" si="793"/>
        <v>0</v>
      </c>
      <c r="AY333" s="764">
        <f t="shared" si="793"/>
        <v>0</v>
      </c>
      <c r="AZ333" s="764">
        <f t="shared" si="793"/>
        <v>0</v>
      </c>
      <c r="BA333" s="764">
        <f t="shared" si="793"/>
        <v>0</v>
      </c>
      <c r="BB333" s="764">
        <f t="shared" ref="L333:BE334" si="794">IF($D333=BB$5,$J333,0)</f>
        <v>0</v>
      </c>
      <c r="BC333" s="764">
        <f t="shared" si="794"/>
        <v>0</v>
      </c>
      <c r="BD333" s="764">
        <f t="shared" si="794"/>
        <v>0</v>
      </c>
      <c r="BE333" s="764">
        <f t="shared" si="794"/>
        <v>0</v>
      </c>
      <c r="BF333" s="764">
        <f t="shared" si="769"/>
        <v>0</v>
      </c>
      <c r="BG333" s="764">
        <f t="shared" si="769"/>
        <v>0</v>
      </c>
      <c r="BH333" s="764">
        <f t="shared" si="769"/>
        <v>0</v>
      </c>
      <c r="BI333" s="764">
        <f t="shared" si="769"/>
        <v>0</v>
      </c>
      <c r="BJ333" s="764">
        <f t="shared" si="769"/>
        <v>0</v>
      </c>
      <c r="BK333" s="764">
        <f t="shared" si="769"/>
        <v>0</v>
      </c>
      <c r="BL333" s="764">
        <f t="shared" si="769"/>
        <v>0</v>
      </c>
      <c r="BM333" s="764">
        <f t="shared" si="769"/>
        <v>0</v>
      </c>
      <c r="BN333" s="764">
        <f t="shared" si="770"/>
        <v>0</v>
      </c>
      <c r="BO333" s="764">
        <f t="shared" si="770"/>
        <v>0</v>
      </c>
      <c r="BP333" s="764">
        <f t="shared" si="770"/>
        <v>0</v>
      </c>
      <c r="BQ333" s="764">
        <f t="shared" si="770"/>
        <v>0</v>
      </c>
      <c r="BR333" s="764">
        <f t="shared" si="770"/>
        <v>0</v>
      </c>
      <c r="BS333" s="764">
        <f t="shared" si="770"/>
        <v>0</v>
      </c>
      <c r="BT333" s="764">
        <f t="shared" si="770"/>
        <v>0</v>
      </c>
      <c r="BU333" s="764">
        <f t="shared" si="770"/>
        <v>0</v>
      </c>
      <c r="BV333" s="764">
        <f t="shared" si="770"/>
        <v>0</v>
      </c>
      <c r="BW333" s="764">
        <f t="shared" si="770"/>
        <v>0</v>
      </c>
      <c r="BX333" s="764">
        <f t="shared" si="771"/>
        <v>0</v>
      </c>
      <c r="BY333" s="764">
        <f t="shared" si="771"/>
        <v>0</v>
      </c>
      <c r="BZ333" s="764">
        <f t="shared" si="771"/>
        <v>0</v>
      </c>
      <c r="CA333" s="764">
        <f t="shared" si="771"/>
        <v>0</v>
      </c>
      <c r="CB333" s="764">
        <f t="shared" si="771"/>
        <v>0</v>
      </c>
      <c r="CC333" s="764">
        <f t="shared" si="771"/>
        <v>0</v>
      </c>
      <c r="CD333" s="764">
        <f t="shared" si="771"/>
        <v>0</v>
      </c>
      <c r="CE333" s="764">
        <f t="shared" si="771"/>
        <v>0</v>
      </c>
      <c r="CF333" s="764">
        <f t="shared" si="771"/>
        <v>0</v>
      </c>
      <c r="CG333" s="764">
        <f t="shared" si="771"/>
        <v>0</v>
      </c>
      <c r="CH333" s="764">
        <f t="shared" si="772"/>
        <v>0</v>
      </c>
      <c r="CI333" s="764">
        <f t="shared" si="772"/>
        <v>0</v>
      </c>
      <c r="CJ333" s="764">
        <f t="shared" si="772"/>
        <v>0</v>
      </c>
      <c r="CK333" s="764">
        <f t="shared" si="772"/>
        <v>0</v>
      </c>
      <c r="CL333" s="764">
        <f t="shared" si="772"/>
        <v>0</v>
      </c>
      <c r="CM333" s="764">
        <f t="shared" si="772"/>
        <v>0</v>
      </c>
      <c r="CN333" s="764">
        <f t="shared" si="772"/>
        <v>0</v>
      </c>
      <c r="CO333" s="764">
        <f t="shared" si="772"/>
        <v>0</v>
      </c>
      <c r="CP333" s="764">
        <f t="shared" si="772"/>
        <v>0</v>
      </c>
      <c r="CQ333" s="764">
        <f t="shared" si="772"/>
        <v>0</v>
      </c>
      <c r="CR333" s="764">
        <f t="shared" si="773"/>
        <v>0</v>
      </c>
      <c r="CS333" s="764">
        <f t="shared" si="773"/>
        <v>0</v>
      </c>
      <c r="CT333" s="764">
        <f t="shared" si="773"/>
        <v>0</v>
      </c>
      <c r="CU333" s="764">
        <f t="shared" si="773"/>
        <v>0</v>
      </c>
      <c r="CV333" s="764">
        <f t="shared" si="773"/>
        <v>0</v>
      </c>
      <c r="CW333" s="764">
        <f t="shared" si="773"/>
        <v>0</v>
      </c>
      <c r="CX333" s="764">
        <f t="shared" si="773"/>
        <v>0</v>
      </c>
      <c r="CY333" s="764">
        <f t="shared" si="773"/>
        <v>0</v>
      </c>
      <c r="CZ333" s="764">
        <f t="shared" si="773"/>
        <v>0</v>
      </c>
      <c r="DA333" s="764">
        <f t="shared" si="773"/>
        <v>0</v>
      </c>
      <c r="DB333" s="764">
        <f t="shared" si="774"/>
        <v>0</v>
      </c>
      <c r="DC333" s="764">
        <f t="shared" si="774"/>
        <v>0</v>
      </c>
      <c r="DD333" s="764">
        <f t="shared" si="774"/>
        <v>0</v>
      </c>
      <c r="DE333" s="764">
        <f t="shared" si="774"/>
        <v>0</v>
      </c>
      <c r="DF333" s="764">
        <f t="shared" si="774"/>
        <v>0</v>
      </c>
      <c r="DG333" s="764">
        <f t="shared" si="774"/>
        <v>0</v>
      </c>
      <c r="DH333" s="764">
        <f t="shared" si="774"/>
        <v>0</v>
      </c>
      <c r="DI333" s="764">
        <f t="shared" si="774"/>
        <v>0</v>
      </c>
      <c r="DJ333" s="764">
        <f t="shared" si="774"/>
        <v>0</v>
      </c>
      <c r="DK333" s="764">
        <f t="shared" si="774"/>
        <v>0</v>
      </c>
      <c r="DL333" s="764">
        <f t="shared" si="775"/>
        <v>0</v>
      </c>
      <c r="DM333" s="764">
        <f t="shared" si="775"/>
        <v>0</v>
      </c>
      <c r="DN333" s="764">
        <f t="shared" si="775"/>
        <v>0</v>
      </c>
      <c r="DO333" s="764">
        <f t="shared" si="775"/>
        <v>0</v>
      </c>
      <c r="DP333" s="764">
        <f t="shared" si="775"/>
        <v>0</v>
      </c>
      <c r="DQ333" s="764">
        <f t="shared" si="775"/>
        <v>0</v>
      </c>
      <c r="DR333" s="764">
        <f t="shared" si="775"/>
        <v>0</v>
      </c>
      <c r="DS333" s="764">
        <f t="shared" si="775"/>
        <v>0</v>
      </c>
      <c r="DT333" s="764">
        <f t="shared" si="775"/>
        <v>0</v>
      </c>
      <c r="DU333" s="764">
        <f t="shared" si="775"/>
        <v>0</v>
      </c>
      <c r="DV333" s="764">
        <f t="shared" si="776"/>
        <v>0</v>
      </c>
      <c r="DW333" s="764">
        <f t="shared" si="776"/>
        <v>0</v>
      </c>
      <c r="DX333" s="764">
        <f t="shared" si="776"/>
        <v>0</v>
      </c>
      <c r="DY333" s="764">
        <f t="shared" si="776"/>
        <v>0</v>
      </c>
      <c r="DZ333" s="764">
        <f t="shared" si="776"/>
        <v>0</v>
      </c>
      <c r="EA333" s="764">
        <f t="shared" si="776"/>
        <v>0</v>
      </c>
      <c r="EB333" s="764">
        <f t="shared" si="776"/>
        <v>0</v>
      </c>
      <c r="EC333" s="764">
        <f t="shared" si="776"/>
        <v>0</v>
      </c>
      <c r="ED333" s="764">
        <f t="shared" si="776"/>
        <v>0</v>
      </c>
      <c r="EE333" s="764">
        <f t="shared" si="776"/>
        <v>0</v>
      </c>
      <c r="EF333" s="764">
        <f t="shared" si="777"/>
        <v>0</v>
      </c>
      <c r="EG333" s="764">
        <f t="shared" si="777"/>
        <v>0</v>
      </c>
      <c r="EH333" s="764">
        <f t="shared" si="777"/>
        <v>0</v>
      </c>
      <c r="EI333" s="764">
        <f t="shared" si="777"/>
        <v>0</v>
      </c>
      <c r="EJ333" s="764">
        <f t="shared" si="777"/>
        <v>0</v>
      </c>
      <c r="EK333" s="764">
        <f t="shared" si="777"/>
        <v>0</v>
      </c>
      <c r="EL333" s="764">
        <f t="shared" si="777"/>
        <v>0</v>
      </c>
      <c r="EM333" s="764">
        <f t="shared" si="777"/>
        <v>0</v>
      </c>
      <c r="EN333" s="764">
        <f t="shared" si="777"/>
        <v>0</v>
      </c>
      <c r="EO333" s="764">
        <f t="shared" si="777"/>
        <v>0</v>
      </c>
      <c r="EP333" s="764">
        <f t="shared" si="778"/>
        <v>0</v>
      </c>
      <c r="EQ333" s="764">
        <f t="shared" si="778"/>
        <v>0</v>
      </c>
      <c r="ER333" s="764">
        <f t="shared" si="778"/>
        <v>0</v>
      </c>
      <c r="ES333" s="764">
        <f t="shared" si="778"/>
        <v>0</v>
      </c>
      <c r="ET333" s="764">
        <f t="shared" si="778"/>
        <v>0</v>
      </c>
      <c r="EU333" s="764">
        <f t="shared" si="778"/>
        <v>0</v>
      </c>
      <c r="EV333" s="764">
        <f t="shared" si="778"/>
        <v>0</v>
      </c>
      <c r="EW333" s="764">
        <f t="shared" si="778"/>
        <v>0</v>
      </c>
      <c r="EX333" s="764">
        <f t="shared" si="778"/>
        <v>0</v>
      </c>
      <c r="EY333" s="764">
        <f t="shared" si="778"/>
        <v>0</v>
      </c>
      <c r="EZ333" s="764">
        <f t="shared" si="779"/>
        <v>0</v>
      </c>
      <c r="FA333" s="764">
        <f t="shared" si="779"/>
        <v>0</v>
      </c>
      <c r="FB333" s="764">
        <f t="shared" si="779"/>
        <v>0</v>
      </c>
      <c r="FC333" s="764">
        <f t="shared" si="779"/>
        <v>0</v>
      </c>
      <c r="FD333" s="764">
        <f t="shared" si="779"/>
        <v>0</v>
      </c>
      <c r="FE333" s="764">
        <f t="shared" si="779"/>
        <v>0</v>
      </c>
      <c r="FF333" s="764">
        <f t="shared" si="779"/>
        <v>0</v>
      </c>
      <c r="FG333" s="764">
        <f t="shared" si="779"/>
        <v>0</v>
      </c>
      <c r="FH333" s="764">
        <f t="shared" si="779"/>
        <v>0</v>
      </c>
      <c r="FI333" s="764">
        <f t="shared" si="779"/>
        <v>0</v>
      </c>
      <c r="FJ333" s="764">
        <f t="shared" si="780"/>
        <v>0</v>
      </c>
      <c r="FK333" s="764">
        <f t="shared" si="780"/>
        <v>0</v>
      </c>
      <c r="FL333" s="764">
        <f t="shared" si="780"/>
        <v>0</v>
      </c>
      <c r="FM333" s="764">
        <f t="shared" si="780"/>
        <v>0</v>
      </c>
      <c r="FN333" s="764">
        <f t="shared" si="780"/>
        <v>0</v>
      </c>
      <c r="FO333" s="764">
        <f t="shared" si="780"/>
        <v>0</v>
      </c>
      <c r="FP333" s="764">
        <f t="shared" si="780"/>
        <v>0</v>
      </c>
      <c r="FQ333" s="764">
        <f t="shared" si="780"/>
        <v>0</v>
      </c>
      <c r="FR333" s="764">
        <f t="shared" si="780"/>
        <v>0</v>
      </c>
      <c r="FS333" s="764">
        <f t="shared" si="780"/>
        <v>0</v>
      </c>
      <c r="FT333" s="764">
        <f t="shared" si="781"/>
        <v>0</v>
      </c>
      <c r="FU333" s="764">
        <f t="shared" si="781"/>
        <v>0</v>
      </c>
      <c r="FV333" s="764">
        <f t="shared" si="781"/>
        <v>0</v>
      </c>
      <c r="FW333" s="764">
        <f t="shared" si="781"/>
        <v>0</v>
      </c>
      <c r="FX333" s="764">
        <f t="shared" si="781"/>
        <v>0</v>
      </c>
      <c r="FY333" s="764">
        <f t="shared" si="781"/>
        <v>0</v>
      </c>
      <c r="FZ333" s="764">
        <f t="shared" si="781"/>
        <v>0</v>
      </c>
      <c r="GA333" s="764">
        <f t="shared" si="781"/>
        <v>0</v>
      </c>
      <c r="GB333" s="764">
        <f t="shared" si="781"/>
        <v>0</v>
      </c>
      <c r="GC333" s="764">
        <f t="shared" si="781"/>
        <v>0</v>
      </c>
      <c r="GD333" s="764">
        <f t="shared" si="782"/>
        <v>0</v>
      </c>
      <c r="GE333" s="764">
        <f t="shared" si="782"/>
        <v>0</v>
      </c>
      <c r="GF333" s="764">
        <f t="shared" si="782"/>
        <v>0</v>
      </c>
      <c r="GG333" s="764">
        <f t="shared" si="782"/>
        <v>0</v>
      </c>
      <c r="GH333" s="764">
        <f t="shared" si="782"/>
        <v>0</v>
      </c>
      <c r="GI333" s="764">
        <f t="shared" si="782"/>
        <v>0</v>
      </c>
      <c r="GJ333" s="764">
        <f t="shared" si="782"/>
        <v>0</v>
      </c>
      <c r="GK333" s="764">
        <f t="shared" si="782"/>
        <v>0</v>
      </c>
      <c r="GL333" s="764">
        <f t="shared" si="782"/>
        <v>0</v>
      </c>
      <c r="GM333" s="764">
        <f t="shared" si="782"/>
        <v>0</v>
      </c>
      <c r="GN333" s="764">
        <f t="shared" si="783"/>
        <v>0</v>
      </c>
      <c r="GO333" s="764">
        <f t="shared" si="783"/>
        <v>0</v>
      </c>
      <c r="GP333" s="764">
        <f t="shared" si="783"/>
        <v>0</v>
      </c>
      <c r="GQ333" s="764">
        <f t="shared" si="783"/>
        <v>0</v>
      </c>
      <c r="GR333" s="764">
        <f t="shared" si="783"/>
        <v>0</v>
      </c>
      <c r="GS333" s="764">
        <f t="shared" si="783"/>
        <v>0</v>
      </c>
      <c r="GT333" s="764">
        <f t="shared" si="783"/>
        <v>0</v>
      </c>
      <c r="GU333" s="764">
        <f t="shared" si="783"/>
        <v>0</v>
      </c>
      <c r="GV333" s="764">
        <f t="shared" si="783"/>
        <v>0</v>
      </c>
      <c r="GW333" s="764">
        <f t="shared" si="783"/>
        <v>0</v>
      </c>
      <c r="GX333" s="764">
        <f t="shared" si="784"/>
        <v>0</v>
      </c>
      <c r="GY333" s="764">
        <f t="shared" si="784"/>
        <v>0</v>
      </c>
      <c r="GZ333" s="764">
        <f t="shared" si="784"/>
        <v>0</v>
      </c>
      <c r="HA333" s="764">
        <f t="shared" si="784"/>
        <v>0</v>
      </c>
      <c r="HB333" s="764">
        <f t="shared" si="784"/>
        <v>0</v>
      </c>
      <c r="HC333" s="764">
        <f t="shared" si="784"/>
        <v>0</v>
      </c>
      <c r="HD333" s="764">
        <f t="shared" si="784"/>
        <v>0</v>
      </c>
      <c r="HE333" s="764">
        <f t="shared" si="784"/>
        <v>0</v>
      </c>
      <c r="HF333" s="764">
        <f t="shared" si="784"/>
        <v>0</v>
      </c>
      <c r="HG333" s="764">
        <f t="shared" si="784"/>
        <v>0</v>
      </c>
      <c r="HH333" s="764">
        <f t="shared" si="785"/>
        <v>0</v>
      </c>
      <c r="HI333" s="764">
        <f t="shared" si="785"/>
        <v>0</v>
      </c>
      <c r="HJ333" s="764">
        <f t="shared" si="785"/>
        <v>0</v>
      </c>
      <c r="HK333" s="764">
        <f t="shared" si="785"/>
        <v>0</v>
      </c>
      <c r="HL333" s="764">
        <f t="shared" si="785"/>
        <v>0</v>
      </c>
      <c r="HM333" s="764">
        <f t="shared" si="785"/>
        <v>0</v>
      </c>
      <c r="HN333" s="764">
        <f t="shared" si="785"/>
        <v>0</v>
      </c>
      <c r="HO333" s="764">
        <f t="shared" si="785"/>
        <v>0</v>
      </c>
      <c r="HP333" s="764">
        <f t="shared" si="785"/>
        <v>0</v>
      </c>
      <c r="HQ333" s="764">
        <f t="shared" si="785"/>
        <v>0</v>
      </c>
      <c r="HR333" s="764">
        <f t="shared" si="786"/>
        <v>0</v>
      </c>
      <c r="HS333" s="764">
        <f t="shared" si="786"/>
        <v>0</v>
      </c>
      <c r="HT333" s="764">
        <f t="shared" si="786"/>
        <v>0</v>
      </c>
      <c r="HU333" s="764">
        <f t="shared" si="786"/>
        <v>0</v>
      </c>
      <c r="HV333" s="764">
        <f t="shared" si="786"/>
        <v>0</v>
      </c>
      <c r="HW333" s="764">
        <f t="shared" si="786"/>
        <v>0</v>
      </c>
      <c r="HX333" s="764">
        <f t="shared" si="786"/>
        <v>0</v>
      </c>
      <c r="HY333" s="764">
        <f t="shared" si="786"/>
        <v>0</v>
      </c>
      <c r="HZ333" s="764">
        <f t="shared" si="786"/>
        <v>0</v>
      </c>
      <c r="IA333" s="764">
        <f t="shared" si="786"/>
        <v>0</v>
      </c>
      <c r="IB333" s="764">
        <f t="shared" si="787"/>
        <v>0</v>
      </c>
      <c r="IC333" s="764">
        <f t="shared" si="787"/>
        <v>0</v>
      </c>
      <c r="ID333" s="764">
        <f t="shared" si="787"/>
        <v>0</v>
      </c>
      <c r="IE333" s="764">
        <f t="shared" si="787"/>
        <v>0</v>
      </c>
      <c r="IF333" s="764">
        <f t="shared" si="787"/>
        <v>0</v>
      </c>
      <c r="IG333" s="764">
        <f t="shared" si="787"/>
        <v>0</v>
      </c>
      <c r="IH333" s="764">
        <f t="shared" si="787"/>
        <v>0</v>
      </c>
      <c r="II333" s="764">
        <f t="shared" si="787"/>
        <v>0</v>
      </c>
      <c r="IJ333" s="764">
        <f t="shared" si="787"/>
        <v>0</v>
      </c>
      <c r="IK333" s="764">
        <f t="shared" si="787"/>
        <v>0</v>
      </c>
      <c r="IL333" s="764">
        <f t="shared" si="788"/>
        <v>0</v>
      </c>
      <c r="IM333" s="764">
        <f t="shared" si="788"/>
        <v>0</v>
      </c>
      <c r="IN333" s="764">
        <f t="shared" si="788"/>
        <v>0</v>
      </c>
      <c r="IO333" s="764">
        <f t="shared" si="788"/>
        <v>0</v>
      </c>
      <c r="IP333" s="764">
        <f t="shared" si="788"/>
        <v>0</v>
      </c>
      <c r="IQ333" s="764">
        <f t="shared" si="788"/>
        <v>0</v>
      </c>
      <c r="IR333" s="764">
        <f t="shared" si="788"/>
        <v>0</v>
      </c>
      <c r="IS333" s="764">
        <f t="shared" si="788"/>
        <v>0</v>
      </c>
      <c r="IT333" s="764">
        <f t="shared" si="788"/>
        <v>0</v>
      </c>
      <c r="IU333" s="764">
        <f t="shared" si="788"/>
        <v>0</v>
      </c>
      <c r="IV333" s="764">
        <f t="shared" si="788"/>
        <v>0</v>
      </c>
      <c r="IW333" s="764">
        <f t="shared" si="788"/>
        <v>0</v>
      </c>
      <c r="IX333" s="764">
        <f t="shared" si="788"/>
        <v>0</v>
      </c>
      <c r="IY333" s="764">
        <f t="shared" si="788"/>
        <v>0</v>
      </c>
      <c r="IZ333" s="764">
        <f t="shared" si="788"/>
        <v>0</v>
      </c>
      <c r="JA333" s="764">
        <f t="shared" si="788"/>
        <v>0</v>
      </c>
      <c r="JB333" s="764">
        <f t="shared" si="788"/>
        <v>0</v>
      </c>
      <c r="JC333" s="764">
        <f t="shared" si="788"/>
        <v>0</v>
      </c>
      <c r="JD333" s="764">
        <f t="shared" si="767"/>
        <v>0</v>
      </c>
      <c r="JE333" s="764">
        <f t="shared" si="767"/>
        <v>0</v>
      </c>
      <c r="JF333" s="764">
        <f t="shared" si="767"/>
        <v>0</v>
      </c>
      <c r="JG333" s="764">
        <f t="shared" ref="JD333:JO343" si="795">IF($D333=JG$5,$J333,0)</f>
        <v>0</v>
      </c>
      <c r="JH333" s="764">
        <f t="shared" si="767"/>
        <v>0</v>
      </c>
      <c r="JI333" s="764">
        <f t="shared" si="767"/>
        <v>0</v>
      </c>
      <c r="JJ333" s="764">
        <f t="shared" si="767"/>
        <v>0</v>
      </c>
      <c r="JK333" s="764">
        <f t="shared" si="795"/>
        <v>0</v>
      </c>
      <c r="JL333" s="764">
        <f t="shared" si="788"/>
        <v>0</v>
      </c>
      <c r="JM333" s="764">
        <f t="shared" si="788"/>
        <v>0</v>
      </c>
      <c r="JN333" s="764">
        <f t="shared" si="788"/>
        <v>0</v>
      </c>
      <c r="JO333" s="764">
        <f t="shared" si="795"/>
        <v>0</v>
      </c>
      <c r="JP333" s="764">
        <f t="shared" si="788"/>
        <v>0</v>
      </c>
      <c r="JQ333" s="764">
        <f t="shared" si="789"/>
        <v>0</v>
      </c>
      <c r="JR333" s="764">
        <f t="shared" si="789"/>
        <v>0</v>
      </c>
      <c r="JS333" s="764">
        <f t="shared" si="788"/>
        <v>0</v>
      </c>
      <c r="JT333" s="765">
        <f t="shared" si="790"/>
        <v>0</v>
      </c>
      <c r="JU333" s="229">
        <f t="shared" si="791"/>
        <v>0</v>
      </c>
    </row>
    <row r="334" spans="1:281" ht="12.75" customHeight="1">
      <c r="A334" s="57"/>
      <c r="B334" s="52"/>
      <c r="C334" s="52"/>
      <c r="D334" s="62"/>
      <c r="E334" s="743" t="str">
        <f t="shared" si="768"/>
        <v xml:space="preserve"> </v>
      </c>
      <c r="F334" s="56"/>
      <c r="G334" s="228"/>
      <c r="H334" s="744">
        <f>SUMIF(Ajuste!$C$8:$C$483,$B$6:$B$499,Ajuste!$E$8:$E$483)</f>
        <v>0</v>
      </c>
      <c r="I334" s="744">
        <f>SUMIF(Ajuste!$C$8:$C$483,$B$6:$B$499,Ajuste!$F$8:$F$483)</f>
        <v>0</v>
      </c>
      <c r="J334" s="229">
        <f t="shared" si="792"/>
        <v>0</v>
      </c>
      <c r="K334" s="764">
        <f t="shared" si="769"/>
        <v>0</v>
      </c>
      <c r="L334" s="764">
        <f t="shared" si="794"/>
        <v>0</v>
      </c>
      <c r="M334" s="764">
        <f t="shared" si="794"/>
        <v>0</v>
      </c>
      <c r="N334" s="764">
        <f t="shared" si="794"/>
        <v>0</v>
      </c>
      <c r="O334" s="764">
        <f t="shared" si="794"/>
        <v>0</v>
      </c>
      <c r="P334" s="764">
        <f t="shared" si="794"/>
        <v>0</v>
      </c>
      <c r="Q334" s="764">
        <f t="shared" si="794"/>
        <v>0</v>
      </c>
      <c r="R334" s="764">
        <f t="shared" si="794"/>
        <v>0</v>
      </c>
      <c r="S334" s="764">
        <f t="shared" si="794"/>
        <v>0</v>
      </c>
      <c r="T334" s="764">
        <f t="shared" si="794"/>
        <v>0</v>
      </c>
      <c r="U334" s="764">
        <f t="shared" si="794"/>
        <v>0</v>
      </c>
      <c r="V334" s="764">
        <f t="shared" si="794"/>
        <v>0</v>
      </c>
      <c r="W334" s="764">
        <f t="shared" si="794"/>
        <v>0</v>
      </c>
      <c r="X334" s="764">
        <f t="shared" si="794"/>
        <v>0</v>
      </c>
      <c r="Y334" s="764">
        <f t="shared" si="794"/>
        <v>0</v>
      </c>
      <c r="Z334" s="764">
        <f t="shared" si="794"/>
        <v>0</v>
      </c>
      <c r="AA334" s="764">
        <f t="shared" si="794"/>
        <v>0</v>
      </c>
      <c r="AB334" s="764">
        <f t="shared" si="794"/>
        <v>0</v>
      </c>
      <c r="AC334" s="764">
        <f t="shared" si="794"/>
        <v>0</v>
      </c>
      <c r="AD334" s="764">
        <f t="shared" si="794"/>
        <v>0</v>
      </c>
      <c r="AE334" s="764">
        <f t="shared" si="794"/>
        <v>0</v>
      </c>
      <c r="AF334" s="764">
        <f t="shared" si="794"/>
        <v>0</v>
      </c>
      <c r="AG334" s="764">
        <f t="shared" si="794"/>
        <v>0</v>
      </c>
      <c r="AH334" s="764">
        <f t="shared" si="794"/>
        <v>0</v>
      </c>
      <c r="AI334" s="764">
        <f t="shared" si="794"/>
        <v>0</v>
      </c>
      <c r="AJ334" s="764">
        <f t="shared" si="794"/>
        <v>0</v>
      </c>
      <c r="AK334" s="764">
        <f t="shared" si="794"/>
        <v>0</v>
      </c>
      <c r="AL334" s="764">
        <f t="shared" si="794"/>
        <v>0</v>
      </c>
      <c r="AM334" s="764">
        <f t="shared" si="794"/>
        <v>0</v>
      </c>
      <c r="AN334" s="764">
        <f t="shared" si="794"/>
        <v>0</v>
      </c>
      <c r="AO334" s="764">
        <f t="shared" si="794"/>
        <v>0</v>
      </c>
      <c r="AP334" s="764">
        <f t="shared" si="794"/>
        <v>0</v>
      </c>
      <c r="AQ334" s="764">
        <f t="shared" si="794"/>
        <v>0</v>
      </c>
      <c r="AR334" s="764">
        <f t="shared" si="794"/>
        <v>0</v>
      </c>
      <c r="AS334" s="764">
        <f t="shared" si="794"/>
        <v>0</v>
      </c>
      <c r="AT334" s="764">
        <f t="shared" si="794"/>
        <v>0</v>
      </c>
      <c r="AU334" s="764">
        <f t="shared" si="794"/>
        <v>0</v>
      </c>
      <c r="AV334" s="764">
        <f t="shared" si="794"/>
        <v>0</v>
      </c>
      <c r="AW334" s="764">
        <f t="shared" si="794"/>
        <v>0</v>
      </c>
      <c r="AX334" s="764">
        <f t="shared" si="794"/>
        <v>0</v>
      </c>
      <c r="AY334" s="764">
        <f t="shared" si="794"/>
        <v>0</v>
      </c>
      <c r="AZ334" s="764">
        <f t="shared" si="794"/>
        <v>0</v>
      </c>
      <c r="BA334" s="764">
        <f t="shared" si="794"/>
        <v>0</v>
      </c>
      <c r="BB334" s="764">
        <f t="shared" si="794"/>
        <v>0</v>
      </c>
      <c r="BC334" s="764">
        <f t="shared" si="794"/>
        <v>0</v>
      </c>
      <c r="BD334" s="764">
        <f t="shared" si="794"/>
        <v>0</v>
      </c>
      <c r="BE334" s="764">
        <f t="shared" si="794"/>
        <v>0</v>
      </c>
      <c r="BF334" s="764">
        <f t="shared" si="769"/>
        <v>0</v>
      </c>
      <c r="BG334" s="764">
        <f t="shared" si="769"/>
        <v>0</v>
      </c>
      <c r="BH334" s="764">
        <f t="shared" si="769"/>
        <v>0</v>
      </c>
      <c r="BI334" s="764">
        <f t="shared" si="769"/>
        <v>0</v>
      </c>
      <c r="BJ334" s="764">
        <f t="shared" si="769"/>
        <v>0</v>
      </c>
      <c r="BK334" s="764">
        <f t="shared" si="769"/>
        <v>0</v>
      </c>
      <c r="BL334" s="764">
        <f t="shared" si="769"/>
        <v>0</v>
      </c>
      <c r="BM334" s="764">
        <f t="shared" si="769"/>
        <v>0</v>
      </c>
      <c r="BN334" s="764">
        <f t="shared" si="770"/>
        <v>0</v>
      </c>
      <c r="BO334" s="764">
        <f t="shared" si="770"/>
        <v>0</v>
      </c>
      <c r="BP334" s="764">
        <f t="shared" si="770"/>
        <v>0</v>
      </c>
      <c r="BQ334" s="764">
        <f t="shared" si="770"/>
        <v>0</v>
      </c>
      <c r="BR334" s="764">
        <f t="shared" si="770"/>
        <v>0</v>
      </c>
      <c r="BS334" s="764">
        <f t="shared" si="770"/>
        <v>0</v>
      </c>
      <c r="BT334" s="764">
        <f t="shared" si="770"/>
        <v>0</v>
      </c>
      <c r="BU334" s="764">
        <f t="shared" si="770"/>
        <v>0</v>
      </c>
      <c r="BV334" s="764">
        <f t="shared" si="770"/>
        <v>0</v>
      </c>
      <c r="BW334" s="764">
        <f t="shared" si="770"/>
        <v>0</v>
      </c>
      <c r="BX334" s="764">
        <f t="shared" si="771"/>
        <v>0</v>
      </c>
      <c r="BY334" s="764">
        <f t="shared" si="771"/>
        <v>0</v>
      </c>
      <c r="BZ334" s="764">
        <f t="shared" si="771"/>
        <v>0</v>
      </c>
      <c r="CA334" s="764">
        <f t="shared" si="771"/>
        <v>0</v>
      </c>
      <c r="CB334" s="764">
        <f t="shared" si="771"/>
        <v>0</v>
      </c>
      <c r="CC334" s="764">
        <f t="shared" si="771"/>
        <v>0</v>
      </c>
      <c r="CD334" s="764">
        <f t="shared" si="771"/>
        <v>0</v>
      </c>
      <c r="CE334" s="764">
        <f t="shared" si="771"/>
        <v>0</v>
      </c>
      <c r="CF334" s="764">
        <f t="shared" si="771"/>
        <v>0</v>
      </c>
      <c r="CG334" s="764">
        <f t="shared" si="771"/>
        <v>0</v>
      </c>
      <c r="CH334" s="764">
        <f t="shared" si="772"/>
        <v>0</v>
      </c>
      <c r="CI334" s="764">
        <f t="shared" si="772"/>
        <v>0</v>
      </c>
      <c r="CJ334" s="764">
        <f t="shared" si="772"/>
        <v>0</v>
      </c>
      <c r="CK334" s="764">
        <f t="shared" si="772"/>
        <v>0</v>
      </c>
      <c r="CL334" s="764">
        <f t="shared" si="772"/>
        <v>0</v>
      </c>
      <c r="CM334" s="764">
        <f t="shared" si="772"/>
        <v>0</v>
      </c>
      <c r="CN334" s="764">
        <f t="shared" si="772"/>
        <v>0</v>
      </c>
      <c r="CO334" s="764">
        <f t="shared" si="772"/>
        <v>0</v>
      </c>
      <c r="CP334" s="764">
        <f t="shared" si="772"/>
        <v>0</v>
      </c>
      <c r="CQ334" s="764">
        <f t="shared" si="772"/>
        <v>0</v>
      </c>
      <c r="CR334" s="764">
        <f t="shared" si="773"/>
        <v>0</v>
      </c>
      <c r="CS334" s="764">
        <f t="shared" si="773"/>
        <v>0</v>
      </c>
      <c r="CT334" s="764">
        <f t="shared" si="773"/>
        <v>0</v>
      </c>
      <c r="CU334" s="764">
        <f t="shared" si="773"/>
        <v>0</v>
      </c>
      <c r="CV334" s="764">
        <f t="shared" si="773"/>
        <v>0</v>
      </c>
      <c r="CW334" s="764">
        <f t="shared" si="773"/>
        <v>0</v>
      </c>
      <c r="CX334" s="764">
        <f t="shared" si="773"/>
        <v>0</v>
      </c>
      <c r="CY334" s="764">
        <f t="shared" si="773"/>
        <v>0</v>
      </c>
      <c r="CZ334" s="764">
        <f t="shared" si="773"/>
        <v>0</v>
      </c>
      <c r="DA334" s="764">
        <f t="shared" si="773"/>
        <v>0</v>
      </c>
      <c r="DB334" s="764">
        <f t="shared" si="774"/>
        <v>0</v>
      </c>
      <c r="DC334" s="764">
        <f t="shared" si="774"/>
        <v>0</v>
      </c>
      <c r="DD334" s="764">
        <f t="shared" si="774"/>
        <v>0</v>
      </c>
      <c r="DE334" s="764">
        <f t="shared" si="774"/>
        <v>0</v>
      </c>
      <c r="DF334" s="764">
        <f t="shared" si="774"/>
        <v>0</v>
      </c>
      <c r="DG334" s="764">
        <f t="shared" si="774"/>
        <v>0</v>
      </c>
      <c r="DH334" s="764">
        <f t="shared" si="774"/>
        <v>0</v>
      </c>
      <c r="DI334" s="764">
        <f t="shared" si="774"/>
        <v>0</v>
      </c>
      <c r="DJ334" s="764">
        <f t="shared" si="774"/>
        <v>0</v>
      </c>
      <c r="DK334" s="764">
        <f t="shared" si="774"/>
        <v>0</v>
      </c>
      <c r="DL334" s="764">
        <f t="shared" si="775"/>
        <v>0</v>
      </c>
      <c r="DM334" s="764">
        <f t="shared" si="775"/>
        <v>0</v>
      </c>
      <c r="DN334" s="764">
        <f t="shared" si="775"/>
        <v>0</v>
      </c>
      <c r="DO334" s="764">
        <f t="shared" si="775"/>
        <v>0</v>
      </c>
      <c r="DP334" s="764">
        <f t="shared" si="775"/>
        <v>0</v>
      </c>
      <c r="DQ334" s="764">
        <f t="shared" si="775"/>
        <v>0</v>
      </c>
      <c r="DR334" s="764">
        <f t="shared" si="775"/>
        <v>0</v>
      </c>
      <c r="DS334" s="764">
        <f t="shared" si="775"/>
        <v>0</v>
      </c>
      <c r="DT334" s="764">
        <f t="shared" si="775"/>
        <v>0</v>
      </c>
      <c r="DU334" s="764">
        <f t="shared" si="775"/>
        <v>0</v>
      </c>
      <c r="DV334" s="764">
        <f t="shared" si="776"/>
        <v>0</v>
      </c>
      <c r="DW334" s="764">
        <f t="shared" si="776"/>
        <v>0</v>
      </c>
      <c r="DX334" s="764">
        <f t="shared" si="776"/>
        <v>0</v>
      </c>
      <c r="DY334" s="764">
        <f t="shared" si="776"/>
        <v>0</v>
      </c>
      <c r="DZ334" s="764">
        <f t="shared" si="776"/>
        <v>0</v>
      </c>
      <c r="EA334" s="764">
        <f t="shared" si="776"/>
        <v>0</v>
      </c>
      <c r="EB334" s="764">
        <f t="shared" si="776"/>
        <v>0</v>
      </c>
      <c r="EC334" s="764">
        <f t="shared" si="776"/>
        <v>0</v>
      </c>
      <c r="ED334" s="764">
        <f t="shared" si="776"/>
        <v>0</v>
      </c>
      <c r="EE334" s="764">
        <f t="shared" si="776"/>
        <v>0</v>
      </c>
      <c r="EF334" s="764">
        <f t="shared" si="777"/>
        <v>0</v>
      </c>
      <c r="EG334" s="764">
        <f t="shared" si="777"/>
        <v>0</v>
      </c>
      <c r="EH334" s="764">
        <f t="shared" si="777"/>
        <v>0</v>
      </c>
      <c r="EI334" s="764">
        <f t="shared" si="777"/>
        <v>0</v>
      </c>
      <c r="EJ334" s="764">
        <f t="shared" si="777"/>
        <v>0</v>
      </c>
      <c r="EK334" s="764">
        <f t="shared" si="777"/>
        <v>0</v>
      </c>
      <c r="EL334" s="764">
        <f t="shared" si="777"/>
        <v>0</v>
      </c>
      <c r="EM334" s="764">
        <f t="shared" si="777"/>
        <v>0</v>
      </c>
      <c r="EN334" s="764">
        <f t="shared" si="777"/>
        <v>0</v>
      </c>
      <c r="EO334" s="764">
        <f t="shared" si="777"/>
        <v>0</v>
      </c>
      <c r="EP334" s="764">
        <f t="shared" si="778"/>
        <v>0</v>
      </c>
      <c r="EQ334" s="764">
        <f t="shared" si="778"/>
        <v>0</v>
      </c>
      <c r="ER334" s="764">
        <f t="shared" si="778"/>
        <v>0</v>
      </c>
      <c r="ES334" s="764">
        <f t="shared" si="778"/>
        <v>0</v>
      </c>
      <c r="ET334" s="764">
        <f t="shared" si="778"/>
        <v>0</v>
      </c>
      <c r="EU334" s="764">
        <f t="shared" si="778"/>
        <v>0</v>
      </c>
      <c r="EV334" s="764">
        <f t="shared" si="778"/>
        <v>0</v>
      </c>
      <c r="EW334" s="764">
        <f t="shared" si="778"/>
        <v>0</v>
      </c>
      <c r="EX334" s="764">
        <f t="shared" si="778"/>
        <v>0</v>
      </c>
      <c r="EY334" s="764">
        <f t="shared" si="778"/>
        <v>0</v>
      </c>
      <c r="EZ334" s="764">
        <f t="shared" si="779"/>
        <v>0</v>
      </c>
      <c r="FA334" s="764">
        <f t="shared" si="779"/>
        <v>0</v>
      </c>
      <c r="FB334" s="764">
        <f t="shared" si="779"/>
        <v>0</v>
      </c>
      <c r="FC334" s="764">
        <f t="shared" si="779"/>
        <v>0</v>
      </c>
      <c r="FD334" s="764">
        <f t="shared" si="779"/>
        <v>0</v>
      </c>
      <c r="FE334" s="764">
        <f t="shared" si="779"/>
        <v>0</v>
      </c>
      <c r="FF334" s="764">
        <f t="shared" si="779"/>
        <v>0</v>
      </c>
      <c r="FG334" s="764">
        <f t="shared" si="779"/>
        <v>0</v>
      </c>
      <c r="FH334" s="764">
        <f t="shared" si="779"/>
        <v>0</v>
      </c>
      <c r="FI334" s="764">
        <f t="shared" si="779"/>
        <v>0</v>
      </c>
      <c r="FJ334" s="764">
        <f t="shared" si="780"/>
        <v>0</v>
      </c>
      <c r="FK334" s="764">
        <f t="shared" si="780"/>
        <v>0</v>
      </c>
      <c r="FL334" s="764">
        <f t="shared" si="780"/>
        <v>0</v>
      </c>
      <c r="FM334" s="764">
        <f t="shared" si="780"/>
        <v>0</v>
      </c>
      <c r="FN334" s="764">
        <f t="shared" si="780"/>
        <v>0</v>
      </c>
      <c r="FO334" s="764">
        <f t="shared" si="780"/>
        <v>0</v>
      </c>
      <c r="FP334" s="764">
        <f t="shared" si="780"/>
        <v>0</v>
      </c>
      <c r="FQ334" s="764">
        <f t="shared" si="780"/>
        <v>0</v>
      </c>
      <c r="FR334" s="764">
        <f t="shared" si="780"/>
        <v>0</v>
      </c>
      <c r="FS334" s="764">
        <f t="shared" si="780"/>
        <v>0</v>
      </c>
      <c r="FT334" s="764">
        <f t="shared" si="781"/>
        <v>0</v>
      </c>
      <c r="FU334" s="764">
        <f t="shared" si="781"/>
        <v>0</v>
      </c>
      <c r="FV334" s="764">
        <f t="shared" si="781"/>
        <v>0</v>
      </c>
      <c r="FW334" s="764">
        <f t="shared" si="781"/>
        <v>0</v>
      </c>
      <c r="FX334" s="764">
        <f t="shared" si="781"/>
        <v>0</v>
      </c>
      <c r="FY334" s="764">
        <f t="shared" si="781"/>
        <v>0</v>
      </c>
      <c r="FZ334" s="764">
        <f t="shared" si="781"/>
        <v>0</v>
      </c>
      <c r="GA334" s="764">
        <f t="shared" si="781"/>
        <v>0</v>
      </c>
      <c r="GB334" s="764">
        <f t="shared" si="781"/>
        <v>0</v>
      </c>
      <c r="GC334" s="764">
        <f t="shared" si="781"/>
        <v>0</v>
      </c>
      <c r="GD334" s="764">
        <f t="shared" si="782"/>
        <v>0</v>
      </c>
      <c r="GE334" s="764">
        <f t="shared" si="782"/>
        <v>0</v>
      </c>
      <c r="GF334" s="764">
        <f t="shared" si="782"/>
        <v>0</v>
      </c>
      <c r="GG334" s="764">
        <f t="shared" si="782"/>
        <v>0</v>
      </c>
      <c r="GH334" s="764">
        <f t="shared" si="782"/>
        <v>0</v>
      </c>
      <c r="GI334" s="764">
        <f t="shared" si="782"/>
        <v>0</v>
      </c>
      <c r="GJ334" s="764">
        <f t="shared" si="782"/>
        <v>0</v>
      </c>
      <c r="GK334" s="764">
        <f t="shared" si="782"/>
        <v>0</v>
      </c>
      <c r="GL334" s="764">
        <f t="shared" si="782"/>
        <v>0</v>
      </c>
      <c r="GM334" s="764">
        <f t="shared" si="782"/>
        <v>0</v>
      </c>
      <c r="GN334" s="764">
        <f t="shared" si="783"/>
        <v>0</v>
      </c>
      <c r="GO334" s="764">
        <f t="shared" si="783"/>
        <v>0</v>
      </c>
      <c r="GP334" s="764">
        <f t="shared" si="783"/>
        <v>0</v>
      </c>
      <c r="GQ334" s="764">
        <f t="shared" si="783"/>
        <v>0</v>
      </c>
      <c r="GR334" s="764">
        <f t="shared" si="783"/>
        <v>0</v>
      </c>
      <c r="GS334" s="764">
        <f t="shared" si="783"/>
        <v>0</v>
      </c>
      <c r="GT334" s="764">
        <f t="shared" si="783"/>
        <v>0</v>
      </c>
      <c r="GU334" s="764">
        <f t="shared" si="783"/>
        <v>0</v>
      </c>
      <c r="GV334" s="764">
        <f t="shared" si="783"/>
        <v>0</v>
      </c>
      <c r="GW334" s="764">
        <f t="shared" si="783"/>
        <v>0</v>
      </c>
      <c r="GX334" s="764">
        <f t="shared" si="784"/>
        <v>0</v>
      </c>
      <c r="GY334" s="764">
        <f t="shared" si="784"/>
        <v>0</v>
      </c>
      <c r="GZ334" s="764">
        <f t="shared" si="784"/>
        <v>0</v>
      </c>
      <c r="HA334" s="764">
        <f t="shared" si="784"/>
        <v>0</v>
      </c>
      <c r="HB334" s="764">
        <f t="shared" si="784"/>
        <v>0</v>
      </c>
      <c r="HC334" s="764">
        <f t="shared" si="784"/>
        <v>0</v>
      </c>
      <c r="HD334" s="764">
        <f t="shared" si="784"/>
        <v>0</v>
      </c>
      <c r="HE334" s="764">
        <f t="shared" si="784"/>
        <v>0</v>
      </c>
      <c r="HF334" s="764">
        <f t="shared" si="784"/>
        <v>0</v>
      </c>
      <c r="HG334" s="764">
        <f t="shared" si="784"/>
        <v>0</v>
      </c>
      <c r="HH334" s="764">
        <f t="shared" si="785"/>
        <v>0</v>
      </c>
      <c r="HI334" s="764">
        <f t="shared" si="785"/>
        <v>0</v>
      </c>
      <c r="HJ334" s="764">
        <f t="shared" si="785"/>
        <v>0</v>
      </c>
      <c r="HK334" s="764">
        <f t="shared" si="785"/>
        <v>0</v>
      </c>
      <c r="HL334" s="764">
        <f t="shared" si="785"/>
        <v>0</v>
      </c>
      <c r="HM334" s="764">
        <f t="shared" si="785"/>
        <v>0</v>
      </c>
      <c r="HN334" s="764">
        <f t="shared" si="785"/>
        <v>0</v>
      </c>
      <c r="HO334" s="764">
        <f t="shared" si="785"/>
        <v>0</v>
      </c>
      <c r="HP334" s="764">
        <f t="shared" si="785"/>
        <v>0</v>
      </c>
      <c r="HQ334" s="764">
        <f t="shared" si="785"/>
        <v>0</v>
      </c>
      <c r="HR334" s="764">
        <f t="shared" si="786"/>
        <v>0</v>
      </c>
      <c r="HS334" s="764">
        <f t="shared" si="786"/>
        <v>0</v>
      </c>
      <c r="HT334" s="764">
        <f t="shared" si="786"/>
        <v>0</v>
      </c>
      <c r="HU334" s="764">
        <f t="shared" si="786"/>
        <v>0</v>
      </c>
      <c r="HV334" s="764">
        <f t="shared" si="786"/>
        <v>0</v>
      </c>
      <c r="HW334" s="764">
        <f t="shared" si="786"/>
        <v>0</v>
      </c>
      <c r="HX334" s="764">
        <f t="shared" si="786"/>
        <v>0</v>
      </c>
      <c r="HY334" s="764">
        <f t="shared" si="786"/>
        <v>0</v>
      </c>
      <c r="HZ334" s="764">
        <f t="shared" si="786"/>
        <v>0</v>
      </c>
      <c r="IA334" s="764">
        <f t="shared" si="786"/>
        <v>0</v>
      </c>
      <c r="IB334" s="764">
        <f t="shared" si="787"/>
        <v>0</v>
      </c>
      <c r="IC334" s="764">
        <f t="shared" si="787"/>
        <v>0</v>
      </c>
      <c r="ID334" s="764">
        <f t="shared" si="787"/>
        <v>0</v>
      </c>
      <c r="IE334" s="764">
        <f t="shared" si="787"/>
        <v>0</v>
      </c>
      <c r="IF334" s="764">
        <f t="shared" si="787"/>
        <v>0</v>
      </c>
      <c r="IG334" s="764">
        <f t="shared" si="787"/>
        <v>0</v>
      </c>
      <c r="IH334" s="764">
        <f t="shared" si="787"/>
        <v>0</v>
      </c>
      <c r="II334" s="764">
        <f t="shared" si="787"/>
        <v>0</v>
      </c>
      <c r="IJ334" s="764">
        <f t="shared" si="787"/>
        <v>0</v>
      </c>
      <c r="IK334" s="764">
        <f t="shared" si="787"/>
        <v>0</v>
      </c>
      <c r="IL334" s="764">
        <f t="shared" si="788"/>
        <v>0</v>
      </c>
      <c r="IM334" s="764">
        <f t="shared" si="788"/>
        <v>0</v>
      </c>
      <c r="IN334" s="764">
        <f t="shared" si="788"/>
        <v>0</v>
      </c>
      <c r="IO334" s="764">
        <f t="shared" si="788"/>
        <v>0</v>
      </c>
      <c r="IP334" s="764">
        <f t="shared" si="788"/>
        <v>0</v>
      </c>
      <c r="IQ334" s="764">
        <f t="shared" si="788"/>
        <v>0</v>
      </c>
      <c r="IR334" s="764">
        <f t="shared" si="788"/>
        <v>0</v>
      </c>
      <c r="IS334" s="764">
        <f t="shared" si="788"/>
        <v>0</v>
      </c>
      <c r="IT334" s="764">
        <f t="shared" si="788"/>
        <v>0</v>
      </c>
      <c r="IU334" s="764">
        <f t="shared" si="788"/>
        <v>0</v>
      </c>
      <c r="IV334" s="764">
        <f t="shared" si="788"/>
        <v>0</v>
      </c>
      <c r="IW334" s="764">
        <f t="shared" si="788"/>
        <v>0</v>
      </c>
      <c r="IX334" s="764">
        <f t="shared" si="788"/>
        <v>0</v>
      </c>
      <c r="IY334" s="764">
        <f t="shared" si="788"/>
        <v>0</v>
      </c>
      <c r="IZ334" s="764">
        <f t="shared" si="788"/>
        <v>0</v>
      </c>
      <c r="JA334" s="764">
        <f t="shared" si="788"/>
        <v>0</v>
      </c>
      <c r="JB334" s="764">
        <f t="shared" si="788"/>
        <v>0</v>
      </c>
      <c r="JC334" s="764">
        <f t="shared" si="788"/>
        <v>0</v>
      </c>
      <c r="JD334" s="764">
        <f t="shared" si="795"/>
        <v>0</v>
      </c>
      <c r="JE334" s="764">
        <f t="shared" si="795"/>
        <v>0</v>
      </c>
      <c r="JF334" s="764">
        <f t="shared" si="795"/>
        <v>0</v>
      </c>
      <c r="JG334" s="764">
        <f t="shared" si="795"/>
        <v>0</v>
      </c>
      <c r="JH334" s="764">
        <f t="shared" si="795"/>
        <v>0</v>
      </c>
      <c r="JI334" s="764">
        <f t="shared" si="795"/>
        <v>0</v>
      </c>
      <c r="JJ334" s="764">
        <f t="shared" si="795"/>
        <v>0</v>
      </c>
      <c r="JK334" s="764">
        <f t="shared" si="795"/>
        <v>0</v>
      </c>
      <c r="JL334" s="764">
        <f t="shared" si="795"/>
        <v>0</v>
      </c>
      <c r="JM334" s="764">
        <f t="shared" si="795"/>
        <v>0</v>
      </c>
      <c r="JN334" s="764">
        <f t="shared" si="795"/>
        <v>0</v>
      </c>
      <c r="JO334" s="764">
        <f t="shared" si="795"/>
        <v>0</v>
      </c>
      <c r="JP334" s="764">
        <f t="shared" si="788"/>
        <v>0</v>
      </c>
      <c r="JQ334" s="764">
        <f t="shared" si="789"/>
        <v>0</v>
      </c>
      <c r="JR334" s="764">
        <f t="shared" si="789"/>
        <v>0</v>
      </c>
      <c r="JS334" s="764">
        <f t="shared" si="788"/>
        <v>0</v>
      </c>
      <c r="JT334" s="765">
        <f t="shared" si="790"/>
        <v>0</v>
      </c>
      <c r="JU334" s="229">
        <f t="shared" si="791"/>
        <v>0</v>
      </c>
    </row>
    <row r="335" spans="1:281" ht="12.75" customHeight="1">
      <c r="A335" s="57"/>
      <c r="B335" s="52"/>
      <c r="C335" s="52"/>
      <c r="D335" s="62"/>
      <c r="E335" s="743" t="str">
        <f t="shared" si="768"/>
        <v xml:space="preserve"> </v>
      </c>
      <c r="F335" s="56"/>
      <c r="G335" s="228"/>
      <c r="H335" s="744">
        <f>SUMIF(Ajuste!$C$8:$C$483,$B$6:$B$499,Ajuste!$E$8:$E$483)</f>
        <v>0</v>
      </c>
      <c r="I335" s="744">
        <f>SUMIF(Ajuste!$C$8:$C$483,$B$6:$B$499,Ajuste!$F$8:$F$483)</f>
        <v>0</v>
      </c>
      <c r="J335" s="229">
        <f t="shared" si="792"/>
        <v>0</v>
      </c>
      <c r="K335" s="764">
        <f t="shared" ref="K335:BM344" si="796">IF($D335=K$5,$J335,0)</f>
        <v>0</v>
      </c>
      <c r="L335" s="764">
        <f t="shared" si="796"/>
        <v>0</v>
      </c>
      <c r="M335" s="764">
        <f t="shared" si="796"/>
        <v>0</v>
      </c>
      <c r="N335" s="764">
        <f t="shared" si="796"/>
        <v>0</v>
      </c>
      <c r="O335" s="764">
        <f t="shared" si="796"/>
        <v>0</v>
      </c>
      <c r="P335" s="764">
        <f t="shared" si="796"/>
        <v>0</v>
      </c>
      <c r="Q335" s="764">
        <f t="shared" si="796"/>
        <v>0</v>
      </c>
      <c r="R335" s="764">
        <f t="shared" si="796"/>
        <v>0</v>
      </c>
      <c r="S335" s="764">
        <f t="shared" si="796"/>
        <v>0</v>
      </c>
      <c r="T335" s="764">
        <f t="shared" si="796"/>
        <v>0</v>
      </c>
      <c r="U335" s="764">
        <f t="shared" si="796"/>
        <v>0</v>
      </c>
      <c r="V335" s="764">
        <f t="shared" si="796"/>
        <v>0</v>
      </c>
      <c r="W335" s="764">
        <f t="shared" si="796"/>
        <v>0</v>
      </c>
      <c r="X335" s="764">
        <f t="shared" si="796"/>
        <v>0</v>
      </c>
      <c r="Y335" s="764">
        <f t="shared" si="796"/>
        <v>0</v>
      </c>
      <c r="Z335" s="764">
        <f t="shared" si="796"/>
        <v>0</v>
      </c>
      <c r="AA335" s="764">
        <f t="shared" si="796"/>
        <v>0</v>
      </c>
      <c r="AB335" s="764">
        <f t="shared" si="796"/>
        <v>0</v>
      </c>
      <c r="AC335" s="764">
        <f t="shared" si="796"/>
        <v>0</v>
      </c>
      <c r="AD335" s="764">
        <f t="shared" si="796"/>
        <v>0</v>
      </c>
      <c r="AE335" s="764">
        <f t="shared" si="796"/>
        <v>0</v>
      </c>
      <c r="AF335" s="764">
        <f t="shared" si="796"/>
        <v>0</v>
      </c>
      <c r="AG335" s="764">
        <f t="shared" si="796"/>
        <v>0</v>
      </c>
      <c r="AH335" s="764">
        <f t="shared" si="796"/>
        <v>0</v>
      </c>
      <c r="AI335" s="764">
        <f t="shared" si="796"/>
        <v>0</v>
      </c>
      <c r="AJ335" s="764">
        <f t="shared" si="796"/>
        <v>0</v>
      </c>
      <c r="AK335" s="764">
        <f t="shared" si="796"/>
        <v>0</v>
      </c>
      <c r="AL335" s="764">
        <f t="shared" si="796"/>
        <v>0</v>
      </c>
      <c r="AM335" s="764">
        <f t="shared" si="796"/>
        <v>0</v>
      </c>
      <c r="AN335" s="764">
        <f t="shared" si="796"/>
        <v>0</v>
      </c>
      <c r="AO335" s="764">
        <f t="shared" si="796"/>
        <v>0</v>
      </c>
      <c r="AP335" s="764">
        <f t="shared" si="796"/>
        <v>0</v>
      </c>
      <c r="AQ335" s="764">
        <f t="shared" si="796"/>
        <v>0</v>
      </c>
      <c r="AR335" s="764">
        <f t="shared" si="796"/>
        <v>0</v>
      </c>
      <c r="AS335" s="764">
        <f t="shared" si="796"/>
        <v>0</v>
      </c>
      <c r="AT335" s="764">
        <f t="shared" si="796"/>
        <v>0</v>
      </c>
      <c r="AU335" s="764">
        <f t="shared" si="796"/>
        <v>0</v>
      </c>
      <c r="AV335" s="764">
        <f t="shared" si="796"/>
        <v>0</v>
      </c>
      <c r="AW335" s="764">
        <f t="shared" si="796"/>
        <v>0</v>
      </c>
      <c r="AX335" s="764">
        <f t="shared" si="796"/>
        <v>0</v>
      </c>
      <c r="AY335" s="764">
        <f t="shared" si="796"/>
        <v>0</v>
      </c>
      <c r="AZ335" s="764">
        <f t="shared" si="796"/>
        <v>0</v>
      </c>
      <c r="BA335" s="764">
        <f t="shared" si="796"/>
        <v>0</v>
      </c>
      <c r="BB335" s="764">
        <f t="shared" si="796"/>
        <v>0</v>
      </c>
      <c r="BC335" s="764">
        <f t="shared" si="796"/>
        <v>0</v>
      </c>
      <c r="BD335" s="764">
        <f t="shared" si="796"/>
        <v>0</v>
      </c>
      <c r="BE335" s="764">
        <f t="shared" si="796"/>
        <v>0</v>
      </c>
      <c r="BF335" s="764">
        <f t="shared" si="796"/>
        <v>0</v>
      </c>
      <c r="BG335" s="764">
        <f t="shared" si="796"/>
        <v>0</v>
      </c>
      <c r="BH335" s="764">
        <f t="shared" si="796"/>
        <v>0</v>
      </c>
      <c r="BI335" s="764">
        <f t="shared" si="796"/>
        <v>0</v>
      </c>
      <c r="BJ335" s="764">
        <f t="shared" si="796"/>
        <v>0</v>
      </c>
      <c r="BK335" s="764">
        <f t="shared" si="796"/>
        <v>0</v>
      </c>
      <c r="BL335" s="764">
        <f t="shared" si="796"/>
        <v>0</v>
      </c>
      <c r="BM335" s="764">
        <f t="shared" si="796"/>
        <v>0</v>
      </c>
      <c r="BN335" s="764">
        <f t="shared" ref="BN335:BW344" si="797">IF($D335=BN$5,$J335,0)</f>
        <v>0</v>
      </c>
      <c r="BO335" s="764">
        <f t="shared" si="797"/>
        <v>0</v>
      </c>
      <c r="BP335" s="764">
        <f t="shared" si="797"/>
        <v>0</v>
      </c>
      <c r="BQ335" s="764">
        <f t="shared" si="797"/>
        <v>0</v>
      </c>
      <c r="BR335" s="764">
        <f t="shared" si="797"/>
        <v>0</v>
      </c>
      <c r="BS335" s="764">
        <f t="shared" si="797"/>
        <v>0</v>
      </c>
      <c r="BT335" s="764">
        <f t="shared" si="797"/>
        <v>0</v>
      </c>
      <c r="BU335" s="764">
        <f t="shared" si="797"/>
        <v>0</v>
      </c>
      <c r="BV335" s="764">
        <f t="shared" si="797"/>
        <v>0</v>
      </c>
      <c r="BW335" s="764">
        <f t="shared" si="797"/>
        <v>0</v>
      </c>
      <c r="BX335" s="764">
        <f t="shared" ref="BX335:CG344" si="798">IF($D335=BX$5,$J335,0)</f>
        <v>0</v>
      </c>
      <c r="BY335" s="764">
        <f t="shared" si="798"/>
        <v>0</v>
      </c>
      <c r="BZ335" s="764">
        <f t="shared" si="798"/>
        <v>0</v>
      </c>
      <c r="CA335" s="764">
        <f t="shared" si="798"/>
        <v>0</v>
      </c>
      <c r="CB335" s="764">
        <f t="shared" si="798"/>
        <v>0</v>
      </c>
      <c r="CC335" s="764">
        <f t="shared" si="798"/>
        <v>0</v>
      </c>
      <c r="CD335" s="764">
        <f t="shared" si="798"/>
        <v>0</v>
      </c>
      <c r="CE335" s="764">
        <f t="shared" si="798"/>
        <v>0</v>
      </c>
      <c r="CF335" s="764">
        <f t="shared" si="798"/>
        <v>0</v>
      </c>
      <c r="CG335" s="764">
        <f t="shared" si="798"/>
        <v>0</v>
      </c>
      <c r="CH335" s="764">
        <f t="shared" ref="CH335:CQ344" si="799">IF($D335=CH$5,$J335,0)</f>
        <v>0</v>
      </c>
      <c r="CI335" s="764">
        <f t="shared" si="799"/>
        <v>0</v>
      </c>
      <c r="CJ335" s="764">
        <f t="shared" si="799"/>
        <v>0</v>
      </c>
      <c r="CK335" s="764">
        <f t="shared" si="799"/>
        <v>0</v>
      </c>
      <c r="CL335" s="764">
        <f t="shared" si="799"/>
        <v>0</v>
      </c>
      <c r="CM335" s="764">
        <f t="shared" si="799"/>
        <v>0</v>
      </c>
      <c r="CN335" s="764">
        <f t="shared" si="799"/>
        <v>0</v>
      </c>
      <c r="CO335" s="764">
        <f t="shared" si="799"/>
        <v>0</v>
      </c>
      <c r="CP335" s="764">
        <f t="shared" si="799"/>
        <v>0</v>
      </c>
      <c r="CQ335" s="764">
        <f t="shared" si="799"/>
        <v>0</v>
      </c>
      <c r="CR335" s="764">
        <f t="shared" ref="CR335:DA344" si="800">IF($D335=CR$5,$J335,0)</f>
        <v>0</v>
      </c>
      <c r="CS335" s="764">
        <f t="shared" si="800"/>
        <v>0</v>
      </c>
      <c r="CT335" s="764">
        <f t="shared" si="800"/>
        <v>0</v>
      </c>
      <c r="CU335" s="764">
        <f t="shared" si="800"/>
        <v>0</v>
      </c>
      <c r="CV335" s="764">
        <f t="shared" si="800"/>
        <v>0</v>
      </c>
      <c r="CW335" s="764">
        <f t="shared" si="800"/>
        <v>0</v>
      </c>
      <c r="CX335" s="764">
        <f t="shared" si="800"/>
        <v>0</v>
      </c>
      <c r="CY335" s="764">
        <f t="shared" si="800"/>
        <v>0</v>
      </c>
      <c r="CZ335" s="764">
        <f t="shared" si="800"/>
        <v>0</v>
      </c>
      <c r="DA335" s="764">
        <f t="shared" si="800"/>
        <v>0</v>
      </c>
      <c r="DB335" s="764">
        <f t="shared" ref="DB335:DK344" si="801">IF($D335=DB$5,$J335,0)</f>
        <v>0</v>
      </c>
      <c r="DC335" s="764">
        <f t="shared" si="801"/>
        <v>0</v>
      </c>
      <c r="DD335" s="764">
        <f t="shared" si="801"/>
        <v>0</v>
      </c>
      <c r="DE335" s="764">
        <f t="shared" si="801"/>
        <v>0</v>
      </c>
      <c r="DF335" s="764">
        <f t="shared" si="801"/>
        <v>0</v>
      </c>
      <c r="DG335" s="764">
        <f t="shared" si="801"/>
        <v>0</v>
      </c>
      <c r="DH335" s="764">
        <f t="shared" si="801"/>
        <v>0</v>
      </c>
      <c r="DI335" s="764">
        <f t="shared" si="801"/>
        <v>0</v>
      </c>
      <c r="DJ335" s="764">
        <f t="shared" si="801"/>
        <v>0</v>
      </c>
      <c r="DK335" s="764">
        <f t="shared" si="801"/>
        <v>0</v>
      </c>
      <c r="DL335" s="764">
        <f t="shared" ref="DL335:DU344" si="802">IF($D335=DL$5,$J335,0)</f>
        <v>0</v>
      </c>
      <c r="DM335" s="764">
        <f t="shared" si="802"/>
        <v>0</v>
      </c>
      <c r="DN335" s="764">
        <f t="shared" si="802"/>
        <v>0</v>
      </c>
      <c r="DO335" s="764">
        <f t="shared" si="802"/>
        <v>0</v>
      </c>
      <c r="DP335" s="764">
        <f t="shared" si="802"/>
        <v>0</v>
      </c>
      <c r="DQ335" s="764">
        <f t="shared" si="802"/>
        <v>0</v>
      </c>
      <c r="DR335" s="764">
        <f t="shared" si="802"/>
        <v>0</v>
      </c>
      <c r="DS335" s="764">
        <f t="shared" si="802"/>
        <v>0</v>
      </c>
      <c r="DT335" s="764">
        <f t="shared" si="802"/>
        <v>0</v>
      </c>
      <c r="DU335" s="764">
        <f t="shared" si="802"/>
        <v>0</v>
      </c>
      <c r="DV335" s="764">
        <f t="shared" ref="DV335:EE344" si="803">IF($D335=DV$5,$J335,0)</f>
        <v>0</v>
      </c>
      <c r="DW335" s="764">
        <f t="shared" si="803"/>
        <v>0</v>
      </c>
      <c r="DX335" s="764">
        <f t="shared" si="803"/>
        <v>0</v>
      </c>
      <c r="DY335" s="764">
        <f t="shared" si="803"/>
        <v>0</v>
      </c>
      <c r="DZ335" s="764">
        <f t="shared" si="803"/>
        <v>0</v>
      </c>
      <c r="EA335" s="764">
        <f t="shared" si="803"/>
        <v>0</v>
      </c>
      <c r="EB335" s="764">
        <f t="shared" si="803"/>
        <v>0</v>
      </c>
      <c r="EC335" s="764">
        <f t="shared" si="803"/>
        <v>0</v>
      </c>
      <c r="ED335" s="764">
        <f t="shared" si="803"/>
        <v>0</v>
      </c>
      <c r="EE335" s="764">
        <f t="shared" si="803"/>
        <v>0</v>
      </c>
      <c r="EF335" s="764">
        <f t="shared" ref="EF335:EO344" si="804">IF($D335=EF$5,$J335,0)</f>
        <v>0</v>
      </c>
      <c r="EG335" s="764">
        <f t="shared" si="804"/>
        <v>0</v>
      </c>
      <c r="EH335" s="764">
        <f t="shared" si="804"/>
        <v>0</v>
      </c>
      <c r="EI335" s="764">
        <f t="shared" si="804"/>
        <v>0</v>
      </c>
      <c r="EJ335" s="764">
        <f t="shared" si="804"/>
        <v>0</v>
      </c>
      <c r="EK335" s="764">
        <f t="shared" si="804"/>
        <v>0</v>
      </c>
      <c r="EL335" s="764">
        <f t="shared" si="804"/>
        <v>0</v>
      </c>
      <c r="EM335" s="764">
        <f t="shared" si="804"/>
        <v>0</v>
      </c>
      <c r="EN335" s="764">
        <f t="shared" si="804"/>
        <v>0</v>
      </c>
      <c r="EO335" s="764">
        <f t="shared" si="804"/>
        <v>0</v>
      </c>
      <c r="EP335" s="764">
        <f t="shared" ref="EP335:EY344" si="805">IF($D335=EP$5,$J335,0)</f>
        <v>0</v>
      </c>
      <c r="EQ335" s="764">
        <f t="shared" si="805"/>
        <v>0</v>
      </c>
      <c r="ER335" s="764">
        <f t="shared" si="805"/>
        <v>0</v>
      </c>
      <c r="ES335" s="764">
        <f t="shared" si="805"/>
        <v>0</v>
      </c>
      <c r="ET335" s="764">
        <f t="shared" si="805"/>
        <v>0</v>
      </c>
      <c r="EU335" s="764">
        <f t="shared" si="805"/>
        <v>0</v>
      </c>
      <c r="EV335" s="764">
        <f t="shared" si="805"/>
        <v>0</v>
      </c>
      <c r="EW335" s="764">
        <f t="shared" si="805"/>
        <v>0</v>
      </c>
      <c r="EX335" s="764">
        <f t="shared" si="805"/>
        <v>0</v>
      </c>
      <c r="EY335" s="764">
        <f t="shared" si="805"/>
        <v>0</v>
      </c>
      <c r="EZ335" s="764">
        <f t="shared" ref="EZ335:FI344" si="806">IF($D335=EZ$5,$J335,0)</f>
        <v>0</v>
      </c>
      <c r="FA335" s="764">
        <f t="shared" si="806"/>
        <v>0</v>
      </c>
      <c r="FB335" s="764">
        <f t="shared" si="806"/>
        <v>0</v>
      </c>
      <c r="FC335" s="764">
        <f t="shared" si="806"/>
        <v>0</v>
      </c>
      <c r="FD335" s="764">
        <f t="shared" si="806"/>
        <v>0</v>
      </c>
      <c r="FE335" s="764">
        <f t="shared" si="806"/>
        <v>0</v>
      </c>
      <c r="FF335" s="764">
        <f t="shared" si="806"/>
        <v>0</v>
      </c>
      <c r="FG335" s="764">
        <f t="shared" si="806"/>
        <v>0</v>
      </c>
      <c r="FH335" s="764">
        <f t="shared" si="806"/>
        <v>0</v>
      </c>
      <c r="FI335" s="764">
        <f t="shared" si="806"/>
        <v>0</v>
      </c>
      <c r="FJ335" s="764">
        <f t="shared" ref="FJ335:FS344" si="807">IF($D335=FJ$5,$J335,0)</f>
        <v>0</v>
      </c>
      <c r="FK335" s="764">
        <f t="shared" si="807"/>
        <v>0</v>
      </c>
      <c r="FL335" s="764">
        <f t="shared" si="807"/>
        <v>0</v>
      </c>
      <c r="FM335" s="764">
        <f t="shared" si="807"/>
        <v>0</v>
      </c>
      <c r="FN335" s="764">
        <f t="shared" si="807"/>
        <v>0</v>
      </c>
      <c r="FO335" s="764">
        <f t="shared" si="807"/>
        <v>0</v>
      </c>
      <c r="FP335" s="764">
        <f t="shared" si="807"/>
        <v>0</v>
      </c>
      <c r="FQ335" s="764">
        <f t="shared" si="807"/>
        <v>0</v>
      </c>
      <c r="FR335" s="764">
        <f t="shared" si="807"/>
        <v>0</v>
      </c>
      <c r="FS335" s="764">
        <f t="shared" si="807"/>
        <v>0</v>
      </c>
      <c r="FT335" s="764">
        <f t="shared" ref="FT335:GC344" si="808">IF($D335=FT$5,$J335,0)</f>
        <v>0</v>
      </c>
      <c r="FU335" s="764">
        <f t="shared" si="808"/>
        <v>0</v>
      </c>
      <c r="FV335" s="764">
        <f t="shared" si="808"/>
        <v>0</v>
      </c>
      <c r="FW335" s="764">
        <f t="shared" si="808"/>
        <v>0</v>
      </c>
      <c r="FX335" s="764">
        <f t="shared" si="808"/>
        <v>0</v>
      </c>
      <c r="FY335" s="764">
        <f t="shared" si="808"/>
        <v>0</v>
      </c>
      <c r="FZ335" s="764">
        <f t="shared" si="808"/>
        <v>0</v>
      </c>
      <c r="GA335" s="764">
        <f t="shared" si="808"/>
        <v>0</v>
      </c>
      <c r="GB335" s="764">
        <f t="shared" si="808"/>
        <v>0</v>
      </c>
      <c r="GC335" s="764">
        <f t="shared" si="808"/>
        <v>0</v>
      </c>
      <c r="GD335" s="764">
        <f t="shared" ref="GD335:GM344" si="809">IF($D335=GD$5,$J335,0)</f>
        <v>0</v>
      </c>
      <c r="GE335" s="764">
        <f t="shared" si="809"/>
        <v>0</v>
      </c>
      <c r="GF335" s="764">
        <f t="shared" si="809"/>
        <v>0</v>
      </c>
      <c r="GG335" s="764">
        <f t="shared" si="809"/>
        <v>0</v>
      </c>
      <c r="GH335" s="764">
        <f t="shared" si="809"/>
        <v>0</v>
      </c>
      <c r="GI335" s="764">
        <f t="shared" si="809"/>
        <v>0</v>
      </c>
      <c r="GJ335" s="764">
        <f t="shared" si="809"/>
        <v>0</v>
      </c>
      <c r="GK335" s="764">
        <f t="shared" si="809"/>
        <v>0</v>
      </c>
      <c r="GL335" s="764">
        <f t="shared" si="809"/>
        <v>0</v>
      </c>
      <c r="GM335" s="764">
        <f t="shared" si="809"/>
        <v>0</v>
      </c>
      <c r="GN335" s="764">
        <f t="shared" ref="GN335:GW344" si="810">IF($D335=GN$5,$J335,0)</f>
        <v>0</v>
      </c>
      <c r="GO335" s="764">
        <f t="shared" si="810"/>
        <v>0</v>
      </c>
      <c r="GP335" s="764">
        <f t="shared" si="810"/>
        <v>0</v>
      </c>
      <c r="GQ335" s="764">
        <f t="shared" si="810"/>
        <v>0</v>
      </c>
      <c r="GR335" s="764">
        <f t="shared" si="810"/>
        <v>0</v>
      </c>
      <c r="GS335" s="764">
        <f t="shared" si="810"/>
        <v>0</v>
      </c>
      <c r="GT335" s="764">
        <f t="shared" si="810"/>
        <v>0</v>
      </c>
      <c r="GU335" s="764">
        <f t="shared" si="810"/>
        <v>0</v>
      </c>
      <c r="GV335" s="764">
        <f t="shared" si="810"/>
        <v>0</v>
      </c>
      <c r="GW335" s="764">
        <f t="shared" si="810"/>
        <v>0</v>
      </c>
      <c r="GX335" s="764">
        <f t="shared" ref="GX335:HG344" si="811">IF($D335=GX$5,$J335,0)</f>
        <v>0</v>
      </c>
      <c r="GY335" s="764">
        <f t="shared" si="811"/>
        <v>0</v>
      </c>
      <c r="GZ335" s="764">
        <f t="shared" si="811"/>
        <v>0</v>
      </c>
      <c r="HA335" s="764">
        <f t="shared" si="811"/>
        <v>0</v>
      </c>
      <c r="HB335" s="764">
        <f t="shared" si="811"/>
        <v>0</v>
      </c>
      <c r="HC335" s="764">
        <f t="shared" si="811"/>
        <v>0</v>
      </c>
      <c r="HD335" s="764">
        <f t="shared" si="811"/>
        <v>0</v>
      </c>
      <c r="HE335" s="764">
        <f t="shared" si="811"/>
        <v>0</v>
      </c>
      <c r="HF335" s="764">
        <f t="shared" si="811"/>
        <v>0</v>
      </c>
      <c r="HG335" s="764">
        <f t="shared" si="811"/>
        <v>0</v>
      </c>
      <c r="HH335" s="764">
        <f t="shared" ref="HH335:HQ344" si="812">IF($D335=HH$5,$J335,0)</f>
        <v>0</v>
      </c>
      <c r="HI335" s="764">
        <f t="shared" si="812"/>
        <v>0</v>
      </c>
      <c r="HJ335" s="764">
        <f t="shared" si="812"/>
        <v>0</v>
      </c>
      <c r="HK335" s="764">
        <f t="shared" si="812"/>
        <v>0</v>
      </c>
      <c r="HL335" s="764">
        <f t="shared" si="812"/>
        <v>0</v>
      </c>
      <c r="HM335" s="764">
        <f t="shared" si="812"/>
        <v>0</v>
      </c>
      <c r="HN335" s="764">
        <f t="shared" si="812"/>
        <v>0</v>
      </c>
      <c r="HO335" s="764">
        <f t="shared" si="812"/>
        <v>0</v>
      </c>
      <c r="HP335" s="764">
        <f t="shared" si="812"/>
        <v>0</v>
      </c>
      <c r="HQ335" s="764">
        <f t="shared" si="812"/>
        <v>0</v>
      </c>
      <c r="HR335" s="764">
        <f t="shared" ref="HR335:IA344" si="813">IF($D335=HR$5,$J335,0)</f>
        <v>0</v>
      </c>
      <c r="HS335" s="764">
        <f t="shared" si="813"/>
        <v>0</v>
      </c>
      <c r="HT335" s="764">
        <f t="shared" si="813"/>
        <v>0</v>
      </c>
      <c r="HU335" s="764">
        <f t="shared" si="813"/>
        <v>0</v>
      </c>
      <c r="HV335" s="764">
        <f t="shared" si="813"/>
        <v>0</v>
      </c>
      <c r="HW335" s="764">
        <f t="shared" si="813"/>
        <v>0</v>
      </c>
      <c r="HX335" s="764">
        <f t="shared" si="813"/>
        <v>0</v>
      </c>
      <c r="HY335" s="764">
        <f t="shared" si="813"/>
        <v>0</v>
      </c>
      <c r="HZ335" s="764">
        <f t="shared" si="813"/>
        <v>0</v>
      </c>
      <c r="IA335" s="764">
        <f t="shared" si="813"/>
        <v>0</v>
      </c>
      <c r="IB335" s="764">
        <f t="shared" ref="IB335:IK344" si="814">IF($D335=IB$5,$J335,0)</f>
        <v>0</v>
      </c>
      <c r="IC335" s="764">
        <f t="shared" si="814"/>
        <v>0</v>
      </c>
      <c r="ID335" s="764">
        <f t="shared" si="814"/>
        <v>0</v>
      </c>
      <c r="IE335" s="764">
        <f t="shared" si="814"/>
        <v>0</v>
      </c>
      <c r="IF335" s="764">
        <f t="shared" si="814"/>
        <v>0</v>
      </c>
      <c r="IG335" s="764">
        <f t="shared" si="814"/>
        <v>0</v>
      </c>
      <c r="IH335" s="764">
        <f t="shared" si="814"/>
        <v>0</v>
      </c>
      <c r="II335" s="764">
        <f t="shared" si="814"/>
        <v>0</v>
      </c>
      <c r="IJ335" s="764">
        <f t="shared" si="814"/>
        <v>0</v>
      </c>
      <c r="IK335" s="764">
        <f t="shared" si="814"/>
        <v>0</v>
      </c>
      <c r="IL335" s="764">
        <f t="shared" ref="IL335:JS344" si="815">IF($D335=IL$5,$J335,0)</f>
        <v>0</v>
      </c>
      <c r="IM335" s="764">
        <f t="shared" si="815"/>
        <v>0</v>
      </c>
      <c r="IN335" s="764">
        <f t="shared" si="815"/>
        <v>0</v>
      </c>
      <c r="IO335" s="764">
        <f t="shared" si="815"/>
        <v>0</v>
      </c>
      <c r="IP335" s="764">
        <f t="shared" si="815"/>
        <v>0</v>
      </c>
      <c r="IQ335" s="764">
        <f t="shared" si="815"/>
        <v>0</v>
      </c>
      <c r="IR335" s="764">
        <f t="shared" si="815"/>
        <v>0</v>
      </c>
      <c r="IS335" s="764">
        <f t="shared" si="815"/>
        <v>0</v>
      </c>
      <c r="IT335" s="764">
        <f t="shared" si="815"/>
        <v>0</v>
      </c>
      <c r="IU335" s="764">
        <f t="shared" si="815"/>
        <v>0</v>
      </c>
      <c r="IV335" s="764">
        <f t="shared" si="815"/>
        <v>0</v>
      </c>
      <c r="IW335" s="764">
        <f t="shared" si="815"/>
        <v>0</v>
      </c>
      <c r="IX335" s="764">
        <f t="shared" si="815"/>
        <v>0</v>
      </c>
      <c r="IY335" s="764">
        <f t="shared" si="815"/>
        <v>0</v>
      </c>
      <c r="IZ335" s="764">
        <f t="shared" si="815"/>
        <v>0</v>
      </c>
      <c r="JA335" s="764">
        <f t="shared" si="815"/>
        <v>0</v>
      </c>
      <c r="JB335" s="764">
        <f t="shared" si="815"/>
        <v>0</v>
      </c>
      <c r="JC335" s="764">
        <f t="shared" si="815"/>
        <v>0</v>
      </c>
      <c r="JD335" s="764">
        <f t="shared" si="795"/>
        <v>0</v>
      </c>
      <c r="JE335" s="764">
        <f t="shared" si="795"/>
        <v>0</v>
      </c>
      <c r="JF335" s="764">
        <f t="shared" si="795"/>
        <v>0</v>
      </c>
      <c r="JG335" s="764">
        <f t="shared" si="795"/>
        <v>0</v>
      </c>
      <c r="JH335" s="764">
        <f t="shared" si="795"/>
        <v>0</v>
      </c>
      <c r="JI335" s="764">
        <f t="shared" si="795"/>
        <v>0</v>
      </c>
      <c r="JJ335" s="764">
        <f t="shared" si="795"/>
        <v>0</v>
      </c>
      <c r="JK335" s="764">
        <f t="shared" si="795"/>
        <v>0</v>
      </c>
      <c r="JL335" s="764">
        <f t="shared" si="815"/>
        <v>0</v>
      </c>
      <c r="JM335" s="764">
        <f t="shared" si="815"/>
        <v>0</v>
      </c>
      <c r="JN335" s="764">
        <f t="shared" si="815"/>
        <v>0</v>
      </c>
      <c r="JO335" s="764">
        <f t="shared" si="815"/>
        <v>0</v>
      </c>
      <c r="JP335" s="764">
        <f t="shared" si="815"/>
        <v>0</v>
      </c>
      <c r="JQ335" s="764">
        <f t="shared" si="789"/>
        <v>0</v>
      </c>
      <c r="JR335" s="764">
        <f t="shared" si="789"/>
        <v>0</v>
      </c>
      <c r="JS335" s="764">
        <f t="shared" si="815"/>
        <v>0</v>
      </c>
      <c r="JT335" s="765">
        <f t="shared" si="790"/>
        <v>0</v>
      </c>
      <c r="JU335" s="229">
        <f t="shared" si="791"/>
        <v>0</v>
      </c>
    </row>
    <row r="336" spans="1:281" ht="12.75" customHeight="1">
      <c r="A336" s="57"/>
      <c r="B336" s="52"/>
      <c r="C336" s="52"/>
      <c r="D336" s="62"/>
      <c r="E336" s="743" t="str">
        <f t="shared" si="768"/>
        <v xml:space="preserve"> </v>
      </c>
      <c r="F336" s="56"/>
      <c r="G336" s="228"/>
      <c r="H336" s="744">
        <f>SUMIF(Ajuste!$C$8:$C$483,$B$6:$B$499,Ajuste!$E$8:$E$483)</f>
        <v>0</v>
      </c>
      <c r="I336" s="744">
        <f>SUMIF(Ajuste!$C$8:$C$483,$B$6:$B$499,Ajuste!$F$8:$F$483)</f>
        <v>0</v>
      </c>
      <c r="J336" s="229">
        <f t="shared" si="792"/>
        <v>0</v>
      </c>
      <c r="K336" s="764">
        <f t="shared" si="796"/>
        <v>0</v>
      </c>
      <c r="L336" s="764">
        <f t="shared" si="796"/>
        <v>0</v>
      </c>
      <c r="M336" s="764">
        <f t="shared" si="796"/>
        <v>0</v>
      </c>
      <c r="N336" s="764">
        <f t="shared" si="796"/>
        <v>0</v>
      </c>
      <c r="O336" s="764">
        <f t="shared" si="796"/>
        <v>0</v>
      </c>
      <c r="P336" s="764">
        <f t="shared" si="796"/>
        <v>0</v>
      </c>
      <c r="Q336" s="764">
        <f t="shared" si="796"/>
        <v>0</v>
      </c>
      <c r="R336" s="764">
        <f t="shared" si="796"/>
        <v>0</v>
      </c>
      <c r="S336" s="764">
        <f t="shared" si="796"/>
        <v>0</v>
      </c>
      <c r="T336" s="764">
        <f t="shared" si="796"/>
        <v>0</v>
      </c>
      <c r="U336" s="764">
        <f t="shared" si="796"/>
        <v>0</v>
      </c>
      <c r="V336" s="764">
        <f t="shared" si="796"/>
        <v>0</v>
      </c>
      <c r="W336" s="764">
        <f t="shared" si="796"/>
        <v>0</v>
      </c>
      <c r="X336" s="764">
        <f t="shared" si="796"/>
        <v>0</v>
      </c>
      <c r="Y336" s="764">
        <f t="shared" si="796"/>
        <v>0</v>
      </c>
      <c r="Z336" s="764">
        <f t="shared" si="796"/>
        <v>0</v>
      </c>
      <c r="AA336" s="764">
        <f t="shared" si="796"/>
        <v>0</v>
      </c>
      <c r="AB336" s="764">
        <f t="shared" si="796"/>
        <v>0</v>
      </c>
      <c r="AC336" s="764">
        <f t="shared" si="796"/>
        <v>0</v>
      </c>
      <c r="AD336" s="764">
        <f t="shared" si="796"/>
        <v>0</v>
      </c>
      <c r="AE336" s="764">
        <f t="shared" si="796"/>
        <v>0</v>
      </c>
      <c r="AF336" s="764">
        <f t="shared" si="796"/>
        <v>0</v>
      </c>
      <c r="AG336" s="764">
        <f t="shared" si="796"/>
        <v>0</v>
      </c>
      <c r="AH336" s="764">
        <f t="shared" si="796"/>
        <v>0</v>
      </c>
      <c r="AI336" s="764">
        <f t="shared" si="796"/>
        <v>0</v>
      </c>
      <c r="AJ336" s="764">
        <f t="shared" si="796"/>
        <v>0</v>
      </c>
      <c r="AK336" s="764">
        <f t="shared" si="796"/>
        <v>0</v>
      </c>
      <c r="AL336" s="764">
        <f t="shared" si="796"/>
        <v>0</v>
      </c>
      <c r="AM336" s="764">
        <f t="shared" si="796"/>
        <v>0</v>
      </c>
      <c r="AN336" s="764">
        <f t="shared" si="796"/>
        <v>0</v>
      </c>
      <c r="AO336" s="764">
        <f t="shared" si="796"/>
        <v>0</v>
      </c>
      <c r="AP336" s="764">
        <f t="shared" si="796"/>
        <v>0</v>
      </c>
      <c r="AQ336" s="764">
        <f t="shared" si="796"/>
        <v>0</v>
      </c>
      <c r="AR336" s="764">
        <f t="shared" si="796"/>
        <v>0</v>
      </c>
      <c r="AS336" s="764">
        <f t="shared" si="796"/>
        <v>0</v>
      </c>
      <c r="AT336" s="764">
        <f t="shared" si="796"/>
        <v>0</v>
      </c>
      <c r="AU336" s="764">
        <f t="shared" si="796"/>
        <v>0</v>
      </c>
      <c r="AV336" s="764">
        <f t="shared" si="796"/>
        <v>0</v>
      </c>
      <c r="AW336" s="764">
        <f t="shared" si="796"/>
        <v>0</v>
      </c>
      <c r="AX336" s="764">
        <f t="shared" si="796"/>
        <v>0</v>
      </c>
      <c r="AY336" s="764">
        <f t="shared" si="796"/>
        <v>0</v>
      </c>
      <c r="AZ336" s="764">
        <f t="shared" si="796"/>
        <v>0</v>
      </c>
      <c r="BA336" s="764">
        <f t="shared" si="796"/>
        <v>0</v>
      </c>
      <c r="BB336" s="764">
        <f t="shared" si="796"/>
        <v>0</v>
      </c>
      <c r="BC336" s="764">
        <f t="shared" si="796"/>
        <v>0</v>
      </c>
      <c r="BD336" s="764">
        <f t="shared" si="796"/>
        <v>0</v>
      </c>
      <c r="BE336" s="764">
        <f t="shared" si="796"/>
        <v>0</v>
      </c>
      <c r="BF336" s="764">
        <f t="shared" si="796"/>
        <v>0</v>
      </c>
      <c r="BG336" s="764">
        <f t="shared" si="796"/>
        <v>0</v>
      </c>
      <c r="BH336" s="764">
        <f t="shared" si="796"/>
        <v>0</v>
      </c>
      <c r="BI336" s="764">
        <f t="shared" si="796"/>
        <v>0</v>
      </c>
      <c r="BJ336" s="764">
        <f t="shared" si="796"/>
        <v>0</v>
      </c>
      <c r="BK336" s="764">
        <f t="shared" si="796"/>
        <v>0</v>
      </c>
      <c r="BL336" s="764">
        <f t="shared" si="796"/>
        <v>0</v>
      </c>
      <c r="BM336" s="764">
        <f t="shared" si="796"/>
        <v>0</v>
      </c>
      <c r="BN336" s="764">
        <f t="shared" si="797"/>
        <v>0</v>
      </c>
      <c r="BO336" s="764">
        <f t="shared" si="797"/>
        <v>0</v>
      </c>
      <c r="BP336" s="764">
        <f t="shared" si="797"/>
        <v>0</v>
      </c>
      <c r="BQ336" s="764">
        <f t="shared" si="797"/>
        <v>0</v>
      </c>
      <c r="BR336" s="764">
        <f t="shared" si="797"/>
        <v>0</v>
      </c>
      <c r="BS336" s="764">
        <f t="shared" si="797"/>
        <v>0</v>
      </c>
      <c r="BT336" s="764">
        <f t="shared" si="797"/>
        <v>0</v>
      </c>
      <c r="BU336" s="764">
        <f t="shared" si="797"/>
        <v>0</v>
      </c>
      <c r="BV336" s="764">
        <f t="shared" si="797"/>
        <v>0</v>
      </c>
      <c r="BW336" s="764">
        <f t="shared" si="797"/>
        <v>0</v>
      </c>
      <c r="BX336" s="764">
        <f t="shared" si="798"/>
        <v>0</v>
      </c>
      <c r="BY336" s="764">
        <f t="shared" si="798"/>
        <v>0</v>
      </c>
      <c r="BZ336" s="764">
        <f t="shared" si="798"/>
        <v>0</v>
      </c>
      <c r="CA336" s="764">
        <f t="shared" si="798"/>
        <v>0</v>
      </c>
      <c r="CB336" s="764">
        <f t="shared" si="798"/>
        <v>0</v>
      </c>
      <c r="CC336" s="764">
        <f t="shared" si="798"/>
        <v>0</v>
      </c>
      <c r="CD336" s="764">
        <f t="shared" si="798"/>
        <v>0</v>
      </c>
      <c r="CE336" s="764">
        <f t="shared" si="798"/>
        <v>0</v>
      </c>
      <c r="CF336" s="764">
        <f t="shared" si="798"/>
        <v>0</v>
      </c>
      <c r="CG336" s="764">
        <f t="shared" si="798"/>
        <v>0</v>
      </c>
      <c r="CH336" s="764">
        <f t="shared" si="799"/>
        <v>0</v>
      </c>
      <c r="CI336" s="764">
        <f t="shared" si="799"/>
        <v>0</v>
      </c>
      <c r="CJ336" s="764">
        <f t="shared" si="799"/>
        <v>0</v>
      </c>
      <c r="CK336" s="764">
        <f t="shared" si="799"/>
        <v>0</v>
      </c>
      <c r="CL336" s="764">
        <f t="shared" si="799"/>
        <v>0</v>
      </c>
      <c r="CM336" s="764">
        <f t="shared" si="799"/>
        <v>0</v>
      </c>
      <c r="CN336" s="764">
        <f t="shared" si="799"/>
        <v>0</v>
      </c>
      <c r="CO336" s="764">
        <f t="shared" si="799"/>
        <v>0</v>
      </c>
      <c r="CP336" s="764">
        <f t="shared" si="799"/>
        <v>0</v>
      </c>
      <c r="CQ336" s="764">
        <f t="shared" si="799"/>
        <v>0</v>
      </c>
      <c r="CR336" s="764">
        <f t="shared" si="800"/>
        <v>0</v>
      </c>
      <c r="CS336" s="764">
        <f t="shared" si="800"/>
        <v>0</v>
      </c>
      <c r="CT336" s="764">
        <f t="shared" si="800"/>
        <v>0</v>
      </c>
      <c r="CU336" s="764">
        <f t="shared" si="800"/>
        <v>0</v>
      </c>
      <c r="CV336" s="764">
        <f t="shared" si="800"/>
        <v>0</v>
      </c>
      <c r="CW336" s="764">
        <f t="shared" si="800"/>
        <v>0</v>
      </c>
      <c r="CX336" s="764">
        <f t="shared" si="800"/>
        <v>0</v>
      </c>
      <c r="CY336" s="764">
        <f t="shared" si="800"/>
        <v>0</v>
      </c>
      <c r="CZ336" s="764">
        <f t="shared" si="800"/>
        <v>0</v>
      </c>
      <c r="DA336" s="764">
        <f t="shared" si="800"/>
        <v>0</v>
      </c>
      <c r="DB336" s="764">
        <f t="shared" si="801"/>
        <v>0</v>
      </c>
      <c r="DC336" s="764">
        <f t="shared" si="801"/>
        <v>0</v>
      </c>
      <c r="DD336" s="764">
        <f t="shared" si="801"/>
        <v>0</v>
      </c>
      <c r="DE336" s="764">
        <f t="shared" si="801"/>
        <v>0</v>
      </c>
      <c r="DF336" s="764">
        <f t="shared" si="801"/>
        <v>0</v>
      </c>
      <c r="DG336" s="764">
        <f t="shared" si="801"/>
        <v>0</v>
      </c>
      <c r="DH336" s="764">
        <f t="shared" si="801"/>
        <v>0</v>
      </c>
      <c r="DI336" s="764">
        <f t="shared" si="801"/>
        <v>0</v>
      </c>
      <c r="DJ336" s="764">
        <f t="shared" si="801"/>
        <v>0</v>
      </c>
      <c r="DK336" s="764">
        <f t="shared" si="801"/>
        <v>0</v>
      </c>
      <c r="DL336" s="764">
        <f t="shared" si="802"/>
        <v>0</v>
      </c>
      <c r="DM336" s="764">
        <f t="shared" si="802"/>
        <v>0</v>
      </c>
      <c r="DN336" s="764">
        <f t="shared" si="802"/>
        <v>0</v>
      </c>
      <c r="DO336" s="764">
        <f t="shared" si="802"/>
        <v>0</v>
      </c>
      <c r="DP336" s="764">
        <f t="shared" si="802"/>
        <v>0</v>
      </c>
      <c r="DQ336" s="764">
        <f t="shared" si="802"/>
        <v>0</v>
      </c>
      <c r="DR336" s="764">
        <f t="shared" si="802"/>
        <v>0</v>
      </c>
      <c r="DS336" s="764">
        <f t="shared" si="802"/>
        <v>0</v>
      </c>
      <c r="DT336" s="764">
        <f t="shared" si="802"/>
        <v>0</v>
      </c>
      <c r="DU336" s="764">
        <f t="shared" si="802"/>
        <v>0</v>
      </c>
      <c r="DV336" s="764">
        <f t="shared" si="803"/>
        <v>0</v>
      </c>
      <c r="DW336" s="764">
        <f t="shared" si="803"/>
        <v>0</v>
      </c>
      <c r="DX336" s="764">
        <f t="shared" si="803"/>
        <v>0</v>
      </c>
      <c r="DY336" s="764">
        <f t="shared" si="803"/>
        <v>0</v>
      </c>
      <c r="DZ336" s="764">
        <f t="shared" si="803"/>
        <v>0</v>
      </c>
      <c r="EA336" s="764">
        <f t="shared" si="803"/>
        <v>0</v>
      </c>
      <c r="EB336" s="764">
        <f t="shared" si="803"/>
        <v>0</v>
      </c>
      <c r="EC336" s="764">
        <f t="shared" si="803"/>
        <v>0</v>
      </c>
      <c r="ED336" s="764">
        <f t="shared" si="803"/>
        <v>0</v>
      </c>
      <c r="EE336" s="764">
        <f t="shared" si="803"/>
        <v>0</v>
      </c>
      <c r="EF336" s="764">
        <f t="shared" si="804"/>
        <v>0</v>
      </c>
      <c r="EG336" s="764">
        <f t="shared" si="804"/>
        <v>0</v>
      </c>
      <c r="EH336" s="764">
        <f t="shared" si="804"/>
        <v>0</v>
      </c>
      <c r="EI336" s="764">
        <f t="shared" si="804"/>
        <v>0</v>
      </c>
      <c r="EJ336" s="764">
        <f t="shared" si="804"/>
        <v>0</v>
      </c>
      <c r="EK336" s="764">
        <f t="shared" si="804"/>
        <v>0</v>
      </c>
      <c r="EL336" s="764">
        <f t="shared" si="804"/>
        <v>0</v>
      </c>
      <c r="EM336" s="764">
        <f t="shared" si="804"/>
        <v>0</v>
      </c>
      <c r="EN336" s="764">
        <f t="shared" si="804"/>
        <v>0</v>
      </c>
      <c r="EO336" s="764">
        <f t="shared" si="804"/>
        <v>0</v>
      </c>
      <c r="EP336" s="764">
        <f t="shared" si="805"/>
        <v>0</v>
      </c>
      <c r="EQ336" s="764">
        <f t="shared" si="805"/>
        <v>0</v>
      </c>
      <c r="ER336" s="764">
        <f t="shared" si="805"/>
        <v>0</v>
      </c>
      <c r="ES336" s="764">
        <f t="shared" si="805"/>
        <v>0</v>
      </c>
      <c r="ET336" s="764">
        <f t="shared" si="805"/>
        <v>0</v>
      </c>
      <c r="EU336" s="764">
        <f t="shared" si="805"/>
        <v>0</v>
      </c>
      <c r="EV336" s="764">
        <f t="shared" si="805"/>
        <v>0</v>
      </c>
      <c r="EW336" s="764">
        <f t="shared" si="805"/>
        <v>0</v>
      </c>
      <c r="EX336" s="764">
        <f t="shared" si="805"/>
        <v>0</v>
      </c>
      <c r="EY336" s="764">
        <f t="shared" si="805"/>
        <v>0</v>
      </c>
      <c r="EZ336" s="764">
        <f t="shared" si="806"/>
        <v>0</v>
      </c>
      <c r="FA336" s="764">
        <f t="shared" si="806"/>
        <v>0</v>
      </c>
      <c r="FB336" s="764">
        <f t="shared" si="806"/>
        <v>0</v>
      </c>
      <c r="FC336" s="764">
        <f t="shared" si="806"/>
        <v>0</v>
      </c>
      <c r="FD336" s="764">
        <f t="shared" si="806"/>
        <v>0</v>
      </c>
      <c r="FE336" s="764">
        <f t="shared" si="806"/>
        <v>0</v>
      </c>
      <c r="FF336" s="764">
        <f t="shared" si="806"/>
        <v>0</v>
      </c>
      <c r="FG336" s="764">
        <f t="shared" si="806"/>
        <v>0</v>
      </c>
      <c r="FH336" s="764">
        <f t="shared" si="806"/>
        <v>0</v>
      </c>
      <c r="FI336" s="764">
        <f t="shared" si="806"/>
        <v>0</v>
      </c>
      <c r="FJ336" s="764">
        <f t="shared" si="807"/>
        <v>0</v>
      </c>
      <c r="FK336" s="764">
        <f t="shared" si="807"/>
        <v>0</v>
      </c>
      <c r="FL336" s="764">
        <f t="shared" si="807"/>
        <v>0</v>
      </c>
      <c r="FM336" s="764">
        <f t="shared" si="807"/>
        <v>0</v>
      </c>
      <c r="FN336" s="764">
        <f t="shared" si="807"/>
        <v>0</v>
      </c>
      <c r="FO336" s="764">
        <f t="shared" si="807"/>
        <v>0</v>
      </c>
      <c r="FP336" s="764">
        <f t="shared" si="807"/>
        <v>0</v>
      </c>
      <c r="FQ336" s="764">
        <f t="shared" si="807"/>
        <v>0</v>
      </c>
      <c r="FR336" s="764">
        <f t="shared" si="807"/>
        <v>0</v>
      </c>
      <c r="FS336" s="764">
        <f t="shared" si="807"/>
        <v>0</v>
      </c>
      <c r="FT336" s="764">
        <f t="shared" si="808"/>
        <v>0</v>
      </c>
      <c r="FU336" s="764">
        <f t="shared" si="808"/>
        <v>0</v>
      </c>
      <c r="FV336" s="764">
        <f t="shared" si="808"/>
        <v>0</v>
      </c>
      <c r="FW336" s="764">
        <f t="shared" si="808"/>
        <v>0</v>
      </c>
      <c r="FX336" s="764">
        <f t="shared" si="808"/>
        <v>0</v>
      </c>
      <c r="FY336" s="764">
        <f t="shared" si="808"/>
        <v>0</v>
      </c>
      <c r="FZ336" s="764">
        <f t="shared" si="808"/>
        <v>0</v>
      </c>
      <c r="GA336" s="764">
        <f t="shared" si="808"/>
        <v>0</v>
      </c>
      <c r="GB336" s="764">
        <f t="shared" si="808"/>
        <v>0</v>
      </c>
      <c r="GC336" s="764">
        <f t="shared" si="808"/>
        <v>0</v>
      </c>
      <c r="GD336" s="764">
        <f t="shared" si="809"/>
        <v>0</v>
      </c>
      <c r="GE336" s="764">
        <f t="shared" si="809"/>
        <v>0</v>
      </c>
      <c r="GF336" s="764">
        <f t="shared" si="809"/>
        <v>0</v>
      </c>
      <c r="GG336" s="764">
        <f t="shared" si="809"/>
        <v>0</v>
      </c>
      <c r="GH336" s="764">
        <f t="shared" si="809"/>
        <v>0</v>
      </c>
      <c r="GI336" s="764">
        <f t="shared" si="809"/>
        <v>0</v>
      </c>
      <c r="GJ336" s="764">
        <f t="shared" si="809"/>
        <v>0</v>
      </c>
      <c r="GK336" s="764">
        <f t="shared" si="809"/>
        <v>0</v>
      </c>
      <c r="GL336" s="764">
        <f t="shared" si="809"/>
        <v>0</v>
      </c>
      <c r="GM336" s="764">
        <f t="shared" si="809"/>
        <v>0</v>
      </c>
      <c r="GN336" s="764">
        <f t="shared" si="810"/>
        <v>0</v>
      </c>
      <c r="GO336" s="764">
        <f t="shared" si="810"/>
        <v>0</v>
      </c>
      <c r="GP336" s="764">
        <f t="shared" si="810"/>
        <v>0</v>
      </c>
      <c r="GQ336" s="764">
        <f t="shared" si="810"/>
        <v>0</v>
      </c>
      <c r="GR336" s="764">
        <f t="shared" si="810"/>
        <v>0</v>
      </c>
      <c r="GS336" s="764">
        <f t="shared" si="810"/>
        <v>0</v>
      </c>
      <c r="GT336" s="764">
        <f t="shared" si="810"/>
        <v>0</v>
      </c>
      <c r="GU336" s="764">
        <f t="shared" si="810"/>
        <v>0</v>
      </c>
      <c r="GV336" s="764">
        <f t="shared" si="810"/>
        <v>0</v>
      </c>
      <c r="GW336" s="764">
        <f t="shared" si="810"/>
        <v>0</v>
      </c>
      <c r="GX336" s="764">
        <f t="shared" si="811"/>
        <v>0</v>
      </c>
      <c r="GY336" s="764">
        <f t="shared" si="811"/>
        <v>0</v>
      </c>
      <c r="GZ336" s="764">
        <f t="shared" si="811"/>
        <v>0</v>
      </c>
      <c r="HA336" s="764">
        <f t="shared" si="811"/>
        <v>0</v>
      </c>
      <c r="HB336" s="764">
        <f t="shared" si="811"/>
        <v>0</v>
      </c>
      <c r="HC336" s="764">
        <f t="shared" si="811"/>
        <v>0</v>
      </c>
      <c r="HD336" s="764">
        <f t="shared" si="811"/>
        <v>0</v>
      </c>
      <c r="HE336" s="764">
        <f t="shared" si="811"/>
        <v>0</v>
      </c>
      <c r="HF336" s="764">
        <f t="shared" si="811"/>
        <v>0</v>
      </c>
      <c r="HG336" s="764">
        <f t="shared" si="811"/>
        <v>0</v>
      </c>
      <c r="HH336" s="764">
        <f t="shared" si="812"/>
        <v>0</v>
      </c>
      <c r="HI336" s="764">
        <f t="shared" si="812"/>
        <v>0</v>
      </c>
      <c r="HJ336" s="764">
        <f t="shared" si="812"/>
        <v>0</v>
      </c>
      <c r="HK336" s="764">
        <f t="shared" si="812"/>
        <v>0</v>
      </c>
      <c r="HL336" s="764">
        <f t="shared" si="812"/>
        <v>0</v>
      </c>
      <c r="HM336" s="764">
        <f t="shared" si="812"/>
        <v>0</v>
      </c>
      <c r="HN336" s="764">
        <f t="shared" si="812"/>
        <v>0</v>
      </c>
      <c r="HO336" s="764">
        <f t="shared" si="812"/>
        <v>0</v>
      </c>
      <c r="HP336" s="764">
        <f t="shared" si="812"/>
        <v>0</v>
      </c>
      <c r="HQ336" s="764">
        <f t="shared" si="812"/>
        <v>0</v>
      </c>
      <c r="HR336" s="764">
        <f t="shared" si="813"/>
        <v>0</v>
      </c>
      <c r="HS336" s="764">
        <f t="shared" si="813"/>
        <v>0</v>
      </c>
      <c r="HT336" s="764">
        <f t="shared" si="813"/>
        <v>0</v>
      </c>
      <c r="HU336" s="764">
        <f t="shared" si="813"/>
        <v>0</v>
      </c>
      <c r="HV336" s="764">
        <f t="shared" si="813"/>
        <v>0</v>
      </c>
      <c r="HW336" s="764">
        <f t="shared" si="813"/>
        <v>0</v>
      </c>
      <c r="HX336" s="764">
        <f t="shared" si="813"/>
        <v>0</v>
      </c>
      <c r="HY336" s="764">
        <f t="shared" si="813"/>
        <v>0</v>
      </c>
      <c r="HZ336" s="764">
        <f t="shared" si="813"/>
        <v>0</v>
      </c>
      <c r="IA336" s="764">
        <f t="shared" si="813"/>
        <v>0</v>
      </c>
      <c r="IB336" s="764">
        <f t="shared" si="814"/>
        <v>0</v>
      </c>
      <c r="IC336" s="764">
        <f t="shared" si="814"/>
        <v>0</v>
      </c>
      <c r="ID336" s="764">
        <f t="shared" si="814"/>
        <v>0</v>
      </c>
      <c r="IE336" s="764">
        <f t="shared" si="814"/>
        <v>0</v>
      </c>
      <c r="IF336" s="764">
        <f t="shared" si="814"/>
        <v>0</v>
      </c>
      <c r="IG336" s="764">
        <f t="shared" si="814"/>
        <v>0</v>
      </c>
      <c r="IH336" s="764">
        <f t="shared" si="814"/>
        <v>0</v>
      </c>
      <c r="II336" s="764">
        <f t="shared" si="814"/>
        <v>0</v>
      </c>
      <c r="IJ336" s="764">
        <f t="shared" si="814"/>
        <v>0</v>
      </c>
      <c r="IK336" s="764">
        <f t="shared" si="814"/>
        <v>0</v>
      </c>
      <c r="IL336" s="764">
        <f t="shared" si="815"/>
        <v>0</v>
      </c>
      <c r="IM336" s="764">
        <f t="shared" si="815"/>
        <v>0</v>
      </c>
      <c r="IN336" s="764">
        <f t="shared" si="815"/>
        <v>0</v>
      </c>
      <c r="IO336" s="764">
        <f t="shared" si="815"/>
        <v>0</v>
      </c>
      <c r="IP336" s="764">
        <f t="shared" si="815"/>
        <v>0</v>
      </c>
      <c r="IQ336" s="764">
        <f t="shared" si="815"/>
        <v>0</v>
      </c>
      <c r="IR336" s="764">
        <f t="shared" si="815"/>
        <v>0</v>
      </c>
      <c r="IS336" s="764">
        <f t="shared" si="815"/>
        <v>0</v>
      </c>
      <c r="IT336" s="764">
        <f t="shared" si="815"/>
        <v>0</v>
      </c>
      <c r="IU336" s="764">
        <f t="shared" si="815"/>
        <v>0</v>
      </c>
      <c r="IV336" s="764">
        <f t="shared" si="815"/>
        <v>0</v>
      </c>
      <c r="IW336" s="764">
        <f t="shared" si="815"/>
        <v>0</v>
      </c>
      <c r="IX336" s="764">
        <f t="shared" si="815"/>
        <v>0</v>
      </c>
      <c r="IY336" s="764">
        <f t="shared" si="815"/>
        <v>0</v>
      </c>
      <c r="IZ336" s="764">
        <f t="shared" si="815"/>
        <v>0</v>
      </c>
      <c r="JA336" s="764">
        <f t="shared" si="815"/>
        <v>0</v>
      </c>
      <c r="JB336" s="764">
        <f t="shared" si="815"/>
        <v>0</v>
      </c>
      <c r="JC336" s="764">
        <f t="shared" si="815"/>
        <v>0</v>
      </c>
      <c r="JD336" s="764">
        <f t="shared" si="795"/>
        <v>0</v>
      </c>
      <c r="JE336" s="764">
        <f t="shared" si="795"/>
        <v>0</v>
      </c>
      <c r="JF336" s="764">
        <f t="shared" si="795"/>
        <v>0</v>
      </c>
      <c r="JG336" s="764">
        <f t="shared" si="795"/>
        <v>0</v>
      </c>
      <c r="JH336" s="764">
        <f t="shared" si="795"/>
        <v>0</v>
      </c>
      <c r="JI336" s="764">
        <f t="shared" si="795"/>
        <v>0</v>
      </c>
      <c r="JJ336" s="764">
        <f t="shared" si="795"/>
        <v>0</v>
      </c>
      <c r="JK336" s="764">
        <f t="shared" si="795"/>
        <v>0</v>
      </c>
      <c r="JL336" s="764">
        <f t="shared" si="815"/>
        <v>0</v>
      </c>
      <c r="JM336" s="764">
        <f t="shared" si="815"/>
        <v>0</v>
      </c>
      <c r="JN336" s="764">
        <f t="shared" si="815"/>
        <v>0</v>
      </c>
      <c r="JO336" s="764">
        <f t="shared" si="815"/>
        <v>0</v>
      </c>
      <c r="JP336" s="764">
        <f t="shared" si="815"/>
        <v>0</v>
      </c>
      <c r="JQ336" s="764">
        <f t="shared" si="789"/>
        <v>0</v>
      </c>
      <c r="JR336" s="764">
        <f t="shared" si="789"/>
        <v>0</v>
      </c>
      <c r="JS336" s="764">
        <f t="shared" si="815"/>
        <v>0</v>
      </c>
      <c r="JT336" s="765">
        <f t="shared" si="790"/>
        <v>0</v>
      </c>
      <c r="JU336" s="229">
        <f t="shared" si="791"/>
        <v>0</v>
      </c>
    </row>
    <row r="337" spans="1:281" ht="12.75" customHeight="1">
      <c r="A337" s="57"/>
      <c r="B337" s="52"/>
      <c r="C337" s="52"/>
      <c r="D337" s="62"/>
      <c r="E337" s="743" t="str">
        <f t="shared" si="768"/>
        <v xml:space="preserve"> </v>
      </c>
      <c r="F337" s="56"/>
      <c r="G337" s="228"/>
      <c r="H337" s="744">
        <f>SUMIF(Ajuste!$C$8:$C$483,$B$6:$B$499,Ajuste!$E$8:$E$483)</f>
        <v>0</v>
      </c>
      <c r="I337" s="744">
        <f>SUMIF(Ajuste!$C$8:$C$483,$B$6:$B$499,Ajuste!$F$8:$F$483)</f>
        <v>0</v>
      </c>
      <c r="J337" s="229">
        <f t="shared" si="792"/>
        <v>0</v>
      </c>
      <c r="K337" s="764">
        <f t="shared" si="796"/>
        <v>0</v>
      </c>
      <c r="L337" s="764">
        <f t="shared" si="796"/>
        <v>0</v>
      </c>
      <c r="M337" s="764">
        <f t="shared" si="796"/>
        <v>0</v>
      </c>
      <c r="N337" s="764">
        <f t="shared" si="796"/>
        <v>0</v>
      </c>
      <c r="O337" s="764">
        <f t="shared" si="796"/>
        <v>0</v>
      </c>
      <c r="P337" s="764">
        <f t="shared" si="796"/>
        <v>0</v>
      </c>
      <c r="Q337" s="764">
        <f t="shared" si="796"/>
        <v>0</v>
      </c>
      <c r="R337" s="764">
        <f t="shared" si="796"/>
        <v>0</v>
      </c>
      <c r="S337" s="764">
        <f t="shared" si="796"/>
        <v>0</v>
      </c>
      <c r="T337" s="764">
        <f t="shared" si="796"/>
        <v>0</v>
      </c>
      <c r="U337" s="764">
        <f t="shared" si="796"/>
        <v>0</v>
      </c>
      <c r="V337" s="764">
        <f t="shared" si="796"/>
        <v>0</v>
      </c>
      <c r="W337" s="764">
        <f t="shared" si="796"/>
        <v>0</v>
      </c>
      <c r="X337" s="764">
        <f t="shared" si="796"/>
        <v>0</v>
      </c>
      <c r="Y337" s="764">
        <f t="shared" si="796"/>
        <v>0</v>
      </c>
      <c r="Z337" s="764">
        <f t="shared" si="796"/>
        <v>0</v>
      </c>
      <c r="AA337" s="764">
        <f t="shared" si="796"/>
        <v>0</v>
      </c>
      <c r="AB337" s="764">
        <f t="shared" si="796"/>
        <v>0</v>
      </c>
      <c r="AC337" s="764">
        <f t="shared" si="796"/>
        <v>0</v>
      </c>
      <c r="AD337" s="764">
        <f t="shared" si="796"/>
        <v>0</v>
      </c>
      <c r="AE337" s="764">
        <f t="shared" si="796"/>
        <v>0</v>
      </c>
      <c r="AF337" s="764">
        <f t="shared" si="796"/>
        <v>0</v>
      </c>
      <c r="AG337" s="764">
        <f t="shared" si="796"/>
        <v>0</v>
      </c>
      <c r="AH337" s="764">
        <f t="shared" si="796"/>
        <v>0</v>
      </c>
      <c r="AI337" s="764">
        <f t="shared" si="796"/>
        <v>0</v>
      </c>
      <c r="AJ337" s="764">
        <f t="shared" si="796"/>
        <v>0</v>
      </c>
      <c r="AK337" s="764">
        <f t="shared" si="796"/>
        <v>0</v>
      </c>
      <c r="AL337" s="764">
        <f t="shared" si="796"/>
        <v>0</v>
      </c>
      <c r="AM337" s="764">
        <f t="shared" si="796"/>
        <v>0</v>
      </c>
      <c r="AN337" s="764">
        <f t="shared" si="796"/>
        <v>0</v>
      </c>
      <c r="AO337" s="764">
        <f t="shared" si="796"/>
        <v>0</v>
      </c>
      <c r="AP337" s="764">
        <f t="shared" si="796"/>
        <v>0</v>
      </c>
      <c r="AQ337" s="764">
        <f t="shared" si="796"/>
        <v>0</v>
      </c>
      <c r="AR337" s="764">
        <f t="shared" si="796"/>
        <v>0</v>
      </c>
      <c r="AS337" s="764">
        <f t="shared" si="796"/>
        <v>0</v>
      </c>
      <c r="AT337" s="764">
        <f t="shared" si="796"/>
        <v>0</v>
      </c>
      <c r="AU337" s="764">
        <f t="shared" si="796"/>
        <v>0</v>
      </c>
      <c r="AV337" s="764">
        <f t="shared" si="796"/>
        <v>0</v>
      </c>
      <c r="AW337" s="764">
        <f t="shared" si="796"/>
        <v>0</v>
      </c>
      <c r="AX337" s="764">
        <f t="shared" si="796"/>
        <v>0</v>
      </c>
      <c r="AY337" s="764">
        <f t="shared" si="796"/>
        <v>0</v>
      </c>
      <c r="AZ337" s="764">
        <f t="shared" si="796"/>
        <v>0</v>
      </c>
      <c r="BA337" s="764">
        <f t="shared" si="796"/>
        <v>0</v>
      </c>
      <c r="BB337" s="764">
        <f t="shared" si="796"/>
        <v>0</v>
      </c>
      <c r="BC337" s="764">
        <f t="shared" si="796"/>
        <v>0</v>
      </c>
      <c r="BD337" s="764">
        <f t="shared" si="796"/>
        <v>0</v>
      </c>
      <c r="BE337" s="764">
        <f t="shared" si="796"/>
        <v>0</v>
      </c>
      <c r="BF337" s="764">
        <f t="shared" si="796"/>
        <v>0</v>
      </c>
      <c r="BG337" s="764">
        <f t="shared" si="796"/>
        <v>0</v>
      </c>
      <c r="BH337" s="764">
        <f t="shared" si="796"/>
        <v>0</v>
      </c>
      <c r="BI337" s="764">
        <f t="shared" si="796"/>
        <v>0</v>
      </c>
      <c r="BJ337" s="764">
        <f t="shared" si="796"/>
        <v>0</v>
      </c>
      <c r="BK337" s="764">
        <f t="shared" si="796"/>
        <v>0</v>
      </c>
      <c r="BL337" s="764">
        <f t="shared" si="796"/>
        <v>0</v>
      </c>
      <c r="BM337" s="764">
        <f t="shared" si="796"/>
        <v>0</v>
      </c>
      <c r="BN337" s="764">
        <f t="shared" si="797"/>
        <v>0</v>
      </c>
      <c r="BO337" s="764">
        <f t="shared" si="797"/>
        <v>0</v>
      </c>
      <c r="BP337" s="764">
        <f t="shared" si="797"/>
        <v>0</v>
      </c>
      <c r="BQ337" s="764">
        <f t="shared" si="797"/>
        <v>0</v>
      </c>
      <c r="BR337" s="764">
        <f t="shared" si="797"/>
        <v>0</v>
      </c>
      <c r="BS337" s="764">
        <f t="shared" si="797"/>
        <v>0</v>
      </c>
      <c r="BT337" s="764">
        <f t="shared" si="797"/>
        <v>0</v>
      </c>
      <c r="BU337" s="764">
        <f t="shared" si="797"/>
        <v>0</v>
      </c>
      <c r="BV337" s="764">
        <f t="shared" si="797"/>
        <v>0</v>
      </c>
      <c r="BW337" s="764">
        <f t="shared" si="797"/>
        <v>0</v>
      </c>
      <c r="BX337" s="764">
        <f t="shared" si="798"/>
        <v>0</v>
      </c>
      <c r="BY337" s="764">
        <f t="shared" si="798"/>
        <v>0</v>
      </c>
      <c r="BZ337" s="764">
        <f t="shared" si="798"/>
        <v>0</v>
      </c>
      <c r="CA337" s="764">
        <f t="shared" si="798"/>
        <v>0</v>
      </c>
      <c r="CB337" s="764">
        <f t="shared" si="798"/>
        <v>0</v>
      </c>
      <c r="CC337" s="764">
        <f t="shared" si="798"/>
        <v>0</v>
      </c>
      <c r="CD337" s="764">
        <f t="shared" si="798"/>
        <v>0</v>
      </c>
      <c r="CE337" s="764">
        <f t="shared" si="798"/>
        <v>0</v>
      </c>
      <c r="CF337" s="764">
        <f t="shared" si="798"/>
        <v>0</v>
      </c>
      <c r="CG337" s="764">
        <f t="shared" si="798"/>
        <v>0</v>
      </c>
      <c r="CH337" s="764">
        <f t="shared" si="799"/>
        <v>0</v>
      </c>
      <c r="CI337" s="764">
        <f t="shared" si="799"/>
        <v>0</v>
      </c>
      <c r="CJ337" s="764">
        <f t="shared" si="799"/>
        <v>0</v>
      </c>
      <c r="CK337" s="764">
        <f t="shared" si="799"/>
        <v>0</v>
      </c>
      <c r="CL337" s="764">
        <f t="shared" si="799"/>
        <v>0</v>
      </c>
      <c r="CM337" s="764">
        <f t="shared" si="799"/>
        <v>0</v>
      </c>
      <c r="CN337" s="764">
        <f t="shared" si="799"/>
        <v>0</v>
      </c>
      <c r="CO337" s="764">
        <f t="shared" si="799"/>
        <v>0</v>
      </c>
      <c r="CP337" s="764">
        <f t="shared" si="799"/>
        <v>0</v>
      </c>
      <c r="CQ337" s="764">
        <f t="shared" si="799"/>
        <v>0</v>
      </c>
      <c r="CR337" s="764">
        <f t="shared" si="800"/>
        <v>0</v>
      </c>
      <c r="CS337" s="764">
        <f t="shared" si="800"/>
        <v>0</v>
      </c>
      <c r="CT337" s="764">
        <f t="shared" si="800"/>
        <v>0</v>
      </c>
      <c r="CU337" s="764">
        <f t="shared" si="800"/>
        <v>0</v>
      </c>
      <c r="CV337" s="764">
        <f t="shared" si="800"/>
        <v>0</v>
      </c>
      <c r="CW337" s="764">
        <f t="shared" si="800"/>
        <v>0</v>
      </c>
      <c r="CX337" s="764">
        <f t="shared" si="800"/>
        <v>0</v>
      </c>
      <c r="CY337" s="764">
        <f t="shared" si="800"/>
        <v>0</v>
      </c>
      <c r="CZ337" s="764">
        <f t="shared" si="800"/>
        <v>0</v>
      </c>
      <c r="DA337" s="764">
        <f t="shared" si="800"/>
        <v>0</v>
      </c>
      <c r="DB337" s="764">
        <f t="shared" si="801"/>
        <v>0</v>
      </c>
      <c r="DC337" s="764">
        <f t="shared" si="801"/>
        <v>0</v>
      </c>
      <c r="DD337" s="764">
        <f t="shared" si="801"/>
        <v>0</v>
      </c>
      <c r="DE337" s="764">
        <f t="shared" si="801"/>
        <v>0</v>
      </c>
      <c r="DF337" s="764">
        <f t="shared" si="801"/>
        <v>0</v>
      </c>
      <c r="DG337" s="764">
        <f t="shared" si="801"/>
        <v>0</v>
      </c>
      <c r="DH337" s="764">
        <f t="shared" si="801"/>
        <v>0</v>
      </c>
      <c r="DI337" s="764">
        <f t="shared" si="801"/>
        <v>0</v>
      </c>
      <c r="DJ337" s="764">
        <f t="shared" si="801"/>
        <v>0</v>
      </c>
      <c r="DK337" s="764">
        <f t="shared" si="801"/>
        <v>0</v>
      </c>
      <c r="DL337" s="764">
        <f t="shared" si="802"/>
        <v>0</v>
      </c>
      <c r="DM337" s="764">
        <f t="shared" si="802"/>
        <v>0</v>
      </c>
      <c r="DN337" s="764">
        <f t="shared" si="802"/>
        <v>0</v>
      </c>
      <c r="DO337" s="764">
        <f t="shared" si="802"/>
        <v>0</v>
      </c>
      <c r="DP337" s="764">
        <f t="shared" si="802"/>
        <v>0</v>
      </c>
      <c r="DQ337" s="764">
        <f t="shared" si="802"/>
        <v>0</v>
      </c>
      <c r="DR337" s="764">
        <f t="shared" si="802"/>
        <v>0</v>
      </c>
      <c r="DS337" s="764">
        <f t="shared" si="802"/>
        <v>0</v>
      </c>
      <c r="DT337" s="764">
        <f t="shared" si="802"/>
        <v>0</v>
      </c>
      <c r="DU337" s="764">
        <f t="shared" si="802"/>
        <v>0</v>
      </c>
      <c r="DV337" s="764">
        <f t="shared" si="803"/>
        <v>0</v>
      </c>
      <c r="DW337" s="764">
        <f t="shared" si="803"/>
        <v>0</v>
      </c>
      <c r="DX337" s="764">
        <f t="shared" si="803"/>
        <v>0</v>
      </c>
      <c r="DY337" s="764">
        <f t="shared" si="803"/>
        <v>0</v>
      </c>
      <c r="DZ337" s="764">
        <f t="shared" si="803"/>
        <v>0</v>
      </c>
      <c r="EA337" s="764">
        <f t="shared" si="803"/>
        <v>0</v>
      </c>
      <c r="EB337" s="764">
        <f t="shared" si="803"/>
        <v>0</v>
      </c>
      <c r="EC337" s="764">
        <f t="shared" si="803"/>
        <v>0</v>
      </c>
      <c r="ED337" s="764">
        <f t="shared" si="803"/>
        <v>0</v>
      </c>
      <c r="EE337" s="764">
        <f t="shared" si="803"/>
        <v>0</v>
      </c>
      <c r="EF337" s="764">
        <f t="shared" si="804"/>
        <v>0</v>
      </c>
      <c r="EG337" s="764">
        <f t="shared" si="804"/>
        <v>0</v>
      </c>
      <c r="EH337" s="764">
        <f t="shared" si="804"/>
        <v>0</v>
      </c>
      <c r="EI337" s="764">
        <f t="shared" si="804"/>
        <v>0</v>
      </c>
      <c r="EJ337" s="764">
        <f t="shared" si="804"/>
        <v>0</v>
      </c>
      <c r="EK337" s="764">
        <f t="shared" si="804"/>
        <v>0</v>
      </c>
      <c r="EL337" s="764">
        <f t="shared" si="804"/>
        <v>0</v>
      </c>
      <c r="EM337" s="764">
        <f t="shared" si="804"/>
        <v>0</v>
      </c>
      <c r="EN337" s="764">
        <f t="shared" si="804"/>
        <v>0</v>
      </c>
      <c r="EO337" s="764">
        <f t="shared" si="804"/>
        <v>0</v>
      </c>
      <c r="EP337" s="764">
        <f t="shared" si="805"/>
        <v>0</v>
      </c>
      <c r="EQ337" s="764">
        <f t="shared" si="805"/>
        <v>0</v>
      </c>
      <c r="ER337" s="764">
        <f t="shared" si="805"/>
        <v>0</v>
      </c>
      <c r="ES337" s="764">
        <f t="shared" si="805"/>
        <v>0</v>
      </c>
      <c r="ET337" s="764">
        <f t="shared" si="805"/>
        <v>0</v>
      </c>
      <c r="EU337" s="764">
        <f t="shared" si="805"/>
        <v>0</v>
      </c>
      <c r="EV337" s="764">
        <f t="shared" si="805"/>
        <v>0</v>
      </c>
      <c r="EW337" s="764">
        <f t="shared" si="805"/>
        <v>0</v>
      </c>
      <c r="EX337" s="764">
        <f t="shared" si="805"/>
        <v>0</v>
      </c>
      <c r="EY337" s="764">
        <f t="shared" si="805"/>
        <v>0</v>
      </c>
      <c r="EZ337" s="764">
        <f t="shared" si="806"/>
        <v>0</v>
      </c>
      <c r="FA337" s="764">
        <f t="shared" si="806"/>
        <v>0</v>
      </c>
      <c r="FB337" s="764">
        <f t="shared" si="806"/>
        <v>0</v>
      </c>
      <c r="FC337" s="764">
        <f t="shared" si="806"/>
        <v>0</v>
      </c>
      <c r="FD337" s="764">
        <f t="shared" si="806"/>
        <v>0</v>
      </c>
      <c r="FE337" s="764">
        <f t="shared" si="806"/>
        <v>0</v>
      </c>
      <c r="FF337" s="764">
        <f t="shared" si="806"/>
        <v>0</v>
      </c>
      <c r="FG337" s="764">
        <f t="shared" si="806"/>
        <v>0</v>
      </c>
      <c r="FH337" s="764">
        <f t="shared" si="806"/>
        <v>0</v>
      </c>
      <c r="FI337" s="764">
        <f t="shared" si="806"/>
        <v>0</v>
      </c>
      <c r="FJ337" s="764">
        <f t="shared" si="807"/>
        <v>0</v>
      </c>
      <c r="FK337" s="764">
        <f t="shared" si="807"/>
        <v>0</v>
      </c>
      <c r="FL337" s="764">
        <f t="shared" si="807"/>
        <v>0</v>
      </c>
      <c r="FM337" s="764">
        <f t="shared" si="807"/>
        <v>0</v>
      </c>
      <c r="FN337" s="764">
        <f t="shared" si="807"/>
        <v>0</v>
      </c>
      <c r="FO337" s="764">
        <f t="shared" si="807"/>
        <v>0</v>
      </c>
      <c r="FP337" s="764">
        <f t="shared" si="807"/>
        <v>0</v>
      </c>
      <c r="FQ337" s="764">
        <f t="shared" si="807"/>
        <v>0</v>
      </c>
      <c r="FR337" s="764">
        <f t="shared" si="807"/>
        <v>0</v>
      </c>
      <c r="FS337" s="764">
        <f t="shared" si="807"/>
        <v>0</v>
      </c>
      <c r="FT337" s="764">
        <f t="shared" si="808"/>
        <v>0</v>
      </c>
      <c r="FU337" s="764">
        <f t="shared" si="808"/>
        <v>0</v>
      </c>
      <c r="FV337" s="764">
        <f t="shared" si="808"/>
        <v>0</v>
      </c>
      <c r="FW337" s="764">
        <f t="shared" si="808"/>
        <v>0</v>
      </c>
      <c r="FX337" s="764">
        <f t="shared" si="808"/>
        <v>0</v>
      </c>
      <c r="FY337" s="764">
        <f t="shared" si="808"/>
        <v>0</v>
      </c>
      <c r="FZ337" s="764">
        <f t="shared" si="808"/>
        <v>0</v>
      </c>
      <c r="GA337" s="764">
        <f t="shared" si="808"/>
        <v>0</v>
      </c>
      <c r="GB337" s="764">
        <f t="shared" si="808"/>
        <v>0</v>
      </c>
      <c r="GC337" s="764">
        <f t="shared" si="808"/>
        <v>0</v>
      </c>
      <c r="GD337" s="764">
        <f t="shared" si="809"/>
        <v>0</v>
      </c>
      <c r="GE337" s="764">
        <f t="shared" si="809"/>
        <v>0</v>
      </c>
      <c r="GF337" s="764">
        <f t="shared" si="809"/>
        <v>0</v>
      </c>
      <c r="GG337" s="764">
        <f t="shared" si="809"/>
        <v>0</v>
      </c>
      <c r="GH337" s="764">
        <f t="shared" si="809"/>
        <v>0</v>
      </c>
      <c r="GI337" s="764">
        <f t="shared" si="809"/>
        <v>0</v>
      </c>
      <c r="GJ337" s="764">
        <f t="shared" si="809"/>
        <v>0</v>
      </c>
      <c r="GK337" s="764">
        <f t="shared" si="809"/>
        <v>0</v>
      </c>
      <c r="GL337" s="764">
        <f t="shared" si="809"/>
        <v>0</v>
      </c>
      <c r="GM337" s="764">
        <f t="shared" si="809"/>
        <v>0</v>
      </c>
      <c r="GN337" s="764">
        <f t="shared" si="810"/>
        <v>0</v>
      </c>
      <c r="GO337" s="764">
        <f t="shared" si="810"/>
        <v>0</v>
      </c>
      <c r="GP337" s="764">
        <f t="shared" si="810"/>
        <v>0</v>
      </c>
      <c r="GQ337" s="764">
        <f t="shared" si="810"/>
        <v>0</v>
      </c>
      <c r="GR337" s="764">
        <f t="shared" si="810"/>
        <v>0</v>
      </c>
      <c r="GS337" s="764">
        <f t="shared" si="810"/>
        <v>0</v>
      </c>
      <c r="GT337" s="764">
        <f t="shared" si="810"/>
        <v>0</v>
      </c>
      <c r="GU337" s="764">
        <f t="shared" si="810"/>
        <v>0</v>
      </c>
      <c r="GV337" s="764">
        <f t="shared" si="810"/>
        <v>0</v>
      </c>
      <c r="GW337" s="764">
        <f t="shared" si="810"/>
        <v>0</v>
      </c>
      <c r="GX337" s="764">
        <f t="shared" si="811"/>
        <v>0</v>
      </c>
      <c r="GY337" s="764">
        <f t="shared" si="811"/>
        <v>0</v>
      </c>
      <c r="GZ337" s="764">
        <f t="shared" si="811"/>
        <v>0</v>
      </c>
      <c r="HA337" s="764">
        <f t="shared" si="811"/>
        <v>0</v>
      </c>
      <c r="HB337" s="764">
        <f t="shared" si="811"/>
        <v>0</v>
      </c>
      <c r="HC337" s="764">
        <f t="shared" si="811"/>
        <v>0</v>
      </c>
      <c r="HD337" s="764">
        <f t="shared" si="811"/>
        <v>0</v>
      </c>
      <c r="HE337" s="764">
        <f t="shared" si="811"/>
        <v>0</v>
      </c>
      <c r="HF337" s="764">
        <f t="shared" si="811"/>
        <v>0</v>
      </c>
      <c r="HG337" s="764">
        <f t="shared" si="811"/>
        <v>0</v>
      </c>
      <c r="HH337" s="764">
        <f t="shared" si="812"/>
        <v>0</v>
      </c>
      <c r="HI337" s="764">
        <f t="shared" si="812"/>
        <v>0</v>
      </c>
      <c r="HJ337" s="764">
        <f t="shared" si="812"/>
        <v>0</v>
      </c>
      <c r="HK337" s="764">
        <f t="shared" si="812"/>
        <v>0</v>
      </c>
      <c r="HL337" s="764">
        <f t="shared" si="812"/>
        <v>0</v>
      </c>
      <c r="HM337" s="764">
        <f t="shared" si="812"/>
        <v>0</v>
      </c>
      <c r="HN337" s="764">
        <f t="shared" si="812"/>
        <v>0</v>
      </c>
      <c r="HO337" s="764">
        <f t="shared" si="812"/>
        <v>0</v>
      </c>
      <c r="HP337" s="764">
        <f t="shared" si="812"/>
        <v>0</v>
      </c>
      <c r="HQ337" s="764">
        <f t="shared" si="812"/>
        <v>0</v>
      </c>
      <c r="HR337" s="764">
        <f t="shared" si="813"/>
        <v>0</v>
      </c>
      <c r="HS337" s="764">
        <f t="shared" si="813"/>
        <v>0</v>
      </c>
      <c r="HT337" s="764">
        <f t="shared" si="813"/>
        <v>0</v>
      </c>
      <c r="HU337" s="764">
        <f t="shared" si="813"/>
        <v>0</v>
      </c>
      <c r="HV337" s="764">
        <f t="shared" si="813"/>
        <v>0</v>
      </c>
      <c r="HW337" s="764">
        <f t="shared" si="813"/>
        <v>0</v>
      </c>
      <c r="HX337" s="764">
        <f t="shared" si="813"/>
        <v>0</v>
      </c>
      <c r="HY337" s="764">
        <f t="shared" si="813"/>
        <v>0</v>
      </c>
      <c r="HZ337" s="764">
        <f t="shared" si="813"/>
        <v>0</v>
      </c>
      <c r="IA337" s="764">
        <f t="shared" si="813"/>
        <v>0</v>
      </c>
      <c r="IB337" s="764">
        <f t="shared" si="814"/>
        <v>0</v>
      </c>
      <c r="IC337" s="764">
        <f t="shared" si="814"/>
        <v>0</v>
      </c>
      <c r="ID337" s="764">
        <f t="shared" si="814"/>
        <v>0</v>
      </c>
      <c r="IE337" s="764">
        <f t="shared" si="814"/>
        <v>0</v>
      </c>
      <c r="IF337" s="764">
        <f t="shared" si="814"/>
        <v>0</v>
      </c>
      <c r="IG337" s="764">
        <f t="shared" si="814"/>
        <v>0</v>
      </c>
      <c r="IH337" s="764">
        <f t="shared" si="814"/>
        <v>0</v>
      </c>
      <c r="II337" s="764">
        <f t="shared" si="814"/>
        <v>0</v>
      </c>
      <c r="IJ337" s="764">
        <f t="shared" si="814"/>
        <v>0</v>
      </c>
      <c r="IK337" s="764">
        <f t="shared" si="814"/>
        <v>0</v>
      </c>
      <c r="IL337" s="764">
        <f t="shared" si="815"/>
        <v>0</v>
      </c>
      <c r="IM337" s="764">
        <f t="shared" si="815"/>
        <v>0</v>
      </c>
      <c r="IN337" s="764">
        <f t="shared" si="815"/>
        <v>0</v>
      </c>
      <c r="IO337" s="764">
        <f t="shared" si="815"/>
        <v>0</v>
      </c>
      <c r="IP337" s="764">
        <f t="shared" si="815"/>
        <v>0</v>
      </c>
      <c r="IQ337" s="764">
        <f t="shared" si="815"/>
        <v>0</v>
      </c>
      <c r="IR337" s="764">
        <f t="shared" si="815"/>
        <v>0</v>
      </c>
      <c r="IS337" s="764">
        <f t="shared" si="815"/>
        <v>0</v>
      </c>
      <c r="IT337" s="764">
        <f t="shared" si="815"/>
        <v>0</v>
      </c>
      <c r="IU337" s="764">
        <f t="shared" si="815"/>
        <v>0</v>
      </c>
      <c r="IV337" s="764">
        <f t="shared" si="815"/>
        <v>0</v>
      </c>
      <c r="IW337" s="764">
        <f t="shared" si="815"/>
        <v>0</v>
      </c>
      <c r="IX337" s="764">
        <f t="shared" si="815"/>
        <v>0</v>
      </c>
      <c r="IY337" s="764">
        <f t="shared" si="815"/>
        <v>0</v>
      </c>
      <c r="IZ337" s="764">
        <f t="shared" si="815"/>
        <v>0</v>
      </c>
      <c r="JA337" s="764">
        <f t="shared" si="815"/>
        <v>0</v>
      </c>
      <c r="JB337" s="764">
        <f t="shared" si="815"/>
        <v>0</v>
      </c>
      <c r="JC337" s="764">
        <f t="shared" si="815"/>
        <v>0</v>
      </c>
      <c r="JD337" s="764">
        <f t="shared" si="795"/>
        <v>0</v>
      </c>
      <c r="JE337" s="764">
        <f t="shared" si="795"/>
        <v>0</v>
      </c>
      <c r="JF337" s="764">
        <f t="shared" si="795"/>
        <v>0</v>
      </c>
      <c r="JG337" s="764">
        <f t="shared" si="795"/>
        <v>0</v>
      </c>
      <c r="JH337" s="764">
        <f t="shared" si="795"/>
        <v>0</v>
      </c>
      <c r="JI337" s="764">
        <f t="shared" si="795"/>
        <v>0</v>
      </c>
      <c r="JJ337" s="764">
        <f t="shared" si="795"/>
        <v>0</v>
      </c>
      <c r="JK337" s="764">
        <f t="shared" si="795"/>
        <v>0</v>
      </c>
      <c r="JL337" s="764">
        <f t="shared" si="815"/>
        <v>0</v>
      </c>
      <c r="JM337" s="764">
        <f t="shared" si="815"/>
        <v>0</v>
      </c>
      <c r="JN337" s="764">
        <f t="shared" si="815"/>
        <v>0</v>
      </c>
      <c r="JO337" s="764">
        <f t="shared" si="815"/>
        <v>0</v>
      </c>
      <c r="JP337" s="764">
        <f t="shared" si="815"/>
        <v>0</v>
      </c>
      <c r="JQ337" s="764">
        <f t="shared" si="789"/>
        <v>0</v>
      </c>
      <c r="JR337" s="764">
        <f t="shared" si="789"/>
        <v>0</v>
      </c>
      <c r="JS337" s="764">
        <f t="shared" si="815"/>
        <v>0</v>
      </c>
      <c r="JT337" s="765">
        <f t="shared" si="790"/>
        <v>0</v>
      </c>
      <c r="JU337" s="229">
        <f t="shared" si="791"/>
        <v>0</v>
      </c>
    </row>
    <row r="338" spans="1:281" ht="12.75" customHeight="1">
      <c r="A338" s="57"/>
      <c r="B338" s="52"/>
      <c r="C338" s="52"/>
      <c r="D338" s="62"/>
      <c r="E338" s="743" t="str">
        <f t="shared" si="768"/>
        <v xml:space="preserve"> </v>
      </c>
      <c r="F338" s="56"/>
      <c r="G338" s="228"/>
      <c r="H338" s="744">
        <f>SUMIF(Ajuste!$C$8:$C$483,$B$6:$B$499,Ajuste!$E$8:$E$483)</f>
        <v>0</v>
      </c>
      <c r="I338" s="744">
        <f>SUMIF(Ajuste!$C$8:$C$483,$B$6:$B$499,Ajuste!$F$8:$F$483)</f>
        <v>0</v>
      </c>
      <c r="J338" s="229">
        <f t="shared" si="792"/>
        <v>0</v>
      </c>
      <c r="K338" s="764">
        <f t="shared" si="796"/>
        <v>0</v>
      </c>
      <c r="L338" s="764">
        <f t="shared" si="796"/>
        <v>0</v>
      </c>
      <c r="M338" s="764">
        <f t="shared" si="796"/>
        <v>0</v>
      </c>
      <c r="N338" s="764">
        <f t="shared" si="796"/>
        <v>0</v>
      </c>
      <c r="O338" s="764">
        <f t="shared" si="796"/>
        <v>0</v>
      </c>
      <c r="P338" s="764">
        <f t="shared" si="796"/>
        <v>0</v>
      </c>
      <c r="Q338" s="764">
        <f t="shared" si="796"/>
        <v>0</v>
      </c>
      <c r="R338" s="764">
        <f t="shared" si="796"/>
        <v>0</v>
      </c>
      <c r="S338" s="764">
        <f t="shared" si="796"/>
        <v>0</v>
      </c>
      <c r="T338" s="764">
        <f t="shared" si="796"/>
        <v>0</v>
      </c>
      <c r="U338" s="764">
        <f t="shared" si="796"/>
        <v>0</v>
      </c>
      <c r="V338" s="764">
        <f t="shared" si="796"/>
        <v>0</v>
      </c>
      <c r="W338" s="764">
        <f t="shared" si="796"/>
        <v>0</v>
      </c>
      <c r="X338" s="764">
        <f t="shared" si="796"/>
        <v>0</v>
      </c>
      <c r="Y338" s="764">
        <f t="shared" si="796"/>
        <v>0</v>
      </c>
      <c r="Z338" s="764">
        <f t="shared" si="796"/>
        <v>0</v>
      </c>
      <c r="AA338" s="764">
        <f t="shared" si="796"/>
        <v>0</v>
      </c>
      <c r="AB338" s="764">
        <f t="shared" si="796"/>
        <v>0</v>
      </c>
      <c r="AC338" s="764">
        <f t="shared" ref="L338:BE343" si="816">IF($D338=AC$5,$J338,0)</f>
        <v>0</v>
      </c>
      <c r="AD338" s="764">
        <f t="shared" si="816"/>
        <v>0</v>
      </c>
      <c r="AE338" s="764">
        <f t="shared" si="816"/>
        <v>0</v>
      </c>
      <c r="AF338" s="764">
        <f t="shared" si="816"/>
        <v>0</v>
      </c>
      <c r="AG338" s="764">
        <f t="shared" si="816"/>
        <v>0</v>
      </c>
      <c r="AH338" s="764">
        <f t="shared" si="816"/>
        <v>0</v>
      </c>
      <c r="AI338" s="764">
        <f t="shared" si="816"/>
        <v>0</v>
      </c>
      <c r="AJ338" s="764">
        <f t="shared" si="816"/>
        <v>0</v>
      </c>
      <c r="AK338" s="764">
        <f t="shared" si="816"/>
        <v>0</v>
      </c>
      <c r="AL338" s="764">
        <f t="shared" si="816"/>
        <v>0</v>
      </c>
      <c r="AM338" s="764">
        <f t="shared" si="816"/>
        <v>0</v>
      </c>
      <c r="AN338" s="764">
        <f t="shared" si="816"/>
        <v>0</v>
      </c>
      <c r="AO338" s="764">
        <f t="shared" si="816"/>
        <v>0</v>
      </c>
      <c r="AP338" s="764">
        <f t="shared" si="816"/>
        <v>0</v>
      </c>
      <c r="AQ338" s="764">
        <f t="shared" si="816"/>
        <v>0</v>
      </c>
      <c r="AR338" s="764">
        <f t="shared" si="816"/>
        <v>0</v>
      </c>
      <c r="AS338" s="764">
        <f t="shared" si="816"/>
        <v>0</v>
      </c>
      <c r="AT338" s="764">
        <f t="shared" si="816"/>
        <v>0</v>
      </c>
      <c r="AU338" s="764">
        <f t="shared" si="816"/>
        <v>0</v>
      </c>
      <c r="AV338" s="764">
        <f t="shared" si="816"/>
        <v>0</v>
      </c>
      <c r="AW338" s="764">
        <f t="shared" si="816"/>
        <v>0</v>
      </c>
      <c r="AX338" s="764">
        <f t="shared" si="816"/>
        <v>0</v>
      </c>
      <c r="AY338" s="764">
        <f t="shared" si="816"/>
        <v>0</v>
      </c>
      <c r="AZ338" s="764">
        <f t="shared" si="816"/>
        <v>0</v>
      </c>
      <c r="BA338" s="764">
        <f t="shared" si="816"/>
        <v>0</v>
      </c>
      <c r="BB338" s="764">
        <f t="shared" si="816"/>
        <v>0</v>
      </c>
      <c r="BC338" s="764">
        <f t="shared" si="816"/>
        <v>0</v>
      </c>
      <c r="BD338" s="764">
        <f t="shared" si="816"/>
        <v>0</v>
      </c>
      <c r="BE338" s="764">
        <f t="shared" si="816"/>
        <v>0</v>
      </c>
      <c r="BF338" s="764">
        <f t="shared" si="796"/>
        <v>0</v>
      </c>
      <c r="BG338" s="764">
        <f t="shared" si="796"/>
        <v>0</v>
      </c>
      <c r="BH338" s="764">
        <f t="shared" si="796"/>
        <v>0</v>
      </c>
      <c r="BI338" s="764">
        <f t="shared" si="796"/>
        <v>0</v>
      </c>
      <c r="BJ338" s="764">
        <f t="shared" si="796"/>
        <v>0</v>
      </c>
      <c r="BK338" s="764">
        <f t="shared" si="796"/>
        <v>0</v>
      </c>
      <c r="BL338" s="764">
        <f t="shared" si="796"/>
        <v>0</v>
      </c>
      <c r="BM338" s="764">
        <f t="shared" si="796"/>
        <v>0</v>
      </c>
      <c r="BN338" s="764">
        <f t="shared" si="797"/>
        <v>0</v>
      </c>
      <c r="BO338" s="764">
        <f t="shared" si="797"/>
        <v>0</v>
      </c>
      <c r="BP338" s="764">
        <f t="shared" si="797"/>
        <v>0</v>
      </c>
      <c r="BQ338" s="764">
        <f t="shared" si="797"/>
        <v>0</v>
      </c>
      <c r="BR338" s="764">
        <f t="shared" si="797"/>
        <v>0</v>
      </c>
      <c r="BS338" s="764">
        <f t="shared" si="797"/>
        <v>0</v>
      </c>
      <c r="BT338" s="764">
        <f t="shared" si="797"/>
        <v>0</v>
      </c>
      <c r="BU338" s="764">
        <f t="shared" si="797"/>
        <v>0</v>
      </c>
      <c r="BV338" s="764">
        <f t="shared" si="797"/>
        <v>0</v>
      </c>
      <c r="BW338" s="764">
        <f t="shared" si="797"/>
        <v>0</v>
      </c>
      <c r="BX338" s="764">
        <f t="shared" si="798"/>
        <v>0</v>
      </c>
      <c r="BY338" s="764">
        <f t="shared" si="798"/>
        <v>0</v>
      </c>
      <c r="BZ338" s="764">
        <f t="shared" si="798"/>
        <v>0</v>
      </c>
      <c r="CA338" s="764">
        <f t="shared" si="798"/>
        <v>0</v>
      </c>
      <c r="CB338" s="764">
        <f t="shared" si="798"/>
        <v>0</v>
      </c>
      <c r="CC338" s="764">
        <f t="shared" si="798"/>
        <v>0</v>
      </c>
      <c r="CD338" s="764">
        <f t="shared" si="798"/>
        <v>0</v>
      </c>
      <c r="CE338" s="764">
        <f t="shared" si="798"/>
        <v>0</v>
      </c>
      <c r="CF338" s="764">
        <f t="shared" si="798"/>
        <v>0</v>
      </c>
      <c r="CG338" s="764">
        <f t="shared" si="798"/>
        <v>0</v>
      </c>
      <c r="CH338" s="764">
        <f t="shared" si="799"/>
        <v>0</v>
      </c>
      <c r="CI338" s="764">
        <f t="shared" si="799"/>
        <v>0</v>
      </c>
      <c r="CJ338" s="764">
        <f t="shared" si="799"/>
        <v>0</v>
      </c>
      <c r="CK338" s="764">
        <f t="shared" si="799"/>
        <v>0</v>
      </c>
      <c r="CL338" s="764">
        <f t="shared" si="799"/>
        <v>0</v>
      </c>
      <c r="CM338" s="764">
        <f t="shared" si="799"/>
        <v>0</v>
      </c>
      <c r="CN338" s="764">
        <f t="shared" si="799"/>
        <v>0</v>
      </c>
      <c r="CO338" s="764">
        <f t="shared" si="799"/>
        <v>0</v>
      </c>
      <c r="CP338" s="764">
        <f t="shared" si="799"/>
        <v>0</v>
      </c>
      <c r="CQ338" s="764">
        <f t="shared" si="799"/>
        <v>0</v>
      </c>
      <c r="CR338" s="764">
        <f t="shared" si="800"/>
        <v>0</v>
      </c>
      <c r="CS338" s="764">
        <f t="shared" si="800"/>
        <v>0</v>
      </c>
      <c r="CT338" s="764">
        <f t="shared" si="800"/>
        <v>0</v>
      </c>
      <c r="CU338" s="764">
        <f t="shared" si="800"/>
        <v>0</v>
      </c>
      <c r="CV338" s="764">
        <f t="shared" si="800"/>
        <v>0</v>
      </c>
      <c r="CW338" s="764">
        <f t="shared" si="800"/>
        <v>0</v>
      </c>
      <c r="CX338" s="764">
        <f t="shared" si="800"/>
        <v>0</v>
      </c>
      <c r="CY338" s="764">
        <f t="shared" si="800"/>
        <v>0</v>
      </c>
      <c r="CZ338" s="764">
        <f t="shared" si="800"/>
        <v>0</v>
      </c>
      <c r="DA338" s="764">
        <f t="shared" si="800"/>
        <v>0</v>
      </c>
      <c r="DB338" s="764">
        <f t="shared" si="801"/>
        <v>0</v>
      </c>
      <c r="DC338" s="764">
        <f t="shared" si="801"/>
        <v>0</v>
      </c>
      <c r="DD338" s="764">
        <f t="shared" si="801"/>
        <v>0</v>
      </c>
      <c r="DE338" s="764">
        <f t="shared" si="801"/>
        <v>0</v>
      </c>
      <c r="DF338" s="764">
        <f t="shared" si="801"/>
        <v>0</v>
      </c>
      <c r="DG338" s="764">
        <f t="shared" si="801"/>
        <v>0</v>
      </c>
      <c r="DH338" s="764">
        <f t="shared" si="801"/>
        <v>0</v>
      </c>
      <c r="DI338" s="764">
        <f t="shared" si="801"/>
        <v>0</v>
      </c>
      <c r="DJ338" s="764">
        <f t="shared" si="801"/>
        <v>0</v>
      </c>
      <c r="DK338" s="764">
        <f t="shared" si="801"/>
        <v>0</v>
      </c>
      <c r="DL338" s="764">
        <f t="shared" si="802"/>
        <v>0</v>
      </c>
      <c r="DM338" s="764">
        <f t="shared" si="802"/>
        <v>0</v>
      </c>
      <c r="DN338" s="764">
        <f t="shared" si="802"/>
        <v>0</v>
      </c>
      <c r="DO338" s="764">
        <f t="shared" si="802"/>
        <v>0</v>
      </c>
      <c r="DP338" s="764">
        <f t="shared" si="802"/>
        <v>0</v>
      </c>
      <c r="DQ338" s="764">
        <f t="shared" si="802"/>
        <v>0</v>
      </c>
      <c r="DR338" s="764">
        <f t="shared" si="802"/>
        <v>0</v>
      </c>
      <c r="DS338" s="764">
        <f t="shared" si="802"/>
        <v>0</v>
      </c>
      <c r="DT338" s="764">
        <f t="shared" si="802"/>
        <v>0</v>
      </c>
      <c r="DU338" s="764">
        <f t="shared" si="802"/>
        <v>0</v>
      </c>
      <c r="DV338" s="764">
        <f t="shared" si="803"/>
        <v>0</v>
      </c>
      <c r="DW338" s="764">
        <f t="shared" si="803"/>
        <v>0</v>
      </c>
      <c r="DX338" s="764">
        <f t="shared" si="803"/>
        <v>0</v>
      </c>
      <c r="DY338" s="764">
        <f t="shared" si="803"/>
        <v>0</v>
      </c>
      <c r="DZ338" s="764">
        <f t="shared" si="803"/>
        <v>0</v>
      </c>
      <c r="EA338" s="764">
        <f t="shared" si="803"/>
        <v>0</v>
      </c>
      <c r="EB338" s="764">
        <f t="shared" si="803"/>
        <v>0</v>
      </c>
      <c r="EC338" s="764">
        <f t="shared" si="803"/>
        <v>0</v>
      </c>
      <c r="ED338" s="764">
        <f t="shared" si="803"/>
        <v>0</v>
      </c>
      <c r="EE338" s="764">
        <f t="shared" si="803"/>
        <v>0</v>
      </c>
      <c r="EF338" s="764">
        <f t="shared" si="804"/>
        <v>0</v>
      </c>
      <c r="EG338" s="764">
        <f t="shared" si="804"/>
        <v>0</v>
      </c>
      <c r="EH338" s="764">
        <f t="shared" si="804"/>
        <v>0</v>
      </c>
      <c r="EI338" s="764">
        <f t="shared" si="804"/>
        <v>0</v>
      </c>
      <c r="EJ338" s="764">
        <f t="shared" si="804"/>
        <v>0</v>
      </c>
      <c r="EK338" s="764">
        <f t="shared" si="804"/>
        <v>0</v>
      </c>
      <c r="EL338" s="764">
        <f t="shared" si="804"/>
        <v>0</v>
      </c>
      <c r="EM338" s="764">
        <f t="shared" si="804"/>
        <v>0</v>
      </c>
      <c r="EN338" s="764">
        <f t="shared" si="804"/>
        <v>0</v>
      </c>
      <c r="EO338" s="764">
        <f t="shared" si="804"/>
        <v>0</v>
      </c>
      <c r="EP338" s="764">
        <f t="shared" si="805"/>
        <v>0</v>
      </c>
      <c r="EQ338" s="764">
        <f t="shared" si="805"/>
        <v>0</v>
      </c>
      <c r="ER338" s="764">
        <f t="shared" si="805"/>
        <v>0</v>
      </c>
      <c r="ES338" s="764">
        <f t="shared" si="805"/>
        <v>0</v>
      </c>
      <c r="ET338" s="764">
        <f t="shared" si="805"/>
        <v>0</v>
      </c>
      <c r="EU338" s="764">
        <f t="shared" si="805"/>
        <v>0</v>
      </c>
      <c r="EV338" s="764">
        <f t="shared" si="805"/>
        <v>0</v>
      </c>
      <c r="EW338" s="764">
        <f t="shared" si="805"/>
        <v>0</v>
      </c>
      <c r="EX338" s="764">
        <f t="shared" si="805"/>
        <v>0</v>
      </c>
      <c r="EY338" s="764">
        <f t="shared" si="805"/>
        <v>0</v>
      </c>
      <c r="EZ338" s="764">
        <f t="shared" si="806"/>
        <v>0</v>
      </c>
      <c r="FA338" s="764">
        <f t="shared" si="806"/>
        <v>0</v>
      </c>
      <c r="FB338" s="764">
        <f t="shared" si="806"/>
        <v>0</v>
      </c>
      <c r="FC338" s="764">
        <f t="shared" si="806"/>
        <v>0</v>
      </c>
      <c r="FD338" s="764">
        <f t="shared" si="806"/>
        <v>0</v>
      </c>
      <c r="FE338" s="764">
        <f t="shared" si="806"/>
        <v>0</v>
      </c>
      <c r="FF338" s="764">
        <f t="shared" si="806"/>
        <v>0</v>
      </c>
      <c r="FG338" s="764">
        <f t="shared" si="806"/>
        <v>0</v>
      </c>
      <c r="FH338" s="764">
        <f t="shared" si="806"/>
        <v>0</v>
      </c>
      <c r="FI338" s="764">
        <f t="shared" si="806"/>
        <v>0</v>
      </c>
      <c r="FJ338" s="764">
        <f t="shared" si="807"/>
        <v>0</v>
      </c>
      <c r="FK338" s="764">
        <f t="shared" si="807"/>
        <v>0</v>
      </c>
      <c r="FL338" s="764">
        <f t="shared" si="807"/>
        <v>0</v>
      </c>
      <c r="FM338" s="764">
        <f t="shared" si="807"/>
        <v>0</v>
      </c>
      <c r="FN338" s="764">
        <f t="shared" si="807"/>
        <v>0</v>
      </c>
      <c r="FO338" s="764">
        <f t="shared" si="807"/>
        <v>0</v>
      </c>
      <c r="FP338" s="764">
        <f t="shared" si="807"/>
        <v>0</v>
      </c>
      <c r="FQ338" s="764">
        <f t="shared" si="807"/>
        <v>0</v>
      </c>
      <c r="FR338" s="764">
        <f t="shared" si="807"/>
        <v>0</v>
      </c>
      <c r="FS338" s="764">
        <f t="shared" si="807"/>
        <v>0</v>
      </c>
      <c r="FT338" s="764">
        <f t="shared" si="808"/>
        <v>0</v>
      </c>
      <c r="FU338" s="764">
        <f t="shared" si="808"/>
        <v>0</v>
      </c>
      <c r="FV338" s="764">
        <f t="shared" si="808"/>
        <v>0</v>
      </c>
      <c r="FW338" s="764">
        <f t="shared" si="808"/>
        <v>0</v>
      </c>
      <c r="FX338" s="764">
        <f t="shared" si="808"/>
        <v>0</v>
      </c>
      <c r="FY338" s="764">
        <f t="shared" si="808"/>
        <v>0</v>
      </c>
      <c r="FZ338" s="764">
        <f t="shared" si="808"/>
        <v>0</v>
      </c>
      <c r="GA338" s="764">
        <f t="shared" si="808"/>
        <v>0</v>
      </c>
      <c r="GB338" s="764">
        <f t="shared" si="808"/>
        <v>0</v>
      </c>
      <c r="GC338" s="764">
        <f t="shared" si="808"/>
        <v>0</v>
      </c>
      <c r="GD338" s="764">
        <f t="shared" si="809"/>
        <v>0</v>
      </c>
      <c r="GE338" s="764">
        <f t="shared" si="809"/>
        <v>0</v>
      </c>
      <c r="GF338" s="764">
        <f t="shared" si="809"/>
        <v>0</v>
      </c>
      <c r="GG338" s="764">
        <f t="shared" si="809"/>
        <v>0</v>
      </c>
      <c r="GH338" s="764">
        <f t="shared" si="809"/>
        <v>0</v>
      </c>
      <c r="GI338" s="764">
        <f t="shared" si="809"/>
        <v>0</v>
      </c>
      <c r="GJ338" s="764">
        <f t="shared" si="809"/>
        <v>0</v>
      </c>
      <c r="GK338" s="764">
        <f t="shared" si="809"/>
        <v>0</v>
      </c>
      <c r="GL338" s="764">
        <f t="shared" si="809"/>
        <v>0</v>
      </c>
      <c r="GM338" s="764">
        <f t="shared" si="809"/>
        <v>0</v>
      </c>
      <c r="GN338" s="764">
        <f t="shared" si="810"/>
        <v>0</v>
      </c>
      <c r="GO338" s="764">
        <f t="shared" si="810"/>
        <v>0</v>
      </c>
      <c r="GP338" s="764">
        <f t="shared" si="810"/>
        <v>0</v>
      </c>
      <c r="GQ338" s="764">
        <f t="shared" si="810"/>
        <v>0</v>
      </c>
      <c r="GR338" s="764">
        <f t="shared" si="810"/>
        <v>0</v>
      </c>
      <c r="GS338" s="764">
        <f t="shared" si="810"/>
        <v>0</v>
      </c>
      <c r="GT338" s="764">
        <f t="shared" si="810"/>
        <v>0</v>
      </c>
      <c r="GU338" s="764">
        <f t="shared" si="810"/>
        <v>0</v>
      </c>
      <c r="GV338" s="764">
        <f t="shared" si="810"/>
        <v>0</v>
      </c>
      <c r="GW338" s="764">
        <f t="shared" si="810"/>
        <v>0</v>
      </c>
      <c r="GX338" s="764">
        <f t="shared" si="811"/>
        <v>0</v>
      </c>
      <c r="GY338" s="764">
        <f t="shared" si="811"/>
        <v>0</v>
      </c>
      <c r="GZ338" s="764">
        <f t="shared" si="811"/>
        <v>0</v>
      </c>
      <c r="HA338" s="764">
        <f t="shared" si="811"/>
        <v>0</v>
      </c>
      <c r="HB338" s="764">
        <f t="shared" si="811"/>
        <v>0</v>
      </c>
      <c r="HC338" s="764">
        <f t="shared" si="811"/>
        <v>0</v>
      </c>
      <c r="HD338" s="764">
        <f t="shared" si="811"/>
        <v>0</v>
      </c>
      <c r="HE338" s="764">
        <f t="shared" si="811"/>
        <v>0</v>
      </c>
      <c r="HF338" s="764">
        <f t="shared" si="811"/>
        <v>0</v>
      </c>
      <c r="HG338" s="764">
        <f t="shared" si="811"/>
        <v>0</v>
      </c>
      <c r="HH338" s="764">
        <f t="shared" si="812"/>
        <v>0</v>
      </c>
      <c r="HI338" s="764">
        <f t="shared" si="812"/>
        <v>0</v>
      </c>
      <c r="HJ338" s="764">
        <f t="shared" si="812"/>
        <v>0</v>
      </c>
      <c r="HK338" s="764">
        <f t="shared" si="812"/>
        <v>0</v>
      </c>
      <c r="HL338" s="764">
        <f t="shared" si="812"/>
        <v>0</v>
      </c>
      <c r="HM338" s="764">
        <f t="shared" si="812"/>
        <v>0</v>
      </c>
      <c r="HN338" s="764">
        <f t="shared" si="812"/>
        <v>0</v>
      </c>
      <c r="HO338" s="764">
        <f t="shared" si="812"/>
        <v>0</v>
      </c>
      <c r="HP338" s="764">
        <f t="shared" si="812"/>
        <v>0</v>
      </c>
      <c r="HQ338" s="764">
        <f t="shared" si="812"/>
        <v>0</v>
      </c>
      <c r="HR338" s="764">
        <f t="shared" si="813"/>
        <v>0</v>
      </c>
      <c r="HS338" s="764">
        <f t="shared" si="813"/>
        <v>0</v>
      </c>
      <c r="HT338" s="764">
        <f t="shared" si="813"/>
        <v>0</v>
      </c>
      <c r="HU338" s="764">
        <f t="shared" si="813"/>
        <v>0</v>
      </c>
      <c r="HV338" s="764">
        <f t="shared" si="813"/>
        <v>0</v>
      </c>
      <c r="HW338" s="764">
        <f t="shared" si="813"/>
        <v>0</v>
      </c>
      <c r="HX338" s="764">
        <f t="shared" si="813"/>
        <v>0</v>
      </c>
      <c r="HY338" s="764">
        <f t="shared" si="813"/>
        <v>0</v>
      </c>
      <c r="HZ338" s="764">
        <f t="shared" si="813"/>
        <v>0</v>
      </c>
      <c r="IA338" s="764">
        <f t="shared" si="813"/>
        <v>0</v>
      </c>
      <c r="IB338" s="764">
        <f t="shared" si="814"/>
        <v>0</v>
      </c>
      <c r="IC338" s="764">
        <f t="shared" si="814"/>
        <v>0</v>
      </c>
      <c r="ID338" s="764">
        <f t="shared" si="814"/>
        <v>0</v>
      </c>
      <c r="IE338" s="764">
        <f t="shared" si="814"/>
        <v>0</v>
      </c>
      <c r="IF338" s="764">
        <f t="shared" si="814"/>
        <v>0</v>
      </c>
      <c r="IG338" s="764">
        <f t="shared" si="814"/>
        <v>0</v>
      </c>
      <c r="IH338" s="764">
        <f t="shared" si="814"/>
        <v>0</v>
      </c>
      <c r="II338" s="764">
        <f t="shared" si="814"/>
        <v>0</v>
      </c>
      <c r="IJ338" s="764">
        <f t="shared" si="814"/>
        <v>0</v>
      </c>
      <c r="IK338" s="764">
        <f t="shared" si="814"/>
        <v>0</v>
      </c>
      <c r="IL338" s="764">
        <f t="shared" si="815"/>
        <v>0</v>
      </c>
      <c r="IM338" s="764">
        <f t="shared" si="815"/>
        <v>0</v>
      </c>
      <c r="IN338" s="764">
        <f t="shared" si="815"/>
        <v>0</v>
      </c>
      <c r="IO338" s="764">
        <f t="shared" si="815"/>
        <v>0</v>
      </c>
      <c r="IP338" s="764">
        <f t="shared" si="815"/>
        <v>0</v>
      </c>
      <c r="IQ338" s="764">
        <f t="shared" si="815"/>
        <v>0</v>
      </c>
      <c r="IR338" s="764">
        <f t="shared" si="815"/>
        <v>0</v>
      </c>
      <c r="IS338" s="764">
        <f t="shared" si="815"/>
        <v>0</v>
      </c>
      <c r="IT338" s="764">
        <f t="shared" si="815"/>
        <v>0</v>
      </c>
      <c r="IU338" s="764">
        <f t="shared" si="815"/>
        <v>0</v>
      </c>
      <c r="IV338" s="764">
        <f t="shared" si="815"/>
        <v>0</v>
      </c>
      <c r="IW338" s="764">
        <f t="shared" si="815"/>
        <v>0</v>
      </c>
      <c r="IX338" s="764">
        <f t="shared" si="815"/>
        <v>0</v>
      </c>
      <c r="IY338" s="764">
        <f t="shared" si="815"/>
        <v>0</v>
      </c>
      <c r="IZ338" s="764">
        <f t="shared" si="815"/>
        <v>0</v>
      </c>
      <c r="JA338" s="764">
        <f t="shared" si="815"/>
        <v>0</v>
      </c>
      <c r="JB338" s="764">
        <f t="shared" si="815"/>
        <v>0</v>
      </c>
      <c r="JC338" s="764">
        <f t="shared" si="815"/>
        <v>0</v>
      </c>
      <c r="JD338" s="764">
        <f t="shared" si="795"/>
        <v>0</v>
      </c>
      <c r="JE338" s="764">
        <f t="shared" si="795"/>
        <v>0</v>
      </c>
      <c r="JF338" s="764">
        <f t="shared" si="795"/>
        <v>0</v>
      </c>
      <c r="JG338" s="764">
        <f t="shared" si="795"/>
        <v>0</v>
      </c>
      <c r="JH338" s="764">
        <f t="shared" si="795"/>
        <v>0</v>
      </c>
      <c r="JI338" s="764">
        <f t="shared" si="795"/>
        <v>0</v>
      </c>
      <c r="JJ338" s="764">
        <f t="shared" si="795"/>
        <v>0</v>
      </c>
      <c r="JK338" s="764">
        <f t="shared" si="795"/>
        <v>0</v>
      </c>
      <c r="JL338" s="764">
        <f t="shared" si="815"/>
        <v>0</v>
      </c>
      <c r="JM338" s="764">
        <f t="shared" si="815"/>
        <v>0</v>
      </c>
      <c r="JN338" s="764">
        <f t="shared" si="815"/>
        <v>0</v>
      </c>
      <c r="JO338" s="764">
        <f t="shared" si="815"/>
        <v>0</v>
      </c>
      <c r="JP338" s="764">
        <f t="shared" si="815"/>
        <v>0</v>
      </c>
      <c r="JQ338" s="764">
        <f t="shared" si="789"/>
        <v>0</v>
      </c>
      <c r="JR338" s="764">
        <f t="shared" si="789"/>
        <v>0</v>
      </c>
      <c r="JS338" s="764">
        <f t="shared" si="815"/>
        <v>0</v>
      </c>
      <c r="JT338" s="765">
        <f t="shared" si="790"/>
        <v>0</v>
      </c>
      <c r="JU338" s="229">
        <f t="shared" si="791"/>
        <v>0</v>
      </c>
    </row>
    <row r="339" spans="1:281" ht="12.75" customHeight="1">
      <c r="A339" s="57"/>
      <c r="B339" s="52"/>
      <c r="C339" s="52"/>
      <c r="D339" s="62"/>
      <c r="E339" s="743" t="str">
        <f t="shared" si="768"/>
        <v xml:space="preserve"> </v>
      </c>
      <c r="F339" s="56"/>
      <c r="G339" s="228"/>
      <c r="H339" s="744">
        <f>SUMIF(Ajuste!$C$8:$C$483,$B$6:$B$499,Ajuste!$E$8:$E$483)</f>
        <v>0</v>
      </c>
      <c r="I339" s="744">
        <f>SUMIF(Ajuste!$C$8:$C$483,$B$6:$B$499,Ajuste!$F$8:$F$483)</f>
        <v>0</v>
      </c>
      <c r="J339" s="229">
        <f t="shared" si="792"/>
        <v>0</v>
      </c>
      <c r="K339" s="764">
        <f t="shared" si="796"/>
        <v>0</v>
      </c>
      <c r="L339" s="764">
        <f t="shared" si="816"/>
        <v>0</v>
      </c>
      <c r="M339" s="764">
        <f t="shared" si="816"/>
        <v>0</v>
      </c>
      <c r="N339" s="764">
        <f t="shared" si="816"/>
        <v>0</v>
      </c>
      <c r="O339" s="764">
        <f t="shared" si="816"/>
        <v>0</v>
      </c>
      <c r="P339" s="764">
        <f t="shared" si="816"/>
        <v>0</v>
      </c>
      <c r="Q339" s="764">
        <f t="shared" si="816"/>
        <v>0</v>
      </c>
      <c r="R339" s="764">
        <f t="shared" si="816"/>
        <v>0</v>
      </c>
      <c r="S339" s="764">
        <f t="shared" si="816"/>
        <v>0</v>
      </c>
      <c r="T339" s="764">
        <f t="shared" si="816"/>
        <v>0</v>
      </c>
      <c r="U339" s="764">
        <f t="shared" si="816"/>
        <v>0</v>
      </c>
      <c r="V339" s="764">
        <f t="shared" si="816"/>
        <v>0</v>
      </c>
      <c r="W339" s="764">
        <f t="shared" si="816"/>
        <v>0</v>
      </c>
      <c r="X339" s="764">
        <f t="shared" si="816"/>
        <v>0</v>
      </c>
      <c r="Y339" s="764">
        <f t="shared" si="816"/>
        <v>0</v>
      </c>
      <c r="Z339" s="764">
        <f t="shared" si="816"/>
        <v>0</v>
      </c>
      <c r="AA339" s="764">
        <f t="shared" si="816"/>
        <v>0</v>
      </c>
      <c r="AB339" s="764">
        <f t="shared" si="816"/>
        <v>0</v>
      </c>
      <c r="AC339" s="764">
        <f t="shared" si="816"/>
        <v>0</v>
      </c>
      <c r="AD339" s="764">
        <f t="shared" si="816"/>
        <v>0</v>
      </c>
      <c r="AE339" s="764">
        <f t="shared" si="816"/>
        <v>0</v>
      </c>
      <c r="AF339" s="764">
        <f t="shared" si="816"/>
        <v>0</v>
      </c>
      <c r="AG339" s="764">
        <f t="shared" si="816"/>
        <v>0</v>
      </c>
      <c r="AH339" s="764">
        <f t="shared" si="816"/>
        <v>0</v>
      </c>
      <c r="AI339" s="764">
        <f t="shared" si="816"/>
        <v>0</v>
      </c>
      <c r="AJ339" s="764">
        <f t="shared" si="816"/>
        <v>0</v>
      </c>
      <c r="AK339" s="764">
        <f t="shared" si="816"/>
        <v>0</v>
      </c>
      <c r="AL339" s="764">
        <f t="shared" si="816"/>
        <v>0</v>
      </c>
      <c r="AM339" s="764">
        <f t="shared" si="816"/>
        <v>0</v>
      </c>
      <c r="AN339" s="764">
        <f t="shared" si="816"/>
        <v>0</v>
      </c>
      <c r="AO339" s="764">
        <f t="shared" si="816"/>
        <v>0</v>
      </c>
      <c r="AP339" s="764">
        <f t="shared" si="816"/>
        <v>0</v>
      </c>
      <c r="AQ339" s="764">
        <f t="shared" si="816"/>
        <v>0</v>
      </c>
      <c r="AR339" s="764">
        <f t="shared" si="816"/>
        <v>0</v>
      </c>
      <c r="AS339" s="764">
        <f t="shared" si="816"/>
        <v>0</v>
      </c>
      <c r="AT339" s="764">
        <f t="shared" si="816"/>
        <v>0</v>
      </c>
      <c r="AU339" s="764">
        <f t="shared" si="816"/>
        <v>0</v>
      </c>
      <c r="AV339" s="764">
        <f t="shared" si="816"/>
        <v>0</v>
      </c>
      <c r="AW339" s="764">
        <f t="shared" si="816"/>
        <v>0</v>
      </c>
      <c r="AX339" s="764">
        <f t="shared" si="816"/>
        <v>0</v>
      </c>
      <c r="AY339" s="764">
        <f t="shared" si="816"/>
        <v>0</v>
      </c>
      <c r="AZ339" s="764">
        <f t="shared" si="816"/>
        <v>0</v>
      </c>
      <c r="BA339" s="764">
        <f t="shared" si="816"/>
        <v>0</v>
      </c>
      <c r="BB339" s="764">
        <f t="shared" si="816"/>
        <v>0</v>
      </c>
      <c r="BC339" s="764">
        <f t="shared" si="816"/>
        <v>0</v>
      </c>
      <c r="BD339" s="764">
        <f t="shared" si="816"/>
        <v>0</v>
      </c>
      <c r="BE339" s="764">
        <f t="shared" si="816"/>
        <v>0</v>
      </c>
      <c r="BF339" s="764">
        <f t="shared" si="796"/>
        <v>0</v>
      </c>
      <c r="BG339" s="764">
        <f t="shared" si="796"/>
        <v>0</v>
      </c>
      <c r="BH339" s="764">
        <f t="shared" si="796"/>
        <v>0</v>
      </c>
      <c r="BI339" s="764">
        <f t="shared" si="796"/>
        <v>0</v>
      </c>
      <c r="BJ339" s="764">
        <f t="shared" si="796"/>
        <v>0</v>
      </c>
      <c r="BK339" s="764">
        <f t="shared" si="796"/>
        <v>0</v>
      </c>
      <c r="BL339" s="764">
        <f t="shared" si="796"/>
        <v>0</v>
      </c>
      <c r="BM339" s="764">
        <f t="shared" si="796"/>
        <v>0</v>
      </c>
      <c r="BN339" s="764">
        <f t="shared" si="797"/>
        <v>0</v>
      </c>
      <c r="BO339" s="764">
        <f t="shared" si="797"/>
        <v>0</v>
      </c>
      <c r="BP339" s="764">
        <f t="shared" si="797"/>
        <v>0</v>
      </c>
      <c r="BQ339" s="764">
        <f t="shared" si="797"/>
        <v>0</v>
      </c>
      <c r="BR339" s="764">
        <f t="shared" si="797"/>
        <v>0</v>
      </c>
      <c r="BS339" s="764">
        <f t="shared" si="797"/>
        <v>0</v>
      </c>
      <c r="BT339" s="764">
        <f t="shared" si="797"/>
        <v>0</v>
      </c>
      <c r="BU339" s="764">
        <f t="shared" si="797"/>
        <v>0</v>
      </c>
      <c r="BV339" s="764">
        <f t="shared" si="797"/>
        <v>0</v>
      </c>
      <c r="BW339" s="764">
        <f t="shared" si="797"/>
        <v>0</v>
      </c>
      <c r="BX339" s="764">
        <f t="shared" si="798"/>
        <v>0</v>
      </c>
      <c r="BY339" s="764">
        <f t="shared" si="798"/>
        <v>0</v>
      </c>
      <c r="BZ339" s="764">
        <f t="shared" si="798"/>
        <v>0</v>
      </c>
      <c r="CA339" s="764">
        <f t="shared" si="798"/>
        <v>0</v>
      </c>
      <c r="CB339" s="764">
        <f t="shared" si="798"/>
        <v>0</v>
      </c>
      <c r="CC339" s="764">
        <f t="shared" si="798"/>
        <v>0</v>
      </c>
      <c r="CD339" s="764">
        <f t="shared" si="798"/>
        <v>0</v>
      </c>
      <c r="CE339" s="764">
        <f t="shared" si="798"/>
        <v>0</v>
      </c>
      <c r="CF339" s="764">
        <f t="shared" si="798"/>
        <v>0</v>
      </c>
      <c r="CG339" s="764">
        <f t="shared" si="798"/>
        <v>0</v>
      </c>
      <c r="CH339" s="764">
        <f t="shared" si="799"/>
        <v>0</v>
      </c>
      <c r="CI339" s="764">
        <f t="shared" si="799"/>
        <v>0</v>
      </c>
      <c r="CJ339" s="764">
        <f t="shared" si="799"/>
        <v>0</v>
      </c>
      <c r="CK339" s="764">
        <f t="shared" si="799"/>
        <v>0</v>
      </c>
      <c r="CL339" s="764">
        <f t="shared" si="799"/>
        <v>0</v>
      </c>
      <c r="CM339" s="764">
        <f t="shared" si="799"/>
        <v>0</v>
      </c>
      <c r="CN339" s="764">
        <f t="shared" si="799"/>
        <v>0</v>
      </c>
      <c r="CO339" s="764">
        <f t="shared" si="799"/>
        <v>0</v>
      </c>
      <c r="CP339" s="764">
        <f t="shared" si="799"/>
        <v>0</v>
      </c>
      <c r="CQ339" s="764">
        <f t="shared" si="799"/>
        <v>0</v>
      </c>
      <c r="CR339" s="764">
        <f t="shared" si="800"/>
        <v>0</v>
      </c>
      <c r="CS339" s="764">
        <f t="shared" si="800"/>
        <v>0</v>
      </c>
      <c r="CT339" s="764">
        <f t="shared" si="800"/>
        <v>0</v>
      </c>
      <c r="CU339" s="764">
        <f t="shared" si="800"/>
        <v>0</v>
      </c>
      <c r="CV339" s="764">
        <f t="shared" si="800"/>
        <v>0</v>
      </c>
      <c r="CW339" s="764">
        <f t="shared" si="800"/>
        <v>0</v>
      </c>
      <c r="CX339" s="764">
        <f t="shared" si="800"/>
        <v>0</v>
      </c>
      <c r="CY339" s="764">
        <f t="shared" si="800"/>
        <v>0</v>
      </c>
      <c r="CZ339" s="764">
        <f t="shared" si="800"/>
        <v>0</v>
      </c>
      <c r="DA339" s="764">
        <f t="shared" si="800"/>
        <v>0</v>
      </c>
      <c r="DB339" s="764">
        <f t="shared" si="801"/>
        <v>0</v>
      </c>
      <c r="DC339" s="764">
        <f t="shared" si="801"/>
        <v>0</v>
      </c>
      <c r="DD339" s="764">
        <f t="shared" si="801"/>
        <v>0</v>
      </c>
      <c r="DE339" s="764">
        <f t="shared" si="801"/>
        <v>0</v>
      </c>
      <c r="DF339" s="764">
        <f t="shared" si="801"/>
        <v>0</v>
      </c>
      <c r="DG339" s="764">
        <f t="shared" si="801"/>
        <v>0</v>
      </c>
      <c r="DH339" s="764">
        <f t="shared" si="801"/>
        <v>0</v>
      </c>
      <c r="DI339" s="764">
        <f t="shared" si="801"/>
        <v>0</v>
      </c>
      <c r="DJ339" s="764">
        <f t="shared" si="801"/>
        <v>0</v>
      </c>
      <c r="DK339" s="764">
        <f t="shared" si="801"/>
        <v>0</v>
      </c>
      <c r="DL339" s="764">
        <f t="shared" si="802"/>
        <v>0</v>
      </c>
      <c r="DM339" s="764">
        <f t="shared" si="802"/>
        <v>0</v>
      </c>
      <c r="DN339" s="764">
        <f t="shared" si="802"/>
        <v>0</v>
      </c>
      <c r="DO339" s="764">
        <f t="shared" si="802"/>
        <v>0</v>
      </c>
      <c r="DP339" s="764">
        <f t="shared" si="802"/>
        <v>0</v>
      </c>
      <c r="DQ339" s="764">
        <f t="shared" si="802"/>
        <v>0</v>
      </c>
      <c r="DR339" s="764">
        <f t="shared" si="802"/>
        <v>0</v>
      </c>
      <c r="DS339" s="764">
        <f t="shared" si="802"/>
        <v>0</v>
      </c>
      <c r="DT339" s="764">
        <f t="shared" si="802"/>
        <v>0</v>
      </c>
      <c r="DU339" s="764">
        <f t="shared" si="802"/>
        <v>0</v>
      </c>
      <c r="DV339" s="764">
        <f t="shared" si="803"/>
        <v>0</v>
      </c>
      <c r="DW339" s="764">
        <f t="shared" si="803"/>
        <v>0</v>
      </c>
      <c r="DX339" s="764">
        <f t="shared" si="803"/>
        <v>0</v>
      </c>
      <c r="DY339" s="764">
        <f t="shared" si="803"/>
        <v>0</v>
      </c>
      <c r="DZ339" s="764">
        <f t="shared" si="803"/>
        <v>0</v>
      </c>
      <c r="EA339" s="764">
        <f t="shared" si="803"/>
        <v>0</v>
      </c>
      <c r="EB339" s="764">
        <f t="shared" si="803"/>
        <v>0</v>
      </c>
      <c r="EC339" s="764">
        <f t="shared" si="803"/>
        <v>0</v>
      </c>
      <c r="ED339" s="764">
        <f t="shared" si="803"/>
        <v>0</v>
      </c>
      <c r="EE339" s="764">
        <f t="shared" si="803"/>
        <v>0</v>
      </c>
      <c r="EF339" s="764">
        <f t="shared" si="804"/>
        <v>0</v>
      </c>
      <c r="EG339" s="764">
        <f t="shared" si="804"/>
        <v>0</v>
      </c>
      <c r="EH339" s="764">
        <f t="shared" si="804"/>
        <v>0</v>
      </c>
      <c r="EI339" s="764">
        <f t="shared" si="804"/>
        <v>0</v>
      </c>
      <c r="EJ339" s="764">
        <f t="shared" si="804"/>
        <v>0</v>
      </c>
      <c r="EK339" s="764">
        <f t="shared" si="804"/>
        <v>0</v>
      </c>
      <c r="EL339" s="764">
        <f t="shared" si="804"/>
        <v>0</v>
      </c>
      <c r="EM339" s="764">
        <f t="shared" si="804"/>
        <v>0</v>
      </c>
      <c r="EN339" s="764">
        <f t="shared" si="804"/>
        <v>0</v>
      </c>
      <c r="EO339" s="764">
        <f t="shared" si="804"/>
        <v>0</v>
      </c>
      <c r="EP339" s="764">
        <f t="shared" si="805"/>
        <v>0</v>
      </c>
      <c r="EQ339" s="764">
        <f t="shared" si="805"/>
        <v>0</v>
      </c>
      <c r="ER339" s="764">
        <f t="shared" si="805"/>
        <v>0</v>
      </c>
      <c r="ES339" s="764">
        <f t="shared" si="805"/>
        <v>0</v>
      </c>
      <c r="ET339" s="764">
        <f t="shared" si="805"/>
        <v>0</v>
      </c>
      <c r="EU339" s="764">
        <f t="shared" si="805"/>
        <v>0</v>
      </c>
      <c r="EV339" s="764">
        <f t="shared" si="805"/>
        <v>0</v>
      </c>
      <c r="EW339" s="764">
        <f t="shared" si="805"/>
        <v>0</v>
      </c>
      <c r="EX339" s="764">
        <f t="shared" si="805"/>
        <v>0</v>
      </c>
      <c r="EY339" s="764">
        <f t="shared" si="805"/>
        <v>0</v>
      </c>
      <c r="EZ339" s="764">
        <f t="shared" si="806"/>
        <v>0</v>
      </c>
      <c r="FA339" s="764">
        <f t="shared" si="806"/>
        <v>0</v>
      </c>
      <c r="FB339" s="764">
        <f t="shared" si="806"/>
        <v>0</v>
      </c>
      <c r="FC339" s="764">
        <f t="shared" si="806"/>
        <v>0</v>
      </c>
      <c r="FD339" s="764">
        <f t="shared" si="806"/>
        <v>0</v>
      </c>
      <c r="FE339" s="764">
        <f t="shared" si="806"/>
        <v>0</v>
      </c>
      <c r="FF339" s="764">
        <f t="shared" si="806"/>
        <v>0</v>
      </c>
      <c r="FG339" s="764">
        <f t="shared" si="806"/>
        <v>0</v>
      </c>
      <c r="FH339" s="764">
        <f t="shared" si="806"/>
        <v>0</v>
      </c>
      <c r="FI339" s="764">
        <f t="shared" si="806"/>
        <v>0</v>
      </c>
      <c r="FJ339" s="764">
        <f t="shared" si="807"/>
        <v>0</v>
      </c>
      <c r="FK339" s="764">
        <f t="shared" si="807"/>
        <v>0</v>
      </c>
      <c r="FL339" s="764">
        <f t="shared" si="807"/>
        <v>0</v>
      </c>
      <c r="FM339" s="764">
        <f t="shared" si="807"/>
        <v>0</v>
      </c>
      <c r="FN339" s="764">
        <f t="shared" si="807"/>
        <v>0</v>
      </c>
      <c r="FO339" s="764">
        <f t="shared" si="807"/>
        <v>0</v>
      </c>
      <c r="FP339" s="764">
        <f t="shared" si="807"/>
        <v>0</v>
      </c>
      <c r="FQ339" s="764">
        <f t="shared" si="807"/>
        <v>0</v>
      </c>
      <c r="FR339" s="764">
        <f t="shared" si="807"/>
        <v>0</v>
      </c>
      <c r="FS339" s="764">
        <f t="shared" si="807"/>
        <v>0</v>
      </c>
      <c r="FT339" s="764">
        <f t="shared" si="808"/>
        <v>0</v>
      </c>
      <c r="FU339" s="764">
        <f t="shared" si="808"/>
        <v>0</v>
      </c>
      <c r="FV339" s="764">
        <f t="shared" si="808"/>
        <v>0</v>
      </c>
      <c r="FW339" s="764">
        <f t="shared" si="808"/>
        <v>0</v>
      </c>
      <c r="FX339" s="764">
        <f t="shared" si="808"/>
        <v>0</v>
      </c>
      <c r="FY339" s="764">
        <f t="shared" si="808"/>
        <v>0</v>
      </c>
      <c r="FZ339" s="764">
        <f t="shared" si="808"/>
        <v>0</v>
      </c>
      <c r="GA339" s="764">
        <f t="shared" si="808"/>
        <v>0</v>
      </c>
      <c r="GB339" s="764">
        <f t="shared" si="808"/>
        <v>0</v>
      </c>
      <c r="GC339" s="764">
        <f t="shared" si="808"/>
        <v>0</v>
      </c>
      <c r="GD339" s="764">
        <f t="shared" si="809"/>
        <v>0</v>
      </c>
      <c r="GE339" s="764">
        <f t="shared" si="809"/>
        <v>0</v>
      </c>
      <c r="GF339" s="764">
        <f t="shared" si="809"/>
        <v>0</v>
      </c>
      <c r="GG339" s="764">
        <f t="shared" si="809"/>
        <v>0</v>
      </c>
      <c r="GH339" s="764">
        <f t="shared" si="809"/>
        <v>0</v>
      </c>
      <c r="GI339" s="764">
        <f t="shared" si="809"/>
        <v>0</v>
      </c>
      <c r="GJ339" s="764">
        <f t="shared" si="809"/>
        <v>0</v>
      </c>
      <c r="GK339" s="764">
        <f t="shared" si="809"/>
        <v>0</v>
      </c>
      <c r="GL339" s="764">
        <f t="shared" si="809"/>
        <v>0</v>
      </c>
      <c r="GM339" s="764">
        <f t="shared" si="809"/>
        <v>0</v>
      </c>
      <c r="GN339" s="764">
        <f t="shared" si="810"/>
        <v>0</v>
      </c>
      <c r="GO339" s="764">
        <f t="shared" si="810"/>
        <v>0</v>
      </c>
      <c r="GP339" s="764">
        <f t="shared" si="810"/>
        <v>0</v>
      </c>
      <c r="GQ339" s="764">
        <f t="shared" si="810"/>
        <v>0</v>
      </c>
      <c r="GR339" s="764">
        <f t="shared" si="810"/>
        <v>0</v>
      </c>
      <c r="GS339" s="764">
        <f t="shared" si="810"/>
        <v>0</v>
      </c>
      <c r="GT339" s="764">
        <f t="shared" si="810"/>
        <v>0</v>
      </c>
      <c r="GU339" s="764">
        <f t="shared" si="810"/>
        <v>0</v>
      </c>
      <c r="GV339" s="764">
        <f t="shared" si="810"/>
        <v>0</v>
      </c>
      <c r="GW339" s="764">
        <f t="shared" si="810"/>
        <v>0</v>
      </c>
      <c r="GX339" s="764">
        <f t="shared" si="811"/>
        <v>0</v>
      </c>
      <c r="GY339" s="764">
        <f t="shared" si="811"/>
        <v>0</v>
      </c>
      <c r="GZ339" s="764">
        <f t="shared" si="811"/>
        <v>0</v>
      </c>
      <c r="HA339" s="764">
        <f t="shared" si="811"/>
        <v>0</v>
      </c>
      <c r="HB339" s="764">
        <f t="shared" si="811"/>
        <v>0</v>
      </c>
      <c r="HC339" s="764">
        <f t="shared" si="811"/>
        <v>0</v>
      </c>
      <c r="HD339" s="764">
        <f t="shared" si="811"/>
        <v>0</v>
      </c>
      <c r="HE339" s="764">
        <f t="shared" si="811"/>
        <v>0</v>
      </c>
      <c r="HF339" s="764">
        <f t="shared" si="811"/>
        <v>0</v>
      </c>
      <c r="HG339" s="764">
        <f t="shared" si="811"/>
        <v>0</v>
      </c>
      <c r="HH339" s="764">
        <f t="shared" si="812"/>
        <v>0</v>
      </c>
      <c r="HI339" s="764">
        <f t="shared" si="812"/>
        <v>0</v>
      </c>
      <c r="HJ339" s="764">
        <f t="shared" si="812"/>
        <v>0</v>
      </c>
      <c r="HK339" s="764">
        <f t="shared" si="812"/>
        <v>0</v>
      </c>
      <c r="HL339" s="764">
        <f t="shared" si="812"/>
        <v>0</v>
      </c>
      <c r="HM339" s="764">
        <f t="shared" si="812"/>
        <v>0</v>
      </c>
      <c r="HN339" s="764">
        <f t="shared" si="812"/>
        <v>0</v>
      </c>
      <c r="HO339" s="764">
        <f t="shared" si="812"/>
        <v>0</v>
      </c>
      <c r="HP339" s="764">
        <f t="shared" si="812"/>
        <v>0</v>
      </c>
      <c r="HQ339" s="764">
        <f t="shared" si="812"/>
        <v>0</v>
      </c>
      <c r="HR339" s="764">
        <f t="shared" si="813"/>
        <v>0</v>
      </c>
      <c r="HS339" s="764">
        <f t="shared" si="813"/>
        <v>0</v>
      </c>
      <c r="HT339" s="764">
        <f t="shared" si="813"/>
        <v>0</v>
      </c>
      <c r="HU339" s="764">
        <f t="shared" si="813"/>
        <v>0</v>
      </c>
      <c r="HV339" s="764">
        <f t="shared" si="813"/>
        <v>0</v>
      </c>
      <c r="HW339" s="764">
        <f t="shared" si="813"/>
        <v>0</v>
      </c>
      <c r="HX339" s="764">
        <f t="shared" si="813"/>
        <v>0</v>
      </c>
      <c r="HY339" s="764">
        <f t="shared" si="813"/>
        <v>0</v>
      </c>
      <c r="HZ339" s="764">
        <f t="shared" si="813"/>
        <v>0</v>
      </c>
      <c r="IA339" s="764">
        <f t="shared" si="813"/>
        <v>0</v>
      </c>
      <c r="IB339" s="764">
        <f t="shared" si="814"/>
        <v>0</v>
      </c>
      <c r="IC339" s="764">
        <f t="shared" si="814"/>
        <v>0</v>
      </c>
      <c r="ID339" s="764">
        <f t="shared" si="814"/>
        <v>0</v>
      </c>
      <c r="IE339" s="764">
        <f t="shared" si="814"/>
        <v>0</v>
      </c>
      <c r="IF339" s="764">
        <f t="shared" si="814"/>
        <v>0</v>
      </c>
      <c r="IG339" s="764">
        <f t="shared" si="814"/>
        <v>0</v>
      </c>
      <c r="IH339" s="764">
        <f t="shared" si="814"/>
        <v>0</v>
      </c>
      <c r="II339" s="764">
        <f t="shared" si="814"/>
        <v>0</v>
      </c>
      <c r="IJ339" s="764">
        <f t="shared" si="814"/>
        <v>0</v>
      </c>
      <c r="IK339" s="764">
        <f t="shared" si="814"/>
        <v>0</v>
      </c>
      <c r="IL339" s="764">
        <f t="shared" si="815"/>
        <v>0</v>
      </c>
      <c r="IM339" s="764">
        <f t="shared" si="815"/>
        <v>0</v>
      </c>
      <c r="IN339" s="764">
        <f t="shared" si="815"/>
        <v>0</v>
      </c>
      <c r="IO339" s="764">
        <f t="shared" si="815"/>
        <v>0</v>
      </c>
      <c r="IP339" s="764">
        <f t="shared" si="815"/>
        <v>0</v>
      </c>
      <c r="IQ339" s="764">
        <f t="shared" si="815"/>
        <v>0</v>
      </c>
      <c r="IR339" s="764">
        <f t="shared" si="815"/>
        <v>0</v>
      </c>
      <c r="IS339" s="764">
        <f t="shared" si="815"/>
        <v>0</v>
      </c>
      <c r="IT339" s="764">
        <f t="shared" si="815"/>
        <v>0</v>
      </c>
      <c r="IU339" s="764">
        <f t="shared" si="815"/>
        <v>0</v>
      </c>
      <c r="IV339" s="764">
        <f t="shared" si="815"/>
        <v>0</v>
      </c>
      <c r="IW339" s="764">
        <f t="shared" si="815"/>
        <v>0</v>
      </c>
      <c r="IX339" s="764">
        <f t="shared" si="815"/>
        <v>0</v>
      </c>
      <c r="IY339" s="764">
        <f t="shared" si="815"/>
        <v>0</v>
      </c>
      <c r="IZ339" s="764">
        <f t="shared" si="815"/>
        <v>0</v>
      </c>
      <c r="JA339" s="764">
        <f t="shared" si="815"/>
        <v>0</v>
      </c>
      <c r="JB339" s="764">
        <f t="shared" si="815"/>
        <v>0</v>
      </c>
      <c r="JC339" s="764">
        <f t="shared" si="815"/>
        <v>0</v>
      </c>
      <c r="JD339" s="764">
        <f t="shared" si="795"/>
        <v>0</v>
      </c>
      <c r="JE339" s="764">
        <f t="shared" si="795"/>
        <v>0</v>
      </c>
      <c r="JF339" s="764">
        <f t="shared" si="795"/>
        <v>0</v>
      </c>
      <c r="JG339" s="764">
        <f t="shared" si="795"/>
        <v>0</v>
      </c>
      <c r="JH339" s="764">
        <f t="shared" si="795"/>
        <v>0</v>
      </c>
      <c r="JI339" s="764">
        <f t="shared" si="795"/>
        <v>0</v>
      </c>
      <c r="JJ339" s="764">
        <f t="shared" si="795"/>
        <v>0</v>
      </c>
      <c r="JK339" s="764">
        <f t="shared" si="795"/>
        <v>0</v>
      </c>
      <c r="JL339" s="764">
        <f t="shared" si="815"/>
        <v>0</v>
      </c>
      <c r="JM339" s="764">
        <f t="shared" si="815"/>
        <v>0</v>
      </c>
      <c r="JN339" s="764">
        <f t="shared" si="815"/>
        <v>0</v>
      </c>
      <c r="JO339" s="764">
        <f t="shared" si="815"/>
        <v>0</v>
      </c>
      <c r="JP339" s="764">
        <f t="shared" si="815"/>
        <v>0</v>
      </c>
      <c r="JQ339" s="764">
        <f t="shared" si="789"/>
        <v>0</v>
      </c>
      <c r="JR339" s="764">
        <f t="shared" si="789"/>
        <v>0</v>
      </c>
      <c r="JS339" s="764">
        <f t="shared" si="815"/>
        <v>0</v>
      </c>
      <c r="JT339" s="765">
        <f t="shared" si="790"/>
        <v>0</v>
      </c>
      <c r="JU339" s="229">
        <f t="shared" si="791"/>
        <v>0</v>
      </c>
    </row>
    <row r="340" spans="1:281" ht="12.75" customHeight="1">
      <c r="A340" s="57"/>
      <c r="B340" s="52"/>
      <c r="C340" s="52"/>
      <c r="D340" s="62"/>
      <c r="E340" s="743" t="str">
        <f t="shared" si="768"/>
        <v xml:space="preserve"> </v>
      </c>
      <c r="F340" s="56"/>
      <c r="G340" s="228"/>
      <c r="H340" s="744">
        <f>SUMIF(Ajuste!$C$8:$C$483,$B$6:$B$499,Ajuste!$E$8:$E$483)</f>
        <v>0</v>
      </c>
      <c r="I340" s="744">
        <f>SUMIF(Ajuste!$C$8:$C$483,$B$6:$B$499,Ajuste!$F$8:$F$483)</f>
        <v>0</v>
      </c>
      <c r="J340" s="229">
        <f t="shared" si="792"/>
        <v>0</v>
      </c>
      <c r="K340" s="764">
        <f t="shared" si="796"/>
        <v>0</v>
      </c>
      <c r="L340" s="764">
        <f t="shared" si="816"/>
        <v>0</v>
      </c>
      <c r="M340" s="764">
        <f t="shared" si="816"/>
        <v>0</v>
      </c>
      <c r="N340" s="764">
        <f t="shared" si="816"/>
        <v>0</v>
      </c>
      <c r="O340" s="764">
        <f t="shared" si="816"/>
        <v>0</v>
      </c>
      <c r="P340" s="764">
        <f t="shared" si="816"/>
        <v>0</v>
      </c>
      <c r="Q340" s="764">
        <f t="shared" si="816"/>
        <v>0</v>
      </c>
      <c r="R340" s="764">
        <f t="shared" si="816"/>
        <v>0</v>
      </c>
      <c r="S340" s="764">
        <f t="shared" si="816"/>
        <v>0</v>
      </c>
      <c r="T340" s="764">
        <f t="shared" si="816"/>
        <v>0</v>
      </c>
      <c r="U340" s="764">
        <f t="shared" si="816"/>
        <v>0</v>
      </c>
      <c r="V340" s="764">
        <f t="shared" si="816"/>
        <v>0</v>
      </c>
      <c r="W340" s="764">
        <f t="shared" si="816"/>
        <v>0</v>
      </c>
      <c r="X340" s="764">
        <f t="shared" si="816"/>
        <v>0</v>
      </c>
      <c r="Y340" s="764">
        <f t="shared" si="816"/>
        <v>0</v>
      </c>
      <c r="Z340" s="764">
        <f t="shared" si="816"/>
        <v>0</v>
      </c>
      <c r="AA340" s="764">
        <f t="shared" si="816"/>
        <v>0</v>
      </c>
      <c r="AB340" s="764">
        <f t="shared" si="816"/>
        <v>0</v>
      </c>
      <c r="AC340" s="764">
        <f t="shared" si="816"/>
        <v>0</v>
      </c>
      <c r="AD340" s="764">
        <f t="shared" si="816"/>
        <v>0</v>
      </c>
      <c r="AE340" s="764">
        <f t="shared" si="816"/>
        <v>0</v>
      </c>
      <c r="AF340" s="764">
        <f t="shared" si="816"/>
        <v>0</v>
      </c>
      <c r="AG340" s="764">
        <f t="shared" si="816"/>
        <v>0</v>
      </c>
      <c r="AH340" s="764">
        <f t="shared" si="816"/>
        <v>0</v>
      </c>
      <c r="AI340" s="764">
        <f t="shared" si="816"/>
        <v>0</v>
      </c>
      <c r="AJ340" s="764">
        <f t="shared" si="816"/>
        <v>0</v>
      </c>
      <c r="AK340" s="764">
        <f t="shared" si="816"/>
        <v>0</v>
      </c>
      <c r="AL340" s="764">
        <f t="shared" si="816"/>
        <v>0</v>
      </c>
      <c r="AM340" s="764">
        <f t="shared" si="816"/>
        <v>0</v>
      </c>
      <c r="AN340" s="764">
        <f t="shared" si="816"/>
        <v>0</v>
      </c>
      <c r="AO340" s="764">
        <f t="shared" si="816"/>
        <v>0</v>
      </c>
      <c r="AP340" s="764">
        <f t="shared" si="816"/>
        <v>0</v>
      </c>
      <c r="AQ340" s="764">
        <f t="shared" si="816"/>
        <v>0</v>
      </c>
      <c r="AR340" s="764">
        <f t="shared" si="816"/>
        <v>0</v>
      </c>
      <c r="AS340" s="764">
        <f t="shared" si="816"/>
        <v>0</v>
      </c>
      <c r="AT340" s="764">
        <f t="shared" si="816"/>
        <v>0</v>
      </c>
      <c r="AU340" s="764">
        <f t="shared" si="816"/>
        <v>0</v>
      </c>
      <c r="AV340" s="764">
        <f t="shared" si="816"/>
        <v>0</v>
      </c>
      <c r="AW340" s="764">
        <f t="shared" si="816"/>
        <v>0</v>
      </c>
      <c r="AX340" s="764">
        <f t="shared" si="816"/>
        <v>0</v>
      </c>
      <c r="AY340" s="764">
        <f t="shared" si="816"/>
        <v>0</v>
      </c>
      <c r="AZ340" s="764">
        <f t="shared" si="816"/>
        <v>0</v>
      </c>
      <c r="BA340" s="764">
        <f t="shared" si="816"/>
        <v>0</v>
      </c>
      <c r="BB340" s="764">
        <f t="shared" si="816"/>
        <v>0</v>
      </c>
      <c r="BC340" s="764">
        <f t="shared" si="816"/>
        <v>0</v>
      </c>
      <c r="BD340" s="764">
        <f t="shared" si="816"/>
        <v>0</v>
      </c>
      <c r="BE340" s="764">
        <f t="shared" si="816"/>
        <v>0</v>
      </c>
      <c r="BF340" s="764">
        <f t="shared" si="796"/>
        <v>0</v>
      </c>
      <c r="BG340" s="764">
        <f t="shared" si="796"/>
        <v>0</v>
      </c>
      <c r="BH340" s="764">
        <f t="shared" si="796"/>
        <v>0</v>
      </c>
      <c r="BI340" s="764">
        <f t="shared" si="796"/>
        <v>0</v>
      </c>
      <c r="BJ340" s="764">
        <f t="shared" si="796"/>
        <v>0</v>
      </c>
      <c r="BK340" s="764">
        <f t="shared" si="796"/>
        <v>0</v>
      </c>
      <c r="BL340" s="764">
        <f t="shared" si="796"/>
        <v>0</v>
      </c>
      <c r="BM340" s="764">
        <f t="shared" si="796"/>
        <v>0</v>
      </c>
      <c r="BN340" s="764">
        <f t="shared" si="797"/>
        <v>0</v>
      </c>
      <c r="BO340" s="764">
        <f t="shared" si="797"/>
        <v>0</v>
      </c>
      <c r="BP340" s="764">
        <f t="shared" si="797"/>
        <v>0</v>
      </c>
      <c r="BQ340" s="764">
        <f t="shared" si="797"/>
        <v>0</v>
      </c>
      <c r="BR340" s="764">
        <f t="shared" si="797"/>
        <v>0</v>
      </c>
      <c r="BS340" s="764">
        <f t="shared" si="797"/>
        <v>0</v>
      </c>
      <c r="BT340" s="764">
        <f t="shared" si="797"/>
        <v>0</v>
      </c>
      <c r="BU340" s="764">
        <f t="shared" si="797"/>
        <v>0</v>
      </c>
      <c r="BV340" s="764">
        <f t="shared" si="797"/>
        <v>0</v>
      </c>
      <c r="BW340" s="764">
        <f t="shared" si="797"/>
        <v>0</v>
      </c>
      <c r="BX340" s="764">
        <f t="shared" si="798"/>
        <v>0</v>
      </c>
      <c r="BY340" s="764">
        <f t="shared" si="798"/>
        <v>0</v>
      </c>
      <c r="BZ340" s="764">
        <f t="shared" si="798"/>
        <v>0</v>
      </c>
      <c r="CA340" s="764">
        <f t="shared" si="798"/>
        <v>0</v>
      </c>
      <c r="CB340" s="764">
        <f t="shared" si="798"/>
        <v>0</v>
      </c>
      <c r="CC340" s="764">
        <f t="shared" si="798"/>
        <v>0</v>
      </c>
      <c r="CD340" s="764">
        <f t="shared" si="798"/>
        <v>0</v>
      </c>
      <c r="CE340" s="764">
        <f t="shared" si="798"/>
        <v>0</v>
      </c>
      <c r="CF340" s="764">
        <f t="shared" si="798"/>
        <v>0</v>
      </c>
      <c r="CG340" s="764">
        <f t="shared" si="798"/>
        <v>0</v>
      </c>
      <c r="CH340" s="764">
        <f t="shared" si="799"/>
        <v>0</v>
      </c>
      <c r="CI340" s="764">
        <f t="shared" si="799"/>
        <v>0</v>
      </c>
      <c r="CJ340" s="764">
        <f t="shared" si="799"/>
        <v>0</v>
      </c>
      <c r="CK340" s="764">
        <f t="shared" si="799"/>
        <v>0</v>
      </c>
      <c r="CL340" s="764">
        <f t="shared" si="799"/>
        <v>0</v>
      </c>
      <c r="CM340" s="764">
        <f t="shared" si="799"/>
        <v>0</v>
      </c>
      <c r="CN340" s="764">
        <f t="shared" si="799"/>
        <v>0</v>
      </c>
      <c r="CO340" s="764">
        <f t="shared" si="799"/>
        <v>0</v>
      </c>
      <c r="CP340" s="764">
        <f t="shared" si="799"/>
        <v>0</v>
      </c>
      <c r="CQ340" s="764">
        <f t="shared" si="799"/>
        <v>0</v>
      </c>
      <c r="CR340" s="764">
        <f t="shared" si="800"/>
        <v>0</v>
      </c>
      <c r="CS340" s="764">
        <f t="shared" si="800"/>
        <v>0</v>
      </c>
      <c r="CT340" s="764">
        <f t="shared" si="800"/>
        <v>0</v>
      </c>
      <c r="CU340" s="764">
        <f t="shared" si="800"/>
        <v>0</v>
      </c>
      <c r="CV340" s="764">
        <f t="shared" si="800"/>
        <v>0</v>
      </c>
      <c r="CW340" s="764">
        <f t="shared" si="800"/>
        <v>0</v>
      </c>
      <c r="CX340" s="764">
        <f t="shared" si="800"/>
        <v>0</v>
      </c>
      <c r="CY340" s="764">
        <f t="shared" si="800"/>
        <v>0</v>
      </c>
      <c r="CZ340" s="764">
        <f t="shared" si="800"/>
        <v>0</v>
      </c>
      <c r="DA340" s="764">
        <f t="shared" si="800"/>
        <v>0</v>
      </c>
      <c r="DB340" s="764">
        <f t="shared" si="801"/>
        <v>0</v>
      </c>
      <c r="DC340" s="764">
        <f t="shared" si="801"/>
        <v>0</v>
      </c>
      <c r="DD340" s="764">
        <f t="shared" si="801"/>
        <v>0</v>
      </c>
      <c r="DE340" s="764">
        <f t="shared" si="801"/>
        <v>0</v>
      </c>
      <c r="DF340" s="764">
        <f t="shared" si="801"/>
        <v>0</v>
      </c>
      <c r="DG340" s="764">
        <f t="shared" si="801"/>
        <v>0</v>
      </c>
      <c r="DH340" s="764">
        <f t="shared" si="801"/>
        <v>0</v>
      </c>
      <c r="DI340" s="764">
        <f t="shared" si="801"/>
        <v>0</v>
      </c>
      <c r="DJ340" s="764">
        <f t="shared" si="801"/>
        <v>0</v>
      </c>
      <c r="DK340" s="764">
        <f t="shared" si="801"/>
        <v>0</v>
      </c>
      <c r="DL340" s="764">
        <f t="shared" si="802"/>
        <v>0</v>
      </c>
      <c r="DM340" s="764">
        <f t="shared" si="802"/>
        <v>0</v>
      </c>
      <c r="DN340" s="764">
        <f t="shared" si="802"/>
        <v>0</v>
      </c>
      <c r="DO340" s="764">
        <f t="shared" si="802"/>
        <v>0</v>
      </c>
      <c r="DP340" s="764">
        <f t="shared" si="802"/>
        <v>0</v>
      </c>
      <c r="DQ340" s="764">
        <f t="shared" si="802"/>
        <v>0</v>
      </c>
      <c r="DR340" s="764">
        <f t="shared" si="802"/>
        <v>0</v>
      </c>
      <c r="DS340" s="764">
        <f t="shared" si="802"/>
        <v>0</v>
      </c>
      <c r="DT340" s="764">
        <f t="shared" si="802"/>
        <v>0</v>
      </c>
      <c r="DU340" s="764">
        <f t="shared" si="802"/>
        <v>0</v>
      </c>
      <c r="DV340" s="764">
        <f t="shared" si="803"/>
        <v>0</v>
      </c>
      <c r="DW340" s="764">
        <f t="shared" si="803"/>
        <v>0</v>
      </c>
      <c r="DX340" s="764">
        <f t="shared" si="803"/>
        <v>0</v>
      </c>
      <c r="DY340" s="764">
        <f t="shared" si="803"/>
        <v>0</v>
      </c>
      <c r="DZ340" s="764">
        <f t="shared" si="803"/>
        <v>0</v>
      </c>
      <c r="EA340" s="764">
        <f t="shared" si="803"/>
        <v>0</v>
      </c>
      <c r="EB340" s="764">
        <f t="shared" si="803"/>
        <v>0</v>
      </c>
      <c r="EC340" s="764">
        <f t="shared" si="803"/>
        <v>0</v>
      </c>
      <c r="ED340" s="764">
        <f t="shared" si="803"/>
        <v>0</v>
      </c>
      <c r="EE340" s="764">
        <f t="shared" si="803"/>
        <v>0</v>
      </c>
      <c r="EF340" s="764">
        <f t="shared" si="804"/>
        <v>0</v>
      </c>
      <c r="EG340" s="764">
        <f t="shared" si="804"/>
        <v>0</v>
      </c>
      <c r="EH340" s="764">
        <f t="shared" si="804"/>
        <v>0</v>
      </c>
      <c r="EI340" s="764">
        <f t="shared" si="804"/>
        <v>0</v>
      </c>
      <c r="EJ340" s="764">
        <f t="shared" si="804"/>
        <v>0</v>
      </c>
      <c r="EK340" s="764">
        <f t="shared" si="804"/>
        <v>0</v>
      </c>
      <c r="EL340" s="764">
        <f t="shared" si="804"/>
        <v>0</v>
      </c>
      <c r="EM340" s="764">
        <f t="shared" si="804"/>
        <v>0</v>
      </c>
      <c r="EN340" s="764">
        <f t="shared" si="804"/>
        <v>0</v>
      </c>
      <c r="EO340" s="764">
        <f t="shared" si="804"/>
        <v>0</v>
      </c>
      <c r="EP340" s="764">
        <f t="shared" si="805"/>
        <v>0</v>
      </c>
      <c r="EQ340" s="764">
        <f t="shared" si="805"/>
        <v>0</v>
      </c>
      <c r="ER340" s="764">
        <f t="shared" si="805"/>
        <v>0</v>
      </c>
      <c r="ES340" s="764">
        <f t="shared" si="805"/>
        <v>0</v>
      </c>
      <c r="ET340" s="764">
        <f t="shared" si="805"/>
        <v>0</v>
      </c>
      <c r="EU340" s="764">
        <f t="shared" si="805"/>
        <v>0</v>
      </c>
      <c r="EV340" s="764">
        <f t="shared" si="805"/>
        <v>0</v>
      </c>
      <c r="EW340" s="764">
        <f t="shared" si="805"/>
        <v>0</v>
      </c>
      <c r="EX340" s="764">
        <f t="shared" si="805"/>
        <v>0</v>
      </c>
      <c r="EY340" s="764">
        <f t="shared" si="805"/>
        <v>0</v>
      </c>
      <c r="EZ340" s="764">
        <f t="shared" si="806"/>
        <v>0</v>
      </c>
      <c r="FA340" s="764">
        <f t="shared" si="806"/>
        <v>0</v>
      </c>
      <c r="FB340" s="764">
        <f t="shared" si="806"/>
        <v>0</v>
      </c>
      <c r="FC340" s="764">
        <f t="shared" si="806"/>
        <v>0</v>
      </c>
      <c r="FD340" s="764">
        <f t="shared" si="806"/>
        <v>0</v>
      </c>
      <c r="FE340" s="764">
        <f t="shared" si="806"/>
        <v>0</v>
      </c>
      <c r="FF340" s="764">
        <f t="shared" si="806"/>
        <v>0</v>
      </c>
      <c r="FG340" s="764">
        <f t="shared" si="806"/>
        <v>0</v>
      </c>
      <c r="FH340" s="764">
        <f t="shared" si="806"/>
        <v>0</v>
      </c>
      <c r="FI340" s="764">
        <f t="shared" si="806"/>
        <v>0</v>
      </c>
      <c r="FJ340" s="764">
        <f t="shared" si="807"/>
        <v>0</v>
      </c>
      <c r="FK340" s="764">
        <f t="shared" si="807"/>
        <v>0</v>
      </c>
      <c r="FL340" s="764">
        <f t="shared" si="807"/>
        <v>0</v>
      </c>
      <c r="FM340" s="764">
        <f t="shared" si="807"/>
        <v>0</v>
      </c>
      <c r="FN340" s="764">
        <f t="shared" si="807"/>
        <v>0</v>
      </c>
      <c r="FO340" s="764">
        <f t="shared" si="807"/>
        <v>0</v>
      </c>
      <c r="FP340" s="764">
        <f t="shared" si="807"/>
        <v>0</v>
      </c>
      <c r="FQ340" s="764">
        <f t="shared" si="807"/>
        <v>0</v>
      </c>
      <c r="FR340" s="764">
        <f t="shared" si="807"/>
        <v>0</v>
      </c>
      <c r="FS340" s="764">
        <f t="shared" si="807"/>
        <v>0</v>
      </c>
      <c r="FT340" s="764">
        <f t="shared" si="808"/>
        <v>0</v>
      </c>
      <c r="FU340" s="764">
        <f t="shared" si="808"/>
        <v>0</v>
      </c>
      <c r="FV340" s="764">
        <f t="shared" si="808"/>
        <v>0</v>
      </c>
      <c r="FW340" s="764">
        <f t="shared" si="808"/>
        <v>0</v>
      </c>
      <c r="FX340" s="764">
        <f t="shared" si="808"/>
        <v>0</v>
      </c>
      <c r="FY340" s="764">
        <f t="shared" si="808"/>
        <v>0</v>
      </c>
      <c r="FZ340" s="764">
        <f t="shared" si="808"/>
        <v>0</v>
      </c>
      <c r="GA340" s="764">
        <f t="shared" si="808"/>
        <v>0</v>
      </c>
      <c r="GB340" s="764">
        <f t="shared" si="808"/>
        <v>0</v>
      </c>
      <c r="GC340" s="764">
        <f t="shared" si="808"/>
        <v>0</v>
      </c>
      <c r="GD340" s="764">
        <f t="shared" si="809"/>
        <v>0</v>
      </c>
      <c r="GE340" s="764">
        <f t="shared" si="809"/>
        <v>0</v>
      </c>
      <c r="GF340" s="764">
        <f t="shared" si="809"/>
        <v>0</v>
      </c>
      <c r="GG340" s="764">
        <f t="shared" si="809"/>
        <v>0</v>
      </c>
      <c r="GH340" s="764">
        <f t="shared" si="809"/>
        <v>0</v>
      </c>
      <c r="GI340" s="764">
        <f t="shared" si="809"/>
        <v>0</v>
      </c>
      <c r="GJ340" s="764">
        <f t="shared" si="809"/>
        <v>0</v>
      </c>
      <c r="GK340" s="764">
        <f t="shared" si="809"/>
        <v>0</v>
      </c>
      <c r="GL340" s="764">
        <f t="shared" si="809"/>
        <v>0</v>
      </c>
      <c r="GM340" s="764">
        <f t="shared" si="809"/>
        <v>0</v>
      </c>
      <c r="GN340" s="764">
        <f t="shared" si="810"/>
        <v>0</v>
      </c>
      <c r="GO340" s="764">
        <f t="shared" si="810"/>
        <v>0</v>
      </c>
      <c r="GP340" s="764">
        <f t="shared" si="810"/>
        <v>0</v>
      </c>
      <c r="GQ340" s="764">
        <f t="shared" si="810"/>
        <v>0</v>
      </c>
      <c r="GR340" s="764">
        <f t="shared" si="810"/>
        <v>0</v>
      </c>
      <c r="GS340" s="764">
        <f t="shared" si="810"/>
        <v>0</v>
      </c>
      <c r="GT340" s="764">
        <f t="shared" si="810"/>
        <v>0</v>
      </c>
      <c r="GU340" s="764">
        <f t="shared" si="810"/>
        <v>0</v>
      </c>
      <c r="GV340" s="764">
        <f t="shared" si="810"/>
        <v>0</v>
      </c>
      <c r="GW340" s="764">
        <f t="shared" si="810"/>
        <v>0</v>
      </c>
      <c r="GX340" s="764">
        <f t="shared" si="811"/>
        <v>0</v>
      </c>
      <c r="GY340" s="764">
        <f t="shared" si="811"/>
        <v>0</v>
      </c>
      <c r="GZ340" s="764">
        <f t="shared" si="811"/>
        <v>0</v>
      </c>
      <c r="HA340" s="764">
        <f t="shared" si="811"/>
        <v>0</v>
      </c>
      <c r="HB340" s="764">
        <f t="shared" si="811"/>
        <v>0</v>
      </c>
      <c r="HC340" s="764">
        <f t="shared" si="811"/>
        <v>0</v>
      </c>
      <c r="HD340" s="764">
        <f t="shared" si="811"/>
        <v>0</v>
      </c>
      <c r="HE340" s="764">
        <f t="shared" si="811"/>
        <v>0</v>
      </c>
      <c r="HF340" s="764">
        <f t="shared" si="811"/>
        <v>0</v>
      </c>
      <c r="HG340" s="764">
        <f t="shared" si="811"/>
        <v>0</v>
      </c>
      <c r="HH340" s="764">
        <f t="shared" si="812"/>
        <v>0</v>
      </c>
      <c r="HI340" s="764">
        <f t="shared" si="812"/>
        <v>0</v>
      </c>
      <c r="HJ340" s="764">
        <f t="shared" si="812"/>
        <v>0</v>
      </c>
      <c r="HK340" s="764">
        <f t="shared" si="812"/>
        <v>0</v>
      </c>
      <c r="HL340" s="764">
        <f t="shared" si="812"/>
        <v>0</v>
      </c>
      <c r="HM340" s="764">
        <f t="shared" si="812"/>
        <v>0</v>
      </c>
      <c r="HN340" s="764">
        <f t="shared" si="812"/>
        <v>0</v>
      </c>
      <c r="HO340" s="764">
        <f t="shared" si="812"/>
        <v>0</v>
      </c>
      <c r="HP340" s="764">
        <f t="shared" si="812"/>
        <v>0</v>
      </c>
      <c r="HQ340" s="764">
        <f t="shared" si="812"/>
        <v>0</v>
      </c>
      <c r="HR340" s="764">
        <f t="shared" si="813"/>
        <v>0</v>
      </c>
      <c r="HS340" s="764">
        <f t="shared" si="813"/>
        <v>0</v>
      </c>
      <c r="HT340" s="764">
        <f t="shared" si="813"/>
        <v>0</v>
      </c>
      <c r="HU340" s="764">
        <f t="shared" si="813"/>
        <v>0</v>
      </c>
      <c r="HV340" s="764">
        <f t="shared" si="813"/>
        <v>0</v>
      </c>
      <c r="HW340" s="764">
        <f t="shared" si="813"/>
        <v>0</v>
      </c>
      <c r="HX340" s="764">
        <f t="shared" si="813"/>
        <v>0</v>
      </c>
      <c r="HY340" s="764">
        <f t="shared" si="813"/>
        <v>0</v>
      </c>
      <c r="HZ340" s="764">
        <f t="shared" si="813"/>
        <v>0</v>
      </c>
      <c r="IA340" s="764">
        <f t="shared" si="813"/>
        <v>0</v>
      </c>
      <c r="IB340" s="764">
        <f t="shared" si="814"/>
        <v>0</v>
      </c>
      <c r="IC340" s="764">
        <f t="shared" si="814"/>
        <v>0</v>
      </c>
      <c r="ID340" s="764">
        <f t="shared" si="814"/>
        <v>0</v>
      </c>
      <c r="IE340" s="764">
        <f t="shared" si="814"/>
        <v>0</v>
      </c>
      <c r="IF340" s="764">
        <f t="shared" si="814"/>
        <v>0</v>
      </c>
      <c r="IG340" s="764">
        <f t="shared" si="814"/>
        <v>0</v>
      </c>
      <c r="IH340" s="764">
        <f t="shared" si="814"/>
        <v>0</v>
      </c>
      <c r="II340" s="764">
        <f t="shared" si="814"/>
        <v>0</v>
      </c>
      <c r="IJ340" s="764">
        <f t="shared" si="814"/>
        <v>0</v>
      </c>
      <c r="IK340" s="764">
        <f t="shared" si="814"/>
        <v>0</v>
      </c>
      <c r="IL340" s="764">
        <f t="shared" si="815"/>
        <v>0</v>
      </c>
      <c r="IM340" s="764">
        <f t="shared" si="815"/>
        <v>0</v>
      </c>
      <c r="IN340" s="764">
        <f t="shared" si="815"/>
        <v>0</v>
      </c>
      <c r="IO340" s="764">
        <f t="shared" si="815"/>
        <v>0</v>
      </c>
      <c r="IP340" s="764">
        <f t="shared" si="815"/>
        <v>0</v>
      </c>
      <c r="IQ340" s="764">
        <f t="shared" si="815"/>
        <v>0</v>
      </c>
      <c r="IR340" s="764">
        <f t="shared" si="815"/>
        <v>0</v>
      </c>
      <c r="IS340" s="764">
        <f t="shared" si="815"/>
        <v>0</v>
      </c>
      <c r="IT340" s="764">
        <f t="shared" si="815"/>
        <v>0</v>
      </c>
      <c r="IU340" s="764">
        <f t="shared" si="815"/>
        <v>0</v>
      </c>
      <c r="IV340" s="764">
        <f t="shared" si="815"/>
        <v>0</v>
      </c>
      <c r="IW340" s="764">
        <f t="shared" si="815"/>
        <v>0</v>
      </c>
      <c r="IX340" s="764">
        <f t="shared" si="815"/>
        <v>0</v>
      </c>
      <c r="IY340" s="764">
        <f t="shared" si="815"/>
        <v>0</v>
      </c>
      <c r="IZ340" s="764">
        <f t="shared" si="815"/>
        <v>0</v>
      </c>
      <c r="JA340" s="764">
        <f t="shared" si="815"/>
        <v>0</v>
      </c>
      <c r="JB340" s="764">
        <f t="shared" si="815"/>
        <v>0</v>
      </c>
      <c r="JC340" s="764">
        <f t="shared" si="815"/>
        <v>0</v>
      </c>
      <c r="JD340" s="764">
        <f t="shared" si="795"/>
        <v>0</v>
      </c>
      <c r="JE340" s="764">
        <f t="shared" si="795"/>
        <v>0</v>
      </c>
      <c r="JF340" s="764">
        <f t="shared" si="795"/>
        <v>0</v>
      </c>
      <c r="JG340" s="764">
        <f t="shared" si="795"/>
        <v>0</v>
      </c>
      <c r="JH340" s="764">
        <f t="shared" si="795"/>
        <v>0</v>
      </c>
      <c r="JI340" s="764">
        <f t="shared" si="795"/>
        <v>0</v>
      </c>
      <c r="JJ340" s="764">
        <f t="shared" si="795"/>
        <v>0</v>
      </c>
      <c r="JK340" s="764">
        <f t="shared" si="795"/>
        <v>0</v>
      </c>
      <c r="JL340" s="764">
        <f t="shared" si="815"/>
        <v>0</v>
      </c>
      <c r="JM340" s="764">
        <f t="shared" si="815"/>
        <v>0</v>
      </c>
      <c r="JN340" s="764">
        <f t="shared" si="815"/>
        <v>0</v>
      </c>
      <c r="JO340" s="764">
        <f t="shared" si="815"/>
        <v>0</v>
      </c>
      <c r="JP340" s="764">
        <f t="shared" si="815"/>
        <v>0</v>
      </c>
      <c r="JQ340" s="764">
        <f t="shared" si="789"/>
        <v>0</v>
      </c>
      <c r="JR340" s="764">
        <f t="shared" si="789"/>
        <v>0</v>
      </c>
      <c r="JS340" s="764">
        <f t="shared" si="815"/>
        <v>0</v>
      </c>
      <c r="JT340" s="765">
        <f t="shared" si="790"/>
        <v>0</v>
      </c>
      <c r="JU340" s="229">
        <f t="shared" si="791"/>
        <v>0</v>
      </c>
    </row>
    <row r="341" spans="1:281" ht="12.75" customHeight="1">
      <c r="A341" s="57"/>
      <c r="B341" s="52"/>
      <c r="C341" s="52"/>
      <c r="D341" s="62"/>
      <c r="E341" s="743" t="str">
        <f t="shared" si="768"/>
        <v xml:space="preserve"> </v>
      </c>
      <c r="F341" s="56"/>
      <c r="G341" s="228"/>
      <c r="H341" s="744">
        <f>SUMIF(Ajuste!$C$8:$C$483,$B$6:$B$499,Ajuste!$E$8:$E$483)</f>
        <v>0</v>
      </c>
      <c r="I341" s="744">
        <f>SUMIF(Ajuste!$C$8:$C$483,$B$6:$B$499,Ajuste!$F$8:$F$483)</f>
        <v>0</v>
      </c>
      <c r="J341" s="229">
        <f t="shared" si="792"/>
        <v>0</v>
      </c>
      <c r="K341" s="764">
        <f t="shared" si="796"/>
        <v>0</v>
      </c>
      <c r="L341" s="764">
        <f t="shared" si="816"/>
        <v>0</v>
      </c>
      <c r="M341" s="764">
        <f t="shared" si="816"/>
        <v>0</v>
      </c>
      <c r="N341" s="764">
        <f t="shared" si="816"/>
        <v>0</v>
      </c>
      <c r="O341" s="764">
        <f t="shared" si="816"/>
        <v>0</v>
      </c>
      <c r="P341" s="764">
        <f t="shared" si="816"/>
        <v>0</v>
      </c>
      <c r="Q341" s="764">
        <f t="shared" si="816"/>
        <v>0</v>
      </c>
      <c r="R341" s="764">
        <f t="shared" si="816"/>
        <v>0</v>
      </c>
      <c r="S341" s="764">
        <f t="shared" si="816"/>
        <v>0</v>
      </c>
      <c r="T341" s="764">
        <f t="shared" si="816"/>
        <v>0</v>
      </c>
      <c r="U341" s="764">
        <f t="shared" si="816"/>
        <v>0</v>
      </c>
      <c r="V341" s="764">
        <f t="shared" si="816"/>
        <v>0</v>
      </c>
      <c r="W341" s="764">
        <f t="shared" si="816"/>
        <v>0</v>
      </c>
      <c r="X341" s="764">
        <f t="shared" si="816"/>
        <v>0</v>
      </c>
      <c r="Y341" s="764">
        <f t="shared" si="816"/>
        <v>0</v>
      </c>
      <c r="Z341" s="764">
        <f t="shared" si="816"/>
        <v>0</v>
      </c>
      <c r="AA341" s="764">
        <f t="shared" si="816"/>
        <v>0</v>
      </c>
      <c r="AB341" s="764">
        <f t="shared" si="816"/>
        <v>0</v>
      </c>
      <c r="AC341" s="764">
        <f t="shared" si="816"/>
        <v>0</v>
      </c>
      <c r="AD341" s="764">
        <f t="shared" si="816"/>
        <v>0</v>
      </c>
      <c r="AE341" s="764">
        <f t="shared" si="816"/>
        <v>0</v>
      </c>
      <c r="AF341" s="764">
        <f t="shared" si="816"/>
        <v>0</v>
      </c>
      <c r="AG341" s="764">
        <f t="shared" si="816"/>
        <v>0</v>
      </c>
      <c r="AH341" s="764">
        <f t="shared" si="816"/>
        <v>0</v>
      </c>
      <c r="AI341" s="764">
        <f t="shared" si="816"/>
        <v>0</v>
      </c>
      <c r="AJ341" s="764">
        <f t="shared" si="816"/>
        <v>0</v>
      </c>
      <c r="AK341" s="764">
        <f t="shared" si="816"/>
        <v>0</v>
      </c>
      <c r="AL341" s="764">
        <f t="shared" si="816"/>
        <v>0</v>
      </c>
      <c r="AM341" s="764">
        <f t="shared" si="816"/>
        <v>0</v>
      </c>
      <c r="AN341" s="764">
        <f t="shared" si="816"/>
        <v>0</v>
      </c>
      <c r="AO341" s="764">
        <f t="shared" si="816"/>
        <v>0</v>
      </c>
      <c r="AP341" s="764">
        <f t="shared" si="816"/>
        <v>0</v>
      </c>
      <c r="AQ341" s="764">
        <f t="shared" si="816"/>
        <v>0</v>
      </c>
      <c r="AR341" s="764">
        <f t="shared" si="816"/>
        <v>0</v>
      </c>
      <c r="AS341" s="764">
        <f t="shared" si="816"/>
        <v>0</v>
      </c>
      <c r="AT341" s="764">
        <f t="shared" si="816"/>
        <v>0</v>
      </c>
      <c r="AU341" s="764">
        <f t="shared" si="816"/>
        <v>0</v>
      </c>
      <c r="AV341" s="764">
        <f t="shared" si="816"/>
        <v>0</v>
      </c>
      <c r="AW341" s="764">
        <f t="shared" si="816"/>
        <v>0</v>
      </c>
      <c r="AX341" s="764">
        <f t="shared" si="816"/>
        <v>0</v>
      </c>
      <c r="AY341" s="764">
        <f t="shared" si="816"/>
        <v>0</v>
      </c>
      <c r="AZ341" s="764">
        <f t="shared" si="816"/>
        <v>0</v>
      </c>
      <c r="BA341" s="764">
        <f t="shared" si="816"/>
        <v>0</v>
      </c>
      <c r="BB341" s="764">
        <f t="shared" si="816"/>
        <v>0</v>
      </c>
      <c r="BC341" s="764">
        <f t="shared" si="816"/>
        <v>0</v>
      </c>
      <c r="BD341" s="764">
        <f t="shared" si="816"/>
        <v>0</v>
      </c>
      <c r="BE341" s="764">
        <f t="shared" si="816"/>
        <v>0</v>
      </c>
      <c r="BF341" s="764">
        <f t="shared" si="796"/>
        <v>0</v>
      </c>
      <c r="BG341" s="764">
        <f t="shared" si="796"/>
        <v>0</v>
      </c>
      <c r="BH341" s="764">
        <f t="shared" si="796"/>
        <v>0</v>
      </c>
      <c r="BI341" s="764">
        <f t="shared" si="796"/>
        <v>0</v>
      </c>
      <c r="BJ341" s="764">
        <f t="shared" si="796"/>
        <v>0</v>
      </c>
      <c r="BK341" s="764">
        <f t="shared" si="796"/>
        <v>0</v>
      </c>
      <c r="BL341" s="764">
        <f t="shared" si="796"/>
        <v>0</v>
      </c>
      <c r="BM341" s="764">
        <f t="shared" si="796"/>
        <v>0</v>
      </c>
      <c r="BN341" s="764">
        <f t="shared" si="797"/>
        <v>0</v>
      </c>
      <c r="BO341" s="764">
        <f t="shared" si="797"/>
        <v>0</v>
      </c>
      <c r="BP341" s="764">
        <f t="shared" si="797"/>
        <v>0</v>
      </c>
      <c r="BQ341" s="764">
        <f t="shared" si="797"/>
        <v>0</v>
      </c>
      <c r="BR341" s="764">
        <f t="shared" si="797"/>
        <v>0</v>
      </c>
      <c r="BS341" s="764">
        <f t="shared" si="797"/>
        <v>0</v>
      </c>
      <c r="BT341" s="764">
        <f t="shared" si="797"/>
        <v>0</v>
      </c>
      <c r="BU341" s="764">
        <f t="shared" si="797"/>
        <v>0</v>
      </c>
      <c r="BV341" s="764">
        <f t="shared" si="797"/>
        <v>0</v>
      </c>
      <c r="BW341" s="764">
        <f t="shared" si="797"/>
        <v>0</v>
      </c>
      <c r="BX341" s="764">
        <f t="shared" si="798"/>
        <v>0</v>
      </c>
      <c r="BY341" s="764">
        <f t="shared" si="798"/>
        <v>0</v>
      </c>
      <c r="BZ341" s="764">
        <f t="shared" si="798"/>
        <v>0</v>
      </c>
      <c r="CA341" s="764">
        <f t="shared" si="798"/>
        <v>0</v>
      </c>
      <c r="CB341" s="764">
        <f t="shared" si="798"/>
        <v>0</v>
      </c>
      <c r="CC341" s="764">
        <f t="shared" si="798"/>
        <v>0</v>
      </c>
      <c r="CD341" s="764">
        <f t="shared" si="798"/>
        <v>0</v>
      </c>
      <c r="CE341" s="764">
        <f t="shared" si="798"/>
        <v>0</v>
      </c>
      <c r="CF341" s="764">
        <f t="shared" si="798"/>
        <v>0</v>
      </c>
      <c r="CG341" s="764">
        <f t="shared" si="798"/>
        <v>0</v>
      </c>
      <c r="CH341" s="764">
        <f t="shared" si="799"/>
        <v>0</v>
      </c>
      <c r="CI341" s="764">
        <f t="shared" si="799"/>
        <v>0</v>
      </c>
      <c r="CJ341" s="764">
        <f t="shared" si="799"/>
        <v>0</v>
      </c>
      <c r="CK341" s="764">
        <f t="shared" si="799"/>
        <v>0</v>
      </c>
      <c r="CL341" s="764">
        <f t="shared" si="799"/>
        <v>0</v>
      </c>
      <c r="CM341" s="764">
        <f t="shared" si="799"/>
        <v>0</v>
      </c>
      <c r="CN341" s="764">
        <f t="shared" si="799"/>
        <v>0</v>
      </c>
      <c r="CO341" s="764">
        <f t="shared" si="799"/>
        <v>0</v>
      </c>
      <c r="CP341" s="764">
        <f t="shared" si="799"/>
        <v>0</v>
      </c>
      <c r="CQ341" s="764">
        <f t="shared" si="799"/>
        <v>0</v>
      </c>
      <c r="CR341" s="764">
        <f t="shared" si="800"/>
        <v>0</v>
      </c>
      <c r="CS341" s="764">
        <f t="shared" si="800"/>
        <v>0</v>
      </c>
      <c r="CT341" s="764">
        <f t="shared" si="800"/>
        <v>0</v>
      </c>
      <c r="CU341" s="764">
        <f t="shared" si="800"/>
        <v>0</v>
      </c>
      <c r="CV341" s="764">
        <f t="shared" si="800"/>
        <v>0</v>
      </c>
      <c r="CW341" s="764">
        <f t="shared" si="800"/>
        <v>0</v>
      </c>
      <c r="CX341" s="764">
        <f t="shared" si="800"/>
        <v>0</v>
      </c>
      <c r="CY341" s="764">
        <f t="shared" si="800"/>
        <v>0</v>
      </c>
      <c r="CZ341" s="764">
        <f t="shared" si="800"/>
        <v>0</v>
      </c>
      <c r="DA341" s="764">
        <f t="shared" si="800"/>
        <v>0</v>
      </c>
      <c r="DB341" s="764">
        <f t="shared" si="801"/>
        <v>0</v>
      </c>
      <c r="DC341" s="764">
        <f t="shared" si="801"/>
        <v>0</v>
      </c>
      <c r="DD341" s="764">
        <f t="shared" si="801"/>
        <v>0</v>
      </c>
      <c r="DE341" s="764">
        <f t="shared" si="801"/>
        <v>0</v>
      </c>
      <c r="DF341" s="764">
        <f t="shared" si="801"/>
        <v>0</v>
      </c>
      <c r="DG341" s="764">
        <f t="shared" si="801"/>
        <v>0</v>
      </c>
      <c r="DH341" s="764">
        <f t="shared" si="801"/>
        <v>0</v>
      </c>
      <c r="DI341" s="764">
        <f t="shared" si="801"/>
        <v>0</v>
      </c>
      <c r="DJ341" s="764">
        <f t="shared" si="801"/>
        <v>0</v>
      </c>
      <c r="DK341" s="764">
        <f t="shared" si="801"/>
        <v>0</v>
      </c>
      <c r="DL341" s="764">
        <f t="shared" si="802"/>
        <v>0</v>
      </c>
      <c r="DM341" s="764">
        <f t="shared" si="802"/>
        <v>0</v>
      </c>
      <c r="DN341" s="764">
        <f t="shared" si="802"/>
        <v>0</v>
      </c>
      <c r="DO341" s="764">
        <f t="shared" si="802"/>
        <v>0</v>
      </c>
      <c r="DP341" s="764">
        <f t="shared" si="802"/>
        <v>0</v>
      </c>
      <c r="DQ341" s="764">
        <f t="shared" si="802"/>
        <v>0</v>
      </c>
      <c r="DR341" s="764">
        <f t="shared" si="802"/>
        <v>0</v>
      </c>
      <c r="DS341" s="764">
        <f t="shared" si="802"/>
        <v>0</v>
      </c>
      <c r="DT341" s="764">
        <f t="shared" si="802"/>
        <v>0</v>
      </c>
      <c r="DU341" s="764">
        <f t="shared" si="802"/>
        <v>0</v>
      </c>
      <c r="DV341" s="764">
        <f t="shared" si="803"/>
        <v>0</v>
      </c>
      <c r="DW341" s="764">
        <f t="shared" si="803"/>
        <v>0</v>
      </c>
      <c r="DX341" s="764">
        <f t="shared" si="803"/>
        <v>0</v>
      </c>
      <c r="DY341" s="764">
        <f t="shared" si="803"/>
        <v>0</v>
      </c>
      <c r="DZ341" s="764">
        <f t="shared" si="803"/>
        <v>0</v>
      </c>
      <c r="EA341" s="764">
        <f t="shared" si="803"/>
        <v>0</v>
      </c>
      <c r="EB341" s="764">
        <f t="shared" si="803"/>
        <v>0</v>
      </c>
      <c r="EC341" s="764">
        <f t="shared" si="803"/>
        <v>0</v>
      </c>
      <c r="ED341" s="764">
        <f t="shared" si="803"/>
        <v>0</v>
      </c>
      <c r="EE341" s="764">
        <f t="shared" si="803"/>
        <v>0</v>
      </c>
      <c r="EF341" s="764">
        <f t="shared" si="804"/>
        <v>0</v>
      </c>
      <c r="EG341" s="764">
        <f t="shared" si="804"/>
        <v>0</v>
      </c>
      <c r="EH341" s="764">
        <f t="shared" si="804"/>
        <v>0</v>
      </c>
      <c r="EI341" s="764">
        <f t="shared" si="804"/>
        <v>0</v>
      </c>
      <c r="EJ341" s="764">
        <f t="shared" si="804"/>
        <v>0</v>
      </c>
      <c r="EK341" s="764">
        <f t="shared" si="804"/>
        <v>0</v>
      </c>
      <c r="EL341" s="764">
        <f t="shared" si="804"/>
        <v>0</v>
      </c>
      <c r="EM341" s="764">
        <f t="shared" si="804"/>
        <v>0</v>
      </c>
      <c r="EN341" s="764">
        <f t="shared" si="804"/>
        <v>0</v>
      </c>
      <c r="EO341" s="764">
        <f t="shared" si="804"/>
        <v>0</v>
      </c>
      <c r="EP341" s="764">
        <f t="shared" si="805"/>
        <v>0</v>
      </c>
      <c r="EQ341" s="764">
        <f t="shared" si="805"/>
        <v>0</v>
      </c>
      <c r="ER341" s="764">
        <f t="shared" si="805"/>
        <v>0</v>
      </c>
      <c r="ES341" s="764">
        <f t="shared" si="805"/>
        <v>0</v>
      </c>
      <c r="ET341" s="764">
        <f t="shared" si="805"/>
        <v>0</v>
      </c>
      <c r="EU341" s="764">
        <f t="shared" si="805"/>
        <v>0</v>
      </c>
      <c r="EV341" s="764">
        <f t="shared" si="805"/>
        <v>0</v>
      </c>
      <c r="EW341" s="764">
        <f t="shared" si="805"/>
        <v>0</v>
      </c>
      <c r="EX341" s="764">
        <f t="shared" si="805"/>
        <v>0</v>
      </c>
      <c r="EY341" s="764">
        <f t="shared" si="805"/>
        <v>0</v>
      </c>
      <c r="EZ341" s="764">
        <f t="shared" si="806"/>
        <v>0</v>
      </c>
      <c r="FA341" s="764">
        <f t="shared" si="806"/>
        <v>0</v>
      </c>
      <c r="FB341" s="764">
        <f t="shared" si="806"/>
        <v>0</v>
      </c>
      <c r="FC341" s="764">
        <f t="shared" si="806"/>
        <v>0</v>
      </c>
      <c r="FD341" s="764">
        <f t="shared" si="806"/>
        <v>0</v>
      </c>
      <c r="FE341" s="764">
        <f t="shared" si="806"/>
        <v>0</v>
      </c>
      <c r="FF341" s="764">
        <f t="shared" si="806"/>
        <v>0</v>
      </c>
      <c r="FG341" s="764">
        <f t="shared" si="806"/>
        <v>0</v>
      </c>
      <c r="FH341" s="764">
        <f t="shared" si="806"/>
        <v>0</v>
      </c>
      <c r="FI341" s="764">
        <f t="shared" si="806"/>
        <v>0</v>
      </c>
      <c r="FJ341" s="764">
        <f t="shared" si="807"/>
        <v>0</v>
      </c>
      <c r="FK341" s="764">
        <f t="shared" si="807"/>
        <v>0</v>
      </c>
      <c r="FL341" s="764">
        <f t="shared" si="807"/>
        <v>0</v>
      </c>
      <c r="FM341" s="764">
        <f t="shared" si="807"/>
        <v>0</v>
      </c>
      <c r="FN341" s="764">
        <f t="shared" si="807"/>
        <v>0</v>
      </c>
      <c r="FO341" s="764">
        <f t="shared" si="807"/>
        <v>0</v>
      </c>
      <c r="FP341" s="764">
        <f t="shared" si="807"/>
        <v>0</v>
      </c>
      <c r="FQ341" s="764">
        <f t="shared" si="807"/>
        <v>0</v>
      </c>
      <c r="FR341" s="764">
        <f t="shared" si="807"/>
        <v>0</v>
      </c>
      <c r="FS341" s="764">
        <f t="shared" si="807"/>
        <v>0</v>
      </c>
      <c r="FT341" s="764">
        <f t="shared" si="808"/>
        <v>0</v>
      </c>
      <c r="FU341" s="764">
        <f t="shared" si="808"/>
        <v>0</v>
      </c>
      <c r="FV341" s="764">
        <f t="shared" si="808"/>
        <v>0</v>
      </c>
      <c r="FW341" s="764">
        <f t="shared" si="808"/>
        <v>0</v>
      </c>
      <c r="FX341" s="764">
        <f t="shared" si="808"/>
        <v>0</v>
      </c>
      <c r="FY341" s="764">
        <f t="shared" si="808"/>
        <v>0</v>
      </c>
      <c r="FZ341" s="764">
        <f t="shared" si="808"/>
        <v>0</v>
      </c>
      <c r="GA341" s="764">
        <f t="shared" si="808"/>
        <v>0</v>
      </c>
      <c r="GB341" s="764">
        <f t="shared" si="808"/>
        <v>0</v>
      </c>
      <c r="GC341" s="764">
        <f t="shared" si="808"/>
        <v>0</v>
      </c>
      <c r="GD341" s="764">
        <f t="shared" si="809"/>
        <v>0</v>
      </c>
      <c r="GE341" s="764">
        <f t="shared" si="809"/>
        <v>0</v>
      </c>
      <c r="GF341" s="764">
        <f t="shared" si="809"/>
        <v>0</v>
      </c>
      <c r="GG341" s="764">
        <f t="shared" si="809"/>
        <v>0</v>
      </c>
      <c r="GH341" s="764">
        <f t="shared" si="809"/>
        <v>0</v>
      </c>
      <c r="GI341" s="764">
        <f t="shared" si="809"/>
        <v>0</v>
      </c>
      <c r="GJ341" s="764">
        <f t="shared" si="809"/>
        <v>0</v>
      </c>
      <c r="GK341" s="764">
        <f t="shared" si="809"/>
        <v>0</v>
      </c>
      <c r="GL341" s="764">
        <f t="shared" si="809"/>
        <v>0</v>
      </c>
      <c r="GM341" s="764">
        <f t="shared" si="809"/>
        <v>0</v>
      </c>
      <c r="GN341" s="764">
        <f t="shared" si="810"/>
        <v>0</v>
      </c>
      <c r="GO341" s="764">
        <f t="shared" si="810"/>
        <v>0</v>
      </c>
      <c r="GP341" s="764">
        <f t="shared" si="810"/>
        <v>0</v>
      </c>
      <c r="GQ341" s="764">
        <f t="shared" si="810"/>
        <v>0</v>
      </c>
      <c r="GR341" s="764">
        <f t="shared" si="810"/>
        <v>0</v>
      </c>
      <c r="GS341" s="764">
        <f t="shared" si="810"/>
        <v>0</v>
      </c>
      <c r="GT341" s="764">
        <f t="shared" si="810"/>
        <v>0</v>
      </c>
      <c r="GU341" s="764">
        <f t="shared" si="810"/>
        <v>0</v>
      </c>
      <c r="GV341" s="764">
        <f t="shared" si="810"/>
        <v>0</v>
      </c>
      <c r="GW341" s="764">
        <f t="shared" si="810"/>
        <v>0</v>
      </c>
      <c r="GX341" s="764">
        <f t="shared" si="811"/>
        <v>0</v>
      </c>
      <c r="GY341" s="764">
        <f t="shared" si="811"/>
        <v>0</v>
      </c>
      <c r="GZ341" s="764">
        <f t="shared" si="811"/>
        <v>0</v>
      </c>
      <c r="HA341" s="764">
        <f t="shared" si="811"/>
        <v>0</v>
      </c>
      <c r="HB341" s="764">
        <f t="shared" si="811"/>
        <v>0</v>
      </c>
      <c r="HC341" s="764">
        <f t="shared" si="811"/>
        <v>0</v>
      </c>
      <c r="HD341" s="764">
        <f t="shared" si="811"/>
        <v>0</v>
      </c>
      <c r="HE341" s="764">
        <f t="shared" si="811"/>
        <v>0</v>
      </c>
      <c r="HF341" s="764">
        <f t="shared" si="811"/>
        <v>0</v>
      </c>
      <c r="HG341" s="764">
        <f t="shared" si="811"/>
        <v>0</v>
      </c>
      <c r="HH341" s="764">
        <f t="shared" si="812"/>
        <v>0</v>
      </c>
      <c r="HI341" s="764">
        <f t="shared" si="812"/>
        <v>0</v>
      </c>
      <c r="HJ341" s="764">
        <f t="shared" si="812"/>
        <v>0</v>
      </c>
      <c r="HK341" s="764">
        <f t="shared" si="812"/>
        <v>0</v>
      </c>
      <c r="HL341" s="764">
        <f t="shared" si="812"/>
        <v>0</v>
      </c>
      <c r="HM341" s="764">
        <f t="shared" si="812"/>
        <v>0</v>
      </c>
      <c r="HN341" s="764">
        <f t="shared" si="812"/>
        <v>0</v>
      </c>
      <c r="HO341" s="764">
        <f t="shared" si="812"/>
        <v>0</v>
      </c>
      <c r="HP341" s="764">
        <f t="shared" si="812"/>
        <v>0</v>
      </c>
      <c r="HQ341" s="764">
        <f t="shared" si="812"/>
        <v>0</v>
      </c>
      <c r="HR341" s="764">
        <f t="shared" si="813"/>
        <v>0</v>
      </c>
      <c r="HS341" s="764">
        <f t="shared" si="813"/>
        <v>0</v>
      </c>
      <c r="HT341" s="764">
        <f t="shared" si="813"/>
        <v>0</v>
      </c>
      <c r="HU341" s="764">
        <f t="shared" si="813"/>
        <v>0</v>
      </c>
      <c r="HV341" s="764">
        <f t="shared" si="813"/>
        <v>0</v>
      </c>
      <c r="HW341" s="764">
        <f t="shared" si="813"/>
        <v>0</v>
      </c>
      <c r="HX341" s="764">
        <f t="shared" si="813"/>
        <v>0</v>
      </c>
      <c r="HY341" s="764">
        <f t="shared" si="813"/>
        <v>0</v>
      </c>
      <c r="HZ341" s="764">
        <f t="shared" si="813"/>
        <v>0</v>
      </c>
      <c r="IA341" s="764">
        <f t="shared" si="813"/>
        <v>0</v>
      </c>
      <c r="IB341" s="764">
        <f t="shared" si="814"/>
        <v>0</v>
      </c>
      <c r="IC341" s="764">
        <f t="shared" si="814"/>
        <v>0</v>
      </c>
      <c r="ID341" s="764">
        <f t="shared" si="814"/>
        <v>0</v>
      </c>
      <c r="IE341" s="764">
        <f t="shared" si="814"/>
        <v>0</v>
      </c>
      <c r="IF341" s="764">
        <f t="shared" si="814"/>
        <v>0</v>
      </c>
      <c r="IG341" s="764">
        <f t="shared" si="814"/>
        <v>0</v>
      </c>
      <c r="IH341" s="764">
        <f t="shared" si="814"/>
        <v>0</v>
      </c>
      <c r="II341" s="764">
        <f t="shared" si="814"/>
        <v>0</v>
      </c>
      <c r="IJ341" s="764">
        <f t="shared" si="814"/>
        <v>0</v>
      </c>
      <c r="IK341" s="764">
        <f t="shared" si="814"/>
        <v>0</v>
      </c>
      <c r="IL341" s="764">
        <f t="shared" si="815"/>
        <v>0</v>
      </c>
      <c r="IM341" s="764">
        <f t="shared" si="815"/>
        <v>0</v>
      </c>
      <c r="IN341" s="764">
        <f t="shared" si="815"/>
        <v>0</v>
      </c>
      <c r="IO341" s="764">
        <f t="shared" si="815"/>
        <v>0</v>
      </c>
      <c r="IP341" s="764">
        <f t="shared" si="815"/>
        <v>0</v>
      </c>
      <c r="IQ341" s="764">
        <f t="shared" si="815"/>
        <v>0</v>
      </c>
      <c r="IR341" s="764">
        <f t="shared" si="815"/>
        <v>0</v>
      </c>
      <c r="IS341" s="764">
        <f t="shared" si="815"/>
        <v>0</v>
      </c>
      <c r="IT341" s="764">
        <f t="shared" si="815"/>
        <v>0</v>
      </c>
      <c r="IU341" s="764">
        <f t="shared" si="815"/>
        <v>0</v>
      </c>
      <c r="IV341" s="764">
        <f t="shared" si="815"/>
        <v>0</v>
      </c>
      <c r="IW341" s="764">
        <f t="shared" si="815"/>
        <v>0</v>
      </c>
      <c r="IX341" s="764">
        <f t="shared" si="815"/>
        <v>0</v>
      </c>
      <c r="IY341" s="764">
        <f t="shared" si="815"/>
        <v>0</v>
      </c>
      <c r="IZ341" s="764">
        <f t="shared" si="815"/>
        <v>0</v>
      </c>
      <c r="JA341" s="764">
        <f t="shared" si="815"/>
        <v>0</v>
      </c>
      <c r="JB341" s="764">
        <f t="shared" si="815"/>
        <v>0</v>
      </c>
      <c r="JC341" s="764">
        <f t="shared" si="815"/>
        <v>0</v>
      </c>
      <c r="JD341" s="764">
        <f t="shared" si="795"/>
        <v>0</v>
      </c>
      <c r="JE341" s="764">
        <f t="shared" si="795"/>
        <v>0</v>
      </c>
      <c r="JF341" s="764">
        <f t="shared" si="795"/>
        <v>0</v>
      </c>
      <c r="JG341" s="764">
        <f t="shared" si="795"/>
        <v>0</v>
      </c>
      <c r="JH341" s="764">
        <f t="shared" si="795"/>
        <v>0</v>
      </c>
      <c r="JI341" s="764">
        <f t="shared" si="795"/>
        <v>0</v>
      </c>
      <c r="JJ341" s="764">
        <f t="shared" si="795"/>
        <v>0</v>
      </c>
      <c r="JK341" s="764">
        <f t="shared" si="795"/>
        <v>0</v>
      </c>
      <c r="JL341" s="764">
        <f t="shared" si="815"/>
        <v>0</v>
      </c>
      <c r="JM341" s="764">
        <f t="shared" si="815"/>
        <v>0</v>
      </c>
      <c r="JN341" s="764">
        <f t="shared" si="815"/>
        <v>0</v>
      </c>
      <c r="JO341" s="764">
        <f t="shared" si="815"/>
        <v>0</v>
      </c>
      <c r="JP341" s="764">
        <f t="shared" si="815"/>
        <v>0</v>
      </c>
      <c r="JQ341" s="764">
        <f t="shared" si="789"/>
        <v>0</v>
      </c>
      <c r="JR341" s="764">
        <f t="shared" si="789"/>
        <v>0</v>
      </c>
      <c r="JS341" s="764">
        <f t="shared" si="815"/>
        <v>0</v>
      </c>
      <c r="JT341" s="765">
        <f t="shared" si="790"/>
        <v>0</v>
      </c>
      <c r="JU341" s="229">
        <f t="shared" si="791"/>
        <v>0</v>
      </c>
    </row>
    <row r="342" spans="1:281" ht="12.75" customHeight="1">
      <c r="A342" s="57"/>
      <c r="B342" s="52"/>
      <c r="C342" s="52"/>
      <c r="D342" s="62"/>
      <c r="E342" s="743" t="str">
        <f t="shared" si="768"/>
        <v xml:space="preserve"> </v>
      </c>
      <c r="F342" s="56"/>
      <c r="G342" s="228"/>
      <c r="H342" s="744">
        <f>SUMIF(Ajuste!$C$8:$C$483,$B$6:$B$499,Ajuste!$E$8:$E$483)</f>
        <v>0</v>
      </c>
      <c r="I342" s="744">
        <f>SUMIF(Ajuste!$C$8:$C$483,$B$6:$B$499,Ajuste!$F$8:$F$483)</f>
        <v>0</v>
      </c>
      <c r="J342" s="229">
        <f t="shared" si="792"/>
        <v>0</v>
      </c>
      <c r="K342" s="764">
        <f t="shared" si="796"/>
        <v>0</v>
      </c>
      <c r="L342" s="764">
        <f t="shared" si="816"/>
        <v>0</v>
      </c>
      <c r="M342" s="764">
        <f t="shared" si="816"/>
        <v>0</v>
      </c>
      <c r="N342" s="764">
        <f t="shared" si="816"/>
        <v>0</v>
      </c>
      <c r="O342" s="764">
        <f t="shared" si="816"/>
        <v>0</v>
      </c>
      <c r="P342" s="764">
        <f t="shared" si="816"/>
        <v>0</v>
      </c>
      <c r="Q342" s="764">
        <f t="shared" si="816"/>
        <v>0</v>
      </c>
      <c r="R342" s="764">
        <f t="shared" si="816"/>
        <v>0</v>
      </c>
      <c r="S342" s="764">
        <f t="shared" si="816"/>
        <v>0</v>
      </c>
      <c r="T342" s="764">
        <f t="shared" si="816"/>
        <v>0</v>
      </c>
      <c r="U342" s="764">
        <f t="shared" si="816"/>
        <v>0</v>
      </c>
      <c r="V342" s="764">
        <f t="shared" si="816"/>
        <v>0</v>
      </c>
      <c r="W342" s="764">
        <f t="shared" si="816"/>
        <v>0</v>
      </c>
      <c r="X342" s="764">
        <f t="shared" si="816"/>
        <v>0</v>
      </c>
      <c r="Y342" s="764">
        <f t="shared" si="816"/>
        <v>0</v>
      </c>
      <c r="Z342" s="764">
        <f t="shared" si="816"/>
        <v>0</v>
      </c>
      <c r="AA342" s="764">
        <f t="shared" si="816"/>
        <v>0</v>
      </c>
      <c r="AB342" s="764">
        <f t="shared" si="816"/>
        <v>0</v>
      </c>
      <c r="AC342" s="764">
        <f t="shared" si="816"/>
        <v>0</v>
      </c>
      <c r="AD342" s="764">
        <f t="shared" si="816"/>
        <v>0</v>
      </c>
      <c r="AE342" s="764">
        <f t="shared" si="816"/>
        <v>0</v>
      </c>
      <c r="AF342" s="764">
        <f t="shared" si="816"/>
        <v>0</v>
      </c>
      <c r="AG342" s="764">
        <f t="shared" si="816"/>
        <v>0</v>
      </c>
      <c r="AH342" s="764">
        <f t="shared" si="816"/>
        <v>0</v>
      </c>
      <c r="AI342" s="764">
        <f t="shared" si="816"/>
        <v>0</v>
      </c>
      <c r="AJ342" s="764">
        <f t="shared" si="816"/>
        <v>0</v>
      </c>
      <c r="AK342" s="764">
        <f t="shared" si="816"/>
        <v>0</v>
      </c>
      <c r="AL342" s="764">
        <f t="shared" si="816"/>
        <v>0</v>
      </c>
      <c r="AM342" s="764">
        <f t="shared" si="816"/>
        <v>0</v>
      </c>
      <c r="AN342" s="764">
        <f t="shared" si="816"/>
        <v>0</v>
      </c>
      <c r="AO342" s="764">
        <f t="shared" si="816"/>
        <v>0</v>
      </c>
      <c r="AP342" s="764">
        <f t="shared" si="816"/>
        <v>0</v>
      </c>
      <c r="AQ342" s="764">
        <f t="shared" si="816"/>
        <v>0</v>
      </c>
      <c r="AR342" s="764">
        <f t="shared" si="816"/>
        <v>0</v>
      </c>
      <c r="AS342" s="764">
        <f t="shared" si="816"/>
        <v>0</v>
      </c>
      <c r="AT342" s="764">
        <f t="shared" si="816"/>
        <v>0</v>
      </c>
      <c r="AU342" s="764">
        <f t="shared" si="816"/>
        <v>0</v>
      </c>
      <c r="AV342" s="764">
        <f t="shared" si="816"/>
        <v>0</v>
      </c>
      <c r="AW342" s="764">
        <f t="shared" si="816"/>
        <v>0</v>
      </c>
      <c r="AX342" s="764">
        <f t="shared" si="816"/>
        <v>0</v>
      </c>
      <c r="AY342" s="764">
        <f t="shared" si="816"/>
        <v>0</v>
      </c>
      <c r="AZ342" s="764">
        <f t="shared" si="816"/>
        <v>0</v>
      </c>
      <c r="BA342" s="764">
        <f t="shared" si="816"/>
        <v>0</v>
      </c>
      <c r="BB342" s="764">
        <f t="shared" si="816"/>
        <v>0</v>
      </c>
      <c r="BC342" s="764">
        <f t="shared" si="816"/>
        <v>0</v>
      </c>
      <c r="BD342" s="764">
        <f t="shared" si="816"/>
        <v>0</v>
      </c>
      <c r="BE342" s="764">
        <f t="shared" si="816"/>
        <v>0</v>
      </c>
      <c r="BF342" s="764">
        <f t="shared" si="796"/>
        <v>0</v>
      </c>
      <c r="BG342" s="764">
        <f t="shared" si="796"/>
        <v>0</v>
      </c>
      <c r="BH342" s="764">
        <f t="shared" si="796"/>
        <v>0</v>
      </c>
      <c r="BI342" s="764">
        <f t="shared" si="796"/>
        <v>0</v>
      </c>
      <c r="BJ342" s="764">
        <f t="shared" si="796"/>
        <v>0</v>
      </c>
      <c r="BK342" s="764">
        <f t="shared" si="796"/>
        <v>0</v>
      </c>
      <c r="BL342" s="764">
        <f t="shared" si="796"/>
        <v>0</v>
      </c>
      <c r="BM342" s="764">
        <f t="shared" si="796"/>
        <v>0</v>
      </c>
      <c r="BN342" s="764">
        <f t="shared" si="797"/>
        <v>0</v>
      </c>
      <c r="BO342" s="764">
        <f t="shared" si="797"/>
        <v>0</v>
      </c>
      <c r="BP342" s="764">
        <f t="shared" si="797"/>
        <v>0</v>
      </c>
      <c r="BQ342" s="764">
        <f t="shared" si="797"/>
        <v>0</v>
      </c>
      <c r="BR342" s="764">
        <f t="shared" si="797"/>
        <v>0</v>
      </c>
      <c r="BS342" s="764">
        <f t="shared" si="797"/>
        <v>0</v>
      </c>
      <c r="BT342" s="764">
        <f t="shared" si="797"/>
        <v>0</v>
      </c>
      <c r="BU342" s="764">
        <f t="shared" si="797"/>
        <v>0</v>
      </c>
      <c r="BV342" s="764">
        <f t="shared" si="797"/>
        <v>0</v>
      </c>
      <c r="BW342" s="764">
        <f t="shared" si="797"/>
        <v>0</v>
      </c>
      <c r="BX342" s="764">
        <f t="shared" si="798"/>
        <v>0</v>
      </c>
      <c r="BY342" s="764">
        <f t="shared" si="798"/>
        <v>0</v>
      </c>
      <c r="BZ342" s="764">
        <f t="shared" si="798"/>
        <v>0</v>
      </c>
      <c r="CA342" s="764">
        <f t="shared" si="798"/>
        <v>0</v>
      </c>
      <c r="CB342" s="764">
        <f t="shared" si="798"/>
        <v>0</v>
      </c>
      <c r="CC342" s="764">
        <f t="shared" si="798"/>
        <v>0</v>
      </c>
      <c r="CD342" s="764">
        <f t="shared" si="798"/>
        <v>0</v>
      </c>
      <c r="CE342" s="764">
        <f t="shared" si="798"/>
        <v>0</v>
      </c>
      <c r="CF342" s="764">
        <f t="shared" si="798"/>
        <v>0</v>
      </c>
      <c r="CG342" s="764">
        <f t="shared" si="798"/>
        <v>0</v>
      </c>
      <c r="CH342" s="764">
        <f t="shared" si="799"/>
        <v>0</v>
      </c>
      <c r="CI342" s="764">
        <f t="shared" si="799"/>
        <v>0</v>
      </c>
      <c r="CJ342" s="764">
        <f t="shared" si="799"/>
        <v>0</v>
      </c>
      <c r="CK342" s="764">
        <f t="shared" si="799"/>
        <v>0</v>
      </c>
      <c r="CL342" s="764">
        <f t="shared" si="799"/>
        <v>0</v>
      </c>
      <c r="CM342" s="764">
        <f t="shared" si="799"/>
        <v>0</v>
      </c>
      <c r="CN342" s="764">
        <f t="shared" si="799"/>
        <v>0</v>
      </c>
      <c r="CO342" s="764">
        <f t="shared" si="799"/>
        <v>0</v>
      </c>
      <c r="CP342" s="764">
        <f t="shared" si="799"/>
        <v>0</v>
      </c>
      <c r="CQ342" s="764">
        <f t="shared" si="799"/>
        <v>0</v>
      </c>
      <c r="CR342" s="764">
        <f t="shared" si="800"/>
        <v>0</v>
      </c>
      <c r="CS342" s="764">
        <f t="shared" si="800"/>
        <v>0</v>
      </c>
      <c r="CT342" s="764">
        <f t="shared" si="800"/>
        <v>0</v>
      </c>
      <c r="CU342" s="764">
        <f t="shared" si="800"/>
        <v>0</v>
      </c>
      <c r="CV342" s="764">
        <f t="shared" si="800"/>
        <v>0</v>
      </c>
      <c r="CW342" s="764">
        <f t="shared" si="800"/>
        <v>0</v>
      </c>
      <c r="CX342" s="764">
        <f t="shared" si="800"/>
        <v>0</v>
      </c>
      <c r="CY342" s="764">
        <f t="shared" si="800"/>
        <v>0</v>
      </c>
      <c r="CZ342" s="764">
        <f t="shared" si="800"/>
        <v>0</v>
      </c>
      <c r="DA342" s="764">
        <f t="shared" si="800"/>
        <v>0</v>
      </c>
      <c r="DB342" s="764">
        <f t="shared" si="801"/>
        <v>0</v>
      </c>
      <c r="DC342" s="764">
        <f t="shared" si="801"/>
        <v>0</v>
      </c>
      <c r="DD342" s="764">
        <f t="shared" si="801"/>
        <v>0</v>
      </c>
      <c r="DE342" s="764">
        <f t="shared" si="801"/>
        <v>0</v>
      </c>
      <c r="DF342" s="764">
        <f t="shared" si="801"/>
        <v>0</v>
      </c>
      <c r="DG342" s="764">
        <f t="shared" si="801"/>
        <v>0</v>
      </c>
      <c r="DH342" s="764">
        <f t="shared" si="801"/>
        <v>0</v>
      </c>
      <c r="DI342" s="764">
        <f t="shared" si="801"/>
        <v>0</v>
      </c>
      <c r="DJ342" s="764">
        <f t="shared" si="801"/>
        <v>0</v>
      </c>
      <c r="DK342" s="764">
        <f t="shared" si="801"/>
        <v>0</v>
      </c>
      <c r="DL342" s="764">
        <f t="shared" si="802"/>
        <v>0</v>
      </c>
      <c r="DM342" s="764">
        <f t="shared" si="802"/>
        <v>0</v>
      </c>
      <c r="DN342" s="764">
        <f t="shared" si="802"/>
        <v>0</v>
      </c>
      <c r="DO342" s="764">
        <f t="shared" si="802"/>
        <v>0</v>
      </c>
      <c r="DP342" s="764">
        <f t="shared" si="802"/>
        <v>0</v>
      </c>
      <c r="DQ342" s="764">
        <f t="shared" si="802"/>
        <v>0</v>
      </c>
      <c r="DR342" s="764">
        <f t="shared" si="802"/>
        <v>0</v>
      </c>
      <c r="DS342" s="764">
        <f t="shared" si="802"/>
        <v>0</v>
      </c>
      <c r="DT342" s="764">
        <f t="shared" si="802"/>
        <v>0</v>
      </c>
      <c r="DU342" s="764">
        <f t="shared" si="802"/>
        <v>0</v>
      </c>
      <c r="DV342" s="764">
        <f t="shared" si="803"/>
        <v>0</v>
      </c>
      <c r="DW342" s="764">
        <f t="shared" si="803"/>
        <v>0</v>
      </c>
      <c r="DX342" s="764">
        <f t="shared" si="803"/>
        <v>0</v>
      </c>
      <c r="DY342" s="764">
        <f t="shared" si="803"/>
        <v>0</v>
      </c>
      <c r="DZ342" s="764">
        <f t="shared" si="803"/>
        <v>0</v>
      </c>
      <c r="EA342" s="764">
        <f t="shared" si="803"/>
        <v>0</v>
      </c>
      <c r="EB342" s="764">
        <f t="shared" si="803"/>
        <v>0</v>
      </c>
      <c r="EC342" s="764">
        <f t="shared" si="803"/>
        <v>0</v>
      </c>
      <c r="ED342" s="764">
        <f t="shared" si="803"/>
        <v>0</v>
      </c>
      <c r="EE342" s="764">
        <f t="shared" si="803"/>
        <v>0</v>
      </c>
      <c r="EF342" s="764">
        <f t="shared" si="804"/>
        <v>0</v>
      </c>
      <c r="EG342" s="764">
        <f t="shared" si="804"/>
        <v>0</v>
      </c>
      <c r="EH342" s="764">
        <f t="shared" si="804"/>
        <v>0</v>
      </c>
      <c r="EI342" s="764">
        <f t="shared" si="804"/>
        <v>0</v>
      </c>
      <c r="EJ342" s="764">
        <f t="shared" si="804"/>
        <v>0</v>
      </c>
      <c r="EK342" s="764">
        <f t="shared" si="804"/>
        <v>0</v>
      </c>
      <c r="EL342" s="764">
        <f t="shared" si="804"/>
        <v>0</v>
      </c>
      <c r="EM342" s="764">
        <f t="shared" si="804"/>
        <v>0</v>
      </c>
      <c r="EN342" s="764">
        <f t="shared" si="804"/>
        <v>0</v>
      </c>
      <c r="EO342" s="764">
        <f t="shared" si="804"/>
        <v>0</v>
      </c>
      <c r="EP342" s="764">
        <f t="shared" si="805"/>
        <v>0</v>
      </c>
      <c r="EQ342" s="764">
        <f t="shared" si="805"/>
        <v>0</v>
      </c>
      <c r="ER342" s="764">
        <f t="shared" si="805"/>
        <v>0</v>
      </c>
      <c r="ES342" s="764">
        <f t="shared" si="805"/>
        <v>0</v>
      </c>
      <c r="ET342" s="764">
        <f t="shared" si="805"/>
        <v>0</v>
      </c>
      <c r="EU342" s="764">
        <f t="shared" si="805"/>
        <v>0</v>
      </c>
      <c r="EV342" s="764">
        <f t="shared" si="805"/>
        <v>0</v>
      </c>
      <c r="EW342" s="764">
        <f t="shared" si="805"/>
        <v>0</v>
      </c>
      <c r="EX342" s="764">
        <f t="shared" si="805"/>
        <v>0</v>
      </c>
      <c r="EY342" s="764">
        <f t="shared" si="805"/>
        <v>0</v>
      </c>
      <c r="EZ342" s="764">
        <f t="shared" si="806"/>
        <v>0</v>
      </c>
      <c r="FA342" s="764">
        <f t="shared" si="806"/>
        <v>0</v>
      </c>
      <c r="FB342" s="764">
        <f t="shared" si="806"/>
        <v>0</v>
      </c>
      <c r="FC342" s="764">
        <f t="shared" si="806"/>
        <v>0</v>
      </c>
      <c r="FD342" s="764">
        <f t="shared" si="806"/>
        <v>0</v>
      </c>
      <c r="FE342" s="764">
        <f t="shared" si="806"/>
        <v>0</v>
      </c>
      <c r="FF342" s="764">
        <f t="shared" si="806"/>
        <v>0</v>
      </c>
      <c r="FG342" s="764">
        <f t="shared" si="806"/>
        <v>0</v>
      </c>
      <c r="FH342" s="764">
        <f t="shared" si="806"/>
        <v>0</v>
      </c>
      <c r="FI342" s="764">
        <f t="shared" si="806"/>
        <v>0</v>
      </c>
      <c r="FJ342" s="764">
        <f t="shared" si="807"/>
        <v>0</v>
      </c>
      <c r="FK342" s="764">
        <f t="shared" si="807"/>
        <v>0</v>
      </c>
      <c r="FL342" s="764">
        <f t="shared" si="807"/>
        <v>0</v>
      </c>
      <c r="FM342" s="764">
        <f t="shared" si="807"/>
        <v>0</v>
      </c>
      <c r="FN342" s="764">
        <f t="shared" si="807"/>
        <v>0</v>
      </c>
      <c r="FO342" s="764">
        <f t="shared" si="807"/>
        <v>0</v>
      </c>
      <c r="FP342" s="764">
        <f t="shared" si="807"/>
        <v>0</v>
      </c>
      <c r="FQ342" s="764">
        <f t="shared" si="807"/>
        <v>0</v>
      </c>
      <c r="FR342" s="764">
        <f t="shared" si="807"/>
        <v>0</v>
      </c>
      <c r="FS342" s="764">
        <f t="shared" si="807"/>
        <v>0</v>
      </c>
      <c r="FT342" s="764">
        <f t="shared" si="808"/>
        <v>0</v>
      </c>
      <c r="FU342" s="764">
        <f t="shared" si="808"/>
        <v>0</v>
      </c>
      <c r="FV342" s="764">
        <f t="shared" si="808"/>
        <v>0</v>
      </c>
      <c r="FW342" s="764">
        <f t="shared" si="808"/>
        <v>0</v>
      </c>
      <c r="FX342" s="764">
        <f t="shared" si="808"/>
        <v>0</v>
      </c>
      <c r="FY342" s="764">
        <f t="shared" si="808"/>
        <v>0</v>
      </c>
      <c r="FZ342" s="764">
        <f t="shared" si="808"/>
        <v>0</v>
      </c>
      <c r="GA342" s="764">
        <f t="shared" si="808"/>
        <v>0</v>
      </c>
      <c r="GB342" s="764">
        <f t="shared" si="808"/>
        <v>0</v>
      </c>
      <c r="GC342" s="764">
        <f t="shared" si="808"/>
        <v>0</v>
      </c>
      <c r="GD342" s="764">
        <f t="shared" si="809"/>
        <v>0</v>
      </c>
      <c r="GE342" s="764">
        <f t="shared" si="809"/>
        <v>0</v>
      </c>
      <c r="GF342" s="764">
        <f t="shared" si="809"/>
        <v>0</v>
      </c>
      <c r="GG342" s="764">
        <f t="shared" si="809"/>
        <v>0</v>
      </c>
      <c r="GH342" s="764">
        <f t="shared" si="809"/>
        <v>0</v>
      </c>
      <c r="GI342" s="764">
        <f t="shared" si="809"/>
        <v>0</v>
      </c>
      <c r="GJ342" s="764">
        <f t="shared" si="809"/>
        <v>0</v>
      </c>
      <c r="GK342" s="764">
        <f t="shared" si="809"/>
        <v>0</v>
      </c>
      <c r="GL342" s="764">
        <f t="shared" si="809"/>
        <v>0</v>
      </c>
      <c r="GM342" s="764">
        <f t="shared" si="809"/>
        <v>0</v>
      </c>
      <c r="GN342" s="764">
        <f t="shared" si="810"/>
        <v>0</v>
      </c>
      <c r="GO342" s="764">
        <f t="shared" si="810"/>
        <v>0</v>
      </c>
      <c r="GP342" s="764">
        <f t="shared" si="810"/>
        <v>0</v>
      </c>
      <c r="GQ342" s="764">
        <f t="shared" si="810"/>
        <v>0</v>
      </c>
      <c r="GR342" s="764">
        <f t="shared" si="810"/>
        <v>0</v>
      </c>
      <c r="GS342" s="764">
        <f t="shared" si="810"/>
        <v>0</v>
      </c>
      <c r="GT342" s="764">
        <f t="shared" si="810"/>
        <v>0</v>
      </c>
      <c r="GU342" s="764">
        <f t="shared" si="810"/>
        <v>0</v>
      </c>
      <c r="GV342" s="764">
        <f t="shared" si="810"/>
        <v>0</v>
      </c>
      <c r="GW342" s="764">
        <f t="shared" si="810"/>
        <v>0</v>
      </c>
      <c r="GX342" s="764">
        <f t="shared" si="811"/>
        <v>0</v>
      </c>
      <c r="GY342" s="764">
        <f t="shared" si="811"/>
        <v>0</v>
      </c>
      <c r="GZ342" s="764">
        <f t="shared" si="811"/>
        <v>0</v>
      </c>
      <c r="HA342" s="764">
        <f t="shared" si="811"/>
        <v>0</v>
      </c>
      <c r="HB342" s="764">
        <f t="shared" si="811"/>
        <v>0</v>
      </c>
      <c r="HC342" s="764">
        <f t="shared" si="811"/>
        <v>0</v>
      </c>
      <c r="HD342" s="764">
        <f t="shared" si="811"/>
        <v>0</v>
      </c>
      <c r="HE342" s="764">
        <f t="shared" si="811"/>
        <v>0</v>
      </c>
      <c r="HF342" s="764">
        <f t="shared" si="811"/>
        <v>0</v>
      </c>
      <c r="HG342" s="764">
        <f t="shared" si="811"/>
        <v>0</v>
      </c>
      <c r="HH342" s="764">
        <f t="shared" si="812"/>
        <v>0</v>
      </c>
      <c r="HI342" s="764">
        <f t="shared" si="812"/>
        <v>0</v>
      </c>
      <c r="HJ342" s="764">
        <f t="shared" si="812"/>
        <v>0</v>
      </c>
      <c r="HK342" s="764">
        <f t="shared" si="812"/>
        <v>0</v>
      </c>
      <c r="HL342" s="764">
        <f t="shared" si="812"/>
        <v>0</v>
      </c>
      <c r="HM342" s="764">
        <f t="shared" si="812"/>
        <v>0</v>
      </c>
      <c r="HN342" s="764">
        <f t="shared" si="812"/>
        <v>0</v>
      </c>
      <c r="HO342" s="764">
        <f t="shared" si="812"/>
        <v>0</v>
      </c>
      <c r="HP342" s="764">
        <f t="shared" si="812"/>
        <v>0</v>
      </c>
      <c r="HQ342" s="764">
        <f t="shared" si="812"/>
        <v>0</v>
      </c>
      <c r="HR342" s="764">
        <f t="shared" si="813"/>
        <v>0</v>
      </c>
      <c r="HS342" s="764">
        <f t="shared" si="813"/>
        <v>0</v>
      </c>
      <c r="HT342" s="764">
        <f t="shared" si="813"/>
        <v>0</v>
      </c>
      <c r="HU342" s="764">
        <f t="shared" si="813"/>
        <v>0</v>
      </c>
      <c r="HV342" s="764">
        <f t="shared" si="813"/>
        <v>0</v>
      </c>
      <c r="HW342" s="764">
        <f t="shared" si="813"/>
        <v>0</v>
      </c>
      <c r="HX342" s="764">
        <f t="shared" si="813"/>
        <v>0</v>
      </c>
      <c r="HY342" s="764">
        <f t="shared" si="813"/>
        <v>0</v>
      </c>
      <c r="HZ342" s="764">
        <f t="shared" si="813"/>
        <v>0</v>
      </c>
      <c r="IA342" s="764">
        <f t="shared" si="813"/>
        <v>0</v>
      </c>
      <c r="IB342" s="764">
        <f t="shared" si="814"/>
        <v>0</v>
      </c>
      <c r="IC342" s="764">
        <f t="shared" si="814"/>
        <v>0</v>
      </c>
      <c r="ID342" s="764">
        <f t="shared" si="814"/>
        <v>0</v>
      </c>
      <c r="IE342" s="764">
        <f t="shared" si="814"/>
        <v>0</v>
      </c>
      <c r="IF342" s="764">
        <f t="shared" si="814"/>
        <v>0</v>
      </c>
      <c r="IG342" s="764">
        <f t="shared" si="814"/>
        <v>0</v>
      </c>
      <c r="IH342" s="764">
        <f t="shared" si="814"/>
        <v>0</v>
      </c>
      <c r="II342" s="764">
        <f t="shared" si="814"/>
        <v>0</v>
      </c>
      <c r="IJ342" s="764">
        <f t="shared" si="814"/>
        <v>0</v>
      </c>
      <c r="IK342" s="764">
        <f t="shared" si="814"/>
        <v>0</v>
      </c>
      <c r="IL342" s="764">
        <f t="shared" si="815"/>
        <v>0</v>
      </c>
      <c r="IM342" s="764">
        <f t="shared" si="815"/>
        <v>0</v>
      </c>
      <c r="IN342" s="764">
        <f t="shared" si="815"/>
        <v>0</v>
      </c>
      <c r="IO342" s="764">
        <f t="shared" si="815"/>
        <v>0</v>
      </c>
      <c r="IP342" s="764">
        <f t="shared" si="815"/>
        <v>0</v>
      </c>
      <c r="IQ342" s="764">
        <f t="shared" si="815"/>
        <v>0</v>
      </c>
      <c r="IR342" s="764">
        <f t="shared" si="815"/>
        <v>0</v>
      </c>
      <c r="IS342" s="764">
        <f t="shared" si="815"/>
        <v>0</v>
      </c>
      <c r="IT342" s="764">
        <f t="shared" si="815"/>
        <v>0</v>
      </c>
      <c r="IU342" s="764">
        <f t="shared" si="815"/>
        <v>0</v>
      </c>
      <c r="IV342" s="764">
        <f t="shared" si="815"/>
        <v>0</v>
      </c>
      <c r="IW342" s="764">
        <f t="shared" si="815"/>
        <v>0</v>
      </c>
      <c r="IX342" s="764">
        <f t="shared" si="815"/>
        <v>0</v>
      </c>
      <c r="IY342" s="764">
        <f t="shared" si="815"/>
        <v>0</v>
      </c>
      <c r="IZ342" s="764">
        <f t="shared" si="815"/>
        <v>0</v>
      </c>
      <c r="JA342" s="764">
        <f t="shared" si="815"/>
        <v>0</v>
      </c>
      <c r="JB342" s="764">
        <f t="shared" si="815"/>
        <v>0</v>
      </c>
      <c r="JC342" s="764">
        <f t="shared" si="815"/>
        <v>0</v>
      </c>
      <c r="JD342" s="764">
        <f t="shared" si="795"/>
        <v>0</v>
      </c>
      <c r="JE342" s="764">
        <f t="shared" si="795"/>
        <v>0</v>
      </c>
      <c r="JF342" s="764">
        <f t="shared" si="795"/>
        <v>0</v>
      </c>
      <c r="JG342" s="764">
        <f t="shared" si="795"/>
        <v>0</v>
      </c>
      <c r="JH342" s="764">
        <f t="shared" si="795"/>
        <v>0</v>
      </c>
      <c r="JI342" s="764">
        <f t="shared" si="795"/>
        <v>0</v>
      </c>
      <c r="JJ342" s="764">
        <f t="shared" si="795"/>
        <v>0</v>
      </c>
      <c r="JK342" s="764">
        <f t="shared" si="795"/>
        <v>0</v>
      </c>
      <c r="JL342" s="764">
        <f t="shared" si="815"/>
        <v>0</v>
      </c>
      <c r="JM342" s="764">
        <f t="shared" si="815"/>
        <v>0</v>
      </c>
      <c r="JN342" s="764">
        <f t="shared" si="815"/>
        <v>0</v>
      </c>
      <c r="JO342" s="764">
        <f t="shared" si="815"/>
        <v>0</v>
      </c>
      <c r="JP342" s="764">
        <f t="shared" si="815"/>
        <v>0</v>
      </c>
      <c r="JQ342" s="764">
        <f t="shared" si="789"/>
        <v>0</v>
      </c>
      <c r="JR342" s="764">
        <f t="shared" si="789"/>
        <v>0</v>
      </c>
      <c r="JS342" s="764">
        <f t="shared" si="815"/>
        <v>0</v>
      </c>
      <c r="JT342" s="765">
        <f t="shared" si="790"/>
        <v>0</v>
      </c>
      <c r="JU342" s="229">
        <f t="shared" si="791"/>
        <v>0</v>
      </c>
    </row>
    <row r="343" spans="1:281" ht="12.75" customHeight="1">
      <c r="A343" s="57"/>
      <c r="B343" s="52"/>
      <c r="C343" s="52"/>
      <c r="D343" s="62"/>
      <c r="E343" s="743" t="str">
        <f t="shared" si="768"/>
        <v xml:space="preserve"> </v>
      </c>
      <c r="F343" s="56"/>
      <c r="G343" s="228"/>
      <c r="H343" s="744">
        <f>SUMIF(Ajuste!$C$8:$C$483,$B$6:$B$499,Ajuste!$E$8:$E$483)</f>
        <v>0</v>
      </c>
      <c r="I343" s="744">
        <f>SUMIF(Ajuste!$C$8:$C$483,$B$6:$B$499,Ajuste!$F$8:$F$483)</f>
        <v>0</v>
      </c>
      <c r="J343" s="229">
        <f t="shared" si="792"/>
        <v>0</v>
      </c>
      <c r="K343" s="764">
        <f t="shared" si="796"/>
        <v>0</v>
      </c>
      <c r="L343" s="764">
        <f t="shared" si="816"/>
        <v>0</v>
      </c>
      <c r="M343" s="764">
        <f t="shared" si="816"/>
        <v>0</v>
      </c>
      <c r="N343" s="764">
        <f t="shared" si="816"/>
        <v>0</v>
      </c>
      <c r="O343" s="764">
        <f t="shared" si="816"/>
        <v>0</v>
      </c>
      <c r="P343" s="764">
        <f t="shared" si="816"/>
        <v>0</v>
      </c>
      <c r="Q343" s="764">
        <f t="shared" si="816"/>
        <v>0</v>
      </c>
      <c r="R343" s="764">
        <f t="shared" si="816"/>
        <v>0</v>
      </c>
      <c r="S343" s="764">
        <f t="shared" si="816"/>
        <v>0</v>
      </c>
      <c r="T343" s="764">
        <f t="shared" si="816"/>
        <v>0</v>
      </c>
      <c r="U343" s="764">
        <f t="shared" si="816"/>
        <v>0</v>
      </c>
      <c r="V343" s="764">
        <f t="shared" si="816"/>
        <v>0</v>
      </c>
      <c r="W343" s="764">
        <f t="shared" si="816"/>
        <v>0</v>
      </c>
      <c r="X343" s="764">
        <f t="shared" si="816"/>
        <v>0</v>
      </c>
      <c r="Y343" s="764">
        <f t="shared" si="816"/>
        <v>0</v>
      </c>
      <c r="Z343" s="764">
        <f t="shared" si="816"/>
        <v>0</v>
      </c>
      <c r="AA343" s="764">
        <f t="shared" si="816"/>
        <v>0</v>
      </c>
      <c r="AB343" s="764">
        <f t="shared" si="816"/>
        <v>0</v>
      </c>
      <c r="AC343" s="764">
        <f t="shared" si="816"/>
        <v>0</v>
      </c>
      <c r="AD343" s="764">
        <f t="shared" si="816"/>
        <v>0</v>
      </c>
      <c r="AE343" s="764">
        <f t="shared" si="816"/>
        <v>0</v>
      </c>
      <c r="AF343" s="764">
        <f t="shared" si="816"/>
        <v>0</v>
      </c>
      <c r="AG343" s="764">
        <f t="shared" si="816"/>
        <v>0</v>
      </c>
      <c r="AH343" s="764">
        <f t="shared" si="816"/>
        <v>0</v>
      </c>
      <c r="AI343" s="764">
        <f t="shared" si="816"/>
        <v>0</v>
      </c>
      <c r="AJ343" s="764">
        <f t="shared" si="816"/>
        <v>0</v>
      </c>
      <c r="AK343" s="764">
        <f t="shared" si="816"/>
        <v>0</v>
      </c>
      <c r="AL343" s="764">
        <f t="shared" si="816"/>
        <v>0</v>
      </c>
      <c r="AM343" s="764">
        <f t="shared" si="816"/>
        <v>0</v>
      </c>
      <c r="AN343" s="764">
        <f t="shared" si="816"/>
        <v>0</v>
      </c>
      <c r="AO343" s="764">
        <f t="shared" si="816"/>
        <v>0</v>
      </c>
      <c r="AP343" s="764">
        <f t="shared" si="816"/>
        <v>0</v>
      </c>
      <c r="AQ343" s="764">
        <f t="shared" si="816"/>
        <v>0</v>
      </c>
      <c r="AR343" s="764">
        <f t="shared" si="816"/>
        <v>0</v>
      </c>
      <c r="AS343" s="764">
        <f t="shared" si="816"/>
        <v>0</v>
      </c>
      <c r="AT343" s="764">
        <f t="shared" si="816"/>
        <v>0</v>
      </c>
      <c r="AU343" s="764">
        <f t="shared" si="816"/>
        <v>0</v>
      </c>
      <c r="AV343" s="764">
        <f t="shared" si="816"/>
        <v>0</v>
      </c>
      <c r="AW343" s="764">
        <f t="shared" si="816"/>
        <v>0</v>
      </c>
      <c r="AX343" s="764">
        <f t="shared" si="816"/>
        <v>0</v>
      </c>
      <c r="AY343" s="764">
        <f t="shared" si="816"/>
        <v>0</v>
      </c>
      <c r="AZ343" s="764">
        <f t="shared" si="816"/>
        <v>0</v>
      </c>
      <c r="BA343" s="764">
        <f t="shared" si="816"/>
        <v>0</v>
      </c>
      <c r="BB343" s="764">
        <f t="shared" ref="L343:BE344" si="817">IF($D343=BB$5,$J343,0)</f>
        <v>0</v>
      </c>
      <c r="BC343" s="764">
        <f t="shared" si="817"/>
        <v>0</v>
      </c>
      <c r="BD343" s="764">
        <f t="shared" si="817"/>
        <v>0</v>
      </c>
      <c r="BE343" s="764">
        <f t="shared" si="817"/>
        <v>0</v>
      </c>
      <c r="BF343" s="764">
        <f t="shared" si="796"/>
        <v>0</v>
      </c>
      <c r="BG343" s="764">
        <f t="shared" si="796"/>
        <v>0</v>
      </c>
      <c r="BH343" s="764">
        <f t="shared" si="796"/>
        <v>0</v>
      </c>
      <c r="BI343" s="764">
        <f t="shared" si="796"/>
        <v>0</v>
      </c>
      <c r="BJ343" s="764">
        <f t="shared" si="796"/>
        <v>0</v>
      </c>
      <c r="BK343" s="764">
        <f t="shared" si="796"/>
        <v>0</v>
      </c>
      <c r="BL343" s="764">
        <f t="shared" si="796"/>
        <v>0</v>
      </c>
      <c r="BM343" s="764">
        <f t="shared" si="796"/>
        <v>0</v>
      </c>
      <c r="BN343" s="764">
        <f t="shared" si="797"/>
        <v>0</v>
      </c>
      <c r="BO343" s="764">
        <f t="shared" si="797"/>
        <v>0</v>
      </c>
      <c r="BP343" s="764">
        <f t="shared" si="797"/>
        <v>0</v>
      </c>
      <c r="BQ343" s="764">
        <f t="shared" si="797"/>
        <v>0</v>
      </c>
      <c r="BR343" s="764">
        <f t="shared" si="797"/>
        <v>0</v>
      </c>
      <c r="BS343" s="764">
        <f t="shared" si="797"/>
        <v>0</v>
      </c>
      <c r="BT343" s="764">
        <f t="shared" si="797"/>
        <v>0</v>
      </c>
      <c r="BU343" s="764">
        <f t="shared" si="797"/>
        <v>0</v>
      </c>
      <c r="BV343" s="764">
        <f t="shared" si="797"/>
        <v>0</v>
      </c>
      <c r="BW343" s="764">
        <f t="shared" si="797"/>
        <v>0</v>
      </c>
      <c r="BX343" s="764">
        <f t="shared" si="798"/>
        <v>0</v>
      </c>
      <c r="BY343" s="764">
        <f t="shared" si="798"/>
        <v>0</v>
      </c>
      <c r="BZ343" s="764">
        <f t="shared" si="798"/>
        <v>0</v>
      </c>
      <c r="CA343" s="764">
        <f t="shared" si="798"/>
        <v>0</v>
      </c>
      <c r="CB343" s="764">
        <f t="shared" si="798"/>
        <v>0</v>
      </c>
      <c r="CC343" s="764">
        <f t="shared" si="798"/>
        <v>0</v>
      </c>
      <c r="CD343" s="764">
        <f t="shared" si="798"/>
        <v>0</v>
      </c>
      <c r="CE343" s="764">
        <f t="shared" si="798"/>
        <v>0</v>
      </c>
      <c r="CF343" s="764">
        <f t="shared" si="798"/>
        <v>0</v>
      </c>
      <c r="CG343" s="764">
        <f t="shared" si="798"/>
        <v>0</v>
      </c>
      <c r="CH343" s="764">
        <f t="shared" si="799"/>
        <v>0</v>
      </c>
      <c r="CI343" s="764">
        <f t="shared" si="799"/>
        <v>0</v>
      </c>
      <c r="CJ343" s="764">
        <f t="shared" si="799"/>
        <v>0</v>
      </c>
      <c r="CK343" s="764">
        <f t="shared" si="799"/>
        <v>0</v>
      </c>
      <c r="CL343" s="764">
        <f t="shared" si="799"/>
        <v>0</v>
      </c>
      <c r="CM343" s="764">
        <f t="shared" si="799"/>
        <v>0</v>
      </c>
      <c r="CN343" s="764">
        <f t="shared" si="799"/>
        <v>0</v>
      </c>
      <c r="CO343" s="764">
        <f t="shared" si="799"/>
        <v>0</v>
      </c>
      <c r="CP343" s="764">
        <f t="shared" si="799"/>
        <v>0</v>
      </c>
      <c r="CQ343" s="764">
        <f t="shared" si="799"/>
        <v>0</v>
      </c>
      <c r="CR343" s="764">
        <f t="shared" si="800"/>
        <v>0</v>
      </c>
      <c r="CS343" s="764">
        <f t="shared" si="800"/>
        <v>0</v>
      </c>
      <c r="CT343" s="764">
        <f t="shared" si="800"/>
        <v>0</v>
      </c>
      <c r="CU343" s="764">
        <f t="shared" si="800"/>
        <v>0</v>
      </c>
      <c r="CV343" s="764">
        <f t="shared" si="800"/>
        <v>0</v>
      </c>
      <c r="CW343" s="764">
        <f t="shared" si="800"/>
        <v>0</v>
      </c>
      <c r="CX343" s="764">
        <f t="shared" si="800"/>
        <v>0</v>
      </c>
      <c r="CY343" s="764">
        <f t="shared" si="800"/>
        <v>0</v>
      </c>
      <c r="CZ343" s="764">
        <f t="shared" si="800"/>
        <v>0</v>
      </c>
      <c r="DA343" s="764">
        <f t="shared" si="800"/>
        <v>0</v>
      </c>
      <c r="DB343" s="764">
        <f t="shared" si="801"/>
        <v>0</v>
      </c>
      <c r="DC343" s="764">
        <f t="shared" si="801"/>
        <v>0</v>
      </c>
      <c r="DD343" s="764">
        <f t="shared" si="801"/>
        <v>0</v>
      </c>
      <c r="DE343" s="764">
        <f t="shared" si="801"/>
        <v>0</v>
      </c>
      <c r="DF343" s="764">
        <f t="shared" si="801"/>
        <v>0</v>
      </c>
      <c r="DG343" s="764">
        <f t="shared" si="801"/>
        <v>0</v>
      </c>
      <c r="DH343" s="764">
        <f t="shared" si="801"/>
        <v>0</v>
      </c>
      <c r="DI343" s="764">
        <f t="shared" si="801"/>
        <v>0</v>
      </c>
      <c r="DJ343" s="764">
        <f t="shared" si="801"/>
        <v>0</v>
      </c>
      <c r="DK343" s="764">
        <f t="shared" si="801"/>
        <v>0</v>
      </c>
      <c r="DL343" s="764">
        <f t="shared" si="802"/>
        <v>0</v>
      </c>
      <c r="DM343" s="764">
        <f t="shared" si="802"/>
        <v>0</v>
      </c>
      <c r="DN343" s="764">
        <f t="shared" si="802"/>
        <v>0</v>
      </c>
      <c r="DO343" s="764">
        <f t="shared" si="802"/>
        <v>0</v>
      </c>
      <c r="DP343" s="764">
        <f t="shared" si="802"/>
        <v>0</v>
      </c>
      <c r="DQ343" s="764">
        <f t="shared" si="802"/>
        <v>0</v>
      </c>
      <c r="DR343" s="764">
        <f t="shared" si="802"/>
        <v>0</v>
      </c>
      <c r="DS343" s="764">
        <f t="shared" si="802"/>
        <v>0</v>
      </c>
      <c r="DT343" s="764">
        <f t="shared" si="802"/>
        <v>0</v>
      </c>
      <c r="DU343" s="764">
        <f t="shared" si="802"/>
        <v>0</v>
      </c>
      <c r="DV343" s="764">
        <f t="shared" si="803"/>
        <v>0</v>
      </c>
      <c r="DW343" s="764">
        <f t="shared" si="803"/>
        <v>0</v>
      </c>
      <c r="DX343" s="764">
        <f t="shared" si="803"/>
        <v>0</v>
      </c>
      <c r="DY343" s="764">
        <f t="shared" si="803"/>
        <v>0</v>
      </c>
      <c r="DZ343" s="764">
        <f t="shared" si="803"/>
        <v>0</v>
      </c>
      <c r="EA343" s="764">
        <f t="shared" si="803"/>
        <v>0</v>
      </c>
      <c r="EB343" s="764">
        <f t="shared" si="803"/>
        <v>0</v>
      </c>
      <c r="EC343" s="764">
        <f t="shared" si="803"/>
        <v>0</v>
      </c>
      <c r="ED343" s="764">
        <f t="shared" si="803"/>
        <v>0</v>
      </c>
      <c r="EE343" s="764">
        <f t="shared" si="803"/>
        <v>0</v>
      </c>
      <c r="EF343" s="764">
        <f t="shared" si="804"/>
        <v>0</v>
      </c>
      <c r="EG343" s="764">
        <f t="shared" si="804"/>
        <v>0</v>
      </c>
      <c r="EH343" s="764">
        <f t="shared" si="804"/>
        <v>0</v>
      </c>
      <c r="EI343" s="764">
        <f t="shared" si="804"/>
        <v>0</v>
      </c>
      <c r="EJ343" s="764">
        <f t="shared" si="804"/>
        <v>0</v>
      </c>
      <c r="EK343" s="764">
        <f t="shared" si="804"/>
        <v>0</v>
      </c>
      <c r="EL343" s="764">
        <f t="shared" si="804"/>
        <v>0</v>
      </c>
      <c r="EM343" s="764">
        <f t="shared" si="804"/>
        <v>0</v>
      </c>
      <c r="EN343" s="764">
        <f t="shared" si="804"/>
        <v>0</v>
      </c>
      <c r="EO343" s="764">
        <f t="shared" si="804"/>
        <v>0</v>
      </c>
      <c r="EP343" s="764">
        <f t="shared" si="805"/>
        <v>0</v>
      </c>
      <c r="EQ343" s="764">
        <f t="shared" si="805"/>
        <v>0</v>
      </c>
      <c r="ER343" s="764">
        <f t="shared" si="805"/>
        <v>0</v>
      </c>
      <c r="ES343" s="764">
        <f t="shared" si="805"/>
        <v>0</v>
      </c>
      <c r="ET343" s="764">
        <f t="shared" si="805"/>
        <v>0</v>
      </c>
      <c r="EU343" s="764">
        <f t="shared" si="805"/>
        <v>0</v>
      </c>
      <c r="EV343" s="764">
        <f t="shared" si="805"/>
        <v>0</v>
      </c>
      <c r="EW343" s="764">
        <f t="shared" si="805"/>
        <v>0</v>
      </c>
      <c r="EX343" s="764">
        <f t="shared" si="805"/>
        <v>0</v>
      </c>
      <c r="EY343" s="764">
        <f t="shared" si="805"/>
        <v>0</v>
      </c>
      <c r="EZ343" s="764">
        <f t="shared" si="806"/>
        <v>0</v>
      </c>
      <c r="FA343" s="764">
        <f t="shared" si="806"/>
        <v>0</v>
      </c>
      <c r="FB343" s="764">
        <f t="shared" si="806"/>
        <v>0</v>
      </c>
      <c r="FC343" s="764">
        <f t="shared" si="806"/>
        <v>0</v>
      </c>
      <c r="FD343" s="764">
        <f t="shared" si="806"/>
        <v>0</v>
      </c>
      <c r="FE343" s="764">
        <f t="shared" si="806"/>
        <v>0</v>
      </c>
      <c r="FF343" s="764">
        <f t="shared" si="806"/>
        <v>0</v>
      </c>
      <c r="FG343" s="764">
        <f t="shared" si="806"/>
        <v>0</v>
      </c>
      <c r="FH343" s="764">
        <f t="shared" si="806"/>
        <v>0</v>
      </c>
      <c r="FI343" s="764">
        <f t="shared" si="806"/>
        <v>0</v>
      </c>
      <c r="FJ343" s="764">
        <f t="shared" si="807"/>
        <v>0</v>
      </c>
      <c r="FK343" s="764">
        <f t="shared" si="807"/>
        <v>0</v>
      </c>
      <c r="FL343" s="764">
        <f t="shared" si="807"/>
        <v>0</v>
      </c>
      <c r="FM343" s="764">
        <f t="shared" si="807"/>
        <v>0</v>
      </c>
      <c r="FN343" s="764">
        <f t="shared" si="807"/>
        <v>0</v>
      </c>
      <c r="FO343" s="764">
        <f t="shared" si="807"/>
        <v>0</v>
      </c>
      <c r="FP343" s="764">
        <f t="shared" si="807"/>
        <v>0</v>
      </c>
      <c r="FQ343" s="764">
        <f t="shared" si="807"/>
        <v>0</v>
      </c>
      <c r="FR343" s="764">
        <f t="shared" si="807"/>
        <v>0</v>
      </c>
      <c r="FS343" s="764">
        <f t="shared" si="807"/>
        <v>0</v>
      </c>
      <c r="FT343" s="764">
        <f t="shared" si="808"/>
        <v>0</v>
      </c>
      <c r="FU343" s="764">
        <f t="shared" si="808"/>
        <v>0</v>
      </c>
      <c r="FV343" s="764">
        <f t="shared" si="808"/>
        <v>0</v>
      </c>
      <c r="FW343" s="764">
        <f t="shared" si="808"/>
        <v>0</v>
      </c>
      <c r="FX343" s="764">
        <f t="shared" si="808"/>
        <v>0</v>
      </c>
      <c r="FY343" s="764">
        <f t="shared" si="808"/>
        <v>0</v>
      </c>
      <c r="FZ343" s="764">
        <f t="shared" si="808"/>
        <v>0</v>
      </c>
      <c r="GA343" s="764">
        <f t="shared" si="808"/>
        <v>0</v>
      </c>
      <c r="GB343" s="764">
        <f t="shared" si="808"/>
        <v>0</v>
      </c>
      <c r="GC343" s="764">
        <f t="shared" si="808"/>
        <v>0</v>
      </c>
      <c r="GD343" s="764">
        <f t="shared" si="809"/>
        <v>0</v>
      </c>
      <c r="GE343" s="764">
        <f t="shared" si="809"/>
        <v>0</v>
      </c>
      <c r="GF343" s="764">
        <f t="shared" si="809"/>
        <v>0</v>
      </c>
      <c r="GG343" s="764">
        <f t="shared" si="809"/>
        <v>0</v>
      </c>
      <c r="GH343" s="764">
        <f t="shared" si="809"/>
        <v>0</v>
      </c>
      <c r="GI343" s="764">
        <f t="shared" si="809"/>
        <v>0</v>
      </c>
      <c r="GJ343" s="764">
        <f t="shared" si="809"/>
        <v>0</v>
      </c>
      <c r="GK343" s="764">
        <f t="shared" si="809"/>
        <v>0</v>
      </c>
      <c r="GL343" s="764">
        <f t="shared" si="809"/>
        <v>0</v>
      </c>
      <c r="GM343" s="764">
        <f t="shared" si="809"/>
        <v>0</v>
      </c>
      <c r="GN343" s="764">
        <f t="shared" si="810"/>
        <v>0</v>
      </c>
      <c r="GO343" s="764">
        <f t="shared" si="810"/>
        <v>0</v>
      </c>
      <c r="GP343" s="764">
        <f t="shared" si="810"/>
        <v>0</v>
      </c>
      <c r="GQ343" s="764">
        <f t="shared" si="810"/>
        <v>0</v>
      </c>
      <c r="GR343" s="764">
        <f t="shared" si="810"/>
        <v>0</v>
      </c>
      <c r="GS343" s="764">
        <f t="shared" si="810"/>
        <v>0</v>
      </c>
      <c r="GT343" s="764">
        <f t="shared" si="810"/>
        <v>0</v>
      </c>
      <c r="GU343" s="764">
        <f t="shared" si="810"/>
        <v>0</v>
      </c>
      <c r="GV343" s="764">
        <f t="shared" si="810"/>
        <v>0</v>
      </c>
      <c r="GW343" s="764">
        <f t="shared" si="810"/>
        <v>0</v>
      </c>
      <c r="GX343" s="764">
        <f t="shared" si="811"/>
        <v>0</v>
      </c>
      <c r="GY343" s="764">
        <f t="shared" si="811"/>
        <v>0</v>
      </c>
      <c r="GZ343" s="764">
        <f t="shared" si="811"/>
        <v>0</v>
      </c>
      <c r="HA343" s="764">
        <f t="shared" si="811"/>
        <v>0</v>
      </c>
      <c r="HB343" s="764">
        <f t="shared" si="811"/>
        <v>0</v>
      </c>
      <c r="HC343" s="764">
        <f t="shared" si="811"/>
        <v>0</v>
      </c>
      <c r="HD343" s="764">
        <f t="shared" si="811"/>
        <v>0</v>
      </c>
      <c r="HE343" s="764">
        <f t="shared" si="811"/>
        <v>0</v>
      </c>
      <c r="HF343" s="764">
        <f t="shared" si="811"/>
        <v>0</v>
      </c>
      <c r="HG343" s="764">
        <f t="shared" si="811"/>
        <v>0</v>
      </c>
      <c r="HH343" s="764">
        <f t="shared" si="812"/>
        <v>0</v>
      </c>
      <c r="HI343" s="764">
        <f t="shared" si="812"/>
        <v>0</v>
      </c>
      <c r="HJ343" s="764">
        <f t="shared" si="812"/>
        <v>0</v>
      </c>
      <c r="HK343" s="764">
        <f t="shared" si="812"/>
        <v>0</v>
      </c>
      <c r="HL343" s="764">
        <f t="shared" si="812"/>
        <v>0</v>
      </c>
      <c r="HM343" s="764">
        <f t="shared" si="812"/>
        <v>0</v>
      </c>
      <c r="HN343" s="764">
        <f t="shared" si="812"/>
        <v>0</v>
      </c>
      <c r="HO343" s="764">
        <f t="shared" si="812"/>
        <v>0</v>
      </c>
      <c r="HP343" s="764">
        <f t="shared" si="812"/>
        <v>0</v>
      </c>
      <c r="HQ343" s="764">
        <f t="shared" si="812"/>
        <v>0</v>
      </c>
      <c r="HR343" s="764">
        <f t="shared" si="813"/>
        <v>0</v>
      </c>
      <c r="HS343" s="764">
        <f t="shared" si="813"/>
        <v>0</v>
      </c>
      <c r="HT343" s="764">
        <f t="shared" si="813"/>
        <v>0</v>
      </c>
      <c r="HU343" s="764">
        <f t="shared" si="813"/>
        <v>0</v>
      </c>
      <c r="HV343" s="764">
        <f t="shared" si="813"/>
        <v>0</v>
      </c>
      <c r="HW343" s="764">
        <f t="shared" si="813"/>
        <v>0</v>
      </c>
      <c r="HX343" s="764">
        <f t="shared" si="813"/>
        <v>0</v>
      </c>
      <c r="HY343" s="764">
        <f t="shared" si="813"/>
        <v>0</v>
      </c>
      <c r="HZ343" s="764">
        <f t="shared" si="813"/>
        <v>0</v>
      </c>
      <c r="IA343" s="764">
        <f t="shared" si="813"/>
        <v>0</v>
      </c>
      <c r="IB343" s="764">
        <f t="shared" si="814"/>
        <v>0</v>
      </c>
      <c r="IC343" s="764">
        <f t="shared" si="814"/>
        <v>0</v>
      </c>
      <c r="ID343" s="764">
        <f t="shared" si="814"/>
        <v>0</v>
      </c>
      <c r="IE343" s="764">
        <f t="shared" si="814"/>
        <v>0</v>
      </c>
      <c r="IF343" s="764">
        <f t="shared" si="814"/>
        <v>0</v>
      </c>
      <c r="IG343" s="764">
        <f t="shared" si="814"/>
        <v>0</v>
      </c>
      <c r="IH343" s="764">
        <f t="shared" si="814"/>
        <v>0</v>
      </c>
      <c r="II343" s="764">
        <f t="shared" si="814"/>
        <v>0</v>
      </c>
      <c r="IJ343" s="764">
        <f t="shared" si="814"/>
        <v>0</v>
      </c>
      <c r="IK343" s="764">
        <f t="shared" si="814"/>
        <v>0</v>
      </c>
      <c r="IL343" s="764">
        <f t="shared" si="815"/>
        <v>0</v>
      </c>
      <c r="IM343" s="764">
        <f t="shared" si="815"/>
        <v>0</v>
      </c>
      <c r="IN343" s="764">
        <f t="shared" si="815"/>
        <v>0</v>
      </c>
      <c r="IO343" s="764">
        <f t="shared" si="815"/>
        <v>0</v>
      </c>
      <c r="IP343" s="764">
        <f t="shared" si="815"/>
        <v>0</v>
      </c>
      <c r="IQ343" s="764">
        <f t="shared" si="815"/>
        <v>0</v>
      </c>
      <c r="IR343" s="764">
        <f t="shared" si="815"/>
        <v>0</v>
      </c>
      <c r="IS343" s="764">
        <f t="shared" si="815"/>
        <v>0</v>
      </c>
      <c r="IT343" s="764">
        <f t="shared" si="815"/>
        <v>0</v>
      </c>
      <c r="IU343" s="764">
        <f t="shared" si="815"/>
        <v>0</v>
      </c>
      <c r="IV343" s="764">
        <f t="shared" si="815"/>
        <v>0</v>
      </c>
      <c r="IW343" s="764">
        <f t="shared" si="815"/>
        <v>0</v>
      </c>
      <c r="IX343" s="764">
        <f t="shared" si="815"/>
        <v>0</v>
      </c>
      <c r="IY343" s="764">
        <f t="shared" si="815"/>
        <v>0</v>
      </c>
      <c r="IZ343" s="764">
        <f t="shared" si="815"/>
        <v>0</v>
      </c>
      <c r="JA343" s="764">
        <f t="shared" si="815"/>
        <v>0</v>
      </c>
      <c r="JB343" s="764">
        <f t="shared" si="815"/>
        <v>0</v>
      </c>
      <c r="JC343" s="764">
        <f t="shared" si="815"/>
        <v>0</v>
      </c>
      <c r="JD343" s="764">
        <f t="shared" si="795"/>
        <v>0</v>
      </c>
      <c r="JE343" s="764">
        <f t="shared" si="795"/>
        <v>0</v>
      </c>
      <c r="JF343" s="764">
        <f t="shared" si="795"/>
        <v>0</v>
      </c>
      <c r="JG343" s="764">
        <f t="shared" ref="JD343:JO353" si="818">IF($D343=JG$5,$J343,0)</f>
        <v>0</v>
      </c>
      <c r="JH343" s="764">
        <f t="shared" si="795"/>
        <v>0</v>
      </c>
      <c r="JI343" s="764">
        <f t="shared" si="795"/>
        <v>0</v>
      </c>
      <c r="JJ343" s="764">
        <f t="shared" si="795"/>
        <v>0</v>
      </c>
      <c r="JK343" s="764">
        <f t="shared" si="818"/>
        <v>0</v>
      </c>
      <c r="JL343" s="764">
        <f t="shared" si="815"/>
        <v>0</v>
      </c>
      <c r="JM343" s="764">
        <f t="shared" si="815"/>
        <v>0</v>
      </c>
      <c r="JN343" s="764">
        <f t="shared" si="815"/>
        <v>0</v>
      </c>
      <c r="JO343" s="764">
        <f t="shared" si="818"/>
        <v>0</v>
      </c>
      <c r="JP343" s="764">
        <f t="shared" si="815"/>
        <v>0</v>
      </c>
      <c r="JQ343" s="764">
        <f t="shared" si="789"/>
        <v>0</v>
      </c>
      <c r="JR343" s="764">
        <f t="shared" si="789"/>
        <v>0</v>
      </c>
      <c r="JS343" s="764">
        <f t="shared" si="815"/>
        <v>0</v>
      </c>
      <c r="JT343" s="765">
        <f t="shared" si="790"/>
        <v>0</v>
      </c>
      <c r="JU343" s="229">
        <f t="shared" si="791"/>
        <v>0</v>
      </c>
    </row>
    <row r="344" spans="1:281" ht="12.75" customHeight="1">
      <c r="A344" s="57"/>
      <c r="B344" s="52"/>
      <c r="C344" s="52"/>
      <c r="D344" s="62"/>
      <c r="E344" s="743" t="str">
        <f t="shared" si="768"/>
        <v xml:space="preserve"> </v>
      </c>
      <c r="F344" s="56"/>
      <c r="G344" s="228"/>
      <c r="H344" s="744">
        <f>SUMIF(Ajuste!$C$8:$C$483,$B$6:$B$499,Ajuste!$E$8:$E$483)</f>
        <v>0</v>
      </c>
      <c r="I344" s="744">
        <f>SUMIF(Ajuste!$C$8:$C$483,$B$6:$B$499,Ajuste!$F$8:$F$483)</f>
        <v>0</v>
      </c>
      <c r="J344" s="229">
        <f t="shared" si="792"/>
        <v>0</v>
      </c>
      <c r="K344" s="764">
        <f t="shared" si="796"/>
        <v>0</v>
      </c>
      <c r="L344" s="764">
        <f t="shared" si="817"/>
        <v>0</v>
      </c>
      <c r="M344" s="764">
        <f t="shared" si="817"/>
        <v>0</v>
      </c>
      <c r="N344" s="764">
        <f t="shared" si="817"/>
        <v>0</v>
      </c>
      <c r="O344" s="764">
        <f t="shared" si="817"/>
        <v>0</v>
      </c>
      <c r="P344" s="764">
        <f t="shared" si="817"/>
        <v>0</v>
      </c>
      <c r="Q344" s="764">
        <f t="shared" si="817"/>
        <v>0</v>
      </c>
      <c r="R344" s="764">
        <f t="shared" si="817"/>
        <v>0</v>
      </c>
      <c r="S344" s="764">
        <f t="shared" si="817"/>
        <v>0</v>
      </c>
      <c r="T344" s="764">
        <f t="shared" si="817"/>
        <v>0</v>
      </c>
      <c r="U344" s="764">
        <f t="shared" si="817"/>
        <v>0</v>
      </c>
      <c r="V344" s="764">
        <f t="shared" si="817"/>
        <v>0</v>
      </c>
      <c r="W344" s="764">
        <f t="shared" si="817"/>
        <v>0</v>
      </c>
      <c r="X344" s="764">
        <f t="shared" si="817"/>
        <v>0</v>
      </c>
      <c r="Y344" s="764">
        <f t="shared" si="817"/>
        <v>0</v>
      </c>
      <c r="Z344" s="764">
        <f t="shared" si="817"/>
        <v>0</v>
      </c>
      <c r="AA344" s="764">
        <f t="shared" si="817"/>
        <v>0</v>
      </c>
      <c r="AB344" s="764">
        <f t="shared" si="817"/>
        <v>0</v>
      </c>
      <c r="AC344" s="764">
        <f t="shared" si="817"/>
        <v>0</v>
      </c>
      <c r="AD344" s="764">
        <f t="shared" si="817"/>
        <v>0</v>
      </c>
      <c r="AE344" s="764">
        <f t="shared" si="817"/>
        <v>0</v>
      </c>
      <c r="AF344" s="764">
        <f t="shared" si="817"/>
        <v>0</v>
      </c>
      <c r="AG344" s="764">
        <f t="shared" si="817"/>
        <v>0</v>
      </c>
      <c r="AH344" s="764">
        <f t="shared" si="817"/>
        <v>0</v>
      </c>
      <c r="AI344" s="764">
        <f t="shared" si="817"/>
        <v>0</v>
      </c>
      <c r="AJ344" s="764">
        <f t="shared" si="817"/>
        <v>0</v>
      </c>
      <c r="AK344" s="764">
        <f t="shared" si="817"/>
        <v>0</v>
      </c>
      <c r="AL344" s="764">
        <f t="shared" si="817"/>
        <v>0</v>
      </c>
      <c r="AM344" s="764">
        <f t="shared" si="817"/>
        <v>0</v>
      </c>
      <c r="AN344" s="764">
        <f t="shared" si="817"/>
        <v>0</v>
      </c>
      <c r="AO344" s="764">
        <f t="shared" si="817"/>
        <v>0</v>
      </c>
      <c r="AP344" s="764">
        <f t="shared" si="817"/>
        <v>0</v>
      </c>
      <c r="AQ344" s="764">
        <f t="shared" si="817"/>
        <v>0</v>
      </c>
      <c r="AR344" s="764">
        <f t="shared" si="817"/>
        <v>0</v>
      </c>
      <c r="AS344" s="764">
        <f t="shared" si="817"/>
        <v>0</v>
      </c>
      <c r="AT344" s="764">
        <f t="shared" si="817"/>
        <v>0</v>
      </c>
      <c r="AU344" s="764">
        <f t="shared" si="817"/>
        <v>0</v>
      </c>
      <c r="AV344" s="764">
        <f t="shared" si="817"/>
        <v>0</v>
      </c>
      <c r="AW344" s="764">
        <f t="shared" si="817"/>
        <v>0</v>
      </c>
      <c r="AX344" s="764">
        <f t="shared" si="817"/>
        <v>0</v>
      </c>
      <c r="AY344" s="764">
        <f t="shared" si="817"/>
        <v>0</v>
      </c>
      <c r="AZ344" s="764">
        <f t="shared" si="817"/>
        <v>0</v>
      </c>
      <c r="BA344" s="764">
        <f t="shared" si="817"/>
        <v>0</v>
      </c>
      <c r="BB344" s="764">
        <f t="shared" si="817"/>
        <v>0</v>
      </c>
      <c r="BC344" s="764">
        <f t="shared" si="817"/>
        <v>0</v>
      </c>
      <c r="BD344" s="764">
        <f t="shared" si="817"/>
        <v>0</v>
      </c>
      <c r="BE344" s="764">
        <f t="shared" si="817"/>
        <v>0</v>
      </c>
      <c r="BF344" s="764">
        <f t="shared" si="796"/>
        <v>0</v>
      </c>
      <c r="BG344" s="764">
        <f t="shared" si="796"/>
        <v>0</v>
      </c>
      <c r="BH344" s="764">
        <f t="shared" si="796"/>
        <v>0</v>
      </c>
      <c r="BI344" s="764">
        <f t="shared" si="796"/>
        <v>0</v>
      </c>
      <c r="BJ344" s="764">
        <f t="shared" si="796"/>
        <v>0</v>
      </c>
      <c r="BK344" s="764">
        <f t="shared" si="796"/>
        <v>0</v>
      </c>
      <c r="BL344" s="764">
        <f t="shared" si="796"/>
        <v>0</v>
      </c>
      <c r="BM344" s="764">
        <f t="shared" si="796"/>
        <v>0</v>
      </c>
      <c r="BN344" s="764">
        <f t="shared" si="797"/>
        <v>0</v>
      </c>
      <c r="BO344" s="764">
        <f t="shared" si="797"/>
        <v>0</v>
      </c>
      <c r="BP344" s="764">
        <f t="shared" si="797"/>
        <v>0</v>
      </c>
      <c r="BQ344" s="764">
        <f t="shared" si="797"/>
        <v>0</v>
      </c>
      <c r="BR344" s="764">
        <f t="shared" si="797"/>
        <v>0</v>
      </c>
      <c r="BS344" s="764">
        <f t="shared" si="797"/>
        <v>0</v>
      </c>
      <c r="BT344" s="764">
        <f t="shared" si="797"/>
        <v>0</v>
      </c>
      <c r="BU344" s="764">
        <f t="shared" si="797"/>
        <v>0</v>
      </c>
      <c r="BV344" s="764">
        <f t="shared" si="797"/>
        <v>0</v>
      </c>
      <c r="BW344" s="764">
        <f t="shared" si="797"/>
        <v>0</v>
      </c>
      <c r="BX344" s="764">
        <f t="shared" si="798"/>
        <v>0</v>
      </c>
      <c r="BY344" s="764">
        <f t="shared" si="798"/>
        <v>0</v>
      </c>
      <c r="BZ344" s="764">
        <f t="shared" si="798"/>
        <v>0</v>
      </c>
      <c r="CA344" s="764">
        <f t="shared" si="798"/>
        <v>0</v>
      </c>
      <c r="CB344" s="764">
        <f t="shared" si="798"/>
        <v>0</v>
      </c>
      <c r="CC344" s="764">
        <f t="shared" si="798"/>
        <v>0</v>
      </c>
      <c r="CD344" s="764">
        <f t="shared" si="798"/>
        <v>0</v>
      </c>
      <c r="CE344" s="764">
        <f t="shared" si="798"/>
        <v>0</v>
      </c>
      <c r="CF344" s="764">
        <f t="shared" si="798"/>
        <v>0</v>
      </c>
      <c r="CG344" s="764">
        <f t="shared" si="798"/>
        <v>0</v>
      </c>
      <c r="CH344" s="764">
        <f t="shared" si="799"/>
        <v>0</v>
      </c>
      <c r="CI344" s="764">
        <f t="shared" si="799"/>
        <v>0</v>
      </c>
      <c r="CJ344" s="764">
        <f t="shared" si="799"/>
        <v>0</v>
      </c>
      <c r="CK344" s="764">
        <f t="shared" si="799"/>
        <v>0</v>
      </c>
      <c r="CL344" s="764">
        <f t="shared" si="799"/>
        <v>0</v>
      </c>
      <c r="CM344" s="764">
        <f t="shared" si="799"/>
        <v>0</v>
      </c>
      <c r="CN344" s="764">
        <f t="shared" si="799"/>
        <v>0</v>
      </c>
      <c r="CO344" s="764">
        <f t="shared" si="799"/>
        <v>0</v>
      </c>
      <c r="CP344" s="764">
        <f t="shared" si="799"/>
        <v>0</v>
      </c>
      <c r="CQ344" s="764">
        <f t="shared" si="799"/>
        <v>0</v>
      </c>
      <c r="CR344" s="764">
        <f t="shared" si="800"/>
        <v>0</v>
      </c>
      <c r="CS344" s="764">
        <f t="shared" si="800"/>
        <v>0</v>
      </c>
      <c r="CT344" s="764">
        <f t="shared" si="800"/>
        <v>0</v>
      </c>
      <c r="CU344" s="764">
        <f t="shared" si="800"/>
        <v>0</v>
      </c>
      <c r="CV344" s="764">
        <f t="shared" si="800"/>
        <v>0</v>
      </c>
      <c r="CW344" s="764">
        <f t="shared" si="800"/>
        <v>0</v>
      </c>
      <c r="CX344" s="764">
        <f t="shared" si="800"/>
        <v>0</v>
      </c>
      <c r="CY344" s="764">
        <f t="shared" si="800"/>
        <v>0</v>
      </c>
      <c r="CZ344" s="764">
        <f t="shared" si="800"/>
        <v>0</v>
      </c>
      <c r="DA344" s="764">
        <f t="shared" si="800"/>
        <v>0</v>
      </c>
      <c r="DB344" s="764">
        <f t="shared" si="801"/>
        <v>0</v>
      </c>
      <c r="DC344" s="764">
        <f t="shared" si="801"/>
        <v>0</v>
      </c>
      <c r="DD344" s="764">
        <f t="shared" si="801"/>
        <v>0</v>
      </c>
      <c r="DE344" s="764">
        <f t="shared" si="801"/>
        <v>0</v>
      </c>
      <c r="DF344" s="764">
        <f t="shared" si="801"/>
        <v>0</v>
      </c>
      <c r="DG344" s="764">
        <f t="shared" si="801"/>
        <v>0</v>
      </c>
      <c r="DH344" s="764">
        <f t="shared" si="801"/>
        <v>0</v>
      </c>
      <c r="DI344" s="764">
        <f t="shared" si="801"/>
        <v>0</v>
      </c>
      <c r="DJ344" s="764">
        <f t="shared" si="801"/>
        <v>0</v>
      </c>
      <c r="DK344" s="764">
        <f t="shared" si="801"/>
        <v>0</v>
      </c>
      <c r="DL344" s="764">
        <f t="shared" si="802"/>
        <v>0</v>
      </c>
      <c r="DM344" s="764">
        <f t="shared" si="802"/>
        <v>0</v>
      </c>
      <c r="DN344" s="764">
        <f t="shared" si="802"/>
        <v>0</v>
      </c>
      <c r="DO344" s="764">
        <f t="shared" si="802"/>
        <v>0</v>
      </c>
      <c r="DP344" s="764">
        <f t="shared" si="802"/>
        <v>0</v>
      </c>
      <c r="DQ344" s="764">
        <f t="shared" si="802"/>
        <v>0</v>
      </c>
      <c r="DR344" s="764">
        <f t="shared" si="802"/>
        <v>0</v>
      </c>
      <c r="DS344" s="764">
        <f t="shared" si="802"/>
        <v>0</v>
      </c>
      <c r="DT344" s="764">
        <f t="shared" si="802"/>
        <v>0</v>
      </c>
      <c r="DU344" s="764">
        <f t="shared" si="802"/>
        <v>0</v>
      </c>
      <c r="DV344" s="764">
        <f t="shared" si="803"/>
        <v>0</v>
      </c>
      <c r="DW344" s="764">
        <f t="shared" si="803"/>
        <v>0</v>
      </c>
      <c r="DX344" s="764">
        <f t="shared" si="803"/>
        <v>0</v>
      </c>
      <c r="DY344" s="764">
        <f t="shared" si="803"/>
        <v>0</v>
      </c>
      <c r="DZ344" s="764">
        <f t="shared" si="803"/>
        <v>0</v>
      </c>
      <c r="EA344" s="764">
        <f t="shared" si="803"/>
        <v>0</v>
      </c>
      <c r="EB344" s="764">
        <f t="shared" si="803"/>
        <v>0</v>
      </c>
      <c r="EC344" s="764">
        <f t="shared" si="803"/>
        <v>0</v>
      </c>
      <c r="ED344" s="764">
        <f t="shared" si="803"/>
        <v>0</v>
      </c>
      <c r="EE344" s="764">
        <f t="shared" si="803"/>
        <v>0</v>
      </c>
      <c r="EF344" s="764">
        <f t="shared" si="804"/>
        <v>0</v>
      </c>
      <c r="EG344" s="764">
        <f t="shared" si="804"/>
        <v>0</v>
      </c>
      <c r="EH344" s="764">
        <f t="shared" si="804"/>
        <v>0</v>
      </c>
      <c r="EI344" s="764">
        <f t="shared" si="804"/>
        <v>0</v>
      </c>
      <c r="EJ344" s="764">
        <f t="shared" si="804"/>
        <v>0</v>
      </c>
      <c r="EK344" s="764">
        <f t="shared" si="804"/>
        <v>0</v>
      </c>
      <c r="EL344" s="764">
        <f t="shared" si="804"/>
        <v>0</v>
      </c>
      <c r="EM344" s="764">
        <f t="shared" si="804"/>
        <v>0</v>
      </c>
      <c r="EN344" s="764">
        <f t="shared" si="804"/>
        <v>0</v>
      </c>
      <c r="EO344" s="764">
        <f t="shared" si="804"/>
        <v>0</v>
      </c>
      <c r="EP344" s="764">
        <f t="shared" si="805"/>
        <v>0</v>
      </c>
      <c r="EQ344" s="764">
        <f t="shared" si="805"/>
        <v>0</v>
      </c>
      <c r="ER344" s="764">
        <f t="shared" si="805"/>
        <v>0</v>
      </c>
      <c r="ES344" s="764">
        <f t="shared" si="805"/>
        <v>0</v>
      </c>
      <c r="ET344" s="764">
        <f t="shared" si="805"/>
        <v>0</v>
      </c>
      <c r="EU344" s="764">
        <f t="shared" si="805"/>
        <v>0</v>
      </c>
      <c r="EV344" s="764">
        <f t="shared" si="805"/>
        <v>0</v>
      </c>
      <c r="EW344" s="764">
        <f t="shared" si="805"/>
        <v>0</v>
      </c>
      <c r="EX344" s="764">
        <f t="shared" si="805"/>
        <v>0</v>
      </c>
      <c r="EY344" s="764">
        <f t="shared" si="805"/>
        <v>0</v>
      </c>
      <c r="EZ344" s="764">
        <f t="shared" si="806"/>
        <v>0</v>
      </c>
      <c r="FA344" s="764">
        <f t="shared" si="806"/>
        <v>0</v>
      </c>
      <c r="FB344" s="764">
        <f t="shared" si="806"/>
        <v>0</v>
      </c>
      <c r="FC344" s="764">
        <f t="shared" si="806"/>
        <v>0</v>
      </c>
      <c r="FD344" s="764">
        <f t="shared" si="806"/>
        <v>0</v>
      </c>
      <c r="FE344" s="764">
        <f t="shared" si="806"/>
        <v>0</v>
      </c>
      <c r="FF344" s="764">
        <f t="shared" si="806"/>
        <v>0</v>
      </c>
      <c r="FG344" s="764">
        <f t="shared" si="806"/>
        <v>0</v>
      </c>
      <c r="FH344" s="764">
        <f t="shared" si="806"/>
        <v>0</v>
      </c>
      <c r="FI344" s="764">
        <f t="shared" si="806"/>
        <v>0</v>
      </c>
      <c r="FJ344" s="764">
        <f t="shared" si="807"/>
        <v>0</v>
      </c>
      <c r="FK344" s="764">
        <f t="shared" si="807"/>
        <v>0</v>
      </c>
      <c r="FL344" s="764">
        <f t="shared" si="807"/>
        <v>0</v>
      </c>
      <c r="FM344" s="764">
        <f t="shared" si="807"/>
        <v>0</v>
      </c>
      <c r="FN344" s="764">
        <f t="shared" si="807"/>
        <v>0</v>
      </c>
      <c r="FO344" s="764">
        <f t="shared" si="807"/>
        <v>0</v>
      </c>
      <c r="FP344" s="764">
        <f t="shared" si="807"/>
        <v>0</v>
      </c>
      <c r="FQ344" s="764">
        <f t="shared" si="807"/>
        <v>0</v>
      </c>
      <c r="FR344" s="764">
        <f t="shared" si="807"/>
        <v>0</v>
      </c>
      <c r="FS344" s="764">
        <f t="shared" si="807"/>
        <v>0</v>
      </c>
      <c r="FT344" s="764">
        <f t="shared" si="808"/>
        <v>0</v>
      </c>
      <c r="FU344" s="764">
        <f t="shared" si="808"/>
        <v>0</v>
      </c>
      <c r="FV344" s="764">
        <f t="shared" si="808"/>
        <v>0</v>
      </c>
      <c r="FW344" s="764">
        <f t="shared" si="808"/>
        <v>0</v>
      </c>
      <c r="FX344" s="764">
        <f t="shared" si="808"/>
        <v>0</v>
      </c>
      <c r="FY344" s="764">
        <f t="shared" si="808"/>
        <v>0</v>
      </c>
      <c r="FZ344" s="764">
        <f t="shared" si="808"/>
        <v>0</v>
      </c>
      <c r="GA344" s="764">
        <f t="shared" si="808"/>
        <v>0</v>
      </c>
      <c r="GB344" s="764">
        <f t="shared" si="808"/>
        <v>0</v>
      </c>
      <c r="GC344" s="764">
        <f t="shared" si="808"/>
        <v>0</v>
      </c>
      <c r="GD344" s="764">
        <f t="shared" si="809"/>
        <v>0</v>
      </c>
      <c r="GE344" s="764">
        <f t="shared" si="809"/>
        <v>0</v>
      </c>
      <c r="GF344" s="764">
        <f t="shared" si="809"/>
        <v>0</v>
      </c>
      <c r="GG344" s="764">
        <f t="shared" si="809"/>
        <v>0</v>
      </c>
      <c r="GH344" s="764">
        <f t="shared" si="809"/>
        <v>0</v>
      </c>
      <c r="GI344" s="764">
        <f t="shared" si="809"/>
        <v>0</v>
      </c>
      <c r="GJ344" s="764">
        <f t="shared" si="809"/>
        <v>0</v>
      </c>
      <c r="GK344" s="764">
        <f t="shared" si="809"/>
        <v>0</v>
      </c>
      <c r="GL344" s="764">
        <f t="shared" si="809"/>
        <v>0</v>
      </c>
      <c r="GM344" s="764">
        <f t="shared" si="809"/>
        <v>0</v>
      </c>
      <c r="GN344" s="764">
        <f t="shared" si="810"/>
        <v>0</v>
      </c>
      <c r="GO344" s="764">
        <f t="shared" si="810"/>
        <v>0</v>
      </c>
      <c r="GP344" s="764">
        <f t="shared" si="810"/>
        <v>0</v>
      </c>
      <c r="GQ344" s="764">
        <f t="shared" si="810"/>
        <v>0</v>
      </c>
      <c r="GR344" s="764">
        <f t="shared" si="810"/>
        <v>0</v>
      </c>
      <c r="GS344" s="764">
        <f t="shared" si="810"/>
        <v>0</v>
      </c>
      <c r="GT344" s="764">
        <f t="shared" si="810"/>
        <v>0</v>
      </c>
      <c r="GU344" s="764">
        <f t="shared" si="810"/>
        <v>0</v>
      </c>
      <c r="GV344" s="764">
        <f t="shared" si="810"/>
        <v>0</v>
      </c>
      <c r="GW344" s="764">
        <f t="shared" si="810"/>
        <v>0</v>
      </c>
      <c r="GX344" s="764">
        <f t="shared" si="811"/>
        <v>0</v>
      </c>
      <c r="GY344" s="764">
        <f t="shared" si="811"/>
        <v>0</v>
      </c>
      <c r="GZ344" s="764">
        <f t="shared" si="811"/>
        <v>0</v>
      </c>
      <c r="HA344" s="764">
        <f t="shared" si="811"/>
        <v>0</v>
      </c>
      <c r="HB344" s="764">
        <f t="shared" si="811"/>
        <v>0</v>
      </c>
      <c r="HC344" s="764">
        <f t="shared" si="811"/>
        <v>0</v>
      </c>
      <c r="HD344" s="764">
        <f t="shared" si="811"/>
        <v>0</v>
      </c>
      <c r="HE344" s="764">
        <f t="shared" si="811"/>
        <v>0</v>
      </c>
      <c r="HF344" s="764">
        <f t="shared" si="811"/>
        <v>0</v>
      </c>
      <c r="HG344" s="764">
        <f t="shared" si="811"/>
        <v>0</v>
      </c>
      <c r="HH344" s="764">
        <f t="shared" si="812"/>
        <v>0</v>
      </c>
      <c r="HI344" s="764">
        <f t="shared" si="812"/>
        <v>0</v>
      </c>
      <c r="HJ344" s="764">
        <f t="shared" si="812"/>
        <v>0</v>
      </c>
      <c r="HK344" s="764">
        <f t="shared" si="812"/>
        <v>0</v>
      </c>
      <c r="HL344" s="764">
        <f t="shared" si="812"/>
        <v>0</v>
      </c>
      <c r="HM344" s="764">
        <f t="shared" si="812"/>
        <v>0</v>
      </c>
      <c r="HN344" s="764">
        <f t="shared" si="812"/>
        <v>0</v>
      </c>
      <c r="HO344" s="764">
        <f t="shared" si="812"/>
        <v>0</v>
      </c>
      <c r="HP344" s="764">
        <f t="shared" si="812"/>
        <v>0</v>
      </c>
      <c r="HQ344" s="764">
        <f t="shared" si="812"/>
        <v>0</v>
      </c>
      <c r="HR344" s="764">
        <f t="shared" si="813"/>
        <v>0</v>
      </c>
      <c r="HS344" s="764">
        <f t="shared" si="813"/>
        <v>0</v>
      </c>
      <c r="HT344" s="764">
        <f t="shared" si="813"/>
        <v>0</v>
      </c>
      <c r="HU344" s="764">
        <f t="shared" si="813"/>
        <v>0</v>
      </c>
      <c r="HV344" s="764">
        <f t="shared" si="813"/>
        <v>0</v>
      </c>
      <c r="HW344" s="764">
        <f t="shared" si="813"/>
        <v>0</v>
      </c>
      <c r="HX344" s="764">
        <f t="shared" si="813"/>
        <v>0</v>
      </c>
      <c r="HY344" s="764">
        <f t="shared" si="813"/>
        <v>0</v>
      </c>
      <c r="HZ344" s="764">
        <f t="shared" si="813"/>
        <v>0</v>
      </c>
      <c r="IA344" s="764">
        <f t="shared" si="813"/>
        <v>0</v>
      </c>
      <c r="IB344" s="764">
        <f t="shared" si="814"/>
        <v>0</v>
      </c>
      <c r="IC344" s="764">
        <f t="shared" si="814"/>
        <v>0</v>
      </c>
      <c r="ID344" s="764">
        <f t="shared" si="814"/>
        <v>0</v>
      </c>
      <c r="IE344" s="764">
        <f t="shared" si="814"/>
        <v>0</v>
      </c>
      <c r="IF344" s="764">
        <f t="shared" si="814"/>
        <v>0</v>
      </c>
      <c r="IG344" s="764">
        <f t="shared" si="814"/>
        <v>0</v>
      </c>
      <c r="IH344" s="764">
        <f t="shared" si="814"/>
        <v>0</v>
      </c>
      <c r="II344" s="764">
        <f t="shared" si="814"/>
        <v>0</v>
      </c>
      <c r="IJ344" s="764">
        <f t="shared" si="814"/>
        <v>0</v>
      </c>
      <c r="IK344" s="764">
        <f t="shared" si="814"/>
        <v>0</v>
      </c>
      <c r="IL344" s="764">
        <f t="shared" si="815"/>
        <v>0</v>
      </c>
      <c r="IM344" s="764">
        <f t="shared" si="815"/>
        <v>0</v>
      </c>
      <c r="IN344" s="764">
        <f t="shared" si="815"/>
        <v>0</v>
      </c>
      <c r="IO344" s="764">
        <f t="shared" si="815"/>
        <v>0</v>
      </c>
      <c r="IP344" s="764">
        <f t="shared" si="815"/>
        <v>0</v>
      </c>
      <c r="IQ344" s="764">
        <f t="shared" si="815"/>
        <v>0</v>
      </c>
      <c r="IR344" s="764">
        <f t="shared" si="815"/>
        <v>0</v>
      </c>
      <c r="IS344" s="764">
        <f t="shared" si="815"/>
        <v>0</v>
      </c>
      <c r="IT344" s="764">
        <f t="shared" si="815"/>
        <v>0</v>
      </c>
      <c r="IU344" s="764">
        <f t="shared" si="815"/>
        <v>0</v>
      </c>
      <c r="IV344" s="764">
        <f t="shared" si="815"/>
        <v>0</v>
      </c>
      <c r="IW344" s="764">
        <f t="shared" si="815"/>
        <v>0</v>
      </c>
      <c r="IX344" s="764">
        <f t="shared" si="815"/>
        <v>0</v>
      </c>
      <c r="IY344" s="764">
        <f t="shared" si="815"/>
        <v>0</v>
      </c>
      <c r="IZ344" s="764">
        <f t="shared" si="815"/>
        <v>0</v>
      </c>
      <c r="JA344" s="764">
        <f t="shared" si="815"/>
        <v>0</v>
      </c>
      <c r="JB344" s="764">
        <f t="shared" si="815"/>
        <v>0</v>
      </c>
      <c r="JC344" s="764">
        <f t="shared" si="815"/>
        <v>0</v>
      </c>
      <c r="JD344" s="764">
        <f t="shared" si="818"/>
        <v>0</v>
      </c>
      <c r="JE344" s="764">
        <f t="shared" si="818"/>
        <v>0</v>
      </c>
      <c r="JF344" s="764">
        <f t="shared" si="818"/>
        <v>0</v>
      </c>
      <c r="JG344" s="764">
        <f t="shared" si="818"/>
        <v>0</v>
      </c>
      <c r="JH344" s="764">
        <f t="shared" si="818"/>
        <v>0</v>
      </c>
      <c r="JI344" s="764">
        <f t="shared" si="818"/>
        <v>0</v>
      </c>
      <c r="JJ344" s="764">
        <f t="shared" si="818"/>
        <v>0</v>
      </c>
      <c r="JK344" s="764">
        <f t="shared" si="818"/>
        <v>0</v>
      </c>
      <c r="JL344" s="764">
        <f t="shared" si="818"/>
        <v>0</v>
      </c>
      <c r="JM344" s="764">
        <f t="shared" si="818"/>
        <v>0</v>
      </c>
      <c r="JN344" s="764">
        <f t="shared" si="818"/>
        <v>0</v>
      </c>
      <c r="JO344" s="764">
        <f t="shared" si="818"/>
        <v>0</v>
      </c>
      <c r="JP344" s="764">
        <f t="shared" si="815"/>
        <v>0</v>
      </c>
      <c r="JQ344" s="764">
        <f t="shared" si="789"/>
        <v>0</v>
      </c>
      <c r="JR344" s="764">
        <f t="shared" si="789"/>
        <v>0</v>
      </c>
      <c r="JS344" s="764">
        <f t="shared" si="815"/>
        <v>0</v>
      </c>
      <c r="JT344" s="765">
        <f t="shared" si="790"/>
        <v>0</v>
      </c>
      <c r="JU344" s="229">
        <f t="shared" si="791"/>
        <v>0</v>
      </c>
    </row>
    <row r="345" spans="1:281" ht="12.75" customHeight="1">
      <c r="A345" s="57"/>
      <c r="B345" s="52"/>
      <c r="C345" s="52"/>
      <c r="D345" s="62"/>
      <c r="E345" s="743" t="str">
        <f t="shared" si="768"/>
        <v xml:space="preserve"> </v>
      </c>
      <c r="F345" s="56"/>
      <c r="G345" s="228"/>
      <c r="H345" s="744">
        <f>SUMIF(Ajuste!$C$8:$C$483,$B$6:$B$499,Ajuste!$E$8:$E$483)</f>
        <v>0</v>
      </c>
      <c r="I345" s="744">
        <f>SUMIF(Ajuste!$C$8:$C$483,$B$6:$B$499,Ajuste!$F$8:$F$483)</f>
        <v>0</v>
      </c>
      <c r="J345" s="229">
        <f t="shared" si="792"/>
        <v>0</v>
      </c>
      <c r="K345" s="764">
        <f t="shared" ref="K345:BM354" si="819">IF($D345=K$5,$J345,0)</f>
        <v>0</v>
      </c>
      <c r="L345" s="764">
        <f t="shared" si="819"/>
        <v>0</v>
      </c>
      <c r="M345" s="764">
        <f t="shared" si="819"/>
        <v>0</v>
      </c>
      <c r="N345" s="764">
        <f t="shared" si="819"/>
        <v>0</v>
      </c>
      <c r="O345" s="764">
        <f t="shared" si="819"/>
        <v>0</v>
      </c>
      <c r="P345" s="764">
        <f t="shared" si="819"/>
        <v>0</v>
      </c>
      <c r="Q345" s="764">
        <f t="shared" si="819"/>
        <v>0</v>
      </c>
      <c r="R345" s="764">
        <f t="shared" si="819"/>
        <v>0</v>
      </c>
      <c r="S345" s="764">
        <f t="shared" si="819"/>
        <v>0</v>
      </c>
      <c r="T345" s="764">
        <f t="shared" si="819"/>
        <v>0</v>
      </c>
      <c r="U345" s="764">
        <f t="shared" si="819"/>
        <v>0</v>
      </c>
      <c r="V345" s="764">
        <f t="shared" si="819"/>
        <v>0</v>
      </c>
      <c r="W345" s="764">
        <f t="shared" si="819"/>
        <v>0</v>
      </c>
      <c r="X345" s="764">
        <f t="shared" si="819"/>
        <v>0</v>
      </c>
      <c r="Y345" s="764">
        <f t="shared" si="819"/>
        <v>0</v>
      </c>
      <c r="Z345" s="764">
        <f t="shared" si="819"/>
        <v>0</v>
      </c>
      <c r="AA345" s="764">
        <f t="shared" si="819"/>
        <v>0</v>
      </c>
      <c r="AB345" s="764">
        <f t="shared" si="819"/>
        <v>0</v>
      </c>
      <c r="AC345" s="764">
        <f t="shared" si="819"/>
        <v>0</v>
      </c>
      <c r="AD345" s="764">
        <f t="shared" si="819"/>
        <v>0</v>
      </c>
      <c r="AE345" s="764">
        <f t="shared" si="819"/>
        <v>0</v>
      </c>
      <c r="AF345" s="764">
        <f t="shared" si="819"/>
        <v>0</v>
      </c>
      <c r="AG345" s="764">
        <f t="shared" si="819"/>
        <v>0</v>
      </c>
      <c r="AH345" s="764">
        <f t="shared" si="819"/>
        <v>0</v>
      </c>
      <c r="AI345" s="764">
        <f t="shared" si="819"/>
        <v>0</v>
      </c>
      <c r="AJ345" s="764">
        <f t="shared" si="819"/>
        <v>0</v>
      </c>
      <c r="AK345" s="764">
        <f t="shared" si="819"/>
        <v>0</v>
      </c>
      <c r="AL345" s="764">
        <f t="shared" si="819"/>
        <v>0</v>
      </c>
      <c r="AM345" s="764">
        <f t="shared" si="819"/>
        <v>0</v>
      </c>
      <c r="AN345" s="764">
        <f t="shared" si="819"/>
        <v>0</v>
      </c>
      <c r="AO345" s="764">
        <f t="shared" si="819"/>
        <v>0</v>
      </c>
      <c r="AP345" s="764">
        <f t="shared" si="819"/>
        <v>0</v>
      </c>
      <c r="AQ345" s="764">
        <f t="shared" si="819"/>
        <v>0</v>
      </c>
      <c r="AR345" s="764">
        <f t="shared" si="819"/>
        <v>0</v>
      </c>
      <c r="AS345" s="764">
        <f t="shared" si="819"/>
        <v>0</v>
      </c>
      <c r="AT345" s="764">
        <f t="shared" si="819"/>
        <v>0</v>
      </c>
      <c r="AU345" s="764">
        <f t="shared" si="819"/>
        <v>0</v>
      </c>
      <c r="AV345" s="764">
        <f t="shared" si="819"/>
        <v>0</v>
      </c>
      <c r="AW345" s="764">
        <f t="shared" si="819"/>
        <v>0</v>
      </c>
      <c r="AX345" s="764">
        <f t="shared" si="819"/>
        <v>0</v>
      </c>
      <c r="AY345" s="764">
        <f t="shared" si="819"/>
        <v>0</v>
      </c>
      <c r="AZ345" s="764">
        <f t="shared" si="819"/>
        <v>0</v>
      </c>
      <c r="BA345" s="764">
        <f t="shared" si="819"/>
        <v>0</v>
      </c>
      <c r="BB345" s="764">
        <f t="shared" si="819"/>
        <v>0</v>
      </c>
      <c r="BC345" s="764">
        <f t="shared" si="819"/>
        <v>0</v>
      </c>
      <c r="BD345" s="764">
        <f t="shared" si="819"/>
        <v>0</v>
      </c>
      <c r="BE345" s="764">
        <f t="shared" si="819"/>
        <v>0</v>
      </c>
      <c r="BF345" s="764">
        <f t="shared" si="819"/>
        <v>0</v>
      </c>
      <c r="BG345" s="764">
        <f t="shared" si="819"/>
        <v>0</v>
      </c>
      <c r="BH345" s="764">
        <f t="shared" si="819"/>
        <v>0</v>
      </c>
      <c r="BI345" s="764">
        <f t="shared" si="819"/>
        <v>0</v>
      </c>
      <c r="BJ345" s="764">
        <f t="shared" si="819"/>
        <v>0</v>
      </c>
      <c r="BK345" s="764">
        <f t="shared" si="819"/>
        <v>0</v>
      </c>
      <c r="BL345" s="764">
        <f t="shared" si="819"/>
        <v>0</v>
      </c>
      <c r="BM345" s="764">
        <f t="shared" si="819"/>
        <v>0</v>
      </c>
      <c r="BN345" s="764">
        <f t="shared" ref="BN345:BW354" si="820">IF($D345=BN$5,$J345,0)</f>
        <v>0</v>
      </c>
      <c r="BO345" s="764">
        <f t="shared" si="820"/>
        <v>0</v>
      </c>
      <c r="BP345" s="764">
        <f t="shared" si="820"/>
        <v>0</v>
      </c>
      <c r="BQ345" s="764">
        <f t="shared" si="820"/>
        <v>0</v>
      </c>
      <c r="BR345" s="764">
        <f t="shared" si="820"/>
        <v>0</v>
      </c>
      <c r="BS345" s="764">
        <f t="shared" si="820"/>
        <v>0</v>
      </c>
      <c r="BT345" s="764">
        <f t="shared" si="820"/>
        <v>0</v>
      </c>
      <c r="BU345" s="764">
        <f t="shared" si="820"/>
        <v>0</v>
      </c>
      <c r="BV345" s="764">
        <f t="shared" si="820"/>
        <v>0</v>
      </c>
      <c r="BW345" s="764">
        <f t="shared" si="820"/>
        <v>0</v>
      </c>
      <c r="BX345" s="764">
        <f t="shared" ref="BX345:CG354" si="821">IF($D345=BX$5,$J345,0)</f>
        <v>0</v>
      </c>
      <c r="BY345" s="764">
        <f t="shared" si="821"/>
        <v>0</v>
      </c>
      <c r="BZ345" s="764">
        <f t="shared" si="821"/>
        <v>0</v>
      </c>
      <c r="CA345" s="764">
        <f t="shared" si="821"/>
        <v>0</v>
      </c>
      <c r="CB345" s="764">
        <f t="shared" si="821"/>
        <v>0</v>
      </c>
      <c r="CC345" s="764">
        <f t="shared" si="821"/>
        <v>0</v>
      </c>
      <c r="CD345" s="764">
        <f t="shared" si="821"/>
        <v>0</v>
      </c>
      <c r="CE345" s="764">
        <f t="shared" si="821"/>
        <v>0</v>
      </c>
      <c r="CF345" s="764">
        <f t="shared" si="821"/>
        <v>0</v>
      </c>
      <c r="CG345" s="764">
        <f t="shared" si="821"/>
        <v>0</v>
      </c>
      <c r="CH345" s="764">
        <f t="shared" ref="CH345:CQ354" si="822">IF($D345=CH$5,$J345,0)</f>
        <v>0</v>
      </c>
      <c r="CI345" s="764">
        <f t="shared" si="822"/>
        <v>0</v>
      </c>
      <c r="CJ345" s="764">
        <f t="shared" si="822"/>
        <v>0</v>
      </c>
      <c r="CK345" s="764">
        <f t="shared" si="822"/>
        <v>0</v>
      </c>
      <c r="CL345" s="764">
        <f t="shared" si="822"/>
        <v>0</v>
      </c>
      <c r="CM345" s="764">
        <f t="shared" si="822"/>
        <v>0</v>
      </c>
      <c r="CN345" s="764">
        <f t="shared" si="822"/>
        <v>0</v>
      </c>
      <c r="CO345" s="764">
        <f t="shared" si="822"/>
        <v>0</v>
      </c>
      <c r="CP345" s="764">
        <f t="shared" si="822"/>
        <v>0</v>
      </c>
      <c r="CQ345" s="764">
        <f t="shared" si="822"/>
        <v>0</v>
      </c>
      <c r="CR345" s="764">
        <f t="shared" ref="CR345:DA354" si="823">IF($D345=CR$5,$J345,0)</f>
        <v>0</v>
      </c>
      <c r="CS345" s="764">
        <f t="shared" si="823"/>
        <v>0</v>
      </c>
      <c r="CT345" s="764">
        <f t="shared" si="823"/>
        <v>0</v>
      </c>
      <c r="CU345" s="764">
        <f t="shared" si="823"/>
        <v>0</v>
      </c>
      <c r="CV345" s="764">
        <f t="shared" si="823"/>
        <v>0</v>
      </c>
      <c r="CW345" s="764">
        <f t="shared" si="823"/>
        <v>0</v>
      </c>
      <c r="CX345" s="764">
        <f t="shared" si="823"/>
        <v>0</v>
      </c>
      <c r="CY345" s="764">
        <f t="shared" si="823"/>
        <v>0</v>
      </c>
      <c r="CZ345" s="764">
        <f t="shared" si="823"/>
        <v>0</v>
      </c>
      <c r="DA345" s="764">
        <f t="shared" si="823"/>
        <v>0</v>
      </c>
      <c r="DB345" s="764">
        <f t="shared" ref="DB345:DK354" si="824">IF($D345=DB$5,$J345,0)</f>
        <v>0</v>
      </c>
      <c r="DC345" s="764">
        <f t="shared" si="824"/>
        <v>0</v>
      </c>
      <c r="DD345" s="764">
        <f t="shared" si="824"/>
        <v>0</v>
      </c>
      <c r="DE345" s="764">
        <f t="shared" si="824"/>
        <v>0</v>
      </c>
      <c r="DF345" s="764">
        <f t="shared" si="824"/>
        <v>0</v>
      </c>
      <c r="DG345" s="764">
        <f t="shared" si="824"/>
        <v>0</v>
      </c>
      <c r="DH345" s="764">
        <f t="shared" si="824"/>
        <v>0</v>
      </c>
      <c r="DI345" s="764">
        <f t="shared" si="824"/>
        <v>0</v>
      </c>
      <c r="DJ345" s="764">
        <f t="shared" si="824"/>
        <v>0</v>
      </c>
      <c r="DK345" s="764">
        <f t="shared" si="824"/>
        <v>0</v>
      </c>
      <c r="DL345" s="764">
        <f t="shared" ref="DL345:DU354" si="825">IF($D345=DL$5,$J345,0)</f>
        <v>0</v>
      </c>
      <c r="DM345" s="764">
        <f t="shared" si="825"/>
        <v>0</v>
      </c>
      <c r="DN345" s="764">
        <f t="shared" si="825"/>
        <v>0</v>
      </c>
      <c r="DO345" s="764">
        <f t="shared" si="825"/>
        <v>0</v>
      </c>
      <c r="DP345" s="764">
        <f t="shared" si="825"/>
        <v>0</v>
      </c>
      <c r="DQ345" s="764">
        <f t="shared" si="825"/>
        <v>0</v>
      </c>
      <c r="DR345" s="764">
        <f t="shared" si="825"/>
        <v>0</v>
      </c>
      <c r="DS345" s="764">
        <f t="shared" si="825"/>
        <v>0</v>
      </c>
      <c r="DT345" s="764">
        <f t="shared" si="825"/>
        <v>0</v>
      </c>
      <c r="DU345" s="764">
        <f t="shared" si="825"/>
        <v>0</v>
      </c>
      <c r="DV345" s="764">
        <f t="shared" ref="DV345:EE354" si="826">IF($D345=DV$5,$J345,0)</f>
        <v>0</v>
      </c>
      <c r="DW345" s="764">
        <f t="shared" si="826"/>
        <v>0</v>
      </c>
      <c r="DX345" s="764">
        <f t="shared" si="826"/>
        <v>0</v>
      </c>
      <c r="DY345" s="764">
        <f t="shared" si="826"/>
        <v>0</v>
      </c>
      <c r="DZ345" s="764">
        <f t="shared" si="826"/>
        <v>0</v>
      </c>
      <c r="EA345" s="764">
        <f t="shared" si="826"/>
        <v>0</v>
      </c>
      <c r="EB345" s="764">
        <f t="shared" si="826"/>
        <v>0</v>
      </c>
      <c r="EC345" s="764">
        <f t="shared" si="826"/>
        <v>0</v>
      </c>
      <c r="ED345" s="764">
        <f t="shared" si="826"/>
        <v>0</v>
      </c>
      <c r="EE345" s="764">
        <f t="shared" si="826"/>
        <v>0</v>
      </c>
      <c r="EF345" s="764">
        <f t="shared" ref="EF345:EO354" si="827">IF($D345=EF$5,$J345,0)</f>
        <v>0</v>
      </c>
      <c r="EG345" s="764">
        <f t="shared" si="827"/>
        <v>0</v>
      </c>
      <c r="EH345" s="764">
        <f t="shared" si="827"/>
        <v>0</v>
      </c>
      <c r="EI345" s="764">
        <f t="shared" si="827"/>
        <v>0</v>
      </c>
      <c r="EJ345" s="764">
        <f t="shared" si="827"/>
        <v>0</v>
      </c>
      <c r="EK345" s="764">
        <f t="shared" si="827"/>
        <v>0</v>
      </c>
      <c r="EL345" s="764">
        <f t="shared" si="827"/>
        <v>0</v>
      </c>
      <c r="EM345" s="764">
        <f t="shared" si="827"/>
        <v>0</v>
      </c>
      <c r="EN345" s="764">
        <f t="shared" si="827"/>
        <v>0</v>
      </c>
      <c r="EO345" s="764">
        <f t="shared" si="827"/>
        <v>0</v>
      </c>
      <c r="EP345" s="764">
        <f t="shared" ref="EP345:EY354" si="828">IF($D345=EP$5,$J345,0)</f>
        <v>0</v>
      </c>
      <c r="EQ345" s="764">
        <f t="shared" si="828"/>
        <v>0</v>
      </c>
      <c r="ER345" s="764">
        <f t="shared" si="828"/>
        <v>0</v>
      </c>
      <c r="ES345" s="764">
        <f t="shared" si="828"/>
        <v>0</v>
      </c>
      <c r="ET345" s="764">
        <f t="shared" si="828"/>
        <v>0</v>
      </c>
      <c r="EU345" s="764">
        <f t="shared" si="828"/>
        <v>0</v>
      </c>
      <c r="EV345" s="764">
        <f t="shared" si="828"/>
        <v>0</v>
      </c>
      <c r="EW345" s="764">
        <f t="shared" si="828"/>
        <v>0</v>
      </c>
      <c r="EX345" s="764">
        <f t="shared" si="828"/>
        <v>0</v>
      </c>
      <c r="EY345" s="764">
        <f t="shared" si="828"/>
        <v>0</v>
      </c>
      <c r="EZ345" s="764">
        <f t="shared" ref="EZ345:FI354" si="829">IF($D345=EZ$5,$J345,0)</f>
        <v>0</v>
      </c>
      <c r="FA345" s="764">
        <f t="shared" si="829"/>
        <v>0</v>
      </c>
      <c r="FB345" s="764">
        <f t="shared" si="829"/>
        <v>0</v>
      </c>
      <c r="FC345" s="764">
        <f t="shared" si="829"/>
        <v>0</v>
      </c>
      <c r="FD345" s="764">
        <f t="shared" si="829"/>
        <v>0</v>
      </c>
      <c r="FE345" s="764">
        <f t="shared" si="829"/>
        <v>0</v>
      </c>
      <c r="FF345" s="764">
        <f t="shared" si="829"/>
        <v>0</v>
      </c>
      <c r="FG345" s="764">
        <f t="shared" si="829"/>
        <v>0</v>
      </c>
      <c r="FH345" s="764">
        <f t="shared" si="829"/>
        <v>0</v>
      </c>
      <c r="FI345" s="764">
        <f t="shared" si="829"/>
        <v>0</v>
      </c>
      <c r="FJ345" s="764">
        <f t="shared" ref="FJ345:FS354" si="830">IF($D345=FJ$5,$J345,0)</f>
        <v>0</v>
      </c>
      <c r="FK345" s="764">
        <f t="shared" si="830"/>
        <v>0</v>
      </c>
      <c r="FL345" s="764">
        <f t="shared" si="830"/>
        <v>0</v>
      </c>
      <c r="FM345" s="764">
        <f t="shared" si="830"/>
        <v>0</v>
      </c>
      <c r="FN345" s="764">
        <f t="shared" si="830"/>
        <v>0</v>
      </c>
      <c r="FO345" s="764">
        <f t="shared" si="830"/>
        <v>0</v>
      </c>
      <c r="FP345" s="764">
        <f t="shared" si="830"/>
        <v>0</v>
      </c>
      <c r="FQ345" s="764">
        <f t="shared" si="830"/>
        <v>0</v>
      </c>
      <c r="FR345" s="764">
        <f t="shared" si="830"/>
        <v>0</v>
      </c>
      <c r="FS345" s="764">
        <f t="shared" si="830"/>
        <v>0</v>
      </c>
      <c r="FT345" s="764">
        <f t="shared" ref="FT345:GC354" si="831">IF($D345=FT$5,$J345,0)</f>
        <v>0</v>
      </c>
      <c r="FU345" s="764">
        <f t="shared" si="831"/>
        <v>0</v>
      </c>
      <c r="FV345" s="764">
        <f t="shared" si="831"/>
        <v>0</v>
      </c>
      <c r="FW345" s="764">
        <f t="shared" si="831"/>
        <v>0</v>
      </c>
      <c r="FX345" s="764">
        <f t="shared" si="831"/>
        <v>0</v>
      </c>
      <c r="FY345" s="764">
        <f t="shared" si="831"/>
        <v>0</v>
      </c>
      <c r="FZ345" s="764">
        <f t="shared" si="831"/>
        <v>0</v>
      </c>
      <c r="GA345" s="764">
        <f t="shared" si="831"/>
        <v>0</v>
      </c>
      <c r="GB345" s="764">
        <f t="shared" si="831"/>
        <v>0</v>
      </c>
      <c r="GC345" s="764">
        <f t="shared" si="831"/>
        <v>0</v>
      </c>
      <c r="GD345" s="764">
        <f t="shared" ref="GD345:GM354" si="832">IF($D345=GD$5,$J345,0)</f>
        <v>0</v>
      </c>
      <c r="GE345" s="764">
        <f t="shared" si="832"/>
        <v>0</v>
      </c>
      <c r="GF345" s="764">
        <f t="shared" si="832"/>
        <v>0</v>
      </c>
      <c r="GG345" s="764">
        <f t="shared" si="832"/>
        <v>0</v>
      </c>
      <c r="GH345" s="764">
        <f t="shared" si="832"/>
        <v>0</v>
      </c>
      <c r="GI345" s="764">
        <f t="shared" si="832"/>
        <v>0</v>
      </c>
      <c r="GJ345" s="764">
        <f t="shared" si="832"/>
        <v>0</v>
      </c>
      <c r="GK345" s="764">
        <f t="shared" si="832"/>
        <v>0</v>
      </c>
      <c r="GL345" s="764">
        <f t="shared" si="832"/>
        <v>0</v>
      </c>
      <c r="GM345" s="764">
        <f t="shared" si="832"/>
        <v>0</v>
      </c>
      <c r="GN345" s="764">
        <f t="shared" ref="GN345:GW354" si="833">IF($D345=GN$5,$J345,0)</f>
        <v>0</v>
      </c>
      <c r="GO345" s="764">
        <f t="shared" si="833"/>
        <v>0</v>
      </c>
      <c r="GP345" s="764">
        <f t="shared" si="833"/>
        <v>0</v>
      </c>
      <c r="GQ345" s="764">
        <f t="shared" si="833"/>
        <v>0</v>
      </c>
      <c r="GR345" s="764">
        <f t="shared" si="833"/>
        <v>0</v>
      </c>
      <c r="GS345" s="764">
        <f t="shared" si="833"/>
        <v>0</v>
      </c>
      <c r="GT345" s="764">
        <f t="shared" si="833"/>
        <v>0</v>
      </c>
      <c r="GU345" s="764">
        <f t="shared" si="833"/>
        <v>0</v>
      </c>
      <c r="GV345" s="764">
        <f t="shared" si="833"/>
        <v>0</v>
      </c>
      <c r="GW345" s="764">
        <f t="shared" si="833"/>
        <v>0</v>
      </c>
      <c r="GX345" s="764">
        <f t="shared" ref="GX345:HG354" si="834">IF($D345=GX$5,$J345,0)</f>
        <v>0</v>
      </c>
      <c r="GY345" s="764">
        <f t="shared" si="834"/>
        <v>0</v>
      </c>
      <c r="GZ345" s="764">
        <f t="shared" si="834"/>
        <v>0</v>
      </c>
      <c r="HA345" s="764">
        <f t="shared" si="834"/>
        <v>0</v>
      </c>
      <c r="HB345" s="764">
        <f t="shared" si="834"/>
        <v>0</v>
      </c>
      <c r="HC345" s="764">
        <f t="shared" si="834"/>
        <v>0</v>
      </c>
      <c r="HD345" s="764">
        <f t="shared" si="834"/>
        <v>0</v>
      </c>
      <c r="HE345" s="764">
        <f t="shared" si="834"/>
        <v>0</v>
      </c>
      <c r="HF345" s="764">
        <f t="shared" si="834"/>
        <v>0</v>
      </c>
      <c r="HG345" s="764">
        <f t="shared" si="834"/>
        <v>0</v>
      </c>
      <c r="HH345" s="764">
        <f t="shared" ref="HH345:HQ354" si="835">IF($D345=HH$5,$J345,0)</f>
        <v>0</v>
      </c>
      <c r="HI345" s="764">
        <f t="shared" si="835"/>
        <v>0</v>
      </c>
      <c r="HJ345" s="764">
        <f t="shared" si="835"/>
        <v>0</v>
      </c>
      <c r="HK345" s="764">
        <f t="shared" si="835"/>
        <v>0</v>
      </c>
      <c r="HL345" s="764">
        <f t="shared" si="835"/>
        <v>0</v>
      </c>
      <c r="HM345" s="764">
        <f t="shared" si="835"/>
        <v>0</v>
      </c>
      <c r="HN345" s="764">
        <f t="shared" si="835"/>
        <v>0</v>
      </c>
      <c r="HO345" s="764">
        <f t="shared" si="835"/>
        <v>0</v>
      </c>
      <c r="HP345" s="764">
        <f t="shared" si="835"/>
        <v>0</v>
      </c>
      <c r="HQ345" s="764">
        <f t="shared" si="835"/>
        <v>0</v>
      </c>
      <c r="HR345" s="764">
        <f t="shared" ref="HR345:IA354" si="836">IF($D345=HR$5,$J345,0)</f>
        <v>0</v>
      </c>
      <c r="HS345" s="764">
        <f t="shared" si="836"/>
        <v>0</v>
      </c>
      <c r="HT345" s="764">
        <f t="shared" si="836"/>
        <v>0</v>
      </c>
      <c r="HU345" s="764">
        <f t="shared" si="836"/>
        <v>0</v>
      </c>
      <c r="HV345" s="764">
        <f t="shared" si="836"/>
        <v>0</v>
      </c>
      <c r="HW345" s="764">
        <f t="shared" si="836"/>
        <v>0</v>
      </c>
      <c r="HX345" s="764">
        <f t="shared" si="836"/>
        <v>0</v>
      </c>
      <c r="HY345" s="764">
        <f t="shared" si="836"/>
        <v>0</v>
      </c>
      <c r="HZ345" s="764">
        <f t="shared" si="836"/>
        <v>0</v>
      </c>
      <c r="IA345" s="764">
        <f t="shared" si="836"/>
        <v>0</v>
      </c>
      <c r="IB345" s="764">
        <f t="shared" ref="IB345:IK354" si="837">IF($D345=IB$5,$J345,0)</f>
        <v>0</v>
      </c>
      <c r="IC345" s="764">
        <f t="shared" si="837"/>
        <v>0</v>
      </c>
      <c r="ID345" s="764">
        <f t="shared" si="837"/>
        <v>0</v>
      </c>
      <c r="IE345" s="764">
        <f t="shared" si="837"/>
        <v>0</v>
      </c>
      <c r="IF345" s="764">
        <f t="shared" si="837"/>
        <v>0</v>
      </c>
      <c r="IG345" s="764">
        <f t="shared" si="837"/>
        <v>0</v>
      </c>
      <c r="IH345" s="764">
        <f t="shared" si="837"/>
        <v>0</v>
      </c>
      <c r="II345" s="764">
        <f t="shared" si="837"/>
        <v>0</v>
      </c>
      <c r="IJ345" s="764">
        <f t="shared" si="837"/>
        <v>0</v>
      </c>
      <c r="IK345" s="764">
        <f t="shared" si="837"/>
        <v>0</v>
      </c>
      <c r="IL345" s="764">
        <f t="shared" ref="IL345:JS354" si="838">IF($D345=IL$5,$J345,0)</f>
        <v>0</v>
      </c>
      <c r="IM345" s="764">
        <f t="shared" si="838"/>
        <v>0</v>
      </c>
      <c r="IN345" s="764">
        <f t="shared" si="838"/>
        <v>0</v>
      </c>
      <c r="IO345" s="764">
        <f t="shared" si="838"/>
        <v>0</v>
      </c>
      <c r="IP345" s="764">
        <f t="shared" si="838"/>
        <v>0</v>
      </c>
      <c r="IQ345" s="764">
        <f t="shared" si="838"/>
        <v>0</v>
      </c>
      <c r="IR345" s="764">
        <f t="shared" si="838"/>
        <v>0</v>
      </c>
      <c r="IS345" s="764">
        <f t="shared" si="838"/>
        <v>0</v>
      </c>
      <c r="IT345" s="764">
        <f t="shared" si="838"/>
        <v>0</v>
      </c>
      <c r="IU345" s="764">
        <f t="shared" si="838"/>
        <v>0</v>
      </c>
      <c r="IV345" s="764">
        <f t="shared" si="838"/>
        <v>0</v>
      </c>
      <c r="IW345" s="764">
        <f t="shared" si="838"/>
        <v>0</v>
      </c>
      <c r="IX345" s="764">
        <f t="shared" si="838"/>
        <v>0</v>
      </c>
      <c r="IY345" s="764">
        <f t="shared" si="838"/>
        <v>0</v>
      </c>
      <c r="IZ345" s="764">
        <f t="shared" si="838"/>
        <v>0</v>
      </c>
      <c r="JA345" s="764">
        <f t="shared" si="838"/>
        <v>0</v>
      </c>
      <c r="JB345" s="764">
        <f t="shared" si="838"/>
        <v>0</v>
      </c>
      <c r="JC345" s="764">
        <f t="shared" si="838"/>
        <v>0</v>
      </c>
      <c r="JD345" s="764">
        <f t="shared" si="818"/>
        <v>0</v>
      </c>
      <c r="JE345" s="764">
        <f t="shared" si="818"/>
        <v>0</v>
      </c>
      <c r="JF345" s="764">
        <f t="shared" si="818"/>
        <v>0</v>
      </c>
      <c r="JG345" s="764">
        <f t="shared" si="818"/>
        <v>0</v>
      </c>
      <c r="JH345" s="764">
        <f t="shared" si="818"/>
        <v>0</v>
      </c>
      <c r="JI345" s="764">
        <f t="shared" si="818"/>
        <v>0</v>
      </c>
      <c r="JJ345" s="764">
        <f t="shared" si="818"/>
        <v>0</v>
      </c>
      <c r="JK345" s="764">
        <f t="shared" si="818"/>
        <v>0</v>
      </c>
      <c r="JL345" s="764">
        <f t="shared" si="838"/>
        <v>0</v>
      </c>
      <c r="JM345" s="764">
        <f t="shared" si="838"/>
        <v>0</v>
      </c>
      <c r="JN345" s="764">
        <f t="shared" si="838"/>
        <v>0</v>
      </c>
      <c r="JO345" s="764">
        <f t="shared" si="838"/>
        <v>0</v>
      </c>
      <c r="JP345" s="764">
        <f t="shared" si="838"/>
        <v>0</v>
      </c>
      <c r="JQ345" s="764">
        <f t="shared" si="789"/>
        <v>0</v>
      </c>
      <c r="JR345" s="764">
        <f t="shared" si="789"/>
        <v>0</v>
      </c>
      <c r="JS345" s="764">
        <f t="shared" si="838"/>
        <v>0</v>
      </c>
      <c r="JT345" s="765">
        <f t="shared" si="790"/>
        <v>0</v>
      </c>
      <c r="JU345" s="229">
        <f t="shared" si="791"/>
        <v>0</v>
      </c>
    </row>
    <row r="346" spans="1:281" ht="12.75" customHeight="1">
      <c r="A346" s="57"/>
      <c r="B346" s="52"/>
      <c r="C346" s="52"/>
      <c r="D346" s="62"/>
      <c r="E346" s="743" t="str">
        <f t="shared" si="768"/>
        <v xml:space="preserve"> </v>
      </c>
      <c r="F346" s="56"/>
      <c r="G346" s="228"/>
      <c r="H346" s="744">
        <f>SUMIF(Ajuste!$C$8:$C$483,$B$6:$B$499,Ajuste!$E$8:$E$483)</f>
        <v>0</v>
      </c>
      <c r="I346" s="744">
        <f>SUMIF(Ajuste!$C$8:$C$483,$B$6:$B$499,Ajuste!$F$8:$F$483)</f>
        <v>0</v>
      </c>
      <c r="J346" s="229">
        <f t="shared" si="792"/>
        <v>0</v>
      </c>
      <c r="K346" s="764">
        <f t="shared" si="819"/>
        <v>0</v>
      </c>
      <c r="L346" s="764">
        <f t="shared" si="819"/>
        <v>0</v>
      </c>
      <c r="M346" s="764">
        <f t="shared" si="819"/>
        <v>0</v>
      </c>
      <c r="N346" s="764">
        <f t="shared" si="819"/>
        <v>0</v>
      </c>
      <c r="O346" s="764">
        <f t="shared" si="819"/>
        <v>0</v>
      </c>
      <c r="P346" s="764">
        <f t="shared" si="819"/>
        <v>0</v>
      </c>
      <c r="Q346" s="764">
        <f t="shared" si="819"/>
        <v>0</v>
      </c>
      <c r="R346" s="764">
        <f t="shared" si="819"/>
        <v>0</v>
      </c>
      <c r="S346" s="764">
        <f t="shared" si="819"/>
        <v>0</v>
      </c>
      <c r="T346" s="764">
        <f t="shared" si="819"/>
        <v>0</v>
      </c>
      <c r="U346" s="764">
        <f t="shared" si="819"/>
        <v>0</v>
      </c>
      <c r="V346" s="764">
        <f t="shared" si="819"/>
        <v>0</v>
      </c>
      <c r="W346" s="764">
        <f t="shared" si="819"/>
        <v>0</v>
      </c>
      <c r="X346" s="764">
        <f t="shared" si="819"/>
        <v>0</v>
      </c>
      <c r="Y346" s="764">
        <f t="shared" si="819"/>
        <v>0</v>
      </c>
      <c r="Z346" s="764">
        <f t="shared" si="819"/>
        <v>0</v>
      </c>
      <c r="AA346" s="764">
        <f t="shared" si="819"/>
        <v>0</v>
      </c>
      <c r="AB346" s="764">
        <f t="shared" si="819"/>
        <v>0</v>
      </c>
      <c r="AC346" s="764">
        <f t="shared" si="819"/>
        <v>0</v>
      </c>
      <c r="AD346" s="764">
        <f t="shared" si="819"/>
        <v>0</v>
      </c>
      <c r="AE346" s="764">
        <f t="shared" si="819"/>
        <v>0</v>
      </c>
      <c r="AF346" s="764">
        <f t="shared" si="819"/>
        <v>0</v>
      </c>
      <c r="AG346" s="764">
        <f t="shared" si="819"/>
        <v>0</v>
      </c>
      <c r="AH346" s="764">
        <f t="shared" si="819"/>
        <v>0</v>
      </c>
      <c r="AI346" s="764">
        <f t="shared" si="819"/>
        <v>0</v>
      </c>
      <c r="AJ346" s="764">
        <f t="shared" si="819"/>
        <v>0</v>
      </c>
      <c r="AK346" s="764">
        <f t="shared" si="819"/>
        <v>0</v>
      </c>
      <c r="AL346" s="764">
        <f t="shared" si="819"/>
        <v>0</v>
      </c>
      <c r="AM346" s="764">
        <f t="shared" si="819"/>
        <v>0</v>
      </c>
      <c r="AN346" s="764">
        <f t="shared" si="819"/>
        <v>0</v>
      </c>
      <c r="AO346" s="764">
        <f t="shared" si="819"/>
        <v>0</v>
      </c>
      <c r="AP346" s="764">
        <f t="shared" si="819"/>
        <v>0</v>
      </c>
      <c r="AQ346" s="764">
        <f t="shared" si="819"/>
        <v>0</v>
      </c>
      <c r="AR346" s="764">
        <f t="shared" si="819"/>
        <v>0</v>
      </c>
      <c r="AS346" s="764">
        <f t="shared" si="819"/>
        <v>0</v>
      </c>
      <c r="AT346" s="764">
        <f t="shared" si="819"/>
        <v>0</v>
      </c>
      <c r="AU346" s="764">
        <f t="shared" si="819"/>
        <v>0</v>
      </c>
      <c r="AV346" s="764">
        <f t="shared" si="819"/>
        <v>0</v>
      </c>
      <c r="AW346" s="764">
        <f t="shared" si="819"/>
        <v>0</v>
      </c>
      <c r="AX346" s="764">
        <f t="shared" si="819"/>
        <v>0</v>
      </c>
      <c r="AY346" s="764">
        <f t="shared" si="819"/>
        <v>0</v>
      </c>
      <c r="AZ346" s="764">
        <f t="shared" si="819"/>
        <v>0</v>
      </c>
      <c r="BA346" s="764">
        <f t="shared" si="819"/>
        <v>0</v>
      </c>
      <c r="BB346" s="764">
        <f t="shared" si="819"/>
        <v>0</v>
      </c>
      <c r="BC346" s="764">
        <f t="shared" si="819"/>
        <v>0</v>
      </c>
      <c r="BD346" s="764">
        <f t="shared" si="819"/>
        <v>0</v>
      </c>
      <c r="BE346" s="764">
        <f t="shared" si="819"/>
        <v>0</v>
      </c>
      <c r="BF346" s="764">
        <f t="shared" si="819"/>
        <v>0</v>
      </c>
      <c r="BG346" s="764">
        <f t="shared" si="819"/>
        <v>0</v>
      </c>
      <c r="BH346" s="764">
        <f t="shared" si="819"/>
        <v>0</v>
      </c>
      <c r="BI346" s="764">
        <f t="shared" si="819"/>
        <v>0</v>
      </c>
      <c r="BJ346" s="764">
        <f t="shared" si="819"/>
        <v>0</v>
      </c>
      <c r="BK346" s="764">
        <f t="shared" si="819"/>
        <v>0</v>
      </c>
      <c r="BL346" s="764">
        <f t="shared" si="819"/>
        <v>0</v>
      </c>
      <c r="BM346" s="764">
        <f t="shared" si="819"/>
        <v>0</v>
      </c>
      <c r="BN346" s="764">
        <f t="shared" si="820"/>
        <v>0</v>
      </c>
      <c r="BO346" s="764">
        <f t="shared" si="820"/>
        <v>0</v>
      </c>
      <c r="BP346" s="764">
        <f t="shared" si="820"/>
        <v>0</v>
      </c>
      <c r="BQ346" s="764">
        <f t="shared" si="820"/>
        <v>0</v>
      </c>
      <c r="BR346" s="764">
        <f t="shared" si="820"/>
        <v>0</v>
      </c>
      <c r="BS346" s="764">
        <f t="shared" si="820"/>
        <v>0</v>
      </c>
      <c r="BT346" s="764">
        <f t="shared" si="820"/>
        <v>0</v>
      </c>
      <c r="BU346" s="764">
        <f t="shared" si="820"/>
        <v>0</v>
      </c>
      <c r="BV346" s="764">
        <f t="shared" si="820"/>
        <v>0</v>
      </c>
      <c r="BW346" s="764">
        <f t="shared" si="820"/>
        <v>0</v>
      </c>
      <c r="BX346" s="764">
        <f t="shared" si="821"/>
        <v>0</v>
      </c>
      <c r="BY346" s="764">
        <f t="shared" si="821"/>
        <v>0</v>
      </c>
      <c r="BZ346" s="764">
        <f t="shared" si="821"/>
        <v>0</v>
      </c>
      <c r="CA346" s="764">
        <f t="shared" si="821"/>
        <v>0</v>
      </c>
      <c r="CB346" s="764">
        <f t="shared" si="821"/>
        <v>0</v>
      </c>
      <c r="CC346" s="764">
        <f t="shared" si="821"/>
        <v>0</v>
      </c>
      <c r="CD346" s="764">
        <f t="shared" si="821"/>
        <v>0</v>
      </c>
      <c r="CE346" s="764">
        <f t="shared" si="821"/>
        <v>0</v>
      </c>
      <c r="CF346" s="764">
        <f t="shared" si="821"/>
        <v>0</v>
      </c>
      <c r="CG346" s="764">
        <f t="shared" si="821"/>
        <v>0</v>
      </c>
      <c r="CH346" s="764">
        <f t="shared" si="822"/>
        <v>0</v>
      </c>
      <c r="CI346" s="764">
        <f t="shared" si="822"/>
        <v>0</v>
      </c>
      <c r="CJ346" s="764">
        <f t="shared" si="822"/>
        <v>0</v>
      </c>
      <c r="CK346" s="764">
        <f t="shared" si="822"/>
        <v>0</v>
      </c>
      <c r="CL346" s="764">
        <f t="shared" si="822"/>
        <v>0</v>
      </c>
      <c r="CM346" s="764">
        <f t="shared" si="822"/>
        <v>0</v>
      </c>
      <c r="CN346" s="764">
        <f t="shared" si="822"/>
        <v>0</v>
      </c>
      <c r="CO346" s="764">
        <f t="shared" si="822"/>
        <v>0</v>
      </c>
      <c r="CP346" s="764">
        <f t="shared" si="822"/>
        <v>0</v>
      </c>
      <c r="CQ346" s="764">
        <f t="shared" si="822"/>
        <v>0</v>
      </c>
      <c r="CR346" s="764">
        <f t="shared" si="823"/>
        <v>0</v>
      </c>
      <c r="CS346" s="764">
        <f t="shared" si="823"/>
        <v>0</v>
      </c>
      <c r="CT346" s="764">
        <f t="shared" si="823"/>
        <v>0</v>
      </c>
      <c r="CU346" s="764">
        <f t="shared" si="823"/>
        <v>0</v>
      </c>
      <c r="CV346" s="764">
        <f t="shared" si="823"/>
        <v>0</v>
      </c>
      <c r="CW346" s="764">
        <f t="shared" si="823"/>
        <v>0</v>
      </c>
      <c r="CX346" s="764">
        <f t="shared" si="823"/>
        <v>0</v>
      </c>
      <c r="CY346" s="764">
        <f t="shared" si="823"/>
        <v>0</v>
      </c>
      <c r="CZ346" s="764">
        <f t="shared" si="823"/>
        <v>0</v>
      </c>
      <c r="DA346" s="764">
        <f t="shared" si="823"/>
        <v>0</v>
      </c>
      <c r="DB346" s="764">
        <f t="shared" si="824"/>
        <v>0</v>
      </c>
      <c r="DC346" s="764">
        <f t="shared" si="824"/>
        <v>0</v>
      </c>
      <c r="DD346" s="764">
        <f t="shared" si="824"/>
        <v>0</v>
      </c>
      <c r="DE346" s="764">
        <f t="shared" si="824"/>
        <v>0</v>
      </c>
      <c r="DF346" s="764">
        <f t="shared" si="824"/>
        <v>0</v>
      </c>
      <c r="DG346" s="764">
        <f t="shared" si="824"/>
        <v>0</v>
      </c>
      <c r="DH346" s="764">
        <f t="shared" si="824"/>
        <v>0</v>
      </c>
      <c r="DI346" s="764">
        <f t="shared" si="824"/>
        <v>0</v>
      </c>
      <c r="DJ346" s="764">
        <f t="shared" si="824"/>
        <v>0</v>
      </c>
      <c r="DK346" s="764">
        <f t="shared" si="824"/>
        <v>0</v>
      </c>
      <c r="DL346" s="764">
        <f t="shared" si="825"/>
        <v>0</v>
      </c>
      <c r="DM346" s="764">
        <f t="shared" si="825"/>
        <v>0</v>
      </c>
      <c r="DN346" s="764">
        <f t="shared" si="825"/>
        <v>0</v>
      </c>
      <c r="DO346" s="764">
        <f t="shared" si="825"/>
        <v>0</v>
      </c>
      <c r="DP346" s="764">
        <f t="shared" si="825"/>
        <v>0</v>
      </c>
      <c r="DQ346" s="764">
        <f t="shared" si="825"/>
        <v>0</v>
      </c>
      <c r="DR346" s="764">
        <f t="shared" si="825"/>
        <v>0</v>
      </c>
      <c r="DS346" s="764">
        <f t="shared" si="825"/>
        <v>0</v>
      </c>
      <c r="DT346" s="764">
        <f t="shared" si="825"/>
        <v>0</v>
      </c>
      <c r="DU346" s="764">
        <f t="shared" si="825"/>
        <v>0</v>
      </c>
      <c r="DV346" s="764">
        <f t="shared" si="826"/>
        <v>0</v>
      </c>
      <c r="DW346" s="764">
        <f t="shared" si="826"/>
        <v>0</v>
      </c>
      <c r="DX346" s="764">
        <f t="shared" si="826"/>
        <v>0</v>
      </c>
      <c r="DY346" s="764">
        <f t="shared" si="826"/>
        <v>0</v>
      </c>
      <c r="DZ346" s="764">
        <f t="shared" si="826"/>
        <v>0</v>
      </c>
      <c r="EA346" s="764">
        <f t="shared" si="826"/>
        <v>0</v>
      </c>
      <c r="EB346" s="764">
        <f t="shared" si="826"/>
        <v>0</v>
      </c>
      <c r="EC346" s="764">
        <f t="shared" si="826"/>
        <v>0</v>
      </c>
      <c r="ED346" s="764">
        <f t="shared" si="826"/>
        <v>0</v>
      </c>
      <c r="EE346" s="764">
        <f t="shared" si="826"/>
        <v>0</v>
      </c>
      <c r="EF346" s="764">
        <f t="shared" si="827"/>
        <v>0</v>
      </c>
      <c r="EG346" s="764">
        <f t="shared" si="827"/>
        <v>0</v>
      </c>
      <c r="EH346" s="764">
        <f t="shared" si="827"/>
        <v>0</v>
      </c>
      <c r="EI346" s="764">
        <f t="shared" si="827"/>
        <v>0</v>
      </c>
      <c r="EJ346" s="764">
        <f t="shared" si="827"/>
        <v>0</v>
      </c>
      <c r="EK346" s="764">
        <f t="shared" si="827"/>
        <v>0</v>
      </c>
      <c r="EL346" s="764">
        <f t="shared" si="827"/>
        <v>0</v>
      </c>
      <c r="EM346" s="764">
        <f t="shared" si="827"/>
        <v>0</v>
      </c>
      <c r="EN346" s="764">
        <f t="shared" si="827"/>
        <v>0</v>
      </c>
      <c r="EO346" s="764">
        <f t="shared" si="827"/>
        <v>0</v>
      </c>
      <c r="EP346" s="764">
        <f t="shared" si="828"/>
        <v>0</v>
      </c>
      <c r="EQ346" s="764">
        <f t="shared" si="828"/>
        <v>0</v>
      </c>
      <c r="ER346" s="764">
        <f t="shared" si="828"/>
        <v>0</v>
      </c>
      <c r="ES346" s="764">
        <f t="shared" si="828"/>
        <v>0</v>
      </c>
      <c r="ET346" s="764">
        <f t="shared" si="828"/>
        <v>0</v>
      </c>
      <c r="EU346" s="764">
        <f t="shared" si="828"/>
        <v>0</v>
      </c>
      <c r="EV346" s="764">
        <f t="shared" si="828"/>
        <v>0</v>
      </c>
      <c r="EW346" s="764">
        <f t="shared" si="828"/>
        <v>0</v>
      </c>
      <c r="EX346" s="764">
        <f t="shared" si="828"/>
        <v>0</v>
      </c>
      <c r="EY346" s="764">
        <f t="shared" si="828"/>
        <v>0</v>
      </c>
      <c r="EZ346" s="764">
        <f t="shared" si="829"/>
        <v>0</v>
      </c>
      <c r="FA346" s="764">
        <f t="shared" si="829"/>
        <v>0</v>
      </c>
      <c r="FB346" s="764">
        <f t="shared" si="829"/>
        <v>0</v>
      </c>
      <c r="FC346" s="764">
        <f t="shared" si="829"/>
        <v>0</v>
      </c>
      <c r="FD346" s="764">
        <f t="shared" si="829"/>
        <v>0</v>
      </c>
      <c r="FE346" s="764">
        <f t="shared" si="829"/>
        <v>0</v>
      </c>
      <c r="FF346" s="764">
        <f t="shared" si="829"/>
        <v>0</v>
      </c>
      <c r="FG346" s="764">
        <f t="shared" si="829"/>
        <v>0</v>
      </c>
      <c r="FH346" s="764">
        <f t="shared" si="829"/>
        <v>0</v>
      </c>
      <c r="FI346" s="764">
        <f t="shared" si="829"/>
        <v>0</v>
      </c>
      <c r="FJ346" s="764">
        <f t="shared" si="830"/>
        <v>0</v>
      </c>
      <c r="FK346" s="764">
        <f t="shared" si="830"/>
        <v>0</v>
      </c>
      <c r="FL346" s="764">
        <f t="shared" si="830"/>
        <v>0</v>
      </c>
      <c r="FM346" s="764">
        <f t="shared" si="830"/>
        <v>0</v>
      </c>
      <c r="FN346" s="764">
        <f t="shared" si="830"/>
        <v>0</v>
      </c>
      <c r="FO346" s="764">
        <f t="shared" si="830"/>
        <v>0</v>
      </c>
      <c r="FP346" s="764">
        <f t="shared" si="830"/>
        <v>0</v>
      </c>
      <c r="FQ346" s="764">
        <f t="shared" si="830"/>
        <v>0</v>
      </c>
      <c r="FR346" s="764">
        <f t="shared" si="830"/>
        <v>0</v>
      </c>
      <c r="FS346" s="764">
        <f t="shared" si="830"/>
        <v>0</v>
      </c>
      <c r="FT346" s="764">
        <f t="shared" si="831"/>
        <v>0</v>
      </c>
      <c r="FU346" s="764">
        <f t="shared" si="831"/>
        <v>0</v>
      </c>
      <c r="FV346" s="764">
        <f t="shared" si="831"/>
        <v>0</v>
      </c>
      <c r="FW346" s="764">
        <f t="shared" si="831"/>
        <v>0</v>
      </c>
      <c r="FX346" s="764">
        <f t="shared" si="831"/>
        <v>0</v>
      </c>
      <c r="FY346" s="764">
        <f t="shared" si="831"/>
        <v>0</v>
      </c>
      <c r="FZ346" s="764">
        <f t="shared" si="831"/>
        <v>0</v>
      </c>
      <c r="GA346" s="764">
        <f t="shared" si="831"/>
        <v>0</v>
      </c>
      <c r="GB346" s="764">
        <f t="shared" si="831"/>
        <v>0</v>
      </c>
      <c r="GC346" s="764">
        <f t="shared" si="831"/>
        <v>0</v>
      </c>
      <c r="GD346" s="764">
        <f t="shared" si="832"/>
        <v>0</v>
      </c>
      <c r="GE346" s="764">
        <f t="shared" si="832"/>
        <v>0</v>
      </c>
      <c r="GF346" s="764">
        <f t="shared" si="832"/>
        <v>0</v>
      </c>
      <c r="GG346" s="764">
        <f t="shared" si="832"/>
        <v>0</v>
      </c>
      <c r="GH346" s="764">
        <f t="shared" si="832"/>
        <v>0</v>
      </c>
      <c r="GI346" s="764">
        <f t="shared" si="832"/>
        <v>0</v>
      </c>
      <c r="GJ346" s="764">
        <f t="shared" si="832"/>
        <v>0</v>
      </c>
      <c r="GK346" s="764">
        <f t="shared" si="832"/>
        <v>0</v>
      </c>
      <c r="GL346" s="764">
        <f t="shared" si="832"/>
        <v>0</v>
      </c>
      <c r="GM346" s="764">
        <f t="shared" si="832"/>
        <v>0</v>
      </c>
      <c r="GN346" s="764">
        <f t="shared" si="833"/>
        <v>0</v>
      </c>
      <c r="GO346" s="764">
        <f t="shared" si="833"/>
        <v>0</v>
      </c>
      <c r="GP346" s="764">
        <f t="shared" si="833"/>
        <v>0</v>
      </c>
      <c r="GQ346" s="764">
        <f t="shared" si="833"/>
        <v>0</v>
      </c>
      <c r="GR346" s="764">
        <f t="shared" si="833"/>
        <v>0</v>
      </c>
      <c r="GS346" s="764">
        <f t="shared" si="833"/>
        <v>0</v>
      </c>
      <c r="GT346" s="764">
        <f t="shared" si="833"/>
        <v>0</v>
      </c>
      <c r="GU346" s="764">
        <f t="shared" si="833"/>
        <v>0</v>
      </c>
      <c r="GV346" s="764">
        <f t="shared" si="833"/>
        <v>0</v>
      </c>
      <c r="GW346" s="764">
        <f t="shared" si="833"/>
        <v>0</v>
      </c>
      <c r="GX346" s="764">
        <f t="shared" si="834"/>
        <v>0</v>
      </c>
      <c r="GY346" s="764">
        <f t="shared" si="834"/>
        <v>0</v>
      </c>
      <c r="GZ346" s="764">
        <f t="shared" si="834"/>
        <v>0</v>
      </c>
      <c r="HA346" s="764">
        <f t="shared" si="834"/>
        <v>0</v>
      </c>
      <c r="HB346" s="764">
        <f t="shared" si="834"/>
        <v>0</v>
      </c>
      <c r="HC346" s="764">
        <f t="shared" si="834"/>
        <v>0</v>
      </c>
      <c r="HD346" s="764">
        <f t="shared" si="834"/>
        <v>0</v>
      </c>
      <c r="HE346" s="764">
        <f t="shared" si="834"/>
        <v>0</v>
      </c>
      <c r="HF346" s="764">
        <f t="shared" si="834"/>
        <v>0</v>
      </c>
      <c r="HG346" s="764">
        <f t="shared" si="834"/>
        <v>0</v>
      </c>
      <c r="HH346" s="764">
        <f t="shared" si="835"/>
        <v>0</v>
      </c>
      <c r="HI346" s="764">
        <f t="shared" si="835"/>
        <v>0</v>
      </c>
      <c r="HJ346" s="764">
        <f t="shared" si="835"/>
        <v>0</v>
      </c>
      <c r="HK346" s="764">
        <f t="shared" si="835"/>
        <v>0</v>
      </c>
      <c r="HL346" s="764">
        <f t="shared" si="835"/>
        <v>0</v>
      </c>
      <c r="HM346" s="764">
        <f t="shared" si="835"/>
        <v>0</v>
      </c>
      <c r="HN346" s="764">
        <f t="shared" si="835"/>
        <v>0</v>
      </c>
      <c r="HO346" s="764">
        <f t="shared" si="835"/>
        <v>0</v>
      </c>
      <c r="HP346" s="764">
        <f t="shared" si="835"/>
        <v>0</v>
      </c>
      <c r="HQ346" s="764">
        <f t="shared" si="835"/>
        <v>0</v>
      </c>
      <c r="HR346" s="764">
        <f t="shared" si="836"/>
        <v>0</v>
      </c>
      <c r="HS346" s="764">
        <f t="shared" si="836"/>
        <v>0</v>
      </c>
      <c r="HT346" s="764">
        <f t="shared" si="836"/>
        <v>0</v>
      </c>
      <c r="HU346" s="764">
        <f t="shared" si="836"/>
        <v>0</v>
      </c>
      <c r="HV346" s="764">
        <f t="shared" si="836"/>
        <v>0</v>
      </c>
      <c r="HW346" s="764">
        <f t="shared" si="836"/>
        <v>0</v>
      </c>
      <c r="HX346" s="764">
        <f t="shared" si="836"/>
        <v>0</v>
      </c>
      <c r="HY346" s="764">
        <f t="shared" si="836"/>
        <v>0</v>
      </c>
      <c r="HZ346" s="764">
        <f t="shared" si="836"/>
        <v>0</v>
      </c>
      <c r="IA346" s="764">
        <f t="shared" si="836"/>
        <v>0</v>
      </c>
      <c r="IB346" s="764">
        <f t="shared" si="837"/>
        <v>0</v>
      </c>
      <c r="IC346" s="764">
        <f t="shared" si="837"/>
        <v>0</v>
      </c>
      <c r="ID346" s="764">
        <f t="shared" si="837"/>
        <v>0</v>
      </c>
      <c r="IE346" s="764">
        <f t="shared" si="837"/>
        <v>0</v>
      </c>
      <c r="IF346" s="764">
        <f t="shared" si="837"/>
        <v>0</v>
      </c>
      <c r="IG346" s="764">
        <f t="shared" si="837"/>
        <v>0</v>
      </c>
      <c r="IH346" s="764">
        <f t="shared" si="837"/>
        <v>0</v>
      </c>
      <c r="II346" s="764">
        <f t="shared" si="837"/>
        <v>0</v>
      </c>
      <c r="IJ346" s="764">
        <f t="shared" si="837"/>
        <v>0</v>
      </c>
      <c r="IK346" s="764">
        <f t="shared" si="837"/>
        <v>0</v>
      </c>
      <c r="IL346" s="764">
        <f t="shared" si="838"/>
        <v>0</v>
      </c>
      <c r="IM346" s="764">
        <f t="shared" si="838"/>
        <v>0</v>
      </c>
      <c r="IN346" s="764">
        <f t="shared" si="838"/>
        <v>0</v>
      </c>
      <c r="IO346" s="764">
        <f t="shared" si="838"/>
        <v>0</v>
      </c>
      <c r="IP346" s="764">
        <f t="shared" si="838"/>
        <v>0</v>
      </c>
      <c r="IQ346" s="764">
        <f t="shared" si="838"/>
        <v>0</v>
      </c>
      <c r="IR346" s="764">
        <f t="shared" si="838"/>
        <v>0</v>
      </c>
      <c r="IS346" s="764">
        <f t="shared" si="838"/>
        <v>0</v>
      </c>
      <c r="IT346" s="764">
        <f t="shared" si="838"/>
        <v>0</v>
      </c>
      <c r="IU346" s="764">
        <f t="shared" si="838"/>
        <v>0</v>
      </c>
      <c r="IV346" s="764">
        <f t="shared" si="838"/>
        <v>0</v>
      </c>
      <c r="IW346" s="764">
        <f t="shared" si="838"/>
        <v>0</v>
      </c>
      <c r="IX346" s="764">
        <f t="shared" si="838"/>
        <v>0</v>
      </c>
      <c r="IY346" s="764">
        <f t="shared" si="838"/>
        <v>0</v>
      </c>
      <c r="IZ346" s="764">
        <f t="shared" si="838"/>
        <v>0</v>
      </c>
      <c r="JA346" s="764">
        <f t="shared" si="838"/>
        <v>0</v>
      </c>
      <c r="JB346" s="764">
        <f t="shared" si="838"/>
        <v>0</v>
      </c>
      <c r="JC346" s="764">
        <f t="shared" si="838"/>
        <v>0</v>
      </c>
      <c r="JD346" s="764">
        <f t="shared" si="818"/>
        <v>0</v>
      </c>
      <c r="JE346" s="764">
        <f t="shared" si="818"/>
        <v>0</v>
      </c>
      <c r="JF346" s="764">
        <f t="shared" si="818"/>
        <v>0</v>
      </c>
      <c r="JG346" s="764">
        <f t="shared" si="818"/>
        <v>0</v>
      </c>
      <c r="JH346" s="764">
        <f t="shared" si="818"/>
        <v>0</v>
      </c>
      <c r="JI346" s="764">
        <f t="shared" si="818"/>
        <v>0</v>
      </c>
      <c r="JJ346" s="764">
        <f t="shared" si="818"/>
        <v>0</v>
      </c>
      <c r="JK346" s="764">
        <f t="shared" si="818"/>
        <v>0</v>
      </c>
      <c r="JL346" s="764">
        <f t="shared" si="838"/>
        <v>0</v>
      </c>
      <c r="JM346" s="764">
        <f t="shared" si="838"/>
        <v>0</v>
      </c>
      <c r="JN346" s="764">
        <f t="shared" si="838"/>
        <v>0</v>
      </c>
      <c r="JO346" s="764">
        <f t="shared" si="838"/>
        <v>0</v>
      </c>
      <c r="JP346" s="764">
        <f t="shared" si="838"/>
        <v>0</v>
      </c>
      <c r="JQ346" s="764">
        <f t="shared" si="789"/>
        <v>0</v>
      </c>
      <c r="JR346" s="764">
        <f t="shared" si="789"/>
        <v>0</v>
      </c>
      <c r="JS346" s="764">
        <f t="shared" si="838"/>
        <v>0</v>
      </c>
      <c r="JT346" s="765">
        <f t="shared" si="790"/>
        <v>0</v>
      </c>
      <c r="JU346" s="229">
        <f t="shared" si="791"/>
        <v>0</v>
      </c>
    </row>
    <row r="347" spans="1:281" ht="12.75" customHeight="1">
      <c r="A347" s="57"/>
      <c r="B347" s="52"/>
      <c r="C347" s="52"/>
      <c r="D347" s="62"/>
      <c r="E347" s="743" t="str">
        <f t="shared" si="768"/>
        <v xml:space="preserve"> </v>
      </c>
      <c r="F347" s="56"/>
      <c r="G347" s="228"/>
      <c r="H347" s="744">
        <f>SUMIF(Ajuste!$C$8:$C$483,$B$6:$B$499,Ajuste!$E$8:$E$483)</f>
        <v>0</v>
      </c>
      <c r="I347" s="744">
        <f>SUMIF(Ajuste!$C$8:$C$483,$B$6:$B$499,Ajuste!$F$8:$F$483)</f>
        <v>0</v>
      </c>
      <c r="J347" s="229">
        <f t="shared" si="792"/>
        <v>0</v>
      </c>
      <c r="K347" s="764">
        <f t="shared" si="819"/>
        <v>0</v>
      </c>
      <c r="L347" s="764">
        <f t="shared" si="819"/>
        <v>0</v>
      </c>
      <c r="M347" s="764">
        <f t="shared" si="819"/>
        <v>0</v>
      </c>
      <c r="N347" s="764">
        <f t="shared" si="819"/>
        <v>0</v>
      </c>
      <c r="O347" s="764">
        <f t="shared" si="819"/>
        <v>0</v>
      </c>
      <c r="P347" s="764">
        <f t="shared" si="819"/>
        <v>0</v>
      </c>
      <c r="Q347" s="764">
        <f t="shared" si="819"/>
        <v>0</v>
      </c>
      <c r="R347" s="764">
        <f t="shared" si="819"/>
        <v>0</v>
      </c>
      <c r="S347" s="764">
        <f t="shared" si="819"/>
        <v>0</v>
      </c>
      <c r="T347" s="764">
        <f t="shared" si="819"/>
        <v>0</v>
      </c>
      <c r="U347" s="764">
        <f t="shared" si="819"/>
        <v>0</v>
      </c>
      <c r="V347" s="764">
        <f t="shared" si="819"/>
        <v>0</v>
      </c>
      <c r="W347" s="764">
        <f t="shared" si="819"/>
        <v>0</v>
      </c>
      <c r="X347" s="764">
        <f t="shared" si="819"/>
        <v>0</v>
      </c>
      <c r="Y347" s="764">
        <f t="shared" si="819"/>
        <v>0</v>
      </c>
      <c r="Z347" s="764">
        <f t="shared" si="819"/>
        <v>0</v>
      </c>
      <c r="AA347" s="764">
        <f t="shared" si="819"/>
        <v>0</v>
      </c>
      <c r="AB347" s="764">
        <f t="shared" si="819"/>
        <v>0</v>
      </c>
      <c r="AC347" s="764">
        <f t="shared" si="819"/>
        <v>0</v>
      </c>
      <c r="AD347" s="764">
        <f t="shared" si="819"/>
        <v>0</v>
      </c>
      <c r="AE347" s="764">
        <f t="shared" si="819"/>
        <v>0</v>
      </c>
      <c r="AF347" s="764">
        <f t="shared" si="819"/>
        <v>0</v>
      </c>
      <c r="AG347" s="764">
        <f t="shared" si="819"/>
        <v>0</v>
      </c>
      <c r="AH347" s="764">
        <f t="shared" si="819"/>
        <v>0</v>
      </c>
      <c r="AI347" s="764">
        <f t="shared" si="819"/>
        <v>0</v>
      </c>
      <c r="AJ347" s="764">
        <f t="shared" si="819"/>
        <v>0</v>
      </c>
      <c r="AK347" s="764">
        <f t="shared" si="819"/>
        <v>0</v>
      </c>
      <c r="AL347" s="764">
        <f t="shared" si="819"/>
        <v>0</v>
      </c>
      <c r="AM347" s="764">
        <f t="shared" si="819"/>
        <v>0</v>
      </c>
      <c r="AN347" s="764">
        <f t="shared" si="819"/>
        <v>0</v>
      </c>
      <c r="AO347" s="764">
        <f t="shared" si="819"/>
        <v>0</v>
      </c>
      <c r="AP347" s="764">
        <f t="shared" si="819"/>
        <v>0</v>
      </c>
      <c r="AQ347" s="764">
        <f t="shared" si="819"/>
        <v>0</v>
      </c>
      <c r="AR347" s="764">
        <f t="shared" si="819"/>
        <v>0</v>
      </c>
      <c r="AS347" s="764">
        <f t="shared" si="819"/>
        <v>0</v>
      </c>
      <c r="AT347" s="764">
        <f t="shared" si="819"/>
        <v>0</v>
      </c>
      <c r="AU347" s="764">
        <f t="shared" si="819"/>
        <v>0</v>
      </c>
      <c r="AV347" s="764">
        <f t="shared" si="819"/>
        <v>0</v>
      </c>
      <c r="AW347" s="764">
        <f t="shared" si="819"/>
        <v>0</v>
      </c>
      <c r="AX347" s="764">
        <f t="shared" si="819"/>
        <v>0</v>
      </c>
      <c r="AY347" s="764">
        <f t="shared" si="819"/>
        <v>0</v>
      </c>
      <c r="AZ347" s="764">
        <f t="shared" si="819"/>
        <v>0</v>
      </c>
      <c r="BA347" s="764">
        <f t="shared" si="819"/>
        <v>0</v>
      </c>
      <c r="BB347" s="764">
        <f t="shared" si="819"/>
        <v>0</v>
      </c>
      <c r="BC347" s="764">
        <f t="shared" si="819"/>
        <v>0</v>
      </c>
      <c r="BD347" s="764">
        <f t="shared" si="819"/>
        <v>0</v>
      </c>
      <c r="BE347" s="764">
        <f t="shared" si="819"/>
        <v>0</v>
      </c>
      <c r="BF347" s="764">
        <f t="shared" si="819"/>
        <v>0</v>
      </c>
      <c r="BG347" s="764">
        <f t="shared" si="819"/>
        <v>0</v>
      </c>
      <c r="BH347" s="764">
        <f t="shared" si="819"/>
        <v>0</v>
      </c>
      <c r="BI347" s="764">
        <f t="shared" si="819"/>
        <v>0</v>
      </c>
      <c r="BJ347" s="764">
        <f t="shared" si="819"/>
        <v>0</v>
      </c>
      <c r="BK347" s="764">
        <f t="shared" si="819"/>
        <v>0</v>
      </c>
      <c r="BL347" s="764">
        <f t="shared" si="819"/>
        <v>0</v>
      </c>
      <c r="BM347" s="764">
        <f t="shared" si="819"/>
        <v>0</v>
      </c>
      <c r="BN347" s="764">
        <f t="shared" si="820"/>
        <v>0</v>
      </c>
      <c r="BO347" s="764">
        <f t="shared" si="820"/>
        <v>0</v>
      </c>
      <c r="BP347" s="764">
        <f t="shared" si="820"/>
        <v>0</v>
      </c>
      <c r="BQ347" s="764">
        <f t="shared" si="820"/>
        <v>0</v>
      </c>
      <c r="BR347" s="764">
        <f t="shared" si="820"/>
        <v>0</v>
      </c>
      <c r="BS347" s="764">
        <f t="shared" si="820"/>
        <v>0</v>
      </c>
      <c r="BT347" s="764">
        <f t="shared" si="820"/>
        <v>0</v>
      </c>
      <c r="BU347" s="764">
        <f t="shared" si="820"/>
        <v>0</v>
      </c>
      <c r="BV347" s="764">
        <f t="shared" si="820"/>
        <v>0</v>
      </c>
      <c r="BW347" s="764">
        <f t="shared" si="820"/>
        <v>0</v>
      </c>
      <c r="BX347" s="764">
        <f t="shared" si="821"/>
        <v>0</v>
      </c>
      <c r="BY347" s="764">
        <f t="shared" si="821"/>
        <v>0</v>
      </c>
      <c r="BZ347" s="764">
        <f t="shared" si="821"/>
        <v>0</v>
      </c>
      <c r="CA347" s="764">
        <f t="shared" si="821"/>
        <v>0</v>
      </c>
      <c r="CB347" s="764">
        <f t="shared" si="821"/>
        <v>0</v>
      </c>
      <c r="CC347" s="764">
        <f t="shared" si="821"/>
        <v>0</v>
      </c>
      <c r="CD347" s="764">
        <f t="shared" si="821"/>
        <v>0</v>
      </c>
      <c r="CE347" s="764">
        <f t="shared" si="821"/>
        <v>0</v>
      </c>
      <c r="CF347" s="764">
        <f t="shared" si="821"/>
        <v>0</v>
      </c>
      <c r="CG347" s="764">
        <f t="shared" si="821"/>
        <v>0</v>
      </c>
      <c r="CH347" s="764">
        <f t="shared" si="822"/>
        <v>0</v>
      </c>
      <c r="CI347" s="764">
        <f t="shared" si="822"/>
        <v>0</v>
      </c>
      <c r="CJ347" s="764">
        <f t="shared" si="822"/>
        <v>0</v>
      </c>
      <c r="CK347" s="764">
        <f t="shared" si="822"/>
        <v>0</v>
      </c>
      <c r="CL347" s="764">
        <f t="shared" si="822"/>
        <v>0</v>
      </c>
      <c r="CM347" s="764">
        <f t="shared" si="822"/>
        <v>0</v>
      </c>
      <c r="CN347" s="764">
        <f t="shared" si="822"/>
        <v>0</v>
      </c>
      <c r="CO347" s="764">
        <f t="shared" si="822"/>
        <v>0</v>
      </c>
      <c r="CP347" s="764">
        <f t="shared" si="822"/>
        <v>0</v>
      </c>
      <c r="CQ347" s="764">
        <f t="shared" si="822"/>
        <v>0</v>
      </c>
      <c r="CR347" s="764">
        <f t="shared" si="823"/>
        <v>0</v>
      </c>
      <c r="CS347" s="764">
        <f t="shared" si="823"/>
        <v>0</v>
      </c>
      <c r="CT347" s="764">
        <f t="shared" si="823"/>
        <v>0</v>
      </c>
      <c r="CU347" s="764">
        <f t="shared" si="823"/>
        <v>0</v>
      </c>
      <c r="CV347" s="764">
        <f t="shared" si="823"/>
        <v>0</v>
      </c>
      <c r="CW347" s="764">
        <f t="shared" si="823"/>
        <v>0</v>
      </c>
      <c r="CX347" s="764">
        <f t="shared" si="823"/>
        <v>0</v>
      </c>
      <c r="CY347" s="764">
        <f t="shared" si="823"/>
        <v>0</v>
      </c>
      <c r="CZ347" s="764">
        <f t="shared" si="823"/>
        <v>0</v>
      </c>
      <c r="DA347" s="764">
        <f t="shared" si="823"/>
        <v>0</v>
      </c>
      <c r="DB347" s="764">
        <f t="shared" si="824"/>
        <v>0</v>
      </c>
      <c r="DC347" s="764">
        <f t="shared" si="824"/>
        <v>0</v>
      </c>
      <c r="DD347" s="764">
        <f t="shared" si="824"/>
        <v>0</v>
      </c>
      <c r="DE347" s="764">
        <f t="shared" si="824"/>
        <v>0</v>
      </c>
      <c r="DF347" s="764">
        <f t="shared" si="824"/>
        <v>0</v>
      </c>
      <c r="DG347" s="764">
        <f t="shared" si="824"/>
        <v>0</v>
      </c>
      <c r="DH347" s="764">
        <f t="shared" si="824"/>
        <v>0</v>
      </c>
      <c r="DI347" s="764">
        <f t="shared" si="824"/>
        <v>0</v>
      </c>
      <c r="DJ347" s="764">
        <f t="shared" si="824"/>
        <v>0</v>
      </c>
      <c r="DK347" s="764">
        <f t="shared" si="824"/>
        <v>0</v>
      </c>
      <c r="DL347" s="764">
        <f t="shared" si="825"/>
        <v>0</v>
      </c>
      <c r="DM347" s="764">
        <f t="shared" si="825"/>
        <v>0</v>
      </c>
      <c r="DN347" s="764">
        <f t="shared" si="825"/>
        <v>0</v>
      </c>
      <c r="DO347" s="764">
        <f t="shared" si="825"/>
        <v>0</v>
      </c>
      <c r="DP347" s="764">
        <f t="shared" si="825"/>
        <v>0</v>
      </c>
      <c r="DQ347" s="764">
        <f t="shared" si="825"/>
        <v>0</v>
      </c>
      <c r="DR347" s="764">
        <f t="shared" si="825"/>
        <v>0</v>
      </c>
      <c r="DS347" s="764">
        <f t="shared" si="825"/>
        <v>0</v>
      </c>
      <c r="DT347" s="764">
        <f t="shared" si="825"/>
        <v>0</v>
      </c>
      <c r="DU347" s="764">
        <f t="shared" si="825"/>
        <v>0</v>
      </c>
      <c r="DV347" s="764">
        <f t="shared" si="826"/>
        <v>0</v>
      </c>
      <c r="DW347" s="764">
        <f t="shared" si="826"/>
        <v>0</v>
      </c>
      <c r="DX347" s="764">
        <f t="shared" si="826"/>
        <v>0</v>
      </c>
      <c r="DY347" s="764">
        <f t="shared" si="826"/>
        <v>0</v>
      </c>
      <c r="DZ347" s="764">
        <f t="shared" si="826"/>
        <v>0</v>
      </c>
      <c r="EA347" s="764">
        <f t="shared" si="826"/>
        <v>0</v>
      </c>
      <c r="EB347" s="764">
        <f t="shared" si="826"/>
        <v>0</v>
      </c>
      <c r="EC347" s="764">
        <f t="shared" si="826"/>
        <v>0</v>
      </c>
      <c r="ED347" s="764">
        <f t="shared" si="826"/>
        <v>0</v>
      </c>
      <c r="EE347" s="764">
        <f t="shared" si="826"/>
        <v>0</v>
      </c>
      <c r="EF347" s="764">
        <f t="shared" si="827"/>
        <v>0</v>
      </c>
      <c r="EG347" s="764">
        <f t="shared" si="827"/>
        <v>0</v>
      </c>
      <c r="EH347" s="764">
        <f t="shared" si="827"/>
        <v>0</v>
      </c>
      <c r="EI347" s="764">
        <f t="shared" si="827"/>
        <v>0</v>
      </c>
      <c r="EJ347" s="764">
        <f t="shared" si="827"/>
        <v>0</v>
      </c>
      <c r="EK347" s="764">
        <f t="shared" si="827"/>
        <v>0</v>
      </c>
      <c r="EL347" s="764">
        <f t="shared" si="827"/>
        <v>0</v>
      </c>
      <c r="EM347" s="764">
        <f t="shared" si="827"/>
        <v>0</v>
      </c>
      <c r="EN347" s="764">
        <f t="shared" si="827"/>
        <v>0</v>
      </c>
      <c r="EO347" s="764">
        <f t="shared" si="827"/>
        <v>0</v>
      </c>
      <c r="EP347" s="764">
        <f t="shared" si="828"/>
        <v>0</v>
      </c>
      <c r="EQ347" s="764">
        <f t="shared" si="828"/>
        <v>0</v>
      </c>
      <c r="ER347" s="764">
        <f t="shared" si="828"/>
        <v>0</v>
      </c>
      <c r="ES347" s="764">
        <f t="shared" si="828"/>
        <v>0</v>
      </c>
      <c r="ET347" s="764">
        <f t="shared" si="828"/>
        <v>0</v>
      </c>
      <c r="EU347" s="764">
        <f t="shared" si="828"/>
        <v>0</v>
      </c>
      <c r="EV347" s="764">
        <f t="shared" si="828"/>
        <v>0</v>
      </c>
      <c r="EW347" s="764">
        <f t="shared" si="828"/>
        <v>0</v>
      </c>
      <c r="EX347" s="764">
        <f t="shared" si="828"/>
        <v>0</v>
      </c>
      <c r="EY347" s="764">
        <f t="shared" si="828"/>
        <v>0</v>
      </c>
      <c r="EZ347" s="764">
        <f t="shared" si="829"/>
        <v>0</v>
      </c>
      <c r="FA347" s="764">
        <f t="shared" si="829"/>
        <v>0</v>
      </c>
      <c r="FB347" s="764">
        <f t="shared" si="829"/>
        <v>0</v>
      </c>
      <c r="FC347" s="764">
        <f t="shared" si="829"/>
        <v>0</v>
      </c>
      <c r="FD347" s="764">
        <f t="shared" si="829"/>
        <v>0</v>
      </c>
      <c r="FE347" s="764">
        <f t="shared" si="829"/>
        <v>0</v>
      </c>
      <c r="FF347" s="764">
        <f t="shared" si="829"/>
        <v>0</v>
      </c>
      <c r="FG347" s="764">
        <f t="shared" si="829"/>
        <v>0</v>
      </c>
      <c r="FH347" s="764">
        <f t="shared" si="829"/>
        <v>0</v>
      </c>
      <c r="FI347" s="764">
        <f t="shared" si="829"/>
        <v>0</v>
      </c>
      <c r="FJ347" s="764">
        <f t="shared" si="830"/>
        <v>0</v>
      </c>
      <c r="FK347" s="764">
        <f t="shared" si="830"/>
        <v>0</v>
      </c>
      <c r="FL347" s="764">
        <f t="shared" si="830"/>
        <v>0</v>
      </c>
      <c r="FM347" s="764">
        <f t="shared" si="830"/>
        <v>0</v>
      </c>
      <c r="FN347" s="764">
        <f t="shared" si="830"/>
        <v>0</v>
      </c>
      <c r="FO347" s="764">
        <f t="shared" si="830"/>
        <v>0</v>
      </c>
      <c r="FP347" s="764">
        <f t="shared" si="830"/>
        <v>0</v>
      </c>
      <c r="FQ347" s="764">
        <f t="shared" si="830"/>
        <v>0</v>
      </c>
      <c r="FR347" s="764">
        <f t="shared" si="830"/>
        <v>0</v>
      </c>
      <c r="FS347" s="764">
        <f t="shared" si="830"/>
        <v>0</v>
      </c>
      <c r="FT347" s="764">
        <f t="shared" si="831"/>
        <v>0</v>
      </c>
      <c r="FU347" s="764">
        <f t="shared" si="831"/>
        <v>0</v>
      </c>
      <c r="FV347" s="764">
        <f t="shared" si="831"/>
        <v>0</v>
      </c>
      <c r="FW347" s="764">
        <f t="shared" si="831"/>
        <v>0</v>
      </c>
      <c r="FX347" s="764">
        <f t="shared" si="831"/>
        <v>0</v>
      </c>
      <c r="FY347" s="764">
        <f t="shared" si="831"/>
        <v>0</v>
      </c>
      <c r="FZ347" s="764">
        <f t="shared" si="831"/>
        <v>0</v>
      </c>
      <c r="GA347" s="764">
        <f t="shared" si="831"/>
        <v>0</v>
      </c>
      <c r="GB347" s="764">
        <f t="shared" si="831"/>
        <v>0</v>
      </c>
      <c r="GC347" s="764">
        <f t="shared" si="831"/>
        <v>0</v>
      </c>
      <c r="GD347" s="764">
        <f t="shared" si="832"/>
        <v>0</v>
      </c>
      <c r="GE347" s="764">
        <f t="shared" si="832"/>
        <v>0</v>
      </c>
      <c r="GF347" s="764">
        <f t="shared" si="832"/>
        <v>0</v>
      </c>
      <c r="GG347" s="764">
        <f t="shared" si="832"/>
        <v>0</v>
      </c>
      <c r="GH347" s="764">
        <f t="shared" si="832"/>
        <v>0</v>
      </c>
      <c r="GI347" s="764">
        <f t="shared" si="832"/>
        <v>0</v>
      </c>
      <c r="GJ347" s="764">
        <f t="shared" si="832"/>
        <v>0</v>
      </c>
      <c r="GK347" s="764">
        <f t="shared" si="832"/>
        <v>0</v>
      </c>
      <c r="GL347" s="764">
        <f t="shared" si="832"/>
        <v>0</v>
      </c>
      <c r="GM347" s="764">
        <f t="shared" si="832"/>
        <v>0</v>
      </c>
      <c r="GN347" s="764">
        <f t="shared" si="833"/>
        <v>0</v>
      </c>
      <c r="GO347" s="764">
        <f t="shared" si="833"/>
        <v>0</v>
      </c>
      <c r="GP347" s="764">
        <f t="shared" si="833"/>
        <v>0</v>
      </c>
      <c r="GQ347" s="764">
        <f t="shared" si="833"/>
        <v>0</v>
      </c>
      <c r="GR347" s="764">
        <f t="shared" si="833"/>
        <v>0</v>
      </c>
      <c r="GS347" s="764">
        <f t="shared" si="833"/>
        <v>0</v>
      </c>
      <c r="GT347" s="764">
        <f t="shared" si="833"/>
        <v>0</v>
      </c>
      <c r="GU347" s="764">
        <f t="shared" si="833"/>
        <v>0</v>
      </c>
      <c r="GV347" s="764">
        <f t="shared" si="833"/>
        <v>0</v>
      </c>
      <c r="GW347" s="764">
        <f t="shared" si="833"/>
        <v>0</v>
      </c>
      <c r="GX347" s="764">
        <f t="shared" si="834"/>
        <v>0</v>
      </c>
      <c r="GY347" s="764">
        <f t="shared" si="834"/>
        <v>0</v>
      </c>
      <c r="GZ347" s="764">
        <f t="shared" si="834"/>
        <v>0</v>
      </c>
      <c r="HA347" s="764">
        <f t="shared" si="834"/>
        <v>0</v>
      </c>
      <c r="HB347" s="764">
        <f t="shared" si="834"/>
        <v>0</v>
      </c>
      <c r="HC347" s="764">
        <f t="shared" si="834"/>
        <v>0</v>
      </c>
      <c r="HD347" s="764">
        <f t="shared" si="834"/>
        <v>0</v>
      </c>
      <c r="HE347" s="764">
        <f t="shared" si="834"/>
        <v>0</v>
      </c>
      <c r="HF347" s="764">
        <f t="shared" si="834"/>
        <v>0</v>
      </c>
      <c r="HG347" s="764">
        <f t="shared" si="834"/>
        <v>0</v>
      </c>
      <c r="HH347" s="764">
        <f t="shared" si="835"/>
        <v>0</v>
      </c>
      <c r="HI347" s="764">
        <f t="shared" si="835"/>
        <v>0</v>
      </c>
      <c r="HJ347" s="764">
        <f t="shared" si="835"/>
        <v>0</v>
      </c>
      <c r="HK347" s="764">
        <f t="shared" si="835"/>
        <v>0</v>
      </c>
      <c r="HL347" s="764">
        <f t="shared" si="835"/>
        <v>0</v>
      </c>
      <c r="HM347" s="764">
        <f t="shared" si="835"/>
        <v>0</v>
      </c>
      <c r="HN347" s="764">
        <f t="shared" si="835"/>
        <v>0</v>
      </c>
      <c r="HO347" s="764">
        <f t="shared" si="835"/>
        <v>0</v>
      </c>
      <c r="HP347" s="764">
        <f t="shared" si="835"/>
        <v>0</v>
      </c>
      <c r="HQ347" s="764">
        <f t="shared" si="835"/>
        <v>0</v>
      </c>
      <c r="HR347" s="764">
        <f t="shared" si="836"/>
        <v>0</v>
      </c>
      <c r="HS347" s="764">
        <f t="shared" si="836"/>
        <v>0</v>
      </c>
      <c r="HT347" s="764">
        <f t="shared" si="836"/>
        <v>0</v>
      </c>
      <c r="HU347" s="764">
        <f t="shared" si="836"/>
        <v>0</v>
      </c>
      <c r="HV347" s="764">
        <f t="shared" si="836"/>
        <v>0</v>
      </c>
      <c r="HW347" s="764">
        <f t="shared" si="836"/>
        <v>0</v>
      </c>
      <c r="HX347" s="764">
        <f t="shared" si="836"/>
        <v>0</v>
      </c>
      <c r="HY347" s="764">
        <f t="shared" si="836"/>
        <v>0</v>
      </c>
      <c r="HZ347" s="764">
        <f t="shared" si="836"/>
        <v>0</v>
      </c>
      <c r="IA347" s="764">
        <f t="shared" si="836"/>
        <v>0</v>
      </c>
      <c r="IB347" s="764">
        <f t="shared" si="837"/>
        <v>0</v>
      </c>
      <c r="IC347" s="764">
        <f t="shared" si="837"/>
        <v>0</v>
      </c>
      <c r="ID347" s="764">
        <f t="shared" si="837"/>
        <v>0</v>
      </c>
      <c r="IE347" s="764">
        <f t="shared" si="837"/>
        <v>0</v>
      </c>
      <c r="IF347" s="764">
        <f t="shared" si="837"/>
        <v>0</v>
      </c>
      <c r="IG347" s="764">
        <f t="shared" si="837"/>
        <v>0</v>
      </c>
      <c r="IH347" s="764">
        <f t="shared" si="837"/>
        <v>0</v>
      </c>
      <c r="II347" s="764">
        <f t="shared" si="837"/>
        <v>0</v>
      </c>
      <c r="IJ347" s="764">
        <f t="shared" si="837"/>
        <v>0</v>
      </c>
      <c r="IK347" s="764">
        <f t="shared" si="837"/>
        <v>0</v>
      </c>
      <c r="IL347" s="764">
        <f t="shared" si="838"/>
        <v>0</v>
      </c>
      <c r="IM347" s="764">
        <f t="shared" si="838"/>
        <v>0</v>
      </c>
      <c r="IN347" s="764">
        <f t="shared" si="838"/>
        <v>0</v>
      </c>
      <c r="IO347" s="764">
        <f t="shared" si="838"/>
        <v>0</v>
      </c>
      <c r="IP347" s="764">
        <f t="shared" si="838"/>
        <v>0</v>
      </c>
      <c r="IQ347" s="764">
        <f t="shared" si="838"/>
        <v>0</v>
      </c>
      <c r="IR347" s="764">
        <f t="shared" si="838"/>
        <v>0</v>
      </c>
      <c r="IS347" s="764">
        <f t="shared" si="838"/>
        <v>0</v>
      </c>
      <c r="IT347" s="764">
        <f t="shared" si="838"/>
        <v>0</v>
      </c>
      <c r="IU347" s="764">
        <f t="shared" si="838"/>
        <v>0</v>
      </c>
      <c r="IV347" s="764">
        <f t="shared" si="838"/>
        <v>0</v>
      </c>
      <c r="IW347" s="764">
        <f t="shared" si="838"/>
        <v>0</v>
      </c>
      <c r="IX347" s="764">
        <f t="shared" si="838"/>
        <v>0</v>
      </c>
      <c r="IY347" s="764">
        <f t="shared" si="838"/>
        <v>0</v>
      </c>
      <c r="IZ347" s="764">
        <f t="shared" si="838"/>
        <v>0</v>
      </c>
      <c r="JA347" s="764">
        <f t="shared" si="838"/>
        <v>0</v>
      </c>
      <c r="JB347" s="764">
        <f t="shared" si="838"/>
        <v>0</v>
      </c>
      <c r="JC347" s="764">
        <f t="shared" si="838"/>
        <v>0</v>
      </c>
      <c r="JD347" s="764">
        <f t="shared" si="818"/>
        <v>0</v>
      </c>
      <c r="JE347" s="764">
        <f t="shared" si="818"/>
        <v>0</v>
      </c>
      <c r="JF347" s="764">
        <f t="shared" si="818"/>
        <v>0</v>
      </c>
      <c r="JG347" s="764">
        <f t="shared" si="818"/>
        <v>0</v>
      </c>
      <c r="JH347" s="764">
        <f t="shared" si="818"/>
        <v>0</v>
      </c>
      <c r="JI347" s="764">
        <f t="shared" si="818"/>
        <v>0</v>
      </c>
      <c r="JJ347" s="764">
        <f t="shared" si="818"/>
        <v>0</v>
      </c>
      <c r="JK347" s="764">
        <f t="shared" si="818"/>
        <v>0</v>
      </c>
      <c r="JL347" s="764">
        <f t="shared" si="838"/>
        <v>0</v>
      </c>
      <c r="JM347" s="764">
        <f t="shared" si="838"/>
        <v>0</v>
      </c>
      <c r="JN347" s="764">
        <f t="shared" si="838"/>
        <v>0</v>
      </c>
      <c r="JO347" s="764">
        <f t="shared" si="838"/>
        <v>0</v>
      </c>
      <c r="JP347" s="764">
        <f t="shared" si="838"/>
        <v>0</v>
      </c>
      <c r="JQ347" s="764">
        <f t="shared" si="789"/>
        <v>0</v>
      </c>
      <c r="JR347" s="764">
        <f t="shared" si="789"/>
        <v>0</v>
      </c>
      <c r="JS347" s="764">
        <f t="shared" si="838"/>
        <v>0</v>
      </c>
      <c r="JT347" s="765">
        <f t="shared" si="790"/>
        <v>0</v>
      </c>
      <c r="JU347" s="229">
        <f t="shared" si="791"/>
        <v>0</v>
      </c>
    </row>
    <row r="348" spans="1:281" ht="12.75" customHeight="1">
      <c r="A348" s="57"/>
      <c r="B348" s="52"/>
      <c r="C348" s="52"/>
      <c r="D348" s="62"/>
      <c r="E348" s="743" t="str">
        <f t="shared" si="768"/>
        <v xml:space="preserve"> </v>
      </c>
      <c r="F348" s="56"/>
      <c r="G348" s="228"/>
      <c r="H348" s="744">
        <f>SUMIF(Ajuste!$C$8:$C$483,$B$6:$B$499,Ajuste!$E$8:$E$483)</f>
        <v>0</v>
      </c>
      <c r="I348" s="744">
        <f>SUMIF(Ajuste!$C$8:$C$483,$B$6:$B$499,Ajuste!$F$8:$F$483)</f>
        <v>0</v>
      </c>
      <c r="J348" s="229">
        <f t="shared" si="792"/>
        <v>0</v>
      </c>
      <c r="K348" s="764">
        <f t="shared" si="819"/>
        <v>0</v>
      </c>
      <c r="L348" s="764">
        <f t="shared" si="819"/>
        <v>0</v>
      </c>
      <c r="M348" s="764">
        <f t="shared" si="819"/>
        <v>0</v>
      </c>
      <c r="N348" s="764">
        <f t="shared" si="819"/>
        <v>0</v>
      </c>
      <c r="O348" s="764">
        <f t="shared" si="819"/>
        <v>0</v>
      </c>
      <c r="P348" s="764">
        <f t="shared" si="819"/>
        <v>0</v>
      </c>
      <c r="Q348" s="764">
        <f t="shared" si="819"/>
        <v>0</v>
      </c>
      <c r="R348" s="764">
        <f t="shared" si="819"/>
        <v>0</v>
      </c>
      <c r="S348" s="764">
        <f t="shared" si="819"/>
        <v>0</v>
      </c>
      <c r="T348" s="764">
        <f t="shared" si="819"/>
        <v>0</v>
      </c>
      <c r="U348" s="764">
        <f t="shared" si="819"/>
        <v>0</v>
      </c>
      <c r="V348" s="764">
        <f t="shared" si="819"/>
        <v>0</v>
      </c>
      <c r="W348" s="764">
        <f t="shared" si="819"/>
        <v>0</v>
      </c>
      <c r="X348" s="764">
        <f t="shared" si="819"/>
        <v>0</v>
      </c>
      <c r="Y348" s="764">
        <f t="shared" si="819"/>
        <v>0</v>
      </c>
      <c r="Z348" s="764">
        <f t="shared" si="819"/>
        <v>0</v>
      </c>
      <c r="AA348" s="764">
        <f t="shared" si="819"/>
        <v>0</v>
      </c>
      <c r="AB348" s="764">
        <f t="shared" si="819"/>
        <v>0</v>
      </c>
      <c r="AC348" s="764">
        <f t="shared" ref="L348:BE353" si="839">IF($D348=AC$5,$J348,0)</f>
        <v>0</v>
      </c>
      <c r="AD348" s="764">
        <f t="shared" si="839"/>
        <v>0</v>
      </c>
      <c r="AE348" s="764">
        <f t="shared" si="839"/>
        <v>0</v>
      </c>
      <c r="AF348" s="764">
        <f t="shared" si="839"/>
        <v>0</v>
      </c>
      <c r="AG348" s="764">
        <f t="shared" si="839"/>
        <v>0</v>
      </c>
      <c r="AH348" s="764">
        <f t="shared" si="839"/>
        <v>0</v>
      </c>
      <c r="AI348" s="764">
        <f t="shared" si="839"/>
        <v>0</v>
      </c>
      <c r="AJ348" s="764">
        <f t="shared" si="839"/>
        <v>0</v>
      </c>
      <c r="AK348" s="764">
        <f t="shared" si="839"/>
        <v>0</v>
      </c>
      <c r="AL348" s="764">
        <f t="shared" si="839"/>
        <v>0</v>
      </c>
      <c r="AM348" s="764">
        <f t="shared" si="839"/>
        <v>0</v>
      </c>
      <c r="AN348" s="764">
        <f t="shared" si="839"/>
        <v>0</v>
      </c>
      <c r="AO348" s="764">
        <f t="shared" si="839"/>
        <v>0</v>
      </c>
      <c r="AP348" s="764">
        <f t="shared" si="839"/>
        <v>0</v>
      </c>
      <c r="AQ348" s="764">
        <f t="shared" si="839"/>
        <v>0</v>
      </c>
      <c r="AR348" s="764">
        <f t="shared" si="839"/>
        <v>0</v>
      </c>
      <c r="AS348" s="764">
        <f t="shared" si="839"/>
        <v>0</v>
      </c>
      <c r="AT348" s="764">
        <f t="shared" si="839"/>
        <v>0</v>
      </c>
      <c r="AU348" s="764">
        <f t="shared" si="839"/>
        <v>0</v>
      </c>
      <c r="AV348" s="764">
        <f t="shared" si="839"/>
        <v>0</v>
      </c>
      <c r="AW348" s="764">
        <f t="shared" si="839"/>
        <v>0</v>
      </c>
      <c r="AX348" s="764">
        <f t="shared" si="839"/>
        <v>0</v>
      </c>
      <c r="AY348" s="764">
        <f t="shared" si="839"/>
        <v>0</v>
      </c>
      <c r="AZ348" s="764">
        <f t="shared" si="839"/>
        <v>0</v>
      </c>
      <c r="BA348" s="764">
        <f t="shared" si="839"/>
        <v>0</v>
      </c>
      <c r="BB348" s="764">
        <f t="shared" si="839"/>
        <v>0</v>
      </c>
      <c r="BC348" s="764">
        <f t="shared" si="839"/>
        <v>0</v>
      </c>
      <c r="BD348" s="764">
        <f t="shared" si="839"/>
        <v>0</v>
      </c>
      <c r="BE348" s="764">
        <f t="shared" si="839"/>
        <v>0</v>
      </c>
      <c r="BF348" s="764">
        <f t="shared" si="819"/>
        <v>0</v>
      </c>
      <c r="BG348" s="764">
        <f t="shared" si="819"/>
        <v>0</v>
      </c>
      <c r="BH348" s="764">
        <f t="shared" si="819"/>
        <v>0</v>
      </c>
      <c r="BI348" s="764">
        <f t="shared" si="819"/>
        <v>0</v>
      </c>
      <c r="BJ348" s="764">
        <f t="shared" si="819"/>
        <v>0</v>
      </c>
      <c r="BK348" s="764">
        <f t="shared" si="819"/>
        <v>0</v>
      </c>
      <c r="BL348" s="764">
        <f t="shared" si="819"/>
        <v>0</v>
      </c>
      <c r="BM348" s="764">
        <f t="shared" si="819"/>
        <v>0</v>
      </c>
      <c r="BN348" s="764">
        <f t="shared" si="820"/>
        <v>0</v>
      </c>
      <c r="BO348" s="764">
        <f t="shared" si="820"/>
        <v>0</v>
      </c>
      <c r="BP348" s="764">
        <f t="shared" si="820"/>
        <v>0</v>
      </c>
      <c r="BQ348" s="764">
        <f t="shared" si="820"/>
        <v>0</v>
      </c>
      <c r="BR348" s="764">
        <f t="shared" si="820"/>
        <v>0</v>
      </c>
      <c r="BS348" s="764">
        <f t="shared" si="820"/>
        <v>0</v>
      </c>
      <c r="BT348" s="764">
        <f t="shared" si="820"/>
        <v>0</v>
      </c>
      <c r="BU348" s="764">
        <f t="shared" si="820"/>
        <v>0</v>
      </c>
      <c r="BV348" s="764">
        <f t="shared" si="820"/>
        <v>0</v>
      </c>
      <c r="BW348" s="764">
        <f t="shared" si="820"/>
        <v>0</v>
      </c>
      <c r="BX348" s="764">
        <f t="shared" si="821"/>
        <v>0</v>
      </c>
      <c r="BY348" s="764">
        <f t="shared" si="821"/>
        <v>0</v>
      </c>
      <c r="BZ348" s="764">
        <f t="shared" si="821"/>
        <v>0</v>
      </c>
      <c r="CA348" s="764">
        <f t="shared" si="821"/>
        <v>0</v>
      </c>
      <c r="CB348" s="764">
        <f t="shared" si="821"/>
        <v>0</v>
      </c>
      <c r="CC348" s="764">
        <f t="shared" si="821"/>
        <v>0</v>
      </c>
      <c r="CD348" s="764">
        <f t="shared" si="821"/>
        <v>0</v>
      </c>
      <c r="CE348" s="764">
        <f t="shared" si="821"/>
        <v>0</v>
      </c>
      <c r="CF348" s="764">
        <f t="shared" si="821"/>
        <v>0</v>
      </c>
      <c r="CG348" s="764">
        <f t="shared" si="821"/>
        <v>0</v>
      </c>
      <c r="CH348" s="764">
        <f t="shared" si="822"/>
        <v>0</v>
      </c>
      <c r="CI348" s="764">
        <f t="shared" si="822"/>
        <v>0</v>
      </c>
      <c r="CJ348" s="764">
        <f t="shared" si="822"/>
        <v>0</v>
      </c>
      <c r="CK348" s="764">
        <f t="shared" si="822"/>
        <v>0</v>
      </c>
      <c r="CL348" s="764">
        <f t="shared" si="822"/>
        <v>0</v>
      </c>
      <c r="CM348" s="764">
        <f t="shared" si="822"/>
        <v>0</v>
      </c>
      <c r="CN348" s="764">
        <f t="shared" si="822"/>
        <v>0</v>
      </c>
      <c r="CO348" s="764">
        <f t="shared" si="822"/>
        <v>0</v>
      </c>
      <c r="CP348" s="764">
        <f t="shared" si="822"/>
        <v>0</v>
      </c>
      <c r="CQ348" s="764">
        <f t="shared" si="822"/>
        <v>0</v>
      </c>
      <c r="CR348" s="764">
        <f t="shared" si="823"/>
        <v>0</v>
      </c>
      <c r="CS348" s="764">
        <f t="shared" si="823"/>
        <v>0</v>
      </c>
      <c r="CT348" s="764">
        <f t="shared" si="823"/>
        <v>0</v>
      </c>
      <c r="CU348" s="764">
        <f t="shared" si="823"/>
        <v>0</v>
      </c>
      <c r="CV348" s="764">
        <f t="shared" si="823"/>
        <v>0</v>
      </c>
      <c r="CW348" s="764">
        <f t="shared" si="823"/>
        <v>0</v>
      </c>
      <c r="CX348" s="764">
        <f t="shared" si="823"/>
        <v>0</v>
      </c>
      <c r="CY348" s="764">
        <f t="shared" si="823"/>
        <v>0</v>
      </c>
      <c r="CZ348" s="764">
        <f t="shared" si="823"/>
        <v>0</v>
      </c>
      <c r="DA348" s="764">
        <f t="shared" si="823"/>
        <v>0</v>
      </c>
      <c r="DB348" s="764">
        <f t="shared" si="824"/>
        <v>0</v>
      </c>
      <c r="DC348" s="764">
        <f t="shared" si="824"/>
        <v>0</v>
      </c>
      <c r="DD348" s="764">
        <f t="shared" si="824"/>
        <v>0</v>
      </c>
      <c r="DE348" s="764">
        <f t="shared" si="824"/>
        <v>0</v>
      </c>
      <c r="DF348" s="764">
        <f t="shared" si="824"/>
        <v>0</v>
      </c>
      <c r="DG348" s="764">
        <f t="shared" si="824"/>
        <v>0</v>
      </c>
      <c r="DH348" s="764">
        <f t="shared" si="824"/>
        <v>0</v>
      </c>
      <c r="DI348" s="764">
        <f t="shared" si="824"/>
        <v>0</v>
      </c>
      <c r="DJ348" s="764">
        <f t="shared" si="824"/>
        <v>0</v>
      </c>
      <c r="DK348" s="764">
        <f t="shared" si="824"/>
        <v>0</v>
      </c>
      <c r="DL348" s="764">
        <f t="shared" si="825"/>
        <v>0</v>
      </c>
      <c r="DM348" s="764">
        <f t="shared" si="825"/>
        <v>0</v>
      </c>
      <c r="DN348" s="764">
        <f t="shared" si="825"/>
        <v>0</v>
      </c>
      <c r="DO348" s="764">
        <f t="shared" si="825"/>
        <v>0</v>
      </c>
      <c r="DP348" s="764">
        <f t="shared" si="825"/>
        <v>0</v>
      </c>
      <c r="DQ348" s="764">
        <f t="shared" si="825"/>
        <v>0</v>
      </c>
      <c r="DR348" s="764">
        <f t="shared" si="825"/>
        <v>0</v>
      </c>
      <c r="DS348" s="764">
        <f t="shared" si="825"/>
        <v>0</v>
      </c>
      <c r="DT348" s="764">
        <f t="shared" si="825"/>
        <v>0</v>
      </c>
      <c r="DU348" s="764">
        <f t="shared" si="825"/>
        <v>0</v>
      </c>
      <c r="DV348" s="764">
        <f t="shared" si="826"/>
        <v>0</v>
      </c>
      <c r="DW348" s="764">
        <f t="shared" si="826"/>
        <v>0</v>
      </c>
      <c r="DX348" s="764">
        <f t="shared" si="826"/>
        <v>0</v>
      </c>
      <c r="DY348" s="764">
        <f t="shared" si="826"/>
        <v>0</v>
      </c>
      <c r="DZ348" s="764">
        <f t="shared" si="826"/>
        <v>0</v>
      </c>
      <c r="EA348" s="764">
        <f t="shared" si="826"/>
        <v>0</v>
      </c>
      <c r="EB348" s="764">
        <f t="shared" si="826"/>
        <v>0</v>
      </c>
      <c r="EC348" s="764">
        <f t="shared" si="826"/>
        <v>0</v>
      </c>
      <c r="ED348" s="764">
        <f t="shared" si="826"/>
        <v>0</v>
      </c>
      <c r="EE348" s="764">
        <f t="shared" si="826"/>
        <v>0</v>
      </c>
      <c r="EF348" s="764">
        <f t="shared" si="827"/>
        <v>0</v>
      </c>
      <c r="EG348" s="764">
        <f t="shared" si="827"/>
        <v>0</v>
      </c>
      <c r="EH348" s="764">
        <f t="shared" si="827"/>
        <v>0</v>
      </c>
      <c r="EI348" s="764">
        <f t="shared" si="827"/>
        <v>0</v>
      </c>
      <c r="EJ348" s="764">
        <f t="shared" si="827"/>
        <v>0</v>
      </c>
      <c r="EK348" s="764">
        <f t="shared" si="827"/>
        <v>0</v>
      </c>
      <c r="EL348" s="764">
        <f t="shared" si="827"/>
        <v>0</v>
      </c>
      <c r="EM348" s="764">
        <f t="shared" si="827"/>
        <v>0</v>
      </c>
      <c r="EN348" s="764">
        <f t="shared" si="827"/>
        <v>0</v>
      </c>
      <c r="EO348" s="764">
        <f t="shared" si="827"/>
        <v>0</v>
      </c>
      <c r="EP348" s="764">
        <f t="shared" si="828"/>
        <v>0</v>
      </c>
      <c r="EQ348" s="764">
        <f t="shared" si="828"/>
        <v>0</v>
      </c>
      <c r="ER348" s="764">
        <f t="shared" si="828"/>
        <v>0</v>
      </c>
      <c r="ES348" s="764">
        <f t="shared" si="828"/>
        <v>0</v>
      </c>
      <c r="ET348" s="764">
        <f t="shared" si="828"/>
        <v>0</v>
      </c>
      <c r="EU348" s="764">
        <f t="shared" si="828"/>
        <v>0</v>
      </c>
      <c r="EV348" s="764">
        <f t="shared" si="828"/>
        <v>0</v>
      </c>
      <c r="EW348" s="764">
        <f t="shared" si="828"/>
        <v>0</v>
      </c>
      <c r="EX348" s="764">
        <f t="shared" si="828"/>
        <v>0</v>
      </c>
      <c r="EY348" s="764">
        <f t="shared" si="828"/>
        <v>0</v>
      </c>
      <c r="EZ348" s="764">
        <f t="shared" si="829"/>
        <v>0</v>
      </c>
      <c r="FA348" s="764">
        <f t="shared" si="829"/>
        <v>0</v>
      </c>
      <c r="FB348" s="764">
        <f t="shared" si="829"/>
        <v>0</v>
      </c>
      <c r="FC348" s="764">
        <f t="shared" si="829"/>
        <v>0</v>
      </c>
      <c r="FD348" s="764">
        <f t="shared" si="829"/>
        <v>0</v>
      </c>
      <c r="FE348" s="764">
        <f t="shared" si="829"/>
        <v>0</v>
      </c>
      <c r="FF348" s="764">
        <f t="shared" si="829"/>
        <v>0</v>
      </c>
      <c r="FG348" s="764">
        <f t="shared" si="829"/>
        <v>0</v>
      </c>
      <c r="FH348" s="764">
        <f t="shared" si="829"/>
        <v>0</v>
      </c>
      <c r="FI348" s="764">
        <f t="shared" si="829"/>
        <v>0</v>
      </c>
      <c r="FJ348" s="764">
        <f t="shared" si="830"/>
        <v>0</v>
      </c>
      <c r="FK348" s="764">
        <f t="shared" si="830"/>
        <v>0</v>
      </c>
      <c r="FL348" s="764">
        <f t="shared" si="830"/>
        <v>0</v>
      </c>
      <c r="FM348" s="764">
        <f t="shared" si="830"/>
        <v>0</v>
      </c>
      <c r="FN348" s="764">
        <f t="shared" si="830"/>
        <v>0</v>
      </c>
      <c r="FO348" s="764">
        <f t="shared" si="830"/>
        <v>0</v>
      </c>
      <c r="FP348" s="764">
        <f t="shared" si="830"/>
        <v>0</v>
      </c>
      <c r="FQ348" s="764">
        <f t="shared" si="830"/>
        <v>0</v>
      </c>
      <c r="FR348" s="764">
        <f t="shared" si="830"/>
        <v>0</v>
      </c>
      <c r="FS348" s="764">
        <f t="shared" si="830"/>
        <v>0</v>
      </c>
      <c r="FT348" s="764">
        <f t="shared" si="831"/>
        <v>0</v>
      </c>
      <c r="FU348" s="764">
        <f t="shared" si="831"/>
        <v>0</v>
      </c>
      <c r="FV348" s="764">
        <f t="shared" si="831"/>
        <v>0</v>
      </c>
      <c r="FW348" s="764">
        <f t="shared" si="831"/>
        <v>0</v>
      </c>
      <c r="FX348" s="764">
        <f t="shared" si="831"/>
        <v>0</v>
      </c>
      <c r="FY348" s="764">
        <f t="shared" si="831"/>
        <v>0</v>
      </c>
      <c r="FZ348" s="764">
        <f t="shared" si="831"/>
        <v>0</v>
      </c>
      <c r="GA348" s="764">
        <f t="shared" si="831"/>
        <v>0</v>
      </c>
      <c r="GB348" s="764">
        <f t="shared" si="831"/>
        <v>0</v>
      </c>
      <c r="GC348" s="764">
        <f t="shared" si="831"/>
        <v>0</v>
      </c>
      <c r="GD348" s="764">
        <f t="shared" si="832"/>
        <v>0</v>
      </c>
      <c r="GE348" s="764">
        <f t="shared" si="832"/>
        <v>0</v>
      </c>
      <c r="GF348" s="764">
        <f t="shared" si="832"/>
        <v>0</v>
      </c>
      <c r="GG348" s="764">
        <f t="shared" si="832"/>
        <v>0</v>
      </c>
      <c r="GH348" s="764">
        <f t="shared" si="832"/>
        <v>0</v>
      </c>
      <c r="GI348" s="764">
        <f t="shared" si="832"/>
        <v>0</v>
      </c>
      <c r="GJ348" s="764">
        <f t="shared" si="832"/>
        <v>0</v>
      </c>
      <c r="GK348" s="764">
        <f t="shared" si="832"/>
        <v>0</v>
      </c>
      <c r="GL348" s="764">
        <f t="shared" si="832"/>
        <v>0</v>
      </c>
      <c r="GM348" s="764">
        <f t="shared" si="832"/>
        <v>0</v>
      </c>
      <c r="GN348" s="764">
        <f t="shared" si="833"/>
        <v>0</v>
      </c>
      <c r="GO348" s="764">
        <f t="shared" si="833"/>
        <v>0</v>
      </c>
      <c r="GP348" s="764">
        <f t="shared" si="833"/>
        <v>0</v>
      </c>
      <c r="GQ348" s="764">
        <f t="shared" si="833"/>
        <v>0</v>
      </c>
      <c r="GR348" s="764">
        <f t="shared" si="833"/>
        <v>0</v>
      </c>
      <c r="GS348" s="764">
        <f t="shared" si="833"/>
        <v>0</v>
      </c>
      <c r="GT348" s="764">
        <f t="shared" si="833"/>
        <v>0</v>
      </c>
      <c r="GU348" s="764">
        <f t="shared" si="833"/>
        <v>0</v>
      </c>
      <c r="GV348" s="764">
        <f t="shared" si="833"/>
        <v>0</v>
      </c>
      <c r="GW348" s="764">
        <f t="shared" si="833"/>
        <v>0</v>
      </c>
      <c r="GX348" s="764">
        <f t="shared" si="834"/>
        <v>0</v>
      </c>
      <c r="GY348" s="764">
        <f t="shared" si="834"/>
        <v>0</v>
      </c>
      <c r="GZ348" s="764">
        <f t="shared" si="834"/>
        <v>0</v>
      </c>
      <c r="HA348" s="764">
        <f t="shared" si="834"/>
        <v>0</v>
      </c>
      <c r="HB348" s="764">
        <f t="shared" si="834"/>
        <v>0</v>
      </c>
      <c r="HC348" s="764">
        <f t="shared" si="834"/>
        <v>0</v>
      </c>
      <c r="HD348" s="764">
        <f t="shared" si="834"/>
        <v>0</v>
      </c>
      <c r="HE348" s="764">
        <f t="shared" si="834"/>
        <v>0</v>
      </c>
      <c r="HF348" s="764">
        <f t="shared" si="834"/>
        <v>0</v>
      </c>
      <c r="HG348" s="764">
        <f t="shared" si="834"/>
        <v>0</v>
      </c>
      <c r="HH348" s="764">
        <f t="shared" si="835"/>
        <v>0</v>
      </c>
      <c r="HI348" s="764">
        <f t="shared" si="835"/>
        <v>0</v>
      </c>
      <c r="HJ348" s="764">
        <f t="shared" si="835"/>
        <v>0</v>
      </c>
      <c r="HK348" s="764">
        <f t="shared" si="835"/>
        <v>0</v>
      </c>
      <c r="HL348" s="764">
        <f t="shared" si="835"/>
        <v>0</v>
      </c>
      <c r="HM348" s="764">
        <f t="shared" si="835"/>
        <v>0</v>
      </c>
      <c r="HN348" s="764">
        <f t="shared" si="835"/>
        <v>0</v>
      </c>
      <c r="HO348" s="764">
        <f t="shared" si="835"/>
        <v>0</v>
      </c>
      <c r="HP348" s="764">
        <f t="shared" si="835"/>
        <v>0</v>
      </c>
      <c r="HQ348" s="764">
        <f t="shared" si="835"/>
        <v>0</v>
      </c>
      <c r="HR348" s="764">
        <f t="shared" si="836"/>
        <v>0</v>
      </c>
      <c r="HS348" s="764">
        <f t="shared" si="836"/>
        <v>0</v>
      </c>
      <c r="HT348" s="764">
        <f t="shared" si="836"/>
        <v>0</v>
      </c>
      <c r="HU348" s="764">
        <f t="shared" si="836"/>
        <v>0</v>
      </c>
      <c r="HV348" s="764">
        <f t="shared" si="836"/>
        <v>0</v>
      </c>
      <c r="HW348" s="764">
        <f t="shared" si="836"/>
        <v>0</v>
      </c>
      <c r="HX348" s="764">
        <f t="shared" si="836"/>
        <v>0</v>
      </c>
      <c r="HY348" s="764">
        <f t="shared" si="836"/>
        <v>0</v>
      </c>
      <c r="HZ348" s="764">
        <f t="shared" si="836"/>
        <v>0</v>
      </c>
      <c r="IA348" s="764">
        <f t="shared" si="836"/>
        <v>0</v>
      </c>
      <c r="IB348" s="764">
        <f t="shared" si="837"/>
        <v>0</v>
      </c>
      <c r="IC348" s="764">
        <f t="shared" si="837"/>
        <v>0</v>
      </c>
      <c r="ID348" s="764">
        <f t="shared" si="837"/>
        <v>0</v>
      </c>
      <c r="IE348" s="764">
        <f t="shared" si="837"/>
        <v>0</v>
      </c>
      <c r="IF348" s="764">
        <f t="shared" si="837"/>
        <v>0</v>
      </c>
      <c r="IG348" s="764">
        <f t="shared" si="837"/>
        <v>0</v>
      </c>
      <c r="IH348" s="764">
        <f t="shared" si="837"/>
        <v>0</v>
      </c>
      <c r="II348" s="764">
        <f t="shared" si="837"/>
        <v>0</v>
      </c>
      <c r="IJ348" s="764">
        <f t="shared" si="837"/>
        <v>0</v>
      </c>
      <c r="IK348" s="764">
        <f t="shared" si="837"/>
        <v>0</v>
      </c>
      <c r="IL348" s="764">
        <f t="shared" si="838"/>
        <v>0</v>
      </c>
      <c r="IM348" s="764">
        <f t="shared" si="838"/>
        <v>0</v>
      </c>
      <c r="IN348" s="764">
        <f t="shared" si="838"/>
        <v>0</v>
      </c>
      <c r="IO348" s="764">
        <f t="shared" si="838"/>
        <v>0</v>
      </c>
      <c r="IP348" s="764">
        <f t="shared" si="838"/>
        <v>0</v>
      </c>
      <c r="IQ348" s="764">
        <f t="shared" si="838"/>
        <v>0</v>
      </c>
      <c r="IR348" s="764">
        <f t="shared" si="838"/>
        <v>0</v>
      </c>
      <c r="IS348" s="764">
        <f t="shared" si="838"/>
        <v>0</v>
      </c>
      <c r="IT348" s="764">
        <f t="shared" si="838"/>
        <v>0</v>
      </c>
      <c r="IU348" s="764">
        <f t="shared" si="838"/>
        <v>0</v>
      </c>
      <c r="IV348" s="764">
        <f t="shared" si="838"/>
        <v>0</v>
      </c>
      <c r="IW348" s="764">
        <f t="shared" si="838"/>
        <v>0</v>
      </c>
      <c r="IX348" s="764">
        <f t="shared" si="838"/>
        <v>0</v>
      </c>
      <c r="IY348" s="764">
        <f t="shared" si="838"/>
        <v>0</v>
      </c>
      <c r="IZ348" s="764">
        <f t="shared" si="838"/>
        <v>0</v>
      </c>
      <c r="JA348" s="764">
        <f t="shared" si="838"/>
        <v>0</v>
      </c>
      <c r="JB348" s="764">
        <f t="shared" si="838"/>
        <v>0</v>
      </c>
      <c r="JC348" s="764">
        <f t="shared" si="838"/>
        <v>0</v>
      </c>
      <c r="JD348" s="764">
        <f t="shared" si="818"/>
        <v>0</v>
      </c>
      <c r="JE348" s="764">
        <f t="shared" si="818"/>
        <v>0</v>
      </c>
      <c r="JF348" s="764">
        <f t="shared" si="818"/>
        <v>0</v>
      </c>
      <c r="JG348" s="764">
        <f t="shared" si="818"/>
        <v>0</v>
      </c>
      <c r="JH348" s="764">
        <f t="shared" si="818"/>
        <v>0</v>
      </c>
      <c r="JI348" s="764">
        <f t="shared" si="818"/>
        <v>0</v>
      </c>
      <c r="JJ348" s="764">
        <f t="shared" si="818"/>
        <v>0</v>
      </c>
      <c r="JK348" s="764">
        <f t="shared" si="818"/>
        <v>0</v>
      </c>
      <c r="JL348" s="764">
        <f t="shared" si="838"/>
        <v>0</v>
      </c>
      <c r="JM348" s="764">
        <f t="shared" si="838"/>
        <v>0</v>
      </c>
      <c r="JN348" s="764">
        <f t="shared" si="838"/>
        <v>0</v>
      </c>
      <c r="JO348" s="764">
        <f t="shared" si="838"/>
        <v>0</v>
      </c>
      <c r="JP348" s="764">
        <f t="shared" si="838"/>
        <v>0</v>
      </c>
      <c r="JQ348" s="764">
        <f t="shared" si="789"/>
        <v>0</v>
      </c>
      <c r="JR348" s="764">
        <f t="shared" si="789"/>
        <v>0</v>
      </c>
      <c r="JS348" s="764">
        <f t="shared" si="838"/>
        <v>0</v>
      </c>
      <c r="JT348" s="765">
        <f t="shared" si="790"/>
        <v>0</v>
      </c>
      <c r="JU348" s="229">
        <f t="shared" si="791"/>
        <v>0</v>
      </c>
    </row>
    <row r="349" spans="1:281" ht="12.75" customHeight="1">
      <c r="A349" s="57"/>
      <c r="B349" s="52"/>
      <c r="C349" s="52"/>
      <c r="D349" s="62"/>
      <c r="E349" s="743" t="str">
        <f t="shared" si="768"/>
        <v xml:space="preserve"> </v>
      </c>
      <c r="F349" s="56"/>
      <c r="G349" s="228"/>
      <c r="H349" s="744">
        <f>SUMIF(Ajuste!$C$8:$C$483,$B$6:$B$499,Ajuste!$E$8:$E$483)</f>
        <v>0</v>
      </c>
      <c r="I349" s="744">
        <f>SUMIF(Ajuste!$C$8:$C$483,$B$6:$B$499,Ajuste!$F$8:$F$483)</f>
        <v>0</v>
      </c>
      <c r="J349" s="229">
        <f t="shared" si="792"/>
        <v>0</v>
      </c>
      <c r="K349" s="764">
        <f t="shared" si="819"/>
        <v>0</v>
      </c>
      <c r="L349" s="764">
        <f t="shared" si="839"/>
        <v>0</v>
      </c>
      <c r="M349" s="764">
        <f t="shared" si="839"/>
        <v>0</v>
      </c>
      <c r="N349" s="764">
        <f t="shared" si="839"/>
        <v>0</v>
      </c>
      <c r="O349" s="764">
        <f t="shared" si="839"/>
        <v>0</v>
      </c>
      <c r="P349" s="764">
        <f t="shared" si="839"/>
        <v>0</v>
      </c>
      <c r="Q349" s="764">
        <f t="shared" si="839"/>
        <v>0</v>
      </c>
      <c r="R349" s="764">
        <f t="shared" si="839"/>
        <v>0</v>
      </c>
      <c r="S349" s="764">
        <f t="shared" si="839"/>
        <v>0</v>
      </c>
      <c r="T349" s="764">
        <f t="shared" si="839"/>
        <v>0</v>
      </c>
      <c r="U349" s="764">
        <f t="shared" si="839"/>
        <v>0</v>
      </c>
      <c r="V349" s="764">
        <f t="shared" si="839"/>
        <v>0</v>
      </c>
      <c r="W349" s="764">
        <f t="shared" si="839"/>
        <v>0</v>
      </c>
      <c r="X349" s="764">
        <f t="shared" si="839"/>
        <v>0</v>
      </c>
      <c r="Y349" s="764">
        <f t="shared" si="839"/>
        <v>0</v>
      </c>
      <c r="Z349" s="764">
        <f t="shared" si="839"/>
        <v>0</v>
      </c>
      <c r="AA349" s="764">
        <f t="shared" si="839"/>
        <v>0</v>
      </c>
      <c r="AB349" s="764">
        <f t="shared" si="839"/>
        <v>0</v>
      </c>
      <c r="AC349" s="764">
        <f t="shared" si="839"/>
        <v>0</v>
      </c>
      <c r="AD349" s="764">
        <f t="shared" si="839"/>
        <v>0</v>
      </c>
      <c r="AE349" s="764">
        <f t="shared" si="839"/>
        <v>0</v>
      </c>
      <c r="AF349" s="764">
        <f t="shared" si="839"/>
        <v>0</v>
      </c>
      <c r="AG349" s="764">
        <f t="shared" si="839"/>
        <v>0</v>
      </c>
      <c r="AH349" s="764">
        <f t="shared" si="839"/>
        <v>0</v>
      </c>
      <c r="AI349" s="764">
        <f t="shared" si="839"/>
        <v>0</v>
      </c>
      <c r="AJ349" s="764">
        <f t="shared" si="839"/>
        <v>0</v>
      </c>
      <c r="AK349" s="764">
        <f t="shared" si="839"/>
        <v>0</v>
      </c>
      <c r="AL349" s="764">
        <f t="shared" si="839"/>
        <v>0</v>
      </c>
      <c r="AM349" s="764">
        <f t="shared" si="839"/>
        <v>0</v>
      </c>
      <c r="AN349" s="764">
        <f t="shared" si="839"/>
        <v>0</v>
      </c>
      <c r="AO349" s="764">
        <f t="shared" si="839"/>
        <v>0</v>
      </c>
      <c r="AP349" s="764">
        <f t="shared" si="839"/>
        <v>0</v>
      </c>
      <c r="AQ349" s="764">
        <f t="shared" si="839"/>
        <v>0</v>
      </c>
      <c r="AR349" s="764">
        <f t="shared" si="839"/>
        <v>0</v>
      </c>
      <c r="AS349" s="764">
        <f t="shared" si="839"/>
        <v>0</v>
      </c>
      <c r="AT349" s="764">
        <f t="shared" si="839"/>
        <v>0</v>
      </c>
      <c r="AU349" s="764">
        <f t="shared" si="839"/>
        <v>0</v>
      </c>
      <c r="AV349" s="764">
        <f t="shared" si="839"/>
        <v>0</v>
      </c>
      <c r="AW349" s="764">
        <f t="shared" si="839"/>
        <v>0</v>
      </c>
      <c r="AX349" s="764">
        <f t="shared" si="839"/>
        <v>0</v>
      </c>
      <c r="AY349" s="764">
        <f t="shared" si="839"/>
        <v>0</v>
      </c>
      <c r="AZ349" s="764">
        <f t="shared" si="839"/>
        <v>0</v>
      </c>
      <c r="BA349" s="764">
        <f t="shared" si="839"/>
        <v>0</v>
      </c>
      <c r="BB349" s="764">
        <f t="shared" si="839"/>
        <v>0</v>
      </c>
      <c r="BC349" s="764">
        <f t="shared" si="839"/>
        <v>0</v>
      </c>
      <c r="BD349" s="764">
        <f t="shared" si="839"/>
        <v>0</v>
      </c>
      <c r="BE349" s="764">
        <f t="shared" si="839"/>
        <v>0</v>
      </c>
      <c r="BF349" s="764">
        <f t="shared" si="819"/>
        <v>0</v>
      </c>
      <c r="BG349" s="764">
        <f t="shared" si="819"/>
        <v>0</v>
      </c>
      <c r="BH349" s="764">
        <f t="shared" si="819"/>
        <v>0</v>
      </c>
      <c r="BI349" s="764">
        <f t="shared" si="819"/>
        <v>0</v>
      </c>
      <c r="BJ349" s="764">
        <f t="shared" si="819"/>
        <v>0</v>
      </c>
      <c r="BK349" s="764">
        <f t="shared" si="819"/>
        <v>0</v>
      </c>
      <c r="BL349" s="764">
        <f t="shared" si="819"/>
        <v>0</v>
      </c>
      <c r="BM349" s="764">
        <f t="shared" si="819"/>
        <v>0</v>
      </c>
      <c r="BN349" s="764">
        <f t="shared" si="820"/>
        <v>0</v>
      </c>
      <c r="BO349" s="764">
        <f t="shared" si="820"/>
        <v>0</v>
      </c>
      <c r="BP349" s="764">
        <f t="shared" si="820"/>
        <v>0</v>
      </c>
      <c r="BQ349" s="764">
        <f t="shared" si="820"/>
        <v>0</v>
      </c>
      <c r="BR349" s="764">
        <f t="shared" si="820"/>
        <v>0</v>
      </c>
      <c r="BS349" s="764">
        <f t="shared" si="820"/>
        <v>0</v>
      </c>
      <c r="BT349" s="764">
        <f t="shared" si="820"/>
        <v>0</v>
      </c>
      <c r="BU349" s="764">
        <f t="shared" si="820"/>
        <v>0</v>
      </c>
      <c r="BV349" s="764">
        <f t="shared" si="820"/>
        <v>0</v>
      </c>
      <c r="BW349" s="764">
        <f t="shared" si="820"/>
        <v>0</v>
      </c>
      <c r="BX349" s="764">
        <f t="shared" si="821"/>
        <v>0</v>
      </c>
      <c r="BY349" s="764">
        <f t="shared" si="821"/>
        <v>0</v>
      </c>
      <c r="BZ349" s="764">
        <f t="shared" si="821"/>
        <v>0</v>
      </c>
      <c r="CA349" s="764">
        <f t="shared" si="821"/>
        <v>0</v>
      </c>
      <c r="CB349" s="764">
        <f t="shared" si="821"/>
        <v>0</v>
      </c>
      <c r="CC349" s="764">
        <f t="shared" si="821"/>
        <v>0</v>
      </c>
      <c r="CD349" s="764">
        <f t="shared" si="821"/>
        <v>0</v>
      </c>
      <c r="CE349" s="764">
        <f t="shared" si="821"/>
        <v>0</v>
      </c>
      <c r="CF349" s="764">
        <f t="shared" si="821"/>
        <v>0</v>
      </c>
      <c r="CG349" s="764">
        <f t="shared" si="821"/>
        <v>0</v>
      </c>
      <c r="CH349" s="764">
        <f t="shared" si="822"/>
        <v>0</v>
      </c>
      <c r="CI349" s="764">
        <f t="shared" si="822"/>
        <v>0</v>
      </c>
      <c r="CJ349" s="764">
        <f t="shared" si="822"/>
        <v>0</v>
      </c>
      <c r="CK349" s="764">
        <f t="shared" si="822"/>
        <v>0</v>
      </c>
      <c r="CL349" s="764">
        <f t="shared" si="822"/>
        <v>0</v>
      </c>
      <c r="CM349" s="764">
        <f t="shared" si="822"/>
        <v>0</v>
      </c>
      <c r="CN349" s="764">
        <f t="shared" si="822"/>
        <v>0</v>
      </c>
      <c r="CO349" s="764">
        <f t="shared" si="822"/>
        <v>0</v>
      </c>
      <c r="CP349" s="764">
        <f t="shared" si="822"/>
        <v>0</v>
      </c>
      <c r="CQ349" s="764">
        <f t="shared" si="822"/>
        <v>0</v>
      </c>
      <c r="CR349" s="764">
        <f t="shared" si="823"/>
        <v>0</v>
      </c>
      <c r="CS349" s="764">
        <f t="shared" si="823"/>
        <v>0</v>
      </c>
      <c r="CT349" s="764">
        <f t="shared" si="823"/>
        <v>0</v>
      </c>
      <c r="CU349" s="764">
        <f t="shared" si="823"/>
        <v>0</v>
      </c>
      <c r="CV349" s="764">
        <f t="shared" si="823"/>
        <v>0</v>
      </c>
      <c r="CW349" s="764">
        <f t="shared" si="823"/>
        <v>0</v>
      </c>
      <c r="CX349" s="764">
        <f t="shared" si="823"/>
        <v>0</v>
      </c>
      <c r="CY349" s="764">
        <f t="shared" si="823"/>
        <v>0</v>
      </c>
      <c r="CZ349" s="764">
        <f t="shared" si="823"/>
        <v>0</v>
      </c>
      <c r="DA349" s="764">
        <f t="shared" si="823"/>
        <v>0</v>
      </c>
      <c r="DB349" s="764">
        <f t="shared" si="824"/>
        <v>0</v>
      </c>
      <c r="DC349" s="764">
        <f t="shared" si="824"/>
        <v>0</v>
      </c>
      <c r="DD349" s="764">
        <f t="shared" si="824"/>
        <v>0</v>
      </c>
      <c r="DE349" s="764">
        <f t="shared" si="824"/>
        <v>0</v>
      </c>
      <c r="DF349" s="764">
        <f t="shared" si="824"/>
        <v>0</v>
      </c>
      <c r="DG349" s="764">
        <f t="shared" si="824"/>
        <v>0</v>
      </c>
      <c r="DH349" s="764">
        <f t="shared" si="824"/>
        <v>0</v>
      </c>
      <c r="DI349" s="764">
        <f t="shared" si="824"/>
        <v>0</v>
      </c>
      <c r="DJ349" s="764">
        <f t="shared" si="824"/>
        <v>0</v>
      </c>
      <c r="DK349" s="764">
        <f t="shared" si="824"/>
        <v>0</v>
      </c>
      <c r="DL349" s="764">
        <f t="shared" si="825"/>
        <v>0</v>
      </c>
      <c r="DM349" s="764">
        <f t="shared" si="825"/>
        <v>0</v>
      </c>
      <c r="DN349" s="764">
        <f t="shared" si="825"/>
        <v>0</v>
      </c>
      <c r="DO349" s="764">
        <f t="shared" si="825"/>
        <v>0</v>
      </c>
      <c r="DP349" s="764">
        <f t="shared" si="825"/>
        <v>0</v>
      </c>
      <c r="DQ349" s="764">
        <f t="shared" si="825"/>
        <v>0</v>
      </c>
      <c r="DR349" s="764">
        <f t="shared" si="825"/>
        <v>0</v>
      </c>
      <c r="DS349" s="764">
        <f t="shared" si="825"/>
        <v>0</v>
      </c>
      <c r="DT349" s="764">
        <f t="shared" si="825"/>
        <v>0</v>
      </c>
      <c r="DU349" s="764">
        <f t="shared" si="825"/>
        <v>0</v>
      </c>
      <c r="DV349" s="764">
        <f t="shared" si="826"/>
        <v>0</v>
      </c>
      <c r="DW349" s="764">
        <f t="shared" si="826"/>
        <v>0</v>
      </c>
      <c r="DX349" s="764">
        <f t="shared" si="826"/>
        <v>0</v>
      </c>
      <c r="DY349" s="764">
        <f t="shared" si="826"/>
        <v>0</v>
      </c>
      <c r="DZ349" s="764">
        <f t="shared" si="826"/>
        <v>0</v>
      </c>
      <c r="EA349" s="764">
        <f t="shared" si="826"/>
        <v>0</v>
      </c>
      <c r="EB349" s="764">
        <f t="shared" si="826"/>
        <v>0</v>
      </c>
      <c r="EC349" s="764">
        <f t="shared" si="826"/>
        <v>0</v>
      </c>
      <c r="ED349" s="764">
        <f t="shared" si="826"/>
        <v>0</v>
      </c>
      <c r="EE349" s="764">
        <f t="shared" si="826"/>
        <v>0</v>
      </c>
      <c r="EF349" s="764">
        <f t="shared" si="827"/>
        <v>0</v>
      </c>
      <c r="EG349" s="764">
        <f t="shared" si="827"/>
        <v>0</v>
      </c>
      <c r="EH349" s="764">
        <f t="shared" si="827"/>
        <v>0</v>
      </c>
      <c r="EI349" s="764">
        <f t="shared" si="827"/>
        <v>0</v>
      </c>
      <c r="EJ349" s="764">
        <f t="shared" si="827"/>
        <v>0</v>
      </c>
      <c r="EK349" s="764">
        <f t="shared" si="827"/>
        <v>0</v>
      </c>
      <c r="EL349" s="764">
        <f t="shared" si="827"/>
        <v>0</v>
      </c>
      <c r="EM349" s="764">
        <f t="shared" si="827"/>
        <v>0</v>
      </c>
      <c r="EN349" s="764">
        <f t="shared" si="827"/>
        <v>0</v>
      </c>
      <c r="EO349" s="764">
        <f t="shared" si="827"/>
        <v>0</v>
      </c>
      <c r="EP349" s="764">
        <f t="shared" si="828"/>
        <v>0</v>
      </c>
      <c r="EQ349" s="764">
        <f t="shared" si="828"/>
        <v>0</v>
      </c>
      <c r="ER349" s="764">
        <f t="shared" si="828"/>
        <v>0</v>
      </c>
      <c r="ES349" s="764">
        <f t="shared" si="828"/>
        <v>0</v>
      </c>
      <c r="ET349" s="764">
        <f t="shared" si="828"/>
        <v>0</v>
      </c>
      <c r="EU349" s="764">
        <f t="shared" si="828"/>
        <v>0</v>
      </c>
      <c r="EV349" s="764">
        <f t="shared" si="828"/>
        <v>0</v>
      </c>
      <c r="EW349" s="764">
        <f t="shared" si="828"/>
        <v>0</v>
      </c>
      <c r="EX349" s="764">
        <f t="shared" si="828"/>
        <v>0</v>
      </c>
      <c r="EY349" s="764">
        <f t="shared" si="828"/>
        <v>0</v>
      </c>
      <c r="EZ349" s="764">
        <f t="shared" si="829"/>
        <v>0</v>
      </c>
      <c r="FA349" s="764">
        <f t="shared" si="829"/>
        <v>0</v>
      </c>
      <c r="FB349" s="764">
        <f t="shared" si="829"/>
        <v>0</v>
      </c>
      <c r="FC349" s="764">
        <f t="shared" si="829"/>
        <v>0</v>
      </c>
      <c r="FD349" s="764">
        <f t="shared" si="829"/>
        <v>0</v>
      </c>
      <c r="FE349" s="764">
        <f t="shared" si="829"/>
        <v>0</v>
      </c>
      <c r="FF349" s="764">
        <f t="shared" si="829"/>
        <v>0</v>
      </c>
      <c r="FG349" s="764">
        <f t="shared" si="829"/>
        <v>0</v>
      </c>
      <c r="FH349" s="764">
        <f t="shared" si="829"/>
        <v>0</v>
      </c>
      <c r="FI349" s="764">
        <f t="shared" si="829"/>
        <v>0</v>
      </c>
      <c r="FJ349" s="764">
        <f t="shared" si="830"/>
        <v>0</v>
      </c>
      <c r="FK349" s="764">
        <f t="shared" si="830"/>
        <v>0</v>
      </c>
      <c r="FL349" s="764">
        <f t="shared" si="830"/>
        <v>0</v>
      </c>
      <c r="FM349" s="764">
        <f t="shared" si="830"/>
        <v>0</v>
      </c>
      <c r="FN349" s="764">
        <f t="shared" si="830"/>
        <v>0</v>
      </c>
      <c r="FO349" s="764">
        <f t="shared" si="830"/>
        <v>0</v>
      </c>
      <c r="FP349" s="764">
        <f t="shared" si="830"/>
        <v>0</v>
      </c>
      <c r="FQ349" s="764">
        <f t="shared" si="830"/>
        <v>0</v>
      </c>
      <c r="FR349" s="764">
        <f t="shared" si="830"/>
        <v>0</v>
      </c>
      <c r="FS349" s="764">
        <f t="shared" si="830"/>
        <v>0</v>
      </c>
      <c r="FT349" s="764">
        <f t="shared" si="831"/>
        <v>0</v>
      </c>
      <c r="FU349" s="764">
        <f t="shared" si="831"/>
        <v>0</v>
      </c>
      <c r="FV349" s="764">
        <f t="shared" si="831"/>
        <v>0</v>
      </c>
      <c r="FW349" s="764">
        <f t="shared" si="831"/>
        <v>0</v>
      </c>
      <c r="FX349" s="764">
        <f t="shared" si="831"/>
        <v>0</v>
      </c>
      <c r="FY349" s="764">
        <f t="shared" si="831"/>
        <v>0</v>
      </c>
      <c r="FZ349" s="764">
        <f t="shared" si="831"/>
        <v>0</v>
      </c>
      <c r="GA349" s="764">
        <f t="shared" si="831"/>
        <v>0</v>
      </c>
      <c r="GB349" s="764">
        <f t="shared" si="831"/>
        <v>0</v>
      </c>
      <c r="GC349" s="764">
        <f t="shared" si="831"/>
        <v>0</v>
      </c>
      <c r="GD349" s="764">
        <f t="shared" si="832"/>
        <v>0</v>
      </c>
      <c r="GE349" s="764">
        <f t="shared" si="832"/>
        <v>0</v>
      </c>
      <c r="GF349" s="764">
        <f t="shared" si="832"/>
        <v>0</v>
      </c>
      <c r="GG349" s="764">
        <f t="shared" si="832"/>
        <v>0</v>
      </c>
      <c r="GH349" s="764">
        <f t="shared" si="832"/>
        <v>0</v>
      </c>
      <c r="GI349" s="764">
        <f t="shared" si="832"/>
        <v>0</v>
      </c>
      <c r="GJ349" s="764">
        <f t="shared" si="832"/>
        <v>0</v>
      </c>
      <c r="GK349" s="764">
        <f t="shared" si="832"/>
        <v>0</v>
      </c>
      <c r="GL349" s="764">
        <f t="shared" si="832"/>
        <v>0</v>
      </c>
      <c r="GM349" s="764">
        <f t="shared" si="832"/>
        <v>0</v>
      </c>
      <c r="GN349" s="764">
        <f t="shared" si="833"/>
        <v>0</v>
      </c>
      <c r="GO349" s="764">
        <f t="shared" si="833"/>
        <v>0</v>
      </c>
      <c r="GP349" s="764">
        <f t="shared" si="833"/>
        <v>0</v>
      </c>
      <c r="GQ349" s="764">
        <f t="shared" si="833"/>
        <v>0</v>
      </c>
      <c r="GR349" s="764">
        <f t="shared" si="833"/>
        <v>0</v>
      </c>
      <c r="GS349" s="764">
        <f t="shared" si="833"/>
        <v>0</v>
      </c>
      <c r="GT349" s="764">
        <f t="shared" si="833"/>
        <v>0</v>
      </c>
      <c r="GU349" s="764">
        <f t="shared" si="833"/>
        <v>0</v>
      </c>
      <c r="GV349" s="764">
        <f t="shared" si="833"/>
        <v>0</v>
      </c>
      <c r="GW349" s="764">
        <f t="shared" si="833"/>
        <v>0</v>
      </c>
      <c r="GX349" s="764">
        <f t="shared" si="834"/>
        <v>0</v>
      </c>
      <c r="GY349" s="764">
        <f t="shared" si="834"/>
        <v>0</v>
      </c>
      <c r="GZ349" s="764">
        <f t="shared" si="834"/>
        <v>0</v>
      </c>
      <c r="HA349" s="764">
        <f t="shared" si="834"/>
        <v>0</v>
      </c>
      <c r="HB349" s="764">
        <f t="shared" si="834"/>
        <v>0</v>
      </c>
      <c r="HC349" s="764">
        <f t="shared" si="834"/>
        <v>0</v>
      </c>
      <c r="HD349" s="764">
        <f t="shared" si="834"/>
        <v>0</v>
      </c>
      <c r="HE349" s="764">
        <f t="shared" si="834"/>
        <v>0</v>
      </c>
      <c r="HF349" s="764">
        <f t="shared" si="834"/>
        <v>0</v>
      </c>
      <c r="HG349" s="764">
        <f t="shared" si="834"/>
        <v>0</v>
      </c>
      <c r="HH349" s="764">
        <f t="shared" si="835"/>
        <v>0</v>
      </c>
      <c r="HI349" s="764">
        <f t="shared" si="835"/>
        <v>0</v>
      </c>
      <c r="HJ349" s="764">
        <f t="shared" si="835"/>
        <v>0</v>
      </c>
      <c r="HK349" s="764">
        <f t="shared" si="835"/>
        <v>0</v>
      </c>
      <c r="HL349" s="764">
        <f t="shared" si="835"/>
        <v>0</v>
      </c>
      <c r="HM349" s="764">
        <f t="shared" si="835"/>
        <v>0</v>
      </c>
      <c r="HN349" s="764">
        <f t="shared" si="835"/>
        <v>0</v>
      </c>
      <c r="HO349" s="764">
        <f t="shared" si="835"/>
        <v>0</v>
      </c>
      <c r="HP349" s="764">
        <f t="shared" si="835"/>
        <v>0</v>
      </c>
      <c r="HQ349" s="764">
        <f t="shared" si="835"/>
        <v>0</v>
      </c>
      <c r="HR349" s="764">
        <f t="shared" si="836"/>
        <v>0</v>
      </c>
      <c r="HS349" s="764">
        <f t="shared" si="836"/>
        <v>0</v>
      </c>
      <c r="HT349" s="764">
        <f t="shared" si="836"/>
        <v>0</v>
      </c>
      <c r="HU349" s="764">
        <f t="shared" si="836"/>
        <v>0</v>
      </c>
      <c r="HV349" s="764">
        <f t="shared" si="836"/>
        <v>0</v>
      </c>
      <c r="HW349" s="764">
        <f t="shared" si="836"/>
        <v>0</v>
      </c>
      <c r="HX349" s="764">
        <f t="shared" si="836"/>
        <v>0</v>
      </c>
      <c r="HY349" s="764">
        <f t="shared" si="836"/>
        <v>0</v>
      </c>
      <c r="HZ349" s="764">
        <f t="shared" si="836"/>
        <v>0</v>
      </c>
      <c r="IA349" s="764">
        <f t="shared" si="836"/>
        <v>0</v>
      </c>
      <c r="IB349" s="764">
        <f t="shared" si="837"/>
        <v>0</v>
      </c>
      <c r="IC349" s="764">
        <f t="shared" si="837"/>
        <v>0</v>
      </c>
      <c r="ID349" s="764">
        <f t="shared" si="837"/>
        <v>0</v>
      </c>
      <c r="IE349" s="764">
        <f t="shared" si="837"/>
        <v>0</v>
      </c>
      <c r="IF349" s="764">
        <f t="shared" si="837"/>
        <v>0</v>
      </c>
      <c r="IG349" s="764">
        <f t="shared" si="837"/>
        <v>0</v>
      </c>
      <c r="IH349" s="764">
        <f t="shared" si="837"/>
        <v>0</v>
      </c>
      <c r="II349" s="764">
        <f t="shared" si="837"/>
        <v>0</v>
      </c>
      <c r="IJ349" s="764">
        <f t="shared" si="837"/>
        <v>0</v>
      </c>
      <c r="IK349" s="764">
        <f t="shared" si="837"/>
        <v>0</v>
      </c>
      <c r="IL349" s="764">
        <f t="shared" si="838"/>
        <v>0</v>
      </c>
      <c r="IM349" s="764">
        <f t="shared" si="838"/>
        <v>0</v>
      </c>
      <c r="IN349" s="764">
        <f t="shared" si="838"/>
        <v>0</v>
      </c>
      <c r="IO349" s="764">
        <f t="shared" si="838"/>
        <v>0</v>
      </c>
      <c r="IP349" s="764">
        <f t="shared" si="838"/>
        <v>0</v>
      </c>
      <c r="IQ349" s="764">
        <f t="shared" si="838"/>
        <v>0</v>
      </c>
      <c r="IR349" s="764">
        <f t="shared" si="838"/>
        <v>0</v>
      </c>
      <c r="IS349" s="764">
        <f t="shared" si="838"/>
        <v>0</v>
      </c>
      <c r="IT349" s="764">
        <f t="shared" si="838"/>
        <v>0</v>
      </c>
      <c r="IU349" s="764">
        <f t="shared" si="838"/>
        <v>0</v>
      </c>
      <c r="IV349" s="764">
        <f t="shared" si="838"/>
        <v>0</v>
      </c>
      <c r="IW349" s="764">
        <f t="shared" si="838"/>
        <v>0</v>
      </c>
      <c r="IX349" s="764">
        <f t="shared" si="838"/>
        <v>0</v>
      </c>
      <c r="IY349" s="764">
        <f t="shared" si="838"/>
        <v>0</v>
      </c>
      <c r="IZ349" s="764">
        <f t="shared" si="838"/>
        <v>0</v>
      </c>
      <c r="JA349" s="764">
        <f t="shared" si="838"/>
        <v>0</v>
      </c>
      <c r="JB349" s="764">
        <f t="shared" si="838"/>
        <v>0</v>
      </c>
      <c r="JC349" s="764">
        <f t="shared" si="838"/>
        <v>0</v>
      </c>
      <c r="JD349" s="764">
        <f t="shared" si="818"/>
        <v>0</v>
      </c>
      <c r="JE349" s="764">
        <f t="shared" si="818"/>
        <v>0</v>
      </c>
      <c r="JF349" s="764">
        <f t="shared" si="818"/>
        <v>0</v>
      </c>
      <c r="JG349" s="764">
        <f t="shared" si="818"/>
        <v>0</v>
      </c>
      <c r="JH349" s="764">
        <f t="shared" si="818"/>
        <v>0</v>
      </c>
      <c r="JI349" s="764">
        <f t="shared" si="818"/>
        <v>0</v>
      </c>
      <c r="JJ349" s="764">
        <f t="shared" si="818"/>
        <v>0</v>
      </c>
      <c r="JK349" s="764">
        <f t="shared" si="818"/>
        <v>0</v>
      </c>
      <c r="JL349" s="764">
        <f t="shared" si="838"/>
        <v>0</v>
      </c>
      <c r="JM349" s="764">
        <f t="shared" si="838"/>
        <v>0</v>
      </c>
      <c r="JN349" s="764">
        <f t="shared" si="838"/>
        <v>0</v>
      </c>
      <c r="JO349" s="764">
        <f t="shared" si="838"/>
        <v>0</v>
      </c>
      <c r="JP349" s="764">
        <f t="shared" si="838"/>
        <v>0</v>
      </c>
      <c r="JQ349" s="764">
        <f t="shared" si="789"/>
        <v>0</v>
      </c>
      <c r="JR349" s="764">
        <f t="shared" si="789"/>
        <v>0</v>
      </c>
      <c r="JS349" s="764">
        <f t="shared" si="838"/>
        <v>0</v>
      </c>
      <c r="JT349" s="765">
        <f t="shared" si="790"/>
        <v>0</v>
      </c>
      <c r="JU349" s="229">
        <f t="shared" si="791"/>
        <v>0</v>
      </c>
    </row>
    <row r="350" spans="1:281" ht="12.75" customHeight="1">
      <c r="A350" s="57"/>
      <c r="B350" s="52"/>
      <c r="C350" s="52"/>
      <c r="D350" s="62"/>
      <c r="E350" s="743" t="str">
        <f t="shared" si="768"/>
        <v xml:space="preserve"> </v>
      </c>
      <c r="F350" s="56"/>
      <c r="G350" s="228"/>
      <c r="H350" s="744">
        <f>SUMIF(Ajuste!$C$8:$C$483,$B$6:$B$499,Ajuste!$E$8:$E$483)</f>
        <v>0</v>
      </c>
      <c r="I350" s="744">
        <f>SUMIF(Ajuste!$C$8:$C$483,$B$6:$B$499,Ajuste!$F$8:$F$483)</f>
        <v>0</v>
      </c>
      <c r="J350" s="229">
        <f t="shared" si="792"/>
        <v>0</v>
      </c>
      <c r="K350" s="764">
        <f t="shared" si="819"/>
        <v>0</v>
      </c>
      <c r="L350" s="764">
        <f t="shared" si="839"/>
        <v>0</v>
      </c>
      <c r="M350" s="764">
        <f t="shared" si="839"/>
        <v>0</v>
      </c>
      <c r="N350" s="764">
        <f t="shared" si="839"/>
        <v>0</v>
      </c>
      <c r="O350" s="764">
        <f t="shared" si="839"/>
        <v>0</v>
      </c>
      <c r="P350" s="764">
        <f t="shared" si="839"/>
        <v>0</v>
      </c>
      <c r="Q350" s="764">
        <f t="shared" si="839"/>
        <v>0</v>
      </c>
      <c r="R350" s="764">
        <f t="shared" si="839"/>
        <v>0</v>
      </c>
      <c r="S350" s="764">
        <f t="shared" si="839"/>
        <v>0</v>
      </c>
      <c r="T350" s="764">
        <f t="shared" si="839"/>
        <v>0</v>
      </c>
      <c r="U350" s="764">
        <f t="shared" si="839"/>
        <v>0</v>
      </c>
      <c r="V350" s="764">
        <f t="shared" si="839"/>
        <v>0</v>
      </c>
      <c r="W350" s="764">
        <f t="shared" si="839"/>
        <v>0</v>
      </c>
      <c r="X350" s="764">
        <f t="shared" si="839"/>
        <v>0</v>
      </c>
      <c r="Y350" s="764">
        <f t="shared" si="839"/>
        <v>0</v>
      </c>
      <c r="Z350" s="764">
        <f t="shared" si="839"/>
        <v>0</v>
      </c>
      <c r="AA350" s="764">
        <f t="shared" si="839"/>
        <v>0</v>
      </c>
      <c r="AB350" s="764">
        <f t="shared" si="839"/>
        <v>0</v>
      </c>
      <c r="AC350" s="764">
        <f t="shared" si="839"/>
        <v>0</v>
      </c>
      <c r="AD350" s="764">
        <f t="shared" si="839"/>
        <v>0</v>
      </c>
      <c r="AE350" s="764">
        <f t="shared" si="839"/>
        <v>0</v>
      </c>
      <c r="AF350" s="764">
        <f t="shared" si="839"/>
        <v>0</v>
      </c>
      <c r="AG350" s="764">
        <f t="shared" si="839"/>
        <v>0</v>
      </c>
      <c r="AH350" s="764">
        <f t="shared" si="839"/>
        <v>0</v>
      </c>
      <c r="AI350" s="764">
        <f t="shared" si="839"/>
        <v>0</v>
      </c>
      <c r="AJ350" s="764">
        <f t="shared" si="839"/>
        <v>0</v>
      </c>
      <c r="AK350" s="764">
        <f t="shared" si="839"/>
        <v>0</v>
      </c>
      <c r="AL350" s="764">
        <f t="shared" si="839"/>
        <v>0</v>
      </c>
      <c r="AM350" s="764">
        <f t="shared" si="839"/>
        <v>0</v>
      </c>
      <c r="AN350" s="764">
        <f t="shared" si="839"/>
        <v>0</v>
      </c>
      <c r="AO350" s="764">
        <f t="shared" si="839"/>
        <v>0</v>
      </c>
      <c r="AP350" s="764">
        <f t="shared" si="839"/>
        <v>0</v>
      </c>
      <c r="AQ350" s="764">
        <f t="shared" si="839"/>
        <v>0</v>
      </c>
      <c r="AR350" s="764">
        <f t="shared" si="839"/>
        <v>0</v>
      </c>
      <c r="AS350" s="764">
        <f t="shared" si="839"/>
        <v>0</v>
      </c>
      <c r="AT350" s="764">
        <f t="shared" si="839"/>
        <v>0</v>
      </c>
      <c r="AU350" s="764">
        <f t="shared" si="839"/>
        <v>0</v>
      </c>
      <c r="AV350" s="764">
        <f t="shared" si="839"/>
        <v>0</v>
      </c>
      <c r="AW350" s="764">
        <f t="shared" si="839"/>
        <v>0</v>
      </c>
      <c r="AX350" s="764">
        <f t="shared" si="839"/>
        <v>0</v>
      </c>
      <c r="AY350" s="764">
        <f t="shared" si="839"/>
        <v>0</v>
      </c>
      <c r="AZ350" s="764">
        <f t="shared" si="839"/>
        <v>0</v>
      </c>
      <c r="BA350" s="764">
        <f t="shared" si="839"/>
        <v>0</v>
      </c>
      <c r="BB350" s="764">
        <f t="shared" si="839"/>
        <v>0</v>
      </c>
      <c r="BC350" s="764">
        <f t="shared" si="839"/>
        <v>0</v>
      </c>
      <c r="BD350" s="764">
        <f t="shared" si="839"/>
        <v>0</v>
      </c>
      <c r="BE350" s="764">
        <f t="shared" si="839"/>
        <v>0</v>
      </c>
      <c r="BF350" s="764">
        <f t="shared" si="819"/>
        <v>0</v>
      </c>
      <c r="BG350" s="764">
        <f t="shared" si="819"/>
        <v>0</v>
      </c>
      <c r="BH350" s="764">
        <f t="shared" si="819"/>
        <v>0</v>
      </c>
      <c r="BI350" s="764">
        <f t="shared" si="819"/>
        <v>0</v>
      </c>
      <c r="BJ350" s="764">
        <f t="shared" si="819"/>
        <v>0</v>
      </c>
      <c r="BK350" s="764">
        <f t="shared" si="819"/>
        <v>0</v>
      </c>
      <c r="BL350" s="764">
        <f t="shared" si="819"/>
        <v>0</v>
      </c>
      <c r="BM350" s="764">
        <f t="shared" si="819"/>
        <v>0</v>
      </c>
      <c r="BN350" s="764">
        <f t="shared" si="820"/>
        <v>0</v>
      </c>
      <c r="BO350" s="764">
        <f t="shared" si="820"/>
        <v>0</v>
      </c>
      <c r="BP350" s="764">
        <f t="shared" si="820"/>
        <v>0</v>
      </c>
      <c r="BQ350" s="764">
        <f t="shared" si="820"/>
        <v>0</v>
      </c>
      <c r="BR350" s="764">
        <f t="shared" si="820"/>
        <v>0</v>
      </c>
      <c r="BS350" s="764">
        <f t="shared" si="820"/>
        <v>0</v>
      </c>
      <c r="BT350" s="764">
        <f t="shared" si="820"/>
        <v>0</v>
      </c>
      <c r="BU350" s="764">
        <f t="shared" si="820"/>
        <v>0</v>
      </c>
      <c r="BV350" s="764">
        <f t="shared" si="820"/>
        <v>0</v>
      </c>
      <c r="BW350" s="764">
        <f t="shared" si="820"/>
        <v>0</v>
      </c>
      <c r="BX350" s="764">
        <f t="shared" si="821"/>
        <v>0</v>
      </c>
      <c r="BY350" s="764">
        <f t="shared" si="821"/>
        <v>0</v>
      </c>
      <c r="BZ350" s="764">
        <f t="shared" si="821"/>
        <v>0</v>
      </c>
      <c r="CA350" s="764">
        <f t="shared" si="821"/>
        <v>0</v>
      </c>
      <c r="CB350" s="764">
        <f t="shared" si="821"/>
        <v>0</v>
      </c>
      <c r="CC350" s="764">
        <f t="shared" si="821"/>
        <v>0</v>
      </c>
      <c r="CD350" s="764">
        <f t="shared" si="821"/>
        <v>0</v>
      </c>
      <c r="CE350" s="764">
        <f t="shared" si="821"/>
        <v>0</v>
      </c>
      <c r="CF350" s="764">
        <f t="shared" si="821"/>
        <v>0</v>
      </c>
      <c r="CG350" s="764">
        <f t="shared" si="821"/>
        <v>0</v>
      </c>
      <c r="CH350" s="764">
        <f t="shared" si="822"/>
        <v>0</v>
      </c>
      <c r="CI350" s="764">
        <f t="shared" si="822"/>
        <v>0</v>
      </c>
      <c r="CJ350" s="764">
        <f t="shared" si="822"/>
        <v>0</v>
      </c>
      <c r="CK350" s="764">
        <f t="shared" si="822"/>
        <v>0</v>
      </c>
      <c r="CL350" s="764">
        <f t="shared" si="822"/>
        <v>0</v>
      </c>
      <c r="CM350" s="764">
        <f t="shared" si="822"/>
        <v>0</v>
      </c>
      <c r="CN350" s="764">
        <f t="shared" si="822"/>
        <v>0</v>
      </c>
      <c r="CO350" s="764">
        <f t="shared" si="822"/>
        <v>0</v>
      </c>
      <c r="CP350" s="764">
        <f t="shared" si="822"/>
        <v>0</v>
      </c>
      <c r="CQ350" s="764">
        <f t="shared" si="822"/>
        <v>0</v>
      </c>
      <c r="CR350" s="764">
        <f t="shared" si="823"/>
        <v>0</v>
      </c>
      <c r="CS350" s="764">
        <f t="shared" si="823"/>
        <v>0</v>
      </c>
      <c r="CT350" s="764">
        <f t="shared" si="823"/>
        <v>0</v>
      </c>
      <c r="CU350" s="764">
        <f t="shared" si="823"/>
        <v>0</v>
      </c>
      <c r="CV350" s="764">
        <f t="shared" si="823"/>
        <v>0</v>
      </c>
      <c r="CW350" s="764">
        <f t="shared" si="823"/>
        <v>0</v>
      </c>
      <c r="CX350" s="764">
        <f t="shared" si="823"/>
        <v>0</v>
      </c>
      <c r="CY350" s="764">
        <f t="shared" si="823"/>
        <v>0</v>
      </c>
      <c r="CZ350" s="764">
        <f t="shared" si="823"/>
        <v>0</v>
      </c>
      <c r="DA350" s="764">
        <f t="shared" si="823"/>
        <v>0</v>
      </c>
      <c r="DB350" s="764">
        <f t="shared" si="824"/>
        <v>0</v>
      </c>
      <c r="DC350" s="764">
        <f t="shared" si="824"/>
        <v>0</v>
      </c>
      <c r="DD350" s="764">
        <f t="shared" si="824"/>
        <v>0</v>
      </c>
      <c r="DE350" s="764">
        <f t="shared" si="824"/>
        <v>0</v>
      </c>
      <c r="DF350" s="764">
        <f t="shared" si="824"/>
        <v>0</v>
      </c>
      <c r="DG350" s="764">
        <f t="shared" si="824"/>
        <v>0</v>
      </c>
      <c r="DH350" s="764">
        <f t="shared" si="824"/>
        <v>0</v>
      </c>
      <c r="DI350" s="764">
        <f t="shared" si="824"/>
        <v>0</v>
      </c>
      <c r="DJ350" s="764">
        <f t="shared" si="824"/>
        <v>0</v>
      </c>
      <c r="DK350" s="764">
        <f t="shared" si="824"/>
        <v>0</v>
      </c>
      <c r="DL350" s="764">
        <f t="shared" si="825"/>
        <v>0</v>
      </c>
      <c r="DM350" s="764">
        <f t="shared" si="825"/>
        <v>0</v>
      </c>
      <c r="DN350" s="764">
        <f t="shared" si="825"/>
        <v>0</v>
      </c>
      <c r="DO350" s="764">
        <f t="shared" si="825"/>
        <v>0</v>
      </c>
      <c r="DP350" s="764">
        <f t="shared" si="825"/>
        <v>0</v>
      </c>
      <c r="DQ350" s="764">
        <f t="shared" si="825"/>
        <v>0</v>
      </c>
      <c r="DR350" s="764">
        <f t="shared" si="825"/>
        <v>0</v>
      </c>
      <c r="DS350" s="764">
        <f t="shared" si="825"/>
        <v>0</v>
      </c>
      <c r="DT350" s="764">
        <f t="shared" si="825"/>
        <v>0</v>
      </c>
      <c r="DU350" s="764">
        <f t="shared" si="825"/>
        <v>0</v>
      </c>
      <c r="DV350" s="764">
        <f t="shared" si="826"/>
        <v>0</v>
      </c>
      <c r="DW350" s="764">
        <f t="shared" si="826"/>
        <v>0</v>
      </c>
      <c r="DX350" s="764">
        <f t="shared" si="826"/>
        <v>0</v>
      </c>
      <c r="DY350" s="764">
        <f t="shared" si="826"/>
        <v>0</v>
      </c>
      <c r="DZ350" s="764">
        <f t="shared" si="826"/>
        <v>0</v>
      </c>
      <c r="EA350" s="764">
        <f t="shared" si="826"/>
        <v>0</v>
      </c>
      <c r="EB350" s="764">
        <f t="shared" si="826"/>
        <v>0</v>
      </c>
      <c r="EC350" s="764">
        <f t="shared" si="826"/>
        <v>0</v>
      </c>
      <c r="ED350" s="764">
        <f t="shared" si="826"/>
        <v>0</v>
      </c>
      <c r="EE350" s="764">
        <f t="shared" si="826"/>
        <v>0</v>
      </c>
      <c r="EF350" s="764">
        <f t="shared" si="827"/>
        <v>0</v>
      </c>
      <c r="EG350" s="764">
        <f t="shared" si="827"/>
        <v>0</v>
      </c>
      <c r="EH350" s="764">
        <f t="shared" si="827"/>
        <v>0</v>
      </c>
      <c r="EI350" s="764">
        <f t="shared" si="827"/>
        <v>0</v>
      </c>
      <c r="EJ350" s="764">
        <f t="shared" si="827"/>
        <v>0</v>
      </c>
      <c r="EK350" s="764">
        <f t="shared" si="827"/>
        <v>0</v>
      </c>
      <c r="EL350" s="764">
        <f t="shared" si="827"/>
        <v>0</v>
      </c>
      <c r="EM350" s="764">
        <f t="shared" si="827"/>
        <v>0</v>
      </c>
      <c r="EN350" s="764">
        <f t="shared" si="827"/>
        <v>0</v>
      </c>
      <c r="EO350" s="764">
        <f t="shared" si="827"/>
        <v>0</v>
      </c>
      <c r="EP350" s="764">
        <f t="shared" si="828"/>
        <v>0</v>
      </c>
      <c r="EQ350" s="764">
        <f t="shared" si="828"/>
        <v>0</v>
      </c>
      <c r="ER350" s="764">
        <f t="shared" si="828"/>
        <v>0</v>
      </c>
      <c r="ES350" s="764">
        <f t="shared" si="828"/>
        <v>0</v>
      </c>
      <c r="ET350" s="764">
        <f t="shared" si="828"/>
        <v>0</v>
      </c>
      <c r="EU350" s="764">
        <f t="shared" si="828"/>
        <v>0</v>
      </c>
      <c r="EV350" s="764">
        <f t="shared" si="828"/>
        <v>0</v>
      </c>
      <c r="EW350" s="764">
        <f t="shared" si="828"/>
        <v>0</v>
      </c>
      <c r="EX350" s="764">
        <f t="shared" si="828"/>
        <v>0</v>
      </c>
      <c r="EY350" s="764">
        <f t="shared" si="828"/>
        <v>0</v>
      </c>
      <c r="EZ350" s="764">
        <f t="shared" si="829"/>
        <v>0</v>
      </c>
      <c r="FA350" s="764">
        <f t="shared" si="829"/>
        <v>0</v>
      </c>
      <c r="FB350" s="764">
        <f t="shared" si="829"/>
        <v>0</v>
      </c>
      <c r="FC350" s="764">
        <f t="shared" si="829"/>
        <v>0</v>
      </c>
      <c r="FD350" s="764">
        <f t="shared" si="829"/>
        <v>0</v>
      </c>
      <c r="FE350" s="764">
        <f t="shared" si="829"/>
        <v>0</v>
      </c>
      <c r="FF350" s="764">
        <f t="shared" si="829"/>
        <v>0</v>
      </c>
      <c r="FG350" s="764">
        <f t="shared" si="829"/>
        <v>0</v>
      </c>
      <c r="FH350" s="764">
        <f t="shared" si="829"/>
        <v>0</v>
      </c>
      <c r="FI350" s="764">
        <f t="shared" si="829"/>
        <v>0</v>
      </c>
      <c r="FJ350" s="764">
        <f t="shared" si="830"/>
        <v>0</v>
      </c>
      <c r="FK350" s="764">
        <f t="shared" si="830"/>
        <v>0</v>
      </c>
      <c r="FL350" s="764">
        <f t="shared" si="830"/>
        <v>0</v>
      </c>
      <c r="FM350" s="764">
        <f t="shared" si="830"/>
        <v>0</v>
      </c>
      <c r="FN350" s="764">
        <f t="shared" si="830"/>
        <v>0</v>
      </c>
      <c r="FO350" s="764">
        <f t="shared" si="830"/>
        <v>0</v>
      </c>
      <c r="FP350" s="764">
        <f t="shared" si="830"/>
        <v>0</v>
      </c>
      <c r="FQ350" s="764">
        <f t="shared" si="830"/>
        <v>0</v>
      </c>
      <c r="FR350" s="764">
        <f t="shared" si="830"/>
        <v>0</v>
      </c>
      <c r="FS350" s="764">
        <f t="shared" si="830"/>
        <v>0</v>
      </c>
      <c r="FT350" s="764">
        <f t="shared" si="831"/>
        <v>0</v>
      </c>
      <c r="FU350" s="764">
        <f t="shared" si="831"/>
        <v>0</v>
      </c>
      <c r="FV350" s="764">
        <f t="shared" si="831"/>
        <v>0</v>
      </c>
      <c r="FW350" s="764">
        <f t="shared" si="831"/>
        <v>0</v>
      </c>
      <c r="FX350" s="764">
        <f t="shared" si="831"/>
        <v>0</v>
      </c>
      <c r="FY350" s="764">
        <f t="shared" si="831"/>
        <v>0</v>
      </c>
      <c r="FZ350" s="764">
        <f t="shared" si="831"/>
        <v>0</v>
      </c>
      <c r="GA350" s="764">
        <f t="shared" si="831"/>
        <v>0</v>
      </c>
      <c r="GB350" s="764">
        <f t="shared" si="831"/>
        <v>0</v>
      </c>
      <c r="GC350" s="764">
        <f t="shared" si="831"/>
        <v>0</v>
      </c>
      <c r="GD350" s="764">
        <f t="shared" si="832"/>
        <v>0</v>
      </c>
      <c r="GE350" s="764">
        <f t="shared" si="832"/>
        <v>0</v>
      </c>
      <c r="GF350" s="764">
        <f t="shared" si="832"/>
        <v>0</v>
      </c>
      <c r="GG350" s="764">
        <f t="shared" si="832"/>
        <v>0</v>
      </c>
      <c r="GH350" s="764">
        <f t="shared" si="832"/>
        <v>0</v>
      </c>
      <c r="GI350" s="764">
        <f t="shared" si="832"/>
        <v>0</v>
      </c>
      <c r="GJ350" s="764">
        <f t="shared" si="832"/>
        <v>0</v>
      </c>
      <c r="GK350" s="764">
        <f t="shared" si="832"/>
        <v>0</v>
      </c>
      <c r="GL350" s="764">
        <f t="shared" si="832"/>
        <v>0</v>
      </c>
      <c r="GM350" s="764">
        <f t="shared" si="832"/>
        <v>0</v>
      </c>
      <c r="GN350" s="764">
        <f t="shared" si="833"/>
        <v>0</v>
      </c>
      <c r="GO350" s="764">
        <f t="shared" si="833"/>
        <v>0</v>
      </c>
      <c r="GP350" s="764">
        <f t="shared" si="833"/>
        <v>0</v>
      </c>
      <c r="GQ350" s="764">
        <f t="shared" si="833"/>
        <v>0</v>
      </c>
      <c r="GR350" s="764">
        <f t="shared" si="833"/>
        <v>0</v>
      </c>
      <c r="GS350" s="764">
        <f t="shared" si="833"/>
        <v>0</v>
      </c>
      <c r="GT350" s="764">
        <f t="shared" si="833"/>
        <v>0</v>
      </c>
      <c r="GU350" s="764">
        <f t="shared" si="833"/>
        <v>0</v>
      </c>
      <c r="GV350" s="764">
        <f t="shared" si="833"/>
        <v>0</v>
      </c>
      <c r="GW350" s="764">
        <f t="shared" si="833"/>
        <v>0</v>
      </c>
      <c r="GX350" s="764">
        <f t="shared" si="834"/>
        <v>0</v>
      </c>
      <c r="GY350" s="764">
        <f t="shared" si="834"/>
        <v>0</v>
      </c>
      <c r="GZ350" s="764">
        <f t="shared" si="834"/>
        <v>0</v>
      </c>
      <c r="HA350" s="764">
        <f t="shared" si="834"/>
        <v>0</v>
      </c>
      <c r="HB350" s="764">
        <f t="shared" si="834"/>
        <v>0</v>
      </c>
      <c r="HC350" s="764">
        <f t="shared" si="834"/>
        <v>0</v>
      </c>
      <c r="HD350" s="764">
        <f t="shared" si="834"/>
        <v>0</v>
      </c>
      <c r="HE350" s="764">
        <f t="shared" si="834"/>
        <v>0</v>
      </c>
      <c r="HF350" s="764">
        <f t="shared" si="834"/>
        <v>0</v>
      </c>
      <c r="HG350" s="764">
        <f t="shared" si="834"/>
        <v>0</v>
      </c>
      <c r="HH350" s="764">
        <f t="shared" si="835"/>
        <v>0</v>
      </c>
      <c r="HI350" s="764">
        <f t="shared" si="835"/>
        <v>0</v>
      </c>
      <c r="HJ350" s="764">
        <f t="shared" si="835"/>
        <v>0</v>
      </c>
      <c r="HK350" s="764">
        <f t="shared" si="835"/>
        <v>0</v>
      </c>
      <c r="HL350" s="764">
        <f t="shared" si="835"/>
        <v>0</v>
      </c>
      <c r="HM350" s="764">
        <f t="shared" si="835"/>
        <v>0</v>
      </c>
      <c r="HN350" s="764">
        <f t="shared" si="835"/>
        <v>0</v>
      </c>
      <c r="HO350" s="764">
        <f t="shared" si="835"/>
        <v>0</v>
      </c>
      <c r="HP350" s="764">
        <f t="shared" si="835"/>
        <v>0</v>
      </c>
      <c r="HQ350" s="764">
        <f t="shared" si="835"/>
        <v>0</v>
      </c>
      <c r="HR350" s="764">
        <f t="shared" si="836"/>
        <v>0</v>
      </c>
      <c r="HS350" s="764">
        <f t="shared" si="836"/>
        <v>0</v>
      </c>
      <c r="HT350" s="764">
        <f t="shared" si="836"/>
        <v>0</v>
      </c>
      <c r="HU350" s="764">
        <f t="shared" si="836"/>
        <v>0</v>
      </c>
      <c r="HV350" s="764">
        <f t="shared" si="836"/>
        <v>0</v>
      </c>
      <c r="HW350" s="764">
        <f t="shared" si="836"/>
        <v>0</v>
      </c>
      <c r="HX350" s="764">
        <f t="shared" si="836"/>
        <v>0</v>
      </c>
      <c r="HY350" s="764">
        <f t="shared" si="836"/>
        <v>0</v>
      </c>
      <c r="HZ350" s="764">
        <f t="shared" si="836"/>
        <v>0</v>
      </c>
      <c r="IA350" s="764">
        <f t="shared" si="836"/>
        <v>0</v>
      </c>
      <c r="IB350" s="764">
        <f t="shared" si="837"/>
        <v>0</v>
      </c>
      <c r="IC350" s="764">
        <f t="shared" si="837"/>
        <v>0</v>
      </c>
      <c r="ID350" s="764">
        <f t="shared" si="837"/>
        <v>0</v>
      </c>
      <c r="IE350" s="764">
        <f t="shared" si="837"/>
        <v>0</v>
      </c>
      <c r="IF350" s="764">
        <f t="shared" si="837"/>
        <v>0</v>
      </c>
      <c r="IG350" s="764">
        <f t="shared" si="837"/>
        <v>0</v>
      </c>
      <c r="IH350" s="764">
        <f t="shared" si="837"/>
        <v>0</v>
      </c>
      <c r="II350" s="764">
        <f t="shared" si="837"/>
        <v>0</v>
      </c>
      <c r="IJ350" s="764">
        <f t="shared" si="837"/>
        <v>0</v>
      </c>
      <c r="IK350" s="764">
        <f t="shared" si="837"/>
        <v>0</v>
      </c>
      <c r="IL350" s="764">
        <f t="shared" si="838"/>
        <v>0</v>
      </c>
      <c r="IM350" s="764">
        <f t="shared" si="838"/>
        <v>0</v>
      </c>
      <c r="IN350" s="764">
        <f t="shared" si="838"/>
        <v>0</v>
      </c>
      <c r="IO350" s="764">
        <f t="shared" si="838"/>
        <v>0</v>
      </c>
      <c r="IP350" s="764">
        <f t="shared" si="838"/>
        <v>0</v>
      </c>
      <c r="IQ350" s="764">
        <f t="shared" si="838"/>
        <v>0</v>
      </c>
      <c r="IR350" s="764">
        <f t="shared" si="838"/>
        <v>0</v>
      </c>
      <c r="IS350" s="764">
        <f t="shared" si="838"/>
        <v>0</v>
      </c>
      <c r="IT350" s="764">
        <f t="shared" si="838"/>
        <v>0</v>
      </c>
      <c r="IU350" s="764">
        <f t="shared" si="838"/>
        <v>0</v>
      </c>
      <c r="IV350" s="764">
        <f t="shared" si="838"/>
        <v>0</v>
      </c>
      <c r="IW350" s="764">
        <f t="shared" si="838"/>
        <v>0</v>
      </c>
      <c r="IX350" s="764">
        <f t="shared" si="838"/>
        <v>0</v>
      </c>
      <c r="IY350" s="764">
        <f t="shared" si="838"/>
        <v>0</v>
      </c>
      <c r="IZ350" s="764">
        <f t="shared" si="838"/>
        <v>0</v>
      </c>
      <c r="JA350" s="764">
        <f t="shared" si="838"/>
        <v>0</v>
      </c>
      <c r="JB350" s="764">
        <f t="shared" si="838"/>
        <v>0</v>
      </c>
      <c r="JC350" s="764">
        <f t="shared" si="838"/>
        <v>0</v>
      </c>
      <c r="JD350" s="764">
        <f t="shared" si="818"/>
        <v>0</v>
      </c>
      <c r="JE350" s="764">
        <f t="shared" si="818"/>
        <v>0</v>
      </c>
      <c r="JF350" s="764">
        <f t="shared" si="818"/>
        <v>0</v>
      </c>
      <c r="JG350" s="764">
        <f t="shared" si="818"/>
        <v>0</v>
      </c>
      <c r="JH350" s="764">
        <f t="shared" si="818"/>
        <v>0</v>
      </c>
      <c r="JI350" s="764">
        <f t="shared" si="818"/>
        <v>0</v>
      </c>
      <c r="JJ350" s="764">
        <f t="shared" si="818"/>
        <v>0</v>
      </c>
      <c r="JK350" s="764">
        <f t="shared" si="818"/>
        <v>0</v>
      </c>
      <c r="JL350" s="764">
        <f t="shared" si="838"/>
        <v>0</v>
      </c>
      <c r="JM350" s="764">
        <f t="shared" si="838"/>
        <v>0</v>
      </c>
      <c r="JN350" s="764">
        <f t="shared" si="838"/>
        <v>0</v>
      </c>
      <c r="JO350" s="764">
        <f t="shared" si="838"/>
        <v>0</v>
      </c>
      <c r="JP350" s="764">
        <f t="shared" si="838"/>
        <v>0</v>
      </c>
      <c r="JQ350" s="764">
        <f t="shared" si="789"/>
        <v>0</v>
      </c>
      <c r="JR350" s="764">
        <f t="shared" si="789"/>
        <v>0</v>
      </c>
      <c r="JS350" s="764">
        <f t="shared" si="838"/>
        <v>0</v>
      </c>
      <c r="JT350" s="765">
        <f t="shared" si="790"/>
        <v>0</v>
      </c>
      <c r="JU350" s="229">
        <f t="shared" si="791"/>
        <v>0</v>
      </c>
    </row>
    <row r="351" spans="1:281" ht="12.75" customHeight="1">
      <c r="A351" s="57"/>
      <c r="B351" s="52"/>
      <c r="C351" s="52"/>
      <c r="D351" s="62"/>
      <c r="E351" s="743" t="str">
        <f t="shared" si="768"/>
        <v xml:space="preserve"> </v>
      </c>
      <c r="F351" s="56"/>
      <c r="G351" s="228"/>
      <c r="H351" s="744">
        <f>SUMIF(Ajuste!$C$8:$C$483,$B$6:$B$499,Ajuste!$E$8:$E$483)</f>
        <v>0</v>
      </c>
      <c r="I351" s="744">
        <f>SUMIF(Ajuste!$C$8:$C$483,$B$6:$B$499,Ajuste!$F$8:$F$483)</f>
        <v>0</v>
      </c>
      <c r="J351" s="229">
        <f t="shared" si="792"/>
        <v>0</v>
      </c>
      <c r="K351" s="764">
        <f t="shared" si="819"/>
        <v>0</v>
      </c>
      <c r="L351" s="764">
        <f t="shared" si="839"/>
        <v>0</v>
      </c>
      <c r="M351" s="764">
        <f t="shared" si="839"/>
        <v>0</v>
      </c>
      <c r="N351" s="764">
        <f t="shared" si="839"/>
        <v>0</v>
      </c>
      <c r="O351" s="764">
        <f t="shared" si="839"/>
        <v>0</v>
      </c>
      <c r="P351" s="764">
        <f t="shared" si="839"/>
        <v>0</v>
      </c>
      <c r="Q351" s="764">
        <f t="shared" si="839"/>
        <v>0</v>
      </c>
      <c r="R351" s="764">
        <f t="shared" si="839"/>
        <v>0</v>
      </c>
      <c r="S351" s="764">
        <f t="shared" si="839"/>
        <v>0</v>
      </c>
      <c r="T351" s="764">
        <f t="shared" si="839"/>
        <v>0</v>
      </c>
      <c r="U351" s="764">
        <f t="shared" si="839"/>
        <v>0</v>
      </c>
      <c r="V351" s="764">
        <f t="shared" si="839"/>
        <v>0</v>
      </c>
      <c r="W351" s="764">
        <f t="shared" si="839"/>
        <v>0</v>
      </c>
      <c r="X351" s="764">
        <f t="shared" si="839"/>
        <v>0</v>
      </c>
      <c r="Y351" s="764">
        <f t="shared" si="839"/>
        <v>0</v>
      </c>
      <c r="Z351" s="764">
        <f t="shared" si="839"/>
        <v>0</v>
      </c>
      <c r="AA351" s="764">
        <f t="shared" si="839"/>
        <v>0</v>
      </c>
      <c r="AB351" s="764">
        <f t="shared" si="839"/>
        <v>0</v>
      </c>
      <c r="AC351" s="764">
        <f t="shared" si="839"/>
        <v>0</v>
      </c>
      <c r="AD351" s="764">
        <f t="shared" si="839"/>
        <v>0</v>
      </c>
      <c r="AE351" s="764">
        <f t="shared" si="839"/>
        <v>0</v>
      </c>
      <c r="AF351" s="764">
        <f t="shared" si="839"/>
        <v>0</v>
      </c>
      <c r="AG351" s="764">
        <f t="shared" si="839"/>
        <v>0</v>
      </c>
      <c r="AH351" s="764">
        <f t="shared" si="839"/>
        <v>0</v>
      </c>
      <c r="AI351" s="764">
        <f t="shared" si="839"/>
        <v>0</v>
      </c>
      <c r="AJ351" s="764">
        <f t="shared" si="839"/>
        <v>0</v>
      </c>
      <c r="AK351" s="764">
        <f t="shared" si="839"/>
        <v>0</v>
      </c>
      <c r="AL351" s="764">
        <f t="shared" si="839"/>
        <v>0</v>
      </c>
      <c r="AM351" s="764">
        <f t="shared" si="839"/>
        <v>0</v>
      </c>
      <c r="AN351" s="764">
        <f t="shared" si="839"/>
        <v>0</v>
      </c>
      <c r="AO351" s="764">
        <f t="shared" si="839"/>
        <v>0</v>
      </c>
      <c r="AP351" s="764">
        <f t="shared" si="839"/>
        <v>0</v>
      </c>
      <c r="AQ351" s="764">
        <f t="shared" si="839"/>
        <v>0</v>
      </c>
      <c r="AR351" s="764">
        <f t="shared" si="839"/>
        <v>0</v>
      </c>
      <c r="AS351" s="764">
        <f t="shared" si="839"/>
        <v>0</v>
      </c>
      <c r="AT351" s="764">
        <f t="shared" si="839"/>
        <v>0</v>
      </c>
      <c r="AU351" s="764">
        <f t="shared" si="839"/>
        <v>0</v>
      </c>
      <c r="AV351" s="764">
        <f t="shared" si="839"/>
        <v>0</v>
      </c>
      <c r="AW351" s="764">
        <f t="shared" si="839"/>
        <v>0</v>
      </c>
      <c r="AX351" s="764">
        <f t="shared" si="839"/>
        <v>0</v>
      </c>
      <c r="AY351" s="764">
        <f t="shared" si="839"/>
        <v>0</v>
      </c>
      <c r="AZ351" s="764">
        <f t="shared" si="839"/>
        <v>0</v>
      </c>
      <c r="BA351" s="764">
        <f t="shared" si="839"/>
        <v>0</v>
      </c>
      <c r="BB351" s="764">
        <f t="shared" si="839"/>
        <v>0</v>
      </c>
      <c r="BC351" s="764">
        <f t="shared" si="839"/>
        <v>0</v>
      </c>
      <c r="BD351" s="764">
        <f t="shared" si="839"/>
        <v>0</v>
      </c>
      <c r="BE351" s="764">
        <f t="shared" si="839"/>
        <v>0</v>
      </c>
      <c r="BF351" s="764">
        <f t="shared" si="819"/>
        <v>0</v>
      </c>
      <c r="BG351" s="764">
        <f t="shared" si="819"/>
        <v>0</v>
      </c>
      <c r="BH351" s="764">
        <f t="shared" si="819"/>
        <v>0</v>
      </c>
      <c r="BI351" s="764">
        <f t="shared" si="819"/>
        <v>0</v>
      </c>
      <c r="BJ351" s="764">
        <f t="shared" si="819"/>
        <v>0</v>
      </c>
      <c r="BK351" s="764">
        <f t="shared" si="819"/>
        <v>0</v>
      </c>
      <c r="BL351" s="764">
        <f t="shared" si="819"/>
        <v>0</v>
      </c>
      <c r="BM351" s="764">
        <f t="shared" si="819"/>
        <v>0</v>
      </c>
      <c r="BN351" s="764">
        <f t="shared" si="820"/>
        <v>0</v>
      </c>
      <c r="BO351" s="764">
        <f t="shared" si="820"/>
        <v>0</v>
      </c>
      <c r="BP351" s="764">
        <f t="shared" si="820"/>
        <v>0</v>
      </c>
      <c r="BQ351" s="764">
        <f t="shared" si="820"/>
        <v>0</v>
      </c>
      <c r="BR351" s="764">
        <f t="shared" si="820"/>
        <v>0</v>
      </c>
      <c r="BS351" s="764">
        <f t="shared" si="820"/>
        <v>0</v>
      </c>
      <c r="BT351" s="764">
        <f t="shared" si="820"/>
        <v>0</v>
      </c>
      <c r="BU351" s="764">
        <f t="shared" si="820"/>
        <v>0</v>
      </c>
      <c r="BV351" s="764">
        <f t="shared" si="820"/>
        <v>0</v>
      </c>
      <c r="BW351" s="764">
        <f t="shared" si="820"/>
        <v>0</v>
      </c>
      <c r="BX351" s="764">
        <f t="shared" si="821"/>
        <v>0</v>
      </c>
      <c r="BY351" s="764">
        <f t="shared" si="821"/>
        <v>0</v>
      </c>
      <c r="BZ351" s="764">
        <f t="shared" si="821"/>
        <v>0</v>
      </c>
      <c r="CA351" s="764">
        <f t="shared" si="821"/>
        <v>0</v>
      </c>
      <c r="CB351" s="764">
        <f t="shared" si="821"/>
        <v>0</v>
      </c>
      <c r="CC351" s="764">
        <f t="shared" si="821"/>
        <v>0</v>
      </c>
      <c r="CD351" s="764">
        <f t="shared" si="821"/>
        <v>0</v>
      </c>
      <c r="CE351" s="764">
        <f t="shared" si="821"/>
        <v>0</v>
      </c>
      <c r="CF351" s="764">
        <f t="shared" si="821"/>
        <v>0</v>
      </c>
      <c r="CG351" s="764">
        <f t="shared" si="821"/>
        <v>0</v>
      </c>
      <c r="CH351" s="764">
        <f t="shared" si="822"/>
        <v>0</v>
      </c>
      <c r="CI351" s="764">
        <f t="shared" si="822"/>
        <v>0</v>
      </c>
      <c r="CJ351" s="764">
        <f t="shared" si="822"/>
        <v>0</v>
      </c>
      <c r="CK351" s="764">
        <f t="shared" si="822"/>
        <v>0</v>
      </c>
      <c r="CL351" s="764">
        <f t="shared" si="822"/>
        <v>0</v>
      </c>
      <c r="CM351" s="764">
        <f t="shared" si="822"/>
        <v>0</v>
      </c>
      <c r="CN351" s="764">
        <f t="shared" si="822"/>
        <v>0</v>
      </c>
      <c r="CO351" s="764">
        <f t="shared" si="822"/>
        <v>0</v>
      </c>
      <c r="CP351" s="764">
        <f t="shared" si="822"/>
        <v>0</v>
      </c>
      <c r="CQ351" s="764">
        <f t="shared" si="822"/>
        <v>0</v>
      </c>
      <c r="CR351" s="764">
        <f t="shared" si="823"/>
        <v>0</v>
      </c>
      <c r="CS351" s="764">
        <f t="shared" si="823"/>
        <v>0</v>
      </c>
      <c r="CT351" s="764">
        <f t="shared" si="823"/>
        <v>0</v>
      </c>
      <c r="CU351" s="764">
        <f t="shared" si="823"/>
        <v>0</v>
      </c>
      <c r="CV351" s="764">
        <f t="shared" si="823"/>
        <v>0</v>
      </c>
      <c r="CW351" s="764">
        <f t="shared" si="823"/>
        <v>0</v>
      </c>
      <c r="CX351" s="764">
        <f t="shared" si="823"/>
        <v>0</v>
      </c>
      <c r="CY351" s="764">
        <f t="shared" si="823"/>
        <v>0</v>
      </c>
      <c r="CZ351" s="764">
        <f t="shared" si="823"/>
        <v>0</v>
      </c>
      <c r="DA351" s="764">
        <f t="shared" si="823"/>
        <v>0</v>
      </c>
      <c r="DB351" s="764">
        <f t="shared" si="824"/>
        <v>0</v>
      </c>
      <c r="DC351" s="764">
        <f t="shared" si="824"/>
        <v>0</v>
      </c>
      <c r="DD351" s="764">
        <f t="shared" si="824"/>
        <v>0</v>
      </c>
      <c r="DE351" s="764">
        <f t="shared" si="824"/>
        <v>0</v>
      </c>
      <c r="DF351" s="764">
        <f t="shared" si="824"/>
        <v>0</v>
      </c>
      <c r="DG351" s="764">
        <f t="shared" si="824"/>
        <v>0</v>
      </c>
      <c r="DH351" s="764">
        <f t="shared" si="824"/>
        <v>0</v>
      </c>
      <c r="DI351" s="764">
        <f t="shared" si="824"/>
        <v>0</v>
      </c>
      <c r="DJ351" s="764">
        <f t="shared" si="824"/>
        <v>0</v>
      </c>
      <c r="DK351" s="764">
        <f t="shared" si="824"/>
        <v>0</v>
      </c>
      <c r="DL351" s="764">
        <f t="shared" si="825"/>
        <v>0</v>
      </c>
      <c r="DM351" s="764">
        <f t="shared" si="825"/>
        <v>0</v>
      </c>
      <c r="DN351" s="764">
        <f t="shared" si="825"/>
        <v>0</v>
      </c>
      <c r="DO351" s="764">
        <f t="shared" si="825"/>
        <v>0</v>
      </c>
      <c r="DP351" s="764">
        <f t="shared" si="825"/>
        <v>0</v>
      </c>
      <c r="DQ351" s="764">
        <f t="shared" si="825"/>
        <v>0</v>
      </c>
      <c r="DR351" s="764">
        <f t="shared" si="825"/>
        <v>0</v>
      </c>
      <c r="DS351" s="764">
        <f t="shared" si="825"/>
        <v>0</v>
      </c>
      <c r="DT351" s="764">
        <f t="shared" si="825"/>
        <v>0</v>
      </c>
      <c r="DU351" s="764">
        <f t="shared" si="825"/>
        <v>0</v>
      </c>
      <c r="DV351" s="764">
        <f t="shared" si="826"/>
        <v>0</v>
      </c>
      <c r="DW351" s="764">
        <f t="shared" si="826"/>
        <v>0</v>
      </c>
      <c r="DX351" s="764">
        <f t="shared" si="826"/>
        <v>0</v>
      </c>
      <c r="DY351" s="764">
        <f t="shared" si="826"/>
        <v>0</v>
      </c>
      <c r="DZ351" s="764">
        <f t="shared" si="826"/>
        <v>0</v>
      </c>
      <c r="EA351" s="764">
        <f t="shared" si="826"/>
        <v>0</v>
      </c>
      <c r="EB351" s="764">
        <f t="shared" si="826"/>
        <v>0</v>
      </c>
      <c r="EC351" s="764">
        <f t="shared" si="826"/>
        <v>0</v>
      </c>
      <c r="ED351" s="764">
        <f t="shared" si="826"/>
        <v>0</v>
      </c>
      <c r="EE351" s="764">
        <f t="shared" si="826"/>
        <v>0</v>
      </c>
      <c r="EF351" s="764">
        <f t="shared" si="827"/>
        <v>0</v>
      </c>
      <c r="EG351" s="764">
        <f t="shared" si="827"/>
        <v>0</v>
      </c>
      <c r="EH351" s="764">
        <f t="shared" si="827"/>
        <v>0</v>
      </c>
      <c r="EI351" s="764">
        <f t="shared" si="827"/>
        <v>0</v>
      </c>
      <c r="EJ351" s="764">
        <f t="shared" si="827"/>
        <v>0</v>
      </c>
      <c r="EK351" s="764">
        <f t="shared" si="827"/>
        <v>0</v>
      </c>
      <c r="EL351" s="764">
        <f t="shared" si="827"/>
        <v>0</v>
      </c>
      <c r="EM351" s="764">
        <f t="shared" si="827"/>
        <v>0</v>
      </c>
      <c r="EN351" s="764">
        <f t="shared" si="827"/>
        <v>0</v>
      </c>
      <c r="EO351" s="764">
        <f t="shared" si="827"/>
        <v>0</v>
      </c>
      <c r="EP351" s="764">
        <f t="shared" si="828"/>
        <v>0</v>
      </c>
      <c r="EQ351" s="764">
        <f t="shared" si="828"/>
        <v>0</v>
      </c>
      <c r="ER351" s="764">
        <f t="shared" si="828"/>
        <v>0</v>
      </c>
      <c r="ES351" s="764">
        <f t="shared" si="828"/>
        <v>0</v>
      </c>
      <c r="ET351" s="764">
        <f t="shared" si="828"/>
        <v>0</v>
      </c>
      <c r="EU351" s="764">
        <f t="shared" si="828"/>
        <v>0</v>
      </c>
      <c r="EV351" s="764">
        <f t="shared" si="828"/>
        <v>0</v>
      </c>
      <c r="EW351" s="764">
        <f t="shared" si="828"/>
        <v>0</v>
      </c>
      <c r="EX351" s="764">
        <f t="shared" si="828"/>
        <v>0</v>
      </c>
      <c r="EY351" s="764">
        <f t="shared" si="828"/>
        <v>0</v>
      </c>
      <c r="EZ351" s="764">
        <f t="shared" si="829"/>
        <v>0</v>
      </c>
      <c r="FA351" s="764">
        <f t="shared" si="829"/>
        <v>0</v>
      </c>
      <c r="FB351" s="764">
        <f t="shared" si="829"/>
        <v>0</v>
      </c>
      <c r="FC351" s="764">
        <f t="shared" si="829"/>
        <v>0</v>
      </c>
      <c r="FD351" s="764">
        <f t="shared" si="829"/>
        <v>0</v>
      </c>
      <c r="FE351" s="764">
        <f t="shared" si="829"/>
        <v>0</v>
      </c>
      <c r="FF351" s="764">
        <f t="shared" si="829"/>
        <v>0</v>
      </c>
      <c r="FG351" s="764">
        <f t="shared" si="829"/>
        <v>0</v>
      </c>
      <c r="FH351" s="764">
        <f t="shared" si="829"/>
        <v>0</v>
      </c>
      <c r="FI351" s="764">
        <f t="shared" si="829"/>
        <v>0</v>
      </c>
      <c r="FJ351" s="764">
        <f t="shared" si="830"/>
        <v>0</v>
      </c>
      <c r="FK351" s="764">
        <f t="shared" si="830"/>
        <v>0</v>
      </c>
      <c r="FL351" s="764">
        <f t="shared" si="830"/>
        <v>0</v>
      </c>
      <c r="FM351" s="764">
        <f t="shared" si="830"/>
        <v>0</v>
      </c>
      <c r="FN351" s="764">
        <f t="shared" si="830"/>
        <v>0</v>
      </c>
      <c r="FO351" s="764">
        <f t="shared" si="830"/>
        <v>0</v>
      </c>
      <c r="FP351" s="764">
        <f t="shared" si="830"/>
        <v>0</v>
      </c>
      <c r="FQ351" s="764">
        <f t="shared" si="830"/>
        <v>0</v>
      </c>
      <c r="FR351" s="764">
        <f t="shared" si="830"/>
        <v>0</v>
      </c>
      <c r="FS351" s="764">
        <f t="shared" si="830"/>
        <v>0</v>
      </c>
      <c r="FT351" s="764">
        <f t="shared" si="831"/>
        <v>0</v>
      </c>
      <c r="FU351" s="764">
        <f t="shared" si="831"/>
        <v>0</v>
      </c>
      <c r="FV351" s="764">
        <f t="shared" si="831"/>
        <v>0</v>
      </c>
      <c r="FW351" s="764">
        <f t="shared" si="831"/>
        <v>0</v>
      </c>
      <c r="FX351" s="764">
        <f t="shared" si="831"/>
        <v>0</v>
      </c>
      <c r="FY351" s="764">
        <f t="shared" si="831"/>
        <v>0</v>
      </c>
      <c r="FZ351" s="764">
        <f t="shared" si="831"/>
        <v>0</v>
      </c>
      <c r="GA351" s="764">
        <f t="shared" si="831"/>
        <v>0</v>
      </c>
      <c r="GB351" s="764">
        <f t="shared" si="831"/>
        <v>0</v>
      </c>
      <c r="GC351" s="764">
        <f t="shared" si="831"/>
        <v>0</v>
      </c>
      <c r="GD351" s="764">
        <f t="shared" si="832"/>
        <v>0</v>
      </c>
      <c r="GE351" s="764">
        <f t="shared" si="832"/>
        <v>0</v>
      </c>
      <c r="GF351" s="764">
        <f t="shared" si="832"/>
        <v>0</v>
      </c>
      <c r="GG351" s="764">
        <f t="shared" si="832"/>
        <v>0</v>
      </c>
      <c r="GH351" s="764">
        <f t="shared" si="832"/>
        <v>0</v>
      </c>
      <c r="GI351" s="764">
        <f t="shared" si="832"/>
        <v>0</v>
      </c>
      <c r="GJ351" s="764">
        <f t="shared" si="832"/>
        <v>0</v>
      </c>
      <c r="GK351" s="764">
        <f t="shared" si="832"/>
        <v>0</v>
      </c>
      <c r="GL351" s="764">
        <f t="shared" si="832"/>
        <v>0</v>
      </c>
      <c r="GM351" s="764">
        <f t="shared" si="832"/>
        <v>0</v>
      </c>
      <c r="GN351" s="764">
        <f t="shared" si="833"/>
        <v>0</v>
      </c>
      <c r="GO351" s="764">
        <f t="shared" si="833"/>
        <v>0</v>
      </c>
      <c r="GP351" s="764">
        <f t="shared" si="833"/>
        <v>0</v>
      </c>
      <c r="GQ351" s="764">
        <f t="shared" si="833"/>
        <v>0</v>
      </c>
      <c r="GR351" s="764">
        <f t="shared" si="833"/>
        <v>0</v>
      </c>
      <c r="GS351" s="764">
        <f t="shared" si="833"/>
        <v>0</v>
      </c>
      <c r="GT351" s="764">
        <f t="shared" si="833"/>
        <v>0</v>
      </c>
      <c r="GU351" s="764">
        <f t="shared" si="833"/>
        <v>0</v>
      </c>
      <c r="GV351" s="764">
        <f t="shared" si="833"/>
        <v>0</v>
      </c>
      <c r="GW351" s="764">
        <f t="shared" si="833"/>
        <v>0</v>
      </c>
      <c r="GX351" s="764">
        <f t="shared" si="834"/>
        <v>0</v>
      </c>
      <c r="GY351" s="764">
        <f t="shared" si="834"/>
        <v>0</v>
      </c>
      <c r="GZ351" s="764">
        <f t="shared" si="834"/>
        <v>0</v>
      </c>
      <c r="HA351" s="764">
        <f t="shared" si="834"/>
        <v>0</v>
      </c>
      <c r="HB351" s="764">
        <f t="shared" si="834"/>
        <v>0</v>
      </c>
      <c r="HC351" s="764">
        <f t="shared" si="834"/>
        <v>0</v>
      </c>
      <c r="HD351" s="764">
        <f t="shared" si="834"/>
        <v>0</v>
      </c>
      <c r="HE351" s="764">
        <f t="shared" si="834"/>
        <v>0</v>
      </c>
      <c r="HF351" s="764">
        <f t="shared" si="834"/>
        <v>0</v>
      </c>
      <c r="HG351" s="764">
        <f t="shared" si="834"/>
        <v>0</v>
      </c>
      <c r="HH351" s="764">
        <f t="shared" si="835"/>
        <v>0</v>
      </c>
      <c r="HI351" s="764">
        <f t="shared" si="835"/>
        <v>0</v>
      </c>
      <c r="HJ351" s="764">
        <f t="shared" si="835"/>
        <v>0</v>
      </c>
      <c r="HK351" s="764">
        <f t="shared" si="835"/>
        <v>0</v>
      </c>
      <c r="HL351" s="764">
        <f t="shared" si="835"/>
        <v>0</v>
      </c>
      <c r="HM351" s="764">
        <f t="shared" si="835"/>
        <v>0</v>
      </c>
      <c r="HN351" s="764">
        <f t="shared" si="835"/>
        <v>0</v>
      </c>
      <c r="HO351" s="764">
        <f t="shared" si="835"/>
        <v>0</v>
      </c>
      <c r="HP351" s="764">
        <f t="shared" si="835"/>
        <v>0</v>
      </c>
      <c r="HQ351" s="764">
        <f t="shared" si="835"/>
        <v>0</v>
      </c>
      <c r="HR351" s="764">
        <f t="shared" si="836"/>
        <v>0</v>
      </c>
      <c r="HS351" s="764">
        <f t="shared" si="836"/>
        <v>0</v>
      </c>
      <c r="HT351" s="764">
        <f t="shared" si="836"/>
        <v>0</v>
      </c>
      <c r="HU351" s="764">
        <f t="shared" si="836"/>
        <v>0</v>
      </c>
      <c r="HV351" s="764">
        <f t="shared" si="836"/>
        <v>0</v>
      </c>
      <c r="HW351" s="764">
        <f t="shared" si="836"/>
        <v>0</v>
      </c>
      <c r="HX351" s="764">
        <f t="shared" si="836"/>
        <v>0</v>
      </c>
      <c r="HY351" s="764">
        <f t="shared" si="836"/>
        <v>0</v>
      </c>
      <c r="HZ351" s="764">
        <f t="shared" si="836"/>
        <v>0</v>
      </c>
      <c r="IA351" s="764">
        <f t="shared" si="836"/>
        <v>0</v>
      </c>
      <c r="IB351" s="764">
        <f t="shared" si="837"/>
        <v>0</v>
      </c>
      <c r="IC351" s="764">
        <f t="shared" si="837"/>
        <v>0</v>
      </c>
      <c r="ID351" s="764">
        <f t="shared" si="837"/>
        <v>0</v>
      </c>
      <c r="IE351" s="764">
        <f t="shared" si="837"/>
        <v>0</v>
      </c>
      <c r="IF351" s="764">
        <f t="shared" si="837"/>
        <v>0</v>
      </c>
      <c r="IG351" s="764">
        <f t="shared" si="837"/>
        <v>0</v>
      </c>
      <c r="IH351" s="764">
        <f t="shared" si="837"/>
        <v>0</v>
      </c>
      <c r="II351" s="764">
        <f t="shared" si="837"/>
        <v>0</v>
      </c>
      <c r="IJ351" s="764">
        <f t="shared" si="837"/>
        <v>0</v>
      </c>
      <c r="IK351" s="764">
        <f t="shared" si="837"/>
        <v>0</v>
      </c>
      <c r="IL351" s="764">
        <f t="shared" si="838"/>
        <v>0</v>
      </c>
      <c r="IM351" s="764">
        <f t="shared" si="838"/>
        <v>0</v>
      </c>
      <c r="IN351" s="764">
        <f t="shared" si="838"/>
        <v>0</v>
      </c>
      <c r="IO351" s="764">
        <f t="shared" si="838"/>
        <v>0</v>
      </c>
      <c r="IP351" s="764">
        <f t="shared" si="838"/>
        <v>0</v>
      </c>
      <c r="IQ351" s="764">
        <f t="shared" si="838"/>
        <v>0</v>
      </c>
      <c r="IR351" s="764">
        <f t="shared" si="838"/>
        <v>0</v>
      </c>
      <c r="IS351" s="764">
        <f t="shared" si="838"/>
        <v>0</v>
      </c>
      <c r="IT351" s="764">
        <f t="shared" si="838"/>
        <v>0</v>
      </c>
      <c r="IU351" s="764">
        <f t="shared" si="838"/>
        <v>0</v>
      </c>
      <c r="IV351" s="764">
        <f t="shared" si="838"/>
        <v>0</v>
      </c>
      <c r="IW351" s="764">
        <f t="shared" si="838"/>
        <v>0</v>
      </c>
      <c r="IX351" s="764">
        <f t="shared" si="838"/>
        <v>0</v>
      </c>
      <c r="IY351" s="764">
        <f t="shared" si="838"/>
        <v>0</v>
      </c>
      <c r="IZ351" s="764">
        <f t="shared" si="838"/>
        <v>0</v>
      </c>
      <c r="JA351" s="764">
        <f t="shared" si="838"/>
        <v>0</v>
      </c>
      <c r="JB351" s="764">
        <f t="shared" si="838"/>
        <v>0</v>
      </c>
      <c r="JC351" s="764">
        <f t="shared" si="838"/>
        <v>0</v>
      </c>
      <c r="JD351" s="764">
        <f t="shared" si="818"/>
        <v>0</v>
      </c>
      <c r="JE351" s="764">
        <f t="shared" si="818"/>
        <v>0</v>
      </c>
      <c r="JF351" s="764">
        <f t="shared" si="818"/>
        <v>0</v>
      </c>
      <c r="JG351" s="764">
        <f t="shared" si="818"/>
        <v>0</v>
      </c>
      <c r="JH351" s="764">
        <f t="shared" si="818"/>
        <v>0</v>
      </c>
      <c r="JI351" s="764">
        <f t="shared" si="818"/>
        <v>0</v>
      </c>
      <c r="JJ351" s="764">
        <f t="shared" si="818"/>
        <v>0</v>
      </c>
      <c r="JK351" s="764">
        <f t="shared" si="818"/>
        <v>0</v>
      </c>
      <c r="JL351" s="764">
        <f t="shared" si="838"/>
        <v>0</v>
      </c>
      <c r="JM351" s="764">
        <f t="shared" si="838"/>
        <v>0</v>
      </c>
      <c r="JN351" s="764">
        <f t="shared" si="838"/>
        <v>0</v>
      </c>
      <c r="JO351" s="764">
        <f t="shared" si="838"/>
        <v>0</v>
      </c>
      <c r="JP351" s="764">
        <f t="shared" si="838"/>
        <v>0</v>
      </c>
      <c r="JQ351" s="764">
        <f t="shared" si="789"/>
        <v>0</v>
      </c>
      <c r="JR351" s="764">
        <f t="shared" si="789"/>
        <v>0</v>
      </c>
      <c r="JS351" s="764">
        <f t="shared" si="838"/>
        <v>0</v>
      </c>
      <c r="JT351" s="765">
        <f t="shared" si="790"/>
        <v>0</v>
      </c>
      <c r="JU351" s="229">
        <f t="shared" si="791"/>
        <v>0</v>
      </c>
    </row>
    <row r="352" spans="1:281" ht="12.75" customHeight="1">
      <c r="A352" s="57"/>
      <c r="B352" s="52"/>
      <c r="C352" s="52"/>
      <c r="D352" s="62"/>
      <c r="E352" s="743" t="str">
        <f t="shared" si="768"/>
        <v xml:space="preserve"> </v>
      </c>
      <c r="F352" s="56"/>
      <c r="G352" s="228"/>
      <c r="H352" s="744">
        <f>SUMIF(Ajuste!$C$8:$C$483,$B$6:$B$499,Ajuste!$E$8:$E$483)</f>
        <v>0</v>
      </c>
      <c r="I352" s="744">
        <f>SUMIF(Ajuste!$C$8:$C$483,$B$6:$B$499,Ajuste!$F$8:$F$483)</f>
        <v>0</v>
      </c>
      <c r="J352" s="229">
        <f t="shared" si="792"/>
        <v>0</v>
      </c>
      <c r="K352" s="764">
        <f t="shared" si="819"/>
        <v>0</v>
      </c>
      <c r="L352" s="764">
        <f t="shared" si="839"/>
        <v>0</v>
      </c>
      <c r="M352" s="764">
        <f t="shared" si="839"/>
        <v>0</v>
      </c>
      <c r="N352" s="764">
        <f t="shared" si="839"/>
        <v>0</v>
      </c>
      <c r="O352" s="764">
        <f t="shared" si="839"/>
        <v>0</v>
      </c>
      <c r="P352" s="764">
        <f t="shared" si="839"/>
        <v>0</v>
      </c>
      <c r="Q352" s="764">
        <f t="shared" si="839"/>
        <v>0</v>
      </c>
      <c r="R352" s="764">
        <f t="shared" si="839"/>
        <v>0</v>
      </c>
      <c r="S352" s="764">
        <f t="shared" si="839"/>
        <v>0</v>
      </c>
      <c r="T352" s="764">
        <f t="shared" si="839"/>
        <v>0</v>
      </c>
      <c r="U352" s="764">
        <f t="shared" si="839"/>
        <v>0</v>
      </c>
      <c r="V352" s="764">
        <f t="shared" si="839"/>
        <v>0</v>
      </c>
      <c r="W352" s="764">
        <f t="shared" si="839"/>
        <v>0</v>
      </c>
      <c r="X352" s="764">
        <f t="shared" si="839"/>
        <v>0</v>
      </c>
      <c r="Y352" s="764">
        <f t="shared" si="839"/>
        <v>0</v>
      </c>
      <c r="Z352" s="764">
        <f t="shared" si="839"/>
        <v>0</v>
      </c>
      <c r="AA352" s="764">
        <f t="shared" si="839"/>
        <v>0</v>
      </c>
      <c r="AB352" s="764">
        <f t="shared" si="839"/>
        <v>0</v>
      </c>
      <c r="AC352" s="764">
        <f t="shared" si="839"/>
        <v>0</v>
      </c>
      <c r="AD352" s="764">
        <f t="shared" si="839"/>
        <v>0</v>
      </c>
      <c r="AE352" s="764">
        <f t="shared" si="839"/>
        <v>0</v>
      </c>
      <c r="AF352" s="764">
        <f t="shared" si="839"/>
        <v>0</v>
      </c>
      <c r="AG352" s="764">
        <f t="shared" si="839"/>
        <v>0</v>
      </c>
      <c r="AH352" s="764">
        <f t="shared" si="839"/>
        <v>0</v>
      </c>
      <c r="AI352" s="764">
        <f t="shared" si="839"/>
        <v>0</v>
      </c>
      <c r="AJ352" s="764">
        <f t="shared" si="839"/>
        <v>0</v>
      </c>
      <c r="AK352" s="764">
        <f t="shared" si="839"/>
        <v>0</v>
      </c>
      <c r="AL352" s="764">
        <f t="shared" si="839"/>
        <v>0</v>
      </c>
      <c r="AM352" s="764">
        <f t="shared" si="839"/>
        <v>0</v>
      </c>
      <c r="AN352" s="764">
        <f t="shared" si="839"/>
        <v>0</v>
      </c>
      <c r="AO352" s="764">
        <f t="shared" si="839"/>
        <v>0</v>
      </c>
      <c r="AP352" s="764">
        <f t="shared" si="839"/>
        <v>0</v>
      </c>
      <c r="AQ352" s="764">
        <f t="shared" si="839"/>
        <v>0</v>
      </c>
      <c r="AR352" s="764">
        <f t="shared" si="839"/>
        <v>0</v>
      </c>
      <c r="AS352" s="764">
        <f t="shared" si="839"/>
        <v>0</v>
      </c>
      <c r="AT352" s="764">
        <f t="shared" si="839"/>
        <v>0</v>
      </c>
      <c r="AU352" s="764">
        <f t="shared" si="839"/>
        <v>0</v>
      </c>
      <c r="AV352" s="764">
        <f t="shared" si="839"/>
        <v>0</v>
      </c>
      <c r="AW352" s="764">
        <f t="shared" si="839"/>
        <v>0</v>
      </c>
      <c r="AX352" s="764">
        <f t="shared" si="839"/>
        <v>0</v>
      </c>
      <c r="AY352" s="764">
        <f t="shared" si="839"/>
        <v>0</v>
      </c>
      <c r="AZ352" s="764">
        <f t="shared" si="839"/>
        <v>0</v>
      </c>
      <c r="BA352" s="764">
        <f t="shared" si="839"/>
        <v>0</v>
      </c>
      <c r="BB352" s="764">
        <f t="shared" si="839"/>
        <v>0</v>
      </c>
      <c r="BC352" s="764">
        <f t="shared" si="839"/>
        <v>0</v>
      </c>
      <c r="BD352" s="764">
        <f t="shared" si="839"/>
        <v>0</v>
      </c>
      <c r="BE352" s="764">
        <f t="shared" si="839"/>
        <v>0</v>
      </c>
      <c r="BF352" s="764">
        <f t="shared" si="819"/>
        <v>0</v>
      </c>
      <c r="BG352" s="764">
        <f t="shared" si="819"/>
        <v>0</v>
      </c>
      <c r="BH352" s="764">
        <f t="shared" si="819"/>
        <v>0</v>
      </c>
      <c r="BI352" s="764">
        <f t="shared" si="819"/>
        <v>0</v>
      </c>
      <c r="BJ352" s="764">
        <f t="shared" si="819"/>
        <v>0</v>
      </c>
      <c r="BK352" s="764">
        <f t="shared" si="819"/>
        <v>0</v>
      </c>
      <c r="BL352" s="764">
        <f t="shared" si="819"/>
        <v>0</v>
      </c>
      <c r="BM352" s="764">
        <f t="shared" si="819"/>
        <v>0</v>
      </c>
      <c r="BN352" s="764">
        <f t="shared" si="820"/>
        <v>0</v>
      </c>
      <c r="BO352" s="764">
        <f t="shared" si="820"/>
        <v>0</v>
      </c>
      <c r="BP352" s="764">
        <f t="shared" si="820"/>
        <v>0</v>
      </c>
      <c r="BQ352" s="764">
        <f t="shared" si="820"/>
        <v>0</v>
      </c>
      <c r="BR352" s="764">
        <f t="shared" si="820"/>
        <v>0</v>
      </c>
      <c r="BS352" s="764">
        <f t="shared" si="820"/>
        <v>0</v>
      </c>
      <c r="BT352" s="764">
        <f t="shared" si="820"/>
        <v>0</v>
      </c>
      <c r="BU352" s="764">
        <f t="shared" si="820"/>
        <v>0</v>
      </c>
      <c r="BV352" s="764">
        <f t="shared" si="820"/>
        <v>0</v>
      </c>
      <c r="BW352" s="764">
        <f t="shared" si="820"/>
        <v>0</v>
      </c>
      <c r="BX352" s="764">
        <f t="shared" si="821"/>
        <v>0</v>
      </c>
      <c r="BY352" s="764">
        <f t="shared" si="821"/>
        <v>0</v>
      </c>
      <c r="BZ352" s="764">
        <f t="shared" si="821"/>
        <v>0</v>
      </c>
      <c r="CA352" s="764">
        <f t="shared" si="821"/>
        <v>0</v>
      </c>
      <c r="CB352" s="764">
        <f t="shared" si="821"/>
        <v>0</v>
      </c>
      <c r="CC352" s="764">
        <f t="shared" si="821"/>
        <v>0</v>
      </c>
      <c r="CD352" s="764">
        <f t="shared" si="821"/>
        <v>0</v>
      </c>
      <c r="CE352" s="764">
        <f t="shared" si="821"/>
        <v>0</v>
      </c>
      <c r="CF352" s="764">
        <f t="shared" si="821"/>
        <v>0</v>
      </c>
      <c r="CG352" s="764">
        <f t="shared" si="821"/>
        <v>0</v>
      </c>
      <c r="CH352" s="764">
        <f t="shared" si="822"/>
        <v>0</v>
      </c>
      <c r="CI352" s="764">
        <f t="shared" si="822"/>
        <v>0</v>
      </c>
      <c r="CJ352" s="764">
        <f t="shared" si="822"/>
        <v>0</v>
      </c>
      <c r="CK352" s="764">
        <f t="shared" si="822"/>
        <v>0</v>
      </c>
      <c r="CL352" s="764">
        <f t="shared" si="822"/>
        <v>0</v>
      </c>
      <c r="CM352" s="764">
        <f t="shared" si="822"/>
        <v>0</v>
      </c>
      <c r="CN352" s="764">
        <f t="shared" si="822"/>
        <v>0</v>
      </c>
      <c r="CO352" s="764">
        <f t="shared" si="822"/>
        <v>0</v>
      </c>
      <c r="CP352" s="764">
        <f t="shared" si="822"/>
        <v>0</v>
      </c>
      <c r="CQ352" s="764">
        <f t="shared" si="822"/>
        <v>0</v>
      </c>
      <c r="CR352" s="764">
        <f t="shared" si="823"/>
        <v>0</v>
      </c>
      <c r="CS352" s="764">
        <f t="shared" si="823"/>
        <v>0</v>
      </c>
      <c r="CT352" s="764">
        <f t="shared" si="823"/>
        <v>0</v>
      </c>
      <c r="CU352" s="764">
        <f t="shared" si="823"/>
        <v>0</v>
      </c>
      <c r="CV352" s="764">
        <f t="shared" si="823"/>
        <v>0</v>
      </c>
      <c r="CW352" s="764">
        <f t="shared" si="823"/>
        <v>0</v>
      </c>
      <c r="CX352" s="764">
        <f t="shared" si="823"/>
        <v>0</v>
      </c>
      <c r="CY352" s="764">
        <f t="shared" si="823"/>
        <v>0</v>
      </c>
      <c r="CZ352" s="764">
        <f t="shared" si="823"/>
        <v>0</v>
      </c>
      <c r="DA352" s="764">
        <f t="shared" si="823"/>
        <v>0</v>
      </c>
      <c r="DB352" s="764">
        <f t="shared" si="824"/>
        <v>0</v>
      </c>
      <c r="DC352" s="764">
        <f t="shared" si="824"/>
        <v>0</v>
      </c>
      <c r="DD352" s="764">
        <f t="shared" si="824"/>
        <v>0</v>
      </c>
      <c r="DE352" s="764">
        <f t="shared" si="824"/>
        <v>0</v>
      </c>
      <c r="DF352" s="764">
        <f t="shared" si="824"/>
        <v>0</v>
      </c>
      <c r="DG352" s="764">
        <f t="shared" si="824"/>
        <v>0</v>
      </c>
      <c r="DH352" s="764">
        <f t="shared" si="824"/>
        <v>0</v>
      </c>
      <c r="DI352" s="764">
        <f t="shared" si="824"/>
        <v>0</v>
      </c>
      <c r="DJ352" s="764">
        <f t="shared" si="824"/>
        <v>0</v>
      </c>
      <c r="DK352" s="764">
        <f t="shared" si="824"/>
        <v>0</v>
      </c>
      <c r="DL352" s="764">
        <f t="shared" si="825"/>
        <v>0</v>
      </c>
      <c r="DM352" s="764">
        <f t="shared" si="825"/>
        <v>0</v>
      </c>
      <c r="DN352" s="764">
        <f t="shared" si="825"/>
        <v>0</v>
      </c>
      <c r="DO352" s="764">
        <f t="shared" si="825"/>
        <v>0</v>
      </c>
      <c r="DP352" s="764">
        <f t="shared" si="825"/>
        <v>0</v>
      </c>
      <c r="DQ352" s="764">
        <f t="shared" si="825"/>
        <v>0</v>
      </c>
      <c r="DR352" s="764">
        <f t="shared" si="825"/>
        <v>0</v>
      </c>
      <c r="DS352" s="764">
        <f t="shared" si="825"/>
        <v>0</v>
      </c>
      <c r="DT352" s="764">
        <f t="shared" si="825"/>
        <v>0</v>
      </c>
      <c r="DU352" s="764">
        <f t="shared" si="825"/>
        <v>0</v>
      </c>
      <c r="DV352" s="764">
        <f t="shared" si="826"/>
        <v>0</v>
      </c>
      <c r="DW352" s="764">
        <f t="shared" si="826"/>
        <v>0</v>
      </c>
      <c r="DX352" s="764">
        <f t="shared" si="826"/>
        <v>0</v>
      </c>
      <c r="DY352" s="764">
        <f t="shared" si="826"/>
        <v>0</v>
      </c>
      <c r="DZ352" s="764">
        <f t="shared" si="826"/>
        <v>0</v>
      </c>
      <c r="EA352" s="764">
        <f t="shared" si="826"/>
        <v>0</v>
      </c>
      <c r="EB352" s="764">
        <f t="shared" si="826"/>
        <v>0</v>
      </c>
      <c r="EC352" s="764">
        <f t="shared" si="826"/>
        <v>0</v>
      </c>
      <c r="ED352" s="764">
        <f t="shared" si="826"/>
        <v>0</v>
      </c>
      <c r="EE352" s="764">
        <f t="shared" si="826"/>
        <v>0</v>
      </c>
      <c r="EF352" s="764">
        <f t="shared" si="827"/>
        <v>0</v>
      </c>
      <c r="EG352" s="764">
        <f t="shared" si="827"/>
        <v>0</v>
      </c>
      <c r="EH352" s="764">
        <f t="shared" si="827"/>
        <v>0</v>
      </c>
      <c r="EI352" s="764">
        <f t="shared" si="827"/>
        <v>0</v>
      </c>
      <c r="EJ352" s="764">
        <f t="shared" si="827"/>
        <v>0</v>
      </c>
      <c r="EK352" s="764">
        <f t="shared" si="827"/>
        <v>0</v>
      </c>
      <c r="EL352" s="764">
        <f t="shared" si="827"/>
        <v>0</v>
      </c>
      <c r="EM352" s="764">
        <f t="shared" si="827"/>
        <v>0</v>
      </c>
      <c r="EN352" s="764">
        <f t="shared" si="827"/>
        <v>0</v>
      </c>
      <c r="EO352" s="764">
        <f t="shared" si="827"/>
        <v>0</v>
      </c>
      <c r="EP352" s="764">
        <f t="shared" si="828"/>
        <v>0</v>
      </c>
      <c r="EQ352" s="764">
        <f t="shared" si="828"/>
        <v>0</v>
      </c>
      <c r="ER352" s="764">
        <f t="shared" si="828"/>
        <v>0</v>
      </c>
      <c r="ES352" s="764">
        <f t="shared" si="828"/>
        <v>0</v>
      </c>
      <c r="ET352" s="764">
        <f t="shared" si="828"/>
        <v>0</v>
      </c>
      <c r="EU352" s="764">
        <f t="shared" si="828"/>
        <v>0</v>
      </c>
      <c r="EV352" s="764">
        <f t="shared" si="828"/>
        <v>0</v>
      </c>
      <c r="EW352" s="764">
        <f t="shared" si="828"/>
        <v>0</v>
      </c>
      <c r="EX352" s="764">
        <f t="shared" si="828"/>
        <v>0</v>
      </c>
      <c r="EY352" s="764">
        <f t="shared" si="828"/>
        <v>0</v>
      </c>
      <c r="EZ352" s="764">
        <f t="shared" si="829"/>
        <v>0</v>
      </c>
      <c r="FA352" s="764">
        <f t="shared" si="829"/>
        <v>0</v>
      </c>
      <c r="FB352" s="764">
        <f t="shared" si="829"/>
        <v>0</v>
      </c>
      <c r="FC352" s="764">
        <f t="shared" si="829"/>
        <v>0</v>
      </c>
      <c r="FD352" s="764">
        <f t="shared" si="829"/>
        <v>0</v>
      </c>
      <c r="FE352" s="764">
        <f t="shared" si="829"/>
        <v>0</v>
      </c>
      <c r="FF352" s="764">
        <f t="shared" si="829"/>
        <v>0</v>
      </c>
      <c r="FG352" s="764">
        <f t="shared" si="829"/>
        <v>0</v>
      </c>
      <c r="FH352" s="764">
        <f t="shared" si="829"/>
        <v>0</v>
      </c>
      <c r="FI352" s="764">
        <f t="shared" si="829"/>
        <v>0</v>
      </c>
      <c r="FJ352" s="764">
        <f t="shared" si="830"/>
        <v>0</v>
      </c>
      <c r="FK352" s="764">
        <f t="shared" si="830"/>
        <v>0</v>
      </c>
      <c r="FL352" s="764">
        <f t="shared" si="830"/>
        <v>0</v>
      </c>
      <c r="FM352" s="764">
        <f t="shared" si="830"/>
        <v>0</v>
      </c>
      <c r="FN352" s="764">
        <f t="shared" si="830"/>
        <v>0</v>
      </c>
      <c r="FO352" s="764">
        <f t="shared" si="830"/>
        <v>0</v>
      </c>
      <c r="FP352" s="764">
        <f t="shared" si="830"/>
        <v>0</v>
      </c>
      <c r="FQ352" s="764">
        <f t="shared" si="830"/>
        <v>0</v>
      </c>
      <c r="FR352" s="764">
        <f t="shared" si="830"/>
        <v>0</v>
      </c>
      <c r="FS352" s="764">
        <f t="shared" si="830"/>
        <v>0</v>
      </c>
      <c r="FT352" s="764">
        <f t="shared" si="831"/>
        <v>0</v>
      </c>
      <c r="FU352" s="764">
        <f t="shared" si="831"/>
        <v>0</v>
      </c>
      <c r="FV352" s="764">
        <f t="shared" si="831"/>
        <v>0</v>
      </c>
      <c r="FW352" s="764">
        <f t="shared" si="831"/>
        <v>0</v>
      </c>
      <c r="FX352" s="764">
        <f t="shared" si="831"/>
        <v>0</v>
      </c>
      <c r="FY352" s="764">
        <f t="shared" si="831"/>
        <v>0</v>
      </c>
      <c r="FZ352" s="764">
        <f t="shared" si="831"/>
        <v>0</v>
      </c>
      <c r="GA352" s="764">
        <f t="shared" si="831"/>
        <v>0</v>
      </c>
      <c r="GB352" s="764">
        <f t="shared" si="831"/>
        <v>0</v>
      </c>
      <c r="GC352" s="764">
        <f t="shared" si="831"/>
        <v>0</v>
      </c>
      <c r="GD352" s="764">
        <f t="shared" si="832"/>
        <v>0</v>
      </c>
      <c r="GE352" s="764">
        <f t="shared" si="832"/>
        <v>0</v>
      </c>
      <c r="GF352" s="764">
        <f t="shared" si="832"/>
        <v>0</v>
      </c>
      <c r="GG352" s="764">
        <f t="shared" si="832"/>
        <v>0</v>
      </c>
      <c r="GH352" s="764">
        <f t="shared" si="832"/>
        <v>0</v>
      </c>
      <c r="GI352" s="764">
        <f t="shared" si="832"/>
        <v>0</v>
      </c>
      <c r="GJ352" s="764">
        <f t="shared" si="832"/>
        <v>0</v>
      </c>
      <c r="GK352" s="764">
        <f t="shared" si="832"/>
        <v>0</v>
      </c>
      <c r="GL352" s="764">
        <f t="shared" si="832"/>
        <v>0</v>
      </c>
      <c r="GM352" s="764">
        <f t="shared" si="832"/>
        <v>0</v>
      </c>
      <c r="GN352" s="764">
        <f t="shared" si="833"/>
        <v>0</v>
      </c>
      <c r="GO352" s="764">
        <f t="shared" si="833"/>
        <v>0</v>
      </c>
      <c r="GP352" s="764">
        <f t="shared" si="833"/>
        <v>0</v>
      </c>
      <c r="GQ352" s="764">
        <f t="shared" si="833"/>
        <v>0</v>
      </c>
      <c r="GR352" s="764">
        <f t="shared" si="833"/>
        <v>0</v>
      </c>
      <c r="GS352" s="764">
        <f t="shared" si="833"/>
        <v>0</v>
      </c>
      <c r="GT352" s="764">
        <f t="shared" si="833"/>
        <v>0</v>
      </c>
      <c r="GU352" s="764">
        <f t="shared" si="833"/>
        <v>0</v>
      </c>
      <c r="GV352" s="764">
        <f t="shared" si="833"/>
        <v>0</v>
      </c>
      <c r="GW352" s="764">
        <f t="shared" si="833"/>
        <v>0</v>
      </c>
      <c r="GX352" s="764">
        <f t="shared" si="834"/>
        <v>0</v>
      </c>
      <c r="GY352" s="764">
        <f t="shared" si="834"/>
        <v>0</v>
      </c>
      <c r="GZ352" s="764">
        <f t="shared" si="834"/>
        <v>0</v>
      </c>
      <c r="HA352" s="764">
        <f t="shared" si="834"/>
        <v>0</v>
      </c>
      <c r="HB352" s="764">
        <f t="shared" si="834"/>
        <v>0</v>
      </c>
      <c r="HC352" s="764">
        <f t="shared" si="834"/>
        <v>0</v>
      </c>
      <c r="HD352" s="764">
        <f t="shared" si="834"/>
        <v>0</v>
      </c>
      <c r="HE352" s="764">
        <f t="shared" si="834"/>
        <v>0</v>
      </c>
      <c r="HF352" s="764">
        <f t="shared" si="834"/>
        <v>0</v>
      </c>
      <c r="HG352" s="764">
        <f t="shared" si="834"/>
        <v>0</v>
      </c>
      <c r="HH352" s="764">
        <f t="shared" si="835"/>
        <v>0</v>
      </c>
      <c r="HI352" s="764">
        <f t="shared" si="835"/>
        <v>0</v>
      </c>
      <c r="HJ352" s="764">
        <f t="shared" si="835"/>
        <v>0</v>
      </c>
      <c r="HK352" s="764">
        <f t="shared" si="835"/>
        <v>0</v>
      </c>
      <c r="HL352" s="764">
        <f t="shared" si="835"/>
        <v>0</v>
      </c>
      <c r="HM352" s="764">
        <f t="shared" si="835"/>
        <v>0</v>
      </c>
      <c r="HN352" s="764">
        <f t="shared" si="835"/>
        <v>0</v>
      </c>
      <c r="HO352" s="764">
        <f t="shared" si="835"/>
        <v>0</v>
      </c>
      <c r="HP352" s="764">
        <f t="shared" si="835"/>
        <v>0</v>
      </c>
      <c r="HQ352" s="764">
        <f t="shared" si="835"/>
        <v>0</v>
      </c>
      <c r="HR352" s="764">
        <f t="shared" si="836"/>
        <v>0</v>
      </c>
      <c r="HS352" s="764">
        <f t="shared" si="836"/>
        <v>0</v>
      </c>
      <c r="HT352" s="764">
        <f t="shared" si="836"/>
        <v>0</v>
      </c>
      <c r="HU352" s="764">
        <f t="shared" si="836"/>
        <v>0</v>
      </c>
      <c r="HV352" s="764">
        <f t="shared" si="836"/>
        <v>0</v>
      </c>
      <c r="HW352" s="764">
        <f t="shared" si="836"/>
        <v>0</v>
      </c>
      <c r="HX352" s="764">
        <f t="shared" si="836"/>
        <v>0</v>
      </c>
      <c r="HY352" s="764">
        <f t="shared" si="836"/>
        <v>0</v>
      </c>
      <c r="HZ352" s="764">
        <f t="shared" si="836"/>
        <v>0</v>
      </c>
      <c r="IA352" s="764">
        <f t="shared" si="836"/>
        <v>0</v>
      </c>
      <c r="IB352" s="764">
        <f t="shared" si="837"/>
        <v>0</v>
      </c>
      <c r="IC352" s="764">
        <f t="shared" si="837"/>
        <v>0</v>
      </c>
      <c r="ID352" s="764">
        <f t="shared" si="837"/>
        <v>0</v>
      </c>
      <c r="IE352" s="764">
        <f t="shared" si="837"/>
        <v>0</v>
      </c>
      <c r="IF352" s="764">
        <f t="shared" si="837"/>
        <v>0</v>
      </c>
      <c r="IG352" s="764">
        <f t="shared" si="837"/>
        <v>0</v>
      </c>
      <c r="IH352" s="764">
        <f t="shared" si="837"/>
        <v>0</v>
      </c>
      <c r="II352" s="764">
        <f t="shared" si="837"/>
        <v>0</v>
      </c>
      <c r="IJ352" s="764">
        <f t="shared" si="837"/>
        <v>0</v>
      </c>
      <c r="IK352" s="764">
        <f t="shared" si="837"/>
        <v>0</v>
      </c>
      <c r="IL352" s="764">
        <f t="shared" si="838"/>
        <v>0</v>
      </c>
      <c r="IM352" s="764">
        <f t="shared" si="838"/>
        <v>0</v>
      </c>
      <c r="IN352" s="764">
        <f t="shared" si="838"/>
        <v>0</v>
      </c>
      <c r="IO352" s="764">
        <f t="shared" si="838"/>
        <v>0</v>
      </c>
      <c r="IP352" s="764">
        <f t="shared" si="838"/>
        <v>0</v>
      </c>
      <c r="IQ352" s="764">
        <f t="shared" si="838"/>
        <v>0</v>
      </c>
      <c r="IR352" s="764">
        <f t="shared" si="838"/>
        <v>0</v>
      </c>
      <c r="IS352" s="764">
        <f t="shared" si="838"/>
        <v>0</v>
      </c>
      <c r="IT352" s="764">
        <f t="shared" si="838"/>
        <v>0</v>
      </c>
      <c r="IU352" s="764">
        <f t="shared" si="838"/>
        <v>0</v>
      </c>
      <c r="IV352" s="764">
        <f t="shared" si="838"/>
        <v>0</v>
      </c>
      <c r="IW352" s="764">
        <f t="shared" si="838"/>
        <v>0</v>
      </c>
      <c r="IX352" s="764">
        <f t="shared" si="838"/>
        <v>0</v>
      </c>
      <c r="IY352" s="764">
        <f t="shared" si="838"/>
        <v>0</v>
      </c>
      <c r="IZ352" s="764">
        <f t="shared" si="838"/>
        <v>0</v>
      </c>
      <c r="JA352" s="764">
        <f t="shared" si="838"/>
        <v>0</v>
      </c>
      <c r="JB352" s="764">
        <f t="shared" si="838"/>
        <v>0</v>
      </c>
      <c r="JC352" s="764">
        <f t="shared" si="838"/>
        <v>0</v>
      </c>
      <c r="JD352" s="764">
        <f t="shared" si="818"/>
        <v>0</v>
      </c>
      <c r="JE352" s="764">
        <f t="shared" si="818"/>
        <v>0</v>
      </c>
      <c r="JF352" s="764">
        <f t="shared" si="818"/>
        <v>0</v>
      </c>
      <c r="JG352" s="764">
        <f t="shared" si="818"/>
        <v>0</v>
      </c>
      <c r="JH352" s="764">
        <f t="shared" si="818"/>
        <v>0</v>
      </c>
      <c r="JI352" s="764">
        <f t="shared" si="818"/>
        <v>0</v>
      </c>
      <c r="JJ352" s="764">
        <f t="shared" si="818"/>
        <v>0</v>
      </c>
      <c r="JK352" s="764">
        <f t="shared" si="818"/>
        <v>0</v>
      </c>
      <c r="JL352" s="764">
        <f t="shared" si="838"/>
        <v>0</v>
      </c>
      <c r="JM352" s="764">
        <f t="shared" si="838"/>
        <v>0</v>
      </c>
      <c r="JN352" s="764">
        <f t="shared" si="838"/>
        <v>0</v>
      </c>
      <c r="JO352" s="764">
        <f t="shared" si="838"/>
        <v>0</v>
      </c>
      <c r="JP352" s="764">
        <f t="shared" si="838"/>
        <v>0</v>
      </c>
      <c r="JQ352" s="764">
        <f t="shared" si="789"/>
        <v>0</v>
      </c>
      <c r="JR352" s="764">
        <f t="shared" si="789"/>
        <v>0</v>
      </c>
      <c r="JS352" s="764">
        <f t="shared" si="838"/>
        <v>0</v>
      </c>
      <c r="JT352" s="765">
        <f t="shared" si="790"/>
        <v>0</v>
      </c>
      <c r="JU352" s="229">
        <f t="shared" si="791"/>
        <v>0</v>
      </c>
    </row>
    <row r="353" spans="1:281" ht="12.75" customHeight="1">
      <c r="A353" s="57"/>
      <c r="B353" s="52"/>
      <c r="C353" s="52"/>
      <c r="D353" s="62"/>
      <c r="E353" s="743" t="str">
        <f t="shared" si="768"/>
        <v xml:space="preserve"> </v>
      </c>
      <c r="F353" s="56"/>
      <c r="G353" s="228"/>
      <c r="H353" s="744">
        <f>SUMIF(Ajuste!$C$8:$C$483,$B$6:$B$499,Ajuste!$E$8:$E$483)</f>
        <v>0</v>
      </c>
      <c r="I353" s="744">
        <f>SUMIF(Ajuste!$C$8:$C$483,$B$6:$B$499,Ajuste!$F$8:$F$483)</f>
        <v>0</v>
      </c>
      <c r="J353" s="229">
        <f t="shared" si="792"/>
        <v>0</v>
      </c>
      <c r="K353" s="764">
        <f t="shared" si="819"/>
        <v>0</v>
      </c>
      <c r="L353" s="764">
        <f t="shared" si="839"/>
        <v>0</v>
      </c>
      <c r="M353" s="764">
        <f t="shared" si="839"/>
        <v>0</v>
      </c>
      <c r="N353" s="764">
        <f t="shared" si="839"/>
        <v>0</v>
      </c>
      <c r="O353" s="764">
        <f t="shared" si="839"/>
        <v>0</v>
      </c>
      <c r="P353" s="764">
        <f t="shared" si="839"/>
        <v>0</v>
      </c>
      <c r="Q353" s="764">
        <f t="shared" si="839"/>
        <v>0</v>
      </c>
      <c r="R353" s="764">
        <f t="shared" si="839"/>
        <v>0</v>
      </c>
      <c r="S353" s="764">
        <f t="shared" si="839"/>
        <v>0</v>
      </c>
      <c r="T353" s="764">
        <f t="shared" si="839"/>
        <v>0</v>
      </c>
      <c r="U353" s="764">
        <f t="shared" si="839"/>
        <v>0</v>
      </c>
      <c r="V353" s="764">
        <f t="shared" si="839"/>
        <v>0</v>
      </c>
      <c r="W353" s="764">
        <f t="shared" si="839"/>
        <v>0</v>
      </c>
      <c r="X353" s="764">
        <f t="shared" si="839"/>
        <v>0</v>
      </c>
      <c r="Y353" s="764">
        <f t="shared" si="839"/>
        <v>0</v>
      </c>
      <c r="Z353" s="764">
        <f t="shared" si="839"/>
        <v>0</v>
      </c>
      <c r="AA353" s="764">
        <f t="shared" si="839"/>
        <v>0</v>
      </c>
      <c r="AB353" s="764">
        <f t="shared" si="839"/>
        <v>0</v>
      </c>
      <c r="AC353" s="764">
        <f t="shared" si="839"/>
        <v>0</v>
      </c>
      <c r="AD353" s="764">
        <f t="shared" si="839"/>
        <v>0</v>
      </c>
      <c r="AE353" s="764">
        <f t="shared" si="839"/>
        <v>0</v>
      </c>
      <c r="AF353" s="764">
        <f t="shared" si="839"/>
        <v>0</v>
      </c>
      <c r="AG353" s="764">
        <f t="shared" si="839"/>
        <v>0</v>
      </c>
      <c r="AH353" s="764">
        <f t="shared" si="839"/>
        <v>0</v>
      </c>
      <c r="AI353" s="764">
        <f t="shared" si="839"/>
        <v>0</v>
      </c>
      <c r="AJ353" s="764">
        <f t="shared" si="839"/>
        <v>0</v>
      </c>
      <c r="AK353" s="764">
        <f t="shared" si="839"/>
        <v>0</v>
      </c>
      <c r="AL353" s="764">
        <f t="shared" si="839"/>
        <v>0</v>
      </c>
      <c r="AM353" s="764">
        <f t="shared" si="839"/>
        <v>0</v>
      </c>
      <c r="AN353" s="764">
        <f t="shared" si="839"/>
        <v>0</v>
      </c>
      <c r="AO353" s="764">
        <f t="shared" si="839"/>
        <v>0</v>
      </c>
      <c r="AP353" s="764">
        <f t="shared" si="839"/>
        <v>0</v>
      </c>
      <c r="AQ353" s="764">
        <f t="shared" si="839"/>
        <v>0</v>
      </c>
      <c r="AR353" s="764">
        <f t="shared" si="839"/>
        <v>0</v>
      </c>
      <c r="AS353" s="764">
        <f t="shared" si="839"/>
        <v>0</v>
      </c>
      <c r="AT353" s="764">
        <f t="shared" si="839"/>
        <v>0</v>
      </c>
      <c r="AU353" s="764">
        <f t="shared" si="839"/>
        <v>0</v>
      </c>
      <c r="AV353" s="764">
        <f t="shared" si="839"/>
        <v>0</v>
      </c>
      <c r="AW353" s="764">
        <f t="shared" si="839"/>
        <v>0</v>
      </c>
      <c r="AX353" s="764">
        <f t="shared" si="839"/>
        <v>0</v>
      </c>
      <c r="AY353" s="764">
        <f t="shared" si="839"/>
        <v>0</v>
      </c>
      <c r="AZ353" s="764">
        <f t="shared" si="839"/>
        <v>0</v>
      </c>
      <c r="BA353" s="764">
        <f t="shared" si="839"/>
        <v>0</v>
      </c>
      <c r="BB353" s="764">
        <f t="shared" ref="L353:BE354" si="840">IF($D353=BB$5,$J353,0)</f>
        <v>0</v>
      </c>
      <c r="BC353" s="764">
        <f t="shared" si="840"/>
        <v>0</v>
      </c>
      <c r="BD353" s="764">
        <f t="shared" si="840"/>
        <v>0</v>
      </c>
      <c r="BE353" s="764">
        <f t="shared" si="840"/>
        <v>0</v>
      </c>
      <c r="BF353" s="764">
        <f t="shared" si="819"/>
        <v>0</v>
      </c>
      <c r="BG353" s="764">
        <f t="shared" si="819"/>
        <v>0</v>
      </c>
      <c r="BH353" s="764">
        <f t="shared" si="819"/>
        <v>0</v>
      </c>
      <c r="BI353" s="764">
        <f t="shared" si="819"/>
        <v>0</v>
      </c>
      <c r="BJ353" s="764">
        <f t="shared" si="819"/>
        <v>0</v>
      </c>
      <c r="BK353" s="764">
        <f t="shared" si="819"/>
        <v>0</v>
      </c>
      <c r="BL353" s="764">
        <f t="shared" si="819"/>
        <v>0</v>
      </c>
      <c r="BM353" s="764">
        <f t="shared" si="819"/>
        <v>0</v>
      </c>
      <c r="BN353" s="764">
        <f t="shared" si="820"/>
        <v>0</v>
      </c>
      <c r="BO353" s="764">
        <f t="shared" si="820"/>
        <v>0</v>
      </c>
      <c r="BP353" s="764">
        <f t="shared" si="820"/>
        <v>0</v>
      </c>
      <c r="BQ353" s="764">
        <f t="shared" si="820"/>
        <v>0</v>
      </c>
      <c r="BR353" s="764">
        <f t="shared" si="820"/>
        <v>0</v>
      </c>
      <c r="BS353" s="764">
        <f t="shared" si="820"/>
        <v>0</v>
      </c>
      <c r="BT353" s="764">
        <f t="shared" si="820"/>
        <v>0</v>
      </c>
      <c r="BU353" s="764">
        <f t="shared" si="820"/>
        <v>0</v>
      </c>
      <c r="BV353" s="764">
        <f t="shared" si="820"/>
        <v>0</v>
      </c>
      <c r="BW353" s="764">
        <f t="shared" si="820"/>
        <v>0</v>
      </c>
      <c r="BX353" s="764">
        <f t="shared" si="821"/>
        <v>0</v>
      </c>
      <c r="BY353" s="764">
        <f t="shared" si="821"/>
        <v>0</v>
      </c>
      <c r="BZ353" s="764">
        <f t="shared" si="821"/>
        <v>0</v>
      </c>
      <c r="CA353" s="764">
        <f t="shared" si="821"/>
        <v>0</v>
      </c>
      <c r="CB353" s="764">
        <f t="shared" si="821"/>
        <v>0</v>
      </c>
      <c r="CC353" s="764">
        <f t="shared" si="821"/>
        <v>0</v>
      </c>
      <c r="CD353" s="764">
        <f t="shared" si="821"/>
        <v>0</v>
      </c>
      <c r="CE353" s="764">
        <f t="shared" si="821"/>
        <v>0</v>
      </c>
      <c r="CF353" s="764">
        <f t="shared" si="821"/>
        <v>0</v>
      </c>
      <c r="CG353" s="764">
        <f t="shared" si="821"/>
        <v>0</v>
      </c>
      <c r="CH353" s="764">
        <f t="shared" si="822"/>
        <v>0</v>
      </c>
      <c r="CI353" s="764">
        <f t="shared" si="822"/>
        <v>0</v>
      </c>
      <c r="CJ353" s="764">
        <f t="shared" si="822"/>
        <v>0</v>
      </c>
      <c r="CK353" s="764">
        <f t="shared" si="822"/>
        <v>0</v>
      </c>
      <c r="CL353" s="764">
        <f t="shared" si="822"/>
        <v>0</v>
      </c>
      <c r="CM353" s="764">
        <f t="shared" si="822"/>
        <v>0</v>
      </c>
      <c r="CN353" s="764">
        <f t="shared" si="822"/>
        <v>0</v>
      </c>
      <c r="CO353" s="764">
        <f t="shared" si="822"/>
        <v>0</v>
      </c>
      <c r="CP353" s="764">
        <f t="shared" si="822"/>
        <v>0</v>
      </c>
      <c r="CQ353" s="764">
        <f t="shared" si="822"/>
        <v>0</v>
      </c>
      <c r="CR353" s="764">
        <f t="shared" si="823"/>
        <v>0</v>
      </c>
      <c r="CS353" s="764">
        <f t="shared" si="823"/>
        <v>0</v>
      </c>
      <c r="CT353" s="764">
        <f t="shared" si="823"/>
        <v>0</v>
      </c>
      <c r="CU353" s="764">
        <f t="shared" si="823"/>
        <v>0</v>
      </c>
      <c r="CV353" s="764">
        <f t="shared" si="823"/>
        <v>0</v>
      </c>
      <c r="CW353" s="764">
        <f t="shared" si="823"/>
        <v>0</v>
      </c>
      <c r="CX353" s="764">
        <f t="shared" si="823"/>
        <v>0</v>
      </c>
      <c r="CY353" s="764">
        <f t="shared" si="823"/>
        <v>0</v>
      </c>
      <c r="CZ353" s="764">
        <f t="shared" si="823"/>
        <v>0</v>
      </c>
      <c r="DA353" s="764">
        <f t="shared" si="823"/>
        <v>0</v>
      </c>
      <c r="DB353" s="764">
        <f t="shared" si="824"/>
        <v>0</v>
      </c>
      <c r="DC353" s="764">
        <f t="shared" si="824"/>
        <v>0</v>
      </c>
      <c r="DD353" s="764">
        <f t="shared" si="824"/>
        <v>0</v>
      </c>
      <c r="DE353" s="764">
        <f t="shared" si="824"/>
        <v>0</v>
      </c>
      <c r="DF353" s="764">
        <f t="shared" si="824"/>
        <v>0</v>
      </c>
      <c r="DG353" s="764">
        <f t="shared" si="824"/>
        <v>0</v>
      </c>
      <c r="DH353" s="764">
        <f t="shared" si="824"/>
        <v>0</v>
      </c>
      <c r="DI353" s="764">
        <f t="shared" si="824"/>
        <v>0</v>
      </c>
      <c r="DJ353" s="764">
        <f t="shared" si="824"/>
        <v>0</v>
      </c>
      <c r="DK353" s="764">
        <f t="shared" si="824"/>
        <v>0</v>
      </c>
      <c r="DL353" s="764">
        <f t="shared" si="825"/>
        <v>0</v>
      </c>
      <c r="DM353" s="764">
        <f t="shared" si="825"/>
        <v>0</v>
      </c>
      <c r="DN353" s="764">
        <f t="shared" si="825"/>
        <v>0</v>
      </c>
      <c r="DO353" s="764">
        <f t="shared" si="825"/>
        <v>0</v>
      </c>
      <c r="DP353" s="764">
        <f t="shared" si="825"/>
        <v>0</v>
      </c>
      <c r="DQ353" s="764">
        <f t="shared" si="825"/>
        <v>0</v>
      </c>
      <c r="DR353" s="764">
        <f t="shared" si="825"/>
        <v>0</v>
      </c>
      <c r="DS353" s="764">
        <f t="shared" si="825"/>
        <v>0</v>
      </c>
      <c r="DT353" s="764">
        <f t="shared" si="825"/>
        <v>0</v>
      </c>
      <c r="DU353" s="764">
        <f t="shared" si="825"/>
        <v>0</v>
      </c>
      <c r="DV353" s="764">
        <f t="shared" si="826"/>
        <v>0</v>
      </c>
      <c r="DW353" s="764">
        <f t="shared" si="826"/>
        <v>0</v>
      </c>
      <c r="DX353" s="764">
        <f t="shared" si="826"/>
        <v>0</v>
      </c>
      <c r="DY353" s="764">
        <f t="shared" si="826"/>
        <v>0</v>
      </c>
      <c r="DZ353" s="764">
        <f t="shared" si="826"/>
        <v>0</v>
      </c>
      <c r="EA353" s="764">
        <f t="shared" si="826"/>
        <v>0</v>
      </c>
      <c r="EB353" s="764">
        <f t="shared" si="826"/>
        <v>0</v>
      </c>
      <c r="EC353" s="764">
        <f t="shared" si="826"/>
        <v>0</v>
      </c>
      <c r="ED353" s="764">
        <f t="shared" si="826"/>
        <v>0</v>
      </c>
      <c r="EE353" s="764">
        <f t="shared" si="826"/>
        <v>0</v>
      </c>
      <c r="EF353" s="764">
        <f t="shared" si="827"/>
        <v>0</v>
      </c>
      <c r="EG353" s="764">
        <f t="shared" si="827"/>
        <v>0</v>
      </c>
      <c r="EH353" s="764">
        <f t="shared" si="827"/>
        <v>0</v>
      </c>
      <c r="EI353" s="764">
        <f t="shared" si="827"/>
        <v>0</v>
      </c>
      <c r="EJ353" s="764">
        <f t="shared" si="827"/>
        <v>0</v>
      </c>
      <c r="EK353" s="764">
        <f t="shared" si="827"/>
        <v>0</v>
      </c>
      <c r="EL353" s="764">
        <f t="shared" si="827"/>
        <v>0</v>
      </c>
      <c r="EM353" s="764">
        <f t="shared" si="827"/>
        <v>0</v>
      </c>
      <c r="EN353" s="764">
        <f t="shared" si="827"/>
        <v>0</v>
      </c>
      <c r="EO353" s="764">
        <f t="shared" si="827"/>
        <v>0</v>
      </c>
      <c r="EP353" s="764">
        <f t="shared" si="828"/>
        <v>0</v>
      </c>
      <c r="EQ353" s="764">
        <f t="shared" si="828"/>
        <v>0</v>
      </c>
      <c r="ER353" s="764">
        <f t="shared" si="828"/>
        <v>0</v>
      </c>
      <c r="ES353" s="764">
        <f t="shared" si="828"/>
        <v>0</v>
      </c>
      <c r="ET353" s="764">
        <f t="shared" si="828"/>
        <v>0</v>
      </c>
      <c r="EU353" s="764">
        <f t="shared" si="828"/>
        <v>0</v>
      </c>
      <c r="EV353" s="764">
        <f t="shared" si="828"/>
        <v>0</v>
      </c>
      <c r="EW353" s="764">
        <f t="shared" si="828"/>
        <v>0</v>
      </c>
      <c r="EX353" s="764">
        <f t="shared" si="828"/>
        <v>0</v>
      </c>
      <c r="EY353" s="764">
        <f t="shared" si="828"/>
        <v>0</v>
      </c>
      <c r="EZ353" s="764">
        <f t="shared" si="829"/>
        <v>0</v>
      </c>
      <c r="FA353" s="764">
        <f t="shared" si="829"/>
        <v>0</v>
      </c>
      <c r="FB353" s="764">
        <f t="shared" si="829"/>
        <v>0</v>
      </c>
      <c r="FC353" s="764">
        <f t="shared" si="829"/>
        <v>0</v>
      </c>
      <c r="FD353" s="764">
        <f t="shared" si="829"/>
        <v>0</v>
      </c>
      <c r="FE353" s="764">
        <f t="shared" si="829"/>
        <v>0</v>
      </c>
      <c r="FF353" s="764">
        <f t="shared" si="829"/>
        <v>0</v>
      </c>
      <c r="FG353" s="764">
        <f t="shared" si="829"/>
        <v>0</v>
      </c>
      <c r="FH353" s="764">
        <f t="shared" si="829"/>
        <v>0</v>
      </c>
      <c r="FI353" s="764">
        <f t="shared" si="829"/>
        <v>0</v>
      </c>
      <c r="FJ353" s="764">
        <f t="shared" si="830"/>
        <v>0</v>
      </c>
      <c r="FK353" s="764">
        <f t="shared" si="830"/>
        <v>0</v>
      </c>
      <c r="FL353" s="764">
        <f t="shared" si="830"/>
        <v>0</v>
      </c>
      <c r="FM353" s="764">
        <f t="shared" si="830"/>
        <v>0</v>
      </c>
      <c r="FN353" s="764">
        <f t="shared" si="830"/>
        <v>0</v>
      </c>
      <c r="FO353" s="764">
        <f t="shared" si="830"/>
        <v>0</v>
      </c>
      <c r="FP353" s="764">
        <f t="shared" si="830"/>
        <v>0</v>
      </c>
      <c r="FQ353" s="764">
        <f t="shared" si="830"/>
        <v>0</v>
      </c>
      <c r="FR353" s="764">
        <f t="shared" si="830"/>
        <v>0</v>
      </c>
      <c r="FS353" s="764">
        <f t="shared" si="830"/>
        <v>0</v>
      </c>
      <c r="FT353" s="764">
        <f t="shared" si="831"/>
        <v>0</v>
      </c>
      <c r="FU353" s="764">
        <f t="shared" si="831"/>
        <v>0</v>
      </c>
      <c r="FV353" s="764">
        <f t="shared" si="831"/>
        <v>0</v>
      </c>
      <c r="FW353" s="764">
        <f t="shared" si="831"/>
        <v>0</v>
      </c>
      <c r="FX353" s="764">
        <f t="shared" si="831"/>
        <v>0</v>
      </c>
      <c r="FY353" s="764">
        <f t="shared" si="831"/>
        <v>0</v>
      </c>
      <c r="FZ353" s="764">
        <f t="shared" si="831"/>
        <v>0</v>
      </c>
      <c r="GA353" s="764">
        <f t="shared" si="831"/>
        <v>0</v>
      </c>
      <c r="GB353" s="764">
        <f t="shared" si="831"/>
        <v>0</v>
      </c>
      <c r="GC353" s="764">
        <f t="shared" si="831"/>
        <v>0</v>
      </c>
      <c r="GD353" s="764">
        <f t="shared" si="832"/>
        <v>0</v>
      </c>
      <c r="GE353" s="764">
        <f t="shared" si="832"/>
        <v>0</v>
      </c>
      <c r="GF353" s="764">
        <f t="shared" si="832"/>
        <v>0</v>
      </c>
      <c r="GG353" s="764">
        <f t="shared" si="832"/>
        <v>0</v>
      </c>
      <c r="GH353" s="764">
        <f t="shared" si="832"/>
        <v>0</v>
      </c>
      <c r="GI353" s="764">
        <f t="shared" si="832"/>
        <v>0</v>
      </c>
      <c r="GJ353" s="764">
        <f t="shared" si="832"/>
        <v>0</v>
      </c>
      <c r="GK353" s="764">
        <f t="shared" si="832"/>
        <v>0</v>
      </c>
      <c r="GL353" s="764">
        <f t="shared" si="832"/>
        <v>0</v>
      </c>
      <c r="GM353" s="764">
        <f t="shared" si="832"/>
        <v>0</v>
      </c>
      <c r="GN353" s="764">
        <f t="shared" si="833"/>
        <v>0</v>
      </c>
      <c r="GO353" s="764">
        <f t="shared" si="833"/>
        <v>0</v>
      </c>
      <c r="GP353" s="764">
        <f t="shared" si="833"/>
        <v>0</v>
      </c>
      <c r="GQ353" s="764">
        <f t="shared" si="833"/>
        <v>0</v>
      </c>
      <c r="GR353" s="764">
        <f t="shared" si="833"/>
        <v>0</v>
      </c>
      <c r="GS353" s="764">
        <f t="shared" si="833"/>
        <v>0</v>
      </c>
      <c r="GT353" s="764">
        <f t="shared" si="833"/>
        <v>0</v>
      </c>
      <c r="GU353" s="764">
        <f t="shared" si="833"/>
        <v>0</v>
      </c>
      <c r="GV353" s="764">
        <f t="shared" si="833"/>
        <v>0</v>
      </c>
      <c r="GW353" s="764">
        <f t="shared" si="833"/>
        <v>0</v>
      </c>
      <c r="GX353" s="764">
        <f t="shared" si="834"/>
        <v>0</v>
      </c>
      <c r="GY353" s="764">
        <f t="shared" si="834"/>
        <v>0</v>
      </c>
      <c r="GZ353" s="764">
        <f t="shared" si="834"/>
        <v>0</v>
      </c>
      <c r="HA353" s="764">
        <f t="shared" si="834"/>
        <v>0</v>
      </c>
      <c r="HB353" s="764">
        <f t="shared" si="834"/>
        <v>0</v>
      </c>
      <c r="HC353" s="764">
        <f t="shared" si="834"/>
        <v>0</v>
      </c>
      <c r="HD353" s="764">
        <f t="shared" si="834"/>
        <v>0</v>
      </c>
      <c r="HE353" s="764">
        <f t="shared" si="834"/>
        <v>0</v>
      </c>
      <c r="HF353" s="764">
        <f t="shared" si="834"/>
        <v>0</v>
      </c>
      <c r="HG353" s="764">
        <f t="shared" si="834"/>
        <v>0</v>
      </c>
      <c r="HH353" s="764">
        <f t="shared" si="835"/>
        <v>0</v>
      </c>
      <c r="HI353" s="764">
        <f t="shared" si="835"/>
        <v>0</v>
      </c>
      <c r="HJ353" s="764">
        <f t="shared" si="835"/>
        <v>0</v>
      </c>
      <c r="HK353" s="764">
        <f t="shared" si="835"/>
        <v>0</v>
      </c>
      <c r="HL353" s="764">
        <f t="shared" si="835"/>
        <v>0</v>
      </c>
      <c r="HM353" s="764">
        <f t="shared" si="835"/>
        <v>0</v>
      </c>
      <c r="HN353" s="764">
        <f t="shared" si="835"/>
        <v>0</v>
      </c>
      <c r="HO353" s="764">
        <f t="shared" si="835"/>
        <v>0</v>
      </c>
      <c r="HP353" s="764">
        <f t="shared" si="835"/>
        <v>0</v>
      </c>
      <c r="HQ353" s="764">
        <f t="shared" si="835"/>
        <v>0</v>
      </c>
      <c r="HR353" s="764">
        <f t="shared" si="836"/>
        <v>0</v>
      </c>
      <c r="HS353" s="764">
        <f t="shared" si="836"/>
        <v>0</v>
      </c>
      <c r="HT353" s="764">
        <f t="shared" si="836"/>
        <v>0</v>
      </c>
      <c r="HU353" s="764">
        <f t="shared" si="836"/>
        <v>0</v>
      </c>
      <c r="HV353" s="764">
        <f t="shared" si="836"/>
        <v>0</v>
      </c>
      <c r="HW353" s="764">
        <f t="shared" si="836"/>
        <v>0</v>
      </c>
      <c r="HX353" s="764">
        <f t="shared" si="836"/>
        <v>0</v>
      </c>
      <c r="HY353" s="764">
        <f t="shared" si="836"/>
        <v>0</v>
      </c>
      <c r="HZ353" s="764">
        <f t="shared" si="836"/>
        <v>0</v>
      </c>
      <c r="IA353" s="764">
        <f t="shared" si="836"/>
        <v>0</v>
      </c>
      <c r="IB353" s="764">
        <f t="shared" si="837"/>
        <v>0</v>
      </c>
      <c r="IC353" s="764">
        <f t="shared" si="837"/>
        <v>0</v>
      </c>
      <c r="ID353" s="764">
        <f t="shared" si="837"/>
        <v>0</v>
      </c>
      <c r="IE353" s="764">
        <f t="shared" si="837"/>
        <v>0</v>
      </c>
      <c r="IF353" s="764">
        <f t="shared" si="837"/>
        <v>0</v>
      </c>
      <c r="IG353" s="764">
        <f t="shared" si="837"/>
        <v>0</v>
      </c>
      <c r="IH353" s="764">
        <f t="shared" si="837"/>
        <v>0</v>
      </c>
      <c r="II353" s="764">
        <f t="shared" si="837"/>
        <v>0</v>
      </c>
      <c r="IJ353" s="764">
        <f t="shared" si="837"/>
        <v>0</v>
      </c>
      <c r="IK353" s="764">
        <f t="shared" si="837"/>
        <v>0</v>
      </c>
      <c r="IL353" s="764">
        <f t="shared" si="838"/>
        <v>0</v>
      </c>
      <c r="IM353" s="764">
        <f t="shared" si="838"/>
        <v>0</v>
      </c>
      <c r="IN353" s="764">
        <f t="shared" si="838"/>
        <v>0</v>
      </c>
      <c r="IO353" s="764">
        <f t="shared" si="838"/>
        <v>0</v>
      </c>
      <c r="IP353" s="764">
        <f t="shared" si="838"/>
        <v>0</v>
      </c>
      <c r="IQ353" s="764">
        <f t="shared" si="838"/>
        <v>0</v>
      </c>
      <c r="IR353" s="764">
        <f t="shared" si="838"/>
        <v>0</v>
      </c>
      <c r="IS353" s="764">
        <f t="shared" si="838"/>
        <v>0</v>
      </c>
      <c r="IT353" s="764">
        <f t="shared" si="838"/>
        <v>0</v>
      </c>
      <c r="IU353" s="764">
        <f t="shared" si="838"/>
        <v>0</v>
      </c>
      <c r="IV353" s="764">
        <f t="shared" si="838"/>
        <v>0</v>
      </c>
      <c r="IW353" s="764">
        <f t="shared" si="838"/>
        <v>0</v>
      </c>
      <c r="IX353" s="764">
        <f t="shared" si="838"/>
        <v>0</v>
      </c>
      <c r="IY353" s="764">
        <f t="shared" si="838"/>
        <v>0</v>
      </c>
      <c r="IZ353" s="764">
        <f t="shared" si="838"/>
        <v>0</v>
      </c>
      <c r="JA353" s="764">
        <f t="shared" si="838"/>
        <v>0</v>
      </c>
      <c r="JB353" s="764">
        <f t="shared" si="838"/>
        <v>0</v>
      </c>
      <c r="JC353" s="764">
        <f t="shared" si="838"/>
        <v>0</v>
      </c>
      <c r="JD353" s="764">
        <f t="shared" si="818"/>
        <v>0</v>
      </c>
      <c r="JE353" s="764">
        <f t="shared" si="818"/>
        <v>0</v>
      </c>
      <c r="JF353" s="764">
        <f t="shared" si="818"/>
        <v>0</v>
      </c>
      <c r="JG353" s="764">
        <f t="shared" ref="JD353:JO363" si="841">IF($D353=JG$5,$J353,0)</f>
        <v>0</v>
      </c>
      <c r="JH353" s="764">
        <f t="shared" si="818"/>
        <v>0</v>
      </c>
      <c r="JI353" s="764">
        <f t="shared" si="818"/>
        <v>0</v>
      </c>
      <c r="JJ353" s="764">
        <f t="shared" si="818"/>
        <v>0</v>
      </c>
      <c r="JK353" s="764">
        <f t="shared" si="841"/>
        <v>0</v>
      </c>
      <c r="JL353" s="764">
        <f t="shared" si="838"/>
        <v>0</v>
      </c>
      <c r="JM353" s="764">
        <f t="shared" si="838"/>
        <v>0</v>
      </c>
      <c r="JN353" s="764">
        <f t="shared" si="838"/>
        <v>0</v>
      </c>
      <c r="JO353" s="764">
        <f t="shared" si="841"/>
        <v>0</v>
      </c>
      <c r="JP353" s="764">
        <f t="shared" si="838"/>
        <v>0</v>
      </c>
      <c r="JQ353" s="764">
        <f t="shared" si="789"/>
        <v>0</v>
      </c>
      <c r="JR353" s="764">
        <f t="shared" si="789"/>
        <v>0</v>
      </c>
      <c r="JS353" s="764">
        <f t="shared" si="838"/>
        <v>0</v>
      </c>
      <c r="JT353" s="765">
        <f t="shared" si="790"/>
        <v>0</v>
      </c>
      <c r="JU353" s="229">
        <f t="shared" si="791"/>
        <v>0</v>
      </c>
    </row>
    <row r="354" spans="1:281" ht="12.75" customHeight="1">
      <c r="A354" s="57"/>
      <c r="B354" s="52"/>
      <c r="C354" s="52"/>
      <c r="D354" s="62"/>
      <c r="E354" s="743" t="str">
        <f t="shared" si="768"/>
        <v xml:space="preserve"> </v>
      </c>
      <c r="F354" s="56"/>
      <c r="G354" s="228"/>
      <c r="H354" s="744">
        <f>SUMIF(Ajuste!$C$8:$C$483,$B$6:$B$499,Ajuste!$E$8:$E$483)</f>
        <v>0</v>
      </c>
      <c r="I354" s="744">
        <f>SUMIF(Ajuste!$C$8:$C$483,$B$6:$B$499,Ajuste!$F$8:$F$483)</f>
        <v>0</v>
      </c>
      <c r="J354" s="229">
        <f t="shared" si="792"/>
        <v>0</v>
      </c>
      <c r="K354" s="764">
        <f t="shared" si="819"/>
        <v>0</v>
      </c>
      <c r="L354" s="764">
        <f t="shared" si="840"/>
        <v>0</v>
      </c>
      <c r="M354" s="764">
        <f t="shared" si="840"/>
        <v>0</v>
      </c>
      <c r="N354" s="764">
        <f t="shared" si="840"/>
        <v>0</v>
      </c>
      <c r="O354" s="764">
        <f t="shared" si="840"/>
        <v>0</v>
      </c>
      <c r="P354" s="764">
        <f t="shared" si="840"/>
        <v>0</v>
      </c>
      <c r="Q354" s="764">
        <f t="shared" si="840"/>
        <v>0</v>
      </c>
      <c r="R354" s="764">
        <f t="shared" si="840"/>
        <v>0</v>
      </c>
      <c r="S354" s="764">
        <f t="shared" si="840"/>
        <v>0</v>
      </c>
      <c r="T354" s="764">
        <f t="shared" si="840"/>
        <v>0</v>
      </c>
      <c r="U354" s="764">
        <f t="shared" si="840"/>
        <v>0</v>
      </c>
      <c r="V354" s="764">
        <f t="shared" si="840"/>
        <v>0</v>
      </c>
      <c r="W354" s="764">
        <f t="shared" si="840"/>
        <v>0</v>
      </c>
      <c r="X354" s="764">
        <f t="shared" si="840"/>
        <v>0</v>
      </c>
      <c r="Y354" s="764">
        <f t="shared" si="840"/>
        <v>0</v>
      </c>
      <c r="Z354" s="764">
        <f t="shared" si="840"/>
        <v>0</v>
      </c>
      <c r="AA354" s="764">
        <f t="shared" si="840"/>
        <v>0</v>
      </c>
      <c r="AB354" s="764">
        <f t="shared" si="840"/>
        <v>0</v>
      </c>
      <c r="AC354" s="764">
        <f t="shared" si="840"/>
        <v>0</v>
      </c>
      <c r="AD354" s="764">
        <f t="shared" si="840"/>
        <v>0</v>
      </c>
      <c r="AE354" s="764">
        <f t="shared" si="840"/>
        <v>0</v>
      </c>
      <c r="AF354" s="764">
        <f t="shared" si="840"/>
        <v>0</v>
      </c>
      <c r="AG354" s="764">
        <f t="shared" si="840"/>
        <v>0</v>
      </c>
      <c r="AH354" s="764">
        <f t="shared" si="840"/>
        <v>0</v>
      </c>
      <c r="AI354" s="764">
        <f t="shared" si="840"/>
        <v>0</v>
      </c>
      <c r="AJ354" s="764">
        <f t="shared" si="840"/>
        <v>0</v>
      </c>
      <c r="AK354" s="764">
        <f t="shared" si="840"/>
        <v>0</v>
      </c>
      <c r="AL354" s="764">
        <f t="shared" si="840"/>
        <v>0</v>
      </c>
      <c r="AM354" s="764">
        <f t="shared" si="840"/>
        <v>0</v>
      </c>
      <c r="AN354" s="764">
        <f t="shared" si="840"/>
        <v>0</v>
      </c>
      <c r="AO354" s="764">
        <f t="shared" si="840"/>
        <v>0</v>
      </c>
      <c r="AP354" s="764">
        <f t="shared" si="840"/>
        <v>0</v>
      </c>
      <c r="AQ354" s="764">
        <f t="shared" si="840"/>
        <v>0</v>
      </c>
      <c r="AR354" s="764">
        <f t="shared" si="840"/>
        <v>0</v>
      </c>
      <c r="AS354" s="764">
        <f t="shared" si="840"/>
        <v>0</v>
      </c>
      <c r="AT354" s="764">
        <f t="shared" si="840"/>
        <v>0</v>
      </c>
      <c r="AU354" s="764">
        <f t="shared" si="840"/>
        <v>0</v>
      </c>
      <c r="AV354" s="764">
        <f t="shared" si="840"/>
        <v>0</v>
      </c>
      <c r="AW354" s="764">
        <f t="shared" si="840"/>
        <v>0</v>
      </c>
      <c r="AX354" s="764">
        <f t="shared" si="840"/>
        <v>0</v>
      </c>
      <c r="AY354" s="764">
        <f t="shared" si="840"/>
        <v>0</v>
      </c>
      <c r="AZ354" s="764">
        <f t="shared" si="840"/>
        <v>0</v>
      </c>
      <c r="BA354" s="764">
        <f t="shared" si="840"/>
        <v>0</v>
      </c>
      <c r="BB354" s="764">
        <f t="shared" si="840"/>
        <v>0</v>
      </c>
      <c r="BC354" s="764">
        <f t="shared" si="840"/>
        <v>0</v>
      </c>
      <c r="BD354" s="764">
        <f t="shared" si="840"/>
        <v>0</v>
      </c>
      <c r="BE354" s="764">
        <f t="shared" si="840"/>
        <v>0</v>
      </c>
      <c r="BF354" s="764">
        <f t="shared" si="819"/>
        <v>0</v>
      </c>
      <c r="BG354" s="764">
        <f t="shared" si="819"/>
        <v>0</v>
      </c>
      <c r="BH354" s="764">
        <f t="shared" si="819"/>
        <v>0</v>
      </c>
      <c r="BI354" s="764">
        <f t="shared" si="819"/>
        <v>0</v>
      </c>
      <c r="BJ354" s="764">
        <f t="shared" si="819"/>
        <v>0</v>
      </c>
      <c r="BK354" s="764">
        <f t="shared" si="819"/>
        <v>0</v>
      </c>
      <c r="BL354" s="764">
        <f t="shared" si="819"/>
        <v>0</v>
      </c>
      <c r="BM354" s="764">
        <f t="shared" si="819"/>
        <v>0</v>
      </c>
      <c r="BN354" s="764">
        <f t="shared" si="820"/>
        <v>0</v>
      </c>
      <c r="BO354" s="764">
        <f t="shared" si="820"/>
        <v>0</v>
      </c>
      <c r="BP354" s="764">
        <f t="shared" si="820"/>
        <v>0</v>
      </c>
      <c r="BQ354" s="764">
        <f t="shared" si="820"/>
        <v>0</v>
      </c>
      <c r="BR354" s="764">
        <f t="shared" si="820"/>
        <v>0</v>
      </c>
      <c r="BS354" s="764">
        <f t="shared" si="820"/>
        <v>0</v>
      </c>
      <c r="BT354" s="764">
        <f t="shared" si="820"/>
        <v>0</v>
      </c>
      <c r="BU354" s="764">
        <f t="shared" si="820"/>
        <v>0</v>
      </c>
      <c r="BV354" s="764">
        <f t="shared" si="820"/>
        <v>0</v>
      </c>
      <c r="BW354" s="764">
        <f t="shared" si="820"/>
        <v>0</v>
      </c>
      <c r="BX354" s="764">
        <f t="shared" si="821"/>
        <v>0</v>
      </c>
      <c r="BY354" s="764">
        <f t="shared" si="821"/>
        <v>0</v>
      </c>
      <c r="BZ354" s="764">
        <f t="shared" si="821"/>
        <v>0</v>
      </c>
      <c r="CA354" s="764">
        <f t="shared" si="821"/>
        <v>0</v>
      </c>
      <c r="CB354" s="764">
        <f t="shared" si="821"/>
        <v>0</v>
      </c>
      <c r="CC354" s="764">
        <f t="shared" si="821"/>
        <v>0</v>
      </c>
      <c r="CD354" s="764">
        <f t="shared" si="821"/>
        <v>0</v>
      </c>
      <c r="CE354" s="764">
        <f t="shared" si="821"/>
        <v>0</v>
      </c>
      <c r="CF354" s="764">
        <f t="shared" si="821"/>
        <v>0</v>
      </c>
      <c r="CG354" s="764">
        <f t="shared" si="821"/>
        <v>0</v>
      </c>
      <c r="CH354" s="764">
        <f t="shared" si="822"/>
        <v>0</v>
      </c>
      <c r="CI354" s="764">
        <f t="shared" si="822"/>
        <v>0</v>
      </c>
      <c r="CJ354" s="764">
        <f t="shared" si="822"/>
        <v>0</v>
      </c>
      <c r="CK354" s="764">
        <f t="shared" si="822"/>
        <v>0</v>
      </c>
      <c r="CL354" s="764">
        <f t="shared" si="822"/>
        <v>0</v>
      </c>
      <c r="CM354" s="764">
        <f t="shared" si="822"/>
        <v>0</v>
      </c>
      <c r="CN354" s="764">
        <f t="shared" si="822"/>
        <v>0</v>
      </c>
      <c r="CO354" s="764">
        <f t="shared" si="822"/>
        <v>0</v>
      </c>
      <c r="CP354" s="764">
        <f t="shared" si="822"/>
        <v>0</v>
      </c>
      <c r="CQ354" s="764">
        <f t="shared" si="822"/>
        <v>0</v>
      </c>
      <c r="CR354" s="764">
        <f t="shared" si="823"/>
        <v>0</v>
      </c>
      <c r="CS354" s="764">
        <f t="shared" si="823"/>
        <v>0</v>
      </c>
      <c r="CT354" s="764">
        <f t="shared" si="823"/>
        <v>0</v>
      </c>
      <c r="CU354" s="764">
        <f t="shared" si="823"/>
        <v>0</v>
      </c>
      <c r="CV354" s="764">
        <f t="shared" si="823"/>
        <v>0</v>
      </c>
      <c r="CW354" s="764">
        <f t="shared" si="823"/>
        <v>0</v>
      </c>
      <c r="CX354" s="764">
        <f t="shared" si="823"/>
        <v>0</v>
      </c>
      <c r="CY354" s="764">
        <f t="shared" si="823"/>
        <v>0</v>
      </c>
      <c r="CZ354" s="764">
        <f t="shared" si="823"/>
        <v>0</v>
      </c>
      <c r="DA354" s="764">
        <f t="shared" si="823"/>
        <v>0</v>
      </c>
      <c r="DB354" s="764">
        <f t="shared" si="824"/>
        <v>0</v>
      </c>
      <c r="DC354" s="764">
        <f t="shared" si="824"/>
        <v>0</v>
      </c>
      <c r="DD354" s="764">
        <f t="shared" si="824"/>
        <v>0</v>
      </c>
      <c r="DE354" s="764">
        <f t="shared" si="824"/>
        <v>0</v>
      </c>
      <c r="DF354" s="764">
        <f t="shared" si="824"/>
        <v>0</v>
      </c>
      <c r="DG354" s="764">
        <f t="shared" si="824"/>
        <v>0</v>
      </c>
      <c r="DH354" s="764">
        <f t="shared" si="824"/>
        <v>0</v>
      </c>
      <c r="DI354" s="764">
        <f t="shared" si="824"/>
        <v>0</v>
      </c>
      <c r="DJ354" s="764">
        <f t="shared" si="824"/>
        <v>0</v>
      </c>
      <c r="DK354" s="764">
        <f t="shared" si="824"/>
        <v>0</v>
      </c>
      <c r="DL354" s="764">
        <f t="shared" si="825"/>
        <v>0</v>
      </c>
      <c r="DM354" s="764">
        <f t="shared" si="825"/>
        <v>0</v>
      </c>
      <c r="DN354" s="764">
        <f t="shared" si="825"/>
        <v>0</v>
      </c>
      <c r="DO354" s="764">
        <f t="shared" si="825"/>
        <v>0</v>
      </c>
      <c r="DP354" s="764">
        <f t="shared" si="825"/>
        <v>0</v>
      </c>
      <c r="DQ354" s="764">
        <f t="shared" si="825"/>
        <v>0</v>
      </c>
      <c r="DR354" s="764">
        <f t="shared" si="825"/>
        <v>0</v>
      </c>
      <c r="DS354" s="764">
        <f t="shared" si="825"/>
        <v>0</v>
      </c>
      <c r="DT354" s="764">
        <f t="shared" si="825"/>
        <v>0</v>
      </c>
      <c r="DU354" s="764">
        <f t="shared" si="825"/>
        <v>0</v>
      </c>
      <c r="DV354" s="764">
        <f t="shared" si="826"/>
        <v>0</v>
      </c>
      <c r="DW354" s="764">
        <f t="shared" si="826"/>
        <v>0</v>
      </c>
      <c r="DX354" s="764">
        <f t="shared" si="826"/>
        <v>0</v>
      </c>
      <c r="DY354" s="764">
        <f t="shared" si="826"/>
        <v>0</v>
      </c>
      <c r="DZ354" s="764">
        <f t="shared" si="826"/>
        <v>0</v>
      </c>
      <c r="EA354" s="764">
        <f t="shared" si="826"/>
        <v>0</v>
      </c>
      <c r="EB354" s="764">
        <f t="shared" si="826"/>
        <v>0</v>
      </c>
      <c r="EC354" s="764">
        <f t="shared" si="826"/>
        <v>0</v>
      </c>
      <c r="ED354" s="764">
        <f t="shared" si="826"/>
        <v>0</v>
      </c>
      <c r="EE354" s="764">
        <f t="shared" si="826"/>
        <v>0</v>
      </c>
      <c r="EF354" s="764">
        <f t="shared" si="827"/>
        <v>0</v>
      </c>
      <c r="EG354" s="764">
        <f t="shared" si="827"/>
        <v>0</v>
      </c>
      <c r="EH354" s="764">
        <f t="shared" si="827"/>
        <v>0</v>
      </c>
      <c r="EI354" s="764">
        <f t="shared" si="827"/>
        <v>0</v>
      </c>
      <c r="EJ354" s="764">
        <f t="shared" si="827"/>
        <v>0</v>
      </c>
      <c r="EK354" s="764">
        <f t="shared" si="827"/>
        <v>0</v>
      </c>
      <c r="EL354" s="764">
        <f t="shared" si="827"/>
        <v>0</v>
      </c>
      <c r="EM354" s="764">
        <f t="shared" si="827"/>
        <v>0</v>
      </c>
      <c r="EN354" s="764">
        <f t="shared" si="827"/>
        <v>0</v>
      </c>
      <c r="EO354" s="764">
        <f t="shared" si="827"/>
        <v>0</v>
      </c>
      <c r="EP354" s="764">
        <f t="shared" si="828"/>
        <v>0</v>
      </c>
      <c r="EQ354" s="764">
        <f t="shared" si="828"/>
        <v>0</v>
      </c>
      <c r="ER354" s="764">
        <f t="shared" si="828"/>
        <v>0</v>
      </c>
      <c r="ES354" s="764">
        <f t="shared" si="828"/>
        <v>0</v>
      </c>
      <c r="ET354" s="764">
        <f t="shared" si="828"/>
        <v>0</v>
      </c>
      <c r="EU354" s="764">
        <f t="shared" si="828"/>
        <v>0</v>
      </c>
      <c r="EV354" s="764">
        <f t="shared" si="828"/>
        <v>0</v>
      </c>
      <c r="EW354" s="764">
        <f t="shared" si="828"/>
        <v>0</v>
      </c>
      <c r="EX354" s="764">
        <f t="shared" si="828"/>
        <v>0</v>
      </c>
      <c r="EY354" s="764">
        <f t="shared" si="828"/>
        <v>0</v>
      </c>
      <c r="EZ354" s="764">
        <f t="shared" si="829"/>
        <v>0</v>
      </c>
      <c r="FA354" s="764">
        <f t="shared" si="829"/>
        <v>0</v>
      </c>
      <c r="FB354" s="764">
        <f t="shared" si="829"/>
        <v>0</v>
      </c>
      <c r="FC354" s="764">
        <f t="shared" si="829"/>
        <v>0</v>
      </c>
      <c r="FD354" s="764">
        <f t="shared" si="829"/>
        <v>0</v>
      </c>
      <c r="FE354" s="764">
        <f t="shared" si="829"/>
        <v>0</v>
      </c>
      <c r="FF354" s="764">
        <f t="shared" si="829"/>
        <v>0</v>
      </c>
      <c r="FG354" s="764">
        <f t="shared" si="829"/>
        <v>0</v>
      </c>
      <c r="FH354" s="764">
        <f t="shared" si="829"/>
        <v>0</v>
      </c>
      <c r="FI354" s="764">
        <f t="shared" si="829"/>
        <v>0</v>
      </c>
      <c r="FJ354" s="764">
        <f t="shared" si="830"/>
        <v>0</v>
      </c>
      <c r="FK354" s="764">
        <f t="shared" si="830"/>
        <v>0</v>
      </c>
      <c r="FL354" s="764">
        <f t="shared" si="830"/>
        <v>0</v>
      </c>
      <c r="FM354" s="764">
        <f t="shared" si="830"/>
        <v>0</v>
      </c>
      <c r="FN354" s="764">
        <f t="shared" si="830"/>
        <v>0</v>
      </c>
      <c r="FO354" s="764">
        <f t="shared" si="830"/>
        <v>0</v>
      </c>
      <c r="FP354" s="764">
        <f t="shared" si="830"/>
        <v>0</v>
      </c>
      <c r="FQ354" s="764">
        <f t="shared" si="830"/>
        <v>0</v>
      </c>
      <c r="FR354" s="764">
        <f t="shared" si="830"/>
        <v>0</v>
      </c>
      <c r="FS354" s="764">
        <f t="shared" si="830"/>
        <v>0</v>
      </c>
      <c r="FT354" s="764">
        <f t="shared" si="831"/>
        <v>0</v>
      </c>
      <c r="FU354" s="764">
        <f t="shared" si="831"/>
        <v>0</v>
      </c>
      <c r="FV354" s="764">
        <f t="shared" si="831"/>
        <v>0</v>
      </c>
      <c r="FW354" s="764">
        <f t="shared" si="831"/>
        <v>0</v>
      </c>
      <c r="FX354" s="764">
        <f t="shared" si="831"/>
        <v>0</v>
      </c>
      <c r="FY354" s="764">
        <f t="shared" si="831"/>
        <v>0</v>
      </c>
      <c r="FZ354" s="764">
        <f t="shared" si="831"/>
        <v>0</v>
      </c>
      <c r="GA354" s="764">
        <f t="shared" si="831"/>
        <v>0</v>
      </c>
      <c r="GB354" s="764">
        <f t="shared" si="831"/>
        <v>0</v>
      </c>
      <c r="GC354" s="764">
        <f t="shared" si="831"/>
        <v>0</v>
      </c>
      <c r="GD354" s="764">
        <f t="shared" si="832"/>
        <v>0</v>
      </c>
      <c r="GE354" s="764">
        <f t="shared" si="832"/>
        <v>0</v>
      </c>
      <c r="GF354" s="764">
        <f t="shared" si="832"/>
        <v>0</v>
      </c>
      <c r="GG354" s="764">
        <f t="shared" si="832"/>
        <v>0</v>
      </c>
      <c r="GH354" s="764">
        <f t="shared" si="832"/>
        <v>0</v>
      </c>
      <c r="GI354" s="764">
        <f t="shared" si="832"/>
        <v>0</v>
      </c>
      <c r="GJ354" s="764">
        <f t="shared" si="832"/>
        <v>0</v>
      </c>
      <c r="GK354" s="764">
        <f t="shared" si="832"/>
        <v>0</v>
      </c>
      <c r="GL354" s="764">
        <f t="shared" si="832"/>
        <v>0</v>
      </c>
      <c r="GM354" s="764">
        <f t="shared" si="832"/>
        <v>0</v>
      </c>
      <c r="GN354" s="764">
        <f t="shared" si="833"/>
        <v>0</v>
      </c>
      <c r="GO354" s="764">
        <f t="shared" si="833"/>
        <v>0</v>
      </c>
      <c r="GP354" s="764">
        <f t="shared" si="833"/>
        <v>0</v>
      </c>
      <c r="GQ354" s="764">
        <f t="shared" si="833"/>
        <v>0</v>
      </c>
      <c r="GR354" s="764">
        <f t="shared" si="833"/>
        <v>0</v>
      </c>
      <c r="GS354" s="764">
        <f t="shared" si="833"/>
        <v>0</v>
      </c>
      <c r="GT354" s="764">
        <f t="shared" si="833"/>
        <v>0</v>
      </c>
      <c r="GU354" s="764">
        <f t="shared" si="833"/>
        <v>0</v>
      </c>
      <c r="GV354" s="764">
        <f t="shared" si="833"/>
        <v>0</v>
      </c>
      <c r="GW354" s="764">
        <f t="shared" si="833"/>
        <v>0</v>
      </c>
      <c r="GX354" s="764">
        <f t="shared" si="834"/>
        <v>0</v>
      </c>
      <c r="GY354" s="764">
        <f t="shared" si="834"/>
        <v>0</v>
      </c>
      <c r="GZ354" s="764">
        <f t="shared" si="834"/>
        <v>0</v>
      </c>
      <c r="HA354" s="764">
        <f t="shared" si="834"/>
        <v>0</v>
      </c>
      <c r="HB354" s="764">
        <f t="shared" si="834"/>
        <v>0</v>
      </c>
      <c r="HC354" s="764">
        <f t="shared" si="834"/>
        <v>0</v>
      </c>
      <c r="HD354" s="764">
        <f t="shared" si="834"/>
        <v>0</v>
      </c>
      <c r="HE354" s="764">
        <f t="shared" si="834"/>
        <v>0</v>
      </c>
      <c r="HF354" s="764">
        <f t="shared" si="834"/>
        <v>0</v>
      </c>
      <c r="HG354" s="764">
        <f t="shared" si="834"/>
        <v>0</v>
      </c>
      <c r="HH354" s="764">
        <f t="shared" si="835"/>
        <v>0</v>
      </c>
      <c r="HI354" s="764">
        <f t="shared" si="835"/>
        <v>0</v>
      </c>
      <c r="HJ354" s="764">
        <f t="shared" si="835"/>
        <v>0</v>
      </c>
      <c r="HK354" s="764">
        <f t="shared" si="835"/>
        <v>0</v>
      </c>
      <c r="HL354" s="764">
        <f t="shared" si="835"/>
        <v>0</v>
      </c>
      <c r="HM354" s="764">
        <f t="shared" si="835"/>
        <v>0</v>
      </c>
      <c r="HN354" s="764">
        <f t="shared" si="835"/>
        <v>0</v>
      </c>
      <c r="HO354" s="764">
        <f t="shared" si="835"/>
        <v>0</v>
      </c>
      <c r="HP354" s="764">
        <f t="shared" si="835"/>
        <v>0</v>
      </c>
      <c r="HQ354" s="764">
        <f t="shared" si="835"/>
        <v>0</v>
      </c>
      <c r="HR354" s="764">
        <f t="shared" si="836"/>
        <v>0</v>
      </c>
      <c r="HS354" s="764">
        <f t="shared" si="836"/>
        <v>0</v>
      </c>
      <c r="HT354" s="764">
        <f t="shared" si="836"/>
        <v>0</v>
      </c>
      <c r="HU354" s="764">
        <f t="shared" si="836"/>
        <v>0</v>
      </c>
      <c r="HV354" s="764">
        <f t="shared" si="836"/>
        <v>0</v>
      </c>
      <c r="HW354" s="764">
        <f t="shared" si="836"/>
        <v>0</v>
      </c>
      <c r="HX354" s="764">
        <f t="shared" si="836"/>
        <v>0</v>
      </c>
      <c r="HY354" s="764">
        <f t="shared" si="836"/>
        <v>0</v>
      </c>
      <c r="HZ354" s="764">
        <f t="shared" si="836"/>
        <v>0</v>
      </c>
      <c r="IA354" s="764">
        <f t="shared" si="836"/>
        <v>0</v>
      </c>
      <c r="IB354" s="764">
        <f t="shared" si="837"/>
        <v>0</v>
      </c>
      <c r="IC354" s="764">
        <f t="shared" si="837"/>
        <v>0</v>
      </c>
      <c r="ID354" s="764">
        <f t="shared" si="837"/>
        <v>0</v>
      </c>
      <c r="IE354" s="764">
        <f t="shared" si="837"/>
        <v>0</v>
      </c>
      <c r="IF354" s="764">
        <f t="shared" si="837"/>
        <v>0</v>
      </c>
      <c r="IG354" s="764">
        <f t="shared" si="837"/>
        <v>0</v>
      </c>
      <c r="IH354" s="764">
        <f t="shared" si="837"/>
        <v>0</v>
      </c>
      <c r="II354" s="764">
        <f t="shared" si="837"/>
        <v>0</v>
      </c>
      <c r="IJ354" s="764">
        <f t="shared" si="837"/>
        <v>0</v>
      </c>
      <c r="IK354" s="764">
        <f t="shared" si="837"/>
        <v>0</v>
      </c>
      <c r="IL354" s="764">
        <f t="shared" si="838"/>
        <v>0</v>
      </c>
      <c r="IM354" s="764">
        <f t="shared" si="838"/>
        <v>0</v>
      </c>
      <c r="IN354" s="764">
        <f t="shared" si="838"/>
        <v>0</v>
      </c>
      <c r="IO354" s="764">
        <f t="shared" si="838"/>
        <v>0</v>
      </c>
      <c r="IP354" s="764">
        <f t="shared" si="838"/>
        <v>0</v>
      </c>
      <c r="IQ354" s="764">
        <f t="shared" si="838"/>
        <v>0</v>
      </c>
      <c r="IR354" s="764">
        <f t="shared" si="838"/>
        <v>0</v>
      </c>
      <c r="IS354" s="764">
        <f t="shared" si="838"/>
        <v>0</v>
      </c>
      <c r="IT354" s="764">
        <f t="shared" si="838"/>
        <v>0</v>
      </c>
      <c r="IU354" s="764">
        <f t="shared" si="838"/>
        <v>0</v>
      </c>
      <c r="IV354" s="764">
        <f t="shared" si="838"/>
        <v>0</v>
      </c>
      <c r="IW354" s="764">
        <f t="shared" si="838"/>
        <v>0</v>
      </c>
      <c r="IX354" s="764">
        <f t="shared" si="838"/>
        <v>0</v>
      </c>
      <c r="IY354" s="764">
        <f t="shared" si="838"/>
        <v>0</v>
      </c>
      <c r="IZ354" s="764">
        <f t="shared" si="838"/>
        <v>0</v>
      </c>
      <c r="JA354" s="764">
        <f t="shared" si="838"/>
        <v>0</v>
      </c>
      <c r="JB354" s="764">
        <f t="shared" si="838"/>
        <v>0</v>
      </c>
      <c r="JC354" s="764">
        <f t="shared" si="838"/>
        <v>0</v>
      </c>
      <c r="JD354" s="764">
        <f t="shared" si="841"/>
        <v>0</v>
      </c>
      <c r="JE354" s="764">
        <f t="shared" si="841"/>
        <v>0</v>
      </c>
      <c r="JF354" s="764">
        <f t="shared" si="841"/>
        <v>0</v>
      </c>
      <c r="JG354" s="764">
        <f t="shared" si="841"/>
        <v>0</v>
      </c>
      <c r="JH354" s="764">
        <f t="shared" si="841"/>
        <v>0</v>
      </c>
      <c r="JI354" s="764">
        <f t="shared" si="841"/>
        <v>0</v>
      </c>
      <c r="JJ354" s="764">
        <f t="shared" si="841"/>
        <v>0</v>
      </c>
      <c r="JK354" s="764">
        <f t="shared" si="841"/>
        <v>0</v>
      </c>
      <c r="JL354" s="764">
        <f t="shared" si="841"/>
        <v>0</v>
      </c>
      <c r="JM354" s="764">
        <f t="shared" si="841"/>
        <v>0</v>
      </c>
      <c r="JN354" s="764">
        <f t="shared" si="841"/>
        <v>0</v>
      </c>
      <c r="JO354" s="764">
        <f t="shared" si="841"/>
        <v>0</v>
      </c>
      <c r="JP354" s="764">
        <f t="shared" si="838"/>
        <v>0</v>
      </c>
      <c r="JQ354" s="764">
        <f t="shared" si="789"/>
        <v>0</v>
      </c>
      <c r="JR354" s="764">
        <f t="shared" si="789"/>
        <v>0</v>
      </c>
      <c r="JS354" s="764">
        <f t="shared" si="838"/>
        <v>0</v>
      </c>
      <c r="JT354" s="765">
        <f t="shared" si="790"/>
        <v>0</v>
      </c>
      <c r="JU354" s="229">
        <f t="shared" si="791"/>
        <v>0</v>
      </c>
    </row>
    <row r="355" spans="1:281" ht="12.75" customHeight="1">
      <c r="A355" s="57"/>
      <c r="B355" s="52"/>
      <c r="C355" s="52"/>
      <c r="D355" s="62"/>
      <c r="E355" s="743" t="str">
        <f t="shared" si="768"/>
        <v xml:space="preserve"> </v>
      </c>
      <c r="F355" s="56"/>
      <c r="G355" s="228"/>
      <c r="H355" s="744">
        <f>SUMIF(Ajuste!$C$8:$C$483,$B$6:$B$499,Ajuste!$E$8:$E$483)</f>
        <v>0</v>
      </c>
      <c r="I355" s="744">
        <f>SUMIF(Ajuste!$C$8:$C$483,$B$6:$B$499,Ajuste!$F$8:$F$483)</f>
        <v>0</v>
      </c>
      <c r="J355" s="229">
        <f t="shared" si="792"/>
        <v>0</v>
      </c>
      <c r="K355" s="764">
        <f t="shared" ref="K355:BM364" si="842">IF($D355=K$5,$J355,0)</f>
        <v>0</v>
      </c>
      <c r="L355" s="764">
        <f t="shared" si="842"/>
        <v>0</v>
      </c>
      <c r="M355" s="764">
        <f t="shared" si="842"/>
        <v>0</v>
      </c>
      <c r="N355" s="764">
        <f t="shared" si="842"/>
        <v>0</v>
      </c>
      <c r="O355" s="764">
        <f t="shared" si="842"/>
        <v>0</v>
      </c>
      <c r="P355" s="764">
        <f t="shared" si="842"/>
        <v>0</v>
      </c>
      <c r="Q355" s="764">
        <f t="shared" si="842"/>
        <v>0</v>
      </c>
      <c r="R355" s="764">
        <f t="shared" si="842"/>
        <v>0</v>
      </c>
      <c r="S355" s="764">
        <f t="shared" si="842"/>
        <v>0</v>
      </c>
      <c r="T355" s="764">
        <f t="shared" si="842"/>
        <v>0</v>
      </c>
      <c r="U355" s="764">
        <f t="shared" si="842"/>
        <v>0</v>
      </c>
      <c r="V355" s="764">
        <f t="shared" si="842"/>
        <v>0</v>
      </c>
      <c r="W355" s="764">
        <f t="shared" si="842"/>
        <v>0</v>
      </c>
      <c r="X355" s="764">
        <f t="shared" si="842"/>
        <v>0</v>
      </c>
      <c r="Y355" s="764">
        <f t="shared" si="842"/>
        <v>0</v>
      </c>
      <c r="Z355" s="764">
        <f t="shared" si="842"/>
        <v>0</v>
      </c>
      <c r="AA355" s="764">
        <f t="shared" si="842"/>
        <v>0</v>
      </c>
      <c r="AB355" s="764">
        <f t="shared" si="842"/>
        <v>0</v>
      </c>
      <c r="AC355" s="764">
        <f t="shared" si="842"/>
        <v>0</v>
      </c>
      <c r="AD355" s="764">
        <f t="shared" si="842"/>
        <v>0</v>
      </c>
      <c r="AE355" s="764">
        <f t="shared" si="842"/>
        <v>0</v>
      </c>
      <c r="AF355" s="764">
        <f t="shared" si="842"/>
        <v>0</v>
      </c>
      <c r="AG355" s="764">
        <f t="shared" si="842"/>
        <v>0</v>
      </c>
      <c r="AH355" s="764">
        <f t="shared" si="842"/>
        <v>0</v>
      </c>
      <c r="AI355" s="764">
        <f t="shared" si="842"/>
        <v>0</v>
      </c>
      <c r="AJ355" s="764">
        <f t="shared" si="842"/>
        <v>0</v>
      </c>
      <c r="AK355" s="764">
        <f t="shared" si="842"/>
        <v>0</v>
      </c>
      <c r="AL355" s="764">
        <f t="shared" si="842"/>
        <v>0</v>
      </c>
      <c r="AM355" s="764">
        <f t="shared" si="842"/>
        <v>0</v>
      </c>
      <c r="AN355" s="764">
        <f t="shared" si="842"/>
        <v>0</v>
      </c>
      <c r="AO355" s="764">
        <f t="shared" si="842"/>
        <v>0</v>
      </c>
      <c r="AP355" s="764">
        <f t="shared" si="842"/>
        <v>0</v>
      </c>
      <c r="AQ355" s="764">
        <f t="shared" si="842"/>
        <v>0</v>
      </c>
      <c r="AR355" s="764">
        <f t="shared" si="842"/>
        <v>0</v>
      </c>
      <c r="AS355" s="764">
        <f t="shared" si="842"/>
        <v>0</v>
      </c>
      <c r="AT355" s="764">
        <f t="shared" si="842"/>
        <v>0</v>
      </c>
      <c r="AU355" s="764">
        <f t="shared" si="842"/>
        <v>0</v>
      </c>
      <c r="AV355" s="764">
        <f t="shared" si="842"/>
        <v>0</v>
      </c>
      <c r="AW355" s="764">
        <f t="shared" si="842"/>
        <v>0</v>
      </c>
      <c r="AX355" s="764">
        <f t="shared" si="842"/>
        <v>0</v>
      </c>
      <c r="AY355" s="764">
        <f t="shared" si="842"/>
        <v>0</v>
      </c>
      <c r="AZ355" s="764">
        <f t="shared" si="842"/>
        <v>0</v>
      </c>
      <c r="BA355" s="764">
        <f t="shared" si="842"/>
        <v>0</v>
      </c>
      <c r="BB355" s="764">
        <f t="shared" si="842"/>
        <v>0</v>
      </c>
      <c r="BC355" s="764">
        <f t="shared" si="842"/>
        <v>0</v>
      </c>
      <c r="BD355" s="764">
        <f t="shared" si="842"/>
        <v>0</v>
      </c>
      <c r="BE355" s="764">
        <f t="shared" si="842"/>
        <v>0</v>
      </c>
      <c r="BF355" s="764">
        <f t="shared" si="842"/>
        <v>0</v>
      </c>
      <c r="BG355" s="764">
        <f t="shared" si="842"/>
        <v>0</v>
      </c>
      <c r="BH355" s="764">
        <f t="shared" si="842"/>
        <v>0</v>
      </c>
      <c r="BI355" s="764">
        <f t="shared" si="842"/>
        <v>0</v>
      </c>
      <c r="BJ355" s="764">
        <f t="shared" si="842"/>
        <v>0</v>
      </c>
      <c r="BK355" s="764">
        <f t="shared" si="842"/>
        <v>0</v>
      </c>
      <c r="BL355" s="764">
        <f t="shared" si="842"/>
        <v>0</v>
      </c>
      <c r="BM355" s="764">
        <f t="shared" si="842"/>
        <v>0</v>
      </c>
      <c r="BN355" s="764">
        <f t="shared" ref="BN355:BW364" si="843">IF($D355=BN$5,$J355,0)</f>
        <v>0</v>
      </c>
      <c r="BO355" s="764">
        <f t="shared" si="843"/>
        <v>0</v>
      </c>
      <c r="BP355" s="764">
        <f t="shared" si="843"/>
        <v>0</v>
      </c>
      <c r="BQ355" s="764">
        <f t="shared" si="843"/>
        <v>0</v>
      </c>
      <c r="BR355" s="764">
        <f t="shared" si="843"/>
        <v>0</v>
      </c>
      <c r="BS355" s="764">
        <f t="shared" si="843"/>
        <v>0</v>
      </c>
      <c r="BT355" s="764">
        <f t="shared" si="843"/>
        <v>0</v>
      </c>
      <c r="BU355" s="764">
        <f t="shared" si="843"/>
        <v>0</v>
      </c>
      <c r="BV355" s="764">
        <f t="shared" si="843"/>
        <v>0</v>
      </c>
      <c r="BW355" s="764">
        <f t="shared" si="843"/>
        <v>0</v>
      </c>
      <c r="BX355" s="764">
        <f t="shared" ref="BX355:CG364" si="844">IF($D355=BX$5,$J355,0)</f>
        <v>0</v>
      </c>
      <c r="BY355" s="764">
        <f t="shared" si="844"/>
        <v>0</v>
      </c>
      <c r="BZ355" s="764">
        <f t="shared" si="844"/>
        <v>0</v>
      </c>
      <c r="CA355" s="764">
        <f t="shared" si="844"/>
        <v>0</v>
      </c>
      <c r="CB355" s="764">
        <f t="shared" si="844"/>
        <v>0</v>
      </c>
      <c r="CC355" s="764">
        <f t="shared" si="844"/>
        <v>0</v>
      </c>
      <c r="CD355" s="764">
        <f t="shared" si="844"/>
        <v>0</v>
      </c>
      <c r="CE355" s="764">
        <f t="shared" si="844"/>
        <v>0</v>
      </c>
      <c r="CF355" s="764">
        <f t="shared" si="844"/>
        <v>0</v>
      </c>
      <c r="CG355" s="764">
        <f t="shared" si="844"/>
        <v>0</v>
      </c>
      <c r="CH355" s="764">
        <f t="shared" ref="CH355:CQ364" si="845">IF($D355=CH$5,$J355,0)</f>
        <v>0</v>
      </c>
      <c r="CI355" s="764">
        <f t="shared" si="845"/>
        <v>0</v>
      </c>
      <c r="CJ355" s="764">
        <f t="shared" si="845"/>
        <v>0</v>
      </c>
      <c r="CK355" s="764">
        <f t="shared" si="845"/>
        <v>0</v>
      </c>
      <c r="CL355" s="764">
        <f t="shared" si="845"/>
        <v>0</v>
      </c>
      <c r="CM355" s="764">
        <f t="shared" si="845"/>
        <v>0</v>
      </c>
      <c r="CN355" s="764">
        <f t="shared" si="845"/>
        <v>0</v>
      </c>
      <c r="CO355" s="764">
        <f t="shared" si="845"/>
        <v>0</v>
      </c>
      <c r="CP355" s="764">
        <f t="shared" si="845"/>
        <v>0</v>
      </c>
      <c r="CQ355" s="764">
        <f t="shared" si="845"/>
        <v>0</v>
      </c>
      <c r="CR355" s="764">
        <f t="shared" ref="CR355:DA364" si="846">IF($D355=CR$5,$J355,0)</f>
        <v>0</v>
      </c>
      <c r="CS355" s="764">
        <f t="shared" si="846"/>
        <v>0</v>
      </c>
      <c r="CT355" s="764">
        <f t="shared" si="846"/>
        <v>0</v>
      </c>
      <c r="CU355" s="764">
        <f t="shared" si="846"/>
        <v>0</v>
      </c>
      <c r="CV355" s="764">
        <f t="shared" si="846"/>
        <v>0</v>
      </c>
      <c r="CW355" s="764">
        <f t="shared" si="846"/>
        <v>0</v>
      </c>
      <c r="CX355" s="764">
        <f t="shared" si="846"/>
        <v>0</v>
      </c>
      <c r="CY355" s="764">
        <f t="shared" si="846"/>
        <v>0</v>
      </c>
      <c r="CZ355" s="764">
        <f t="shared" si="846"/>
        <v>0</v>
      </c>
      <c r="DA355" s="764">
        <f t="shared" si="846"/>
        <v>0</v>
      </c>
      <c r="DB355" s="764">
        <f t="shared" ref="DB355:DK364" si="847">IF($D355=DB$5,$J355,0)</f>
        <v>0</v>
      </c>
      <c r="DC355" s="764">
        <f t="shared" si="847"/>
        <v>0</v>
      </c>
      <c r="DD355" s="764">
        <f t="shared" si="847"/>
        <v>0</v>
      </c>
      <c r="DE355" s="764">
        <f t="shared" si="847"/>
        <v>0</v>
      </c>
      <c r="DF355" s="764">
        <f t="shared" si="847"/>
        <v>0</v>
      </c>
      <c r="DG355" s="764">
        <f t="shared" si="847"/>
        <v>0</v>
      </c>
      <c r="DH355" s="764">
        <f t="shared" si="847"/>
        <v>0</v>
      </c>
      <c r="DI355" s="764">
        <f t="shared" si="847"/>
        <v>0</v>
      </c>
      <c r="DJ355" s="764">
        <f t="shared" si="847"/>
        <v>0</v>
      </c>
      <c r="DK355" s="764">
        <f t="shared" si="847"/>
        <v>0</v>
      </c>
      <c r="DL355" s="764">
        <f t="shared" ref="DL355:DU364" si="848">IF($D355=DL$5,$J355,0)</f>
        <v>0</v>
      </c>
      <c r="DM355" s="764">
        <f t="shared" si="848"/>
        <v>0</v>
      </c>
      <c r="DN355" s="764">
        <f t="shared" si="848"/>
        <v>0</v>
      </c>
      <c r="DO355" s="764">
        <f t="shared" si="848"/>
        <v>0</v>
      </c>
      <c r="DP355" s="764">
        <f t="shared" si="848"/>
        <v>0</v>
      </c>
      <c r="DQ355" s="764">
        <f t="shared" si="848"/>
        <v>0</v>
      </c>
      <c r="DR355" s="764">
        <f t="shared" si="848"/>
        <v>0</v>
      </c>
      <c r="DS355" s="764">
        <f t="shared" si="848"/>
        <v>0</v>
      </c>
      <c r="DT355" s="764">
        <f t="shared" si="848"/>
        <v>0</v>
      </c>
      <c r="DU355" s="764">
        <f t="shared" si="848"/>
        <v>0</v>
      </c>
      <c r="DV355" s="764">
        <f t="shared" ref="DV355:EE364" si="849">IF($D355=DV$5,$J355,0)</f>
        <v>0</v>
      </c>
      <c r="DW355" s="764">
        <f t="shared" si="849"/>
        <v>0</v>
      </c>
      <c r="DX355" s="764">
        <f t="shared" si="849"/>
        <v>0</v>
      </c>
      <c r="DY355" s="764">
        <f t="shared" si="849"/>
        <v>0</v>
      </c>
      <c r="DZ355" s="764">
        <f t="shared" si="849"/>
        <v>0</v>
      </c>
      <c r="EA355" s="764">
        <f t="shared" si="849"/>
        <v>0</v>
      </c>
      <c r="EB355" s="764">
        <f t="shared" si="849"/>
        <v>0</v>
      </c>
      <c r="EC355" s="764">
        <f t="shared" si="849"/>
        <v>0</v>
      </c>
      <c r="ED355" s="764">
        <f t="shared" si="849"/>
        <v>0</v>
      </c>
      <c r="EE355" s="764">
        <f t="shared" si="849"/>
        <v>0</v>
      </c>
      <c r="EF355" s="764">
        <f t="shared" ref="EF355:EO364" si="850">IF($D355=EF$5,$J355,0)</f>
        <v>0</v>
      </c>
      <c r="EG355" s="764">
        <f t="shared" si="850"/>
        <v>0</v>
      </c>
      <c r="EH355" s="764">
        <f t="shared" si="850"/>
        <v>0</v>
      </c>
      <c r="EI355" s="764">
        <f t="shared" si="850"/>
        <v>0</v>
      </c>
      <c r="EJ355" s="764">
        <f t="shared" si="850"/>
        <v>0</v>
      </c>
      <c r="EK355" s="764">
        <f t="shared" si="850"/>
        <v>0</v>
      </c>
      <c r="EL355" s="764">
        <f t="shared" si="850"/>
        <v>0</v>
      </c>
      <c r="EM355" s="764">
        <f t="shared" si="850"/>
        <v>0</v>
      </c>
      <c r="EN355" s="764">
        <f t="shared" si="850"/>
        <v>0</v>
      </c>
      <c r="EO355" s="764">
        <f t="shared" si="850"/>
        <v>0</v>
      </c>
      <c r="EP355" s="764">
        <f t="shared" ref="EP355:EY364" si="851">IF($D355=EP$5,$J355,0)</f>
        <v>0</v>
      </c>
      <c r="EQ355" s="764">
        <f t="shared" si="851"/>
        <v>0</v>
      </c>
      <c r="ER355" s="764">
        <f t="shared" si="851"/>
        <v>0</v>
      </c>
      <c r="ES355" s="764">
        <f t="shared" si="851"/>
        <v>0</v>
      </c>
      <c r="ET355" s="764">
        <f t="shared" si="851"/>
        <v>0</v>
      </c>
      <c r="EU355" s="764">
        <f t="shared" si="851"/>
        <v>0</v>
      </c>
      <c r="EV355" s="764">
        <f t="shared" si="851"/>
        <v>0</v>
      </c>
      <c r="EW355" s="764">
        <f t="shared" si="851"/>
        <v>0</v>
      </c>
      <c r="EX355" s="764">
        <f t="shared" si="851"/>
        <v>0</v>
      </c>
      <c r="EY355" s="764">
        <f t="shared" si="851"/>
        <v>0</v>
      </c>
      <c r="EZ355" s="764">
        <f t="shared" ref="EZ355:FI364" si="852">IF($D355=EZ$5,$J355,0)</f>
        <v>0</v>
      </c>
      <c r="FA355" s="764">
        <f t="shared" si="852"/>
        <v>0</v>
      </c>
      <c r="FB355" s="764">
        <f t="shared" si="852"/>
        <v>0</v>
      </c>
      <c r="FC355" s="764">
        <f t="shared" si="852"/>
        <v>0</v>
      </c>
      <c r="FD355" s="764">
        <f t="shared" si="852"/>
        <v>0</v>
      </c>
      <c r="FE355" s="764">
        <f t="shared" si="852"/>
        <v>0</v>
      </c>
      <c r="FF355" s="764">
        <f t="shared" si="852"/>
        <v>0</v>
      </c>
      <c r="FG355" s="764">
        <f t="shared" si="852"/>
        <v>0</v>
      </c>
      <c r="FH355" s="764">
        <f t="shared" si="852"/>
        <v>0</v>
      </c>
      <c r="FI355" s="764">
        <f t="shared" si="852"/>
        <v>0</v>
      </c>
      <c r="FJ355" s="764">
        <f t="shared" ref="FJ355:FS364" si="853">IF($D355=FJ$5,$J355,0)</f>
        <v>0</v>
      </c>
      <c r="FK355" s="764">
        <f t="shared" si="853"/>
        <v>0</v>
      </c>
      <c r="FL355" s="764">
        <f t="shared" si="853"/>
        <v>0</v>
      </c>
      <c r="FM355" s="764">
        <f t="shared" si="853"/>
        <v>0</v>
      </c>
      <c r="FN355" s="764">
        <f t="shared" si="853"/>
        <v>0</v>
      </c>
      <c r="FO355" s="764">
        <f t="shared" si="853"/>
        <v>0</v>
      </c>
      <c r="FP355" s="764">
        <f t="shared" si="853"/>
        <v>0</v>
      </c>
      <c r="FQ355" s="764">
        <f t="shared" si="853"/>
        <v>0</v>
      </c>
      <c r="FR355" s="764">
        <f t="shared" si="853"/>
        <v>0</v>
      </c>
      <c r="FS355" s="764">
        <f t="shared" si="853"/>
        <v>0</v>
      </c>
      <c r="FT355" s="764">
        <f t="shared" ref="FT355:GC364" si="854">IF($D355=FT$5,$J355,0)</f>
        <v>0</v>
      </c>
      <c r="FU355" s="764">
        <f t="shared" si="854"/>
        <v>0</v>
      </c>
      <c r="FV355" s="764">
        <f t="shared" si="854"/>
        <v>0</v>
      </c>
      <c r="FW355" s="764">
        <f t="shared" si="854"/>
        <v>0</v>
      </c>
      <c r="FX355" s="764">
        <f t="shared" si="854"/>
        <v>0</v>
      </c>
      <c r="FY355" s="764">
        <f t="shared" si="854"/>
        <v>0</v>
      </c>
      <c r="FZ355" s="764">
        <f t="shared" si="854"/>
        <v>0</v>
      </c>
      <c r="GA355" s="764">
        <f t="shared" si="854"/>
        <v>0</v>
      </c>
      <c r="GB355" s="764">
        <f t="shared" si="854"/>
        <v>0</v>
      </c>
      <c r="GC355" s="764">
        <f t="shared" si="854"/>
        <v>0</v>
      </c>
      <c r="GD355" s="764">
        <f t="shared" ref="GD355:GM364" si="855">IF($D355=GD$5,$J355,0)</f>
        <v>0</v>
      </c>
      <c r="GE355" s="764">
        <f t="shared" si="855"/>
        <v>0</v>
      </c>
      <c r="GF355" s="764">
        <f t="shared" si="855"/>
        <v>0</v>
      </c>
      <c r="GG355" s="764">
        <f t="shared" si="855"/>
        <v>0</v>
      </c>
      <c r="GH355" s="764">
        <f t="shared" si="855"/>
        <v>0</v>
      </c>
      <c r="GI355" s="764">
        <f t="shared" si="855"/>
        <v>0</v>
      </c>
      <c r="GJ355" s="764">
        <f t="shared" si="855"/>
        <v>0</v>
      </c>
      <c r="GK355" s="764">
        <f t="shared" si="855"/>
        <v>0</v>
      </c>
      <c r="GL355" s="764">
        <f t="shared" si="855"/>
        <v>0</v>
      </c>
      <c r="GM355" s="764">
        <f t="shared" si="855"/>
        <v>0</v>
      </c>
      <c r="GN355" s="764">
        <f t="shared" ref="GN355:GW364" si="856">IF($D355=GN$5,$J355,0)</f>
        <v>0</v>
      </c>
      <c r="GO355" s="764">
        <f t="shared" si="856"/>
        <v>0</v>
      </c>
      <c r="GP355" s="764">
        <f t="shared" si="856"/>
        <v>0</v>
      </c>
      <c r="GQ355" s="764">
        <f t="shared" si="856"/>
        <v>0</v>
      </c>
      <c r="GR355" s="764">
        <f t="shared" si="856"/>
        <v>0</v>
      </c>
      <c r="GS355" s="764">
        <f t="shared" si="856"/>
        <v>0</v>
      </c>
      <c r="GT355" s="764">
        <f t="shared" si="856"/>
        <v>0</v>
      </c>
      <c r="GU355" s="764">
        <f t="shared" si="856"/>
        <v>0</v>
      </c>
      <c r="GV355" s="764">
        <f t="shared" si="856"/>
        <v>0</v>
      </c>
      <c r="GW355" s="764">
        <f t="shared" si="856"/>
        <v>0</v>
      </c>
      <c r="GX355" s="764">
        <f t="shared" ref="GX355:HG364" si="857">IF($D355=GX$5,$J355,0)</f>
        <v>0</v>
      </c>
      <c r="GY355" s="764">
        <f t="shared" si="857"/>
        <v>0</v>
      </c>
      <c r="GZ355" s="764">
        <f t="shared" si="857"/>
        <v>0</v>
      </c>
      <c r="HA355" s="764">
        <f t="shared" si="857"/>
        <v>0</v>
      </c>
      <c r="HB355" s="764">
        <f t="shared" si="857"/>
        <v>0</v>
      </c>
      <c r="HC355" s="764">
        <f t="shared" si="857"/>
        <v>0</v>
      </c>
      <c r="HD355" s="764">
        <f t="shared" si="857"/>
        <v>0</v>
      </c>
      <c r="HE355" s="764">
        <f t="shared" si="857"/>
        <v>0</v>
      </c>
      <c r="HF355" s="764">
        <f t="shared" si="857"/>
        <v>0</v>
      </c>
      <c r="HG355" s="764">
        <f t="shared" si="857"/>
        <v>0</v>
      </c>
      <c r="HH355" s="764">
        <f t="shared" ref="HH355:HQ364" si="858">IF($D355=HH$5,$J355,0)</f>
        <v>0</v>
      </c>
      <c r="HI355" s="764">
        <f t="shared" si="858"/>
        <v>0</v>
      </c>
      <c r="HJ355" s="764">
        <f t="shared" si="858"/>
        <v>0</v>
      </c>
      <c r="HK355" s="764">
        <f t="shared" si="858"/>
        <v>0</v>
      </c>
      <c r="HL355" s="764">
        <f t="shared" si="858"/>
        <v>0</v>
      </c>
      <c r="HM355" s="764">
        <f t="shared" si="858"/>
        <v>0</v>
      </c>
      <c r="HN355" s="764">
        <f t="shared" si="858"/>
        <v>0</v>
      </c>
      <c r="HO355" s="764">
        <f t="shared" si="858"/>
        <v>0</v>
      </c>
      <c r="HP355" s="764">
        <f t="shared" si="858"/>
        <v>0</v>
      </c>
      <c r="HQ355" s="764">
        <f t="shared" si="858"/>
        <v>0</v>
      </c>
      <c r="HR355" s="764">
        <f t="shared" ref="HR355:IA364" si="859">IF($D355=HR$5,$J355,0)</f>
        <v>0</v>
      </c>
      <c r="HS355" s="764">
        <f t="shared" si="859"/>
        <v>0</v>
      </c>
      <c r="HT355" s="764">
        <f t="shared" si="859"/>
        <v>0</v>
      </c>
      <c r="HU355" s="764">
        <f t="shared" si="859"/>
        <v>0</v>
      </c>
      <c r="HV355" s="764">
        <f t="shared" si="859"/>
        <v>0</v>
      </c>
      <c r="HW355" s="764">
        <f t="shared" si="859"/>
        <v>0</v>
      </c>
      <c r="HX355" s="764">
        <f t="shared" si="859"/>
        <v>0</v>
      </c>
      <c r="HY355" s="764">
        <f t="shared" si="859"/>
        <v>0</v>
      </c>
      <c r="HZ355" s="764">
        <f t="shared" si="859"/>
        <v>0</v>
      </c>
      <c r="IA355" s="764">
        <f t="shared" si="859"/>
        <v>0</v>
      </c>
      <c r="IB355" s="764">
        <f t="shared" ref="IB355:IK364" si="860">IF($D355=IB$5,$J355,0)</f>
        <v>0</v>
      </c>
      <c r="IC355" s="764">
        <f t="shared" si="860"/>
        <v>0</v>
      </c>
      <c r="ID355" s="764">
        <f t="shared" si="860"/>
        <v>0</v>
      </c>
      <c r="IE355" s="764">
        <f t="shared" si="860"/>
        <v>0</v>
      </c>
      <c r="IF355" s="764">
        <f t="shared" si="860"/>
        <v>0</v>
      </c>
      <c r="IG355" s="764">
        <f t="shared" si="860"/>
        <v>0</v>
      </c>
      <c r="IH355" s="764">
        <f t="shared" si="860"/>
        <v>0</v>
      </c>
      <c r="II355" s="764">
        <f t="shared" si="860"/>
        <v>0</v>
      </c>
      <c r="IJ355" s="764">
        <f t="shared" si="860"/>
        <v>0</v>
      </c>
      <c r="IK355" s="764">
        <f t="shared" si="860"/>
        <v>0</v>
      </c>
      <c r="IL355" s="764">
        <f t="shared" ref="IL355:JS364" si="861">IF($D355=IL$5,$J355,0)</f>
        <v>0</v>
      </c>
      <c r="IM355" s="764">
        <f t="shared" si="861"/>
        <v>0</v>
      </c>
      <c r="IN355" s="764">
        <f t="shared" si="861"/>
        <v>0</v>
      </c>
      <c r="IO355" s="764">
        <f t="shared" si="861"/>
        <v>0</v>
      </c>
      <c r="IP355" s="764">
        <f t="shared" si="861"/>
        <v>0</v>
      </c>
      <c r="IQ355" s="764">
        <f t="shared" si="861"/>
        <v>0</v>
      </c>
      <c r="IR355" s="764">
        <f t="shared" si="861"/>
        <v>0</v>
      </c>
      <c r="IS355" s="764">
        <f t="shared" si="861"/>
        <v>0</v>
      </c>
      <c r="IT355" s="764">
        <f t="shared" si="861"/>
        <v>0</v>
      </c>
      <c r="IU355" s="764">
        <f t="shared" si="861"/>
        <v>0</v>
      </c>
      <c r="IV355" s="764">
        <f t="shared" si="861"/>
        <v>0</v>
      </c>
      <c r="IW355" s="764">
        <f t="shared" si="861"/>
        <v>0</v>
      </c>
      <c r="IX355" s="764">
        <f t="shared" si="861"/>
        <v>0</v>
      </c>
      <c r="IY355" s="764">
        <f t="shared" si="861"/>
        <v>0</v>
      </c>
      <c r="IZ355" s="764">
        <f t="shared" si="861"/>
        <v>0</v>
      </c>
      <c r="JA355" s="764">
        <f t="shared" si="861"/>
        <v>0</v>
      </c>
      <c r="JB355" s="764">
        <f t="shared" si="861"/>
        <v>0</v>
      </c>
      <c r="JC355" s="764">
        <f t="shared" si="861"/>
        <v>0</v>
      </c>
      <c r="JD355" s="764">
        <f t="shared" si="841"/>
        <v>0</v>
      </c>
      <c r="JE355" s="764">
        <f t="shared" si="841"/>
        <v>0</v>
      </c>
      <c r="JF355" s="764">
        <f t="shared" si="841"/>
        <v>0</v>
      </c>
      <c r="JG355" s="764">
        <f t="shared" si="841"/>
        <v>0</v>
      </c>
      <c r="JH355" s="764">
        <f t="shared" si="841"/>
        <v>0</v>
      </c>
      <c r="JI355" s="764">
        <f t="shared" si="841"/>
        <v>0</v>
      </c>
      <c r="JJ355" s="764">
        <f t="shared" si="841"/>
        <v>0</v>
      </c>
      <c r="JK355" s="764">
        <f t="shared" si="841"/>
        <v>0</v>
      </c>
      <c r="JL355" s="764">
        <f t="shared" si="861"/>
        <v>0</v>
      </c>
      <c r="JM355" s="764">
        <f t="shared" si="861"/>
        <v>0</v>
      </c>
      <c r="JN355" s="764">
        <f t="shared" si="861"/>
        <v>0</v>
      </c>
      <c r="JO355" s="764">
        <f t="shared" si="861"/>
        <v>0</v>
      </c>
      <c r="JP355" s="764">
        <f t="shared" si="861"/>
        <v>0</v>
      </c>
      <c r="JQ355" s="764">
        <f t="shared" si="789"/>
        <v>0</v>
      </c>
      <c r="JR355" s="764">
        <f t="shared" si="789"/>
        <v>0</v>
      </c>
      <c r="JS355" s="764">
        <f t="shared" si="861"/>
        <v>0</v>
      </c>
      <c r="JT355" s="765">
        <f t="shared" si="790"/>
        <v>0</v>
      </c>
      <c r="JU355" s="229">
        <f t="shared" si="791"/>
        <v>0</v>
      </c>
    </row>
    <row r="356" spans="1:281" ht="12.75" customHeight="1">
      <c r="A356" s="57"/>
      <c r="B356" s="52"/>
      <c r="C356" s="52"/>
      <c r="D356" s="62"/>
      <c r="E356" s="743" t="str">
        <f t="shared" si="768"/>
        <v xml:space="preserve"> </v>
      </c>
      <c r="F356" s="56"/>
      <c r="G356" s="228"/>
      <c r="H356" s="744">
        <f>SUMIF(Ajuste!$C$8:$C$483,$B$6:$B$499,Ajuste!$E$8:$E$483)</f>
        <v>0</v>
      </c>
      <c r="I356" s="744">
        <f>SUMIF(Ajuste!$C$8:$C$483,$B$6:$B$499,Ajuste!$F$8:$F$483)</f>
        <v>0</v>
      </c>
      <c r="J356" s="229">
        <f t="shared" si="792"/>
        <v>0</v>
      </c>
      <c r="K356" s="764">
        <f t="shared" si="842"/>
        <v>0</v>
      </c>
      <c r="L356" s="764">
        <f t="shared" si="842"/>
        <v>0</v>
      </c>
      <c r="M356" s="764">
        <f t="shared" si="842"/>
        <v>0</v>
      </c>
      <c r="N356" s="764">
        <f t="shared" si="842"/>
        <v>0</v>
      </c>
      <c r="O356" s="764">
        <f t="shared" si="842"/>
        <v>0</v>
      </c>
      <c r="P356" s="764">
        <f t="shared" si="842"/>
        <v>0</v>
      </c>
      <c r="Q356" s="764">
        <f t="shared" si="842"/>
        <v>0</v>
      </c>
      <c r="R356" s="764">
        <f t="shared" si="842"/>
        <v>0</v>
      </c>
      <c r="S356" s="764">
        <f t="shared" si="842"/>
        <v>0</v>
      </c>
      <c r="T356" s="764">
        <f t="shared" si="842"/>
        <v>0</v>
      </c>
      <c r="U356" s="764">
        <f t="shared" si="842"/>
        <v>0</v>
      </c>
      <c r="V356" s="764">
        <f t="shared" si="842"/>
        <v>0</v>
      </c>
      <c r="W356" s="764">
        <f t="shared" si="842"/>
        <v>0</v>
      </c>
      <c r="X356" s="764">
        <f t="shared" si="842"/>
        <v>0</v>
      </c>
      <c r="Y356" s="764">
        <f t="shared" si="842"/>
        <v>0</v>
      </c>
      <c r="Z356" s="764">
        <f t="shared" si="842"/>
        <v>0</v>
      </c>
      <c r="AA356" s="764">
        <f t="shared" si="842"/>
        <v>0</v>
      </c>
      <c r="AB356" s="764">
        <f t="shared" si="842"/>
        <v>0</v>
      </c>
      <c r="AC356" s="764">
        <f t="shared" si="842"/>
        <v>0</v>
      </c>
      <c r="AD356" s="764">
        <f t="shared" si="842"/>
        <v>0</v>
      </c>
      <c r="AE356" s="764">
        <f t="shared" si="842"/>
        <v>0</v>
      </c>
      <c r="AF356" s="764">
        <f t="shared" si="842"/>
        <v>0</v>
      </c>
      <c r="AG356" s="764">
        <f t="shared" si="842"/>
        <v>0</v>
      </c>
      <c r="AH356" s="764">
        <f t="shared" si="842"/>
        <v>0</v>
      </c>
      <c r="AI356" s="764">
        <f t="shared" si="842"/>
        <v>0</v>
      </c>
      <c r="AJ356" s="764">
        <f t="shared" si="842"/>
        <v>0</v>
      </c>
      <c r="AK356" s="764">
        <f t="shared" si="842"/>
        <v>0</v>
      </c>
      <c r="AL356" s="764">
        <f t="shared" si="842"/>
        <v>0</v>
      </c>
      <c r="AM356" s="764">
        <f t="shared" si="842"/>
        <v>0</v>
      </c>
      <c r="AN356" s="764">
        <f t="shared" si="842"/>
        <v>0</v>
      </c>
      <c r="AO356" s="764">
        <f t="shared" si="842"/>
        <v>0</v>
      </c>
      <c r="AP356" s="764">
        <f t="shared" si="842"/>
        <v>0</v>
      </c>
      <c r="AQ356" s="764">
        <f t="shared" si="842"/>
        <v>0</v>
      </c>
      <c r="AR356" s="764">
        <f t="shared" si="842"/>
        <v>0</v>
      </c>
      <c r="AS356" s="764">
        <f t="shared" si="842"/>
        <v>0</v>
      </c>
      <c r="AT356" s="764">
        <f t="shared" si="842"/>
        <v>0</v>
      </c>
      <c r="AU356" s="764">
        <f t="shared" si="842"/>
        <v>0</v>
      </c>
      <c r="AV356" s="764">
        <f t="shared" si="842"/>
        <v>0</v>
      </c>
      <c r="AW356" s="764">
        <f t="shared" si="842"/>
        <v>0</v>
      </c>
      <c r="AX356" s="764">
        <f t="shared" si="842"/>
        <v>0</v>
      </c>
      <c r="AY356" s="764">
        <f t="shared" si="842"/>
        <v>0</v>
      </c>
      <c r="AZ356" s="764">
        <f t="shared" si="842"/>
        <v>0</v>
      </c>
      <c r="BA356" s="764">
        <f t="shared" si="842"/>
        <v>0</v>
      </c>
      <c r="BB356" s="764">
        <f t="shared" si="842"/>
        <v>0</v>
      </c>
      <c r="BC356" s="764">
        <f t="shared" si="842"/>
        <v>0</v>
      </c>
      <c r="BD356" s="764">
        <f t="shared" si="842"/>
        <v>0</v>
      </c>
      <c r="BE356" s="764">
        <f t="shared" si="842"/>
        <v>0</v>
      </c>
      <c r="BF356" s="764">
        <f t="shared" si="842"/>
        <v>0</v>
      </c>
      <c r="BG356" s="764">
        <f t="shared" si="842"/>
        <v>0</v>
      </c>
      <c r="BH356" s="764">
        <f t="shared" si="842"/>
        <v>0</v>
      </c>
      <c r="BI356" s="764">
        <f t="shared" si="842"/>
        <v>0</v>
      </c>
      <c r="BJ356" s="764">
        <f t="shared" si="842"/>
        <v>0</v>
      </c>
      <c r="BK356" s="764">
        <f t="shared" si="842"/>
        <v>0</v>
      </c>
      <c r="BL356" s="764">
        <f t="shared" si="842"/>
        <v>0</v>
      </c>
      <c r="BM356" s="764">
        <f t="shared" si="842"/>
        <v>0</v>
      </c>
      <c r="BN356" s="764">
        <f t="shared" si="843"/>
        <v>0</v>
      </c>
      <c r="BO356" s="764">
        <f t="shared" si="843"/>
        <v>0</v>
      </c>
      <c r="BP356" s="764">
        <f t="shared" si="843"/>
        <v>0</v>
      </c>
      <c r="BQ356" s="764">
        <f t="shared" si="843"/>
        <v>0</v>
      </c>
      <c r="BR356" s="764">
        <f t="shared" si="843"/>
        <v>0</v>
      </c>
      <c r="BS356" s="764">
        <f t="shared" si="843"/>
        <v>0</v>
      </c>
      <c r="BT356" s="764">
        <f t="shared" si="843"/>
        <v>0</v>
      </c>
      <c r="BU356" s="764">
        <f t="shared" si="843"/>
        <v>0</v>
      </c>
      <c r="BV356" s="764">
        <f t="shared" si="843"/>
        <v>0</v>
      </c>
      <c r="BW356" s="764">
        <f t="shared" si="843"/>
        <v>0</v>
      </c>
      <c r="BX356" s="764">
        <f t="shared" si="844"/>
        <v>0</v>
      </c>
      <c r="BY356" s="764">
        <f t="shared" si="844"/>
        <v>0</v>
      </c>
      <c r="BZ356" s="764">
        <f t="shared" si="844"/>
        <v>0</v>
      </c>
      <c r="CA356" s="764">
        <f t="shared" si="844"/>
        <v>0</v>
      </c>
      <c r="CB356" s="764">
        <f t="shared" si="844"/>
        <v>0</v>
      </c>
      <c r="CC356" s="764">
        <f t="shared" si="844"/>
        <v>0</v>
      </c>
      <c r="CD356" s="764">
        <f t="shared" si="844"/>
        <v>0</v>
      </c>
      <c r="CE356" s="764">
        <f t="shared" si="844"/>
        <v>0</v>
      </c>
      <c r="CF356" s="764">
        <f t="shared" si="844"/>
        <v>0</v>
      </c>
      <c r="CG356" s="764">
        <f t="shared" si="844"/>
        <v>0</v>
      </c>
      <c r="CH356" s="764">
        <f t="shared" si="845"/>
        <v>0</v>
      </c>
      <c r="CI356" s="764">
        <f t="shared" si="845"/>
        <v>0</v>
      </c>
      <c r="CJ356" s="764">
        <f t="shared" si="845"/>
        <v>0</v>
      </c>
      <c r="CK356" s="764">
        <f t="shared" si="845"/>
        <v>0</v>
      </c>
      <c r="CL356" s="764">
        <f t="shared" si="845"/>
        <v>0</v>
      </c>
      <c r="CM356" s="764">
        <f t="shared" si="845"/>
        <v>0</v>
      </c>
      <c r="CN356" s="764">
        <f t="shared" si="845"/>
        <v>0</v>
      </c>
      <c r="CO356" s="764">
        <f t="shared" si="845"/>
        <v>0</v>
      </c>
      <c r="CP356" s="764">
        <f t="shared" si="845"/>
        <v>0</v>
      </c>
      <c r="CQ356" s="764">
        <f t="shared" si="845"/>
        <v>0</v>
      </c>
      <c r="CR356" s="764">
        <f t="shared" si="846"/>
        <v>0</v>
      </c>
      <c r="CS356" s="764">
        <f t="shared" si="846"/>
        <v>0</v>
      </c>
      <c r="CT356" s="764">
        <f t="shared" si="846"/>
        <v>0</v>
      </c>
      <c r="CU356" s="764">
        <f t="shared" si="846"/>
        <v>0</v>
      </c>
      <c r="CV356" s="764">
        <f t="shared" si="846"/>
        <v>0</v>
      </c>
      <c r="CW356" s="764">
        <f t="shared" si="846"/>
        <v>0</v>
      </c>
      <c r="CX356" s="764">
        <f t="shared" si="846"/>
        <v>0</v>
      </c>
      <c r="CY356" s="764">
        <f t="shared" si="846"/>
        <v>0</v>
      </c>
      <c r="CZ356" s="764">
        <f t="shared" si="846"/>
        <v>0</v>
      </c>
      <c r="DA356" s="764">
        <f t="shared" si="846"/>
        <v>0</v>
      </c>
      <c r="DB356" s="764">
        <f t="shared" si="847"/>
        <v>0</v>
      </c>
      <c r="DC356" s="764">
        <f t="shared" si="847"/>
        <v>0</v>
      </c>
      <c r="DD356" s="764">
        <f t="shared" si="847"/>
        <v>0</v>
      </c>
      <c r="DE356" s="764">
        <f t="shared" si="847"/>
        <v>0</v>
      </c>
      <c r="DF356" s="764">
        <f t="shared" si="847"/>
        <v>0</v>
      </c>
      <c r="DG356" s="764">
        <f t="shared" si="847"/>
        <v>0</v>
      </c>
      <c r="DH356" s="764">
        <f t="shared" si="847"/>
        <v>0</v>
      </c>
      <c r="DI356" s="764">
        <f t="shared" si="847"/>
        <v>0</v>
      </c>
      <c r="DJ356" s="764">
        <f t="shared" si="847"/>
        <v>0</v>
      </c>
      <c r="DK356" s="764">
        <f t="shared" si="847"/>
        <v>0</v>
      </c>
      <c r="DL356" s="764">
        <f t="shared" si="848"/>
        <v>0</v>
      </c>
      <c r="DM356" s="764">
        <f t="shared" si="848"/>
        <v>0</v>
      </c>
      <c r="DN356" s="764">
        <f t="shared" si="848"/>
        <v>0</v>
      </c>
      <c r="DO356" s="764">
        <f t="shared" si="848"/>
        <v>0</v>
      </c>
      <c r="DP356" s="764">
        <f t="shared" si="848"/>
        <v>0</v>
      </c>
      <c r="DQ356" s="764">
        <f t="shared" si="848"/>
        <v>0</v>
      </c>
      <c r="DR356" s="764">
        <f t="shared" si="848"/>
        <v>0</v>
      </c>
      <c r="DS356" s="764">
        <f t="shared" si="848"/>
        <v>0</v>
      </c>
      <c r="DT356" s="764">
        <f t="shared" si="848"/>
        <v>0</v>
      </c>
      <c r="DU356" s="764">
        <f t="shared" si="848"/>
        <v>0</v>
      </c>
      <c r="DV356" s="764">
        <f t="shared" si="849"/>
        <v>0</v>
      </c>
      <c r="DW356" s="764">
        <f t="shared" si="849"/>
        <v>0</v>
      </c>
      <c r="DX356" s="764">
        <f t="shared" si="849"/>
        <v>0</v>
      </c>
      <c r="DY356" s="764">
        <f t="shared" si="849"/>
        <v>0</v>
      </c>
      <c r="DZ356" s="764">
        <f t="shared" si="849"/>
        <v>0</v>
      </c>
      <c r="EA356" s="764">
        <f t="shared" si="849"/>
        <v>0</v>
      </c>
      <c r="EB356" s="764">
        <f t="shared" si="849"/>
        <v>0</v>
      </c>
      <c r="EC356" s="764">
        <f t="shared" si="849"/>
        <v>0</v>
      </c>
      <c r="ED356" s="764">
        <f t="shared" si="849"/>
        <v>0</v>
      </c>
      <c r="EE356" s="764">
        <f t="shared" si="849"/>
        <v>0</v>
      </c>
      <c r="EF356" s="764">
        <f t="shared" si="850"/>
        <v>0</v>
      </c>
      <c r="EG356" s="764">
        <f t="shared" si="850"/>
        <v>0</v>
      </c>
      <c r="EH356" s="764">
        <f t="shared" si="850"/>
        <v>0</v>
      </c>
      <c r="EI356" s="764">
        <f t="shared" si="850"/>
        <v>0</v>
      </c>
      <c r="EJ356" s="764">
        <f t="shared" si="850"/>
        <v>0</v>
      </c>
      <c r="EK356" s="764">
        <f t="shared" si="850"/>
        <v>0</v>
      </c>
      <c r="EL356" s="764">
        <f t="shared" si="850"/>
        <v>0</v>
      </c>
      <c r="EM356" s="764">
        <f t="shared" si="850"/>
        <v>0</v>
      </c>
      <c r="EN356" s="764">
        <f t="shared" si="850"/>
        <v>0</v>
      </c>
      <c r="EO356" s="764">
        <f t="shared" si="850"/>
        <v>0</v>
      </c>
      <c r="EP356" s="764">
        <f t="shared" si="851"/>
        <v>0</v>
      </c>
      <c r="EQ356" s="764">
        <f t="shared" si="851"/>
        <v>0</v>
      </c>
      <c r="ER356" s="764">
        <f t="shared" si="851"/>
        <v>0</v>
      </c>
      <c r="ES356" s="764">
        <f t="shared" si="851"/>
        <v>0</v>
      </c>
      <c r="ET356" s="764">
        <f t="shared" si="851"/>
        <v>0</v>
      </c>
      <c r="EU356" s="764">
        <f t="shared" si="851"/>
        <v>0</v>
      </c>
      <c r="EV356" s="764">
        <f t="shared" si="851"/>
        <v>0</v>
      </c>
      <c r="EW356" s="764">
        <f t="shared" si="851"/>
        <v>0</v>
      </c>
      <c r="EX356" s="764">
        <f t="shared" si="851"/>
        <v>0</v>
      </c>
      <c r="EY356" s="764">
        <f t="shared" si="851"/>
        <v>0</v>
      </c>
      <c r="EZ356" s="764">
        <f t="shared" si="852"/>
        <v>0</v>
      </c>
      <c r="FA356" s="764">
        <f t="shared" si="852"/>
        <v>0</v>
      </c>
      <c r="FB356" s="764">
        <f t="shared" si="852"/>
        <v>0</v>
      </c>
      <c r="FC356" s="764">
        <f t="shared" si="852"/>
        <v>0</v>
      </c>
      <c r="FD356" s="764">
        <f t="shared" si="852"/>
        <v>0</v>
      </c>
      <c r="FE356" s="764">
        <f t="shared" si="852"/>
        <v>0</v>
      </c>
      <c r="FF356" s="764">
        <f t="shared" si="852"/>
        <v>0</v>
      </c>
      <c r="FG356" s="764">
        <f t="shared" si="852"/>
        <v>0</v>
      </c>
      <c r="FH356" s="764">
        <f t="shared" si="852"/>
        <v>0</v>
      </c>
      <c r="FI356" s="764">
        <f t="shared" si="852"/>
        <v>0</v>
      </c>
      <c r="FJ356" s="764">
        <f t="shared" si="853"/>
        <v>0</v>
      </c>
      <c r="FK356" s="764">
        <f t="shared" si="853"/>
        <v>0</v>
      </c>
      <c r="FL356" s="764">
        <f t="shared" si="853"/>
        <v>0</v>
      </c>
      <c r="FM356" s="764">
        <f t="shared" si="853"/>
        <v>0</v>
      </c>
      <c r="FN356" s="764">
        <f t="shared" si="853"/>
        <v>0</v>
      </c>
      <c r="FO356" s="764">
        <f t="shared" si="853"/>
        <v>0</v>
      </c>
      <c r="FP356" s="764">
        <f t="shared" si="853"/>
        <v>0</v>
      </c>
      <c r="FQ356" s="764">
        <f t="shared" si="853"/>
        <v>0</v>
      </c>
      <c r="FR356" s="764">
        <f t="shared" si="853"/>
        <v>0</v>
      </c>
      <c r="FS356" s="764">
        <f t="shared" si="853"/>
        <v>0</v>
      </c>
      <c r="FT356" s="764">
        <f t="shared" si="854"/>
        <v>0</v>
      </c>
      <c r="FU356" s="764">
        <f t="shared" si="854"/>
        <v>0</v>
      </c>
      <c r="FV356" s="764">
        <f t="shared" si="854"/>
        <v>0</v>
      </c>
      <c r="FW356" s="764">
        <f t="shared" si="854"/>
        <v>0</v>
      </c>
      <c r="FX356" s="764">
        <f t="shared" si="854"/>
        <v>0</v>
      </c>
      <c r="FY356" s="764">
        <f t="shared" si="854"/>
        <v>0</v>
      </c>
      <c r="FZ356" s="764">
        <f t="shared" si="854"/>
        <v>0</v>
      </c>
      <c r="GA356" s="764">
        <f t="shared" si="854"/>
        <v>0</v>
      </c>
      <c r="GB356" s="764">
        <f t="shared" si="854"/>
        <v>0</v>
      </c>
      <c r="GC356" s="764">
        <f t="shared" si="854"/>
        <v>0</v>
      </c>
      <c r="GD356" s="764">
        <f t="shared" si="855"/>
        <v>0</v>
      </c>
      <c r="GE356" s="764">
        <f t="shared" si="855"/>
        <v>0</v>
      </c>
      <c r="GF356" s="764">
        <f t="shared" si="855"/>
        <v>0</v>
      </c>
      <c r="GG356" s="764">
        <f t="shared" si="855"/>
        <v>0</v>
      </c>
      <c r="GH356" s="764">
        <f t="shared" si="855"/>
        <v>0</v>
      </c>
      <c r="GI356" s="764">
        <f t="shared" si="855"/>
        <v>0</v>
      </c>
      <c r="GJ356" s="764">
        <f t="shared" si="855"/>
        <v>0</v>
      </c>
      <c r="GK356" s="764">
        <f t="shared" si="855"/>
        <v>0</v>
      </c>
      <c r="GL356" s="764">
        <f t="shared" si="855"/>
        <v>0</v>
      </c>
      <c r="GM356" s="764">
        <f t="shared" si="855"/>
        <v>0</v>
      </c>
      <c r="GN356" s="764">
        <f t="shared" si="856"/>
        <v>0</v>
      </c>
      <c r="GO356" s="764">
        <f t="shared" si="856"/>
        <v>0</v>
      </c>
      <c r="GP356" s="764">
        <f t="shared" si="856"/>
        <v>0</v>
      </c>
      <c r="GQ356" s="764">
        <f t="shared" si="856"/>
        <v>0</v>
      </c>
      <c r="GR356" s="764">
        <f t="shared" si="856"/>
        <v>0</v>
      </c>
      <c r="GS356" s="764">
        <f t="shared" si="856"/>
        <v>0</v>
      </c>
      <c r="GT356" s="764">
        <f t="shared" si="856"/>
        <v>0</v>
      </c>
      <c r="GU356" s="764">
        <f t="shared" si="856"/>
        <v>0</v>
      </c>
      <c r="GV356" s="764">
        <f t="shared" si="856"/>
        <v>0</v>
      </c>
      <c r="GW356" s="764">
        <f t="shared" si="856"/>
        <v>0</v>
      </c>
      <c r="GX356" s="764">
        <f t="shared" si="857"/>
        <v>0</v>
      </c>
      <c r="GY356" s="764">
        <f t="shared" si="857"/>
        <v>0</v>
      </c>
      <c r="GZ356" s="764">
        <f t="shared" si="857"/>
        <v>0</v>
      </c>
      <c r="HA356" s="764">
        <f t="shared" si="857"/>
        <v>0</v>
      </c>
      <c r="HB356" s="764">
        <f t="shared" si="857"/>
        <v>0</v>
      </c>
      <c r="HC356" s="764">
        <f t="shared" si="857"/>
        <v>0</v>
      </c>
      <c r="HD356" s="764">
        <f t="shared" si="857"/>
        <v>0</v>
      </c>
      <c r="HE356" s="764">
        <f t="shared" si="857"/>
        <v>0</v>
      </c>
      <c r="HF356" s="764">
        <f t="shared" si="857"/>
        <v>0</v>
      </c>
      <c r="HG356" s="764">
        <f t="shared" si="857"/>
        <v>0</v>
      </c>
      <c r="HH356" s="764">
        <f t="shared" si="858"/>
        <v>0</v>
      </c>
      <c r="HI356" s="764">
        <f t="shared" si="858"/>
        <v>0</v>
      </c>
      <c r="HJ356" s="764">
        <f t="shared" si="858"/>
        <v>0</v>
      </c>
      <c r="HK356" s="764">
        <f t="shared" si="858"/>
        <v>0</v>
      </c>
      <c r="HL356" s="764">
        <f t="shared" si="858"/>
        <v>0</v>
      </c>
      <c r="HM356" s="764">
        <f t="shared" si="858"/>
        <v>0</v>
      </c>
      <c r="HN356" s="764">
        <f t="shared" si="858"/>
        <v>0</v>
      </c>
      <c r="HO356" s="764">
        <f t="shared" si="858"/>
        <v>0</v>
      </c>
      <c r="HP356" s="764">
        <f t="shared" si="858"/>
        <v>0</v>
      </c>
      <c r="HQ356" s="764">
        <f t="shared" si="858"/>
        <v>0</v>
      </c>
      <c r="HR356" s="764">
        <f t="shared" si="859"/>
        <v>0</v>
      </c>
      <c r="HS356" s="764">
        <f t="shared" si="859"/>
        <v>0</v>
      </c>
      <c r="HT356" s="764">
        <f t="shared" si="859"/>
        <v>0</v>
      </c>
      <c r="HU356" s="764">
        <f t="shared" si="859"/>
        <v>0</v>
      </c>
      <c r="HV356" s="764">
        <f t="shared" si="859"/>
        <v>0</v>
      </c>
      <c r="HW356" s="764">
        <f t="shared" si="859"/>
        <v>0</v>
      </c>
      <c r="HX356" s="764">
        <f t="shared" si="859"/>
        <v>0</v>
      </c>
      <c r="HY356" s="764">
        <f t="shared" si="859"/>
        <v>0</v>
      </c>
      <c r="HZ356" s="764">
        <f t="shared" si="859"/>
        <v>0</v>
      </c>
      <c r="IA356" s="764">
        <f t="shared" si="859"/>
        <v>0</v>
      </c>
      <c r="IB356" s="764">
        <f t="shared" si="860"/>
        <v>0</v>
      </c>
      <c r="IC356" s="764">
        <f t="shared" si="860"/>
        <v>0</v>
      </c>
      <c r="ID356" s="764">
        <f t="shared" si="860"/>
        <v>0</v>
      </c>
      <c r="IE356" s="764">
        <f t="shared" si="860"/>
        <v>0</v>
      </c>
      <c r="IF356" s="764">
        <f t="shared" si="860"/>
        <v>0</v>
      </c>
      <c r="IG356" s="764">
        <f t="shared" si="860"/>
        <v>0</v>
      </c>
      <c r="IH356" s="764">
        <f t="shared" si="860"/>
        <v>0</v>
      </c>
      <c r="II356" s="764">
        <f t="shared" si="860"/>
        <v>0</v>
      </c>
      <c r="IJ356" s="764">
        <f t="shared" si="860"/>
        <v>0</v>
      </c>
      <c r="IK356" s="764">
        <f t="shared" si="860"/>
        <v>0</v>
      </c>
      <c r="IL356" s="764">
        <f t="shared" si="861"/>
        <v>0</v>
      </c>
      <c r="IM356" s="764">
        <f t="shared" si="861"/>
        <v>0</v>
      </c>
      <c r="IN356" s="764">
        <f t="shared" si="861"/>
        <v>0</v>
      </c>
      <c r="IO356" s="764">
        <f t="shared" si="861"/>
        <v>0</v>
      </c>
      <c r="IP356" s="764">
        <f t="shared" si="861"/>
        <v>0</v>
      </c>
      <c r="IQ356" s="764">
        <f t="shared" si="861"/>
        <v>0</v>
      </c>
      <c r="IR356" s="764">
        <f t="shared" si="861"/>
        <v>0</v>
      </c>
      <c r="IS356" s="764">
        <f t="shared" si="861"/>
        <v>0</v>
      </c>
      <c r="IT356" s="764">
        <f t="shared" si="861"/>
        <v>0</v>
      </c>
      <c r="IU356" s="764">
        <f t="shared" si="861"/>
        <v>0</v>
      </c>
      <c r="IV356" s="764">
        <f t="shared" si="861"/>
        <v>0</v>
      </c>
      <c r="IW356" s="764">
        <f t="shared" si="861"/>
        <v>0</v>
      </c>
      <c r="IX356" s="764">
        <f t="shared" si="861"/>
        <v>0</v>
      </c>
      <c r="IY356" s="764">
        <f t="shared" si="861"/>
        <v>0</v>
      </c>
      <c r="IZ356" s="764">
        <f t="shared" si="861"/>
        <v>0</v>
      </c>
      <c r="JA356" s="764">
        <f t="shared" si="861"/>
        <v>0</v>
      </c>
      <c r="JB356" s="764">
        <f t="shared" si="861"/>
        <v>0</v>
      </c>
      <c r="JC356" s="764">
        <f t="shared" si="861"/>
        <v>0</v>
      </c>
      <c r="JD356" s="764">
        <f t="shared" si="841"/>
        <v>0</v>
      </c>
      <c r="JE356" s="764">
        <f t="shared" si="841"/>
        <v>0</v>
      </c>
      <c r="JF356" s="764">
        <f t="shared" si="841"/>
        <v>0</v>
      </c>
      <c r="JG356" s="764">
        <f t="shared" si="841"/>
        <v>0</v>
      </c>
      <c r="JH356" s="764">
        <f t="shared" si="841"/>
        <v>0</v>
      </c>
      <c r="JI356" s="764">
        <f t="shared" si="841"/>
        <v>0</v>
      </c>
      <c r="JJ356" s="764">
        <f t="shared" si="841"/>
        <v>0</v>
      </c>
      <c r="JK356" s="764">
        <f t="shared" si="841"/>
        <v>0</v>
      </c>
      <c r="JL356" s="764">
        <f t="shared" si="861"/>
        <v>0</v>
      </c>
      <c r="JM356" s="764">
        <f t="shared" si="861"/>
        <v>0</v>
      </c>
      <c r="JN356" s="764">
        <f t="shared" si="861"/>
        <v>0</v>
      </c>
      <c r="JO356" s="764">
        <f t="shared" si="861"/>
        <v>0</v>
      </c>
      <c r="JP356" s="764">
        <f t="shared" si="861"/>
        <v>0</v>
      </c>
      <c r="JQ356" s="764">
        <f t="shared" si="789"/>
        <v>0</v>
      </c>
      <c r="JR356" s="764">
        <f t="shared" si="789"/>
        <v>0</v>
      </c>
      <c r="JS356" s="764">
        <f t="shared" si="861"/>
        <v>0</v>
      </c>
      <c r="JT356" s="765">
        <f t="shared" si="790"/>
        <v>0</v>
      </c>
      <c r="JU356" s="229">
        <f t="shared" si="791"/>
        <v>0</v>
      </c>
    </row>
    <row r="357" spans="1:281" ht="12.75" customHeight="1">
      <c r="A357" s="57"/>
      <c r="B357" s="52"/>
      <c r="C357" s="52"/>
      <c r="D357" s="62"/>
      <c r="E357" s="743" t="str">
        <f t="shared" si="768"/>
        <v xml:space="preserve"> </v>
      </c>
      <c r="F357" s="56"/>
      <c r="G357" s="228"/>
      <c r="H357" s="744">
        <f>SUMIF(Ajuste!$C$8:$C$483,$B$6:$B$499,Ajuste!$E$8:$E$483)</f>
        <v>0</v>
      </c>
      <c r="I357" s="744">
        <f>SUMIF(Ajuste!$C$8:$C$483,$B$6:$B$499,Ajuste!$F$8:$F$483)</f>
        <v>0</v>
      </c>
      <c r="J357" s="229">
        <f t="shared" si="792"/>
        <v>0</v>
      </c>
      <c r="K357" s="764">
        <f t="shared" si="842"/>
        <v>0</v>
      </c>
      <c r="L357" s="764">
        <f t="shared" si="842"/>
        <v>0</v>
      </c>
      <c r="M357" s="764">
        <f t="shared" si="842"/>
        <v>0</v>
      </c>
      <c r="N357" s="764">
        <f t="shared" si="842"/>
        <v>0</v>
      </c>
      <c r="O357" s="764">
        <f t="shared" si="842"/>
        <v>0</v>
      </c>
      <c r="P357" s="764">
        <f t="shared" si="842"/>
        <v>0</v>
      </c>
      <c r="Q357" s="764">
        <f t="shared" si="842"/>
        <v>0</v>
      </c>
      <c r="R357" s="764">
        <f t="shared" si="842"/>
        <v>0</v>
      </c>
      <c r="S357" s="764">
        <f t="shared" si="842"/>
        <v>0</v>
      </c>
      <c r="T357" s="764">
        <f t="shared" si="842"/>
        <v>0</v>
      </c>
      <c r="U357" s="764">
        <f t="shared" si="842"/>
        <v>0</v>
      </c>
      <c r="V357" s="764">
        <f t="shared" si="842"/>
        <v>0</v>
      </c>
      <c r="W357" s="764">
        <f t="shared" si="842"/>
        <v>0</v>
      </c>
      <c r="X357" s="764">
        <f t="shared" si="842"/>
        <v>0</v>
      </c>
      <c r="Y357" s="764">
        <f t="shared" si="842"/>
        <v>0</v>
      </c>
      <c r="Z357" s="764">
        <f t="shared" si="842"/>
        <v>0</v>
      </c>
      <c r="AA357" s="764">
        <f t="shared" si="842"/>
        <v>0</v>
      </c>
      <c r="AB357" s="764">
        <f t="shared" si="842"/>
        <v>0</v>
      </c>
      <c r="AC357" s="764">
        <f t="shared" si="842"/>
        <v>0</v>
      </c>
      <c r="AD357" s="764">
        <f t="shared" si="842"/>
        <v>0</v>
      </c>
      <c r="AE357" s="764">
        <f t="shared" si="842"/>
        <v>0</v>
      </c>
      <c r="AF357" s="764">
        <f t="shared" si="842"/>
        <v>0</v>
      </c>
      <c r="AG357" s="764">
        <f t="shared" si="842"/>
        <v>0</v>
      </c>
      <c r="AH357" s="764">
        <f t="shared" si="842"/>
        <v>0</v>
      </c>
      <c r="AI357" s="764">
        <f t="shared" si="842"/>
        <v>0</v>
      </c>
      <c r="AJ357" s="764">
        <f t="shared" si="842"/>
        <v>0</v>
      </c>
      <c r="AK357" s="764">
        <f t="shared" si="842"/>
        <v>0</v>
      </c>
      <c r="AL357" s="764">
        <f t="shared" si="842"/>
        <v>0</v>
      </c>
      <c r="AM357" s="764">
        <f t="shared" si="842"/>
        <v>0</v>
      </c>
      <c r="AN357" s="764">
        <f t="shared" si="842"/>
        <v>0</v>
      </c>
      <c r="AO357" s="764">
        <f t="shared" si="842"/>
        <v>0</v>
      </c>
      <c r="AP357" s="764">
        <f t="shared" si="842"/>
        <v>0</v>
      </c>
      <c r="AQ357" s="764">
        <f t="shared" si="842"/>
        <v>0</v>
      </c>
      <c r="AR357" s="764">
        <f t="shared" si="842"/>
        <v>0</v>
      </c>
      <c r="AS357" s="764">
        <f t="shared" si="842"/>
        <v>0</v>
      </c>
      <c r="AT357" s="764">
        <f t="shared" si="842"/>
        <v>0</v>
      </c>
      <c r="AU357" s="764">
        <f t="shared" si="842"/>
        <v>0</v>
      </c>
      <c r="AV357" s="764">
        <f t="shared" si="842"/>
        <v>0</v>
      </c>
      <c r="AW357" s="764">
        <f t="shared" si="842"/>
        <v>0</v>
      </c>
      <c r="AX357" s="764">
        <f t="shared" si="842"/>
        <v>0</v>
      </c>
      <c r="AY357" s="764">
        <f t="shared" si="842"/>
        <v>0</v>
      </c>
      <c r="AZ357" s="764">
        <f t="shared" si="842"/>
        <v>0</v>
      </c>
      <c r="BA357" s="764">
        <f t="shared" si="842"/>
        <v>0</v>
      </c>
      <c r="BB357" s="764">
        <f t="shared" si="842"/>
        <v>0</v>
      </c>
      <c r="BC357" s="764">
        <f t="shared" si="842"/>
        <v>0</v>
      </c>
      <c r="BD357" s="764">
        <f t="shared" si="842"/>
        <v>0</v>
      </c>
      <c r="BE357" s="764">
        <f t="shared" si="842"/>
        <v>0</v>
      </c>
      <c r="BF357" s="764">
        <f t="shared" si="842"/>
        <v>0</v>
      </c>
      <c r="BG357" s="764">
        <f t="shared" si="842"/>
        <v>0</v>
      </c>
      <c r="BH357" s="764">
        <f t="shared" si="842"/>
        <v>0</v>
      </c>
      <c r="BI357" s="764">
        <f t="shared" si="842"/>
        <v>0</v>
      </c>
      <c r="BJ357" s="764">
        <f t="shared" si="842"/>
        <v>0</v>
      </c>
      <c r="BK357" s="764">
        <f t="shared" si="842"/>
        <v>0</v>
      </c>
      <c r="BL357" s="764">
        <f t="shared" si="842"/>
        <v>0</v>
      </c>
      <c r="BM357" s="764">
        <f t="shared" si="842"/>
        <v>0</v>
      </c>
      <c r="BN357" s="764">
        <f t="shared" si="843"/>
        <v>0</v>
      </c>
      <c r="BO357" s="764">
        <f t="shared" si="843"/>
        <v>0</v>
      </c>
      <c r="BP357" s="764">
        <f t="shared" si="843"/>
        <v>0</v>
      </c>
      <c r="BQ357" s="764">
        <f t="shared" si="843"/>
        <v>0</v>
      </c>
      <c r="BR357" s="764">
        <f t="shared" si="843"/>
        <v>0</v>
      </c>
      <c r="BS357" s="764">
        <f t="shared" si="843"/>
        <v>0</v>
      </c>
      <c r="BT357" s="764">
        <f t="shared" si="843"/>
        <v>0</v>
      </c>
      <c r="BU357" s="764">
        <f t="shared" si="843"/>
        <v>0</v>
      </c>
      <c r="BV357" s="764">
        <f t="shared" si="843"/>
        <v>0</v>
      </c>
      <c r="BW357" s="764">
        <f t="shared" si="843"/>
        <v>0</v>
      </c>
      <c r="BX357" s="764">
        <f t="shared" si="844"/>
        <v>0</v>
      </c>
      <c r="BY357" s="764">
        <f t="shared" si="844"/>
        <v>0</v>
      </c>
      <c r="BZ357" s="764">
        <f t="shared" si="844"/>
        <v>0</v>
      </c>
      <c r="CA357" s="764">
        <f t="shared" si="844"/>
        <v>0</v>
      </c>
      <c r="CB357" s="764">
        <f t="shared" si="844"/>
        <v>0</v>
      </c>
      <c r="CC357" s="764">
        <f t="shared" si="844"/>
        <v>0</v>
      </c>
      <c r="CD357" s="764">
        <f t="shared" si="844"/>
        <v>0</v>
      </c>
      <c r="CE357" s="764">
        <f t="shared" si="844"/>
        <v>0</v>
      </c>
      <c r="CF357" s="764">
        <f t="shared" si="844"/>
        <v>0</v>
      </c>
      <c r="CG357" s="764">
        <f t="shared" si="844"/>
        <v>0</v>
      </c>
      <c r="CH357" s="764">
        <f t="shared" si="845"/>
        <v>0</v>
      </c>
      <c r="CI357" s="764">
        <f t="shared" si="845"/>
        <v>0</v>
      </c>
      <c r="CJ357" s="764">
        <f t="shared" si="845"/>
        <v>0</v>
      </c>
      <c r="CK357" s="764">
        <f t="shared" si="845"/>
        <v>0</v>
      </c>
      <c r="CL357" s="764">
        <f t="shared" si="845"/>
        <v>0</v>
      </c>
      <c r="CM357" s="764">
        <f t="shared" si="845"/>
        <v>0</v>
      </c>
      <c r="CN357" s="764">
        <f t="shared" si="845"/>
        <v>0</v>
      </c>
      <c r="CO357" s="764">
        <f t="shared" si="845"/>
        <v>0</v>
      </c>
      <c r="CP357" s="764">
        <f t="shared" si="845"/>
        <v>0</v>
      </c>
      <c r="CQ357" s="764">
        <f t="shared" si="845"/>
        <v>0</v>
      </c>
      <c r="CR357" s="764">
        <f t="shared" si="846"/>
        <v>0</v>
      </c>
      <c r="CS357" s="764">
        <f t="shared" si="846"/>
        <v>0</v>
      </c>
      <c r="CT357" s="764">
        <f t="shared" si="846"/>
        <v>0</v>
      </c>
      <c r="CU357" s="764">
        <f t="shared" si="846"/>
        <v>0</v>
      </c>
      <c r="CV357" s="764">
        <f t="shared" si="846"/>
        <v>0</v>
      </c>
      <c r="CW357" s="764">
        <f t="shared" si="846"/>
        <v>0</v>
      </c>
      <c r="CX357" s="764">
        <f t="shared" si="846"/>
        <v>0</v>
      </c>
      <c r="CY357" s="764">
        <f t="shared" si="846"/>
        <v>0</v>
      </c>
      <c r="CZ357" s="764">
        <f t="shared" si="846"/>
        <v>0</v>
      </c>
      <c r="DA357" s="764">
        <f t="shared" si="846"/>
        <v>0</v>
      </c>
      <c r="DB357" s="764">
        <f t="shared" si="847"/>
        <v>0</v>
      </c>
      <c r="DC357" s="764">
        <f t="shared" si="847"/>
        <v>0</v>
      </c>
      <c r="DD357" s="764">
        <f t="shared" si="847"/>
        <v>0</v>
      </c>
      <c r="DE357" s="764">
        <f t="shared" si="847"/>
        <v>0</v>
      </c>
      <c r="DF357" s="764">
        <f t="shared" si="847"/>
        <v>0</v>
      </c>
      <c r="DG357" s="764">
        <f t="shared" si="847"/>
        <v>0</v>
      </c>
      <c r="DH357" s="764">
        <f t="shared" si="847"/>
        <v>0</v>
      </c>
      <c r="DI357" s="764">
        <f t="shared" si="847"/>
        <v>0</v>
      </c>
      <c r="DJ357" s="764">
        <f t="shared" si="847"/>
        <v>0</v>
      </c>
      <c r="DK357" s="764">
        <f t="shared" si="847"/>
        <v>0</v>
      </c>
      <c r="DL357" s="764">
        <f t="shared" si="848"/>
        <v>0</v>
      </c>
      <c r="DM357" s="764">
        <f t="shared" si="848"/>
        <v>0</v>
      </c>
      <c r="DN357" s="764">
        <f t="shared" si="848"/>
        <v>0</v>
      </c>
      <c r="DO357" s="764">
        <f t="shared" si="848"/>
        <v>0</v>
      </c>
      <c r="DP357" s="764">
        <f t="shared" si="848"/>
        <v>0</v>
      </c>
      <c r="DQ357" s="764">
        <f t="shared" si="848"/>
        <v>0</v>
      </c>
      <c r="DR357" s="764">
        <f t="shared" si="848"/>
        <v>0</v>
      </c>
      <c r="DS357" s="764">
        <f t="shared" si="848"/>
        <v>0</v>
      </c>
      <c r="DT357" s="764">
        <f t="shared" si="848"/>
        <v>0</v>
      </c>
      <c r="DU357" s="764">
        <f t="shared" si="848"/>
        <v>0</v>
      </c>
      <c r="DV357" s="764">
        <f t="shared" si="849"/>
        <v>0</v>
      </c>
      <c r="DW357" s="764">
        <f t="shared" si="849"/>
        <v>0</v>
      </c>
      <c r="DX357" s="764">
        <f t="shared" si="849"/>
        <v>0</v>
      </c>
      <c r="DY357" s="764">
        <f t="shared" si="849"/>
        <v>0</v>
      </c>
      <c r="DZ357" s="764">
        <f t="shared" si="849"/>
        <v>0</v>
      </c>
      <c r="EA357" s="764">
        <f t="shared" si="849"/>
        <v>0</v>
      </c>
      <c r="EB357" s="764">
        <f t="shared" si="849"/>
        <v>0</v>
      </c>
      <c r="EC357" s="764">
        <f t="shared" si="849"/>
        <v>0</v>
      </c>
      <c r="ED357" s="764">
        <f t="shared" si="849"/>
        <v>0</v>
      </c>
      <c r="EE357" s="764">
        <f t="shared" si="849"/>
        <v>0</v>
      </c>
      <c r="EF357" s="764">
        <f t="shared" si="850"/>
        <v>0</v>
      </c>
      <c r="EG357" s="764">
        <f t="shared" si="850"/>
        <v>0</v>
      </c>
      <c r="EH357" s="764">
        <f t="shared" si="850"/>
        <v>0</v>
      </c>
      <c r="EI357" s="764">
        <f t="shared" si="850"/>
        <v>0</v>
      </c>
      <c r="EJ357" s="764">
        <f t="shared" si="850"/>
        <v>0</v>
      </c>
      <c r="EK357" s="764">
        <f t="shared" si="850"/>
        <v>0</v>
      </c>
      <c r="EL357" s="764">
        <f t="shared" si="850"/>
        <v>0</v>
      </c>
      <c r="EM357" s="764">
        <f t="shared" si="850"/>
        <v>0</v>
      </c>
      <c r="EN357" s="764">
        <f t="shared" si="850"/>
        <v>0</v>
      </c>
      <c r="EO357" s="764">
        <f t="shared" si="850"/>
        <v>0</v>
      </c>
      <c r="EP357" s="764">
        <f t="shared" si="851"/>
        <v>0</v>
      </c>
      <c r="EQ357" s="764">
        <f t="shared" si="851"/>
        <v>0</v>
      </c>
      <c r="ER357" s="764">
        <f t="shared" si="851"/>
        <v>0</v>
      </c>
      <c r="ES357" s="764">
        <f t="shared" si="851"/>
        <v>0</v>
      </c>
      <c r="ET357" s="764">
        <f t="shared" si="851"/>
        <v>0</v>
      </c>
      <c r="EU357" s="764">
        <f t="shared" si="851"/>
        <v>0</v>
      </c>
      <c r="EV357" s="764">
        <f t="shared" si="851"/>
        <v>0</v>
      </c>
      <c r="EW357" s="764">
        <f t="shared" si="851"/>
        <v>0</v>
      </c>
      <c r="EX357" s="764">
        <f t="shared" si="851"/>
        <v>0</v>
      </c>
      <c r="EY357" s="764">
        <f t="shared" si="851"/>
        <v>0</v>
      </c>
      <c r="EZ357" s="764">
        <f t="shared" si="852"/>
        <v>0</v>
      </c>
      <c r="FA357" s="764">
        <f t="shared" si="852"/>
        <v>0</v>
      </c>
      <c r="FB357" s="764">
        <f t="shared" si="852"/>
        <v>0</v>
      </c>
      <c r="FC357" s="764">
        <f t="shared" si="852"/>
        <v>0</v>
      </c>
      <c r="FD357" s="764">
        <f t="shared" si="852"/>
        <v>0</v>
      </c>
      <c r="FE357" s="764">
        <f t="shared" si="852"/>
        <v>0</v>
      </c>
      <c r="FF357" s="764">
        <f t="shared" si="852"/>
        <v>0</v>
      </c>
      <c r="FG357" s="764">
        <f t="shared" si="852"/>
        <v>0</v>
      </c>
      <c r="FH357" s="764">
        <f t="shared" si="852"/>
        <v>0</v>
      </c>
      <c r="FI357" s="764">
        <f t="shared" si="852"/>
        <v>0</v>
      </c>
      <c r="FJ357" s="764">
        <f t="shared" si="853"/>
        <v>0</v>
      </c>
      <c r="FK357" s="764">
        <f t="shared" si="853"/>
        <v>0</v>
      </c>
      <c r="FL357" s="764">
        <f t="shared" si="853"/>
        <v>0</v>
      </c>
      <c r="FM357" s="764">
        <f t="shared" si="853"/>
        <v>0</v>
      </c>
      <c r="FN357" s="764">
        <f t="shared" si="853"/>
        <v>0</v>
      </c>
      <c r="FO357" s="764">
        <f t="shared" si="853"/>
        <v>0</v>
      </c>
      <c r="FP357" s="764">
        <f t="shared" si="853"/>
        <v>0</v>
      </c>
      <c r="FQ357" s="764">
        <f t="shared" si="853"/>
        <v>0</v>
      </c>
      <c r="FR357" s="764">
        <f t="shared" si="853"/>
        <v>0</v>
      </c>
      <c r="FS357" s="764">
        <f t="shared" si="853"/>
        <v>0</v>
      </c>
      <c r="FT357" s="764">
        <f t="shared" si="854"/>
        <v>0</v>
      </c>
      <c r="FU357" s="764">
        <f t="shared" si="854"/>
        <v>0</v>
      </c>
      <c r="FV357" s="764">
        <f t="shared" si="854"/>
        <v>0</v>
      </c>
      <c r="FW357" s="764">
        <f t="shared" si="854"/>
        <v>0</v>
      </c>
      <c r="FX357" s="764">
        <f t="shared" si="854"/>
        <v>0</v>
      </c>
      <c r="FY357" s="764">
        <f t="shared" si="854"/>
        <v>0</v>
      </c>
      <c r="FZ357" s="764">
        <f t="shared" si="854"/>
        <v>0</v>
      </c>
      <c r="GA357" s="764">
        <f t="shared" si="854"/>
        <v>0</v>
      </c>
      <c r="GB357" s="764">
        <f t="shared" si="854"/>
        <v>0</v>
      </c>
      <c r="GC357" s="764">
        <f t="shared" si="854"/>
        <v>0</v>
      </c>
      <c r="GD357" s="764">
        <f t="shared" si="855"/>
        <v>0</v>
      </c>
      <c r="GE357" s="764">
        <f t="shared" si="855"/>
        <v>0</v>
      </c>
      <c r="GF357" s="764">
        <f t="shared" si="855"/>
        <v>0</v>
      </c>
      <c r="GG357" s="764">
        <f t="shared" si="855"/>
        <v>0</v>
      </c>
      <c r="GH357" s="764">
        <f t="shared" si="855"/>
        <v>0</v>
      </c>
      <c r="GI357" s="764">
        <f t="shared" si="855"/>
        <v>0</v>
      </c>
      <c r="GJ357" s="764">
        <f t="shared" si="855"/>
        <v>0</v>
      </c>
      <c r="GK357" s="764">
        <f t="shared" si="855"/>
        <v>0</v>
      </c>
      <c r="GL357" s="764">
        <f t="shared" si="855"/>
        <v>0</v>
      </c>
      <c r="GM357" s="764">
        <f t="shared" si="855"/>
        <v>0</v>
      </c>
      <c r="GN357" s="764">
        <f t="shared" si="856"/>
        <v>0</v>
      </c>
      <c r="GO357" s="764">
        <f t="shared" si="856"/>
        <v>0</v>
      </c>
      <c r="GP357" s="764">
        <f t="shared" si="856"/>
        <v>0</v>
      </c>
      <c r="GQ357" s="764">
        <f t="shared" si="856"/>
        <v>0</v>
      </c>
      <c r="GR357" s="764">
        <f t="shared" si="856"/>
        <v>0</v>
      </c>
      <c r="GS357" s="764">
        <f t="shared" si="856"/>
        <v>0</v>
      </c>
      <c r="GT357" s="764">
        <f t="shared" si="856"/>
        <v>0</v>
      </c>
      <c r="GU357" s="764">
        <f t="shared" si="856"/>
        <v>0</v>
      </c>
      <c r="GV357" s="764">
        <f t="shared" si="856"/>
        <v>0</v>
      </c>
      <c r="GW357" s="764">
        <f t="shared" si="856"/>
        <v>0</v>
      </c>
      <c r="GX357" s="764">
        <f t="shared" si="857"/>
        <v>0</v>
      </c>
      <c r="GY357" s="764">
        <f t="shared" si="857"/>
        <v>0</v>
      </c>
      <c r="GZ357" s="764">
        <f t="shared" si="857"/>
        <v>0</v>
      </c>
      <c r="HA357" s="764">
        <f t="shared" si="857"/>
        <v>0</v>
      </c>
      <c r="HB357" s="764">
        <f t="shared" si="857"/>
        <v>0</v>
      </c>
      <c r="HC357" s="764">
        <f t="shared" si="857"/>
        <v>0</v>
      </c>
      <c r="HD357" s="764">
        <f t="shared" si="857"/>
        <v>0</v>
      </c>
      <c r="HE357" s="764">
        <f t="shared" si="857"/>
        <v>0</v>
      </c>
      <c r="HF357" s="764">
        <f t="shared" si="857"/>
        <v>0</v>
      </c>
      <c r="HG357" s="764">
        <f t="shared" si="857"/>
        <v>0</v>
      </c>
      <c r="HH357" s="764">
        <f t="shared" si="858"/>
        <v>0</v>
      </c>
      <c r="HI357" s="764">
        <f t="shared" si="858"/>
        <v>0</v>
      </c>
      <c r="HJ357" s="764">
        <f t="shared" si="858"/>
        <v>0</v>
      </c>
      <c r="HK357" s="764">
        <f t="shared" si="858"/>
        <v>0</v>
      </c>
      <c r="HL357" s="764">
        <f t="shared" si="858"/>
        <v>0</v>
      </c>
      <c r="HM357" s="764">
        <f t="shared" si="858"/>
        <v>0</v>
      </c>
      <c r="HN357" s="764">
        <f t="shared" si="858"/>
        <v>0</v>
      </c>
      <c r="HO357" s="764">
        <f t="shared" si="858"/>
        <v>0</v>
      </c>
      <c r="HP357" s="764">
        <f t="shared" si="858"/>
        <v>0</v>
      </c>
      <c r="HQ357" s="764">
        <f t="shared" si="858"/>
        <v>0</v>
      </c>
      <c r="HR357" s="764">
        <f t="shared" si="859"/>
        <v>0</v>
      </c>
      <c r="HS357" s="764">
        <f t="shared" si="859"/>
        <v>0</v>
      </c>
      <c r="HT357" s="764">
        <f t="shared" si="859"/>
        <v>0</v>
      </c>
      <c r="HU357" s="764">
        <f t="shared" si="859"/>
        <v>0</v>
      </c>
      <c r="HV357" s="764">
        <f t="shared" si="859"/>
        <v>0</v>
      </c>
      <c r="HW357" s="764">
        <f t="shared" si="859"/>
        <v>0</v>
      </c>
      <c r="HX357" s="764">
        <f t="shared" si="859"/>
        <v>0</v>
      </c>
      <c r="HY357" s="764">
        <f t="shared" si="859"/>
        <v>0</v>
      </c>
      <c r="HZ357" s="764">
        <f t="shared" si="859"/>
        <v>0</v>
      </c>
      <c r="IA357" s="764">
        <f t="shared" si="859"/>
        <v>0</v>
      </c>
      <c r="IB357" s="764">
        <f t="shared" si="860"/>
        <v>0</v>
      </c>
      <c r="IC357" s="764">
        <f t="shared" si="860"/>
        <v>0</v>
      </c>
      <c r="ID357" s="764">
        <f t="shared" si="860"/>
        <v>0</v>
      </c>
      <c r="IE357" s="764">
        <f t="shared" si="860"/>
        <v>0</v>
      </c>
      <c r="IF357" s="764">
        <f t="shared" si="860"/>
        <v>0</v>
      </c>
      <c r="IG357" s="764">
        <f t="shared" si="860"/>
        <v>0</v>
      </c>
      <c r="IH357" s="764">
        <f t="shared" si="860"/>
        <v>0</v>
      </c>
      <c r="II357" s="764">
        <f t="shared" si="860"/>
        <v>0</v>
      </c>
      <c r="IJ357" s="764">
        <f t="shared" si="860"/>
        <v>0</v>
      </c>
      <c r="IK357" s="764">
        <f t="shared" si="860"/>
        <v>0</v>
      </c>
      <c r="IL357" s="764">
        <f t="shared" si="861"/>
        <v>0</v>
      </c>
      <c r="IM357" s="764">
        <f t="shared" si="861"/>
        <v>0</v>
      </c>
      <c r="IN357" s="764">
        <f t="shared" si="861"/>
        <v>0</v>
      </c>
      <c r="IO357" s="764">
        <f t="shared" si="861"/>
        <v>0</v>
      </c>
      <c r="IP357" s="764">
        <f t="shared" si="861"/>
        <v>0</v>
      </c>
      <c r="IQ357" s="764">
        <f t="shared" si="861"/>
        <v>0</v>
      </c>
      <c r="IR357" s="764">
        <f t="shared" si="861"/>
        <v>0</v>
      </c>
      <c r="IS357" s="764">
        <f t="shared" si="861"/>
        <v>0</v>
      </c>
      <c r="IT357" s="764">
        <f t="shared" si="861"/>
        <v>0</v>
      </c>
      <c r="IU357" s="764">
        <f t="shared" si="861"/>
        <v>0</v>
      </c>
      <c r="IV357" s="764">
        <f t="shared" si="861"/>
        <v>0</v>
      </c>
      <c r="IW357" s="764">
        <f t="shared" si="861"/>
        <v>0</v>
      </c>
      <c r="IX357" s="764">
        <f t="shared" si="861"/>
        <v>0</v>
      </c>
      <c r="IY357" s="764">
        <f t="shared" si="861"/>
        <v>0</v>
      </c>
      <c r="IZ357" s="764">
        <f t="shared" si="861"/>
        <v>0</v>
      </c>
      <c r="JA357" s="764">
        <f t="shared" si="861"/>
        <v>0</v>
      </c>
      <c r="JB357" s="764">
        <f t="shared" si="861"/>
        <v>0</v>
      </c>
      <c r="JC357" s="764">
        <f t="shared" si="861"/>
        <v>0</v>
      </c>
      <c r="JD357" s="764">
        <f t="shared" si="841"/>
        <v>0</v>
      </c>
      <c r="JE357" s="764">
        <f t="shared" si="841"/>
        <v>0</v>
      </c>
      <c r="JF357" s="764">
        <f t="shared" si="841"/>
        <v>0</v>
      </c>
      <c r="JG357" s="764">
        <f t="shared" si="841"/>
        <v>0</v>
      </c>
      <c r="JH357" s="764">
        <f t="shared" si="841"/>
        <v>0</v>
      </c>
      <c r="JI357" s="764">
        <f t="shared" si="841"/>
        <v>0</v>
      </c>
      <c r="JJ357" s="764">
        <f t="shared" si="841"/>
        <v>0</v>
      </c>
      <c r="JK357" s="764">
        <f t="shared" si="841"/>
        <v>0</v>
      </c>
      <c r="JL357" s="764">
        <f t="shared" si="861"/>
        <v>0</v>
      </c>
      <c r="JM357" s="764">
        <f t="shared" si="861"/>
        <v>0</v>
      </c>
      <c r="JN357" s="764">
        <f t="shared" si="861"/>
        <v>0</v>
      </c>
      <c r="JO357" s="764">
        <f t="shared" si="861"/>
        <v>0</v>
      </c>
      <c r="JP357" s="764">
        <f t="shared" si="861"/>
        <v>0</v>
      </c>
      <c r="JQ357" s="764">
        <f t="shared" si="789"/>
        <v>0</v>
      </c>
      <c r="JR357" s="764">
        <f t="shared" si="789"/>
        <v>0</v>
      </c>
      <c r="JS357" s="764">
        <f t="shared" si="861"/>
        <v>0</v>
      </c>
      <c r="JT357" s="765">
        <f t="shared" si="790"/>
        <v>0</v>
      </c>
      <c r="JU357" s="229">
        <f t="shared" si="791"/>
        <v>0</v>
      </c>
    </row>
    <row r="358" spans="1:281" ht="12.75" customHeight="1">
      <c r="A358" s="57"/>
      <c r="B358" s="52"/>
      <c r="C358" s="52"/>
      <c r="D358" s="62"/>
      <c r="E358" s="743" t="str">
        <f t="shared" si="768"/>
        <v xml:space="preserve"> </v>
      </c>
      <c r="F358" s="56"/>
      <c r="G358" s="228"/>
      <c r="H358" s="744">
        <f>SUMIF(Ajuste!$C$8:$C$483,$B$6:$B$499,Ajuste!$E$8:$E$483)</f>
        <v>0</v>
      </c>
      <c r="I358" s="744">
        <f>SUMIF(Ajuste!$C$8:$C$483,$B$6:$B$499,Ajuste!$F$8:$F$483)</f>
        <v>0</v>
      </c>
      <c r="J358" s="229">
        <f t="shared" si="792"/>
        <v>0</v>
      </c>
      <c r="K358" s="764">
        <f t="shared" si="842"/>
        <v>0</v>
      </c>
      <c r="L358" s="764">
        <f t="shared" si="842"/>
        <v>0</v>
      </c>
      <c r="M358" s="764">
        <f t="shared" si="842"/>
        <v>0</v>
      </c>
      <c r="N358" s="764">
        <f t="shared" si="842"/>
        <v>0</v>
      </c>
      <c r="O358" s="764">
        <f t="shared" si="842"/>
        <v>0</v>
      </c>
      <c r="P358" s="764">
        <f t="shared" si="842"/>
        <v>0</v>
      </c>
      <c r="Q358" s="764">
        <f t="shared" si="842"/>
        <v>0</v>
      </c>
      <c r="R358" s="764">
        <f t="shared" si="842"/>
        <v>0</v>
      </c>
      <c r="S358" s="764">
        <f t="shared" si="842"/>
        <v>0</v>
      </c>
      <c r="T358" s="764">
        <f t="shared" si="842"/>
        <v>0</v>
      </c>
      <c r="U358" s="764">
        <f t="shared" si="842"/>
        <v>0</v>
      </c>
      <c r="V358" s="764">
        <f t="shared" si="842"/>
        <v>0</v>
      </c>
      <c r="W358" s="764">
        <f t="shared" si="842"/>
        <v>0</v>
      </c>
      <c r="X358" s="764">
        <f t="shared" si="842"/>
        <v>0</v>
      </c>
      <c r="Y358" s="764">
        <f t="shared" si="842"/>
        <v>0</v>
      </c>
      <c r="Z358" s="764">
        <f t="shared" si="842"/>
        <v>0</v>
      </c>
      <c r="AA358" s="764">
        <f t="shared" si="842"/>
        <v>0</v>
      </c>
      <c r="AB358" s="764">
        <f t="shared" si="842"/>
        <v>0</v>
      </c>
      <c r="AC358" s="764">
        <f t="shared" ref="L358:BE363" si="862">IF($D358=AC$5,$J358,0)</f>
        <v>0</v>
      </c>
      <c r="AD358" s="764">
        <f t="shared" si="862"/>
        <v>0</v>
      </c>
      <c r="AE358" s="764">
        <f t="shared" si="862"/>
        <v>0</v>
      </c>
      <c r="AF358" s="764">
        <f t="shared" si="862"/>
        <v>0</v>
      </c>
      <c r="AG358" s="764">
        <f t="shared" si="862"/>
        <v>0</v>
      </c>
      <c r="AH358" s="764">
        <f t="shared" si="862"/>
        <v>0</v>
      </c>
      <c r="AI358" s="764">
        <f t="shared" si="862"/>
        <v>0</v>
      </c>
      <c r="AJ358" s="764">
        <f t="shared" si="862"/>
        <v>0</v>
      </c>
      <c r="AK358" s="764">
        <f t="shared" si="862"/>
        <v>0</v>
      </c>
      <c r="AL358" s="764">
        <f t="shared" si="862"/>
        <v>0</v>
      </c>
      <c r="AM358" s="764">
        <f t="shared" si="862"/>
        <v>0</v>
      </c>
      <c r="AN358" s="764">
        <f t="shared" si="862"/>
        <v>0</v>
      </c>
      <c r="AO358" s="764">
        <f t="shared" si="862"/>
        <v>0</v>
      </c>
      <c r="AP358" s="764">
        <f t="shared" si="862"/>
        <v>0</v>
      </c>
      <c r="AQ358" s="764">
        <f t="shared" si="862"/>
        <v>0</v>
      </c>
      <c r="AR358" s="764">
        <f t="shared" si="862"/>
        <v>0</v>
      </c>
      <c r="AS358" s="764">
        <f t="shared" si="862"/>
        <v>0</v>
      </c>
      <c r="AT358" s="764">
        <f t="shared" si="862"/>
        <v>0</v>
      </c>
      <c r="AU358" s="764">
        <f t="shared" si="862"/>
        <v>0</v>
      </c>
      <c r="AV358" s="764">
        <f t="shared" si="862"/>
        <v>0</v>
      </c>
      <c r="AW358" s="764">
        <f t="shared" si="862"/>
        <v>0</v>
      </c>
      <c r="AX358" s="764">
        <f t="shared" si="862"/>
        <v>0</v>
      </c>
      <c r="AY358" s="764">
        <f t="shared" si="862"/>
        <v>0</v>
      </c>
      <c r="AZ358" s="764">
        <f t="shared" si="862"/>
        <v>0</v>
      </c>
      <c r="BA358" s="764">
        <f t="shared" si="862"/>
        <v>0</v>
      </c>
      <c r="BB358" s="764">
        <f t="shared" si="862"/>
        <v>0</v>
      </c>
      <c r="BC358" s="764">
        <f t="shared" si="862"/>
        <v>0</v>
      </c>
      <c r="BD358" s="764">
        <f t="shared" si="862"/>
        <v>0</v>
      </c>
      <c r="BE358" s="764">
        <f t="shared" si="862"/>
        <v>0</v>
      </c>
      <c r="BF358" s="764">
        <f t="shared" si="842"/>
        <v>0</v>
      </c>
      <c r="BG358" s="764">
        <f t="shared" si="842"/>
        <v>0</v>
      </c>
      <c r="BH358" s="764">
        <f t="shared" si="842"/>
        <v>0</v>
      </c>
      <c r="BI358" s="764">
        <f t="shared" si="842"/>
        <v>0</v>
      </c>
      <c r="BJ358" s="764">
        <f t="shared" si="842"/>
        <v>0</v>
      </c>
      <c r="BK358" s="764">
        <f t="shared" si="842"/>
        <v>0</v>
      </c>
      <c r="BL358" s="764">
        <f t="shared" si="842"/>
        <v>0</v>
      </c>
      <c r="BM358" s="764">
        <f t="shared" si="842"/>
        <v>0</v>
      </c>
      <c r="BN358" s="764">
        <f t="shared" si="843"/>
        <v>0</v>
      </c>
      <c r="BO358" s="764">
        <f t="shared" si="843"/>
        <v>0</v>
      </c>
      <c r="BP358" s="764">
        <f t="shared" si="843"/>
        <v>0</v>
      </c>
      <c r="BQ358" s="764">
        <f t="shared" si="843"/>
        <v>0</v>
      </c>
      <c r="BR358" s="764">
        <f t="shared" si="843"/>
        <v>0</v>
      </c>
      <c r="BS358" s="764">
        <f t="shared" si="843"/>
        <v>0</v>
      </c>
      <c r="BT358" s="764">
        <f t="shared" si="843"/>
        <v>0</v>
      </c>
      <c r="BU358" s="764">
        <f t="shared" si="843"/>
        <v>0</v>
      </c>
      <c r="BV358" s="764">
        <f t="shared" si="843"/>
        <v>0</v>
      </c>
      <c r="BW358" s="764">
        <f t="shared" si="843"/>
        <v>0</v>
      </c>
      <c r="BX358" s="764">
        <f t="shared" si="844"/>
        <v>0</v>
      </c>
      <c r="BY358" s="764">
        <f t="shared" si="844"/>
        <v>0</v>
      </c>
      <c r="BZ358" s="764">
        <f t="shared" si="844"/>
        <v>0</v>
      </c>
      <c r="CA358" s="764">
        <f t="shared" si="844"/>
        <v>0</v>
      </c>
      <c r="CB358" s="764">
        <f t="shared" si="844"/>
        <v>0</v>
      </c>
      <c r="CC358" s="764">
        <f t="shared" si="844"/>
        <v>0</v>
      </c>
      <c r="CD358" s="764">
        <f t="shared" si="844"/>
        <v>0</v>
      </c>
      <c r="CE358" s="764">
        <f t="shared" si="844"/>
        <v>0</v>
      </c>
      <c r="CF358" s="764">
        <f t="shared" si="844"/>
        <v>0</v>
      </c>
      <c r="CG358" s="764">
        <f t="shared" si="844"/>
        <v>0</v>
      </c>
      <c r="CH358" s="764">
        <f t="shared" si="845"/>
        <v>0</v>
      </c>
      <c r="CI358" s="764">
        <f t="shared" si="845"/>
        <v>0</v>
      </c>
      <c r="CJ358" s="764">
        <f t="shared" si="845"/>
        <v>0</v>
      </c>
      <c r="CK358" s="764">
        <f t="shared" si="845"/>
        <v>0</v>
      </c>
      <c r="CL358" s="764">
        <f t="shared" si="845"/>
        <v>0</v>
      </c>
      <c r="CM358" s="764">
        <f t="shared" si="845"/>
        <v>0</v>
      </c>
      <c r="CN358" s="764">
        <f t="shared" si="845"/>
        <v>0</v>
      </c>
      <c r="CO358" s="764">
        <f t="shared" si="845"/>
        <v>0</v>
      </c>
      <c r="CP358" s="764">
        <f t="shared" si="845"/>
        <v>0</v>
      </c>
      <c r="CQ358" s="764">
        <f t="shared" si="845"/>
        <v>0</v>
      </c>
      <c r="CR358" s="764">
        <f t="shared" si="846"/>
        <v>0</v>
      </c>
      <c r="CS358" s="764">
        <f t="shared" si="846"/>
        <v>0</v>
      </c>
      <c r="CT358" s="764">
        <f t="shared" si="846"/>
        <v>0</v>
      </c>
      <c r="CU358" s="764">
        <f t="shared" si="846"/>
        <v>0</v>
      </c>
      <c r="CV358" s="764">
        <f t="shared" si="846"/>
        <v>0</v>
      </c>
      <c r="CW358" s="764">
        <f t="shared" si="846"/>
        <v>0</v>
      </c>
      <c r="CX358" s="764">
        <f t="shared" si="846"/>
        <v>0</v>
      </c>
      <c r="CY358" s="764">
        <f t="shared" si="846"/>
        <v>0</v>
      </c>
      <c r="CZ358" s="764">
        <f t="shared" si="846"/>
        <v>0</v>
      </c>
      <c r="DA358" s="764">
        <f t="shared" si="846"/>
        <v>0</v>
      </c>
      <c r="DB358" s="764">
        <f t="shared" si="847"/>
        <v>0</v>
      </c>
      <c r="DC358" s="764">
        <f t="shared" si="847"/>
        <v>0</v>
      </c>
      <c r="DD358" s="764">
        <f t="shared" si="847"/>
        <v>0</v>
      </c>
      <c r="DE358" s="764">
        <f t="shared" si="847"/>
        <v>0</v>
      </c>
      <c r="DF358" s="764">
        <f t="shared" si="847"/>
        <v>0</v>
      </c>
      <c r="DG358" s="764">
        <f t="shared" si="847"/>
        <v>0</v>
      </c>
      <c r="DH358" s="764">
        <f t="shared" si="847"/>
        <v>0</v>
      </c>
      <c r="DI358" s="764">
        <f t="shared" si="847"/>
        <v>0</v>
      </c>
      <c r="DJ358" s="764">
        <f t="shared" si="847"/>
        <v>0</v>
      </c>
      <c r="DK358" s="764">
        <f t="shared" si="847"/>
        <v>0</v>
      </c>
      <c r="DL358" s="764">
        <f t="shared" si="848"/>
        <v>0</v>
      </c>
      <c r="DM358" s="764">
        <f t="shared" si="848"/>
        <v>0</v>
      </c>
      <c r="DN358" s="764">
        <f t="shared" si="848"/>
        <v>0</v>
      </c>
      <c r="DO358" s="764">
        <f t="shared" si="848"/>
        <v>0</v>
      </c>
      <c r="DP358" s="764">
        <f t="shared" si="848"/>
        <v>0</v>
      </c>
      <c r="DQ358" s="764">
        <f t="shared" si="848"/>
        <v>0</v>
      </c>
      <c r="DR358" s="764">
        <f t="shared" si="848"/>
        <v>0</v>
      </c>
      <c r="DS358" s="764">
        <f t="shared" si="848"/>
        <v>0</v>
      </c>
      <c r="DT358" s="764">
        <f t="shared" si="848"/>
        <v>0</v>
      </c>
      <c r="DU358" s="764">
        <f t="shared" si="848"/>
        <v>0</v>
      </c>
      <c r="DV358" s="764">
        <f t="shared" si="849"/>
        <v>0</v>
      </c>
      <c r="DW358" s="764">
        <f t="shared" si="849"/>
        <v>0</v>
      </c>
      <c r="DX358" s="764">
        <f t="shared" si="849"/>
        <v>0</v>
      </c>
      <c r="DY358" s="764">
        <f t="shared" si="849"/>
        <v>0</v>
      </c>
      <c r="DZ358" s="764">
        <f t="shared" si="849"/>
        <v>0</v>
      </c>
      <c r="EA358" s="764">
        <f t="shared" si="849"/>
        <v>0</v>
      </c>
      <c r="EB358" s="764">
        <f t="shared" si="849"/>
        <v>0</v>
      </c>
      <c r="EC358" s="764">
        <f t="shared" si="849"/>
        <v>0</v>
      </c>
      <c r="ED358" s="764">
        <f t="shared" si="849"/>
        <v>0</v>
      </c>
      <c r="EE358" s="764">
        <f t="shared" si="849"/>
        <v>0</v>
      </c>
      <c r="EF358" s="764">
        <f t="shared" si="850"/>
        <v>0</v>
      </c>
      <c r="EG358" s="764">
        <f t="shared" si="850"/>
        <v>0</v>
      </c>
      <c r="EH358" s="764">
        <f t="shared" si="850"/>
        <v>0</v>
      </c>
      <c r="EI358" s="764">
        <f t="shared" si="850"/>
        <v>0</v>
      </c>
      <c r="EJ358" s="764">
        <f t="shared" si="850"/>
        <v>0</v>
      </c>
      <c r="EK358" s="764">
        <f t="shared" si="850"/>
        <v>0</v>
      </c>
      <c r="EL358" s="764">
        <f t="shared" si="850"/>
        <v>0</v>
      </c>
      <c r="EM358" s="764">
        <f t="shared" si="850"/>
        <v>0</v>
      </c>
      <c r="EN358" s="764">
        <f t="shared" si="850"/>
        <v>0</v>
      </c>
      <c r="EO358" s="764">
        <f t="shared" si="850"/>
        <v>0</v>
      </c>
      <c r="EP358" s="764">
        <f t="shared" si="851"/>
        <v>0</v>
      </c>
      <c r="EQ358" s="764">
        <f t="shared" si="851"/>
        <v>0</v>
      </c>
      <c r="ER358" s="764">
        <f t="shared" si="851"/>
        <v>0</v>
      </c>
      <c r="ES358" s="764">
        <f t="shared" si="851"/>
        <v>0</v>
      </c>
      <c r="ET358" s="764">
        <f t="shared" si="851"/>
        <v>0</v>
      </c>
      <c r="EU358" s="764">
        <f t="shared" si="851"/>
        <v>0</v>
      </c>
      <c r="EV358" s="764">
        <f t="shared" si="851"/>
        <v>0</v>
      </c>
      <c r="EW358" s="764">
        <f t="shared" si="851"/>
        <v>0</v>
      </c>
      <c r="EX358" s="764">
        <f t="shared" si="851"/>
        <v>0</v>
      </c>
      <c r="EY358" s="764">
        <f t="shared" si="851"/>
        <v>0</v>
      </c>
      <c r="EZ358" s="764">
        <f t="shared" si="852"/>
        <v>0</v>
      </c>
      <c r="FA358" s="764">
        <f t="shared" si="852"/>
        <v>0</v>
      </c>
      <c r="FB358" s="764">
        <f t="shared" si="852"/>
        <v>0</v>
      </c>
      <c r="FC358" s="764">
        <f t="shared" si="852"/>
        <v>0</v>
      </c>
      <c r="FD358" s="764">
        <f t="shared" si="852"/>
        <v>0</v>
      </c>
      <c r="FE358" s="764">
        <f t="shared" si="852"/>
        <v>0</v>
      </c>
      <c r="FF358" s="764">
        <f t="shared" si="852"/>
        <v>0</v>
      </c>
      <c r="FG358" s="764">
        <f t="shared" si="852"/>
        <v>0</v>
      </c>
      <c r="FH358" s="764">
        <f t="shared" si="852"/>
        <v>0</v>
      </c>
      <c r="FI358" s="764">
        <f t="shared" si="852"/>
        <v>0</v>
      </c>
      <c r="FJ358" s="764">
        <f t="shared" si="853"/>
        <v>0</v>
      </c>
      <c r="FK358" s="764">
        <f t="shared" si="853"/>
        <v>0</v>
      </c>
      <c r="FL358" s="764">
        <f t="shared" si="853"/>
        <v>0</v>
      </c>
      <c r="FM358" s="764">
        <f t="shared" si="853"/>
        <v>0</v>
      </c>
      <c r="FN358" s="764">
        <f t="shared" si="853"/>
        <v>0</v>
      </c>
      <c r="FO358" s="764">
        <f t="shared" si="853"/>
        <v>0</v>
      </c>
      <c r="FP358" s="764">
        <f t="shared" si="853"/>
        <v>0</v>
      </c>
      <c r="FQ358" s="764">
        <f t="shared" si="853"/>
        <v>0</v>
      </c>
      <c r="FR358" s="764">
        <f t="shared" si="853"/>
        <v>0</v>
      </c>
      <c r="FS358" s="764">
        <f t="shared" si="853"/>
        <v>0</v>
      </c>
      <c r="FT358" s="764">
        <f t="shared" si="854"/>
        <v>0</v>
      </c>
      <c r="FU358" s="764">
        <f t="shared" si="854"/>
        <v>0</v>
      </c>
      <c r="FV358" s="764">
        <f t="shared" si="854"/>
        <v>0</v>
      </c>
      <c r="FW358" s="764">
        <f t="shared" si="854"/>
        <v>0</v>
      </c>
      <c r="FX358" s="764">
        <f t="shared" si="854"/>
        <v>0</v>
      </c>
      <c r="FY358" s="764">
        <f t="shared" si="854"/>
        <v>0</v>
      </c>
      <c r="FZ358" s="764">
        <f t="shared" si="854"/>
        <v>0</v>
      </c>
      <c r="GA358" s="764">
        <f t="shared" si="854"/>
        <v>0</v>
      </c>
      <c r="GB358" s="764">
        <f t="shared" si="854"/>
        <v>0</v>
      </c>
      <c r="GC358" s="764">
        <f t="shared" si="854"/>
        <v>0</v>
      </c>
      <c r="GD358" s="764">
        <f t="shared" si="855"/>
        <v>0</v>
      </c>
      <c r="GE358" s="764">
        <f t="shared" si="855"/>
        <v>0</v>
      </c>
      <c r="GF358" s="764">
        <f t="shared" si="855"/>
        <v>0</v>
      </c>
      <c r="GG358" s="764">
        <f t="shared" si="855"/>
        <v>0</v>
      </c>
      <c r="GH358" s="764">
        <f t="shared" si="855"/>
        <v>0</v>
      </c>
      <c r="GI358" s="764">
        <f t="shared" si="855"/>
        <v>0</v>
      </c>
      <c r="GJ358" s="764">
        <f t="shared" si="855"/>
        <v>0</v>
      </c>
      <c r="GK358" s="764">
        <f t="shared" si="855"/>
        <v>0</v>
      </c>
      <c r="GL358" s="764">
        <f t="shared" si="855"/>
        <v>0</v>
      </c>
      <c r="GM358" s="764">
        <f t="shared" si="855"/>
        <v>0</v>
      </c>
      <c r="GN358" s="764">
        <f t="shared" si="856"/>
        <v>0</v>
      </c>
      <c r="GO358" s="764">
        <f t="shared" si="856"/>
        <v>0</v>
      </c>
      <c r="GP358" s="764">
        <f t="shared" si="856"/>
        <v>0</v>
      </c>
      <c r="GQ358" s="764">
        <f t="shared" si="856"/>
        <v>0</v>
      </c>
      <c r="GR358" s="764">
        <f t="shared" si="856"/>
        <v>0</v>
      </c>
      <c r="GS358" s="764">
        <f t="shared" si="856"/>
        <v>0</v>
      </c>
      <c r="GT358" s="764">
        <f t="shared" si="856"/>
        <v>0</v>
      </c>
      <c r="GU358" s="764">
        <f t="shared" si="856"/>
        <v>0</v>
      </c>
      <c r="GV358" s="764">
        <f t="shared" si="856"/>
        <v>0</v>
      </c>
      <c r="GW358" s="764">
        <f t="shared" si="856"/>
        <v>0</v>
      </c>
      <c r="GX358" s="764">
        <f t="shared" si="857"/>
        <v>0</v>
      </c>
      <c r="GY358" s="764">
        <f t="shared" si="857"/>
        <v>0</v>
      </c>
      <c r="GZ358" s="764">
        <f t="shared" si="857"/>
        <v>0</v>
      </c>
      <c r="HA358" s="764">
        <f t="shared" si="857"/>
        <v>0</v>
      </c>
      <c r="HB358" s="764">
        <f t="shared" si="857"/>
        <v>0</v>
      </c>
      <c r="HC358" s="764">
        <f t="shared" si="857"/>
        <v>0</v>
      </c>
      <c r="HD358" s="764">
        <f t="shared" si="857"/>
        <v>0</v>
      </c>
      <c r="HE358" s="764">
        <f t="shared" si="857"/>
        <v>0</v>
      </c>
      <c r="HF358" s="764">
        <f t="shared" si="857"/>
        <v>0</v>
      </c>
      <c r="HG358" s="764">
        <f t="shared" si="857"/>
        <v>0</v>
      </c>
      <c r="HH358" s="764">
        <f t="shared" si="858"/>
        <v>0</v>
      </c>
      <c r="HI358" s="764">
        <f t="shared" si="858"/>
        <v>0</v>
      </c>
      <c r="HJ358" s="764">
        <f t="shared" si="858"/>
        <v>0</v>
      </c>
      <c r="HK358" s="764">
        <f t="shared" si="858"/>
        <v>0</v>
      </c>
      <c r="HL358" s="764">
        <f t="shared" si="858"/>
        <v>0</v>
      </c>
      <c r="HM358" s="764">
        <f t="shared" si="858"/>
        <v>0</v>
      </c>
      <c r="HN358" s="764">
        <f t="shared" si="858"/>
        <v>0</v>
      </c>
      <c r="HO358" s="764">
        <f t="shared" si="858"/>
        <v>0</v>
      </c>
      <c r="HP358" s="764">
        <f t="shared" si="858"/>
        <v>0</v>
      </c>
      <c r="HQ358" s="764">
        <f t="shared" si="858"/>
        <v>0</v>
      </c>
      <c r="HR358" s="764">
        <f t="shared" si="859"/>
        <v>0</v>
      </c>
      <c r="HS358" s="764">
        <f t="shared" si="859"/>
        <v>0</v>
      </c>
      <c r="HT358" s="764">
        <f t="shared" si="859"/>
        <v>0</v>
      </c>
      <c r="HU358" s="764">
        <f t="shared" si="859"/>
        <v>0</v>
      </c>
      <c r="HV358" s="764">
        <f t="shared" si="859"/>
        <v>0</v>
      </c>
      <c r="HW358" s="764">
        <f t="shared" si="859"/>
        <v>0</v>
      </c>
      <c r="HX358" s="764">
        <f t="shared" si="859"/>
        <v>0</v>
      </c>
      <c r="HY358" s="764">
        <f t="shared" si="859"/>
        <v>0</v>
      </c>
      <c r="HZ358" s="764">
        <f t="shared" si="859"/>
        <v>0</v>
      </c>
      <c r="IA358" s="764">
        <f t="shared" si="859"/>
        <v>0</v>
      </c>
      <c r="IB358" s="764">
        <f t="shared" si="860"/>
        <v>0</v>
      </c>
      <c r="IC358" s="764">
        <f t="shared" si="860"/>
        <v>0</v>
      </c>
      <c r="ID358" s="764">
        <f t="shared" si="860"/>
        <v>0</v>
      </c>
      <c r="IE358" s="764">
        <f t="shared" si="860"/>
        <v>0</v>
      </c>
      <c r="IF358" s="764">
        <f t="shared" si="860"/>
        <v>0</v>
      </c>
      <c r="IG358" s="764">
        <f t="shared" si="860"/>
        <v>0</v>
      </c>
      <c r="IH358" s="764">
        <f t="shared" si="860"/>
        <v>0</v>
      </c>
      <c r="II358" s="764">
        <f t="shared" si="860"/>
        <v>0</v>
      </c>
      <c r="IJ358" s="764">
        <f t="shared" si="860"/>
        <v>0</v>
      </c>
      <c r="IK358" s="764">
        <f t="shared" si="860"/>
        <v>0</v>
      </c>
      <c r="IL358" s="764">
        <f t="shared" si="861"/>
        <v>0</v>
      </c>
      <c r="IM358" s="764">
        <f t="shared" si="861"/>
        <v>0</v>
      </c>
      <c r="IN358" s="764">
        <f t="shared" si="861"/>
        <v>0</v>
      </c>
      <c r="IO358" s="764">
        <f t="shared" si="861"/>
        <v>0</v>
      </c>
      <c r="IP358" s="764">
        <f t="shared" si="861"/>
        <v>0</v>
      </c>
      <c r="IQ358" s="764">
        <f t="shared" si="861"/>
        <v>0</v>
      </c>
      <c r="IR358" s="764">
        <f t="shared" si="861"/>
        <v>0</v>
      </c>
      <c r="IS358" s="764">
        <f t="shared" si="861"/>
        <v>0</v>
      </c>
      <c r="IT358" s="764">
        <f t="shared" si="861"/>
        <v>0</v>
      </c>
      <c r="IU358" s="764">
        <f t="shared" si="861"/>
        <v>0</v>
      </c>
      <c r="IV358" s="764">
        <f t="shared" si="861"/>
        <v>0</v>
      </c>
      <c r="IW358" s="764">
        <f t="shared" si="861"/>
        <v>0</v>
      </c>
      <c r="IX358" s="764">
        <f t="shared" si="861"/>
        <v>0</v>
      </c>
      <c r="IY358" s="764">
        <f t="shared" si="861"/>
        <v>0</v>
      </c>
      <c r="IZ358" s="764">
        <f t="shared" si="861"/>
        <v>0</v>
      </c>
      <c r="JA358" s="764">
        <f t="shared" si="861"/>
        <v>0</v>
      </c>
      <c r="JB358" s="764">
        <f t="shared" si="861"/>
        <v>0</v>
      </c>
      <c r="JC358" s="764">
        <f t="shared" si="861"/>
        <v>0</v>
      </c>
      <c r="JD358" s="764">
        <f t="shared" si="841"/>
        <v>0</v>
      </c>
      <c r="JE358" s="764">
        <f t="shared" si="841"/>
        <v>0</v>
      </c>
      <c r="JF358" s="764">
        <f t="shared" si="841"/>
        <v>0</v>
      </c>
      <c r="JG358" s="764">
        <f t="shared" si="841"/>
        <v>0</v>
      </c>
      <c r="JH358" s="764">
        <f t="shared" si="841"/>
        <v>0</v>
      </c>
      <c r="JI358" s="764">
        <f t="shared" si="841"/>
        <v>0</v>
      </c>
      <c r="JJ358" s="764">
        <f t="shared" si="841"/>
        <v>0</v>
      </c>
      <c r="JK358" s="764">
        <f t="shared" si="841"/>
        <v>0</v>
      </c>
      <c r="JL358" s="764">
        <f t="shared" si="861"/>
        <v>0</v>
      </c>
      <c r="JM358" s="764">
        <f t="shared" si="861"/>
        <v>0</v>
      </c>
      <c r="JN358" s="764">
        <f t="shared" si="861"/>
        <v>0</v>
      </c>
      <c r="JO358" s="764">
        <f t="shared" si="861"/>
        <v>0</v>
      </c>
      <c r="JP358" s="764">
        <f t="shared" si="861"/>
        <v>0</v>
      </c>
      <c r="JQ358" s="764">
        <f t="shared" si="789"/>
        <v>0</v>
      </c>
      <c r="JR358" s="764">
        <f t="shared" si="789"/>
        <v>0</v>
      </c>
      <c r="JS358" s="764">
        <f t="shared" si="861"/>
        <v>0</v>
      </c>
      <c r="JT358" s="765">
        <f t="shared" si="790"/>
        <v>0</v>
      </c>
      <c r="JU358" s="229">
        <f t="shared" si="791"/>
        <v>0</v>
      </c>
    </row>
    <row r="359" spans="1:281" ht="12.75" customHeight="1">
      <c r="A359" s="57"/>
      <c r="B359" s="52"/>
      <c r="C359" s="52"/>
      <c r="D359" s="62"/>
      <c r="E359" s="743" t="str">
        <f t="shared" si="768"/>
        <v xml:space="preserve"> </v>
      </c>
      <c r="F359" s="56"/>
      <c r="G359" s="228"/>
      <c r="H359" s="744">
        <f>SUMIF(Ajuste!$C$8:$C$483,$B$6:$B$499,Ajuste!$E$8:$E$483)</f>
        <v>0</v>
      </c>
      <c r="I359" s="744">
        <f>SUMIF(Ajuste!$C$8:$C$483,$B$6:$B$499,Ajuste!$F$8:$F$483)</f>
        <v>0</v>
      </c>
      <c r="J359" s="229">
        <f t="shared" si="792"/>
        <v>0</v>
      </c>
      <c r="K359" s="764">
        <f t="shared" si="842"/>
        <v>0</v>
      </c>
      <c r="L359" s="764">
        <f t="shared" si="862"/>
        <v>0</v>
      </c>
      <c r="M359" s="764">
        <f t="shared" si="862"/>
        <v>0</v>
      </c>
      <c r="N359" s="764">
        <f t="shared" si="862"/>
        <v>0</v>
      </c>
      <c r="O359" s="764">
        <f t="shared" si="862"/>
        <v>0</v>
      </c>
      <c r="P359" s="764">
        <f t="shared" si="862"/>
        <v>0</v>
      </c>
      <c r="Q359" s="764">
        <f t="shared" si="862"/>
        <v>0</v>
      </c>
      <c r="R359" s="764">
        <f t="shared" si="862"/>
        <v>0</v>
      </c>
      <c r="S359" s="764">
        <f t="shared" si="862"/>
        <v>0</v>
      </c>
      <c r="T359" s="764">
        <f t="shared" si="862"/>
        <v>0</v>
      </c>
      <c r="U359" s="764">
        <f t="shared" si="862"/>
        <v>0</v>
      </c>
      <c r="V359" s="764">
        <f t="shared" si="862"/>
        <v>0</v>
      </c>
      <c r="W359" s="764">
        <f t="shared" si="862"/>
        <v>0</v>
      </c>
      <c r="X359" s="764">
        <f t="shared" si="862"/>
        <v>0</v>
      </c>
      <c r="Y359" s="764">
        <f t="shared" si="862"/>
        <v>0</v>
      </c>
      <c r="Z359" s="764">
        <f t="shared" si="862"/>
        <v>0</v>
      </c>
      <c r="AA359" s="764">
        <f t="shared" si="862"/>
        <v>0</v>
      </c>
      <c r="AB359" s="764">
        <f t="shared" si="862"/>
        <v>0</v>
      </c>
      <c r="AC359" s="764">
        <f t="shared" si="862"/>
        <v>0</v>
      </c>
      <c r="AD359" s="764">
        <f t="shared" si="862"/>
        <v>0</v>
      </c>
      <c r="AE359" s="764">
        <f t="shared" si="862"/>
        <v>0</v>
      </c>
      <c r="AF359" s="764">
        <f t="shared" si="862"/>
        <v>0</v>
      </c>
      <c r="AG359" s="764">
        <f t="shared" si="862"/>
        <v>0</v>
      </c>
      <c r="AH359" s="764">
        <f t="shared" si="862"/>
        <v>0</v>
      </c>
      <c r="AI359" s="764">
        <f t="shared" si="862"/>
        <v>0</v>
      </c>
      <c r="AJ359" s="764">
        <f t="shared" si="862"/>
        <v>0</v>
      </c>
      <c r="AK359" s="764">
        <f t="shared" si="862"/>
        <v>0</v>
      </c>
      <c r="AL359" s="764">
        <f t="shared" si="862"/>
        <v>0</v>
      </c>
      <c r="AM359" s="764">
        <f t="shared" si="862"/>
        <v>0</v>
      </c>
      <c r="AN359" s="764">
        <f t="shared" si="862"/>
        <v>0</v>
      </c>
      <c r="AO359" s="764">
        <f t="shared" si="862"/>
        <v>0</v>
      </c>
      <c r="AP359" s="764">
        <f t="shared" si="862"/>
        <v>0</v>
      </c>
      <c r="AQ359" s="764">
        <f t="shared" si="862"/>
        <v>0</v>
      </c>
      <c r="AR359" s="764">
        <f t="shared" si="862"/>
        <v>0</v>
      </c>
      <c r="AS359" s="764">
        <f t="shared" si="862"/>
        <v>0</v>
      </c>
      <c r="AT359" s="764">
        <f t="shared" si="862"/>
        <v>0</v>
      </c>
      <c r="AU359" s="764">
        <f t="shared" si="862"/>
        <v>0</v>
      </c>
      <c r="AV359" s="764">
        <f t="shared" si="862"/>
        <v>0</v>
      </c>
      <c r="AW359" s="764">
        <f t="shared" si="862"/>
        <v>0</v>
      </c>
      <c r="AX359" s="764">
        <f t="shared" si="862"/>
        <v>0</v>
      </c>
      <c r="AY359" s="764">
        <f t="shared" si="862"/>
        <v>0</v>
      </c>
      <c r="AZ359" s="764">
        <f t="shared" si="862"/>
        <v>0</v>
      </c>
      <c r="BA359" s="764">
        <f t="shared" si="862"/>
        <v>0</v>
      </c>
      <c r="BB359" s="764">
        <f t="shared" si="862"/>
        <v>0</v>
      </c>
      <c r="BC359" s="764">
        <f t="shared" si="862"/>
        <v>0</v>
      </c>
      <c r="BD359" s="764">
        <f t="shared" si="862"/>
        <v>0</v>
      </c>
      <c r="BE359" s="764">
        <f t="shared" si="862"/>
        <v>0</v>
      </c>
      <c r="BF359" s="764">
        <f t="shared" si="842"/>
        <v>0</v>
      </c>
      <c r="BG359" s="764">
        <f t="shared" si="842"/>
        <v>0</v>
      </c>
      <c r="BH359" s="764">
        <f t="shared" si="842"/>
        <v>0</v>
      </c>
      <c r="BI359" s="764">
        <f t="shared" si="842"/>
        <v>0</v>
      </c>
      <c r="BJ359" s="764">
        <f t="shared" si="842"/>
        <v>0</v>
      </c>
      <c r="BK359" s="764">
        <f t="shared" si="842"/>
        <v>0</v>
      </c>
      <c r="BL359" s="764">
        <f t="shared" si="842"/>
        <v>0</v>
      </c>
      <c r="BM359" s="764">
        <f t="shared" si="842"/>
        <v>0</v>
      </c>
      <c r="BN359" s="764">
        <f t="shared" si="843"/>
        <v>0</v>
      </c>
      <c r="BO359" s="764">
        <f t="shared" si="843"/>
        <v>0</v>
      </c>
      <c r="BP359" s="764">
        <f t="shared" si="843"/>
        <v>0</v>
      </c>
      <c r="BQ359" s="764">
        <f t="shared" si="843"/>
        <v>0</v>
      </c>
      <c r="BR359" s="764">
        <f t="shared" si="843"/>
        <v>0</v>
      </c>
      <c r="BS359" s="764">
        <f t="shared" si="843"/>
        <v>0</v>
      </c>
      <c r="BT359" s="764">
        <f t="shared" si="843"/>
        <v>0</v>
      </c>
      <c r="BU359" s="764">
        <f t="shared" si="843"/>
        <v>0</v>
      </c>
      <c r="BV359" s="764">
        <f t="shared" si="843"/>
        <v>0</v>
      </c>
      <c r="BW359" s="764">
        <f t="shared" si="843"/>
        <v>0</v>
      </c>
      <c r="BX359" s="764">
        <f t="shared" si="844"/>
        <v>0</v>
      </c>
      <c r="BY359" s="764">
        <f t="shared" si="844"/>
        <v>0</v>
      </c>
      <c r="BZ359" s="764">
        <f t="shared" si="844"/>
        <v>0</v>
      </c>
      <c r="CA359" s="764">
        <f t="shared" si="844"/>
        <v>0</v>
      </c>
      <c r="CB359" s="764">
        <f t="shared" si="844"/>
        <v>0</v>
      </c>
      <c r="CC359" s="764">
        <f t="shared" si="844"/>
        <v>0</v>
      </c>
      <c r="CD359" s="764">
        <f t="shared" si="844"/>
        <v>0</v>
      </c>
      <c r="CE359" s="764">
        <f t="shared" si="844"/>
        <v>0</v>
      </c>
      <c r="CF359" s="764">
        <f t="shared" si="844"/>
        <v>0</v>
      </c>
      <c r="CG359" s="764">
        <f t="shared" si="844"/>
        <v>0</v>
      </c>
      <c r="CH359" s="764">
        <f t="shared" si="845"/>
        <v>0</v>
      </c>
      <c r="CI359" s="764">
        <f t="shared" si="845"/>
        <v>0</v>
      </c>
      <c r="CJ359" s="764">
        <f t="shared" si="845"/>
        <v>0</v>
      </c>
      <c r="CK359" s="764">
        <f t="shared" si="845"/>
        <v>0</v>
      </c>
      <c r="CL359" s="764">
        <f t="shared" si="845"/>
        <v>0</v>
      </c>
      <c r="CM359" s="764">
        <f t="shared" si="845"/>
        <v>0</v>
      </c>
      <c r="CN359" s="764">
        <f t="shared" si="845"/>
        <v>0</v>
      </c>
      <c r="CO359" s="764">
        <f t="shared" si="845"/>
        <v>0</v>
      </c>
      <c r="CP359" s="764">
        <f t="shared" si="845"/>
        <v>0</v>
      </c>
      <c r="CQ359" s="764">
        <f t="shared" si="845"/>
        <v>0</v>
      </c>
      <c r="CR359" s="764">
        <f t="shared" si="846"/>
        <v>0</v>
      </c>
      <c r="CS359" s="764">
        <f t="shared" si="846"/>
        <v>0</v>
      </c>
      <c r="CT359" s="764">
        <f t="shared" si="846"/>
        <v>0</v>
      </c>
      <c r="CU359" s="764">
        <f t="shared" si="846"/>
        <v>0</v>
      </c>
      <c r="CV359" s="764">
        <f t="shared" si="846"/>
        <v>0</v>
      </c>
      <c r="CW359" s="764">
        <f t="shared" si="846"/>
        <v>0</v>
      </c>
      <c r="CX359" s="764">
        <f t="shared" si="846"/>
        <v>0</v>
      </c>
      <c r="CY359" s="764">
        <f t="shared" si="846"/>
        <v>0</v>
      </c>
      <c r="CZ359" s="764">
        <f t="shared" si="846"/>
        <v>0</v>
      </c>
      <c r="DA359" s="764">
        <f t="shared" si="846"/>
        <v>0</v>
      </c>
      <c r="DB359" s="764">
        <f t="shared" si="847"/>
        <v>0</v>
      </c>
      <c r="DC359" s="764">
        <f t="shared" si="847"/>
        <v>0</v>
      </c>
      <c r="DD359" s="764">
        <f t="shared" si="847"/>
        <v>0</v>
      </c>
      <c r="DE359" s="764">
        <f t="shared" si="847"/>
        <v>0</v>
      </c>
      <c r="DF359" s="764">
        <f t="shared" si="847"/>
        <v>0</v>
      </c>
      <c r="DG359" s="764">
        <f t="shared" si="847"/>
        <v>0</v>
      </c>
      <c r="DH359" s="764">
        <f t="shared" si="847"/>
        <v>0</v>
      </c>
      <c r="DI359" s="764">
        <f t="shared" si="847"/>
        <v>0</v>
      </c>
      <c r="DJ359" s="764">
        <f t="shared" si="847"/>
        <v>0</v>
      </c>
      <c r="DK359" s="764">
        <f t="shared" si="847"/>
        <v>0</v>
      </c>
      <c r="DL359" s="764">
        <f t="shared" si="848"/>
        <v>0</v>
      </c>
      <c r="DM359" s="764">
        <f t="shared" si="848"/>
        <v>0</v>
      </c>
      <c r="DN359" s="764">
        <f t="shared" si="848"/>
        <v>0</v>
      </c>
      <c r="DO359" s="764">
        <f t="shared" si="848"/>
        <v>0</v>
      </c>
      <c r="DP359" s="764">
        <f t="shared" si="848"/>
        <v>0</v>
      </c>
      <c r="DQ359" s="764">
        <f t="shared" si="848"/>
        <v>0</v>
      </c>
      <c r="DR359" s="764">
        <f t="shared" si="848"/>
        <v>0</v>
      </c>
      <c r="DS359" s="764">
        <f t="shared" si="848"/>
        <v>0</v>
      </c>
      <c r="DT359" s="764">
        <f t="shared" si="848"/>
        <v>0</v>
      </c>
      <c r="DU359" s="764">
        <f t="shared" si="848"/>
        <v>0</v>
      </c>
      <c r="DV359" s="764">
        <f t="shared" si="849"/>
        <v>0</v>
      </c>
      <c r="DW359" s="764">
        <f t="shared" si="849"/>
        <v>0</v>
      </c>
      <c r="DX359" s="764">
        <f t="shared" si="849"/>
        <v>0</v>
      </c>
      <c r="DY359" s="764">
        <f t="shared" si="849"/>
        <v>0</v>
      </c>
      <c r="DZ359" s="764">
        <f t="shared" si="849"/>
        <v>0</v>
      </c>
      <c r="EA359" s="764">
        <f t="shared" si="849"/>
        <v>0</v>
      </c>
      <c r="EB359" s="764">
        <f t="shared" si="849"/>
        <v>0</v>
      </c>
      <c r="EC359" s="764">
        <f t="shared" si="849"/>
        <v>0</v>
      </c>
      <c r="ED359" s="764">
        <f t="shared" si="849"/>
        <v>0</v>
      </c>
      <c r="EE359" s="764">
        <f t="shared" si="849"/>
        <v>0</v>
      </c>
      <c r="EF359" s="764">
        <f t="shared" si="850"/>
        <v>0</v>
      </c>
      <c r="EG359" s="764">
        <f t="shared" si="850"/>
        <v>0</v>
      </c>
      <c r="EH359" s="764">
        <f t="shared" si="850"/>
        <v>0</v>
      </c>
      <c r="EI359" s="764">
        <f t="shared" si="850"/>
        <v>0</v>
      </c>
      <c r="EJ359" s="764">
        <f t="shared" si="850"/>
        <v>0</v>
      </c>
      <c r="EK359" s="764">
        <f t="shared" si="850"/>
        <v>0</v>
      </c>
      <c r="EL359" s="764">
        <f t="shared" si="850"/>
        <v>0</v>
      </c>
      <c r="EM359" s="764">
        <f t="shared" si="850"/>
        <v>0</v>
      </c>
      <c r="EN359" s="764">
        <f t="shared" si="850"/>
        <v>0</v>
      </c>
      <c r="EO359" s="764">
        <f t="shared" si="850"/>
        <v>0</v>
      </c>
      <c r="EP359" s="764">
        <f t="shared" si="851"/>
        <v>0</v>
      </c>
      <c r="EQ359" s="764">
        <f t="shared" si="851"/>
        <v>0</v>
      </c>
      <c r="ER359" s="764">
        <f t="shared" si="851"/>
        <v>0</v>
      </c>
      <c r="ES359" s="764">
        <f t="shared" si="851"/>
        <v>0</v>
      </c>
      <c r="ET359" s="764">
        <f t="shared" si="851"/>
        <v>0</v>
      </c>
      <c r="EU359" s="764">
        <f t="shared" si="851"/>
        <v>0</v>
      </c>
      <c r="EV359" s="764">
        <f t="shared" si="851"/>
        <v>0</v>
      </c>
      <c r="EW359" s="764">
        <f t="shared" si="851"/>
        <v>0</v>
      </c>
      <c r="EX359" s="764">
        <f t="shared" si="851"/>
        <v>0</v>
      </c>
      <c r="EY359" s="764">
        <f t="shared" si="851"/>
        <v>0</v>
      </c>
      <c r="EZ359" s="764">
        <f t="shared" si="852"/>
        <v>0</v>
      </c>
      <c r="FA359" s="764">
        <f t="shared" si="852"/>
        <v>0</v>
      </c>
      <c r="FB359" s="764">
        <f t="shared" si="852"/>
        <v>0</v>
      </c>
      <c r="FC359" s="764">
        <f t="shared" si="852"/>
        <v>0</v>
      </c>
      <c r="FD359" s="764">
        <f t="shared" si="852"/>
        <v>0</v>
      </c>
      <c r="FE359" s="764">
        <f t="shared" si="852"/>
        <v>0</v>
      </c>
      <c r="FF359" s="764">
        <f t="shared" si="852"/>
        <v>0</v>
      </c>
      <c r="FG359" s="764">
        <f t="shared" si="852"/>
        <v>0</v>
      </c>
      <c r="FH359" s="764">
        <f t="shared" si="852"/>
        <v>0</v>
      </c>
      <c r="FI359" s="764">
        <f t="shared" si="852"/>
        <v>0</v>
      </c>
      <c r="FJ359" s="764">
        <f t="shared" si="853"/>
        <v>0</v>
      </c>
      <c r="FK359" s="764">
        <f t="shared" si="853"/>
        <v>0</v>
      </c>
      <c r="FL359" s="764">
        <f t="shared" si="853"/>
        <v>0</v>
      </c>
      <c r="FM359" s="764">
        <f t="shared" si="853"/>
        <v>0</v>
      </c>
      <c r="FN359" s="764">
        <f t="shared" si="853"/>
        <v>0</v>
      </c>
      <c r="FO359" s="764">
        <f t="shared" si="853"/>
        <v>0</v>
      </c>
      <c r="FP359" s="764">
        <f t="shared" si="853"/>
        <v>0</v>
      </c>
      <c r="FQ359" s="764">
        <f t="shared" si="853"/>
        <v>0</v>
      </c>
      <c r="FR359" s="764">
        <f t="shared" si="853"/>
        <v>0</v>
      </c>
      <c r="FS359" s="764">
        <f t="shared" si="853"/>
        <v>0</v>
      </c>
      <c r="FT359" s="764">
        <f t="shared" si="854"/>
        <v>0</v>
      </c>
      <c r="FU359" s="764">
        <f t="shared" si="854"/>
        <v>0</v>
      </c>
      <c r="FV359" s="764">
        <f t="shared" si="854"/>
        <v>0</v>
      </c>
      <c r="FW359" s="764">
        <f t="shared" si="854"/>
        <v>0</v>
      </c>
      <c r="FX359" s="764">
        <f t="shared" si="854"/>
        <v>0</v>
      </c>
      <c r="FY359" s="764">
        <f t="shared" si="854"/>
        <v>0</v>
      </c>
      <c r="FZ359" s="764">
        <f t="shared" si="854"/>
        <v>0</v>
      </c>
      <c r="GA359" s="764">
        <f t="shared" si="854"/>
        <v>0</v>
      </c>
      <c r="GB359" s="764">
        <f t="shared" si="854"/>
        <v>0</v>
      </c>
      <c r="GC359" s="764">
        <f t="shared" si="854"/>
        <v>0</v>
      </c>
      <c r="GD359" s="764">
        <f t="shared" si="855"/>
        <v>0</v>
      </c>
      <c r="GE359" s="764">
        <f t="shared" si="855"/>
        <v>0</v>
      </c>
      <c r="GF359" s="764">
        <f t="shared" si="855"/>
        <v>0</v>
      </c>
      <c r="GG359" s="764">
        <f t="shared" si="855"/>
        <v>0</v>
      </c>
      <c r="GH359" s="764">
        <f t="shared" si="855"/>
        <v>0</v>
      </c>
      <c r="GI359" s="764">
        <f t="shared" si="855"/>
        <v>0</v>
      </c>
      <c r="GJ359" s="764">
        <f t="shared" si="855"/>
        <v>0</v>
      </c>
      <c r="GK359" s="764">
        <f t="shared" si="855"/>
        <v>0</v>
      </c>
      <c r="GL359" s="764">
        <f t="shared" si="855"/>
        <v>0</v>
      </c>
      <c r="GM359" s="764">
        <f t="shared" si="855"/>
        <v>0</v>
      </c>
      <c r="GN359" s="764">
        <f t="shared" si="856"/>
        <v>0</v>
      </c>
      <c r="GO359" s="764">
        <f t="shared" si="856"/>
        <v>0</v>
      </c>
      <c r="GP359" s="764">
        <f t="shared" si="856"/>
        <v>0</v>
      </c>
      <c r="GQ359" s="764">
        <f t="shared" si="856"/>
        <v>0</v>
      </c>
      <c r="GR359" s="764">
        <f t="shared" si="856"/>
        <v>0</v>
      </c>
      <c r="GS359" s="764">
        <f t="shared" si="856"/>
        <v>0</v>
      </c>
      <c r="GT359" s="764">
        <f t="shared" si="856"/>
        <v>0</v>
      </c>
      <c r="GU359" s="764">
        <f t="shared" si="856"/>
        <v>0</v>
      </c>
      <c r="GV359" s="764">
        <f t="shared" si="856"/>
        <v>0</v>
      </c>
      <c r="GW359" s="764">
        <f t="shared" si="856"/>
        <v>0</v>
      </c>
      <c r="GX359" s="764">
        <f t="shared" si="857"/>
        <v>0</v>
      </c>
      <c r="GY359" s="764">
        <f t="shared" si="857"/>
        <v>0</v>
      </c>
      <c r="GZ359" s="764">
        <f t="shared" si="857"/>
        <v>0</v>
      </c>
      <c r="HA359" s="764">
        <f t="shared" si="857"/>
        <v>0</v>
      </c>
      <c r="HB359" s="764">
        <f t="shared" si="857"/>
        <v>0</v>
      </c>
      <c r="HC359" s="764">
        <f t="shared" si="857"/>
        <v>0</v>
      </c>
      <c r="HD359" s="764">
        <f t="shared" si="857"/>
        <v>0</v>
      </c>
      <c r="HE359" s="764">
        <f t="shared" si="857"/>
        <v>0</v>
      </c>
      <c r="HF359" s="764">
        <f t="shared" si="857"/>
        <v>0</v>
      </c>
      <c r="HG359" s="764">
        <f t="shared" si="857"/>
        <v>0</v>
      </c>
      <c r="HH359" s="764">
        <f t="shared" si="858"/>
        <v>0</v>
      </c>
      <c r="HI359" s="764">
        <f t="shared" si="858"/>
        <v>0</v>
      </c>
      <c r="HJ359" s="764">
        <f t="shared" si="858"/>
        <v>0</v>
      </c>
      <c r="HK359" s="764">
        <f t="shared" si="858"/>
        <v>0</v>
      </c>
      <c r="HL359" s="764">
        <f t="shared" si="858"/>
        <v>0</v>
      </c>
      <c r="HM359" s="764">
        <f t="shared" si="858"/>
        <v>0</v>
      </c>
      <c r="HN359" s="764">
        <f t="shared" si="858"/>
        <v>0</v>
      </c>
      <c r="HO359" s="764">
        <f t="shared" si="858"/>
        <v>0</v>
      </c>
      <c r="HP359" s="764">
        <f t="shared" si="858"/>
        <v>0</v>
      </c>
      <c r="HQ359" s="764">
        <f t="shared" si="858"/>
        <v>0</v>
      </c>
      <c r="HR359" s="764">
        <f t="shared" si="859"/>
        <v>0</v>
      </c>
      <c r="HS359" s="764">
        <f t="shared" si="859"/>
        <v>0</v>
      </c>
      <c r="HT359" s="764">
        <f t="shared" si="859"/>
        <v>0</v>
      </c>
      <c r="HU359" s="764">
        <f t="shared" si="859"/>
        <v>0</v>
      </c>
      <c r="HV359" s="764">
        <f t="shared" si="859"/>
        <v>0</v>
      </c>
      <c r="HW359" s="764">
        <f t="shared" si="859"/>
        <v>0</v>
      </c>
      <c r="HX359" s="764">
        <f t="shared" si="859"/>
        <v>0</v>
      </c>
      <c r="HY359" s="764">
        <f t="shared" si="859"/>
        <v>0</v>
      </c>
      <c r="HZ359" s="764">
        <f t="shared" si="859"/>
        <v>0</v>
      </c>
      <c r="IA359" s="764">
        <f t="shared" si="859"/>
        <v>0</v>
      </c>
      <c r="IB359" s="764">
        <f t="shared" si="860"/>
        <v>0</v>
      </c>
      <c r="IC359" s="764">
        <f t="shared" si="860"/>
        <v>0</v>
      </c>
      <c r="ID359" s="764">
        <f t="shared" si="860"/>
        <v>0</v>
      </c>
      <c r="IE359" s="764">
        <f t="shared" si="860"/>
        <v>0</v>
      </c>
      <c r="IF359" s="764">
        <f t="shared" si="860"/>
        <v>0</v>
      </c>
      <c r="IG359" s="764">
        <f t="shared" si="860"/>
        <v>0</v>
      </c>
      <c r="IH359" s="764">
        <f t="shared" si="860"/>
        <v>0</v>
      </c>
      <c r="II359" s="764">
        <f t="shared" si="860"/>
        <v>0</v>
      </c>
      <c r="IJ359" s="764">
        <f t="shared" si="860"/>
        <v>0</v>
      </c>
      <c r="IK359" s="764">
        <f t="shared" si="860"/>
        <v>0</v>
      </c>
      <c r="IL359" s="764">
        <f t="shared" si="861"/>
        <v>0</v>
      </c>
      <c r="IM359" s="764">
        <f t="shared" si="861"/>
        <v>0</v>
      </c>
      <c r="IN359" s="764">
        <f t="shared" si="861"/>
        <v>0</v>
      </c>
      <c r="IO359" s="764">
        <f t="shared" si="861"/>
        <v>0</v>
      </c>
      <c r="IP359" s="764">
        <f t="shared" si="861"/>
        <v>0</v>
      </c>
      <c r="IQ359" s="764">
        <f t="shared" si="861"/>
        <v>0</v>
      </c>
      <c r="IR359" s="764">
        <f t="shared" si="861"/>
        <v>0</v>
      </c>
      <c r="IS359" s="764">
        <f t="shared" si="861"/>
        <v>0</v>
      </c>
      <c r="IT359" s="764">
        <f t="shared" si="861"/>
        <v>0</v>
      </c>
      <c r="IU359" s="764">
        <f t="shared" si="861"/>
        <v>0</v>
      </c>
      <c r="IV359" s="764">
        <f t="shared" si="861"/>
        <v>0</v>
      </c>
      <c r="IW359" s="764">
        <f t="shared" si="861"/>
        <v>0</v>
      </c>
      <c r="IX359" s="764">
        <f t="shared" si="861"/>
        <v>0</v>
      </c>
      <c r="IY359" s="764">
        <f t="shared" si="861"/>
        <v>0</v>
      </c>
      <c r="IZ359" s="764">
        <f t="shared" si="861"/>
        <v>0</v>
      </c>
      <c r="JA359" s="764">
        <f t="shared" si="861"/>
        <v>0</v>
      </c>
      <c r="JB359" s="764">
        <f t="shared" si="861"/>
        <v>0</v>
      </c>
      <c r="JC359" s="764">
        <f t="shared" si="861"/>
        <v>0</v>
      </c>
      <c r="JD359" s="764">
        <f t="shared" si="841"/>
        <v>0</v>
      </c>
      <c r="JE359" s="764">
        <f t="shared" si="841"/>
        <v>0</v>
      </c>
      <c r="JF359" s="764">
        <f t="shared" si="841"/>
        <v>0</v>
      </c>
      <c r="JG359" s="764">
        <f t="shared" si="841"/>
        <v>0</v>
      </c>
      <c r="JH359" s="764">
        <f t="shared" si="841"/>
        <v>0</v>
      </c>
      <c r="JI359" s="764">
        <f t="shared" si="841"/>
        <v>0</v>
      </c>
      <c r="JJ359" s="764">
        <f t="shared" si="841"/>
        <v>0</v>
      </c>
      <c r="JK359" s="764">
        <f t="shared" si="841"/>
        <v>0</v>
      </c>
      <c r="JL359" s="764">
        <f t="shared" si="861"/>
        <v>0</v>
      </c>
      <c r="JM359" s="764">
        <f t="shared" si="861"/>
        <v>0</v>
      </c>
      <c r="JN359" s="764">
        <f t="shared" si="861"/>
        <v>0</v>
      </c>
      <c r="JO359" s="764">
        <f t="shared" si="861"/>
        <v>0</v>
      </c>
      <c r="JP359" s="764">
        <f t="shared" si="861"/>
        <v>0</v>
      </c>
      <c r="JQ359" s="764">
        <f t="shared" si="789"/>
        <v>0</v>
      </c>
      <c r="JR359" s="764">
        <f t="shared" si="789"/>
        <v>0</v>
      </c>
      <c r="JS359" s="764">
        <f t="shared" si="861"/>
        <v>0</v>
      </c>
      <c r="JT359" s="765">
        <f t="shared" si="790"/>
        <v>0</v>
      </c>
      <c r="JU359" s="229">
        <f t="shared" si="791"/>
        <v>0</v>
      </c>
    </row>
    <row r="360" spans="1:281" ht="12.75" customHeight="1">
      <c r="A360" s="57"/>
      <c r="B360" s="52"/>
      <c r="C360" s="52"/>
      <c r="D360" s="62"/>
      <c r="E360" s="743" t="str">
        <f t="shared" si="768"/>
        <v xml:space="preserve"> </v>
      </c>
      <c r="F360" s="56"/>
      <c r="G360" s="228"/>
      <c r="H360" s="744">
        <f>SUMIF(Ajuste!$C$8:$C$483,$B$6:$B$499,Ajuste!$E$8:$E$483)</f>
        <v>0</v>
      </c>
      <c r="I360" s="744">
        <f>SUMIF(Ajuste!$C$8:$C$483,$B$6:$B$499,Ajuste!$F$8:$F$483)</f>
        <v>0</v>
      </c>
      <c r="J360" s="229">
        <f t="shared" si="792"/>
        <v>0</v>
      </c>
      <c r="K360" s="764">
        <f t="shared" si="842"/>
        <v>0</v>
      </c>
      <c r="L360" s="764">
        <f t="shared" si="862"/>
        <v>0</v>
      </c>
      <c r="M360" s="764">
        <f t="shared" si="862"/>
        <v>0</v>
      </c>
      <c r="N360" s="764">
        <f t="shared" si="862"/>
        <v>0</v>
      </c>
      <c r="O360" s="764">
        <f t="shared" si="862"/>
        <v>0</v>
      </c>
      <c r="P360" s="764">
        <f t="shared" si="862"/>
        <v>0</v>
      </c>
      <c r="Q360" s="764">
        <f t="shared" si="862"/>
        <v>0</v>
      </c>
      <c r="R360" s="764">
        <f t="shared" si="862"/>
        <v>0</v>
      </c>
      <c r="S360" s="764">
        <f t="shared" si="862"/>
        <v>0</v>
      </c>
      <c r="T360" s="764">
        <f t="shared" si="862"/>
        <v>0</v>
      </c>
      <c r="U360" s="764">
        <f t="shared" si="862"/>
        <v>0</v>
      </c>
      <c r="V360" s="764">
        <f t="shared" si="862"/>
        <v>0</v>
      </c>
      <c r="W360" s="764">
        <f t="shared" si="862"/>
        <v>0</v>
      </c>
      <c r="X360" s="764">
        <f t="shared" si="862"/>
        <v>0</v>
      </c>
      <c r="Y360" s="764">
        <f t="shared" si="862"/>
        <v>0</v>
      </c>
      <c r="Z360" s="764">
        <f t="shared" si="862"/>
        <v>0</v>
      </c>
      <c r="AA360" s="764">
        <f t="shared" si="862"/>
        <v>0</v>
      </c>
      <c r="AB360" s="764">
        <f t="shared" si="862"/>
        <v>0</v>
      </c>
      <c r="AC360" s="764">
        <f t="shared" si="862"/>
        <v>0</v>
      </c>
      <c r="AD360" s="764">
        <f t="shared" si="862"/>
        <v>0</v>
      </c>
      <c r="AE360" s="764">
        <f t="shared" si="862"/>
        <v>0</v>
      </c>
      <c r="AF360" s="764">
        <f t="shared" si="862"/>
        <v>0</v>
      </c>
      <c r="AG360" s="764">
        <f t="shared" si="862"/>
        <v>0</v>
      </c>
      <c r="AH360" s="764">
        <f t="shared" si="862"/>
        <v>0</v>
      </c>
      <c r="AI360" s="764">
        <f t="shared" si="862"/>
        <v>0</v>
      </c>
      <c r="AJ360" s="764">
        <f t="shared" si="862"/>
        <v>0</v>
      </c>
      <c r="AK360" s="764">
        <f t="shared" si="862"/>
        <v>0</v>
      </c>
      <c r="AL360" s="764">
        <f t="shared" si="862"/>
        <v>0</v>
      </c>
      <c r="AM360" s="764">
        <f t="shared" si="862"/>
        <v>0</v>
      </c>
      <c r="AN360" s="764">
        <f t="shared" si="862"/>
        <v>0</v>
      </c>
      <c r="AO360" s="764">
        <f t="shared" si="862"/>
        <v>0</v>
      </c>
      <c r="AP360" s="764">
        <f t="shared" si="862"/>
        <v>0</v>
      </c>
      <c r="AQ360" s="764">
        <f t="shared" si="862"/>
        <v>0</v>
      </c>
      <c r="AR360" s="764">
        <f t="shared" si="862"/>
        <v>0</v>
      </c>
      <c r="AS360" s="764">
        <f t="shared" si="862"/>
        <v>0</v>
      </c>
      <c r="AT360" s="764">
        <f t="shared" si="862"/>
        <v>0</v>
      </c>
      <c r="AU360" s="764">
        <f t="shared" si="862"/>
        <v>0</v>
      </c>
      <c r="AV360" s="764">
        <f t="shared" si="862"/>
        <v>0</v>
      </c>
      <c r="AW360" s="764">
        <f t="shared" si="862"/>
        <v>0</v>
      </c>
      <c r="AX360" s="764">
        <f t="shared" si="862"/>
        <v>0</v>
      </c>
      <c r="AY360" s="764">
        <f t="shared" si="862"/>
        <v>0</v>
      </c>
      <c r="AZ360" s="764">
        <f t="shared" si="862"/>
        <v>0</v>
      </c>
      <c r="BA360" s="764">
        <f t="shared" si="862"/>
        <v>0</v>
      </c>
      <c r="BB360" s="764">
        <f t="shared" si="862"/>
        <v>0</v>
      </c>
      <c r="BC360" s="764">
        <f t="shared" si="862"/>
        <v>0</v>
      </c>
      <c r="BD360" s="764">
        <f t="shared" si="862"/>
        <v>0</v>
      </c>
      <c r="BE360" s="764">
        <f t="shared" si="862"/>
        <v>0</v>
      </c>
      <c r="BF360" s="764">
        <f t="shared" si="842"/>
        <v>0</v>
      </c>
      <c r="BG360" s="764">
        <f t="shared" si="842"/>
        <v>0</v>
      </c>
      <c r="BH360" s="764">
        <f t="shared" si="842"/>
        <v>0</v>
      </c>
      <c r="BI360" s="764">
        <f t="shared" si="842"/>
        <v>0</v>
      </c>
      <c r="BJ360" s="764">
        <f t="shared" si="842"/>
        <v>0</v>
      </c>
      <c r="BK360" s="764">
        <f t="shared" si="842"/>
        <v>0</v>
      </c>
      <c r="BL360" s="764">
        <f t="shared" si="842"/>
        <v>0</v>
      </c>
      <c r="BM360" s="764">
        <f t="shared" si="842"/>
        <v>0</v>
      </c>
      <c r="BN360" s="764">
        <f t="shared" si="843"/>
        <v>0</v>
      </c>
      <c r="BO360" s="764">
        <f t="shared" si="843"/>
        <v>0</v>
      </c>
      <c r="BP360" s="764">
        <f t="shared" si="843"/>
        <v>0</v>
      </c>
      <c r="BQ360" s="764">
        <f t="shared" si="843"/>
        <v>0</v>
      </c>
      <c r="BR360" s="764">
        <f t="shared" si="843"/>
        <v>0</v>
      </c>
      <c r="BS360" s="764">
        <f t="shared" si="843"/>
        <v>0</v>
      </c>
      <c r="BT360" s="764">
        <f t="shared" si="843"/>
        <v>0</v>
      </c>
      <c r="BU360" s="764">
        <f t="shared" si="843"/>
        <v>0</v>
      </c>
      <c r="BV360" s="764">
        <f t="shared" si="843"/>
        <v>0</v>
      </c>
      <c r="BW360" s="764">
        <f t="shared" si="843"/>
        <v>0</v>
      </c>
      <c r="BX360" s="764">
        <f t="shared" si="844"/>
        <v>0</v>
      </c>
      <c r="BY360" s="764">
        <f t="shared" si="844"/>
        <v>0</v>
      </c>
      <c r="BZ360" s="764">
        <f t="shared" si="844"/>
        <v>0</v>
      </c>
      <c r="CA360" s="764">
        <f t="shared" si="844"/>
        <v>0</v>
      </c>
      <c r="CB360" s="764">
        <f t="shared" si="844"/>
        <v>0</v>
      </c>
      <c r="CC360" s="764">
        <f t="shared" si="844"/>
        <v>0</v>
      </c>
      <c r="CD360" s="764">
        <f t="shared" si="844"/>
        <v>0</v>
      </c>
      <c r="CE360" s="764">
        <f t="shared" si="844"/>
        <v>0</v>
      </c>
      <c r="CF360" s="764">
        <f t="shared" si="844"/>
        <v>0</v>
      </c>
      <c r="CG360" s="764">
        <f t="shared" si="844"/>
        <v>0</v>
      </c>
      <c r="CH360" s="764">
        <f t="shared" si="845"/>
        <v>0</v>
      </c>
      <c r="CI360" s="764">
        <f t="shared" si="845"/>
        <v>0</v>
      </c>
      <c r="CJ360" s="764">
        <f t="shared" si="845"/>
        <v>0</v>
      </c>
      <c r="CK360" s="764">
        <f t="shared" si="845"/>
        <v>0</v>
      </c>
      <c r="CL360" s="764">
        <f t="shared" si="845"/>
        <v>0</v>
      </c>
      <c r="CM360" s="764">
        <f t="shared" si="845"/>
        <v>0</v>
      </c>
      <c r="CN360" s="764">
        <f t="shared" si="845"/>
        <v>0</v>
      </c>
      <c r="CO360" s="764">
        <f t="shared" si="845"/>
        <v>0</v>
      </c>
      <c r="CP360" s="764">
        <f t="shared" si="845"/>
        <v>0</v>
      </c>
      <c r="CQ360" s="764">
        <f t="shared" si="845"/>
        <v>0</v>
      </c>
      <c r="CR360" s="764">
        <f t="shared" si="846"/>
        <v>0</v>
      </c>
      <c r="CS360" s="764">
        <f t="shared" si="846"/>
        <v>0</v>
      </c>
      <c r="CT360" s="764">
        <f t="shared" si="846"/>
        <v>0</v>
      </c>
      <c r="CU360" s="764">
        <f t="shared" si="846"/>
        <v>0</v>
      </c>
      <c r="CV360" s="764">
        <f t="shared" si="846"/>
        <v>0</v>
      </c>
      <c r="CW360" s="764">
        <f t="shared" si="846"/>
        <v>0</v>
      </c>
      <c r="CX360" s="764">
        <f t="shared" si="846"/>
        <v>0</v>
      </c>
      <c r="CY360" s="764">
        <f t="shared" si="846"/>
        <v>0</v>
      </c>
      <c r="CZ360" s="764">
        <f t="shared" si="846"/>
        <v>0</v>
      </c>
      <c r="DA360" s="764">
        <f t="shared" si="846"/>
        <v>0</v>
      </c>
      <c r="DB360" s="764">
        <f t="shared" si="847"/>
        <v>0</v>
      </c>
      <c r="DC360" s="764">
        <f t="shared" si="847"/>
        <v>0</v>
      </c>
      <c r="DD360" s="764">
        <f t="shared" si="847"/>
        <v>0</v>
      </c>
      <c r="DE360" s="764">
        <f t="shared" si="847"/>
        <v>0</v>
      </c>
      <c r="DF360" s="764">
        <f t="shared" si="847"/>
        <v>0</v>
      </c>
      <c r="DG360" s="764">
        <f t="shared" si="847"/>
        <v>0</v>
      </c>
      <c r="DH360" s="764">
        <f t="shared" si="847"/>
        <v>0</v>
      </c>
      <c r="DI360" s="764">
        <f t="shared" si="847"/>
        <v>0</v>
      </c>
      <c r="DJ360" s="764">
        <f t="shared" si="847"/>
        <v>0</v>
      </c>
      <c r="DK360" s="764">
        <f t="shared" si="847"/>
        <v>0</v>
      </c>
      <c r="DL360" s="764">
        <f t="shared" si="848"/>
        <v>0</v>
      </c>
      <c r="DM360" s="764">
        <f t="shared" si="848"/>
        <v>0</v>
      </c>
      <c r="DN360" s="764">
        <f t="shared" si="848"/>
        <v>0</v>
      </c>
      <c r="DO360" s="764">
        <f t="shared" si="848"/>
        <v>0</v>
      </c>
      <c r="DP360" s="764">
        <f t="shared" si="848"/>
        <v>0</v>
      </c>
      <c r="DQ360" s="764">
        <f t="shared" si="848"/>
        <v>0</v>
      </c>
      <c r="DR360" s="764">
        <f t="shared" si="848"/>
        <v>0</v>
      </c>
      <c r="DS360" s="764">
        <f t="shared" si="848"/>
        <v>0</v>
      </c>
      <c r="DT360" s="764">
        <f t="shared" si="848"/>
        <v>0</v>
      </c>
      <c r="DU360" s="764">
        <f t="shared" si="848"/>
        <v>0</v>
      </c>
      <c r="DV360" s="764">
        <f t="shared" si="849"/>
        <v>0</v>
      </c>
      <c r="DW360" s="764">
        <f t="shared" si="849"/>
        <v>0</v>
      </c>
      <c r="DX360" s="764">
        <f t="shared" si="849"/>
        <v>0</v>
      </c>
      <c r="DY360" s="764">
        <f t="shared" si="849"/>
        <v>0</v>
      </c>
      <c r="DZ360" s="764">
        <f t="shared" si="849"/>
        <v>0</v>
      </c>
      <c r="EA360" s="764">
        <f t="shared" si="849"/>
        <v>0</v>
      </c>
      <c r="EB360" s="764">
        <f t="shared" si="849"/>
        <v>0</v>
      </c>
      <c r="EC360" s="764">
        <f t="shared" si="849"/>
        <v>0</v>
      </c>
      <c r="ED360" s="764">
        <f t="shared" si="849"/>
        <v>0</v>
      </c>
      <c r="EE360" s="764">
        <f t="shared" si="849"/>
        <v>0</v>
      </c>
      <c r="EF360" s="764">
        <f t="shared" si="850"/>
        <v>0</v>
      </c>
      <c r="EG360" s="764">
        <f t="shared" si="850"/>
        <v>0</v>
      </c>
      <c r="EH360" s="764">
        <f t="shared" si="850"/>
        <v>0</v>
      </c>
      <c r="EI360" s="764">
        <f t="shared" si="850"/>
        <v>0</v>
      </c>
      <c r="EJ360" s="764">
        <f t="shared" si="850"/>
        <v>0</v>
      </c>
      <c r="EK360" s="764">
        <f t="shared" si="850"/>
        <v>0</v>
      </c>
      <c r="EL360" s="764">
        <f t="shared" si="850"/>
        <v>0</v>
      </c>
      <c r="EM360" s="764">
        <f t="shared" si="850"/>
        <v>0</v>
      </c>
      <c r="EN360" s="764">
        <f t="shared" si="850"/>
        <v>0</v>
      </c>
      <c r="EO360" s="764">
        <f t="shared" si="850"/>
        <v>0</v>
      </c>
      <c r="EP360" s="764">
        <f t="shared" si="851"/>
        <v>0</v>
      </c>
      <c r="EQ360" s="764">
        <f t="shared" si="851"/>
        <v>0</v>
      </c>
      <c r="ER360" s="764">
        <f t="shared" si="851"/>
        <v>0</v>
      </c>
      <c r="ES360" s="764">
        <f t="shared" si="851"/>
        <v>0</v>
      </c>
      <c r="ET360" s="764">
        <f t="shared" si="851"/>
        <v>0</v>
      </c>
      <c r="EU360" s="764">
        <f t="shared" si="851"/>
        <v>0</v>
      </c>
      <c r="EV360" s="764">
        <f t="shared" si="851"/>
        <v>0</v>
      </c>
      <c r="EW360" s="764">
        <f t="shared" si="851"/>
        <v>0</v>
      </c>
      <c r="EX360" s="764">
        <f t="shared" si="851"/>
        <v>0</v>
      </c>
      <c r="EY360" s="764">
        <f t="shared" si="851"/>
        <v>0</v>
      </c>
      <c r="EZ360" s="764">
        <f t="shared" si="852"/>
        <v>0</v>
      </c>
      <c r="FA360" s="764">
        <f t="shared" si="852"/>
        <v>0</v>
      </c>
      <c r="FB360" s="764">
        <f t="shared" si="852"/>
        <v>0</v>
      </c>
      <c r="FC360" s="764">
        <f t="shared" si="852"/>
        <v>0</v>
      </c>
      <c r="FD360" s="764">
        <f t="shared" si="852"/>
        <v>0</v>
      </c>
      <c r="FE360" s="764">
        <f t="shared" si="852"/>
        <v>0</v>
      </c>
      <c r="FF360" s="764">
        <f t="shared" si="852"/>
        <v>0</v>
      </c>
      <c r="FG360" s="764">
        <f t="shared" si="852"/>
        <v>0</v>
      </c>
      <c r="FH360" s="764">
        <f t="shared" si="852"/>
        <v>0</v>
      </c>
      <c r="FI360" s="764">
        <f t="shared" si="852"/>
        <v>0</v>
      </c>
      <c r="FJ360" s="764">
        <f t="shared" si="853"/>
        <v>0</v>
      </c>
      <c r="FK360" s="764">
        <f t="shared" si="853"/>
        <v>0</v>
      </c>
      <c r="FL360" s="764">
        <f t="shared" si="853"/>
        <v>0</v>
      </c>
      <c r="FM360" s="764">
        <f t="shared" si="853"/>
        <v>0</v>
      </c>
      <c r="FN360" s="764">
        <f t="shared" si="853"/>
        <v>0</v>
      </c>
      <c r="FO360" s="764">
        <f t="shared" si="853"/>
        <v>0</v>
      </c>
      <c r="FP360" s="764">
        <f t="shared" si="853"/>
        <v>0</v>
      </c>
      <c r="FQ360" s="764">
        <f t="shared" si="853"/>
        <v>0</v>
      </c>
      <c r="FR360" s="764">
        <f t="shared" si="853"/>
        <v>0</v>
      </c>
      <c r="FS360" s="764">
        <f t="shared" si="853"/>
        <v>0</v>
      </c>
      <c r="FT360" s="764">
        <f t="shared" si="854"/>
        <v>0</v>
      </c>
      <c r="FU360" s="764">
        <f t="shared" si="854"/>
        <v>0</v>
      </c>
      <c r="FV360" s="764">
        <f t="shared" si="854"/>
        <v>0</v>
      </c>
      <c r="FW360" s="764">
        <f t="shared" si="854"/>
        <v>0</v>
      </c>
      <c r="FX360" s="764">
        <f t="shared" si="854"/>
        <v>0</v>
      </c>
      <c r="FY360" s="764">
        <f t="shared" si="854"/>
        <v>0</v>
      </c>
      <c r="FZ360" s="764">
        <f t="shared" si="854"/>
        <v>0</v>
      </c>
      <c r="GA360" s="764">
        <f t="shared" si="854"/>
        <v>0</v>
      </c>
      <c r="GB360" s="764">
        <f t="shared" si="854"/>
        <v>0</v>
      </c>
      <c r="GC360" s="764">
        <f t="shared" si="854"/>
        <v>0</v>
      </c>
      <c r="GD360" s="764">
        <f t="shared" si="855"/>
        <v>0</v>
      </c>
      <c r="GE360" s="764">
        <f t="shared" si="855"/>
        <v>0</v>
      </c>
      <c r="GF360" s="764">
        <f t="shared" si="855"/>
        <v>0</v>
      </c>
      <c r="GG360" s="764">
        <f t="shared" si="855"/>
        <v>0</v>
      </c>
      <c r="GH360" s="764">
        <f t="shared" si="855"/>
        <v>0</v>
      </c>
      <c r="GI360" s="764">
        <f t="shared" si="855"/>
        <v>0</v>
      </c>
      <c r="GJ360" s="764">
        <f t="shared" si="855"/>
        <v>0</v>
      </c>
      <c r="GK360" s="764">
        <f t="shared" si="855"/>
        <v>0</v>
      </c>
      <c r="GL360" s="764">
        <f t="shared" si="855"/>
        <v>0</v>
      </c>
      <c r="GM360" s="764">
        <f t="shared" si="855"/>
        <v>0</v>
      </c>
      <c r="GN360" s="764">
        <f t="shared" si="856"/>
        <v>0</v>
      </c>
      <c r="GO360" s="764">
        <f t="shared" si="856"/>
        <v>0</v>
      </c>
      <c r="GP360" s="764">
        <f t="shared" si="856"/>
        <v>0</v>
      </c>
      <c r="GQ360" s="764">
        <f t="shared" si="856"/>
        <v>0</v>
      </c>
      <c r="GR360" s="764">
        <f t="shared" si="856"/>
        <v>0</v>
      </c>
      <c r="GS360" s="764">
        <f t="shared" si="856"/>
        <v>0</v>
      </c>
      <c r="GT360" s="764">
        <f t="shared" si="856"/>
        <v>0</v>
      </c>
      <c r="GU360" s="764">
        <f t="shared" si="856"/>
        <v>0</v>
      </c>
      <c r="GV360" s="764">
        <f t="shared" si="856"/>
        <v>0</v>
      </c>
      <c r="GW360" s="764">
        <f t="shared" si="856"/>
        <v>0</v>
      </c>
      <c r="GX360" s="764">
        <f t="shared" si="857"/>
        <v>0</v>
      </c>
      <c r="GY360" s="764">
        <f t="shared" si="857"/>
        <v>0</v>
      </c>
      <c r="GZ360" s="764">
        <f t="shared" si="857"/>
        <v>0</v>
      </c>
      <c r="HA360" s="764">
        <f t="shared" si="857"/>
        <v>0</v>
      </c>
      <c r="HB360" s="764">
        <f t="shared" si="857"/>
        <v>0</v>
      </c>
      <c r="HC360" s="764">
        <f t="shared" si="857"/>
        <v>0</v>
      </c>
      <c r="HD360" s="764">
        <f t="shared" si="857"/>
        <v>0</v>
      </c>
      <c r="HE360" s="764">
        <f t="shared" si="857"/>
        <v>0</v>
      </c>
      <c r="HF360" s="764">
        <f t="shared" si="857"/>
        <v>0</v>
      </c>
      <c r="HG360" s="764">
        <f t="shared" si="857"/>
        <v>0</v>
      </c>
      <c r="HH360" s="764">
        <f t="shared" si="858"/>
        <v>0</v>
      </c>
      <c r="HI360" s="764">
        <f t="shared" si="858"/>
        <v>0</v>
      </c>
      <c r="HJ360" s="764">
        <f t="shared" si="858"/>
        <v>0</v>
      </c>
      <c r="HK360" s="764">
        <f t="shared" si="858"/>
        <v>0</v>
      </c>
      <c r="HL360" s="764">
        <f t="shared" si="858"/>
        <v>0</v>
      </c>
      <c r="HM360" s="764">
        <f t="shared" si="858"/>
        <v>0</v>
      </c>
      <c r="HN360" s="764">
        <f t="shared" si="858"/>
        <v>0</v>
      </c>
      <c r="HO360" s="764">
        <f t="shared" si="858"/>
        <v>0</v>
      </c>
      <c r="HP360" s="764">
        <f t="shared" si="858"/>
        <v>0</v>
      </c>
      <c r="HQ360" s="764">
        <f t="shared" si="858"/>
        <v>0</v>
      </c>
      <c r="HR360" s="764">
        <f t="shared" si="859"/>
        <v>0</v>
      </c>
      <c r="HS360" s="764">
        <f t="shared" si="859"/>
        <v>0</v>
      </c>
      <c r="HT360" s="764">
        <f t="shared" si="859"/>
        <v>0</v>
      </c>
      <c r="HU360" s="764">
        <f t="shared" si="859"/>
        <v>0</v>
      </c>
      <c r="HV360" s="764">
        <f t="shared" si="859"/>
        <v>0</v>
      </c>
      <c r="HW360" s="764">
        <f t="shared" si="859"/>
        <v>0</v>
      </c>
      <c r="HX360" s="764">
        <f t="shared" si="859"/>
        <v>0</v>
      </c>
      <c r="HY360" s="764">
        <f t="shared" si="859"/>
        <v>0</v>
      </c>
      <c r="HZ360" s="764">
        <f t="shared" si="859"/>
        <v>0</v>
      </c>
      <c r="IA360" s="764">
        <f t="shared" si="859"/>
        <v>0</v>
      </c>
      <c r="IB360" s="764">
        <f t="shared" si="860"/>
        <v>0</v>
      </c>
      <c r="IC360" s="764">
        <f t="shared" si="860"/>
        <v>0</v>
      </c>
      <c r="ID360" s="764">
        <f t="shared" si="860"/>
        <v>0</v>
      </c>
      <c r="IE360" s="764">
        <f t="shared" si="860"/>
        <v>0</v>
      </c>
      <c r="IF360" s="764">
        <f t="shared" si="860"/>
        <v>0</v>
      </c>
      <c r="IG360" s="764">
        <f t="shared" si="860"/>
        <v>0</v>
      </c>
      <c r="IH360" s="764">
        <f t="shared" si="860"/>
        <v>0</v>
      </c>
      <c r="II360" s="764">
        <f t="shared" si="860"/>
        <v>0</v>
      </c>
      <c r="IJ360" s="764">
        <f t="shared" si="860"/>
        <v>0</v>
      </c>
      <c r="IK360" s="764">
        <f t="shared" si="860"/>
        <v>0</v>
      </c>
      <c r="IL360" s="764">
        <f t="shared" si="861"/>
        <v>0</v>
      </c>
      <c r="IM360" s="764">
        <f t="shared" si="861"/>
        <v>0</v>
      </c>
      <c r="IN360" s="764">
        <f t="shared" si="861"/>
        <v>0</v>
      </c>
      <c r="IO360" s="764">
        <f t="shared" si="861"/>
        <v>0</v>
      </c>
      <c r="IP360" s="764">
        <f t="shared" si="861"/>
        <v>0</v>
      </c>
      <c r="IQ360" s="764">
        <f t="shared" si="861"/>
        <v>0</v>
      </c>
      <c r="IR360" s="764">
        <f t="shared" si="861"/>
        <v>0</v>
      </c>
      <c r="IS360" s="764">
        <f t="shared" si="861"/>
        <v>0</v>
      </c>
      <c r="IT360" s="764">
        <f t="shared" si="861"/>
        <v>0</v>
      </c>
      <c r="IU360" s="764">
        <f t="shared" si="861"/>
        <v>0</v>
      </c>
      <c r="IV360" s="764">
        <f t="shared" si="861"/>
        <v>0</v>
      </c>
      <c r="IW360" s="764">
        <f t="shared" si="861"/>
        <v>0</v>
      </c>
      <c r="IX360" s="764">
        <f t="shared" si="861"/>
        <v>0</v>
      </c>
      <c r="IY360" s="764">
        <f t="shared" si="861"/>
        <v>0</v>
      </c>
      <c r="IZ360" s="764">
        <f t="shared" si="861"/>
        <v>0</v>
      </c>
      <c r="JA360" s="764">
        <f t="shared" si="861"/>
        <v>0</v>
      </c>
      <c r="JB360" s="764">
        <f t="shared" si="861"/>
        <v>0</v>
      </c>
      <c r="JC360" s="764">
        <f t="shared" si="861"/>
        <v>0</v>
      </c>
      <c r="JD360" s="764">
        <f t="shared" si="841"/>
        <v>0</v>
      </c>
      <c r="JE360" s="764">
        <f t="shared" si="841"/>
        <v>0</v>
      </c>
      <c r="JF360" s="764">
        <f t="shared" si="841"/>
        <v>0</v>
      </c>
      <c r="JG360" s="764">
        <f t="shared" si="841"/>
        <v>0</v>
      </c>
      <c r="JH360" s="764">
        <f t="shared" si="841"/>
        <v>0</v>
      </c>
      <c r="JI360" s="764">
        <f t="shared" si="841"/>
        <v>0</v>
      </c>
      <c r="JJ360" s="764">
        <f t="shared" si="841"/>
        <v>0</v>
      </c>
      <c r="JK360" s="764">
        <f t="shared" si="841"/>
        <v>0</v>
      </c>
      <c r="JL360" s="764">
        <f t="shared" si="861"/>
        <v>0</v>
      </c>
      <c r="JM360" s="764">
        <f t="shared" si="861"/>
        <v>0</v>
      </c>
      <c r="JN360" s="764">
        <f t="shared" si="861"/>
        <v>0</v>
      </c>
      <c r="JO360" s="764">
        <f t="shared" si="861"/>
        <v>0</v>
      </c>
      <c r="JP360" s="764">
        <f t="shared" si="861"/>
        <v>0</v>
      </c>
      <c r="JQ360" s="764">
        <f t="shared" si="789"/>
        <v>0</v>
      </c>
      <c r="JR360" s="764">
        <f t="shared" si="789"/>
        <v>0</v>
      </c>
      <c r="JS360" s="764">
        <f t="shared" si="861"/>
        <v>0</v>
      </c>
      <c r="JT360" s="765">
        <f t="shared" si="790"/>
        <v>0</v>
      </c>
      <c r="JU360" s="229">
        <f t="shared" si="791"/>
        <v>0</v>
      </c>
    </row>
    <row r="361" spans="1:281" ht="12.75" customHeight="1">
      <c r="A361" s="57"/>
      <c r="B361" s="52"/>
      <c r="C361" s="52"/>
      <c r="D361" s="62"/>
      <c r="E361" s="743" t="str">
        <f t="shared" si="768"/>
        <v xml:space="preserve"> </v>
      </c>
      <c r="F361" s="56"/>
      <c r="G361" s="228"/>
      <c r="H361" s="744">
        <f>SUMIF(Ajuste!$C$8:$C$483,$B$6:$B$499,Ajuste!$E$8:$E$483)</f>
        <v>0</v>
      </c>
      <c r="I361" s="744">
        <f>SUMIF(Ajuste!$C$8:$C$483,$B$6:$B$499,Ajuste!$F$8:$F$483)</f>
        <v>0</v>
      </c>
      <c r="J361" s="229">
        <f t="shared" si="792"/>
        <v>0</v>
      </c>
      <c r="K361" s="764">
        <f t="shared" si="842"/>
        <v>0</v>
      </c>
      <c r="L361" s="764">
        <f t="shared" si="862"/>
        <v>0</v>
      </c>
      <c r="M361" s="764">
        <f t="shared" si="862"/>
        <v>0</v>
      </c>
      <c r="N361" s="764">
        <f t="shared" si="862"/>
        <v>0</v>
      </c>
      <c r="O361" s="764">
        <f t="shared" si="862"/>
        <v>0</v>
      </c>
      <c r="P361" s="764">
        <f t="shared" si="862"/>
        <v>0</v>
      </c>
      <c r="Q361" s="764">
        <f t="shared" si="862"/>
        <v>0</v>
      </c>
      <c r="R361" s="764">
        <f t="shared" si="862"/>
        <v>0</v>
      </c>
      <c r="S361" s="764">
        <f t="shared" si="862"/>
        <v>0</v>
      </c>
      <c r="T361" s="764">
        <f t="shared" si="862"/>
        <v>0</v>
      </c>
      <c r="U361" s="764">
        <f t="shared" si="862"/>
        <v>0</v>
      </c>
      <c r="V361" s="764">
        <f t="shared" si="862"/>
        <v>0</v>
      </c>
      <c r="W361" s="764">
        <f t="shared" si="862"/>
        <v>0</v>
      </c>
      <c r="X361" s="764">
        <f t="shared" si="862"/>
        <v>0</v>
      </c>
      <c r="Y361" s="764">
        <f t="shared" si="862"/>
        <v>0</v>
      </c>
      <c r="Z361" s="764">
        <f t="shared" si="862"/>
        <v>0</v>
      </c>
      <c r="AA361" s="764">
        <f t="shared" si="862"/>
        <v>0</v>
      </c>
      <c r="AB361" s="764">
        <f t="shared" si="862"/>
        <v>0</v>
      </c>
      <c r="AC361" s="764">
        <f t="shared" si="862"/>
        <v>0</v>
      </c>
      <c r="AD361" s="764">
        <f t="shared" si="862"/>
        <v>0</v>
      </c>
      <c r="AE361" s="764">
        <f t="shared" si="862"/>
        <v>0</v>
      </c>
      <c r="AF361" s="764">
        <f t="shared" si="862"/>
        <v>0</v>
      </c>
      <c r="AG361" s="764">
        <f t="shared" si="862"/>
        <v>0</v>
      </c>
      <c r="AH361" s="764">
        <f t="shared" si="862"/>
        <v>0</v>
      </c>
      <c r="AI361" s="764">
        <f t="shared" si="862"/>
        <v>0</v>
      </c>
      <c r="AJ361" s="764">
        <f t="shared" si="862"/>
        <v>0</v>
      </c>
      <c r="AK361" s="764">
        <f t="shared" si="862"/>
        <v>0</v>
      </c>
      <c r="AL361" s="764">
        <f t="shared" si="862"/>
        <v>0</v>
      </c>
      <c r="AM361" s="764">
        <f t="shared" si="862"/>
        <v>0</v>
      </c>
      <c r="AN361" s="764">
        <f t="shared" si="862"/>
        <v>0</v>
      </c>
      <c r="AO361" s="764">
        <f t="shared" si="862"/>
        <v>0</v>
      </c>
      <c r="AP361" s="764">
        <f t="shared" si="862"/>
        <v>0</v>
      </c>
      <c r="AQ361" s="764">
        <f t="shared" si="862"/>
        <v>0</v>
      </c>
      <c r="AR361" s="764">
        <f t="shared" si="862"/>
        <v>0</v>
      </c>
      <c r="AS361" s="764">
        <f t="shared" si="862"/>
        <v>0</v>
      </c>
      <c r="AT361" s="764">
        <f t="shared" si="862"/>
        <v>0</v>
      </c>
      <c r="AU361" s="764">
        <f t="shared" si="862"/>
        <v>0</v>
      </c>
      <c r="AV361" s="764">
        <f t="shared" si="862"/>
        <v>0</v>
      </c>
      <c r="AW361" s="764">
        <f t="shared" si="862"/>
        <v>0</v>
      </c>
      <c r="AX361" s="764">
        <f t="shared" si="862"/>
        <v>0</v>
      </c>
      <c r="AY361" s="764">
        <f t="shared" si="862"/>
        <v>0</v>
      </c>
      <c r="AZ361" s="764">
        <f t="shared" si="862"/>
        <v>0</v>
      </c>
      <c r="BA361" s="764">
        <f t="shared" si="862"/>
        <v>0</v>
      </c>
      <c r="BB361" s="764">
        <f t="shared" si="862"/>
        <v>0</v>
      </c>
      <c r="BC361" s="764">
        <f t="shared" si="862"/>
        <v>0</v>
      </c>
      <c r="BD361" s="764">
        <f t="shared" si="862"/>
        <v>0</v>
      </c>
      <c r="BE361" s="764">
        <f t="shared" si="862"/>
        <v>0</v>
      </c>
      <c r="BF361" s="764">
        <f t="shared" si="842"/>
        <v>0</v>
      </c>
      <c r="BG361" s="764">
        <f t="shared" si="842"/>
        <v>0</v>
      </c>
      <c r="BH361" s="764">
        <f t="shared" si="842"/>
        <v>0</v>
      </c>
      <c r="BI361" s="764">
        <f t="shared" si="842"/>
        <v>0</v>
      </c>
      <c r="BJ361" s="764">
        <f t="shared" si="842"/>
        <v>0</v>
      </c>
      <c r="BK361" s="764">
        <f t="shared" si="842"/>
        <v>0</v>
      </c>
      <c r="BL361" s="764">
        <f t="shared" si="842"/>
        <v>0</v>
      </c>
      <c r="BM361" s="764">
        <f t="shared" si="842"/>
        <v>0</v>
      </c>
      <c r="BN361" s="764">
        <f t="shared" si="843"/>
        <v>0</v>
      </c>
      <c r="BO361" s="764">
        <f t="shared" si="843"/>
        <v>0</v>
      </c>
      <c r="BP361" s="764">
        <f t="shared" si="843"/>
        <v>0</v>
      </c>
      <c r="BQ361" s="764">
        <f t="shared" si="843"/>
        <v>0</v>
      </c>
      <c r="BR361" s="764">
        <f t="shared" si="843"/>
        <v>0</v>
      </c>
      <c r="BS361" s="764">
        <f t="shared" si="843"/>
        <v>0</v>
      </c>
      <c r="BT361" s="764">
        <f t="shared" si="843"/>
        <v>0</v>
      </c>
      <c r="BU361" s="764">
        <f t="shared" si="843"/>
        <v>0</v>
      </c>
      <c r="BV361" s="764">
        <f t="shared" si="843"/>
        <v>0</v>
      </c>
      <c r="BW361" s="764">
        <f t="shared" si="843"/>
        <v>0</v>
      </c>
      <c r="BX361" s="764">
        <f t="shared" si="844"/>
        <v>0</v>
      </c>
      <c r="BY361" s="764">
        <f t="shared" si="844"/>
        <v>0</v>
      </c>
      <c r="BZ361" s="764">
        <f t="shared" si="844"/>
        <v>0</v>
      </c>
      <c r="CA361" s="764">
        <f t="shared" si="844"/>
        <v>0</v>
      </c>
      <c r="CB361" s="764">
        <f t="shared" si="844"/>
        <v>0</v>
      </c>
      <c r="CC361" s="764">
        <f t="shared" si="844"/>
        <v>0</v>
      </c>
      <c r="CD361" s="764">
        <f t="shared" si="844"/>
        <v>0</v>
      </c>
      <c r="CE361" s="764">
        <f t="shared" si="844"/>
        <v>0</v>
      </c>
      <c r="CF361" s="764">
        <f t="shared" si="844"/>
        <v>0</v>
      </c>
      <c r="CG361" s="764">
        <f t="shared" si="844"/>
        <v>0</v>
      </c>
      <c r="CH361" s="764">
        <f t="shared" si="845"/>
        <v>0</v>
      </c>
      <c r="CI361" s="764">
        <f t="shared" si="845"/>
        <v>0</v>
      </c>
      <c r="CJ361" s="764">
        <f t="shared" si="845"/>
        <v>0</v>
      </c>
      <c r="CK361" s="764">
        <f t="shared" si="845"/>
        <v>0</v>
      </c>
      <c r="CL361" s="764">
        <f t="shared" si="845"/>
        <v>0</v>
      </c>
      <c r="CM361" s="764">
        <f t="shared" si="845"/>
        <v>0</v>
      </c>
      <c r="CN361" s="764">
        <f t="shared" si="845"/>
        <v>0</v>
      </c>
      <c r="CO361" s="764">
        <f t="shared" si="845"/>
        <v>0</v>
      </c>
      <c r="CP361" s="764">
        <f t="shared" si="845"/>
        <v>0</v>
      </c>
      <c r="CQ361" s="764">
        <f t="shared" si="845"/>
        <v>0</v>
      </c>
      <c r="CR361" s="764">
        <f t="shared" si="846"/>
        <v>0</v>
      </c>
      <c r="CS361" s="764">
        <f t="shared" si="846"/>
        <v>0</v>
      </c>
      <c r="CT361" s="764">
        <f t="shared" si="846"/>
        <v>0</v>
      </c>
      <c r="CU361" s="764">
        <f t="shared" si="846"/>
        <v>0</v>
      </c>
      <c r="CV361" s="764">
        <f t="shared" si="846"/>
        <v>0</v>
      </c>
      <c r="CW361" s="764">
        <f t="shared" si="846"/>
        <v>0</v>
      </c>
      <c r="CX361" s="764">
        <f t="shared" si="846"/>
        <v>0</v>
      </c>
      <c r="CY361" s="764">
        <f t="shared" si="846"/>
        <v>0</v>
      </c>
      <c r="CZ361" s="764">
        <f t="shared" si="846"/>
        <v>0</v>
      </c>
      <c r="DA361" s="764">
        <f t="shared" si="846"/>
        <v>0</v>
      </c>
      <c r="DB361" s="764">
        <f t="shared" si="847"/>
        <v>0</v>
      </c>
      <c r="DC361" s="764">
        <f t="shared" si="847"/>
        <v>0</v>
      </c>
      <c r="DD361" s="764">
        <f t="shared" si="847"/>
        <v>0</v>
      </c>
      <c r="DE361" s="764">
        <f t="shared" si="847"/>
        <v>0</v>
      </c>
      <c r="DF361" s="764">
        <f t="shared" si="847"/>
        <v>0</v>
      </c>
      <c r="DG361" s="764">
        <f t="shared" si="847"/>
        <v>0</v>
      </c>
      <c r="DH361" s="764">
        <f t="shared" si="847"/>
        <v>0</v>
      </c>
      <c r="DI361" s="764">
        <f t="shared" si="847"/>
        <v>0</v>
      </c>
      <c r="DJ361" s="764">
        <f t="shared" si="847"/>
        <v>0</v>
      </c>
      <c r="DK361" s="764">
        <f t="shared" si="847"/>
        <v>0</v>
      </c>
      <c r="DL361" s="764">
        <f t="shared" si="848"/>
        <v>0</v>
      </c>
      <c r="DM361" s="764">
        <f t="shared" si="848"/>
        <v>0</v>
      </c>
      <c r="DN361" s="764">
        <f t="shared" si="848"/>
        <v>0</v>
      </c>
      <c r="DO361" s="764">
        <f t="shared" si="848"/>
        <v>0</v>
      </c>
      <c r="DP361" s="764">
        <f t="shared" si="848"/>
        <v>0</v>
      </c>
      <c r="DQ361" s="764">
        <f t="shared" si="848"/>
        <v>0</v>
      </c>
      <c r="DR361" s="764">
        <f t="shared" si="848"/>
        <v>0</v>
      </c>
      <c r="DS361" s="764">
        <f t="shared" si="848"/>
        <v>0</v>
      </c>
      <c r="DT361" s="764">
        <f t="shared" si="848"/>
        <v>0</v>
      </c>
      <c r="DU361" s="764">
        <f t="shared" si="848"/>
        <v>0</v>
      </c>
      <c r="DV361" s="764">
        <f t="shared" si="849"/>
        <v>0</v>
      </c>
      <c r="DW361" s="764">
        <f t="shared" si="849"/>
        <v>0</v>
      </c>
      <c r="DX361" s="764">
        <f t="shared" si="849"/>
        <v>0</v>
      </c>
      <c r="DY361" s="764">
        <f t="shared" si="849"/>
        <v>0</v>
      </c>
      <c r="DZ361" s="764">
        <f t="shared" si="849"/>
        <v>0</v>
      </c>
      <c r="EA361" s="764">
        <f t="shared" si="849"/>
        <v>0</v>
      </c>
      <c r="EB361" s="764">
        <f t="shared" si="849"/>
        <v>0</v>
      </c>
      <c r="EC361" s="764">
        <f t="shared" si="849"/>
        <v>0</v>
      </c>
      <c r="ED361" s="764">
        <f t="shared" si="849"/>
        <v>0</v>
      </c>
      <c r="EE361" s="764">
        <f t="shared" si="849"/>
        <v>0</v>
      </c>
      <c r="EF361" s="764">
        <f t="shared" si="850"/>
        <v>0</v>
      </c>
      <c r="EG361" s="764">
        <f t="shared" si="850"/>
        <v>0</v>
      </c>
      <c r="EH361" s="764">
        <f t="shared" si="850"/>
        <v>0</v>
      </c>
      <c r="EI361" s="764">
        <f t="shared" si="850"/>
        <v>0</v>
      </c>
      <c r="EJ361" s="764">
        <f t="shared" si="850"/>
        <v>0</v>
      </c>
      <c r="EK361" s="764">
        <f t="shared" si="850"/>
        <v>0</v>
      </c>
      <c r="EL361" s="764">
        <f t="shared" si="850"/>
        <v>0</v>
      </c>
      <c r="EM361" s="764">
        <f t="shared" si="850"/>
        <v>0</v>
      </c>
      <c r="EN361" s="764">
        <f t="shared" si="850"/>
        <v>0</v>
      </c>
      <c r="EO361" s="764">
        <f t="shared" si="850"/>
        <v>0</v>
      </c>
      <c r="EP361" s="764">
        <f t="shared" si="851"/>
        <v>0</v>
      </c>
      <c r="EQ361" s="764">
        <f t="shared" si="851"/>
        <v>0</v>
      </c>
      <c r="ER361" s="764">
        <f t="shared" si="851"/>
        <v>0</v>
      </c>
      <c r="ES361" s="764">
        <f t="shared" si="851"/>
        <v>0</v>
      </c>
      <c r="ET361" s="764">
        <f t="shared" si="851"/>
        <v>0</v>
      </c>
      <c r="EU361" s="764">
        <f t="shared" si="851"/>
        <v>0</v>
      </c>
      <c r="EV361" s="764">
        <f t="shared" si="851"/>
        <v>0</v>
      </c>
      <c r="EW361" s="764">
        <f t="shared" si="851"/>
        <v>0</v>
      </c>
      <c r="EX361" s="764">
        <f t="shared" si="851"/>
        <v>0</v>
      </c>
      <c r="EY361" s="764">
        <f t="shared" si="851"/>
        <v>0</v>
      </c>
      <c r="EZ361" s="764">
        <f t="shared" si="852"/>
        <v>0</v>
      </c>
      <c r="FA361" s="764">
        <f t="shared" si="852"/>
        <v>0</v>
      </c>
      <c r="FB361" s="764">
        <f t="shared" si="852"/>
        <v>0</v>
      </c>
      <c r="FC361" s="764">
        <f t="shared" si="852"/>
        <v>0</v>
      </c>
      <c r="FD361" s="764">
        <f t="shared" si="852"/>
        <v>0</v>
      </c>
      <c r="FE361" s="764">
        <f t="shared" si="852"/>
        <v>0</v>
      </c>
      <c r="FF361" s="764">
        <f t="shared" si="852"/>
        <v>0</v>
      </c>
      <c r="FG361" s="764">
        <f t="shared" si="852"/>
        <v>0</v>
      </c>
      <c r="FH361" s="764">
        <f t="shared" si="852"/>
        <v>0</v>
      </c>
      <c r="FI361" s="764">
        <f t="shared" si="852"/>
        <v>0</v>
      </c>
      <c r="FJ361" s="764">
        <f t="shared" si="853"/>
        <v>0</v>
      </c>
      <c r="FK361" s="764">
        <f t="shared" si="853"/>
        <v>0</v>
      </c>
      <c r="FL361" s="764">
        <f t="shared" si="853"/>
        <v>0</v>
      </c>
      <c r="FM361" s="764">
        <f t="shared" si="853"/>
        <v>0</v>
      </c>
      <c r="FN361" s="764">
        <f t="shared" si="853"/>
        <v>0</v>
      </c>
      <c r="FO361" s="764">
        <f t="shared" si="853"/>
        <v>0</v>
      </c>
      <c r="FP361" s="764">
        <f t="shared" si="853"/>
        <v>0</v>
      </c>
      <c r="FQ361" s="764">
        <f t="shared" si="853"/>
        <v>0</v>
      </c>
      <c r="FR361" s="764">
        <f t="shared" si="853"/>
        <v>0</v>
      </c>
      <c r="FS361" s="764">
        <f t="shared" si="853"/>
        <v>0</v>
      </c>
      <c r="FT361" s="764">
        <f t="shared" si="854"/>
        <v>0</v>
      </c>
      <c r="FU361" s="764">
        <f t="shared" si="854"/>
        <v>0</v>
      </c>
      <c r="FV361" s="764">
        <f t="shared" si="854"/>
        <v>0</v>
      </c>
      <c r="FW361" s="764">
        <f t="shared" si="854"/>
        <v>0</v>
      </c>
      <c r="FX361" s="764">
        <f t="shared" si="854"/>
        <v>0</v>
      </c>
      <c r="FY361" s="764">
        <f t="shared" si="854"/>
        <v>0</v>
      </c>
      <c r="FZ361" s="764">
        <f t="shared" si="854"/>
        <v>0</v>
      </c>
      <c r="GA361" s="764">
        <f t="shared" si="854"/>
        <v>0</v>
      </c>
      <c r="GB361" s="764">
        <f t="shared" si="854"/>
        <v>0</v>
      </c>
      <c r="GC361" s="764">
        <f t="shared" si="854"/>
        <v>0</v>
      </c>
      <c r="GD361" s="764">
        <f t="shared" si="855"/>
        <v>0</v>
      </c>
      <c r="GE361" s="764">
        <f t="shared" si="855"/>
        <v>0</v>
      </c>
      <c r="GF361" s="764">
        <f t="shared" si="855"/>
        <v>0</v>
      </c>
      <c r="GG361" s="764">
        <f t="shared" si="855"/>
        <v>0</v>
      </c>
      <c r="GH361" s="764">
        <f t="shared" si="855"/>
        <v>0</v>
      </c>
      <c r="GI361" s="764">
        <f t="shared" si="855"/>
        <v>0</v>
      </c>
      <c r="GJ361" s="764">
        <f t="shared" si="855"/>
        <v>0</v>
      </c>
      <c r="GK361" s="764">
        <f t="shared" si="855"/>
        <v>0</v>
      </c>
      <c r="GL361" s="764">
        <f t="shared" si="855"/>
        <v>0</v>
      </c>
      <c r="GM361" s="764">
        <f t="shared" si="855"/>
        <v>0</v>
      </c>
      <c r="GN361" s="764">
        <f t="shared" si="856"/>
        <v>0</v>
      </c>
      <c r="GO361" s="764">
        <f t="shared" si="856"/>
        <v>0</v>
      </c>
      <c r="GP361" s="764">
        <f t="shared" si="856"/>
        <v>0</v>
      </c>
      <c r="GQ361" s="764">
        <f t="shared" si="856"/>
        <v>0</v>
      </c>
      <c r="GR361" s="764">
        <f t="shared" si="856"/>
        <v>0</v>
      </c>
      <c r="GS361" s="764">
        <f t="shared" si="856"/>
        <v>0</v>
      </c>
      <c r="GT361" s="764">
        <f t="shared" si="856"/>
        <v>0</v>
      </c>
      <c r="GU361" s="764">
        <f t="shared" si="856"/>
        <v>0</v>
      </c>
      <c r="GV361" s="764">
        <f t="shared" si="856"/>
        <v>0</v>
      </c>
      <c r="GW361" s="764">
        <f t="shared" si="856"/>
        <v>0</v>
      </c>
      <c r="GX361" s="764">
        <f t="shared" si="857"/>
        <v>0</v>
      </c>
      <c r="GY361" s="764">
        <f t="shared" si="857"/>
        <v>0</v>
      </c>
      <c r="GZ361" s="764">
        <f t="shared" si="857"/>
        <v>0</v>
      </c>
      <c r="HA361" s="764">
        <f t="shared" si="857"/>
        <v>0</v>
      </c>
      <c r="HB361" s="764">
        <f t="shared" si="857"/>
        <v>0</v>
      </c>
      <c r="HC361" s="764">
        <f t="shared" si="857"/>
        <v>0</v>
      </c>
      <c r="HD361" s="764">
        <f t="shared" si="857"/>
        <v>0</v>
      </c>
      <c r="HE361" s="764">
        <f t="shared" si="857"/>
        <v>0</v>
      </c>
      <c r="HF361" s="764">
        <f t="shared" si="857"/>
        <v>0</v>
      </c>
      <c r="HG361" s="764">
        <f t="shared" si="857"/>
        <v>0</v>
      </c>
      <c r="HH361" s="764">
        <f t="shared" si="858"/>
        <v>0</v>
      </c>
      <c r="HI361" s="764">
        <f t="shared" si="858"/>
        <v>0</v>
      </c>
      <c r="HJ361" s="764">
        <f t="shared" si="858"/>
        <v>0</v>
      </c>
      <c r="HK361" s="764">
        <f t="shared" si="858"/>
        <v>0</v>
      </c>
      <c r="HL361" s="764">
        <f t="shared" si="858"/>
        <v>0</v>
      </c>
      <c r="HM361" s="764">
        <f t="shared" si="858"/>
        <v>0</v>
      </c>
      <c r="HN361" s="764">
        <f t="shared" si="858"/>
        <v>0</v>
      </c>
      <c r="HO361" s="764">
        <f t="shared" si="858"/>
        <v>0</v>
      </c>
      <c r="HP361" s="764">
        <f t="shared" si="858"/>
        <v>0</v>
      </c>
      <c r="HQ361" s="764">
        <f t="shared" si="858"/>
        <v>0</v>
      </c>
      <c r="HR361" s="764">
        <f t="shared" si="859"/>
        <v>0</v>
      </c>
      <c r="HS361" s="764">
        <f t="shared" si="859"/>
        <v>0</v>
      </c>
      <c r="HT361" s="764">
        <f t="shared" si="859"/>
        <v>0</v>
      </c>
      <c r="HU361" s="764">
        <f t="shared" si="859"/>
        <v>0</v>
      </c>
      <c r="HV361" s="764">
        <f t="shared" si="859"/>
        <v>0</v>
      </c>
      <c r="HW361" s="764">
        <f t="shared" si="859"/>
        <v>0</v>
      </c>
      <c r="HX361" s="764">
        <f t="shared" si="859"/>
        <v>0</v>
      </c>
      <c r="HY361" s="764">
        <f t="shared" si="859"/>
        <v>0</v>
      </c>
      <c r="HZ361" s="764">
        <f t="shared" si="859"/>
        <v>0</v>
      </c>
      <c r="IA361" s="764">
        <f t="shared" si="859"/>
        <v>0</v>
      </c>
      <c r="IB361" s="764">
        <f t="shared" si="860"/>
        <v>0</v>
      </c>
      <c r="IC361" s="764">
        <f t="shared" si="860"/>
        <v>0</v>
      </c>
      <c r="ID361" s="764">
        <f t="shared" si="860"/>
        <v>0</v>
      </c>
      <c r="IE361" s="764">
        <f t="shared" si="860"/>
        <v>0</v>
      </c>
      <c r="IF361" s="764">
        <f t="shared" si="860"/>
        <v>0</v>
      </c>
      <c r="IG361" s="764">
        <f t="shared" si="860"/>
        <v>0</v>
      </c>
      <c r="IH361" s="764">
        <f t="shared" si="860"/>
        <v>0</v>
      </c>
      <c r="II361" s="764">
        <f t="shared" si="860"/>
        <v>0</v>
      </c>
      <c r="IJ361" s="764">
        <f t="shared" si="860"/>
        <v>0</v>
      </c>
      <c r="IK361" s="764">
        <f t="shared" si="860"/>
        <v>0</v>
      </c>
      <c r="IL361" s="764">
        <f t="shared" si="861"/>
        <v>0</v>
      </c>
      <c r="IM361" s="764">
        <f t="shared" si="861"/>
        <v>0</v>
      </c>
      <c r="IN361" s="764">
        <f t="shared" si="861"/>
        <v>0</v>
      </c>
      <c r="IO361" s="764">
        <f t="shared" si="861"/>
        <v>0</v>
      </c>
      <c r="IP361" s="764">
        <f t="shared" si="861"/>
        <v>0</v>
      </c>
      <c r="IQ361" s="764">
        <f t="shared" si="861"/>
        <v>0</v>
      </c>
      <c r="IR361" s="764">
        <f t="shared" si="861"/>
        <v>0</v>
      </c>
      <c r="IS361" s="764">
        <f t="shared" si="861"/>
        <v>0</v>
      </c>
      <c r="IT361" s="764">
        <f t="shared" si="861"/>
        <v>0</v>
      </c>
      <c r="IU361" s="764">
        <f t="shared" si="861"/>
        <v>0</v>
      </c>
      <c r="IV361" s="764">
        <f t="shared" si="861"/>
        <v>0</v>
      </c>
      <c r="IW361" s="764">
        <f t="shared" si="861"/>
        <v>0</v>
      </c>
      <c r="IX361" s="764">
        <f t="shared" si="861"/>
        <v>0</v>
      </c>
      <c r="IY361" s="764">
        <f t="shared" si="861"/>
        <v>0</v>
      </c>
      <c r="IZ361" s="764">
        <f t="shared" si="861"/>
        <v>0</v>
      </c>
      <c r="JA361" s="764">
        <f t="shared" si="861"/>
        <v>0</v>
      </c>
      <c r="JB361" s="764">
        <f t="shared" si="861"/>
        <v>0</v>
      </c>
      <c r="JC361" s="764">
        <f t="shared" si="861"/>
        <v>0</v>
      </c>
      <c r="JD361" s="764">
        <f t="shared" si="841"/>
        <v>0</v>
      </c>
      <c r="JE361" s="764">
        <f t="shared" si="841"/>
        <v>0</v>
      </c>
      <c r="JF361" s="764">
        <f t="shared" si="841"/>
        <v>0</v>
      </c>
      <c r="JG361" s="764">
        <f t="shared" si="841"/>
        <v>0</v>
      </c>
      <c r="JH361" s="764">
        <f t="shared" si="841"/>
        <v>0</v>
      </c>
      <c r="JI361" s="764">
        <f t="shared" si="841"/>
        <v>0</v>
      </c>
      <c r="JJ361" s="764">
        <f t="shared" si="841"/>
        <v>0</v>
      </c>
      <c r="JK361" s="764">
        <f t="shared" si="841"/>
        <v>0</v>
      </c>
      <c r="JL361" s="764">
        <f t="shared" si="861"/>
        <v>0</v>
      </c>
      <c r="JM361" s="764">
        <f t="shared" si="861"/>
        <v>0</v>
      </c>
      <c r="JN361" s="764">
        <f t="shared" si="861"/>
        <v>0</v>
      </c>
      <c r="JO361" s="764">
        <f t="shared" si="861"/>
        <v>0</v>
      </c>
      <c r="JP361" s="764">
        <f t="shared" si="861"/>
        <v>0</v>
      </c>
      <c r="JQ361" s="764">
        <f t="shared" si="789"/>
        <v>0</v>
      </c>
      <c r="JR361" s="764">
        <f t="shared" si="789"/>
        <v>0</v>
      </c>
      <c r="JS361" s="764">
        <f t="shared" si="861"/>
        <v>0</v>
      </c>
      <c r="JT361" s="765">
        <f t="shared" si="790"/>
        <v>0</v>
      </c>
      <c r="JU361" s="229">
        <f t="shared" si="791"/>
        <v>0</v>
      </c>
    </row>
    <row r="362" spans="1:281" ht="12.75" customHeight="1">
      <c r="A362" s="57"/>
      <c r="B362" s="52"/>
      <c r="C362" s="52"/>
      <c r="D362" s="62"/>
      <c r="E362" s="743" t="str">
        <f t="shared" si="768"/>
        <v xml:space="preserve"> </v>
      </c>
      <c r="F362" s="56"/>
      <c r="G362" s="228"/>
      <c r="H362" s="744">
        <f>SUMIF(Ajuste!$C$8:$C$483,$B$6:$B$499,Ajuste!$E$8:$E$483)</f>
        <v>0</v>
      </c>
      <c r="I362" s="744">
        <f>SUMIF(Ajuste!$C$8:$C$483,$B$6:$B$499,Ajuste!$F$8:$F$483)</f>
        <v>0</v>
      </c>
      <c r="J362" s="229">
        <f t="shared" si="792"/>
        <v>0</v>
      </c>
      <c r="K362" s="764">
        <f t="shared" si="842"/>
        <v>0</v>
      </c>
      <c r="L362" s="764">
        <f t="shared" si="862"/>
        <v>0</v>
      </c>
      <c r="M362" s="764">
        <f t="shared" si="862"/>
        <v>0</v>
      </c>
      <c r="N362" s="764">
        <f t="shared" si="862"/>
        <v>0</v>
      </c>
      <c r="O362" s="764">
        <f t="shared" si="862"/>
        <v>0</v>
      </c>
      <c r="P362" s="764">
        <f t="shared" si="862"/>
        <v>0</v>
      </c>
      <c r="Q362" s="764">
        <f t="shared" si="862"/>
        <v>0</v>
      </c>
      <c r="R362" s="764">
        <f t="shared" si="862"/>
        <v>0</v>
      </c>
      <c r="S362" s="764">
        <f t="shared" si="862"/>
        <v>0</v>
      </c>
      <c r="T362" s="764">
        <f t="shared" si="862"/>
        <v>0</v>
      </c>
      <c r="U362" s="764">
        <f t="shared" si="862"/>
        <v>0</v>
      </c>
      <c r="V362" s="764">
        <f t="shared" si="862"/>
        <v>0</v>
      </c>
      <c r="W362" s="764">
        <f t="shared" si="862"/>
        <v>0</v>
      </c>
      <c r="X362" s="764">
        <f t="shared" si="862"/>
        <v>0</v>
      </c>
      <c r="Y362" s="764">
        <f t="shared" si="862"/>
        <v>0</v>
      </c>
      <c r="Z362" s="764">
        <f t="shared" si="862"/>
        <v>0</v>
      </c>
      <c r="AA362" s="764">
        <f t="shared" si="862"/>
        <v>0</v>
      </c>
      <c r="AB362" s="764">
        <f t="shared" si="862"/>
        <v>0</v>
      </c>
      <c r="AC362" s="764">
        <f t="shared" si="862"/>
        <v>0</v>
      </c>
      <c r="AD362" s="764">
        <f t="shared" si="862"/>
        <v>0</v>
      </c>
      <c r="AE362" s="764">
        <f t="shared" si="862"/>
        <v>0</v>
      </c>
      <c r="AF362" s="764">
        <f t="shared" si="862"/>
        <v>0</v>
      </c>
      <c r="AG362" s="764">
        <f t="shared" si="862"/>
        <v>0</v>
      </c>
      <c r="AH362" s="764">
        <f t="shared" si="862"/>
        <v>0</v>
      </c>
      <c r="AI362" s="764">
        <f t="shared" si="862"/>
        <v>0</v>
      </c>
      <c r="AJ362" s="764">
        <f t="shared" si="862"/>
        <v>0</v>
      </c>
      <c r="AK362" s="764">
        <f t="shared" si="862"/>
        <v>0</v>
      </c>
      <c r="AL362" s="764">
        <f t="shared" si="862"/>
        <v>0</v>
      </c>
      <c r="AM362" s="764">
        <f t="shared" si="862"/>
        <v>0</v>
      </c>
      <c r="AN362" s="764">
        <f t="shared" si="862"/>
        <v>0</v>
      </c>
      <c r="AO362" s="764">
        <f t="shared" si="862"/>
        <v>0</v>
      </c>
      <c r="AP362" s="764">
        <f t="shared" si="862"/>
        <v>0</v>
      </c>
      <c r="AQ362" s="764">
        <f t="shared" si="862"/>
        <v>0</v>
      </c>
      <c r="AR362" s="764">
        <f t="shared" si="862"/>
        <v>0</v>
      </c>
      <c r="AS362" s="764">
        <f t="shared" si="862"/>
        <v>0</v>
      </c>
      <c r="AT362" s="764">
        <f t="shared" si="862"/>
        <v>0</v>
      </c>
      <c r="AU362" s="764">
        <f t="shared" si="862"/>
        <v>0</v>
      </c>
      <c r="AV362" s="764">
        <f t="shared" si="862"/>
        <v>0</v>
      </c>
      <c r="AW362" s="764">
        <f t="shared" si="862"/>
        <v>0</v>
      </c>
      <c r="AX362" s="764">
        <f t="shared" si="862"/>
        <v>0</v>
      </c>
      <c r="AY362" s="764">
        <f t="shared" si="862"/>
        <v>0</v>
      </c>
      <c r="AZ362" s="764">
        <f t="shared" si="862"/>
        <v>0</v>
      </c>
      <c r="BA362" s="764">
        <f t="shared" si="862"/>
        <v>0</v>
      </c>
      <c r="BB362" s="764">
        <f t="shared" si="862"/>
        <v>0</v>
      </c>
      <c r="BC362" s="764">
        <f t="shared" si="862"/>
        <v>0</v>
      </c>
      <c r="BD362" s="764">
        <f t="shared" si="862"/>
        <v>0</v>
      </c>
      <c r="BE362" s="764">
        <f t="shared" si="862"/>
        <v>0</v>
      </c>
      <c r="BF362" s="764">
        <f t="shared" si="842"/>
        <v>0</v>
      </c>
      <c r="BG362" s="764">
        <f t="shared" si="842"/>
        <v>0</v>
      </c>
      <c r="BH362" s="764">
        <f t="shared" si="842"/>
        <v>0</v>
      </c>
      <c r="BI362" s="764">
        <f t="shared" si="842"/>
        <v>0</v>
      </c>
      <c r="BJ362" s="764">
        <f t="shared" si="842"/>
        <v>0</v>
      </c>
      <c r="BK362" s="764">
        <f t="shared" si="842"/>
        <v>0</v>
      </c>
      <c r="BL362" s="764">
        <f t="shared" si="842"/>
        <v>0</v>
      </c>
      <c r="BM362" s="764">
        <f t="shared" si="842"/>
        <v>0</v>
      </c>
      <c r="BN362" s="764">
        <f t="shared" si="843"/>
        <v>0</v>
      </c>
      <c r="BO362" s="764">
        <f t="shared" si="843"/>
        <v>0</v>
      </c>
      <c r="BP362" s="764">
        <f t="shared" si="843"/>
        <v>0</v>
      </c>
      <c r="BQ362" s="764">
        <f t="shared" si="843"/>
        <v>0</v>
      </c>
      <c r="BR362" s="764">
        <f t="shared" si="843"/>
        <v>0</v>
      </c>
      <c r="BS362" s="764">
        <f t="shared" si="843"/>
        <v>0</v>
      </c>
      <c r="BT362" s="764">
        <f t="shared" si="843"/>
        <v>0</v>
      </c>
      <c r="BU362" s="764">
        <f t="shared" si="843"/>
        <v>0</v>
      </c>
      <c r="BV362" s="764">
        <f t="shared" si="843"/>
        <v>0</v>
      </c>
      <c r="BW362" s="764">
        <f t="shared" si="843"/>
        <v>0</v>
      </c>
      <c r="BX362" s="764">
        <f t="shared" si="844"/>
        <v>0</v>
      </c>
      <c r="BY362" s="764">
        <f t="shared" si="844"/>
        <v>0</v>
      </c>
      <c r="BZ362" s="764">
        <f t="shared" si="844"/>
        <v>0</v>
      </c>
      <c r="CA362" s="764">
        <f t="shared" si="844"/>
        <v>0</v>
      </c>
      <c r="CB362" s="764">
        <f t="shared" si="844"/>
        <v>0</v>
      </c>
      <c r="CC362" s="764">
        <f t="shared" si="844"/>
        <v>0</v>
      </c>
      <c r="CD362" s="764">
        <f t="shared" si="844"/>
        <v>0</v>
      </c>
      <c r="CE362" s="764">
        <f t="shared" si="844"/>
        <v>0</v>
      </c>
      <c r="CF362" s="764">
        <f t="shared" si="844"/>
        <v>0</v>
      </c>
      <c r="CG362" s="764">
        <f t="shared" si="844"/>
        <v>0</v>
      </c>
      <c r="CH362" s="764">
        <f t="shared" si="845"/>
        <v>0</v>
      </c>
      <c r="CI362" s="764">
        <f t="shared" si="845"/>
        <v>0</v>
      </c>
      <c r="CJ362" s="764">
        <f t="shared" si="845"/>
        <v>0</v>
      </c>
      <c r="CK362" s="764">
        <f t="shared" si="845"/>
        <v>0</v>
      </c>
      <c r="CL362" s="764">
        <f t="shared" si="845"/>
        <v>0</v>
      </c>
      <c r="CM362" s="764">
        <f t="shared" si="845"/>
        <v>0</v>
      </c>
      <c r="CN362" s="764">
        <f t="shared" si="845"/>
        <v>0</v>
      </c>
      <c r="CO362" s="764">
        <f t="shared" si="845"/>
        <v>0</v>
      </c>
      <c r="CP362" s="764">
        <f t="shared" si="845"/>
        <v>0</v>
      </c>
      <c r="CQ362" s="764">
        <f t="shared" si="845"/>
        <v>0</v>
      </c>
      <c r="CR362" s="764">
        <f t="shared" si="846"/>
        <v>0</v>
      </c>
      <c r="CS362" s="764">
        <f t="shared" si="846"/>
        <v>0</v>
      </c>
      <c r="CT362" s="764">
        <f t="shared" si="846"/>
        <v>0</v>
      </c>
      <c r="CU362" s="764">
        <f t="shared" si="846"/>
        <v>0</v>
      </c>
      <c r="CV362" s="764">
        <f t="shared" si="846"/>
        <v>0</v>
      </c>
      <c r="CW362" s="764">
        <f t="shared" si="846"/>
        <v>0</v>
      </c>
      <c r="CX362" s="764">
        <f t="shared" si="846"/>
        <v>0</v>
      </c>
      <c r="CY362" s="764">
        <f t="shared" si="846"/>
        <v>0</v>
      </c>
      <c r="CZ362" s="764">
        <f t="shared" si="846"/>
        <v>0</v>
      </c>
      <c r="DA362" s="764">
        <f t="shared" si="846"/>
        <v>0</v>
      </c>
      <c r="DB362" s="764">
        <f t="shared" si="847"/>
        <v>0</v>
      </c>
      <c r="DC362" s="764">
        <f t="shared" si="847"/>
        <v>0</v>
      </c>
      <c r="DD362" s="764">
        <f t="shared" si="847"/>
        <v>0</v>
      </c>
      <c r="DE362" s="764">
        <f t="shared" si="847"/>
        <v>0</v>
      </c>
      <c r="DF362" s="764">
        <f t="shared" si="847"/>
        <v>0</v>
      </c>
      <c r="DG362" s="764">
        <f t="shared" si="847"/>
        <v>0</v>
      </c>
      <c r="DH362" s="764">
        <f t="shared" si="847"/>
        <v>0</v>
      </c>
      <c r="DI362" s="764">
        <f t="shared" si="847"/>
        <v>0</v>
      </c>
      <c r="DJ362" s="764">
        <f t="shared" si="847"/>
        <v>0</v>
      </c>
      <c r="DK362" s="764">
        <f t="shared" si="847"/>
        <v>0</v>
      </c>
      <c r="DL362" s="764">
        <f t="shared" si="848"/>
        <v>0</v>
      </c>
      <c r="DM362" s="764">
        <f t="shared" si="848"/>
        <v>0</v>
      </c>
      <c r="DN362" s="764">
        <f t="shared" si="848"/>
        <v>0</v>
      </c>
      <c r="DO362" s="764">
        <f t="shared" si="848"/>
        <v>0</v>
      </c>
      <c r="DP362" s="764">
        <f t="shared" si="848"/>
        <v>0</v>
      </c>
      <c r="DQ362" s="764">
        <f t="shared" si="848"/>
        <v>0</v>
      </c>
      <c r="DR362" s="764">
        <f t="shared" si="848"/>
        <v>0</v>
      </c>
      <c r="DS362" s="764">
        <f t="shared" si="848"/>
        <v>0</v>
      </c>
      <c r="DT362" s="764">
        <f t="shared" si="848"/>
        <v>0</v>
      </c>
      <c r="DU362" s="764">
        <f t="shared" si="848"/>
        <v>0</v>
      </c>
      <c r="DV362" s="764">
        <f t="shared" si="849"/>
        <v>0</v>
      </c>
      <c r="DW362" s="764">
        <f t="shared" si="849"/>
        <v>0</v>
      </c>
      <c r="DX362" s="764">
        <f t="shared" si="849"/>
        <v>0</v>
      </c>
      <c r="DY362" s="764">
        <f t="shared" si="849"/>
        <v>0</v>
      </c>
      <c r="DZ362" s="764">
        <f t="shared" si="849"/>
        <v>0</v>
      </c>
      <c r="EA362" s="764">
        <f t="shared" si="849"/>
        <v>0</v>
      </c>
      <c r="EB362" s="764">
        <f t="shared" si="849"/>
        <v>0</v>
      </c>
      <c r="EC362" s="764">
        <f t="shared" si="849"/>
        <v>0</v>
      </c>
      <c r="ED362" s="764">
        <f t="shared" si="849"/>
        <v>0</v>
      </c>
      <c r="EE362" s="764">
        <f t="shared" si="849"/>
        <v>0</v>
      </c>
      <c r="EF362" s="764">
        <f t="shared" si="850"/>
        <v>0</v>
      </c>
      <c r="EG362" s="764">
        <f t="shared" si="850"/>
        <v>0</v>
      </c>
      <c r="EH362" s="764">
        <f t="shared" si="850"/>
        <v>0</v>
      </c>
      <c r="EI362" s="764">
        <f t="shared" si="850"/>
        <v>0</v>
      </c>
      <c r="EJ362" s="764">
        <f t="shared" si="850"/>
        <v>0</v>
      </c>
      <c r="EK362" s="764">
        <f t="shared" si="850"/>
        <v>0</v>
      </c>
      <c r="EL362" s="764">
        <f t="shared" si="850"/>
        <v>0</v>
      </c>
      <c r="EM362" s="764">
        <f t="shared" si="850"/>
        <v>0</v>
      </c>
      <c r="EN362" s="764">
        <f t="shared" si="850"/>
        <v>0</v>
      </c>
      <c r="EO362" s="764">
        <f t="shared" si="850"/>
        <v>0</v>
      </c>
      <c r="EP362" s="764">
        <f t="shared" si="851"/>
        <v>0</v>
      </c>
      <c r="EQ362" s="764">
        <f t="shared" si="851"/>
        <v>0</v>
      </c>
      <c r="ER362" s="764">
        <f t="shared" si="851"/>
        <v>0</v>
      </c>
      <c r="ES362" s="764">
        <f t="shared" si="851"/>
        <v>0</v>
      </c>
      <c r="ET362" s="764">
        <f t="shared" si="851"/>
        <v>0</v>
      </c>
      <c r="EU362" s="764">
        <f t="shared" si="851"/>
        <v>0</v>
      </c>
      <c r="EV362" s="764">
        <f t="shared" si="851"/>
        <v>0</v>
      </c>
      <c r="EW362" s="764">
        <f t="shared" si="851"/>
        <v>0</v>
      </c>
      <c r="EX362" s="764">
        <f t="shared" si="851"/>
        <v>0</v>
      </c>
      <c r="EY362" s="764">
        <f t="shared" si="851"/>
        <v>0</v>
      </c>
      <c r="EZ362" s="764">
        <f t="shared" si="852"/>
        <v>0</v>
      </c>
      <c r="FA362" s="764">
        <f t="shared" si="852"/>
        <v>0</v>
      </c>
      <c r="FB362" s="764">
        <f t="shared" si="852"/>
        <v>0</v>
      </c>
      <c r="FC362" s="764">
        <f t="shared" si="852"/>
        <v>0</v>
      </c>
      <c r="FD362" s="764">
        <f t="shared" si="852"/>
        <v>0</v>
      </c>
      <c r="FE362" s="764">
        <f t="shared" si="852"/>
        <v>0</v>
      </c>
      <c r="FF362" s="764">
        <f t="shared" si="852"/>
        <v>0</v>
      </c>
      <c r="FG362" s="764">
        <f t="shared" si="852"/>
        <v>0</v>
      </c>
      <c r="FH362" s="764">
        <f t="shared" si="852"/>
        <v>0</v>
      </c>
      <c r="FI362" s="764">
        <f t="shared" si="852"/>
        <v>0</v>
      </c>
      <c r="FJ362" s="764">
        <f t="shared" si="853"/>
        <v>0</v>
      </c>
      <c r="FK362" s="764">
        <f t="shared" si="853"/>
        <v>0</v>
      </c>
      <c r="FL362" s="764">
        <f t="shared" si="853"/>
        <v>0</v>
      </c>
      <c r="FM362" s="764">
        <f t="shared" si="853"/>
        <v>0</v>
      </c>
      <c r="FN362" s="764">
        <f t="shared" si="853"/>
        <v>0</v>
      </c>
      <c r="FO362" s="764">
        <f t="shared" si="853"/>
        <v>0</v>
      </c>
      <c r="FP362" s="764">
        <f t="shared" si="853"/>
        <v>0</v>
      </c>
      <c r="FQ362" s="764">
        <f t="shared" si="853"/>
        <v>0</v>
      </c>
      <c r="FR362" s="764">
        <f t="shared" si="853"/>
        <v>0</v>
      </c>
      <c r="FS362" s="764">
        <f t="shared" si="853"/>
        <v>0</v>
      </c>
      <c r="FT362" s="764">
        <f t="shared" si="854"/>
        <v>0</v>
      </c>
      <c r="FU362" s="764">
        <f t="shared" si="854"/>
        <v>0</v>
      </c>
      <c r="FV362" s="764">
        <f t="shared" si="854"/>
        <v>0</v>
      </c>
      <c r="FW362" s="764">
        <f t="shared" si="854"/>
        <v>0</v>
      </c>
      <c r="FX362" s="764">
        <f t="shared" si="854"/>
        <v>0</v>
      </c>
      <c r="FY362" s="764">
        <f t="shared" si="854"/>
        <v>0</v>
      </c>
      <c r="FZ362" s="764">
        <f t="shared" si="854"/>
        <v>0</v>
      </c>
      <c r="GA362" s="764">
        <f t="shared" si="854"/>
        <v>0</v>
      </c>
      <c r="GB362" s="764">
        <f t="shared" si="854"/>
        <v>0</v>
      </c>
      <c r="GC362" s="764">
        <f t="shared" si="854"/>
        <v>0</v>
      </c>
      <c r="GD362" s="764">
        <f t="shared" si="855"/>
        <v>0</v>
      </c>
      <c r="GE362" s="764">
        <f t="shared" si="855"/>
        <v>0</v>
      </c>
      <c r="GF362" s="764">
        <f t="shared" si="855"/>
        <v>0</v>
      </c>
      <c r="GG362" s="764">
        <f t="shared" si="855"/>
        <v>0</v>
      </c>
      <c r="GH362" s="764">
        <f t="shared" si="855"/>
        <v>0</v>
      </c>
      <c r="GI362" s="764">
        <f t="shared" si="855"/>
        <v>0</v>
      </c>
      <c r="GJ362" s="764">
        <f t="shared" si="855"/>
        <v>0</v>
      </c>
      <c r="GK362" s="764">
        <f t="shared" si="855"/>
        <v>0</v>
      </c>
      <c r="GL362" s="764">
        <f t="shared" si="855"/>
        <v>0</v>
      </c>
      <c r="GM362" s="764">
        <f t="shared" si="855"/>
        <v>0</v>
      </c>
      <c r="GN362" s="764">
        <f t="shared" si="856"/>
        <v>0</v>
      </c>
      <c r="GO362" s="764">
        <f t="shared" si="856"/>
        <v>0</v>
      </c>
      <c r="GP362" s="764">
        <f t="shared" si="856"/>
        <v>0</v>
      </c>
      <c r="GQ362" s="764">
        <f t="shared" si="856"/>
        <v>0</v>
      </c>
      <c r="GR362" s="764">
        <f t="shared" si="856"/>
        <v>0</v>
      </c>
      <c r="GS362" s="764">
        <f t="shared" si="856"/>
        <v>0</v>
      </c>
      <c r="GT362" s="764">
        <f t="shared" si="856"/>
        <v>0</v>
      </c>
      <c r="GU362" s="764">
        <f t="shared" si="856"/>
        <v>0</v>
      </c>
      <c r="GV362" s="764">
        <f t="shared" si="856"/>
        <v>0</v>
      </c>
      <c r="GW362" s="764">
        <f t="shared" si="856"/>
        <v>0</v>
      </c>
      <c r="GX362" s="764">
        <f t="shared" si="857"/>
        <v>0</v>
      </c>
      <c r="GY362" s="764">
        <f t="shared" si="857"/>
        <v>0</v>
      </c>
      <c r="GZ362" s="764">
        <f t="shared" si="857"/>
        <v>0</v>
      </c>
      <c r="HA362" s="764">
        <f t="shared" si="857"/>
        <v>0</v>
      </c>
      <c r="HB362" s="764">
        <f t="shared" si="857"/>
        <v>0</v>
      </c>
      <c r="HC362" s="764">
        <f t="shared" si="857"/>
        <v>0</v>
      </c>
      <c r="HD362" s="764">
        <f t="shared" si="857"/>
        <v>0</v>
      </c>
      <c r="HE362" s="764">
        <f t="shared" si="857"/>
        <v>0</v>
      </c>
      <c r="HF362" s="764">
        <f t="shared" si="857"/>
        <v>0</v>
      </c>
      <c r="HG362" s="764">
        <f t="shared" si="857"/>
        <v>0</v>
      </c>
      <c r="HH362" s="764">
        <f t="shared" si="858"/>
        <v>0</v>
      </c>
      <c r="HI362" s="764">
        <f t="shared" si="858"/>
        <v>0</v>
      </c>
      <c r="HJ362" s="764">
        <f t="shared" si="858"/>
        <v>0</v>
      </c>
      <c r="HK362" s="764">
        <f t="shared" si="858"/>
        <v>0</v>
      </c>
      <c r="HL362" s="764">
        <f t="shared" si="858"/>
        <v>0</v>
      </c>
      <c r="HM362" s="764">
        <f t="shared" si="858"/>
        <v>0</v>
      </c>
      <c r="HN362" s="764">
        <f t="shared" si="858"/>
        <v>0</v>
      </c>
      <c r="HO362" s="764">
        <f t="shared" si="858"/>
        <v>0</v>
      </c>
      <c r="HP362" s="764">
        <f t="shared" si="858"/>
        <v>0</v>
      </c>
      <c r="HQ362" s="764">
        <f t="shared" si="858"/>
        <v>0</v>
      </c>
      <c r="HR362" s="764">
        <f t="shared" si="859"/>
        <v>0</v>
      </c>
      <c r="HS362" s="764">
        <f t="shared" si="859"/>
        <v>0</v>
      </c>
      <c r="HT362" s="764">
        <f t="shared" si="859"/>
        <v>0</v>
      </c>
      <c r="HU362" s="764">
        <f t="shared" si="859"/>
        <v>0</v>
      </c>
      <c r="HV362" s="764">
        <f t="shared" si="859"/>
        <v>0</v>
      </c>
      <c r="HW362" s="764">
        <f t="shared" si="859"/>
        <v>0</v>
      </c>
      <c r="HX362" s="764">
        <f t="shared" si="859"/>
        <v>0</v>
      </c>
      <c r="HY362" s="764">
        <f t="shared" si="859"/>
        <v>0</v>
      </c>
      <c r="HZ362" s="764">
        <f t="shared" si="859"/>
        <v>0</v>
      </c>
      <c r="IA362" s="764">
        <f t="shared" si="859"/>
        <v>0</v>
      </c>
      <c r="IB362" s="764">
        <f t="shared" si="860"/>
        <v>0</v>
      </c>
      <c r="IC362" s="764">
        <f t="shared" si="860"/>
        <v>0</v>
      </c>
      <c r="ID362" s="764">
        <f t="shared" si="860"/>
        <v>0</v>
      </c>
      <c r="IE362" s="764">
        <f t="shared" si="860"/>
        <v>0</v>
      </c>
      <c r="IF362" s="764">
        <f t="shared" si="860"/>
        <v>0</v>
      </c>
      <c r="IG362" s="764">
        <f t="shared" si="860"/>
        <v>0</v>
      </c>
      <c r="IH362" s="764">
        <f t="shared" si="860"/>
        <v>0</v>
      </c>
      <c r="II362" s="764">
        <f t="shared" si="860"/>
        <v>0</v>
      </c>
      <c r="IJ362" s="764">
        <f t="shared" si="860"/>
        <v>0</v>
      </c>
      <c r="IK362" s="764">
        <f t="shared" si="860"/>
        <v>0</v>
      </c>
      <c r="IL362" s="764">
        <f t="shared" si="861"/>
        <v>0</v>
      </c>
      <c r="IM362" s="764">
        <f t="shared" si="861"/>
        <v>0</v>
      </c>
      <c r="IN362" s="764">
        <f t="shared" si="861"/>
        <v>0</v>
      </c>
      <c r="IO362" s="764">
        <f t="shared" si="861"/>
        <v>0</v>
      </c>
      <c r="IP362" s="764">
        <f t="shared" si="861"/>
        <v>0</v>
      </c>
      <c r="IQ362" s="764">
        <f t="shared" si="861"/>
        <v>0</v>
      </c>
      <c r="IR362" s="764">
        <f t="shared" si="861"/>
        <v>0</v>
      </c>
      <c r="IS362" s="764">
        <f t="shared" si="861"/>
        <v>0</v>
      </c>
      <c r="IT362" s="764">
        <f t="shared" si="861"/>
        <v>0</v>
      </c>
      <c r="IU362" s="764">
        <f t="shared" si="861"/>
        <v>0</v>
      </c>
      <c r="IV362" s="764">
        <f t="shared" si="861"/>
        <v>0</v>
      </c>
      <c r="IW362" s="764">
        <f t="shared" si="861"/>
        <v>0</v>
      </c>
      <c r="IX362" s="764">
        <f t="shared" si="861"/>
        <v>0</v>
      </c>
      <c r="IY362" s="764">
        <f t="shared" si="861"/>
        <v>0</v>
      </c>
      <c r="IZ362" s="764">
        <f t="shared" si="861"/>
        <v>0</v>
      </c>
      <c r="JA362" s="764">
        <f t="shared" si="861"/>
        <v>0</v>
      </c>
      <c r="JB362" s="764">
        <f t="shared" si="861"/>
        <v>0</v>
      </c>
      <c r="JC362" s="764">
        <f t="shared" si="861"/>
        <v>0</v>
      </c>
      <c r="JD362" s="764">
        <f t="shared" si="841"/>
        <v>0</v>
      </c>
      <c r="JE362" s="764">
        <f t="shared" si="841"/>
        <v>0</v>
      </c>
      <c r="JF362" s="764">
        <f t="shared" si="841"/>
        <v>0</v>
      </c>
      <c r="JG362" s="764">
        <f t="shared" si="841"/>
        <v>0</v>
      </c>
      <c r="JH362" s="764">
        <f t="shared" si="841"/>
        <v>0</v>
      </c>
      <c r="JI362" s="764">
        <f t="shared" si="841"/>
        <v>0</v>
      </c>
      <c r="JJ362" s="764">
        <f t="shared" si="841"/>
        <v>0</v>
      </c>
      <c r="JK362" s="764">
        <f t="shared" si="841"/>
        <v>0</v>
      </c>
      <c r="JL362" s="764">
        <f t="shared" si="861"/>
        <v>0</v>
      </c>
      <c r="JM362" s="764">
        <f t="shared" si="861"/>
        <v>0</v>
      </c>
      <c r="JN362" s="764">
        <f t="shared" si="861"/>
        <v>0</v>
      </c>
      <c r="JO362" s="764">
        <f t="shared" si="861"/>
        <v>0</v>
      </c>
      <c r="JP362" s="764">
        <f t="shared" si="861"/>
        <v>0</v>
      </c>
      <c r="JQ362" s="764">
        <f t="shared" si="789"/>
        <v>0</v>
      </c>
      <c r="JR362" s="764">
        <f t="shared" si="789"/>
        <v>0</v>
      </c>
      <c r="JS362" s="764">
        <f t="shared" si="861"/>
        <v>0</v>
      </c>
      <c r="JT362" s="765">
        <f t="shared" si="790"/>
        <v>0</v>
      </c>
      <c r="JU362" s="229">
        <f t="shared" si="791"/>
        <v>0</v>
      </c>
    </row>
    <row r="363" spans="1:281" ht="12.75" customHeight="1">
      <c r="A363" s="57"/>
      <c r="B363" s="52"/>
      <c r="C363" s="52"/>
      <c r="D363" s="62"/>
      <c r="E363" s="743" t="str">
        <f t="shared" si="768"/>
        <v xml:space="preserve"> </v>
      </c>
      <c r="F363" s="56"/>
      <c r="G363" s="228"/>
      <c r="H363" s="744">
        <f>SUMIF(Ajuste!$C$8:$C$483,$B$6:$B$499,Ajuste!$E$8:$E$483)</f>
        <v>0</v>
      </c>
      <c r="I363" s="744">
        <f>SUMIF(Ajuste!$C$8:$C$483,$B$6:$B$499,Ajuste!$F$8:$F$483)</f>
        <v>0</v>
      </c>
      <c r="J363" s="229">
        <f t="shared" si="792"/>
        <v>0</v>
      </c>
      <c r="K363" s="764">
        <f t="shared" si="842"/>
        <v>0</v>
      </c>
      <c r="L363" s="764">
        <f t="shared" si="862"/>
        <v>0</v>
      </c>
      <c r="M363" s="764">
        <f t="shared" si="862"/>
        <v>0</v>
      </c>
      <c r="N363" s="764">
        <f t="shared" si="862"/>
        <v>0</v>
      </c>
      <c r="O363" s="764">
        <f t="shared" si="862"/>
        <v>0</v>
      </c>
      <c r="P363" s="764">
        <f t="shared" si="862"/>
        <v>0</v>
      </c>
      <c r="Q363" s="764">
        <f t="shared" si="862"/>
        <v>0</v>
      </c>
      <c r="R363" s="764">
        <f t="shared" si="862"/>
        <v>0</v>
      </c>
      <c r="S363" s="764">
        <f t="shared" si="862"/>
        <v>0</v>
      </c>
      <c r="T363" s="764">
        <f t="shared" si="862"/>
        <v>0</v>
      </c>
      <c r="U363" s="764">
        <f t="shared" si="862"/>
        <v>0</v>
      </c>
      <c r="V363" s="764">
        <f t="shared" si="862"/>
        <v>0</v>
      </c>
      <c r="W363" s="764">
        <f t="shared" si="862"/>
        <v>0</v>
      </c>
      <c r="X363" s="764">
        <f t="shared" si="862"/>
        <v>0</v>
      </c>
      <c r="Y363" s="764">
        <f t="shared" si="862"/>
        <v>0</v>
      </c>
      <c r="Z363" s="764">
        <f t="shared" si="862"/>
        <v>0</v>
      </c>
      <c r="AA363" s="764">
        <f t="shared" si="862"/>
        <v>0</v>
      </c>
      <c r="AB363" s="764">
        <f t="shared" si="862"/>
        <v>0</v>
      </c>
      <c r="AC363" s="764">
        <f t="shared" si="862"/>
        <v>0</v>
      </c>
      <c r="AD363" s="764">
        <f t="shared" si="862"/>
        <v>0</v>
      </c>
      <c r="AE363" s="764">
        <f t="shared" si="862"/>
        <v>0</v>
      </c>
      <c r="AF363" s="764">
        <f t="shared" si="862"/>
        <v>0</v>
      </c>
      <c r="AG363" s="764">
        <f t="shared" si="862"/>
        <v>0</v>
      </c>
      <c r="AH363" s="764">
        <f t="shared" si="862"/>
        <v>0</v>
      </c>
      <c r="AI363" s="764">
        <f t="shared" si="862"/>
        <v>0</v>
      </c>
      <c r="AJ363" s="764">
        <f t="shared" si="862"/>
        <v>0</v>
      </c>
      <c r="AK363" s="764">
        <f t="shared" si="862"/>
        <v>0</v>
      </c>
      <c r="AL363" s="764">
        <f t="shared" si="862"/>
        <v>0</v>
      </c>
      <c r="AM363" s="764">
        <f t="shared" si="862"/>
        <v>0</v>
      </c>
      <c r="AN363" s="764">
        <f t="shared" si="862"/>
        <v>0</v>
      </c>
      <c r="AO363" s="764">
        <f t="shared" si="862"/>
        <v>0</v>
      </c>
      <c r="AP363" s="764">
        <f t="shared" si="862"/>
        <v>0</v>
      </c>
      <c r="AQ363" s="764">
        <f t="shared" si="862"/>
        <v>0</v>
      </c>
      <c r="AR363" s="764">
        <f t="shared" si="862"/>
        <v>0</v>
      </c>
      <c r="AS363" s="764">
        <f t="shared" si="862"/>
        <v>0</v>
      </c>
      <c r="AT363" s="764">
        <f t="shared" si="862"/>
        <v>0</v>
      </c>
      <c r="AU363" s="764">
        <f t="shared" si="862"/>
        <v>0</v>
      </c>
      <c r="AV363" s="764">
        <f t="shared" si="862"/>
        <v>0</v>
      </c>
      <c r="AW363" s="764">
        <f t="shared" si="862"/>
        <v>0</v>
      </c>
      <c r="AX363" s="764">
        <f t="shared" si="862"/>
        <v>0</v>
      </c>
      <c r="AY363" s="764">
        <f t="shared" si="862"/>
        <v>0</v>
      </c>
      <c r="AZ363" s="764">
        <f t="shared" si="862"/>
        <v>0</v>
      </c>
      <c r="BA363" s="764">
        <f t="shared" si="862"/>
        <v>0</v>
      </c>
      <c r="BB363" s="764">
        <f t="shared" ref="L363:BE364" si="863">IF($D363=BB$5,$J363,0)</f>
        <v>0</v>
      </c>
      <c r="BC363" s="764">
        <f t="shared" si="863"/>
        <v>0</v>
      </c>
      <c r="BD363" s="764">
        <f t="shared" si="863"/>
        <v>0</v>
      </c>
      <c r="BE363" s="764">
        <f t="shared" si="863"/>
        <v>0</v>
      </c>
      <c r="BF363" s="764">
        <f t="shared" si="842"/>
        <v>0</v>
      </c>
      <c r="BG363" s="764">
        <f t="shared" si="842"/>
        <v>0</v>
      </c>
      <c r="BH363" s="764">
        <f t="shared" si="842"/>
        <v>0</v>
      </c>
      <c r="BI363" s="764">
        <f t="shared" si="842"/>
        <v>0</v>
      </c>
      <c r="BJ363" s="764">
        <f t="shared" si="842"/>
        <v>0</v>
      </c>
      <c r="BK363" s="764">
        <f t="shared" si="842"/>
        <v>0</v>
      </c>
      <c r="BL363" s="764">
        <f t="shared" si="842"/>
        <v>0</v>
      </c>
      <c r="BM363" s="764">
        <f t="shared" si="842"/>
        <v>0</v>
      </c>
      <c r="BN363" s="764">
        <f t="shared" si="843"/>
        <v>0</v>
      </c>
      <c r="BO363" s="764">
        <f t="shared" si="843"/>
        <v>0</v>
      </c>
      <c r="BP363" s="764">
        <f t="shared" si="843"/>
        <v>0</v>
      </c>
      <c r="BQ363" s="764">
        <f t="shared" si="843"/>
        <v>0</v>
      </c>
      <c r="BR363" s="764">
        <f t="shared" si="843"/>
        <v>0</v>
      </c>
      <c r="BS363" s="764">
        <f t="shared" si="843"/>
        <v>0</v>
      </c>
      <c r="BT363" s="764">
        <f t="shared" si="843"/>
        <v>0</v>
      </c>
      <c r="BU363" s="764">
        <f t="shared" si="843"/>
        <v>0</v>
      </c>
      <c r="BV363" s="764">
        <f t="shared" si="843"/>
        <v>0</v>
      </c>
      <c r="BW363" s="764">
        <f t="shared" si="843"/>
        <v>0</v>
      </c>
      <c r="BX363" s="764">
        <f t="shared" si="844"/>
        <v>0</v>
      </c>
      <c r="BY363" s="764">
        <f t="shared" si="844"/>
        <v>0</v>
      </c>
      <c r="BZ363" s="764">
        <f t="shared" si="844"/>
        <v>0</v>
      </c>
      <c r="CA363" s="764">
        <f t="shared" si="844"/>
        <v>0</v>
      </c>
      <c r="CB363" s="764">
        <f t="shared" si="844"/>
        <v>0</v>
      </c>
      <c r="CC363" s="764">
        <f t="shared" si="844"/>
        <v>0</v>
      </c>
      <c r="CD363" s="764">
        <f t="shared" si="844"/>
        <v>0</v>
      </c>
      <c r="CE363" s="764">
        <f t="shared" si="844"/>
        <v>0</v>
      </c>
      <c r="CF363" s="764">
        <f t="shared" si="844"/>
        <v>0</v>
      </c>
      <c r="CG363" s="764">
        <f t="shared" si="844"/>
        <v>0</v>
      </c>
      <c r="CH363" s="764">
        <f t="shared" si="845"/>
        <v>0</v>
      </c>
      <c r="CI363" s="764">
        <f t="shared" si="845"/>
        <v>0</v>
      </c>
      <c r="CJ363" s="764">
        <f t="shared" si="845"/>
        <v>0</v>
      </c>
      <c r="CK363" s="764">
        <f t="shared" si="845"/>
        <v>0</v>
      </c>
      <c r="CL363" s="764">
        <f t="shared" si="845"/>
        <v>0</v>
      </c>
      <c r="CM363" s="764">
        <f t="shared" si="845"/>
        <v>0</v>
      </c>
      <c r="CN363" s="764">
        <f t="shared" si="845"/>
        <v>0</v>
      </c>
      <c r="CO363" s="764">
        <f t="shared" si="845"/>
        <v>0</v>
      </c>
      <c r="CP363" s="764">
        <f t="shared" si="845"/>
        <v>0</v>
      </c>
      <c r="CQ363" s="764">
        <f t="shared" si="845"/>
        <v>0</v>
      </c>
      <c r="CR363" s="764">
        <f t="shared" si="846"/>
        <v>0</v>
      </c>
      <c r="CS363" s="764">
        <f t="shared" si="846"/>
        <v>0</v>
      </c>
      <c r="CT363" s="764">
        <f t="shared" si="846"/>
        <v>0</v>
      </c>
      <c r="CU363" s="764">
        <f t="shared" si="846"/>
        <v>0</v>
      </c>
      <c r="CV363" s="764">
        <f t="shared" si="846"/>
        <v>0</v>
      </c>
      <c r="CW363" s="764">
        <f t="shared" si="846"/>
        <v>0</v>
      </c>
      <c r="CX363" s="764">
        <f t="shared" si="846"/>
        <v>0</v>
      </c>
      <c r="CY363" s="764">
        <f t="shared" si="846"/>
        <v>0</v>
      </c>
      <c r="CZ363" s="764">
        <f t="shared" si="846"/>
        <v>0</v>
      </c>
      <c r="DA363" s="764">
        <f t="shared" si="846"/>
        <v>0</v>
      </c>
      <c r="DB363" s="764">
        <f t="shared" si="847"/>
        <v>0</v>
      </c>
      <c r="DC363" s="764">
        <f t="shared" si="847"/>
        <v>0</v>
      </c>
      <c r="DD363" s="764">
        <f t="shared" si="847"/>
        <v>0</v>
      </c>
      <c r="DE363" s="764">
        <f t="shared" si="847"/>
        <v>0</v>
      </c>
      <c r="DF363" s="764">
        <f t="shared" si="847"/>
        <v>0</v>
      </c>
      <c r="DG363" s="764">
        <f t="shared" si="847"/>
        <v>0</v>
      </c>
      <c r="DH363" s="764">
        <f t="shared" si="847"/>
        <v>0</v>
      </c>
      <c r="DI363" s="764">
        <f t="shared" si="847"/>
        <v>0</v>
      </c>
      <c r="DJ363" s="764">
        <f t="shared" si="847"/>
        <v>0</v>
      </c>
      <c r="DK363" s="764">
        <f t="shared" si="847"/>
        <v>0</v>
      </c>
      <c r="DL363" s="764">
        <f t="shared" si="848"/>
        <v>0</v>
      </c>
      <c r="DM363" s="764">
        <f t="shared" si="848"/>
        <v>0</v>
      </c>
      <c r="DN363" s="764">
        <f t="shared" si="848"/>
        <v>0</v>
      </c>
      <c r="DO363" s="764">
        <f t="shared" si="848"/>
        <v>0</v>
      </c>
      <c r="DP363" s="764">
        <f t="shared" si="848"/>
        <v>0</v>
      </c>
      <c r="DQ363" s="764">
        <f t="shared" si="848"/>
        <v>0</v>
      </c>
      <c r="DR363" s="764">
        <f t="shared" si="848"/>
        <v>0</v>
      </c>
      <c r="DS363" s="764">
        <f t="shared" si="848"/>
        <v>0</v>
      </c>
      <c r="DT363" s="764">
        <f t="shared" si="848"/>
        <v>0</v>
      </c>
      <c r="DU363" s="764">
        <f t="shared" si="848"/>
        <v>0</v>
      </c>
      <c r="DV363" s="764">
        <f t="shared" si="849"/>
        <v>0</v>
      </c>
      <c r="DW363" s="764">
        <f t="shared" si="849"/>
        <v>0</v>
      </c>
      <c r="DX363" s="764">
        <f t="shared" si="849"/>
        <v>0</v>
      </c>
      <c r="DY363" s="764">
        <f t="shared" si="849"/>
        <v>0</v>
      </c>
      <c r="DZ363" s="764">
        <f t="shared" si="849"/>
        <v>0</v>
      </c>
      <c r="EA363" s="764">
        <f t="shared" si="849"/>
        <v>0</v>
      </c>
      <c r="EB363" s="764">
        <f t="shared" si="849"/>
        <v>0</v>
      </c>
      <c r="EC363" s="764">
        <f t="shared" si="849"/>
        <v>0</v>
      </c>
      <c r="ED363" s="764">
        <f t="shared" si="849"/>
        <v>0</v>
      </c>
      <c r="EE363" s="764">
        <f t="shared" si="849"/>
        <v>0</v>
      </c>
      <c r="EF363" s="764">
        <f t="shared" si="850"/>
        <v>0</v>
      </c>
      <c r="EG363" s="764">
        <f t="shared" si="850"/>
        <v>0</v>
      </c>
      <c r="EH363" s="764">
        <f t="shared" si="850"/>
        <v>0</v>
      </c>
      <c r="EI363" s="764">
        <f t="shared" si="850"/>
        <v>0</v>
      </c>
      <c r="EJ363" s="764">
        <f t="shared" si="850"/>
        <v>0</v>
      </c>
      <c r="EK363" s="764">
        <f t="shared" si="850"/>
        <v>0</v>
      </c>
      <c r="EL363" s="764">
        <f t="shared" si="850"/>
        <v>0</v>
      </c>
      <c r="EM363" s="764">
        <f t="shared" si="850"/>
        <v>0</v>
      </c>
      <c r="EN363" s="764">
        <f t="shared" si="850"/>
        <v>0</v>
      </c>
      <c r="EO363" s="764">
        <f t="shared" si="850"/>
        <v>0</v>
      </c>
      <c r="EP363" s="764">
        <f t="shared" si="851"/>
        <v>0</v>
      </c>
      <c r="EQ363" s="764">
        <f t="shared" si="851"/>
        <v>0</v>
      </c>
      <c r="ER363" s="764">
        <f t="shared" si="851"/>
        <v>0</v>
      </c>
      <c r="ES363" s="764">
        <f t="shared" si="851"/>
        <v>0</v>
      </c>
      <c r="ET363" s="764">
        <f t="shared" si="851"/>
        <v>0</v>
      </c>
      <c r="EU363" s="764">
        <f t="shared" si="851"/>
        <v>0</v>
      </c>
      <c r="EV363" s="764">
        <f t="shared" si="851"/>
        <v>0</v>
      </c>
      <c r="EW363" s="764">
        <f t="shared" si="851"/>
        <v>0</v>
      </c>
      <c r="EX363" s="764">
        <f t="shared" si="851"/>
        <v>0</v>
      </c>
      <c r="EY363" s="764">
        <f t="shared" si="851"/>
        <v>0</v>
      </c>
      <c r="EZ363" s="764">
        <f t="shared" si="852"/>
        <v>0</v>
      </c>
      <c r="FA363" s="764">
        <f t="shared" si="852"/>
        <v>0</v>
      </c>
      <c r="FB363" s="764">
        <f t="shared" si="852"/>
        <v>0</v>
      </c>
      <c r="FC363" s="764">
        <f t="shared" si="852"/>
        <v>0</v>
      </c>
      <c r="FD363" s="764">
        <f t="shared" si="852"/>
        <v>0</v>
      </c>
      <c r="FE363" s="764">
        <f t="shared" si="852"/>
        <v>0</v>
      </c>
      <c r="FF363" s="764">
        <f t="shared" si="852"/>
        <v>0</v>
      </c>
      <c r="FG363" s="764">
        <f t="shared" si="852"/>
        <v>0</v>
      </c>
      <c r="FH363" s="764">
        <f t="shared" si="852"/>
        <v>0</v>
      </c>
      <c r="FI363" s="764">
        <f t="shared" si="852"/>
        <v>0</v>
      </c>
      <c r="FJ363" s="764">
        <f t="shared" si="853"/>
        <v>0</v>
      </c>
      <c r="FK363" s="764">
        <f t="shared" si="853"/>
        <v>0</v>
      </c>
      <c r="FL363" s="764">
        <f t="shared" si="853"/>
        <v>0</v>
      </c>
      <c r="FM363" s="764">
        <f t="shared" si="853"/>
        <v>0</v>
      </c>
      <c r="FN363" s="764">
        <f t="shared" si="853"/>
        <v>0</v>
      </c>
      <c r="FO363" s="764">
        <f t="shared" si="853"/>
        <v>0</v>
      </c>
      <c r="FP363" s="764">
        <f t="shared" si="853"/>
        <v>0</v>
      </c>
      <c r="FQ363" s="764">
        <f t="shared" si="853"/>
        <v>0</v>
      </c>
      <c r="FR363" s="764">
        <f t="shared" si="853"/>
        <v>0</v>
      </c>
      <c r="FS363" s="764">
        <f t="shared" si="853"/>
        <v>0</v>
      </c>
      <c r="FT363" s="764">
        <f t="shared" si="854"/>
        <v>0</v>
      </c>
      <c r="FU363" s="764">
        <f t="shared" si="854"/>
        <v>0</v>
      </c>
      <c r="FV363" s="764">
        <f t="shared" si="854"/>
        <v>0</v>
      </c>
      <c r="FW363" s="764">
        <f t="shared" si="854"/>
        <v>0</v>
      </c>
      <c r="FX363" s="764">
        <f t="shared" si="854"/>
        <v>0</v>
      </c>
      <c r="FY363" s="764">
        <f t="shared" si="854"/>
        <v>0</v>
      </c>
      <c r="FZ363" s="764">
        <f t="shared" si="854"/>
        <v>0</v>
      </c>
      <c r="GA363" s="764">
        <f t="shared" si="854"/>
        <v>0</v>
      </c>
      <c r="GB363" s="764">
        <f t="shared" si="854"/>
        <v>0</v>
      </c>
      <c r="GC363" s="764">
        <f t="shared" si="854"/>
        <v>0</v>
      </c>
      <c r="GD363" s="764">
        <f t="shared" si="855"/>
        <v>0</v>
      </c>
      <c r="GE363" s="764">
        <f t="shared" si="855"/>
        <v>0</v>
      </c>
      <c r="GF363" s="764">
        <f t="shared" si="855"/>
        <v>0</v>
      </c>
      <c r="GG363" s="764">
        <f t="shared" si="855"/>
        <v>0</v>
      </c>
      <c r="GH363" s="764">
        <f t="shared" si="855"/>
        <v>0</v>
      </c>
      <c r="GI363" s="764">
        <f t="shared" si="855"/>
        <v>0</v>
      </c>
      <c r="GJ363" s="764">
        <f t="shared" si="855"/>
        <v>0</v>
      </c>
      <c r="GK363" s="764">
        <f t="shared" si="855"/>
        <v>0</v>
      </c>
      <c r="GL363" s="764">
        <f t="shared" si="855"/>
        <v>0</v>
      </c>
      <c r="GM363" s="764">
        <f t="shared" si="855"/>
        <v>0</v>
      </c>
      <c r="GN363" s="764">
        <f t="shared" si="856"/>
        <v>0</v>
      </c>
      <c r="GO363" s="764">
        <f t="shared" si="856"/>
        <v>0</v>
      </c>
      <c r="GP363" s="764">
        <f t="shared" si="856"/>
        <v>0</v>
      </c>
      <c r="GQ363" s="764">
        <f t="shared" si="856"/>
        <v>0</v>
      </c>
      <c r="GR363" s="764">
        <f t="shared" si="856"/>
        <v>0</v>
      </c>
      <c r="GS363" s="764">
        <f t="shared" si="856"/>
        <v>0</v>
      </c>
      <c r="GT363" s="764">
        <f t="shared" si="856"/>
        <v>0</v>
      </c>
      <c r="GU363" s="764">
        <f t="shared" si="856"/>
        <v>0</v>
      </c>
      <c r="GV363" s="764">
        <f t="shared" si="856"/>
        <v>0</v>
      </c>
      <c r="GW363" s="764">
        <f t="shared" si="856"/>
        <v>0</v>
      </c>
      <c r="GX363" s="764">
        <f t="shared" si="857"/>
        <v>0</v>
      </c>
      <c r="GY363" s="764">
        <f t="shared" si="857"/>
        <v>0</v>
      </c>
      <c r="GZ363" s="764">
        <f t="shared" si="857"/>
        <v>0</v>
      </c>
      <c r="HA363" s="764">
        <f t="shared" si="857"/>
        <v>0</v>
      </c>
      <c r="HB363" s="764">
        <f t="shared" si="857"/>
        <v>0</v>
      </c>
      <c r="HC363" s="764">
        <f t="shared" si="857"/>
        <v>0</v>
      </c>
      <c r="HD363" s="764">
        <f t="shared" si="857"/>
        <v>0</v>
      </c>
      <c r="HE363" s="764">
        <f t="shared" si="857"/>
        <v>0</v>
      </c>
      <c r="HF363" s="764">
        <f t="shared" si="857"/>
        <v>0</v>
      </c>
      <c r="HG363" s="764">
        <f t="shared" si="857"/>
        <v>0</v>
      </c>
      <c r="HH363" s="764">
        <f t="shared" si="858"/>
        <v>0</v>
      </c>
      <c r="HI363" s="764">
        <f t="shared" si="858"/>
        <v>0</v>
      </c>
      <c r="HJ363" s="764">
        <f t="shared" si="858"/>
        <v>0</v>
      </c>
      <c r="HK363" s="764">
        <f t="shared" si="858"/>
        <v>0</v>
      </c>
      <c r="HL363" s="764">
        <f t="shared" si="858"/>
        <v>0</v>
      </c>
      <c r="HM363" s="764">
        <f t="shared" si="858"/>
        <v>0</v>
      </c>
      <c r="HN363" s="764">
        <f t="shared" si="858"/>
        <v>0</v>
      </c>
      <c r="HO363" s="764">
        <f t="shared" si="858"/>
        <v>0</v>
      </c>
      <c r="HP363" s="764">
        <f t="shared" si="858"/>
        <v>0</v>
      </c>
      <c r="HQ363" s="764">
        <f t="shared" si="858"/>
        <v>0</v>
      </c>
      <c r="HR363" s="764">
        <f t="shared" si="859"/>
        <v>0</v>
      </c>
      <c r="HS363" s="764">
        <f t="shared" si="859"/>
        <v>0</v>
      </c>
      <c r="HT363" s="764">
        <f t="shared" si="859"/>
        <v>0</v>
      </c>
      <c r="HU363" s="764">
        <f t="shared" si="859"/>
        <v>0</v>
      </c>
      <c r="HV363" s="764">
        <f t="shared" si="859"/>
        <v>0</v>
      </c>
      <c r="HW363" s="764">
        <f t="shared" si="859"/>
        <v>0</v>
      </c>
      <c r="HX363" s="764">
        <f t="shared" si="859"/>
        <v>0</v>
      </c>
      <c r="HY363" s="764">
        <f t="shared" si="859"/>
        <v>0</v>
      </c>
      <c r="HZ363" s="764">
        <f t="shared" si="859"/>
        <v>0</v>
      </c>
      <c r="IA363" s="764">
        <f t="shared" si="859"/>
        <v>0</v>
      </c>
      <c r="IB363" s="764">
        <f t="shared" si="860"/>
        <v>0</v>
      </c>
      <c r="IC363" s="764">
        <f t="shared" si="860"/>
        <v>0</v>
      </c>
      <c r="ID363" s="764">
        <f t="shared" si="860"/>
        <v>0</v>
      </c>
      <c r="IE363" s="764">
        <f t="shared" si="860"/>
        <v>0</v>
      </c>
      <c r="IF363" s="764">
        <f t="shared" si="860"/>
        <v>0</v>
      </c>
      <c r="IG363" s="764">
        <f t="shared" si="860"/>
        <v>0</v>
      </c>
      <c r="IH363" s="764">
        <f t="shared" si="860"/>
        <v>0</v>
      </c>
      <c r="II363" s="764">
        <f t="shared" si="860"/>
        <v>0</v>
      </c>
      <c r="IJ363" s="764">
        <f t="shared" si="860"/>
        <v>0</v>
      </c>
      <c r="IK363" s="764">
        <f t="shared" si="860"/>
        <v>0</v>
      </c>
      <c r="IL363" s="764">
        <f t="shared" si="861"/>
        <v>0</v>
      </c>
      <c r="IM363" s="764">
        <f t="shared" si="861"/>
        <v>0</v>
      </c>
      <c r="IN363" s="764">
        <f t="shared" si="861"/>
        <v>0</v>
      </c>
      <c r="IO363" s="764">
        <f t="shared" si="861"/>
        <v>0</v>
      </c>
      <c r="IP363" s="764">
        <f t="shared" si="861"/>
        <v>0</v>
      </c>
      <c r="IQ363" s="764">
        <f t="shared" si="861"/>
        <v>0</v>
      </c>
      <c r="IR363" s="764">
        <f t="shared" si="861"/>
        <v>0</v>
      </c>
      <c r="IS363" s="764">
        <f t="shared" si="861"/>
        <v>0</v>
      </c>
      <c r="IT363" s="764">
        <f t="shared" si="861"/>
        <v>0</v>
      </c>
      <c r="IU363" s="764">
        <f t="shared" si="861"/>
        <v>0</v>
      </c>
      <c r="IV363" s="764">
        <f t="shared" si="861"/>
        <v>0</v>
      </c>
      <c r="IW363" s="764">
        <f t="shared" si="861"/>
        <v>0</v>
      </c>
      <c r="IX363" s="764">
        <f t="shared" si="861"/>
        <v>0</v>
      </c>
      <c r="IY363" s="764">
        <f t="shared" si="861"/>
        <v>0</v>
      </c>
      <c r="IZ363" s="764">
        <f t="shared" si="861"/>
        <v>0</v>
      </c>
      <c r="JA363" s="764">
        <f t="shared" si="861"/>
        <v>0</v>
      </c>
      <c r="JB363" s="764">
        <f t="shared" si="861"/>
        <v>0</v>
      </c>
      <c r="JC363" s="764">
        <f t="shared" si="861"/>
        <v>0</v>
      </c>
      <c r="JD363" s="764">
        <f t="shared" si="841"/>
        <v>0</v>
      </c>
      <c r="JE363" s="764">
        <f t="shared" si="841"/>
        <v>0</v>
      </c>
      <c r="JF363" s="764">
        <f t="shared" si="841"/>
        <v>0</v>
      </c>
      <c r="JG363" s="764">
        <f t="shared" ref="JD363:JO373" si="864">IF($D363=JG$5,$J363,0)</f>
        <v>0</v>
      </c>
      <c r="JH363" s="764">
        <f t="shared" si="841"/>
        <v>0</v>
      </c>
      <c r="JI363" s="764">
        <f t="shared" si="841"/>
        <v>0</v>
      </c>
      <c r="JJ363" s="764">
        <f t="shared" si="841"/>
        <v>0</v>
      </c>
      <c r="JK363" s="764">
        <f t="shared" si="864"/>
        <v>0</v>
      </c>
      <c r="JL363" s="764">
        <f t="shared" si="861"/>
        <v>0</v>
      </c>
      <c r="JM363" s="764">
        <f t="shared" si="861"/>
        <v>0</v>
      </c>
      <c r="JN363" s="764">
        <f t="shared" si="861"/>
        <v>0</v>
      </c>
      <c r="JO363" s="764">
        <f t="shared" si="864"/>
        <v>0</v>
      </c>
      <c r="JP363" s="764">
        <f t="shared" si="861"/>
        <v>0</v>
      </c>
      <c r="JQ363" s="764">
        <f t="shared" si="789"/>
        <v>0</v>
      </c>
      <c r="JR363" s="764">
        <f t="shared" si="789"/>
        <v>0</v>
      </c>
      <c r="JS363" s="764">
        <f t="shared" si="861"/>
        <v>0</v>
      </c>
      <c r="JT363" s="765">
        <f t="shared" si="790"/>
        <v>0</v>
      </c>
      <c r="JU363" s="229">
        <f t="shared" si="791"/>
        <v>0</v>
      </c>
    </row>
    <row r="364" spans="1:281" ht="12.75" customHeight="1">
      <c r="A364" s="57"/>
      <c r="B364" s="52"/>
      <c r="C364" s="52"/>
      <c r="D364" s="62"/>
      <c r="E364" s="743" t="str">
        <f t="shared" si="768"/>
        <v xml:space="preserve"> </v>
      </c>
      <c r="F364" s="56"/>
      <c r="G364" s="228"/>
      <c r="H364" s="744">
        <f>SUMIF(Ajuste!$C$8:$C$483,$B$6:$B$499,Ajuste!$E$8:$E$483)</f>
        <v>0</v>
      </c>
      <c r="I364" s="744">
        <f>SUMIF(Ajuste!$C$8:$C$483,$B$6:$B$499,Ajuste!$F$8:$F$483)</f>
        <v>0</v>
      </c>
      <c r="J364" s="229">
        <f t="shared" si="792"/>
        <v>0</v>
      </c>
      <c r="K364" s="764">
        <f t="shared" si="842"/>
        <v>0</v>
      </c>
      <c r="L364" s="764">
        <f t="shared" si="863"/>
        <v>0</v>
      </c>
      <c r="M364" s="764">
        <f t="shared" si="863"/>
        <v>0</v>
      </c>
      <c r="N364" s="764">
        <f t="shared" si="863"/>
        <v>0</v>
      </c>
      <c r="O364" s="764">
        <f t="shared" si="863"/>
        <v>0</v>
      </c>
      <c r="P364" s="764">
        <f t="shared" si="863"/>
        <v>0</v>
      </c>
      <c r="Q364" s="764">
        <f t="shared" si="863"/>
        <v>0</v>
      </c>
      <c r="R364" s="764">
        <f t="shared" si="863"/>
        <v>0</v>
      </c>
      <c r="S364" s="764">
        <f t="shared" si="863"/>
        <v>0</v>
      </c>
      <c r="T364" s="764">
        <f t="shared" si="863"/>
        <v>0</v>
      </c>
      <c r="U364" s="764">
        <f t="shared" si="863"/>
        <v>0</v>
      </c>
      <c r="V364" s="764">
        <f t="shared" si="863"/>
        <v>0</v>
      </c>
      <c r="W364" s="764">
        <f t="shared" si="863"/>
        <v>0</v>
      </c>
      <c r="X364" s="764">
        <f t="shared" si="863"/>
        <v>0</v>
      </c>
      <c r="Y364" s="764">
        <f t="shared" si="863"/>
        <v>0</v>
      </c>
      <c r="Z364" s="764">
        <f t="shared" si="863"/>
        <v>0</v>
      </c>
      <c r="AA364" s="764">
        <f t="shared" si="863"/>
        <v>0</v>
      </c>
      <c r="AB364" s="764">
        <f t="shared" si="863"/>
        <v>0</v>
      </c>
      <c r="AC364" s="764">
        <f t="shared" si="863"/>
        <v>0</v>
      </c>
      <c r="AD364" s="764">
        <f t="shared" si="863"/>
        <v>0</v>
      </c>
      <c r="AE364" s="764">
        <f t="shared" si="863"/>
        <v>0</v>
      </c>
      <c r="AF364" s="764">
        <f t="shared" si="863"/>
        <v>0</v>
      </c>
      <c r="AG364" s="764">
        <f t="shared" si="863"/>
        <v>0</v>
      </c>
      <c r="AH364" s="764">
        <f t="shared" si="863"/>
        <v>0</v>
      </c>
      <c r="AI364" s="764">
        <f t="shared" si="863"/>
        <v>0</v>
      </c>
      <c r="AJ364" s="764">
        <f t="shared" si="863"/>
        <v>0</v>
      </c>
      <c r="AK364" s="764">
        <f t="shared" si="863"/>
        <v>0</v>
      </c>
      <c r="AL364" s="764">
        <f t="shared" si="863"/>
        <v>0</v>
      </c>
      <c r="AM364" s="764">
        <f t="shared" si="863"/>
        <v>0</v>
      </c>
      <c r="AN364" s="764">
        <f t="shared" si="863"/>
        <v>0</v>
      </c>
      <c r="AO364" s="764">
        <f t="shared" si="863"/>
        <v>0</v>
      </c>
      <c r="AP364" s="764">
        <f t="shared" si="863"/>
        <v>0</v>
      </c>
      <c r="AQ364" s="764">
        <f t="shared" si="863"/>
        <v>0</v>
      </c>
      <c r="AR364" s="764">
        <f t="shared" si="863"/>
        <v>0</v>
      </c>
      <c r="AS364" s="764">
        <f t="shared" si="863"/>
        <v>0</v>
      </c>
      <c r="AT364" s="764">
        <f t="shared" si="863"/>
        <v>0</v>
      </c>
      <c r="AU364" s="764">
        <f t="shared" si="863"/>
        <v>0</v>
      </c>
      <c r="AV364" s="764">
        <f t="shared" si="863"/>
        <v>0</v>
      </c>
      <c r="AW364" s="764">
        <f t="shared" si="863"/>
        <v>0</v>
      </c>
      <c r="AX364" s="764">
        <f t="shared" si="863"/>
        <v>0</v>
      </c>
      <c r="AY364" s="764">
        <f t="shared" si="863"/>
        <v>0</v>
      </c>
      <c r="AZ364" s="764">
        <f t="shared" si="863"/>
        <v>0</v>
      </c>
      <c r="BA364" s="764">
        <f t="shared" si="863"/>
        <v>0</v>
      </c>
      <c r="BB364" s="764">
        <f t="shared" si="863"/>
        <v>0</v>
      </c>
      <c r="BC364" s="764">
        <f t="shared" si="863"/>
        <v>0</v>
      </c>
      <c r="BD364" s="764">
        <f t="shared" si="863"/>
        <v>0</v>
      </c>
      <c r="BE364" s="764">
        <f t="shared" si="863"/>
        <v>0</v>
      </c>
      <c r="BF364" s="764">
        <f t="shared" si="842"/>
        <v>0</v>
      </c>
      <c r="BG364" s="764">
        <f t="shared" si="842"/>
        <v>0</v>
      </c>
      <c r="BH364" s="764">
        <f t="shared" si="842"/>
        <v>0</v>
      </c>
      <c r="BI364" s="764">
        <f t="shared" si="842"/>
        <v>0</v>
      </c>
      <c r="BJ364" s="764">
        <f t="shared" si="842"/>
        <v>0</v>
      </c>
      <c r="BK364" s="764">
        <f t="shared" si="842"/>
        <v>0</v>
      </c>
      <c r="BL364" s="764">
        <f t="shared" si="842"/>
        <v>0</v>
      </c>
      <c r="BM364" s="764">
        <f t="shared" si="842"/>
        <v>0</v>
      </c>
      <c r="BN364" s="764">
        <f t="shared" si="843"/>
        <v>0</v>
      </c>
      <c r="BO364" s="764">
        <f t="shared" si="843"/>
        <v>0</v>
      </c>
      <c r="BP364" s="764">
        <f t="shared" si="843"/>
        <v>0</v>
      </c>
      <c r="BQ364" s="764">
        <f t="shared" si="843"/>
        <v>0</v>
      </c>
      <c r="BR364" s="764">
        <f t="shared" si="843"/>
        <v>0</v>
      </c>
      <c r="BS364" s="764">
        <f t="shared" si="843"/>
        <v>0</v>
      </c>
      <c r="BT364" s="764">
        <f t="shared" si="843"/>
        <v>0</v>
      </c>
      <c r="BU364" s="764">
        <f t="shared" si="843"/>
        <v>0</v>
      </c>
      <c r="BV364" s="764">
        <f t="shared" si="843"/>
        <v>0</v>
      </c>
      <c r="BW364" s="764">
        <f t="shared" si="843"/>
        <v>0</v>
      </c>
      <c r="BX364" s="764">
        <f t="shared" si="844"/>
        <v>0</v>
      </c>
      <c r="BY364" s="764">
        <f t="shared" si="844"/>
        <v>0</v>
      </c>
      <c r="BZ364" s="764">
        <f t="shared" si="844"/>
        <v>0</v>
      </c>
      <c r="CA364" s="764">
        <f t="shared" si="844"/>
        <v>0</v>
      </c>
      <c r="CB364" s="764">
        <f t="shared" si="844"/>
        <v>0</v>
      </c>
      <c r="CC364" s="764">
        <f t="shared" si="844"/>
        <v>0</v>
      </c>
      <c r="CD364" s="764">
        <f t="shared" si="844"/>
        <v>0</v>
      </c>
      <c r="CE364" s="764">
        <f t="shared" si="844"/>
        <v>0</v>
      </c>
      <c r="CF364" s="764">
        <f t="shared" si="844"/>
        <v>0</v>
      </c>
      <c r="CG364" s="764">
        <f t="shared" si="844"/>
        <v>0</v>
      </c>
      <c r="CH364" s="764">
        <f t="shared" si="845"/>
        <v>0</v>
      </c>
      <c r="CI364" s="764">
        <f t="shared" si="845"/>
        <v>0</v>
      </c>
      <c r="CJ364" s="764">
        <f t="shared" si="845"/>
        <v>0</v>
      </c>
      <c r="CK364" s="764">
        <f t="shared" si="845"/>
        <v>0</v>
      </c>
      <c r="CL364" s="764">
        <f t="shared" si="845"/>
        <v>0</v>
      </c>
      <c r="CM364" s="764">
        <f t="shared" si="845"/>
        <v>0</v>
      </c>
      <c r="CN364" s="764">
        <f t="shared" si="845"/>
        <v>0</v>
      </c>
      <c r="CO364" s="764">
        <f t="shared" si="845"/>
        <v>0</v>
      </c>
      <c r="CP364" s="764">
        <f t="shared" si="845"/>
        <v>0</v>
      </c>
      <c r="CQ364" s="764">
        <f t="shared" si="845"/>
        <v>0</v>
      </c>
      <c r="CR364" s="764">
        <f t="shared" si="846"/>
        <v>0</v>
      </c>
      <c r="CS364" s="764">
        <f t="shared" si="846"/>
        <v>0</v>
      </c>
      <c r="CT364" s="764">
        <f t="shared" si="846"/>
        <v>0</v>
      </c>
      <c r="CU364" s="764">
        <f t="shared" si="846"/>
        <v>0</v>
      </c>
      <c r="CV364" s="764">
        <f t="shared" si="846"/>
        <v>0</v>
      </c>
      <c r="CW364" s="764">
        <f t="shared" si="846"/>
        <v>0</v>
      </c>
      <c r="CX364" s="764">
        <f t="shared" si="846"/>
        <v>0</v>
      </c>
      <c r="CY364" s="764">
        <f t="shared" si="846"/>
        <v>0</v>
      </c>
      <c r="CZ364" s="764">
        <f t="shared" si="846"/>
        <v>0</v>
      </c>
      <c r="DA364" s="764">
        <f t="shared" si="846"/>
        <v>0</v>
      </c>
      <c r="DB364" s="764">
        <f t="shared" si="847"/>
        <v>0</v>
      </c>
      <c r="DC364" s="764">
        <f t="shared" si="847"/>
        <v>0</v>
      </c>
      <c r="DD364" s="764">
        <f t="shared" si="847"/>
        <v>0</v>
      </c>
      <c r="DE364" s="764">
        <f t="shared" si="847"/>
        <v>0</v>
      </c>
      <c r="DF364" s="764">
        <f t="shared" si="847"/>
        <v>0</v>
      </c>
      <c r="DG364" s="764">
        <f t="shared" si="847"/>
        <v>0</v>
      </c>
      <c r="DH364" s="764">
        <f t="shared" si="847"/>
        <v>0</v>
      </c>
      <c r="DI364" s="764">
        <f t="shared" si="847"/>
        <v>0</v>
      </c>
      <c r="DJ364" s="764">
        <f t="shared" si="847"/>
        <v>0</v>
      </c>
      <c r="DK364" s="764">
        <f t="shared" si="847"/>
        <v>0</v>
      </c>
      <c r="DL364" s="764">
        <f t="shared" si="848"/>
        <v>0</v>
      </c>
      <c r="DM364" s="764">
        <f t="shared" si="848"/>
        <v>0</v>
      </c>
      <c r="DN364" s="764">
        <f t="shared" si="848"/>
        <v>0</v>
      </c>
      <c r="DO364" s="764">
        <f t="shared" si="848"/>
        <v>0</v>
      </c>
      <c r="DP364" s="764">
        <f t="shared" si="848"/>
        <v>0</v>
      </c>
      <c r="DQ364" s="764">
        <f t="shared" si="848"/>
        <v>0</v>
      </c>
      <c r="DR364" s="764">
        <f t="shared" si="848"/>
        <v>0</v>
      </c>
      <c r="DS364" s="764">
        <f t="shared" si="848"/>
        <v>0</v>
      </c>
      <c r="DT364" s="764">
        <f t="shared" si="848"/>
        <v>0</v>
      </c>
      <c r="DU364" s="764">
        <f t="shared" si="848"/>
        <v>0</v>
      </c>
      <c r="DV364" s="764">
        <f t="shared" si="849"/>
        <v>0</v>
      </c>
      <c r="DW364" s="764">
        <f t="shared" si="849"/>
        <v>0</v>
      </c>
      <c r="DX364" s="764">
        <f t="shared" si="849"/>
        <v>0</v>
      </c>
      <c r="DY364" s="764">
        <f t="shared" si="849"/>
        <v>0</v>
      </c>
      <c r="DZ364" s="764">
        <f t="shared" si="849"/>
        <v>0</v>
      </c>
      <c r="EA364" s="764">
        <f t="shared" si="849"/>
        <v>0</v>
      </c>
      <c r="EB364" s="764">
        <f t="shared" si="849"/>
        <v>0</v>
      </c>
      <c r="EC364" s="764">
        <f t="shared" si="849"/>
        <v>0</v>
      </c>
      <c r="ED364" s="764">
        <f t="shared" si="849"/>
        <v>0</v>
      </c>
      <c r="EE364" s="764">
        <f t="shared" si="849"/>
        <v>0</v>
      </c>
      <c r="EF364" s="764">
        <f t="shared" si="850"/>
        <v>0</v>
      </c>
      <c r="EG364" s="764">
        <f t="shared" si="850"/>
        <v>0</v>
      </c>
      <c r="EH364" s="764">
        <f t="shared" si="850"/>
        <v>0</v>
      </c>
      <c r="EI364" s="764">
        <f t="shared" si="850"/>
        <v>0</v>
      </c>
      <c r="EJ364" s="764">
        <f t="shared" si="850"/>
        <v>0</v>
      </c>
      <c r="EK364" s="764">
        <f t="shared" si="850"/>
        <v>0</v>
      </c>
      <c r="EL364" s="764">
        <f t="shared" si="850"/>
        <v>0</v>
      </c>
      <c r="EM364" s="764">
        <f t="shared" si="850"/>
        <v>0</v>
      </c>
      <c r="EN364" s="764">
        <f t="shared" si="850"/>
        <v>0</v>
      </c>
      <c r="EO364" s="764">
        <f t="shared" si="850"/>
        <v>0</v>
      </c>
      <c r="EP364" s="764">
        <f t="shared" si="851"/>
        <v>0</v>
      </c>
      <c r="EQ364" s="764">
        <f t="shared" si="851"/>
        <v>0</v>
      </c>
      <c r="ER364" s="764">
        <f t="shared" si="851"/>
        <v>0</v>
      </c>
      <c r="ES364" s="764">
        <f t="shared" si="851"/>
        <v>0</v>
      </c>
      <c r="ET364" s="764">
        <f t="shared" si="851"/>
        <v>0</v>
      </c>
      <c r="EU364" s="764">
        <f t="shared" si="851"/>
        <v>0</v>
      </c>
      <c r="EV364" s="764">
        <f t="shared" si="851"/>
        <v>0</v>
      </c>
      <c r="EW364" s="764">
        <f t="shared" si="851"/>
        <v>0</v>
      </c>
      <c r="EX364" s="764">
        <f t="shared" si="851"/>
        <v>0</v>
      </c>
      <c r="EY364" s="764">
        <f t="shared" si="851"/>
        <v>0</v>
      </c>
      <c r="EZ364" s="764">
        <f t="shared" si="852"/>
        <v>0</v>
      </c>
      <c r="FA364" s="764">
        <f t="shared" si="852"/>
        <v>0</v>
      </c>
      <c r="FB364" s="764">
        <f t="shared" si="852"/>
        <v>0</v>
      </c>
      <c r="FC364" s="764">
        <f t="shared" si="852"/>
        <v>0</v>
      </c>
      <c r="FD364" s="764">
        <f t="shared" si="852"/>
        <v>0</v>
      </c>
      <c r="FE364" s="764">
        <f t="shared" si="852"/>
        <v>0</v>
      </c>
      <c r="FF364" s="764">
        <f t="shared" si="852"/>
        <v>0</v>
      </c>
      <c r="FG364" s="764">
        <f t="shared" si="852"/>
        <v>0</v>
      </c>
      <c r="FH364" s="764">
        <f t="shared" si="852"/>
        <v>0</v>
      </c>
      <c r="FI364" s="764">
        <f t="shared" si="852"/>
        <v>0</v>
      </c>
      <c r="FJ364" s="764">
        <f t="shared" si="853"/>
        <v>0</v>
      </c>
      <c r="FK364" s="764">
        <f t="shared" si="853"/>
        <v>0</v>
      </c>
      <c r="FL364" s="764">
        <f t="shared" si="853"/>
        <v>0</v>
      </c>
      <c r="FM364" s="764">
        <f t="shared" si="853"/>
        <v>0</v>
      </c>
      <c r="FN364" s="764">
        <f t="shared" si="853"/>
        <v>0</v>
      </c>
      <c r="FO364" s="764">
        <f t="shared" si="853"/>
        <v>0</v>
      </c>
      <c r="FP364" s="764">
        <f t="shared" si="853"/>
        <v>0</v>
      </c>
      <c r="FQ364" s="764">
        <f t="shared" si="853"/>
        <v>0</v>
      </c>
      <c r="FR364" s="764">
        <f t="shared" si="853"/>
        <v>0</v>
      </c>
      <c r="FS364" s="764">
        <f t="shared" si="853"/>
        <v>0</v>
      </c>
      <c r="FT364" s="764">
        <f t="shared" si="854"/>
        <v>0</v>
      </c>
      <c r="FU364" s="764">
        <f t="shared" si="854"/>
        <v>0</v>
      </c>
      <c r="FV364" s="764">
        <f t="shared" si="854"/>
        <v>0</v>
      </c>
      <c r="FW364" s="764">
        <f t="shared" si="854"/>
        <v>0</v>
      </c>
      <c r="FX364" s="764">
        <f t="shared" si="854"/>
        <v>0</v>
      </c>
      <c r="FY364" s="764">
        <f t="shared" si="854"/>
        <v>0</v>
      </c>
      <c r="FZ364" s="764">
        <f t="shared" si="854"/>
        <v>0</v>
      </c>
      <c r="GA364" s="764">
        <f t="shared" si="854"/>
        <v>0</v>
      </c>
      <c r="GB364" s="764">
        <f t="shared" si="854"/>
        <v>0</v>
      </c>
      <c r="GC364" s="764">
        <f t="shared" si="854"/>
        <v>0</v>
      </c>
      <c r="GD364" s="764">
        <f t="shared" si="855"/>
        <v>0</v>
      </c>
      <c r="GE364" s="764">
        <f t="shared" si="855"/>
        <v>0</v>
      </c>
      <c r="GF364" s="764">
        <f t="shared" si="855"/>
        <v>0</v>
      </c>
      <c r="GG364" s="764">
        <f t="shared" si="855"/>
        <v>0</v>
      </c>
      <c r="GH364" s="764">
        <f t="shared" si="855"/>
        <v>0</v>
      </c>
      <c r="GI364" s="764">
        <f t="shared" si="855"/>
        <v>0</v>
      </c>
      <c r="GJ364" s="764">
        <f t="shared" si="855"/>
        <v>0</v>
      </c>
      <c r="GK364" s="764">
        <f t="shared" si="855"/>
        <v>0</v>
      </c>
      <c r="GL364" s="764">
        <f t="shared" si="855"/>
        <v>0</v>
      </c>
      <c r="GM364" s="764">
        <f t="shared" si="855"/>
        <v>0</v>
      </c>
      <c r="GN364" s="764">
        <f t="shared" si="856"/>
        <v>0</v>
      </c>
      <c r="GO364" s="764">
        <f t="shared" si="856"/>
        <v>0</v>
      </c>
      <c r="GP364" s="764">
        <f t="shared" si="856"/>
        <v>0</v>
      </c>
      <c r="GQ364" s="764">
        <f t="shared" si="856"/>
        <v>0</v>
      </c>
      <c r="GR364" s="764">
        <f t="shared" si="856"/>
        <v>0</v>
      </c>
      <c r="GS364" s="764">
        <f t="shared" si="856"/>
        <v>0</v>
      </c>
      <c r="GT364" s="764">
        <f t="shared" si="856"/>
        <v>0</v>
      </c>
      <c r="GU364" s="764">
        <f t="shared" si="856"/>
        <v>0</v>
      </c>
      <c r="GV364" s="764">
        <f t="shared" si="856"/>
        <v>0</v>
      </c>
      <c r="GW364" s="764">
        <f t="shared" si="856"/>
        <v>0</v>
      </c>
      <c r="GX364" s="764">
        <f t="shared" si="857"/>
        <v>0</v>
      </c>
      <c r="GY364" s="764">
        <f t="shared" si="857"/>
        <v>0</v>
      </c>
      <c r="GZ364" s="764">
        <f t="shared" si="857"/>
        <v>0</v>
      </c>
      <c r="HA364" s="764">
        <f t="shared" si="857"/>
        <v>0</v>
      </c>
      <c r="HB364" s="764">
        <f t="shared" si="857"/>
        <v>0</v>
      </c>
      <c r="HC364" s="764">
        <f t="shared" si="857"/>
        <v>0</v>
      </c>
      <c r="HD364" s="764">
        <f t="shared" si="857"/>
        <v>0</v>
      </c>
      <c r="HE364" s="764">
        <f t="shared" si="857"/>
        <v>0</v>
      </c>
      <c r="HF364" s="764">
        <f t="shared" si="857"/>
        <v>0</v>
      </c>
      <c r="HG364" s="764">
        <f t="shared" si="857"/>
        <v>0</v>
      </c>
      <c r="HH364" s="764">
        <f t="shared" si="858"/>
        <v>0</v>
      </c>
      <c r="HI364" s="764">
        <f t="shared" si="858"/>
        <v>0</v>
      </c>
      <c r="HJ364" s="764">
        <f t="shared" si="858"/>
        <v>0</v>
      </c>
      <c r="HK364" s="764">
        <f t="shared" si="858"/>
        <v>0</v>
      </c>
      <c r="HL364" s="764">
        <f t="shared" si="858"/>
        <v>0</v>
      </c>
      <c r="HM364" s="764">
        <f t="shared" si="858"/>
        <v>0</v>
      </c>
      <c r="HN364" s="764">
        <f t="shared" si="858"/>
        <v>0</v>
      </c>
      <c r="HO364" s="764">
        <f t="shared" si="858"/>
        <v>0</v>
      </c>
      <c r="HP364" s="764">
        <f t="shared" si="858"/>
        <v>0</v>
      </c>
      <c r="HQ364" s="764">
        <f t="shared" si="858"/>
        <v>0</v>
      </c>
      <c r="HR364" s="764">
        <f t="shared" si="859"/>
        <v>0</v>
      </c>
      <c r="HS364" s="764">
        <f t="shared" si="859"/>
        <v>0</v>
      </c>
      <c r="HT364" s="764">
        <f t="shared" si="859"/>
        <v>0</v>
      </c>
      <c r="HU364" s="764">
        <f t="shared" si="859"/>
        <v>0</v>
      </c>
      <c r="HV364" s="764">
        <f t="shared" si="859"/>
        <v>0</v>
      </c>
      <c r="HW364" s="764">
        <f t="shared" si="859"/>
        <v>0</v>
      </c>
      <c r="HX364" s="764">
        <f t="shared" si="859"/>
        <v>0</v>
      </c>
      <c r="HY364" s="764">
        <f t="shared" si="859"/>
        <v>0</v>
      </c>
      <c r="HZ364" s="764">
        <f t="shared" si="859"/>
        <v>0</v>
      </c>
      <c r="IA364" s="764">
        <f t="shared" si="859"/>
        <v>0</v>
      </c>
      <c r="IB364" s="764">
        <f t="shared" si="860"/>
        <v>0</v>
      </c>
      <c r="IC364" s="764">
        <f t="shared" si="860"/>
        <v>0</v>
      </c>
      <c r="ID364" s="764">
        <f t="shared" si="860"/>
        <v>0</v>
      </c>
      <c r="IE364" s="764">
        <f t="shared" si="860"/>
        <v>0</v>
      </c>
      <c r="IF364" s="764">
        <f t="shared" si="860"/>
        <v>0</v>
      </c>
      <c r="IG364" s="764">
        <f t="shared" si="860"/>
        <v>0</v>
      </c>
      <c r="IH364" s="764">
        <f t="shared" si="860"/>
        <v>0</v>
      </c>
      <c r="II364" s="764">
        <f t="shared" si="860"/>
        <v>0</v>
      </c>
      <c r="IJ364" s="764">
        <f t="shared" si="860"/>
        <v>0</v>
      </c>
      <c r="IK364" s="764">
        <f t="shared" si="860"/>
        <v>0</v>
      </c>
      <c r="IL364" s="764">
        <f t="shared" si="861"/>
        <v>0</v>
      </c>
      <c r="IM364" s="764">
        <f t="shared" si="861"/>
        <v>0</v>
      </c>
      <c r="IN364" s="764">
        <f t="shared" si="861"/>
        <v>0</v>
      </c>
      <c r="IO364" s="764">
        <f t="shared" si="861"/>
        <v>0</v>
      </c>
      <c r="IP364" s="764">
        <f t="shared" si="861"/>
        <v>0</v>
      </c>
      <c r="IQ364" s="764">
        <f t="shared" si="861"/>
        <v>0</v>
      </c>
      <c r="IR364" s="764">
        <f t="shared" si="861"/>
        <v>0</v>
      </c>
      <c r="IS364" s="764">
        <f t="shared" si="861"/>
        <v>0</v>
      </c>
      <c r="IT364" s="764">
        <f t="shared" si="861"/>
        <v>0</v>
      </c>
      <c r="IU364" s="764">
        <f t="shared" si="861"/>
        <v>0</v>
      </c>
      <c r="IV364" s="764">
        <f t="shared" si="861"/>
        <v>0</v>
      </c>
      <c r="IW364" s="764">
        <f t="shared" si="861"/>
        <v>0</v>
      </c>
      <c r="IX364" s="764">
        <f t="shared" si="861"/>
        <v>0</v>
      </c>
      <c r="IY364" s="764">
        <f t="shared" si="861"/>
        <v>0</v>
      </c>
      <c r="IZ364" s="764">
        <f t="shared" si="861"/>
        <v>0</v>
      </c>
      <c r="JA364" s="764">
        <f t="shared" si="861"/>
        <v>0</v>
      </c>
      <c r="JB364" s="764">
        <f t="shared" si="861"/>
        <v>0</v>
      </c>
      <c r="JC364" s="764">
        <f t="shared" si="861"/>
        <v>0</v>
      </c>
      <c r="JD364" s="764">
        <f t="shared" si="864"/>
        <v>0</v>
      </c>
      <c r="JE364" s="764">
        <f t="shared" si="864"/>
        <v>0</v>
      </c>
      <c r="JF364" s="764">
        <f t="shared" si="864"/>
        <v>0</v>
      </c>
      <c r="JG364" s="764">
        <f t="shared" si="864"/>
        <v>0</v>
      </c>
      <c r="JH364" s="764">
        <f t="shared" si="864"/>
        <v>0</v>
      </c>
      <c r="JI364" s="764">
        <f t="shared" si="864"/>
        <v>0</v>
      </c>
      <c r="JJ364" s="764">
        <f t="shared" si="864"/>
        <v>0</v>
      </c>
      <c r="JK364" s="764">
        <f t="shared" si="864"/>
        <v>0</v>
      </c>
      <c r="JL364" s="764">
        <f t="shared" si="864"/>
        <v>0</v>
      </c>
      <c r="JM364" s="764">
        <f t="shared" si="864"/>
        <v>0</v>
      </c>
      <c r="JN364" s="764">
        <f t="shared" si="864"/>
        <v>0</v>
      </c>
      <c r="JO364" s="764">
        <f t="shared" si="864"/>
        <v>0</v>
      </c>
      <c r="JP364" s="764">
        <f t="shared" si="861"/>
        <v>0</v>
      </c>
      <c r="JQ364" s="764">
        <f t="shared" si="789"/>
        <v>0</v>
      </c>
      <c r="JR364" s="764">
        <f t="shared" si="789"/>
        <v>0</v>
      </c>
      <c r="JS364" s="764">
        <f t="shared" si="861"/>
        <v>0</v>
      </c>
      <c r="JT364" s="765">
        <f t="shared" si="790"/>
        <v>0</v>
      </c>
      <c r="JU364" s="229">
        <f t="shared" si="791"/>
        <v>0</v>
      </c>
    </row>
    <row r="365" spans="1:281" ht="12.75" customHeight="1">
      <c r="A365" s="57"/>
      <c r="B365" s="52"/>
      <c r="C365" s="52"/>
      <c r="D365" s="62"/>
      <c r="E365" s="743" t="str">
        <f t="shared" si="768"/>
        <v xml:space="preserve"> </v>
      </c>
      <c r="F365" s="56"/>
      <c r="G365" s="228"/>
      <c r="H365" s="744">
        <f>SUMIF(Ajuste!$C$8:$C$483,$B$6:$B$499,Ajuste!$E$8:$E$483)</f>
        <v>0</v>
      </c>
      <c r="I365" s="744">
        <f>SUMIF(Ajuste!$C$8:$C$483,$B$6:$B$499,Ajuste!$F$8:$F$483)</f>
        <v>0</v>
      </c>
      <c r="J365" s="229">
        <f t="shared" si="792"/>
        <v>0</v>
      </c>
      <c r="K365" s="764">
        <f t="shared" ref="K365:BM374" si="865">IF($D365=K$5,$J365,0)</f>
        <v>0</v>
      </c>
      <c r="L365" s="764">
        <f t="shared" si="865"/>
        <v>0</v>
      </c>
      <c r="M365" s="764">
        <f t="shared" si="865"/>
        <v>0</v>
      </c>
      <c r="N365" s="764">
        <f t="shared" si="865"/>
        <v>0</v>
      </c>
      <c r="O365" s="764">
        <f t="shared" si="865"/>
        <v>0</v>
      </c>
      <c r="P365" s="764">
        <f t="shared" si="865"/>
        <v>0</v>
      </c>
      <c r="Q365" s="764">
        <f t="shared" si="865"/>
        <v>0</v>
      </c>
      <c r="R365" s="764">
        <f t="shared" si="865"/>
        <v>0</v>
      </c>
      <c r="S365" s="764">
        <f t="shared" si="865"/>
        <v>0</v>
      </c>
      <c r="T365" s="764">
        <f t="shared" si="865"/>
        <v>0</v>
      </c>
      <c r="U365" s="764">
        <f t="shared" si="865"/>
        <v>0</v>
      </c>
      <c r="V365" s="764">
        <f t="shared" si="865"/>
        <v>0</v>
      </c>
      <c r="W365" s="764">
        <f t="shared" si="865"/>
        <v>0</v>
      </c>
      <c r="X365" s="764">
        <f t="shared" si="865"/>
        <v>0</v>
      </c>
      <c r="Y365" s="764">
        <f t="shared" si="865"/>
        <v>0</v>
      </c>
      <c r="Z365" s="764">
        <f t="shared" si="865"/>
        <v>0</v>
      </c>
      <c r="AA365" s="764">
        <f t="shared" si="865"/>
        <v>0</v>
      </c>
      <c r="AB365" s="764">
        <f t="shared" si="865"/>
        <v>0</v>
      </c>
      <c r="AC365" s="764">
        <f t="shared" si="865"/>
        <v>0</v>
      </c>
      <c r="AD365" s="764">
        <f t="shared" si="865"/>
        <v>0</v>
      </c>
      <c r="AE365" s="764">
        <f t="shared" si="865"/>
        <v>0</v>
      </c>
      <c r="AF365" s="764">
        <f t="shared" si="865"/>
        <v>0</v>
      </c>
      <c r="AG365" s="764">
        <f t="shared" si="865"/>
        <v>0</v>
      </c>
      <c r="AH365" s="764">
        <f t="shared" si="865"/>
        <v>0</v>
      </c>
      <c r="AI365" s="764">
        <f t="shared" si="865"/>
        <v>0</v>
      </c>
      <c r="AJ365" s="764">
        <f t="shared" si="865"/>
        <v>0</v>
      </c>
      <c r="AK365" s="764">
        <f t="shared" si="865"/>
        <v>0</v>
      </c>
      <c r="AL365" s="764">
        <f t="shared" si="865"/>
        <v>0</v>
      </c>
      <c r="AM365" s="764">
        <f t="shared" si="865"/>
        <v>0</v>
      </c>
      <c r="AN365" s="764">
        <f t="shared" si="865"/>
        <v>0</v>
      </c>
      <c r="AO365" s="764">
        <f t="shared" si="865"/>
        <v>0</v>
      </c>
      <c r="AP365" s="764">
        <f t="shared" si="865"/>
        <v>0</v>
      </c>
      <c r="AQ365" s="764">
        <f t="shared" si="865"/>
        <v>0</v>
      </c>
      <c r="AR365" s="764">
        <f t="shared" si="865"/>
        <v>0</v>
      </c>
      <c r="AS365" s="764">
        <f t="shared" si="865"/>
        <v>0</v>
      </c>
      <c r="AT365" s="764">
        <f t="shared" si="865"/>
        <v>0</v>
      </c>
      <c r="AU365" s="764">
        <f t="shared" si="865"/>
        <v>0</v>
      </c>
      <c r="AV365" s="764">
        <f t="shared" si="865"/>
        <v>0</v>
      </c>
      <c r="AW365" s="764">
        <f t="shared" si="865"/>
        <v>0</v>
      </c>
      <c r="AX365" s="764">
        <f t="shared" si="865"/>
        <v>0</v>
      </c>
      <c r="AY365" s="764">
        <f t="shared" si="865"/>
        <v>0</v>
      </c>
      <c r="AZ365" s="764">
        <f t="shared" si="865"/>
        <v>0</v>
      </c>
      <c r="BA365" s="764">
        <f t="shared" si="865"/>
        <v>0</v>
      </c>
      <c r="BB365" s="764">
        <f t="shared" si="865"/>
        <v>0</v>
      </c>
      <c r="BC365" s="764">
        <f t="shared" si="865"/>
        <v>0</v>
      </c>
      <c r="BD365" s="764">
        <f t="shared" si="865"/>
        <v>0</v>
      </c>
      <c r="BE365" s="764">
        <f t="shared" si="865"/>
        <v>0</v>
      </c>
      <c r="BF365" s="764">
        <f t="shared" si="865"/>
        <v>0</v>
      </c>
      <c r="BG365" s="764">
        <f t="shared" si="865"/>
        <v>0</v>
      </c>
      <c r="BH365" s="764">
        <f t="shared" si="865"/>
        <v>0</v>
      </c>
      <c r="BI365" s="764">
        <f t="shared" si="865"/>
        <v>0</v>
      </c>
      <c r="BJ365" s="764">
        <f t="shared" si="865"/>
        <v>0</v>
      </c>
      <c r="BK365" s="764">
        <f t="shared" si="865"/>
        <v>0</v>
      </c>
      <c r="BL365" s="764">
        <f t="shared" si="865"/>
        <v>0</v>
      </c>
      <c r="BM365" s="764">
        <f t="shared" si="865"/>
        <v>0</v>
      </c>
      <c r="BN365" s="764">
        <f t="shared" ref="BN365:BW374" si="866">IF($D365=BN$5,$J365,0)</f>
        <v>0</v>
      </c>
      <c r="BO365" s="764">
        <f t="shared" si="866"/>
        <v>0</v>
      </c>
      <c r="BP365" s="764">
        <f t="shared" si="866"/>
        <v>0</v>
      </c>
      <c r="BQ365" s="764">
        <f t="shared" si="866"/>
        <v>0</v>
      </c>
      <c r="BR365" s="764">
        <f t="shared" si="866"/>
        <v>0</v>
      </c>
      <c r="BS365" s="764">
        <f t="shared" si="866"/>
        <v>0</v>
      </c>
      <c r="BT365" s="764">
        <f t="shared" si="866"/>
        <v>0</v>
      </c>
      <c r="BU365" s="764">
        <f t="shared" si="866"/>
        <v>0</v>
      </c>
      <c r="BV365" s="764">
        <f t="shared" si="866"/>
        <v>0</v>
      </c>
      <c r="BW365" s="764">
        <f t="shared" si="866"/>
        <v>0</v>
      </c>
      <c r="BX365" s="764">
        <f t="shared" ref="BX365:CG374" si="867">IF($D365=BX$5,$J365,0)</f>
        <v>0</v>
      </c>
      <c r="BY365" s="764">
        <f t="shared" si="867"/>
        <v>0</v>
      </c>
      <c r="BZ365" s="764">
        <f t="shared" si="867"/>
        <v>0</v>
      </c>
      <c r="CA365" s="764">
        <f t="shared" si="867"/>
        <v>0</v>
      </c>
      <c r="CB365" s="764">
        <f t="shared" si="867"/>
        <v>0</v>
      </c>
      <c r="CC365" s="764">
        <f t="shared" si="867"/>
        <v>0</v>
      </c>
      <c r="CD365" s="764">
        <f t="shared" si="867"/>
        <v>0</v>
      </c>
      <c r="CE365" s="764">
        <f t="shared" si="867"/>
        <v>0</v>
      </c>
      <c r="CF365" s="764">
        <f t="shared" si="867"/>
        <v>0</v>
      </c>
      <c r="CG365" s="764">
        <f t="shared" si="867"/>
        <v>0</v>
      </c>
      <c r="CH365" s="764">
        <f t="shared" ref="CH365:CQ374" si="868">IF($D365=CH$5,$J365,0)</f>
        <v>0</v>
      </c>
      <c r="CI365" s="764">
        <f t="shared" si="868"/>
        <v>0</v>
      </c>
      <c r="CJ365" s="764">
        <f t="shared" si="868"/>
        <v>0</v>
      </c>
      <c r="CK365" s="764">
        <f t="shared" si="868"/>
        <v>0</v>
      </c>
      <c r="CL365" s="764">
        <f t="shared" si="868"/>
        <v>0</v>
      </c>
      <c r="CM365" s="764">
        <f t="shared" si="868"/>
        <v>0</v>
      </c>
      <c r="CN365" s="764">
        <f t="shared" si="868"/>
        <v>0</v>
      </c>
      <c r="CO365" s="764">
        <f t="shared" si="868"/>
        <v>0</v>
      </c>
      <c r="CP365" s="764">
        <f t="shared" si="868"/>
        <v>0</v>
      </c>
      <c r="CQ365" s="764">
        <f t="shared" si="868"/>
        <v>0</v>
      </c>
      <c r="CR365" s="764">
        <f t="shared" ref="CR365:DA374" si="869">IF($D365=CR$5,$J365,0)</f>
        <v>0</v>
      </c>
      <c r="CS365" s="764">
        <f t="shared" si="869"/>
        <v>0</v>
      </c>
      <c r="CT365" s="764">
        <f t="shared" si="869"/>
        <v>0</v>
      </c>
      <c r="CU365" s="764">
        <f t="shared" si="869"/>
        <v>0</v>
      </c>
      <c r="CV365" s="764">
        <f t="shared" si="869"/>
        <v>0</v>
      </c>
      <c r="CW365" s="764">
        <f t="shared" si="869"/>
        <v>0</v>
      </c>
      <c r="CX365" s="764">
        <f t="shared" si="869"/>
        <v>0</v>
      </c>
      <c r="CY365" s="764">
        <f t="shared" si="869"/>
        <v>0</v>
      </c>
      <c r="CZ365" s="764">
        <f t="shared" si="869"/>
        <v>0</v>
      </c>
      <c r="DA365" s="764">
        <f t="shared" si="869"/>
        <v>0</v>
      </c>
      <c r="DB365" s="764">
        <f t="shared" ref="DB365:DK374" si="870">IF($D365=DB$5,$J365,0)</f>
        <v>0</v>
      </c>
      <c r="DC365" s="764">
        <f t="shared" si="870"/>
        <v>0</v>
      </c>
      <c r="DD365" s="764">
        <f t="shared" si="870"/>
        <v>0</v>
      </c>
      <c r="DE365" s="764">
        <f t="shared" si="870"/>
        <v>0</v>
      </c>
      <c r="DF365" s="764">
        <f t="shared" si="870"/>
        <v>0</v>
      </c>
      <c r="DG365" s="764">
        <f t="shared" si="870"/>
        <v>0</v>
      </c>
      <c r="DH365" s="764">
        <f t="shared" si="870"/>
        <v>0</v>
      </c>
      <c r="DI365" s="764">
        <f t="shared" si="870"/>
        <v>0</v>
      </c>
      <c r="DJ365" s="764">
        <f t="shared" si="870"/>
        <v>0</v>
      </c>
      <c r="DK365" s="764">
        <f t="shared" si="870"/>
        <v>0</v>
      </c>
      <c r="DL365" s="764">
        <f t="shared" ref="DL365:DU374" si="871">IF($D365=DL$5,$J365,0)</f>
        <v>0</v>
      </c>
      <c r="DM365" s="764">
        <f t="shared" si="871"/>
        <v>0</v>
      </c>
      <c r="DN365" s="764">
        <f t="shared" si="871"/>
        <v>0</v>
      </c>
      <c r="DO365" s="764">
        <f t="shared" si="871"/>
        <v>0</v>
      </c>
      <c r="DP365" s="764">
        <f t="shared" si="871"/>
        <v>0</v>
      </c>
      <c r="DQ365" s="764">
        <f t="shared" si="871"/>
        <v>0</v>
      </c>
      <c r="DR365" s="764">
        <f t="shared" si="871"/>
        <v>0</v>
      </c>
      <c r="DS365" s="764">
        <f t="shared" si="871"/>
        <v>0</v>
      </c>
      <c r="DT365" s="764">
        <f t="shared" si="871"/>
        <v>0</v>
      </c>
      <c r="DU365" s="764">
        <f t="shared" si="871"/>
        <v>0</v>
      </c>
      <c r="DV365" s="764">
        <f t="shared" ref="DV365:EE374" si="872">IF($D365=DV$5,$J365,0)</f>
        <v>0</v>
      </c>
      <c r="DW365" s="764">
        <f t="shared" si="872"/>
        <v>0</v>
      </c>
      <c r="DX365" s="764">
        <f t="shared" si="872"/>
        <v>0</v>
      </c>
      <c r="DY365" s="764">
        <f t="shared" si="872"/>
        <v>0</v>
      </c>
      <c r="DZ365" s="764">
        <f t="shared" si="872"/>
        <v>0</v>
      </c>
      <c r="EA365" s="764">
        <f t="shared" si="872"/>
        <v>0</v>
      </c>
      <c r="EB365" s="764">
        <f t="shared" si="872"/>
        <v>0</v>
      </c>
      <c r="EC365" s="764">
        <f t="shared" si="872"/>
        <v>0</v>
      </c>
      <c r="ED365" s="764">
        <f t="shared" si="872"/>
        <v>0</v>
      </c>
      <c r="EE365" s="764">
        <f t="shared" si="872"/>
        <v>0</v>
      </c>
      <c r="EF365" s="764">
        <f t="shared" ref="EF365:EO374" si="873">IF($D365=EF$5,$J365,0)</f>
        <v>0</v>
      </c>
      <c r="EG365" s="764">
        <f t="shared" si="873"/>
        <v>0</v>
      </c>
      <c r="EH365" s="764">
        <f t="shared" si="873"/>
        <v>0</v>
      </c>
      <c r="EI365" s="764">
        <f t="shared" si="873"/>
        <v>0</v>
      </c>
      <c r="EJ365" s="764">
        <f t="shared" si="873"/>
        <v>0</v>
      </c>
      <c r="EK365" s="764">
        <f t="shared" si="873"/>
        <v>0</v>
      </c>
      <c r="EL365" s="764">
        <f t="shared" si="873"/>
        <v>0</v>
      </c>
      <c r="EM365" s="764">
        <f t="shared" si="873"/>
        <v>0</v>
      </c>
      <c r="EN365" s="764">
        <f t="shared" si="873"/>
        <v>0</v>
      </c>
      <c r="EO365" s="764">
        <f t="shared" si="873"/>
        <v>0</v>
      </c>
      <c r="EP365" s="764">
        <f t="shared" ref="EP365:EY374" si="874">IF($D365=EP$5,$J365,0)</f>
        <v>0</v>
      </c>
      <c r="EQ365" s="764">
        <f t="shared" si="874"/>
        <v>0</v>
      </c>
      <c r="ER365" s="764">
        <f t="shared" si="874"/>
        <v>0</v>
      </c>
      <c r="ES365" s="764">
        <f t="shared" si="874"/>
        <v>0</v>
      </c>
      <c r="ET365" s="764">
        <f t="shared" si="874"/>
        <v>0</v>
      </c>
      <c r="EU365" s="764">
        <f t="shared" si="874"/>
        <v>0</v>
      </c>
      <c r="EV365" s="764">
        <f t="shared" si="874"/>
        <v>0</v>
      </c>
      <c r="EW365" s="764">
        <f t="shared" si="874"/>
        <v>0</v>
      </c>
      <c r="EX365" s="764">
        <f t="shared" si="874"/>
        <v>0</v>
      </c>
      <c r="EY365" s="764">
        <f t="shared" si="874"/>
        <v>0</v>
      </c>
      <c r="EZ365" s="764">
        <f t="shared" ref="EZ365:FI374" si="875">IF($D365=EZ$5,$J365,0)</f>
        <v>0</v>
      </c>
      <c r="FA365" s="764">
        <f t="shared" si="875"/>
        <v>0</v>
      </c>
      <c r="FB365" s="764">
        <f t="shared" si="875"/>
        <v>0</v>
      </c>
      <c r="FC365" s="764">
        <f t="shared" si="875"/>
        <v>0</v>
      </c>
      <c r="FD365" s="764">
        <f t="shared" si="875"/>
        <v>0</v>
      </c>
      <c r="FE365" s="764">
        <f t="shared" si="875"/>
        <v>0</v>
      </c>
      <c r="FF365" s="764">
        <f t="shared" si="875"/>
        <v>0</v>
      </c>
      <c r="FG365" s="764">
        <f t="shared" si="875"/>
        <v>0</v>
      </c>
      <c r="FH365" s="764">
        <f t="shared" si="875"/>
        <v>0</v>
      </c>
      <c r="FI365" s="764">
        <f t="shared" si="875"/>
        <v>0</v>
      </c>
      <c r="FJ365" s="764">
        <f t="shared" ref="FJ365:FS374" si="876">IF($D365=FJ$5,$J365,0)</f>
        <v>0</v>
      </c>
      <c r="FK365" s="764">
        <f t="shared" si="876"/>
        <v>0</v>
      </c>
      <c r="FL365" s="764">
        <f t="shared" si="876"/>
        <v>0</v>
      </c>
      <c r="FM365" s="764">
        <f t="shared" si="876"/>
        <v>0</v>
      </c>
      <c r="FN365" s="764">
        <f t="shared" si="876"/>
        <v>0</v>
      </c>
      <c r="FO365" s="764">
        <f t="shared" si="876"/>
        <v>0</v>
      </c>
      <c r="FP365" s="764">
        <f t="shared" si="876"/>
        <v>0</v>
      </c>
      <c r="FQ365" s="764">
        <f t="shared" si="876"/>
        <v>0</v>
      </c>
      <c r="FR365" s="764">
        <f t="shared" si="876"/>
        <v>0</v>
      </c>
      <c r="FS365" s="764">
        <f t="shared" si="876"/>
        <v>0</v>
      </c>
      <c r="FT365" s="764">
        <f t="shared" ref="FT365:GC374" si="877">IF($D365=FT$5,$J365,0)</f>
        <v>0</v>
      </c>
      <c r="FU365" s="764">
        <f t="shared" si="877"/>
        <v>0</v>
      </c>
      <c r="FV365" s="764">
        <f t="shared" si="877"/>
        <v>0</v>
      </c>
      <c r="FW365" s="764">
        <f t="shared" si="877"/>
        <v>0</v>
      </c>
      <c r="FX365" s="764">
        <f t="shared" si="877"/>
        <v>0</v>
      </c>
      <c r="FY365" s="764">
        <f t="shared" si="877"/>
        <v>0</v>
      </c>
      <c r="FZ365" s="764">
        <f t="shared" si="877"/>
        <v>0</v>
      </c>
      <c r="GA365" s="764">
        <f t="shared" si="877"/>
        <v>0</v>
      </c>
      <c r="GB365" s="764">
        <f t="shared" si="877"/>
        <v>0</v>
      </c>
      <c r="GC365" s="764">
        <f t="shared" si="877"/>
        <v>0</v>
      </c>
      <c r="GD365" s="764">
        <f t="shared" ref="GD365:GM374" si="878">IF($D365=GD$5,$J365,0)</f>
        <v>0</v>
      </c>
      <c r="GE365" s="764">
        <f t="shared" si="878"/>
        <v>0</v>
      </c>
      <c r="GF365" s="764">
        <f t="shared" si="878"/>
        <v>0</v>
      </c>
      <c r="GG365" s="764">
        <f t="shared" si="878"/>
        <v>0</v>
      </c>
      <c r="GH365" s="764">
        <f t="shared" si="878"/>
        <v>0</v>
      </c>
      <c r="GI365" s="764">
        <f t="shared" si="878"/>
        <v>0</v>
      </c>
      <c r="GJ365" s="764">
        <f t="shared" si="878"/>
        <v>0</v>
      </c>
      <c r="GK365" s="764">
        <f t="shared" si="878"/>
        <v>0</v>
      </c>
      <c r="GL365" s="764">
        <f t="shared" si="878"/>
        <v>0</v>
      </c>
      <c r="GM365" s="764">
        <f t="shared" si="878"/>
        <v>0</v>
      </c>
      <c r="GN365" s="764">
        <f t="shared" ref="GN365:GW374" si="879">IF($D365=GN$5,$J365,0)</f>
        <v>0</v>
      </c>
      <c r="GO365" s="764">
        <f t="shared" si="879"/>
        <v>0</v>
      </c>
      <c r="GP365" s="764">
        <f t="shared" si="879"/>
        <v>0</v>
      </c>
      <c r="GQ365" s="764">
        <f t="shared" si="879"/>
        <v>0</v>
      </c>
      <c r="GR365" s="764">
        <f t="shared" si="879"/>
        <v>0</v>
      </c>
      <c r="GS365" s="764">
        <f t="shared" si="879"/>
        <v>0</v>
      </c>
      <c r="GT365" s="764">
        <f t="shared" si="879"/>
        <v>0</v>
      </c>
      <c r="GU365" s="764">
        <f t="shared" si="879"/>
        <v>0</v>
      </c>
      <c r="GV365" s="764">
        <f t="shared" si="879"/>
        <v>0</v>
      </c>
      <c r="GW365" s="764">
        <f t="shared" si="879"/>
        <v>0</v>
      </c>
      <c r="GX365" s="764">
        <f t="shared" ref="GX365:HG374" si="880">IF($D365=GX$5,$J365,0)</f>
        <v>0</v>
      </c>
      <c r="GY365" s="764">
        <f t="shared" si="880"/>
        <v>0</v>
      </c>
      <c r="GZ365" s="764">
        <f t="shared" si="880"/>
        <v>0</v>
      </c>
      <c r="HA365" s="764">
        <f t="shared" si="880"/>
        <v>0</v>
      </c>
      <c r="HB365" s="764">
        <f t="shared" si="880"/>
        <v>0</v>
      </c>
      <c r="HC365" s="764">
        <f t="shared" si="880"/>
        <v>0</v>
      </c>
      <c r="HD365" s="764">
        <f t="shared" si="880"/>
        <v>0</v>
      </c>
      <c r="HE365" s="764">
        <f t="shared" si="880"/>
        <v>0</v>
      </c>
      <c r="HF365" s="764">
        <f t="shared" si="880"/>
        <v>0</v>
      </c>
      <c r="HG365" s="764">
        <f t="shared" si="880"/>
        <v>0</v>
      </c>
      <c r="HH365" s="764">
        <f t="shared" ref="HH365:HQ374" si="881">IF($D365=HH$5,$J365,0)</f>
        <v>0</v>
      </c>
      <c r="HI365" s="764">
        <f t="shared" si="881"/>
        <v>0</v>
      </c>
      <c r="HJ365" s="764">
        <f t="shared" si="881"/>
        <v>0</v>
      </c>
      <c r="HK365" s="764">
        <f t="shared" si="881"/>
        <v>0</v>
      </c>
      <c r="HL365" s="764">
        <f t="shared" si="881"/>
        <v>0</v>
      </c>
      <c r="HM365" s="764">
        <f t="shared" si="881"/>
        <v>0</v>
      </c>
      <c r="HN365" s="764">
        <f t="shared" si="881"/>
        <v>0</v>
      </c>
      <c r="HO365" s="764">
        <f t="shared" si="881"/>
        <v>0</v>
      </c>
      <c r="HP365" s="764">
        <f t="shared" si="881"/>
        <v>0</v>
      </c>
      <c r="HQ365" s="764">
        <f t="shared" si="881"/>
        <v>0</v>
      </c>
      <c r="HR365" s="764">
        <f t="shared" ref="HR365:IA374" si="882">IF($D365=HR$5,$J365,0)</f>
        <v>0</v>
      </c>
      <c r="HS365" s="764">
        <f t="shared" si="882"/>
        <v>0</v>
      </c>
      <c r="HT365" s="764">
        <f t="shared" si="882"/>
        <v>0</v>
      </c>
      <c r="HU365" s="764">
        <f t="shared" si="882"/>
        <v>0</v>
      </c>
      <c r="HV365" s="764">
        <f t="shared" si="882"/>
        <v>0</v>
      </c>
      <c r="HW365" s="764">
        <f t="shared" si="882"/>
        <v>0</v>
      </c>
      <c r="HX365" s="764">
        <f t="shared" si="882"/>
        <v>0</v>
      </c>
      <c r="HY365" s="764">
        <f t="shared" si="882"/>
        <v>0</v>
      </c>
      <c r="HZ365" s="764">
        <f t="shared" si="882"/>
        <v>0</v>
      </c>
      <c r="IA365" s="764">
        <f t="shared" si="882"/>
        <v>0</v>
      </c>
      <c r="IB365" s="764">
        <f t="shared" ref="IB365:IK374" si="883">IF($D365=IB$5,$J365,0)</f>
        <v>0</v>
      </c>
      <c r="IC365" s="764">
        <f t="shared" si="883"/>
        <v>0</v>
      </c>
      <c r="ID365" s="764">
        <f t="shared" si="883"/>
        <v>0</v>
      </c>
      <c r="IE365" s="764">
        <f t="shared" si="883"/>
        <v>0</v>
      </c>
      <c r="IF365" s="764">
        <f t="shared" si="883"/>
        <v>0</v>
      </c>
      <c r="IG365" s="764">
        <f t="shared" si="883"/>
        <v>0</v>
      </c>
      <c r="IH365" s="764">
        <f t="shared" si="883"/>
        <v>0</v>
      </c>
      <c r="II365" s="764">
        <f t="shared" si="883"/>
        <v>0</v>
      </c>
      <c r="IJ365" s="764">
        <f t="shared" si="883"/>
        <v>0</v>
      </c>
      <c r="IK365" s="764">
        <f t="shared" si="883"/>
        <v>0</v>
      </c>
      <c r="IL365" s="764">
        <f t="shared" ref="IL365:JS374" si="884">IF($D365=IL$5,$J365,0)</f>
        <v>0</v>
      </c>
      <c r="IM365" s="764">
        <f t="shared" si="884"/>
        <v>0</v>
      </c>
      <c r="IN365" s="764">
        <f t="shared" si="884"/>
        <v>0</v>
      </c>
      <c r="IO365" s="764">
        <f t="shared" si="884"/>
        <v>0</v>
      </c>
      <c r="IP365" s="764">
        <f t="shared" si="884"/>
        <v>0</v>
      </c>
      <c r="IQ365" s="764">
        <f t="shared" si="884"/>
        <v>0</v>
      </c>
      <c r="IR365" s="764">
        <f t="shared" si="884"/>
        <v>0</v>
      </c>
      <c r="IS365" s="764">
        <f t="shared" si="884"/>
        <v>0</v>
      </c>
      <c r="IT365" s="764">
        <f t="shared" si="884"/>
        <v>0</v>
      </c>
      <c r="IU365" s="764">
        <f t="shared" si="884"/>
        <v>0</v>
      </c>
      <c r="IV365" s="764">
        <f t="shared" si="884"/>
        <v>0</v>
      </c>
      <c r="IW365" s="764">
        <f t="shared" si="884"/>
        <v>0</v>
      </c>
      <c r="IX365" s="764">
        <f t="shared" si="884"/>
        <v>0</v>
      </c>
      <c r="IY365" s="764">
        <f t="shared" si="884"/>
        <v>0</v>
      </c>
      <c r="IZ365" s="764">
        <f t="shared" si="884"/>
        <v>0</v>
      </c>
      <c r="JA365" s="764">
        <f t="shared" si="884"/>
        <v>0</v>
      </c>
      <c r="JB365" s="764">
        <f t="shared" si="884"/>
        <v>0</v>
      </c>
      <c r="JC365" s="764">
        <f t="shared" si="884"/>
        <v>0</v>
      </c>
      <c r="JD365" s="764">
        <f t="shared" si="864"/>
        <v>0</v>
      </c>
      <c r="JE365" s="764">
        <f t="shared" si="864"/>
        <v>0</v>
      </c>
      <c r="JF365" s="764">
        <f t="shared" si="864"/>
        <v>0</v>
      </c>
      <c r="JG365" s="764">
        <f t="shared" si="864"/>
        <v>0</v>
      </c>
      <c r="JH365" s="764">
        <f t="shared" si="864"/>
        <v>0</v>
      </c>
      <c r="JI365" s="764">
        <f t="shared" si="864"/>
        <v>0</v>
      </c>
      <c r="JJ365" s="764">
        <f t="shared" si="864"/>
        <v>0</v>
      </c>
      <c r="JK365" s="764">
        <f t="shared" si="864"/>
        <v>0</v>
      </c>
      <c r="JL365" s="764">
        <f t="shared" si="884"/>
        <v>0</v>
      </c>
      <c r="JM365" s="764">
        <f t="shared" si="884"/>
        <v>0</v>
      </c>
      <c r="JN365" s="764">
        <f t="shared" si="884"/>
        <v>0</v>
      </c>
      <c r="JO365" s="764">
        <f t="shared" si="884"/>
        <v>0</v>
      </c>
      <c r="JP365" s="764">
        <f t="shared" si="884"/>
        <v>0</v>
      </c>
      <c r="JQ365" s="764">
        <f t="shared" si="789"/>
        <v>0</v>
      </c>
      <c r="JR365" s="764">
        <f t="shared" si="789"/>
        <v>0</v>
      </c>
      <c r="JS365" s="764">
        <f t="shared" si="884"/>
        <v>0</v>
      </c>
      <c r="JT365" s="765">
        <f t="shared" si="790"/>
        <v>0</v>
      </c>
      <c r="JU365" s="229">
        <f t="shared" si="791"/>
        <v>0</v>
      </c>
    </row>
    <row r="366" spans="1:281" ht="12.75" customHeight="1">
      <c r="A366" s="57"/>
      <c r="B366" s="52"/>
      <c r="C366" s="52"/>
      <c r="D366" s="62"/>
      <c r="E366" s="743" t="str">
        <f t="shared" si="768"/>
        <v xml:space="preserve"> </v>
      </c>
      <c r="F366" s="56"/>
      <c r="G366" s="228"/>
      <c r="H366" s="744">
        <f>SUMIF(Ajuste!$C$8:$C$483,$B$6:$B$499,Ajuste!$E$8:$E$483)</f>
        <v>0</v>
      </c>
      <c r="I366" s="744">
        <f>SUMIF(Ajuste!$C$8:$C$483,$B$6:$B$499,Ajuste!$F$8:$F$483)</f>
        <v>0</v>
      </c>
      <c r="J366" s="229">
        <f t="shared" si="792"/>
        <v>0</v>
      </c>
      <c r="K366" s="764">
        <f t="shared" si="865"/>
        <v>0</v>
      </c>
      <c r="L366" s="764">
        <f t="shared" si="865"/>
        <v>0</v>
      </c>
      <c r="M366" s="764">
        <f t="shared" si="865"/>
        <v>0</v>
      </c>
      <c r="N366" s="764">
        <f t="shared" si="865"/>
        <v>0</v>
      </c>
      <c r="O366" s="764">
        <f t="shared" si="865"/>
        <v>0</v>
      </c>
      <c r="P366" s="764">
        <f t="shared" si="865"/>
        <v>0</v>
      </c>
      <c r="Q366" s="764">
        <f t="shared" si="865"/>
        <v>0</v>
      </c>
      <c r="R366" s="764">
        <f t="shared" si="865"/>
        <v>0</v>
      </c>
      <c r="S366" s="764">
        <f t="shared" si="865"/>
        <v>0</v>
      </c>
      <c r="T366" s="764">
        <f t="shared" si="865"/>
        <v>0</v>
      </c>
      <c r="U366" s="764">
        <f t="shared" si="865"/>
        <v>0</v>
      </c>
      <c r="V366" s="764">
        <f t="shared" si="865"/>
        <v>0</v>
      </c>
      <c r="W366" s="764">
        <f t="shared" si="865"/>
        <v>0</v>
      </c>
      <c r="X366" s="764">
        <f t="shared" si="865"/>
        <v>0</v>
      </c>
      <c r="Y366" s="764">
        <f t="shared" si="865"/>
        <v>0</v>
      </c>
      <c r="Z366" s="764">
        <f t="shared" si="865"/>
        <v>0</v>
      </c>
      <c r="AA366" s="764">
        <f t="shared" si="865"/>
        <v>0</v>
      </c>
      <c r="AB366" s="764">
        <f t="shared" si="865"/>
        <v>0</v>
      </c>
      <c r="AC366" s="764">
        <f t="shared" si="865"/>
        <v>0</v>
      </c>
      <c r="AD366" s="764">
        <f t="shared" si="865"/>
        <v>0</v>
      </c>
      <c r="AE366" s="764">
        <f t="shared" si="865"/>
        <v>0</v>
      </c>
      <c r="AF366" s="764">
        <f t="shared" si="865"/>
        <v>0</v>
      </c>
      <c r="AG366" s="764">
        <f t="shared" si="865"/>
        <v>0</v>
      </c>
      <c r="AH366" s="764">
        <f t="shared" si="865"/>
        <v>0</v>
      </c>
      <c r="AI366" s="764">
        <f t="shared" si="865"/>
        <v>0</v>
      </c>
      <c r="AJ366" s="764">
        <f t="shared" si="865"/>
        <v>0</v>
      </c>
      <c r="AK366" s="764">
        <f t="shared" si="865"/>
        <v>0</v>
      </c>
      <c r="AL366" s="764">
        <f t="shared" si="865"/>
        <v>0</v>
      </c>
      <c r="AM366" s="764">
        <f t="shared" si="865"/>
        <v>0</v>
      </c>
      <c r="AN366" s="764">
        <f t="shared" si="865"/>
        <v>0</v>
      </c>
      <c r="AO366" s="764">
        <f t="shared" si="865"/>
        <v>0</v>
      </c>
      <c r="AP366" s="764">
        <f t="shared" si="865"/>
        <v>0</v>
      </c>
      <c r="AQ366" s="764">
        <f t="shared" si="865"/>
        <v>0</v>
      </c>
      <c r="AR366" s="764">
        <f t="shared" si="865"/>
        <v>0</v>
      </c>
      <c r="AS366" s="764">
        <f t="shared" si="865"/>
        <v>0</v>
      </c>
      <c r="AT366" s="764">
        <f t="shared" si="865"/>
        <v>0</v>
      </c>
      <c r="AU366" s="764">
        <f t="shared" si="865"/>
        <v>0</v>
      </c>
      <c r="AV366" s="764">
        <f t="shared" si="865"/>
        <v>0</v>
      </c>
      <c r="AW366" s="764">
        <f t="shared" si="865"/>
        <v>0</v>
      </c>
      <c r="AX366" s="764">
        <f t="shared" si="865"/>
        <v>0</v>
      </c>
      <c r="AY366" s="764">
        <f t="shared" si="865"/>
        <v>0</v>
      </c>
      <c r="AZ366" s="764">
        <f t="shared" si="865"/>
        <v>0</v>
      </c>
      <c r="BA366" s="764">
        <f t="shared" si="865"/>
        <v>0</v>
      </c>
      <c r="BB366" s="764">
        <f t="shared" si="865"/>
        <v>0</v>
      </c>
      <c r="BC366" s="764">
        <f t="shared" si="865"/>
        <v>0</v>
      </c>
      <c r="BD366" s="764">
        <f t="shared" si="865"/>
        <v>0</v>
      </c>
      <c r="BE366" s="764">
        <f t="shared" si="865"/>
        <v>0</v>
      </c>
      <c r="BF366" s="764">
        <f t="shared" si="865"/>
        <v>0</v>
      </c>
      <c r="BG366" s="764">
        <f t="shared" si="865"/>
        <v>0</v>
      </c>
      <c r="BH366" s="764">
        <f t="shared" si="865"/>
        <v>0</v>
      </c>
      <c r="BI366" s="764">
        <f t="shared" si="865"/>
        <v>0</v>
      </c>
      <c r="BJ366" s="764">
        <f t="shared" si="865"/>
        <v>0</v>
      </c>
      <c r="BK366" s="764">
        <f t="shared" si="865"/>
        <v>0</v>
      </c>
      <c r="BL366" s="764">
        <f t="shared" si="865"/>
        <v>0</v>
      </c>
      <c r="BM366" s="764">
        <f t="shared" si="865"/>
        <v>0</v>
      </c>
      <c r="BN366" s="764">
        <f t="shared" si="866"/>
        <v>0</v>
      </c>
      <c r="BO366" s="764">
        <f t="shared" si="866"/>
        <v>0</v>
      </c>
      <c r="BP366" s="764">
        <f t="shared" si="866"/>
        <v>0</v>
      </c>
      <c r="BQ366" s="764">
        <f t="shared" si="866"/>
        <v>0</v>
      </c>
      <c r="BR366" s="764">
        <f t="shared" si="866"/>
        <v>0</v>
      </c>
      <c r="BS366" s="764">
        <f t="shared" si="866"/>
        <v>0</v>
      </c>
      <c r="BT366" s="764">
        <f t="shared" si="866"/>
        <v>0</v>
      </c>
      <c r="BU366" s="764">
        <f t="shared" si="866"/>
        <v>0</v>
      </c>
      <c r="BV366" s="764">
        <f t="shared" si="866"/>
        <v>0</v>
      </c>
      <c r="BW366" s="764">
        <f t="shared" si="866"/>
        <v>0</v>
      </c>
      <c r="BX366" s="764">
        <f t="shared" si="867"/>
        <v>0</v>
      </c>
      <c r="BY366" s="764">
        <f t="shared" si="867"/>
        <v>0</v>
      </c>
      <c r="BZ366" s="764">
        <f t="shared" si="867"/>
        <v>0</v>
      </c>
      <c r="CA366" s="764">
        <f t="shared" si="867"/>
        <v>0</v>
      </c>
      <c r="CB366" s="764">
        <f t="shared" si="867"/>
        <v>0</v>
      </c>
      <c r="CC366" s="764">
        <f t="shared" si="867"/>
        <v>0</v>
      </c>
      <c r="CD366" s="764">
        <f t="shared" si="867"/>
        <v>0</v>
      </c>
      <c r="CE366" s="764">
        <f t="shared" si="867"/>
        <v>0</v>
      </c>
      <c r="CF366" s="764">
        <f t="shared" si="867"/>
        <v>0</v>
      </c>
      <c r="CG366" s="764">
        <f t="shared" si="867"/>
        <v>0</v>
      </c>
      <c r="CH366" s="764">
        <f t="shared" si="868"/>
        <v>0</v>
      </c>
      <c r="CI366" s="764">
        <f t="shared" si="868"/>
        <v>0</v>
      </c>
      <c r="CJ366" s="764">
        <f t="shared" si="868"/>
        <v>0</v>
      </c>
      <c r="CK366" s="764">
        <f t="shared" si="868"/>
        <v>0</v>
      </c>
      <c r="CL366" s="764">
        <f t="shared" si="868"/>
        <v>0</v>
      </c>
      <c r="CM366" s="764">
        <f t="shared" si="868"/>
        <v>0</v>
      </c>
      <c r="CN366" s="764">
        <f t="shared" si="868"/>
        <v>0</v>
      </c>
      <c r="CO366" s="764">
        <f t="shared" si="868"/>
        <v>0</v>
      </c>
      <c r="CP366" s="764">
        <f t="shared" si="868"/>
        <v>0</v>
      </c>
      <c r="CQ366" s="764">
        <f t="shared" si="868"/>
        <v>0</v>
      </c>
      <c r="CR366" s="764">
        <f t="shared" si="869"/>
        <v>0</v>
      </c>
      <c r="CS366" s="764">
        <f t="shared" si="869"/>
        <v>0</v>
      </c>
      <c r="CT366" s="764">
        <f t="shared" si="869"/>
        <v>0</v>
      </c>
      <c r="CU366" s="764">
        <f t="shared" si="869"/>
        <v>0</v>
      </c>
      <c r="CV366" s="764">
        <f t="shared" si="869"/>
        <v>0</v>
      </c>
      <c r="CW366" s="764">
        <f t="shared" si="869"/>
        <v>0</v>
      </c>
      <c r="CX366" s="764">
        <f t="shared" si="869"/>
        <v>0</v>
      </c>
      <c r="CY366" s="764">
        <f t="shared" si="869"/>
        <v>0</v>
      </c>
      <c r="CZ366" s="764">
        <f t="shared" si="869"/>
        <v>0</v>
      </c>
      <c r="DA366" s="764">
        <f t="shared" si="869"/>
        <v>0</v>
      </c>
      <c r="DB366" s="764">
        <f t="shared" si="870"/>
        <v>0</v>
      </c>
      <c r="DC366" s="764">
        <f t="shared" si="870"/>
        <v>0</v>
      </c>
      <c r="DD366" s="764">
        <f t="shared" si="870"/>
        <v>0</v>
      </c>
      <c r="DE366" s="764">
        <f t="shared" si="870"/>
        <v>0</v>
      </c>
      <c r="DF366" s="764">
        <f t="shared" si="870"/>
        <v>0</v>
      </c>
      <c r="DG366" s="764">
        <f t="shared" si="870"/>
        <v>0</v>
      </c>
      <c r="DH366" s="764">
        <f t="shared" si="870"/>
        <v>0</v>
      </c>
      <c r="DI366" s="764">
        <f t="shared" si="870"/>
        <v>0</v>
      </c>
      <c r="DJ366" s="764">
        <f t="shared" si="870"/>
        <v>0</v>
      </c>
      <c r="DK366" s="764">
        <f t="shared" si="870"/>
        <v>0</v>
      </c>
      <c r="DL366" s="764">
        <f t="shared" si="871"/>
        <v>0</v>
      </c>
      <c r="DM366" s="764">
        <f t="shared" si="871"/>
        <v>0</v>
      </c>
      <c r="DN366" s="764">
        <f t="shared" si="871"/>
        <v>0</v>
      </c>
      <c r="DO366" s="764">
        <f t="shared" si="871"/>
        <v>0</v>
      </c>
      <c r="DP366" s="764">
        <f t="shared" si="871"/>
        <v>0</v>
      </c>
      <c r="DQ366" s="764">
        <f t="shared" si="871"/>
        <v>0</v>
      </c>
      <c r="DR366" s="764">
        <f t="shared" si="871"/>
        <v>0</v>
      </c>
      <c r="DS366" s="764">
        <f t="shared" si="871"/>
        <v>0</v>
      </c>
      <c r="DT366" s="764">
        <f t="shared" si="871"/>
        <v>0</v>
      </c>
      <c r="DU366" s="764">
        <f t="shared" si="871"/>
        <v>0</v>
      </c>
      <c r="DV366" s="764">
        <f t="shared" si="872"/>
        <v>0</v>
      </c>
      <c r="DW366" s="764">
        <f t="shared" si="872"/>
        <v>0</v>
      </c>
      <c r="DX366" s="764">
        <f t="shared" si="872"/>
        <v>0</v>
      </c>
      <c r="DY366" s="764">
        <f t="shared" si="872"/>
        <v>0</v>
      </c>
      <c r="DZ366" s="764">
        <f t="shared" si="872"/>
        <v>0</v>
      </c>
      <c r="EA366" s="764">
        <f t="shared" si="872"/>
        <v>0</v>
      </c>
      <c r="EB366" s="764">
        <f t="shared" si="872"/>
        <v>0</v>
      </c>
      <c r="EC366" s="764">
        <f t="shared" si="872"/>
        <v>0</v>
      </c>
      <c r="ED366" s="764">
        <f t="shared" si="872"/>
        <v>0</v>
      </c>
      <c r="EE366" s="764">
        <f t="shared" si="872"/>
        <v>0</v>
      </c>
      <c r="EF366" s="764">
        <f t="shared" si="873"/>
        <v>0</v>
      </c>
      <c r="EG366" s="764">
        <f t="shared" si="873"/>
        <v>0</v>
      </c>
      <c r="EH366" s="764">
        <f t="shared" si="873"/>
        <v>0</v>
      </c>
      <c r="EI366" s="764">
        <f t="shared" si="873"/>
        <v>0</v>
      </c>
      <c r="EJ366" s="764">
        <f t="shared" si="873"/>
        <v>0</v>
      </c>
      <c r="EK366" s="764">
        <f t="shared" si="873"/>
        <v>0</v>
      </c>
      <c r="EL366" s="764">
        <f t="shared" si="873"/>
        <v>0</v>
      </c>
      <c r="EM366" s="764">
        <f t="shared" si="873"/>
        <v>0</v>
      </c>
      <c r="EN366" s="764">
        <f t="shared" si="873"/>
        <v>0</v>
      </c>
      <c r="EO366" s="764">
        <f t="shared" si="873"/>
        <v>0</v>
      </c>
      <c r="EP366" s="764">
        <f t="shared" si="874"/>
        <v>0</v>
      </c>
      <c r="EQ366" s="764">
        <f t="shared" si="874"/>
        <v>0</v>
      </c>
      <c r="ER366" s="764">
        <f t="shared" si="874"/>
        <v>0</v>
      </c>
      <c r="ES366" s="764">
        <f t="shared" si="874"/>
        <v>0</v>
      </c>
      <c r="ET366" s="764">
        <f t="shared" si="874"/>
        <v>0</v>
      </c>
      <c r="EU366" s="764">
        <f t="shared" si="874"/>
        <v>0</v>
      </c>
      <c r="EV366" s="764">
        <f t="shared" si="874"/>
        <v>0</v>
      </c>
      <c r="EW366" s="764">
        <f t="shared" si="874"/>
        <v>0</v>
      </c>
      <c r="EX366" s="764">
        <f t="shared" si="874"/>
        <v>0</v>
      </c>
      <c r="EY366" s="764">
        <f t="shared" si="874"/>
        <v>0</v>
      </c>
      <c r="EZ366" s="764">
        <f t="shared" si="875"/>
        <v>0</v>
      </c>
      <c r="FA366" s="764">
        <f t="shared" si="875"/>
        <v>0</v>
      </c>
      <c r="FB366" s="764">
        <f t="shared" si="875"/>
        <v>0</v>
      </c>
      <c r="FC366" s="764">
        <f t="shared" si="875"/>
        <v>0</v>
      </c>
      <c r="FD366" s="764">
        <f t="shared" si="875"/>
        <v>0</v>
      </c>
      <c r="FE366" s="764">
        <f t="shared" si="875"/>
        <v>0</v>
      </c>
      <c r="FF366" s="764">
        <f t="shared" si="875"/>
        <v>0</v>
      </c>
      <c r="FG366" s="764">
        <f t="shared" si="875"/>
        <v>0</v>
      </c>
      <c r="FH366" s="764">
        <f t="shared" si="875"/>
        <v>0</v>
      </c>
      <c r="FI366" s="764">
        <f t="shared" si="875"/>
        <v>0</v>
      </c>
      <c r="FJ366" s="764">
        <f t="shared" si="876"/>
        <v>0</v>
      </c>
      <c r="FK366" s="764">
        <f t="shared" si="876"/>
        <v>0</v>
      </c>
      <c r="FL366" s="764">
        <f t="shared" si="876"/>
        <v>0</v>
      </c>
      <c r="FM366" s="764">
        <f t="shared" si="876"/>
        <v>0</v>
      </c>
      <c r="FN366" s="764">
        <f t="shared" si="876"/>
        <v>0</v>
      </c>
      <c r="FO366" s="764">
        <f t="shared" si="876"/>
        <v>0</v>
      </c>
      <c r="FP366" s="764">
        <f t="shared" si="876"/>
        <v>0</v>
      </c>
      <c r="FQ366" s="764">
        <f t="shared" si="876"/>
        <v>0</v>
      </c>
      <c r="FR366" s="764">
        <f t="shared" si="876"/>
        <v>0</v>
      </c>
      <c r="FS366" s="764">
        <f t="shared" si="876"/>
        <v>0</v>
      </c>
      <c r="FT366" s="764">
        <f t="shared" si="877"/>
        <v>0</v>
      </c>
      <c r="FU366" s="764">
        <f t="shared" si="877"/>
        <v>0</v>
      </c>
      <c r="FV366" s="764">
        <f t="shared" si="877"/>
        <v>0</v>
      </c>
      <c r="FW366" s="764">
        <f t="shared" si="877"/>
        <v>0</v>
      </c>
      <c r="FX366" s="764">
        <f t="shared" si="877"/>
        <v>0</v>
      </c>
      <c r="FY366" s="764">
        <f t="shared" si="877"/>
        <v>0</v>
      </c>
      <c r="FZ366" s="764">
        <f t="shared" si="877"/>
        <v>0</v>
      </c>
      <c r="GA366" s="764">
        <f t="shared" si="877"/>
        <v>0</v>
      </c>
      <c r="GB366" s="764">
        <f t="shared" si="877"/>
        <v>0</v>
      </c>
      <c r="GC366" s="764">
        <f t="shared" si="877"/>
        <v>0</v>
      </c>
      <c r="GD366" s="764">
        <f t="shared" si="878"/>
        <v>0</v>
      </c>
      <c r="GE366" s="764">
        <f t="shared" si="878"/>
        <v>0</v>
      </c>
      <c r="GF366" s="764">
        <f t="shared" si="878"/>
        <v>0</v>
      </c>
      <c r="GG366" s="764">
        <f t="shared" si="878"/>
        <v>0</v>
      </c>
      <c r="GH366" s="764">
        <f t="shared" si="878"/>
        <v>0</v>
      </c>
      <c r="GI366" s="764">
        <f t="shared" si="878"/>
        <v>0</v>
      </c>
      <c r="GJ366" s="764">
        <f t="shared" si="878"/>
        <v>0</v>
      </c>
      <c r="GK366" s="764">
        <f t="shared" si="878"/>
        <v>0</v>
      </c>
      <c r="GL366" s="764">
        <f t="shared" si="878"/>
        <v>0</v>
      </c>
      <c r="GM366" s="764">
        <f t="shared" si="878"/>
        <v>0</v>
      </c>
      <c r="GN366" s="764">
        <f t="shared" si="879"/>
        <v>0</v>
      </c>
      <c r="GO366" s="764">
        <f t="shared" si="879"/>
        <v>0</v>
      </c>
      <c r="GP366" s="764">
        <f t="shared" si="879"/>
        <v>0</v>
      </c>
      <c r="GQ366" s="764">
        <f t="shared" si="879"/>
        <v>0</v>
      </c>
      <c r="GR366" s="764">
        <f t="shared" si="879"/>
        <v>0</v>
      </c>
      <c r="GS366" s="764">
        <f t="shared" si="879"/>
        <v>0</v>
      </c>
      <c r="GT366" s="764">
        <f t="shared" si="879"/>
        <v>0</v>
      </c>
      <c r="GU366" s="764">
        <f t="shared" si="879"/>
        <v>0</v>
      </c>
      <c r="GV366" s="764">
        <f t="shared" si="879"/>
        <v>0</v>
      </c>
      <c r="GW366" s="764">
        <f t="shared" si="879"/>
        <v>0</v>
      </c>
      <c r="GX366" s="764">
        <f t="shared" si="880"/>
        <v>0</v>
      </c>
      <c r="GY366" s="764">
        <f t="shared" si="880"/>
        <v>0</v>
      </c>
      <c r="GZ366" s="764">
        <f t="shared" si="880"/>
        <v>0</v>
      </c>
      <c r="HA366" s="764">
        <f t="shared" si="880"/>
        <v>0</v>
      </c>
      <c r="HB366" s="764">
        <f t="shared" si="880"/>
        <v>0</v>
      </c>
      <c r="HC366" s="764">
        <f t="shared" si="880"/>
        <v>0</v>
      </c>
      <c r="HD366" s="764">
        <f t="shared" si="880"/>
        <v>0</v>
      </c>
      <c r="HE366" s="764">
        <f t="shared" si="880"/>
        <v>0</v>
      </c>
      <c r="HF366" s="764">
        <f t="shared" si="880"/>
        <v>0</v>
      </c>
      <c r="HG366" s="764">
        <f t="shared" si="880"/>
        <v>0</v>
      </c>
      <c r="HH366" s="764">
        <f t="shared" si="881"/>
        <v>0</v>
      </c>
      <c r="HI366" s="764">
        <f t="shared" si="881"/>
        <v>0</v>
      </c>
      <c r="HJ366" s="764">
        <f t="shared" si="881"/>
        <v>0</v>
      </c>
      <c r="HK366" s="764">
        <f t="shared" si="881"/>
        <v>0</v>
      </c>
      <c r="HL366" s="764">
        <f t="shared" si="881"/>
        <v>0</v>
      </c>
      <c r="HM366" s="764">
        <f t="shared" si="881"/>
        <v>0</v>
      </c>
      <c r="HN366" s="764">
        <f t="shared" si="881"/>
        <v>0</v>
      </c>
      <c r="HO366" s="764">
        <f t="shared" si="881"/>
        <v>0</v>
      </c>
      <c r="HP366" s="764">
        <f t="shared" si="881"/>
        <v>0</v>
      </c>
      <c r="HQ366" s="764">
        <f t="shared" si="881"/>
        <v>0</v>
      </c>
      <c r="HR366" s="764">
        <f t="shared" si="882"/>
        <v>0</v>
      </c>
      <c r="HS366" s="764">
        <f t="shared" si="882"/>
        <v>0</v>
      </c>
      <c r="HT366" s="764">
        <f t="shared" si="882"/>
        <v>0</v>
      </c>
      <c r="HU366" s="764">
        <f t="shared" si="882"/>
        <v>0</v>
      </c>
      <c r="HV366" s="764">
        <f t="shared" si="882"/>
        <v>0</v>
      </c>
      <c r="HW366" s="764">
        <f t="shared" si="882"/>
        <v>0</v>
      </c>
      <c r="HX366" s="764">
        <f t="shared" si="882"/>
        <v>0</v>
      </c>
      <c r="HY366" s="764">
        <f t="shared" si="882"/>
        <v>0</v>
      </c>
      <c r="HZ366" s="764">
        <f t="shared" si="882"/>
        <v>0</v>
      </c>
      <c r="IA366" s="764">
        <f t="shared" si="882"/>
        <v>0</v>
      </c>
      <c r="IB366" s="764">
        <f t="shared" si="883"/>
        <v>0</v>
      </c>
      <c r="IC366" s="764">
        <f t="shared" si="883"/>
        <v>0</v>
      </c>
      <c r="ID366" s="764">
        <f t="shared" si="883"/>
        <v>0</v>
      </c>
      <c r="IE366" s="764">
        <f t="shared" si="883"/>
        <v>0</v>
      </c>
      <c r="IF366" s="764">
        <f t="shared" si="883"/>
        <v>0</v>
      </c>
      <c r="IG366" s="764">
        <f t="shared" si="883"/>
        <v>0</v>
      </c>
      <c r="IH366" s="764">
        <f t="shared" si="883"/>
        <v>0</v>
      </c>
      <c r="II366" s="764">
        <f t="shared" si="883"/>
        <v>0</v>
      </c>
      <c r="IJ366" s="764">
        <f t="shared" si="883"/>
        <v>0</v>
      </c>
      <c r="IK366" s="764">
        <f t="shared" si="883"/>
        <v>0</v>
      </c>
      <c r="IL366" s="764">
        <f t="shared" si="884"/>
        <v>0</v>
      </c>
      <c r="IM366" s="764">
        <f t="shared" si="884"/>
        <v>0</v>
      </c>
      <c r="IN366" s="764">
        <f t="shared" si="884"/>
        <v>0</v>
      </c>
      <c r="IO366" s="764">
        <f t="shared" si="884"/>
        <v>0</v>
      </c>
      <c r="IP366" s="764">
        <f t="shared" si="884"/>
        <v>0</v>
      </c>
      <c r="IQ366" s="764">
        <f t="shared" si="884"/>
        <v>0</v>
      </c>
      <c r="IR366" s="764">
        <f t="shared" si="884"/>
        <v>0</v>
      </c>
      <c r="IS366" s="764">
        <f t="shared" si="884"/>
        <v>0</v>
      </c>
      <c r="IT366" s="764">
        <f t="shared" si="884"/>
        <v>0</v>
      </c>
      <c r="IU366" s="764">
        <f t="shared" si="884"/>
        <v>0</v>
      </c>
      <c r="IV366" s="764">
        <f t="shared" si="884"/>
        <v>0</v>
      </c>
      <c r="IW366" s="764">
        <f t="shared" si="884"/>
        <v>0</v>
      </c>
      <c r="IX366" s="764">
        <f t="shared" si="884"/>
        <v>0</v>
      </c>
      <c r="IY366" s="764">
        <f t="shared" si="884"/>
        <v>0</v>
      </c>
      <c r="IZ366" s="764">
        <f t="shared" si="884"/>
        <v>0</v>
      </c>
      <c r="JA366" s="764">
        <f t="shared" si="884"/>
        <v>0</v>
      </c>
      <c r="JB366" s="764">
        <f t="shared" si="884"/>
        <v>0</v>
      </c>
      <c r="JC366" s="764">
        <f t="shared" si="884"/>
        <v>0</v>
      </c>
      <c r="JD366" s="764">
        <f t="shared" si="864"/>
        <v>0</v>
      </c>
      <c r="JE366" s="764">
        <f t="shared" si="864"/>
        <v>0</v>
      </c>
      <c r="JF366" s="764">
        <f t="shared" si="864"/>
        <v>0</v>
      </c>
      <c r="JG366" s="764">
        <f t="shared" si="864"/>
        <v>0</v>
      </c>
      <c r="JH366" s="764">
        <f t="shared" si="864"/>
        <v>0</v>
      </c>
      <c r="JI366" s="764">
        <f t="shared" si="864"/>
        <v>0</v>
      </c>
      <c r="JJ366" s="764">
        <f t="shared" si="864"/>
        <v>0</v>
      </c>
      <c r="JK366" s="764">
        <f t="shared" si="864"/>
        <v>0</v>
      </c>
      <c r="JL366" s="764">
        <f t="shared" si="884"/>
        <v>0</v>
      </c>
      <c r="JM366" s="764">
        <f t="shared" si="884"/>
        <v>0</v>
      </c>
      <c r="JN366" s="764">
        <f t="shared" si="884"/>
        <v>0</v>
      </c>
      <c r="JO366" s="764">
        <f t="shared" si="884"/>
        <v>0</v>
      </c>
      <c r="JP366" s="764">
        <f t="shared" si="884"/>
        <v>0</v>
      </c>
      <c r="JQ366" s="764">
        <f t="shared" si="789"/>
        <v>0</v>
      </c>
      <c r="JR366" s="764">
        <f t="shared" si="789"/>
        <v>0</v>
      </c>
      <c r="JS366" s="764">
        <f t="shared" si="884"/>
        <v>0</v>
      </c>
      <c r="JT366" s="765">
        <f t="shared" si="790"/>
        <v>0</v>
      </c>
      <c r="JU366" s="229">
        <f t="shared" si="791"/>
        <v>0</v>
      </c>
    </row>
    <row r="367" spans="1:281" ht="12.75" customHeight="1">
      <c r="A367" s="57"/>
      <c r="B367" s="52"/>
      <c r="C367" s="52"/>
      <c r="D367" s="62"/>
      <c r="E367" s="743" t="str">
        <f t="shared" si="768"/>
        <v xml:space="preserve"> </v>
      </c>
      <c r="F367" s="56"/>
      <c r="G367" s="228"/>
      <c r="H367" s="744">
        <f>SUMIF(Ajuste!$C$8:$C$483,$B$6:$B$499,Ajuste!$E$8:$E$483)</f>
        <v>0</v>
      </c>
      <c r="I367" s="744">
        <f>SUMIF(Ajuste!$C$8:$C$483,$B$6:$B$499,Ajuste!$F$8:$F$483)</f>
        <v>0</v>
      </c>
      <c r="J367" s="229">
        <f t="shared" si="792"/>
        <v>0</v>
      </c>
      <c r="K367" s="764">
        <f t="shared" si="865"/>
        <v>0</v>
      </c>
      <c r="L367" s="764">
        <f t="shared" si="865"/>
        <v>0</v>
      </c>
      <c r="M367" s="764">
        <f t="shared" si="865"/>
        <v>0</v>
      </c>
      <c r="N367" s="764">
        <f t="shared" si="865"/>
        <v>0</v>
      </c>
      <c r="O367" s="764">
        <f t="shared" si="865"/>
        <v>0</v>
      </c>
      <c r="P367" s="764">
        <f t="shared" si="865"/>
        <v>0</v>
      </c>
      <c r="Q367" s="764">
        <f t="shared" si="865"/>
        <v>0</v>
      </c>
      <c r="R367" s="764">
        <f t="shared" si="865"/>
        <v>0</v>
      </c>
      <c r="S367" s="764">
        <f t="shared" si="865"/>
        <v>0</v>
      </c>
      <c r="T367" s="764">
        <f t="shared" si="865"/>
        <v>0</v>
      </c>
      <c r="U367" s="764">
        <f t="shared" si="865"/>
        <v>0</v>
      </c>
      <c r="V367" s="764">
        <f t="shared" si="865"/>
        <v>0</v>
      </c>
      <c r="W367" s="764">
        <f t="shared" si="865"/>
        <v>0</v>
      </c>
      <c r="X367" s="764">
        <f t="shared" si="865"/>
        <v>0</v>
      </c>
      <c r="Y367" s="764">
        <f t="shared" si="865"/>
        <v>0</v>
      </c>
      <c r="Z367" s="764">
        <f t="shared" si="865"/>
        <v>0</v>
      </c>
      <c r="AA367" s="764">
        <f t="shared" si="865"/>
        <v>0</v>
      </c>
      <c r="AB367" s="764">
        <f t="shared" si="865"/>
        <v>0</v>
      </c>
      <c r="AC367" s="764">
        <f t="shared" si="865"/>
        <v>0</v>
      </c>
      <c r="AD367" s="764">
        <f t="shared" si="865"/>
        <v>0</v>
      </c>
      <c r="AE367" s="764">
        <f t="shared" si="865"/>
        <v>0</v>
      </c>
      <c r="AF367" s="764">
        <f t="shared" si="865"/>
        <v>0</v>
      </c>
      <c r="AG367" s="764">
        <f t="shared" si="865"/>
        <v>0</v>
      </c>
      <c r="AH367" s="764">
        <f t="shared" si="865"/>
        <v>0</v>
      </c>
      <c r="AI367" s="764">
        <f t="shared" si="865"/>
        <v>0</v>
      </c>
      <c r="AJ367" s="764">
        <f t="shared" si="865"/>
        <v>0</v>
      </c>
      <c r="AK367" s="764">
        <f t="shared" si="865"/>
        <v>0</v>
      </c>
      <c r="AL367" s="764">
        <f t="shared" si="865"/>
        <v>0</v>
      </c>
      <c r="AM367" s="764">
        <f t="shared" si="865"/>
        <v>0</v>
      </c>
      <c r="AN367" s="764">
        <f t="shared" si="865"/>
        <v>0</v>
      </c>
      <c r="AO367" s="764">
        <f t="shared" si="865"/>
        <v>0</v>
      </c>
      <c r="AP367" s="764">
        <f t="shared" si="865"/>
        <v>0</v>
      </c>
      <c r="AQ367" s="764">
        <f t="shared" si="865"/>
        <v>0</v>
      </c>
      <c r="AR367" s="764">
        <f t="shared" si="865"/>
        <v>0</v>
      </c>
      <c r="AS367" s="764">
        <f t="shared" si="865"/>
        <v>0</v>
      </c>
      <c r="AT367" s="764">
        <f t="shared" si="865"/>
        <v>0</v>
      </c>
      <c r="AU367" s="764">
        <f t="shared" si="865"/>
        <v>0</v>
      </c>
      <c r="AV367" s="764">
        <f t="shared" si="865"/>
        <v>0</v>
      </c>
      <c r="AW367" s="764">
        <f t="shared" si="865"/>
        <v>0</v>
      </c>
      <c r="AX367" s="764">
        <f t="shared" si="865"/>
        <v>0</v>
      </c>
      <c r="AY367" s="764">
        <f t="shared" si="865"/>
        <v>0</v>
      </c>
      <c r="AZ367" s="764">
        <f t="shared" si="865"/>
        <v>0</v>
      </c>
      <c r="BA367" s="764">
        <f t="shared" si="865"/>
        <v>0</v>
      </c>
      <c r="BB367" s="764">
        <f t="shared" si="865"/>
        <v>0</v>
      </c>
      <c r="BC367" s="764">
        <f t="shared" si="865"/>
        <v>0</v>
      </c>
      <c r="BD367" s="764">
        <f t="shared" si="865"/>
        <v>0</v>
      </c>
      <c r="BE367" s="764">
        <f t="shared" si="865"/>
        <v>0</v>
      </c>
      <c r="BF367" s="764">
        <f t="shared" si="865"/>
        <v>0</v>
      </c>
      <c r="BG367" s="764">
        <f t="shared" si="865"/>
        <v>0</v>
      </c>
      <c r="BH367" s="764">
        <f t="shared" si="865"/>
        <v>0</v>
      </c>
      <c r="BI367" s="764">
        <f t="shared" si="865"/>
        <v>0</v>
      </c>
      <c r="BJ367" s="764">
        <f t="shared" si="865"/>
        <v>0</v>
      </c>
      <c r="BK367" s="764">
        <f t="shared" si="865"/>
        <v>0</v>
      </c>
      <c r="BL367" s="764">
        <f t="shared" si="865"/>
        <v>0</v>
      </c>
      <c r="BM367" s="764">
        <f t="shared" si="865"/>
        <v>0</v>
      </c>
      <c r="BN367" s="764">
        <f t="shared" si="866"/>
        <v>0</v>
      </c>
      <c r="BO367" s="764">
        <f t="shared" si="866"/>
        <v>0</v>
      </c>
      <c r="BP367" s="764">
        <f t="shared" si="866"/>
        <v>0</v>
      </c>
      <c r="BQ367" s="764">
        <f t="shared" si="866"/>
        <v>0</v>
      </c>
      <c r="BR367" s="764">
        <f t="shared" si="866"/>
        <v>0</v>
      </c>
      <c r="BS367" s="764">
        <f t="shared" si="866"/>
        <v>0</v>
      </c>
      <c r="BT367" s="764">
        <f t="shared" si="866"/>
        <v>0</v>
      </c>
      <c r="BU367" s="764">
        <f t="shared" si="866"/>
        <v>0</v>
      </c>
      <c r="BV367" s="764">
        <f t="shared" si="866"/>
        <v>0</v>
      </c>
      <c r="BW367" s="764">
        <f t="shared" si="866"/>
        <v>0</v>
      </c>
      <c r="BX367" s="764">
        <f t="shared" si="867"/>
        <v>0</v>
      </c>
      <c r="BY367" s="764">
        <f t="shared" si="867"/>
        <v>0</v>
      </c>
      <c r="BZ367" s="764">
        <f t="shared" si="867"/>
        <v>0</v>
      </c>
      <c r="CA367" s="764">
        <f t="shared" si="867"/>
        <v>0</v>
      </c>
      <c r="CB367" s="764">
        <f t="shared" si="867"/>
        <v>0</v>
      </c>
      <c r="CC367" s="764">
        <f t="shared" si="867"/>
        <v>0</v>
      </c>
      <c r="CD367" s="764">
        <f t="shared" si="867"/>
        <v>0</v>
      </c>
      <c r="CE367" s="764">
        <f t="shared" si="867"/>
        <v>0</v>
      </c>
      <c r="CF367" s="764">
        <f t="shared" si="867"/>
        <v>0</v>
      </c>
      <c r="CG367" s="764">
        <f t="shared" si="867"/>
        <v>0</v>
      </c>
      <c r="CH367" s="764">
        <f t="shared" si="868"/>
        <v>0</v>
      </c>
      <c r="CI367" s="764">
        <f t="shared" si="868"/>
        <v>0</v>
      </c>
      <c r="CJ367" s="764">
        <f t="shared" si="868"/>
        <v>0</v>
      </c>
      <c r="CK367" s="764">
        <f t="shared" si="868"/>
        <v>0</v>
      </c>
      <c r="CL367" s="764">
        <f t="shared" si="868"/>
        <v>0</v>
      </c>
      <c r="CM367" s="764">
        <f t="shared" si="868"/>
        <v>0</v>
      </c>
      <c r="CN367" s="764">
        <f t="shared" si="868"/>
        <v>0</v>
      </c>
      <c r="CO367" s="764">
        <f t="shared" si="868"/>
        <v>0</v>
      </c>
      <c r="CP367" s="764">
        <f t="shared" si="868"/>
        <v>0</v>
      </c>
      <c r="CQ367" s="764">
        <f t="shared" si="868"/>
        <v>0</v>
      </c>
      <c r="CR367" s="764">
        <f t="shared" si="869"/>
        <v>0</v>
      </c>
      <c r="CS367" s="764">
        <f t="shared" si="869"/>
        <v>0</v>
      </c>
      <c r="CT367" s="764">
        <f t="shared" si="869"/>
        <v>0</v>
      </c>
      <c r="CU367" s="764">
        <f t="shared" si="869"/>
        <v>0</v>
      </c>
      <c r="CV367" s="764">
        <f t="shared" si="869"/>
        <v>0</v>
      </c>
      <c r="CW367" s="764">
        <f t="shared" si="869"/>
        <v>0</v>
      </c>
      <c r="CX367" s="764">
        <f t="shared" si="869"/>
        <v>0</v>
      </c>
      <c r="CY367" s="764">
        <f t="shared" si="869"/>
        <v>0</v>
      </c>
      <c r="CZ367" s="764">
        <f t="shared" si="869"/>
        <v>0</v>
      </c>
      <c r="DA367" s="764">
        <f t="shared" si="869"/>
        <v>0</v>
      </c>
      <c r="DB367" s="764">
        <f t="shared" si="870"/>
        <v>0</v>
      </c>
      <c r="DC367" s="764">
        <f t="shared" si="870"/>
        <v>0</v>
      </c>
      <c r="DD367" s="764">
        <f t="shared" si="870"/>
        <v>0</v>
      </c>
      <c r="DE367" s="764">
        <f t="shared" si="870"/>
        <v>0</v>
      </c>
      <c r="DF367" s="764">
        <f t="shared" si="870"/>
        <v>0</v>
      </c>
      <c r="DG367" s="764">
        <f t="shared" si="870"/>
        <v>0</v>
      </c>
      <c r="DH367" s="764">
        <f t="shared" si="870"/>
        <v>0</v>
      </c>
      <c r="DI367" s="764">
        <f t="shared" si="870"/>
        <v>0</v>
      </c>
      <c r="DJ367" s="764">
        <f t="shared" si="870"/>
        <v>0</v>
      </c>
      <c r="DK367" s="764">
        <f t="shared" si="870"/>
        <v>0</v>
      </c>
      <c r="DL367" s="764">
        <f t="shared" si="871"/>
        <v>0</v>
      </c>
      <c r="DM367" s="764">
        <f t="shared" si="871"/>
        <v>0</v>
      </c>
      <c r="DN367" s="764">
        <f t="shared" si="871"/>
        <v>0</v>
      </c>
      <c r="DO367" s="764">
        <f t="shared" si="871"/>
        <v>0</v>
      </c>
      <c r="DP367" s="764">
        <f t="shared" si="871"/>
        <v>0</v>
      </c>
      <c r="DQ367" s="764">
        <f t="shared" si="871"/>
        <v>0</v>
      </c>
      <c r="DR367" s="764">
        <f t="shared" si="871"/>
        <v>0</v>
      </c>
      <c r="DS367" s="764">
        <f t="shared" si="871"/>
        <v>0</v>
      </c>
      <c r="DT367" s="764">
        <f t="shared" si="871"/>
        <v>0</v>
      </c>
      <c r="DU367" s="764">
        <f t="shared" si="871"/>
        <v>0</v>
      </c>
      <c r="DV367" s="764">
        <f t="shared" si="872"/>
        <v>0</v>
      </c>
      <c r="DW367" s="764">
        <f t="shared" si="872"/>
        <v>0</v>
      </c>
      <c r="DX367" s="764">
        <f t="shared" si="872"/>
        <v>0</v>
      </c>
      <c r="DY367" s="764">
        <f t="shared" si="872"/>
        <v>0</v>
      </c>
      <c r="DZ367" s="764">
        <f t="shared" si="872"/>
        <v>0</v>
      </c>
      <c r="EA367" s="764">
        <f t="shared" si="872"/>
        <v>0</v>
      </c>
      <c r="EB367" s="764">
        <f t="shared" si="872"/>
        <v>0</v>
      </c>
      <c r="EC367" s="764">
        <f t="shared" si="872"/>
        <v>0</v>
      </c>
      <c r="ED367" s="764">
        <f t="shared" si="872"/>
        <v>0</v>
      </c>
      <c r="EE367" s="764">
        <f t="shared" si="872"/>
        <v>0</v>
      </c>
      <c r="EF367" s="764">
        <f t="shared" si="873"/>
        <v>0</v>
      </c>
      <c r="EG367" s="764">
        <f t="shared" si="873"/>
        <v>0</v>
      </c>
      <c r="EH367" s="764">
        <f t="shared" si="873"/>
        <v>0</v>
      </c>
      <c r="EI367" s="764">
        <f t="shared" si="873"/>
        <v>0</v>
      </c>
      <c r="EJ367" s="764">
        <f t="shared" si="873"/>
        <v>0</v>
      </c>
      <c r="EK367" s="764">
        <f t="shared" si="873"/>
        <v>0</v>
      </c>
      <c r="EL367" s="764">
        <f t="shared" si="873"/>
        <v>0</v>
      </c>
      <c r="EM367" s="764">
        <f t="shared" si="873"/>
        <v>0</v>
      </c>
      <c r="EN367" s="764">
        <f t="shared" si="873"/>
        <v>0</v>
      </c>
      <c r="EO367" s="764">
        <f t="shared" si="873"/>
        <v>0</v>
      </c>
      <c r="EP367" s="764">
        <f t="shared" si="874"/>
        <v>0</v>
      </c>
      <c r="EQ367" s="764">
        <f t="shared" si="874"/>
        <v>0</v>
      </c>
      <c r="ER367" s="764">
        <f t="shared" si="874"/>
        <v>0</v>
      </c>
      <c r="ES367" s="764">
        <f t="shared" si="874"/>
        <v>0</v>
      </c>
      <c r="ET367" s="764">
        <f t="shared" si="874"/>
        <v>0</v>
      </c>
      <c r="EU367" s="764">
        <f t="shared" si="874"/>
        <v>0</v>
      </c>
      <c r="EV367" s="764">
        <f t="shared" si="874"/>
        <v>0</v>
      </c>
      <c r="EW367" s="764">
        <f t="shared" si="874"/>
        <v>0</v>
      </c>
      <c r="EX367" s="764">
        <f t="shared" si="874"/>
        <v>0</v>
      </c>
      <c r="EY367" s="764">
        <f t="shared" si="874"/>
        <v>0</v>
      </c>
      <c r="EZ367" s="764">
        <f t="shared" si="875"/>
        <v>0</v>
      </c>
      <c r="FA367" s="764">
        <f t="shared" si="875"/>
        <v>0</v>
      </c>
      <c r="FB367" s="764">
        <f t="shared" si="875"/>
        <v>0</v>
      </c>
      <c r="FC367" s="764">
        <f t="shared" si="875"/>
        <v>0</v>
      </c>
      <c r="FD367" s="764">
        <f t="shared" si="875"/>
        <v>0</v>
      </c>
      <c r="FE367" s="764">
        <f t="shared" si="875"/>
        <v>0</v>
      </c>
      <c r="FF367" s="764">
        <f t="shared" si="875"/>
        <v>0</v>
      </c>
      <c r="FG367" s="764">
        <f t="shared" si="875"/>
        <v>0</v>
      </c>
      <c r="FH367" s="764">
        <f t="shared" si="875"/>
        <v>0</v>
      </c>
      <c r="FI367" s="764">
        <f t="shared" si="875"/>
        <v>0</v>
      </c>
      <c r="FJ367" s="764">
        <f t="shared" si="876"/>
        <v>0</v>
      </c>
      <c r="FK367" s="764">
        <f t="shared" si="876"/>
        <v>0</v>
      </c>
      <c r="FL367" s="764">
        <f t="shared" si="876"/>
        <v>0</v>
      </c>
      <c r="FM367" s="764">
        <f t="shared" si="876"/>
        <v>0</v>
      </c>
      <c r="FN367" s="764">
        <f t="shared" si="876"/>
        <v>0</v>
      </c>
      <c r="FO367" s="764">
        <f t="shared" si="876"/>
        <v>0</v>
      </c>
      <c r="FP367" s="764">
        <f t="shared" si="876"/>
        <v>0</v>
      </c>
      <c r="FQ367" s="764">
        <f t="shared" si="876"/>
        <v>0</v>
      </c>
      <c r="FR367" s="764">
        <f t="shared" si="876"/>
        <v>0</v>
      </c>
      <c r="FS367" s="764">
        <f t="shared" si="876"/>
        <v>0</v>
      </c>
      <c r="FT367" s="764">
        <f t="shared" si="877"/>
        <v>0</v>
      </c>
      <c r="FU367" s="764">
        <f t="shared" si="877"/>
        <v>0</v>
      </c>
      <c r="FV367" s="764">
        <f t="shared" si="877"/>
        <v>0</v>
      </c>
      <c r="FW367" s="764">
        <f t="shared" si="877"/>
        <v>0</v>
      </c>
      <c r="FX367" s="764">
        <f t="shared" si="877"/>
        <v>0</v>
      </c>
      <c r="FY367" s="764">
        <f t="shared" si="877"/>
        <v>0</v>
      </c>
      <c r="FZ367" s="764">
        <f t="shared" si="877"/>
        <v>0</v>
      </c>
      <c r="GA367" s="764">
        <f t="shared" si="877"/>
        <v>0</v>
      </c>
      <c r="GB367" s="764">
        <f t="shared" si="877"/>
        <v>0</v>
      </c>
      <c r="GC367" s="764">
        <f t="shared" si="877"/>
        <v>0</v>
      </c>
      <c r="GD367" s="764">
        <f t="shared" si="878"/>
        <v>0</v>
      </c>
      <c r="GE367" s="764">
        <f t="shared" si="878"/>
        <v>0</v>
      </c>
      <c r="GF367" s="764">
        <f t="shared" si="878"/>
        <v>0</v>
      </c>
      <c r="GG367" s="764">
        <f t="shared" si="878"/>
        <v>0</v>
      </c>
      <c r="GH367" s="764">
        <f t="shared" si="878"/>
        <v>0</v>
      </c>
      <c r="GI367" s="764">
        <f t="shared" si="878"/>
        <v>0</v>
      </c>
      <c r="GJ367" s="764">
        <f t="shared" si="878"/>
        <v>0</v>
      </c>
      <c r="GK367" s="764">
        <f t="shared" si="878"/>
        <v>0</v>
      </c>
      <c r="GL367" s="764">
        <f t="shared" si="878"/>
        <v>0</v>
      </c>
      <c r="GM367" s="764">
        <f t="shared" si="878"/>
        <v>0</v>
      </c>
      <c r="GN367" s="764">
        <f t="shared" si="879"/>
        <v>0</v>
      </c>
      <c r="GO367" s="764">
        <f t="shared" si="879"/>
        <v>0</v>
      </c>
      <c r="GP367" s="764">
        <f t="shared" si="879"/>
        <v>0</v>
      </c>
      <c r="GQ367" s="764">
        <f t="shared" si="879"/>
        <v>0</v>
      </c>
      <c r="GR367" s="764">
        <f t="shared" si="879"/>
        <v>0</v>
      </c>
      <c r="GS367" s="764">
        <f t="shared" si="879"/>
        <v>0</v>
      </c>
      <c r="GT367" s="764">
        <f t="shared" si="879"/>
        <v>0</v>
      </c>
      <c r="GU367" s="764">
        <f t="shared" si="879"/>
        <v>0</v>
      </c>
      <c r="GV367" s="764">
        <f t="shared" si="879"/>
        <v>0</v>
      </c>
      <c r="GW367" s="764">
        <f t="shared" si="879"/>
        <v>0</v>
      </c>
      <c r="GX367" s="764">
        <f t="shared" si="880"/>
        <v>0</v>
      </c>
      <c r="GY367" s="764">
        <f t="shared" si="880"/>
        <v>0</v>
      </c>
      <c r="GZ367" s="764">
        <f t="shared" si="880"/>
        <v>0</v>
      </c>
      <c r="HA367" s="764">
        <f t="shared" si="880"/>
        <v>0</v>
      </c>
      <c r="HB367" s="764">
        <f t="shared" si="880"/>
        <v>0</v>
      </c>
      <c r="HC367" s="764">
        <f t="shared" si="880"/>
        <v>0</v>
      </c>
      <c r="HD367" s="764">
        <f t="shared" si="880"/>
        <v>0</v>
      </c>
      <c r="HE367" s="764">
        <f t="shared" si="880"/>
        <v>0</v>
      </c>
      <c r="HF367" s="764">
        <f t="shared" si="880"/>
        <v>0</v>
      </c>
      <c r="HG367" s="764">
        <f t="shared" si="880"/>
        <v>0</v>
      </c>
      <c r="HH367" s="764">
        <f t="shared" si="881"/>
        <v>0</v>
      </c>
      <c r="HI367" s="764">
        <f t="shared" si="881"/>
        <v>0</v>
      </c>
      <c r="HJ367" s="764">
        <f t="shared" si="881"/>
        <v>0</v>
      </c>
      <c r="HK367" s="764">
        <f t="shared" si="881"/>
        <v>0</v>
      </c>
      <c r="HL367" s="764">
        <f t="shared" si="881"/>
        <v>0</v>
      </c>
      <c r="HM367" s="764">
        <f t="shared" si="881"/>
        <v>0</v>
      </c>
      <c r="HN367" s="764">
        <f t="shared" si="881"/>
        <v>0</v>
      </c>
      <c r="HO367" s="764">
        <f t="shared" si="881"/>
        <v>0</v>
      </c>
      <c r="HP367" s="764">
        <f t="shared" si="881"/>
        <v>0</v>
      </c>
      <c r="HQ367" s="764">
        <f t="shared" si="881"/>
        <v>0</v>
      </c>
      <c r="HR367" s="764">
        <f t="shared" si="882"/>
        <v>0</v>
      </c>
      <c r="HS367" s="764">
        <f t="shared" si="882"/>
        <v>0</v>
      </c>
      <c r="HT367" s="764">
        <f t="shared" si="882"/>
        <v>0</v>
      </c>
      <c r="HU367" s="764">
        <f t="shared" si="882"/>
        <v>0</v>
      </c>
      <c r="HV367" s="764">
        <f t="shared" si="882"/>
        <v>0</v>
      </c>
      <c r="HW367" s="764">
        <f t="shared" si="882"/>
        <v>0</v>
      </c>
      <c r="HX367" s="764">
        <f t="shared" si="882"/>
        <v>0</v>
      </c>
      <c r="HY367" s="764">
        <f t="shared" si="882"/>
        <v>0</v>
      </c>
      <c r="HZ367" s="764">
        <f t="shared" si="882"/>
        <v>0</v>
      </c>
      <c r="IA367" s="764">
        <f t="shared" si="882"/>
        <v>0</v>
      </c>
      <c r="IB367" s="764">
        <f t="shared" si="883"/>
        <v>0</v>
      </c>
      <c r="IC367" s="764">
        <f t="shared" si="883"/>
        <v>0</v>
      </c>
      <c r="ID367" s="764">
        <f t="shared" si="883"/>
        <v>0</v>
      </c>
      <c r="IE367" s="764">
        <f t="shared" si="883"/>
        <v>0</v>
      </c>
      <c r="IF367" s="764">
        <f t="shared" si="883"/>
        <v>0</v>
      </c>
      <c r="IG367" s="764">
        <f t="shared" si="883"/>
        <v>0</v>
      </c>
      <c r="IH367" s="764">
        <f t="shared" si="883"/>
        <v>0</v>
      </c>
      <c r="II367" s="764">
        <f t="shared" si="883"/>
        <v>0</v>
      </c>
      <c r="IJ367" s="764">
        <f t="shared" si="883"/>
        <v>0</v>
      </c>
      <c r="IK367" s="764">
        <f t="shared" si="883"/>
        <v>0</v>
      </c>
      <c r="IL367" s="764">
        <f t="shared" si="884"/>
        <v>0</v>
      </c>
      <c r="IM367" s="764">
        <f t="shared" si="884"/>
        <v>0</v>
      </c>
      <c r="IN367" s="764">
        <f t="shared" si="884"/>
        <v>0</v>
      </c>
      <c r="IO367" s="764">
        <f t="shared" si="884"/>
        <v>0</v>
      </c>
      <c r="IP367" s="764">
        <f t="shared" si="884"/>
        <v>0</v>
      </c>
      <c r="IQ367" s="764">
        <f t="shared" si="884"/>
        <v>0</v>
      </c>
      <c r="IR367" s="764">
        <f t="shared" si="884"/>
        <v>0</v>
      </c>
      <c r="IS367" s="764">
        <f t="shared" si="884"/>
        <v>0</v>
      </c>
      <c r="IT367" s="764">
        <f t="shared" si="884"/>
        <v>0</v>
      </c>
      <c r="IU367" s="764">
        <f t="shared" si="884"/>
        <v>0</v>
      </c>
      <c r="IV367" s="764">
        <f t="shared" si="884"/>
        <v>0</v>
      </c>
      <c r="IW367" s="764">
        <f t="shared" si="884"/>
        <v>0</v>
      </c>
      <c r="IX367" s="764">
        <f t="shared" si="884"/>
        <v>0</v>
      </c>
      <c r="IY367" s="764">
        <f t="shared" si="884"/>
        <v>0</v>
      </c>
      <c r="IZ367" s="764">
        <f t="shared" si="884"/>
        <v>0</v>
      </c>
      <c r="JA367" s="764">
        <f t="shared" si="884"/>
        <v>0</v>
      </c>
      <c r="JB367" s="764">
        <f t="shared" si="884"/>
        <v>0</v>
      </c>
      <c r="JC367" s="764">
        <f t="shared" si="884"/>
        <v>0</v>
      </c>
      <c r="JD367" s="764">
        <f t="shared" si="864"/>
        <v>0</v>
      </c>
      <c r="JE367" s="764">
        <f t="shared" si="864"/>
        <v>0</v>
      </c>
      <c r="JF367" s="764">
        <f t="shared" si="864"/>
        <v>0</v>
      </c>
      <c r="JG367" s="764">
        <f t="shared" si="864"/>
        <v>0</v>
      </c>
      <c r="JH367" s="764">
        <f t="shared" si="864"/>
        <v>0</v>
      </c>
      <c r="JI367" s="764">
        <f t="shared" si="864"/>
        <v>0</v>
      </c>
      <c r="JJ367" s="764">
        <f t="shared" si="864"/>
        <v>0</v>
      </c>
      <c r="JK367" s="764">
        <f t="shared" si="864"/>
        <v>0</v>
      </c>
      <c r="JL367" s="764">
        <f t="shared" si="884"/>
        <v>0</v>
      </c>
      <c r="JM367" s="764">
        <f t="shared" si="884"/>
        <v>0</v>
      </c>
      <c r="JN367" s="764">
        <f t="shared" si="884"/>
        <v>0</v>
      </c>
      <c r="JO367" s="764">
        <f t="shared" si="884"/>
        <v>0</v>
      </c>
      <c r="JP367" s="764">
        <f t="shared" si="884"/>
        <v>0</v>
      </c>
      <c r="JQ367" s="764">
        <f t="shared" si="789"/>
        <v>0</v>
      </c>
      <c r="JR367" s="764">
        <f t="shared" si="789"/>
        <v>0</v>
      </c>
      <c r="JS367" s="764">
        <f t="shared" si="884"/>
        <v>0</v>
      </c>
      <c r="JT367" s="765">
        <f t="shared" si="790"/>
        <v>0</v>
      </c>
      <c r="JU367" s="229">
        <f t="shared" si="791"/>
        <v>0</v>
      </c>
    </row>
    <row r="368" spans="1:281" ht="12.75" customHeight="1">
      <c r="A368" s="57"/>
      <c r="B368" s="52"/>
      <c r="C368" s="52"/>
      <c r="D368" s="62"/>
      <c r="E368" s="743" t="str">
        <f t="shared" si="768"/>
        <v xml:space="preserve"> </v>
      </c>
      <c r="F368" s="56"/>
      <c r="G368" s="228"/>
      <c r="H368" s="744">
        <f>SUMIF(Ajuste!$C$8:$C$483,$B$6:$B$499,Ajuste!$E$8:$E$483)</f>
        <v>0</v>
      </c>
      <c r="I368" s="744">
        <f>SUMIF(Ajuste!$C$8:$C$483,$B$6:$B$499,Ajuste!$F$8:$F$483)</f>
        <v>0</v>
      </c>
      <c r="J368" s="229">
        <f t="shared" si="792"/>
        <v>0</v>
      </c>
      <c r="K368" s="764">
        <f t="shared" si="865"/>
        <v>0</v>
      </c>
      <c r="L368" s="764">
        <f t="shared" si="865"/>
        <v>0</v>
      </c>
      <c r="M368" s="764">
        <f t="shared" si="865"/>
        <v>0</v>
      </c>
      <c r="N368" s="764">
        <f t="shared" si="865"/>
        <v>0</v>
      </c>
      <c r="O368" s="764">
        <f t="shared" si="865"/>
        <v>0</v>
      </c>
      <c r="P368" s="764">
        <f t="shared" si="865"/>
        <v>0</v>
      </c>
      <c r="Q368" s="764">
        <f t="shared" si="865"/>
        <v>0</v>
      </c>
      <c r="R368" s="764">
        <f t="shared" si="865"/>
        <v>0</v>
      </c>
      <c r="S368" s="764">
        <f t="shared" si="865"/>
        <v>0</v>
      </c>
      <c r="T368" s="764">
        <f t="shared" si="865"/>
        <v>0</v>
      </c>
      <c r="U368" s="764">
        <f t="shared" si="865"/>
        <v>0</v>
      </c>
      <c r="V368" s="764">
        <f t="shared" si="865"/>
        <v>0</v>
      </c>
      <c r="W368" s="764">
        <f t="shared" si="865"/>
        <v>0</v>
      </c>
      <c r="X368" s="764">
        <f t="shared" si="865"/>
        <v>0</v>
      </c>
      <c r="Y368" s="764">
        <f t="shared" si="865"/>
        <v>0</v>
      </c>
      <c r="Z368" s="764">
        <f t="shared" si="865"/>
        <v>0</v>
      </c>
      <c r="AA368" s="764">
        <f t="shared" si="865"/>
        <v>0</v>
      </c>
      <c r="AB368" s="764">
        <f t="shared" si="865"/>
        <v>0</v>
      </c>
      <c r="AC368" s="764">
        <f t="shared" ref="L368:BE373" si="885">IF($D368=AC$5,$J368,0)</f>
        <v>0</v>
      </c>
      <c r="AD368" s="764">
        <f t="shared" si="885"/>
        <v>0</v>
      </c>
      <c r="AE368" s="764">
        <f t="shared" si="885"/>
        <v>0</v>
      </c>
      <c r="AF368" s="764">
        <f t="shared" si="885"/>
        <v>0</v>
      </c>
      <c r="AG368" s="764">
        <f t="shared" si="885"/>
        <v>0</v>
      </c>
      <c r="AH368" s="764">
        <f t="shared" si="885"/>
        <v>0</v>
      </c>
      <c r="AI368" s="764">
        <f t="shared" si="885"/>
        <v>0</v>
      </c>
      <c r="AJ368" s="764">
        <f t="shared" si="885"/>
        <v>0</v>
      </c>
      <c r="AK368" s="764">
        <f t="shared" si="885"/>
        <v>0</v>
      </c>
      <c r="AL368" s="764">
        <f t="shared" si="885"/>
        <v>0</v>
      </c>
      <c r="AM368" s="764">
        <f t="shared" si="885"/>
        <v>0</v>
      </c>
      <c r="AN368" s="764">
        <f t="shared" si="885"/>
        <v>0</v>
      </c>
      <c r="AO368" s="764">
        <f t="shared" si="885"/>
        <v>0</v>
      </c>
      <c r="AP368" s="764">
        <f t="shared" si="885"/>
        <v>0</v>
      </c>
      <c r="AQ368" s="764">
        <f t="shared" si="885"/>
        <v>0</v>
      </c>
      <c r="AR368" s="764">
        <f t="shared" si="885"/>
        <v>0</v>
      </c>
      <c r="AS368" s="764">
        <f t="shared" si="885"/>
        <v>0</v>
      </c>
      <c r="AT368" s="764">
        <f t="shared" si="885"/>
        <v>0</v>
      </c>
      <c r="AU368" s="764">
        <f t="shared" si="885"/>
        <v>0</v>
      </c>
      <c r="AV368" s="764">
        <f t="shared" si="885"/>
        <v>0</v>
      </c>
      <c r="AW368" s="764">
        <f t="shared" si="885"/>
        <v>0</v>
      </c>
      <c r="AX368" s="764">
        <f t="shared" si="885"/>
        <v>0</v>
      </c>
      <c r="AY368" s="764">
        <f t="shared" si="885"/>
        <v>0</v>
      </c>
      <c r="AZ368" s="764">
        <f t="shared" si="885"/>
        <v>0</v>
      </c>
      <c r="BA368" s="764">
        <f t="shared" si="885"/>
        <v>0</v>
      </c>
      <c r="BB368" s="764">
        <f t="shared" si="885"/>
        <v>0</v>
      </c>
      <c r="BC368" s="764">
        <f t="shared" si="885"/>
        <v>0</v>
      </c>
      <c r="BD368" s="764">
        <f t="shared" si="885"/>
        <v>0</v>
      </c>
      <c r="BE368" s="764">
        <f t="shared" si="885"/>
        <v>0</v>
      </c>
      <c r="BF368" s="764">
        <f t="shared" si="865"/>
        <v>0</v>
      </c>
      <c r="BG368" s="764">
        <f t="shared" si="865"/>
        <v>0</v>
      </c>
      <c r="BH368" s="764">
        <f t="shared" si="865"/>
        <v>0</v>
      </c>
      <c r="BI368" s="764">
        <f t="shared" si="865"/>
        <v>0</v>
      </c>
      <c r="BJ368" s="764">
        <f t="shared" si="865"/>
        <v>0</v>
      </c>
      <c r="BK368" s="764">
        <f t="shared" si="865"/>
        <v>0</v>
      </c>
      <c r="BL368" s="764">
        <f t="shared" si="865"/>
        <v>0</v>
      </c>
      <c r="BM368" s="764">
        <f t="shared" si="865"/>
        <v>0</v>
      </c>
      <c r="BN368" s="764">
        <f t="shared" si="866"/>
        <v>0</v>
      </c>
      <c r="BO368" s="764">
        <f t="shared" si="866"/>
        <v>0</v>
      </c>
      <c r="BP368" s="764">
        <f t="shared" si="866"/>
        <v>0</v>
      </c>
      <c r="BQ368" s="764">
        <f t="shared" si="866"/>
        <v>0</v>
      </c>
      <c r="BR368" s="764">
        <f t="shared" si="866"/>
        <v>0</v>
      </c>
      <c r="BS368" s="764">
        <f t="shared" si="866"/>
        <v>0</v>
      </c>
      <c r="BT368" s="764">
        <f t="shared" si="866"/>
        <v>0</v>
      </c>
      <c r="BU368" s="764">
        <f t="shared" si="866"/>
        <v>0</v>
      </c>
      <c r="BV368" s="764">
        <f t="shared" si="866"/>
        <v>0</v>
      </c>
      <c r="BW368" s="764">
        <f t="shared" si="866"/>
        <v>0</v>
      </c>
      <c r="BX368" s="764">
        <f t="shared" si="867"/>
        <v>0</v>
      </c>
      <c r="BY368" s="764">
        <f t="shared" si="867"/>
        <v>0</v>
      </c>
      <c r="BZ368" s="764">
        <f t="shared" si="867"/>
        <v>0</v>
      </c>
      <c r="CA368" s="764">
        <f t="shared" si="867"/>
        <v>0</v>
      </c>
      <c r="CB368" s="764">
        <f t="shared" si="867"/>
        <v>0</v>
      </c>
      <c r="CC368" s="764">
        <f t="shared" si="867"/>
        <v>0</v>
      </c>
      <c r="CD368" s="764">
        <f t="shared" si="867"/>
        <v>0</v>
      </c>
      <c r="CE368" s="764">
        <f t="shared" si="867"/>
        <v>0</v>
      </c>
      <c r="CF368" s="764">
        <f t="shared" si="867"/>
        <v>0</v>
      </c>
      <c r="CG368" s="764">
        <f t="shared" si="867"/>
        <v>0</v>
      </c>
      <c r="CH368" s="764">
        <f t="shared" si="868"/>
        <v>0</v>
      </c>
      <c r="CI368" s="764">
        <f t="shared" si="868"/>
        <v>0</v>
      </c>
      <c r="CJ368" s="764">
        <f t="shared" si="868"/>
        <v>0</v>
      </c>
      <c r="CK368" s="764">
        <f t="shared" si="868"/>
        <v>0</v>
      </c>
      <c r="CL368" s="764">
        <f t="shared" si="868"/>
        <v>0</v>
      </c>
      <c r="CM368" s="764">
        <f t="shared" si="868"/>
        <v>0</v>
      </c>
      <c r="CN368" s="764">
        <f t="shared" si="868"/>
        <v>0</v>
      </c>
      <c r="CO368" s="764">
        <f t="shared" si="868"/>
        <v>0</v>
      </c>
      <c r="CP368" s="764">
        <f t="shared" si="868"/>
        <v>0</v>
      </c>
      <c r="CQ368" s="764">
        <f t="shared" si="868"/>
        <v>0</v>
      </c>
      <c r="CR368" s="764">
        <f t="shared" si="869"/>
        <v>0</v>
      </c>
      <c r="CS368" s="764">
        <f t="shared" si="869"/>
        <v>0</v>
      </c>
      <c r="CT368" s="764">
        <f t="shared" si="869"/>
        <v>0</v>
      </c>
      <c r="CU368" s="764">
        <f t="shared" si="869"/>
        <v>0</v>
      </c>
      <c r="CV368" s="764">
        <f t="shared" si="869"/>
        <v>0</v>
      </c>
      <c r="CW368" s="764">
        <f t="shared" si="869"/>
        <v>0</v>
      </c>
      <c r="CX368" s="764">
        <f t="shared" si="869"/>
        <v>0</v>
      </c>
      <c r="CY368" s="764">
        <f t="shared" si="869"/>
        <v>0</v>
      </c>
      <c r="CZ368" s="764">
        <f t="shared" si="869"/>
        <v>0</v>
      </c>
      <c r="DA368" s="764">
        <f t="shared" si="869"/>
        <v>0</v>
      </c>
      <c r="DB368" s="764">
        <f t="shared" si="870"/>
        <v>0</v>
      </c>
      <c r="DC368" s="764">
        <f t="shared" si="870"/>
        <v>0</v>
      </c>
      <c r="DD368" s="764">
        <f t="shared" si="870"/>
        <v>0</v>
      </c>
      <c r="DE368" s="764">
        <f t="shared" si="870"/>
        <v>0</v>
      </c>
      <c r="DF368" s="764">
        <f t="shared" si="870"/>
        <v>0</v>
      </c>
      <c r="DG368" s="764">
        <f t="shared" si="870"/>
        <v>0</v>
      </c>
      <c r="DH368" s="764">
        <f t="shared" si="870"/>
        <v>0</v>
      </c>
      <c r="DI368" s="764">
        <f t="shared" si="870"/>
        <v>0</v>
      </c>
      <c r="DJ368" s="764">
        <f t="shared" si="870"/>
        <v>0</v>
      </c>
      <c r="DK368" s="764">
        <f t="shared" si="870"/>
        <v>0</v>
      </c>
      <c r="DL368" s="764">
        <f t="shared" si="871"/>
        <v>0</v>
      </c>
      <c r="DM368" s="764">
        <f t="shared" si="871"/>
        <v>0</v>
      </c>
      <c r="DN368" s="764">
        <f t="shared" si="871"/>
        <v>0</v>
      </c>
      <c r="DO368" s="764">
        <f t="shared" si="871"/>
        <v>0</v>
      </c>
      <c r="DP368" s="764">
        <f t="shared" si="871"/>
        <v>0</v>
      </c>
      <c r="DQ368" s="764">
        <f t="shared" si="871"/>
        <v>0</v>
      </c>
      <c r="DR368" s="764">
        <f t="shared" si="871"/>
        <v>0</v>
      </c>
      <c r="DS368" s="764">
        <f t="shared" si="871"/>
        <v>0</v>
      </c>
      <c r="DT368" s="764">
        <f t="shared" si="871"/>
        <v>0</v>
      </c>
      <c r="DU368" s="764">
        <f t="shared" si="871"/>
        <v>0</v>
      </c>
      <c r="DV368" s="764">
        <f t="shared" si="872"/>
        <v>0</v>
      </c>
      <c r="DW368" s="764">
        <f t="shared" si="872"/>
        <v>0</v>
      </c>
      <c r="DX368" s="764">
        <f t="shared" si="872"/>
        <v>0</v>
      </c>
      <c r="DY368" s="764">
        <f t="shared" si="872"/>
        <v>0</v>
      </c>
      <c r="DZ368" s="764">
        <f t="shared" si="872"/>
        <v>0</v>
      </c>
      <c r="EA368" s="764">
        <f t="shared" si="872"/>
        <v>0</v>
      </c>
      <c r="EB368" s="764">
        <f t="shared" si="872"/>
        <v>0</v>
      </c>
      <c r="EC368" s="764">
        <f t="shared" si="872"/>
        <v>0</v>
      </c>
      <c r="ED368" s="764">
        <f t="shared" si="872"/>
        <v>0</v>
      </c>
      <c r="EE368" s="764">
        <f t="shared" si="872"/>
        <v>0</v>
      </c>
      <c r="EF368" s="764">
        <f t="shared" si="873"/>
        <v>0</v>
      </c>
      <c r="EG368" s="764">
        <f t="shared" si="873"/>
        <v>0</v>
      </c>
      <c r="EH368" s="764">
        <f t="shared" si="873"/>
        <v>0</v>
      </c>
      <c r="EI368" s="764">
        <f t="shared" si="873"/>
        <v>0</v>
      </c>
      <c r="EJ368" s="764">
        <f t="shared" si="873"/>
        <v>0</v>
      </c>
      <c r="EK368" s="764">
        <f t="shared" si="873"/>
        <v>0</v>
      </c>
      <c r="EL368" s="764">
        <f t="shared" si="873"/>
        <v>0</v>
      </c>
      <c r="EM368" s="764">
        <f t="shared" si="873"/>
        <v>0</v>
      </c>
      <c r="EN368" s="764">
        <f t="shared" si="873"/>
        <v>0</v>
      </c>
      <c r="EO368" s="764">
        <f t="shared" si="873"/>
        <v>0</v>
      </c>
      <c r="EP368" s="764">
        <f t="shared" si="874"/>
        <v>0</v>
      </c>
      <c r="EQ368" s="764">
        <f t="shared" si="874"/>
        <v>0</v>
      </c>
      <c r="ER368" s="764">
        <f t="shared" si="874"/>
        <v>0</v>
      </c>
      <c r="ES368" s="764">
        <f t="shared" si="874"/>
        <v>0</v>
      </c>
      <c r="ET368" s="764">
        <f t="shared" si="874"/>
        <v>0</v>
      </c>
      <c r="EU368" s="764">
        <f t="shared" si="874"/>
        <v>0</v>
      </c>
      <c r="EV368" s="764">
        <f t="shared" si="874"/>
        <v>0</v>
      </c>
      <c r="EW368" s="764">
        <f t="shared" si="874"/>
        <v>0</v>
      </c>
      <c r="EX368" s="764">
        <f t="shared" si="874"/>
        <v>0</v>
      </c>
      <c r="EY368" s="764">
        <f t="shared" si="874"/>
        <v>0</v>
      </c>
      <c r="EZ368" s="764">
        <f t="shared" si="875"/>
        <v>0</v>
      </c>
      <c r="FA368" s="764">
        <f t="shared" si="875"/>
        <v>0</v>
      </c>
      <c r="FB368" s="764">
        <f t="shared" si="875"/>
        <v>0</v>
      </c>
      <c r="FC368" s="764">
        <f t="shared" si="875"/>
        <v>0</v>
      </c>
      <c r="FD368" s="764">
        <f t="shared" si="875"/>
        <v>0</v>
      </c>
      <c r="FE368" s="764">
        <f t="shared" si="875"/>
        <v>0</v>
      </c>
      <c r="FF368" s="764">
        <f t="shared" si="875"/>
        <v>0</v>
      </c>
      <c r="FG368" s="764">
        <f t="shared" si="875"/>
        <v>0</v>
      </c>
      <c r="FH368" s="764">
        <f t="shared" si="875"/>
        <v>0</v>
      </c>
      <c r="FI368" s="764">
        <f t="shared" si="875"/>
        <v>0</v>
      </c>
      <c r="FJ368" s="764">
        <f t="shared" si="876"/>
        <v>0</v>
      </c>
      <c r="FK368" s="764">
        <f t="shared" si="876"/>
        <v>0</v>
      </c>
      <c r="FL368" s="764">
        <f t="shared" si="876"/>
        <v>0</v>
      </c>
      <c r="FM368" s="764">
        <f t="shared" si="876"/>
        <v>0</v>
      </c>
      <c r="FN368" s="764">
        <f t="shared" si="876"/>
        <v>0</v>
      </c>
      <c r="FO368" s="764">
        <f t="shared" si="876"/>
        <v>0</v>
      </c>
      <c r="FP368" s="764">
        <f t="shared" si="876"/>
        <v>0</v>
      </c>
      <c r="FQ368" s="764">
        <f t="shared" si="876"/>
        <v>0</v>
      </c>
      <c r="FR368" s="764">
        <f t="shared" si="876"/>
        <v>0</v>
      </c>
      <c r="FS368" s="764">
        <f t="shared" si="876"/>
        <v>0</v>
      </c>
      <c r="FT368" s="764">
        <f t="shared" si="877"/>
        <v>0</v>
      </c>
      <c r="FU368" s="764">
        <f t="shared" si="877"/>
        <v>0</v>
      </c>
      <c r="FV368" s="764">
        <f t="shared" si="877"/>
        <v>0</v>
      </c>
      <c r="FW368" s="764">
        <f t="shared" si="877"/>
        <v>0</v>
      </c>
      <c r="FX368" s="764">
        <f t="shared" si="877"/>
        <v>0</v>
      </c>
      <c r="FY368" s="764">
        <f t="shared" si="877"/>
        <v>0</v>
      </c>
      <c r="FZ368" s="764">
        <f t="shared" si="877"/>
        <v>0</v>
      </c>
      <c r="GA368" s="764">
        <f t="shared" si="877"/>
        <v>0</v>
      </c>
      <c r="GB368" s="764">
        <f t="shared" si="877"/>
        <v>0</v>
      </c>
      <c r="GC368" s="764">
        <f t="shared" si="877"/>
        <v>0</v>
      </c>
      <c r="GD368" s="764">
        <f t="shared" si="878"/>
        <v>0</v>
      </c>
      <c r="GE368" s="764">
        <f t="shared" si="878"/>
        <v>0</v>
      </c>
      <c r="GF368" s="764">
        <f t="shared" si="878"/>
        <v>0</v>
      </c>
      <c r="GG368" s="764">
        <f t="shared" si="878"/>
        <v>0</v>
      </c>
      <c r="GH368" s="764">
        <f t="shared" si="878"/>
        <v>0</v>
      </c>
      <c r="GI368" s="764">
        <f t="shared" si="878"/>
        <v>0</v>
      </c>
      <c r="GJ368" s="764">
        <f t="shared" si="878"/>
        <v>0</v>
      </c>
      <c r="GK368" s="764">
        <f t="shared" si="878"/>
        <v>0</v>
      </c>
      <c r="GL368" s="764">
        <f t="shared" si="878"/>
        <v>0</v>
      </c>
      <c r="GM368" s="764">
        <f t="shared" si="878"/>
        <v>0</v>
      </c>
      <c r="GN368" s="764">
        <f t="shared" si="879"/>
        <v>0</v>
      </c>
      <c r="GO368" s="764">
        <f t="shared" si="879"/>
        <v>0</v>
      </c>
      <c r="GP368" s="764">
        <f t="shared" si="879"/>
        <v>0</v>
      </c>
      <c r="GQ368" s="764">
        <f t="shared" si="879"/>
        <v>0</v>
      </c>
      <c r="GR368" s="764">
        <f t="shared" si="879"/>
        <v>0</v>
      </c>
      <c r="GS368" s="764">
        <f t="shared" si="879"/>
        <v>0</v>
      </c>
      <c r="GT368" s="764">
        <f t="shared" si="879"/>
        <v>0</v>
      </c>
      <c r="GU368" s="764">
        <f t="shared" si="879"/>
        <v>0</v>
      </c>
      <c r="GV368" s="764">
        <f t="shared" si="879"/>
        <v>0</v>
      </c>
      <c r="GW368" s="764">
        <f t="shared" si="879"/>
        <v>0</v>
      </c>
      <c r="GX368" s="764">
        <f t="shared" si="880"/>
        <v>0</v>
      </c>
      <c r="GY368" s="764">
        <f t="shared" si="880"/>
        <v>0</v>
      </c>
      <c r="GZ368" s="764">
        <f t="shared" si="880"/>
        <v>0</v>
      </c>
      <c r="HA368" s="764">
        <f t="shared" si="880"/>
        <v>0</v>
      </c>
      <c r="HB368" s="764">
        <f t="shared" si="880"/>
        <v>0</v>
      </c>
      <c r="HC368" s="764">
        <f t="shared" si="880"/>
        <v>0</v>
      </c>
      <c r="HD368" s="764">
        <f t="shared" si="880"/>
        <v>0</v>
      </c>
      <c r="HE368" s="764">
        <f t="shared" si="880"/>
        <v>0</v>
      </c>
      <c r="HF368" s="764">
        <f t="shared" si="880"/>
        <v>0</v>
      </c>
      <c r="HG368" s="764">
        <f t="shared" si="880"/>
        <v>0</v>
      </c>
      <c r="HH368" s="764">
        <f t="shared" si="881"/>
        <v>0</v>
      </c>
      <c r="HI368" s="764">
        <f t="shared" si="881"/>
        <v>0</v>
      </c>
      <c r="HJ368" s="764">
        <f t="shared" si="881"/>
        <v>0</v>
      </c>
      <c r="HK368" s="764">
        <f t="shared" si="881"/>
        <v>0</v>
      </c>
      <c r="HL368" s="764">
        <f t="shared" si="881"/>
        <v>0</v>
      </c>
      <c r="HM368" s="764">
        <f t="shared" si="881"/>
        <v>0</v>
      </c>
      <c r="HN368" s="764">
        <f t="shared" si="881"/>
        <v>0</v>
      </c>
      <c r="HO368" s="764">
        <f t="shared" si="881"/>
        <v>0</v>
      </c>
      <c r="HP368" s="764">
        <f t="shared" si="881"/>
        <v>0</v>
      </c>
      <c r="HQ368" s="764">
        <f t="shared" si="881"/>
        <v>0</v>
      </c>
      <c r="HR368" s="764">
        <f t="shared" si="882"/>
        <v>0</v>
      </c>
      <c r="HS368" s="764">
        <f t="shared" si="882"/>
        <v>0</v>
      </c>
      <c r="HT368" s="764">
        <f t="shared" si="882"/>
        <v>0</v>
      </c>
      <c r="HU368" s="764">
        <f t="shared" si="882"/>
        <v>0</v>
      </c>
      <c r="HV368" s="764">
        <f t="shared" si="882"/>
        <v>0</v>
      </c>
      <c r="HW368" s="764">
        <f t="shared" si="882"/>
        <v>0</v>
      </c>
      <c r="HX368" s="764">
        <f t="shared" si="882"/>
        <v>0</v>
      </c>
      <c r="HY368" s="764">
        <f t="shared" si="882"/>
        <v>0</v>
      </c>
      <c r="HZ368" s="764">
        <f t="shared" si="882"/>
        <v>0</v>
      </c>
      <c r="IA368" s="764">
        <f t="shared" si="882"/>
        <v>0</v>
      </c>
      <c r="IB368" s="764">
        <f t="shared" si="883"/>
        <v>0</v>
      </c>
      <c r="IC368" s="764">
        <f t="shared" si="883"/>
        <v>0</v>
      </c>
      <c r="ID368" s="764">
        <f t="shared" si="883"/>
        <v>0</v>
      </c>
      <c r="IE368" s="764">
        <f t="shared" si="883"/>
        <v>0</v>
      </c>
      <c r="IF368" s="764">
        <f t="shared" si="883"/>
        <v>0</v>
      </c>
      <c r="IG368" s="764">
        <f t="shared" si="883"/>
        <v>0</v>
      </c>
      <c r="IH368" s="764">
        <f t="shared" si="883"/>
        <v>0</v>
      </c>
      <c r="II368" s="764">
        <f t="shared" si="883"/>
        <v>0</v>
      </c>
      <c r="IJ368" s="764">
        <f t="shared" si="883"/>
        <v>0</v>
      </c>
      <c r="IK368" s="764">
        <f t="shared" si="883"/>
        <v>0</v>
      </c>
      <c r="IL368" s="764">
        <f t="shared" si="884"/>
        <v>0</v>
      </c>
      <c r="IM368" s="764">
        <f t="shared" si="884"/>
        <v>0</v>
      </c>
      <c r="IN368" s="764">
        <f t="shared" si="884"/>
        <v>0</v>
      </c>
      <c r="IO368" s="764">
        <f t="shared" si="884"/>
        <v>0</v>
      </c>
      <c r="IP368" s="764">
        <f t="shared" si="884"/>
        <v>0</v>
      </c>
      <c r="IQ368" s="764">
        <f t="shared" si="884"/>
        <v>0</v>
      </c>
      <c r="IR368" s="764">
        <f t="shared" si="884"/>
        <v>0</v>
      </c>
      <c r="IS368" s="764">
        <f t="shared" si="884"/>
        <v>0</v>
      </c>
      <c r="IT368" s="764">
        <f t="shared" si="884"/>
        <v>0</v>
      </c>
      <c r="IU368" s="764">
        <f t="shared" si="884"/>
        <v>0</v>
      </c>
      <c r="IV368" s="764">
        <f t="shared" si="884"/>
        <v>0</v>
      </c>
      <c r="IW368" s="764">
        <f t="shared" si="884"/>
        <v>0</v>
      </c>
      <c r="IX368" s="764">
        <f t="shared" si="884"/>
        <v>0</v>
      </c>
      <c r="IY368" s="764">
        <f t="shared" si="884"/>
        <v>0</v>
      </c>
      <c r="IZ368" s="764">
        <f t="shared" si="884"/>
        <v>0</v>
      </c>
      <c r="JA368" s="764">
        <f t="shared" si="884"/>
        <v>0</v>
      </c>
      <c r="JB368" s="764">
        <f t="shared" si="884"/>
        <v>0</v>
      </c>
      <c r="JC368" s="764">
        <f t="shared" si="884"/>
        <v>0</v>
      </c>
      <c r="JD368" s="764">
        <f t="shared" si="864"/>
        <v>0</v>
      </c>
      <c r="JE368" s="764">
        <f t="shared" si="864"/>
        <v>0</v>
      </c>
      <c r="JF368" s="764">
        <f t="shared" si="864"/>
        <v>0</v>
      </c>
      <c r="JG368" s="764">
        <f t="shared" si="864"/>
        <v>0</v>
      </c>
      <c r="JH368" s="764">
        <f t="shared" si="864"/>
        <v>0</v>
      </c>
      <c r="JI368" s="764">
        <f t="shared" si="864"/>
        <v>0</v>
      </c>
      <c r="JJ368" s="764">
        <f t="shared" si="864"/>
        <v>0</v>
      </c>
      <c r="JK368" s="764">
        <f t="shared" si="864"/>
        <v>0</v>
      </c>
      <c r="JL368" s="764">
        <f t="shared" si="884"/>
        <v>0</v>
      </c>
      <c r="JM368" s="764">
        <f t="shared" si="884"/>
        <v>0</v>
      </c>
      <c r="JN368" s="764">
        <f t="shared" si="884"/>
        <v>0</v>
      </c>
      <c r="JO368" s="764">
        <f t="shared" si="884"/>
        <v>0</v>
      </c>
      <c r="JP368" s="764">
        <f t="shared" si="884"/>
        <v>0</v>
      </c>
      <c r="JQ368" s="764">
        <f t="shared" si="789"/>
        <v>0</v>
      </c>
      <c r="JR368" s="764">
        <f t="shared" si="789"/>
        <v>0</v>
      </c>
      <c r="JS368" s="764">
        <f t="shared" si="884"/>
        <v>0</v>
      </c>
      <c r="JT368" s="765">
        <f t="shared" si="790"/>
        <v>0</v>
      </c>
      <c r="JU368" s="229">
        <f t="shared" si="791"/>
        <v>0</v>
      </c>
    </row>
    <row r="369" spans="1:281" ht="12.75" customHeight="1">
      <c r="A369" s="57"/>
      <c r="B369" s="52"/>
      <c r="C369" s="52"/>
      <c r="D369" s="62"/>
      <c r="E369" s="743" t="str">
        <f t="shared" si="768"/>
        <v xml:space="preserve"> </v>
      </c>
      <c r="F369" s="56"/>
      <c r="G369" s="228"/>
      <c r="H369" s="744">
        <f>SUMIF(Ajuste!$C$8:$C$483,$B$6:$B$499,Ajuste!$E$8:$E$483)</f>
        <v>0</v>
      </c>
      <c r="I369" s="744">
        <f>SUMIF(Ajuste!$C$8:$C$483,$B$6:$B$499,Ajuste!$F$8:$F$483)</f>
        <v>0</v>
      </c>
      <c r="J369" s="229">
        <f t="shared" si="792"/>
        <v>0</v>
      </c>
      <c r="K369" s="764">
        <f t="shared" si="865"/>
        <v>0</v>
      </c>
      <c r="L369" s="764">
        <f t="shared" si="885"/>
        <v>0</v>
      </c>
      <c r="M369" s="764">
        <f t="shared" si="885"/>
        <v>0</v>
      </c>
      <c r="N369" s="764">
        <f t="shared" si="885"/>
        <v>0</v>
      </c>
      <c r="O369" s="764">
        <f t="shared" si="885"/>
        <v>0</v>
      </c>
      <c r="P369" s="764">
        <f t="shared" si="885"/>
        <v>0</v>
      </c>
      <c r="Q369" s="764">
        <f t="shared" si="885"/>
        <v>0</v>
      </c>
      <c r="R369" s="764">
        <f t="shared" si="885"/>
        <v>0</v>
      </c>
      <c r="S369" s="764">
        <f t="shared" si="885"/>
        <v>0</v>
      </c>
      <c r="T369" s="764">
        <f t="shared" si="885"/>
        <v>0</v>
      </c>
      <c r="U369" s="764">
        <f t="shared" si="885"/>
        <v>0</v>
      </c>
      <c r="V369" s="764">
        <f t="shared" si="885"/>
        <v>0</v>
      </c>
      <c r="W369" s="764">
        <f t="shared" si="885"/>
        <v>0</v>
      </c>
      <c r="X369" s="764">
        <f t="shared" si="885"/>
        <v>0</v>
      </c>
      <c r="Y369" s="764">
        <f t="shared" si="885"/>
        <v>0</v>
      </c>
      <c r="Z369" s="764">
        <f t="shared" si="885"/>
        <v>0</v>
      </c>
      <c r="AA369" s="764">
        <f t="shared" si="885"/>
        <v>0</v>
      </c>
      <c r="AB369" s="764">
        <f t="shared" si="885"/>
        <v>0</v>
      </c>
      <c r="AC369" s="764">
        <f t="shared" si="885"/>
        <v>0</v>
      </c>
      <c r="AD369" s="764">
        <f t="shared" si="885"/>
        <v>0</v>
      </c>
      <c r="AE369" s="764">
        <f t="shared" si="885"/>
        <v>0</v>
      </c>
      <c r="AF369" s="764">
        <f t="shared" si="885"/>
        <v>0</v>
      </c>
      <c r="AG369" s="764">
        <f t="shared" si="885"/>
        <v>0</v>
      </c>
      <c r="AH369" s="764">
        <f t="shared" si="885"/>
        <v>0</v>
      </c>
      <c r="AI369" s="764">
        <f t="shared" si="885"/>
        <v>0</v>
      </c>
      <c r="AJ369" s="764">
        <f t="shared" si="885"/>
        <v>0</v>
      </c>
      <c r="AK369" s="764">
        <f t="shared" si="885"/>
        <v>0</v>
      </c>
      <c r="AL369" s="764">
        <f t="shared" si="885"/>
        <v>0</v>
      </c>
      <c r="AM369" s="764">
        <f t="shared" si="885"/>
        <v>0</v>
      </c>
      <c r="AN369" s="764">
        <f t="shared" si="885"/>
        <v>0</v>
      </c>
      <c r="AO369" s="764">
        <f t="shared" si="885"/>
        <v>0</v>
      </c>
      <c r="AP369" s="764">
        <f t="shared" si="885"/>
        <v>0</v>
      </c>
      <c r="AQ369" s="764">
        <f t="shared" si="885"/>
        <v>0</v>
      </c>
      <c r="AR369" s="764">
        <f t="shared" si="885"/>
        <v>0</v>
      </c>
      <c r="AS369" s="764">
        <f t="shared" si="885"/>
        <v>0</v>
      </c>
      <c r="AT369" s="764">
        <f t="shared" si="885"/>
        <v>0</v>
      </c>
      <c r="AU369" s="764">
        <f t="shared" si="885"/>
        <v>0</v>
      </c>
      <c r="AV369" s="764">
        <f t="shared" si="885"/>
        <v>0</v>
      </c>
      <c r="AW369" s="764">
        <f t="shared" si="885"/>
        <v>0</v>
      </c>
      <c r="AX369" s="764">
        <f t="shared" si="885"/>
        <v>0</v>
      </c>
      <c r="AY369" s="764">
        <f t="shared" si="885"/>
        <v>0</v>
      </c>
      <c r="AZ369" s="764">
        <f t="shared" si="885"/>
        <v>0</v>
      </c>
      <c r="BA369" s="764">
        <f t="shared" si="885"/>
        <v>0</v>
      </c>
      <c r="BB369" s="764">
        <f t="shared" si="885"/>
        <v>0</v>
      </c>
      <c r="BC369" s="764">
        <f t="shared" si="885"/>
        <v>0</v>
      </c>
      <c r="BD369" s="764">
        <f t="shared" si="885"/>
        <v>0</v>
      </c>
      <c r="BE369" s="764">
        <f t="shared" si="885"/>
        <v>0</v>
      </c>
      <c r="BF369" s="764">
        <f t="shared" si="865"/>
        <v>0</v>
      </c>
      <c r="BG369" s="764">
        <f t="shared" si="865"/>
        <v>0</v>
      </c>
      <c r="BH369" s="764">
        <f t="shared" si="865"/>
        <v>0</v>
      </c>
      <c r="BI369" s="764">
        <f t="shared" si="865"/>
        <v>0</v>
      </c>
      <c r="BJ369" s="764">
        <f t="shared" si="865"/>
        <v>0</v>
      </c>
      <c r="BK369" s="764">
        <f t="shared" si="865"/>
        <v>0</v>
      </c>
      <c r="BL369" s="764">
        <f t="shared" si="865"/>
        <v>0</v>
      </c>
      <c r="BM369" s="764">
        <f t="shared" si="865"/>
        <v>0</v>
      </c>
      <c r="BN369" s="764">
        <f t="shared" si="866"/>
        <v>0</v>
      </c>
      <c r="BO369" s="764">
        <f t="shared" si="866"/>
        <v>0</v>
      </c>
      <c r="BP369" s="764">
        <f t="shared" si="866"/>
        <v>0</v>
      </c>
      <c r="BQ369" s="764">
        <f t="shared" si="866"/>
        <v>0</v>
      </c>
      <c r="BR369" s="764">
        <f t="shared" si="866"/>
        <v>0</v>
      </c>
      <c r="BS369" s="764">
        <f t="shared" si="866"/>
        <v>0</v>
      </c>
      <c r="BT369" s="764">
        <f t="shared" si="866"/>
        <v>0</v>
      </c>
      <c r="BU369" s="764">
        <f t="shared" si="866"/>
        <v>0</v>
      </c>
      <c r="BV369" s="764">
        <f t="shared" si="866"/>
        <v>0</v>
      </c>
      <c r="BW369" s="764">
        <f t="shared" si="866"/>
        <v>0</v>
      </c>
      <c r="BX369" s="764">
        <f t="shared" si="867"/>
        <v>0</v>
      </c>
      <c r="BY369" s="764">
        <f t="shared" si="867"/>
        <v>0</v>
      </c>
      <c r="BZ369" s="764">
        <f t="shared" si="867"/>
        <v>0</v>
      </c>
      <c r="CA369" s="764">
        <f t="shared" si="867"/>
        <v>0</v>
      </c>
      <c r="CB369" s="764">
        <f t="shared" si="867"/>
        <v>0</v>
      </c>
      <c r="CC369" s="764">
        <f t="shared" si="867"/>
        <v>0</v>
      </c>
      <c r="CD369" s="764">
        <f t="shared" si="867"/>
        <v>0</v>
      </c>
      <c r="CE369" s="764">
        <f t="shared" si="867"/>
        <v>0</v>
      </c>
      <c r="CF369" s="764">
        <f t="shared" si="867"/>
        <v>0</v>
      </c>
      <c r="CG369" s="764">
        <f t="shared" si="867"/>
        <v>0</v>
      </c>
      <c r="CH369" s="764">
        <f t="shared" si="868"/>
        <v>0</v>
      </c>
      <c r="CI369" s="764">
        <f t="shared" si="868"/>
        <v>0</v>
      </c>
      <c r="CJ369" s="764">
        <f t="shared" si="868"/>
        <v>0</v>
      </c>
      <c r="CK369" s="764">
        <f t="shared" si="868"/>
        <v>0</v>
      </c>
      <c r="CL369" s="764">
        <f t="shared" si="868"/>
        <v>0</v>
      </c>
      <c r="CM369" s="764">
        <f t="shared" si="868"/>
        <v>0</v>
      </c>
      <c r="CN369" s="764">
        <f t="shared" si="868"/>
        <v>0</v>
      </c>
      <c r="CO369" s="764">
        <f t="shared" si="868"/>
        <v>0</v>
      </c>
      <c r="CP369" s="764">
        <f t="shared" si="868"/>
        <v>0</v>
      </c>
      <c r="CQ369" s="764">
        <f t="shared" si="868"/>
        <v>0</v>
      </c>
      <c r="CR369" s="764">
        <f t="shared" si="869"/>
        <v>0</v>
      </c>
      <c r="CS369" s="764">
        <f t="shared" si="869"/>
        <v>0</v>
      </c>
      <c r="CT369" s="764">
        <f t="shared" si="869"/>
        <v>0</v>
      </c>
      <c r="CU369" s="764">
        <f t="shared" si="869"/>
        <v>0</v>
      </c>
      <c r="CV369" s="764">
        <f t="shared" si="869"/>
        <v>0</v>
      </c>
      <c r="CW369" s="764">
        <f t="shared" si="869"/>
        <v>0</v>
      </c>
      <c r="CX369" s="764">
        <f t="shared" si="869"/>
        <v>0</v>
      </c>
      <c r="CY369" s="764">
        <f t="shared" si="869"/>
        <v>0</v>
      </c>
      <c r="CZ369" s="764">
        <f t="shared" si="869"/>
        <v>0</v>
      </c>
      <c r="DA369" s="764">
        <f t="shared" si="869"/>
        <v>0</v>
      </c>
      <c r="DB369" s="764">
        <f t="shared" si="870"/>
        <v>0</v>
      </c>
      <c r="DC369" s="764">
        <f t="shared" si="870"/>
        <v>0</v>
      </c>
      <c r="DD369" s="764">
        <f t="shared" si="870"/>
        <v>0</v>
      </c>
      <c r="DE369" s="764">
        <f t="shared" si="870"/>
        <v>0</v>
      </c>
      <c r="DF369" s="764">
        <f t="shared" si="870"/>
        <v>0</v>
      </c>
      <c r="DG369" s="764">
        <f t="shared" si="870"/>
        <v>0</v>
      </c>
      <c r="DH369" s="764">
        <f t="shared" si="870"/>
        <v>0</v>
      </c>
      <c r="DI369" s="764">
        <f t="shared" si="870"/>
        <v>0</v>
      </c>
      <c r="DJ369" s="764">
        <f t="shared" si="870"/>
        <v>0</v>
      </c>
      <c r="DK369" s="764">
        <f t="shared" si="870"/>
        <v>0</v>
      </c>
      <c r="DL369" s="764">
        <f t="shared" si="871"/>
        <v>0</v>
      </c>
      <c r="DM369" s="764">
        <f t="shared" si="871"/>
        <v>0</v>
      </c>
      <c r="DN369" s="764">
        <f t="shared" si="871"/>
        <v>0</v>
      </c>
      <c r="DO369" s="764">
        <f t="shared" si="871"/>
        <v>0</v>
      </c>
      <c r="DP369" s="764">
        <f t="shared" si="871"/>
        <v>0</v>
      </c>
      <c r="DQ369" s="764">
        <f t="shared" si="871"/>
        <v>0</v>
      </c>
      <c r="DR369" s="764">
        <f t="shared" si="871"/>
        <v>0</v>
      </c>
      <c r="DS369" s="764">
        <f t="shared" si="871"/>
        <v>0</v>
      </c>
      <c r="DT369" s="764">
        <f t="shared" si="871"/>
        <v>0</v>
      </c>
      <c r="DU369" s="764">
        <f t="shared" si="871"/>
        <v>0</v>
      </c>
      <c r="DV369" s="764">
        <f t="shared" si="872"/>
        <v>0</v>
      </c>
      <c r="DW369" s="764">
        <f t="shared" si="872"/>
        <v>0</v>
      </c>
      <c r="DX369" s="764">
        <f t="shared" si="872"/>
        <v>0</v>
      </c>
      <c r="DY369" s="764">
        <f t="shared" si="872"/>
        <v>0</v>
      </c>
      <c r="DZ369" s="764">
        <f t="shared" si="872"/>
        <v>0</v>
      </c>
      <c r="EA369" s="764">
        <f t="shared" si="872"/>
        <v>0</v>
      </c>
      <c r="EB369" s="764">
        <f t="shared" si="872"/>
        <v>0</v>
      </c>
      <c r="EC369" s="764">
        <f t="shared" si="872"/>
        <v>0</v>
      </c>
      <c r="ED369" s="764">
        <f t="shared" si="872"/>
        <v>0</v>
      </c>
      <c r="EE369" s="764">
        <f t="shared" si="872"/>
        <v>0</v>
      </c>
      <c r="EF369" s="764">
        <f t="shared" si="873"/>
        <v>0</v>
      </c>
      <c r="EG369" s="764">
        <f t="shared" si="873"/>
        <v>0</v>
      </c>
      <c r="EH369" s="764">
        <f t="shared" si="873"/>
        <v>0</v>
      </c>
      <c r="EI369" s="764">
        <f t="shared" si="873"/>
        <v>0</v>
      </c>
      <c r="EJ369" s="764">
        <f t="shared" si="873"/>
        <v>0</v>
      </c>
      <c r="EK369" s="764">
        <f t="shared" si="873"/>
        <v>0</v>
      </c>
      <c r="EL369" s="764">
        <f t="shared" si="873"/>
        <v>0</v>
      </c>
      <c r="EM369" s="764">
        <f t="shared" si="873"/>
        <v>0</v>
      </c>
      <c r="EN369" s="764">
        <f t="shared" si="873"/>
        <v>0</v>
      </c>
      <c r="EO369" s="764">
        <f t="shared" si="873"/>
        <v>0</v>
      </c>
      <c r="EP369" s="764">
        <f t="shared" si="874"/>
        <v>0</v>
      </c>
      <c r="EQ369" s="764">
        <f t="shared" si="874"/>
        <v>0</v>
      </c>
      <c r="ER369" s="764">
        <f t="shared" si="874"/>
        <v>0</v>
      </c>
      <c r="ES369" s="764">
        <f t="shared" si="874"/>
        <v>0</v>
      </c>
      <c r="ET369" s="764">
        <f t="shared" si="874"/>
        <v>0</v>
      </c>
      <c r="EU369" s="764">
        <f t="shared" si="874"/>
        <v>0</v>
      </c>
      <c r="EV369" s="764">
        <f t="shared" si="874"/>
        <v>0</v>
      </c>
      <c r="EW369" s="764">
        <f t="shared" si="874"/>
        <v>0</v>
      </c>
      <c r="EX369" s="764">
        <f t="shared" si="874"/>
        <v>0</v>
      </c>
      <c r="EY369" s="764">
        <f t="shared" si="874"/>
        <v>0</v>
      </c>
      <c r="EZ369" s="764">
        <f t="shared" si="875"/>
        <v>0</v>
      </c>
      <c r="FA369" s="764">
        <f t="shared" si="875"/>
        <v>0</v>
      </c>
      <c r="FB369" s="764">
        <f t="shared" si="875"/>
        <v>0</v>
      </c>
      <c r="FC369" s="764">
        <f t="shared" si="875"/>
        <v>0</v>
      </c>
      <c r="FD369" s="764">
        <f t="shared" si="875"/>
        <v>0</v>
      </c>
      <c r="FE369" s="764">
        <f t="shared" si="875"/>
        <v>0</v>
      </c>
      <c r="FF369" s="764">
        <f t="shared" si="875"/>
        <v>0</v>
      </c>
      <c r="FG369" s="764">
        <f t="shared" si="875"/>
        <v>0</v>
      </c>
      <c r="FH369" s="764">
        <f t="shared" si="875"/>
        <v>0</v>
      </c>
      <c r="FI369" s="764">
        <f t="shared" si="875"/>
        <v>0</v>
      </c>
      <c r="FJ369" s="764">
        <f t="shared" si="876"/>
        <v>0</v>
      </c>
      <c r="FK369" s="764">
        <f t="shared" si="876"/>
        <v>0</v>
      </c>
      <c r="FL369" s="764">
        <f t="shared" si="876"/>
        <v>0</v>
      </c>
      <c r="FM369" s="764">
        <f t="shared" si="876"/>
        <v>0</v>
      </c>
      <c r="FN369" s="764">
        <f t="shared" si="876"/>
        <v>0</v>
      </c>
      <c r="FO369" s="764">
        <f t="shared" si="876"/>
        <v>0</v>
      </c>
      <c r="FP369" s="764">
        <f t="shared" si="876"/>
        <v>0</v>
      </c>
      <c r="FQ369" s="764">
        <f t="shared" si="876"/>
        <v>0</v>
      </c>
      <c r="FR369" s="764">
        <f t="shared" si="876"/>
        <v>0</v>
      </c>
      <c r="FS369" s="764">
        <f t="shared" si="876"/>
        <v>0</v>
      </c>
      <c r="FT369" s="764">
        <f t="shared" si="877"/>
        <v>0</v>
      </c>
      <c r="FU369" s="764">
        <f t="shared" si="877"/>
        <v>0</v>
      </c>
      <c r="FV369" s="764">
        <f t="shared" si="877"/>
        <v>0</v>
      </c>
      <c r="FW369" s="764">
        <f t="shared" si="877"/>
        <v>0</v>
      </c>
      <c r="FX369" s="764">
        <f t="shared" si="877"/>
        <v>0</v>
      </c>
      <c r="FY369" s="764">
        <f t="shared" si="877"/>
        <v>0</v>
      </c>
      <c r="FZ369" s="764">
        <f t="shared" si="877"/>
        <v>0</v>
      </c>
      <c r="GA369" s="764">
        <f t="shared" si="877"/>
        <v>0</v>
      </c>
      <c r="GB369" s="764">
        <f t="shared" si="877"/>
        <v>0</v>
      </c>
      <c r="GC369" s="764">
        <f t="shared" si="877"/>
        <v>0</v>
      </c>
      <c r="GD369" s="764">
        <f t="shared" si="878"/>
        <v>0</v>
      </c>
      <c r="GE369" s="764">
        <f t="shared" si="878"/>
        <v>0</v>
      </c>
      <c r="GF369" s="764">
        <f t="shared" si="878"/>
        <v>0</v>
      </c>
      <c r="GG369" s="764">
        <f t="shared" si="878"/>
        <v>0</v>
      </c>
      <c r="GH369" s="764">
        <f t="shared" si="878"/>
        <v>0</v>
      </c>
      <c r="GI369" s="764">
        <f t="shared" si="878"/>
        <v>0</v>
      </c>
      <c r="GJ369" s="764">
        <f t="shared" si="878"/>
        <v>0</v>
      </c>
      <c r="GK369" s="764">
        <f t="shared" si="878"/>
        <v>0</v>
      </c>
      <c r="GL369" s="764">
        <f t="shared" si="878"/>
        <v>0</v>
      </c>
      <c r="GM369" s="764">
        <f t="shared" si="878"/>
        <v>0</v>
      </c>
      <c r="GN369" s="764">
        <f t="shared" si="879"/>
        <v>0</v>
      </c>
      <c r="GO369" s="764">
        <f t="shared" si="879"/>
        <v>0</v>
      </c>
      <c r="GP369" s="764">
        <f t="shared" si="879"/>
        <v>0</v>
      </c>
      <c r="GQ369" s="764">
        <f t="shared" si="879"/>
        <v>0</v>
      </c>
      <c r="GR369" s="764">
        <f t="shared" si="879"/>
        <v>0</v>
      </c>
      <c r="GS369" s="764">
        <f t="shared" si="879"/>
        <v>0</v>
      </c>
      <c r="GT369" s="764">
        <f t="shared" si="879"/>
        <v>0</v>
      </c>
      <c r="GU369" s="764">
        <f t="shared" si="879"/>
        <v>0</v>
      </c>
      <c r="GV369" s="764">
        <f t="shared" si="879"/>
        <v>0</v>
      </c>
      <c r="GW369" s="764">
        <f t="shared" si="879"/>
        <v>0</v>
      </c>
      <c r="GX369" s="764">
        <f t="shared" si="880"/>
        <v>0</v>
      </c>
      <c r="GY369" s="764">
        <f t="shared" si="880"/>
        <v>0</v>
      </c>
      <c r="GZ369" s="764">
        <f t="shared" si="880"/>
        <v>0</v>
      </c>
      <c r="HA369" s="764">
        <f t="shared" si="880"/>
        <v>0</v>
      </c>
      <c r="HB369" s="764">
        <f t="shared" si="880"/>
        <v>0</v>
      </c>
      <c r="HC369" s="764">
        <f t="shared" si="880"/>
        <v>0</v>
      </c>
      <c r="HD369" s="764">
        <f t="shared" si="880"/>
        <v>0</v>
      </c>
      <c r="HE369" s="764">
        <f t="shared" si="880"/>
        <v>0</v>
      </c>
      <c r="HF369" s="764">
        <f t="shared" si="880"/>
        <v>0</v>
      </c>
      <c r="HG369" s="764">
        <f t="shared" si="880"/>
        <v>0</v>
      </c>
      <c r="HH369" s="764">
        <f t="shared" si="881"/>
        <v>0</v>
      </c>
      <c r="HI369" s="764">
        <f t="shared" si="881"/>
        <v>0</v>
      </c>
      <c r="HJ369" s="764">
        <f t="shared" si="881"/>
        <v>0</v>
      </c>
      <c r="HK369" s="764">
        <f t="shared" si="881"/>
        <v>0</v>
      </c>
      <c r="HL369" s="764">
        <f t="shared" si="881"/>
        <v>0</v>
      </c>
      <c r="HM369" s="764">
        <f t="shared" si="881"/>
        <v>0</v>
      </c>
      <c r="HN369" s="764">
        <f t="shared" si="881"/>
        <v>0</v>
      </c>
      <c r="HO369" s="764">
        <f t="shared" si="881"/>
        <v>0</v>
      </c>
      <c r="HP369" s="764">
        <f t="shared" si="881"/>
        <v>0</v>
      </c>
      <c r="HQ369" s="764">
        <f t="shared" si="881"/>
        <v>0</v>
      </c>
      <c r="HR369" s="764">
        <f t="shared" si="882"/>
        <v>0</v>
      </c>
      <c r="HS369" s="764">
        <f t="shared" si="882"/>
        <v>0</v>
      </c>
      <c r="HT369" s="764">
        <f t="shared" si="882"/>
        <v>0</v>
      </c>
      <c r="HU369" s="764">
        <f t="shared" si="882"/>
        <v>0</v>
      </c>
      <c r="HV369" s="764">
        <f t="shared" si="882"/>
        <v>0</v>
      </c>
      <c r="HW369" s="764">
        <f t="shared" si="882"/>
        <v>0</v>
      </c>
      <c r="HX369" s="764">
        <f t="shared" si="882"/>
        <v>0</v>
      </c>
      <c r="HY369" s="764">
        <f t="shared" si="882"/>
        <v>0</v>
      </c>
      <c r="HZ369" s="764">
        <f t="shared" si="882"/>
        <v>0</v>
      </c>
      <c r="IA369" s="764">
        <f t="shared" si="882"/>
        <v>0</v>
      </c>
      <c r="IB369" s="764">
        <f t="shared" si="883"/>
        <v>0</v>
      </c>
      <c r="IC369" s="764">
        <f t="shared" si="883"/>
        <v>0</v>
      </c>
      <c r="ID369" s="764">
        <f t="shared" si="883"/>
        <v>0</v>
      </c>
      <c r="IE369" s="764">
        <f t="shared" si="883"/>
        <v>0</v>
      </c>
      <c r="IF369" s="764">
        <f t="shared" si="883"/>
        <v>0</v>
      </c>
      <c r="IG369" s="764">
        <f t="shared" si="883"/>
        <v>0</v>
      </c>
      <c r="IH369" s="764">
        <f t="shared" si="883"/>
        <v>0</v>
      </c>
      <c r="II369" s="764">
        <f t="shared" si="883"/>
        <v>0</v>
      </c>
      <c r="IJ369" s="764">
        <f t="shared" si="883"/>
        <v>0</v>
      </c>
      <c r="IK369" s="764">
        <f t="shared" si="883"/>
        <v>0</v>
      </c>
      <c r="IL369" s="764">
        <f t="shared" si="884"/>
        <v>0</v>
      </c>
      <c r="IM369" s="764">
        <f t="shared" si="884"/>
        <v>0</v>
      </c>
      <c r="IN369" s="764">
        <f t="shared" si="884"/>
        <v>0</v>
      </c>
      <c r="IO369" s="764">
        <f t="shared" si="884"/>
        <v>0</v>
      </c>
      <c r="IP369" s="764">
        <f t="shared" si="884"/>
        <v>0</v>
      </c>
      <c r="IQ369" s="764">
        <f t="shared" si="884"/>
        <v>0</v>
      </c>
      <c r="IR369" s="764">
        <f t="shared" si="884"/>
        <v>0</v>
      </c>
      <c r="IS369" s="764">
        <f t="shared" si="884"/>
        <v>0</v>
      </c>
      <c r="IT369" s="764">
        <f t="shared" si="884"/>
        <v>0</v>
      </c>
      <c r="IU369" s="764">
        <f t="shared" si="884"/>
        <v>0</v>
      </c>
      <c r="IV369" s="764">
        <f t="shared" si="884"/>
        <v>0</v>
      </c>
      <c r="IW369" s="764">
        <f t="shared" si="884"/>
        <v>0</v>
      </c>
      <c r="IX369" s="764">
        <f t="shared" si="884"/>
        <v>0</v>
      </c>
      <c r="IY369" s="764">
        <f t="shared" si="884"/>
        <v>0</v>
      </c>
      <c r="IZ369" s="764">
        <f t="shared" si="884"/>
        <v>0</v>
      </c>
      <c r="JA369" s="764">
        <f t="shared" si="884"/>
        <v>0</v>
      </c>
      <c r="JB369" s="764">
        <f t="shared" si="884"/>
        <v>0</v>
      </c>
      <c r="JC369" s="764">
        <f t="shared" si="884"/>
        <v>0</v>
      </c>
      <c r="JD369" s="764">
        <f t="shared" si="864"/>
        <v>0</v>
      </c>
      <c r="JE369" s="764">
        <f t="shared" si="864"/>
        <v>0</v>
      </c>
      <c r="JF369" s="764">
        <f t="shared" si="864"/>
        <v>0</v>
      </c>
      <c r="JG369" s="764">
        <f t="shared" si="864"/>
        <v>0</v>
      </c>
      <c r="JH369" s="764">
        <f t="shared" si="864"/>
        <v>0</v>
      </c>
      <c r="JI369" s="764">
        <f t="shared" si="864"/>
        <v>0</v>
      </c>
      <c r="JJ369" s="764">
        <f t="shared" si="864"/>
        <v>0</v>
      </c>
      <c r="JK369" s="764">
        <f t="shared" si="864"/>
        <v>0</v>
      </c>
      <c r="JL369" s="764">
        <f t="shared" si="884"/>
        <v>0</v>
      </c>
      <c r="JM369" s="764">
        <f t="shared" si="884"/>
        <v>0</v>
      </c>
      <c r="JN369" s="764">
        <f t="shared" si="884"/>
        <v>0</v>
      </c>
      <c r="JO369" s="764">
        <f t="shared" si="884"/>
        <v>0</v>
      </c>
      <c r="JP369" s="764">
        <f t="shared" si="884"/>
        <v>0</v>
      </c>
      <c r="JQ369" s="764">
        <f t="shared" si="789"/>
        <v>0</v>
      </c>
      <c r="JR369" s="764">
        <f t="shared" si="789"/>
        <v>0</v>
      </c>
      <c r="JS369" s="764">
        <f t="shared" si="884"/>
        <v>0</v>
      </c>
      <c r="JT369" s="765">
        <f t="shared" si="790"/>
        <v>0</v>
      </c>
      <c r="JU369" s="229">
        <f t="shared" si="791"/>
        <v>0</v>
      </c>
    </row>
    <row r="370" spans="1:281" ht="12.75" customHeight="1">
      <c r="A370" s="57"/>
      <c r="B370" s="52"/>
      <c r="C370" s="52"/>
      <c r="D370" s="62"/>
      <c r="E370" s="743" t="str">
        <f t="shared" si="768"/>
        <v xml:space="preserve"> </v>
      </c>
      <c r="F370" s="56"/>
      <c r="G370" s="228"/>
      <c r="H370" s="744">
        <f>SUMIF(Ajuste!$C$8:$C$483,$B$6:$B$499,Ajuste!$E$8:$E$483)</f>
        <v>0</v>
      </c>
      <c r="I370" s="744">
        <f>SUMIF(Ajuste!$C$8:$C$483,$B$6:$B$499,Ajuste!$F$8:$F$483)</f>
        <v>0</v>
      </c>
      <c r="J370" s="229">
        <f t="shared" si="792"/>
        <v>0</v>
      </c>
      <c r="K370" s="764">
        <f t="shared" si="865"/>
        <v>0</v>
      </c>
      <c r="L370" s="764">
        <f t="shared" si="885"/>
        <v>0</v>
      </c>
      <c r="M370" s="764">
        <f t="shared" si="885"/>
        <v>0</v>
      </c>
      <c r="N370" s="764">
        <f t="shared" si="885"/>
        <v>0</v>
      </c>
      <c r="O370" s="764">
        <f t="shared" si="885"/>
        <v>0</v>
      </c>
      <c r="P370" s="764">
        <f t="shared" si="885"/>
        <v>0</v>
      </c>
      <c r="Q370" s="764">
        <f t="shared" si="885"/>
        <v>0</v>
      </c>
      <c r="R370" s="764">
        <f t="shared" si="885"/>
        <v>0</v>
      </c>
      <c r="S370" s="764">
        <f t="shared" si="885"/>
        <v>0</v>
      </c>
      <c r="T370" s="764">
        <f t="shared" si="885"/>
        <v>0</v>
      </c>
      <c r="U370" s="764">
        <f t="shared" si="885"/>
        <v>0</v>
      </c>
      <c r="V370" s="764">
        <f t="shared" si="885"/>
        <v>0</v>
      </c>
      <c r="W370" s="764">
        <f t="shared" si="885"/>
        <v>0</v>
      </c>
      <c r="X370" s="764">
        <f t="shared" si="885"/>
        <v>0</v>
      </c>
      <c r="Y370" s="764">
        <f t="shared" si="885"/>
        <v>0</v>
      </c>
      <c r="Z370" s="764">
        <f t="shared" si="885"/>
        <v>0</v>
      </c>
      <c r="AA370" s="764">
        <f t="shared" si="885"/>
        <v>0</v>
      </c>
      <c r="AB370" s="764">
        <f t="shared" si="885"/>
        <v>0</v>
      </c>
      <c r="AC370" s="764">
        <f t="shared" si="885"/>
        <v>0</v>
      </c>
      <c r="AD370" s="764">
        <f t="shared" si="885"/>
        <v>0</v>
      </c>
      <c r="AE370" s="764">
        <f t="shared" si="885"/>
        <v>0</v>
      </c>
      <c r="AF370" s="764">
        <f t="shared" si="885"/>
        <v>0</v>
      </c>
      <c r="AG370" s="764">
        <f t="shared" si="885"/>
        <v>0</v>
      </c>
      <c r="AH370" s="764">
        <f t="shared" si="885"/>
        <v>0</v>
      </c>
      <c r="AI370" s="764">
        <f t="shared" si="885"/>
        <v>0</v>
      </c>
      <c r="AJ370" s="764">
        <f t="shared" si="885"/>
        <v>0</v>
      </c>
      <c r="AK370" s="764">
        <f t="shared" si="885"/>
        <v>0</v>
      </c>
      <c r="AL370" s="764">
        <f t="shared" si="885"/>
        <v>0</v>
      </c>
      <c r="AM370" s="764">
        <f t="shared" si="885"/>
        <v>0</v>
      </c>
      <c r="AN370" s="764">
        <f t="shared" si="885"/>
        <v>0</v>
      </c>
      <c r="AO370" s="764">
        <f t="shared" si="885"/>
        <v>0</v>
      </c>
      <c r="AP370" s="764">
        <f t="shared" si="885"/>
        <v>0</v>
      </c>
      <c r="AQ370" s="764">
        <f t="shared" si="885"/>
        <v>0</v>
      </c>
      <c r="AR370" s="764">
        <f t="shared" si="885"/>
        <v>0</v>
      </c>
      <c r="AS370" s="764">
        <f t="shared" si="885"/>
        <v>0</v>
      </c>
      <c r="AT370" s="764">
        <f t="shared" si="885"/>
        <v>0</v>
      </c>
      <c r="AU370" s="764">
        <f t="shared" si="885"/>
        <v>0</v>
      </c>
      <c r="AV370" s="764">
        <f t="shared" si="885"/>
        <v>0</v>
      </c>
      <c r="AW370" s="764">
        <f t="shared" si="885"/>
        <v>0</v>
      </c>
      <c r="AX370" s="764">
        <f t="shared" si="885"/>
        <v>0</v>
      </c>
      <c r="AY370" s="764">
        <f t="shared" si="885"/>
        <v>0</v>
      </c>
      <c r="AZ370" s="764">
        <f t="shared" si="885"/>
        <v>0</v>
      </c>
      <c r="BA370" s="764">
        <f t="shared" si="885"/>
        <v>0</v>
      </c>
      <c r="BB370" s="764">
        <f t="shared" si="885"/>
        <v>0</v>
      </c>
      <c r="BC370" s="764">
        <f t="shared" si="885"/>
        <v>0</v>
      </c>
      <c r="BD370" s="764">
        <f t="shared" si="885"/>
        <v>0</v>
      </c>
      <c r="BE370" s="764">
        <f t="shared" si="885"/>
        <v>0</v>
      </c>
      <c r="BF370" s="764">
        <f t="shared" si="865"/>
        <v>0</v>
      </c>
      <c r="BG370" s="764">
        <f t="shared" si="865"/>
        <v>0</v>
      </c>
      <c r="BH370" s="764">
        <f t="shared" si="865"/>
        <v>0</v>
      </c>
      <c r="BI370" s="764">
        <f t="shared" si="865"/>
        <v>0</v>
      </c>
      <c r="BJ370" s="764">
        <f t="shared" si="865"/>
        <v>0</v>
      </c>
      <c r="BK370" s="764">
        <f t="shared" si="865"/>
        <v>0</v>
      </c>
      <c r="BL370" s="764">
        <f t="shared" si="865"/>
        <v>0</v>
      </c>
      <c r="BM370" s="764">
        <f t="shared" si="865"/>
        <v>0</v>
      </c>
      <c r="BN370" s="764">
        <f t="shared" si="866"/>
        <v>0</v>
      </c>
      <c r="BO370" s="764">
        <f t="shared" si="866"/>
        <v>0</v>
      </c>
      <c r="BP370" s="764">
        <f t="shared" si="866"/>
        <v>0</v>
      </c>
      <c r="BQ370" s="764">
        <f t="shared" si="866"/>
        <v>0</v>
      </c>
      <c r="BR370" s="764">
        <f t="shared" si="866"/>
        <v>0</v>
      </c>
      <c r="BS370" s="764">
        <f t="shared" si="866"/>
        <v>0</v>
      </c>
      <c r="BT370" s="764">
        <f t="shared" si="866"/>
        <v>0</v>
      </c>
      <c r="BU370" s="764">
        <f t="shared" si="866"/>
        <v>0</v>
      </c>
      <c r="BV370" s="764">
        <f t="shared" si="866"/>
        <v>0</v>
      </c>
      <c r="BW370" s="764">
        <f t="shared" si="866"/>
        <v>0</v>
      </c>
      <c r="BX370" s="764">
        <f t="shared" si="867"/>
        <v>0</v>
      </c>
      <c r="BY370" s="764">
        <f t="shared" si="867"/>
        <v>0</v>
      </c>
      <c r="BZ370" s="764">
        <f t="shared" si="867"/>
        <v>0</v>
      </c>
      <c r="CA370" s="764">
        <f t="shared" si="867"/>
        <v>0</v>
      </c>
      <c r="CB370" s="764">
        <f t="shared" si="867"/>
        <v>0</v>
      </c>
      <c r="CC370" s="764">
        <f t="shared" si="867"/>
        <v>0</v>
      </c>
      <c r="CD370" s="764">
        <f t="shared" si="867"/>
        <v>0</v>
      </c>
      <c r="CE370" s="764">
        <f t="shared" si="867"/>
        <v>0</v>
      </c>
      <c r="CF370" s="764">
        <f t="shared" si="867"/>
        <v>0</v>
      </c>
      <c r="CG370" s="764">
        <f t="shared" si="867"/>
        <v>0</v>
      </c>
      <c r="CH370" s="764">
        <f t="shared" si="868"/>
        <v>0</v>
      </c>
      <c r="CI370" s="764">
        <f t="shared" si="868"/>
        <v>0</v>
      </c>
      <c r="CJ370" s="764">
        <f t="shared" si="868"/>
        <v>0</v>
      </c>
      <c r="CK370" s="764">
        <f t="shared" si="868"/>
        <v>0</v>
      </c>
      <c r="CL370" s="764">
        <f t="shared" si="868"/>
        <v>0</v>
      </c>
      <c r="CM370" s="764">
        <f t="shared" si="868"/>
        <v>0</v>
      </c>
      <c r="CN370" s="764">
        <f t="shared" si="868"/>
        <v>0</v>
      </c>
      <c r="CO370" s="764">
        <f t="shared" si="868"/>
        <v>0</v>
      </c>
      <c r="CP370" s="764">
        <f t="shared" si="868"/>
        <v>0</v>
      </c>
      <c r="CQ370" s="764">
        <f t="shared" si="868"/>
        <v>0</v>
      </c>
      <c r="CR370" s="764">
        <f t="shared" si="869"/>
        <v>0</v>
      </c>
      <c r="CS370" s="764">
        <f t="shared" si="869"/>
        <v>0</v>
      </c>
      <c r="CT370" s="764">
        <f t="shared" si="869"/>
        <v>0</v>
      </c>
      <c r="CU370" s="764">
        <f t="shared" si="869"/>
        <v>0</v>
      </c>
      <c r="CV370" s="764">
        <f t="shared" si="869"/>
        <v>0</v>
      </c>
      <c r="CW370" s="764">
        <f t="shared" si="869"/>
        <v>0</v>
      </c>
      <c r="CX370" s="764">
        <f t="shared" si="869"/>
        <v>0</v>
      </c>
      <c r="CY370" s="764">
        <f t="shared" si="869"/>
        <v>0</v>
      </c>
      <c r="CZ370" s="764">
        <f t="shared" si="869"/>
        <v>0</v>
      </c>
      <c r="DA370" s="764">
        <f t="shared" si="869"/>
        <v>0</v>
      </c>
      <c r="DB370" s="764">
        <f t="shared" si="870"/>
        <v>0</v>
      </c>
      <c r="DC370" s="764">
        <f t="shared" si="870"/>
        <v>0</v>
      </c>
      <c r="DD370" s="764">
        <f t="shared" si="870"/>
        <v>0</v>
      </c>
      <c r="DE370" s="764">
        <f t="shared" si="870"/>
        <v>0</v>
      </c>
      <c r="DF370" s="764">
        <f t="shared" si="870"/>
        <v>0</v>
      </c>
      <c r="DG370" s="764">
        <f t="shared" si="870"/>
        <v>0</v>
      </c>
      <c r="DH370" s="764">
        <f t="shared" si="870"/>
        <v>0</v>
      </c>
      <c r="DI370" s="764">
        <f t="shared" si="870"/>
        <v>0</v>
      </c>
      <c r="DJ370" s="764">
        <f t="shared" si="870"/>
        <v>0</v>
      </c>
      <c r="DK370" s="764">
        <f t="shared" si="870"/>
        <v>0</v>
      </c>
      <c r="DL370" s="764">
        <f t="shared" si="871"/>
        <v>0</v>
      </c>
      <c r="DM370" s="764">
        <f t="shared" si="871"/>
        <v>0</v>
      </c>
      <c r="DN370" s="764">
        <f t="shared" si="871"/>
        <v>0</v>
      </c>
      <c r="DO370" s="764">
        <f t="shared" si="871"/>
        <v>0</v>
      </c>
      <c r="DP370" s="764">
        <f t="shared" si="871"/>
        <v>0</v>
      </c>
      <c r="DQ370" s="764">
        <f t="shared" si="871"/>
        <v>0</v>
      </c>
      <c r="DR370" s="764">
        <f t="shared" si="871"/>
        <v>0</v>
      </c>
      <c r="DS370" s="764">
        <f t="shared" si="871"/>
        <v>0</v>
      </c>
      <c r="DT370" s="764">
        <f t="shared" si="871"/>
        <v>0</v>
      </c>
      <c r="DU370" s="764">
        <f t="shared" si="871"/>
        <v>0</v>
      </c>
      <c r="DV370" s="764">
        <f t="shared" si="872"/>
        <v>0</v>
      </c>
      <c r="DW370" s="764">
        <f t="shared" si="872"/>
        <v>0</v>
      </c>
      <c r="DX370" s="764">
        <f t="shared" si="872"/>
        <v>0</v>
      </c>
      <c r="DY370" s="764">
        <f t="shared" si="872"/>
        <v>0</v>
      </c>
      <c r="DZ370" s="764">
        <f t="shared" si="872"/>
        <v>0</v>
      </c>
      <c r="EA370" s="764">
        <f t="shared" si="872"/>
        <v>0</v>
      </c>
      <c r="EB370" s="764">
        <f t="shared" si="872"/>
        <v>0</v>
      </c>
      <c r="EC370" s="764">
        <f t="shared" si="872"/>
        <v>0</v>
      </c>
      <c r="ED370" s="764">
        <f t="shared" si="872"/>
        <v>0</v>
      </c>
      <c r="EE370" s="764">
        <f t="shared" si="872"/>
        <v>0</v>
      </c>
      <c r="EF370" s="764">
        <f t="shared" si="873"/>
        <v>0</v>
      </c>
      <c r="EG370" s="764">
        <f t="shared" si="873"/>
        <v>0</v>
      </c>
      <c r="EH370" s="764">
        <f t="shared" si="873"/>
        <v>0</v>
      </c>
      <c r="EI370" s="764">
        <f t="shared" si="873"/>
        <v>0</v>
      </c>
      <c r="EJ370" s="764">
        <f t="shared" si="873"/>
        <v>0</v>
      </c>
      <c r="EK370" s="764">
        <f t="shared" si="873"/>
        <v>0</v>
      </c>
      <c r="EL370" s="764">
        <f t="shared" si="873"/>
        <v>0</v>
      </c>
      <c r="EM370" s="764">
        <f t="shared" si="873"/>
        <v>0</v>
      </c>
      <c r="EN370" s="764">
        <f t="shared" si="873"/>
        <v>0</v>
      </c>
      <c r="EO370" s="764">
        <f t="shared" si="873"/>
        <v>0</v>
      </c>
      <c r="EP370" s="764">
        <f t="shared" si="874"/>
        <v>0</v>
      </c>
      <c r="EQ370" s="764">
        <f t="shared" si="874"/>
        <v>0</v>
      </c>
      <c r="ER370" s="764">
        <f t="shared" si="874"/>
        <v>0</v>
      </c>
      <c r="ES370" s="764">
        <f t="shared" si="874"/>
        <v>0</v>
      </c>
      <c r="ET370" s="764">
        <f t="shared" si="874"/>
        <v>0</v>
      </c>
      <c r="EU370" s="764">
        <f t="shared" si="874"/>
        <v>0</v>
      </c>
      <c r="EV370" s="764">
        <f t="shared" si="874"/>
        <v>0</v>
      </c>
      <c r="EW370" s="764">
        <f t="shared" si="874"/>
        <v>0</v>
      </c>
      <c r="EX370" s="764">
        <f t="shared" si="874"/>
        <v>0</v>
      </c>
      <c r="EY370" s="764">
        <f t="shared" si="874"/>
        <v>0</v>
      </c>
      <c r="EZ370" s="764">
        <f t="shared" si="875"/>
        <v>0</v>
      </c>
      <c r="FA370" s="764">
        <f t="shared" si="875"/>
        <v>0</v>
      </c>
      <c r="FB370" s="764">
        <f t="shared" si="875"/>
        <v>0</v>
      </c>
      <c r="FC370" s="764">
        <f t="shared" si="875"/>
        <v>0</v>
      </c>
      <c r="FD370" s="764">
        <f t="shared" si="875"/>
        <v>0</v>
      </c>
      <c r="FE370" s="764">
        <f t="shared" si="875"/>
        <v>0</v>
      </c>
      <c r="FF370" s="764">
        <f t="shared" si="875"/>
        <v>0</v>
      </c>
      <c r="FG370" s="764">
        <f t="shared" si="875"/>
        <v>0</v>
      </c>
      <c r="FH370" s="764">
        <f t="shared" si="875"/>
        <v>0</v>
      </c>
      <c r="FI370" s="764">
        <f t="shared" si="875"/>
        <v>0</v>
      </c>
      <c r="FJ370" s="764">
        <f t="shared" si="876"/>
        <v>0</v>
      </c>
      <c r="FK370" s="764">
        <f t="shared" si="876"/>
        <v>0</v>
      </c>
      <c r="FL370" s="764">
        <f t="shared" si="876"/>
        <v>0</v>
      </c>
      <c r="FM370" s="764">
        <f t="shared" si="876"/>
        <v>0</v>
      </c>
      <c r="FN370" s="764">
        <f t="shared" si="876"/>
        <v>0</v>
      </c>
      <c r="FO370" s="764">
        <f t="shared" si="876"/>
        <v>0</v>
      </c>
      <c r="FP370" s="764">
        <f t="shared" si="876"/>
        <v>0</v>
      </c>
      <c r="FQ370" s="764">
        <f t="shared" si="876"/>
        <v>0</v>
      </c>
      <c r="FR370" s="764">
        <f t="shared" si="876"/>
        <v>0</v>
      </c>
      <c r="FS370" s="764">
        <f t="shared" si="876"/>
        <v>0</v>
      </c>
      <c r="FT370" s="764">
        <f t="shared" si="877"/>
        <v>0</v>
      </c>
      <c r="FU370" s="764">
        <f t="shared" si="877"/>
        <v>0</v>
      </c>
      <c r="FV370" s="764">
        <f t="shared" si="877"/>
        <v>0</v>
      </c>
      <c r="FW370" s="764">
        <f t="shared" si="877"/>
        <v>0</v>
      </c>
      <c r="FX370" s="764">
        <f t="shared" si="877"/>
        <v>0</v>
      </c>
      <c r="FY370" s="764">
        <f t="shared" si="877"/>
        <v>0</v>
      </c>
      <c r="FZ370" s="764">
        <f t="shared" si="877"/>
        <v>0</v>
      </c>
      <c r="GA370" s="764">
        <f t="shared" si="877"/>
        <v>0</v>
      </c>
      <c r="GB370" s="764">
        <f t="shared" si="877"/>
        <v>0</v>
      </c>
      <c r="GC370" s="764">
        <f t="shared" si="877"/>
        <v>0</v>
      </c>
      <c r="GD370" s="764">
        <f t="shared" si="878"/>
        <v>0</v>
      </c>
      <c r="GE370" s="764">
        <f t="shared" si="878"/>
        <v>0</v>
      </c>
      <c r="GF370" s="764">
        <f t="shared" si="878"/>
        <v>0</v>
      </c>
      <c r="GG370" s="764">
        <f t="shared" si="878"/>
        <v>0</v>
      </c>
      <c r="GH370" s="764">
        <f t="shared" si="878"/>
        <v>0</v>
      </c>
      <c r="GI370" s="764">
        <f t="shared" si="878"/>
        <v>0</v>
      </c>
      <c r="GJ370" s="764">
        <f t="shared" si="878"/>
        <v>0</v>
      </c>
      <c r="GK370" s="764">
        <f t="shared" si="878"/>
        <v>0</v>
      </c>
      <c r="GL370" s="764">
        <f t="shared" si="878"/>
        <v>0</v>
      </c>
      <c r="GM370" s="764">
        <f t="shared" si="878"/>
        <v>0</v>
      </c>
      <c r="GN370" s="764">
        <f t="shared" si="879"/>
        <v>0</v>
      </c>
      <c r="GO370" s="764">
        <f t="shared" si="879"/>
        <v>0</v>
      </c>
      <c r="GP370" s="764">
        <f t="shared" si="879"/>
        <v>0</v>
      </c>
      <c r="GQ370" s="764">
        <f t="shared" si="879"/>
        <v>0</v>
      </c>
      <c r="GR370" s="764">
        <f t="shared" si="879"/>
        <v>0</v>
      </c>
      <c r="GS370" s="764">
        <f t="shared" si="879"/>
        <v>0</v>
      </c>
      <c r="GT370" s="764">
        <f t="shared" si="879"/>
        <v>0</v>
      </c>
      <c r="GU370" s="764">
        <f t="shared" si="879"/>
        <v>0</v>
      </c>
      <c r="GV370" s="764">
        <f t="shared" si="879"/>
        <v>0</v>
      </c>
      <c r="GW370" s="764">
        <f t="shared" si="879"/>
        <v>0</v>
      </c>
      <c r="GX370" s="764">
        <f t="shared" si="880"/>
        <v>0</v>
      </c>
      <c r="GY370" s="764">
        <f t="shared" si="880"/>
        <v>0</v>
      </c>
      <c r="GZ370" s="764">
        <f t="shared" si="880"/>
        <v>0</v>
      </c>
      <c r="HA370" s="764">
        <f t="shared" si="880"/>
        <v>0</v>
      </c>
      <c r="HB370" s="764">
        <f t="shared" si="880"/>
        <v>0</v>
      </c>
      <c r="HC370" s="764">
        <f t="shared" si="880"/>
        <v>0</v>
      </c>
      <c r="HD370" s="764">
        <f t="shared" si="880"/>
        <v>0</v>
      </c>
      <c r="HE370" s="764">
        <f t="shared" si="880"/>
        <v>0</v>
      </c>
      <c r="HF370" s="764">
        <f t="shared" si="880"/>
        <v>0</v>
      </c>
      <c r="HG370" s="764">
        <f t="shared" si="880"/>
        <v>0</v>
      </c>
      <c r="HH370" s="764">
        <f t="shared" si="881"/>
        <v>0</v>
      </c>
      <c r="HI370" s="764">
        <f t="shared" si="881"/>
        <v>0</v>
      </c>
      <c r="HJ370" s="764">
        <f t="shared" si="881"/>
        <v>0</v>
      </c>
      <c r="HK370" s="764">
        <f t="shared" si="881"/>
        <v>0</v>
      </c>
      <c r="HL370" s="764">
        <f t="shared" si="881"/>
        <v>0</v>
      </c>
      <c r="HM370" s="764">
        <f t="shared" si="881"/>
        <v>0</v>
      </c>
      <c r="HN370" s="764">
        <f t="shared" si="881"/>
        <v>0</v>
      </c>
      <c r="HO370" s="764">
        <f t="shared" si="881"/>
        <v>0</v>
      </c>
      <c r="HP370" s="764">
        <f t="shared" si="881"/>
        <v>0</v>
      </c>
      <c r="HQ370" s="764">
        <f t="shared" si="881"/>
        <v>0</v>
      </c>
      <c r="HR370" s="764">
        <f t="shared" si="882"/>
        <v>0</v>
      </c>
      <c r="HS370" s="764">
        <f t="shared" si="882"/>
        <v>0</v>
      </c>
      <c r="HT370" s="764">
        <f t="shared" si="882"/>
        <v>0</v>
      </c>
      <c r="HU370" s="764">
        <f t="shared" si="882"/>
        <v>0</v>
      </c>
      <c r="HV370" s="764">
        <f t="shared" si="882"/>
        <v>0</v>
      </c>
      <c r="HW370" s="764">
        <f t="shared" si="882"/>
        <v>0</v>
      </c>
      <c r="HX370" s="764">
        <f t="shared" si="882"/>
        <v>0</v>
      </c>
      <c r="HY370" s="764">
        <f t="shared" si="882"/>
        <v>0</v>
      </c>
      <c r="HZ370" s="764">
        <f t="shared" si="882"/>
        <v>0</v>
      </c>
      <c r="IA370" s="764">
        <f t="shared" si="882"/>
        <v>0</v>
      </c>
      <c r="IB370" s="764">
        <f t="shared" si="883"/>
        <v>0</v>
      </c>
      <c r="IC370" s="764">
        <f t="shared" si="883"/>
        <v>0</v>
      </c>
      <c r="ID370" s="764">
        <f t="shared" si="883"/>
        <v>0</v>
      </c>
      <c r="IE370" s="764">
        <f t="shared" si="883"/>
        <v>0</v>
      </c>
      <c r="IF370" s="764">
        <f t="shared" si="883"/>
        <v>0</v>
      </c>
      <c r="IG370" s="764">
        <f t="shared" si="883"/>
        <v>0</v>
      </c>
      <c r="IH370" s="764">
        <f t="shared" si="883"/>
        <v>0</v>
      </c>
      <c r="II370" s="764">
        <f t="shared" si="883"/>
        <v>0</v>
      </c>
      <c r="IJ370" s="764">
        <f t="shared" si="883"/>
        <v>0</v>
      </c>
      <c r="IK370" s="764">
        <f t="shared" si="883"/>
        <v>0</v>
      </c>
      <c r="IL370" s="764">
        <f t="shared" si="884"/>
        <v>0</v>
      </c>
      <c r="IM370" s="764">
        <f t="shared" si="884"/>
        <v>0</v>
      </c>
      <c r="IN370" s="764">
        <f t="shared" si="884"/>
        <v>0</v>
      </c>
      <c r="IO370" s="764">
        <f t="shared" si="884"/>
        <v>0</v>
      </c>
      <c r="IP370" s="764">
        <f t="shared" si="884"/>
        <v>0</v>
      </c>
      <c r="IQ370" s="764">
        <f t="shared" si="884"/>
        <v>0</v>
      </c>
      <c r="IR370" s="764">
        <f t="shared" si="884"/>
        <v>0</v>
      </c>
      <c r="IS370" s="764">
        <f t="shared" si="884"/>
        <v>0</v>
      </c>
      <c r="IT370" s="764">
        <f t="shared" si="884"/>
        <v>0</v>
      </c>
      <c r="IU370" s="764">
        <f t="shared" si="884"/>
        <v>0</v>
      </c>
      <c r="IV370" s="764">
        <f t="shared" si="884"/>
        <v>0</v>
      </c>
      <c r="IW370" s="764">
        <f t="shared" si="884"/>
        <v>0</v>
      </c>
      <c r="IX370" s="764">
        <f t="shared" si="884"/>
        <v>0</v>
      </c>
      <c r="IY370" s="764">
        <f t="shared" si="884"/>
        <v>0</v>
      </c>
      <c r="IZ370" s="764">
        <f t="shared" si="884"/>
        <v>0</v>
      </c>
      <c r="JA370" s="764">
        <f t="shared" si="884"/>
        <v>0</v>
      </c>
      <c r="JB370" s="764">
        <f t="shared" si="884"/>
        <v>0</v>
      </c>
      <c r="JC370" s="764">
        <f t="shared" si="884"/>
        <v>0</v>
      </c>
      <c r="JD370" s="764">
        <f t="shared" si="864"/>
        <v>0</v>
      </c>
      <c r="JE370" s="764">
        <f t="shared" si="864"/>
        <v>0</v>
      </c>
      <c r="JF370" s="764">
        <f t="shared" si="864"/>
        <v>0</v>
      </c>
      <c r="JG370" s="764">
        <f t="shared" si="864"/>
        <v>0</v>
      </c>
      <c r="JH370" s="764">
        <f t="shared" si="864"/>
        <v>0</v>
      </c>
      <c r="JI370" s="764">
        <f t="shared" si="864"/>
        <v>0</v>
      </c>
      <c r="JJ370" s="764">
        <f t="shared" si="864"/>
        <v>0</v>
      </c>
      <c r="JK370" s="764">
        <f t="shared" si="864"/>
        <v>0</v>
      </c>
      <c r="JL370" s="764">
        <f t="shared" si="884"/>
        <v>0</v>
      </c>
      <c r="JM370" s="764">
        <f t="shared" si="884"/>
        <v>0</v>
      </c>
      <c r="JN370" s="764">
        <f t="shared" si="884"/>
        <v>0</v>
      </c>
      <c r="JO370" s="764">
        <f t="shared" si="884"/>
        <v>0</v>
      </c>
      <c r="JP370" s="764">
        <f t="shared" si="884"/>
        <v>0</v>
      </c>
      <c r="JQ370" s="764">
        <f t="shared" si="789"/>
        <v>0</v>
      </c>
      <c r="JR370" s="764">
        <f t="shared" si="789"/>
        <v>0</v>
      </c>
      <c r="JS370" s="764">
        <f t="shared" si="884"/>
        <v>0</v>
      </c>
      <c r="JT370" s="765">
        <f t="shared" si="790"/>
        <v>0</v>
      </c>
      <c r="JU370" s="229">
        <f t="shared" si="791"/>
        <v>0</v>
      </c>
    </row>
    <row r="371" spans="1:281" ht="12.75" customHeight="1">
      <c r="A371" s="57"/>
      <c r="B371" s="52"/>
      <c r="C371" s="52"/>
      <c r="D371" s="62"/>
      <c r="E371" s="743" t="str">
        <f t="shared" si="768"/>
        <v xml:space="preserve"> </v>
      </c>
      <c r="F371" s="56"/>
      <c r="G371" s="228"/>
      <c r="H371" s="744">
        <f>SUMIF(Ajuste!$C$8:$C$483,$B$6:$B$499,Ajuste!$E$8:$E$483)</f>
        <v>0</v>
      </c>
      <c r="I371" s="744">
        <f>SUMIF(Ajuste!$C$8:$C$483,$B$6:$B$499,Ajuste!$F$8:$F$483)</f>
        <v>0</v>
      </c>
      <c r="J371" s="229">
        <f t="shared" si="792"/>
        <v>0</v>
      </c>
      <c r="K371" s="764">
        <f t="shared" si="865"/>
        <v>0</v>
      </c>
      <c r="L371" s="764">
        <f t="shared" si="885"/>
        <v>0</v>
      </c>
      <c r="M371" s="764">
        <f t="shared" si="885"/>
        <v>0</v>
      </c>
      <c r="N371" s="764">
        <f t="shared" si="885"/>
        <v>0</v>
      </c>
      <c r="O371" s="764">
        <f t="shared" si="885"/>
        <v>0</v>
      </c>
      <c r="P371" s="764">
        <f t="shared" si="885"/>
        <v>0</v>
      </c>
      <c r="Q371" s="764">
        <f t="shared" si="885"/>
        <v>0</v>
      </c>
      <c r="R371" s="764">
        <f t="shared" si="885"/>
        <v>0</v>
      </c>
      <c r="S371" s="764">
        <f t="shared" si="885"/>
        <v>0</v>
      </c>
      <c r="T371" s="764">
        <f t="shared" si="885"/>
        <v>0</v>
      </c>
      <c r="U371" s="764">
        <f t="shared" si="885"/>
        <v>0</v>
      </c>
      <c r="V371" s="764">
        <f t="shared" si="885"/>
        <v>0</v>
      </c>
      <c r="W371" s="764">
        <f t="shared" si="885"/>
        <v>0</v>
      </c>
      <c r="X371" s="764">
        <f t="shared" si="885"/>
        <v>0</v>
      </c>
      <c r="Y371" s="764">
        <f t="shared" si="885"/>
        <v>0</v>
      </c>
      <c r="Z371" s="764">
        <f t="shared" si="885"/>
        <v>0</v>
      </c>
      <c r="AA371" s="764">
        <f t="shared" si="885"/>
        <v>0</v>
      </c>
      <c r="AB371" s="764">
        <f t="shared" si="885"/>
        <v>0</v>
      </c>
      <c r="AC371" s="764">
        <f t="shared" si="885"/>
        <v>0</v>
      </c>
      <c r="AD371" s="764">
        <f t="shared" si="885"/>
        <v>0</v>
      </c>
      <c r="AE371" s="764">
        <f t="shared" si="885"/>
        <v>0</v>
      </c>
      <c r="AF371" s="764">
        <f t="shared" si="885"/>
        <v>0</v>
      </c>
      <c r="AG371" s="764">
        <f t="shared" si="885"/>
        <v>0</v>
      </c>
      <c r="AH371" s="764">
        <f t="shared" si="885"/>
        <v>0</v>
      </c>
      <c r="AI371" s="764">
        <f t="shared" si="885"/>
        <v>0</v>
      </c>
      <c r="AJ371" s="764">
        <f t="shared" si="885"/>
        <v>0</v>
      </c>
      <c r="AK371" s="764">
        <f t="shared" si="885"/>
        <v>0</v>
      </c>
      <c r="AL371" s="764">
        <f t="shared" si="885"/>
        <v>0</v>
      </c>
      <c r="AM371" s="764">
        <f t="shared" si="885"/>
        <v>0</v>
      </c>
      <c r="AN371" s="764">
        <f t="shared" si="885"/>
        <v>0</v>
      </c>
      <c r="AO371" s="764">
        <f t="shared" si="885"/>
        <v>0</v>
      </c>
      <c r="AP371" s="764">
        <f t="shared" si="885"/>
        <v>0</v>
      </c>
      <c r="AQ371" s="764">
        <f t="shared" si="885"/>
        <v>0</v>
      </c>
      <c r="AR371" s="764">
        <f t="shared" si="885"/>
        <v>0</v>
      </c>
      <c r="AS371" s="764">
        <f t="shared" si="885"/>
        <v>0</v>
      </c>
      <c r="AT371" s="764">
        <f t="shared" si="885"/>
        <v>0</v>
      </c>
      <c r="AU371" s="764">
        <f t="shared" si="885"/>
        <v>0</v>
      </c>
      <c r="AV371" s="764">
        <f t="shared" si="885"/>
        <v>0</v>
      </c>
      <c r="AW371" s="764">
        <f t="shared" si="885"/>
        <v>0</v>
      </c>
      <c r="AX371" s="764">
        <f t="shared" si="885"/>
        <v>0</v>
      </c>
      <c r="AY371" s="764">
        <f t="shared" si="885"/>
        <v>0</v>
      </c>
      <c r="AZ371" s="764">
        <f t="shared" si="885"/>
        <v>0</v>
      </c>
      <c r="BA371" s="764">
        <f t="shared" si="885"/>
        <v>0</v>
      </c>
      <c r="BB371" s="764">
        <f t="shared" si="885"/>
        <v>0</v>
      </c>
      <c r="BC371" s="764">
        <f t="shared" si="885"/>
        <v>0</v>
      </c>
      <c r="BD371" s="764">
        <f t="shared" si="885"/>
        <v>0</v>
      </c>
      <c r="BE371" s="764">
        <f t="shared" si="885"/>
        <v>0</v>
      </c>
      <c r="BF371" s="764">
        <f t="shared" si="865"/>
        <v>0</v>
      </c>
      <c r="BG371" s="764">
        <f t="shared" si="865"/>
        <v>0</v>
      </c>
      <c r="BH371" s="764">
        <f t="shared" si="865"/>
        <v>0</v>
      </c>
      <c r="BI371" s="764">
        <f t="shared" si="865"/>
        <v>0</v>
      </c>
      <c r="BJ371" s="764">
        <f t="shared" si="865"/>
        <v>0</v>
      </c>
      <c r="BK371" s="764">
        <f t="shared" si="865"/>
        <v>0</v>
      </c>
      <c r="BL371" s="764">
        <f t="shared" si="865"/>
        <v>0</v>
      </c>
      <c r="BM371" s="764">
        <f t="shared" si="865"/>
        <v>0</v>
      </c>
      <c r="BN371" s="764">
        <f t="shared" si="866"/>
        <v>0</v>
      </c>
      <c r="BO371" s="764">
        <f t="shared" si="866"/>
        <v>0</v>
      </c>
      <c r="BP371" s="764">
        <f t="shared" si="866"/>
        <v>0</v>
      </c>
      <c r="BQ371" s="764">
        <f t="shared" si="866"/>
        <v>0</v>
      </c>
      <c r="BR371" s="764">
        <f t="shared" si="866"/>
        <v>0</v>
      </c>
      <c r="BS371" s="764">
        <f t="shared" si="866"/>
        <v>0</v>
      </c>
      <c r="BT371" s="764">
        <f t="shared" si="866"/>
        <v>0</v>
      </c>
      <c r="BU371" s="764">
        <f t="shared" si="866"/>
        <v>0</v>
      </c>
      <c r="BV371" s="764">
        <f t="shared" si="866"/>
        <v>0</v>
      </c>
      <c r="BW371" s="764">
        <f t="shared" si="866"/>
        <v>0</v>
      </c>
      <c r="BX371" s="764">
        <f t="shared" si="867"/>
        <v>0</v>
      </c>
      <c r="BY371" s="764">
        <f t="shared" si="867"/>
        <v>0</v>
      </c>
      <c r="BZ371" s="764">
        <f t="shared" si="867"/>
        <v>0</v>
      </c>
      <c r="CA371" s="764">
        <f t="shared" si="867"/>
        <v>0</v>
      </c>
      <c r="CB371" s="764">
        <f t="shared" si="867"/>
        <v>0</v>
      </c>
      <c r="CC371" s="764">
        <f t="shared" si="867"/>
        <v>0</v>
      </c>
      <c r="CD371" s="764">
        <f t="shared" si="867"/>
        <v>0</v>
      </c>
      <c r="CE371" s="764">
        <f t="shared" si="867"/>
        <v>0</v>
      </c>
      <c r="CF371" s="764">
        <f t="shared" si="867"/>
        <v>0</v>
      </c>
      <c r="CG371" s="764">
        <f t="shared" si="867"/>
        <v>0</v>
      </c>
      <c r="CH371" s="764">
        <f t="shared" si="868"/>
        <v>0</v>
      </c>
      <c r="CI371" s="764">
        <f t="shared" si="868"/>
        <v>0</v>
      </c>
      <c r="CJ371" s="764">
        <f t="shared" si="868"/>
        <v>0</v>
      </c>
      <c r="CK371" s="764">
        <f t="shared" si="868"/>
        <v>0</v>
      </c>
      <c r="CL371" s="764">
        <f t="shared" si="868"/>
        <v>0</v>
      </c>
      <c r="CM371" s="764">
        <f t="shared" si="868"/>
        <v>0</v>
      </c>
      <c r="CN371" s="764">
        <f t="shared" si="868"/>
        <v>0</v>
      </c>
      <c r="CO371" s="764">
        <f t="shared" si="868"/>
        <v>0</v>
      </c>
      <c r="CP371" s="764">
        <f t="shared" si="868"/>
        <v>0</v>
      </c>
      <c r="CQ371" s="764">
        <f t="shared" si="868"/>
        <v>0</v>
      </c>
      <c r="CR371" s="764">
        <f t="shared" si="869"/>
        <v>0</v>
      </c>
      <c r="CS371" s="764">
        <f t="shared" si="869"/>
        <v>0</v>
      </c>
      <c r="CT371" s="764">
        <f t="shared" si="869"/>
        <v>0</v>
      </c>
      <c r="CU371" s="764">
        <f t="shared" si="869"/>
        <v>0</v>
      </c>
      <c r="CV371" s="764">
        <f t="shared" si="869"/>
        <v>0</v>
      </c>
      <c r="CW371" s="764">
        <f t="shared" si="869"/>
        <v>0</v>
      </c>
      <c r="CX371" s="764">
        <f t="shared" si="869"/>
        <v>0</v>
      </c>
      <c r="CY371" s="764">
        <f t="shared" si="869"/>
        <v>0</v>
      </c>
      <c r="CZ371" s="764">
        <f t="shared" si="869"/>
        <v>0</v>
      </c>
      <c r="DA371" s="764">
        <f t="shared" si="869"/>
        <v>0</v>
      </c>
      <c r="DB371" s="764">
        <f t="shared" si="870"/>
        <v>0</v>
      </c>
      <c r="DC371" s="764">
        <f t="shared" si="870"/>
        <v>0</v>
      </c>
      <c r="DD371" s="764">
        <f t="shared" si="870"/>
        <v>0</v>
      </c>
      <c r="DE371" s="764">
        <f t="shared" si="870"/>
        <v>0</v>
      </c>
      <c r="DF371" s="764">
        <f t="shared" si="870"/>
        <v>0</v>
      </c>
      <c r="DG371" s="764">
        <f t="shared" si="870"/>
        <v>0</v>
      </c>
      <c r="DH371" s="764">
        <f t="shared" si="870"/>
        <v>0</v>
      </c>
      <c r="DI371" s="764">
        <f t="shared" si="870"/>
        <v>0</v>
      </c>
      <c r="DJ371" s="764">
        <f t="shared" si="870"/>
        <v>0</v>
      </c>
      <c r="DK371" s="764">
        <f t="shared" si="870"/>
        <v>0</v>
      </c>
      <c r="DL371" s="764">
        <f t="shared" si="871"/>
        <v>0</v>
      </c>
      <c r="DM371" s="764">
        <f t="shared" si="871"/>
        <v>0</v>
      </c>
      <c r="DN371" s="764">
        <f t="shared" si="871"/>
        <v>0</v>
      </c>
      <c r="DO371" s="764">
        <f t="shared" si="871"/>
        <v>0</v>
      </c>
      <c r="DP371" s="764">
        <f t="shared" si="871"/>
        <v>0</v>
      </c>
      <c r="DQ371" s="764">
        <f t="shared" si="871"/>
        <v>0</v>
      </c>
      <c r="DR371" s="764">
        <f t="shared" si="871"/>
        <v>0</v>
      </c>
      <c r="DS371" s="764">
        <f t="shared" si="871"/>
        <v>0</v>
      </c>
      <c r="DT371" s="764">
        <f t="shared" si="871"/>
        <v>0</v>
      </c>
      <c r="DU371" s="764">
        <f t="shared" si="871"/>
        <v>0</v>
      </c>
      <c r="DV371" s="764">
        <f t="shared" si="872"/>
        <v>0</v>
      </c>
      <c r="DW371" s="764">
        <f t="shared" si="872"/>
        <v>0</v>
      </c>
      <c r="DX371" s="764">
        <f t="shared" si="872"/>
        <v>0</v>
      </c>
      <c r="DY371" s="764">
        <f t="shared" si="872"/>
        <v>0</v>
      </c>
      <c r="DZ371" s="764">
        <f t="shared" si="872"/>
        <v>0</v>
      </c>
      <c r="EA371" s="764">
        <f t="shared" si="872"/>
        <v>0</v>
      </c>
      <c r="EB371" s="764">
        <f t="shared" si="872"/>
        <v>0</v>
      </c>
      <c r="EC371" s="764">
        <f t="shared" si="872"/>
        <v>0</v>
      </c>
      <c r="ED371" s="764">
        <f t="shared" si="872"/>
        <v>0</v>
      </c>
      <c r="EE371" s="764">
        <f t="shared" si="872"/>
        <v>0</v>
      </c>
      <c r="EF371" s="764">
        <f t="shared" si="873"/>
        <v>0</v>
      </c>
      <c r="EG371" s="764">
        <f t="shared" si="873"/>
        <v>0</v>
      </c>
      <c r="EH371" s="764">
        <f t="shared" si="873"/>
        <v>0</v>
      </c>
      <c r="EI371" s="764">
        <f t="shared" si="873"/>
        <v>0</v>
      </c>
      <c r="EJ371" s="764">
        <f t="shared" si="873"/>
        <v>0</v>
      </c>
      <c r="EK371" s="764">
        <f t="shared" si="873"/>
        <v>0</v>
      </c>
      <c r="EL371" s="764">
        <f t="shared" si="873"/>
        <v>0</v>
      </c>
      <c r="EM371" s="764">
        <f t="shared" si="873"/>
        <v>0</v>
      </c>
      <c r="EN371" s="764">
        <f t="shared" si="873"/>
        <v>0</v>
      </c>
      <c r="EO371" s="764">
        <f t="shared" si="873"/>
        <v>0</v>
      </c>
      <c r="EP371" s="764">
        <f t="shared" si="874"/>
        <v>0</v>
      </c>
      <c r="EQ371" s="764">
        <f t="shared" si="874"/>
        <v>0</v>
      </c>
      <c r="ER371" s="764">
        <f t="shared" si="874"/>
        <v>0</v>
      </c>
      <c r="ES371" s="764">
        <f t="shared" si="874"/>
        <v>0</v>
      </c>
      <c r="ET371" s="764">
        <f t="shared" si="874"/>
        <v>0</v>
      </c>
      <c r="EU371" s="764">
        <f t="shared" si="874"/>
        <v>0</v>
      </c>
      <c r="EV371" s="764">
        <f t="shared" si="874"/>
        <v>0</v>
      </c>
      <c r="EW371" s="764">
        <f t="shared" si="874"/>
        <v>0</v>
      </c>
      <c r="EX371" s="764">
        <f t="shared" si="874"/>
        <v>0</v>
      </c>
      <c r="EY371" s="764">
        <f t="shared" si="874"/>
        <v>0</v>
      </c>
      <c r="EZ371" s="764">
        <f t="shared" si="875"/>
        <v>0</v>
      </c>
      <c r="FA371" s="764">
        <f t="shared" si="875"/>
        <v>0</v>
      </c>
      <c r="FB371" s="764">
        <f t="shared" si="875"/>
        <v>0</v>
      </c>
      <c r="FC371" s="764">
        <f t="shared" si="875"/>
        <v>0</v>
      </c>
      <c r="FD371" s="764">
        <f t="shared" si="875"/>
        <v>0</v>
      </c>
      <c r="FE371" s="764">
        <f t="shared" si="875"/>
        <v>0</v>
      </c>
      <c r="FF371" s="764">
        <f t="shared" si="875"/>
        <v>0</v>
      </c>
      <c r="FG371" s="764">
        <f t="shared" si="875"/>
        <v>0</v>
      </c>
      <c r="FH371" s="764">
        <f t="shared" si="875"/>
        <v>0</v>
      </c>
      <c r="FI371" s="764">
        <f t="shared" si="875"/>
        <v>0</v>
      </c>
      <c r="FJ371" s="764">
        <f t="shared" si="876"/>
        <v>0</v>
      </c>
      <c r="FK371" s="764">
        <f t="shared" si="876"/>
        <v>0</v>
      </c>
      <c r="FL371" s="764">
        <f t="shared" si="876"/>
        <v>0</v>
      </c>
      <c r="FM371" s="764">
        <f t="shared" si="876"/>
        <v>0</v>
      </c>
      <c r="FN371" s="764">
        <f t="shared" si="876"/>
        <v>0</v>
      </c>
      <c r="FO371" s="764">
        <f t="shared" si="876"/>
        <v>0</v>
      </c>
      <c r="FP371" s="764">
        <f t="shared" si="876"/>
        <v>0</v>
      </c>
      <c r="FQ371" s="764">
        <f t="shared" si="876"/>
        <v>0</v>
      </c>
      <c r="FR371" s="764">
        <f t="shared" si="876"/>
        <v>0</v>
      </c>
      <c r="FS371" s="764">
        <f t="shared" si="876"/>
        <v>0</v>
      </c>
      <c r="FT371" s="764">
        <f t="shared" si="877"/>
        <v>0</v>
      </c>
      <c r="FU371" s="764">
        <f t="shared" si="877"/>
        <v>0</v>
      </c>
      <c r="FV371" s="764">
        <f t="shared" si="877"/>
        <v>0</v>
      </c>
      <c r="FW371" s="764">
        <f t="shared" si="877"/>
        <v>0</v>
      </c>
      <c r="FX371" s="764">
        <f t="shared" si="877"/>
        <v>0</v>
      </c>
      <c r="FY371" s="764">
        <f t="shared" si="877"/>
        <v>0</v>
      </c>
      <c r="FZ371" s="764">
        <f t="shared" si="877"/>
        <v>0</v>
      </c>
      <c r="GA371" s="764">
        <f t="shared" si="877"/>
        <v>0</v>
      </c>
      <c r="GB371" s="764">
        <f t="shared" si="877"/>
        <v>0</v>
      </c>
      <c r="GC371" s="764">
        <f t="shared" si="877"/>
        <v>0</v>
      </c>
      <c r="GD371" s="764">
        <f t="shared" si="878"/>
        <v>0</v>
      </c>
      <c r="GE371" s="764">
        <f t="shared" si="878"/>
        <v>0</v>
      </c>
      <c r="GF371" s="764">
        <f t="shared" si="878"/>
        <v>0</v>
      </c>
      <c r="GG371" s="764">
        <f t="shared" si="878"/>
        <v>0</v>
      </c>
      <c r="GH371" s="764">
        <f t="shared" si="878"/>
        <v>0</v>
      </c>
      <c r="GI371" s="764">
        <f t="shared" si="878"/>
        <v>0</v>
      </c>
      <c r="GJ371" s="764">
        <f t="shared" si="878"/>
        <v>0</v>
      </c>
      <c r="GK371" s="764">
        <f t="shared" si="878"/>
        <v>0</v>
      </c>
      <c r="GL371" s="764">
        <f t="shared" si="878"/>
        <v>0</v>
      </c>
      <c r="GM371" s="764">
        <f t="shared" si="878"/>
        <v>0</v>
      </c>
      <c r="GN371" s="764">
        <f t="shared" si="879"/>
        <v>0</v>
      </c>
      <c r="GO371" s="764">
        <f t="shared" si="879"/>
        <v>0</v>
      </c>
      <c r="GP371" s="764">
        <f t="shared" si="879"/>
        <v>0</v>
      </c>
      <c r="GQ371" s="764">
        <f t="shared" si="879"/>
        <v>0</v>
      </c>
      <c r="GR371" s="764">
        <f t="shared" si="879"/>
        <v>0</v>
      </c>
      <c r="GS371" s="764">
        <f t="shared" si="879"/>
        <v>0</v>
      </c>
      <c r="GT371" s="764">
        <f t="shared" si="879"/>
        <v>0</v>
      </c>
      <c r="GU371" s="764">
        <f t="shared" si="879"/>
        <v>0</v>
      </c>
      <c r="GV371" s="764">
        <f t="shared" si="879"/>
        <v>0</v>
      </c>
      <c r="GW371" s="764">
        <f t="shared" si="879"/>
        <v>0</v>
      </c>
      <c r="GX371" s="764">
        <f t="shared" si="880"/>
        <v>0</v>
      </c>
      <c r="GY371" s="764">
        <f t="shared" si="880"/>
        <v>0</v>
      </c>
      <c r="GZ371" s="764">
        <f t="shared" si="880"/>
        <v>0</v>
      </c>
      <c r="HA371" s="764">
        <f t="shared" si="880"/>
        <v>0</v>
      </c>
      <c r="HB371" s="764">
        <f t="shared" si="880"/>
        <v>0</v>
      </c>
      <c r="HC371" s="764">
        <f t="shared" si="880"/>
        <v>0</v>
      </c>
      <c r="HD371" s="764">
        <f t="shared" si="880"/>
        <v>0</v>
      </c>
      <c r="HE371" s="764">
        <f t="shared" si="880"/>
        <v>0</v>
      </c>
      <c r="HF371" s="764">
        <f t="shared" si="880"/>
        <v>0</v>
      </c>
      <c r="HG371" s="764">
        <f t="shared" si="880"/>
        <v>0</v>
      </c>
      <c r="HH371" s="764">
        <f t="shared" si="881"/>
        <v>0</v>
      </c>
      <c r="HI371" s="764">
        <f t="shared" si="881"/>
        <v>0</v>
      </c>
      <c r="HJ371" s="764">
        <f t="shared" si="881"/>
        <v>0</v>
      </c>
      <c r="HK371" s="764">
        <f t="shared" si="881"/>
        <v>0</v>
      </c>
      <c r="HL371" s="764">
        <f t="shared" si="881"/>
        <v>0</v>
      </c>
      <c r="HM371" s="764">
        <f t="shared" si="881"/>
        <v>0</v>
      </c>
      <c r="HN371" s="764">
        <f t="shared" si="881"/>
        <v>0</v>
      </c>
      <c r="HO371" s="764">
        <f t="shared" si="881"/>
        <v>0</v>
      </c>
      <c r="HP371" s="764">
        <f t="shared" si="881"/>
        <v>0</v>
      </c>
      <c r="HQ371" s="764">
        <f t="shared" si="881"/>
        <v>0</v>
      </c>
      <c r="HR371" s="764">
        <f t="shared" si="882"/>
        <v>0</v>
      </c>
      <c r="HS371" s="764">
        <f t="shared" si="882"/>
        <v>0</v>
      </c>
      <c r="HT371" s="764">
        <f t="shared" si="882"/>
        <v>0</v>
      </c>
      <c r="HU371" s="764">
        <f t="shared" si="882"/>
        <v>0</v>
      </c>
      <c r="HV371" s="764">
        <f t="shared" si="882"/>
        <v>0</v>
      </c>
      <c r="HW371" s="764">
        <f t="shared" si="882"/>
        <v>0</v>
      </c>
      <c r="HX371" s="764">
        <f t="shared" si="882"/>
        <v>0</v>
      </c>
      <c r="HY371" s="764">
        <f t="shared" si="882"/>
        <v>0</v>
      </c>
      <c r="HZ371" s="764">
        <f t="shared" si="882"/>
        <v>0</v>
      </c>
      <c r="IA371" s="764">
        <f t="shared" si="882"/>
        <v>0</v>
      </c>
      <c r="IB371" s="764">
        <f t="shared" si="883"/>
        <v>0</v>
      </c>
      <c r="IC371" s="764">
        <f t="shared" si="883"/>
        <v>0</v>
      </c>
      <c r="ID371" s="764">
        <f t="shared" si="883"/>
        <v>0</v>
      </c>
      <c r="IE371" s="764">
        <f t="shared" si="883"/>
        <v>0</v>
      </c>
      <c r="IF371" s="764">
        <f t="shared" si="883"/>
        <v>0</v>
      </c>
      <c r="IG371" s="764">
        <f t="shared" si="883"/>
        <v>0</v>
      </c>
      <c r="IH371" s="764">
        <f t="shared" si="883"/>
        <v>0</v>
      </c>
      <c r="II371" s="764">
        <f t="shared" si="883"/>
        <v>0</v>
      </c>
      <c r="IJ371" s="764">
        <f t="shared" si="883"/>
        <v>0</v>
      </c>
      <c r="IK371" s="764">
        <f t="shared" si="883"/>
        <v>0</v>
      </c>
      <c r="IL371" s="764">
        <f t="shared" si="884"/>
        <v>0</v>
      </c>
      <c r="IM371" s="764">
        <f t="shared" si="884"/>
        <v>0</v>
      </c>
      <c r="IN371" s="764">
        <f t="shared" si="884"/>
        <v>0</v>
      </c>
      <c r="IO371" s="764">
        <f t="shared" si="884"/>
        <v>0</v>
      </c>
      <c r="IP371" s="764">
        <f t="shared" si="884"/>
        <v>0</v>
      </c>
      <c r="IQ371" s="764">
        <f t="shared" si="884"/>
        <v>0</v>
      </c>
      <c r="IR371" s="764">
        <f t="shared" si="884"/>
        <v>0</v>
      </c>
      <c r="IS371" s="764">
        <f t="shared" si="884"/>
        <v>0</v>
      </c>
      <c r="IT371" s="764">
        <f t="shared" si="884"/>
        <v>0</v>
      </c>
      <c r="IU371" s="764">
        <f t="shared" si="884"/>
        <v>0</v>
      </c>
      <c r="IV371" s="764">
        <f t="shared" si="884"/>
        <v>0</v>
      </c>
      <c r="IW371" s="764">
        <f t="shared" si="884"/>
        <v>0</v>
      </c>
      <c r="IX371" s="764">
        <f t="shared" si="884"/>
        <v>0</v>
      </c>
      <c r="IY371" s="764">
        <f t="shared" si="884"/>
        <v>0</v>
      </c>
      <c r="IZ371" s="764">
        <f t="shared" si="884"/>
        <v>0</v>
      </c>
      <c r="JA371" s="764">
        <f t="shared" si="884"/>
        <v>0</v>
      </c>
      <c r="JB371" s="764">
        <f t="shared" si="884"/>
        <v>0</v>
      </c>
      <c r="JC371" s="764">
        <f t="shared" si="884"/>
        <v>0</v>
      </c>
      <c r="JD371" s="764">
        <f t="shared" si="864"/>
        <v>0</v>
      </c>
      <c r="JE371" s="764">
        <f t="shared" si="864"/>
        <v>0</v>
      </c>
      <c r="JF371" s="764">
        <f t="shared" si="864"/>
        <v>0</v>
      </c>
      <c r="JG371" s="764">
        <f t="shared" si="864"/>
        <v>0</v>
      </c>
      <c r="JH371" s="764">
        <f t="shared" si="864"/>
        <v>0</v>
      </c>
      <c r="JI371" s="764">
        <f t="shared" si="864"/>
        <v>0</v>
      </c>
      <c r="JJ371" s="764">
        <f t="shared" si="864"/>
        <v>0</v>
      </c>
      <c r="JK371" s="764">
        <f t="shared" si="864"/>
        <v>0</v>
      </c>
      <c r="JL371" s="764">
        <f t="shared" si="884"/>
        <v>0</v>
      </c>
      <c r="JM371" s="764">
        <f t="shared" si="884"/>
        <v>0</v>
      </c>
      <c r="JN371" s="764">
        <f t="shared" si="884"/>
        <v>0</v>
      </c>
      <c r="JO371" s="764">
        <f t="shared" si="884"/>
        <v>0</v>
      </c>
      <c r="JP371" s="764">
        <f t="shared" si="884"/>
        <v>0</v>
      </c>
      <c r="JQ371" s="764">
        <f t="shared" si="789"/>
        <v>0</v>
      </c>
      <c r="JR371" s="764">
        <f t="shared" si="789"/>
        <v>0</v>
      </c>
      <c r="JS371" s="764">
        <f t="shared" si="884"/>
        <v>0</v>
      </c>
      <c r="JT371" s="765">
        <f t="shared" si="790"/>
        <v>0</v>
      </c>
      <c r="JU371" s="229">
        <f t="shared" si="791"/>
        <v>0</v>
      </c>
    </row>
    <row r="372" spans="1:281" ht="12.75" customHeight="1">
      <c r="A372" s="57"/>
      <c r="B372" s="52"/>
      <c r="C372" s="52"/>
      <c r="D372" s="62"/>
      <c r="E372" s="743" t="str">
        <f t="shared" si="768"/>
        <v xml:space="preserve"> </v>
      </c>
      <c r="F372" s="56"/>
      <c r="G372" s="228"/>
      <c r="H372" s="744">
        <f>SUMIF(Ajuste!$C$8:$C$483,$B$6:$B$499,Ajuste!$E$8:$E$483)</f>
        <v>0</v>
      </c>
      <c r="I372" s="744">
        <f>SUMIF(Ajuste!$C$8:$C$483,$B$6:$B$499,Ajuste!$F$8:$F$483)</f>
        <v>0</v>
      </c>
      <c r="J372" s="229">
        <f t="shared" si="792"/>
        <v>0</v>
      </c>
      <c r="K372" s="764">
        <f t="shared" si="865"/>
        <v>0</v>
      </c>
      <c r="L372" s="764">
        <f t="shared" si="885"/>
        <v>0</v>
      </c>
      <c r="M372" s="764">
        <f t="shared" si="885"/>
        <v>0</v>
      </c>
      <c r="N372" s="764">
        <f t="shared" si="885"/>
        <v>0</v>
      </c>
      <c r="O372" s="764">
        <f t="shared" si="885"/>
        <v>0</v>
      </c>
      <c r="P372" s="764">
        <f t="shared" si="885"/>
        <v>0</v>
      </c>
      <c r="Q372" s="764">
        <f t="shared" si="885"/>
        <v>0</v>
      </c>
      <c r="R372" s="764">
        <f t="shared" si="885"/>
        <v>0</v>
      </c>
      <c r="S372" s="764">
        <f t="shared" si="885"/>
        <v>0</v>
      </c>
      <c r="T372" s="764">
        <f t="shared" si="885"/>
        <v>0</v>
      </c>
      <c r="U372" s="764">
        <f t="shared" si="885"/>
        <v>0</v>
      </c>
      <c r="V372" s="764">
        <f t="shared" si="885"/>
        <v>0</v>
      </c>
      <c r="W372" s="764">
        <f t="shared" si="885"/>
        <v>0</v>
      </c>
      <c r="X372" s="764">
        <f t="shared" si="885"/>
        <v>0</v>
      </c>
      <c r="Y372" s="764">
        <f t="shared" si="885"/>
        <v>0</v>
      </c>
      <c r="Z372" s="764">
        <f t="shared" si="885"/>
        <v>0</v>
      </c>
      <c r="AA372" s="764">
        <f t="shared" si="885"/>
        <v>0</v>
      </c>
      <c r="AB372" s="764">
        <f t="shared" si="885"/>
        <v>0</v>
      </c>
      <c r="AC372" s="764">
        <f t="shared" si="885"/>
        <v>0</v>
      </c>
      <c r="AD372" s="764">
        <f t="shared" si="885"/>
        <v>0</v>
      </c>
      <c r="AE372" s="764">
        <f t="shared" si="885"/>
        <v>0</v>
      </c>
      <c r="AF372" s="764">
        <f t="shared" si="885"/>
        <v>0</v>
      </c>
      <c r="AG372" s="764">
        <f t="shared" si="885"/>
        <v>0</v>
      </c>
      <c r="AH372" s="764">
        <f t="shared" si="885"/>
        <v>0</v>
      </c>
      <c r="AI372" s="764">
        <f t="shared" si="885"/>
        <v>0</v>
      </c>
      <c r="AJ372" s="764">
        <f t="shared" si="885"/>
        <v>0</v>
      </c>
      <c r="AK372" s="764">
        <f t="shared" si="885"/>
        <v>0</v>
      </c>
      <c r="AL372" s="764">
        <f t="shared" si="885"/>
        <v>0</v>
      </c>
      <c r="AM372" s="764">
        <f t="shared" si="885"/>
        <v>0</v>
      </c>
      <c r="AN372" s="764">
        <f t="shared" si="885"/>
        <v>0</v>
      </c>
      <c r="AO372" s="764">
        <f t="shared" si="885"/>
        <v>0</v>
      </c>
      <c r="AP372" s="764">
        <f t="shared" si="885"/>
        <v>0</v>
      </c>
      <c r="AQ372" s="764">
        <f t="shared" si="885"/>
        <v>0</v>
      </c>
      <c r="AR372" s="764">
        <f t="shared" si="885"/>
        <v>0</v>
      </c>
      <c r="AS372" s="764">
        <f t="shared" si="885"/>
        <v>0</v>
      </c>
      <c r="AT372" s="764">
        <f t="shared" si="885"/>
        <v>0</v>
      </c>
      <c r="AU372" s="764">
        <f t="shared" si="885"/>
        <v>0</v>
      </c>
      <c r="AV372" s="764">
        <f t="shared" si="885"/>
        <v>0</v>
      </c>
      <c r="AW372" s="764">
        <f t="shared" si="885"/>
        <v>0</v>
      </c>
      <c r="AX372" s="764">
        <f t="shared" si="885"/>
        <v>0</v>
      </c>
      <c r="AY372" s="764">
        <f t="shared" si="885"/>
        <v>0</v>
      </c>
      <c r="AZ372" s="764">
        <f t="shared" si="885"/>
        <v>0</v>
      </c>
      <c r="BA372" s="764">
        <f t="shared" si="885"/>
        <v>0</v>
      </c>
      <c r="BB372" s="764">
        <f t="shared" si="885"/>
        <v>0</v>
      </c>
      <c r="BC372" s="764">
        <f t="shared" si="885"/>
        <v>0</v>
      </c>
      <c r="BD372" s="764">
        <f t="shared" si="885"/>
        <v>0</v>
      </c>
      <c r="BE372" s="764">
        <f t="shared" si="885"/>
        <v>0</v>
      </c>
      <c r="BF372" s="764">
        <f t="shared" si="865"/>
        <v>0</v>
      </c>
      <c r="BG372" s="764">
        <f t="shared" si="865"/>
        <v>0</v>
      </c>
      <c r="BH372" s="764">
        <f t="shared" si="865"/>
        <v>0</v>
      </c>
      <c r="BI372" s="764">
        <f t="shared" si="865"/>
        <v>0</v>
      </c>
      <c r="BJ372" s="764">
        <f t="shared" si="865"/>
        <v>0</v>
      </c>
      <c r="BK372" s="764">
        <f t="shared" si="865"/>
        <v>0</v>
      </c>
      <c r="BL372" s="764">
        <f t="shared" si="865"/>
        <v>0</v>
      </c>
      <c r="BM372" s="764">
        <f t="shared" si="865"/>
        <v>0</v>
      </c>
      <c r="BN372" s="764">
        <f t="shared" si="866"/>
        <v>0</v>
      </c>
      <c r="BO372" s="764">
        <f t="shared" si="866"/>
        <v>0</v>
      </c>
      <c r="BP372" s="764">
        <f t="shared" si="866"/>
        <v>0</v>
      </c>
      <c r="BQ372" s="764">
        <f t="shared" si="866"/>
        <v>0</v>
      </c>
      <c r="BR372" s="764">
        <f t="shared" si="866"/>
        <v>0</v>
      </c>
      <c r="BS372" s="764">
        <f t="shared" si="866"/>
        <v>0</v>
      </c>
      <c r="BT372" s="764">
        <f t="shared" si="866"/>
        <v>0</v>
      </c>
      <c r="BU372" s="764">
        <f t="shared" si="866"/>
        <v>0</v>
      </c>
      <c r="BV372" s="764">
        <f t="shared" si="866"/>
        <v>0</v>
      </c>
      <c r="BW372" s="764">
        <f t="shared" si="866"/>
        <v>0</v>
      </c>
      <c r="BX372" s="764">
        <f t="shared" si="867"/>
        <v>0</v>
      </c>
      <c r="BY372" s="764">
        <f t="shared" si="867"/>
        <v>0</v>
      </c>
      <c r="BZ372" s="764">
        <f t="shared" si="867"/>
        <v>0</v>
      </c>
      <c r="CA372" s="764">
        <f t="shared" si="867"/>
        <v>0</v>
      </c>
      <c r="CB372" s="764">
        <f t="shared" si="867"/>
        <v>0</v>
      </c>
      <c r="CC372" s="764">
        <f t="shared" si="867"/>
        <v>0</v>
      </c>
      <c r="CD372" s="764">
        <f t="shared" si="867"/>
        <v>0</v>
      </c>
      <c r="CE372" s="764">
        <f t="shared" si="867"/>
        <v>0</v>
      </c>
      <c r="CF372" s="764">
        <f t="shared" si="867"/>
        <v>0</v>
      </c>
      <c r="CG372" s="764">
        <f t="shared" si="867"/>
        <v>0</v>
      </c>
      <c r="CH372" s="764">
        <f t="shared" si="868"/>
        <v>0</v>
      </c>
      <c r="CI372" s="764">
        <f t="shared" si="868"/>
        <v>0</v>
      </c>
      <c r="CJ372" s="764">
        <f t="shared" si="868"/>
        <v>0</v>
      </c>
      <c r="CK372" s="764">
        <f t="shared" si="868"/>
        <v>0</v>
      </c>
      <c r="CL372" s="764">
        <f t="shared" si="868"/>
        <v>0</v>
      </c>
      <c r="CM372" s="764">
        <f t="shared" si="868"/>
        <v>0</v>
      </c>
      <c r="CN372" s="764">
        <f t="shared" si="868"/>
        <v>0</v>
      </c>
      <c r="CO372" s="764">
        <f t="shared" si="868"/>
        <v>0</v>
      </c>
      <c r="CP372" s="764">
        <f t="shared" si="868"/>
        <v>0</v>
      </c>
      <c r="CQ372" s="764">
        <f t="shared" si="868"/>
        <v>0</v>
      </c>
      <c r="CR372" s="764">
        <f t="shared" si="869"/>
        <v>0</v>
      </c>
      <c r="CS372" s="764">
        <f t="shared" si="869"/>
        <v>0</v>
      </c>
      <c r="CT372" s="764">
        <f t="shared" si="869"/>
        <v>0</v>
      </c>
      <c r="CU372" s="764">
        <f t="shared" si="869"/>
        <v>0</v>
      </c>
      <c r="CV372" s="764">
        <f t="shared" si="869"/>
        <v>0</v>
      </c>
      <c r="CW372" s="764">
        <f t="shared" si="869"/>
        <v>0</v>
      </c>
      <c r="CX372" s="764">
        <f t="shared" si="869"/>
        <v>0</v>
      </c>
      <c r="CY372" s="764">
        <f t="shared" si="869"/>
        <v>0</v>
      </c>
      <c r="CZ372" s="764">
        <f t="shared" si="869"/>
        <v>0</v>
      </c>
      <c r="DA372" s="764">
        <f t="shared" si="869"/>
        <v>0</v>
      </c>
      <c r="DB372" s="764">
        <f t="shared" si="870"/>
        <v>0</v>
      </c>
      <c r="DC372" s="764">
        <f t="shared" si="870"/>
        <v>0</v>
      </c>
      <c r="DD372" s="764">
        <f t="shared" si="870"/>
        <v>0</v>
      </c>
      <c r="DE372" s="764">
        <f t="shared" si="870"/>
        <v>0</v>
      </c>
      <c r="DF372" s="764">
        <f t="shared" si="870"/>
        <v>0</v>
      </c>
      <c r="DG372" s="764">
        <f t="shared" si="870"/>
        <v>0</v>
      </c>
      <c r="DH372" s="764">
        <f t="shared" si="870"/>
        <v>0</v>
      </c>
      <c r="DI372" s="764">
        <f t="shared" si="870"/>
        <v>0</v>
      </c>
      <c r="DJ372" s="764">
        <f t="shared" si="870"/>
        <v>0</v>
      </c>
      <c r="DK372" s="764">
        <f t="shared" si="870"/>
        <v>0</v>
      </c>
      <c r="DL372" s="764">
        <f t="shared" si="871"/>
        <v>0</v>
      </c>
      <c r="DM372" s="764">
        <f t="shared" si="871"/>
        <v>0</v>
      </c>
      <c r="DN372" s="764">
        <f t="shared" si="871"/>
        <v>0</v>
      </c>
      <c r="DO372" s="764">
        <f t="shared" si="871"/>
        <v>0</v>
      </c>
      <c r="DP372" s="764">
        <f t="shared" si="871"/>
        <v>0</v>
      </c>
      <c r="DQ372" s="764">
        <f t="shared" si="871"/>
        <v>0</v>
      </c>
      <c r="DR372" s="764">
        <f t="shared" si="871"/>
        <v>0</v>
      </c>
      <c r="DS372" s="764">
        <f t="shared" si="871"/>
        <v>0</v>
      </c>
      <c r="DT372" s="764">
        <f t="shared" si="871"/>
        <v>0</v>
      </c>
      <c r="DU372" s="764">
        <f t="shared" si="871"/>
        <v>0</v>
      </c>
      <c r="DV372" s="764">
        <f t="shared" si="872"/>
        <v>0</v>
      </c>
      <c r="DW372" s="764">
        <f t="shared" si="872"/>
        <v>0</v>
      </c>
      <c r="DX372" s="764">
        <f t="shared" si="872"/>
        <v>0</v>
      </c>
      <c r="DY372" s="764">
        <f t="shared" si="872"/>
        <v>0</v>
      </c>
      <c r="DZ372" s="764">
        <f t="shared" si="872"/>
        <v>0</v>
      </c>
      <c r="EA372" s="764">
        <f t="shared" si="872"/>
        <v>0</v>
      </c>
      <c r="EB372" s="764">
        <f t="shared" si="872"/>
        <v>0</v>
      </c>
      <c r="EC372" s="764">
        <f t="shared" si="872"/>
        <v>0</v>
      </c>
      <c r="ED372" s="764">
        <f t="shared" si="872"/>
        <v>0</v>
      </c>
      <c r="EE372" s="764">
        <f t="shared" si="872"/>
        <v>0</v>
      </c>
      <c r="EF372" s="764">
        <f t="shared" si="873"/>
        <v>0</v>
      </c>
      <c r="EG372" s="764">
        <f t="shared" si="873"/>
        <v>0</v>
      </c>
      <c r="EH372" s="764">
        <f t="shared" si="873"/>
        <v>0</v>
      </c>
      <c r="EI372" s="764">
        <f t="shared" si="873"/>
        <v>0</v>
      </c>
      <c r="EJ372" s="764">
        <f t="shared" si="873"/>
        <v>0</v>
      </c>
      <c r="EK372" s="764">
        <f t="shared" si="873"/>
        <v>0</v>
      </c>
      <c r="EL372" s="764">
        <f t="shared" si="873"/>
        <v>0</v>
      </c>
      <c r="EM372" s="764">
        <f t="shared" si="873"/>
        <v>0</v>
      </c>
      <c r="EN372" s="764">
        <f t="shared" si="873"/>
        <v>0</v>
      </c>
      <c r="EO372" s="764">
        <f t="shared" si="873"/>
        <v>0</v>
      </c>
      <c r="EP372" s="764">
        <f t="shared" si="874"/>
        <v>0</v>
      </c>
      <c r="EQ372" s="764">
        <f t="shared" si="874"/>
        <v>0</v>
      </c>
      <c r="ER372" s="764">
        <f t="shared" si="874"/>
        <v>0</v>
      </c>
      <c r="ES372" s="764">
        <f t="shared" si="874"/>
        <v>0</v>
      </c>
      <c r="ET372" s="764">
        <f t="shared" si="874"/>
        <v>0</v>
      </c>
      <c r="EU372" s="764">
        <f t="shared" si="874"/>
        <v>0</v>
      </c>
      <c r="EV372" s="764">
        <f t="shared" si="874"/>
        <v>0</v>
      </c>
      <c r="EW372" s="764">
        <f t="shared" si="874"/>
        <v>0</v>
      </c>
      <c r="EX372" s="764">
        <f t="shared" si="874"/>
        <v>0</v>
      </c>
      <c r="EY372" s="764">
        <f t="shared" si="874"/>
        <v>0</v>
      </c>
      <c r="EZ372" s="764">
        <f t="shared" si="875"/>
        <v>0</v>
      </c>
      <c r="FA372" s="764">
        <f t="shared" si="875"/>
        <v>0</v>
      </c>
      <c r="FB372" s="764">
        <f t="shared" si="875"/>
        <v>0</v>
      </c>
      <c r="FC372" s="764">
        <f t="shared" si="875"/>
        <v>0</v>
      </c>
      <c r="FD372" s="764">
        <f t="shared" si="875"/>
        <v>0</v>
      </c>
      <c r="FE372" s="764">
        <f t="shared" si="875"/>
        <v>0</v>
      </c>
      <c r="FF372" s="764">
        <f t="shared" si="875"/>
        <v>0</v>
      </c>
      <c r="FG372" s="764">
        <f t="shared" si="875"/>
        <v>0</v>
      </c>
      <c r="FH372" s="764">
        <f t="shared" si="875"/>
        <v>0</v>
      </c>
      <c r="FI372" s="764">
        <f t="shared" si="875"/>
        <v>0</v>
      </c>
      <c r="FJ372" s="764">
        <f t="shared" si="876"/>
        <v>0</v>
      </c>
      <c r="FK372" s="764">
        <f t="shared" si="876"/>
        <v>0</v>
      </c>
      <c r="FL372" s="764">
        <f t="shared" si="876"/>
        <v>0</v>
      </c>
      <c r="FM372" s="764">
        <f t="shared" si="876"/>
        <v>0</v>
      </c>
      <c r="FN372" s="764">
        <f t="shared" si="876"/>
        <v>0</v>
      </c>
      <c r="FO372" s="764">
        <f t="shared" si="876"/>
        <v>0</v>
      </c>
      <c r="FP372" s="764">
        <f t="shared" si="876"/>
        <v>0</v>
      </c>
      <c r="FQ372" s="764">
        <f t="shared" si="876"/>
        <v>0</v>
      </c>
      <c r="FR372" s="764">
        <f t="shared" si="876"/>
        <v>0</v>
      </c>
      <c r="FS372" s="764">
        <f t="shared" si="876"/>
        <v>0</v>
      </c>
      <c r="FT372" s="764">
        <f t="shared" si="877"/>
        <v>0</v>
      </c>
      <c r="FU372" s="764">
        <f t="shared" si="877"/>
        <v>0</v>
      </c>
      <c r="FV372" s="764">
        <f t="shared" si="877"/>
        <v>0</v>
      </c>
      <c r="FW372" s="764">
        <f t="shared" si="877"/>
        <v>0</v>
      </c>
      <c r="FX372" s="764">
        <f t="shared" si="877"/>
        <v>0</v>
      </c>
      <c r="FY372" s="764">
        <f t="shared" si="877"/>
        <v>0</v>
      </c>
      <c r="FZ372" s="764">
        <f t="shared" si="877"/>
        <v>0</v>
      </c>
      <c r="GA372" s="764">
        <f t="shared" si="877"/>
        <v>0</v>
      </c>
      <c r="GB372" s="764">
        <f t="shared" si="877"/>
        <v>0</v>
      </c>
      <c r="GC372" s="764">
        <f t="shared" si="877"/>
        <v>0</v>
      </c>
      <c r="GD372" s="764">
        <f t="shared" si="878"/>
        <v>0</v>
      </c>
      <c r="GE372" s="764">
        <f t="shared" si="878"/>
        <v>0</v>
      </c>
      <c r="GF372" s="764">
        <f t="shared" si="878"/>
        <v>0</v>
      </c>
      <c r="GG372" s="764">
        <f t="shared" si="878"/>
        <v>0</v>
      </c>
      <c r="GH372" s="764">
        <f t="shared" si="878"/>
        <v>0</v>
      </c>
      <c r="GI372" s="764">
        <f t="shared" si="878"/>
        <v>0</v>
      </c>
      <c r="GJ372" s="764">
        <f t="shared" si="878"/>
        <v>0</v>
      </c>
      <c r="GK372" s="764">
        <f t="shared" si="878"/>
        <v>0</v>
      </c>
      <c r="GL372" s="764">
        <f t="shared" si="878"/>
        <v>0</v>
      </c>
      <c r="GM372" s="764">
        <f t="shared" si="878"/>
        <v>0</v>
      </c>
      <c r="GN372" s="764">
        <f t="shared" si="879"/>
        <v>0</v>
      </c>
      <c r="GO372" s="764">
        <f t="shared" si="879"/>
        <v>0</v>
      </c>
      <c r="GP372" s="764">
        <f t="shared" si="879"/>
        <v>0</v>
      </c>
      <c r="GQ372" s="764">
        <f t="shared" si="879"/>
        <v>0</v>
      </c>
      <c r="GR372" s="764">
        <f t="shared" si="879"/>
        <v>0</v>
      </c>
      <c r="GS372" s="764">
        <f t="shared" si="879"/>
        <v>0</v>
      </c>
      <c r="GT372" s="764">
        <f t="shared" si="879"/>
        <v>0</v>
      </c>
      <c r="GU372" s="764">
        <f t="shared" si="879"/>
        <v>0</v>
      </c>
      <c r="GV372" s="764">
        <f t="shared" si="879"/>
        <v>0</v>
      </c>
      <c r="GW372" s="764">
        <f t="shared" si="879"/>
        <v>0</v>
      </c>
      <c r="GX372" s="764">
        <f t="shared" si="880"/>
        <v>0</v>
      </c>
      <c r="GY372" s="764">
        <f t="shared" si="880"/>
        <v>0</v>
      </c>
      <c r="GZ372" s="764">
        <f t="shared" si="880"/>
        <v>0</v>
      </c>
      <c r="HA372" s="764">
        <f t="shared" si="880"/>
        <v>0</v>
      </c>
      <c r="HB372" s="764">
        <f t="shared" si="880"/>
        <v>0</v>
      </c>
      <c r="HC372" s="764">
        <f t="shared" si="880"/>
        <v>0</v>
      </c>
      <c r="HD372" s="764">
        <f t="shared" si="880"/>
        <v>0</v>
      </c>
      <c r="HE372" s="764">
        <f t="shared" si="880"/>
        <v>0</v>
      </c>
      <c r="HF372" s="764">
        <f t="shared" si="880"/>
        <v>0</v>
      </c>
      <c r="HG372" s="764">
        <f t="shared" si="880"/>
        <v>0</v>
      </c>
      <c r="HH372" s="764">
        <f t="shared" si="881"/>
        <v>0</v>
      </c>
      <c r="HI372" s="764">
        <f t="shared" si="881"/>
        <v>0</v>
      </c>
      <c r="HJ372" s="764">
        <f t="shared" si="881"/>
        <v>0</v>
      </c>
      <c r="HK372" s="764">
        <f t="shared" si="881"/>
        <v>0</v>
      </c>
      <c r="HL372" s="764">
        <f t="shared" si="881"/>
        <v>0</v>
      </c>
      <c r="HM372" s="764">
        <f t="shared" si="881"/>
        <v>0</v>
      </c>
      <c r="HN372" s="764">
        <f t="shared" si="881"/>
        <v>0</v>
      </c>
      <c r="HO372" s="764">
        <f t="shared" si="881"/>
        <v>0</v>
      </c>
      <c r="HP372" s="764">
        <f t="shared" si="881"/>
        <v>0</v>
      </c>
      <c r="HQ372" s="764">
        <f t="shared" si="881"/>
        <v>0</v>
      </c>
      <c r="HR372" s="764">
        <f t="shared" si="882"/>
        <v>0</v>
      </c>
      <c r="HS372" s="764">
        <f t="shared" si="882"/>
        <v>0</v>
      </c>
      <c r="HT372" s="764">
        <f t="shared" si="882"/>
        <v>0</v>
      </c>
      <c r="HU372" s="764">
        <f t="shared" si="882"/>
        <v>0</v>
      </c>
      <c r="HV372" s="764">
        <f t="shared" si="882"/>
        <v>0</v>
      </c>
      <c r="HW372" s="764">
        <f t="shared" si="882"/>
        <v>0</v>
      </c>
      <c r="HX372" s="764">
        <f t="shared" si="882"/>
        <v>0</v>
      </c>
      <c r="HY372" s="764">
        <f t="shared" si="882"/>
        <v>0</v>
      </c>
      <c r="HZ372" s="764">
        <f t="shared" si="882"/>
        <v>0</v>
      </c>
      <c r="IA372" s="764">
        <f t="shared" si="882"/>
        <v>0</v>
      </c>
      <c r="IB372" s="764">
        <f t="shared" si="883"/>
        <v>0</v>
      </c>
      <c r="IC372" s="764">
        <f t="shared" si="883"/>
        <v>0</v>
      </c>
      <c r="ID372" s="764">
        <f t="shared" si="883"/>
        <v>0</v>
      </c>
      <c r="IE372" s="764">
        <f t="shared" si="883"/>
        <v>0</v>
      </c>
      <c r="IF372" s="764">
        <f t="shared" si="883"/>
        <v>0</v>
      </c>
      <c r="IG372" s="764">
        <f t="shared" si="883"/>
        <v>0</v>
      </c>
      <c r="IH372" s="764">
        <f t="shared" si="883"/>
        <v>0</v>
      </c>
      <c r="II372" s="764">
        <f t="shared" si="883"/>
        <v>0</v>
      </c>
      <c r="IJ372" s="764">
        <f t="shared" si="883"/>
        <v>0</v>
      </c>
      <c r="IK372" s="764">
        <f t="shared" si="883"/>
        <v>0</v>
      </c>
      <c r="IL372" s="764">
        <f t="shared" si="884"/>
        <v>0</v>
      </c>
      <c r="IM372" s="764">
        <f t="shared" si="884"/>
        <v>0</v>
      </c>
      <c r="IN372" s="764">
        <f t="shared" si="884"/>
        <v>0</v>
      </c>
      <c r="IO372" s="764">
        <f t="shared" si="884"/>
        <v>0</v>
      </c>
      <c r="IP372" s="764">
        <f t="shared" si="884"/>
        <v>0</v>
      </c>
      <c r="IQ372" s="764">
        <f t="shared" si="884"/>
        <v>0</v>
      </c>
      <c r="IR372" s="764">
        <f t="shared" si="884"/>
        <v>0</v>
      </c>
      <c r="IS372" s="764">
        <f t="shared" si="884"/>
        <v>0</v>
      </c>
      <c r="IT372" s="764">
        <f t="shared" si="884"/>
        <v>0</v>
      </c>
      <c r="IU372" s="764">
        <f t="shared" si="884"/>
        <v>0</v>
      </c>
      <c r="IV372" s="764">
        <f t="shared" si="884"/>
        <v>0</v>
      </c>
      <c r="IW372" s="764">
        <f t="shared" si="884"/>
        <v>0</v>
      </c>
      <c r="IX372" s="764">
        <f t="shared" si="884"/>
        <v>0</v>
      </c>
      <c r="IY372" s="764">
        <f t="shared" si="884"/>
        <v>0</v>
      </c>
      <c r="IZ372" s="764">
        <f t="shared" si="884"/>
        <v>0</v>
      </c>
      <c r="JA372" s="764">
        <f t="shared" si="884"/>
        <v>0</v>
      </c>
      <c r="JB372" s="764">
        <f t="shared" si="884"/>
        <v>0</v>
      </c>
      <c r="JC372" s="764">
        <f t="shared" si="884"/>
        <v>0</v>
      </c>
      <c r="JD372" s="764">
        <f t="shared" si="864"/>
        <v>0</v>
      </c>
      <c r="JE372" s="764">
        <f t="shared" si="864"/>
        <v>0</v>
      </c>
      <c r="JF372" s="764">
        <f t="shared" si="864"/>
        <v>0</v>
      </c>
      <c r="JG372" s="764">
        <f t="shared" si="864"/>
        <v>0</v>
      </c>
      <c r="JH372" s="764">
        <f t="shared" si="864"/>
        <v>0</v>
      </c>
      <c r="JI372" s="764">
        <f t="shared" si="864"/>
        <v>0</v>
      </c>
      <c r="JJ372" s="764">
        <f t="shared" si="864"/>
        <v>0</v>
      </c>
      <c r="JK372" s="764">
        <f t="shared" si="864"/>
        <v>0</v>
      </c>
      <c r="JL372" s="764">
        <f t="shared" si="884"/>
        <v>0</v>
      </c>
      <c r="JM372" s="764">
        <f t="shared" si="884"/>
        <v>0</v>
      </c>
      <c r="JN372" s="764">
        <f t="shared" si="884"/>
        <v>0</v>
      </c>
      <c r="JO372" s="764">
        <f t="shared" si="884"/>
        <v>0</v>
      </c>
      <c r="JP372" s="764">
        <f t="shared" si="884"/>
        <v>0</v>
      </c>
      <c r="JQ372" s="764">
        <f t="shared" si="789"/>
        <v>0</v>
      </c>
      <c r="JR372" s="764">
        <f t="shared" si="789"/>
        <v>0</v>
      </c>
      <c r="JS372" s="764">
        <f t="shared" si="884"/>
        <v>0</v>
      </c>
      <c r="JT372" s="765">
        <f t="shared" si="790"/>
        <v>0</v>
      </c>
      <c r="JU372" s="229">
        <f t="shared" si="791"/>
        <v>0</v>
      </c>
    </row>
    <row r="373" spans="1:281" ht="12.75" customHeight="1">
      <c r="A373" s="57"/>
      <c r="B373" s="52"/>
      <c r="C373" s="52"/>
      <c r="D373" s="62"/>
      <c r="E373" s="743" t="str">
        <f t="shared" si="768"/>
        <v xml:space="preserve"> </v>
      </c>
      <c r="F373" s="56"/>
      <c r="G373" s="228"/>
      <c r="H373" s="744">
        <f>SUMIF(Ajuste!$C$8:$C$483,$B$6:$B$499,Ajuste!$E$8:$E$483)</f>
        <v>0</v>
      </c>
      <c r="I373" s="744">
        <f>SUMIF(Ajuste!$C$8:$C$483,$B$6:$B$499,Ajuste!$F$8:$F$483)</f>
        <v>0</v>
      </c>
      <c r="J373" s="229">
        <f t="shared" si="792"/>
        <v>0</v>
      </c>
      <c r="K373" s="764">
        <f t="shared" si="865"/>
        <v>0</v>
      </c>
      <c r="L373" s="764">
        <f t="shared" si="885"/>
        <v>0</v>
      </c>
      <c r="M373" s="764">
        <f t="shared" si="885"/>
        <v>0</v>
      </c>
      <c r="N373" s="764">
        <f t="shared" si="885"/>
        <v>0</v>
      </c>
      <c r="O373" s="764">
        <f t="shared" si="885"/>
        <v>0</v>
      </c>
      <c r="P373" s="764">
        <f t="shared" si="885"/>
        <v>0</v>
      </c>
      <c r="Q373" s="764">
        <f t="shared" si="885"/>
        <v>0</v>
      </c>
      <c r="R373" s="764">
        <f t="shared" si="885"/>
        <v>0</v>
      </c>
      <c r="S373" s="764">
        <f t="shared" si="885"/>
        <v>0</v>
      </c>
      <c r="T373" s="764">
        <f t="shared" si="885"/>
        <v>0</v>
      </c>
      <c r="U373" s="764">
        <f t="shared" si="885"/>
        <v>0</v>
      </c>
      <c r="V373" s="764">
        <f t="shared" si="885"/>
        <v>0</v>
      </c>
      <c r="W373" s="764">
        <f t="shared" si="885"/>
        <v>0</v>
      </c>
      <c r="X373" s="764">
        <f t="shared" si="885"/>
        <v>0</v>
      </c>
      <c r="Y373" s="764">
        <f t="shared" si="885"/>
        <v>0</v>
      </c>
      <c r="Z373" s="764">
        <f t="shared" si="885"/>
        <v>0</v>
      </c>
      <c r="AA373" s="764">
        <f t="shared" si="885"/>
        <v>0</v>
      </c>
      <c r="AB373" s="764">
        <f t="shared" si="885"/>
        <v>0</v>
      </c>
      <c r="AC373" s="764">
        <f t="shared" si="885"/>
        <v>0</v>
      </c>
      <c r="AD373" s="764">
        <f t="shared" si="885"/>
        <v>0</v>
      </c>
      <c r="AE373" s="764">
        <f t="shared" si="885"/>
        <v>0</v>
      </c>
      <c r="AF373" s="764">
        <f t="shared" si="885"/>
        <v>0</v>
      </c>
      <c r="AG373" s="764">
        <f t="shared" si="885"/>
        <v>0</v>
      </c>
      <c r="AH373" s="764">
        <f t="shared" si="885"/>
        <v>0</v>
      </c>
      <c r="AI373" s="764">
        <f t="shared" si="885"/>
        <v>0</v>
      </c>
      <c r="AJ373" s="764">
        <f t="shared" si="885"/>
        <v>0</v>
      </c>
      <c r="AK373" s="764">
        <f t="shared" si="885"/>
        <v>0</v>
      </c>
      <c r="AL373" s="764">
        <f t="shared" si="885"/>
        <v>0</v>
      </c>
      <c r="AM373" s="764">
        <f t="shared" si="885"/>
        <v>0</v>
      </c>
      <c r="AN373" s="764">
        <f t="shared" si="885"/>
        <v>0</v>
      </c>
      <c r="AO373" s="764">
        <f t="shared" si="885"/>
        <v>0</v>
      </c>
      <c r="AP373" s="764">
        <f t="shared" si="885"/>
        <v>0</v>
      </c>
      <c r="AQ373" s="764">
        <f t="shared" si="885"/>
        <v>0</v>
      </c>
      <c r="AR373" s="764">
        <f t="shared" si="885"/>
        <v>0</v>
      </c>
      <c r="AS373" s="764">
        <f t="shared" si="885"/>
        <v>0</v>
      </c>
      <c r="AT373" s="764">
        <f t="shared" si="885"/>
        <v>0</v>
      </c>
      <c r="AU373" s="764">
        <f t="shared" si="885"/>
        <v>0</v>
      </c>
      <c r="AV373" s="764">
        <f t="shared" si="885"/>
        <v>0</v>
      </c>
      <c r="AW373" s="764">
        <f t="shared" si="885"/>
        <v>0</v>
      </c>
      <c r="AX373" s="764">
        <f t="shared" si="885"/>
        <v>0</v>
      </c>
      <c r="AY373" s="764">
        <f t="shared" si="885"/>
        <v>0</v>
      </c>
      <c r="AZ373" s="764">
        <f t="shared" si="885"/>
        <v>0</v>
      </c>
      <c r="BA373" s="764">
        <f t="shared" si="885"/>
        <v>0</v>
      </c>
      <c r="BB373" s="764">
        <f t="shared" ref="L373:BE374" si="886">IF($D373=BB$5,$J373,0)</f>
        <v>0</v>
      </c>
      <c r="BC373" s="764">
        <f t="shared" si="886"/>
        <v>0</v>
      </c>
      <c r="BD373" s="764">
        <f t="shared" si="886"/>
        <v>0</v>
      </c>
      <c r="BE373" s="764">
        <f t="shared" si="886"/>
        <v>0</v>
      </c>
      <c r="BF373" s="764">
        <f t="shared" si="865"/>
        <v>0</v>
      </c>
      <c r="BG373" s="764">
        <f t="shared" si="865"/>
        <v>0</v>
      </c>
      <c r="BH373" s="764">
        <f t="shared" si="865"/>
        <v>0</v>
      </c>
      <c r="BI373" s="764">
        <f t="shared" si="865"/>
        <v>0</v>
      </c>
      <c r="BJ373" s="764">
        <f t="shared" si="865"/>
        <v>0</v>
      </c>
      <c r="BK373" s="764">
        <f t="shared" si="865"/>
        <v>0</v>
      </c>
      <c r="BL373" s="764">
        <f t="shared" si="865"/>
        <v>0</v>
      </c>
      <c r="BM373" s="764">
        <f t="shared" si="865"/>
        <v>0</v>
      </c>
      <c r="BN373" s="764">
        <f t="shared" si="866"/>
        <v>0</v>
      </c>
      <c r="BO373" s="764">
        <f t="shared" si="866"/>
        <v>0</v>
      </c>
      <c r="BP373" s="764">
        <f t="shared" si="866"/>
        <v>0</v>
      </c>
      <c r="BQ373" s="764">
        <f t="shared" si="866"/>
        <v>0</v>
      </c>
      <c r="BR373" s="764">
        <f t="shared" si="866"/>
        <v>0</v>
      </c>
      <c r="BS373" s="764">
        <f t="shared" si="866"/>
        <v>0</v>
      </c>
      <c r="BT373" s="764">
        <f t="shared" si="866"/>
        <v>0</v>
      </c>
      <c r="BU373" s="764">
        <f t="shared" si="866"/>
        <v>0</v>
      </c>
      <c r="BV373" s="764">
        <f t="shared" si="866"/>
        <v>0</v>
      </c>
      <c r="BW373" s="764">
        <f t="shared" si="866"/>
        <v>0</v>
      </c>
      <c r="BX373" s="764">
        <f t="shared" si="867"/>
        <v>0</v>
      </c>
      <c r="BY373" s="764">
        <f t="shared" si="867"/>
        <v>0</v>
      </c>
      <c r="BZ373" s="764">
        <f t="shared" si="867"/>
        <v>0</v>
      </c>
      <c r="CA373" s="764">
        <f t="shared" si="867"/>
        <v>0</v>
      </c>
      <c r="CB373" s="764">
        <f t="shared" si="867"/>
        <v>0</v>
      </c>
      <c r="CC373" s="764">
        <f t="shared" si="867"/>
        <v>0</v>
      </c>
      <c r="CD373" s="764">
        <f t="shared" si="867"/>
        <v>0</v>
      </c>
      <c r="CE373" s="764">
        <f t="shared" si="867"/>
        <v>0</v>
      </c>
      <c r="CF373" s="764">
        <f t="shared" si="867"/>
        <v>0</v>
      </c>
      <c r="CG373" s="764">
        <f t="shared" si="867"/>
        <v>0</v>
      </c>
      <c r="CH373" s="764">
        <f t="shared" si="868"/>
        <v>0</v>
      </c>
      <c r="CI373" s="764">
        <f t="shared" si="868"/>
        <v>0</v>
      </c>
      <c r="CJ373" s="764">
        <f t="shared" si="868"/>
        <v>0</v>
      </c>
      <c r="CK373" s="764">
        <f t="shared" si="868"/>
        <v>0</v>
      </c>
      <c r="CL373" s="764">
        <f t="shared" si="868"/>
        <v>0</v>
      </c>
      <c r="CM373" s="764">
        <f t="shared" si="868"/>
        <v>0</v>
      </c>
      <c r="CN373" s="764">
        <f t="shared" si="868"/>
        <v>0</v>
      </c>
      <c r="CO373" s="764">
        <f t="shared" si="868"/>
        <v>0</v>
      </c>
      <c r="CP373" s="764">
        <f t="shared" si="868"/>
        <v>0</v>
      </c>
      <c r="CQ373" s="764">
        <f t="shared" si="868"/>
        <v>0</v>
      </c>
      <c r="CR373" s="764">
        <f t="shared" si="869"/>
        <v>0</v>
      </c>
      <c r="CS373" s="764">
        <f t="shared" si="869"/>
        <v>0</v>
      </c>
      <c r="CT373" s="764">
        <f t="shared" si="869"/>
        <v>0</v>
      </c>
      <c r="CU373" s="764">
        <f t="shared" si="869"/>
        <v>0</v>
      </c>
      <c r="CV373" s="764">
        <f t="shared" si="869"/>
        <v>0</v>
      </c>
      <c r="CW373" s="764">
        <f t="shared" si="869"/>
        <v>0</v>
      </c>
      <c r="CX373" s="764">
        <f t="shared" si="869"/>
        <v>0</v>
      </c>
      <c r="CY373" s="764">
        <f t="shared" si="869"/>
        <v>0</v>
      </c>
      <c r="CZ373" s="764">
        <f t="shared" si="869"/>
        <v>0</v>
      </c>
      <c r="DA373" s="764">
        <f t="shared" si="869"/>
        <v>0</v>
      </c>
      <c r="DB373" s="764">
        <f t="shared" si="870"/>
        <v>0</v>
      </c>
      <c r="DC373" s="764">
        <f t="shared" si="870"/>
        <v>0</v>
      </c>
      <c r="DD373" s="764">
        <f t="shared" si="870"/>
        <v>0</v>
      </c>
      <c r="DE373" s="764">
        <f t="shared" si="870"/>
        <v>0</v>
      </c>
      <c r="DF373" s="764">
        <f t="shared" si="870"/>
        <v>0</v>
      </c>
      <c r="DG373" s="764">
        <f t="shared" si="870"/>
        <v>0</v>
      </c>
      <c r="DH373" s="764">
        <f t="shared" si="870"/>
        <v>0</v>
      </c>
      <c r="DI373" s="764">
        <f t="shared" si="870"/>
        <v>0</v>
      </c>
      <c r="DJ373" s="764">
        <f t="shared" si="870"/>
        <v>0</v>
      </c>
      <c r="DK373" s="764">
        <f t="shared" si="870"/>
        <v>0</v>
      </c>
      <c r="DL373" s="764">
        <f t="shared" si="871"/>
        <v>0</v>
      </c>
      <c r="DM373" s="764">
        <f t="shared" si="871"/>
        <v>0</v>
      </c>
      <c r="DN373" s="764">
        <f t="shared" si="871"/>
        <v>0</v>
      </c>
      <c r="DO373" s="764">
        <f t="shared" si="871"/>
        <v>0</v>
      </c>
      <c r="DP373" s="764">
        <f t="shared" si="871"/>
        <v>0</v>
      </c>
      <c r="DQ373" s="764">
        <f t="shared" si="871"/>
        <v>0</v>
      </c>
      <c r="DR373" s="764">
        <f t="shared" si="871"/>
        <v>0</v>
      </c>
      <c r="DS373" s="764">
        <f t="shared" si="871"/>
        <v>0</v>
      </c>
      <c r="DT373" s="764">
        <f t="shared" si="871"/>
        <v>0</v>
      </c>
      <c r="DU373" s="764">
        <f t="shared" si="871"/>
        <v>0</v>
      </c>
      <c r="DV373" s="764">
        <f t="shared" si="872"/>
        <v>0</v>
      </c>
      <c r="DW373" s="764">
        <f t="shared" si="872"/>
        <v>0</v>
      </c>
      <c r="DX373" s="764">
        <f t="shared" si="872"/>
        <v>0</v>
      </c>
      <c r="DY373" s="764">
        <f t="shared" si="872"/>
        <v>0</v>
      </c>
      <c r="DZ373" s="764">
        <f t="shared" si="872"/>
        <v>0</v>
      </c>
      <c r="EA373" s="764">
        <f t="shared" si="872"/>
        <v>0</v>
      </c>
      <c r="EB373" s="764">
        <f t="shared" si="872"/>
        <v>0</v>
      </c>
      <c r="EC373" s="764">
        <f t="shared" si="872"/>
        <v>0</v>
      </c>
      <c r="ED373" s="764">
        <f t="shared" si="872"/>
        <v>0</v>
      </c>
      <c r="EE373" s="764">
        <f t="shared" si="872"/>
        <v>0</v>
      </c>
      <c r="EF373" s="764">
        <f t="shared" si="873"/>
        <v>0</v>
      </c>
      <c r="EG373" s="764">
        <f t="shared" si="873"/>
        <v>0</v>
      </c>
      <c r="EH373" s="764">
        <f t="shared" si="873"/>
        <v>0</v>
      </c>
      <c r="EI373" s="764">
        <f t="shared" si="873"/>
        <v>0</v>
      </c>
      <c r="EJ373" s="764">
        <f t="shared" si="873"/>
        <v>0</v>
      </c>
      <c r="EK373" s="764">
        <f t="shared" si="873"/>
        <v>0</v>
      </c>
      <c r="EL373" s="764">
        <f t="shared" si="873"/>
        <v>0</v>
      </c>
      <c r="EM373" s="764">
        <f t="shared" si="873"/>
        <v>0</v>
      </c>
      <c r="EN373" s="764">
        <f t="shared" si="873"/>
        <v>0</v>
      </c>
      <c r="EO373" s="764">
        <f t="shared" si="873"/>
        <v>0</v>
      </c>
      <c r="EP373" s="764">
        <f t="shared" si="874"/>
        <v>0</v>
      </c>
      <c r="EQ373" s="764">
        <f t="shared" si="874"/>
        <v>0</v>
      </c>
      <c r="ER373" s="764">
        <f t="shared" si="874"/>
        <v>0</v>
      </c>
      <c r="ES373" s="764">
        <f t="shared" si="874"/>
        <v>0</v>
      </c>
      <c r="ET373" s="764">
        <f t="shared" si="874"/>
        <v>0</v>
      </c>
      <c r="EU373" s="764">
        <f t="shared" si="874"/>
        <v>0</v>
      </c>
      <c r="EV373" s="764">
        <f t="shared" si="874"/>
        <v>0</v>
      </c>
      <c r="EW373" s="764">
        <f t="shared" si="874"/>
        <v>0</v>
      </c>
      <c r="EX373" s="764">
        <f t="shared" si="874"/>
        <v>0</v>
      </c>
      <c r="EY373" s="764">
        <f t="shared" si="874"/>
        <v>0</v>
      </c>
      <c r="EZ373" s="764">
        <f t="shared" si="875"/>
        <v>0</v>
      </c>
      <c r="FA373" s="764">
        <f t="shared" si="875"/>
        <v>0</v>
      </c>
      <c r="FB373" s="764">
        <f t="shared" si="875"/>
        <v>0</v>
      </c>
      <c r="FC373" s="764">
        <f t="shared" si="875"/>
        <v>0</v>
      </c>
      <c r="FD373" s="764">
        <f t="shared" si="875"/>
        <v>0</v>
      </c>
      <c r="FE373" s="764">
        <f t="shared" si="875"/>
        <v>0</v>
      </c>
      <c r="FF373" s="764">
        <f t="shared" si="875"/>
        <v>0</v>
      </c>
      <c r="FG373" s="764">
        <f t="shared" si="875"/>
        <v>0</v>
      </c>
      <c r="FH373" s="764">
        <f t="shared" si="875"/>
        <v>0</v>
      </c>
      <c r="FI373" s="764">
        <f t="shared" si="875"/>
        <v>0</v>
      </c>
      <c r="FJ373" s="764">
        <f t="shared" si="876"/>
        <v>0</v>
      </c>
      <c r="FK373" s="764">
        <f t="shared" si="876"/>
        <v>0</v>
      </c>
      <c r="FL373" s="764">
        <f t="shared" si="876"/>
        <v>0</v>
      </c>
      <c r="FM373" s="764">
        <f t="shared" si="876"/>
        <v>0</v>
      </c>
      <c r="FN373" s="764">
        <f t="shared" si="876"/>
        <v>0</v>
      </c>
      <c r="FO373" s="764">
        <f t="shared" si="876"/>
        <v>0</v>
      </c>
      <c r="FP373" s="764">
        <f t="shared" si="876"/>
        <v>0</v>
      </c>
      <c r="FQ373" s="764">
        <f t="shared" si="876"/>
        <v>0</v>
      </c>
      <c r="FR373" s="764">
        <f t="shared" si="876"/>
        <v>0</v>
      </c>
      <c r="FS373" s="764">
        <f t="shared" si="876"/>
        <v>0</v>
      </c>
      <c r="FT373" s="764">
        <f t="shared" si="877"/>
        <v>0</v>
      </c>
      <c r="FU373" s="764">
        <f t="shared" si="877"/>
        <v>0</v>
      </c>
      <c r="FV373" s="764">
        <f t="shared" si="877"/>
        <v>0</v>
      </c>
      <c r="FW373" s="764">
        <f t="shared" si="877"/>
        <v>0</v>
      </c>
      <c r="FX373" s="764">
        <f t="shared" si="877"/>
        <v>0</v>
      </c>
      <c r="FY373" s="764">
        <f t="shared" si="877"/>
        <v>0</v>
      </c>
      <c r="FZ373" s="764">
        <f t="shared" si="877"/>
        <v>0</v>
      </c>
      <c r="GA373" s="764">
        <f t="shared" si="877"/>
        <v>0</v>
      </c>
      <c r="GB373" s="764">
        <f t="shared" si="877"/>
        <v>0</v>
      </c>
      <c r="GC373" s="764">
        <f t="shared" si="877"/>
        <v>0</v>
      </c>
      <c r="GD373" s="764">
        <f t="shared" si="878"/>
        <v>0</v>
      </c>
      <c r="GE373" s="764">
        <f t="shared" si="878"/>
        <v>0</v>
      </c>
      <c r="GF373" s="764">
        <f t="shared" si="878"/>
        <v>0</v>
      </c>
      <c r="GG373" s="764">
        <f t="shared" si="878"/>
        <v>0</v>
      </c>
      <c r="GH373" s="764">
        <f t="shared" si="878"/>
        <v>0</v>
      </c>
      <c r="GI373" s="764">
        <f t="shared" si="878"/>
        <v>0</v>
      </c>
      <c r="GJ373" s="764">
        <f t="shared" si="878"/>
        <v>0</v>
      </c>
      <c r="GK373" s="764">
        <f t="shared" si="878"/>
        <v>0</v>
      </c>
      <c r="GL373" s="764">
        <f t="shared" si="878"/>
        <v>0</v>
      </c>
      <c r="GM373" s="764">
        <f t="shared" si="878"/>
        <v>0</v>
      </c>
      <c r="GN373" s="764">
        <f t="shared" si="879"/>
        <v>0</v>
      </c>
      <c r="GO373" s="764">
        <f t="shared" si="879"/>
        <v>0</v>
      </c>
      <c r="GP373" s="764">
        <f t="shared" si="879"/>
        <v>0</v>
      </c>
      <c r="GQ373" s="764">
        <f t="shared" si="879"/>
        <v>0</v>
      </c>
      <c r="GR373" s="764">
        <f t="shared" si="879"/>
        <v>0</v>
      </c>
      <c r="GS373" s="764">
        <f t="shared" si="879"/>
        <v>0</v>
      </c>
      <c r="GT373" s="764">
        <f t="shared" si="879"/>
        <v>0</v>
      </c>
      <c r="GU373" s="764">
        <f t="shared" si="879"/>
        <v>0</v>
      </c>
      <c r="GV373" s="764">
        <f t="shared" si="879"/>
        <v>0</v>
      </c>
      <c r="GW373" s="764">
        <f t="shared" si="879"/>
        <v>0</v>
      </c>
      <c r="GX373" s="764">
        <f t="shared" si="880"/>
        <v>0</v>
      </c>
      <c r="GY373" s="764">
        <f t="shared" si="880"/>
        <v>0</v>
      </c>
      <c r="GZ373" s="764">
        <f t="shared" si="880"/>
        <v>0</v>
      </c>
      <c r="HA373" s="764">
        <f t="shared" si="880"/>
        <v>0</v>
      </c>
      <c r="HB373" s="764">
        <f t="shared" si="880"/>
        <v>0</v>
      </c>
      <c r="HC373" s="764">
        <f t="shared" si="880"/>
        <v>0</v>
      </c>
      <c r="HD373" s="764">
        <f t="shared" si="880"/>
        <v>0</v>
      </c>
      <c r="HE373" s="764">
        <f t="shared" si="880"/>
        <v>0</v>
      </c>
      <c r="HF373" s="764">
        <f t="shared" si="880"/>
        <v>0</v>
      </c>
      <c r="HG373" s="764">
        <f t="shared" si="880"/>
        <v>0</v>
      </c>
      <c r="HH373" s="764">
        <f t="shared" si="881"/>
        <v>0</v>
      </c>
      <c r="HI373" s="764">
        <f t="shared" si="881"/>
        <v>0</v>
      </c>
      <c r="HJ373" s="764">
        <f t="shared" si="881"/>
        <v>0</v>
      </c>
      <c r="HK373" s="764">
        <f t="shared" si="881"/>
        <v>0</v>
      </c>
      <c r="HL373" s="764">
        <f t="shared" si="881"/>
        <v>0</v>
      </c>
      <c r="HM373" s="764">
        <f t="shared" si="881"/>
        <v>0</v>
      </c>
      <c r="HN373" s="764">
        <f t="shared" si="881"/>
        <v>0</v>
      </c>
      <c r="HO373" s="764">
        <f t="shared" si="881"/>
        <v>0</v>
      </c>
      <c r="HP373" s="764">
        <f t="shared" si="881"/>
        <v>0</v>
      </c>
      <c r="HQ373" s="764">
        <f t="shared" si="881"/>
        <v>0</v>
      </c>
      <c r="HR373" s="764">
        <f t="shared" si="882"/>
        <v>0</v>
      </c>
      <c r="HS373" s="764">
        <f t="shared" si="882"/>
        <v>0</v>
      </c>
      <c r="HT373" s="764">
        <f t="shared" si="882"/>
        <v>0</v>
      </c>
      <c r="HU373" s="764">
        <f t="shared" si="882"/>
        <v>0</v>
      </c>
      <c r="HV373" s="764">
        <f t="shared" si="882"/>
        <v>0</v>
      </c>
      <c r="HW373" s="764">
        <f t="shared" si="882"/>
        <v>0</v>
      </c>
      <c r="HX373" s="764">
        <f t="shared" si="882"/>
        <v>0</v>
      </c>
      <c r="HY373" s="764">
        <f t="shared" si="882"/>
        <v>0</v>
      </c>
      <c r="HZ373" s="764">
        <f t="shared" si="882"/>
        <v>0</v>
      </c>
      <c r="IA373" s="764">
        <f t="shared" si="882"/>
        <v>0</v>
      </c>
      <c r="IB373" s="764">
        <f t="shared" si="883"/>
        <v>0</v>
      </c>
      <c r="IC373" s="764">
        <f t="shared" si="883"/>
        <v>0</v>
      </c>
      <c r="ID373" s="764">
        <f t="shared" si="883"/>
        <v>0</v>
      </c>
      <c r="IE373" s="764">
        <f t="shared" si="883"/>
        <v>0</v>
      </c>
      <c r="IF373" s="764">
        <f t="shared" si="883"/>
        <v>0</v>
      </c>
      <c r="IG373" s="764">
        <f t="shared" si="883"/>
        <v>0</v>
      </c>
      <c r="IH373" s="764">
        <f t="shared" si="883"/>
        <v>0</v>
      </c>
      <c r="II373" s="764">
        <f t="shared" si="883"/>
        <v>0</v>
      </c>
      <c r="IJ373" s="764">
        <f t="shared" si="883"/>
        <v>0</v>
      </c>
      <c r="IK373" s="764">
        <f t="shared" si="883"/>
        <v>0</v>
      </c>
      <c r="IL373" s="764">
        <f t="shared" si="884"/>
        <v>0</v>
      </c>
      <c r="IM373" s="764">
        <f t="shared" si="884"/>
        <v>0</v>
      </c>
      <c r="IN373" s="764">
        <f t="shared" si="884"/>
        <v>0</v>
      </c>
      <c r="IO373" s="764">
        <f t="shared" si="884"/>
        <v>0</v>
      </c>
      <c r="IP373" s="764">
        <f t="shared" si="884"/>
        <v>0</v>
      </c>
      <c r="IQ373" s="764">
        <f t="shared" si="884"/>
        <v>0</v>
      </c>
      <c r="IR373" s="764">
        <f t="shared" si="884"/>
        <v>0</v>
      </c>
      <c r="IS373" s="764">
        <f t="shared" si="884"/>
        <v>0</v>
      </c>
      <c r="IT373" s="764">
        <f t="shared" si="884"/>
        <v>0</v>
      </c>
      <c r="IU373" s="764">
        <f t="shared" si="884"/>
        <v>0</v>
      </c>
      <c r="IV373" s="764">
        <f t="shared" si="884"/>
        <v>0</v>
      </c>
      <c r="IW373" s="764">
        <f t="shared" si="884"/>
        <v>0</v>
      </c>
      <c r="IX373" s="764">
        <f t="shared" si="884"/>
        <v>0</v>
      </c>
      <c r="IY373" s="764">
        <f t="shared" si="884"/>
        <v>0</v>
      </c>
      <c r="IZ373" s="764">
        <f t="shared" si="884"/>
        <v>0</v>
      </c>
      <c r="JA373" s="764">
        <f t="shared" si="884"/>
        <v>0</v>
      </c>
      <c r="JB373" s="764">
        <f t="shared" si="884"/>
        <v>0</v>
      </c>
      <c r="JC373" s="764">
        <f t="shared" si="884"/>
        <v>0</v>
      </c>
      <c r="JD373" s="764">
        <f t="shared" si="864"/>
        <v>0</v>
      </c>
      <c r="JE373" s="764">
        <f t="shared" si="864"/>
        <v>0</v>
      </c>
      <c r="JF373" s="764">
        <f t="shared" si="864"/>
        <v>0</v>
      </c>
      <c r="JG373" s="764">
        <f t="shared" ref="JD373:JO383" si="887">IF($D373=JG$5,$J373,0)</f>
        <v>0</v>
      </c>
      <c r="JH373" s="764">
        <f t="shared" si="864"/>
        <v>0</v>
      </c>
      <c r="JI373" s="764">
        <f t="shared" si="864"/>
        <v>0</v>
      </c>
      <c r="JJ373" s="764">
        <f t="shared" si="864"/>
        <v>0</v>
      </c>
      <c r="JK373" s="764">
        <f t="shared" si="887"/>
        <v>0</v>
      </c>
      <c r="JL373" s="764">
        <f t="shared" si="884"/>
        <v>0</v>
      </c>
      <c r="JM373" s="764">
        <f t="shared" si="884"/>
        <v>0</v>
      </c>
      <c r="JN373" s="764">
        <f t="shared" si="884"/>
        <v>0</v>
      </c>
      <c r="JO373" s="764">
        <f t="shared" si="887"/>
        <v>0</v>
      </c>
      <c r="JP373" s="764">
        <f t="shared" si="884"/>
        <v>0</v>
      </c>
      <c r="JQ373" s="764">
        <f t="shared" si="789"/>
        <v>0</v>
      </c>
      <c r="JR373" s="764">
        <f t="shared" si="789"/>
        <v>0</v>
      </c>
      <c r="JS373" s="764">
        <f t="shared" si="884"/>
        <v>0</v>
      </c>
      <c r="JT373" s="765">
        <f t="shared" si="790"/>
        <v>0</v>
      </c>
      <c r="JU373" s="229">
        <f t="shared" si="791"/>
        <v>0</v>
      </c>
    </row>
    <row r="374" spans="1:281" ht="12.75" customHeight="1">
      <c r="A374" s="57"/>
      <c r="B374" s="52"/>
      <c r="C374" s="52"/>
      <c r="D374" s="62"/>
      <c r="E374" s="743" t="str">
        <f t="shared" si="768"/>
        <v xml:space="preserve"> </v>
      </c>
      <c r="F374" s="56"/>
      <c r="G374" s="228"/>
      <c r="H374" s="744">
        <f>SUMIF(Ajuste!$C$8:$C$483,$B$6:$B$499,Ajuste!$E$8:$E$483)</f>
        <v>0</v>
      </c>
      <c r="I374" s="744">
        <f>SUMIF(Ajuste!$C$8:$C$483,$B$6:$B$499,Ajuste!$F$8:$F$483)</f>
        <v>0</v>
      </c>
      <c r="J374" s="229">
        <f t="shared" si="792"/>
        <v>0</v>
      </c>
      <c r="K374" s="764">
        <f t="shared" si="865"/>
        <v>0</v>
      </c>
      <c r="L374" s="764">
        <f t="shared" si="886"/>
        <v>0</v>
      </c>
      <c r="M374" s="764">
        <f t="shared" si="886"/>
        <v>0</v>
      </c>
      <c r="N374" s="764">
        <f t="shared" si="886"/>
        <v>0</v>
      </c>
      <c r="O374" s="764">
        <f t="shared" si="886"/>
        <v>0</v>
      </c>
      <c r="P374" s="764">
        <f t="shared" si="886"/>
        <v>0</v>
      </c>
      <c r="Q374" s="764">
        <f t="shared" si="886"/>
        <v>0</v>
      </c>
      <c r="R374" s="764">
        <f t="shared" si="886"/>
        <v>0</v>
      </c>
      <c r="S374" s="764">
        <f t="shared" si="886"/>
        <v>0</v>
      </c>
      <c r="T374" s="764">
        <f t="shared" si="886"/>
        <v>0</v>
      </c>
      <c r="U374" s="764">
        <f t="shared" si="886"/>
        <v>0</v>
      </c>
      <c r="V374" s="764">
        <f t="shared" si="886"/>
        <v>0</v>
      </c>
      <c r="W374" s="764">
        <f t="shared" si="886"/>
        <v>0</v>
      </c>
      <c r="X374" s="764">
        <f t="shared" si="886"/>
        <v>0</v>
      </c>
      <c r="Y374" s="764">
        <f t="shared" si="886"/>
        <v>0</v>
      </c>
      <c r="Z374" s="764">
        <f t="shared" si="886"/>
        <v>0</v>
      </c>
      <c r="AA374" s="764">
        <f t="shared" si="886"/>
        <v>0</v>
      </c>
      <c r="AB374" s="764">
        <f t="shared" si="886"/>
        <v>0</v>
      </c>
      <c r="AC374" s="764">
        <f t="shared" si="886"/>
        <v>0</v>
      </c>
      <c r="AD374" s="764">
        <f t="shared" si="886"/>
        <v>0</v>
      </c>
      <c r="AE374" s="764">
        <f t="shared" si="886"/>
        <v>0</v>
      </c>
      <c r="AF374" s="764">
        <f t="shared" si="886"/>
        <v>0</v>
      </c>
      <c r="AG374" s="764">
        <f t="shared" si="886"/>
        <v>0</v>
      </c>
      <c r="AH374" s="764">
        <f t="shared" si="886"/>
        <v>0</v>
      </c>
      <c r="AI374" s="764">
        <f t="shared" si="886"/>
        <v>0</v>
      </c>
      <c r="AJ374" s="764">
        <f t="shared" si="886"/>
        <v>0</v>
      </c>
      <c r="AK374" s="764">
        <f t="shared" si="886"/>
        <v>0</v>
      </c>
      <c r="AL374" s="764">
        <f t="shared" si="886"/>
        <v>0</v>
      </c>
      <c r="AM374" s="764">
        <f t="shared" si="886"/>
        <v>0</v>
      </c>
      <c r="AN374" s="764">
        <f t="shared" si="886"/>
        <v>0</v>
      </c>
      <c r="AO374" s="764">
        <f t="shared" si="886"/>
        <v>0</v>
      </c>
      <c r="AP374" s="764">
        <f t="shared" si="886"/>
        <v>0</v>
      </c>
      <c r="AQ374" s="764">
        <f t="shared" si="886"/>
        <v>0</v>
      </c>
      <c r="AR374" s="764">
        <f t="shared" si="886"/>
        <v>0</v>
      </c>
      <c r="AS374" s="764">
        <f t="shared" si="886"/>
        <v>0</v>
      </c>
      <c r="AT374" s="764">
        <f t="shared" si="886"/>
        <v>0</v>
      </c>
      <c r="AU374" s="764">
        <f t="shared" si="886"/>
        <v>0</v>
      </c>
      <c r="AV374" s="764">
        <f t="shared" si="886"/>
        <v>0</v>
      </c>
      <c r="AW374" s="764">
        <f t="shared" si="886"/>
        <v>0</v>
      </c>
      <c r="AX374" s="764">
        <f t="shared" si="886"/>
        <v>0</v>
      </c>
      <c r="AY374" s="764">
        <f t="shared" si="886"/>
        <v>0</v>
      </c>
      <c r="AZ374" s="764">
        <f t="shared" si="886"/>
        <v>0</v>
      </c>
      <c r="BA374" s="764">
        <f t="shared" si="886"/>
        <v>0</v>
      </c>
      <c r="BB374" s="764">
        <f t="shared" si="886"/>
        <v>0</v>
      </c>
      <c r="BC374" s="764">
        <f t="shared" si="886"/>
        <v>0</v>
      </c>
      <c r="BD374" s="764">
        <f t="shared" si="886"/>
        <v>0</v>
      </c>
      <c r="BE374" s="764">
        <f t="shared" si="886"/>
        <v>0</v>
      </c>
      <c r="BF374" s="764">
        <f t="shared" si="865"/>
        <v>0</v>
      </c>
      <c r="BG374" s="764">
        <f t="shared" si="865"/>
        <v>0</v>
      </c>
      <c r="BH374" s="764">
        <f t="shared" si="865"/>
        <v>0</v>
      </c>
      <c r="BI374" s="764">
        <f t="shared" si="865"/>
        <v>0</v>
      </c>
      <c r="BJ374" s="764">
        <f t="shared" si="865"/>
        <v>0</v>
      </c>
      <c r="BK374" s="764">
        <f t="shared" si="865"/>
        <v>0</v>
      </c>
      <c r="BL374" s="764">
        <f t="shared" si="865"/>
        <v>0</v>
      </c>
      <c r="BM374" s="764">
        <f t="shared" si="865"/>
        <v>0</v>
      </c>
      <c r="BN374" s="764">
        <f t="shared" si="866"/>
        <v>0</v>
      </c>
      <c r="BO374" s="764">
        <f t="shared" si="866"/>
        <v>0</v>
      </c>
      <c r="BP374" s="764">
        <f t="shared" si="866"/>
        <v>0</v>
      </c>
      <c r="BQ374" s="764">
        <f t="shared" si="866"/>
        <v>0</v>
      </c>
      <c r="BR374" s="764">
        <f t="shared" si="866"/>
        <v>0</v>
      </c>
      <c r="BS374" s="764">
        <f t="shared" si="866"/>
        <v>0</v>
      </c>
      <c r="BT374" s="764">
        <f t="shared" si="866"/>
        <v>0</v>
      </c>
      <c r="BU374" s="764">
        <f t="shared" si="866"/>
        <v>0</v>
      </c>
      <c r="BV374" s="764">
        <f t="shared" si="866"/>
        <v>0</v>
      </c>
      <c r="BW374" s="764">
        <f t="shared" si="866"/>
        <v>0</v>
      </c>
      <c r="BX374" s="764">
        <f t="shared" si="867"/>
        <v>0</v>
      </c>
      <c r="BY374" s="764">
        <f t="shared" si="867"/>
        <v>0</v>
      </c>
      <c r="BZ374" s="764">
        <f t="shared" si="867"/>
        <v>0</v>
      </c>
      <c r="CA374" s="764">
        <f t="shared" si="867"/>
        <v>0</v>
      </c>
      <c r="CB374" s="764">
        <f t="shared" si="867"/>
        <v>0</v>
      </c>
      <c r="CC374" s="764">
        <f t="shared" si="867"/>
        <v>0</v>
      </c>
      <c r="CD374" s="764">
        <f t="shared" si="867"/>
        <v>0</v>
      </c>
      <c r="CE374" s="764">
        <f t="shared" si="867"/>
        <v>0</v>
      </c>
      <c r="CF374" s="764">
        <f t="shared" si="867"/>
        <v>0</v>
      </c>
      <c r="CG374" s="764">
        <f t="shared" si="867"/>
        <v>0</v>
      </c>
      <c r="CH374" s="764">
        <f t="shared" si="868"/>
        <v>0</v>
      </c>
      <c r="CI374" s="764">
        <f t="shared" si="868"/>
        <v>0</v>
      </c>
      <c r="CJ374" s="764">
        <f t="shared" si="868"/>
        <v>0</v>
      </c>
      <c r="CK374" s="764">
        <f t="shared" si="868"/>
        <v>0</v>
      </c>
      <c r="CL374" s="764">
        <f t="shared" si="868"/>
        <v>0</v>
      </c>
      <c r="CM374" s="764">
        <f t="shared" si="868"/>
        <v>0</v>
      </c>
      <c r="CN374" s="764">
        <f t="shared" si="868"/>
        <v>0</v>
      </c>
      <c r="CO374" s="764">
        <f t="shared" si="868"/>
        <v>0</v>
      </c>
      <c r="CP374" s="764">
        <f t="shared" si="868"/>
        <v>0</v>
      </c>
      <c r="CQ374" s="764">
        <f t="shared" si="868"/>
        <v>0</v>
      </c>
      <c r="CR374" s="764">
        <f t="shared" si="869"/>
        <v>0</v>
      </c>
      <c r="CS374" s="764">
        <f t="shared" si="869"/>
        <v>0</v>
      </c>
      <c r="CT374" s="764">
        <f t="shared" si="869"/>
        <v>0</v>
      </c>
      <c r="CU374" s="764">
        <f t="shared" si="869"/>
        <v>0</v>
      </c>
      <c r="CV374" s="764">
        <f t="shared" si="869"/>
        <v>0</v>
      </c>
      <c r="CW374" s="764">
        <f t="shared" si="869"/>
        <v>0</v>
      </c>
      <c r="CX374" s="764">
        <f t="shared" si="869"/>
        <v>0</v>
      </c>
      <c r="CY374" s="764">
        <f t="shared" si="869"/>
        <v>0</v>
      </c>
      <c r="CZ374" s="764">
        <f t="shared" si="869"/>
        <v>0</v>
      </c>
      <c r="DA374" s="764">
        <f t="shared" si="869"/>
        <v>0</v>
      </c>
      <c r="DB374" s="764">
        <f t="shared" si="870"/>
        <v>0</v>
      </c>
      <c r="DC374" s="764">
        <f t="shared" si="870"/>
        <v>0</v>
      </c>
      <c r="DD374" s="764">
        <f t="shared" si="870"/>
        <v>0</v>
      </c>
      <c r="DE374" s="764">
        <f t="shared" si="870"/>
        <v>0</v>
      </c>
      <c r="DF374" s="764">
        <f t="shared" si="870"/>
        <v>0</v>
      </c>
      <c r="DG374" s="764">
        <f t="shared" si="870"/>
        <v>0</v>
      </c>
      <c r="DH374" s="764">
        <f t="shared" si="870"/>
        <v>0</v>
      </c>
      <c r="DI374" s="764">
        <f t="shared" si="870"/>
        <v>0</v>
      </c>
      <c r="DJ374" s="764">
        <f t="shared" si="870"/>
        <v>0</v>
      </c>
      <c r="DK374" s="764">
        <f t="shared" si="870"/>
        <v>0</v>
      </c>
      <c r="DL374" s="764">
        <f t="shared" si="871"/>
        <v>0</v>
      </c>
      <c r="DM374" s="764">
        <f t="shared" si="871"/>
        <v>0</v>
      </c>
      <c r="DN374" s="764">
        <f t="shared" si="871"/>
        <v>0</v>
      </c>
      <c r="DO374" s="764">
        <f t="shared" si="871"/>
        <v>0</v>
      </c>
      <c r="DP374" s="764">
        <f t="shared" si="871"/>
        <v>0</v>
      </c>
      <c r="DQ374" s="764">
        <f t="shared" si="871"/>
        <v>0</v>
      </c>
      <c r="DR374" s="764">
        <f t="shared" si="871"/>
        <v>0</v>
      </c>
      <c r="DS374" s="764">
        <f t="shared" si="871"/>
        <v>0</v>
      </c>
      <c r="DT374" s="764">
        <f t="shared" si="871"/>
        <v>0</v>
      </c>
      <c r="DU374" s="764">
        <f t="shared" si="871"/>
        <v>0</v>
      </c>
      <c r="DV374" s="764">
        <f t="shared" si="872"/>
        <v>0</v>
      </c>
      <c r="DW374" s="764">
        <f t="shared" si="872"/>
        <v>0</v>
      </c>
      <c r="DX374" s="764">
        <f t="shared" si="872"/>
        <v>0</v>
      </c>
      <c r="DY374" s="764">
        <f t="shared" si="872"/>
        <v>0</v>
      </c>
      <c r="DZ374" s="764">
        <f t="shared" si="872"/>
        <v>0</v>
      </c>
      <c r="EA374" s="764">
        <f t="shared" si="872"/>
        <v>0</v>
      </c>
      <c r="EB374" s="764">
        <f t="shared" si="872"/>
        <v>0</v>
      </c>
      <c r="EC374" s="764">
        <f t="shared" si="872"/>
        <v>0</v>
      </c>
      <c r="ED374" s="764">
        <f t="shared" si="872"/>
        <v>0</v>
      </c>
      <c r="EE374" s="764">
        <f t="shared" si="872"/>
        <v>0</v>
      </c>
      <c r="EF374" s="764">
        <f t="shared" si="873"/>
        <v>0</v>
      </c>
      <c r="EG374" s="764">
        <f t="shared" si="873"/>
        <v>0</v>
      </c>
      <c r="EH374" s="764">
        <f t="shared" si="873"/>
        <v>0</v>
      </c>
      <c r="EI374" s="764">
        <f t="shared" si="873"/>
        <v>0</v>
      </c>
      <c r="EJ374" s="764">
        <f t="shared" si="873"/>
        <v>0</v>
      </c>
      <c r="EK374" s="764">
        <f t="shared" si="873"/>
        <v>0</v>
      </c>
      <c r="EL374" s="764">
        <f t="shared" si="873"/>
        <v>0</v>
      </c>
      <c r="EM374" s="764">
        <f t="shared" si="873"/>
        <v>0</v>
      </c>
      <c r="EN374" s="764">
        <f t="shared" si="873"/>
        <v>0</v>
      </c>
      <c r="EO374" s="764">
        <f t="shared" si="873"/>
        <v>0</v>
      </c>
      <c r="EP374" s="764">
        <f t="shared" si="874"/>
        <v>0</v>
      </c>
      <c r="EQ374" s="764">
        <f t="shared" si="874"/>
        <v>0</v>
      </c>
      <c r="ER374" s="764">
        <f t="shared" si="874"/>
        <v>0</v>
      </c>
      <c r="ES374" s="764">
        <f t="shared" si="874"/>
        <v>0</v>
      </c>
      <c r="ET374" s="764">
        <f t="shared" si="874"/>
        <v>0</v>
      </c>
      <c r="EU374" s="764">
        <f t="shared" si="874"/>
        <v>0</v>
      </c>
      <c r="EV374" s="764">
        <f t="shared" si="874"/>
        <v>0</v>
      </c>
      <c r="EW374" s="764">
        <f t="shared" si="874"/>
        <v>0</v>
      </c>
      <c r="EX374" s="764">
        <f t="shared" si="874"/>
        <v>0</v>
      </c>
      <c r="EY374" s="764">
        <f t="shared" si="874"/>
        <v>0</v>
      </c>
      <c r="EZ374" s="764">
        <f t="shared" si="875"/>
        <v>0</v>
      </c>
      <c r="FA374" s="764">
        <f t="shared" si="875"/>
        <v>0</v>
      </c>
      <c r="FB374" s="764">
        <f t="shared" si="875"/>
        <v>0</v>
      </c>
      <c r="FC374" s="764">
        <f t="shared" si="875"/>
        <v>0</v>
      </c>
      <c r="FD374" s="764">
        <f t="shared" si="875"/>
        <v>0</v>
      </c>
      <c r="FE374" s="764">
        <f t="shared" si="875"/>
        <v>0</v>
      </c>
      <c r="FF374" s="764">
        <f t="shared" si="875"/>
        <v>0</v>
      </c>
      <c r="FG374" s="764">
        <f t="shared" si="875"/>
        <v>0</v>
      </c>
      <c r="FH374" s="764">
        <f t="shared" si="875"/>
        <v>0</v>
      </c>
      <c r="FI374" s="764">
        <f t="shared" si="875"/>
        <v>0</v>
      </c>
      <c r="FJ374" s="764">
        <f t="shared" si="876"/>
        <v>0</v>
      </c>
      <c r="FK374" s="764">
        <f t="shared" si="876"/>
        <v>0</v>
      </c>
      <c r="FL374" s="764">
        <f t="shared" si="876"/>
        <v>0</v>
      </c>
      <c r="FM374" s="764">
        <f t="shared" si="876"/>
        <v>0</v>
      </c>
      <c r="FN374" s="764">
        <f t="shared" si="876"/>
        <v>0</v>
      </c>
      <c r="FO374" s="764">
        <f t="shared" si="876"/>
        <v>0</v>
      </c>
      <c r="FP374" s="764">
        <f t="shared" si="876"/>
        <v>0</v>
      </c>
      <c r="FQ374" s="764">
        <f t="shared" si="876"/>
        <v>0</v>
      </c>
      <c r="FR374" s="764">
        <f t="shared" si="876"/>
        <v>0</v>
      </c>
      <c r="FS374" s="764">
        <f t="shared" si="876"/>
        <v>0</v>
      </c>
      <c r="FT374" s="764">
        <f t="shared" si="877"/>
        <v>0</v>
      </c>
      <c r="FU374" s="764">
        <f t="shared" si="877"/>
        <v>0</v>
      </c>
      <c r="FV374" s="764">
        <f t="shared" si="877"/>
        <v>0</v>
      </c>
      <c r="FW374" s="764">
        <f t="shared" si="877"/>
        <v>0</v>
      </c>
      <c r="FX374" s="764">
        <f t="shared" si="877"/>
        <v>0</v>
      </c>
      <c r="FY374" s="764">
        <f t="shared" si="877"/>
        <v>0</v>
      </c>
      <c r="FZ374" s="764">
        <f t="shared" si="877"/>
        <v>0</v>
      </c>
      <c r="GA374" s="764">
        <f t="shared" si="877"/>
        <v>0</v>
      </c>
      <c r="GB374" s="764">
        <f t="shared" si="877"/>
        <v>0</v>
      </c>
      <c r="GC374" s="764">
        <f t="shared" si="877"/>
        <v>0</v>
      </c>
      <c r="GD374" s="764">
        <f t="shared" si="878"/>
        <v>0</v>
      </c>
      <c r="GE374" s="764">
        <f t="shared" si="878"/>
        <v>0</v>
      </c>
      <c r="GF374" s="764">
        <f t="shared" si="878"/>
        <v>0</v>
      </c>
      <c r="GG374" s="764">
        <f t="shared" si="878"/>
        <v>0</v>
      </c>
      <c r="GH374" s="764">
        <f t="shared" si="878"/>
        <v>0</v>
      </c>
      <c r="GI374" s="764">
        <f t="shared" si="878"/>
        <v>0</v>
      </c>
      <c r="GJ374" s="764">
        <f t="shared" si="878"/>
        <v>0</v>
      </c>
      <c r="GK374" s="764">
        <f t="shared" si="878"/>
        <v>0</v>
      </c>
      <c r="GL374" s="764">
        <f t="shared" si="878"/>
        <v>0</v>
      </c>
      <c r="GM374" s="764">
        <f t="shared" si="878"/>
        <v>0</v>
      </c>
      <c r="GN374" s="764">
        <f t="shared" si="879"/>
        <v>0</v>
      </c>
      <c r="GO374" s="764">
        <f t="shared" si="879"/>
        <v>0</v>
      </c>
      <c r="GP374" s="764">
        <f t="shared" si="879"/>
        <v>0</v>
      </c>
      <c r="GQ374" s="764">
        <f t="shared" si="879"/>
        <v>0</v>
      </c>
      <c r="GR374" s="764">
        <f t="shared" si="879"/>
        <v>0</v>
      </c>
      <c r="GS374" s="764">
        <f t="shared" si="879"/>
        <v>0</v>
      </c>
      <c r="GT374" s="764">
        <f t="shared" si="879"/>
        <v>0</v>
      </c>
      <c r="GU374" s="764">
        <f t="shared" si="879"/>
        <v>0</v>
      </c>
      <c r="GV374" s="764">
        <f t="shared" si="879"/>
        <v>0</v>
      </c>
      <c r="GW374" s="764">
        <f t="shared" si="879"/>
        <v>0</v>
      </c>
      <c r="GX374" s="764">
        <f t="shared" si="880"/>
        <v>0</v>
      </c>
      <c r="GY374" s="764">
        <f t="shared" si="880"/>
        <v>0</v>
      </c>
      <c r="GZ374" s="764">
        <f t="shared" si="880"/>
        <v>0</v>
      </c>
      <c r="HA374" s="764">
        <f t="shared" si="880"/>
        <v>0</v>
      </c>
      <c r="HB374" s="764">
        <f t="shared" si="880"/>
        <v>0</v>
      </c>
      <c r="HC374" s="764">
        <f t="shared" si="880"/>
        <v>0</v>
      </c>
      <c r="HD374" s="764">
        <f t="shared" si="880"/>
        <v>0</v>
      </c>
      <c r="HE374" s="764">
        <f t="shared" si="880"/>
        <v>0</v>
      </c>
      <c r="HF374" s="764">
        <f t="shared" si="880"/>
        <v>0</v>
      </c>
      <c r="HG374" s="764">
        <f t="shared" si="880"/>
        <v>0</v>
      </c>
      <c r="HH374" s="764">
        <f t="shared" si="881"/>
        <v>0</v>
      </c>
      <c r="HI374" s="764">
        <f t="shared" si="881"/>
        <v>0</v>
      </c>
      <c r="HJ374" s="764">
        <f t="shared" si="881"/>
        <v>0</v>
      </c>
      <c r="HK374" s="764">
        <f t="shared" si="881"/>
        <v>0</v>
      </c>
      <c r="HL374" s="764">
        <f t="shared" si="881"/>
        <v>0</v>
      </c>
      <c r="HM374" s="764">
        <f t="shared" si="881"/>
        <v>0</v>
      </c>
      <c r="HN374" s="764">
        <f t="shared" si="881"/>
        <v>0</v>
      </c>
      <c r="HO374" s="764">
        <f t="shared" si="881"/>
        <v>0</v>
      </c>
      <c r="HP374" s="764">
        <f t="shared" si="881"/>
        <v>0</v>
      </c>
      <c r="HQ374" s="764">
        <f t="shared" si="881"/>
        <v>0</v>
      </c>
      <c r="HR374" s="764">
        <f t="shared" si="882"/>
        <v>0</v>
      </c>
      <c r="HS374" s="764">
        <f t="shared" si="882"/>
        <v>0</v>
      </c>
      <c r="HT374" s="764">
        <f t="shared" si="882"/>
        <v>0</v>
      </c>
      <c r="HU374" s="764">
        <f t="shared" si="882"/>
        <v>0</v>
      </c>
      <c r="HV374" s="764">
        <f t="shared" si="882"/>
        <v>0</v>
      </c>
      <c r="HW374" s="764">
        <f t="shared" si="882"/>
        <v>0</v>
      </c>
      <c r="HX374" s="764">
        <f t="shared" si="882"/>
        <v>0</v>
      </c>
      <c r="HY374" s="764">
        <f t="shared" si="882"/>
        <v>0</v>
      </c>
      <c r="HZ374" s="764">
        <f t="shared" si="882"/>
        <v>0</v>
      </c>
      <c r="IA374" s="764">
        <f t="shared" si="882"/>
        <v>0</v>
      </c>
      <c r="IB374" s="764">
        <f t="shared" si="883"/>
        <v>0</v>
      </c>
      <c r="IC374" s="764">
        <f t="shared" si="883"/>
        <v>0</v>
      </c>
      <c r="ID374" s="764">
        <f t="shared" si="883"/>
        <v>0</v>
      </c>
      <c r="IE374" s="764">
        <f t="shared" si="883"/>
        <v>0</v>
      </c>
      <c r="IF374" s="764">
        <f t="shared" si="883"/>
        <v>0</v>
      </c>
      <c r="IG374" s="764">
        <f t="shared" si="883"/>
        <v>0</v>
      </c>
      <c r="IH374" s="764">
        <f t="shared" si="883"/>
        <v>0</v>
      </c>
      <c r="II374" s="764">
        <f t="shared" si="883"/>
        <v>0</v>
      </c>
      <c r="IJ374" s="764">
        <f t="shared" si="883"/>
        <v>0</v>
      </c>
      <c r="IK374" s="764">
        <f t="shared" si="883"/>
        <v>0</v>
      </c>
      <c r="IL374" s="764">
        <f t="shared" si="884"/>
        <v>0</v>
      </c>
      <c r="IM374" s="764">
        <f t="shared" si="884"/>
        <v>0</v>
      </c>
      <c r="IN374" s="764">
        <f t="shared" si="884"/>
        <v>0</v>
      </c>
      <c r="IO374" s="764">
        <f t="shared" si="884"/>
        <v>0</v>
      </c>
      <c r="IP374" s="764">
        <f t="shared" si="884"/>
        <v>0</v>
      </c>
      <c r="IQ374" s="764">
        <f t="shared" si="884"/>
        <v>0</v>
      </c>
      <c r="IR374" s="764">
        <f t="shared" si="884"/>
        <v>0</v>
      </c>
      <c r="IS374" s="764">
        <f t="shared" si="884"/>
        <v>0</v>
      </c>
      <c r="IT374" s="764">
        <f t="shared" si="884"/>
        <v>0</v>
      </c>
      <c r="IU374" s="764">
        <f t="shared" si="884"/>
        <v>0</v>
      </c>
      <c r="IV374" s="764">
        <f t="shared" si="884"/>
        <v>0</v>
      </c>
      <c r="IW374" s="764">
        <f t="shared" si="884"/>
        <v>0</v>
      </c>
      <c r="IX374" s="764">
        <f t="shared" si="884"/>
        <v>0</v>
      </c>
      <c r="IY374" s="764">
        <f t="shared" si="884"/>
        <v>0</v>
      </c>
      <c r="IZ374" s="764">
        <f t="shared" si="884"/>
        <v>0</v>
      </c>
      <c r="JA374" s="764">
        <f t="shared" si="884"/>
        <v>0</v>
      </c>
      <c r="JB374" s="764">
        <f t="shared" si="884"/>
        <v>0</v>
      </c>
      <c r="JC374" s="764">
        <f t="shared" si="884"/>
        <v>0</v>
      </c>
      <c r="JD374" s="764">
        <f t="shared" si="887"/>
        <v>0</v>
      </c>
      <c r="JE374" s="764">
        <f t="shared" si="887"/>
        <v>0</v>
      </c>
      <c r="JF374" s="764">
        <f t="shared" si="887"/>
        <v>0</v>
      </c>
      <c r="JG374" s="764">
        <f t="shared" si="887"/>
        <v>0</v>
      </c>
      <c r="JH374" s="764">
        <f t="shared" si="887"/>
        <v>0</v>
      </c>
      <c r="JI374" s="764">
        <f t="shared" si="887"/>
        <v>0</v>
      </c>
      <c r="JJ374" s="764">
        <f t="shared" si="887"/>
        <v>0</v>
      </c>
      <c r="JK374" s="764">
        <f t="shared" si="887"/>
        <v>0</v>
      </c>
      <c r="JL374" s="764">
        <f t="shared" si="887"/>
        <v>0</v>
      </c>
      <c r="JM374" s="764">
        <f t="shared" si="887"/>
        <v>0</v>
      </c>
      <c r="JN374" s="764">
        <f t="shared" si="887"/>
        <v>0</v>
      </c>
      <c r="JO374" s="764">
        <f t="shared" si="887"/>
        <v>0</v>
      </c>
      <c r="JP374" s="764">
        <f t="shared" si="884"/>
        <v>0</v>
      </c>
      <c r="JQ374" s="764">
        <f t="shared" si="789"/>
        <v>0</v>
      </c>
      <c r="JR374" s="764">
        <f t="shared" si="789"/>
        <v>0</v>
      </c>
      <c r="JS374" s="764">
        <f t="shared" si="884"/>
        <v>0</v>
      </c>
      <c r="JT374" s="765">
        <f t="shared" si="790"/>
        <v>0</v>
      </c>
      <c r="JU374" s="229">
        <f t="shared" si="791"/>
        <v>0</v>
      </c>
    </row>
    <row r="375" spans="1:281" ht="12.75" customHeight="1">
      <c r="A375" s="57"/>
      <c r="B375" s="52"/>
      <c r="C375" s="52"/>
      <c r="D375" s="62"/>
      <c r="E375" s="743" t="str">
        <f t="shared" si="768"/>
        <v xml:space="preserve"> </v>
      </c>
      <c r="F375" s="56"/>
      <c r="G375" s="228"/>
      <c r="H375" s="744">
        <f>SUMIF(Ajuste!$C$8:$C$483,$B$6:$B$499,Ajuste!$E$8:$E$483)</f>
        <v>0</v>
      </c>
      <c r="I375" s="744">
        <f>SUMIF(Ajuste!$C$8:$C$483,$B$6:$B$499,Ajuste!$F$8:$F$483)</f>
        <v>0</v>
      </c>
      <c r="J375" s="229">
        <f t="shared" si="792"/>
        <v>0</v>
      </c>
      <c r="K375" s="764">
        <f t="shared" ref="K375:BM384" si="888">IF($D375=K$5,$J375,0)</f>
        <v>0</v>
      </c>
      <c r="L375" s="764">
        <f t="shared" si="888"/>
        <v>0</v>
      </c>
      <c r="M375" s="764">
        <f t="shared" si="888"/>
        <v>0</v>
      </c>
      <c r="N375" s="764">
        <f t="shared" si="888"/>
        <v>0</v>
      </c>
      <c r="O375" s="764">
        <f t="shared" si="888"/>
        <v>0</v>
      </c>
      <c r="P375" s="764">
        <f t="shared" si="888"/>
        <v>0</v>
      </c>
      <c r="Q375" s="764">
        <f t="shared" si="888"/>
        <v>0</v>
      </c>
      <c r="R375" s="764">
        <f t="shared" si="888"/>
        <v>0</v>
      </c>
      <c r="S375" s="764">
        <f t="shared" si="888"/>
        <v>0</v>
      </c>
      <c r="T375" s="764">
        <f t="shared" si="888"/>
        <v>0</v>
      </c>
      <c r="U375" s="764">
        <f t="shared" si="888"/>
        <v>0</v>
      </c>
      <c r="V375" s="764">
        <f t="shared" si="888"/>
        <v>0</v>
      </c>
      <c r="W375" s="764">
        <f t="shared" si="888"/>
        <v>0</v>
      </c>
      <c r="X375" s="764">
        <f t="shared" si="888"/>
        <v>0</v>
      </c>
      <c r="Y375" s="764">
        <f t="shared" si="888"/>
        <v>0</v>
      </c>
      <c r="Z375" s="764">
        <f t="shared" si="888"/>
        <v>0</v>
      </c>
      <c r="AA375" s="764">
        <f t="shared" si="888"/>
        <v>0</v>
      </c>
      <c r="AB375" s="764">
        <f t="shared" si="888"/>
        <v>0</v>
      </c>
      <c r="AC375" s="764">
        <f t="shared" si="888"/>
        <v>0</v>
      </c>
      <c r="AD375" s="764">
        <f t="shared" si="888"/>
        <v>0</v>
      </c>
      <c r="AE375" s="764">
        <f t="shared" si="888"/>
        <v>0</v>
      </c>
      <c r="AF375" s="764">
        <f t="shared" si="888"/>
        <v>0</v>
      </c>
      <c r="AG375" s="764">
        <f t="shared" si="888"/>
        <v>0</v>
      </c>
      <c r="AH375" s="764">
        <f t="shared" si="888"/>
        <v>0</v>
      </c>
      <c r="AI375" s="764">
        <f t="shared" si="888"/>
        <v>0</v>
      </c>
      <c r="AJ375" s="764">
        <f t="shared" si="888"/>
        <v>0</v>
      </c>
      <c r="AK375" s="764">
        <f t="shared" si="888"/>
        <v>0</v>
      </c>
      <c r="AL375" s="764">
        <f t="shared" si="888"/>
        <v>0</v>
      </c>
      <c r="AM375" s="764">
        <f t="shared" si="888"/>
        <v>0</v>
      </c>
      <c r="AN375" s="764">
        <f t="shared" si="888"/>
        <v>0</v>
      </c>
      <c r="AO375" s="764">
        <f t="shared" si="888"/>
        <v>0</v>
      </c>
      <c r="AP375" s="764">
        <f t="shared" si="888"/>
        <v>0</v>
      </c>
      <c r="AQ375" s="764">
        <f t="shared" si="888"/>
        <v>0</v>
      </c>
      <c r="AR375" s="764">
        <f t="shared" si="888"/>
        <v>0</v>
      </c>
      <c r="AS375" s="764">
        <f t="shared" si="888"/>
        <v>0</v>
      </c>
      <c r="AT375" s="764">
        <f t="shared" si="888"/>
        <v>0</v>
      </c>
      <c r="AU375" s="764">
        <f t="shared" si="888"/>
        <v>0</v>
      </c>
      <c r="AV375" s="764">
        <f t="shared" si="888"/>
        <v>0</v>
      </c>
      <c r="AW375" s="764">
        <f t="shared" si="888"/>
        <v>0</v>
      </c>
      <c r="AX375" s="764">
        <f t="shared" si="888"/>
        <v>0</v>
      </c>
      <c r="AY375" s="764">
        <f t="shared" si="888"/>
        <v>0</v>
      </c>
      <c r="AZ375" s="764">
        <f t="shared" si="888"/>
        <v>0</v>
      </c>
      <c r="BA375" s="764">
        <f t="shared" si="888"/>
        <v>0</v>
      </c>
      <c r="BB375" s="764">
        <f t="shared" si="888"/>
        <v>0</v>
      </c>
      <c r="BC375" s="764">
        <f t="shared" si="888"/>
        <v>0</v>
      </c>
      <c r="BD375" s="764">
        <f t="shared" si="888"/>
        <v>0</v>
      </c>
      <c r="BE375" s="764">
        <f t="shared" si="888"/>
        <v>0</v>
      </c>
      <c r="BF375" s="764">
        <f t="shared" si="888"/>
        <v>0</v>
      </c>
      <c r="BG375" s="764">
        <f t="shared" si="888"/>
        <v>0</v>
      </c>
      <c r="BH375" s="764">
        <f t="shared" si="888"/>
        <v>0</v>
      </c>
      <c r="BI375" s="764">
        <f t="shared" si="888"/>
        <v>0</v>
      </c>
      <c r="BJ375" s="764">
        <f t="shared" si="888"/>
        <v>0</v>
      </c>
      <c r="BK375" s="764">
        <f t="shared" si="888"/>
        <v>0</v>
      </c>
      <c r="BL375" s="764">
        <f t="shared" si="888"/>
        <v>0</v>
      </c>
      <c r="BM375" s="764">
        <f t="shared" si="888"/>
        <v>0</v>
      </c>
      <c r="BN375" s="764">
        <f t="shared" ref="BN375:BW384" si="889">IF($D375=BN$5,$J375,0)</f>
        <v>0</v>
      </c>
      <c r="BO375" s="764">
        <f t="shared" si="889"/>
        <v>0</v>
      </c>
      <c r="BP375" s="764">
        <f t="shared" si="889"/>
        <v>0</v>
      </c>
      <c r="BQ375" s="764">
        <f t="shared" si="889"/>
        <v>0</v>
      </c>
      <c r="BR375" s="764">
        <f t="shared" si="889"/>
        <v>0</v>
      </c>
      <c r="BS375" s="764">
        <f t="shared" si="889"/>
        <v>0</v>
      </c>
      <c r="BT375" s="764">
        <f t="shared" si="889"/>
        <v>0</v>
      </c>
      <c r="BU375" s="764">
        <f t="shared" si="889"/>
        <v>0</v>
      </c>
      <c r="BV375" s="764">
        <f t="shared" si="889"/>
        <v>0</v>
      </c>
      <c r="BW375" s="764">
        <f t="shared" si="889"/>
        <v>0</v>
      </c>
      <c r="BX375" s="764">
        <f t="shared" ref="BX375:CG384" si="890">IF($D375=BX$5,$J375,0)</f>
        <v>0</v>
      </c>
      <c r="BY375" s="764">
        <f t="shared" si="890"/>
        <v>0</v>
      </c>
      <c r="BZ375" s="764">
        <f t="shared" si="890"/>
        <v>0</v>
      </c>
      <c r="CA375" s="764">
        <f t="shared" si="890"/>
        <v>0</v>
      </c>
      <c r="CB375" s="764">
        <f t="shared" si="890"/>
        <v>0</v>
      </c>
      <c r="CC375" s="764">
        <f t="shared" si="890"/>
        <v>0</v>
      </c>
      <c r="CD375" s="764">
        <f t="shared" si="890"/>
        <v>0</v>
      </c>
      <c r="CE375" s="764">
        <f t="shared" si="890"/>
        <v>0</v>
      </c>
      <c r="CF375" s="764">
        <f t="shared" si="890"/>
        <v>0</v>
      </c>
      <c r="CG375" s="764">
        <f t="shared" si="890"/>
        <v>0</v>
      </c>
      <c r="CH375" s="764">
        <f t="shared" ref="CH375:CQ384" si="891">IF($D375=CH$5,$J375,0)</f>
        <v>0</v>
      </c>
      <c r="CI375" s="764">
        <f t="shared" si="891"/>
        <v>0</v>
      </c>
      <c r="CJ375" s="764">
        <f t="shared" si="891"/>
        <v>0</v>
      </c>
      <c r="CK375" s="764">
        <f t="shared" si="891"/>
        <v>0</v>
      </c>
      <c r="CL375" s="764">
        <f t="shared" si="891"/>
        <v>0</v>
      </c>
      <c r="CM375" s="764">
        <f t="shared" si="891"/>
        <v>0</v>
      </c>
      <c r="CN375" s="764">
        <f t="shared" si="891"/>
        <v>0</v>
      </c>
      <c r="CO375" s="764">
        <f t="shared" si="891"/>
        <v>0</v>
      </c>
      <c r="CP375" s="764">
        <f t="shared" si="891"/>
        <v>0</v>
      </c>
      <c r="CQ375" s="764">
        <f t="shared" si="891"/>
        <v>0</v>
      </c>
      <c r="CR375" s="764">
        <f t="shared" ref="CR375:DA384" si="892">IF($D375=CR$5,$J375,0)</f>
        <v>0</v>
      </c>
      <c r="CS375" s="764">
        <f t="shared" si="892"/>
        <v>0</v>
      </c>
      <c r="CT375" s="764">
        <f t="shared" si="892"/>
        <v>0</v>
      </c>
      <c r="CU375" s="764">
        <f t="shared" si="892"/>
        <v>0</v>
      </c>
      <c r="CV375" s="764">
        <f t="shared" si="892"/>
        <v>0</v>
      </c>
      <c r="CW375" s="764">
        <f t="shared" si="892"/>
        <v>0</v>
      </c>
      <c r="CX375" s="764">
        <f t="shared" si="892"/>
        <v>0</v>
      </c>
      <c r="CY375" s="764">
        <f t="shared" si="892"/>
        <v>0</v>
      </c>
      <c r="CZ375" s="764">
        <f t="shared" si="892"/>
        <v>0</v>
      </c>
      <c r="DA375" s="764">
        <f t="shared" si="892"/>
        <v>0</v>
      </c>
      <c r="DB375" s="764">
        <f t="shared" ref="DB375:DK384" si="893">IF($D375=DB$5,$J375,0)</f>
        <v>0</v>
      </c>
      <c r="DC375" s="764">
        <f t="shared" si="893"/>
        <v>0</v>
      </c>
      <c r="DD375" s="764">
        <f t="shared" si="893"/>
        <v>0</v>
      </c>
      <c r="DE375" s="764">
        <f t="shared" si="893"/>
        <v>0</v>
      </c>
      <c r="DF375" s="764">
        <f t="shared" si="893"/>
        <v>0</v>
      </c>
      <c r="DG375" s="764">
        <f t="shared" si="893"/>
        <v>0</v>
      </c>
      <c r="DH375" s="764">
        <f t="shared" si="893"/>
        <v>0</v>
      </c>
      <c r="DI375" s="764">
        <f t="shared" si="893"/>
        <v>0</v>
      </c>
      <c r="DJ375" s="764">
        <f t="shared" si="893"/>
        <v>0</v>
      </c>
      <c r="DK375" s="764">
        <f t="shared" si="893"/>
        <v>0</v>
      </c>
      <c r="DL375" s="764">
        <f t="shared" ref="DL375:DU384" si="894">IF($D375=DL$5,$J375,0)</f>
        <v>0</v>
      </c>
      <c r="DM375" s="764">
        <f t="shared" si="894"/>
        <v>0</v>
      </c>
      <c r="DN375" s="764">
        <f t="shared" si="894"/>
        <v>0</v>
      </c>
      <c r="DO375" s="764">
        <f t="shared" si="894"/>
        <v>0</v>
      </c>
      <c r="DP375" s="764">
        <f t="shared" si="894"/>
        <v>0</v>
      </c>
      <c r="DQ375" s="764">
        <f t="shared" si="894"/>
        <v>0</v>
      </c>
      <c r="DR375" s="764">
        <f t="shared" si="894"/>
        <v>0</v>
      </c>
      <c r="DS375" s="764">
        <f t="shared" si="894"/>
        <v>0</v>
      </c>
      <c r="DT375" s="764">
        <f t="shared" si="894"/>
        <v>0</v>
      </c>
      <c r="DU375" s="764">
        <f t="shared" si="894"/>
        <v>0</v>
      </c>
      <c r="DV375" s="764">
        <f t="shared" ref="DV375:EE384" si="895">IF($D375=DV$5,$J375,0)</f>
        <v>0</v>
      </c>
      <c r="DW375" s="764">
        <f t="shared" si="895"/>
        <v>0</v>
      </c>
      <c r="DX375" s="764">
        <f t="shared" si="895"/>
        <v>0</v>
      </c>
      <c r="DY375" s="764">
        <f t="shared" si="895"/>
        <v>0</v>
      </c>
      <c r="DZ375" s="764">
        <f t="shared" si="895"/>
        <v>0</v>
      </c>
      <c r="EA375" s="764">
        <f t="shared" si="895"/>
        <v>0</v>
      </c>
      <c r="EB375" s="764">
        <f t="shared" si="895"/>
        <v>0</v>
      </c>
      <c r="EC375" s="764">
        <f t="shared" si="895"/>
        <v>0</v>
      </c>
      <c r="ED375" s="764">
        <f t="shared" si="895"/>
        <v>0</v>
      </c>
      <c r="EE375" s="764">
        <f t="shared" si="895"/>
        <v>0</v>
      </c>
      <c r="EF375" s="764">
        <f t="shared" ref="EF375:EO384" si="896">IF($D375=EF$5,$J375,0)</f>
        <v>0</v>
      </c>
      <c r="EG375" s="764">
        <f t="shared" si="896"/>
        <v>0</v>
      </c>
      <c r="EH375" s="764">
        <f t="shared" si="896"/>
        <v>0</v>
      </c>
      <c r="EI375" s="764">
        <f t="shared" si="896"/>
        <v>0</v>
      </c>
      <c r="EJ375" s="764">
        <f t="shared" si="896"/>
        <v>0</v>
      </c>
      <c r="EK375" s="764">
        <f t="shared" si="896"/>
        <v>0</v>
      </c>
      <c r="EL375" s="764">
        <f t="shared" si="896"/>
        <v>0</v>
      </c>
      <c r="EM375" s="764">
        <f t="shared" si="896"/>
        <v>0</v>
      </c>
      <c r="EN375" s="764">
        <f t="shared" si="896"/>
        <v>0</v>
      </c>
      <c r="EO375" s="764">
        <f t="shared" si="896"/>
        <v>0</v>
      </c>
      <c r="EP375" s="764">
        <f t="shared" ref="EP375:EY384" si="897">IF($D375=EP$5,$J375,0)</f>
        <v>0</v>
      </c>
      <c r="EQ375" s="764">
        <f t="shared" si="897"/>
        <v>0</v>
      </c>
      <c r="ER375" s="764">
        <f t="shared" si="897"/>
        <v>0</v>
      </c>
      <c r="ES375" s="764">
        <f t="shared" si="897"/>
        <v>0</v>
      </c>
      <c r="ET375" s="764">
        <f t="shared" si="897"/>
        <v>0</v>
      </c>
      <c r="EU375" s="764">
        <f t="shared" si="897"/>
        <v>0</v>
      </c>
      <c r="EV375" s="764">
        <f t="shared" si="897"/>
        <v>0</v>
      </c>
      <c r="EW375" s="764">
        <f t="shared" si="897"/>
        <v>0</v>
      </c>
      <c r="EX375" s="764">
        <f t="shared" si="897"/>
        <v>0</v>
      </c>
      <c r="EY375" s="764">
        <f t="shared" si="897"/>
        <v>0</v>
      </c>
      <c r="EZ375" s="764">
        <f t="shared" ref="EZ375:FI384" si="898">IF($D375=EZ$5,$J375,0)</f>
        <v>0</v>
      </c>
      <c r="FA375" s="764">
        <f t="shared" si="898"/>
        <v>0</v>
      </c>
      <c r="FB375" s="764">
        <f t="shared" si="898"/>
        <v>0</v>
      </c>
      <c r="FC375" s="764">
        <f t="shared" si="898"/>
        <v>0</v>
      </c>
      <c r="FD375" s="764">
        <f t="shared" si="898"/>
        <v>0</v>
      </c>
      <c r="FE375" s="764">
        <f t="shared" si="898"/>
        <v>0</v>
      </c>
      <c r="FF375" s="764">
        <f t="shared" si="898"/>
        <v>0</v>
      </c>
      <c r="FG375" s="764">
        <f t="shared" si="898"/>
        <v>0</v>
      </c>
      <c r="FH375" s="764">
        <f t="shared" si="898"/>
        <v>0</v>
      </c>
      <c r="FI375" s="764">
        <f t="shared" si="898"/>
        <v>0</v>
      </c>
      <c r="FJ375" s="764">
        <f t="shared" ref="FJ375:FS384" si="899">IF($D375=FJ$5,$J375,0)</f>
        <v>0</v>
      </c>
      <c r="FK375" s="764">
        <f t="shared" si="899"/>
        <v>0</v>
      </c>
      <c r="FL375" s="764">
        <f t="shared" si="899"/>
        <v>0</v>
      </c>
      <c r="FM375" s="764">
        <f t="shared" si="899"/>
        <v>0</v>
      </c>
      <c r="FN375" s="764">
        <f t="shared" si="899"/>
        <v>0</v>
      </c>
      <c r="FO375" s="764">
        <f t="shared" si="899"/>
        <v>0</v>
      </c>
      <c r="FP375" s="764">
        <f t="shared" si="899"/>
        <v>0</v>
      </c>
      <c r="FQ375" s="764">
        <f t="shared" si="899"/>
        <v>0</v>
      </c>
      <c r="FR375" s="764">
        <f t="shared" si="899"/>
        <v>0</v>
      </c>
      <c r="FS375" s="764">
        <f t="shared" si="899"/>
        <v>0</v>
      </c>
      <c r="FT375" s="764">
        <f t="shared" ref="FT375:GC384" si="900">IF($D375=FT$5,$J375,0)</f>
        <v>0</v>
      </c>
      <c r="FU375" s="764">
        <f t="shared" si="900"/>
        <v>0</v>
      </c>
      <c r="FV375" s="764">
        <f t="shared" si="900"/>
        <v>0</v>
      </c>
      <c r="FW375" s="764">
        <f t="shared" si="900"/>
        <v>0</v>
      </c>
      <c r="FX375" s="764">
        <f t="shared" si="900"/>
        <v>0</v>
      </c>
      <c r="FY375" s="764">
        <f t="shared" si="900"/>
        <v>0</v>
      </c>
      <c r="FZ375" s="764">
        <f t="shared" si="900"/>
        <v>0</v>
      </c>
      <c r="GA375" s="764">
        <f t="shared" si="900"/>
        <v>0</v>
      </c>
      <c r="GB375" s="764">
        <f t="shared" si="900"/>
        <v>0</v>
      </c>
      <c r="GC375" s="764">
        <f t="shared" si="900"/>
        <v>0</v>
      </c>
      <c r="GD375" s="764">
        <f t="shared" ref="GD375:GM384" si="901">IF($D375=GD$5,$J375,0)</f>
        <v>0</v>
      </c>
      <c r="GE375" s="764">
        <f t="shared" si="901"/>
        <v>0</v>
      </c>
      <c r="GF375" s="764">
        <f t="shared" si="901"/>
        <v>0</v>
      </c>
      <c r="GG375" s="764">
        <f t="shared" si="901"/>
        <v>0</v>
      </c>
      <c r="GH375" s="764">
        <f t="shared" si="901"/>
        <v>0</v>
      </c>
      <c r="GI375" s="764">
        <f t="shared" si="901"/>
        <v>0</v>
      </c>
      <c r="GJ375" s="764">
        <f t="shared" si="901"/>
        <v>0</v>
      </c>
      <c r="GK375" s="764">
        <f t="shared" si="901"/>
        <v>0</v>
      </c>
      <c r="GL375" s="764">
        <f t="shared" si="901"/>
        <v>0</v>
      </c>
      <c r="GM375" s="764">
        <f t="shared" si="901"/>
        <v>0</v>
      </c>
      <c r="GN375" s="764">
        <f t="shared" ref="GN375:GW384" si="902">IF($D375=GN$5,$J375,0)</f>
        <v>0</v>
      </c>
      <c r="GO375" s="764">
        <f t="shared" si="902"/>
        <v>0</v>
      </c>
      <c r="GP375" s="764">
        <f t="shared" si="902"/>
        <v>0</v>
      </c>
      <c r="GQ375" s="764">
        <f t="shared" si="902"/>
        <v>0</v>
      </c>
      <c r="GR375" s="764">
        <f t="shared" si="902"/>
        <v>0</v>
      </c>
      <c r="GS375" s="764">
        <f t="shared" si="902"/>
        <v>0</v>
      </c>
      <c r="GT375" s="764">
        <f t="shared" si="902"/>
        <v>0</v>
      </c>
      <c r="GU375" s="764">
        <f t="shared" si="902"/>
        <v>0</v>
      </c>
      <c r="GV375" s="764">
        <f t="shared" si="902"/>
        <v>0</v>
      </c>
      <c r="GW375" s="764">
        <f t="shared" si="902"/>
        <v>0</v>
      </c>
      <c r="GX375" s="764">
        <f t="shared" ref="GX375:HG384" si="903">IF($D375=GX$5,$J375,0)</f>
        <v>0</v>
      </c>
      <c r="GY375" s="764">
        <f t="shared" si="903"/>
        <v>0</v>
      </c>
      <c r="GZ375" s="764">
        <f t="shared" si="903"/>
        <v>0</v>
      </c>
      <c r="HA375" s="764">
        <f t="shared" si="903"/>
        <v>0</v>
      </c>
      <c r="HB375" s="764">
        <f t="shared" si="903"/>
        <v>0</v>
      </c>
      <c r="HC375" s="764">
        <f t="shared" si="903"/>
        <v>0</v>
      </c>
      <c r="HD375" s="764">
        <f t="shared" si="903"/>
        <v>0</v>
      </c>
      <c r="HE375" s="764">
        <f t="shared" si="903"/>
        <v>0</v>
      </c>
      <c r="HF375" s="764">
        <f t="shared" si="903"/>
        <v>0</v>
      </c>
      <c r="HG375" s="764">
        <f t="shared" si="903"/>
        <v>0</v>
      </c>
      <c r="HH375" s="764">
        <f t="shared" ref="HH375:HQ384" si="904">IF($D375=HH$5,$J375,0)</f>
        <v>0</v>
      </c>
      <c r="HI375" s="764">
        <f t="shared" si="904"/>
        <v>0</v>
      </c>
      <c r="HJ375" s="764">
        <f t="shared" si="904"/>
        <v>0</v>
      </c>
      <c r="HK375" s="764">
        <f t="shared" si="904"/>
        <v>0</v>
      </c>
      <c r="HL375" s="764">
        <f t="shared" si="904"/>
        <v>0</v>
      </c>
      <c r="HM375" s="764">
        <f t="shared" si="904"/>
        <v>0</v>
      </c>
      <c r="HN375" s="764">
        <f t="shared" si="904"/>
        <v>0</v>
      </c>
      <c r="HO375" s="764">
        <f t="shared" si="904"/>
        <v>0</v>
      </c>
      <c r="HP375" s="764">
        <f t="shared" si="904"/>
        <v>0</v>
      </c>
      <c r="HQ375" s="764">
        <f t="shared" si="904"/>
        <v>0</v>
      </c>
      <c r="HR375" s="764">
        <f t="shared" ref="HR375:IA384" si="905">IF($D375=HR$5,$J375,0)</f>
        <v>0</v>
      </c>
      <c r="HS375" s="764">
        <f t="shared" si="905"/>
        <v>0</v>
      </c>
      <c r="HT375" s="764">
        <f t="shared" si="905"/>
        <v>0</v>
      </c>
      <c r="HU375" s="764">
        <f t="shared" si="905"/>
        <v>0</v>
      </c>
      <c r="HV375" s="764">
        <f t="shared" si="905"/>
        <v>0</v>
      </c>
      <c r="HW375" s="764">
        <f t="shared" si="905"/>
        <v>0</v>
      </c>
      <c r="HX375" s="764">
        <f t="shared" si="905"/>
        <v>0</v>
      </c>
      <c r="HY375" s="764">
        <f t="shared" si="905"/>
        <v>0</v>
      </c>
      <c r="HZ375" s="764">
        <f t="shared" si="905"/>
        <v>0</v>
      </c>
      <c r="IA375" s="764">
        <f t="shared" si="905"/>
        <v>0</v>
      </c>
      <c r="IB375" s="764">
        <f t="shared" ref="IB375:IK384" si="906">IF($D375=IB$5,$J375,0)</f>
        <v>0</v>
      </c>
      <c r="IC375" s="764">
        <f t="shared" si="906"/>
        <v>0</v>
      </c>
      <c r="ID375" s="764">
        <f t="shared" si="906"/>
        <v>0</v>
      </c>
      <c r="IE375" s="764">
        <f t="shared" si="906"/>
        <v>0</v>
      </c>
      <c r="IF375" s="764">
        <f t="shared" si="906"/>
        <v>0</v>
      </c>
      <c r="IG375" s="764">
        <f t="shared" si="906"/>
        <v>0</v>
      </c>
      <c r="IH375" s="764">
        <f t="shared" si="906"/>
        <v>0</v>
      </c>
      <c r="II375" s="764">
        <f t="shared" si="906"/>
        <v>0</v>
      </c>
      <c r="IJ375" s="764">
        <f t="shared" si="906"/>
        <v>0</v>
      </c>
      <c r="IK375" s="764">
        <f t="shared" si="906"/>
        <v>0</v>
      </c>
      <c r="IL375" s="764">
        <f t="shared" ref="IL375:JS384" si="907">IF($D375=IL$5,$J375,0)</f>
        <v>0</v>
      </c>
      <c r="IM375" s="764">
        <f t="shared" si="907"/>
        <v>0</v>
      </c>
      <c r="IN375" s="764">
        <f t="shared" si="907"/>
        <v>0</v>
      </c>
      <c r="IO375" s="764">
        <f t="shared" si="907"/>
        <v>0</v>
      </c>
      <c r="IP375" s="764">
        <f t="shared" si="907"/>
        <v>0</v>
      </c>
      <c r="IQ375" s="764">
        <f t="shared" si="907"/>
        <v>0</v>
      </c>
      <c r="IR375" s="764">
        <f t="shared" si="907"/>
        <v>0</v>
      </c>
      <c r="IS375" s="764">
        <f t="shared" si="907"/>
        <v>0</v>
      </c>
      <c r="IT375" s="764">
        <f t="shared" si="907"/>
        <v>0</v>
      </c>
      <c r="IU375" s="764">
        <f t="shared" si="907"/>
        <v>0</v>
      </c>
      <c r="IV375" s="764">
        <f t="shared" si="907"/>
        <v>0</v>
      </c>
      <c r="IW375" s="764">
        <f t="shared" si="907"/>
        <v>0</v>
      </c>
      <c r="IX375" s="764">
        <f t="shared" si="907"/>
        <v>0</v>
      </c>
      <c r="IY375" s="764">
        <f t="shared" si="907"/>
        <v>0</v>
      </c>
      <c r="IZ375" s="764">
        <f t="shared" si="907"/>
        <v>0</v>
      </c>
      <c r="JA375" s="764">
        <f t="shared" si="907"/>
        <v>0</v>
      </c>
      <c r="JB375" s="764">
        <f t="shared" si="907"/>
        <v>0</v>
      </c>
      <c r="JC375" s="764">
        <f t="shared" si="907"/>
        <v>0</v>
      </c>
      <c r="JD375" s="764">
        <f t="shared" si="887"/>
        <v>0</v>
      </c>
      <c r="JE375" s="764">
        <f t="shared" si="887"/>
        <v>0</v>
      </c>
      <c r="JF375" s="764">
        <f t="shared" si="887"/>
        <v>0</v>
      </c>
      <c r="JG375" s="764">
        <f t="shared" si="887"/>
        <v>0</v>
      </c>
      <c r="JH375" s="764">
        <f t="shared" si="887"/>
        <v>0</v>
      </c>
      <c r="JI375" s="764">
        <f t="shared" si="887"/>
        <v>0</v>
      </c>
      <c r="JJ375" s="764">
        <f t="shared" si="887"/>
        <v>0</v>
      </c>
      <c r="JK375" s="764">
        <f t="shared" si="887"/>
        <v>0</v>
      </c>
      <c r="JL375" s="764">
        <f t="shared" si="907"/>
        <v>0</v>
      </c>
      <c r="JM375" s="764">
        <f t="shared" si="907"/>
        <v>0</v>
      </c>
      <c r="JN375" s="764">
        <f t="shared" si="907"/>
        <v>0</v>
      </c>
      <c r="JO375" s="764">
        <f t="shared" si="907"/>
        <v>0</v>
      </c>
      <c r="JP375" s="764">
        <f t="shared" si="907"/>
        <v>0</v>
      </c>
      <c r="JQ375" s="764">
        <f t="shared" si="789"/>
        <v>0</v>
      </c>
      <c r="JR375" s="764">
        <f t="shared" si="789"/>
        <v>0</v>
      </c>
      <c r="JS375" s="764">
        <f t="shared" si="907"/>
        <v>0</v>
      </c>
      <c r="JT375" s="765">
        <f t="shared" si="790"/>
        <v>0</v>
      </c>
      <c r="JU375" s="229">
        <f t="shared" si="791"/>
        <v>0</v>
      </c>
    </row>
    <row r="376" spans="1:281" ht="12.75" customHeight="1">
      <c r="A376" s="57"/>
      <c r="B376" s="52"/>
      <c r="C376" s="52"/>
      <c r="D376" s="62"/>
      <c r="E376" s="743" t="str">
        <f t="shared" si="768"/>
        <v xml:space="preserve"> </v>
      </c>
      <c r="F376" s="56"/>
      <c r="G376" s="228"/>
      <c r="H376" s="744">
        <f>SUMIF(Ajuste!$C$8:$C$483,$B$6:$B$499,Ajuste!$E$8:$E$483)</f>
        <v>0</v>
      </c>
      <c r="I376" s="744">
        <f>SUMIF(Ajuste!$C$8:$C$483,$B$6:$B$499,Ajuste!$F$8:$F$483)</f>
        <v>0</v>
      </c>
      <c r="J376" s="229">
        <f t="shared" si="792"/>
        <v>0</v>
      </c>
      <c r="K376" s="764">
        <f t="shared" si="888"/>
        <v>0</v>
      </c>
      <c r="L376" s="764">
        <f t="shared" si="888"/>
        <v>0</v>
      </c>
      <c r="M376" s="764">
        <f t="shared" si="888"/>
        <v>0</v>
      </c>
      <c r="N376" s="764">
        <f t="shared" si="888"/>
        <v>0</v>
      </c>
      <c r="O376" s="764">
        <f t="shared" si="888"/>
        <v>0</v>
      </c>
      <c r="P376" s="764">
        <f t="shared" si="888"/>
        <v>0</v>
      </c>
      <c r="Q376" s="764">
        <f t="shared" si="888"/>
        <v>0</v>
      </c>
      <c r="R376" s="764">
        <f t="shared" si="888"/>
        <v>0</v>
      </c>
      <c r="S376" s="764">
        <f t="shared" si="888"/>
        <v>0</v>
      </c>
      <c r="T376" s="764">
        <f t="shared" si="888"/>
        <v>0</v>
      </c>
      <c r="U376" s="764">
        <f t="shared" si="888"/>
        <v>0</v>
      </c>
      <c r="V376" s="764">
        <f t="shared" si="888"/>
        <v>0</v>
      </c>
      <c r="W376" s="764">
        <f t="shared" si="888"/>
        <v>0</v>
      </c>
      <c r="X376" s="764">
        <f t="shared" si="888"/>
        <v>0</v>
      </c>
      <c r="Y376" s="764">
        <f t="shared" si="888"/>
        <v>0</v>
      </c>
      <c r="Z376" s="764">
        <f t="shared" si="888"/>
        <v>0</v>
      </c>
      <c r="AA376" s="764">
        <f t="shared" si="888"/>
        <v>0</v>
      </c>
      <c r="AB376" s="764">
        <f t="shared" si="888"/>
        <v>0</v>
      </c>
      <c r="AC376" s="764">
        <f t="shared" si="888"/>
        <v>0</v>
      </c>
      <c r="AD376" s="764">
        <f t="shared" si="888"/>
        <v>0</v>
      </c>
      <c r="AE376" s="764">
        <f t="shared" si="888"/>
        <v>0</v>
      </c>
      <c r="AF376" s="764">
        <f t="shared" si="888"/>
        <v>0</v>
      </c>
      <c r="AG376" s="764">
        <f t="shared" si="888"/>
        <v>0</v>
      </c>
      <c r="AH376" s="764">
        <f t="shared" si="888"/>
        <v>0</v>
      </c>
      <c r="AI376" s="764">
        <f t="shared" si="888"/>
        <v>0</v>
      </c>
      <c r="AJ376" s="764">
        <f t="shared" si="888"/>
        <v>0</v>
      </c>
      <c r="AK376" s="764">
        <f t="shared" si="888"/>
        <v>0</v>
      </c>
      <c r="AL376" s="764">
        <f t="shared" si="888"/>
        <v>0</v>
      </c>
      <c r="AM376" s="764">
        <f t="shared" si="888"/>
        <v>0</v>
      </c>
      <c r="AN376" s="764">
        <f t="shared" si="888"/>
        <v>0</v>
      </c>
      <c r="AO376" s="764">
        <f t="shared" si="888"/>
        <v>0</v>
      </c>
      <c r="AP376" s="764">
        <f t="shared" si="888"/>
        <v>0</v>
      </c>
      <c r="AQ376" s="764">
        <f t="shared" si="888"/>
        <v>0</v>
      </c>
      <c r="AR376" s="764">
        <f t="shared" si="888"/>
        <v>0</v>
      </c>
      <c r="AS376" s="764">
        <f t="shared" si="888"/>
        <v>0</v>
      </c>
      <c r="AT376" s="764">
        <f t="shared" si="888"/>
        <v>0</v>
      </c>
      <c r="AU376" s="764">
        <f t="shared" si="888"/>
        <v>0</v>
      </c>
      <c r="AV376" s="764">
        <f t="shared" si="888"/>
        <v>0</v>
      </c>
      <c r="AW376" s="764">
        <f t="shared" si="888"/>
        <v>0</v>
      </c>
      <c r="AX376" s="764">
        <f t="shared" si="888"/>
        <v>0</v>
      </c>
      <c r="AY376" s="764">
        <f t="shared" si="888"/>
        <v>0</v>
      </c>
      <c r="AZ376" s="764">
        <f t="shared" si="888"/>
        <v>0</v>
      </c>
      <c r="BA376" s="764">
        <f t="shared" si="888"/>
        <v>0</v>
      </c>
      <c r="BB376" s="764">
        <f t="shared" si="888"/>
        <v>0</v>
      </c>
      <c r="BC376" s="764">
        <f t="shared" si="888"/>
        <v>0</v>
      </c>
      <c r="BD376" s="764">
        <f t="shared" si="888"/>
        <v>0</v>
      </c>
      <c r="BE376" s="764">
        <f t="shared" si="888"/>
        <v>0</v>
      </c>
      <c r="BF376" s="764">
        <f t="shared" si="888"/>
        <v>0</v>
      </c>
      <c r="BG376" s="764">
        <f t="shared" si="888"/>
        <v>0</v>
      </c>
      <c r="BH376" s="764">
        <f t="shared" si="888"/>
        <v>0</v>
      </c>
      <c r="BI376" s="764">
        <f t="shared" si="888"/>
        <v>0</v>
      </c>
      <c r="BJ376" s="764">
        <f t="shared" si="888"/>
        <v>0</v>
      </c>
      <c r="BK376" s="764">
        <f t="shared" si="888"/>
        <v>0</v>
      </c>
      <c r="BL376" s="764">
        <f t="shared" si="888"/>
        <v>0</v>
      </c>
      <c r="BM376" s="764">
        <f t="shared" si="888"/>
        <v>0</v>
      </c>
      <c r="BN376" s="764">
        <f t="shared" si="889"/>
        <v>0</v>
      </c>
      <c r="BO376" s="764">
        <f t="shared" si="889"/>
        <v>0</v>
      </c>
      <c r="BP376" s="764">
        <f t="shared" si="889"/>
        <v>0</v>
      </c>
      <c r="BQ376" s="764">
        <f t="shared" si="889"/>
        <v>0</v>
      </c>
      <c r="BR376" s="764">
        <f t="shared" si="889"/>
        <v>0</v>
      </c>
      <c r="BS376" s="764">
        <f t="shared" si="889"/>
        <v>0</v>
      </c>
      <c r="BT376" s="764">
        <f t="shared" si="889"/>
        <v>0</v>
      </c>
      <c r="BU376" s="764">
        <f t="shared" si="889"/>
        <v>0</v>
      </c>
      <c r="BV376" s="764">
        <f t="shared" si="889"/>
        <v>0</v>
      </c>
      <c r="BW376" s="764">
        <f t="shared" si="889"/>
        <v>0</v>
      </c>
      <c r="BX376" s="764">
        <f t="shared" si="890"/>
        <v>0</v>
      </c>
      <c r="BY376" s="764">
        <f t="shared" si="890"/>
        <v>0</v>
      </c>
      <c r="BZ376" s="764">
        <f t="shared" si="890"/>
        <v>0</v>
      </c>
      <c r="CA376" s="764">
        <f t="shared" si="890"/>
        <v>0</v>
      </c>
      <c r="CB376" s="764">
        <f t="shared" si="890"/>
        <v>0</v>
      </c>
      <c r="CC376" s="764">
        <f t="shared" si="890"/>
        <v>0</v>
      </c>
      <c r="CD376" s="764">
        <f t="shared" si="890"/>
        <v>0</v>
      </c>
      <c r="CE376" s="764">
        <f t="shared" si="890"/>
        <v>0</v>
      </c>
      <c r="CF376" s="764">
        <f t="shared" si="890"/>
        <v>0</v>
      </c>
      <c r="CG376" s="764">
        <f t="shared" si="890"/>
        <v>0</v>
      </c>
      <c r="CH376" s="764">
        <f t="shared" si="891"/>
        <v>0</v>
      </c>
      <c r="CI376" s="764">
        <f t="shared" si="891"/>
        <v>0</v>
      </c>
      <c r="CJ376" s="764">
        <f t="shared" si="891"/>
        <v>0</v>
      </c>
      <c r="CK376" s="764">
        <f t="shared" si="891"/>
        <v>0</v>
      </c>
      <c r="CL376" s="764">
        <f t="shared" si="891"/>
        <v>0</v>
      </c>
      <c r="CM376" s="764">
        <f t="shared" si="891"/>
        <v>0</v>
      </c>
      <c r="CN376" s="764">
        <f t="shared" si="891"/>
        <v>0</v>
      </c>
      <c r="CO376" s="764">
        <f t="shared" si="891"/>
        <v>0</v>
      </c>
      <c r="CP376" s="764">
        <f t="shared" si="891"/>
        <v>0</v>
      </c>
      <c r="CQ376" s="764">
        <f t="shared" si="891"/>
        <v>0</v>
      </c>
      <c r="CR376" s="764">
        <f t="shared" si="892"/>
        <v>0</v>
      </c>
      <c r="CS376" s="764">
        <f t="shared" si="892"/>
        <v>0</v>
      </c>
      <c r="CT376" s="764">
        <f t="shared" si="892"/>
        <v>0</v>
      </c>
      <c r="CU376" s="764">
        <f t="shared" si="892"/>
        <v>0</v>
      </c>
      <c r="CV376" s="764">
        <f t="shared" si="892"/>
        <v>0</v>
      </c>
      <c r="CW376" s="764">
        <f t="shared" si="892"/>
        <v>0</v>
      </c>
      <c r="CX376" s="764">
        <f t="shared" si="892"/>
        <v>0</v>
      </c>
      <c r="CY376" s="764">
        <f t="shared" si="892"/>
        <v>0</v>
      </c>
      <c r="CZ376" s="764">
        <f t="shared" si="892"/>
        <v>0</v>
      </c>
      <c r="DA376" s="764">
        <f t="shared" si="892"/>
        <v>0</v>
      </c>
      <c r="DB376" s="764">
        <f t="shared" si="893"/>
        <v>0</v>
      </c>
      <c r="DC376" s="764">
        <f t="shared" si="893"/>
        <v>0</v>
      </c>
      <c r="DD376" s="764">
        <f t="shared" si="893"/>
        <v>0</v>
      </c>
      <c r="DE376" s="764">
        <f t="shared" si="893"/>
        <v>0</v>
      </c>
      <c r="DF376" s="764">
        <f t="shared" si="893"/>
        <v>0</v>
      </c>
      <c r="DG376" s="764">
        <f t="shared" si="893"/>
        <v>0</v>
      </c>
      <c r="DH376" s="764">
        <f t="shared" si="893"/>
        <v>0</v>
      </c>
      <c r="DI376" s="764">
        <f t="shared" si="893"/>
        <v>0</v>
      </c>
      <c r="DJ376" s="764">
        <f t="shared" si="893"/>
        <v>0</v>
      </c>
      <c r="DK376" s="764">
        <f t="shared" si="893"/>
        <v>0</v>
      </c>
      <c r="DL376" s="764">
        <f t="shared" si="894"/>
        <v>0</v>
      </c>
      <c r="DM376" s="764">
        <f t="shared" si="894"/>
        <v>0</v>
      </c>
      <c r="DN376" s="764">
        <f t="shared" si="894"/>
        <v>0</v>
      </c>
      <c r="DO376" s="764">
        <f t="shared" si="894"/>
        <v>0</v>
      </c>
      <c r="DP376" s="764">
        <f t="shared" si="894"/>
        <v>0</v>
      </c>
      <c r="DQ376" s="764">
        <f t="shared" si="894"/>
        <v>0</v>
      </c>
      <c r="DR376" s="764">
        <f t="shared" si="894"/>
        <v>0</v>
      </c>
      <c r="DS376" s="764">
        <f t="shared" si="894"/>
        <v>0</v>
      </c>
      <c r="DT376" s="764">
        <f t="shared" si="894"/>
        <v>0</v>
      </c>
      <c r="DU376" s="764">
        <f t="shared" si="894"/>
        <v>0</v>
      </c>
      <c r="DV376" s="764">
        <f t="shared" si="895"/>
        <v>0</v>
      </c>
      <c r="DW376" s="764">
        <f t="shared" si="895"/>
        <v>0</v>
      </c>
      <c r="DX376" s="764">
        <f t="shared" si="895"/>
        <v>0</v>
      </c>
      <c r="DY376" s="764">
        <f t="shared" si="895"/>
        <v>0</v>
      </c>
      <c r="DZ376" s="764">
        <f t="shared" si="895"/>
        <v>0</v>
      </c>
      <c r="EA376" s="764">
        <f t="shared" si="895"/>
        <v>0</v>
      </c>
      <c r="EB376" s="764">
        <f t="shared" si="895"/>
        <v>0</v>
      </c>
      <c r="EC376" s="764">
        <f t="shared" si="895"/>
        <v>0</v>
      </c>
      <c r="ED376" s="764">
        <f t="shared" si="895"/>
        <v>0</v>
      </c>
      <c r="EE376" s="764">
        <f t="shared" si="895"/>
        <v>0</v>
      </c>
      <c r="EF376" s="764">
        <f t="shared" si="896"/>
        <v>0</v>
      </c>
      <c r="EG376" s="764">
        <f t="shared" si="896"/>
        <v>0</v>
      </c>
      <c r="EH376" s="764">
        <f t="shared" si="896"/>
        <v>0</v>
      </c>
      <c r="EI376" s="764">
        <f t="shared" si="896"/>
        <v>0</v>
      </c>
      <c r="EJ376" s="764">
        <f t="shared" si="896"/>
        <v>0</v>
      </c>
      <c r="EK376" s="764">
        <f t="shared" si="896"/>
        <v>0</v>
      </c>
      <c r="EL376" s="764">
        <f t="shared" si="896"/>
        <v>0</v>
      </c>
      <c r="EM376" s="764">
        <f t="shared" si="896"/>
        <v>0</v>
      </c>
      <c r="EN376" s="764">
        <f t="shared" si="896"/>
        <v>0</v>
      </c>
      <c r="EO376" s="764">
        <f t="shared" si="896"/>
        <v>0</v>
      </c>
      <c r="EP376" s="764">
        <f t="shared" si="897"/>
        <v>0</v>
      </c>
      <c r="EQ376" s="764">
        <f t="shared" si="897"/>
        <v>0</v>
      </c>
      <c r="ER376" s="764">
        <f t="shared" si="897"/>
        <v>0</v>
      </c>
      <c r="ES376" s="764">
        <f t="shared" si="897"/>
        <v>0</v>
      </c>
      <c r="ET376" s="764">
        <f t="shared" si="897"/>
        <v>0</v>
      </c>
      <c r="EU376" s="764">
        <f t="shared" si="897"/>
        <v>0</v>
      </c>
      <c r="EV376" s="764">
        <f t="shared" si="897"/>
        <v>0</v>
      </c>
      <c r="EW376" s="764">
        <f t="shared" si="897"/>
        <v>0</v>
      </c>
      <c r="EX376" s="764">
        <f t="shared" si="897"/>
        <v>0</v>
      </c>
      <c r="EY376" s="764">
        <f t="shared" si="897"/>
        <v>0</v>
      </c>
      <c r="EZ376" s="764">
        <f t="shared" si="898"/>
        <v>0</v>
      </c>
      <c r="FA376" s="764">
        <f t="shared" si="898"/>
        <v>0</v>
      </c>
      <c r="FB376" s="764">
        <f t="shared" si="898"/>
        <v>0</v>
      </c>
      <c r="FC376" s="764">
        <f t="shared" si="898"/>
        <v>0</v>
      </c>
      <c r="FD376" s="764">
        <f t="shared" si="898"/>
        <v>0</v>
      </c>
      <c r="FE376" s="764">
        <f t="shared" si="898"/>
        <v>0</v>
      </c>
      <c r="FF376" s="764">
        <f t="shared" si="898"/>
        <v>0</v>
      </c>
      <c r="FG376" s="764">
        <f t="shared" si="898"/>
        <v>0</v>
      </c>
      <c r="FH376" s="764">
        <f t="shared" si="898"/>
        <v>0</v>
      </c>
      <c r="FI376" s="764">
        <f t="shared" si="898"/>
        <v>0</v>
      </c>
      <c r="FJ376" s="764">
        <f t="shared" si="899"/>
        <v>0</v>
      </c>
      <c r="FK376" s="764">
        <f t="shared" si="899"/>
        <v>0</v>
      </c>
      <c r="FL376" s="764">
        <f t="shared" si="899"/>
        <v>0</v>
      </c>
      <c r="FM376" s="764">
        <f t="shared" si="899"/>
        <v>0</v>
      </c>
      <c r="FN376" s="764">
        <f t="shared" si="899"/>
        <v>0</v>
      </c>
      <c r="FO376" s="764">
        <f t="shared" si="899"/>
        <v>0</v>
      </c>
      <c r="FP376" s="764">
        <f t="shared" si="899"/>
        <v>0</v>
      </c>
      <c r="FQ376" s="764">
        <f t="shared" si="899"/>
        <v>0</v>
      </c>
      <c r="FR376" s="764">
        <f t="shared" si="899"/>
        <v>0</v>
      </c>
      <c r="FS376" s="764">
        <f t="shared" si="899"/>
        <v>0</v>
      </c>
      <c r="FT376" s="764">
        <f t="shared" si="900"/>
        <v>0</v>
      </c>
      <c r="FU376" s="764">
        <f t="shared" si="900"/>
        <v>0</v>
      </c>
      <c r="FV376" s="764">
        <f t="shared" si="900"/>
        <v>0</v>
      </c>
      <c r="FW376" s="764">
        <f t="shared" si="900"/>
        <v>0</v>
      </c>
      <c r="FX376" s="764">
        <f t="shared" si="900"/>
        <v>0</v>
      </c>
      <c r="FY376" s="764">
        <f t="shared" si="900"/>
        <v>0</v>
      </c>
      <c r="FZ376" s="764">
        <f t="shared" si="900"/>
        <v>0</v>
      </c>
      <c r="GA376" s="764">
        <f t="shared" si="900"/>
        <v>0</v>
      </c>
      <c r="GB376" s="764">
        <f t="shared" si="900"/>
        <v>0</v>
      </c>
      <c r="GC376" s="764">
        <f t="shared" si="900"/>
        <v>0</v>
      </c>
      <c r="GD376" s="764">
        <f t="shared" si="901"/>
        <v>0</v>
      </c>
      <c r="GE376" s="764">
        <f t="shared" si="901"/>
        <v>0</v>
      </c>
      <c r="GF376" s="764">
        <f t="shared" si="901"/>
        <v>0</v>
      </c>
      <c r="GG376" s="764">
        <f t="shared" si="901"/>
        <v>0</v>
      </c>
      <c r="GH376" s="764">
        <f t="shared" si="901"/>
        <v>0</v>
      </c>
      <c r="GI376" s="764">
        <f t="shared" si="901"/>
        <v>0</v>
      </c>
      <c r="GJ376" s="764">
        <f t="shared" si="901"/>
        <v>0</v>
      </c>
      <c r="GK376" s="764">
        <f t="shared" si="901"/>
        <v>0</v>
      </c>
      <c r="GL376" s="764">
        <f t="shared" si="901"/>
        <v>0</v>
      </c>
      <c r="GM376" s="764">
        <f t="shared" si="901"/>
        <v>0</v>
      </c>
      <c r="GN376" s="764">
        <f t="shared" si="902"/>
        <v>0</v>
      </c>
      <c r="GO376" s="764">
        <f t="shared" si="902"/>
        <v>0</v>
      </c>
      <c r="GP376" s="764">
        <f t="shared" si="902"/>
        <v>0</v>
      </c>
      <c r="GQ376" s="764">
        <f t="shared" si="902"/>
        <v>0</v>
      </c>
      <c r="GR376" s="764">
        <f t="shared" si="902"/>
        <v>0</v>
      </c>
      <c r="GS376" s="764">
        <f t="shared" si="902"/>
        <v>0</v>
      </c>
      <c r="GT376" s="764">
        <f t="shared" si="902"/>
        <v>0</v>
      </c>
      <c r="GU376" s="764">
        <f t="shared" si="902"/>
        <v>0</v>
      </c>
      <c r="GV376" s="764">
        <f t="shared" si="902"/>
        <v>0</v>
      </c>
      <c r="GW376" s="764">
        <f t="shared" si="902"/>
        <v>0</v>
      </c>
      <c r="GX376" s="764">
        <f t="shared" si="903"/>
        <v>0</v>
      </c>
      <c r="GY376" s="764">
        <f t="shared" si="903"/>
        <v>0</v>
      </c>
      <c r="GZ376" s="764">
        <f t="shared" si="903"/>
        <v>0</v>
      </c>
      <c r="HA376" s="764">
        <f t="shared" si="903"/>
        <v>0</v>
      </c>
      <c r="HB376" s="764">
        <f t="shared" si="903"/>
        <v>0</v>
      </c>
      <c r="HC376" s="764">
        <f t="shared" si="903"/>
        <v>0</v>
      </c>
      <c r="HD376" s="764">
        <f t="shared" si="903"/>
        <v>0</v>
      </c>
      <c r="HE376" s="764">
        <f t="shared" si="903"/>
        <v>0</v>
      </c>
      <c r="HF376" s="764">
        <f t="shared" si="903"/>
        <v>0</v>
      </c>
      <c r="HG376" s="764">
        <f t="shared" si="903"/>
        <v>0</v>
      </c>
      <c r="HH376" s="764">
        <f t="shared" si="904"/>
        <v>0</v>
      </c>
      <c r="HI376" s="764">
        <f t="shared" si="904"/>
        <v>0</v>
      </c>
      <c r="HJ376" s="764">
        <f t="shared" si="904"/>
        <v>0</v>
      </c>
      <c r="HK376" s="764">
        <f t="shared" si="904"/>
        <v>0</v>
      </c>
      <c r="HL376" s="764">
        <f t="shared" si="904"/>
        <v>0</v>
      </c>
      <c r="HM376" s="764">
        <f t="shared" si="904"/>
        <v>0</v>
      </c>
      <c r="HN376" s="764">
        <f t="shared" si="904"/>
        <v>0</v>
      </c>
      <c r="HO376" s="764">
        <f t="shared" si="904"/>
        <v>0</v>
      </c>
      <c r="HP376" s="764">
        <f t="shared" si="904"/>
        <v>0</v>
      </c>
      <c r="HQ376" s="764">
        <f t="shared" si="904"/>
        <v>0</v>
      </c>
      <c r="HR376" s="764">
        <f t="shared" si="905"/>
        <v>0</v>
      </c>
      <c r="HS376" s="764">
        <f t="shared" si="905"/>
        <v>0</v>
      </c>
      <c r="HT376" s="764">
        <f t="shared" si="905"/>
        <v>0</v>
      </c>
      <c r="HU376" s="764">
        <f t="shared" si="905"/>
        <v>0</v>
      </c>
      <c r="HV376" s="764">
        <f t="shared" si="905"/>
        <v>0</v>
      </c>
      <c r="HW376" s="764">
        <f t="shared" si="905"/>
        <v>0</v>
      </c>
      <c r="HX376" s="764">
        <f t="shared" si="905"/>
        <v>0</v>
      </c>
      <c r="HY376" s="764">
        <f t="shared" si="905"/>
        <v>0</v>
      </c>
      <c r="HZ376" s="764">
        <f t="shared" si="905"/>
        <v>0</v>
      </c>
      <c r="IA376" s="764">
        <f t="shared" si="905"/>
        <v>0</v>
      </c>
      <c r="IB376" s="764">
        <f t="shared" si="906"/>
        <v>0</v>
      </c>
      <c r="IC376" s="764">
        <f t="shared" si="906"/>
        <v>0</v>
      </c>
      <c r="ID376" s="764">
        <f t="shared" si="906"/>
        <v>0</v>
      </c>
      <c r="IE376" s="764">
        <f t="shared" si="906"/>
        <v>0</v>
      </c>
      <c r="IF376" s="764">
        <f t="shared" si="906"/>
        <v>0</v>
      </c>
      <c r="IG376" s="764">
        <f t="shared" si="906"/>
        <v>0</v>
      </c>
      <c r="IH376" s="764">
        <f t="shared" si="906"/>
        <v>0</v>
      </c>
      <c r="II376" s="764">
        <f t="shared" si="906"/>
        <v>0</v>
      </c>
      <c r="IJ376" s="764">
        <f t="shared" si="906"/>
        <v>0</v>
      </c>
      <c r="IK376" s="764">
        <f t="shared" si="906"/>
        <v>0</v>
      </c>
      <c r="IL376" s="764">
        <f t="shared" si="907"/>
        <v>0</v>
      </c>
      <c r="IM376" s="764">
        <f t="shared" si="907"/>
        <v>0</v>
      </c>
      <c r="IN376" s="764">
        <f t="shared" si="907"/>
        <v>0</v>
      </c>
      <c r="IO376" s="764">
        <f t="shared" si="907"/>
        <v>0</v>
      </c>
      <c r="IP376" s="764">
        <f t="shared" si="907"/>
        <v>0</v>
      </c>
      <c r="IQ376" s="764">
        <f t="shared" si="907"/>
        <v>0</v>
      </c>
      <c r="IR376" s="764">
        <f t="shared" si="907"/>
        <v>0</v>
      </c>
      <c r="IS376" s="764">
        <f t="shared" si="907"/>
        <v>0</v>
      </c>
      <c r="IT376" s="764">
        <f t="shared" si="907"/>
        <v>0</v>
      </c>
      <c r="IU376" s="764">
        <f t="shared" si="907"/>
        <v>0</v>
      </c>
      <c r="IV376" s="764">
        <f t="shared" si="907"/>
        <v>0</v>
      </c>
      <c r="IW376" s="764">
        <f t="shared" si="907"/>
        <v>0</v>
      </c>
      <c r="IX376" s="764">
        <f t="shared" si="907"/>
        <v>0</v>
      </c>
      <c r="IY376" s="764">
        <f t="shared" si="907"/>
        <v>0</v>
      </c>
      <c r="IZ376" s="764">
        <f t="shared" si="907"/>
        <v>0</v>
      </c>
      <c r="JA376" s="764">
        <f t="shared" si="907"/>
        <v>0</v>
      </c>
      <c r="JB376" s="764">
        <f t="shared" si="907"/>
        <v>0</v>
      </c>
      <c r="JC376" s="764">
        <f t="shared" si="907"/>
        <v>0</v>
      </c>
      <c r="JD376" s="764">
        <f t="shared" si="887"/>
        <v>0</v>
      </c>
      <c r="JE376" s="764">
        <f t="shared" si="887"/>
        <v>0</v>
      </c>
      <c r="JF376" s="764">
        <f t="shared" si="887"/>
        <v>0</v>
      </c>
      <c r="JG376" s="764">
        <f t="shared" si="887"/>
        <v>0</v>
      </c>
      <c r="JH376" s="764">
        <f t="shared" si="887"/>
        <v>0</v>
      </c>
      <c r="JI376" s="764">
        <f t="shared" si="887"/>
        <v>0</v>
      </c>
      <c r="JJ376" s="764">
        <f t="shared" si="887"/>
        <v>0</v>
      </c>
      <c r="JK376" s="764">
        <f t="shared" si="887"/>
        <v>0</v>
      </c>
      <c r="JL376" s="764">
        <f t="shared" si="907"/>
        <v>0</v>
      </c>
      <c r="JM376" s="764">
        <f t="shared" si="907"/>
        <v>0</v>
      </c>
      <c r="JN376" s="764">
        <f t="shared" si="907"/>
        <v>0</v>
      </c>
      <c r="JO376" s="764">
        <f t="shared" si="907"/>
        <v>0</v>
      </c>
      <c r="JP376" s="764">
        <f t="shared" si="907"/>
        <v>0</v>
      </c>
      <c r="JQ376" s="764">
        <f t="shared" si="789"/>
        <v>0</v>
      </c>
      <c r="JR376" s="764">
        <f t="shared" si="789"/>
        <v>0</v>
      </c>
      <c r="JS376" s="764">
        <f t="shared" si="907"/>
        <v>0</v>
      </c>
      <c r="JT376" s="765">
        <f t="shared" si="790"/>
        <v>0</v>
      </c>
      <c r="JU376" s="229">
        <f t="shared" si="791"/>
        <v>0</v>
      </c>
    </row>
    <row r="377" spans="1:281" ht="12.75" customHeight="1">
      <c r="A377" s="57"/>
      <c r="B377" s="52"/>
      <c r="C377" s="52"/>
      <c r="D377" s="62"/>
      <c r="E377" s="743" t="str">
        <f t="shared" si="768"/>
        <v xml:space="preserve"> </v>
      </c>
      <c r="F377" s="56"/>
      <c r="G377" s="228"/>
      <c r="H377" s="744">
        <f>SUMIF(Ajuste!$C$8:$C$483,$B$6:$B$499,Ajuste!$E$8:$E$483)</f>
        <v>0</v>
      </c>
      <c r="I377" s="744">
        <f>SUMIF(Ajuste!$C$8:$C$483,$B$6:$B$499,Ajuste!$F$8:$F$483)</f>
        <v>0</v>
      </c>
      <c r="J377" s="229">
        <f t="shared" si="792"/>
        <v>0</v>
      </c>
      <c r="K377" s="764">
        <f t="shared" si="888"/>
        <v>0</v>
      </c>
      <c r="L377" s="764">
        <f t="shared" si="888"/>
        <v>0</v>
      </c>
      <c r="M377" s="764">
        <f t="shared" si="888"/>
        <v>0</v>
      </c>
      <c r="N377" s="764">
        <f t="shared" si="888"/>
        <v>0</v>
      </c>
      <c r="O377" s="764">
        <f t="shared" si="888"/>
        <v>0</v>
      </c>
      <c r="P377" s="764">
        <f t="shared" si="888"/>
        <v>0</v>
      </c>
      <c r="Q377" s="764">
        <f t="shared" si="888"/>
        <v>0</v>
      </c>
      <c r="R377" s="764">
        <f t="shared" si="888"/>
        <v>0</v>
      </c>
      <c r="S377" s="764">
        <f t="shared" si="888"/>
        <v>0</v>
      </c>
      <c r="T377" s="764">
        <f t="shared" si="888"/>
        <v>0</v>
      </c>
      <c r="U377" s="764">
        <f t="shared" si="888"/>
        <v>0</v>
      </c>
      <c r="V377" s="764">
        <f t="shared" si="888"/>
        <v>0</v>
      </c>
      <c r="W377" s="764">
        <f t="shared" si="888"/>
        <v>0</v>
      </c>
      <c r="X377" s="764">
        <f t="shared" si="888"/>
        <v>0</v>
      </c>
      <c r="Y377" s="764">
        <f t="shared" si="888"/>
        <v>0</v>
      </c>
      <c r="Z377" s="764">
        <f t="shared" si="888"/>
        <v>0</v>
      </c>
      <c r="AA377" s="764">
        <f t="shared" si="888"/>
        <v>0</v>
      </c>
      <c r="AB377" s="764">
        <f t="shared" si="888"/>
        <v>0</v>
      </c>
      <c r="AC377" s="764">
        <f t="shared" si="888"/>
        <v>0</v>
      </c>
      <c r="AD377" s="764">
        <f t="shared" si="888"/>
        <v>0</v>
      </c>
      <c r="AE377" s="764">
        <f t="shared" si="888"/>
        <v>0</v>
      </c>
      <c r="AF377" s="764">
        <f t="shared" si="888"/>
        <v>0</v>
      </c>
      <c r="AG377" s="764">
        <f t="shared" si="888"/>
        <v>0</v>
      </c>
      <c r="AH377" s="764">
        <f t="shared" si="888"/>
        <v>0</v>
      </c>
      <c r="AI377" s="764">
        <f t="shared" si="888"/>
        <v>0</v>
      </c>
      <c r="AJ377" s="764">
        <f t="shared" si="888"/>
        <v>0</v>
      </c>
      <c r="AK377" s="764">
        <f t="shared" si="888"/>
        <v>0</v>
      </c>
      <c r="AL377" s="764">
        <f t="shared" si="888"/>
        <v>0</v>
      </c>
      <c r="AM377" s="764">
        <f t="shared" si="888"/>
        <v>0</v>
      </c>
      <c r="AN377" s="764">
        <f t="shared" si="888"/>
        <v>0</v>
      </c>
      <c r="AO377" s="764">
        <f t="shared" si="888"/>
        <v>0</v>
      </c>
      <c r="AP377" s="764">
        <f t="shared" si="888"/>
        <v>0</v>
      </c>
      <c r="AQ377" s="764">
        <f t="shared" si="888"/>
        <v>0</v>
      </c>
      <c r="AR377" s="764">
        <f t="shared" si="888"/>
        <v>0</v>
      </c>
      <c r="AS377" s="764">
        <f t="shared" si="888"/>
        <v>0</v>
      </c>
      <c r="AT377" s="764">
        <f t="shared" si="888"/>
        <v>0</v>
      </c>
      <c r="AU377" s="764">
        <f t="shared" si="888"/>
        <v>0</v>
      </c>
      <c r="AV377" s="764">
        <f t="shared" si="888"/>
        <v>0</v>
      </c>
      <c r="AW377" s="764">
        <f t="shared" si="888"/>
        <v>0</v>
      </c>
      <c r="AX377" s="764">
        <f t="shared" si="888"/>
        <v>0</v>
      </c>
      <c r="AY377" s="764">
        <f t="shared" si="888"/>
        <v>0</v>
      </c>
      <c r="AZ377" s="764">
        <f t="shared" si="888"/>
        <v>0</v>
      </c>
      <c r="BA377" s="764">
        <f t="shared" si="888"/>
        <v>0</v>
      </c>
      <c r="BB377" s="764">
        <f t="shared" si="888"/>
        <v>0</v>
      </c>
      <c r="BC377" s="764">
        <f t="shared" si="888"/>
        <v>0</v>
      </c>
      <c r="BD377" s="764">
        <f t="shared" si="888"/>
        <v>0</v>
      </c>
      <c r="BE377" s="764">
        <f t="shared" si="888"/>
        <v>0</v>
      </c>
      <c r="BF377" s="764">
        <f t="shared" si="888"/>
        <v>0</v>
      </c>
      <c r="BG377" s="764">
        <f t="shared" si="888"/>
        <v>0</v>
      </c>
      <c r="BH377" s="764">
        <f t="shared" si="888"/>
        <v>0</v>
      </c>
      <c r="BI377" s="764">
        <f t="shared" si="888"/>
        <v>0</v>
      </c>
      <c r="BJ377" s="764">
        <f t="shared" si="888"/>
        <v>0</v>
      </c>
      <c r="BK377" s="764">
        <f t="shared" si="888"/>
        <v>0</v>
      </c>
      <c r="BL377" s="764">
        <f t="shared" si="888"/>
        <v>0</v>
      </c>
      <c r="BM377" s="764">
        <f t="shared" si="888"/>
        <v>0</v>
      </c>
      <c r="BN377" s="764">
        <f t="shared" si="889"/>
        <v>0</v>
      </c>
      <c r="BO377" s="764">
        <f t="shared" si="889"/>
        <v>0</v>
      </c>
      <c r="BP377" s="764">
        <f t="shared" si="889"/>
        <v>0</v>
      </c>
      <c r="BQ377" s="764">
        <f t="shared" si="889"/>
        <v>0</v>
      </c>
      <c r="BR377" s="764">
        <f t="shared" si="889"/>
        <v>0</v>
      </c>
      <c r="BS377" s="764">
        <f t="shared" si="889"/>
        <v>0</v>
      </c>
      <c r="BT377" s="764">
        <f t="shared" si="889"/>
        <v>0</v>
      </c>
      <c r="BU377" s="764">
        <f t="shared" si="889"/>
        <v>0</v>
      </c>
      <c r="BV377" s="764">
        <f t="shared" si="889"/>
        <v>0</v>
      </c>
      <c r="BW377" s="764">
        <f t="shared" si="889"/>
        <v>0</v>
      </c>
      <c r="BX377" s="764">
        <f t="shared" si="890"/>
        <v>0</v>
      </c>
      <c r="BY377" s="764">
        <f t="shared" si="890"/>
        <v>0</v>
      </c>
      <c r="BZ377" s="764">
        <f t="shared" si="890"/>
        <v>0</v>
      </c>
      <c r="CA377" s="764">
        <f t="shared" si="890"/>
        <v>0</v>
      </c>
      <c r="CB377" s="764">
        <f t="shared" si="890"/>
        <v>0</v>
      </c>
      <c r="CC377" s="764">
        <f t="shared" si="890"/>
        <v>0</v>
      </c>
      <c r="CD377" s="764">
        <f t="shared" si="890"/>
        <v>0</v>
      </c>
      <c r="CE377" s="764">
        <f t="shared" si="890"/>
        <v>0</v>
      </c>
      <c r="CF377" s="764">
        <f t="shared" si="890"/>
        <v>0</v>
      </c>
      <c r="CG377" s="764">
        <f t="shared" si="890"/>
        <v>0</v>
      </c>
      <c r="CH377" s="764">
        <f t="shared" si="891"/>
        <v>0</v>
      </c>
      <c r="CI377" s="764">
        <f t="shared" si="891"/>
        <v>0</v>
      </c>
      <c r="CJ377" s="764">
        <f t="shared" si="891"/>
        <v>0</v>
      </c>
      <c r="CK377" s="764">
        <f t="shared" si="891"/>
        <v>0</v>
      </c>
      <c r="CL377" s="764">
        <f t="shared" si="891"/>
        <v>0</v>
      </c>
      <c r="CM377" s="764">
        <f t="shared" si="891"/>
        <v>0</v>
      </c>
      <c r="CN377" s="764">
        <f t="shared" si="891"/>
        <v>0</v>
      </c>
      <c r="CO377" s="764">
        <f t="shared" si="891"/>
        <v>0</v>
      </c>
      <c r="CP377" s="764">
        <f t="shared" si="891"/>
        <v>0</v>
      </c>
      <c r="CQ377" s="764">
        <f t="shared" si="891"/>
        <v>0</v>
      </c>
      <c r="CR377" s="764">
        <f t="shared" si="892"/>
        <v>0</v>
      </c>
      <c r="CS377" s="764">
        <f t="shared" si="892"/>
        <v>0</v>
      </c>
      <c r="CT377" s="764">
        <f t="shared" si="892"/>
        <v>0</v>
      </c>
      <c r="CU377" s="764">
        <f t="shared" si="892"/>
        <v>0</v>
      </c>
      <c r="CV377" s="764">
        <f t="shared" si="892"/>
        <v>0</v>
      </c>
      <c r="CW377" s="764">
        <f t="shared" si="892"/>
        <v>0</v>
      </c>
      <c r="CX377" s="764">
        <f t="shared" si="892"/>
        <v>0</v>
      </c>
      <c r="CY377" s="764">
        <f t="shared" si="892"/>
        <v>0</v>
      </c>
      <c r="CZ377" s="764">
        <f t="shared" si="892"/>
        <v>0</v>
      </c>
      <c r="DA377" s="764">
        <f t="shared" si="892"/>
        <v>0</v>
      </c>
      <c r="DB377" s="764">
        <f t="shared" si="893"/>
        <v>0</v>
      </c>
      <c r="DC377" s="764">
        <f t="shared" si="893"/>
        <v>0</v>
      </c>
      <c r="DD377" s="764">
        <f t="shared" si="893"/>
        <v>0</v>
      </c>
      <c r="DE377" s="764">
        <f t="shared" si="893"/>
        <v>0</v>
      </c>
      <c r="DF377" s="764">
        <f t="shared" si="893"/>
        <v>0</v>
      </c>
      <c r="DG377" s="764">
        <f t="shared" si="893"/>
        <v>0</v>
      </c>
      <c r="DH377" s="764">
        <f t="shared" si="893"/>
        <v>0</v>
      </c>
      <c r="DI377" s="764">
        <f t="shared" si="893"/>
        <v>0</v>
      </c>
      <c r="DJ377" s="764">
        <f t="shared" si="893"/>
        <v>0</v>
      </c>
      <c r="DK377" s="764">
        <f t="shared" si="893"/>
        <v>0</v>
      </c>
      <c r="DL377" s="764">
        <f t="shared" si="894"/>
        <v>0</v>
      </c>
      <c r="DM377" s="764">
        <f t="shared" si="894"/>
        <v>0</v>
      </c>
      <c r="DN377" s="764">
        <f t="shared" si="894"/>
        <v>0</v>
      </c>
      <c r="DO377" s="764">
        <f t="shared" si="894"/>
        <v>0</v>
      </c>
      <c r="DP377" s="764">
        <f t="shared" si="894"/>
        <v>0</v>
      </c>
      <c r="DQ377" s="764">
        <f t="shared" si="894"/>
        <v>0</v>
      </c>
      <c r="DR377" s="764">
        <f t="shared" si="894"/>
        <v>0</v>
      </c>
      <c r="DS377" s="764">
        <f t="shared" si="894"/>
        <v>0</v>
      </c>
      <c r="DT377" s="764">
        <f t="shared" si="894"/>
        <v>0</v>
      </c>
      <c r="DU377" s="764">
        <f t="shared" si="894"/>
        <v>0</v>
      </c>
      <c r="DV377" s="764">
        <f t="shared" si="895"/>
        <v>0</v>
      </c>
      <c r="DW377" s="764">
        <f t="shared" si="895"/>
        <v>0</v>
      </c>
      <c r="DX377" s="764">
        <f t="shared" si="895"/>
        <v>0</v>
      </c>
      <c r="DY377" s="764">
        <f t="shared" si="895"/>
        <v>0</v>
      </c>
      <c r="DZ377" s="764">
        <f t="shared" si="895"/>
        <v>0</v>
      </c>
      <c r="EA377" s="764">
        <f t="shared" si="895"/>
        <v>0</v>
      </c>
      <c r="EB377" s="764">
        <f t="shared" si="895"/>
        <v>0</v>
      </c>
      <c r="EC377" s="764">
        <f t="shared" si="895"/>
        <v>0</v>
      </c>
      <c r="ED377" s="764">
        <f t="shared" si="895"/>
        <v>0</v>
      </c>
      <c r="EE377" s="764">
        <f t="shared" si="895"/>
        <v>0</v>
      </c>
      <c r="EF377" s="764">
        <f t="shared" si="896"/>
        <v>0</v>
      </c>
      <c r="EG377" s="764">
        <f t="shared" si="896"/>
        <v>0</v>
      </c>
      <c r="EH377" s="764">
        <f t="shared" si="896"/>
        <v>0</v>
      </c>
      <c r="EI377" s="764">
        <f t="shared" si="896"/>
        <v>0</v>
      </c>
      <c r="EJ377" s="764">
        <f t="shared" si="896"/>
        <v>0</v>
      </c>
      <c r="EK377" s="764">
        <f t="shared" si="896"/>
        <v>0</v>
      </c>
      <c r="EL377" s="764">
        <f t="shared" si="896"/>
        <v>0</v>
      </c>
      <c r="EM377" s="764">
        <f t="shared" si="896"/>
        <v>0</v>
      </c>
      <c r="EN377" s="764">
        <f t="shared" si="896"/>
        <v>0</v>
      </c>
      <c r="EO377" s="764">
        <f t="shared" si="896"/>
        <v>0</v>
      </c>
      <c r="EP377" s="764">
        <f t="shared" si="897"/>
        <v>0</v>
      </c>
      <c r="EQ377" s="764">
        <f t="shared" si="897"/>
        <v>0</v>
      </c>
      <c r="ER377" s="764">
        <f t="shared" si="897"/>
        <v>0</v>
      </c>
      <c r="ES377" s="764">
        <f t="shared" si="897"/>
        <v>0</v>
      </c>
      <c r="ET377" s="764">
        <f t="shared" si="897"/>
        <v>0</v>
      </c>
      <c r="EU377" s="764">
        <f t="shared" si="897"/>
        <v>0</v>
      </c>
      <c r="EV377" s="764">
        <f t="shared" si="897"/>
        <v>0</v>
      </c>
      <c r="EW377" s="764">
        <f t="shared" si="897"/>
        <v>0</v>
      </c>
      <c r="EX377" s="764">
        <f t="shared" si="897"/>
        <v>0</v>
      </c>
      <c r="EY377" s="764">
        <f t="shared" si="897"/>
        <v>0</v>
      </c>
      <c r="EZ377" s="764">
        <f t="shared" si="898"/>
        <v>0</v>
      </c>
      <c r="FA377" s="764">
        <f t="shared" si="898"/>
        <v>0</v>
      </c>
      <c r="FB377" s="764">
        <f t="shared" si="898"/>
        <v>0</v>
      </c>
      <c r="FC377" s="764">
        <f t="shared" si="898"/>
        <v>0</v>
      </c>
      <c r="FD377" s="764">
        <f t="shared" si="898"/>
        <v>0</v>
      </c>
      <c r="FE377" s="764">
        <f t="shared" si="898"/>
        <v>0</v>
      </c>
      <c r="FF377" s="764">
        <f t="shared" si="898"/>
        <v>0</v>
      </c>
      <c r="FG377" s="764">
        <f t="shared" si="898"/>
        <v>0</v>
      </c>
      <c r="FH377" s="764">
        <f t="shared" si="898"/>
        <v>0</v>
      </c>
      <c r="FI377" s="764">
        <f t="shared" si="898"/>
        <v>0</v>
      </c>
      <c r="FJ377" s="764">
        <f t="shared" si="899"/>
        <v>0</v>
      </c>
      <c r="FK377" s="764">
        <f t="shared" si="899"/>
        <v>0</v>
      </c>
      <c r="FL377" s="764">
        <f t="shared" si="899"/>
        <v>0</v>
      </c>
      <c r="FM377" s="764">
        <f t="shared" si="899"/>
        <v>0</v>
      </c>
      <c r="FN377" s="764">
        <f t="shared" si="899"/>
        <v>0</v>
      </c>
      <c r="FO377" s="764">
        <f t="shared" si="899"/>
        <v>0</v>
      </c>
      <c r="FP377" s="764">
        <f t="shared" si="899"/>
        <v>0</v>
      </c>
      <c r="FQ377" s="764">
        <f t="shared" si="899"/>
        <v>0</v>
      </c>
      <c r="FR377" s="764">
        <f t="shared" si="899"/>
        <v>0</v>
      </c>
      <c r="FS377" s="764">
        <f t="shared" si="899"/>
        <v>0</v>
      </c>
      <c r="FT377" s="764">
        <f t="shared" si="900"/>
        <v>0</v>
      </c>
      <c r="FU377" s="764">
        <f t="shared" si="900"/>
        <v>0</v>
      </c>
      <c r="FV377" s="764">
        <f t="shared" si="900"/>
        <v>0</v>
      </c>
      <c r="FW377" s="764">
        <f t="shared" si="900"/>
        <v>0</v>
      </c>
      <c r="FX377" s="764">
        <f t="shared" si="900"/>
        <v>0</v>
      </c>
      <c r="FY377" s="764">
        <f t="shared" si="900"/>
        <v>0</v>
      </c>
      <c r="FZ377" s="764">
        <f t="shared" si="900"/>
        <v>0</v>
      </c>
      <c r="GA377" s="764">
        <f t="shared" si="900"/>
        <v>0</v>
      </c>
      <c r="GB377" s="764">
        <f t="shared" si="900"/>
        <v>0</v>
      </c>
      <c r="GC377" s="764">
        <f t="shared" si="900"/>
        <v>0</v>
      </c>
      <c r="GD377" s="764">
        <f t="shared" si="901"/>
        <v>0</v>
      </c>
      <c r="GE377" s="764">
        <f t="shared" si="901"/>
        <v>0</v>
      </c>
      <c r="GF377" s="764">
        <f t="shared" si="901"/>
        <v>0</v>
      </c>
      <c r="GG377" s="764">
        <f t="shared" si="901"/>
        <v>0</v>
      </c>
      <c r="GH377" s="764">
        <f t="shared" si="901"/>
        <v>0</v>
      </c>
      <c r="GI377" s="764">
        <f t="shared" si="901"/>
        <v>0</v>
      </c>
      <c r="GJ377" s="764">
        <f t="shared" si="901"/>
        <v>0</v>
      </c>
      <c r="GK377" s="764">
        <f t="shared" si="901"/>
        <v>0</v>
      </c>
      <c r="GL377" s="764">
        <f t="shared" si="901"/>
        <v>0</v>
      </c>
      <c r="GM377" s="764">
        <f t="shared" si="901"/>
        <v>0</v>
      </c>
      <c r="GN377" s="764">
        <f t="shared" si="902"/>
        <v>0</v>
      </c>
      <c r="GO377" s="764">
        <f t="shared" si="902"/>
        <v>0</v>
      </c>
      <c r="GP377" s="764">
        <f t="shared" si="902"/>
        <v>0</v>
      </c>
      <c r="GQ377" s="764">
        <f t="shared" si="902"/>
        <v>0</v>
      </c>
      <c r="GR377" s="764">
        <f t="shared" si="902"/>
        <v>0</v>
      </c>
      <c r="GS377" s="764">
        <f t="shared" si="902"/>
        <v>0</v>
      </c>
      <c r="GT377" s="764">
        <f t="shared" si="902"/>
        <v>0</v>
      </c>
      <c r="GU377" s="764">
        <f t="shared" si="902"/>
        <v>0</v>
      </c>
      <c r="GV377" s="764">
        <f t="shared" si="902"/>
        <v>0</v>
      </c>
      <c r="GW377" s="764">
        <f t="shared" si="902"/>
        <v>0</v>
      </c>
      <c r="GX377" s="764">
        <f t="shared" si="903"/>
        <v>0</v>
      </c>
      <c r="GY377" s="764">
        <f t="shared" si="903"/>
        <v>0</v>
      </c>
      <c r="GZ377" s="764">
        <f t="shared" si="903"/>
        <v>0</v>
      </c>
      <c r="HA377" s="764">
        <f t="shared" si="903"/>
        <v>0</v>
      </c>
      <c r="HB377" s="764">
        <f t="shared" si="903"/>
        <v>0</v>
      </c>
      <c r="HC377" s="764">
        <f t="shared" si="903"/>
        <v>0</v>
      </c>
      <c r="HD377" s="764">
        <f t="shared" si="903"/>
        <v>0</v>
      </c>
      <c r="HE377" s="764">
        <f t="shared" si="903"/>
        <v>0</v>
      </c>
      <c r="HF377" s="764">
        <f t="shared" si="903"/>
        <v>0</v>
      </c>
      <c r="HG377" s="764">
        <f t="shared" si="903"/>
        <v>0</v>
      </c>
      <c r="HH377" s="764">
        <f t="shared" si="904"/>
        <v>0</v>
      </c>
      <c r="HI377" s="764">
        <f t="shared" si="904"/>
        <v>0</v>
      </c>
      <c r="HJ377" s="764">
        <f t="shared" si="904"/>
        <v>0</v>
      </c>
      <c r="HK377" s="764">
        <f t="shared" si="904"/>
        <v>0</v>
      </c>
      <c r="HL377" s="764">
        <f t="shared" si="904"/>
        <v>0</v>
      </c>
      <c r="HM377" s="764">
        <f t="shared" si="904"/>
        <v>0</v>
      </c>
      <c r="HN377" s="764">
        <f t="shared" si="904"/>
        <v>0</v>
      </c>
      <c r="HO377" s="764">
        <f t="shared" si="904"/>
        <v>0</v>
      </c>
      <c r="HP377" s="764">
        <f t="shared" si="904"/>
        <v>0</v>
      </c>
      <c r="HQ377" s="764">
        <f t="shared" si="904"/>
        <v>0</v>
      </c>
      <c r="HR377" s="764">
        <f t="shared" si="905"/>
        <v>0</v>
      </c>
      <c r="HS377" s="764">
        <f t="shared" si="905"/>
        <v>0</v>
      </c>
      <c r="HT377" s="764">
        <f t="shared" si="905"/>
        <v>0</v>
      </c>
      <c r="HU377" s="764">
        <f t="shared" si="905"/>
        <v>0</v>
      </c>
      <c r="HV377" s="764">
        <f t="shared" si="905"/>
        <v>0</v>
      </c>
      <c r="HW377" s="764">
        <f t="shared" si="905"/>
        <v>0</v>
      </c>
      <c r="HX377" s="764">
        <f t="shared" si="905"/>
        <v>0</v>
      </c>
      <c r="HY377" s="764">
        <f t="shared" si="905"/>
        <v>0</v>
      </c>
      <c r="HZ377" s="764">
        <f t="shared" si="905"/>
        <v>0</v>
      </c>
      <c r="IA377" s="764">
        <f t="shared" si="905"/>
        <v>0</v>
      </c>
      <c r="IB377" s="764">
        <f t="shared" si="906"/>
        <v>0</v>
      </c>
      <c r="IC377" s="764">
        <f t="shared" si="906"/>
        <v>0</v>
      </c>
      <c r="ID377" s="764">
        <f t="shared" si="906"/>
        <v>0</v>
      </c>
      <c r="IE377" s="764">
        <f t="shared" si="906"/>
        <v>0</v>
      </c>
      <c r="IF377" s="764">
        <f t="shared" si="906"/>
        <v>0</v>
      </c>
      <c r="IG377" s="764">
        <f t="shared" si="906"/>
        <v>0</v>
      </c>
      <c r="IH377" s="764">
        <f t="shared" si="906"/>
        <v>0</v>
      </c>
      <c r="II377" s="764">
        <f t="shared" si="906"/>
        <v>0</v>
      </c>
      <c r="IJ377" s="764">
        <f t="shared" si="906"/>
        <v>0</v>
      </c>
      <c r="IK377" s="764">
        <f t="shared" si="906"/>
        <v>0</v>
      </c>
      <c r="IL377" s="764">
        <f t="shared" si="907"/>
        <v>0</v>
      </c>
      <c r="IM377" s="764">
        <f t="shared" si="907"/>
        <v>0</v>
      </c>
      <c r="IN377" s="764">
        <f t="shared" si="907"/>
        <v>0</v>
      </c>
      <c r="IO377" s="764">
        <f t="shared" si="907"/>
        <v>0</v>
      </c>
      <c r="IP377" s="764">
        <f t="shared" si="907"/>
        <v>0</v>
      </c>
      <c r="IQ377" s="764">
        <f t="shared" si="907"/>
        <v>0</v>
      </c>
      <c r="IR377" s="764">
        <f t="shared" si="907"/>
        <v>0</v>
      </c>
      <c r="IS377" s="764">
        <f t="shared" si="907"/>
        <v>0</v>
      </c>
      <c r="IT377" s="764">
        <f t="shared" si="907"/>
        <v>0</v>
      </c>
      <c r="IU377" s="764">
        <f t="shared" si="907"/>
        <v>0</v>
      </c>
      <c r="IV377" s="764">
        <f t="shared" si="907"/>
        <v>0</v>
      </c>
      <c r="IW377" s="764">
        <f t="shared" si="907"/>
        <v>0</v>
      </c>
      <c r="IX377" s="764">
        <f t="shared" si="907"/>
        <v>0</v>
      </c>
      <c r="IY377" s="764">
        <f t="shared" si="907"/>
        <v>0</v>
      </c>
      <c r="IZ377" s="764">
        <f t="shared" si="907"/>
        <v>0</v>
      </c>
      <c r="JA377" s="764">
        <f t="shared" si="907"/>
        <v>0</v>
      </c>
      <c r="JB377" s="764">
        <f t="shared" si="907"/>
        <v>0</v>
      </c>
      <c r="JC377" s="764">
        <f t="shared" si="907"/>
        <v>0</v>
      </c>
      <c r="JD377" s="764">
        <f t="shared" si="887"/>
        <v>0</v>
      </c>
      <c r="JE377" s="764">
        <f t="shared" si="887"/>
        <v>0</v>
      </c>
      <c r="JF377" s="764">
        <f t="shared" si="887"/>
        <v>0</v>
      </c>
      <c r="JG377" s="764">
        <f t="shared" si="887"/>
        <v>0</v>
      </c>
      <c r="JH377" s="764">
        <f t="shared" si="887"/>
        <v>0</v>
      </c>
      <c r="JI377" s="764">
        <f t="shared" si="887"/>
        <v>0</v>
      </c>
      <c r="JJ377" s="764">
        <f t="shared" si="887"/>
        <v>0</v>
      </c>
      <c r="JK377" s="764">
        <f t="shared" si="887"/>
        <v>0</v>
      </c>
      <c r="JL377" s="764">
        <f t="shared" si="907"/>
        <v>0</v>
      </c>
      <c r="JM377" s="764">
        <f t="shared" si="907"/>
        <v>0</v>
      </c>
      <c r="JN377" s="764">
        <f t="shared" si="907"/>
        <v>0</v>
      </c>
      <c r="JO377" s="764">
        <f t="shared" si="907"/>
        <v>0</v>
      </c>
      <c r="JP377" s="764">
        <f t="shared" si="907"/>
        <v>0</v>
      </c>
      <c r="JQ377" s="764">
        <f t="shared" si="789"/>
        <v>0</v>
      </c>
      <c r="JR377" s="764">
        <f t="shared" si="789"/>
        <v>0</v>
      </c>
      <c r="JS377" s="764">
        <f t="shared" si="907"/>
        <v>0</v>
      </c>
      <c r="JT377" s="765">
        <f t="shared" si="790"/>
        <v>0</v>
      </c>
      <c r="JU377" s="229">
        <f t="shared" si="791"/>
        <v>0</v>
      </c>
    </row>
    <row r="378" spans="1:281" ht="12.75" customHeight="1">
      <c r="A378" s="57"/>
      <c r="B378" s="52"/>
      <c r="C378" s="52"/>
      <c r="D378" s="62"/>
      <c r="E378" s="743" t="str">
        <f t="shared" si="768"/>
        <v xml:space="preserve"> </v>
      </c>
      <c r="F378" s="56"/>
      <c r="G378" s="228"/>
      <c r="H378" s="744">
        <f>SUMIF(Ajuste!$C$8:$C$483,$B$6:$B$499,Ajuste!$E$8:$E$483)</f>
        <v>0</v>
      </c>
      <c r="I378" s="744">
        <f>SUMIF(Ajuste!$C$8:$C$483,$B$6:$B$499,Ajuste!$F$8:$F$483)</f>
        <v>0</v>
      </c>
      <c r="J378" s="229">
        <f t="shared" si="792"/>
        <v>0</v>
      </c>
      <c r="K378" s="764">
        <f t="shared" si="888"/>
        <v>0</v>
      </c>
      <c r="L378" s="764">
        <f t="shared" si="888"/>
        <v>0</v>
      </c>
      <c r="M378" s="764">
        <f t="shared" si="888"/>
        <v>0</v>
      </c>
      <c r="N378" s="764">
        <f t="shared" si="888"/>
        <v>0</v>
      </c>
      <c r="O378" s="764">
        <f t="shared" si="888"/>
        <v>0</v>
      </c>
      <c r="P378" s="764">
        <f t="shared" si="888"/>
        <v>0</v>
      </c>
      <c r="Q378" s="764">
        <f t="shared" si="888"/>
        <v>0</v>
      </c>
      <c r="R378" s="764">
        <f t="shared" si="888"/>
        <v>0</v>
      </c>
      <c r="S378" s="764">
        <f t="shared" si="888"/>
        <v>0</v>
      </c>
      <c r="T378" s="764">
        <f t="shared" si="888"/>
        <v>0</v>
      </c>
      <c r="U378" s="764">
        <f t="shared" si="888"/>
        <v>0</v>
      </c>
      <c r="V378" s="764">
        <f t="shared" si="888"/>
        <v>0</v>
      </c>
      <c r="W378" s="764">
        <f t="shared" si="888"/>
        <v>0</v>
      </c>
      <c r="X378" s="764">
        <f t="shared" si="888"/>
        <v>0</v>
      </c>
      <c r="Y378" s="764">
        <f t="shared" si="888"/>
        <v>0</v>
      </c>
      <c r="Z378" s="764">
        <f t="shared" si="888"/>
        <v>0</v>
      </c>
      <c r="AA378" s="764">
        <f t="shared" si="888"/>
        <v>0</v>
      </c>
      <c r="AB378" s="764">
        <f t="shared" si="888"/>
        <v>0</v>
      </c>
      <c r="AC378" s="764">
        <f t="shared" ref="L378:BE383" si="908">IF($D378=AC$5,$J378,0)</f>
        <v>0</v>
      </c>
      <c r="AD378" s="764">
        <f t="shared" si="908"/>
        <v>0</v>
      </c>
      <c r="AE378" s="764">
        <f t="shared" si="908"/>
        <v>0</v>
      </c>
      <c r="AF378" s="764">
        <f t="shared" si="908"/>
        <v>0</v>
      </c>
      <c r="AG378" s="764">
        <f t="shared" si="908"/>
        <v>0</v>
      </c>
      <c r="AH378" s="764">
        <f t="shared" si="908"/>
        <v>0</v>
      </c>
      <c r="AI378" s="764">
        <f t="shared" si="908"/>
        <v>0</v>
      </c>
      <c r="AJ378" s="764">
        <f t="shared" si="908"/>
        <v>0</v>
      </c>
      <c r="AK378" s="764">
        <f t="shared" si="908"/>
        <v>0</v>
      </c>
      <c r="AL378" s="764">
        <f t="shared" si="908"/>
        <v>0</v>
      </c>
      <c r="AM378" s="764">
        <f t="shared" si="908"/>
        <v>0</v>
      </c>
      <c r="AN378" s="764">
        <f t="shared" si="908"/>
        <v>0</v>
      </c>
      <c r="AO378" s="764">
        <f t="shared" si="908"/>
        <v>0</v>
      </c>
      <c r="AP378" s="764">
        <f t="shared" si="908"/>
        <v>0</v>
      </c>
      <c r="AQ378" s="764">
        <f t="shared" si="908"/>
        <v>0</v>
      </c>
      <c r="AR378" s="764">
        <f t="shared" si="908"/>
        <v>0</v>
      </c>
      <c r="AS378" s="764">
        <f t="shared" si="908"/>
        <v>0</v>
      </c>
      <c r="AT378" s="764">
        <f t="shared" si="908"/>
        <v>0</v>
      </c>
      <c r="AU378" s="764">
        <f t="shared" si="908"/>
        <v>0</v>
      </c>
      <c r="AV378" s="764">
        <f t="shared" si="908"/>
        <v>0</v>
      </c>
      <c r="AW378" s="764">
        <f t="shared" si="908"/>
        <v>0</v>
      </c>
      <c r="AX378" s="764">
        <f t="shared" si="908"/>
        <v>0</v>
      </c>
      <c r="AY378" s="764">
        <f t="shared" si="908"/>
        <v>0</v>
      </c>
      <c r="AZ378" s="764">
        <f t="shared" si="908"/>
        <v>0</v>
      </c>
      <c r="BA378" s="764">
        <f t="shared" si="908"/>
        <v>0</v>
      </c>
      <c r="BB378" s="764">
        <f t="shared" si="908"/>
        <v>0</v>
      </c>
      <c r="BC378" s="764">
        <f t="shared" si="908"/>
        <v>0</v>
      </c>
      <c r="BD378" s="764">
        <f t="shared" si="908"/>
        <v>0</v>
      </c>
      <c r="BE378" s="764">
        <f t="shared" si="908"/>
        <v>0</v>
      </c>
      <c r="BF378" s="764">
        <f t="shared" si="888"/>
        <v>0</v>
      </c>
      <c r="BG378" s="764">
        <f t="shared" si="888"/>
        <v>0</v>
      </c>
      <c r="BH378" s="764">
        <f t="shared" si="888"/>
        <v>0</v>
      </c>
      <c r="BI378" s="764">
        <f t="shared" si="888"/>
        <v>0</v>
      </c>
      <c r="BJ378" s="764">
        <f t="shared" si="888"/>
        <v>0</v>
      </c>
      <c r="BK378" s="764">
        <f t="shared" si="888"/>
        <v>0</v>
      </c>
      <c r="BL378" s="764">
        <f t="shared" si="888"/>
        <v>0</v>
      </c>
      <c r="BM378" s="764">
        <f t="shared" si="888"/>
        <v>0</v>
      </c>
      <c r="BN378" s="764">
        <f t="shared" si="889"/>
        <v>0</v>
      </c>
      <c r="BO378" s="764">
        <f t="shared" si="889"/>
        <v>0</v>
      </c>
      <c r="BP378" s="764">
        <f t="shared" si="889"/>
        <v>0</v>
      </c>
      <c r="BQ378" s="764">
        <f t="shared" si="889"/>
        <v>0</v>
      </c>
      <c r="BR378" s="764">
        <f t="shared" si="889"/>
        <v>0</v>
      </c>
      <c r="BS378" s="764">
        <f t="shared" si="889"/>
        <v>0</v>
      </c>
      <c r="BT378" s="764">
        <f t="shared" si="889"/>
        <v>0</v>
      </c>
      <c r="BU378" s="764">
        <f t="shared" si="889"/>
        <v>0</v>
      </c>
      <c r="BV378" s="764">
        <f t="shared" si="889"/>
        <v>0</v>
      </c>
      <c r="BW378" s="764">
        <f t="shared" si="889"/>
        <v>0</v>
      </c>
      <c r="BX378" s="764">
        <f t="shared" si="890"/>
        <v>0</v>
      </c>
      <c r="BY378" s="764">
        <f t="shared" si="890"/>
        <v>0</v>
      </c>
      <c r="BZ378" s="764">
        <f t="shared" si="890"/>
        <v>0</v>
      </c>
      <c r="CA378" s="764">
        <f t="shared" si="890"/>
        <v>0</v>
      </c>
      <c r="CB378" s="764">
        <f t="shared" si="890"/>
        <v>0</v>
      </c>
      <c r="CC378" s="764">
        <f t="shared" si="890"/>
        <v>0</v>
      </c>
      <c r="CD378" s="764">
        <f t="shared" si="890"/>
        <v>0</v>
      </c>
      <c r="CE378" s="764">
        <f t="shared" si="890"/>
        <v>0</v>
      </c>
      <c r="CF378" s="764">
        <f t="shared" si="890"/>
        <v>0</v>
      </c>
      <c r="CG378" s="764">
        <f t="shared" si="890"/>
        <v>0</v>
      </c>
      <c r="CH378" s="764">
        <f t="shared" si="891"/>
        <v>0</v>
      </c>
      <c r="CI378" s="764">
        <f t="shared" si="891"/>
        <v>0</v>
      </c>
      <c r="CJ378" s="764">
        <f t="shared" si="891"/>
        <v>0</v>
      </c>
      <c r="CK378" s="764">
        <f t="shared" si="891"/>
        <v>0</v>
      </c>
      <c r="CL378" s="764">
        <f t="shared" si="891"/>
        <v>0</v>
      </c>
      <c r="CM378" s="764">
        <f t="shared" si="891"/>
        <v>0</v>
      </c>
      <c r="CN378" s="764">
        <f t="shared" si="891"/>
        <v>0</v>
      </c>
      <c r="CO378" s="764">
        <f t="shared" si="891"/>
        <v>0</v>
      </c>
      <c r="CP378" s="764">
        <f t="shared" si="891"/>
        <v>0</v>
      </c>
      <c r="CQ378" s="764">
        <f t="shared" si="891"/>
        <v>0</v>
      </c>
      <c r="CR378" s="764">
        <f t="shared" si="892"/>
        <v>0</v>
      </c>
      <c r="CS378" s="764">
        <f t="shared" si="892"/>
        <v>0</v>
      </c>
      <c r="CT378" s="764">
        <f t="shared" si="892"/>
        <v>0</v>
      </c>
      <c r="CU378" s="764">
        <f t="shared" si="892"/>
        <v>0</v>
      </c>
      <c r="CV378" s="764">
        <f t="shared" si="892"/>
        <v>0</v>
      </c>
      <c r="CW378" s="764">
        <f t="shared" si="892"/>
        <v>0</v>
      </c>
      <c r="CX378" s="764">
        <f t="shared" si="892"/>
        <v>0</v>
      </c>
      <c r="CY378" s="764">
        <f t="shared" si="892"/>
        <v>0</v>
      </c>
      <c r="CZ378" s="764">
        <f t="shared" si="892"/>
        <v>0</v>
      </c>
      <c r="DA378" s="764">
        <f t="shared" si="892"/>
        <v>0</v>
      </c>
      <c r="DB378" s="764">
        <f t="shared" si="893"/>
        <v>0</v>
      </c>
      <c r="DC378" s="764">
        <f t="shared" si="893"/>
        <v>0</v>
      </c>
      <c r="DD378" s="764">
        <f t="shared" si="893"/>
        <v>0</v>
      </c>
      <c r="DE378" s="764">
        <f t="shared" si="893"/>
        <v>0</v>
      </c>
      <c r="DF378" s="764">
        <f t="shared" si="893"/>
        <v>0</v>
      </c>
      <c r="DG378" s="764">
        <f t="shared" si="893"/>
        <v>0</v>
      </c>
      <c r="DH378" s="764">
        <f t="shared" si="893"/>
        <v>0</v>
      </c>
      <c r="DI378" s="764">
        <f t="shared" si="893"/>
        <v>0</v>
      </c>
      <c r="DJ378" s="764">
        <f t="shared" si="893"/>
        <v>0</v>
      </c>
      <c r="DK378" s="764">
        <f t="shared" si="893"/>
        <v>0</v>
      </c>
      <c r="DL378" s="764">
        <f t="shared" si="894"/>
        <v>0</v>
      </c>
      <c r="DM378" s="764">
        <f t="shared" si="894"/>
        <v>0</v>
      </c>
      <c r="DN378" s="764">
        <f t="shared" si="894"/>
        <v>0</v>
      </c>
      <c r="DO378" s="764">
        <f t="shared" si="894"/>
        <v>0</v>
      </c>
      <c r="DP378" s="764">
        <f t="shared" si="894"/>
        <v>0</v>
      </c>
      <c r="DQ378" s="764">
        <f t="shared" si="894"/>
        <v>0</v>
      </c>
      <c r="DR378" s="764">
        <f t="shared" si="894"/>
        <v>0</v>
      </c>
      <c r="DS378" s="764">
        <f t="shared" si="894"/>
        <v>0</v>
      </c>
      <c r="DT378" s="764">
        <f t="shared" si="894"/>
        <v>0</v>
      </c>
      <c r="DU378" s="764">
        <f t="shared" si="894"/>
        <v>0</v>
      </c>
      <c r="DV378" s="764">
        <f t="shared" si="895"/>
        <v>0</v>
      </c>
      <c r="DW378" s="764">
        <f t="shared" si="895"/>
        <v>0</v>
      </c>
      <c r="DX378" s="764">
        <f t="shared" si="895"/>
        <v>0</v>
      </c>
      <c r="DY378" s="764">
        <f t="shared" si="895"/>
        <v>0</v>
      </c>
      <c r="DZ378" s="764">
        <f t="shared" si="895"/>
        <v>0</v>
      </c>
      <c r="EA378" s="764">
        <f t="shared" si="895"/>
        <v>0</v>
      </c>
      <c r="EB378" s="764">
        <f t="shared" si="895"/>
        <v>0</v>
      </c>
      <c r="EC378" s="764">
        <f t="shared" si="895"/>
        <v>0</v>
      </c>
      <c r="ED378" s="764">
        <f t="shared" si="895"/>
        <v>0</v>
      </c>
      <c r="EE378" s="764">
        <f t="shared" si="895"/>
        <v>0</v>
      </c>
      <c r="EF378" s="764">
        <f t="shared" si="896"/>
        <v>0</v>
      </c>
      <c r="EG378" s="764">
        <f t="shared" si="896"/>
        <v>0</v>
      </c>
      <c r="EH378" s="764">
        <f t="shared" si="896"/>
        <v>0</v>
      </c>
      <c r="EI378" s="764">
        <f t="shared" si="896"/>
        <v>0</v>
      </c>
      <c r="EJ378" s="764">
        <f t="shared" si="896"/>
        <v>0</v>
      </c>
      <c r="EK378" s="764">
        <f t="shared" si="896"/>
        <v>0</v>
      </c>
      <c r="EL378" s="764">
        <f t="shared" si="896"/>
        <v>0</v>
      </c>
      <c r="EM378" s="764">
        <f t="shared" si="896"/>
        <v>0</v>
      </c>
      <c r="EN378" s="764">
        <f t="shared" si="896"/>
        <v>0</v>
      </c>
      <c r="EO378" s="764">
        <f t="shared" si="896"/>
        <v>0</v>
      </c>
      <c r="EP378" s="764">
        <f t="shared" si="897"/>
        <v>0</v>
      </c>
      <c r="EQ378" s="764">
        <f t="shared" si="897"/>
        <v>0</v>
      </c>
      <c r="ER378" s="764">
        <f t="shared" si="897"/>
        <v>0</v>
      </c>
      <c r="ES378" s="764">
        <f t="shared" si="897"/>
        <v>0</v>
      </c>
      <c r="ET378" s="764">
        <f t="shared" si="897"/>
        <v>0</v>
      </c>
      <c r="EU378" s="764">
        <f t="shared" si="897"/>
        <v>0</v>
      </c>
      <c r="EV378" s="764">
        <f t="shared" si="897"/>
        <v>0</v>
      </c>
      <c r="EW378" s="764">
        <f t="shared" si="897"/>
        <v>0</v>
      </c>
      <c r="EX378" s="764">
        <f t="shared" si="897"/>
        <v>0</v>
      </c>
      <c r="EY378" s="764">
        <f t="shared" si="897"/>
        <v>0</v>
      </c>
      <c r="EZ378" s="764">
        <f t="shared" si="898"/>
        <v>0</v>
      </c>
      <c r="FA378" s="764">
        <f t="shared" si="898"/>
        <v>0</v>
      </c>
      <c r="FB378" s="764">
        <f t="shared" si="898"/>
        <v>0</v>
      </c>
      <c r="FC378" s="764">
        <f t="shared" si="898"/>
        <v>0</v>
      </c>
      <c r="FD378" s="764">
        <f t="shared" si="898"/>
        <v>0</v>
      </c>
      <c r="FE378" s="764">
        <f t="shared" si="898"/>
        <v>0</v>
      </c>
      <c r="FF378" s="764">
        <f t="shared" si="898"/>
        <v>0</v>
      </c>
      <c r="FG378" s="764">
        <f t="shared" si="898"/>
        <v>0</v>
      </c>
      <c r="FH378" s="764">
        <f t="shared" si="898"/>
        <v>0</v>
      </c>
      <c r="FI378" s="764">
        <f t="shared" si="898"/>
        <v>0</v>
      </c>
      <c r="FJ378" s="764">
        <f t="shared" si="899"/>
        <v>0</v>
      </c>
      <c r="FK378" s="764">
        <f t="shared" si="899"/>
        <v>0</v>
      </c>
      <c r="FL378" s="764">
        <f t="shared" si="899"/>
        <v>0</v>
      </c>
      <c r="FM378" s="764">
        <f t="shared" si="899"/>
        <v>0</v>
      </c>
      <c r="FN378" s="764">
        <f t="shared" si="899"/>
        <v>0</v>
      </c>
      <c r="FO378" s="764">
        <f t="shared" si="899"/>
        <v>0</v>
      </c>
      <c r="FP378" s="764">
        <f t="shared" si="899"/>
        <v>0</v>
      </c>
      <c r="FQ378" s="764">
        <f t="shared" si="899"/>
        <v>0</v>
      </c>
      <c r="FR378" s="764">
        <f t="shared" si="899"/>
        <v>0</v>
      </c>
      <c r="FS378" s="764">
        <f t="shared" si="899"/>
        <v>0</v>
      </c>
      <c r="FT378" s="764">
        <f t="shared" si="900"/>
        <v>0</v>
      </c>
      <c r="FU378" s="764">
        <f t="shared" si="900"/>
        <v>0</v>
      </c>
      <c r="FV378" s="764">
        <f t="shared" si="900"/>
        <v>0</v>
      </c>
      <c r="FW378" s="764">
        <f t="shared" si="900"/>
        <v>0</v>
      </c>
      <c r="FX378" s="764">
        <f t="shared" si="900"/>
        <v>0</v>
      </c>
      <c r="FY378" s="764">
        <f t="shared" si="900"/>
        <v>0</v>
      </c>
      <c r="FZ378" s="764">
        <f t="shared" si="900"/>
        <v>0</v>
      </c>
      <c r="GA378" s="764">
        <f t="shared" si="900"/>
        <v>0</v>
      </c>
      <c r="GB378" s="764">
        <f t="shared" si="900"/>
        <v>0</v>
      </c>
      <c r="GC378" s="764">
        <f t="shared" si="900"/>
        <v>0</v>
      </c>
      <c r="GD378" s="764">
        <f t="shared" si="901"/>
        <v>0</v>
      </c>
      <c r="GE378" s="764">
        <f t="shared" si="901"/>
        <v>0</v>
      </c>
      <c r="GF378" s="764">
        <f t="shared" si="901"/>
        <v>0</v>
      </c>
      <c r="GG378" s="764">
        <f t="shared" si="901"/>
        <v>0</v>
      </c>
      <c r="GH378" s="764">
        <f t="shared" si="901"/>
        <v>0</v>
      </c>
      <c r="GI378" s="764">
        <f t="shared" si="901"/>
        <v>0</v>
      </c>
      <c r="GJ378" s="764">
        <f t="shared" si="901"/>
        <v>0</v>
      </c>
      <c r="GK378" s="764">
        <f t="shared" si="901"/>
        <v>0</v>
      </c>
      <c r="GL378" s="764">
        <f t="shared" si="901"/>
        <v>0</v>
      </c>
      <c r="GM378" s="764">
        <f t="shared" si="901"/>
        <v>0</v>
      </c>
      <c r="GN378" s="764">
        <f t="shared" si="902"/>
        <v>0</v>
      </c>
      <c r="GO378" s="764">
        <f t="shared" si="902"/>
        <v>0</v>
      </c>
      <c r="GP378" s="764">
        <f t="shared" si="902"/>
        <v>0</v>
      </c>
      <c r="GQ378" s="764">
        <f t="shared" si="902"/>
        <v>0</v>
      </c>
      <c r="GR378" s="764">
        <f t="shared" si="902"/>
        <v>0</v>
      </c>
      <c r="GS378" s="764">
        <f t="shared" si="902"/>
        <v>0</v>
      </c>
      <c r="GT378" s="764">
        <f t="shared" si="902"/>
        <v>0</v>
      </c>
      <c r="GU378" s="764">
        <f t="shared" si="902"/>
        <v>0</v>
      </c>
      <c r="GV378" s="764">
        <f t="shared" si="902"/>
        <v>0</v>
      </c>
      <c r="GW378" s="764">
        <f t="shared" si="902"/>
        <v>0</v>
      </c>
      <c r="GX378" s="764">
        <f t="shared" si="903"/>
        <v>0</v>
      </c>
      <c r="GY378" s="764">
        <f t="shared" si="903"/>
        <v>0</v>
      </c>
      <c r="GZ378" s="764">
        <f t="shared" si="903"/>
        <v>0</v>
      </c>
      <c r="HA378" s="764">
        <f t="shared" si="903"/>
        <v>0</v>
      </c>
      <c r="HB378" s="764">
        <f t="shared" si="903"/>
        <v>0</v>
      </c>
      <c r="HC378" s="764">
        <f t="shared" si="903"/>
        <v>0</v>
      </c>
      <c r="HD378" s="764">
        <f t="shared" si="903"/>
        <v>0</v>
      </c>
      <c r="HE378" s="764">
        <f t="shared" si="903"/>
        <v>0</v>
      </c>
      <c r="HF378" s="764">
        <f t="shared" si="903"/>
        <v>0</v>
      </c>
      <c r="HG378" s="764">
        <f t="shared" si="903"/>
        <v>0</v>
      </c>
      <c r="HH378" s="764">
        <f t="shared" si="904"/>
        <v>0</v>
      </c>
      <c r="HI378" s="764">
        <f t="shared" si="904"/>
        <v>0</v>
      </c>
      <c r="HJ378" s="764">
        <f t="shared" si="904"/>
        <v>0</v>
      </c>
      <c r="HK378" s="764">
        <f t="shared" si="904"/>
        <v>0</v>
      </c>
      <c r="HL378" s="764">
        <f t="shared" si="904"/>
        <v>0</v>
      </c>
      <c r="HM378" s="764">
        <f t="shared" si="904"/>
        <v>0</v>
      </c>
      <c r="HN378" s="764">
        <f t="shared" si="904"/>
        <v>0</v>
      </c>
      <c r="HO378" s="764">
        <f t="shared" si="904"/>
        <v>0</v>
      </c>
      <c r="HP378" s="764">
        <f t="shared" si="904"/>
        <v>0</v>
      </c>
      <c r="HQ378" s="764">
        <f t="shared" si="904"/>
        <v>0</v>
      </c>
      <c r="HR378" s="764">
        <f t="shared" si="905"/>
        <v>0</v>
      </c>
      <c r="HS378" s="764">
        <f t="shared" si="905"/>
        <v>0</v>
      </c>
      <c r="HT378" s="764">
        <f t="shared" si="905"/>
        <v>0</v>
      </c>
      <c r="HU378" s="764">
        <f t="shared" si="905"/>
        <v>0</v>
      </c>
      <c r="HV378" s="764">
        <f t="shared" si="905"/>
        <v>0</v>
      </c>
      <c r="HW378" s="764">
        <f t="shared" si="905"/>
        <v>0</v>
      </c>
      <c r="HX378" s="764">
        <f t="shared" si="905"/>
        <v>0</v>
      </c>
      <c r="HY378" s="764">
        <f t="shared" si="905"/>
        <v>0</v>
      </c>
      <c r="HZ378" s="764">
        <f t="shared" si="905"/>
        <v>0</v>
      </c>
      <c r="IA378" s="764">
        <f t="shared" si="905"/>
        <v>0</v>
      </c>
      <c r="IB378" s="764">
        <f t="shared" si="906"/>
        <v>0</v>
      </c>
      <c r="IC378" s="764">
        <f t="shared" si="906"/>
        <v>0</v>
      </c>
      <c r="ID378" s="764">
        <f t="shared" si="906"/>
        <v>0</v>
      </c>
      <c r="IE378" s="764">
        <f t="shared" si="906"/>
        <v>0</v>
      </c>
      <c r="IF378" s="764">
        <f t="shared" si="906"/>
        <v>0</v>
      </c>
      <c r="IG378" s="764">
        <f t="shared" si="906"/>
        <v>0</v>
      </c>
      <c r="IH378" s="764">
        <f t="shared" si="906"/>
        <v>0</v>
      </c>
      <c r="II378" s="764">
        <f t="shared" si="906"/>
        <v>0</v>
      </c>
      <c r="IJ378" s="764">
        <f t="shared" si="906"/>
        <v>0</v>
      </c>
      <c r="IK378" s="764">
        <f t="shared" si="906"/>
        <v>0</v>
      </c>
      <c r="IL378" s="764">
        <f t="shared" si="907"/>
        <v>0</v>
      </c>
      <c r="IM378" s="764">
        <f t="shared" si="907"/>
        <v>0</v>
      </c>
      <c r="IN378" s="764">
        <f t="shared" si="907"/>
        <v>0</v>
      </c>
      <c r="IO378" s="764">
        <f t="shared" si="907"/>
        <v>0</v>
      </c>
      <c r="IP378" s="764">
        <f t="shared" si="907"/>
        <v>0</v>
      </c>
      <c r="IQ378" s="764">
        <f t="shared" si="907"/>
        <v>0</v>
      </c>
      <c r="IR378" s="764">
        <f t="shared" si="907"/>
        <v>0</v>
      </c>
      <c r="IS378" s="764">
        <f t="shared" si="907"/>
        <v>0</v>
      </c>
      <c r="IT378" s="764">
        <f t="shared" si="907"/>
        <v>0</v>
      </c>
      <c r="IU378" s="764">
        <f t="shared" si="907"/>
        <v>0</v>
      </c>
      <c r="IV378" s="764">
        <f t="shared" si="907"/>
        <v>0</v>
      </c>
      <c r="IW378" s="764">
        <f t="shared" si="907"/>
        <v>0</v>
      </c>
      <c r="IX378" s="764">
        <f t="shared" si="907"/>
        <v>0</v>
      </c>
      <c r="IY378" s="764">
        <f t="shared" si="907"/>
        <v>0</v>
      </c>
      <c r="IZ378" s="764">
        <f t="shared" si="907"/>
        <v>0</v>
      </c>
      <c r="JA378" s="764">
        <f t="shared" si="907"/>
        <v>0</v>
      </c>
      <c r="JB378" s="764">
        <f t="shared" si="907"/>
        <v>0</v>
      </c>
      <c r="JC378" s="764">
        <f t="shared" si="907"/>
        <v>0</v>
      </c>
      <c r="JD378" s="764">
        <f t="shared" si="887"/>
        <v>0</v>
      </c>
      <c r="JE378" s="764">
        <f t="shared" si="887"/>
        <v>0</v>
      </c>
      <c r="JF378" s="764">
        <f t="shared" si="887"/>
        <v>0</v>
      </c>
      <c r="JG378" s="764">
        <f t="shared" si="887"/>
        <v>0</v>
      </c>
      <c r="JH378" s="764">
        <f t="shared" si="887"/>
        <v>0</v>
      </c>
      <c r="JI378" s="764">
        <f t="shared" si="887"/>
        <v>0</v>
      </c>
      <c r="JJ378" s="764">
        <f t="shared" si="887"/>
        <v>0</v>
      </c>
      <c r="JK378" s="764">
        <f t="shared" si="887"/>
        <v>0</v>
      </c>
      <c r="JL378" s="764">
        <f t="shared" si="907"/>
        <v>0</v>
      </c>
      <c r="JM378" s="764">
        <f t="shared" si="907"/>
        <v>0</v>
      </c>
      <c r="JN378" s="764">
        <f t="shared" si="907"/>
        <v>0</v>
      </c>
      <c r="JO378" s="764">
        <f t="shared" si="907"/>
        <v>0</v>
      </c>
      <c r="JP378" s="764">
        <f t="shared" si="907"/>
        <v>0</v>
      </c>
      <c r="JQ378" s="764">
        <f t="shared" si="789"/>
        <v>0</v>
      </c>
      <c r="JR378" s="764">
        <f t="shared" si="789"/>
        <v>0</v>
      </c>
      <c r="JS378" s="764">
        <f t="shared" si="907"/>
        <v>0</v>
      </c>
      <c r="JT378" s="765">
        <f t="shared" si="790"/>
        <v>0</v>
      </c>
      <c r="JU378" s="229">
        <f t="shared" si="791"/>
        <v>0</v>
      </c>
    </row>
    <row r="379" spans="1:281" ht="12.75" customHeight="1">
      <c r="A379" s="57"/>
      <c r="B379" s="52"/>
      <c r="C379" s="52"/>
      <c r="D379" s="62"/>
      <c r="E379" s="743" t="str">
        <f t="shared" si="768"/>
        <v xml:space="preserve"> </v>
      </c>
      <c r="F379" s="56"/>
      <c r="G379" s="228"/>
      <c r="H379" s="744">
        <f>SUMIF(Ajuste!$C$8:$C$483,$B$6:$B$499,Ajuste!$E$8:$E$483)</f>
        <v>0</v>
      </c>
      <c r="I379" s="744">
        <f>SUMIF(Ajuste!$C$8:$C$483,$B$6:$B$499,Ajuste!$F$8:$F$483)</f>
        <v>0</v>
      </c>
      <c r="J379" s="229">
        <f t="shared" si="792"/>
        <v>0</v>
      </c>
      <c r="K379" s="764">
        <f t="shared" si="888"/>
        <v>0</v>
      </c>
      <c r="L379" s="764">
        <f t="shared" si="908"/>
        <v>0</v>
      </c>
      <c r="M379" s="764">
        <f t="shared" si="908"/>
        <v>0</v>
      </c>
      <c r="N379" s="764">
        <f t="shared" si="908"/>
        <v>0</v>
      </c>
      <c r="O379" s="764">
        <f t="shared" si="908"/>
        <v>0</v>
      </c>
      <c r="P379" s="764">
        <f t="shared" si="908"/>
        <v>0</v>
      </c>
      <c r="Q379" s="764">
        <f t="shared" si="908"/>
        <v>0</v>
      </c>
      <c r="R379" s="764">
        <f t="shared" si="908"/>
        <v>0</v>
      </c>
      <c r="S379" s="764">
        <f t="shared" si="908"/>
        <v>0</v>
      </c>
      <c r="T379" s="764">
        <f t="shared" si="908"/>
        <v>0</v>
      </c>
      <c r="U379" s="764">
        <f t="shared" si="908"/>
        <v>0</v>
      </c>
      <c r="V379" s="764">
        <f t="shared" si="908"/>
        <v>0</v>
      </c>
      <c r="W379" s="764">
        <f t="shared" si="908"/>
        <v>0</v>
      </c>
      <c r="X379" s="764">
        <f t="shared" si="908"/>
        <v>0</v>
      </c>
      <c r="Y379" s="764">
        <f t="shared" si="908"/>
        <v>0</v>
      </c>
      <c r="Z379" s="764">
        <f t="shared" si="908"/>
        <v>0</v>
      </c>
      <c r="AA379" s="764">
        <f t="shared" si="908"/>
        <v>0</v>
      </c>
      <c r="AB379" s="764">
        <f t="shared" si="908"/>
        <v>0</v>
      </c>
      <c r="AC379" s="764">
        <f t="shared" si="908"/>
        <v>0</v>
      </c>
      <c r="AD379" s="764">
        <f t="shared" si="908"/>
        <v>0</v>
      </c>
      <c r="AE379" s="764">
        <f t="shared" si="908"/>
        <v>0</v>
      </c>
      <c r="AF379" s="764">
        <f t="shared" si="908"/>
        <v>0</v>
      </c>
      <c r="AG379" s="764">
        <f t="shared" si="908"/>
        <v>0</v>
      </c>
      <c r="AH379" s="764">
        <f t="shared" si="908"/>
        <v>0</v>
      </c>
      <c r="AI379" s="764">
        <f t="shared" si="908"/>
        <v>0</v>
      </c>
      <c r="AJ379" s="764">
        <f t="shared" si="908"/>
        <v>0</v>
      </c>
      <c r="AK379" s="764">
        <f t="shared" si="908"/>
        <v>0</v>
      </c>
      <c r="AL379" s="764">
        <f t="shared" si="908"/>
        <v>0</v>
      </c>
      <c r="AM379" s="764">
        <f t="shared" si="908"/>
        <v>0</v>
      </c>
      <c r="AN379" s="764">
        <f t="shared" si="908"/>
        <v>0</v>
      </c>
      <c r="AO379" s="764">
        <f t="shared" si="908"/>
        <v>0</v>
      </c>
      <c r="AP379" s="764">
        <f t="shared" si="908"/>
        <v>0</v>
      </c>
      <c r="AQ379" s="764">
        <f t="shared" si="908"/>
        <v>0</v>
      </c>
      <c r="AR379" s="764">
        <f t="shared" si="908"/>
        <v>0</v>
      </c>
      <c r="AS379" s="764">
        <f t="shared" si="908"/>
        <v>0</v>
      </c>
      <c r="AT379" s="764">
        <f t="shared" si="908"/>
        <v>0</v>
      </c>
      <c r="AU379" s="764">
        <f t="shared" si="908"/>
        <v>0</v>
      </c>
      <c r="AV379" s="764">
        <f t="shared" si="908"/>
        <v>0</v>
      </c>
      <c r="AW379" s="764">
        <f t="shared" si="908"/>
        <v>0</v>
      </c>
      <c r="AX379" s="764">
        <f t="shared" si="908"/>
        <v>0</v>
      </c>
      <c r="AY379" s="764">
        <f t="shared" si="908"/>
        <v>0</v>
      </c>
      <c r="AZ379" s="764">
        <f t="shared" si="908"/>
        <v>0</v>
      </c>
      <c r="BA379" s="764">
        <f t="shared" si="908"/>
        <v>0</v>
      </c>
      <c r="BB379" s="764">
        <f t="shared" si="908"/>
        <v>0</v>
      </c>
      <c r="BC379" s="764">
        <f t="shared" si="908"/>
        <v>0</v>
      </c>
      <c r="BD379" s="764">
        <f t="shared" si="908"/>
        <v>0</v>
      </c>
      <c r="BE379" s="764">
        <f t="shared" si="908"/>
        <v>0</v>
      </c>
      <c r="BF379" s="764">
        <f t="shared" si="888"/>
        <v>0</v>
      </c>
      <c r="BG379" s="764">
        <f t="shared" si="888"/>
        <v>0</v>
      </c>
      <c r="BH379" s="764">
        <f t="shared" si="888"/>
        <v>0</v>
      </c>
      <c r="BI379" s="764">
        <f t="shared" si="888"/>
        <v>0</v>
      </c>
      <c r="BJ379" s="764">
        <f t="shared" si="888"/>
        <v>0</v>
      </c>
      <c r="BK379" s="764">
        <f t="shared" si="888"/>
        <v>0</v>
      </c>
      <c r="BL379" s="764">
        <f t="shared" si="888"/>
        <v>0</v>
      </c>
      <c r="BM379" s="764">
        <f t="shared" si="888"/>
        <v>0</v>
      </c>
      <c r="BN379" s="764">
        <f t="shared" si="889"/>
        <v>0</v>
      </c>
      <c r="BO379" s="764">
        <f t="shared" si="889"/>
        <v>0</v>
      </c>
      <c r="BP379" s="764">
        <f t="shared" si="889"/>
        <v>0</v>
      </c>
      <c r="BQ379" s="764">
        <f t="shared" si="889"/>
        <v>0</v>
      </c>
      <c r="BR379" s="764">
        <f t="shared" si="889"/>
        <v>0</v>
      </c>
      <c r="BS379" s="764">
        <f t="shared" si="889"/>
        <v>0</v>
      </c>
      <c r="BT379" s="764">
        <f t="shared" si="889"/>
        <v>0</v>
      </c>
      <c r="BU379" s="764">
        <f t="shared" si="889"/>
        <v>0</v>
      </c>
      <c r="BV379" s="764">
        <f t="shared" si="889"/>
        <v>0</v>
      </c>
      <c r="BW379" s="764">
        <f t="shared" si="889"/>
        <v>0</v>
      </c>
      <c r="BX379" s="764">
        <f t="shared" si="890"/>
        <v>0</v>
      </c>
      <c r="BY379" s="764">
        <f t="shared" si="890"/>
        <v>0</v>
      </c>
      <c r="BZ379" s="764">
        <f t="shared" si="890"/>
        <v>0</v>
      </c>
      <c r="CA379" s="764">
        <f t="shared" si="890"/>
        <v>0</v>
      </c>
      <c r="CB379" s="764">
        <f t="shared" si="890"/>
        <v>0</v>
      </c>
      <c r="CC379" s="764">
        <f t="shared" si="890"/>
        <v>0</v>
      </c>
      <c r="CD379" s="764">
        <f t="shared" si="890"/>
        <v>0</v>
      </c>
      <c r="CE379" s="764">
        <f t="shared" si="890"/>
        <v>0</v>
      </c>
      <c r="CF379" s="764">
        <f t="shared" si="890"/>
        <v>0</v>
      </c>
      <c r="CG379" s="764">
        <f t="shared" si="890"/>
        <v>0</v>
      </c>
      <c r="CH379" s="764">
        <f t="shared" si="891"/>
        <v>0</v>
      </c>
      <c r="CI379" s="764">
        <f t="shared" si="891"/>
        <v>0</v>
      </c>
      <c r="CJ379" s="764">
        <f t="shared" si="891"/>
        <v>0</v>
      </c>
      <c r="CK379" s="764">
        <f t="shared" si="891"/>
        <v>0</v>
      </c>
      <c r="CL379" s="764">
        <f t="shared" si="891"/>
        <v>0</v>
      </c>
      <c r="CM379" s="764">
        <f t="shared" si="891"/>
        <v>0</v>
      </c>
      <c r="CN379" s="764">
        <f t="shared" si="891"/>
        <v>0</v>
      </c>
      <c r="CO379" s="764">
        <f t="shared" si="891"/>
        <v>0</v>
      </c>
      <c r="CP379" s="764">
        <f t="shared" si="891"/>
        <v>0</v>
      </c>
      <c r="CQ379" s="764">
        <f t="shared" si="891"/>
        <v>0</v>
      </c>
      <c r="CR379" s="764">
        <f t="shared" si="892"/>
        <v>0</v>
      </c>
      <c r="CS379" s="764">
        <f t="shared" si="892"/>
        <v>0</v>
      </c>
      <c r="CT379" s="764">
        <f t="shared" si="892"/>
        <v>0</v>
      </c>
      <c r="CU379" s="764">
        <f t="shared" si="892"/>
        <v>0</v>
      </c>
      <c r="CV379" s="764">
        <f t="shared" si="892"/>
        <v>0</v>
      </c>
      <c r="CW379" s="764">
        <f t="shared" si="892"/>
        <v>0</v>
      </c>
      <c r="CX379" s="764">
        <f t="shared" si="892"/>
        <v>0</v>
      </c>
      <c r="CY379" s="764">
        <f t="shared" si="892"/>
        <v>0</v>
      </c>
      <c r="CZ379" s="764">
        <f t="shared" si="892"/>
        <v>0</v>
      </c>
      <c r="DA379" s="764">
        <f t="shared" si="892"/>
        <v>0</v>
      </c>
      <c r="DB379" s="764">
        <f t="shared" si="893"/>
        <v>0</v>
      </c>
      <c r="DC379" s="764">
        <f t="shared" si="893"/>
        <v>0</v>
      </c>
      <c r="DD379" s="764">
        <f t="shared" si="893"/>
        <v>0</v>
      </c>
      <c r="DE379" s="764">
        <f t="shared" si="893"/>
        <v>0</v>
      </c>
      <c r="DF379" s="764">
        <f t="shared" si="893"/>
        <v>0</v>
      </c>
      <c r="DG379" s="764">
        <f t="shared" si="893"/>
        <v>0</v>
      </c>
      <c r="DH379" s="764">
        <f t="shared" si="893"/>
        <v>0</v>
      </c>
      <c r="DI379" s="764">
        <f t="shared" si="893"/>
        <v>0</v>
      </c>
      <c r="DJ379" s="764">
        <f t="shared" si="893"/>
        <v>0</v>
      </c>
      <c r="DK379" s="764">
        <f t="shared" si="893"/>
        <v>0</v>
      </c>
      <c r="DL379" s="764">
        <f t="shared" si="894"/>
        <v>0</v>
      </c>
      <c r="DM379" s="764">
        <f t="shared" si="894"/>
        <v>0</v>
      </c>
      <c r="DN379" s="764">
        <f t="shared" si="894"/>
        <v>0</v>
      </c>
      <c r="DO379" s="764">
        <f t="shared" si="894"/>
        <v>0</v>
      </c>
      <c r="DP379" s="764">
        <f t="shared" si="894"/>
        <v>0</v>
      </c>
      <c r="DQ379" s="764">
        <f t="shared" si="894"/>
        <v>0</v>
      </c>
      <c r="DR379" s="764">
        <f t="shared" si="894"/>
        <v>0</v>
      </c>
      <c r="DS379" s="764">
        <f t="shared" si="894"/>
        <v>0</v>
      </c>
      <c r="DT379" s="764">
        <f t="shared" si="894"/>
        <v>0</v>
      </c>
      <c r="DU379" s="764">
        <f t="shared" si="894"/>
        <v>0</v>
      </c>
      <c r="DV379" s="764">
        <f t="shared" si="895"/>
        <v>0</v>
      </c>
      <c r="DW379" s="764">
        <f t="shared" si="895"/>
        <v>0</v>
      </c>
      <c r="DX379" s="764">
        <f t="shared" si="895"/>
        <v>0</v>
      </c>
      <c r="DY379" s="764">
        <f t="shared" si="895"/>
        <v>0</v>
      </c>
      <c r="DZ379" s="764">
        <f t="shared" si="895"/>
        <v>0</v>
      </c>
      <c r="EA379" s="764">
        <f t="shared" si="895"/>
        <v>0</v>
      </c>
      <c r="EB379" s="764">
        <f t="shared" si="895"/>
        <v>0</v>
      </c>
      <c r="EC379" s="764">
        <f t="shared" si="895"/>
        <v>0</v>
      </c>
      <c r="ED379" s="764">
        <f t="shared" si="895"/>
        <v>0</v>
      </c>
      <c r="EE379" s="764">
        <f t="shared" si="895"/>
        <v>0</v>
      </c>
      <c r="EF379" s="764">
        <f t="shared" si="896"/>
        <v>0</v>
      </c>
      <c r="EG379" s="764">
        <f t="shared" si="896"/>
        <v>0</v>
      </c>
      <c r="EH379" s="764">
        <f t="shared" si="896"/>
        <v>0</v>
      </c>
      <c r="EI379" s="764">
        <f t="shared" si="896"/>
        <v>0</v>
      </c>
      <c r="EJ379" s="764">
        <f t="shared" si="896"/>
        <v>0</v>
      </c>
      <c r="EK379" s="764">
        <f t="shared" si="896"/>
        <v>0</v>
      </c>
      <c r="EL379" s="764">
        <f t="shared" si="896"/>
        <v>0</v>
      </c>
      <c r="EM379" s="764">
        <f t="shared" si="896"/>
        <v>0</v>
      </c>
      <c r="EN379" s="764">
        <f t="shared" si="896"/>
        <v>0</v>
      </c>
      <c r="EO379" s="764">
        <f t="shared" si="896"/>
        <v>0</v>
      </c>
      <c r="EP379" s="764">
        <f t="shared" si="897"/>
        <v>0</v>
      </c>
      <c r="EQ379" s="764">
        <f t="shared" si="897"/>
        <v>0</v>
      </c>
      <c r="ER379" s="764">
        <f t="shared" si="897"/>
        <v>0</v>
      </c>
      <c r="ES379" s="764">
        <f t="shared" si="897"/>
        <v>0</v>
      </c>
      <c r="ET379" s="764">
        <f t="shared" si="897"/>
        <v>0</v>
      </c>
      <c r="EU379" s="764">
        <f t="shared" si="897"/>
        <v>0</v>
      </c>
      <c r="EV379" s="764">
        <f t="shared" si="897"/>
        <v>0</v>
      </c>
      <c r="EW379" s="764">
        <f t="shared" si="897"/>
        <v>0</v>
      </c>
      <c r="EX379" s="764">
        <f t="shared" si="897"/>
        <v>0</v>
      </c>
      <c r="EY379" s="764">
        <f t="shared" si="897"/>
        <v>0</v>
      </c>
      <c r="EZ379" s="764">
        <f t="shared" si="898"/>
        <v>0</v>
      </c>
      <c r="FA379" s="764">
        <f t="shared" si="898"/>
        <v>0</v>
      </c>
      <c r="FB379" s="764">
        <f t="shared" si="898"/>
        <v>0</v>
      </c>
      <c r="FC379" s="764">
        <f t="shared" si="898"/>
        <v>0</v>
      </c>
      <c r="FD379" s="764">
        <f t="shared" si="898"/>
        <v>0</v>
      </c>
      <c r="FE379" s="764">
        <f t="shared" si="898"/>
        <v>0</v>
      </c>
      <c r="FF379" s="764">
        <f t="shared" si="898"/>
        <v>0</v>
      </c>
      <c r="FG379" s="764">
        <f t="shared" si="898"/>
        <v>0</v>
      </c>
      <c r="FH379" s="764">
        <f t="shared" si="898"/>
        <v>0</v>
      </c>
      <c r="FI379" s="764">
        <f t="shared" si="898"/>
        <v>0</v>
      </c>
      <c r="FJ379" s="764">
        <f t="shared" si="899"/>
        <v>0</v>
      </c>
      <c r="FK379" s="764">
        <f t="shared" si="899"/>
        <v>0</v>
      </c>
      <c r="FL379" s="764">
        <f t="shared" si="899"/>
        <v>0</v>
      </c>
      <c r="FM379" s="764">
        <f t="shared" si="899"/>
        <v>0</v>
      </c>
      <c r="FN379" s="764">
        <f t="shared" si="899"/>
        <v>0</v>
      </c>
      <c r="FO379" s="764">
        <f t="shared" si="899"/>
        <v>0</v>
      </c>
      <c r="FP379" s="764">
        <f t="shared" si="899"/>
        <v>0</v>
      </c>
      <c r="FQ379" s="764">
        <f t="shared" si="899"/>
        <v>0</v>
      </c>
      <c r="FR379" s="764">
        <f t="shared" si="899"/>
        <v>0</v>
      </c>
      <c r="FS379" s="764">
        <f t="shared" si="899"/>
        <v>0</v>
      </c>
      <c r="FT379" s="764">
        <f t="shared" si="900"/>
        <v>0</v>
      </c>
      <c r="FU379" s="764">
        <f t="shared" si="900"/>
        <v>0</v>
      </c>
      <c r="FV379" s="764">
        <f t="shared" si="900"/>
        <v>0</v>
      </c>
      <c r="FW379" s="764">
        <f t="shared" si="900"/>
        <v>0</v>
      </c>
      <c r="FX379" s="764">
        <f t="shared" si="900"/>
        <v>0</v>
      </c>
      <c r="FY379" s="764">
        <f t="shared" si="900"/>
        <v>0</v>
      </c>
      <c r="FZ379" s="764">
        <f t="shared" si="900"/>
        <v>0</v>
      </c>
      <c r="GA379" s="764">
        <f t="shared" si="900"/>
        <v>0</v>
      </c>
      <c r="GB379" s="764">
        <f t="shared" si="900"/>
        <v>0</v>
      </c>
      <c r="GC379" s="764">
        <f t="shared" si="900"/>
        <v>0</v>
      </c>
      <c r="GD379" s="764">
        <f t="shared" si="901"/>
        <v>0</v>
      </c>
      <c r="GE379" s="764">
        <f t="shared" si="901"/>
        <v>0</v>
      </c>
      <c r="GF379" s="764">
        <f t="shared" si="901"/>
        <v>0</v>
      </c>
      <c r="GG379" s="764">
        <f t="shared" si="901"/>
        <v>0</v>
      </c>
      <c r="GH379" s="764">
        <f t="shared" si="901"/>
        <v>0</v>
      </c>
      <c r="GI379" s="764">
        <f t="shared" si="901"/>
        <v>0</v>
      </c>
      <c r="GJ379" s="764">
        <f t="shared" si="901"/>
        <v>0</v>
      </c>
      <c r="GK379" s="764">
        <f t="shared" si="901"/>
        <v>0</v>
      </c>
      <c r="GL379" s="764">
        <f t="shared" si="901"/>
        <v>0</v>
      </c>
      <c r="GM379" s="764">
        <f t="shared" si="901"/>
        <v>0</v>
      </c>
      <c r="GN379" s="764">
        <f t="shared" si="902"/>
        <v>0</v>
      </c>
      <c r="GO379" s="764">
        <f t="shared" si="902"/>
        <v>0</v>
      </c>
      <c r="GP379" s="764">
        <f t="shared" si="902"/>
        <v>0</v>
      </c>
      <c r="GQ379" s="764">
        <f t="shared" si="902"/>
        <v>0</v>
      </c>
      <c r="GR379" s="764">
        <f t="shared" si="902"/>
        <v>0</v>
      </c>
      <c r="GS379" s="764">
        <f t="shared" si="902"/>
        <v>0</v>
      </c>
      <c r="GT379" s="764">
        <f t="shared" si="902"/>
        <v>0</v>
      </c>
      <c r="GU379" s="764">
        <f t="shared" si="902"/>
        <v>0</v>
      </c>
      <c r="GV379" s="764">
        <f t="shared" si="902"/>
        <v>0</v>
      </c>
      <c r="GW379" s="764">
        <f t="shared" si="902"/>
        <v>0</v>
      </c>
      <c r="GX379" s="764">
        <f t="shared" si="903"/>
        <v>0</v>
      </c>
      <c r="GY379" s="764">
        <f t="shared" si="903"/>
        <v>0</v>
      </c>
      <c r="GZ379" s="764">
        <f t="shared" si="903"/>
        <v>0</v>
      </c>
      <c r="HA379" s="764">
        <f t="shared" si="903"/>
        <v>0</v>
      </c>
      <c r="HB379" s="764">
        <f t="shared" si="903"/>
        <v>0</v>
      </c>
      <c r="HC379" s="764">
        <f t="shared" si="903"/>
        <v>0</v>
      </c>
      <c r="HD379" s="764">
        <f t="shared" si="903"/>
        <v>0</v>
      </c>
      <c r="HE379" s="764">
        <f t="shared" si="903"/>
        <v>0</v>
      </c>
      <c r="HF379" s="764">
        <f t="shared" si="903"/>
        <v>0</v>
      </c>
      <c r="HG379" s="764">
        <f t="shared" si="903"/>
        <v>0</v>
      </c>
      <c r="HH379" s="764">
        <f t="shared" si="904"/>
        <v>0</v>
      </c>
      <c r="HI379" s="764">
        <f t="shared" si="904"/>
        <v>0</v>
      </c>
      <c r="HJ379" s="764">
        <f t="shared" si="904"/>
        <v>0</v>
      </c>
      <c r="HK379" s="764">
        <f t="shared" si="904"/>
        <v>0</v>
      </c>
      <c r="HL379" s="764">
        <f t="shared" si="904"/>
        <v>0</v>
      </c>
      <c r="HM379" s="764">
        <f t="shared" si="904"/>
        <v>0</v>
      </c>
      <c r="HN379" s="764">
        <f t="shared" si="904"/>
        <v>0</v>
      </c>
      <c r="HO379" s="764">
        <f t="shared" si="904"/>
        <v>0</v>
      </c>
      <c r="HP379" s="764">
        <f t="shared" si="904"/>
        <v>0</v>
      </c>
      <c r="HQ379" s="764">
        <f t="shared" si="904"/>
        <v>0</v>
      </c>
      <c r="HR379" s="764">
        <f t="shared" si="905"/>
        <v>0</v>
      </c>
      <c r="HS379" s="764">
        <f t="shared" si="905"/>
        <v>0</v>
      </c>
      <c r="HT379" s="764">
        <f t="shared" si="905"/>
        <v>0</v>
      </c>
      <c r="HU379" s="764">
        <f t="shared" si="905"/>
        <v>0</v>
      </c>
      <c r="HV379" s="764">
        <f t="shared" si="905"/>
        <v>0</v>
      </c>
      <c r="HW379" s="764">
        <f t="shared" si="905"/>
        <v>0</v>
      </c>
      <c r="HX379" s="764">
        <f t="shared" si="905"/>
        <v>0</v>
      </c>
      <c r="HY379" s="764">
        <f t="shared" si="905"/>
        <v>0</v>
      </c>
      <c r="HZ379" s="764">
        <f t="shared" si="905"/>
        <v>0</v>
      </c>
      <c r="IA379" s="764">
        <f t="shared" si="905"/>
        <v>0</v>
      </c>
      <c r="IB379" s="764">
        <f t="shared" si="906"/>
        <v>0</v>
      </c>
      <c r="IC379" s="764">
        <f t="shared" si="906"/>
        <v>0</v>
      </c>
      <c r="ID379" s="764">
        <f t="shared" si="906"/>
        <v>0</v>
      </c>
      <c r="IE379" s="764">
        <f t="shared" si="906"/>
        <v>0</v>
      </c>
      <c r="IF379" s="764">
        <f t="shared" si="906"/>
        <v>0</v>
      </c>
      <c r="IG379" s="764">
        <f t="shared" si="906"/>
        <v>0</v>
      </c>
      <c r="IH379" s="764">
        <f t="shared" si="906"/>
        <v>0</v>
      </c>
      <c r="II379" s="764">
        <f t="shared" si="906"/>
        <v>0</v>
      </c>
      <c r="IJ379" s="764">
        <f t="shared" si="906"/>
        <v>0</v>
      </c>
      <c r="IK379" s="764">
        <f t="shared" si="906"/>
        <v>0</v>
      </c>
      <c r="IL379" s="764">
        <f t="shared" si="907"/>
        <v>0</v>
      </c>
      <c r="IM379" s="764">
        <f t="shared" si="907"/>
        <v>0</v>
      </c>
      <c r="IN379" s="764">
        <f t="shared" si="907"/>
        <v>0</v>
      </c>
      <c r="IO379" s="764">
        <f t="shared" si="907"/>
        <v>0</v>
      </c>
      <c r="IP379" s="764">
        <f t="shared" si="907"/>
        <v>0</v>
      </c>
      <c r="IQ379" s="764">
        <f t="shared" si="907"/>
        <v>0</v>
      </c>
      <c r="IR379" s="764">
        <f t="shared" si="907"/>
        <v>0</v>
      </c>
      <c r="IS379" s="764">
        <f t="shared" si="907"/>
        <v>0</v>
      </c>
      <c r="IT379" s="764">
        <f t="shared" si="907"/>
        <v>0</v>
      </c>
      <c r="IU379" s="764">
        <f t="shared" si="907"/>
        <v>0</v>
      </c>
      <c r="IV379" s="764">
        <f t="shared" si="907"/>
        <v>0</v>
      </c>
      <c r="IW379" s="764">
        <f t="shared" si="907"/>
        <v>0</v>
      </c>
      <c r="IX379" s="764">
        <f t="shared" si="907"/>
        <v>0</v>
      </c>
      <c r="IY379" s="764">
        <f t="shared" si="907"/>
        <v>0</v>
      </c>
      <c r="IZ379" s="764">
        <f t="shared" si="907"/>
        <v>0</v>
      </c>
      <c r="JA379" s="764">
        <f t="shared" si="907"/>
        <v>0</v>
      </c>
      <c r="JB379" s="764">
        <f t="shared" si="907"/>
        <v>0</v>
      </c>
      <c r="JC379" s="764">
        <f t="shared" si="907"/>
        <v>0</v>
      </c>
      <c r="JD379" s="764">
        <f t="shared" si="887"/>
        <v>0</v>
      </c>
      <c r="JE379" s="764">
        <f t="shared" si="887"/>
        <v>0</v>
      </c>
      <c r="JF379" s="764">
        <f t="shared" si="887"/>
        <v>0</v>
      </c>
      <c r="JG379" s="764">
        <f t="shared" si="887"/>
        <v>0</v>
      </c>
      <c r="JH379" s="764">
        <f t="shared" si="887"/>
        <v>0</v>
      </c>
      <c r="JI379" s="764">
        <f t="shared" si="887"/>
        <v>0</v>
      </c>
      <c r="JJ379" s="764">
        <f t="shared" si="887"/>
        <v>0</v>
      </c>
      <c r="JK379" s="764">
        <f t="shared" si="887"/>
        <v>0</v>
      </c>
      <c r="JL379" s="764">
        <f t="shared" si="907"/>
        <v>0</v>
      </c>
      <c r="JM379" s="764">
        <f t="shared" si="907"/>
        <v>0</v>
      </c>
      <c r="JN379" s="764">
        <f t="shared" si="907"/>
        <v>0</v>
      </c>
      <c r="JO379" s="764">
        <f t="shared" si="907"/>
        <v>0</v>
      </c>
      <c r="JP379" s="764">
        <f t="shared" si="907"/>
        <v>0</v>
      </c>
      <c r="JQ379" s="764">
        <f t="shared" si="789"/>
        <v>0</v>
      </c>
      <c r="JR379" s="764">
        <f t="shared" si="789"/>
        <v>0</v>
      </c>
      <c r="JS379" s="764">
        <f t="shared" si="907"/>
        <v>0</v>
      </c>
      <c r="JT379" s="765">
        <f t="shared" si="790"/>
        <v>0</v>
      </c>
      <c r="JU379" s="229">
        <f t="shared" si="791"/>
        <v>0</v>
      </c>
    </row>
    <row r="380" spans="1:281" ht="12.75" customHeight="1">
      <c r="A380" s="57"/>
      <c r="B380" s="52"/>
      <c r="C380" s="52"/>
      <c r="D380" s="62"/>
      <c r="E380" s="743" t="str">
        <f t="shared" si="768"/>
        <v xml:space="preserve"> </v>
      </c>
      <c r="F380" s="56"/>
      <c r="G380" s="228"/>
      <c r="H380" s="744">
        <f>SUMIF(Ajuste!$C$8:$C$483,$B$6:$B$499,Ajuste!$E$8:$E$483)</f>
        <v>0</v>
      </c>
      <c r="I380" s="744">
        <f>SUMIF(Ajuste!$C$8:$C$483,$B$6:$B$499,Ajuste!$F$8:$F$483)</f>
        <v>0</v>
      </c>
      <c r="J380" s="229">
        <f t="shared" si="792"/>
        <v>0</v>
      </c>
      <c r="K380" s="764">
        <f t="shared" si="888"/>
        <v>0</v>
      </c>
      <c r="L380" s="764">
        <f t="shared" si="908"/>
        <v>0</v>
      </c>
      <c r="M380" s="764">
        <f t="shared" si="908"/>
        <v>0</v>
      </c>
      <c r="N380" s="764">
        <f t="shared" si="908"/>
        <v>0</v>
      </c>
      <c r="O380" s="764">
        <f t="shared" si="908"/>
        <v>0</v>
      </c>
      <c r="P380" s="764">
        <f t="shared" si="908"/>
        <v>0</v>
      </c>
      <c r="Q380" s="764">
        <f t="shared" si="908"/>
        <v>0</v>
      </c>
      <c r="R380" s="764">
        <f t="shared" si="908"/>
        <v>0</v>
      </c>
      <c r="S380" s="764">
        <f t="shared" si="908"/>
        <v>0</v>
      </c>
      <c r="T380" s="764">
        <f t="shared" si="908"/>
        <v>0</v>
      </c>
      <c r="U380" s="764">
        <f t="shared" si="908"/>
        <v>0</v>
      </c>
      <c r="V380" s="764">
        <f t="shared" si="908"/>
        <v>0</v>
      </c>
      <c r="W380" s="764">
        <f t="shared" si="908"/>
        <v>0</v>
      </c>
      <c r="X380" s="764">
        <f t="shared" si="908"/>
        <v>0</v>
      </c>
      <c r="Y380" s="764">
        <f t="shared" si="908"/>
        <v>0</v>
      </c>
      <c r="Z380" s="764">
        <f t="shared" si="908"/>
        <v>0</v>
      </c>
      <c r="AA380" s="764">
        <f t="shared" si="908"/>
        <v>0</v>
      </c>
      <c r="AB380" s="764">
        <f t="shared" si="908"/>
        <v>0</v>
      </c>
      <c r="AC380" s="764">
        <f t="shared" si="908"/>
        <v>0</v>
      </c>
      <c r="AD380" s="764">
        <f t="shared" si="908"/>
        <v>0</v>
      </c>
      <c r="AE380" s="764">
        <f t="shared" si="908"/>
        <v>0</v>
      </c>
      <c r="AF380" s="764">
        <f t="shared" si="908"/>
        <v>0</v>
      </c>
      <c r="AG380" s="764">
        <f t="shared" si="908"/>
        <v>0</v>
      </c>
      <c r="AH380" s="764">
        <f t="shared" si="908"/>
        <v>0</v>
      </c>
      <c r="AI380" s="764">
        <f t="shared" si="908"/>
        <v>0</v>
      </c>
      <c r="AJ380" s="764">
        <f t="shared" si="908"/>
        <v>0</v>
      </c>
      <c r="AK380" s="764">
        <f t="shared" si="908"/>
        <v>0</v>
      </c>
      <c r="AL380" s="764">
        <f t="shared" si="908"/>
        <v>0</v>
      </c>
      <c r="AM380" s="764">
        <f t="shared" si="908"/>
        <v>0</v>
      </c>
      <c r="AN380" s="764">
        <f t="shared" si="908"/>
        <v>0</v>
      </c>
      <c r="AO380" s="764">
        <f t="shared" si="908"/>
        <v>0</v>
      </c>
      <c r="AP380" s="764">
        <f t="shared" si="908"/>
        <v>0</v>
      </c>
      <c r="AQ380" s="764">
        <f t="shared" si="908"/>
        <v>0</v>
      </c>
      <c r="AR380" s="764">
        <f t="shared" si="908"/>
        <v>0</v>
      </c>
      <c r="AS380" s="764">
        <f t="shared" si="908"/>
        <v>0</v>
      </c>
      <c r="AT380" s="764">
        <f t="shared" si="908"/>
        <v>0</v>
      </c>
      <c r="AU380" s="764">
        <f t="shared" si="908"/>
        <v>0</v>
      </c>
      <c r="AV380" s="764">
        <f t="shared" si="908"/>
        <v>0</v>
      </c>
      <c r="AW380" s="764">
        <f t="shared" si="908"/>
        <v>0</v>
      </c>
      <c r="AX380" s="764">
        <f t="shared" si="908"/>
        <v>0</v>
      </c>
      <c r="AY380" s="764">
        <f t="shared" si="908"/>
        <v>0</v>
      </c>
      <c r="AZ380" s="764">
        <f t="shared" si="908"/>
        <v>0</v>
      </c>
      <c r="BA380" s="764">
        <f t="shared" si="908"/>
        <v>0</v>
      </c>
      <c r="BB380" s="764">
        <f t="shared" si="908"/>
        <v>0</v>
      </c>
      <c r="BC380" s="764">
        <f t="shared" si="908"/>
        <v>0</v>
      </c>
      <c r="BD380" s="764">
        <f t="shared" si="908"/>
        <v>0</v>
      </c>
      <c r="BE380" s="764">
        <f t="shared" si="908"/>
        <v>0</v>
      </c>
      <c r="BF380" s="764">
        <f t="shared" si="888"/>
        <v>0</v>
      </c>
      <c r="BG380" s="764">
        <f t="shared" si="888"/>
        <v>0</v>
      </c>
      <c r="BH380" s="764">
        <f t="shared" si="888"/>
        <v>0</v>
      </c>
      <c r="BI380" s="764">
        <f t="shared" si="888"/>
        <v>0</v>
      </c>
      <c r="BJ380" s="764">
        <f t="shared" si="888"/>
        <v>0</v>
      </c>
      <c r="BK380" s="764">
        <f t="shared" si="888"/>
        <v>0</v>
      </c>
      <c r="BL380" s="764">
        <f t="shared" si="888"/>
        <v>0</v>
      </c>
      <c r="BM380" s="764">
        <f t="shared" si="888"/>
        <v>0</v>
      </c>
      <c r="BN380" s="764">
        <f t="shared" si="889"/>
        <v>0</v>
      </c>
      <c r="BO380" s="764">
        <f t="shared" si="889"/>
        <v>0</v>
      </c>
      <c r="BP380" s="764">
        <f t="shared" si="889"/>
        <v>0</v>
      </c>
      <c r="BQ380" s="764">
        <f t="shared" si="889"/>
        <v>0</v>
      </c>
      <c r="BR380" s="764">
        <f t="shared" si="889"/>
        <v>0</v>
      </c>
      <c r="BS380" s="764">
        <f t="shared" si="889"/>
        <v>0</v>
      </c>
      <c r="BT380" s="764">
        <f t="shared" si="889"/>
        <v>0</v>
      </c>
      <c r="BU380" s="764">
        <f t="shared" si="889"/>
        <v>0</v>
      </c>
      <c r="BV380" s="764">
        <f t="shared" si="889"/>
        <v>0</v>
      </c>
      <c r="BW380" s="764">
        <f t="shared" si="889"/>
        <v>0</v>
      </c>
      <c r="BX380" s="764">
        <f t="shared" si="890"/>
        <v>0</v>
      </c>
      <c r="BY380" s="764">
        <f t="shared" si="890"/>
        <v>0</v>
      </c>
      <c r="BZ380" s="764">
        <f t="shared" si="890"/>
        <v>0</v>
      </c>
      <c r="CA380" s="764">
        <f t="shared" si="890"/>
        <v>0</v>
      </c>
      <c r="CB380" s="764">
        <f t="shared" si="890"/>
        <v>0</v>
      </c>
      <c r="CC380" s="764">
        <f t="shared" si="890"/>
        <v>0</v>
      </c>
      <c r="CD380" s="764">
        <f t="shared" si="890"/>
        <v>0</v>
      </c>
      <c r="CE380" s="764">
        <f t="shared" si="890"/>
        <v>0</v>
      </c>
      <c r="CF380" s="764">
        <f t="shared" si="890"/>
        <v>0</v>
      </c>
      <c r="CG380" s="764">
        <f t="shared" si="890"/>
        <v>0</v>
      </c>
      <c r="CH380" s="764">
        <f t="shared" si="891"/>
        <v>0</v>
      </c>
      <c r="CI380" s="764">
        <f t="shared" si="891"/>
        <v>0</v>
      </c>
      <c r="CJ380" s="764">
        <f t="shared" si="891"/>
        <v>0</v>
      </c>
      <c r="CK380" s="764">
        <f t="shared" si="891"/>
        <v>0</v>
      </c>
      <c r="CL380" s="764">
        <f t="shared" si="891"/>
        <v>0</v>
      </c>
      <c r="CM380" s="764">
        <f t="shared" si="891"/>
        <v>0</v>
      </c>
      <c r="CN380" s="764">
        <f t="shared" si="891"/>
        <v>0</v>
      </c>
      <c r="CO380" s="764">
        <f t="shared" si="891"/>
        <v>0</v>
      </c>
      <c r="CP380" s="764">
        <f t="shared" si="891"/>
        <v>0</v>
      </c>
      <c r="CQ380" s="764">
        <f t="shared" si="891"/>
        <v>0</v>
      </c>
      <c r="CR380" s="764">
        <f t="shared" si="892"/>
        <v>0</v>
      </c>
      <c r="CS380" s="764">
        <f t="shared" si="892"/>
        <v>0</v>
      </c>
      <c r="CT380" s="764">
        <f t="shared" si="892"/>
        <v>0</v>
      </c>
      <c r="CU380" s="764">
        <f t="shared" si="892"/>
        <v>0</v>
      </c>
      <c r="CV380" s="764">
        <f t="shared" si="892"/>
        <v>0</v>
      </c>
      <c r="CW380" s="764">
        <f t="shared" si="892"/>
        <v>0</v>
      </c>
      <c r="CX380" s="764">
        <f t="shared" si="892"/>
        <v>0</v>
      </c>
      <c r="CY380" s="764">
        <f t="shared" si="892"/>
        <v>0</v>
      </c>
      <c r="CZ380" s="764">
        <f t="shared" si="892"/>
        <v>0</v>
      </c>
      <c r="DA380" s="764">
        <f t="shared" si="892"/>
        <v>0</v>
      </c>
      <c r="DB380" s="764">
        <f t="shared" si="893"/>
        <v>0</v>
      </c>
      <c r="DC380" s="764">
        <f t="shared" si="893"/>
        <v>0</v>
      </c>
      <c r="DD380" s="764">
        <f t="shared" si="893"/>
        <v>0</v>
      </c>
      <c r="DE380" s="764">
        <f t="shared" si="893"/>
        <v>0</v>
      </c>
      <c r="DF380" s="764">
        <f t="shared" si="893"/>
        <v>0</v>
      </c>
      <c r="DG380" s="764">
        <f t="shared" si="893"/>
        <v>0</v>
      </c>
      <c r="DH380" s="764">
        <f t="shared" si="893"/>
        <v>0</v>
      </c>
      <c r="DI380" s="764">
        <f t="shared" si="893"/>
        <v>0</v>
      </c>
      <c r="DJ380" s="764">
        <f t="shared" si="893"/>
        <v>0</v>
      </c>
      <c r="DK380" s="764">
        <f t="shared" si="893"/>
        <v>0</v>
      </c>
      <c r="DL380" s="764">
        <f t="shared" si="894"/>
        <v>0</v>
      </c>
      <c r="DM380" s="764">
        <f t="shared" si="894"/>
        <v>0</v>
      </c>
      <c r="DN380" s="764">
        <f t="shared" si="894"/>
        <v>0</v>
      </c>
      <c r="DO380" s="764">
        <f t="shared" si="894"/>
        <v>0</v>
      </c>
      <c r="DP380" s="764">
        <f t="shared" si="894"/>
        <v>0</v>
      </c>
      <c r="DQ380" s="764">
        <f t="shared" si="894"/>
        <v>0</v>
      </c>
      <c r="DR380" s="764">
        <f t="shared" si="894"/>
        <v>0</v>
      </c>
      <c r="DS380" s="764">
        <f t="shared" si="894"/>
        <v>0</v>
      </c>
      <c r="DT380" s="764">
        <f t="shared" si="894"/>
        <v>0</v>
      </c>
      <c r="DU380" s="764">
        <f t="shared" si="894"/>
        <v>0</v>
      </c>
      <c r="DV380" s="764">
        <f t="shared" si="895"/>
        <v>0</v>
      </c>
      <c r="DW380" s="764">
        <f t="shared" si="895"/>
        <v>0</v>
      </c>
      <c r="DX380" s="764">
        <f t="shared" si="895"/>
        <v>0</v>
      </c>
      <c r="DY380" s="764">
        <f t="shared" si="895"/>
        <v>0</v>
      </c>
      <c r="DZ380" s="764">
        <f t="shared" si="895"/>
        <v>0</v>
      </c>
      <c r="EA380" s="764">
        <f t="shared" si="895"/>
        <v>0</v>
      </c>
      <c r="EB380" s="764">
        <f t="shared" si="895"/>
        <v>0</v>
      </c>
      <c r="EC380" s="764">
        <f t="shared" si="895"/>
        <v>0</v>
      </c>
      <c r="ED380" s="764">
        <f t="shared" si="895"/>
        <v>0</v>
      </c>
      <c r="EE380" s="764">
        <f t="shared" si="895"/>
        <v>0</v>
      </c>
      <c r="EF380" s="764">
        <f t="shared" si="896"/>
        <v>0</v>
      </c>
      <c r="EG380" s="764">
        <f t="shared" si="896"/>
        <v>0</v>
      </c>
      <c r="EH380" s="764">
        <f t="shared" si="896"/>
        <v>0</v>
      </c>
      <c r="EI380" s="764">
        <f t="shared" si="896"/>
        <v>0</v>
      </c>
      <c r="EJ380" s="764">
        <f t="shared" si="896"/>
        <v>0</v>
      </c>
      <c r="EK380" s="764">
        <f t="shared" si="896"/>
        <v>0</v>
      </c>
      <c r="EL380" s="764">
        <f t="shared" si="896"/>
        <v>0</v>
      </c>
      <c r="EM380" s="764">
        <f t="shared" si="896"/>
        <v>0</v>
      </c>
      <c r="EN380" s="764">
        <f t="shared" si="896"/>
        <v>0</v>
      </c>
      <c r="EO380" s="764">
        <f t="shared" si="896"/>
        <v>0</v>
      </c>
      <c r="EP380" s="764">
        <f t="shared" si="897"/>
        <v>0</v>
      </c>
      <c r="EQ380" s="764">
        <f t="shared" si="897"/>
        <v>0</v>
      </c>
      <c r="ER380" s="764">
        <f t="shared" si="897"/>
        <v>0</v>
      </c>
      <c r="ES380" s="764">
        <f t="shared" si="897"/>
        <v>0</v>
      </c>
      <c r="ET380" s="764">
        <f t="shared" si="897"/>
        <v>0</v>
      </c>
      <c r="EU380" s="764">
        <f t="shared" si="897"/>
        <v>0</v>
      </c>
      <c r="EV380" s="764">
        <f t="shared" si="897"/>
        <v>0</v>
      </c>
      <c r="EW380" s="764">
        <f t="shared" si="897"/>
        <v>0</v>
      </c>
      <c r="EX380" s="764">
        <f t="shared" si="897"/>
        <v>0</v>
      </c>
      <c r="EY380" s="764">
        <f t="shared" si="897"/>
        <v>0</v>
      </c>
      <c r="EZ380" s="764">
        <f t="shared" si="898"/>
        <v>0</v>
      </c>
      <c r="FA380" s="764">
        <f t="shared" si="898"/>
        <v>0</v>
      </c>
      <c r="FB380" s="764">
        <f t="shared" si="898"/>
        <v>0</v>
      </c>
      <c r="FC380" s="764">
        <f t="shared" si="898"/>
        <v>0</v>
      </c>
      <c r="FD380" s="764">
        <f t="shared" si="898"/>
        <v>0</v>
      </c>
      <c r="FE380" s="764">
        <f t="shared" si="898"/>
        <v>0</v>
      </c>
      <c r="FF380" s="764">
        <f t="shared" si="898"/>
        <v>0</v>
      </c>
      <c r="FG380" s="764">
        <f t="shared" si="898"/>
        <v>0</v>
      </c>
      <c r="FH380" s="764">
        <f t="shared" si="898"/>
        <v>0</v>
      </c>
      <c r="FI380" s="764">
        <f t="shared" si="898"/>
        <v>0</v>
      </c>
      <c r="FJ380" s="764">
        <f t="shared" si="899"/>
        <v>0</v>
      </c>
      <c r="FK380" s="764">
        <f t="shared" si="899"/>
        <v>0</v>
      </c>
      <c r="FL380" s="764">
        <f t="shared" si="899"/>
        <v>0</v>
      </c>
      <c r="FM380" s="764">
        <f t="shared" si="899"/>
        <v>0</v>
      </c>
      <c r="FN380" s="764">
        <f t="shared" si="899"/>
        <v>0</v>
      </c>
      <c r="FO380" s="764">
        <f t="shared" si="899"/>
        <v>0</v>
      </c>
      <c r="FP380" s="764">
        <f t="shared" si="899"/>
        <v>0</v>
      </c>
      <c r="FQ380" s="764">
        <f t="shared" si="899"/>
        <v>0</v>
      </c>
      <c r="FR380" s="764">
        <f t="shared" si="899"/>
        <v>0</v>
      </c>
      <c r="FS380" s="764">
        <f t="shared" si="899"/>
        <v>0</v>
      </c>
      <c r="FT380" s="764">
        <f t="shared" si="900"/>
        <v>0</v>
      </c>
      <c r="FU380" s="764">
        <f t="shared" si="900"/>
        <v>0</v>
      </c>
      <c r="FV380" s="764">
        <f t="shared" si="900"/>
        <v>0</v>
      </c>
      <c r="FW380" s="764">
        <f t="shared" si="900"/>
        <v>0</v>
      </c>
      <c r="FX380" s="764">
        <f t="shared" si="900"/>
        <v>0</v>
      </c>
      <c r="FY380" s="764">
        <f t="shared" si="900"/>
        <v>0</v>
      </c>
      <c r="FZ380" s="764">
        <f t="shared" si="900"/>
        <v>0</v>
      </c>
      <c r="GA380" s="764">
        <f t="shared" si="900"/>
        <v>0</v>
      </c>
      <c r="GB380" s="764">
        <f t="shared" si="900"/>
        <v>0</v>
      </c>
      <c r="GC380" s="764">
        <f t="shared" si="900"/>
        <v>0</v>
      </c>
      <c r="GD380" s="764">
        <f t="shared" si="901"/>
        <v>0</v>
      </c>
      <c r="GE380" s="764">
        <f t="shared" si="901"/>
        <v>0</v>
      </c>
      <c r="GF380" s="764">
        <f t="shared" si="901"/>
        <v>0</v>
      </c>
      <c r="GG380" s="764">
        <f t="shared" si="901"/>
        <v>0</v>
      </c>
      <c r="GH380" s="764">
        <f t="shared" si="901"/>
        <v>0</v>
      </c>
      <c r="GI380" s="764">
        <f t="shared" si="901"/>
        <v>0</v>
      </c>
      <c r="GJ380" s="764">
        <f t="shared" si="901"/>
        <v>0</v>
      </c>
      <c r="GK380" s="764">
        <f t="shared" si="901"/>
        <v>0</v>
      </c>
      <c r="GL380" s="764">
        <f t="shared" si="901"/>
        <v>0</v>
      </c>
      <c r="GM380" s="764">
        <f t="shared" si="901"/>
        <v>0</v>
      </c>
      <c r="GN380" s="764">
        <f t="shared" si="902"/>
        <v>0</v>
      </c>
      <c r="GO380" s="764">
        <f t="shared" si="902"/>
        <v>0</v>
      </c>
      <c r="GP380" s="764">
        <f t="shared" si="902"/>
        <v>0</v>
      </c>
      <c r="GQ380" s="764">
        <f t="shared" si="902"/>
        <v>0</v>
      </c>
      <c r="GR380" s="764">
        <f t="shared" si="902"/>
        <v>0</v>
      </c>
      <c r="GS380" s="764">
        <f t="shared" si="902"/>
        <v>0</v>
      </c>
      <c r="GT380" s="764">
        <f t="shared" si="902"/>
        <v>0</v>
      </c>
      <c r="GU380" s="764">
        <f t="shared" si="902"/>
        <v>0</v>
      </c>
      <c r="GV380" s="764">
        <f t="shared" si="902"/>
        <v>0</v>
      </c>
      <c r="GW380" s="764">
        <f t="shared" si="902"/>
        <v>0</v>
      </c>
      <c r="GX380" s="764">
        <f t="shared" si="903"/>
        <v>0</v>
      </c>
      <c r="GY380" s="764">
        <f t="shared" si="903"/>
        <v>0</v>
      </c>
      <c r="GZ380" s="764">
        <f t="shared" si="903"/>
        <v>0</v>
      </c>
      <c r="HA380" s="764">
        <f t="shared" si="903"/>
        <v>0</v>
      </c>
      <c r="HB380" s="764">
        <f t="shared" si="903"/>
        <v>0</v>
      </c>
      <c r="HC380" s="764">
        <f t="shared" si="903"/>
        <v>0</v>
      </c>
      <c r="HD380" s="764">
        <f t="shared" si="903"/>
        <v>0</v>
      </c>
      <c r="HE380" s="764">
        <f t="shared" si="903"/>
        <v>0</v>
      </c>
      <c r="HF380" s="764">
        <f t="shared" si="903"/>
        <v>0</v>
      </c>
      <c r="HG380" s="764">
        <f t="shared" si="903"/>
        <v>0</v>
      </c>
      <c r="HH380" s="764">
        <f t="shared" si="904"/>
        <v>0</v>
      </c>
      <c r="HI380" s="764">
        <f t="shared" si="904"/>
        <v>0</v>
      </c>
      <c r="HJ380" s="764">
        <f t="shared" si="904"/>
        <v>0</v>
      </c>
      <c r="HK380" s="764">
        <f t="shared" si="904"/>
        <v>0</v>
      </c>
      <c r="HL380" s="764">
        <f t="shared" si="904"/>
        <v>0</v>
      </c>
      <c r="HM380" s="764">
        <f t="shared" si="904"/>
        <v>0</v>
      </c>
      <c r="HN380" s="764">
        <f t="shared" si="904"/>
        <v>0</v>
      </c>
      <c r="HO380" s="764">
        <f t="shared" si="904"/>
        <v>0</v>
      </c>
      <c r="HP380" s="764">
        <f t="shared" si="904"/>
        <v>0</v>
      </c>
      <c r="HQ380" s="764">
        <f t="shared" si="904"/>
        <v>0</v>
      </c>
      <c r="HR380" s="764">
        <f t="shared" si="905"/>
        <v>0</v>
      </c>
      <c r="HS380" s="764">
        <f t="shared" si="905"/>
        <v>0</v>
      </c>
      <c r="HT380" s="764">
        <f t="shared" si="905"/>
        <v>0</v>
      </c>
      <c r="HU380" s="764">
        <f t="shared" si="905"/>
        <v>0</v>
      </c>
      <c r="HV380" s="764">
        <f t="shared" si="905"/>
        <v>0</v>
      </c>
      <c r="HW380" s="764">
        <f t="shared" si="905"/>
        <v>0</v>
      </c>
      <c r="HX380" s="764">
        <f t="shared" si="905"/>
        <v>0</v>
      </c>
      <c r="HY380" s="764">
        <f t="shared" si="905"/>
        <v>0</v>
      </c>
      <c r="HZ380" s="764">
        <f t="shared" si="905"/>
        <v>0</v>
      </c>
      <c r="IA380" s="764">
        <f t="shared" si="905"/>
        <v>0</v>
      </c>
      <c r="IB380" s="764">
        <f t="shared" si="906"/>
        <v>0</v>
      </c>
      <c r="IC380" s="764">
        <f t="shared" si="906"/>
        <v>0</v>
      </c>
      <c r="ID380" s="764">
        <f t="shared" si="906"/>
        <v>0</v>
      </c>
      <c r="IE380" s="764">
        <f t="shared" si="906"/>
        <v>0</v>
      </c>
      <c r="IF380" s="764">
        <f t="shared" si="906"/>
        <v>0</v>
      </c>
      <c r="IG380" s="764">
        <f t="shared" si="906"/>
        <v>0</v>
      </c>
      <c r="IH380" s="764">
        <f t="shared" si="906"/>
        <v>0</v>
      </c>
      <c r="II380" s="764">
        <f t="shared" si="906"/>
        <v>0</v>
      </c>
      <c r="IJ380" s="764">
        <f t="shared" si="906"/>
        <v>0</v>
      </c>
      <c r="IK380" s="764">
        <f t="shared" si="906"/>
        <v>0</v>
      </c>
      <c r="IL380" s="764">
        <f t="shared" si="907"/>
        <v>0</v>
      </c>
      <c r="IM380" s="764">
        <f t="shared" si="907"/>
        <v>0</v>
      </c>
      <c r="IN380" s="764">
        <f t="shared" si="907"/>
        <v>0</v>
      </c>
      <c r="IO380" s="764">
        <f t="shared" si="907"/>
        <v>0</v>
      </c>
      <c r="IP380" s="764">
        <f t="shared" si="907"/>
        <v>0</v>
      </c>
      <c r="IQ380" s="764">
        <f t="shared" si="907"/>
        <v>0</v>
      </c>
      <c r="IR380" s="764">
        <f t="shared" si="907"/>
        <v>0</v>
      </c>
      <c r="IS380" s="764">
        <f t="shared" si="907"/>
        <v>0</v>
      </c>
      <c r="IT380" s="764">
        <f t="shared" si="907"/>
        <v>0</v>
      </c>
      <c r="IU380" s="764">
        <f t="shared" si="907"/>
        <v>0</v>
      </c>
      <c r="IV380" s="764">
        <f t="shared" si="907"/>
        <v>0</v>
      </c>
      <c r="IW380" s="764">
        <f t="shared" si="907"/>
        <v>0</v>
      </c>
      <c r="IX380" s="764">
        <f t="shared" si="907"/>
        <v>0</v>
      </c>
      <c r="IY380" s="764">
        <f t="shared" si="907"/>
        <v>0</v>
      </c>
      <c r="IZ380" s="764">
        <f t="shared" si="907"/>
        <v>0</v>
      </c>
      <c r="JA380" s="764">
        <f t="shared" si="907"/>
        <v>0</v>
      </c>
      <c r="JB380" s="764">
        <f t="shared" si="907"/>
        <v>0</v>
      </c>
      <c r="JC380" s="764">
        <f t="shared" si="907"/>
        <v>0</v>
      </c>
      <c r="JD380" s="764">
        <f t="shared" si="887"/>
        <v>0</v>
      </c>
      <c r="JE380" s="764">
        <f t="shared" si="887"/>
        <v>0</v>
      </c>
      <c r="JF380" s="764">
        <f t="shared" si="887"/>
        <v>0</v>
      </c>
      <c r="JG380" s="764">
        <f t="shared" si="887"/>
        <v>0</v>
      </c>
      <c r="JH380" s="764">
        <f t="shared" si="887"/>
        <v>0</v>
      </c>
      <c r="JI380" s="764">
        <f t="shared" si="887"/>
        <v>0</v>
      </c>
      <c r="JJ380" s="764">
        <f t="shared" si="887"/>
        <v>0</v>
      </c>
      <c r="JK380" s="764">
        <f t="shared" si="887"/>
        <v>0</v>
      </c>
      <c r="JL380" s="764">
        <f t="shared" si="907"/>
        <v>0</v>
      </c>
      <c r="JM380" s="764">
        <f t="shared" si="907"/>
        <v>0</v>
      </c>
      <c r="JN380" s="764">
        <f t="shared" si="907"/>
        <v>0</v>
      </c>
      <c r="JO380" s="764">
        <f t="shared" si="907"/>
        <v>0</v>
      </c>
      <c r="JP380" s="764">
        <f t="shared" si="907"/>
        <v>0</v>
      </c>
      <c r="JQ380" s="764">
        <f t="shared" si="789"/>
        <v>0</v>
      </c>
      <c r="JR380" s="764">
        <f t="shared" si="789"/>
        <v>0</v>
      </c>
      <c r="JS380" s="764">
        <f t="shared" si="907"/>
        <v>0</v>
      </c>
      <c r="JT380" s="765">
        <f t="shared" si="790"/>
        <v>0</v>
      </c>
      <c r="JU380" s="229">
        <f t="shared" si="791"/>
        <v>0</v>
      </c>
    </row>
    <row r="381" spans="1:281" ht="12.75" customHeight="1">
      <c r="A381" s="57"/>
      <c r="B381" s="52"/>
      <c r="C381" s="52"/>
      <c r="D381" s="62"/>
      <c r="E381" s="743" t="str">
        <f t="shared" si="768"/>
        <v xml:space="preserve"> </v>
      </c>
      <c r="F381" s="56"/>
      <c r="G381" s="228"/>
      <c r="H381" s="744">
        <f>SUMIF(Ajuste!$C$8:$C$483,$B$6:$B$499,Ajuste!$E$8:$E$483)</f>
        <v>0</v>
      </c>
      <c r="I381" s="744">
        <f>SUMIF(Ajuste!$C$8:$C$483,$B$6:$B$499,Ajuste!$F$8:$F$483)</f>
        <v>0</v>
      </c>
      <c r="J381" s="229">
        <f t="shared" si="792"/>
        <v>0</v>
      </c>
      <c r="K381" s="764">
        <f t="shared" si="888"/>
        <v>0</v>
      </c>
      <c r="L381" s="764">
        <f t="shared" si="908"/>
        <v>0</v>
      </c>
      <c r="M381" s="764">
        <f t="shared" si="908"/>
        <v>0</v>
      </c>
      <c r="N381" s="764">
        <f t="shared" si="908"/>
        <v>0</v>
      </c>
      <c r="O381" s="764">
        <f t="shared" si="908"/>
        <v>0</v>
      </c>
      <c r="P381" s="764">
        <f t="shared" si="908"/>
        <v>0</v>
      </c>
      <c r="Q381" s="764">
        <f t="shared" si="908"/>
        <v>0</v>
      </c>
      <c r="R381" s="764">
        <f t="shared" si="908"/>
        <v>0</v>
      </c>
      <c r="S381" s="764">
        <f t="shared" si="908"/>
        <v>0</v>
      </c>
      <c r="T381" s="764">
        <f t="shared" si="908"/>
        <v>0</v>
      </c>
      <c r="U381" s="764">
        <f t="shared" si="908"/>
        <v>0</v>
      </c>
      <c r="V381" s="764">
        <f t="shared" si="908"/>
        <v>0</v>
      </c>
      <c r="W381" s="764">
        <f t="shared" si="908"/>
        <v>0</v>
      </c>
      <c r="X381" s="764">
        <f t="shared" si="908"/>
        <v>0</v>
      </c>
      <c r="Y381" s="764">
        <f t="shared" si="908"/>
        <v>0</v>
      </c>
      <c r="Z381" s="764">
        <f t="shared" si="908"/>
        <v>0</v>
      </c>
      <c r="AA381" s="764">
        <f t="shared" si="908"/>
        <v>0</v>
      </c>
      <c r="AB381" s="764">
        <f t="shared" si="908"/>
        <v>0</v>
      </c>
      <c r="AC381" s="764">
        <f t="shared" si="908"/>
        <v>0</v>
      </c>
      <c r="AD381" s="764">
        <f t="shared" si="908"/>
        <v>0</v>
      </c>
      <c r="AE381" s="764">
        <f t="shared" si="908"/>
        <v>0</v>
      </c>
      <c r="AF381" s="764">
        <f t="shared" si="908"/>
        <v>0</v>
      </c>
      <c r="AG381" s="764">
        <f t="shared" si="908"/>
        <v>0</v>
      </c>
      <c r="AH381" s="764">
        <f t="shared" si="908"/>
        <v>0</v>
      </c>
      <c r="AI381" s="764">
        <f t="shared" si="908"/>
        <v>0</v>
      </c>
      <c r="AJ381" s="764">
        <f t="shared" si="908"/>
        <v>0</v>
      </c>
      <c r="AK381" s="764">
        <f t="shared" si="908"/>
        <v>0</v>
      </c>
      <c r="AL381" s="764">
        <f t="shared" si="908"/>
        <v>0</v>
      </c>
      <c r="AM381" s="764">
        <f t="shared" si="908"/>
        <v>0</v>
      </c>
      <c r="AN381" s="764">
        <f t="shared" si="908"/>
        <v>0</v>
      </c>
      <c r="AO381" s="764">
        <f t="shared" si="908"/>
        <v>0</v>
      </c>
      <c r="AP381" s="764">
        <f t="shared" si="908"/>
        <v>0</v>
      </c>
      <c r="AQ381" s="764">
        <f t="shared" si="908"/>
        <v>0</v>
      </c>
      <c r="AR381" s="764">
        <f t="shared" si="908"/>
        <v>0</v>
      </c>
      <c r="AS381" s="764">
        <f t="shared" si="908"/>
        <v>0</v>
      </c>
      <c r="AT381" s="764">
        <f t="shared" si="908"/>
        <v>0</v>
      </c>
      <c r="AU381" s="764">
        <f t="shared" si="908"/>
        <v>0</v>
      </c>
      <c r="AV381" s="764">
        <f t="shared" si="908"/>
        <v>0</v>
      </c>
      <c r="AW381" s="764">
        <f t="shared" si="908"/>
        <v>0</v>
      </c>
      <c r="AX381" s="764">
        <f t="shared" si="908"/>
        <v>0</v>
      </c>
      <c r="AY381" s="764">
        <f t="shared" si="908"/>
        <v>0</v>
      </c>
      <c r="AZ381" s="764">
        <f t="shared" si="908"/>
        <v>0</v>
      </c>
      <c r="BA381" s="764">
        <f t="shared" si="908"/>
        <v>0</v>
      </c>
      <c r="BB381" s="764">
        <f t="shared" si="908"/>
        <v>0</v>
      </c>
      <c r="BC381" s="764">
        <f t="shared" si="908"/>
        <v>0</v>
      </c>
      <c r="BD381" s="764">
        <f t="shared" si="908"/>
        <v>0</v>
      </c>
      <c r="BE381" s="764">
        <f t="shared" si="908"/>
        <v>0</v>
      </c>
      <c r="BF381" s="764">
        <f t="shared" si="888"/>
        <v>0</v>
      </c>
      <c r="BG381" s="764">
        <f t="shared" si="888"/>
        <v>0</v>
      </c>
      <c r="BH381" s="764">
        <f t="shared" si="888"/>
        <v>0</v>
      </c>
      <c r="BI381" s="764">
        <f t="shared" si="888"/>
        <v>0</v>
      </c>
      <c r="BJ381" s="764">
        <f t="shared" si="888"/>
        <v>0</v>
      </c>
      <c r="BK381" s="764">
        <f t="shared" si="888"/>
        <v>0</v>
      </c>
      <c r="BL381" s="764">
        <f t="shared" si="888"/>
        <v>0</v>
      </c>
      <c r="BM381" s="764">
        <f t="shared" si="888"/>
        <v>0</v>
      </c>
      <c r="BN381" s="764">
        <f t="shared" si="889"/>
        <v>0</v>
      </c>
      <c r="BO381" s="764">
        <f t="shared" si="889"/>
        <v>0</v>
      </c>
      <c r="BP381" s="764">
        <f t="shared" si="889"/>
        <v>0</v>
      </c>
      <c r="BQ381" s="764">
        <f t="shared" si="889"/>
        <v>0</v>
      </c>
      <c r="BR381" s="764">
        <f t="shared" si="889"/>
        <v>0</v>
      </c>
      <c r="BS381" s="764">
        <f t="shared" si="889"/>
        <v>0</v>
      </c>
      <c r="BT381" s="764">
        <f t="shared" si="889"/>
        <v>0</v>
      </c>
      <c r="BU381" s="764">
        <f t="shared" si="889"/>
        <v>0</v>
      </c>
      <c r="BV381" s="764">
        <f t="shared" si="889"/>
        <v>0</v>
      </c>
      <c r="BW381" s="764">
        <f t="shared" si="889"/>
        <v>0</v>
      </c>
      <c r="BX381" s="764">
        <f t="shared" si="890"/>
        <v>0</v>
      </c>
      <c r="BY381" s="764">
        <f t="shared" si="890"/>
        <v>0</v>
      </c>
      <c r="BZ381" s="764">
        <f t="shared" si="890"/>
        <v>0</v>
      </c>
      <c r="CA381" s="764">
        <f t="shared" si="890"/>
        <v>0</v>
      </c>
      <c r="CB381" s="764">
        <f t="shared" si="890"/>
        <v>0</v>
      </c>
      <c r="CC381" s="764">
        <f t="shared" si="890"/>
        <v>0</v>
      </c>
      <c r="CD381" s="764">
        <f t="shared" si="890"/>
        <v>0</v>
      </c>
      <c r="CE381" s="764">
        <f t="shared" si="890"/>
        <v>0</v>
      </c>
      <c r="CF381" s="764">
        <f t="shared" si="890"/>
        <v>0</v>
      </c>
      <c r="CG381" s="764">
        <f t="shared" si="890"/>
        <v>0</v>
      </c>
      <c r="CH381" s="764">
        <f t="shared" si="891"/>
        <v>0</v>
      </c>
      <c r="CI381" s="764">
        <f t="shared" si="891"/>
        <v>0</v>
      </c>
      <c r="CJ381" s="764">
        <f t="shared" si="891"/>
        <v>0</v>
      </c>
      <c r="CK381" s="764">
        <f t="shared" si="891"/>
        <v>0</v>
      </c>
      <c r="CL381" s="764">
        <f t="shared" si="891"/>
        <v>0</v>
      </c>
      <c r="CM381" s="764">
        <f t="shared" si="891"/>
        <v>0</v>
      </c>
      <c r="CN381" s="764">
        <f t="shared" si="891"/>
        <v>0</v>
      </c>
      <c r="CO381" s="764">
        <f t="shared" si="891"/>
        <v>0</v>
      </c>
      <c r="CP381" s="764">
        <f t="shared" si="891"/>
        <v>0</v>
      </c>
      <c r="CQ381" s="764">
        <f t="shared" si="891"/>
        <v>0</v>
      </c>
      <c r="CR381" s="764">
        <f t="shared" si="892"/>
        <v>0</v>
      </c>
      <c r="CS381" s="764">
        <f t="shared" si="892"/>
        <v>0</v>
      </c>
      <c r="CT381" s="764">
        <f t="shared" si="892"/>
        <v>0</v>
      </c>
      <c r="CU381" s="764">
        <f t="shared" si="892"/>
        <v>0</v>
      </c>
      <c r="CV381" s="764">
        <f t="shared" si="892"/>
        <v>0</v>
      </c>
      <c r="CW381" s="764">
        <f t="shared" si="892"/>
        <v>0</v>
      </c>
      <c r="CX381" s="764">
        <f t="shared" si="892"/>
        <v>0</v>
      </c>
      <c r="CY381" s="764">
        <f t="shared" si="892"/>
        <v>0</v>
      </c>
      <c r="CZ381" s="764">
        <f t="shared" si="892"/>
        <v>0</v>
      </c>
      <c r="DA381" s="764">
        <f t="shared" si="892"/>
        <v>0</v>
      </c>
      <c r="DB381" s="764">
        <f t="shared" si="893"/>
        <v>0</v>
      </c>
      <c r="DC381" s="764">
        <f t="shared" si="893"/>
        <v>0</v>
      </c>
      <c r="DD381" s="764">
        <f t="shared" si="893"/>
        <v>0</v>
      </c>
      <c r="DE381" s="764">
        <f t="shared" si="893"/>
        <v>0</v>
      </c>
      <c r="DF381" s="764">
        <f t="shared" si="893"/>
        <v>0</v>
      </c>
      <c r="DG381" s="764">
        <f t="shared" si="893"/>
        <v>0</v>
      </c>
      <c r="DH381" s="764">
        <f t="shared" si="893"/>
        <v>0</v>
      </c>
      <c r="DI381" s="764">
        <f t="shared" si="893"/>
        <v>0</v>
      </c>
      <c r="DJ381" s="764">
        <f t="shared" si="893"/>
        <v>0</v>
      </c>
      <c r="DK381" s="764">
        <f t="shared" si="893"/>
        <v>0</v>
      </c>
      <c r="DL381" s="764">
        <f t="shared" si="894"/>
        <v>0</v>
      </c>
      <c r="DM381" s="764">
        <f t="shared" si="894"/>
        <v>0</v>
      </c>
      <c r="DN381" s="764">
        <f t="shared" si="894"/>
        <v>0</v>
      </c>
      <c r="DO381" s="764">
        <f t="shared" si="894"/>
        <v>0</v>
      </c>
      <c r="DP381" s="764">
        <f t="shared" si="894"/>
        <v>0</v>
      </c>
      <c r="DQ381" s="764">
        <f t="shared" si="894"/>
        <v>0</v>
      </c>
      <c r="DR381" s="764">
        <f t="shared" si="894"/>
        <v>0</v>
      </c>
      <c r="DS381" s="764">
        <f t="shared" si="894"/>
        <v>0</v>
      </c>
      <c r="DT381" s="764">
        <f t="shared" si="894"/>
        <v>0</v>
      </c>
      <c r="DU381" s="764">
        <f t="shared" si="894"/>
        <v>0</v>
      </c>
      <c r="DV381" s="764">
        <f t="shared" si="895"/>
        <v>0</v>
      </c>
      <c r="DW381" s="764">
        <f t="shared" si="895"/>
        <v>0</v>
      </c>
      <c r="DX381" s="764">
        <f t="shared" si="895"/>
        <v>0</v>
      </c>
      <c r="DY381" s="764">
        <f t="shared" si="895"/>
        <v>0</v>
      </c>
      <c r="DZ381" s="764">
        <f t="shared" si="895"/>
        <v>0</v>
      </c>
      <c r="EA381" s="764">
        <f t="shared" si="895"/>
        <v>0</v>
      </c>
      <c r="EB381" s="764">
        <f t="shared" si="895"/>
        <v>0</v>
      </c>
      <c r="EC381" s="764">
        <f t="shared" si="895"/>
        <v>0</v>
      </c>
      <c r="ED381" s="764">
        <f t="shared" si="895"/>
        <v>0</v>
      </c>
      <c r="EE381" s="764">
        <f t="shared" si="895"/>
        <v>0</v>
      </c>
      <c r="EF381" s="764">
        <f t="shared" si="896"/>
        <v>0</v>
      </c>
      <c r="EG381" s="764">
        <f t="shared" si="896"/>
        <v>0</v>
      </c>
      <c r="EH381" s="764">
        <f t="shared" si="896"/>
        <v>0</v>
      </c>
      <c r="EI381" s="764">
        <f t="shared" si="896"/>
        <v>0</v>
      </c>
      <c r="EJ381" s="764">
        <f t="shared" si="896"/>
        <v>0</v>
      </c>
      <c r="EK381" s="764">
        <f t="shared" si="896"/>
        <v>0</v>
      </c>
      <c r="EL381" s="764">
        <f t="shared" si="896"/>
        <v>0</v>
      </c>
      <c r="EM381" s="764">
        <f t="shared" si="896"/>
        <v>0</v>
      </c>
      <c r="EN381" s="764">
        <f t="shared" si="896"/>
        <v>0</v>
      </c>
      <c r="EO381" s="764">
        <f t="shared" si="896"/>
        <v>0</v>
      </c>
      <c r="EP381" s="764">
        <f t="shared" si="897"/>
        <v>0</v>
      </c>
      <c r="EQ381" s="764">
        <f t="shared" si="897"/>
        <v>0</v>
      </c>
      <c r="ER381" s="764">
        <f t="shared" si="897"/>
        <v>0</v>
      </c>
      <c r="ES381" s="764">
        <f t="shared" si="897"/>
        <v>0</v>
      </c>
      <c r="ET381" s="764">
        <f t="shared" si="897"/>
        <v>0</v>
      </c>
      <c r="EU381" s="764">
        <f t="shared" si="897"/>
        <v>0</v>
      </c>
      <c r="EV381" s="764">
        <f t="shared" si="897"/>
        <v>0</v>
      </c>
      <c r="EW381" s="764">
        <f t="shared" si="897"/>
        <v>0</v>
      </c>
      <c r="EX381" s="764">
        <f t="shared" si="897"/>
        <v>0</v>
      </c>
      <c r="EY381" s="764">
        <f t="shared" si="897"/>
        <v>0</v>
      </c>
      <c r="EZ381" s="764">
        <f t="shared" si="898"/>
        <v>0</v>
      </c>
      <c r="FA381" s="764">
        <f t="shared" si="898"/>
        <v>0</v>
      </c>
      <c r="FB381" s="764">
        <f t="shared" si="898"/>
        <v>0</v>
      </c>
      <c r="FC381" s="764">
        <f t="shared" si="898"/>
        <v>0</v>
      </c>
      <c r="FD381" s="764">
        <f t="shared" si="898"/>
        <v>0</v>
      </c>
      <c r="FE381" s="764">
        <f t="shared" si="898"/>
        <v>0</v>
      </c>
      <c r="FF381" s="764">
        <f t="shared" si="898"/>
        <v>0</v>
      </c>
      <c r="FG381" s="764">
        <f t="shared" si="898"/>
        <v>0</v>
      </c>
      <c r="FH381" s="764">
        <f t="shared" si="898"/>
        <v>0</v>
      </c>
      <c r="FI381" s="764">
        <f t="shared" si="898"/>
        <v>0</v>
      </c>
      <c r="FJ381" s="764">
        <f t="shared" si="899"/>
        <v>0</v>
      </c>
      <c r="FK381" s="764">
        <f t="shared" si="899"/>
        <v>0</v>
      </c>
      <c r="FL381" s="764">
        <f t="shared" si="899"/>
        <v>0</v>
      </c>
      <c r="FM381" s="764">
        <f t="shared" si="899"/>
        <v>0</v>
      </c>
      <c r="FN381" s="764">
        <f t="shared" si="899"/>
        <v>0</v>
      </c>
      <c r="FO381" s="764">
        <f t="shared" si="899"/>
        <v>0</v>
      </c>
      <c r="FP381" s="764">
        <f t="shared" si="899"/>
        <v>0</v>
      </c>
      <c r="FQ381" s="764">
        <f t="shared" si="899"/>
        <v>0</v>
      </c>
      <c r="FR381" s="764">
        <f t="shared" si="899"/>
        <v>0</v>
      </c>
      <c r="FS381" s="764">
        <f t="shared" si="899"/>
        <v>0</v>
      </c>
      <c r="FT381" s="764">
        <f t="shared" si="900"/>
        <v>0</v>
      </c>
      <c r="FU381" s="764">
        <f t="shared" si="900"/>
        <v>0</v>
      </c>
      <c r="FV381" s="764">
        <f t="shared" si="900"/>
        <v>0</v>
      </c>
      <c r="FW381" s="764">
        <f t="shared" si="900"/>
        <v>0</v>
      </c>
      <c r="FX381" s="764">
        <f t="shared" si="900"/>
        <v>0</v>
      </c>
      <c r="FY381" s="764">
        <f t="shared" si="900"/>
        <v>0</v>
      </c>
      <c r="FZ381" s="764">
        <f t="shared" si="900"/>
        <v>0</v>
      </c>
      <c r="GA381" s="764">
        <f t="shared" si="900"/>
        <v>0</v>
      </c>
      <c r="GB381" s="764">
        <f t="shared" si="900"/>
        <v>0</v>
      </c>
      <c r="GC381" s="764">
        <f t="shared" si="900"/>
        <v>0</v>
      </c>
      <c r="GD381" s="764">
        <f t="shared" si="901"/>
        <v>0</v>
      </c>
      <c r="GE381" s="764">
        <f t="shared" si="901"/>
        <v>0</v>
      </c>
      <c r="GF381" s="764">
        <f t="shared" si="901"/>
        <v>0</v>
      </c>
      <c r="GG381" s="764">
        <f t="shared" si="901"/>
        <v>0</v>
      </c>
      <c r="GH381" s="764">
        <f t="shared" si="901"/>
        <v>0</v>
      </c>
      <c r="GI381" s="764">
        <f t="shared" si="901"/>
        <v>0</v>
      </c>
      <c r="GJ381" s="764">
        <f t="shared" si="901"/>
        <v>0</v>
      </c>
      <c r="GK381" s="764">
        <f t="shared" si="901"/>
        <v>0</v>
      </c>
      <c r="GL381" s="764">
        <f t="shared" si="901"/>
        <v>0</v>
      </c>
      <c r="GM381" s="764">
        <f t="shared" si="901"/>
        <v>0</v>
      </c>
      <c r="GN381" s="764">
        <f t="shared" si="902"/>
        <v>0</v>
      </c>
      <c r="GO381" s="764">
        <f t="shared" si="902"/>
        <v>0</v>
      </c>
      <c r="GP381" s="764">
        <f t="shared" si="902"/>
        <v>0</v>
      </c>
      <c r="GQ381" s="764">
        <f t="shared" si="902"/>
        <v>0</v>
      </c>
      <c r="GR381" s="764">
        <f t="shared" si="902"/>
        <v>0</v>
      </c>
      <c r="GS381" s="764">
        <f t="shared" si="902"/>
        <v>0</v>
      </c>
      <c r="GT381" s="764">
        <f t="shared" si="902"/>
        <v>0</v>
      </c>
      <c r="GU381" s="764">
        <f t="shared" si="902"/>
        <v>0</v>
      </c>
      <c r="GV381" s="764">
        <f t="shared" si="902"/>
        <v>0</v>
      </c>
      <c r="GW381" s="764">
        <f t="shared" si="902"/>
        <v>0</v>
      </c>
      <c r="GX381" s="764">
        <f t="shared" si="903"/>
        <v>0</v>
      </c>
      <c r="GY381" s="764">
        <f t="shared" si="903"/>
        <v>0</v>
      </c>
      <c r="GZ381" s="764">
        <f t="shared" si="903"/>
        <v>0</v>
      </c>
      <c r="HA381" s="764">
        <f t="shared" si="903"/>
        <v>0</v>
      </c>
      <c r="HB381" s="764">
        <f t="shared" si="903"/>
        <v>0</v>
      </c>
      <c r="HC381" s="764">
        <f t="shared" si="903"/>
        <v>0</v>
      </c>
      <c r="HD381" s="764">
        <f t="shared" si="903"/>
        <v>0</v>
      </c>
      <c r="HE381" s="764">
        <f t="shared" si="903"/>
        <v>0</v>
      </c>
      <c r="HF381" s="764">
        <f t="shared" si="903"/>
        <v>0</v>
      </c>
      <c r="HG381" s="764">
        <f t="shared" si="903"/>
        <v>0</v>
      </c>
      <c r="HH381" s="764">
        <f t="shared" si="904"/>
        <v>0</v>
      </c>
      <c r="HI381" s="764">
        <f t="shared" si="904"/>
        <v>0</v>
      </c>
      <c r="HJ381" s="764">
        <f t="shared" si="904"/>
        <v>0</v>
      </c>
      <c r="HK381" s="764">
        <f t="shared" si="904"/>
        <v>0</v>
      </c>
      <c r="HL381" s="764">
        <f t="shared" si="904"/>
        <v>0</v>
      </c>
      <c r="HM381" s="764">
        <f t="shared" si="904"/>
        <v>0</v>
      </c>
      <c r="HN381" s="764">
        <f t="shared" si="904"/>
        <v>0</v>
      </c>
      <c r="HO381" s="764">
        <f t="shared" si="904"/>
        <v>0</v>
      </c>
      <c r="HP381" s="764">
        <f t="shared" si="904"/>
        <v>0</v>
      </c>
      <c r="HQ381" s="764">
        <f t="shared" si="904"/>
        <v>0</v>
      </c>
      <c r="HR381" s="764">
        <f t="shared" si="905"/>
        <v>0</v>
      </c>
      <c r="HS381" s="764">
        <f t="shared" si="905"/>
        <v>0</v>
      </c>
      <c r="HT381" s="764">
        <f t="shared" si="905"/>
        <v>0</v>
      </c>
      <c r="HU381" s="764">
        <f t="shared" si="905"/>
        <v>0</v>
      </c>
      <c r="HV381" s="764">
        <f t="shared" si="905"/>
        <v>0</v>
      </c>
      <c r="HW381" s="764">
        <f t="shared" si="905"/>
        <v>0</v>
      </c>
      <c r="HX381" s="764">
        <f t="shared" si="905"/>
        <v>0</v>
      </c>
      <c r="HY381" s="764">
        <f t="shared" si="905"/>
        <v>0</v>
      </c>
      <c r="HZ381" s="764">
        <f t="shared" si="905"/>
        <v>0</v>
      </c>
      <c r="IA381" s="764">
        <f t="shared" si="905"/>
        <v>0</v>
      </c>
      <c r="IB381" s="764">
        <f t="shared" si="906"/>
        <v>0</v>
      </c>
      <c r="IC381" s="764">
        <f t="shared" si="906"/>
        <v>0</v>
      </c>
      <c r="ID381" s="764">
        <f t="shared" si="906"/>
        <v>0</v>
      </c>
      <c r="IE381" s="764">
        <f t="shared" si="906"/>
        <v>0</v>
      </c>
      <c r="IF381" s="764">
        <f t="shared" si="906"/>
        <v>0</v>
      </c>
      <c r="IG381" s="764">
        <f t="shared" si="906"/>
        <v>0</v>
      </c>
      <c r="IH381" s="764">
        <f t="shared" si="906"/>
        <v>0</v>
      </c>
      <c r="II381" s="764">
        <f t="shared" si="906"/>
        <v>0</v>
      </c>
      <c r="IJ381" s="764">
        <f t="shared" si="906"/>
        <v>0</v>
      </c>
      <c r="IK381" s="764">
        <f t="shared" si="906"/>
        <v>0</v>
      </c>
      <c r="IL381" s="764">
        <f t="shared" si="907"/>
        <v>0</v>
      </c>
      <c r="IM381" s="764">
        <f t="shared" si="907"/>
        <v>0</v>
      </c>
      <c r="IN381" s="764">
        <f t="shared" si="907"/>
        <v>0</v>
      </c>
      <c r="IO381" s="764">
        <f t="shared" si="907"/>
        <v>0</v>
      </c>
      <c r="IP381" s="764">
        <f t="shared" si="907"/>
        <v>0</v>
      </c>
      <c r="IQ381" s="764">
        <f t="shared" si="907"/>
        <v>0</v>
      </c>
      <c r="IR381" s="764">
        <f t="shared" si="907"/>
        <v>0</v>
      </c>
      <c r="IS381" s="764">
        <f t="shared" si="907"/>
        <v>0</v>
      </c>
      <c r="IT381" s="764">
        <f t="shared" si="907"/>
        <v>0</v>
      </c>
      <c r="IU381" s="764">
        <f t="shared" si="907"/>
        <v>0</v>
      </c>
      <c r="IV381" s="764">
        <f t="shared" si="907"/>
        <v>0</v>
      </c>
      <c r="IW381" s="764">
        <f t="shared" si="907"/>
        <v>0</v>
      </c>
      <c r="IX381" s="764">
        <f t="shared" si="907"/>
        <v>0</v>
      </c>
      <c r="IY381" s="764">
        <f t="shared" si="907"/>
        <v>0</v>
      </c>
      <c r="IZ381" s="764">
        <f t="shared" si="907"/>
        <v>0</v>
      </c>
      <c r="JA381" s="764">
        <f t="shared" si="907"/>
        <v>0</v>
      </c>
      <c r="JB381" s="764">
        <f t="shared" si="907"/>
        <v>0</v>
      </c>
      <c r="JC381" s="764">
        <f t="shared" si="907"/>
        <v>0</v>
      </c>
      <c r="JD381" s="764">
        <f t="shared" si="887"/>
        <v>0</v>
      </c>
      <c r="JE381" s="764">
        <f t="shared" si="887"/>
        <v>0</v>
      </c>
      <c r="JF381" s="764">
        <f t="shared" si="887"/>
        <v>0</v>
      </c>
      <c r="JG381" s="764">
        <f t="shared" si="887"/>
        <v>0</v>
      </c>
      <c r="JH381" s="764">
        <f t="shared" si="887"/>
        <v>0</v>
      </c>
      <c r="JI381" s="764">
        <f t="shared" si="887"/>
        <v>0</v>
      </c>
      <c r="JJ381" s="764">
        <f t="shared" si="887"/>
        <v>0</v>
      </c>
      <c r="JK381" s="764">
        <f t="shared" si="887"/>
        <v>0</v>
      </c>
      <c r="JL381" s="764">
        <f t="shared" si="907"/>
        <v>0</v>
      </c>
      <c r="JM381" s="764">
        <f t="shared" si="907"/>
        <v>0</v>
      </c>
      <c r="JN381" s="764">
        <f t="shared" si="907"/>
        <v>0</v>
      </c>
      <c r="JO381" s="764">
        <f t="shared" si="907"/>
        <v>0</v>
      </c>
      <c r="JP381" s="764">
        <f t="shared" si="907"/>
        <v>0</v>
      </c>
      <c r="JQ381" s="764">
        <f t="shared" si="789"/>
        <v>0</v>
      </c>
      <c r="JR381" s="764">
        <f t="shared" si="789"/>
        <v>0</v>
      </c>
      <c r="JS381" s="764">
        <f t="shared" si="907"/>
        <v>0</v>
      </c>
      <c r="JT381" s="765">
        <f t="shared" si="790"/>
        <v>0</v>
      </c>
      <c r="JU381" s="229">
        <f t="shared" si="791"/>
        <v>0</v>
      </c>
    </row>
    <row r="382" spans="1:281" ht="12.75" customHeight="1">
      <c r="A382" s="57"/>
      <c r="B382" s="52"/>
      <c r="C382" s="52"/>
      <c r="D382" s="62"/>
      <c r="E382" s="743" t="str">
        <f t="shared" si="768"/>
        <v xml:space="preserve"> </v>
      </c>
      <c r="F382" s="56"/>
      <c r="G382" s="228"/>
      <c r="H382" s="744">
        <f>SUMIF(Ajuste!$C$8:$C$483,$B$6:$B$499,Ajuste!$E$8:$E$483)</f>
        <v>0</v>
      </c>
      <c r="I382" s="744">
        <f>SUMIF(Ajuste!$C$8:$C$483,$B$6:$B$499,Ajuste!$F$8:$F$483)</f>
        <v>0</v>
      </c>
      <c r="J382" s="229">
        <f t="shared" si="792"/>
        <v>0</v>
      </c>
      <c r="K382" s="764">
        <f t="shared" si="888"/>
        <v>0</v>
      </c>
      <c r="L382" s="764">
        <f t="shared" si="908"/>
        <v>0</v>
      </c>
      <c r="M382" s="764">
        <f t="shared" si="908"/>
        <v>0</v>
      </c>
      <c r="N382" s="764">
        <f t="shared" si="908"/>
        <v>0</v>
      </c>
      <c r="O382" s="764">
        <f t="shared" si="908"/>
        <v>0</v>
      </c>
      <c r="P382" s="764">
        <f t="shared" si="908"/>
        <v>0</v>
      </c>
      <c r="Q382" s="764">
        <f t="shared" si="908"/>
        <v>0</v>
      </c>
      <c r="R382" s="764">
        <f t="shared" si="908"/>
        <v>0</v>
      </c>
      <c r="S382" s="764">
        <f t="shared" si="908"/>
        <v>0</v>
      </c>
      <c r="T382" s="764">
        <f t="shared" si="908"/>
        <v>0</v>
      </c>
      <c r="U382" s="764">
        <f t="shared" si="908"/>
        <v>0</v>
      </c>
      <c r="V382" s="764">
        <f t="shared" si="908"/>
        <v>0</v>
      </c>
      <c r="W382" s="764">
        <f t="shared" si="908"/>
        <v>0</v>
      </c>
      <c r="X382" s="764">
        <f t="shared" si="908"/>
        <v>0</v>
      </c>
      <c r="Y382" s="764">
        <f t="shared" si="908"/>
        <v>0</v>
      </c>
      <c r="Z382" s="764">
        <f t="shared" si="908"/>
        <v>0</v>
      </c>
      <c r="AA382" s="764">
        <f t="shared" si="908"/>
        <v>0</v>
      </c>
      <c r="AB382" s="764">
        <f t="shared" si="908"/>
        <v>0</v>
      </c>
      <c r="AC382" s="764">
        <f t="shared" si="908"/>
        <v>0</v>
      </c>
      <c r="AD382" s="764">
        <f t="shared" si="908"/>
        <v>0</v>
      </c>
      <c r="AE382" s="764">
        <f t="shared" si="908"/>
        <v>0</v>
      </c>
      <c r="AF382" s="764">
        <f t="shared" si="908"/>
        <v>0</v>
      </c>
      <c r="AG382" s="764">
        <f t="shared" si="908"/>
        <v>0</v>
      </c>
      <c r="AH382" s="764">
        <f t="shared" si="908"/>
        <v>0</v>
      </c>
      <c r="AI382" s="764">
        <f t="shared" si="908"/>
        <v>0</v>
      </c>
      <c r="AJ382" s="764">
        <f t="shared" si="908"/>
        <v>0</v>
      </c>
      <c r="AK382" s="764">
        <f t="shared" si="908"/>
        <v>0</v>
      </c>
      <c r="AL382" s="764">
        <f t="shared" si="908"/>
        <v>0</v>
      </c>
      <c r="AM382" s="764">
        <f t="shared" si="908"/>
        <v>0</v>
      </c>
      <c r="AN382" s="764">
        <f t="shared" si="908"/>
        <v>0</v>
      </c>
      <c r="AO382" s="764">
        <f t="shared" si="908"/>
        <v>0</v>
      </c>
      <c r="AP382" s="764">
        <f t="shared" si="908"/>
        <v>0</v>
      </c>
      <c r="AQ382" s="764">
        <f t="shared" si="908"/>
        <v>0</v>
      </c>
      <c r="AR382" s="764">
        <f t="shared" si="908"/>
        <v>0</v>
      </c>
      <c r="AS382" s="764">
        <f t="shared" si="908"/>
        <v>0</v>
      </c>
      <c r="AT382" s="764">
        <f t="shared" si="908"/>
        <v>0</v>
      </c>
      <c r="AU382" s="764">
        <f t="shared" si="908"/>
        <v>0</v>
      </c>
      <c r="AV382" s="764">
        <f t="shared" si="908"/>
        <v>0</v>
      </c>
      <c r="AW382" s="764">
        <f t="shared" si="908"/>
        <v>0</v>
      </c>
      <c r="AX382" s="764">
        <f t="shared" si="908"/>
        <v>0</v>
      </c>
      <c r="AY382" s="764">
        <f t="shared" si="908"/>
        <v>0</v>
      </c>
      <c r="AZ382" s="764">
        <f t="shared" si="908"/>
        <v>0</v>
      </c>
      <c r="BA382" s="764">
        <f t="shared" si="908"/>
        <v>0</v>
      </c>
      <c r="BB382" s="764">
        <f t="shared" si="908"/>
        <v>0</v>
      </c>
      <c r="BC382" s="764">
        <f t="shared" si="908"/>
        <v>0</v>
      </c>
      <c r="BD382" s="764">
        <f t="shared" si="908"/>
        <v>0</v>
      </c>
      <c r="BE382" s="764">
        <f t="shared" si="908"/>
        <v>0</v>
      </c>
      <c r="BF382" s="764">
        <f t="shared" si="888"/>
        <v>0</v>
      </c>
      <c r="BG382" s="764">
        <f t="shared" si="888"/>
        <v>0</v>
      </c>
      <c r="BH382" s="764">
        <f t="shared" si="888"/>
        <v>0</v>
      </c>
      <c r="BI382" s="764">
        <f t="shared" si="888"/>
        <v>0</v>
      </c>
      <c r="BJ382" s="764">
        <f t="shared" si="888"/>
        <v>0</v>
      </c>
      <c r="BK382" s="764">
        <f t="shared" si="888"/>
        <v>0</v>
      </c>
      <c r="BL382" s="764">
        <f t="shared" si="888"/>
        <v>0</v>
      </c>
      <c r="BM382" s="764">
        <f t="shared" si="888"/>
        <v>0</v>
      </c>
      <c r="BN382" s="764">
        <f t="shared" si="889"/>
        <v>0</v>
      </c>
      <c r="BO382" s="764">
        <f t="shared" si="889"/>
        <v>0</v>
      </c>
      <c r="BP382" s="764">
        <f t="shared" si="889"/>
        <v>0</v>
      </c>
      <c r="BQ382" s="764">
        <f t="shared" si="889"/>
        <v>0</v>
      </c>
      <c r="BR382" s="764">
        <f t="shared" si="889"/>
        <v>0</v>
      </c>
      <c r="BS382" s="764">
        <f t="shared" si="889"/>
        <v>0</v>
      </c>
      <c r="BT382" s="764">
        <f t="shared" si="889"/>
        <v>0</v>
      </c>
      <c r="BU382" s="764">
        <f t="shared" si="889"/>
        <v>0</v>
      </c>
      <c r="BV382" s="764">
        <f t="shared" si="889"/>
        <v>0</v>
      </c>
      <c r="BW382" s="764">
        <f t="shared" si="889"/>
        <v>0</v>
      </c>
      <c r="BX382" s="764">
        <f t="shared" si="890"/>
        <v>0</v>
      </c>
      <c r="BY382" s="764">
        <f t="shared" si="890"/>
        <v>0</v>
      </c>
      <c r="BZ382" s="764">
        <f t="shared" si="890"/>
        <v>0</v>
      </c>
      <c r="CA382" s="764">
        <f t="shared" si="890"/>
        <v>0</v>
      </c>
      <c r="CB382" s="764">
        <f t="shared" si="890"/>
        <v>0</v>
      </c>
      <c r="CC382" s="764">
        <f t="shared" si="890"/>
        <v>0</v>
      </c>
      <c r="CD382" s="764">
        <f t="shared" si="890"/>
        <v>0</v>
      </c>
      <c r="CE382" s="764">
        <f t="shared" si="890"/>
        <v>0</v>
      </c>
      <c r="CF382" s="764">
        <f t="shared" si="890"/>
        <v>0</v>
      </c>
      <c r="CG382" s="764">
        <f t="shared" si="890"/>
        <v>0</v>
      </c>
      <c r="CH382" s="764">
        <f t="shared" si="891"/>
        <v>0</v>
      </c>
      <c r="CI382" s="764">
        <f t="shared" si="891"/>
        <v>0</v>
      </c>
      <c r="CJ382" s="764">
        <f t="shared" si="891"/>
        <v>0</v>
      </c>
      <c r="CK382" s="764">
        <f t="shared" si="891"/>
        <v>0</v>
      </c>
      <c r="CL382" s="764">
        <f t="shared" si="891"/>
        <v>0</v>
      </c>
      <c r="CM382" s="764">
        <f t="shared" si="891"/>
        <v>0</v>
      </c>
      <c r="CN382" s="764">
        <f t="shared" si="891"/>
        <v>0</v>
      </c>
      <c r="CO382" s="764">
        <f t="shared" si="891"/>
        <v>0</v>
      </c>
      <c r="CP382" s="764">
        <f t="shared" si="891"/>
        <v>0</v>
      </c>
      <c r="CQ382" s="764">
        <f t="shared" si="891"/>
        <v>0</v>
      </c>
      <c r="CR382" s="764">
        <f t="shared" si="892"/>
        <v>0</v>
      </c>
      <c r="CS382" s="764">
        <f t="shared" si="892"/>
        <v>0</v>
      </c>
      <c r="CT382" s="764">
        <f t="shared" si="892"/>
        <v>0</v>
      </c>
      <c r="CU382" s="764">
        <f t="shared" si="892"/>
        <v>0</v>
      </c>
      <c r="CV382" s="764">
        <f t="shared" si="892"/>
        <v>0</v>
      </c>
      <c r="CW382" s="764">
        <f t="shared" si="892"/>
        <v>0</v>
      </c>
      <c r="CX382" s="764">
        <f t="shared" si="892"/>
        <v>0</v>
      </c>
      <c r="CY382" s="764">
        <f t="shared" si="892"/>
        <v>0</v>
      </c>
      <c r="CZ382" s="764">
        <f t="shared" si="892"/>
        <v>0</v>
      </c>
      <c r="DA382" s="764">
        <f t="shared" si="892"/>
        <v>0</v>
      </c>
      <c r="DB382" s="764">
        <f t="shared" si="893"/>
        <v>0</v>
      </c>
      <c r="DC382" s="764">
        <f t="shared" si="893"/>
        <v>0</v>
      </c>
      <c r="DD382" s="764">
        <f t="shared" si="893"/>
        <v>0</v>
      </c>
      <c r="DE382" s="764">
        <f t="shared" si="893"/>
        <v>0</v>
      </c>
      <c r="DF382" s="764">
        <f t="shared" si="893"/>
        <v>0</v>
      </c>
      <c r="DG382" s="764">
        <f t="shared" si="893"/>
        <v>0</v>
      </c>
      <c r="DH382" s="764">
        <f t="shared" si="893"/>
        <v>0</v>
      </c>
      <c r="DI382" s="764">
        <f t="shared" si="893"/>
        <v>0</v>
      </c>
      <c r="DJ382" s="764">
        <f t="shared" si="893"/>
        <v>0</v>
      </c>
      <c r="DK382" s="764">
        <f t="shared" si="893"/>
        <v>0</v>
      </c>
      <c r="DL382" s="764">
        <f t="shared" si="894"/>
        <v>0</v>
      </c>
      <c r="DM382" s="764">
        <f t="shared" si="894"/>
        <v>0</v>
      </c>
      <c r="DN382" s="764">
        <f t="shared" si="894"/>
        <v>0</v>
      </c>
      <c r="DO382" s="764">
        <f t="shared" si="894"/>
        <v>0</v>
      </c>
      <c r="DP382" s="764">
        <f t="shared" si="894"/>
        <v>0</v>
      </c>
      <c r="DQ382" s="764">
        <f t="shared" si="894"/>
        <v>0</v>
      </c>
      <c r="DR382" s="764">
        <f t="shared" si="894"/>
        <v>0</v>
      </c>
      <c r="DS382" s="764">
        <f t="shared" si="894"/>
        <v>0</v>
      </c>
      <c r="DT382" s="764">
        <f t="shared" si="894"/>
        <v>0</v>
      </c>
      <c r="DU382" s="764">
        <f t="shared" si="894"/>
        <v>0</v>
      </c>
      <c r="DV382" s="764">
        <f t="shared" si="895"/>
        <v>0</v>
      </c>
      <c r="DW382" s="764">
        <f t="shared" si="895"/>
        <v>0</v>
      </c>
      <c r="DX382" s="764">
        <f t="shared" si="895"/>
        <v>0</v>
      </c>
      <c r="DY382" s="764">
        <f t="shared" si="895"/>
        <v>0</v>
      </c>
      <c r="DZ382" s="764">
        <f t="shared" si="895"/>
        <v>0</v>
      </c>
      <c r="EA382" s="764">
        <f t="shared" si="895"/>
        <v>0</v>
      </c>
      <c r="EB382" s="764">
        <f t="shared" si="895"/>
        <v>0</v>
      </c>
      <c r="EC382" s="764">
        <f t="shared" si="895"/>
        <v>0</v>
      </c>
      <c r="ED382" s="764">
        <f t="shared" si="895"/>
        <v>0</v>
      </c>
      <c r="EE382" s="764">
        <f t="shared" si="895"/>
        <v>0</v>
      </c>
      <c r="EF382" s="764">
        <f t="shared" si="896"/>
        <v>0</v>
      </c>
      <c r="EG382" s="764">
        <f t="shared" si="896"/>
        <v>0</v>
      </c>
      <c r="EH382" s="764">
        <f t="shared" si="896"/>
        <v>0</v>
      </c>
      <c r="EI382" s="764">
        <f t="shared" si="896"/>
        <v>0</v>
      </c>
      <c r="EJ382" s="764">
        <f t="shared" si="896"/>
        <v>0</v>
      </c>
      <c r="EK382" s="764">
        <f t="shared" si="896"/>
        <v>0</v>
      </c>
      <c r="EL382" s="764">
        <f t="shared" si="896"/>
        <v>0</v>
      </c>
      <c r="EM382" s="764">
        <f t="shared" si="896"/>
        <v>0</v>
      </c>
      <c r="EN382" s="764">
        <f t="shared" si="896"/>
        <v>0</v>
      </c>
      <c r="EO382" s="764">
        <f t="shared" si="896"/>
        <v>0</v>
      </c>
      <c r="EP382" s="764">
        <f t="shared" si="897"/>
        <v>0</v>
      </c>
      <c r="EQ382" s="764">
        <f t="shared" si="897"/>
        <v>0</v>
      </c>
      <c r="ER382" s="764">
        <f t="shared" si="897"/>
        <v>0</v>
      </c>
      <c r="ES382" s="764">
        <f t="shared" si="897"/>
        <v>0</v>
      </c>
      <c r="ET382" s="764">
        <f t="shared" si="897"/>
        <v>0</v>
      </c>
      <c r="EU382" s="764">
        <f t="shared" si="897"/>
        <v>0</v>
      </c>
      <c r="EV382" s="764">
        <f t="shared" si="897"/>
        <v>0</v>
      </c>
      <c r="EW382" s="764">
        <f t="shared" si="897"/>
        <v>0</v>
      </c>
      <c r="EX382" s="764">
        <f t="shared" si="897"/>
        <v>0</v>
      </c>
      <c r="EY382" s="764">
        <f t="shared" si="897"/>
        <v>0</v>
      </c>
      <c r="EZ382" s="764">
        <f t="shared" si="898"/>
        <v>0</v>
      </c>
      <c r="FA382" s="764">
        <f t="shared" si="898"/>
        <v>0</v>
      </c>
      <c r="FB382" s="764">
        <f t="shared" si="898"/>
        <v>0</v>
      </c>
      <c r="FC382" s="764">
        <f t="shared" si="898"/>
        <v>0</v>
      </c>
      <c r="FD382" s="764">
        <f t="shared" si="898"/>
        <v>0</v>
      </c>
      <c r="FE382" s="764">
        <f t="shared" si="898"/>
        <v>0</v>
      </c>
      <c r="FF382" s="764">
        <f t="shared" si="898"/>
        <v>0</v>
      </c>
      <c r="FG382" s="764">
        <f t="shared" si="898"/>
        <v>0</v>
      </c>
      <c r="FH382" s="764">
        <f t="shared" si="898"/>
        <v>0</v>
      </c>
      <c r="FI382" s="764">
        <f t="shared" si="898"/>
        <v>0</v>
      </c>
      <c r="FJ382" s="764">
        <f t="shared" si="899"/>
        <v>0</v>
      </c>
      <c r="FK382" s="764">
        <f t="shared" si="899"/>
        <v>0</v>
      </c>
      <c r="FL382" s="764">
        <f t="shared" si="899"/>
        <v>0</v>
      </c>
      <c r="FM382" s="764">
        <f t="shared" si="899"/>
        <v>0</v>
      </c>
      <c r="FN382" s="764">
        <f t="shared" si="899"/>
        <v>0</v>
      </c>
      <c r="FO382" s="764">
        <f t="shared" si="899"/>
        <v>0</v>
      </c>
      <c r="FP382" s="764">
        <f t="shared" si="899"/>
        <v>0</v>
      </c>
      <c r="FQ382" s="764">
        <f t="shared" si="899"/>
        <v>0</v>
      </c>
      <c r="FR382" s="764">
        <f t="shared" si="899"/>
        <v>0</v>
      </c>
      <c r="FS382" s="764">
        <f t="shared" si="899"/>
        <v>0</v>
      </c>
      <c r="FT382" s="764">
        <f t="shared" si="900"/>
        <v>0</v>
      </c>
      <c r="FU382" s="764">
        <f t="shared" si="900"/>
        <v>0</v>
      </c>
      <c r="FV382" s="764">
        <f t="shared" si="900"/>
        <v>0</v>
      </c>
      <c r="FW382" s="764">
        <f t="shared" si="900"/>
        <v>0</v>
      </c>
      <c r="FX382" s="764">
        <f t="shared" si="900"/>
        <v>0</v>
      </c>
      <c r="FY382" s="764">
        <f t="shared" si="900"/>
        <v>0</v>
      </c>
      <c r="FZ382" s="764">
        <f t="shared" si="900"/>
        <v>0</v>
      </c>
      <c r="GA382" s="764">
        <f t="shared" si="900"/>
        <v>0</v>
      </c>
      <c r="GB382" s="764">
        <f t="shared" si="900"/>
        <v>0</v>
      </c>
      <c r="GC382" s="764">
        <f t="shared" si="900"/>
        <v>0</v>
      </c>
      <c r="GD382" s="764">
        <f t="shared" si="901"/>
        <v>0</v>
      </c>
      <c r="GE382" s="764">
        <f t="shared" si="901"/>
        <v>0</v>
      </c>
      <c r="GF382" s="764">
        <f t="shared" si="901"/>
        <v>0</v>
      </c>
      <c r="GG382" s="764">
        <f t="shared" si="901"/>
        <v>0</v>
      </c>
      <c r="GH382" s="764">
        <f t="shared" si="901"/>
        <v>0</v>
      </c>
      <c r="GI382" s="764">
        <f t="shared" si="901"/>
        <v>0</v>
      </c>
      <c r="GJ382" s="764">
        <f t="shared" si="901"/>
        <v>0</v>
      </c>
      <c r="GK382" s="764">
        <f t="shared" si="901"/>
        <v>0</v>
      </c>
      <c r="GL382" s="764">
        <f t="shared" si="901"/>
        <v>0</v>
      </c>
      <c r="GM382" s="764">
        <f t="shared" si="901"/>
        <v>0</v>
      </c>
      <c r="GN382" s="764">
        <f t="shared" si="902"/>
        <v>0</v>
      </c>
      <c r="GO382" s="764">
        <f t="shared" si="902"/>
        <v>0</v>
      </c>
      <c r="GP382" s="764">
        <f t="shared" si="902"/>
        <v>0</v>
      </c>
      <c r="GQ382" s="764">
        <f t="shared" si="902"/>
        <v>0</v>
      </c>
      <c r="GR382" s="764">
        <f t="shared" si="902"/>
        <v>0</v>
      </c>
      <c r="GS382" s="764">
        <f t="shared" si="902"/>
        <v>0</v>
      </c>
      <c r="GT382" s="764">
        <f t="shared" si="902"/>
        <v>0</v>
      </c>
      <c r="GU382" s="764">
        <f t="shared" si="902"/>
        <v>0</v>
      </c>
      <c r="GV382" s="764">
        <f t="shared" si="902"/>
        <v>0</v>
      </c>
      <c r="GW382" s="764">
        <f t="shared" si="902"/>
        <v>0</v>
      </c>
      <c r="GX382" s="764">
        <f t="shared" si="903"/>
        <v>0</v>
      </c>
      <c r="GY382" s="764">
        <f t="shared" si="903"/>
        <v>0</v>
      </c>
      <c r="GZ382" s="764">
        <f t="shared" si="903"/>
        <v>0</v>
      </c>
      <c r="HA382" s="764">
        <f t="shared" si="903"/>
        <v>0</v>
      </c>
      <c r="HB382" s="764">
        <f t="shared" si="903"/>
        <v>0</v>
      </c>
      <c r="HC382" s="764">
        <f t="shared" si="903"/>
        <v>0</v>
      </c>
      <c r="HD382" s="764">
        <f t="shared" si="903"/>
        <v>0</v>
      </c>
      <c r="HE382" s="764">
        <f t="shared" si="903"/>
        <v>0</v>
      </c>
      <c r="HF382" s="764">
        <f t="shared" si="903"/>
        <v>0</v>
      </c>
      <c r="HG382" s="764">
        <f t="shared" si="903"/>
        <v>0</v>
      </c>
      <c r="HH382" s="764">
        <f t="shared" si="904"/>
        <v>0</v>
      </c>
      <c r="HI382" s="764">
        <f t="shared" si="904"/>
        <v>0</v>
      </c>
      <c r="HJ382" s="764">
        <f t="shared" si="904"/>
        <v>0</v>
      </c>
      <c r="HK382" s="764">
        <f t="shared" si="904"/>
        <v>0</v>
      </c>
      <c r="HL382" s="764">
        <f t="shared" si="904"/>
        <v>0</v>
      </c>
      <c r="HM382" s="764">
        <f t="shared" si="904"/>
        <v>0</v>
      </c>
      <c r="HN382" s="764">
        <f t="shared" si="904"/>
        <v>0</v>
      </c>
      <c r="HO382" s="764">
        <f t="shared" si="904"/>
        <v>0</v>
      </c>
      <c r="HP382" s="764">
        <f t="shared" si="904"/>
        <v>0</v>
      </c>
      <c r="HQ382" s="764">
        <f t="shared" si="904"/>
        <v>0</v>
      </c>
      <c r="HR382" s="764">
        <f t="shared" si="905"/>
        <v>0</v>
      </c>
      <c r="HS382" s="764">
        <f t="shared" si="905"/>
        <v>0</v>
      </c>
      <c r="HT382" s="764">
        <f t="shared" si="905"/>
        <v>0</v>
      </c>
      <c r="HU382" s="764">
        <f t="shared" si="905"/>
        <v>0</v>
      </c>
      <c r="HV382" s="764">
        <f t="shared" si="905"/>
        <v>0</v>
      </c>
      <c r="HW382" s="764">
        <f t="shared" si="905"/>
        <v>0</v>
      </c>
      <c r="HX382" s="764">
        <f t="shared" si="905"/>
        <v>0</v>
      </c>
      <c r="HY382" s="764">
        <f t="shared" si="905"/>
        <v>0</v>
      </c>
      <c r="HZ382" s="764">
        <f t="shared" si="905"/>
        <v>0</v>
      </c>
      <c r="IA382" s="764">
        <f t="shared" si="905"/>
        <v>0</v>
      </c>
      <c r="IB382" s="764">
        <f t="shared" si="906"/>
        <v>0</v>
      </c>
      <c r="IC382" s="764">
        <f t="shared" si="906"/>
        <v>0</v>
      </c>
      <c r="ID382" s="764">
        <f t="shared" si="906"/>
        <v>0</v>
      </c>
      <c r="IE382" s="764">
        <f t="shared" si="906"/>
        <v>0</v>
      </c>
      <c r="IF382" s="764">
        <f t="shared" si="906"/>
        <v>0</v>
      </c>
      <c r="IG382" s="764">
        <f t="shared" si="906"/>
        <v>0</v>
      </c>
      <c r="IH382" s="764">
        <f t="shared" si="906"/>
        <v>0</v>
      </c>
      <c r="II382" s="764">
        <f t="shared" si="906"/>
        <v>0</v>
      </c>
      <c r="IJ382" s="764">
        <f t="shared" si="906"/>
        <v>0</v>
      </c>
      <c r="IK382" s="764">
        <f t="shared" si="906"/>
        <v>0</v>
      </c>
      <c r="IL382" s="764">
        <f t="shared" si="907"/>
        <v>0</v>
      </c>
      <c r="IM382" s="764">
        <f t="shared" si="907"/>
        <v>0</v>
      </c>
      <c r="IN382" s="764">
        <f t="shared" si="907"/>
        <v>0</v>
      </c>
      <c r="IO382" s="764">
        <f t="shared" si="907"/>
        <v>0</v>
      </c>
      <c r="IP382" s="764">
        <f t="shared" si="907"/>
        <v>0</v>
      </c>
      <c r="IQ382" s="764">
        <f t="shared" si="907"/>
        <v>0</v>
      </c>
      <c r="IR382" s="764">
        <f t="shared" si="907"/>
        <v>0</v>
      </c>
      <c r="IS382" s="764">
        <f t="shared" si="907"/>
        <v>0</v>
      </c>
      <c r="IT382" s="764">
        <f t="shared" si="907"/>
        <v>0</v>
      </c>
      <c r="IU382" s="764">
        <f t="shared" si="907"/>
        <v>0</v>
      </c>
      <c r="IV382" s="764">
        <f t="shared" si="907"/>
        <v>0</v>
      </c>
      <c r="IW382" s="764">
        <f t="shared" si="907"/>
        <v>0</v>
      </c>
      <c r="IX382" s="764">
        <f t="shared" si="907"/>
        <v>0</v>
      </c>
      <c r="IY382" s="764">
        <f t="shared" si="907"/>
        <v>0</v>
      </c>
      <c r="IZ382" s="764">
        <f t="shared" si="907"/>
        <v>0</v>
      </c>
      <c r="JA382" s="764">
        <f t="shared" si="907"/>
        <v>0</v>
      </c>
      <c r="JB382" s="764">
        <f t="shared" si="907"/>
        <v>0</v>
      </c>
      <c r="JC382" s="764">
        <f t="shared" si="907"/>
        <v>0</v>
      </c>
      <c r="JD382" s="764">
        <f t="shared" si="887"/>
        <v>0</v>
      </c>
      <c r="JE382" s="764">
        <f t="shared" si="887"/>
        <v>0</v>
      </c>
      <c r="JF382" s="764">
        <f t="shared" si="887"/>
        <v>0</v>
      </c>
      <c r="JG382" s="764">
        <f t="shared" si="887"/>
        <v>0</v>
      </c>
      <c r="JH382" s="764">
        <f t="shared" si="887"/>
        <v>0</v>
      </c>
      <c r="JI382" s="764">
        <f t="shared" si="887"/>
        <v>0</v>
      </c>
      <c r="JJ382" s="764">
        <f t="shared" si="887"/>
        <v>0</v>
      </c>
      <c r="JK382" s="764">
        <f t="shared" si="887"/>
        <v>0</v>
      </c>
      <c r="JL382" s="764">
        <f t="shared" si="907"/>
        <v>0</v>
      </c>
      <c r="JM382" s="764">
        <f t="shared" si="907"/>
        <v>0</v>
      </c>
      <c r="JN382" s="764">
        <f t="shared" si="907"/>
        <v>0</v>
      </c>
      <c r="JO382" s="764">
        <f t="shared" si="907"/>
        <v>0</v>
      </c>
      <c r="JP382" s="764">
        <f t="shared" si="907"/>
        <v>0</v>
      </c>
      <c r="JQ382" s="764">
        <f t="shared" si="789"/>
        <v>0</v>
      </c>
      <c r="JR382" s="764">
        <f t="shared" si="789"/>
        <v>0</v>
      </c>
      <c r="JS382" s="764">
        <f t="shared" si="907"/>
        <v>0</v>
      </c>
      <c r="JT382" s="765">
        <f t="shared" si="790"/>
        <v>0</v>
      </c>
      <c r="JU382" s="229">
        <f t="shared" si="791"/>
        <v>0</v>
      </c>
    </row>
    <row r="383" spans="1:281" ht="12.75" customHeight="1">
      <c r="A383" s="57"/>
      <c r="B383" s="52"/>
      <c r="C383" s="52"/>
      <c r="D383" s="62"/>
      <c r="E383" s="743" t="str">
        <f t="shared" si="768"/>
        <v xml:space="preserve"> </v>
      </c>
      <c r="F383" s="56"/>
      <c r="G383" s="228"/>
      <c r="H383" s="744">
        <f>SUMIF(Ajuste!$C$8:$C$483,$B$6:$B$499,Ajuste!$E$8:$E$483)</f>
        <v>0</v>
      </c>
      <c r="I383" s="744">
        <f>SUMIF(Ajuste!$C$8:$C$483,$B$6:$B$499,Ajuste!$F$8:$F$483)</f>
        <v>0</v>
      </c>
      <c r="J383" s="229">
        <f t="shared" si="792"/>
        <v>0</v>
      </c>
      <c r="K383" s="764">
        <f t="shared" si="888"/>
        <v>0</v>
      </c>
      <c r="L383" s="764">
        <f t="shared" si="908"/>
        <v>0</v>
      </c>
      <c r="M383" s="764">
        <f t="shared" si="908"/>
        <v>0</v>
      </c>
      <c r="N383" s="764">
        <f t="shared" si="908"/>
        <v>0</v>
      </c>
      <c r="O383" s="764">
        <f t="shared" si="908"/>
        <v>0</v>
      </c>
      <c r="P383" s="764">
        <f t="shared" si="908"/>
        <v>0</v>
      </c>
      <c r="Q383" s="764">
        <f t="shared" si="908"/>
        <v>0</v>
      </c>
      <c r="R383" s="764">
        <f t="shared" si="908"/>
        <v>0</v>
      </c>
      <c r="S383" s="764">
        <f t="shared" si="908"/>
        <v>0</v>
      </c>
      <c r="T383" s="764">
        <f t="shared" si="908"/>
        <v>0</v>
      </c>
      <c r="U383" s="764">
        <f t="shared" si="908"/>
        <v>0</v>
      </c>
      <c r="V383" s="764">
        <f t="shared" si="908"/>
        <v>0</v>
      </c>
      <c r="W383" s="764">
        <f t="shared" si="908"/>
        <v>0</v>
      </c>
      <c r="X383" s="764">
        <f t="shared" si="908"/>
        <v>0</v>
      </c>
      <c r="Y383" s="764">
        <f t="shared" si="908"/>
        <v>0</v>
      </c>
      <c r="Z383" s="764">
        <f t="shared" si="908"/>
        <v>0</v>
      </c>
      <c r="AA383" s="764">
        <f t="shared" si="908"/>
        <v>0</v>
      </c>
      <c r="AB383" s="764">
        <f t="shared" si="908"/>
        <v>0</v>
      </c>
      <c r="AC383" s="764">
        <f t="shared" si="908"/>
        <v>0</v>
      </c>
      <c r="AD383" s="764">
        <f t="shared" si="908"/>
        <v>0</v>
      </c>
      <c r="AE383" s="764">
        <f t="shared" si="908"/>
        <v>0</v>
      </c>
      <c r="AF383" s="764">
        <f t="shared" si="908"/>
        <v>0</v>
      </c>
      <c r="AG383" s="764">
        <f t="shared" si="908"/>
        <v>0</v>
      </c>
      <c r="AH383" s="764">
        <f t="shared" si="908"/>
        <v>0</v>
      </c>
      <c r="AI383" s="764">
        <f t="shared" si="908"/>
        <v>0</v>
      </c>
      <c r="AJ383" s="764">
        <f t="shared" si="908"/>
        <v>0</v>
      </c>
      <c r="AK383" s="764">
        <f t="shared" si="908"/>
        <v>0</v>
      </c>
      <c r="AL383" s="764">
        <f t="shared" si="908"/>
        <v>0</v>
      </c>
      <c r="AM383" s="764">
        <f t="shared" si="908"/>
        <v>0</v>
      </c>
      <c r="AN383" s="764">
        <f t="shared" si="908"/>
        <v>0</v>
      </c>
      <c r="AO383" s="764">
        <f t="shared" si="908"/>
        <v>0</v>
      </c>
      <c r="AP383" s="764">
        <f t="shared" si="908"/>
        <v>0</v>
      </c>
      <c r="AQ383" s="764">
        <f t="shared" si="908"/>
        <v>0</v>
      </c>
      <c r="AR383" s="764">
        <f t="shared" si="908"/>
        <v>0</v>
      </c>
      <c r="AS383" s="764">
        <f t="shared" si="908"/>
        <v>0</v>
      </c>
      <c r="AT383" s="764">
        <f t="shared" si="908"/>
        <v>0</v>
      </c>
      <c r="AU383" s="764">
        <f t="shared" si="908"/>
        <v>0</v>
      </c>
      <c r="AV383" s="764">
        <f t="shared" si="908"/>
        <v>0</v>
      </c>
      <c r="AW383" s="764">
        <f t="shared" si="908"/>
        <v>0</v>
      </c>
      <c r="AX383" s="764">
        <f t="shared" si="908"/>
        <v>0</v>
      </c>
      <c r="AY383" s="764">
        <f t="shared" si="908"/>
        <v>0</v>
      </c>
      <c r="AZ383" s="764">
        <f t="shared" si="908"/>
        <v>0</v>
      </c>
      <c r="BA383" s="764">
        <f t="shared" si="908"/>
        <v>0</v>
      </c>
      <c r="BB383" s="764">
        <f t="shared" ref="L383:BE384" si="909">IF($D383=BB$5,$J383,0)</f>
        <v>0</v>
      </c>
      <c r="BC383" s="764">
        <f t="shared" si="909"/>
        <v>0</v>
      </c>
      <c r="BD383" s="764">
        <f t="shared" si="909"/>
        <v>0</v>
      </c>
      <c r="BE383" s="764">
        <f t="shared" si="909"/>
        <v>0</v>
      </c>
      <c r="BF383" s="764">
        <f t="shared" si="888"/>
        <v>0</v>
      </c>
      <c r="BG383" s="764">
        <f t="shared" si="888"/>
        <v>0</v>
      </c>
      <c r="BH383" s="764">
        <f t="shared" si="888"/>
        <v>0</v>
      </c>
      <c r="BI383" s="764">
        <f t="shared" si="888"/>
        <v>0</v>
      </c>
      <c r="BJ383" s="764">
        <f t="shared" si="888"/>
        <v>0</v>
      </c>
      <c r="BK383" s="764">
        <f t="shared" si="888"/>
        <v>0</v>
      </c>
      <c r="BL383" s="764">
        <f t="shared" si="888"/>
        <v>0</v>
      </c>
      <c r="BM383" s="764">
        <f t="shared" si="888"/>
        <v>0</v>
      </c>
      <c r="BN383" s="764">
        <f t="shared" si="889"/>
        <v>0</v>
      </c>
      <c r="BO383" s="764">
        <f t="shared" si="889"/>
        <v>0</v>
      </c>
      <c r="BP383" s="764">
        <f t="shared" si="889"/>
        <v>0</v>
      </c>
      <c r="BQ383" s="764">
        <f t="shared" si="889"/>
        <v>0</v>
      </c>
      <c r="BR383" s="764">
        <f t="shared" si="889"/>
        <v>0</v>
      </c>
      <c r="BS383" s="764">
        <f t="shared" si="889"/>
        <v>0</v>
      </c>
      <c r="BT383" s="764">
        <f t="shared" si="889"/>
        <v>0</v>
      </c>
      <c r="BU383" s="764">
        <f t="shared" si="889"/>
        <v>0</v>
      </c>
      <c r="BV383" s="764">
        <f t="shared" si="889"/>
        <v>0</v>
      </c>
      <c r="BW383" s="764">
        <f t="shared" si="889"/>
        <v>0</v>
      </c>
      <c r="BX383" s="764">
        <f t="shared" si="890"/>
        <v>0</v>
      </c>
      <c r="BY383" s="764">
        <f t="shared" si="890"/>
        <v>0</v>
      </c>
      <c r="BZ383" s="764">
        <f t="shared" si="890"/>
        <v>0</v>
      </c>
      <c r="CA383" s="764">
        <f t="shared" si="890"/>
        <v>0</v>
      </c>
      <c r="CB383" s="764">
        <f t="shared" si="890"/>
        <v>0</v>
      </c>
      <c r="CC383" s="764">
        <f t="shared" si="890"/>
        <v>0</v>
      </c>
      <c r="CD383" s="764">
        <f t="shared" si="890"/>
        <v>0</v>
      </c>
      <c r="CE383" s="764">
        <f t="shared" si="890"/>
        <v>0</v>
      </c>
      <c r="CF383" s="764">
        <f t="shared" si="890"/>
        <v>0</v>
      </c>
      <c r="CG383" s="764">
        <f t="shared" si="890"/>
        <v>0</v>
      </c>
      <c r="CH383" s="764">
        <f t="shared" si="891"/>
        <v>0</v>
      </c>
      <c r="CI383" s="764">
        <f t="shared" si="891"/>
        <v>0</v>
      </c>
      <c r="CJ383" s="764">
        <f t="shared" si="891"/>
        <v>0</v>
      </c>
      <c r="CK383" s="764">
        <f t="shared" si="891"/>
        <v>0</v>
      </c>
      <c r="CL383" s="764">
        <f t="shared" si="891"/>
        <v>0</v>
      </c>
      <c r="CM383" s="764">
        <f t="shared" si="891"/>
        <v>0</v>
      </c>
      <c r="CN383" s="764">
        <f t="shared" si="891"/>
        <v>0</v>
      </c>
      <c r="CO383" s="764">
        <f t="shared" si="891"/>
        <v>0</v>
      </c>
      <c r="CP383" s="764">
        <f t="shared" si="891"/>
        <v>0</v>
      </c>
      <c r="CQ383" s="764">
        <f t="shared" si="891"/>
        <v>0</v>
      </c>
      <c r="CR383" s="764">
        <f t="shared" si="892"/>
        <v>0</v>
      </c>
      <c r="CS383" s="764">
        <f t="shared" si="892"/>
        <v>0</v>
      </c>
      <c r="CT383" s="764">
        <f t="shared" si="892"/>
        <v>0</v>
      </c>
      <c r="CU383" s="764">
        <f t="shared" si="892"/>
        <v>0</v>
      </c>
      <c r="CV383" s="764">
        <f t="shared" si="892"/>
        <v>0</v>
      </c>
      <c r="CW383" s="764">
        <f t="shared" si="892"/>
        <v>0</v>
      </c>
      <c r="CX383" s="764">
        <f t="shared" si="892"/>
        <v>0</v>
      </c>
      <c r="CY383" s="764">
        <f t="shared" si="892"/>
        <v>0</v>
      </c>
      <c r="CZ383" s="764">
        <f t="shared" si="892"/>
        <v>0</v>
      </c>
      <c r="DA383" s="764">
        <f t="shared" si="892"/>
        <v>0</v>
      </c>
      <c r="DB383" s="764">
        <f t="shared" si="893"/>
        <v>0</v>
      </c>
      <c r="DC383" s="764">
        <f t="shared" si="893"/>
        <v>0</v>
      </c>
      <c r="DD383" s="764">
        <f t="shared" si="893"/>
        <v>0</v>
      </c>
      <c r="DE383" s="764">
        <f t="shared" si="893"/>
        <v>0</v>
      </c>
      <c r="DF383" s="764">
        <f t="shared" si="893"/>
        <v>0</v>
      </c>
      <c r="DG383" s="764">
        <f t="shared" si="893"/>
        <v>0</v>
      </c>
      <c r="DH383" s="764">
        <f t="shared" si="893"/>
        <v>0</v>
      </c>
      <c r="DI383" s="764">
        <f t="shared" si="893"/>
        <v>0</v>
      </c>
      <c r="DJ383" s="764">
        <f t="shared" si="893"/>
        <v>0</v>
      </c>
      <c r="DK383" s="764">
        <f t="shared" si="893"/>
        <v>0</v>
      </c>
      <c r="DL383" s="764">
        <f t="shared" si="894"/>
        <v>0</v>
      </c>
      <c r="DM383" s="764">
        <f t="shared" si="894"/>
        <v>0</v>
      </c>
      <c r="DN383" s="764">
        <f t="shared" si="894"/>
        <v>0</v>
      </c>
      <c r="DO383" s="764">
        <f t="shared" si="894"/>
        <v>0</v>
      </c>
      <c r="DP383" s="764">
        <f t="shared" si="894"/>
        <v>0</v>
      </c>
      <c r="DQ383" s="764">
        <f t="shared" si="894"/>
        <v>0</v>
      </c>
      <c r="DR383" s="764">
        <f t="shared" si="894"/>
        <v>0</v>
      </c>
      <c r="DS383" s="764">
        <f t="shared" si="894"/>
        <v>0</v>
      </c>
      <c r="DT383" s="764">
        <f t="shared" si="894"/>
        <v>0</v>
      </c>
      <c r="DU383" s="764">
        <f t="shared" si="894"/>
        <v>0</v>
      </c>
      <c r="DV383" s="764">
        <f t="shared" si="895"/>
        <v>0</v>
      </c>
      <c r="DW383" s="764">
        <f t="shared" si="895"/>
        <v>0</v>
      </c>
      <c r="DX383" s="764">
        <f t="shared" si="895"/>
        <v>0</v>
      </c>
      <c r="DY383" s="764">
        <f t="shared" si="895"/>
        <v>0</v>
      </c>
      <c r="DZ383" s="764">
        <f t="shared" si="895"/>
        <v>0</v>
      </c>
      <c r="EA383" s="764">
        <f t="shared" si="895"/>
        <v>0</v>
      </c>
      <c r="EB383" s="764">
        <f t="shared" si="895"/>
        <v>0</v>
      </c>
      <c r="EC383" s="764">
        <f t="shared" si="895"/>
        <v>0</v>
      </c>
      <c r="ED383" s="764">
        <f t="shared" si="895"/>
        <v>0</v>
      </c>
      <c r="EE383" s="764">
        <f t="shared" si="895"/>
        <v>0</v>
      </c>
      <c r="EF383" s="764">
        <f t="shared" si="896"/>
        <v>0</v>
      </c>
      <c r="EG383" s="764">
        <f t="shared" si="896"/>
        <v>0</v>
      </c>
      <c r="EH383" s="764">
        <f t="shared" si="896"/>
        <v>0</v>
      </c>
      <c r="EI383" s="764">
        <f t="shared" si="896"/>
        <v>0</v>
      </c>
      <c r="EJ383" s="764">
        <f t="shared" si="896"/>
        <v>0</v>
      </c>
      <c r="EK383" s="764">
        <f t="shared" si="896"/>
        <v>0</v>
      </c>
      <c r="EL383" s="764">
        <f t="shared" si="896"/>
        <v>0</v>
      </c>
      <c r="EM383" s="764">
        <f t="shared" si="896"/>
        <v>0</v>
      </c>
      <c r="EN383" s="764">
        <f t="shared" si="896"/>
        <v>0</v>
      </c>
      <c r="EO383" s="764">
        <f t="shared" si="896"/>
        <v>0</v>
      </c>
      <c r="EP383" s="764">
        <f t="shared" si="897"/>
        <v>0</v>
      </c>
      <c r="EQ383" s="764">
        <f t="shared" si="897"/>
        <v>0</v>
      </c>
      <c r="ER383" s="764">
        <f t="shared" si="897"/>
        <v>0</v>
      </c>
      <c r="ES383" s="764">
        <f t="shared" si="897"/>
        <v>0</v>
      </c>
      <c r="ET383" s="764">
        <f t="shared" si="897"/>
        <v>0</v>
      </c>
      <c r="EU383" s="764">
        <f t="shared" si="897"/>
        <v>0</v>
      </c>
      <c r="EV383" s="764">
        <f t="shared" si="897"/>
        <v>0</v>
      </c>
      <c r="EW383" s="764">
        <f t="shared" si="897"/>
        <v>0</v>
      </c>
      <c r="EX383" s="764">
        <f t="shared" si="897"/>
        <v>0</v>
      </c>
      <c r="EY383" s="764">
        <f t="shared" si="897"/>
        <v>0</v>
      </c>
      <c r="EZ383" s="764">
        <f t="shared" si="898"/>
        <v>0</v>
      </c>
      <c r="FA383" s="764">
        <f t="shared" si="898"/>
        <v>0</v>
      </c>
      <c r="FB383" s="764">
        <f t="shared" si="898"/>
        <v>0</v>
      </c>
      <c r="FC383" s="764">
        <f t="shared" si="898"/>
        <v>0</v>
      </c>
      <c r="FD383" s="764">
        <f t="shared" si="898"/>
        <v>0</v>
      </c>
      <c r="FE383" s="764">
        <f t="shared" si="898"/>
        <v>0</v>
      </c>
      <c r="FF383" s="764">
        <f t="shared" si="898"/>
        <v>0</v>
      </c>
      <c r="FG383" s="764">
        <f t="shared" si="898"/>
        <v>0</v>
      </c>
      <c r="FH383" s="764">
        <f t="shared" si="898"/>
        <v>0</v>
      </c>
      <c r="FI383" s="764">
        <f t="shared" si="898"/>
        <v>0</v>
      </c>
      <c r="FJ383" s="764">
        <f t="shared" si="899"/>
        <v>0</v>
      </c>
      <c r="FK383" s="764">
        <f t="shared" si="899"/>
        <v>0</v>
      </c>
      <c r="FL383" s="764">
        <f t="shared" si="899"/>
        <v>0</v>
      </c>
      <c r="FM383" s="764">
        <f t="shared" si="899"/>
        <v>0</v>
      </c>
      <c r="FN383" s="764">
        <f t="shared" si="899"/>
        <v>0</v>
      </c>
      <c r="FO383" s="764">
        <f t="shared" si="899"/>
        <v>0</v>
      </c>
      <c r="FP383" s="764">
        <f t="shared" si="899"/>
        <v>0</v>
      </c>
      <c r="FQ383" s="764">
        <f t="shared" si="899"/>
        <v>0</v>
      </c>
      <c r="FR383" s="764">
        <f t="shared" si="899"/>
        <v>0</v>
      </c>
      <c r="FS383" s="764">
        <f t="shared" si="899"/>
        <v>0</v>
      </c>
      <c r="FT383" s="764">
        <f t="shared" si="900"/>
        <v>0</v>
      </c>
      <c r="FU383" s="764">
        <f t="shared" si="900"/>
        <v>0</v>
      </c>
      <c r="FV383" s="764">
        <f t="shared" si="900"/>
        <v>0</v>
      </c>
      <c r="FW383" s="764">
        <f t="shared" si="900"/>
        <v>0</v>
      </c>
      <c r="FX383" s="764">
        <f t="shared" si="900"/>
        <v>0</v>
      </c>
      <c r="FY383" s="764">
        <f t="shared" si="900"/>
        <v>0</v>
      </c>
      <c r="FZ383" s="764">
        <f t="shared" si="900"/>
        <v>0</v>
      </c>
      <c r="GA383" s="764">
        <f t="shared" si="900"/>
        <v>0</v>
      </c>
      <c r="GB383" s="764">
        <f t="shared" si="900"/>
        <v>0</v>
      </c>
      <c r="GC383" s="764">
        <f t="shared" si="900"/>
        <v>0</v>
      </c>
      <c r="GD383" s="764">
        <f t="shared" si="901"/>
        <v>0</v>
      </c>
      <c r="GE383" s="764">
        <f t="shared" si="901"/>
        <v>0</v>
      </c>
      <c r="GF383" s="764">
        <f t="shared" si="901"/>
        <v>0</v>
      </c>
      <c r="GG383" s="764">
        <f t="shared" si="901"/>
        <v>0</v>
      </c>
      <c r="GH383" s="764">
        <f t="shared" si="901"/>
        <v>0</v>
      </c>
      <c r="GI383" s="764">
        <f t="shared" si="901"/>
        <v>0</v>
      </c>
      <c r="GJ383" s="764">
        <f t="shared" si="901"/>
        <v>0</v>
      </c>
      <c r="GK383" s="764">
        <f t="shared" si="901"/>
        <v>0</v>
      </c>
      <c r="GL383" s="764">
        <f t="shared" si="901"/>
        <v>0</v>
      </c>
      <c r="GM383" s="764">
        <f t="shared" si="901"/>
        <v>0</v>
      </c>
      <c r="GN383" s="764">
        <f t="shared" si="902"/>
        <v>0</v>
      </c>
      <c r="GO383" s="764">
        <f t="shared" si="902"/>
        <v>0</v>
      </c>
      <c r="GP383" s="764">
        <f t="shared" si="902"/>
        <v>0</v>
      </c>
      <c r="GQ383" s="764">
        <f t="shared" si="902"/>
        <v>0</v>
      </c>
      <c r="GR383" s="764">
        <f t="shared" si="902"/>
        <v>0</v>
      </c>
      <c r="GS383" s="764">
        <f t="shared" si="902"/>
        <v>0</v>
      </c>
      <c r="GT383" s="764">
        <f t="shared" si="902"/>
        <v>0</v>
      </c>
      <c r="GU383" s="764">
        <f t="shared" si="902"/>
        <v>0</v>
      </c>
      <c r="GV383" s="764">
        <f t="shared" si="902"/>
        <v>0</v>
      </c>
      <c r="GW383" s="764">
        <f t="shared" si="902"/>
        <v>0</v>
      </c>
      <c r="GX383" s="764">
        <f t="shared" si="903"/>
        <v>0</v>
      </c>
      <c r="GY383" s="764">
        <f t="shared" si="903"/>
        <v>0</v>
      </c>
      <c r="GZ383" s="764">
        <f t="shared" si="903"/>
        <v>0</v>
      </c>
      <c r="HA383" s="764">
        <f t="shared" si="903"/>
        <v>0</v>
      </c>
      <c r="HB383" s="764">
        <f t="shared" si="903"/>
        <v>0</v>
      </c>
      <c r="HC383" s="764">
        <f t="shared" si="903"/>
        <v>0</v>
      </c>
      <c r="HD383" s="764">
        <f t="shared" si="903"/>
        <v>0</v>
      </c>
      <c r="HE383" s="764">
        <f t="shared" si="903"/>
        <v>0</v>
      </c>
      <c r="HF383" s="764">
        <f t="shared" si="903"/>
        <v>0</v>
      </c>
      <c r="HG383" s="764">
        <f t="shared" si="903"/>
        <v>0</v>
      </c>
      <c r="HH383" s="764">
        <f t="shared" si="904"/>
        <v>0</v>
      </c>
      <c r="HI383" s="764">
        <f t="shared" si="904"/>
        <v>0</v>
      </c>
      <c r="HJ383" s="764">
        <f t="shared" si="904"/>
        <v>0</v>
      </c>
      <c r="HK383" s="764">
        <f t="shared" si="904"/>
        <v>0</v>
      </c>
      <c r="HL383" s="764">
        <f t="shared" si="904"/>
        <v>0</v>
      </c>
      <c r="HM383" s="764">
        <f t="shared" si="904"/>
        <v>0</v>
      </c>
      <c r="HN383" s="764">
        <f t="shared" si="904"/>
        <v>0</v>
      </c>
      <c r="HO383" s="764">
        <f t="shared" si="904"/>
        <v>0</v>
      </c>
      <c r="HP383" s="764">
        <f t="shared" si="904"/>
        <v>0</v>
      </c>
      <c r="HQ383" s="764">
        <f t="shared" si="904"/>
        <v>0</v>
      </c>
      <c r="HR383" s="764">
        <f t="shared" si="905"/>
        <v>0</v>
      </c>
      <c r="HS383" s="764">
        <f t="shared" si="905"/>
        <v>0</v>
      </c>
      <c r="HT383" s="764">
        <f t="shared" si="905"/>
        <v>0</v>
      </c>
      <c r="HU383" s="764">
        <f t="shared" si="905"/>
        <v>0</v>
      </c>
      <c r="HV383" s="764">
        <f t="shared" si="905"/>
        <v>0</v>
      </c>
      <c r="HW383" s="764">
        <f t="shared" si="905"/>
        <v>0</v>
      </c>
      <c r="HX383" s="764">
        <f t="shared" si="905"/>
        <v>0</v>
      </c>
      <c r="HY383" s="764">
        <f t="shared" si="905"/>
        <v>0</v>
      </c>
      <c r="HZ383" s="764">
        <f t="shared" si="905"/>
        <v>0</v>
      </c>
      <c r="IA383" s="764">
        <f t="shared" si="905"/>
        <v>0</v>
      </c>
      <c r="IB383" s="764">
        <f t="shared" si="906"/>
        <v>0</v>
      </c>
      <c r="IC383" s="764">
        <f t="shared" si="906"/>
        <v>0</v>
      </c>
      <c r="ID383" s="764">
        <f t="shared" si="906"/>
        <v>0</v>
      </c>
      <c r="IE383" s="764">
        <f t="shared" si="906"/>
        <v>0</v>
      </c>
      <c r="IF383" s="764">
        <f t="shared" si="906"/>
        <v>0</v>
      </c>
      <c r="IG383" s="764">
        <f t="shared" si="906"/>
        <v>0</v>
      </c>
      <c r="IH383" s="764">
        <f t="shared" si="906"/>
        <v>0</v>
      </c>
      <c r="II383" s="764">
        <f t="shared" si="906"/>
        <v>0</v>
      </c>
      <c r="IJ383" s="764">
        <f t="shared" si="906"/>
        <v>0</v>
      </c>
      <c r="IK383" s="764">
        <f t="shared" si="906"/>
        <v>0</v>
      </c>
      <c r="IL383" s="764">
        <f t="shared" si="907"/>
        <v>0</v>
      </c>
      <c r="IM383" s="764">
        <f t="shared" si="907"/>
        <v>0</v>
      </c>
      <c r="IN383" s="764">
        <f t="shared" si="907"/>
        <v>0</v>
      </c>
      <c r="IO383" s="764">
        <f t="shared" si="907"/>
        <v>0</v>
      </c>
      <c r="IP383" s="764">
        <f t="shared" si="907"/>
        <v>0</v>
      </c>
      <c r="IQ383" s="764">
        <f t="shared" si="907"/>
        <v>0</v>
      </c>
      <c r="IR383" s="764">
        <f t="shared" si="907"/>
        <v>0</v>
      </c>
      <c r="IS383" s="764">
        <f t="shared" si="907"/>
        <v>0</v>
      </c>
      <c r="IT383" s="764">
        <f t="shared" si="907"/>
        <v>0</v>
      </c>
      <c r="IU383" s="764">
        <f t="shared" si="907"/>
        <v>0</v>
      </c>
      <c r="IV383" s="764">
        <f t="shared" si="907"/>
        <v>0</v>
      </c>
      <c r="IW383" s="764">
        <f t="shared" si="907"/>
        <v>0</v>
      </c>
      <c r="IX383" s="764">
        <f t="shared" si="907"/>
        <v>0</v>
      </c>
      <c r="IY383" s="764">
        <f t="shared" si="907"/>
        <v>0</v>
      </c>
      <c r="IZ383" s="764">
        <f t="shared" si="907"/>
        <v>0</v>
      </c>
      <c r="JA383" s="764">
        <f t="shared" si="907"/>
        <v>0</v>
      </c>
      <c r="JB383" s="764">
        <f t="shared" si="907"/>
        <v>0</v>
      </c>
      <c r="JC383" s="764">
        <f t="shared" si="907"/>
        <v>0</v>
      </c>
      <c r="JD383" s="764">
        <f t="shared" si="887"/>
        <v>0</v>
      </c>
      <c r="JE383" s="764">
        <f t="shared" si="887"/>
        <v>0</v>
      </c>
      <c r="JF383" s="764">
        <f t="shared" si="887"/>
        <v>0</v>
      </c>
      <c r="JG383" s="764">
        <f t="shared" ref="JD383:JO393" si="910">IF($D383=JG$5,$J383,0)</f>
        <v>0</v>
      </c>
      <c r="JH383" s="764">
        <f t="shared" si="887"/>
        <v>0</v>
      </c>
      <c r="JI383" s="764">
        <f t="shared" si="887"/>
        <v>0</v>
      </c>
      <c r="JJ383" s="764">
        <f t="shared" si="887"/>
        <v>0</v>
      </c>
      <c r="JK383" s="764">
        <f t="shared" si="910"/>
        <v>0</v>
      </c>
      <c r="JL383" s="764">
        <f t="shared" si="907"/>
        <v>0</v>
      </c>
      <c r="JM383" s="764">
        <f t="shared" si="907"/>
        <v>0</v>
      </c>
      <c r="JN383" s="764">
        <f t="shared" si="907"/>
        <v>0</v>
      </c>
      <c r="JO383" s="764">
        <f t="shared" si="910"/>
        <v>0</v>
      </c>
      <c r="JP383" s="764">
        <f t="shared" si="907"/>
        <v>0</v>
      </c>
      <c r="JQ383" s="764">
        <f t="shared" si="789"/>
        <v>0</v>
      </c>
      <c r="JR383" s="764">
        <f t="shared" si="789"/>
        <v>0</v>
      </c>
      <c r="JS383" s="764">
        <f t="shared" si="907"/>
        <v>0</v>
      </c>
      <c r="JT383" s="765">
        <f t="shared" si="790"/>
        <v>0</v>
      </c>
      <c r="JU383" s="229">
        <f t="shared" si="791"/>
        <v>0</v>
      </c>
    </row>
    <row r="384" spans="1:281" ht="12.75" customHeight="1">
      <c r="A384" s="57"/>
      <c r="B384" s="52"/>
      <c r="C384" s="52"/>
      <c r="D384" s="62"/>
      <c r="E384" s="743" t="str">
        <f t="shared" si="768"/>
        <v xml:space="preserve"> </v>
      </c>
      <c r="F384" s="56"/>
      <c r="G384" s="228"/>
      <c r="H384" s="744">
        <f>SUMIF(Ajuste!$C$8:$C$483,$B$6:$B$499,Ajuste!$E$8:$E$483)</f>
        <v>0</v>
      </c>
      <c r="I384" s="744">
        <f>SUMIF(Ajuste!$C$8:$C$483,$B$6:$B$499,Ajuste!$F$8:$F$483)</f>
        <v>0</v>
      </c>
      <c r="J384" s="229">
        <f t="shared" si="792"/>
        <v>0</v>
      </c>
      <c r="K384" s="764">
        <f t="shared" si="888"/>
        <v>0</v>
      </c>
      <c r="L384" s="764">
        <f t="shared" si="909"/>
        <v>0</v>
      </c>
      <c r="M384" s="764">
        <f t="shared" si="909"/>
        <v>0</v>
      </c>
      <c r="N384" s="764">
        <f t="shared" si="909"/>
        <v>0</v>
      </c>
      <c r="O384" s="764">
        <f t="shared" si="909"/>
        <v>0</v>
      </c>
      <c r="P384" s="764">
        <f t="shared" si="909"/>
        <v>0</v>
      </c>
      <c r="Q384" s="764">
        <f t="shared" si="909"/>
        <v>0</v>
      </c>
      <c r="R384" s="764">
        <f t="shared" si="909"/>
        <v>0</v>
      </c>
      <c r="S384" s="764">
        <f t="shared" si="909"/>
        <v>0</v>
      </c>
      <c r="T384" s="764">
        <f t="shared" si="909"/>
        <v>0</v>
      </c>
      <c r="U384" s="764">
        <f t="shared" si="909"/>
        <v>0</v>
      </c>
      <c r="V384" s="764">
        <f t="shared" si="909"/>
        <v>0</v>
      </c>
      <c r="W384" s="764">
        <f t="shared" si="909"/>
        <v>0</v>
      </c>
      <c r="X384" s="764">
        <f t="shared" si="909"/>
        <v>0</v>
      </c>
      <c r="Y384" s="764">
        <f t="shared" si="909"/>
        <v>0</v>
      </c>
      <c r="Z384" s="764">
        <f t="shared" si="909"/>
        <v>0</v>
      </c>
      <c r="AA384" s="764">
        <f t="shared" si="909"/>
        <v>0</v>
      </c>
      <c r="AB384" s="764">
        <f t="shared" si="909"/>
        <v>0</v>
      </c>
      <c r="AC384" s="764">
        <f t="shared" si="909"/>
        <v>0</v>
      </c>
      <c r="AD384" s="764">
        <f t="shared" si="909"/>
        <v>0</v>
      </c>
      <c r="AE384" s="764">
        <f t="shared" si="909"/>
        <v>0</v>
      </c>
      <c r="AF384" s="764">
        <f t="shared" si="909"/>
        <v>0</v>
      </c>
      <c r="AG384" s="764">
        <f t="shared" si="909"/>
        <v>0</v>
      </c>
      <c r="AH384" s="764">
        <f t="shared" si="909"/>
        <v>0</v>
      </c>
      <c r="AI384" s="764">
        <f t="shared" si="909"/>
        <v>0</v>
      </c>
      <c r="AJ384" s="764">
        <f t="shared" si="909"/>
        <v>0</v>
      </c>
      <c r="AK384" s="764">
        <f t="shared" si="909"/>
        <v>0</v>
      </c>
      <c r="AL384" s="764">
        <f t="shared" si="909"/>
        <v>0</v>
      </c>
      <c r="AM384" s="764">
        <f t="shared" si="909"/>
        <v>0</v>
      </c>
      <c r="AN384" s="764">
        <f t="shared" si="909"/>
        <v>0</v>
      </c>
      <c r="AO384" s="764">
        <f t="shared" si="909"/>
        <v>0</v>
      </c>
      <c r="AP384" s="764">
        <f t="shared" si="909"/>
        <v>0</v>
      </c>
      <c r="AQ384" s="764">
        <f t="shared" si="909"/>
        <v>0</v>
      </c>
      <c r="AR384" s="764">
        <f t="shared" si="909"/>
        <v>0</v>
      </c>
      <c r="AS384" s="764">
        <f t="shared" si="909"/>
        <v>0</v>
      </c>
      <c r="AT384" s="764">
        <f t="shared" si="909"/>
        <v>0</v>
      </c>
      <c r="AU384" s="764">
        <f t="shared" si="909"/>
        <v>0</v>
      </c>
      <c r="AV384" s="764">
        <f t="shared" si="909"/>
        <v>0</v>
      </c>
      <c r="AW384" s="764">
        <f t="shared" si="909"/>
        <v>0</v>
      </c>
      <c r="AX384" s="764">
        <f t="shared" si="909"/>
        <v>0</v>
      </c>
      <c r="AY384" s="764">
        <f t="shared" si="909"/>
        <v>0</v>
      </c>
      <c r="AZ384" s="764">
        <f t="shared" si="909"/>
        <v>0</v>
      </c>
      <c r="BA384" s="764">
        <f t="shared" si="909"/>
        <v>0</v>
      </c>
      <c r="BB384" s="764">
        <f t="shared" si="909"/>
        <v>0</v>
      </c>
      <c r="BC384" s="764">
        <f t="shared" si="909"/>
        <v>0</v>
      </c>
      <c r="BD384" s="764">
        <f t="shared" si="909"/>
        <v>0</v>
      </c>
      <c r="BE384" s="764">
        <f t="shared" si="909"/>
        <v>0</v>
      </c>
      <c r="BF384" s="764">
        <f t="shared" si="888"/>
        <v>0</v>
      </c>
      <c r="BG384" s="764">
        <f t="shared" si="888"/>
        <v>0</v>
      </c>
      <c r="BH384" s="764">
        <f t="shared" si="888"/>
        <v>0</v>
      </c>
      <c r="BI384" s="764">
        <f t="shared" si="888"/>
        <v>0</v>
      </c>
      <c r="BJ384" s="764">
        <f t="shared" si="888"/>
        <v>0</v>
      </c>
      <c r="BK384" s="764">
        <f t="shared" si="888"/>
        <v>0</v>
      </c>
      <c r="BL384" s="764">
        <f t="shared" si="888"/>
        <v>0</v>
      </c>
      <c r="BM384" s="764">
        <f t="shared" si="888"/>
        <v>0</v>
      </c>
      <c r="BN384" s="764">
        <f t="shared" si="889"/>
        <v>0</v>
      </c>
      <c r="BO384" s="764">
        <f t="shared" si="889"/>
        <v>0</v>
      </c>
      <c r="BP384" s="764">
        <f t="shared" si="889"/>
        <v>0</v>
      </c>
      <c r="BQ384" s="764">
        <f t="shared" si="889"/>
        <v>0</v>
      </c>
      <c r="BR384" s="764">
        <f t="shared" si="889"/>
        <v>0</v>
      </c>
      <c r="BS384" s="764">
        <f t="shared" si="889"/>
        <v>0</v>
      </c>
      <c r="BT384" s="764">
        <f t="shared" si="889"/>
        <v>0</v>
      </c>
      <c r="BU384" s="764">
        <f t="shared" si="889"/>
        <v>0</v>
      </c>
      <c r="BV384" s="764">
        <f t="shared" si="889"/>
        <v>0</v>
      </c>
      <c r="BW384" s="764">
        <f t="shared" si="889"/>
        <v>0</v>
      </c>
      <c r="BX384" s="764">
        <f t="shared" si="890"/>
        <v>0</v>
      </c>
      <c r="BY384" s="764">
        <f t="shared" si="890"/>
        <v>0</v>
      </c>
      <c r="BZ384" s="764">
        <f t="shared" si="890"/>
        <v>0</v>
      </c>
      <c r="CA384" s="764">
        <f t="shared" si="890"/>
        <v>0</v>
      </c>
      <c r="CB384" s="764">
        <f t="shared" si="890"/>
        <v>0</v>
      </c>
      <c r="CC384" s="764">
        <f t="shared" si="890"/>
        <v>0</v>
      </c>
      <c r="CD384" s="764">
        <f t="shared" si="890"/>
        <v>0</v>
      </c>
      <c r="CE384" s="764">
        <f t="shared" si="890"/>
        <v>0</v>
      </c>
      <c r="CF384" s="764">
        <f t="shared" si="890"/>
        <v>0</v>
      </c>
      <c r="CG384" s="764">
        <f t="shared" si="890"/>
        <v>0</v>
      </c>
      <c r="CH384" s="764">
        <f t="shared" si="891"/>
        <v>0</v>
      </c>
      <c r="CI384" s="764">
        <f t="shared" si="891"/>
        <v>0</v>
      </c>
      <c r="CJ384" s="764">
        <f t="shared" si="891"/>
        <v>0</v>
      </c>
      <c r="CK384" s="764">
        <f t="shared" si="891"/>
        <v>0</v>
      </c>
      <c r="CL384" s="764">
        <f t="shared" si="891"/>
        <v>0</v>
      </c>
      <c r="CM384" s="764">
        <f t="shared" si="891"/>
        <v>0</v>
      </c>
      <c r="CN384" s="764">
        <f t="shared" si="891"/>
        <v>0</v>
      </c>
      <c r="CO384" s="764">
        <f t="shared" si="891"/>
        <v>0</v>
      </c>
      <c r="CP384" s="764">
        <f t="shared" si="891"/>
        <v>0</v>
      </c>
      <c r="CQ384" s="764">
        <f t="shared" si="891"/>
        <v>0</v>
      </c>
      <c r="CR384" s="764">
        <f t="shared" si="892"/>
        <v>0</v>
      </c>
      <c r="CS384" s="764">
        <f t="shared" si="892"/>
        <v>0</v>
      </c>
      <c r="CT384" s="764">
        <f t="shared" si="892"/>
        <v>0</v>
      </c>
      <c r="CU384" s="764">
        <f t="shared" si="892"/>
        <v>0</v>
      </c>
      <c r="CV384" s="764">
        <f t="shared" si="892"/>
        <v>0</v>
      </c>
      <c r="CW384" s="764">
        <f t="shared" si="892"/>
        <v>0</v>
      </c>
      <c r="CX384" s="764">
        <f t="shared" si="892"/>
        <v>0</v>
      </c>
      <c r="CY384" s="764">
        <f t="shared" si="892"/>
        <v>0</v>
      </c>
      <c r="CZ384" s="764">
        <f t="shared" si="892"/>
        <v>0</v>
      </c>
      <c r="DA384" s="764">
        <f t="shared" si="892"/>
        <v>0</v>
      </c>
      <c r="DB384" s="764">
        <f t="shared" si="893"/>
        <v>0</v>
      </c>
      <c r="DC384" s="764">
        <f t="shared" si="893"/>
        <v>0</v>
      </c>
      <c r="DD384" s="764">
        <f t="shared" si="893"/>
        <v>0</v>
      </c>
      <c r="DE384" s="764">
        <f t="shared" si="893"/>
        <v>0</v>
      </c>
      <c r="DF384" s="764">
        <f t="shared" si="893"/>
        <v>0</v>
      </c>
      <c r="DG384" s="764">
        <f t="shared" si="893"/>
        <v>0</v>
      </c>
      <c r="DH384" s="764">
        <f t="shared" si="893"/>
        <v>0</v>
      </c>
      <c r="DI384" s="764">
        <f t="shared" si="893"/>
        <v>0</v>
      </c>
      <c r="DJ384" s="764">
        <f t="shared" si="893"/>
        <v>0</v>
      </c>
      <c r="DK384" s="764">
        <f t="shared" si="893"/>
        <v>0</v>
      </c>
      <c r="DL384" s="764">
        <f t="shared" si="894"/>
        <v>0</v>
      </c>
      <c r="DM384" s="764">
        <f t="shared" si="894"/>
        <v>0</v>
      </c>
      <c r="DN384" s="764">
        <f t="shared" si="894"/>
        <v>0</v>
      </c>
      <c r="DO384" s="764">
        <f t="shared" si="894"/>
        <v>0</v>
      </c>
      <c r="DP384" s="764">
        <f t="shared" si="894"/>
        <v>0</v>
      </c>
      <c r="DQ384" s="764">
        <f t="shared" si="894"/>
        <v>0</v>
      </c>
      <c r="DR384" s="764">
        <f t="shared" si="894"/>
        <v>0</v>
      </c>
      <c r="DS384" s="764">
        <f t="shared" si="894"/>
        <v>0</v>
      </c>
      <c r="DT384" s="764">
        <f t="shared" si="894"/>
        <v>0</v>
      </c>
      <c r="DU384" s="764">
        <f t="shared" si="894"/>
        <v>0</v>
      </c>
      <c r="DV384" s="764">
        <f t="shared" si="895"/>
        <v>0</v>
      </c>
      <c r="DW384" s="764">
        <f t="shared" si="895"/>
        <v>0</v>
      </c>
      <c r="DX384" s="764">
        <f t="shared" si="895"/>
        <v>0</v>
      </c>
      <c r="DY384" s="764">
        <f t="shared" si="895"/>
        <v>0</v>
      </c>
      <c r="DZ384" s="764">
        <f t="shared" si="895"/>
        <v>0</v>
      </c>
      <c r="EA384" s="764">
        <f t="shared" si="895"/>
        <v>0</v>
      </c>
      <c r="EB384" s="764">
        <f t="shared" si="895"/>
        <v>0</v>
      </c>
      <c r="EC384" s="764">
        <f t="shared" si="895"/>
        <v>0</v>
      </c>
      <c r="ED384" s="764">
        <f t="shared" si="895"/>
        <v>0</v>
      </c>
      <c r="EE384" s="764">
        <f t="shared" si="895"/>
        <v>0</v>
      </c>
      <c r="EF384" s="764">
        <f t="shared" si="896"/>
        <v>0</v>
      </c>
      <c r="EG384" s="764">
        <f t="shared" si="896"/>
        <v>0</v>
      </c>
      <c r="EH384" s="764">
        <f t="shared" si="896"/>
        <v>0</v>
      </c>
      <c r="EI384" s="764">
        <f t="shared" si="896"/>
        <v>0</v>
      </c>
      <c r="EJ384" s="764">
        <f t="shared" si="896"/>
        <v>0</v>
      </c>
      <c r="EK384" s="764">
        <f t="shared" si="896"/>
        <v>0</v>
      </c>
      <c r="EL384" s="764">
        <f t="shared" si="896"/>
        <v>0</v>
      </c>
      <c r="EM384" s="764">
        <f t="shared" si="896"/>
        <v>0</v>
      </c>
      <c r="EN384" s="764">
        <f t="shared" si="896"/>
        <v>0</v>
      </c>
      <c r="EO384" s="764">
        <f t="shared" si="896"/>
        <v>0</v>
      </c>
      <c r="EP384" s="764">
        <f t="shared" si="897"/>
        <v>0</v>
      </c>
      <c r="EQ384" s="764">
        <f t="shared" si="897"/>
        <v>0</v>
      </c>
      <c r="ER384" s="764">
        <f t="shared" si="897"/>
        <v>0</v>
      </c>
      <c r="ES384" s="764">
        <f t="shared" si="897"/>
        <v>0</v>
      </c>
      <c r="ET384" s="764">
        <f t="shared" si="897"/>
        <v>0</v>
      </c>
      <c r="EU384" s="764">
        <f t="shared" si="897"/>
        <v>0</v>
      </c>
      <c r="EV384" s="764">
        <f t="shared" si="897"/>
        <v>0</v>
      </c>
      <c r="EW384" s="764">
        <f t="shared" si="897"/>
        <v>0</v>
      </c>
      <c r="EX384" s="764">
        <f t="shared" si="897"/>
        <v>0</v>
      </c>
      <c r="EY384" s="764">
        <f t="shared" si="897"/>
        <v>0</v>
      </c>
      <c r="EZ384" s="764">
        <f t="shared" si="898"/>
        <v>0</v>
      </c>
      <c r="FA384" s="764">
        <f t="shared" si="898"/>
        <v>0</v>
      </c>
      <c r="FB384" s="764">
        <f t="shared" si="898"/>
        <v>0</v>
      </c>
      <c r="FC384" s="764">
        <f t="shared" si="898"/>
        <v>0</v>
      </c>
      <c r="FD384" s="764">
        <f t="shared" si="898"/>
        <v>0</v>
      </c>
      <c r="FE384" s="764">
        <f t="shared" si="898"/>
        <v>0</v>
      </c>
      <c r="FF384" s="764">
        <f t="shared" si="898"/>
        <v>0</v>
      </c>
      <c r="FG384" s="764">
        <f t="shared" si="898"/>
        <v>0</v>
      </c>
      <c r="FH384" s="764">
        <f t="shared" si="898"/>
        <v>0</v>
      </c>
      <c r="FI384" s="764">
        <f t="shared" si="898"/>
        <v>0</v>
      </c>
      <c r="FJ384" s="764">
        <f t="shared" si="899"/>
        <v>0</v>
      </c>
      <c r="FK384" s="764">
        <f t="shared" si="899"/>
        <v>0</v>
      </c>
      <c r="FL384" s="764">
        <f t="shared" si="899"/>
        <v>0</v>
      </c>
      <c r="FM384" s="764">
        <f t="shared" si="899"/>
        <v>0</v>
      </c>
      <c r="FN384" s="764">
        <f t="shared" si="899"/>
        <v>0</v>
      </c>
      <c r="FO384" s="764">
        <f t="shared" si="899"/>
        <v>0</v>
      </c>
      <c r="FP384" s="764">
        <f t="shared" si="899"/>
        <v>0</v>
      </c>
      <c r="FQ384" s="764">
        <f t="shared" si="899"/>
        <v>0</v>
      </c>
      <c r="FR384" s="764">
        <f t="shared" si="899"/>
        <v>0</v>
      </c>
      <c r="FS384" s="764">
        <f t="shared" si="899"/>
        <v>0</v>
      </c>
      <c r="FT384" s="764">
        <f t="shared" si="900"/>
        <v>0</v>
      </c>
      <c r="FU384" s="764">
        <f t="shared" si="900"/>
        <v>0</v>
      </c>
      <c r="FV384" s="764">
        <f t="shared" si="900"/>
        <v>0</v>
      </c>
      <c r="FW384" s="764">
        <f t="shared" si="900"/>
        <v>0</v>
      </c>
      <c r="FX384" s="764">
        <f t="shared" si="900"/>
        <v>0</v>
      </c>
      <c r="FY384" s="764">
        <f t="shared" si="900"/>
        <v>0</v>
      </c>
      <c r="FZ384" s="764">
        <f t="shared" si="900"/>
        <v>0</v>
      </c>
      <c r="GA384" s="764">
        <f t="shared" si="900"/>
        <v>0</v>
      </c>
      <c r="GB384" s="764">
        <f t="shared" si="900"/>
        <v>0</v>
      </c>
      <c r="GC384" s="764">
        <f t="shared" si="900"/>
        <v>0</v>
      </c>
      <c r="GD384" s="764">
        <f t="shared" si="901"/>
        <v>0</v>
      </c>
      <c r="GE384" s="764">
        <f t="shared" si="901"/>
        <v>0</v>
      </c>
      <c r="GF384" s="764">
        <f t="shared" si="901"/>
        <v>0</v>
      </c>
      <c r="GG384" s="764">
        <f t="shared" si="901"/>
        <v>0</v>
      </c>
      <c r="GH384" s="764">
        <f t="shared" si="901"/>
        <v>0</v>
      </c>
      <c r="GI384" s="764">
        <f t="shared" si="901"/>
        <v>0</v>
      </c>
      <c r="GJ384" s="764">
        <f t="shared" si="901"/>
        <v>0</v>
      </c>
      <c r="GK384" s="764">
        <f t="shared" si="901"/>
        <v>0</v>
      </c>
      <c r="GL384" s="764">
        <f t="shared" si="901"/>
        <v>0</v>
      </c>
      <c r="GM384" s="764">
        <f t="shared" si="901"/>
        <v>0</v>
      </c>
      <c r="GN384" s="764">
        <f t="shared" si="902"/>
        <v>0</v>
      </c>
      <c r="GO384" s="764">
        <f t="shared" si="902"/>
        <v>0</v>
      </c>
      <c r="GP384" s="764">
        <f t="shared" si="902"/>
        <v>0</v>
      </c>
      <c r="GQ384" s="764">
        <f t="shared" si="902"/>
        <v>0</v>
      </c>
      <c r="GR384" s="764">
        <f t="shared" si="902"/>
        <v>0</v>
      </c>
      <c r="GS384" s="764">
        <f t="shared" si="902"/>
        <v>0</v>
      </c>
      <c r="GT384" s="764">
        <f t="shared" si="902"/>
        <v>0</v>
      </c>
      <c r="GU384" s="764">
        <f t="shared" si="902"/>
        <v>0</v>
      </c>
      <c r="GV384" s="764">
        <f t="shared" si="902"/>
        <v>0</v>
      </c>
      <c r="GW384" s="764">
        <f t="shared" si="902"/>
        <v>0</v>
      </c>
      <c r="GX384" s="764">
        <f t="shared" si="903"/>
        <v>0</v>
      </c>
      <c r="GY384" s="764">
        <f t="shared" si="903"/>
        <v>0</v>
      </c>
      <c r="GZ384" s="764">
        <f t="shared" si="903"/>
        <v>0</v>
      </c>
      <c r="HA384" s="764">
        <f t="shared" si="903"/>
        <v>0</v>
      </c>
      <c r="HB384" s="764">
        <f t="shared" si="903"/>
        <v>0</v>
      </c>
      <c r="HC384" s="764">
        <f t="shared" si="903"/>
        <v>0</v>
      </c>
      <c r="HD384" s="764">
        <f t="shared" si="903"/>
        <v>0</v>
      </c>
      <c r="HE384" s="764">
        <f t="shared" si="903"/>
        <v>0</v>
      </c>
      <c r="HF384" s="764">
        <f t="shared" si="903"/>
        <v>0</v>
      </c>
      <c r="HG384" s="764">
        <f t="shared" si="903"/>
        <v>0</v>
      </c>
      <c r="HH384" s="764">
        <f t="shared" si="904"/>
        <v>0</v>
      </c>
      <c r="HI384" s="764">
        <f t="shared" si="904"/>
        <v>0</v>
      </c>
      <c r="HJ384" s="764">
        <f t="shared" si="904"/>
        <v>0</v>
      </c>
      <c r="HK384" s="764">
        <f t="shared" si="904"/>
        <v>0</v>
      </c>
      <c r="HL384" s="764">
        <f t="shared" si="904"/>
        <v>0</v>
      </c>
      <c r="HM384" s="764">
        <f t="shared" si="904"/>
        <v>0</v>
      </c>
      <c r="HN384" s="764">
        <f t="shared" si="904"/>
        <v>0</v>
      </c>
      <c r="HO384" s="764">
        <f t="shared" si="904"/>
        <v>0</v>
      </c>
      <c r="HP384" s="764">
        <f t="shared" si="904"/>
        <v>0</v>
      </c>
      <c r="HQ384" s="764">
        <f t="shared" si="904"/>
        <v>0</v>
      </c>
      <c r="HR384" s="764">
        <f t="shared" si="905"/>
        <v>0</v>
      </c>
      <c r="HS384" s="764">
        <f t="shared" si="905"/>
        <v>0</v>
      </c>
      <c r="HT384" s="764">
        <f t="shared" si="905"/>
        <v>0</v>
      </c>
      <c r="HU384" s="764">
        <f t="shared" si="905"/>
        <v>0</v>
      </c>
      <c r="HV384" s="764">
        <f t="shared" si="905"/>
        <v>0</v>
      </c>
      <c r="HW384" s="764">
        <f t="shared" si="905"/>
        <v>0</v>
      </c>
      <c r="HX384" s="764">
        <f t="shared" si="905"/>
        <v>0</v>
      </c>
      <c r="HY384" s="764">
        <f t="shared" si="905"/>
        <v>0</v>
      </c>
      <c r="HZ384" s="764">
        <f t="shared" si="905"/>
        <v>0</v>
      </c>
      <c r="IA384" s="764">
        <f t="shared" si="905"/>
        <v>0</v>
      </c>
      <c r="IB384" s="764">
        <f t="shared" si="906"/>
        <v>0</v>
      </c>
      <c r="IC384" s="764">
        <f t="shared" si="906"/>
        <v>0</v>
      </c>
      <c r="ID384" s="764">
        <f t="shared" si="906"/>
        <v>0</v>
      </c>
      <c r="IE384" s="764">
        <f t="shared" si="906"/>
        <v>0</v>
      </c>
      <c r="IF384" s="764">
        <f t="shared" si="906"/>
        <v>0</v>
      </c>
      <c r="IG384" s="764">
        <f t="shared" si="906"/>
        <v>0</v>
      </c>
      <c r="IH384" s="764">
        <f t="shared" si="906"/>
        <v>0</v>
      </c>
      <c r="II384" s="764">
        <f t="shared" si="906"/>
        <v>0</v>
      </c>
      <c r="IJ384" s="764">
        <f t="shared" si="906"/>
        <v>0</v>
      </c>
      <c r="IK384" s="764">
        <f t="shared" si="906"/>
        <v>0</v>
      </c>
      <c r="IL384" s="764">
        <f t="shared" si="907"/>
        <v>0</v>
      </c>
      <c r="IM384" s="764">
        <f t="shared" si="907"/>
        <v>0</v>
      </c>
      <c r="IN384" s="764">
        <f t="shared" si="907"/>
        <v>0</v>
      </c>
      <c r="IO384" s="764">
        <f t="shared" si="907"/>
        <v>0</v>
      </c>
      <c r="IP384" s="764">
        <f t="shared" si="907"/>
        <v>0</v>
      </c>
      <c r="IQ384" s="764">
        <f t="shared" si="907"/>
        <v>0</v>
      </c>
      <c r="IR384" s="764">
        <f t="shared" si="907"/>
        <v>0</v>
      </c>
      <c r="IS384" s="764">
        <f t="shared" si="907"/>
        <v>0</v>
      </c>
      <c r="IT384" s="764">
        <f t="shared" si="907"/>
        <v>0</v>
      </c>
      <c r="IU384" s="764">
        <f t="shared" si="907"/>
        <v>0</v>
      </c>
      <c r="IV384" s="764">
        <f t="shared" si="907"/>
        <v>0</v>
      </c>
      <c r="IW384" s="764">
        <f t="shared" si="907"/>
        <v>0</v>
      </c>
      <c r="IX384" s="764">
        <f t="shared" si="907"/>
        <v>0</v>
      </c>
      <c r="IY384" s="764">
        <f t="shared" si="907"/>
        <v>0</v>
      </c>
      <c r="IZ384" s="764">
        <f t="shared" si="907"/>
        <v>0</v>
      </c>
      <c r="JA384" s="764">
        <f t="shared" si="907"/>
        <v>0</v>
      </c>
      <c r="JB384" s="764">
        <f t="shared" si="907"/>
        <v>0</v>
      </c>
      <c r="JC384" s="764">
        <f t="shared" si="907"/>
        <v>0</v>
      </c>
      <c r="JD384" s="764">
        <f t="shared" si="910"/>
        <v>0</v>
      </c>
      <c r="JE384" s="764">
        <f t="shared" si="910"/>
        <v>0</v>
      </c>
      <c r="JF384" s="764">
        <f t="shared" si="910"/>
        <v>0</v>
      </c>
      <c r="JG384" s="764">
        <f t="shared" si="910"/>
        <v>0</v>
      </c>
      <c r="JH384" s="764">
        <f t="shared" si="910"/>
        <v>0</v>
      </c>
      <c r="JI384" s="764">
        <f t="shared" si="910"/>
        <v>0</v>
      </c>
      <c r="JJ384" s="764">
        <f t="shared" si="910"/>
        <v>0</v>
      </c>
      <c r="JK384" s="764">
        <f t="shared" si="910"/>
        <v>0</v>
      </c>
      <c r="JL384" s="764">
        <f t="shared" si="910"/>
        <v>0</v>
      </c>
      <c r="JM384" s="764">
        <f t="shared" si="910"/>
        <v>0</v>
      </c>
      <c r="JN384" s="764">
        <f t="shared" si="910"/>
        <v>0</v>
      </c>
      <c r="JO384" s="764">
        <f t="shared" si="910"/>
        <v>0</v>
      </c>
      <c r="JP384" s="764">
        <f t="shared" si="907"/>
        <v>0</v>
      </c>
      <c r="JQ384" s="764">
        <f t="shared" si="789"/>
        <v>0</v>
      </c>
      <c r="JR384" s="764">
        <f t="shared" si="789"/>
        <v>0</v>
      </c>
      <c r="JS384" s="764">
        <f t="shared" si="907"/>
        <v>0</v>
      </c>
      <c r="JT384" s="765">
        <f t="shared" si="790"/>
        <v>0</v>
      </c>
      <c r="JU384" s="229">
        <f t="shared" si="791"/>
        <v>0</v>
      </c>
    </row>
    <row r="385" spans="1:281" ht="12.75" customHeight="1">
      <c r="A385" s="57"/>
      <c r="B385" s="52"/>
      <c r="C385" s="52"/>
      <c r="D385" s="62"/>
      <c r="E385" s="743" t="str">
        <f t="shared" si="768"/>
        <v xml:space="preserve"> </v>
      </c>
      <c r="F385" s="56"/>
      <c r="G385" s="228"/>
      <c r="H385" s="744">
        <f>SUMIF(Ajuste!$C$8:$C$483,$B$6:$B$499,Ajuste!$E$8:$E$483)</f>
        <v>0</v>
      </c>
      <c r="I385" s="744">
        <f>SUMIF(Ajuste!$C$8:$C$483,$B$6:$B$499,Ajuste!$F$8:$F$483)</f>
        <v>0</v>
      </c>
      <c r="J385" s="229">
        <f t="shared" si="792"/>
        <v>0</v>
      </c>
      <c r="K385" s="764">
        <f t="shared" ref="K385:BM394" si="911">IF($D385=K$5,$J385,0)</f>
        <v>0</v>
      </c>
      <c r="L385" s="764">
        <f t="shared" si="911"/>
        <v>0</v>
      </c>
      <c r="M385" s="764">
        <f t="shared" si="911"/>
        <v>0</v>
      </c>
      <c r="N385" s="764">
        <f t="shared" si="911"/>
        <v>0</v>
      </c>
      <c r="O385" s="764">
        <f t="shared" si="911"/>
        <v>0</v>
      </c>
      <c r="P385" s="764">
        <f t="shared" si="911"/>
        <v>0</v>
      </c>
      <c r="Q385" s="764">
        <f t="shared" si="911"/>
        <v>0</v>
      </c>
      <c r="R385" s="764">
        <f t="shared" si="911"/>
        <v>0</v>
      </c>
      <c r="S385" s="764">
        <f t="shared" si="911"/>
        <v>0</v>
      </c>
      <c r="T385" s="764">
        <f t="shared" si="911"/>
        <v>0</v>
      </c>
      <c r="U385" s="764">
        <f t="shared" si="911"/>
        <v>0</v>
      </c>
      <c r="V385" s="764">
        <f t="shared" si="911"/>
        <v>0</v>
      </c>
      <c r="W385" s="764">
        <f t="shared" si="911"/>
        <v>0</v>
      </c>
      <c r="X385" s="764">
        <f t="shared" si="911"/>
        <v>0</v>
      </c>
      <c r="Y385" s="764">
        <f t="shared" si="911"/>
        <v>0</v>
      </c>
      <c r="Z385" s="764">
        <f t="shared" si="911"/>
        <v>0</v>
      </c>
      <c r="AA385" s="764">
        <f t="shared" si="911"/>
        <v>0</v>
      </c>
      <c r="AB385" s="764">
        <f t="shared" si="911"/>
        <v>0</v>
      </c>
      <c r="AC385" s="764">
        <f t="shared" si="911"/>
        <v>0</v>
      </c>
      <c r="AD385" s="764">
        <f t="shared" si="911"/>
        <v>0</v>
      </c>
      <c r="AE385" s="764">
        <f t="shared" si="911"/>
        <v>0</v>
      </c>
      <c r="AF385" s="764">
        <f t="shared" si="911"/>
        <v>0</v>
      </c>
      <c r="AG385" s="764">
        <f t="shared" si="911"/>
        <v>0</v>
      </c>
      <c r="AH385" s="764">
        <f t="shared" si="911"/>
        <v>0</v>
      </c>
      <c r="AI385" s="764">
        <f t="shared" si="911"/>
        <v>0</v>
      </c>
      <c r="AJ385" s="764">
        <f t="shared" si="911"/>
        <v>0</v>
      </c>
      <c r="AK385" s="764">
        <f t="shared" si="911"/>
        <v>0</v>
      </c>
      <c r="AL385" s="764">
        <f t="shared" si="911"/>
        <v>0</v>
      </c>
      <c r="AM385" s="764">
        <f t="shared" si="911"/>
        <v>0</v>
      </c>
      <c r="AN385" s="764">
        <f t="shared" si="911"/>
        <v>0</v>
      </c>
      <c r="AO385" s="764">
        <f t="shared" si="911"/>
        <v>0</v>
      </c>
      <c r="AP385" s="764">
        <f t="shared" si="911"/>
        <v>0</v>
      </c>
      <c r="AQ385" s="764">
        <f t="shared" si="911"/>
        <v>0</v>
      </c>
      <c r="AR385" s="764">
        <f t="shared" si="911"/>
        <v>0</v>
      </c>
      <c r="AS385" s="764">
        <f t="shared" si="911"/>
        <v>0</v>
      </c>
      <c r="AT385" s="764">
        <f t="shared" si="911"/>
        <v>0</v>
      </c>
      <c r="AU385" s="764">
        <f t="shared" si="911"/>
        <v>0</v>
      </c>
      <c r="AV385" s="764">
        <f t="shared" si="911"/>
        <v>0</v>
      </c>
      <c r="AW385" s="764">
        <f t="shared" si="911"/>
        <v>0</v>
      </c>
      <c r="AX385" s="764">
        <f t="shared" si="911"/>
        <v>0</v>
      </c>
      <c r="AY385" s="764">
        <f t="shared" si="911"/>
        <v>0</v>
      </c>
      <c r="AZ385" s="764">
        <f t="shared" si="911"/>
        <v>0</v>
      </c>
      <c r="BA385" s="764">
        <f t="shared" si="911"/>
        <v>0</v>
      </c>
      <c r="BB385" s="764">
        <f t="shared" si="911"/>
        <v>0</v>
      </c>
      <c r="BC385" s="764">
        <f t="shared" si="911"/>
        <v>0</v>
      </c>
      <c r="BD385" s="764">
        <f t="shared" si="911"/>
        <v>0</v>
      </c>
      <c r="BE385" s="764">
        <f t="shared" si="911"/>
        <v>0</v>
      </c>
      <c r="BF385" s="764">
        <f t="shared" si="911"/>
        <v>0</v>
      </c>
      <c r="BG385" s="764">
        <f t="shared" si="911"/>
        <v>0</v>
      </c>
      <c r="BH385" s="764">
        <f t="shared" si="911"/>
        <v>0</v>
      </c>
      <c r="BI385" s="764">
        <f t="shared" si="911"/>
        <v>0</v>
      </c>
      <c r="BJ385" s="764">
        <f t="shared" si="911"/>
        <v>0</v>
      </c>
      <c r="BK385" s="764">
        <f t="shared" si="911"/>
        <v>0</v>
      </c>
      <c r="BL385" s="764">
        <f t="shared" si="911"/>
        <v>0</v>
      </c>
      <c r="BM385" s="764">
        <f t="shared" si="911"/>
        <v>0</v>
      </c>
      <c r="BN385" s="764">
        <f t="shared" ref="BN385:BW394" si="912">IF($D385=BN$5,$J385,0)</f>
        <v>0</v>
      </c>
      <c r="BO385" s="764">
        <f t="shared" si="912"/>
        <v>0</v>
      </c>
      <c r="BP385" s="764">
        <f t="shared" si="912"/>
        <v>0</v>
      </c>
      <c r="BQ385" s="764">
        <f t="shared" si="912"/>
        <v>0</v>
      </c>
      <c r="BR385" s="764">
        <f t="shared" si="912"/>
        <v>0</v>
      </c>
      <c r="BS385" s="764">
        <f t="shared" si="912"/>
        <v>0</v>
      </c>
      <c r="BT385" s="764">
        <f t="shared" si="912"/>
        <v>0</v>
      </c>
      <c r="BU385" s="764">
        <f t="shared" si="912"/>
        <v>0</v>
      </c>
      <c r="BV385" s="764">
        <f t="shared" si="912"/>
        <v>0</v>
      </c>
      <c r="BW385" s="764">
        <f t="shared" si="912"/>
        <v>0</v>
      </c>
      <c r="BX385" s="764">
        <f t="shared" ref="BX385:CG394" si="913">IF($D385=BX$5,$J385,0)</f>
        <v>0</v>
      </c>
      <c r="BY385" s="764">
        <f t="shared" si="913"/>
        <v>0</v>
      </c>
      <c r="BZ385" s="764">
        <f t="shared" si="913"/>
        <v>0</v>
      </c>
      <c r="CA385" s="764">
        <f t="shared" si="913"/>
        <v>0</v>
      </c>
      <c r="CB385" s="764">
        <f t="shared" si="913"/>
        <v>0</v>
      </c>
      <c r="CC385" s="764">
        <f t="shared" si="913"/>
        <v>0</v>
      </c>
      <c r="CD385" s="764">
        <f t="shared" si="913"/>
        <v>0</v>
      </c>
      <c r="CE385" s="764">
        <f t="shared" si="913"/>
        <v>0</v>
      </c>
      <c r="CF385" s="764">
        <f t="shared" si="913"/>
        <v>0</v>
      </c>
      <c r="CG385" s="764">
        <f t="shared" si="913"/>
        <v>0</v>
      </c>
      <c r="CH385" s="764">
        <f t="shared" ref="CH385:CQ394" si="914">IF($D385=CH$5,$J385,0)</f>
        <v>0</v>
      </c>
      <c r="CI385" s="764">
        <f t="shared" si="914"/>
        <v>0</v>
      </c>
      <c r="CJ385" s="764">
        <f t="shared" si="914"/>
        <v>0</v>
      </c>
      <c r="CK385" s="764">
        <f t="shared" si="914"/>
        <v>0</v>
      </c>
      <c r="CL385" s="764">
        <f t="shared" si="914"/>
        <v>0</v>
      </c>
      <c r="CM385" s="764">
        <f t="shared" si="914"/>
        <v>0</v>
      </c>
      <c r="CN385" s="764">
        <f t="shared" si="914"/>
        <v>0</v>
      </c>
      <c r="CO385" s="764">
        <f t="shared" si="914"/>
        <v>0</v>
      </c>
      <c r="CP385" s="764">
        <f t="shared" si="914"/>
        <v>0</v>
      </c>
      <c r="CQ385" s="764">
        <f t="shared" si="914"/>
        <v>0</v>
      </c>
      <c r="CR385" s="764">
        <f t="shared" ref="CR385:DA394" si="915">IF($D385=CR$5,$J385,0)</f>
        <v>0</v>
      </c>
      <c r="CS385" s="764">
        <f t="shared" si="915"/>
        <v>0</v>
      </c>
      <c r="CT385" s="764">
        <f t="shared" si="915"/>
        <v>0</v>
      </c>
      <c r="CU385" s="764">
        <f t="shared" si="915"/>
        <v>0</v>
      </c>
      <c r="CV385" s="764">
        <f t="shared" si="915"/>
        <v>0</v>
      </c>
      <c r="CW385" s="764">
        <f t="shared" si="915"/>
        <v>0</v>
      </c>
      <c r="CX385" s="764">
        <f t="shared" si="915"/>
        <v>0</v>
      </c>
      <c r="CY385" s="764">
        <f t="shared" si="915"/>
        <v>0</v>
      </c>
      <c r="CZ385" s="764">
        <f t="shared" si="915"/>
        <v>0</v>
      </c>
      <c r="DA385" s="764">
        <f t="shared" si="915"/>
        <v>0</v>
      </c>
      <c r="DB385" s="764">
        <f t="shared" ref="DB385:DK394" si="916">IF($D385=DB$5,$J385,0)</f>
        <v>0</v>
      </c>
      <c r="DC385" s="764">
        <f t="shared" si="916"/>
        <v>0</v>
      </c>
      <c r="DD385" s="764">
        <f t="shared" si="916"/>
        <v>0</v>
      </c>
      <c r="DE385" s="764">
        <f t="shared" si="916"/>
        <v>0</v>
      </c>
      <c r="DF385" s="764">
        <f t="shared" si="916"/>
        <v>0</v>
      </c>
      <c r="DG385" s="764">
        <f t="shared" si="916"/>
        <v>0</v>
      </c>
      <c r="DH385" s="764">
        <f t="shared" si="916"/>
        <v>0</v>
      </c>
      <c r="DI385" s="764">
        <f t="shared" si="916"/>
        <v>0</v>
      </c>
      <c r="DJ385" s="764">
        <f t="shared" si="916"/>
        <v>0</v>
      </c>
      <c r="DK385" s="764">
        <f t="shared" si="916"/>
        <v>0</v>
      </c>
      <c r="DL385" s="764">
        <f t="shared" ref="DL385:DU394" si="917">IF($D385=DL$5,$J385,0)</f>
        <v>0</v>
      </c>
      <c r="DM385" s="764">
        <f t="shared" si="917"/>
        <v>0</v>
      </c>
      <c r="DN385" s="764">
        <f t="shared" si="917"/>
        <v>0</v>
      </c>
      <c r="DO385" s="764">
        <f t="shared" si="917"/>
        <v>0</v>
      </c>
      <c r="DP385" s="764">
        <f t="shared" si="917"/>
        <v>0</v>
      </c>
      <c r="DQ385" s="764">
        <f t="shared" si="917"/>
        <v>0</v>
      </c>
      <c r="DR385" s="764">
        <f t="shared" si="917"/>
        <v>0</v>
      </c>
      <c r="DS385" s="764">
        <f t="shared" si="917"/>
        <v>0</v>
      </c>
      <c r="DT385" s="764">
        <f t="shared" si="917"/>
        <v>0</v>
      </c>
      <c r="DU385" s="764">
        <f t="shared" si="917"/>
        <v>0</v>
      </c>
      <c r="DV385" s="764">
        <f t="shared" ref="DV385:EE394" si="918">IF($D385=DV$5,$J385,0)</f>
        <v>0</v>
      </c>
      <c r="DW385" s="764">
        <f t="shared" si="918"/>
        <v>0</v>
      </c>
      <c r="DX385" s="764">
        <f t="shared" si="918"/>
        <v>0</v>
      </c>
      <c r="DY385" s="764">
        <f t="shared" si="918"/>
        <v>0</v>
      </c>
      <c r="DZ385" s="764">
        <f t="shared" si="918"/>
        <v>0</v>
      </c>
      <c r="EA385" s="764">
        <f t="shared" si="918"/>
        <v>0</v>
      </c>
      <c r="EB385" s="764">
        <f t="shared" si="918"/>
        <v>0</v>
      </c>
      <c r="EC385" s="764">
        <f t="shared" si="918"/>
        <v>0</v>
      </c>
      <c r="ED385" s="764">
        <f t="shared" si="918"/>
        <v>0</v>
      </c>
      <c r="EE385" s="764">
        <f t="shared" si="918"/>
        <v>0</v>
      </c>
      <c r="EF385" s="764">
        <f t="shared" ref="EF385:EO394" si="919">IF($D385=EF$5,$J385,0)</f>
        <v>0</v>
      </c>
      <c r="EG385" s="764">
        <f t="shared" si="919"/>
        <v>0</v>
      </c>
      <c r="EH385" s="764">
        <f t="shared" si="919"/>
        <v>0</v>
      </c>
      <c r="EI385" s="764">
        <f t="shared" si="919"/>
        <v>0</v>
      </c>
      <c r="EJ385" s="764">
        <f t="shared" si="919"/>
        <v>0</v>
      </c>
      <c r="EK385" s="764">
        <f t="shared" si="919"/>
        <v>0</v>
      </c>
      <c r="EL385" s="764">
        <f t="shared" si="919"/>
        <v>0</v>
      </c>
      <c r="EM385" s="764">
        <f t="shared" si="919"/>
        <v>0</v>
      </c>
      <c r="EN385" s="764">
        <f t="shared" si="919"/>
        <v>0</v>
      </c>
      <c r="EO385" s="764">
        <f t="shared" si="919"/>
        <v>0</v>
      </c>
      <c r="EP385" s="764">
        <f t="shared" ref="EP385:EY394" si="920">IF($D385=EP$5,$J385,0)</f>
        <v>0</v>
      </c>
      <c r="EQ385" s="764">
        <f t="shared" si="920"/>
        <v>0</v>
      </c>
      <c r="ER385" s="764">
        <f t="shared" si="920"/>
        <v>0</v>
      </c>
      <c r="ES385" s="764">
        <f t="shared" si="920"/>
        <v>0</v>
      </c>
      <c r="ET385" s="764">
        <f t="shared" si="920"/>
        <v>0</v>
      </c>
      <c r="EU385" s="764">
        <f t="shared" si="920"/>
        <v>0</v>
      </c>
      <c r="EV385" s="764">
        <f t="shared" si="920"/>
        <v>0</v>
      </c>
      <c r="EW385" s="764">
        <f t="shared" si="920"/>
        <v>0</v>
      </c>
      <c r="EX385" s="764">
        <f t="shared" si="920"/>
        <v>0</v>
      </c>
      <c r="EY385" s="764">
        <f t="shared" si="920"/>
        <v>0</v>
      </c>
      <c r="EZ385" s="764">
        <f t="shared" ref="EZ385:FI394" si="921">IF($D385=EZ$5,$J385,0)</f>
        <v>0</v>
      </c>
      <c r="FA385" s="764">
        <f t="shared" si="921"/>
        <v>0</v>
      </c>
      <c r="FB385" s="764">
        <f t="shared" si="921"/>
        <v>0</v>
      </c>
      <c r="FC385" s="764">
        <f t="shared" si="921"/>
        <v>0</v>
      </c>
      <c r="FD385" s="764">
        <f t="shared" si="921"/>
        <v>0</v>
      </c>
      <c r="FE385" s="764">
        <f t="shared" si="921"/>
        <v>0</v>
      </c>
      <c r="FF385" s="764">
        <f t="shared" si="921"/>
        <v>0</v>
      </c>
      <c r="FG385" s="764">
        <f t="shared" si="921"/>
        <v>0</v>
      </c>
      <c r="FH385" s="764">
        <f t="shared" si="921"/>
        <v>0</v>
      </c>
      <c r="FI385" s="764">
        <f t="shared" si="921"/>
        <v>0</v>
      </c>
      <c r="FJ385" s="764">
        <f t="shared" ref="FJ385:FS394" si="922">IF($D385=FJ$5,$J385,0)</f>
        <v>0</v>
      </c>
      <c r="FK385" s="764">
        <f t="shared" si="922"/>
        <v>0</v>
      </c>
      <c r="FL385" s="764">
        <f t="shared" si="922"/>
        <v>0</v>
      </c>
      <c r="FM385" s="764">
        <f t="shared" si="922"/>
        <v>0</v>
      </c>
      <c r="FN385" s="764">
        <f t="shared" si="922"/>
        <v>0</v>
      </c>
      <c r="FO385" s="764">
        <f t="shared" si="922"/>
        <v>0</v>
      </c>
      <c r="FP385" s="764">
        <f t="shared" si="922"/>
        <v>0</v>
      </c>
      <c r="FQ385" s="764">
        <f t="shared" si="922"/>
        <v>0</v>
      </c>
      <c r="FR385" s="764">
        <f t="shared" si="922"/>
        <v>0</v>
      </c>
      <c r="FS385" s="764">
        <f t="shared" si="922"/>
        <v>0</v>
      </c>
      <c r="FT385" s="764">
        <f t="shared" ref="FT385:GC394" si="923">IF($D385=FT$5,$J385,0)</f>
        <v>0</v>
      </c>
      <c r="FU385" s="764">
        <f t="shared" si="923"/>
        <v>0</v>
      </c>
      <c r="FV385" s="764">
        <f t="shared" si="923"/>
        <v>0</v>
      </c>
      <c r="FW385" s="764">
        <f t="shared" si="923"/>
        <v>0</v>
      </c>
      <c r="FX385" s="764">
        <f t="shared" si="923"/>
        <v>0</v>
      </c>
      <c r="FY385" s="764">
        <f t="shared" si="923"/>
        <v>0</v>
      </c>
      <c r="FZ385" s="764">
        <f t="shared" si="923"/>
        <v>0</v>
      </c>
      <c r="GA385" s="764">
        <f t="shared" si="923"/>
        <v>0</v>
      </c>
      <c r="GB385" s="764">
        <f t="shared" si="923"/>
        <v>0</v>
      </c>
      <c r="GC385" s="764">
        <f t="shared" si="923"/>
        <v>0</v>
      </c>
      <c r="GD385" s="764">
        <f t="shared" ref="GD385:GM394" si="924">IF($D385=GD$5,$J385,0)</f>
        <v>0</v>
      </c>
      <c r="GE385" s="764">
        <f t="shared" si="924"/>
        <v>0</v>
      </c>
      <c r="GF385" s="764">
        <f t="shared" si="924"/>
        <v>0</v>
      </c>
      <c r="GG385" s="764">
        <f t="shared" si="924"/>
        <v>0</v>
      </c>
      <c r="GH385" s="764">
        <f t="shared" si="924"/>
        <v>0</v>
      </c>
      <c r="GI385" s="764">
        <f t="shared" si="924"/>
        <v>0</v>
      </c>
      <c r="GJ385" s="764">
        <f t="shared" si="924"/>
        <v>0</v>
      </c>
      <c r="GK385" s="764">
        <f t="shared" si="924"/>
        <v>0</v>
      </c>
      <c r="GL385" s="764">
        <f t="shared" si="924"/>
        <v>0</v>
      </c>
      <c r="GM385" s="764">
        <f t="shared" si="924"/>
        <v>0</v>
      </c>
      <c r="GN385" s="764">
        <f t="shared" ref="GN385:GW394" si="925">IF($D385=GN$5,$J385,0)</f>
        <v>0</v>
      </c>
      <c r="GO385" s="764">
        <f t="shared" si="925"/>
        <v>0</v>
      </c>
      <c r="GP385" s="764">
        <f t="shared" si="925"/>
        <v>0</v>
      </c>
      <c r="GQ385" s="764">
        <f t="shared" si="925"/>
        <v>0</v>
      </c>
      <c r="GR385" s="764">
        <f t="shared" si="925"/>
        <v>0</v>
      </c>
      <c r="GS385" s="764">
        <f t="shared" si="925"/>
        <v>0</v>
      </c>
      <c r="GT385" s="764">
        <f t="shared" si="925"/>
        <v>0</v>
      </c>
      <c r="GU385" s="764">
        <f t="shared" si="925"/>
        <v>0</v>
      </c>
      <c r="GV385" s="764">
        <f t="shared" si="925"/>
        <v>0</v>
      </c>
      <c r="GW385" s="764">
        <f t="shared" si="925"/>
        <v>0</v>
      </c>
      <c r="GX385" s="764">
        <f t="shared" ref="GX385:HG394" si="926">IF($D385=GX$5,$J385,0)</f>
        <v>0</v>
      </c>
      <c r="GY385" s="764">
        <f t="shared" si="926"/>
        <v>0</v>
      </c>
      <c r="GZ385" s="764">
        <f t="shared" si="926"/>
        <v>0</v>
      </c>
      <c r="HA385" s="764">
        <f t="shared" si="926"/>
        <v>0</v>
      </c>
      <c r="HB385" s="764">
        <f t="shared" si="926"/>
        <v>0</v>
      </c>
      <c r="HC385" s="764">
        <f t="shared" si="926"/>
        <v>0</v>
      </c>
      <c r="HD385" s="764">
        <f t="shared" si="926"/>
        <v>0</v>
      </c>
      <c r="HE385" s="764">
        <f t="shared" si="926"/>
        <v>0</v>
      </c>
      <c r="HF385" s="764">
        <f t="shared" si="926"/>
        <v>0</v>
      </c>
      <c r="HG385" s="764">
        <f t="shared" si="926"/>
        <v>0</v>
      </c>
      <c r="HH385" s="764">
        <f t="shared" ref="HH385:HQ394" si="927">IF($D385=HH$5,$J385,0)</f>
        <v>0</v>
      </c>
      <c r="HI385" s="764">
        <f t="shared" si="927"/>
        <v>0</v>
      </c>
      <c r="HJ385" s="764">
        <f t="shared" si="927"/>
        <v>0</v>
      </c>
      <c r="HK385" s="764">
        <f t="shared" si="927"/>
        <v>0</v>
      </c>
      <c r="HL385" s="764">
        <f t="shared" si="927"/>
        <v>0</v>
      </c>
      <c r="HM385" s="764">
        <f t="shared" si="927"/>
        <v>0</v>
      </c>
      <c r="HN385" s="764">
        <f t="shared" si="927"/>
        <v>0</v>
      </c>
      <c r="HO385" s="764">
        <f t="shared" si="927"/>
        <v>0</v>
      </c>
      <c r="HP385" s="764">
        <f t="shared" si="927"/>
        <v>0</v>
      </c>
      <c r="HQ385" s="764">
        <f t="shared" si="927"/>
        <v>0</v>
      </c>
      <c r="HR385" s="764">
        <f t="shared" ref="HR385:IA394" si="928">IF($D385=HR$5,$J385,0)</f>
        <v>0</v>
      </c>
      <c r="HS385" s="764">
        <f t="shared" si="928"/>
        <v>0</v>
      </c>
      <c r="HT385" s="764">
        <f t="shared" si="928"/>
        <v>0</v>
      </c>
      <c r="HU385" s="764">
        <f t="shared" si="928"/>
        <v>0</v>
      </c>
      <c r="HV385" s="764">
        <f t="shared" si="928"/>
        <v>0</v>
      </c>
      <c r="HW385" s="764">
        <f t="shared" si="928"/>
        <v>0</v>
      </c>
      <c r="HX385" s="764">
        <f t="shared" si="928"/>
        <v>0</v>
      </c>
      <c r="HY385" s="764">
        <f t="shared" si="928"/>
        <v>0</v>
      </c>
      <c r="HZ385" s="764">
        <f t="shared" si="928"/>
        <v>0</v>
      </c>
      <c r="IA385" s="764">
        <f t="shared" si="928"/>
        <v>0</v>
      </c>
      <c r="IB385" s="764">
        <f t="shared" ref="IB385:IK394" si="929">IF($D385=IB$5,$J385,0)</f>
        <v>0</v>
      </c>
      <c r="IC385" s="764">
        <f t="shared" si="929"/>
        <v>0</v>
      </c>
      <c r="ID385" s="764">
        <f t="shared" si="929"/>
        <v>0</v>
      </c>
      <c r="IE385" s="764">
        <f t="shared" si="929"/>
        <v>0</v>
      </c>
      <c r="IF385" s="764">
        <f t="shared" si="929"/>
        <v>0</v>
      </c>
      <c r="IG385" s="764">
        <f t="shared" si="929"/>
        <v>0</v>
      </c>
      <c r="IH385" s="764">
        <f t="shared" si="929"/>
        <v>0</v>
      </c>
      <c r="II385" s="764">
        <f t="shared" si="929"/>
        <v>0</v>
      </c>
      <c r="IJ385" s="764">
        <f t="shared" si="929"/>
        <v>0</v>
      </c>
      <c r="IK385" s="764">
        <f t="shared" si="929"/>
        <v>0</v>
      </c>
      <c r="IL385" s="764">
        <f t="shared" ref="IL385:JS394" si="930">IF($D385=IL$5,$J385,0)</f>
        <v>0</v>
      </c>
      <c r="IM385" s="764">
        <f t="shared" si="930"/>
        <v>0</v>
      </c>
      <c r="IN385" s="764">
        <f t="shared" si="930"/>
        <v>0</v>
      </c>
      <c r="IO385" s="764">
        <f t="shared" si="930"/>
        <v>0</v>
      </c>
      <c r="IP385" s="764">
        <f t="shared" si="930"/>
        <v>0</v>
      </c>
      <c r="IQ385" s="764">
        <f t="shared" si="930"/>
        <v>0</v>
      </c>
      <c r="IR385" s="764">
        <f t="shared" si="930"/>
        <v>0</v>
      </c>
      <c r="IS385" s="764">
        <f t="shared" si="930"/>
        <v>0</v>
      </c>
      <c r="IT385" s="764">
        <f t="shared" si="930"/>
        <v>0</v>
      </c>
      <c r="IU385" s="764">
        <f t="shared" si="930"/>
        <v>0</v>
      </c>
      <c r="IV385" s="764">
        <f t="shared" si="930"/>
        <v>0</v>
      </c>
      <c r="IW385" s="764">
        <f t="shared" si="930"/>
        <v>0</v>
      </c>
      <c r="IX385" s="764">
        <f t="shared" si="930"/>
        <v>0</v>
      </c>
      <c r="IY385" s="764">
        <f t="shared" si="930"/>
        <v>0</v>
      </c>
      <c r="IZ385" s="764">
        <f t="shared" si="930"/>
        <v>0</v>
      </c>
      <c r="JA385" s="764">
        <f t="shared" si="930"/>
        <v>0</v>
      </c>
      <c r="JB385" s="764">
        <f t="shared" si="930"/>
        <v>0</v>
      </c>
      <c r="JC385" s="764">
        <f t="shared" si="930"/>
        <v>0</v>
      </c>
      <c r="JD385" s="764">
        <f t="shared" si="910"/>
        <v>0</v>
      </c>
      <c r="JE385" s="764">
        <f t="shared" si="910"/>
        <v>0</v>
      </c>
      <c r="JF385" s="764">
        <f t="shared" si="910"/>
        <v>0</v>
      </c>
      <c r="JG385" s="764">
        <f t="shared" si="910"/>
        <v>0</v>
      </c>
      <c r="JH385" s="764">
        <f t="shared" si="910"/>
        <v>0</v>
      </c>
      <c r="JI385" s="764">
        <f t="shared" si="910"/>
        <v>0</v>
      </c>
      <c r="JJ385" s="764">
        <f t="shared" si="910"/>
        <v>0</v>
      </c>
      <c r="JK385" s="764">
        <f t="shared" si="910"/>
        <v>0</v>
      </c>
      <c r="JL385" s="764">
        <f t="shared" si="930"/>
        <v>0</v>
      </c>
      <c r="JM385" s="764">
        <f t="shared" si="930"/>
        <v>0</v>
      </c>
      <c r="JN385" s="764">
        <f t="shared" si="930"/>
        <v>0</v>
      </c>
      <c r="JO385" s="764">
        <f t="shared" si="930"/>
        <v>0</v>
      </c>
      <c r="JP385" s="764">
        <f t="shared" si="930"/>
        <v>0</v>
      </c>
      <c r="JQ385" s="764">
        <f t="shared" si="789"/>
        <v>0</v>
      </c>
      <c r="JR385" s="764">
        <f t="shared" si="789"/>
        <v>0</v>
      </c>
      <c r="JS385" s="764">
        <f t="shared" si="930"/>
        <v>0</v>
      </c>
      <c r="JT385" s="765">
        <f t="shared" si="790"/>
        <v>0</v>
      </c>
      <c r="JU385" s="229">
        <f t="shared" si="791"/>
        <v>0</v>
      </c>
    </row>
    <row r="386" spans="1:281" ht="12.75" customHeight="1">
      <c r="A386" s="57"/>
      <c r="B386" s="52"/>
      <c r="C386" s="52"/>
      <c r="D386" s="62"/>
      <c r="E386" s="743" t="str">
        <f t="shared" si="768"/>
        <v xml:space="preserve"> </v>
      </c>
      <c r="F386" s="56"/>
      <c r="G386" s="228"/>
      <c r="H386" s="744">
        <f>SUMIF(Ajuste!$C$8:$C$483,$B$6:$B$499,Ajuste!$E$8:$E$483)</f>
        <v>0</v>
      </c>
      <c r="I386" s="744">
        <f>SUMIF(Ajuste!$C$8:$C$483,$B$6:$B$499,Ajuste!$F$8:$F$483)</f>
        <v>0</v>
      </c>
      <c r="J386" s="229">
        <f t="shared" si="792"/>
        <v>0</v>
      </c>
      <c r="K386" s="764">
        <f t="shared" si="911"/>
        <v>0</v>
      </c>
      <c r="L386" s="764">
        <f t="shared" si="911"/>
        <v>0</v>
      </c>
      <c r="M386" s="764">
        <f t="shared" si="911"/>
        <v>0</v>
      </c>
      <c r="N386" s="764">
        <f t="shared" si="911"/>
        <v>0</v>
      </c>
      <c r="O386" s="764">
        <f t="shared" si="911"/>
        <v>0</v>
      </c>
      <c r="P386" s="764">
        <f t="shared" si="911"/>
        <v>0</v>
      </c>
      <c r="Q386" s="764">
        <f t="shared" si="911"/>
        <v>0</v>
      </c>
      <c r="R386" s="764">
        <f t="shared" si="911"/>
        <v>0</v>
      </c>
      <c r="S386" s="764">
        <f t="shared" si="911"/>
        <v>0</v>
      </c>
      <c r="T386" s="764">
        <f t="shared" si="911"/>
        <v>0</v>
      </c>
      <c r="U386" s="764">
        <f t="shared" si="911"/>
        <v>0</v>
      </c>
      <c r="V386" s="764">
        <f t="shared" si="911"/>
        <v>0</v>
      </c>
      <c r="W386" s="764">
        <f t="shared" si="911"/>
        <v>0</v>
      </c>
      <c r="X386" s="764">
        <f t="shared" si="911"/>
        <v>0</v>
      </c>
      <c r="Y386" s="764">
        <f t="shared" si="911"/>
        <v>0</v>
      </c>
      <c r="Z386" s="764">
        <f t="shared" si="911"/>
        <v>0</v>
      </c>
      <c r="AA386" s="764">
        <f t="shared" si="911"/>
        <v>0</v>
      </c>
      <c r="AB386" s="764">
        <f t="shared" si="911"/>
        <v>0</v>
      </c>
      <c r="AC386" s="764">
        <f t="shared" si="911"/>
        <v>0</v>
      </c>
      <c r="AD386" s="764">
        <f t="shared" si="911"/>
        <v>0</v>
      </c>
      <c r="AE386" s="764">
        <f t="shared" si="911"/>
        <v>0</v>
      </c>
      <c r="AF386" s="764">
        <f t="shared" si="911"/>
        <v>0</v>
      </c>
      <c r="AG386" s="764">
        <f t="shared" si="911"/>
        <v>0</v>
      </c>
      <c r="AH386" s="764">
        <f t="shared" si="911"/>
        <v>0</v>
      </c>
      <c r="AI386" s="764">
        <f t="shared" si="911"/>
        <v>0</v>
      </c>
      <c r="AJ386" s="764">
        <f t="shared" si="911"/>
        <v>0</v>
      </c>
      <c r="AK386" s="764">
        <f t="shared" si="911"/>
        <v>0</v>
      </c>
      <c r="AL386" s="764">
        <f t="shared" si="911"/>
        <v>0</v>
      </c>
      <c r="AM386" s="764">
        <f t="shared" si="911"/>
        <v>0</v>
      </c>
      <c r="AN386" s="764">
        <f t="shared" si="911"/>
        <v>0</v>
      </c>
      <c r="AO386" s="764">
        <f t="shared" si="911"/>
        <v>0</v>
      </c>
      <c r="AP386" s="764">
        <f t="shared" si="911"/>
        <v>0</v>
      </c>
      <c r="AQ386" s="764">
        <f t="shared" si="911"/>
        <v>0</v>
      </c>
      <c r="AR386" s="764">
        <f t="shared" si="911"/>
        <v>0</v>
      </c>
      <c r="AS386" s="764">
        <f t="shared" si="911"/>
        <v>0</v>
      </c>
      <c r="AT386" s="764">
        <f t="shared" si="911"/>
        <v>0</v>
      </c>
      <c r="AU386" s="764">
        <f t="shared" si="911"/>
        <v>0</v>
      </c>
      <c r="AV386" s="764">
        <f t="shared" si="911"/>
        <v>0</v>
      </c>
      <c r="AW386" s="764">
        <f t="shared" si="911"/>
        <v>0</v>
      </c>
      <c r="AX386" s="764">
        <f t="shared" si="911"/>
        <v>0</v>
      </c>
      <c r="AY386" s="764">
        <f t="shared" si="911"/>
        <v>0</v>
      </c>
      <c r="AZ386" s="764">
        <f t="shared" si="911"/>
        <v>0</v>
      </c>
      <c r="BA386" s="764">
        <f t="shared" si="911"/>
        <v>0</v>
      </c>
      <c r="BB386" s="764">
        <f t="shared" si="911"/>
        <v>0</v>
      </c>
      <c r="BC386" s="764">
        <f t="shared" si="911"/>
        <v>0</v>
      </c>
      <c r="BD386" s="764">
        <f t="shared" si="911"/>
        <v>0</v>
      </c>
      <c r="BE386" s="764">
        <f t="shared" si="911"/>
        <v>0</v>
      </c>
      <c r="BF386" s="764">
        <f t="shared" si="911"/>
        <v>0</v>
      </c>
      <c r="BG386" s="764">
        <f t="shared" si="911"/>
        <v>0</v>
      </c>
      <c r="BH386" s="764">
        <f t="shared" si="911"/>
        <v>0</v>
      </c>
      <c r="BI386" s="764">
        <f t="shared" si="911"/>
        <v>0</v>
      </c>
      <c r="BJ386" s="764">
        <f t="shared" si="911"/>
        <v>0</v>
      </c>
      <c r="BK386" s="764">
        <f t="shared" si="911"/>
        <v>0</v>
      </c>
      <c r="BL386" s="764">
        <f t="shared" si="911"/>
        <v>0</v>
      </c>
      <c r="BM386" s="764">
        <f t="shared" si="911"/>
        <v>0</v>
      </c>
      <c r="BN386" s="764">
        <f t="shared" si="912"/>
        <v>0</v>
      </c>
      <c r="BO386" s="764">
        <f t="shared" si="912"/>
        <v>0</v>
      </c>
      <c r="BP386" s="764">
        <f t="shared" si="912"/>
        <v>0</v>
      </c>
      <c r="BQ386" s="764">
        <f t="shared" si="912"/>
        <v>0</v>
      </c>
      <c r="BR386" s="764">
        <f t="shared" si="912"/>
        <v>0</v>
      </c>
      <c r="BS386" s="764">
        <f t="shared" si="912"/>
        <v>0</v>
      </c>
      <c r="BT386" s="764">
        <f t="shared" si="912"/>
        <v>0</v>
      </c>
      <c r="BU386" s="764">
        <f t="shared" si="912"/>
        <v>0</v>
      </c>
      <c r="BV386" s="764">
        <f t="shared" si="912"/>
        <v>0</v>
      </c>
      <c r="BW386" s="764">
        <f t="shared" si="912"/>
        <v>0</v>
      </c>
      <c r="BX386" s="764">
        <f t="shared" si="913"/>
        <v>0</v>
      </c>
      <c r="BY386" s="764">
        <f t="shared" si="913"/>
        <v>0</v>
      </c>
      <c r="BZ386" s="764">
        <f t="shared" si="913"/>
        <v>0</v>
      </c>
      <c r="CA386" s="764">
        <f t="shared" si="913"/>
        <v>0</v>
      </c>
      <c r="CB386" s="764">
        <f t="shared" si="913"/>
        <v>0</v>
      </c>
      <c r="CC386" s="764">
        <f t="shared" si="913"/>
        <v>0</v>
      </c>
      <c r="CD386" s="764">
        <f t="shared" si="913"/>
        <v>0</v>
      </c>
      <c r="CE386" s="764">
        <f t="shared" si="913"/>
        <v>0</v>
      </c>
      <c r="CF386" s="764">
        <f t="shared" si="913"/>
        <v>0</v>
      </c>
      <c r="CG386" s="764">
        <f t="shared" si="913"/>
        <v>0</v>
      </c>
      <c r="CH386" s="764">
        <f t="shared" si="914"/>
        <v>0</v>
      </c>
      <c r="CI386" s="764">
        <f t="shared" si="914"/>
        <v>0</v>
      </c>
      <c r="CJ386" s="764">
        <f t="shared" si="914"/>
        <v>0</v>
      </c>
      <c r="CK386" s="764">
        <f t="shared" si="914"/>
        <v>0</v>
      </c>
      <c r="CL386" s="764">
        <f t="shared" si="914"/>
        <v>0</v>
      </c>
      <c r="CM386" s="764">
        <f t="shared" si="914"/>
        <v>0</v>
      </c>
      <c r="CN386" s="764">
        <f t="shared" si="914"/>
        <v>0</v>
      </c>
      <c r="CO386" s="764">
        <f t="shared" si="914"/>
        <v>0</v>
      </c>
      <c r="CP386" s="764">
        <f t="shared" si="914"/>
        <v>0</v>
      </c>
      <c r="CQ386" s="764">
        <f t="shared" si="914"/>
        <v>0</v>
      </c>
      <c r="CR386" s="764">
        <f t="shared" si="915"/>
        <v>0</v>
      </c>
      <c r="CS386" s="764">
        <f t="shared" si="915"/>
        <v>0</v>
      </c>
      <c r="CT386" s="764">
        <f t="shared" si="915"/>
        <v>0</v>
      </c>
      <c r="CU386" s="764">
        <f t="shared" si="915"/>
        <v>0</v>
      </c>
      <c r="CV386" s="764">
        <f t="shared" si="915"/>
        <v>0</v>
      </c>
      <c r="CW386" s="764">
        <f t="shared" si="915"/>
        <v>0</v>
      </c>
      <c r="CX386" s="764">
        <f t="shared" si="915"/>
        <v>0</v>
      </c>
      <c r="CY386" s="764">
        <f t="shared" si="915"/>
        <v>0</v>
      </c>
      <c r="CZ386" s="764">
        <f t="shared" si="915"/>
        <v>0</v>
      </c>
      <c r="DA386" s="764">
        <f t="shared" si="915"/>
        <v>0</v>
      </c>
      <c r="DB386" s="764">
        <f t="shared" si="916"/>
        <v>0</v>
      </c>
      <c r="DC386" s="764">
        <f t="shared" si="916"/>
        <v>0</v>
      </c>
      <c r="DD386" s="764">
        <f t="shared" si="916"/>
        <v>0</v>
      </c>
      <c r="DE386" s="764">
        <f t="shared" si="916"/>
        <v>0</v>
      </c>
      <c r="DF386" s="764">
        <f t="shared" si="916"/>
        <v>0</v>
      </c>
      <c r="DG386" s="764">
        <f t="shared" si="916"/>
        <v>0</v>
      </c>
      <c r="DH386" s="764">
        <f t="shared" si="916"/>
        <v>0</v>
      </c>
      <c r="DI386" s="764">
        <f t="shared" si="916"/>
        <v>0</v>
      </c>
      <c r="DJ386" s="764">
        <f t="shared" si="916"/>
        <v>0</v>
      </c>
      <c r="DK386" s="764">
        <f t="shared" si="916"/>
        <v>0</v>
      </c>
      <c r="DL386" s="764">
        <f t="shared" si="917"/>
        <v>0</v>
      </c>
      <c r="DM386" s="764">
        <f t="shared" si="917"/>
        <v>0</v>
      </c>
      <c r="DN386" s="764">
        <f t="shared" si="917"/>
        <v>0</v>
      </c>
      <c r="DO386" s="764">
        <f t="shared" si="917"/>
        <v>0</v>
      </c>
      <c r="DP386" s="764">
        <f t="shared" si="917"/>
        <v>0</v>
      </c>
      <c r="DQ386" s="764">
        <f t="shared" si="917"/>
        <v>0</v>
      </c>
      <c r="DR386" s="764">
        <f t="shared" si="917"/>
        <v>0</v>
      </c>
      <c r="DS386" s="764">
        <f t="shared" si="917"/>
        <v>0</v>
      </c>
      <c r="DT386" s="764">
        <f t="shared" si="917"/>
        <v>0</v>
      </c>
      <c r="DU386" s="764">
        <f t="shared" si="917"/>
        <v>0</v>
      </c>
      <c r="DV386" s="764">
        <f t="shared" si="918"/>
        <v>0</v>
      </c>
      <c r="DW386" s="764">
        <f t="shared" si="918"/>
        <v>0</v>
      </c>
      <c r="DX386" s="764">
        <f t="shared" si="918"/>
        <v>0</v>
      </c>
      <c r="DY386" s="764">
        <f t="shared" si="918"/>
        <v>0</v>
      </c>
      <c r="DZ386" s="764">
        <f t="shared" si="918"/>
        <v>0</v>
      </c>
      <c r="EA386" s="764">
        <f t="shared" si="918"/>
        <v>0</v>
      </c>
      <c r="EB386" s="764">
        <f t="shared" si="918"/>
        <v>0</v>
      </c>
      <c r="EC386" s="764">
        <f t="shared" si="918"/>
        <v>0</v>
      </c>
      <c r="ED386" s="764">
        <f t="shared" si="918"/>
        <v>0</v>
      </c>
      <c r="EE386" s="764">
        <f t="shared" si="918"/>
        <v>0</v>
      </c>
      <c r="EF386" s="764">
        <f t="shared" si="919"/>
        <v>0</v>
      </c>
      <c r="EG386" s="764">
        <f t="shared" si="919"/>
        <v>0</v>
      </c>
      <c r="EH386" s="764">
        <f t="shared" si="919"/>
        <v>0</v>
      </c>
      <c r="EI386" s="764">
        <f t="shared" si="919"/>
        <v>0</v>
      </c>
      <c r="EJ386" s="764">
        <f t="shared" si="919"/>
        <v>0</v>
      </c>
      <c r="EK386" s="764">
        <f t="shared" si="919"/>
        <v>0</v>
      </c>
      <c r="EL386" s="764">
        <f t="shared" si="919"/>
        <v>0</v>
      </c>
      <c r="EM386" s="764">
        <f t="shared" si="919"/>
        <v>0</v>
      </c>
      <c r="EN386" s="764">
        <f t="shared" si="919"/>
        <v>0</v>
      </c>
      <c r="EO386" s="764">
        <f t="shared" si="919"/>
        <v>0</v>
      </c>
      <c r="EP386" s="764">
        <f t="shared" si="920"/>
        <v>0</v>
      </c>
      <c r="EQ386" s="764">
        <f t="shared" si="920"/>
        <v>0</v>
      </c>
      <c r="ER386" s="764">
        <f t="shared" si="920"/>
        <v>0</v>
      </c>
      <c r="ES386" s="764">
        <f t="shared" si="920"/>
        <v>0</v>
      </c>
      <c r="ET386" s="764">
        <f t="shared" si="920"/>
        <v>0</v>
      </c>
      <c r="EU386" s="764">
        <f t="shared" si="920"/>
        <v>0</v>
      </c>
      <c r="EV386" s="764">
        <f t="shared" si="920"/>
        <v>0</v>
      </c>
      <c r="EW386" s="764">
        <f t="shared" si="920"/>
        <v>0</v>
      </c>
      <c r="EX386" s="764">
        <f t="shared" si="920"/>
        <v>0</v>
      </c>
      <c r="EY386" s="764">
        <f t="shared" si="920"/>
        <v>0</v>
      </c>
      <c r="EZ386" s="764">
        <f t="shared" si="921"/>
        <v>0</v>
      </c>
      <c r="FA386" s="764">
        <f t="shared" si="921"/>
        <v>0</v>
      </c>
      <c r="FB386" s="764">
        <f t="shared" si="921"/>
        <v>0</v>
      </c>
      <c r="FC386" s="764">
        <f t="shared" si="921"/>
        <v>0</v>
      </c>
      <c r="FD386" s="764">
        <f t="shared" si="921"/>
        <v>0</v>
      </c>
      <c r="FE386" s="764">
        <f t="shared" si="921"/>
        <v>0</v>
      </c>
      <c r="FF386" s="764">
        <f t="shared" si="921"/>
        <v>0</v>
      </c>
      <c r="FG386" s="764">
        <f t="shared" si="921"/>
        <v>0</v>
      </c>
      <c r="FH386" s="764">
        <f t="shared" si="921"/>
        <v>0</v>
      </c>
      <c r="FI386" s="764">
        <f t="shared" si="921"/>
        <v>0</v>
      </c>
      <c r="FJ386" s="764">
        <f t="shared" si="922"/>
        <v>0</v>
      </c>
      <c r="FK386" s="764">
        <f t="shared" si="922"/>
        <v>0</v>
      </c>
      <c r="FL386" s="764">
        <f t="shared" si="922"/>
        <v>0</v>
      </c>
      <c r="FM386" s="764">
        <f t="shared" si="922"/>
        <v>0</v>
      </c>
      <c r="FN386" s="764">
        <f t="shared" si="922"/>
        <v>0</v>
      </c>
      <c r="FO386" s="764">
        <f t="shared" si="922"/>
        <v>0</v>
      </c>
      <c r="FP386" s="764">
        <f t="shared" si="922"/>
        <v>0</v>
      </c>
      <c r="FQ386" s="764">
        <f t="shared" si="922"/>
        <v>0</v>
      </c>
      <c r="FR386" s="764">
        <f t="shared" si="922"/>
        <v>0</v>
      </c>
      <c r="FS386" s="764">
        <f t="shared" si="922"/>
        <v>0</v>
      </c>
      <c r="FT386" s="764">
        <f t="shared" si="923"/>
        <v>0</v>
      </c>
      <c r="FU386" s="764">
        <f t="shared" si="923"/>
        <v>0</v>
      </c>
      <c r="FV386" s="764">
        <f t="shared" si="923"/>
        <v>0</v>
      </c>
      <c r="FW386" s="764">
        <f t="shared" si="923"/>
        <v>0</v>
      </c>
      <c r="FX386" s="764">
        <f t="shared" si="923"/>
        <v>0</v>
      </c>
      <c r="FY386" s="764">
        <f t="shared" si="923"/>
        <v>0</v>
      </c>
      <c r="FZ386" s="764">
        <f t="shared" si="923"/>
        <v>0</v>
      </c>
      <c r="GA386" s="764">
        <f t="shared" si="923"/>
        <v>0</v>
      </c>
      <c r="GB386" s="764">
        <f t="shared" si="923"/>
        <v>0</v>
      </c>
      <c r="GC386" s="764">
        <f t="shared" si="923"/>
        <v>0</v>
      </c>
      <c r="GD386" s="764">
        <f t="shared" si="924"/>
        <v>0</v>
      </c>
      <c r="GE386" s="764">
        <f t="shared" si="924"/>
        <v>0</v>
      </c>
      <c r="GF386" s="764">
        <f t="shared" si="924"/>
        <v>0</v>
      </c>
      <c r="GG386" s="764">
        <f t="shared" si="924"/>
        <v>0</v>
      </c>
      <c r="GH386" s="764">
        <f t="shared" si="924"/>
        <v>0</v>
      </c>
      <c r="GI386" s="764">
        <f t="shared" si="924"/>
        <v>0</v>
      </c>
      <c r="GJ386" s="764">
        <f t="shared" si="924"/>
        <v>0</v>
      </c>
      <c r="GK386" s="764">
        <f t="shared" si="924"/>
        <v>0</v>
      </c>
      <c r="GL386" s="764">
        <f t="shared" si="924"/>
        <v>0</v>
      </c>
      <c r="GM386" s="764">
        <f t="shared" si="924"/>
        <v>0</v>
      </c>
      <c r="GN386" s="764">
        <f t="shared" si="925"/>
        <v>0</v>
      </c>
      <c r="GO386" s="764">
        <f t="shared" si="925"/>
        <v>0</v>
      </c>
      <c r="GP386" s="764">
        <f t="shared" si="925"/>
        <v>0</v>
      </c>
      <c r="GQ386" s="764">
        <f t="shared" si="925"/>
        <v>0</v>
      </c>
      <c r="GR386" s="764">
        <f t="shared" si="925"/>
        <v>0</v>
      </c>
      <c r="GS386" s="764">
        <f t="shared" si="925"/>
        <v>0</v>
      </c>
      <c r="GT386" s="764">
        <f t="shared" si="925"/>
        <v>0</v>
      </c>
      <c r="GU386" s="764">
        <f t="shared" si="925"/>
        <v>0</v>
      </c>
      <c r="GV386" s="764">
        <f t="shared" si="925"/>
        <v>0</v>
      </c>
      <c r="GW386" s="764">
        <f t="shared" si="925"/>
        <v>0</v>
      </c>
      <c r="GX386" s="764">
        <f t="shared" si="926"/>
        <v>0</v>
      </c>
      <c r="GY386" s="764">
        <f t="shared" si="926"/>
        <v>0</v>
      </c>
      <c r="GZ386" s="764">
        <f t="shared" si="926"/>
        <v>0</v>
      </c>
      <c r="HA386" s="764">
        <f t="shared" si="926"/>
        <v>0</v>
      </c>
      <c r="HB386" s="764">
        <f t="shared" si="926"/>
        <v>0</v>
      </c>
      <c r="HC386" s="764">
        <f t="shared" si="926"/>
        <v>0</v>
      </c>
      <c r="HD386" s="764">
        <f t="shared" si="926"/>
        <v>0</v>
      </c>
      <c r="HE386" s="764">
        <f t="shared" si="926"/>
        <v>0</v>
      </c>
      <c r="HF386" s="764">
        <f t="shared" si="926"/>
        <v>0</v>
      </c>
      <c r="HG386" s="764">
        <f t="shared" si="926"/>
        <v>0</v>
      </c>
      <c r="HH386" s="764">
        <f t="shared" si="927"/>
        <v>0</v>
      </c>
      <c r="HI386" s="764">
        <f t="shared" si="927"/>
        <v>0</v>
      </c>
      <c r="HJ386" s="764">
        <f t="shared" si="927"/>
        <v>0</v>
      </c>
      <c r="HK386" s="764">
        <f t="shared" si="927"/>
        <v>0</v>
      </c>
      <c r="HL386" s="764">
        <f t="shared" si="927"/>
        <v>0</v>
      </c>
      <c r="HM386" s="764">
        <f t="shared" si="927"/>
        <v>0</v>
      </c>
      <c r="HN386" s="764">
        <f t="shared" si="927"/>
        <v>0</v>
      </c>
      <c r="HO386" s="764">
        <f t="shared" si="927"/>
        <v>0</v>
      </c>
      <c r="HP386" s="764">
        <f t="shared" si="927"/>
        <v>0</v>
      </c>
      <c r="HQ386" s="764">
        <f t="shared" si="927"/>
        <v>0</v>
      </c>
      <c r="HR386" s="764">
        <f t="shared" si="928"/>
        <v>0</v>
      </c>
      <c r="HS386" s="764">
        <f t="shared" si="928"/>
        <v>0</v>
      </c>
      <c r="HT386" s="764">
        <f t="shared" si="928"/>
        <v>0</v>
      </c>
      <c r="HU386" s="764">
        <f t="shared" si="928"/>
        <v>0</v>
      </c>
      <c r="HV386" s="764">
        <f t="shared" si="928"/>
        <v>0</v>
      </c>
      <c r="HW386" s="764">
        <f t="shared" si="928"/>
        <v>0</v>
      </c>
      <c r="HX386" s="764">
        <f t="shared" si="928"/>
        <v>0</v>
      </c>
      <c r="HY386" s="764">
        <f t="shared" si="928"/>
        <v>0</v>
      </c>
      <c r="HZ386" s="764">
        <f t="shared" si="928"/>
        <v>0</v>
      </c>
      <c r="IA386" s="764">
        <f t="shared" si="928"/>
        <v>0</v>
      </c>
      <c r="IB386" s="764">
        <f t="shared" si="929"/>
        <v>0</v>
      </c>
      <c r="IC386" s="764">
        <f t="shared" si="929"/>
        <v>0</v>
      </c>
      <c r="ID386" s="764">
        <f t="shared" si="929"/>
        <v>0</v>
      </c>
      <c r="IE386" s="764">
        <f t="shared" si="929"/>
        <v>0</v>
      </c>
      <c r="IF386" s="764">
        <f t="shared" si="929"/>
        <v>0</v>
      </c>
      <c r="IG386" s="764">
        <f t="shared" si="929"/>
        <v>0</v>
      </c>
      <c r="IH386" s="764">
        <f t="shared" si="929"/>
        <v>0</v>
      </c>
      <c r="II386" s="764">
        <f t="shared" si="929"/>
        <v>0</v>
      </c>
      <c r="IJ386" s="764">
        <f t="shared" si="929"/>
        <v>0</v>
      </c>
      <c r="IK386" s="764">
        <f t="shared" si="929"/>
        <v>0</v>
      </c>
      <c r="IL386" s="764">
        <f t="shared" si="930"/>
        <v>0</v>
      </c>
      <c r="IM386" s="764">
        <f t="shared" si="930"/>
        <v>0</v>
      </c>
      <c r="IN386" s="764">
        <f t="shared" si="930"/>
        <v>0</v>
      </c>
      <c r="IO386" s="764">
        <f t="shared" si="930"/>
        <v>0</v>
      </c>
      <c r="IP386" s="764">
        <f t="shared" si="930"/>
        <v>0</v>
      </c>
      <c r="IQ386" s="764">
        <f t="shared" si="930"/>
        <v>0</v>
      </c>
      <c r="IR386" s="764">
        <f t="shared" si="930"/>
        <v>0</v>
      </c>
      <c r="IS386" s="764">
        <f t="shared" si="930"/>
        <v>0</v>
      </c>
      <c r="IT386" s="764">
        <f t="shared" si="930"/>
        <v>0</v>
      </c>
      <c r="IU386" s="764">
        <f t="shared" si="930"/>
        <v>0</v>
      </c>
      <c r="IV386" s="764">
        <f t="shared" si="930"/>
        <v>0</v>
      </c>
      <c r="IW386" s="764">
        <f t="shared" si="930"/>
        <v>0</v>
      </c>
      <c r="IX386" s="764">
        <f t="shared" si="930"/>
        <v>0</v>
      </c>
      <c r="IY386" s="764">
        <f t="shared" si="930"/>
        <v>0</v>
      </c>
      <c r="IZ386" s="764">
        <f t="shared" si="930"/>
        <v>0</v>
      </c>
      <c r="JA386" s="764">
        <f t="shared" si="930"/>
        <v>0</v>
      </c>
      <c r="JB386" s="764">
        <f t="shared" si="930"/>
        <v>0</v>
      </c>
      <c r="JC386" s="764">
        <f t="shared" si="930"/>
        <v>0</v>
      </c>
      <c r="JD386" s="764">
        <f t="shared" si="910"/>
        <v>0</v>
      </c>
      <c r="JE386" s="764">
        <f t="shared" si="910"/>
        <v>0</v>
      </c>
      <c r="JF386" s="764">
        <f t="shared" si="910"/>
        <v>0</v>
      </c>
      <c r="JG386" s="764">
        <f t="shared" si="910"/>
        <v>0</v>
      </c>
      <c r="JH386" s="764">
        <f t="shared" si="910"/>
        <v>0</v>
      </c>
      <c r="JI386" s="764">
        <f t="shared" si="910"/>
        <v>0</v>
      </c>
      <c r="JJ386" s="764">
        <f t="shared" si="910"/>
        <v>0</v>
      </c>
      <c r="JK386" s="764">
        <f t="shared" si="910"/>
        <v>0</v>
      </c>
      <c r="JL386" s="764">
        <f t="shared" si="930"/>
        <v>0</v>
      </c>
      <c r="JM386" s="764">
        <f t="shared" si="930"/>
        <v>0</v>
      </c>
      <c r="JN386" s="764">
        <f t="shared" si="930"/>
        <v>0</v>
      </c>
      <c r="JO386" s="764">
        <f t="shared" si="930"/>
        <v>0</v>
      </c>
      <c r="JP386" s="764">
        <f t="shared" si="930"/>
        <v>0</v>
      </c>
      <c r="JQ386" s="764">
        <f t="shared" si="789"/>
        <v>0</v>
      </c>
      <c r="JR386" s="764">
        <f t="shared" si="789"/>
        <v>0</v>
      </c>
      <c r="JS386" s="764">
        <f t="shared" si="930"/>
        <v>0</v>
      </c>
      <c r="JT386" s="765">
        <f t="shared" si="790"/>
        <v>0</v>
      </c>
      <c r="JU386" s="229">
        <f t="shared" si="791"/>
        <v>0</v>
      </c>
    </row>
    <row r="387" spans="1:281" ht="12.75" customHeight="1">
      <c r="A387" s="57"/>
      <c r="B387" s="52"/>
      <c r="C387" s="52"/>
      <c r="D387" s="62"/>
      <c r="E387" s="743" t="str">
        <f t="shared" si="768"/>
        <v xml:space="preserve"> </v>
      </c>
      <c r="F387" s="56"/>
      <c r="G387" s="228"/>
      <c r="H387" s="744">
        <f>SUMIF(Ajuste!$C$8:$C$483,$B$6:$B$499,Ajuste!$E$8:$E$483)</f>
        <v>0</v>
      </c>
      <c r="I387" s="744">
        <f>SUMIF(Ajuste!$C$8:$C$483,$B$6:$B$499,Ajuste!$F$8:$F$483)</f>
        <v>0</v>
      </c>
      <c r="J387" s="229">
        <f t="shared" si="792"/>
        <v>0</v>
      </c>
      <c r="K387" s="764">
        <f t="shared" si="911"/>
        <v>0</v>
      </c>
      <c r="L387" s="764">
        <f t="shared" si="911"/>
        <v>0</v>
      </c>
      <c r="M387" s="764">
        <f t="shared" si="911"/>
        <v>0</v>
      </c>
      <c r="N387" s="764">
        <f t="shared" si="911"/>
        <v>0</v>
      </c>
      <c r="O387" s="764">
        <f t="shared" si="911"/>
        <v>0</v>
      </c>
      <c r="P387" s="764">
        <f t="shared" si="911"/>
        <v>0</v>
      </c>
      <c r="Q387" s="764">
        <f t="shared" si="911"/>
        <v>0</v>
      </c>
      <c r="R387" s="764">
        <f t="shared" si="911"/>
        <v>0</v>
      </c>
      <c r="S387" s="764">
        <f t="shared" si="911"/>
        <v>0</v>
      </c>
      <c r="T387" s="764">
        <f t="shared" si="911"/>
        <v>0</v>
      </c>
      <c r="U387" s="764">
        <f t="shared" si="911"/>
        <v>0</v>
      </c>
      <c r="V387" s="764">
        <f t="shared" si="911"/>
        <v>0</v>
      </c>
      <c r="W387" s="764">
        <f t="shared" si="911"/>
        <v>0</v>
      </c>
      <c r="X387" s="764">
        <f t="shared" si="911"/>
        <v>0</v>
      </c>
      <c r="Y387" s="764">
        <f t="shared" si="911"/>
        <v>0</v>
      </c>
      <c r="Z387" s="764">
        <f t="shared" si="911"/>
        <v>0</v>
      </c>
      <c r="AA387" s="764">
        <f t="shared" si="911"/>
        <v>0</v>
      </c>
      <c r="AB387" s="764">
        <f t="shared" si="911"/>
        <v>0</v>
      </c>
      <c r="AC387" s="764">
        <f t="shared" si="911"/>
        <v>0</v>
      </c>
      <c r="AD387" s="764">
        <f t="shared" si="911"/>
        <v>0</v>
      </c>
      <c r="AE387" s="764">
        <f t="shared" si="911"/>
        <v>0</v>
      </c>
      <c r="AF387" s="764">
        <f t="shared" si="911"/>
        <v>0</v>
      </c>
      <c r="AG387" s="764">
        <f t="shared" si="911"/>
        <v>0</v>
      </c>
      <c r="AH387" s="764">
        <f t="shared" si="911"/>
        <v>0</v>
      </c>
      <c r="AI387" s="764">
        <f t="shared" si="911"/>
        <v>0</v>
      </c>
      <c r="AJ387" s="764">
        <f t="shared" si="911"/>
        <v>0</v>
      </c>
      <c r="AK387" s="764">
        <f t="shared" si="911"/>
        <v>0</v>
      </c>
      <c r="AL387" s="764">
        <f t="shared" si="911"/>
        <v>0</v>
      </c>
      <c r="AM387" s="764">
        <f t="shared" si="911"/>
        <v>0</v>
      </c>
      <c r="AN387" s="764">
        <f t="shared" si="911"/>
        <v>0</v>
      </c>
      <c r="AO387" s="764">
        <f t="shared" si="911"/>
        <v>0</v>
      </c>
      <c r="AP387" s="764">
        <f t="shared" si="911"/>
        <v>0</v>
      </c>
      <c r="AQ387" s="764">
        <f t="shared" si="911"/>
        <v>0</v>
      </c>
      <c r="AR387" s="764">
        <f t="shared" si="911"/>
        <v>0</v>
      </c>
      <c r="AS387" s="764">
        <f t="shared" si="911"/>
        <v>0</v>
      </c>
      <c r="AT387" s="764">
        <f t="shared" si="911"/>
        <v>0</v>
      </c>
      <c r="AU387" s="764">
        <f t="shared" si="911"/>
        <v>0</v>
      </c>
      <c r="AV387" s="764">
        <f t="shared" si="911"/>
        <v>0</v>
      </c>
      <c r="AW387" s="764">
        <f t="shared" si="911"/>
        <v>0</v>
      </c>
      <c r="AX387" s="764">
        <f t="shared" si="911"/>
        <v>0</v>
      </c>
      <c r="AY387" s="764">
        <f t="shared" si="911"/>
        <v>0</v>
      </c>
      <c r="AZ387" s="764">
        <f t="shared" si="911"/>
        <v>0</v>
      </c>
      <c r="BA387" s="764">
        <f t="shared" si="911"/>
        <v>0</v>
      </c>
      <c r="BB387" s="764">
        <f t="shared" si="911"/>
        <v>0</v>
      </c>
      <c r="BC387" s="764">
        <f t="shared" si="911"/>
        <v>0</v>
      </c>
      <c r="BD387" s="764">
        <f t="shared" si="911"/>
        <v>0</v>
      </c>
      <c r="BE387" s="764">
        <f t="shared" si="911"/>
        <v>0</v>
      </c>
      <c r="BF387" s="764">
        <f t="shared" si="911"/>
        <v>0</v>
      </c>
      <c r="BG387" s="764">
        <f t="shared" si="911"/>
        <v>0</v>
      </c>
      <c r="BH387" s="764">
        <f t="shared" si="911"/>
        <v>0</v>
      </c>
      <c r="BI387" s="764">
        <f t="shared" si="911"/>
        <v>0</v>
      </c>
      <c r="BJ387" s="764">
        <f t="shared" si="911"/>
        <v>0</v>
      </c>
      <c r="BK387" s="764">
        <f t="shared" si="911"/>
        <v>0</v>
      </c>
      <c r="BL387" s="764">
        <f t="shared" si="911"/>
        <v>0</v>
      </c>
      <c r="BM387" s="764">
        <f t="shared" si="911"/>
        <v>0</v>
      </c>
      <c r="BN387" s="764">
        <f t="shared" si="912"/>
        <v>0</v>
      </c>
      <c r="BO387" s="764">
        <f t="shared" si="912"/>
        <v>0</v>
      </c>
      <c r="BP387" s="764">
        <f t="shared" si="912"/>
        <v>0</v>
      </c>
      <c r="BQ387" s="764">
        <f t="shared" si="912"/>
        <v>0</v>
      </c>
      <c r="BR387" s="764">
        <f t="shared" si="912"/>
        <v>0</v>
      </c>
      <c r="BS387" s="764">
        <f t="shared" si="912"/>
        <v>0</v>
      </c>
      <c r="BT387" s="764">
        <f t="shared" si="912"/>
        <v>0</v>
      </c>
      <c r="BU387" s="764">
        <f t="shared" si="912"/>
        <v>0</v>
      </c>
      <c r="BV387" s="764">
        <f t="shared" si="912"/>
        <v>0</v>
      </c>
      <c r="BW387" s="764">
        <f t="shared" si="912"/>
        <v>0</v>
      </c>
      <c r="BX387" s="764">
        <f t="shared" si="913"/>
        <v>0</v>
      </c>
      <c r="BY387" s="764">
        <f t="shared" si="913"/>
        <v>0</v>
      </c>
      <c r="BZ387" s="764">
        <f t="shared" si="913"/>
        <v>0</v>
      </c>
      <c r="CA387" s="764">
        <f t="shared" si="913"/>
        <v>0</v>
      </c>
      <c r="CB387" s="764">
        <f t="shared" si="913"/>
        <v>0</v>
      </c>
      <c r="CC387" s="764">
        <f t="shared" si="913"/>
        <v>0</v>
      </c>
      <c r="CD387" s="764">
        <f t="shared" si="913"/>
        <v>0</v>
      </c>
      <c r="CE387" s="764">
        <f t="shared" si="913"/>
        <v>0</v>
      </c>
      <c r="CF387" s="764">
        <f t="shared" si="913"/>
        <v>0</v>
      </c>
      <c r="CG387" s="764">
        <f t="shared" si="913"/>
        <v>0</v>
      </c>
      <c r="CH387" s="764">
        <f t="shared" si="914"/>
        <v>0</v>
      </c>
      <c r="CI387" s="764">
        <f t="shared" si="914"/>
        <v>0</v>
      </c>
      <c r="CJ387" s="764">
        <f t="shared" si="914"/>
        <v>0</v>
      </c>
      <c r="CK387" s="764">
        <f t="shared" si="914"/>
        <v>0</v>
      </c>
      <c r="CL387" s="764">
        <f t="shared" si="914"/>
        <v>0</v>
      </c>
      <c r="CM387" s="764">
        <f t="shared" si="914"/>
        <v>0</v>
      </c>
      <c r="CN387" s="764">
        <f t="shared" si="914"/>
        <v>0</v>
      </c>
      <c r="CO387" s="764">
        <f t="shared" si="914"/>
        <v>0</v>
      </c>
      <c r="CP387" s="764">
        <f t="shared" si="914"/>
        <v>0</v>
      </c>
      <c r="CQ387" s="764">
        <f t="shared" si="914"/>
        <v>0</v>
      </c>
      <c r="CR387" s="764">
        <f t="shared" si="915"/>
        <v>0</v>
      </c>
      <c r="CS387" s="764">
        <f t="shared" si="915"/>
        <v>0</v>
      </c>
      <c r="CT387" s="764">
        <f t="shared" si="915"/>
        <v>0</v>
      </c>
      <c r="CU387" s="764">
        <f t="shared" si="915"/>
        <v>0</v>
      </c>
      <c r="CV387" s="764">
        <f t="shared" si="915"/>
        <v>0</v>
      </c>
      <c r="CW387" s="764">
        <f t="shared" si="915"/>
        <v>0</v>
      </c>
      <c r="CX387" s="764">
        <f t="shared" si="915"/>
        <v>0</v>
      </c>
      <c r="CY387" s="764">
        <f t="shared" si="915"/>
        <v>0</v>
      </c>
      <c r="CZ387" s="764">
        <f t="shared" si="915"/>
        <v>0</v>
      </c>
      <c r="DA387" s="764">
        <f t="shared" si="915"/>
        <v>0</v>
      </c>
      <c r="DB387" s="764">
        <f t="shared" si="916"/>
        <v>0</v>
      </c>
      <c r="DC387" s="764">
        <f t="shared" si="916"/>
        <v>0</v>
      </c>
      <c r="DD387" s="764">
        <f t="shared" si="916"/>
        <v>0</v>
      </c>
      <c r="DE387" s="764">
        <f t="shared" si="916"/>
        <v>0</v>
      </c>
      <c r="DF387" s="764">
        <f t="shared" si="916"/>
        <v>0</v>
      </c>
      <c r="DG387" s="764">
        <f t="shared" si="916"/>
        <v>0</v>
      </c>
      <c r="DH387" s="764">
        <f t="shared" si="916"/>
        <v>0</v>
      </c>
      <c r="DI387" s="764">
        <f t="shared" si="916"/>
        <v>0</v>
      </c>
      <c r="DJ387" s="764">
        <f t="shared" si="916"/>
        <v>0</v>
      </c>
      <c r="DK387" s="764">
        <f t="shared" si="916"/>
        <v>0</v>
      </c>
      <c r="DL387" s="764">
        <f t="shared" si="917"/>
        <v>0</v>
      </c>
      <c r="DM387" s="764">
        <f t="shared" si="917"/>
        <v>0</v>
      </c>
      <c r="DN387" s="764">
        <f t="shared" si="917"/>
        <v>0</v>
      </c>
      <c r="DO387" s="764">
        <f t="shared" si="917"/>
        <v>0</v>
      </c>
      <c r="DP387" s="764">
        <f t="shared" si="917"/>
        <v>0</v>
      </c>
      <c r="DQ387" s="764">
        <f t="shared" si="917"/>
        <v>0</v>
      </c>
      <c r="DR387" s="764">
        <f t="shared" si="917"/>
        <v>0</v>
      </c>
      <c r="DS387" s="764">
        <f t="shared" si="917"/>
        <v>0</v>
      </c>
      <c r="DT387" s="764">
        <f t="shared" si="917"/>
        <v>0</v>
      </c>
      <c r="DU387" s="764">
        <f t="shared" si="917"/>
        <v>0</v>
      </c>
      <c r="DV387" s="764">
        <f t="shared" si="918"/>
        <v>0</v>
      </c>
      <c r="DW387" s="764">
        <f t="shared" si="918"/>
        <v>0</v>
      </c>
      <c r="DX387" s="764">
        <f t="shared" si="918"/>
        <v>0</v>
      </c>
      <c r="DY387" s="764">
        <f t="shared" si="918"/>
        <v>0</v>
      </c>
      <c r="DZ387" s="764">
        <f t="shared" si="918"/>
        <v>0</v>
      </c>
      <c r="EA387" s="764">
        <f t="shared" si="918"/>
        <v>0</v>
      </c>
      <c r="EB387" s="764">
        <f t="shared" si="918"/>
        <v>0</v>
      </c>
      <c r="EC387" s="764">
        <f t="shared" si="918"/>
        <v>0</v>
      </c>
      <c r="ED387" s="764">
        <f t="shared" si="918"/>
        <v>0</v>
      </c>
      <c r="EE387" s="764">
        <f t="shared" si="918"/>
        <v>0</v>
      </c>
      <c r="EF387" s="764">
        <f t="shared" si="919"/>
        <v>0</v>
      </c>
      <c r="EG387" s="764">
        <f t="shared" si="919"/>
        <v>0</v>
      </c>
      <c r="EH387" s="764">
        <f t="shared" si="919"/>
        <v>0</v>
      </c>
      <c r="EI387" s="764">
        <f t="shared" si="919"/>
        <v>0</v>
      </c>
      <c r="EJ387" s="764">
        <f t="shared" si="919"/>
        <v>0</v>
      </c>
      <c r="EK387" s="764">
        <f t="shared" si="919"/>
        <v>0</v>
      </c>
      <c r="EL387" s="764">
        <f t="shared" si="919"/>
        <v>0</v>
      </c>
      <c r="EM387" s="764">
        <f t="shared" si="919"/>
        <v>0</v>
      </c>
      <c r="EN387" s="764">
        <f t="shared" si="919"/>
        <v>0</v>
      </c>
      <c r="EO387" s="764">
        <f t="shared" si="919"/>
        <v>0</v>
      </c>
      <c r="EP387" s="764">
        <f t="shared" si="920"/>
        <v>0</v>
      </c>
      <c r="EQ387" s="764">
        <f t="shared" si="920"/>
        <v>0</v>
      </c>
      <c r="ER387" s="764">
        <f t="shared" si="920"/>
        <v>0</v>
      </c>
      <c r="ES387" s="764">
        <f t="shared" si="920"/>
        <v>0</v>
      </c>
      <c r="ET387" s="764">
        <f t="shared" si="920"/>
        <v>0</v>
      </c>
      <c r="EU387" s="764">
        <f t="shared" si="920"/>
        <v>0</v>
      </c>
      <c r="EV387" s="764">
        <f t="shared" si="920"/>
        <v>0</v>
      </c>
      <c r="EW387" s="764">
        <f t="shared" si="920"/>
        <v>0</v>
      </c>
      <c r="EX387" s="764">
        <f t="shared" si="920"/>
        <v>0</v>
      </c>
      <c r="EY387" s="764">
        <f t="shared" si="920"/>
        <v>0</v>
      </c>
      <c r="EZ387" s="764">
        <f t="shared" si="921"/>
        <v>0</v>
      </c>
      <c r="FA387" s="764">
        <f t="shared" si="921"/>
        <v>0</v>
      </c>
      <c r="FB387" s="764">
        <f t="shared" si="921"/>
        <v>0</v>
      </c>
      <c r="FC387" s="764">
        <f t="shared" si="921"/>
        <v>0</v>
      </c>
      <c r="FD387" s="764">
        <f t="shared" si="921"/>
        <v>0</v>
      </c>
      <c r="FE387" s="764">
        <f t="shared" si="921"/>
        <v>0</v>
      </c>
      <c r="FF387" s="764">
        <f t="shared" si="921"/>
        <v>0</v>
      </c>
      <c r="FG387" s="764">
        <f t="shared" si="921"/>
        <v>0</v>
      </c>
      <c r="FH387" s="764">
        <f t="shared" si="921"/>
        <v>0</v>
      </c>
      <c r="FI387" s="764">
        <f t="shared" si="921"/>
        <v>0</v>
      </c>
      <c r="FJ387" s="764">
        <f t="shared" si="922"/>
        <v>0</v>
      </c>
      <c r="FK387" s="764">
        <f t="shared" si="922"/>
        <v>0</v>
      </c>
      <c r="FL387" s="764">
        <f t="shared" si="922"/>
        <v>0</v>
      </c>
      <c r="FM387" s="764">
        <f t="shared" si="922"/>
        <v>0</v>
      </c>
      <c r="FN387" s="764">
        <f t="shared" si="922"/>
        <v>0</v>
      </c>
      <c r="FO387" s="764">
        <f t="shared" si="922"/>
        <v>0</v>
      </c>
      <c r="FP387" s="764">
        <f t="shared" si="922"/>
        <v>0</v>
      </c>
      <c r="FQ387" s="764">
        <f t="shared" si="922"/>
        <v>0</v>
      </c>
      <c r="FR387" s="764">
        <f t="shared" si="922"/>
        <v>0</v>
      </c>
      <c r="FS387" s="764">
        <f t="shared" si="922"/>
        <v>0</v>
      </c>
      <c r="FT387" s="764">
        <f t="shared" si="923"/>
        <v>0</v>
      </c>
      <c r="FU387" s="764">
        <f t="shared" si="923"/>
        <v>0</v>
      </c>
      <c r="FV387" s="764">
        <f t="shared" si="923"/>
        <v>0</v>
      </c>
      <c r="FW387" s="764">
        <f t="shared" si="923"/>
        <v>0</v>
      </c>
      <c r="FX387" s="764">
        <f t="shared" si="923"/>
        <v>0</v>
      </c>
      <c r="FY387" s="764">
        <f t="shared" si="923"/>
        <v>0</v>
      </c>
      <c r="FZ387" s="764">
        <f t="shared" si="923"/>
        <v>0</v>
      </c>
      <c r="GA387" s="764">
        <f t="shared" si="923"/>
        <v>0</v>
      </c>
      <c r="GB387" s="764">
        <f t="shared" si="923"/>
        <v>0</v>
      </c>
      <c r="GC387" s="764">
        <f t="shared" si="923"/>
        <v>0</v>
      </c>
      <c r="GD387" s="764">
        <f t="shared" si="924"/>
        <v>0</v>
      </c>
      <c r="GE387" s="764">
        <f t="shared" si="924"/>
        <v>0</v>
      </c>
      <c r="GF387" s="764">
        <f t="shared" si="924"/>
        <v>0</v>
      </c>
      <c r="GG387" s="764">
        <f t="shared" si="924"/>
        <v>0</v>
      </c>
      <c r="GH387" s="764">
        <f t="shared" si="924"/>
        <v>0</v>
      </c>
      <c r="GI387" s="764">
        <f t="shared" si="924"/>
        <v>0</v>
      </c>
      <c r="GJ387" s="764">
        <f t="shared" si="924"/>
        <v>0</v>
      </c>
      <c r="GK387" s="764">
        <f t="shared" si="924"/>
        <v>0</v>
      </c>
      <c r="GL387" s="764">
        <f t="shared" si="924"/>
        <v>0</v>
      </c>
      <c r="GM387" s="764">
        <f t="shared" si="924"/>
        <v>0</v>
      </c>
      <c r="GN387" s="764">
        <f t="shared" si="925"/>
        <v>0</v>
      </c>
      <c r="GO387" s="764">
        <f t="shared" si="925"/>
        <v>0</v>
      </c>
      <c r="GP387" s="764">
        <f t="shared" si="925"/>
        <v>0</v>
      </c>
      <c r="GQ387" s="764">
        <f t="shared" si="925"/>
        <v>0</v>
      </c>
      <c r="GR387" s="764">
        <f t="shared" si="925"/>
        <v>0</v>
      </c>
      <c r="GS387" s="764">
        <f t="shared" si="925"/>
        <v>0</v>
      </c>
      <c r="GT387" s="764">
        <f t="shared" si="925"/>
        <v>0</v>
      </c>
      <c r="GU387" s="764">
        <f t="shared" si="925"/>
        <v>0</v>
      </c>
      <c r="GV387" s="764">
        <f t="shared" si="925"/>
        <v>0</v>
      </c>
      <c r="GW387" s="764">
        <f t="shared" si="925"/>
        <v>0</v>
      </c>
      <c r="GX387" s="764">
        <f t="shared" si="926"/>
        <v>0</v>
      </c>
      <c r="GY387" s="764">
        <f t="shared" si="926"/>
        <v>0</v>
      </c>
      <c r="GZ387" s="764">
        <f t="shared" si="926"/>
        <v>0</v>
      </c>
      <c r="HA387" s="764">
        <f t="shared" si="926"/>
        <v>0</v>
      </c>
      <c r="HB387" s="764">
        <f t="shared" si="926"/>
        <v>0</v>
      </c>
      <c r="HC387" s="764">
        <f t="shared" si="926"/>
        <v>0</v>
      </c>
      <c r="HD387" s="764">
        <f t="shared" si="926"/>
        <v>0</v>
      </c>
      <c r="HE387" s="764">
        <f t="shared" si="926"/>
        <v>0</v>
      </c>
      <c r="HF387" s="764">
        <f t="shared" si="926"/>
        <v>0</v>
      </c>
      <c r="HG387" s="764">
        <f t="shared" si="926"/>
        <v>0</v>
      </c>
      <c r="HH387" s="764">
        <f t="shared" si="927"/>
        <v>0</v>
      </c>
      <c r="HI387" s="764">
        <f t="shared" si="927"/>
        <v>0</v>
      </c>
      <c r="HJ387" s="764">
        <f t="shared" si="927"/>
        <v>0</v>
      </c>
      <c r="HK387" s="764">
        <f t="shared" si="927"/>
        <v>0</v>
      </c>
      <c r="HL387" s="764">
        <f t="shared" si="927"/>
        <v>0</v>
      </c>
      <c r="HM387" s="764">
        <f t="shared" si="927"/>
        <v>0</v>
      </c>
      <c r="HN387" s="764">
        <f t="shared" si="927"/>
        <v>0</v>
      </c>
      <c r="HO387" s="764">
        <f t="shared" si="927"/>
        <v>0</v>
      </c>
      <c r="HP387" s="764">
        <f t="shared" si="927"/>
        <v>0</v>
      </c>
      <c r="HQ387" s="764">
        <f t="shared" si="927"/>
        <v>0</v>
      </c>
      <c r="HR387" s="764">
        <f t="shared" si="928"/>
        <v>0</v>
      </c>
      <c r="HS387" s="764">
        <f t="shared" si="928"/>
        <v>0</v>
      </c>
      <c r="HT387" s="764">
        <f t="shared" si="928"/>
        <v>0</v>
      </c>
      <c r="HU387" s="764">
        <f t="shared" si="928"/>
        <v>0</v>
      </c>
      <c r="HV387" s="764">
        <f t="shared" si="928"/>
        <v>0</v>
      </c>
      <c r="HW387" s="764">
        <f t="shared" si="928"/>
        <v>0</v>
      </c>
      <c r="HX387" s="764">
        <f t="shared" si="928"/>
        <v>0</v>
      </c>
      <c r="HY387" s="764">
        <f t="shared" si="928"/>
        <v>0</v>
      </c>
      <c r="HZ387" s="764">
        <f t="shared" si="928"/>
        <v>0</v>
      </c>
      <c r="IA387" s="764">
        <f t="shared" si="928"/>
        <v>0</v>
      </c>
      <c r="IB387" s="764">
        <f t="shared" si="929"/>
        <v>0</v>
      </c>
      <c r="IC387" s="764">
        <f t="shared" si="929"/>
        <v>0</v>
      </c>
      <c r="ID387" s="764">
        <f t="shared" si="929"/>
        <v>0</v>
      </c>
      <c r="IE387" s="764">
        <f t="shared" si="929"/>
        <v>0</v>
      </c>
      <c r="IF387" s="764">
        <f t="shared" si="929"/>
        <v>0</v>
      </c>
      <c r="IG387" s="764">
        <f t="shared" si="929"/>
        <v>0</v>
      </c>
      <c r="IH387" s="764">
        <f t="shared" si="929"/>
        <v>0</v>
      </c>
      <c r="II387" s="764">
        <f t="shared" si="929"/>
        <v>0</v>
      </c>
      <c r="IJ387" s="764">
        <f t="shared" si="929"/>
        <v>0</v>
      </c>
      <c r="IK387" s="764">
        <f t="shared" si="929"/>
        <v>0</v>
      </c>
      <c r="IL387" s="764">
        <f t="shared" si="930"/>
        <v>0</v>
      </c>
      <c r="IM387" s="764">
        <f t="shared" si="930"/>
        <v>0</v>
      </c>
      <c r="IN387" s="764">
        <f t="shared" si="930"/>
        <v>0</v>
      </c>
      <c r="IO387" s="764">
        <f t="shared" si="930"/>
        <v>0</v>
      </c>
      <c r="IP387" s="764">
        <f t="shared" si="930"/>
        <v>0</v>
      </c>
      <c r="IQ387" s="764">
        <f t="shared" si="930"/>
        <v>0</v>
      </c>
      <c r="IR387" s="764">
        <f t="shared" si="930"/>
        <v>0</v>
      </c>
      <c r="IS387" s="764">
        <f t="shared" si="930"/>
        <v>0</v>
      </c>
      <c r="IT387" s="764">
        <f t="shared" si="930"/>
        <v>0</v>
      </c>
      <c r="IU387" s="764">
        <f t="shared" si="930"/>
        <v>0</v>
      </c>
      <c r="IV387" s="764">
        <f t="shared" si="930"/>
        <v>0</v>
      </c>
      <c r="IW387" s="764">
        <f t="shared" si="930"/>
        <v>0</v>
      </c>
      <c r="IX387" s="764">
        <f t="shared" si="930"/>
        <v>0</v>
      </c>
      <c r="IY387" s="764">
        <f t="shared" si="930"/>
        <v>0</v>
      </c>
      <c r="IZ387" s="764">
        <f t="shared" si="930"/>
        <v>0</v>
      </c>
      <c r="JA387" s="764">
        <f t="shared" si="930"/>
        <v>0</v>
      </c>
      <c r="JB387" s="764">
        <f t="shared" si="930"/>
        <v>0</v>
      </c>
      <c r="JC387" s="764">
        <f t="shared" si="930"/>
        <v>0</v>
      </c>
      <c r="JD387" s="764">
        <f t="shared" si="910"/>
        <v>0</v>
      </c>
      <c r="JE387" s="764">
        <f t="shared" si="910"/>
        <v>0</v>
      </c>
      <c r="JF387" s="764">
        <f t="shared" si="910"/>
        <v>0</v>
      </c>
      <c r="JG387" s="764">
        <f t="shared" si="910"/>
        <v>0</v>
      </c>
      <c r="JH387" s="764">
        <f t="shared" si="910"/>
        <v>0</v>
      </c>
      <c r="JI387" s="764">
        <f t="shared" si="910"/>
        <v>0</v>
      </c>
      <c r="JJ387" s="764">
        <f t="shared" si="910"/>
        <v>0</v>
      </c>
      <c r="JK387" s="764">
        <f t="shared" si="910"/>
        <v>0</v>
      </c>
      <c r="JL387" s="764">
        <f t="shared" si="930"/>
        <v>0</v>
      </c>
      <c r="JM387" s="764">
        <f t="shared" si="930"/>
        <v>0</v>
      </c>
      <c r="JN387" s="764">
        <f t="shared" si="930"/>
        <v>0</v>
      </c>
      <c r="JO387" s="764">
        <f t="shared" si="930"/>
        <v>0</v>
      </c>
      <c r="JP387" s="764">
        <f t="shared" si="930"/>
        <v>0</v>
      </c>
      <c r="JQ387" s="764">
        <f t="shared" si="789"/>
        <v>0</v>
      </c>
      <c r="JR387" s="764">
        <f t="shared" si="789"/>
        <v>0</v>
      </c>
      <c r="JS387" s="764">
        <f t="shared" si="930"/>
        <v>0</v>
      </c>
      <c r="JT387" s="765">
        <f t="shared" si="790"/>
        <v>0</v>
      </c>
      <c r="JU387" s="229">
        <f t="shared" si="791"/>
        <v>0</v>
      </c>
    </row>
    <row r="388" spans="1:281" ht="12.75" customHeight="1">
      <c r="A388" s="57"/>
      <c r="B388" s="52"/>
      <c r="C388" s="52"/>
      <c r="D388" s="62"/>
      <c r="E388" s="743" t="str">
        <f t="shared" si="768"/>
        <v xml:space="preserve"> </v>
      </c>
      <c r="F388" s="56"/>
      <c r="G388" s="228"/>
      <c r="H388" s="744">
        <f>SUMIF(Ajuste!$C$8:$C$483,$B$6:$B$499,Ajuste!$E$8:$E$483)</f>
        <v>0</v>
      </c>
      <c r="I388" s="744">
        <f>SUMIF(Ajuste!$C$8:$C$483,$B$6:$B$499,Ajuste!$F$8:$F$483)</f>
        <v>0</v>
      </c>
      <c r="J388" s="229">
        <f t="shared" si="792"/>
        <v>0</v>
      </c>
      <c r="K388" s="764">
        <f t="shared" si="911"/>
        <v>0</v>
      </c>
      <c r="L388" s="764">
        <f t="shared" si="911"/>
        <v>0</v>
      </c>
      <c r="M388" s="764">
        <f t="shared" si="911"/>
        <v>0</v>
      </c>
      <c r="N388" s="764">
        <f t="shared" si="911"/>
        <v>0</v>
      </c>
      <c r="O388" s="764">
        <f t="shared" si="911"/>
        <v>0</v>
      </c>
      <c r="P388" s="764">
        <f t="shared" si="911"/>
        <v>0</v>
      </c>
      <c r="Q388" s="764">
        <f t="shared" si="911"/>
        <v>0</v>
      </c>
      <c r="R388" s="764">
        <f t="shared" si="911"/>
        <v>0</v>
      </c>
      <c r="S388" s="764">
        <f t="shared" si="911"/>
        <v>0</v>
      </c>
      <c r="T388" s="764">
        <f t="shared" si="911"/>
        <v>0</v>
      </c>
      <c r="U388" s="764">
        <f t="shared" si="911"/>
        <v>0</v>
      </c>
      <c r="V388" s="764">
        <f t="shared" si="911"/>
        <v>0</v>
      </c>
      <c r="W388" s="764">
        <f t="shared" si="911"/>
        <v>0</v>
      </c>
      <c r="X388" s="764">
        <f t="shared" si="911"/>
        <v>0</v>
      </c>
      <c r="Y388" s="764">
        <f t="shared" si="911"/>
        <v>0</v>
      </c>
      <c r="Z388" s="764">
        <f t="shared" si="911"/>
        <v>0</v>
      </c>
      <c r="AA388" s="764">
        <f t="shared" si="911"/>
        <v>0</v>
      </c>
      <c r="AB388" s="764">
        <f t="shared" si="911"/>
        <v>0</v>
      </c>
      <c r="AC388" s="764">
        <f t="shared" ref="L388:BE393" si="931">IF($D388=AC$5,$J388,0)</f>
        <v>0</v>
      </c>
      <c r="AD388" s="764">
        <f t="shared" si="931"/>
        <v>0</v>
      </c>
      <c r="AE388" s="764">
        <f t="shared" si="931"/>
        <v>0</v>
      </c>
      <c r="AF388" s="764">
        <f t="shared" si="931"/>
        <v>0</v>
      </c>
      <c r="AG388" s="764">
        <f t="shared" si="931"/>
        <v>0</v>
      </c>
      <c r="AH388" s="764">
        <f t="shared" si="931"/>
        <v>0</v>
      </c>
      <c r="AI388" s="764">
        <f t="shared" si="931"/>
        <v>0</v>
      </c>
      <c r="AJ388" s="764">
        <f t="shared" si="931"/>
        <v>0</v>
      </c>
      <c r="AK388" s="764">
        <f t="shared" si="931"/>
        <v>0</v>
      </c>
      <c r="AL388" s="764">
        <f t="shared" si="931"/>
        <v>0</v>
      </c>
      <c r="AM388" s="764">
        <f t="shared" si="931"/>
        <v>0</v>
      </c>
      <c r="AN388" s="764">
        <f t="shared" si="931"/>
        <v>0</v>
      </c>
      <c r="AO388" s="764">
        <f t="shared" si="931"/>
        <v>0</v>
      </c>
      <c r="AP388" s="764">
        <f t="shared" si="931"/>
        <v>0</v>
      </c>
      <c r="AQ388" s="764">
        <f t="shared" si="931"/>
        <v>0</v>
      </c>
      <c r="AR388" s="764">
        <f t="shared" si="931"/>
        <v>0</v>
      </c>
      <c r="AS388" s="764">
        <f t="shared" si="931"/>
        <v>0</v>
      </c>
      <c r="AT388" s="764">
        <f t="shared" si="931"/>
        <v>0</v>
      </c>
      <c r="AU388" s="764">
        <f t="shared" si="931"/>
        <v>0</v>
      </c>
      <c r="AV388" s="764">
        <f t="shared" si="931"/>
        <v>0</v>
      </c>
      <c r="AW388" s="764">
        <f t="shared" si="931"/>
        <v>0</v>
      </c>
      <c r="AX388" s="764">
        <f t="shared" si="931"/>
        <v>0</v>
      </c>
      <c r="AY388" s="764">
        <f t="shared" si="931"/>
        <v>0</v>
      </c>
      <c r="AZ388" s="764">
        <f t="shared" si="931"/>
        <v>0</v>
      </c>
      <c r="BA388" s="764">
        <f t="shared" si="931"/>
        <v>0</v>
      </c>
      <c r="BB388" s="764">
        <f t="shared" si="931"/>
        <v>0</v>
      </c>
      <c r="BC388" s="764">
        <f t="shared" si="931"/>
        <v>0</v>
      </c>
      <c r="BD388" s="764">
        <f t="shared" si="931"/>
        <v>0</v>
      </c>
      <c r="BE388" s="764">
        <f t="shared" si="931"/>
        <v>0</v>
      </c>
      <c r="BF388" s="764">
        <f t="shared" si="911"/>
        <v>0</v>
      </c>
      <c r="BG388" s="764">
        <f t="shared" si="911"/>
        <v>0</v>
      </c>
      <c r="BH388" s="764">
        <f t="shared" si="911"/>
        <v>0</v>
      </c>
      <c r="BI388" s="764">
        <f t="shared" si="911"/>
        <v>0</v>
      </c>
      <c r="BJ388" s="764">
        <f t="shared" si="911"/>
        <v>0</v>
      </c>
      <c r="BK388" s="764">
        <f t="shared" si="911"/>
        <v>0</v>
      </c>
      <c r="BL388" s="764">
        <f t="shared" si="911"/>
        <v>0</v>
      </c>
      <c r="BM388" s="764">
        <f t="shared" si="911"/>
        <v>0</v>
      </c>
      <c r="BN388" s="764">
        <f t="shared" si="912"/>
        <v>0</v>
      </c>
      <c r="BO388" s="764">
        <f t="shared" si="912"/>
        <v>0</v>
      </c>
      <c r="BP388" s="764">
        <f t="shared" si="912"/>
        <v>0</v>
      </c>
      <c r="BQ388" s="764">
        <f t="shared" si="912"/>
        <v>0</v>
      </c>
      <c r="BR388" s="764">
        <f t="shared" si="912"/>
        <v>0</v>
      </c>
      <c r="BS388" s="764">
        <f t="shared" si="912"/>
        <v>0</v>
      </c>
      <c r="BT388" s="764">
        <f t="shared" si="912"/>
        <v>0</v>
      </c>
      <c r="BU388" s="764">
        <f t="shared" si="912"/>
        <v>0</v>
      </c>
      <c r="BV388" s="764">
        <f t="shared" si="912"/>
        <v>0</v>
      </c>
      <c r="BW388" s="764">
        <f t="shared" si="912"/>
        <v>0</v>
      </c>
      <c r="BX388" s="764">
        <f t="shared" si="913"/>
        <v>0</v>
      </c>
      <c r="BY388" s="764">
        <f t="shared" si="913"/>
        <v>0</v>
      </c>
      <c r="BZ388" s="764">
        <f t="shared" si="913"/>
        <v>0</v>
      </c>
      <c r="CA388" s="764">
        <f t="shared" si="913"/>
        <v>0</v>
      </c>
      <c r="CB388" s="764">
        <f t="shared" si="913"/>
        <v>0</v>
      </c>
      <c r="CC388" s="764">
        <f t="shared" si="913"/>
        <v>0</v>
      </c>
      <c r="CD388" s="764">
        <f t="shared" si="913"/>
        <v>0</v>
      </c>
      <c r="CE388" s="764">
        <f t="shared" si="913"/>
        <v>0</v>
      </c>
      <c r="CF388" s="764">
        <f t="shared" si="913"/>
        <v>0</v>
      </c>
      <c r="CG388" s="764">
        <f t="shared" si="913"/>
        <v>0</v>
      </c>
      <c r="CH388" s="764">
        <f t="shared" si="914"/>
        <v>0</v>
      </c>
      <c r="CI388" s="764">
        <f t="shared" si="914"/>
        <v>0</v>
      </c>
      <c r="CJ388" s="764">
        <f t="shared" si="914"/>
        <v>0</v>
      </c>
      <c r="CK388" s="764">
        <f t="shared" si="914"/>
        <v>0</v>
      </c>
      <c r="CL388" s="764">
        <f t="shared" si="914"/>
        <v>0</v>
      </c>
      <c r="CM388" s="764">
        <f t="shared" si="914"/>
        <v>0</v>
      </c>
      <c r="CN388" s="764">
        <f t="shared" si="914"/>
        <v>0</v>
      </c>
      <c r="CO388" s="764">
        <f t="shared" si="914"/>
        <v>0</v>
      </c>
      <c r="CP388" s="764">
        <f t="shared" si="914"/>
        <v>0</v>
      </c>
      <c r="CQ388" s="764">
        <f t="shared" si="914"/>
        <v>0</v>
      </c>
      <c r="CR388" s="764">
        <f t="shared" si="915"/>
        <v>0</v>
      </c>
      <c r="CS388" s="764">
        <f t="shared" si="915"/>
        <v>0</v>
      </c>
      <c r="CT388" s="764">
        <f t="shared" si="915"/>
        <v>0</v>
      </c>
      <c r="CU388" s="764">
        <f t="shared" si="915"/>
        <v>0</v>
      </c>
      <c r="CV388" s="764">
        <f t="shared" si="915"/>
        <v>0</v>
      </c>
      <c r="CW388" s="764">
        <f t="shared" si="915"/>
        <v>0</v>
      </c>
      <c r="CX388" s="764">
        <f t="shared" si="915"/>
        <v>0</v>
      </c>
      <c r="CY388" s="764">
        <f t="shared" si="915"/>
        <v>0</v>
      </c>
      <c r="CZ388" s="764">
        <f t="shared" si="915"/>
        <v>0</v>
      </c>
      <c r="DA388" s="764">
        <f t="shared" si="915"/>
        <v>0</v>
      </c>
      <c r="DB388" s="764">
        <f t="shared" si="916"/>
        <v>0</v>
      </c>
      <c r="DC388" s="764">
        <f t="shared" si="916"/>
        <v>0</v>
      </c>
      <c r="DD388" s="764">
        <f t="shared" si="916"/>
        <v>0</v>
      </c>
      <c r="DE388" s="764">
        <f t="shared" si="916"/>
        <v>0</v>
      </c>
      <c r="DF388" s="764">
        <f t="shared" si="916"/>
        <v>0</v>
      </c>
      <c r="DG388" s="764">
        <f t="shared" si="916"/>
        <v>0</v>
      </c>
      <c r="DH388" s="764">
        <f t="shared" si="916"/>
        <v>0</v>
      </c>
      <c r="DI388" s="764">
        <f t="shared" si="916"/>
        <v>0</v>
      </c>
      <c r="DJ388" s="764">
        <f t="shared" si="916"/>
        <v>0</v>
      </c>
      <c r="DK388" s="764">
        <f t="shared" si="916"/>
        <v>0</v>
      </c>
      <c r="DL388" s="764">
        <f t="shared" si="917"/>
        <v>0</v>
      </c>
      <c r="DM388" s="764">
        <f t="shared" si="917"/>
        <v>0</v>
      </c>
      <c r="DN388" s="764">
        <f t="shared" si="917"/>
        <v>0</v>
      </c>
      <c r="DO388" s="764">
        <f t="shared" si="917"/>
        <v>0</v>
      </c>
      <c r="DP388" s="764">
        <f t="shared" si="917"/>
        <v>0</v>
      </c>
      <c r="DQ388" s="764">
        <f t="shared" si="917"/>
        <v>0</v>
      </c>
      <c r="DR388" s="764">
        <f t="shared" si="917"/>
        <v>0</v>
      </c>
      <c r="DS388" s="764">
        <f t="shared" si="917"/>
        <v>0</v>
      </c>
      <c r="DT388" s="764">
        <f t="shared" si="917"/>
        <v>0</v>
      </c>
      <c r="DU388" s="764">
        <f t="shared" si="917"/>
        <v>0</v>
      </c>
      <c r="DV388" s="764">
        <f t="shared" si="918"/>
        <v>0</v>
      </c>
      <c r="DW388" s="764">
        <f t="shared" si="918"/>
        <v>0</v>
      </c>
      <c r="DX388" s="764">
        <f t="shared" si="918"/>
        <v>0</v>
      </c>
      <c r="DY388" s="764">
        <f t="shared" si="918"/>
        <v>0</v>
      </c>
      <c r="DZ388" s="764">
        <f t="shared" si="918"/>
        <v>0</v>
      </c>
      <c r="EA388" s="764">
        <f t="shared" si="918"/>
        <v>0</v>
      </c>
      <c r="EB388" s="764">
        <f t="shared" si="918"/>
        <v>0</v>
      </c>
      <c r="EC388" s="764">
        <f t="shared" si="918"/>
        <v>0</v>
      </c>
      <c r="ED388" s="764">
        <f t="shared" si="918"/>
        <v>0</v>
      </c>
      <c r="EE388" s="764">
        <f t="shared" si="918"/>
        <v>0</v>
      </c>
      <c r="EF388" s="764">
        <f t="shared" si="919"/>
        <v>0</v>
      </c>
      <c r="EG388" s="764">
        <f t="shared" si="919"/>
        <v>0</v>
      </c>
      <c r="EH388" s="764">
        <f t="shared" si="919"/>
        <v>0</v>
      </c>
      <c r="EI388" s="764">
        <f t="shared" si="919"/>
        <v>0</v>
      </c>
      <c r="EJ388" s="764">
        <f t="shared" si="919"/>
        <v>0</v>
      </c>
      <c r="EK388" s="764">
        <f t="shared" si="919"/>
        <v>0</v>
      </c>
      <c r="EL388" s="764">
        <f t="shared" si="919"/>
        <v>0</v>
      </c>
      <c r="EM388" s="764">
        <f t="shared" si="919"/>
        <v>0</v>
      </c>
      <c r="EN388" s="764">
        <f t="shared" si="919"/>
        <v>0</v>
      </c>
      <c r="EO388" s="764">
        <f t="shared" si="919"/>
        <v>0</v>
      </c>
      <c r="EP388" s="764">
        <f t="shared" si="920"/>
        <v>0</v>
      </c>
      <c r="EQ388" s="764">
        <f t="shared" si="920"/>
        <v>0</v>
      </c>
      <c r="ER388" s="764">
        <f t="shared" si="920"/>
        <v>0</v>
      </c>
      <c r="ES388" s="764">
        <f t="shared" si="920"/>
        <v>0</v>
      </c>
      <c r="ET388" s="764">
        <f t="shared" si="920"/>
        <v>0</v>
      </c>
      <c r="EU388" s="764">
        <f t="shared" si="920"/>
        <v>0</v>
      </c>
      <c r="EV388" s="764">
        <f t="shared" si="920"/>
        <v>0</v>
      </c>
      <c r="EW388" s="764">
        <f t="shared" si="920"/>
        <v>0</v>
      </c>
      <c r="EX388" s="764">
        <f t="shared" si="920"/>
        <v>0</v>
      </c>
      <c r="EY388" s="764">
        <f t="shared" si="920"/>
        <v>0</v>
      </c>
      <c r="EZ388" s="764">
        <f t="shared" si="921"/>
        <v>0</v>
      </c>
      <c r="FA388" s="764">
        <f t="shared" si="921"/>
        <v>0</v>
      </c>
      <c r="FB388" s="764">
        <f t="shared" si="921"/>
        <v>0</v>
      </c>
      <c r="FC388" s="764">
        <f t="shared" si="921"/>
        <v>0</v>
      </c>
      <c r="FD388" s="764">
        <f t="shared" si="921"/>
        <v>0</v>
      </c>
      <c r="FE388" s="764">
        <f t="shared" si="921"/>
        <v>0</v>
      </c>
      <c r="FF388" s="764">
        <f t="shared" si="921"/>
        <v>0</v>
      </c>
      <c r="FG388" s="764">
        <f t="shared" si="921"/>
        <v>0</v>
      </c>
      <c r="FH388" s="764">
        <f t="shared" si="921"/>
        <v>0</v>
      </c>
      <c r="FI388" s="764">
        <f t="shared" si="921"/>
        <v>0</v>
      </c>
      <c r="FJ388" s="764">
        <f t="shared" si="922"/>
        <v>0</v>
      </c>
      <c r="FK388" s="764">
        <f t="shared" si="922"/>
        <v>0</v>
      </c>
      <c r="FL388" s="764">
        <f t="shared" si="922"/>
        <v>0</v>
      </c>
      <c r="FM388" s="764">
        <f t="shared" si="922"/>
        <v>0</v>
      </c>
      <c r="FN388" s="764">
        <f t="shared" si="922"/>
        <v>0</v>
      </c>
      <c r="FO388" s="764">
        <f t="shared" si="922"/>
        <v>0</v>
      </c>
      <c r="FP388" s="764">
        <f t="shared" si="922"/>
        <v>0</v>
      </c>
      <c r="FQ388" s="764">
        <f t="shared" si="922"/>
        <v>0</v>
      </c>
      <c r="FR388" s="764">
        <f t="shared" si="922"/>
        <v>0</v>
      </c>
      <c r="FS388" s="764">
        <f t="shared" si="922"/>
        <v>0</v>
      </c>
      <c r="FT388" s="764">
        <f t="shared" si="923"/>
        <v>0</v>
      </c>
      <c r="FU388" s="764">
        <f t="shared" si="923"/>
        <v>0</v>
      </c>
      <c r="FV388" s="764">
        <f t="shared" si="923"/>
        <v>0</v>
      </c>
      <c r="FW388" s="764">
        <f t="shared" si="923"/>
        <v>0</v>
      </c>
      <c r="FX388" s="764">
        <f t="shared" si="923"/>
        <v>0</v>
      </c>
      <c r="FY388" s="764">
        <f t="shared" si="923"/>
        <v>0</v>
      </c>
      <c r="FZ388" s="764">
        <f t="shared" si="923"/>
        <v>0</v>
      </c>
      <c r="GA388" s="764">
        <f t="shared" si="923"/>
        <v>0</v>
      </c>
      <c r="GB388" s="764">
        <f t="shared" si="923"/>
        <v>0</v>
      </c>
      <c r="GC388" s="764">
        <f t="shared" si="923"/>
        <v>0</v>
      </c>
      <c r="GD388" s="764">
        <f t="shared" si="924"/>
        <v>0</v>
      </c>
      <c r="GE388" s="764">
        <f t="shared" si="924"/>
        <v>0</v>
      </c>
      <c r="GF388" s="764">
        <f t="shared" si="924"/>
        <v>0</v>
      </c>
      <c r="GG388" s="764">
        <f t="shared" si="924"/>
        <v>0</v>
      </c>
      <c r="GH388" s="764">
        <f t="shared" si="924"/>
        <v>0</v>
      </c>
      <c r="GI388" s="764">
        <f t="shared" si="924"/>
        <v>0</v>
      </c>
      <c r="GJ388" s="764">
        <f t="shared" si="924"/>
        <v>0</v>
      </c>
      <c r="GK388" s="764">
        <f t="shared" si="924"/>
        <v>0</v>
      </c>
      <c r="GL388" s="764">
        <f t="shared" si="924"/>
        <v>0</v>
      </c>
      <c r="GM388" s="764">
        <f t="shared" si="924"/>
        <v>0</v>
      </c>
      <c r="GN388" s="764">
        <f t="shared" si="925"/>
        <v>0</v>
      </c>
      <c r="GO388" s="764">
        <f t="shared" si="925"/>
        <v>0</v>
      </c>
      <c r="GP388" s="764">
        <f t="shared" si="925"/>
        <v>0</v>
      </c>
      <c r="GQ388" s="764">
        <f t="shared" si="925"/>
        <v>0</v>
      </c>
      <c r="GR388" s="764">
        <f t="shared" si="925"/>
        <v>0</v>
      </c>
      <c r="GS388" s="764">
        <f t="shared" si="925"/>
        <v>0</v>
      </c>
      <c r="GT388" s="764">
        <f t="shared" si="925"/>
        <v>0</v>
      </c>
      <c r="GU388" s="764">
        <f t="shared" si="925"/>
        <v>0</v>
      </c>
      <c r="GV388" s="764">
        <f t="shared" si="925"/>
        <v>0</v>
      </c>
      <c r="GW388" s="764">
        <f t="shared" si="925"/>
        <v>0</v>
      </c>
      <c r="GX388" s="764">
        <f t="shared" si="926"/>
        <v>0</v>
      </c>
      <c r="GY388" s="764">
        <f t="shared" si="926"/>
        <v>0</v>
      </c>
      <c r="GZ388" s="764">
        <f t="shared" si="926"/>
        <v>0</v>
      </c>
      <c r="HA388" s="764">
        <f t="shared" si="926"/>
        <v>0</v>
      </c>
      <c r="HB388" s="764">
        <f t="shared" si="926"/>
        <v>0</v>
      </c>
      <c r="HC388" s="764">
        <f t="shared" si="926"/>
        <v>0</v>
      </c>
      <c r="HD388" s="764">
        <f t="shared" si="926"/>
        <v>0</v>
      </c>
      <c r="HE388" s="764">
        <f t="shared" si="926"/>
        <v>0</v>
      </c>
      <c r="HF388" s="764">
        <f t="shared" si="926"/>
        <v>0</v>
      </c>
      <c r="HG388" s="764">
        <f t="shared" si="926"/>
        <v>0</v>
      </c>
      <c r="HH388" s="764">
        <f t="shared" si="927"/>
        <v>0</v>
      </c>
      <c r="HI388" s="764">
        <f t="shared" si="927"/>
        <v>0</v>
      </c>
      <c r="HJ388" s="764">
        <f t="shared" si="927"/>
        <v>0</v>
      </c>
      <c r="HK388" s="764">
        <f t="shared" si="927"/>
        <v>0</v>
      </c>
      <c r="HL388" s="764">
        <f t="shared" si="927"/>
        <v>0</v>
      </c>
      <c r="HM388" s="764">
        <f t="shared" si="927"/>
        <v>0</v>
      </c>
      <c r="HN388" s="764">
        <f t="shared" si="927"/>
        <v>0</v>
      </c>
      <c r="HO388" s="764">
        <f t="shared" si="927"/>
        <v>0</v>
      </c>
      <c r="HP388" s="764">
        <f t="shared" si="927"/>
        <v>0</v>
      </c>
      <c r="HQ388" s="764">
        <f t="shared" si="927"/>
        <v>0</v>
      </c>
      <c r="HR388" s="764">
        <f t="shared" si="928"/>
        <v>0</v>
      </c>
      <c r="HS388" s="764">
        <f t="shared" si="928"/>
        <v>0</v>
      </c>
      <c r="HT388" s="764">
        <f t="shared" si="928"/>
        <v>0</v>
      </c>
      <c r="HU388" s="764">
        <f t="shared" si="928"/>
        <v>0</v>
      </c>
      <c r="HV388" s="764">
        <f t="shared" si="928"/>
        <v>0</v>
      </c>
      <c r="HW388" s="764">
        <f t="shared" si="928"/>
        <v>0</v>
      </c>
      <c r="HX388" s="764">
        <f t="shared" si="928"/>
        <v>0</v>
      </c>
      <c r="HY388" s="764">
        <f t="shared" si="928"/>
        <v>0</v>
      </c>
      <c r="HZ388" s="764">
        <f t="shared" si="928"/>
        <v>0</v>
      </c>
      <c r="IA388" s="764">
        <f t="shared" si="928"/>
        <v>0</v>
      </c>
      <c r="IB388" s="764">
        <f t="shared" si="929"/>
        <v>0</v>
      </c>
      <c r="IC388" s="764">
        <f t="shared" si="929"/>
        <v>0</v>
      </c>
      <c r="ID388" s="764">
        <f t="shared" si="929"/>
        <v>0</v>
      </c>
      <c r="IE388" s="764">
        <f t="shared" si="929"/>
        <v>0</v>
      </c>
      <c r="IF388" s="764">
        <f t="shared" si="929"/>
        <v>0</v>
      </c>
      <c r="IG388" s="764">
        <f t="shared" si="929"/>
        <v>0</v>
      </c>
      <c r="IH388" s="764">
        <f t="shared" si="929"/>
        <v>0</v>
      </c>
      <c r="II388" s="764">
        <f t="shared" si="929"/>
        <v>0</v>
      </c>
      <c r="IJ388" s="764">
        <f t="shared" si="929"/>
        <v>0</v>
      </c>
      <c r="IK388" s="764">
        <f t="shared" si="929"/>
        <v>0</v>
      </c>
      <c r="IL388" s="764">
        <f t="shared" si="930"/>
        <v>0</v>
      </c>
      <c r="IM388" s="764">
        <f t="shared" si="930"/>
        <v>0</v>
      </c>
      <c r="IN388" s="764">
        <f t="shared" si="930"/>
        <v>0</v>
      </c>
      <c r="IO388" s="764">
        <f t="shared" si="930"/>
        <v>0</v>
      </c>
      <c r="IP388" s="764">
        <f t="shared" si="930"/>
        <v>0</v>
      </c>
      <c r="IQ388" s="764">
        <f t="shared" si="930"/>
        <v>0</v>
      </c>
      <c r="IR388" s="764">
        <f t="shared" si="930"/>
        <v>0</v>
      </c>
      <c r="IS388" s="764">
        <f t="shared" si="930"/>
        <v>0</v>
      </c>
      <c r="IT388" s="764">
        <f t="shared" si="930"/>
        <v>0</v>
      </c>
      <c r="IU388" s="764">
        <f t="shared" si="930"/>
        <v>0</v>
      </c>
      <c r="IV388" s="764">
        <f t="shared" si="930"/>
        <v>0</v>
      </c>
      <c r="IW388" s="764">
        <f t="shared" si="930"/>
        <v>0</v>
      </c>
      <c r="IX388" s="764">
        <f t="shared" si="930"/>
        <v>0</v>
      </c>
      <c r="IY388" s="764">
        <f t="shared" si="930"/>
        <v>0</v>
      </c>
      <c r="IZ388" s="764">
        <f t="shared" si="930"/>
        <v>0</v>
      </c>
      <c r="JA388" s="764">
        <f t="shared" si="930"/>
        <v>0</v>
      </c>
      <c r="JB388" s="764">
        <f t="shared" si="930"/>
        <v>0</v>
      </c>
      <c r="JC388" s="764">
        <f t="shared" si="930"/>
        <v>0</v>
      </c>
      <c r="JD388" s="764">
        <f t="shared" si="910"/>
        <v>0</v>
      </c>
      <c r="JE388" s="764">
        <f t="shared" si="910"/>
        <v>0</v>
      </c>
      <c r="JF388" s="764">
        <f t="shared" si="910"/>
        <v>0</v>
      </c>
      <c r="JG388" s="764">
        <f t="shared" si="910"/>
        <v>0</v>
      </c>
      <c r="JH388" s="764">
        <f t="shared" si="910"/>
        <v>0</v>
      </c>
      <c r="JI388" s="764">
        <f t="shared" si="910"/>
        <v>0</v>
      </c>
      <c r="JJ388" s="764">
        <f t="shared" si="910"/>
        <v>0</v>
      </c>
      <c r="JK388" s="764">
        <f t="shared" si="910"/>
        <v>0</v>
      </c>
      <c r="JL388" s="764">
        <f t="shared" si="930"/>
        <v>0</v>
      </c>
      <c r="JM388" s="764">
        <f t="shared" si="930"/>
        <v>0</v>
      </c>
      <c r="JN388" s="764">
        <f t="shared" si="930"/>
        <v>0</v>
      </c>
      <c r="JO388" s="764">
        <f t="shared" si="930"/>
        <v>0</v>
      </c>
      <c r="JP388" s="764">
        <f t="shared" si="930"/>
        <v>0</v>
      </c>
      <c r="JQ388" s="764">
        <f t="shared" si="789"/>
        <v>0</v>
      </c>
      <c r="JR388" s="764">
        <f t="shared" si="789"/>
        <v>0</v>
      </c>
      <c r="JS388" s="764">
        <f t="shared" si="930"/>
        <v>0</v>
      </c>
      <c r="JT388" s="765">
        <f t="shared" si="790"/>
        <v>0</v>
      </c>
      <c r="JU388" s="229">
        <f t="shared" si="791"/>
        <v>0</v>
      </c>
    </row>
    <row r="389" spans="1:281" ht="12.75" customHeight="1">
      <c r="A389" s="57"/>
      <c r="B389" s="52"/>
      <c r="C389" s="52"/>
      <c r="D389" s="62"/>
      <c r="E389" s="743" t="str">
        <f t="shared" ref="E389:E452" si="932">IFERROR(VLOOKUP(D389,Cuenta,2,FALSE)," ")</f>
        <v xml:space="preserve"> </v>
      </c>
      <c r="F389" s="56"/>
      <c r="G389" s="228"/>
      <c r="H389" s="744">
        <f>SUMIF(Ajuste!$C$8:$C$483,$B$6:$B$499,Ajuste!$E$8:$E$483)</f>
        <v>0</v>
      </c>
      <c r="I389" s="744">
        <f>SUMIF(Ajuste!$C$8:$C$483,$B$6:$B$499,Ajuste!$F$8:$F$483)</f>
        <v>0</v>
      </c>
      <c r="J389" s="229">
        <f t="shared" si="792"/>
        <v>0</v>
      </c>
      <c r="K389" s="764">
        <f t="shared" si="911"/>
        <v>0</v>
      </c>
      <c r="L389" s="764">
        <f t="shared" si="931"/>
        <v>0</v>
      </c>
      <c r="M389" s="764">
        <f t="shared" si="931"/>
        <v>0</v>
      </c>
      <c r="N389" s="764">
        <f t="shared" si="931"/>
        <v>0</v>
      </c>
      <c r="O389" s="764">
        <f t="shared" si="931"/>
        <v>0</v>
      </c>
      <c r="P389" s="764">
        <f t="shared" si="931"/>
        <v>0</v>
      </c>
      <c r="Q389" s="764">
        <f t="shared" si="931"/>
        <v>0</v>
      </c>
      <c r="R389" s="764">
        <f t="shared" si="931"/>
        <v>0</v>
      </c>
      <c r="S389" s="764">
        <f t="shared" si="931"/>
        <v>0</v>
      </c>
      <c r="T389" s="764">
        <f t="shared" si="931"/>
        <v>0</v>
      </c>
      <c r="U389" s="764">
        <f t="shared" si="931"/>
        <v>0</v>
      </c>
      <c r="V389" s="764">
        <f t="shared" si="931"/>
        <v>0</v>
      </c>
      <c r="W389" s="764">
        <f t="shared" si="931"/>
        <v>0</v>
      </c>
      <c r="X389" s="764">
        <f t="shared" si="931"/>
        <v>0</v>
      </c>
      <c r="Y389" s="764">
        <f t="shared" si="931"/>
        <v>0</v>
      </c>
      <c r="Z389" s="764">
        <f t="shared" si="931"/>
        <v>0</v>
      </c>
      <c r="AA389" s="764">
        <f t="shared" si="931"/>
        <v>0</v>
      </c>
      <c r="AB389" s="764">
        <f t="shared" si="931"/>
        <v>0</v>
      </c>
      <c r="AC389" s="764">
        <f t="shared" si="931"/>
        <v>0</v>
      </c>
      <c r="AD389" s="764">
        <f t="shared" si="931"/>
        <v>0</v>
      </c>
      <c r="AE389" s="764">
        <f t="shared" si="931"/>
        <v>0</v>
      </c>
      <c r="AF389" s="764">
        <f t="shared" si="931"/>
        <v>0</v>
      </c>
      <c r="AG389" s="764">
        <f t="shared" si="931"/>
        <v>0</v>
      </c>
      <c r="AH389" s="764">
        <f t="shared" si="931"/>
        <v>0</v>
      </c>
      <c r="AI389" s="764">
        <f t="shared" si="931"/>
        <v>0</v>
      </c>
      <c r="AJ389" s="764">
        <f t="shared" si="931"/>
        <v>0</v>
      </c>
      <c r="AK389" s="764">
        <f t="shared" si="931"/>
        <v>0</v>
      </c>
      <c r="AL389" s="764">
        <f t="shared" si="931"/>
        <v>0</v>
      </c>
      <c r="AM389" s="764">
        <f t="shared" si="931"/>
        <v>0</v>
      </c>
      <c r="AN389" s="764">
        <f t="shared" si="931"/>
        <v>0</v>
      </c>
      <c r="AO389" s="764">
        <f t="shared" si="931"/>
        <v>0</v>
      </c>
      <c r="AP389" s="764">
        <f t="shared" si="931"/>
        <v>0</v>
      </c>
      <c r="AQ389" s="764">
        <f t="shared" si="931"/>
        <v>0</v>
      </c>
      <c r="AR389" s="764">
        <f t="shared" si="931"/>
        <v>0</v>
      </c>
      <c r="AS389" s="764">
        <f t="shared" si="931"/>
        <v>0</v>
      </c>
      <c r="AT389" s="764">
        <f t="shared" si="931"/>
        <v>0</v>
      </c>
      <c r="AU389" s="764">
        <f t="shared" si="931"/>
        <v>0</v>
      </c>
      <c r="AV389" s="764">
        <f t="shared" si="931"/>
        <v>0</v>
      </c>
      <c r="AW389" s="764">
        <f t="shared" si="931"/>
        <v>0</v>
      </c>
      <c r="AX389" s="764">
        <f t="shared" si="931"/>
        <v>0</v>
      </c>
      <c r="AY389" s="764">
        <f t="shared" si="931"/>
        <v>0</v>
      </c>
      <c r="AZ389" s="764">
        <f t="shared" si="931"/>
        <v>0</v>
      </c>
      <c r="BA389" s="764">
        <f t="shared" si="931"/>
        <v>0</v>
      </c>
      <c r="BB389" s="764">
        <f t="shared" si="931"/>
        <v>0</v>
      </c>
      <c r="BC389" s="764">
        <f t="shared" si="931"/>
        <v>0</v>
      </c>
      <c r="BD389" s="764">
        <f t="shared" si="931"/>
        <v>0</v>
      </c>
      <c r="BE389" s="764">
        <f t="shared" si="931"/>
        <v>0</v>
      </c>
      <c r="BF389" s="764">
        <f t="shared" si="911"/>
        <v>0</v>
      </c>
      <c r="BG389" s="764">
        <f t="shared" si="911"/>
        <v>0</v>
      </c>
      <c r="BH389" s="764">
        <f t="shared" si="911"/>
        <v>0</v>
      </c>
      <c r="BI389" s="764">
        <f t="shared" si="911"/>
        <v>0</v>
      </c>
      <c r="BJ389" s="764">
        <f t="shared" si="911"/>
        <v>0</v>
      </c>
      <c r="BK389" s="764">
        <f t="shared" si="911"/>
        <v>0</v>
      </c>
      <c r="BL389" s="764">
        <f t="shared" si="911"/>
        <v>0</v>
      </c>
      <c r="BM389" s="764">
        <f t="shared" si="911"/>
        <v>0</v>
      </c>
      <c r="BN389" s="764">
        <f t="shared" si="912"/>
        <v>0</v>
      </c>
      <c r="BO389" s="764">
        <f t="shared" si="912"/>
        <v>0</v>
      </c>
      <c r="BP389" s="764">
        <f t="shared" si="912"/>
        <v>0</v>
      </c>
      <c r="BQ389" s="764">
        <f t="shared" si="912"/>
        <v>0</v>
      </c>
      <c r="BR389" s="764">
        <f t="shared" si="912"/>
        <v>0</v>
      </c>
      <c r="BS389" s="764">
        <f t="shared" si="912"/>
        <v>0</v>
      </c>
      <c r="BT389" s="764">
        <f t="shared" si="912"/>
        <v>0</v>
      </c>
      <c r="BU389" s="764">
        <f t="shared" si="912"/>
        <v>0</v>
      </c>
      <c r="BV389" s="764">
        <f t="shared" si="912"/>
        <v>0</v>
      </c>
      <c r="BW389" s="764">
        <f t="shared" si="912"/>
        <v>0</v>
      </c>
      <c r="BX389" s="764">
        <f t="shared" si="913"/>
        <v>0</v>
      </c>
      <c r="BY389" s="764">
        <f t="shared" si="913"/>
        <v>0</v>
      </c>
      <c r="BZ389" s="764">
        <f t="shared" si="913"/>
        <v>0</v>
      </c>
      <c r="CA389" s="764">
        <f t="shared" si="913"/>
        <v>0</v>
      </c>
      <c r="CB389" s="764">
        <f t="shared" si="913"/>
        <v>0</v>
      </c>
      <c r="CC389" s="764">
        <f t="shared" si="913"/>
        <v>0</v>
      </c>
      <c r="CD389" s="764">
        <f t="shared" si="913"/>
        <v>0</v>
      </c>
      <c r="CE389" s="764">
        <f t="shared" si="913"/>
        <v>0</v>
      </c>
      <c r="CF389" s="764">
        <f t="shared" si="913"/>
        <v>0</v>
      </c>
      <c r="CG389" s="764">
        <f t="shared" si="913"/>
        <v>0</v>
      </c>
      <c r="CH389" s="764">
        <f t="shared" si="914"/>
        <v>0</v>
      </c>
      <c r="CI389" s="764">
        <f t="shared" si="914"/>
        <v>0</v>
      </c>
      <c r="CJ389" s="764">
        <f t="shared" si="914"/>
        <v>0</v>
      </c>
      <c r="CK389" s="764">
        <f t="shared" si="914"/>
        <v>0</v>
      </c>
      <c r="CL389" s="764">
        <f t="shared" si="914"/>
        <v>0</v>
      </c>
      <c r="CM389" s="764">
        <f t="shared" si="914"/>
        <v>0</v>
      </c>
      <c r="CN389" s="764">
        <f t="shared" si="914"/>
        <v>0</v>
      </c>
      <c r="CO389" s="764">
        <f t="shared" si="914"/>
        <v>0</v>
      </c>
      <c r="CP389" s="764">
        <f t="shared" si="914"/>
        <v>0</v>
      </c>
      <c r="CQ389" s="764">
        <f t="shared" si="914"/>
        <v>0</v>
      </c>
      <c r="CR389" s="764">
        <f t="shared" si="915"/>
        <v>0</v>
      </c>
      <c r="CS389" s="764">
        <f t="shared" si="915"/>
        <v>0</v>
      </c>
      <c r="CT389" s="764">
        <f t="shared" si="915"/>
        <v>0</v>
      </c>
      <c r="CU389" s="764">
        <f t="shared" si="915"/>
        <v>0</v>
      </c>
      <c r="CV389" s="764">
        <f t="shared" si="915"/>
        <v>0</v>
      </c>
      <c r="CW389" s="764">
        <f t="shared" si="915"/>
        <v>0</v>
      </c>
      <c r="CX389" s="764">
        <f t="shared" si="915"/>
        <v>0</v>
      </c>
      <c r="CY389" s="764">
        <f t="shared" si="915"/>
        <v>0</v>
      </c>
      <c r="CZ389" s="764">
        <f t="shared" si="915"/>
        <v>0</v>
      </c>
      <c r="DA389" s="764">
        <f t="shared" si="915"/>
        <v>0</v>
      </c>
      <c r="DB389" s="764">
        <f t="shared" si="916"/>
        <v>0</v>
      </c>
      <c r="DC389" s="764">
        <f t="shared" si="916"/>
        <v>0</v>
      </c>
      <c r="DD389" s="764">
        <f t="shared" si="916"/>
        <v>0</v>
      </c>
      <c r="DE389" s="764">
        <f t="shared" si="916"/>
        <v>0</v>
      </c>
      <c r="DF389" s="764">
        <f t="shared" si="916"/>
        <v>0</v>
      </c>
      <c r="DG389" s="764">
        <f t="shared" si="916"/>
        <v>0</v>
      </c>
      <c r="DH389" s="764">
        <f t="shared" si="916"/>
        <v>0</v>
      </c>
      <c r="DI389" s="764">
        <f t="shared" si="916"/>
        <v>0</v>
      </c>
      <c r="DJ389" s="764">
        <f t="shared" si="916"/>
        <v>0</v>
      </c>
      <c r="DK389" s="764">
        <f t="shared" si="916"/>
        <v>0</v>
      </c>
      <c r="DL389" s="764">
        <f t="shared" si="917"/>
        <v>0</v>
      </c>
      <c r="DM389" s="764">
        <f t="shared" si="917"/>
        <v>0</v>
      </c>
      <c r="DN389" s="764">
        <f t="shared" si="917"/>
        <v>0</v>
      </c>
      <c r="DO389" s="764">
        <f t="shared" si="917"/>
        <v>0</v>
      </c>
      <c r="DP389" s="764">
        <f t="shared" si="917"/>
        <v>0</v>
      </c>
      <c r="DQ389" s="764">
        <f t="shared" si="917"/>
        <v>0</v>
      </c>
      <c r="DR389" s="764">
        <f t="shared" si="917"/>
        <v>0</v>
      </c>
      <c r="DS389" s="764">
        <f t="shared" si="917"/>
        <v>0</v>
      </c>
      <c r="DT389" s="764">
        <f t="shared" si="917"/>
        <v>0</v>
      </c>
      <c r="DU389" s="764">
        <f t="shared" si="917"/>
        <v>0</v>
      </c>
      <c r="DV389" s="764">
        <f t="shared" si="918"/>
        <v>0</v>
      </c>
      <c r="DW389" s="764">
        <f t="shared" si="918"/>
        <v>0</v>
      </c>
      <c r="DX389" s="764">
        <f t="shared" si="918"/>
        <v>0</v>
      </c>
      <c r="DY389" s="764">
        <f t="shared" si="918"/>
        <v>0</v>
      </c>
      <c r="DZ389" s="764">
        <f t="shared" si="918"/>
        <v>0</v>
      </c>
      <c r="EA389" s="764">
        <f t="shared" si="918"/>
        <v>0</v>
      </c>
      <c r="EB389" s="764">
        <f t="shared" si="918"/>
        <v>0</v>
      </c>
      <c r="EC389" s="764">
        <f t="shared" si="918"/>
        <v>0</v>
      </c>
      <c r="ED389" s="764">
        <f t="shared" si="918"/>
        <v>0</v>
      </c>
      <c r="EE389" s="764">
        <f t="shared" si="918"/>
        <v>0</v>
      </c>
      <c r="EF389" s="764">
        <f t="shared" si="919"/>
        <v>0</v>
      </c>
      <c r="EG389" s="764">
        <f t="shared" si="919"/>
        <v>0</v>
      </c>
      <c r="EH389" s="764">
        <f t="shared" si="919"/>
        <v>0</v>
      </c>
      <c r="EI389" s="764">
        <f t="shared" si="919"/>
        <v>0</v>
      </c>
      <c r="EJ389" s="764">
        <f t="shared" si="919"/>
        <v>0</v>
      </c>
      <c r="EK389" s="764">
        <f t="shared" si="919"/>
        <v>0</v>
      </c>
      <c r="EL389" s="764">
        <f t="shared" si="919"/>
        <v>0</v>
      </c>
      <c r="EM389" s="764">
        <f t="shared" si="919"/>
        <v>0</v>
      </c>
      <c r="EN389" s="764">
        <f t="shared" si="919"/>
        <v>0</v>
      </c>
      <c r="EO389" s="764">
        <f t="shared" si="919"/>
        <v>0</v>
      </c>
      <c r="EP389" s="764">
        <f t="shared" si="920"/>
        <v>0</v>
      </c>
      <c r="EQ389" s="764">
        <f t="shared" si="920"/>
        <v>0</v>
      </c>
      <c r="ER389" s="764">
        <f t="shared" si="920"/>
        <v>0</v>
      </c>
      <c r="ES389" s="764">
        <f t="shared" si="920"/>
        <v>0</v>
      </c>
      <c r="ET389" s="764">
        <f t="shared" si="920"/>
        <v>0</v>
      </c>
      <c r="EU389" s="764">
        <f t="shared" si="920"/>
        <v>0</v>
      </c>
      <c r="EV389" s="764">
        <f t="shared" si="920"/>
        <v>0</v>
      </c>
      <c r="EW389" s="764">
        <f t="shared" si="920"/>
        <v>0</v>
      </c>
      <c r="EX389" s="764">
        <f t="shared" si="920"/>
        <v>0</v>
      </c>
      <c r="EY389" s="764">
        <f t="shared" si="920"/>
        <v>0</v>
      </c>
      <c r="EZ389" s="764">
        <f t="shared" si="921"/>
        <v>0</v>
      </c>
      <c r="FA389" s="764">
        <f t="shared" si="921"/>
        <v>0</v>
      </c>
      <c r="FB389" s="764">
        <f t="shared" si="921"/>
        <v>0</v>
      </c>
      <c r="FC389" s="764">
        <f t="shared" si="921"/>
        <v>0</v>
      </c>
      <c r="FD389" s="764">
        <f t="shared" si="921"/>
        <v>0</v>
      </c>
      <c r="FE389" s="764">
        <f t="shared" si="921"/>
        <v>0</v>
      </c>
      <c r="FF389" s="764">
        <f t="shared" si="921"/>
        <v>0</v>
      </c>
      <c r="FG389" s="764">
        <f t="shared" si="921"/>
        <v>0</v>
      </c>
      <c r="FH389" s="764">
        <f t="shared" si="921"/>
        <v>0</v>
      </c>
      <c r="FI389" s="764">
        <f t="shared" si="921"/>
        <v>0</v>
      </c>
      <c r="FJ389" s="764">
        <f t="shared" si="922"/>
        <v>0</v>
      </c>
      <c r="FK389" s="764">
        <f t="shared" si="922"/>
        <v>0</v>
      </c>
      <c r="FL389" s="764">
        <f t="shared" si="922"/>
        <v>0</v>
      </c>
      <c r="FM389" s="764">
        <f t="shared" si="922"/>
        <v>0</v>
      </c>
      <c r="FN389" s="764">
        <f t="shared" si="922"/>
        <v>0</v>
      </c>
      <c r="FO389" s="764">
        <f t="shared" si="922"/>
        <v>0</v>
      </c>
      <c r="FP389" s="764">
        <f t="shared" si="922"/>
        <v>0</v>
      </c>
      <c r="FQ389" s="764">
        <f t="shared" si="922"/>
        <v>0</v>
      </c>
      <c r="FR389" s="764">
        <f t="shared" si="922"/>
        <v>0</v>
      </c>
      <c r="FS389" s="764">
        <f t="shared" si="922"/>
        <v>0</v>
      </c>
      <c r="FT389" s="764">
        <f t="shared" si="923"/>
        <v>0</v>
      </c>
      <c r="FU389" s="764">
        <f t="shared" si="923"/>
        <v>0</v>
      </c>
      <c r="FV389" s="764">
        <f t="shared" si="923"/>
        <v>0</v>
      </c>
      <c r="FW389" s="764">
        <f t="shared" si="923"/>
        <v>0</v>
      </c>
      <c r="FX389" s="764">
        <f t="shared" si="923"/>
        <v>0</v>
      </c>
      <c r="FY389" s="764">
        <f t="shared" si="923"/>
        <v>0</v>
      </c>
      <c r="FZ389" s="764">
        <f t="shared" si="923"/>
        <v>0</v>
      </c>
      <c r="GA389" s="764">
        <f t="shared" si="923"/>
        <v>0</v>
      </c>
      <c r="GB389" s="764">
        <f t="shared" si="923"/>
        <v>0</v>
      </c>
      <c r="GC389" s="764">
        <f t="shared" si="923"/>
        <v>0</v>
      </c>
      <c r="GD389" s="764">
        <f t="shared" si="924"/>
        <v>0</v>
      </c>
      <c r="GE389" s="764">
        <f t="shared" si="924"/>
        <v>0</v>
      </c>
      <c r="GF389" s="764">
        <f t="shared" si="924"/>
        <v>0</v>
      </c>
      <c r="GG389" s="764">
        <f t="shared" si="924"/>
        <v>0</v>
      </c>
      <c r="GH389" s="764">
        <f t="shared" si="924"/>
        <v>0</v>
      </c>
      <c r="GI389" s="764">
        <f t="shared" si="924"/>
        <v>0</v>
      </c>
      <c r="GJ389" s="764">
        <f t="shared" si="924"/>
        <v>0</v>
      </c>
      <c r="GK389" s="764">
        <f t="shared" si="924"/>
        <v>0</v>
      </c>
      <c r="GL389" s="764">
        <f t="shared" si="924"/>
        <v>0</v>
      </c>
      <c r="GM389" s="764">
        <f t="shared" si="924"/>
        <v>0</v>
      </c>
      <c r="GN389" s="764">
        <f t="shared" si="925"/>
        <v>0</v>
      </c>
      <c r="GO389" s="764">
        <f t="shared" si="925"/>
        <v>0</v>
      </c>
      <c r="GP389" s="764">
        <f t="shared" si="925"/>
        <v>0</v>
      </c>
      <c r="GQ389" s="764">
        <f t="shared" si="925"/>
        <v>0</v>
      </c>
      <c r="GR389" s="764">
        <f t="shared" si="925"/>
        <v>0</v>
      </c>
      <c r="GS389" s="764">
        <f t="shared" si="925"/>
        <v>0</v>
      </c>
      <c r="GT389" s="764">
        <f t="shared" si="925"/>
        <v>0</v>
      </c>
      <c r="GU389" s="764">
        <f t="shared" si="925"/>
        <v>0</v>
      </c>
      <c r="GV389" s="764">
        <f t="shared" si="925"/>
        <v>0</v>
      </c>
      <c r="GW389" s="764">
        <f t="shared" si="925"/>
        <v>0</v>
      </c>
      <c r="GX389" s="764">
        <f t="shared" si="926"/>
        <v>0</v>
      </c>
      <c r="GY389" s="764">
        <f t="shared" si="926"/>
        <v>0</v>
      </c>
      <c r="GZ389" s="764">
        <f t="shared" si="926"/>
        <v>0</v>
      </c>
      <c r="HA389" s="764">
        <f t="shared" si="926"/>
        <v>0</v>
      </c>
      <c r="HB389" s="764">
        <f t="shared" si="926"/>
        <v>0</v>
      </c>
      <c r="HC389" s="764">
        <f t="shared" si="926"/>
        <v>0</v>
      </c>
      <c r="HD389" s="764">
        <f t="shared" si="926"/>
        <v>0</v>
      </c>
      <c r="HE389" s="764">
        <f t="shared" si="926"/>
        <v>0</v>
      </c>
      <c r="HF389" s="764">
        <f t="shared" si="926"/>
        <v>0</v>
      </c>
      <c r="HG389" s="764">
        <f t="shared" si="926"/>
        <v>0</v>
      </c>
      <c r="HH389" s="764">
        <f t="shared" si="927"/>
        <v>0</v>
      </c>
      <c r="HI389" s="764">
        <f t="shared" si="927"/>
        <v>0</v>
      </c>
      <c r="HJ389" s="764">
        <f t="shared" si="927"/>
        <v>0</v>
      </c>
      <c r="HK389" s="764">
        <f t="shared" si="927"/>
        <v>0</v>
      </c>
      <c r="HL389" s="764">
        <f t="shared" si="927"/>
        <v>0</v>
      </c>
      <c r="HM389" s="764">
        <f t="shared" si="927"/>
        <v>0</v>
      </c>
      <c r="HN389" s="764">
        <f t="shared" si="927"/>
        <v>0</v>
      </c>
      <c r="HO389" s="764">
        <f t="shared" si="927"/>
        <v>0</v>
      </c>
      <c r="HP389" s="764">
        <f t="shared" si="927"/>
        <v>0</v>
      </c>
      <c r="HQ389" s="764">
        <f t="shared" si="927"/>
        <v>0</v>
      </c>
      <c r="HR389" s="764">
        <f t="shared" si="928"/>
        <v>0</v>
      </c>
      <c r="HS389" s="764">
        <f t="shared" si="928"/>
        <v>0</v>
      </c>
      <c r="HT389" s="764">
        <f t="shared" si="928"/>
        <v>0</v>
      </c>
      <c r="HU389" s="764">
        <f t="shared" si="928"/>
        <v>0</v>
      </c>
      <c r="HV389" s="764">
        <f t="shared" si="928"/>
        <v>0</v>
      </c>
      <c r="HW389" s="764">
        <f t="shared" si="928"/>
        <v>0</v>
      </c>
      <c r="HX389" s="764">
        <f t="shared" si="928"/>
        <v>0</v>
      </c>
      <c r="HY389" s="764">
        <f t="shared" si="928"/>
        <v>0</v>
      </c>
      <c r="HZ389" s="764">
        <f t="shared" si="928"/>
        <v>0</v>
      </c>
      <c r="IA389" s="764">
        <f t="shared" si="928"/>
        <v>0</v>
      </c>
      <c r="IB389" s="764">
        <f t="shared" si="929"/>
        <v>0</v>
      </c>
      <c r="IC389" s="764">
        <f t="shared" si="929"/>
        <v>0</v>
      </c>
      <c r="ID389" s="764">
        <f t="shared" si="929"/>
        <v>0</v>
      </c>
      <c r="IE389" s="764">
        <f t="shared" si="929"/>
        <v>0</v>
      </c>
      <c r="IF389" s="764">
        <f t="shared" si="929"/>
        <v>0</v>
      </c>
      <c r="IG389" s="764">
        <f t="shared" si="929"/>
        <v>0</v>
      </c>
      <c r="IH389" s="764">
        <f t="shared" si="929"/>
        <v>0</v>
      </c>
      <c r="II389" s="764">
        <f t="shared" si="929"/>
        <v>0</v>
      </c>
      <c r="IJ389" s="764">
        <f t="shared" si="929"/>
        <v>0</v>
      </c>
      <c r="IK389" s="764">
        <f t="shared" si="929"/>
        <v>0</v>
      </c>
      <c r="IL389" s="764">
        <f t="shared" si="930"/>
        <v>0</v>
      </c>
      <c r="IM389" s="764">
        <f t="shared" si="930"/>
        <v>0</v>
      </c>
      <c r="IN389" s="764">
        <f t="shared" si="930"/>
        <v>0</v>
      </c>
      <c r="IO389" s="764">
        <f t="shared" si="930"/>
        <v>0</v>
      </c>
      <c r="IP389" s="764">
        <f t="shared" si="930"/>
        <v>0</v>
      </c>
      <c r="IQ389" s="764">
        <f t="shared" si="930"/>
        <v>0</v>
      </c>
      <c r="IR389" s="764">
        <f t="shared" si="930"/>
        <v>0</v>
      </c>
      <c r="IS389" s="764">
        <f t="shared" si="930"/>
        <v>0</v>
      </c>
      <c r="IT389" s="764">
        <f t="shared" si="930"/>
        <v>0</v>
      </c>
      <c r="IU389" s="764">
        <f t="shared" si="930"/>
        <v>0</v>
      </c>
      <c r="IV389" s="764">
        <f t="shared" si="930"/>
        <v>0</v>
      </c>
      <c r="IW389" s="764">
        <f t="shared" si="930"/>
        <v>0</v>
      </c>
      <c r="IX389" s="764">
        <f t="shared" si="930"/>
        <v>0</v>
      </c>
      <c r="IY389" s="764">
        <f t="shared" si="930"/>
        <v>0</v>
      </c>
      <c r="IZ389" s="764">
        <f t="shared" si="930"/>
        <v>0</v>
      </c>
      <c r="JA389" s="764">
        <f t="shared" si="930"/>
        <v>0</v>
      </c>
      <c r="JB389" s="764">
        <f t="shared" si="930"/>
        <v>0</v>
      </c>
      <c r="JC389" s="764">
        <f t="shared" si="930"/>
        <v>0</v>
      </c>
      <c r="JD389" s="764">
        <f t="shared" si="910"/>
        <v>0</v>
      </c>
      <c r="JE389" s="764">
        <f t="shared" si="910"/>
        <v>0</v>
      </c>
      <c r="JF389" s="764">
        <f t="shared" si="910"/>
        <v>0</v>
      </c>
      <c r="JG389" s="764">
        <f t="shared" si="910"/>
        <v>0</v>
      </c>
      <c r="JH389" s="764">
        <f t="shared" si="910"/>
        <v>0</v>
      </c>
      <c r="JI389" s="764">
        <f t="shared" si="910"/>
        <v>0</v>
      </c>
      <c r="JJ389" s="764">
        <f t="shared" si="910"/>
        <v>0</v>
      </c>
      <c r="JK389" s="764">
        <f t="shared" si="910"/>
        <v>0</v>
      </c>
      <c r="JL389" s="764">
        <f t="shared" si="930"/>
        <v>0</v>
      </c>
      <c r="JM389" s="764">
        <f t="shared" si="930"/>
        <v>0</v>
      </c>
      <c r="JN389" s="764">
        <f t="shared" si="930"/>
        <v>0</v>
      </c>
      <c r="JO389" s="764">
        <f t="shared" si="930"/>
        <v>0</v>
      </c>
      <c r="JP389" s="764">
        <f t="shared" si="930"/>
        <v>0</v>
      </c>
      <c r="JQ389" s="764">
        <f t="shared" ref="JQ389:JR452" si="933">IF($D389=JQ$5,$J389,0)</f>
        <v>0</v>
      </c>
      <c r="JR389" s="764">
        <f t="shared" si="933"/>
        <v>0</v>
      </c>
      <c r="JS389" s="764">
        <f t="shared" si="930"/>
        <v>0</v>
      </c>
      <c r="JT389" s="765">
        <f t="shared" ref="JT389:JT452" si="934">SUM(K389:JS389)</f>
        <v>0</v>
      </c>
      <c r="JU389" s="229">
        <f t="shared" ref="JU389:JU452" si="935">+JT389-J389</f>
        <v>0</v>
      </c>
    </row>
    <row r="390" spans="1:281" ht="12.75" customHeight="1">
      <c r="A390" s="57"/>
      <c r="B390" s="52"/>
      <c r="C390" s="52"/>
      <c r="D390" s="62"/>
      <c r="E390" s="743" t="str">
        <f t="shared" si="932"/>
        <v xml:space="preserve"> </v>
      </c>
      <c r="F390" s="56"/>
      <c r="G390" s="228"/>
      <c r="H390" s="744">
        <f>SUMIF(Ajuste!$C$8:$C$483,$B$6:$B$499,Ajuste!$E$8:$E$483)</f>
        <v>0</v>
      </c>
      <c r="I390" s="744">
        <f>SUMIF(Ajuste!$C$8:$C$483,$B$6:$B$499,Ajuste!$F$8:$F$483)</f>
        <v>0</v>
      </c>
      <c r="J390" s="229">
        <f t="shared" ref="J390:J453" si="936">ROUND((H390+I390+G390),2)</f>
        <v>0</v>
      </c>
      <c r="K390" s="764">
        <f t="shared" si="911"/>
        <v>0</v>
      </c>
      <c r="L390" s="764">
        <f t="shared" si="931"/>
        <v>0</v>
      </c>
      <c r="M390" s="764">
        <f t="shared" si="931"/>
        <v>0</v>
      </c>
      <c r="N390" s="764">
        <f t="shared" si="931"/>
        <v>0</v>
      </c>
      <c r="O390" s="764">
        <f t="shared" si="931"/>
        <v>0</v>
      </c>
      <c r="P390" s="764">
        <f t="shared" si="931"/>
        <v>0</v>
      </c>
      <c r="Q390" s="764">
        <f t="shared" si="931"/>
        <v>0</v>
      </c>
      <c r="R390" s="764">
        <f t="shared" si="931"/>
        <v>0</v>
      </c>
      <c r="S390" s="764">
        <f t="shared" si="931"/>
        <v>0</v>
      </c>
      <c r="T390" s="764">
        <f t="shared" si="931"/>
        <v>0</v>
      </c>
      <c r="U390" s="764">
        <f t="shared" si="931"/>
        <v>0</v>
      </c>
      <c r="V390" s="764">
        <f t="shared" si="931"/>
        <v>0</v>
      </c>
      <c r="W390" s="764">
        <f t="shared" si="931"/>
        <v>0</v>
      </c>
      <c r="X390" s="764">
        <f t="shared" si="931"/>
        <v>0</v>
      </c>
      <c r="Y390" s="764">
        <f t="shared" si="931"/>
        <v>0</v>
      </c>
      <c r="Z390" s="764">
        <f t="shared" si="931"/>
        <v>0</v>
      </c>
      <c r="AA390" s="764">
        <f t="shared" si="931"/>
        <v>0</v>
      </c>
      <c r="AB390" s="764">
        <f t="shared" si="931"/>
        <v>0</v>
      </c>
      <c r="AC390" s="764">
        <f t="shared" si="931"/>
        <v>0</v>
      </c>
      <c r="AD390" s="764">
        <f t="shared" si="931"/>
        <v>0</v>
      </c>
      <c r="AE390" s="764">
        <f t="shared" si="931"/>
        <v>0</v>
      </c>
      <c r="AF390" s="764">
        <f t="shared" si="931"/>
        <v>0</v>
      </c>
      <c r="AG390" s="764">
        <f t="shared" si="931"/>
        <v>0</v>
      </c>
      <c r="AH390" s="764">
        <f t="shared" si="931"/>
        <v>0</v>
      </c>
      <c r="AI390" s="764">
        <f t="shared" si="931"/>
        <v>0</v>
      </c>
      <c r="AJ390" s="764">
        <f t="shared" si="931"/>
        <v>0</v>
      </c>
      <c r="AK390" s="764">
        <f t="shared" si="931"/>
        <v>0</v>
      </c>
      <c r="AL390" s="764">
        <f t="shared" si="931"/>
        <v>0</v>
      </c>
      <c r="AM390" s="764">
        <f t="shared" si="931"/>
        <v>0</v>
      </c>
      <c r="AN390" s="764">
        <f t="shared" si="931"/>
        <v>0</v>
      </c>
      <c r="AO390" s="764">
        <f t="shared" si="931"/>
        <v>0</v>
      </c>
      <c r="AP390" s="764">
        <f t="shared" si="931"/>
        <v>0</v>
      </c>
      <c r="AQ390" s="764">
        <f t="shared" si="931"/>
        <v>0</v>
      </c>
      <c r="AR390" s="764">
        <f t="shared" si="931"/>
        <v>0</v>
      </c>
      <c r="AS390" s="764">
        <f t="shared" si="931"/>
        <v>0</v>
      </c>
      <c r="AT390" s="764">
        <f t="shared" si="931"/>
        <v>0</v>
      </c>
      <c r="AU390" s="764">
        <f t="shared" si="931"/>
        <v>0</v>
      </c>
      <c r="AV390" s="764">
        <f t="shared" si="931"/>
        <v>0</v>
      </c>
      <c r="AW390" s="764">
        <f t="shared" si="931"/>
        <v>0</v>
      </c>
      <c r="AX390" s="764">
        <f t="shared" si="931"/>
        <v>0</v>
      </c>
      <c r="AY390" s="764">
        <f t="shared" si="931"/>
        <v>0</v>
      </c>
      <c r="AZ390" s="764">
        <f t="shared" si="931"/>
        <v>0</v>
      </c>
      <c r="BA390" s="764">
        <f t="shared" si="931"/>
        <v>0</v>
      </c>
      <c r="BB390" s="764">
        <f t="shared" si="931"/>
        <v>0</v>
      </c>
      <c r="BC390" s="764">
        <f t="shared" si="931"/>
        <v>0</v>
      </c>
      <c r="BD390" s="764">
        <f t="shared" si="931"/>
        <v>0</v>
      </c>
      <c r="BE390" s="764">
        <f t="shared" si="931"/>
        <v>0</v>
      </c>
      <c r="BF390" s="764">
        <f t="shared" si="911"/>
        <v>0</v>
      </c>
      <c r="BG390" s="764">
        <f t="shared" si="911"/>
        <v>0</v>
      </c>
      <c r="BH390" s="764">
        <f t="shared" si="911"/>
        <v>0</v>
      </c>
      <c r="BI390" s="764">
        <f t="shared" si="911"/>
        <v>0</v>
      </c>
      <c r="BJ390" s="764">
        <f t="shared" si="911"/>
        <v>0</v>
      </c>
      <c r="BK390" s="764">
        <f t="shared" si="911"/>
        <v>0</v>
      </c>
      <c r="BL390" s="764">
        <f t="shared" si="911"/>
        <v>0</v>
      </c>
      <c r="BM390" s="764">
        <f t="shared" si="911"/>
        <v>0</v>
      </c>
      <c r="BN390" s="764">
        <f t="shared" si="912"/>
        <v>0</v>
      </c>
      <c r="BO390" s="764">
        <f t="shared" si="912"/>
        <v>0</v>
      </c>
      <c r="BP390" s="764">
        <f t="shared" si="912"/>
        <v>0</v>
      </c>
      <c r="BQ390" s="764">
        <f t="shared" si="912"/>
        <v>0</v>
      </c>
      <c r="BR390" s="764">
        <f t="shared" si="912"/>
        <v>0</v>
      </c>
      <c r="BS390" s="764">
        <f t="shared" si="912"/>
        <v>0</v>
      </c>
      <c r="BT390" s="764">
        <f t="shared" si="912"/>
        <v>0</v>
      </c>
      <c r="BU390" s="764">
        <f t="shared" si="912"/>
        <v>0</v>
      </c>
      <c r="BV390" s="764">
        <f t="shared" si="912"/>
        <v>0</v>
      </c>
      <c r="BW390" s="764">
        <f t="shared" si="912"/>
        <v>0</v>
      </c>
      <c r="BX390" s="764">
        <f t="shared" si="913"/>
        <v>0</v>
      </c>
      <c r="BY390" s="764">
        <f t="shared" si="913"/>
        <v>0</v>
      </c>
      <c r="BZ390" s="764">
        <f t="shared" si="913"/>
        <v>0</v>
      </c>
      <c r="CA390" s="764">
        <f t="shared" si="913"/>
        <v>0</v>
      </c>
      <c r="CB390" s="764">
        <f t="shared" si="913"/>
        <v>0</v>
      </c>
      <c r="CC390" s="764">
        <f t="shared" si="913"/>
        <v>0</v>
      </c>
      <c r="CD390" s="764">
        <f t="shared" si="913"/>
        <v>0</v>
      </c>
      <c r="CE390" s="764">
        <f t="shared" si="913"/>
        <v>0</v>
      </c>
      <c r="CF390" s="764">
        <f t="shared" si="913"/>
        <v>0</v>
      </c>
      <c r="CG390" s="764">
        <f t="shared" si="913"/>
        <v>0</v>
      </c>
      <c r="CH390" s="764">
        <f t="shared" si="914"/>
        <v>0</v>
      </c>
      <c r="CI390" s="764">
        <f t="shared" si="914"/>
        <v>0</v>
      </c>
      <c r="CJ390" s="764">
        <f t="shared" si="914"/>
        <v>0</v>
      </c>
      <c r="CK390" s="764">
        <f t="shared" si="914"/>
        <v>0</v>
      </c>
      <c r="CL390" s="764">
        <f t="shared" si="914"/>
        <v>0</v>
      </c>
      <c r="CM390" s="764">
        <f t="shared" si="914"/>
        <v>0</v>
      </c>
      <c r="CN390" s="764">
        <f t="shared" si="914"/>
        <v>0</v>
      </c>
      <c r="CO390" s="764">
        <f t="shared" si="914"/>
        <v>0</v>
      </c>
      <c r="CP390" s="764">
        <f t="shared" si="914"/>
        <v>0</v>
      </c>
      <c r="CQ390" s="764">
        <f t="shared" si="914"/>
        <v>0</v>
      </c>
      <c r="CR390" s="764">
        <f t="shared" si="915"/>
        <v>0</v>
      </c>
      <c r="CS390" s="764">
        <f t="shared" si="915"/>
        <v>0</v>
      </c>
      <c r="CT390" s="764">
        <f t="shared" si="915"/>
        <v>0</v>
      </c>
      <c r="CU390" s="764">
        <f t="shared" si="915"/>
        <v>0</v>
      </c>
      <c r="CV390" s="764">
        <f t="shared" si="915"/>
        <v>0</v>
      </c>
      <c r="CW390" s="764">
        <f t="shared" si="915"/>
        <v>0</v>
      </c>
      <c r="CX390" s="764">
        <f t="shared" si="915"/>
        <v>0</v>
      </c>
      <c r="CY390" s="764">
        <f t="shared" si="915"/>
        <v>0</v>
      </c>
      <c r="CZ390" s="764">
        <f t="shared" si="915"/>
        <v>0</v>
      </c>
      <c r="DA390" s="764">
        <f t="shared" si="915"/>
        <v>0</v>
      </c>
      <c r="DB390" s="764">
        <f t="shared" si="916"/>
        <v>0</v>
      </c>
      <c r="DC390" s="764">
        <f t="shared" si="916"/>
        <v>0</v>
      </c>
      <c r="DD390" s="764">
        <f t="shared" si="916"/>
        <v>0</v>
      </c>
      <c r="DE390" s="764">
        <f t="shared" si="916"/>
        <v>0</v>
      </c>
      <c r="DF390" s="764">
        <f t="shared" si="916"/>
        <v>0</v>
      </c>
      <c r="DG390" s="764">
        <f t="shared" si="916"/>
        <v>0</v>
      </c>
      <c r="DH390" s="764">
        <f t="shared" si="916"/>
        <v>0</v>
      </c>
      <c r="DI390" s="764">
        <f t="shared" si="916"/>
        <v>0</v>
      </c>
      <c r="DJ390" s="764">
        <f t="shared" si="916"/>
        <v>0</v>
      </c>
      <c r="DK390" s="764">
        <f t="shared" si="916"/>
        <v>0</v>
      </c>
      <c r="DL390" s="764">
        <f t="shared" si="917"/>
        <v>0</v>
      </c>
      <c r="DM390" s="764">
        <f t="shared" si="917"/>
        <v>0</v>
      </c>
      <c r="DN390" s="764">
        <f t="shared" si="917"/>
        <v>0</v>
      </c>
      <c r="DO390" s="764">
        <f t="shared" si="917"/>
        <v>0</v>
      </c>
      <c r="DP390" s="764">
        <f t="shared" si="917"/>
        <v>0</v>
      </c>
      <c r="DQ390" s="764">
        <f t="shared" si="917"/>
        <v>0</v>
      </c>
      <c r="DR390" s="764">
        <f t="shared" si="917"/>
        <v>0</v>
      </c>
      <c r="DS390" s="764">
        <f t="shared" si="917"/>
        <v>0</v>
      </c>
      <c r="DT390" s="764">
        <f t="shared" si="917"/>
        <v>0</v>
      </c>
      <c r="DU390" s="764">
        <f t="shared" si="917"/>
        <v>0</v>
      </c>
      <c r="DV390" s="764">
        <f t="shared" si="918"/>
        <v>0</v>
      </c>
      <c r="DW390" s="764">
        <f t="shared" si="918"/>
        <v>0</v>
      </c>
      <c r="DX390" s="764">
        <f t="shared" si="918"/>
        <v>0</v>
      </c>
      <c r="DY390" s="764">
        <f t="shared" si="918"/>
        <v>0</v>
      </c>
      <c r="DZ390" s="764">
        <f t="shared" si="918"/>
        <v>0</v>
      </c>
      <c r="EA390" s="764">
        <f t="shared" si="918"/>
        <v>0</v>
      </c>
      <c r="EB390" s="764">
        <f t="shared" si="918"/>
        <v>0</v>
      </c>
      <c r="EC390" s="764">
        <f t="shared" si="918"/>
        <v>0</v>
      </c>
      <c r="ED390" s="764">
        <f t="shared" si="918"/>
        <v>0</v>
      </c>
      <c r="EE390" s="764">
        <f t="shared" si="918"/>
        <v>0</v>
      </c>
      <c r="EF390" s="764">
        <f t="shared" si="919"/>
        <v>0</v>
      </c>
      <c r="EG390" s="764">
        <f t="shared" si="919"/>
        <v>0</v>
      </c>
      <c r="EH390" s="764">
        <f t="shared" si="919"/>
        <v>0</v>
      </c>
      <c r="EI390" s="764">
        <f t="shared" si="919"/>
        <v>0</v>
      </c>
      <c r="EJ390" s="764">
        <f t="shared" si="919"/>
        <v>0</v>
      </c>
      <c r="EK390" s="764">
        <f t="shared" si="919"/>
        <v>0</v>
      </c>
      <c r="EL390" s="764">
        <f t="shared" si="919"/>
        <v>0</v>
      </c>
      <c r="EM390" s="764">
        <f t="shared" si="919"/>
        <v>0</v>
      </c>
      <c r="EN390" s="764">
        <f t="shared" si="919"/>
        <v>0</v>
      </c>
      <c r="EO390" s="764">
        <f t="shared" si="919"/>
        <v>0</v>
      </c>
      <c r="EP390" s="764">
        <f t="shared" si="920"/>
        <v>0</v>
      </c>
      <c r="EQ390" s="764">
        <f t="shared" si="920"/>
        <v>0</v>
      </c>
      <c r="ER390" s="764">
        <f t="shared" si="920"/>
        <v>0</v>
      </c>
      <c r="ES390" s="764">
        <f t="shared" si="920"/>
        <v>0</v>
      </c>
      <c r="ET390" s="764">
        <f t="shared" si="920"/>
        <v>0</v>
      </c>
      <c r="EU390" s="764">
        <f t="shared" si="920"/>
        <v>0</v>
      </c>
      <c r="EV390" s="764">
        <f t="shared" si="920"/>
        <v>0</v>
      </c>
      <c r="EW390" s="764">
        <f t="shared" si="920"/>
        <v>0</v>
      </c>
      <c r="EX390" s="764">
        <f t="shared" si="920"/>
        <v>0</v>
      </c>
      <c r="EY390" s="764">
        <f t="shared" si="920"/>
        <v>0</v>
      </c>
      <c r="EZ390" s="764">
        <f t="shared" si="921"/>
        <v>0</v>
      </c>
      <c r="FA390" s="764">
        <f t="shared" si="921"/>
        <v>0</v>
      </c>
      <c r="FB390" s="764">
        <f t="shared" si="921"/>
        <v>0</v>
      </c>
      <c r="FC390" s="764">
        <f t="shared" si="921"/>
        <v>0</v>
      </c>
      <c r="FD390" s="764">
        <f t="shared" si="921"/>
        <v>0</v>
      </c>
      <c r="FE390" s="764">
        <f t="shared" si="921"/>
        <v>0</v>
      </c>
      <c r="FF390" s="764">
        <f t="shared" si="921"/>
        <v>0</v>
      </c>
      <c r="FG390" s="764">
        <f t="shared" si="921"/>
        <v>0</v>
      </c>
      <c r="FH390" s="764">
        <f t="shared" si="921"/>
        <v>0</v>
      </c>
      <c r="FI390" s="764">
        <f t="shared" si="921"/>
        <v>0</v>
      </c>
      <c r="FJ390" s="764">
        <f t="shared" si="922"/>
        <v>0</v>
      </c>
      <c r="FK390" s="764">
        <f t="shared" si="922"/>
        <v>0</v>
      </c>
      <c r="FL390" s="764">
        <f t="shared" si="922"/>
        <v>0</v>
      </c>
      <c r="FM390" s="764">
        <f t="shared" si="922"/>
        <v>0</v>
      </c>
      <c r="FN390" s="764">
        <f t="shared" si="922"/>
        <v>0</v>
      </c>
      <c r="FO390" s="764">
        <f t="shared" si="922"/>
        <v>0</v>
      </c>
      <c r="FP390" s="764">
        <f t="shared" si="922"/>
        <v>0</v>
      </c>
      <c r="FQ390" s="764">
        <f t="shared" si="922"/>
        <v>0</v>
      </c>
      <c r="FR390" s="764">
        <f t="shared" si="922"/>
        <v>0</v>
      </c>
      <c r="FS390" s="764">
        <f t="shared" si="922"/>
        <v>0</v>
      </c>
      <c r="FT390" s="764">
        <f t="shared" si="923"/>
        <v>0</v>
      </c>
      <c r="FU390" s="764">
        <f t="shared" si="923"/>
        <v>0</v>
      </c>
      <c r="FV390" s="764">
        <f t="shared" si="923"/>
        <v>0</v>
      </c>
      <c r="FW390" s="764">
        <f t="shared" si="923"/>
        <v>0</v>
      </c>
      <c r="FX390" s="764">
        <f t="shared" si="923"/>
        <v>0</v>
      </c>
      <c r="FY390" s="764">
        <f t="shared" si="923"/>
        <v>0</v>
      </c>
      <c r="FZ390" s="764">
        <f t="shared" si="923"/>
        <v>0</v>
      </c>
      <c r="GA390" s="764">
        <f t="shared" si="923"/>
        <v>0</v>
      </c>
      <c r="GB390" s="764">
        <f t="shared" si="923"/>
        <v>0</v>
      </c>
      <c r="GC390" s="764">
        <f t="shared" si="923"/>
        <v>0</v>
      </c>
      <c r="GD390" s="764">
        <f t="shared" si="924"/>
        <v>0</v>
      </c>
      <c r="GE390" s="764">
        <f t="shared" si="924"/>
        <v>0</v>
      </c>
      <c r="GF390" s="764">
        <f t="shared" si="924"/>
        <v>0</v>
      </c>
      <c r="GG390" s="764">
        <f t="shared" si="924"/>
        <v>0</v>
      </c>
      <c r="GH390" s="764">
        <f t="shared" si="924"/>
        <v>0</v>
      </c>
      <c r="GI390" s="764">
        <f t="shared" si="924"/>
        <v>0</v>
      </c>
      <c r="GJ390" s="764">
        <f t="shared" si="924"/>
        <v>0</v>
      </c>
      <c r="GK390" s="764">
        <f t="shared" si="924"/>
        <v>0</v>
      </c>
      <c r="GL390" s="764">
        <f t="shared" si="924"/>
        <v>0</v>
      </c>
      <c r="GM390" s="764">
        <f t="shared" si="924"/>
        <v>0</v>
      </c>
      <c r="GN390" s="764">
        <f t="shared" si="925"/>
        <v>0</v>
      </c>
      <c r="GO390" s="764">
        <f t="shared" si="925"/>
        <v>0</v>
      </c>
      <c r="GP390" s="764">
        <f t="shared" si="925"/>
        <v>0</v>
      </c>
      <c r="GQ390" s="764">
        <f t="shared" si="925"/>
        <v>0</v>
      </c>
      <c r="GR390" s="764">
        <f t="shared" si="925"/>
        <v>0</v>
      </c>
      <c r="GS390" s="764">
        <f t="shared" si="925"/>
        <v>0</v>
      </c>
      <c r="GT390" s="764">
        <f t="shared" si="925"/>
        <v>0</v>
      </c>
      <c r="GU390" s="764">
        <f t="shared" si="925"/>
        <v>0</v>
      </c>
      <c r="GV390" s="764">
        <f t="shared" si="925"/>
        <v>0</v>
      </c>
      <c r="GW390" s="764">
        <f t="shared" si="925"/>
        <v>0</v>
      </c>
      <c r="GX390" s="764">
        <f t="shared" si="926"/>
        <v>0</v>
      </c>
      <c r="GY390" s="764">
        <f t="shared" si="926"/>
        <v>0</v>
      </c>
      <c r="GZ390" s="764">
        <f t="shared" si="926"/>
        <v>0</v>
      </c>
      <c r="HA390" s="764">
        <f t="shared" si="926"/>
        <v>0</v>
      </c>
      <c r="HB390" s="764">
        <f t="shared" si="926"/>
        <v>0</v>
      </c>
      <c r="HC390" s="764">
        <f t="shared" si="926"/>
        <v>0</v>
      </c>
      <c r="HD390" s="764">
        <f t="shared" si="926"/>
        <v>0</v>
      </c>
      <c r="HE390" s="764">
        <f t="shared" si="926"/>
        <v>0</v>
      </c>
      <c r="HF390" s="764">
        <f t="shared" si="926"/>
        <v>0</v>
      </c>
      <c r="HG390" s="764">
        <f t="shared" si="926"/>
        <v>0</v>
      </c>
      <c r="HH390" s="764">
        <f t="shared" si="927"/>
        <v>0</v>
      </c>
      <c r="HI390" s="764">
        <f t="shared" si="927"/>
        <v>0</v>
      </c>
      <c r="HJ390" s="764">
        <f t="shared" si="927"/>
        <v>0</v>
      </c>
      <c r="HK390" s="764">
        <f t="shared" si="927"/>
        <v>0</v>
      </c>
      <c r="HL390" s="764">
        <f t="shared" si="927"/>
        <v>0</v>
      </c>
      <c r="HM390" s="764">
        <f t="shared" si="927"/>
        <v>0</v>
      </c>
      <c r="HN390" s="764">
        <f t="shared" si="927"/>
        <v>0</v>
      </c>
      <c r="HO390" s="764">
        <f t="shared" si="927"/>
        <v>0</v>
      </c>
      <c r="HP390" s="764">
        <f t="shared" si="927"/>
        <v>0</v>
      </c>
      <c r="HQ390" s="764">
        <f t="shared" si="927"/>
        <v>0</v>
      </c>
      <c r="HR390" s="764">
        <f t="shared" si="928"/>
        <v>0</v>
      </c>
      <c r="HS390" s="764">
        <f t="shared" si="928"/>
        <v>0</v>
      </c>
      <c r="HT390" s="764">
        <f t="shared" si="928"/>
        <v>0</v>
      </c>
      <c r="HU390" s="764">
        <f t="shared" si="928"/>
        <v>0</v>
      </c>
      <c r="HV390" s="764">
        <f t="shared" si="928"/>
        <v>0</v>
      </c>
      <c r="HW390" s="764">
        <f t="shared" si="928"/>
        <v>0</v>
      </c>
      <c r="HX390" s="764">
        <f t="shared" si="928"/>
        <v>0</v>
      </c>
      <c r="HY390" s="764">
        <f t="shared" si="928"/>
        <v>0</v>
      </c>
      <c r="HZ390" s="764">
        <f t="shared" si="928"/>
        <v>0</v>
      </c>
      <c r="IA390" s="764">
        <f t="shared" si="928"/>
        <v>0</v>
      </c>
      <c r="IB390" s="764">
        <f t="shared" si="929"/>
        <v>0</v>
      </c>
      <c r="IC390" s="764">
        <f t="shared" si="929"/>
        <v>0</v>
      </c>
      <c r="ID390" s="764">
        <f t="shared" si="929"/>
        <v>0</v>
      </c>
      <c r="IE390" s="764">
        <f t="shared" si="929"/>
        <v>0</v>
      </c>
      <c r="IF390" s="764">
        <f t="shared" si="929"/>
        <v>0</v>
      </c>
      <c r="IG390" s="764">
        <f t="shared" si="929"/>
        <v>0</v>
      </c>
      <c r="IH390" s="764">
        <f t="shared" si="929"/>
        <v>0</v>
      </c>
      <c r="II390" s="764">
        <f t="shared" si="929"/>
        <v>0</v>
      </c>
      <c r="IJ390" s="764">
        <f t="shared" si="929"/>
        <v>0</v>
      </c>
      <c r="IK390" s="764">
        <f t="shared" si="929"/>
        <v>0</v>
      </c>
      <c r="IL390" s="764">
        <f t="shared" si="930"/>
        <v>0</v>
      </c>
      <c r="IM390" s="764">
        <f t="shared" si="930"/>
        <v>0</v>
      </c>
      <c r="IN390" s="764">
        <f t="shared" si="930"/>
        <v>0</v>
      </c>
      <c r="IO390" s="764">
        <f t="shared" si="930"/>
        <v>0</v>
      </c>
      <c r="IP390" s="764">
        <f t="shared" si="930"/>
        <v>0</v>
      </c>
      <c r="IQ390" s="764">
        <f t="shared" si="930"/>
        <v>0</v>
      </c>
      <c r="IR390" s="764">
        <f t="shared" si="930"/>
        <v>0</v>
      </c>
      <c r="IS390" s="764">
        <f t="shared" si="930"/>
        <v>0</v>
      </c>
      <c r="IT390" s="764">
        <f t="shared" si="930"/>
        <v>0</v>
      </c>
      <c r="IU390" s="764">
        <f t="shared" si="930"/>
        <v>0</v>
      </c>
      <c r="IV390" s="764">
        <f t="shared" si="930"/>
        <v>0</v>
      </c>
      <c r="IW390" s="764">
        <f t="shared" si="930"/>
        <v>0</v>
      </c>
      <c r="IX390" s="764">
        <f t="shared" si="930"/>
        <v>0</v>
      </c>
      <c r="IY390" s="764">
        <f t="shared" si="930"/>
        <v>0</v>
      </c>
      <c r="IZ390" s="764">
        <f t="shared" si="930"/>
        <v>0</v>
      </c>
      <c r="JA390" s="764">
        <f t="shared" si="930"/>
        <v>0</v>
      </c>
      <c r="JB390" s="764">
        <f t="shared" si="930"/>
        <v>0</v>
      </c>
      <c r="JC390" s="764">
        <f t="shared" si="930"/>
        <v>0</v>
      </c>
      <c r="JD390" s="764">
        <f t="shared" si="910"/>
        <v>0</v>
      </c>
      <c r="JE390" s="764">
        <f t="shared" si="910"/>
        <v>0</v>
      </c>
      <c r="JF390" s="764">
        <f t="shared" si="910"/>
        <v>0</v>
      </c>
      <c r="JG390" s="764">
        <f t="shared" si="910"/>
        <v>0</v>
      </c>
      <c r="JH390" s="764">
        <f t="shared" si="910"/>
        <v>0</v>
      </c>
      <c r="JI390" s="764">
        <f t="shared" si="910"/>
        <v>0</v>
      </c>
      <c r="JJ390" s="764">
        <f t="shared" si="910"/>
        <v>0</v>
      </c>
      <c r="JK390" s="764">
        <f t="shared" si="910"/>
        <v>0</v>
      </c>
      <c r="JL390" s="764">
        <f t="shared" si="930"/>
        <v>0</v>
      </c>
      <c r="JM390" s="764">
        <f t="shared" si="930"/>
        <v>0</v>
      </c>
      <c r="JN390" s="764">
        <f t="shared" si="930"/>
        <v>0</v>
      </c>
      <c r="JO390" s="764">
        <f t="shared" si="930"/>
        <v>0</v>
      </c>
      <c r="JP390" s="764">
        <f t="shared" si="930"/>
        <v>0</v>
      </c>
      <c r="JQ390" s="764">
        <f t="shared" si="933"/>
        <v>0</v>
      </c>
      <c r="JR390" s="764">
        <f t="shared" si="933"/>
        <v>0</v>
      </c>
      <c r="JS390" s="764">
        <f t="shared" si="930"/>
        <v>0</v>
      </c>
      <c r="JT390" s="765">
        <f t="shared" si="934"/>
        <v>0</v>
      </c>
      <c r="JU390" s="229">
        <f t="shared" si="935"/>
        <v>0</v>
      </c>
    </row>
    <row r="391" spans="1:281" ht="12.75" customHeight="1">
      <c r="A391" s="57"/>
      <c r="B391" s="52"/>
      <c r="C391" s="52"/>
      <c r="D391" s="62"/>
      <c r="E391" s="743" t="str">
        <f t="shared" si="932"/>
        <v xml:space="preserve"> </v>
      </c>
      <c r="F391" s="56"/>
      <c r="G391" s="228"/>
      <c r="H391" s="744">
        <f>SUMIF(Ajuste!$C$8:$C$483,$B$6:$B$499,Ajuste!$E$8:$E$483)</f>
        <v>0</v>
      </c>
      <c r="I391" s="744">
        <f>SUMIF(Ajuste!$C$8:$C$483,$B$6:$B$499,Ajuste!$F$8:$F$483)</f>
        <v>0</v>
      </c>
      <c r="J391" s="229">
        <f t="shared" si="936"/>
        <v>0</v>
      </c>
      <c r="K391" s="764">
        <f t="shared" si="911"/>
        <v>0</v>
      </c>
      <c r="L391" s="764">
        <f t="shared" si="931"/>
        <v>0</v>
      </c>
      <c r="M391" s="764">
        <f t="shared" si="931"/>
        <v>0</v>
      </c>
      <c r="N391" s="764">
        <f t="shared" si="931"/>
        <v>0</v>
      </c>
      <c r="O391" s="764">
        <f t="shared" si="931"/>
        <v>0</v>
      </c>
      <c r="P391" s="764">
        <f t="shared" si="931"/>
        <v>0</v>
      </c>
      <c r="Q391" s="764">
        <f t="shared" si="931"/>
        <v>0</v>
      </c>
      <c r="R391" s="764">
        <f t="shared" si="931"/>
        <v>0</v>
      </c>
      <c r="S391" s="764">
        <f t="shared" si="931"/>
        <v>0</v>
      </c>
      <c r="T391" s="764">
        <f t="shared" si="931"/>
        <v>0</v>
      </c>
      <c r="U391" s="764">
        <f t="shared" si="931"/>
        <v>0</v>
      </c>
      <c r="V391" s="764">
        <f t="shared" si="931"/>
        <v>0</v>
      </c>
      <c r="W391" s="764">
        <f t="shared" si="931"/>
        <v>0</v>
      </c>
      <c r="X391" s="764">
        <f t="shared" si="931"/>
        <v>0</v>
      </c>
      <c r="Y391" s="764">
        <f t="shared" si="931"/>
        <v>0</v>
      </c>
      <c r="Z391" s="764">
        <f t="shared" si="931"/>
        <v>0</v>
      </c>
      <c r="AA391" s="764">
        <f t="shared" si="931"/>
        <v>0</v>
      </c>
      <c r="AB391" s="764">
        <f t="shared" si="931"/>
        <v>0</v>
      </c>
      <c r="AC391" s="764">
        <f t="shared" si="931"/>
        <v>0</v>
      </c>
      <c r="AD391" s="764">
        <f t="shared" si="931"/>
        <v>0</v>
      </c>
      <c r="AE391" s="764">
        <f t="shared" si="931"/>
        <v>0</v>
      </c>
      <c r="AF391" s="764">
        <f t="shared" si="931"/>
        <v>0</v>
      </c>
      <c r="AG391" s="764">
        <f t="shared" si="931"/>
        <v>0</v>
      </c>
      <c r="AH391" s="764">
        <f t="shared" si="931"/>
        <v>0</v>
      </c>
      <c r="AI391" s="764">
        <f t="shared" si="931"/>
        <v>0</v>
      </c>
      <c r="AJ391" s="764">
        <f t="shared" si="931"/>
        <v>0</v>
      </c>
      <c r="AK391" s="764">
        <f t="shared" si="931"/>
        <v>0</v>
      </c>
      <c r="AL391" s="764">
        <f t="shared" si="931"/>
        <v>0</v>
      </c>
      <c r="AM391" s="764">
        <f t="shared" si="931"/>
        <v>0</v>
      </c>
      <c r="AN391" s="764">
        <f t="shared" si="931"/>
        <v>0</v>
      </c>
      <c r="AO391" s="764">
        <f t="shared" si="931"/>
        <v>0</v>
      </c>
      <c r="AP391" s="764">
        <f t="shared" si="931"/>
        <v>0</v>
      </c>
      <c r="AQ391" s="764">
        <f t="shared" si="931"/>
        <v>0</v>
      </c>
      <c r="AR391" s="764">
        <f t="shared" si="931"/>
        <v>0</v>
      </c>
      <c r="AS391" s="764">
        <f t="shared" si="931"/>
        <v>0</v>
      </c>
      <c r="AT391" s="764">
        <f t="shared" si="931"/>
        <v>0</v>
      </c>
      <c r="AU391" s="764">
        <f t="shared" si="931"/>
        <v>0</v>
      </c>
      <c r="AV391" s="764">
        <f t="shared" si="931"/>
        <v>0</v>
      </c>
      <c r="AW391" s="764">
        <f t="shared" si="931"/>
        <v>0</v>
      </c>
      <c r="AX391" s="764">
        <f t="shared" si="931"/>
        <v>0</v>
      </c>
      <c r="AY391" s="764">
        <f t="shared" si="931"/>
        <v>0</v>
      </c>
      <c r="AZ391" s="764">
        <f t="shared" si="931"/>
        <v>0</v>
      </c>
      <c r="BA391" s="764">
        <f t="shared" si="931"/>
        <v>0</v>
      </c>
      <c r="BB391" s="764">
        <f t="shared" si="931"/>
        <v>0</v>
      </c>
      <c r="BC391" s="764">
        <f t="shared" si="931"/>
        <v>0</v>
      </c>
      <c r="BD391" s="764">
        <f t="shared" si="931"/>
        <v>0</v>
      </c>
      <c r="BE391" s="764">
        <f t="shared" si="931"/>
        <v>0</v>
      </c>
      <c r="BF391" s="764">
        <f t="shared" si="911"/>
        <v>0</v>
      </c>
      <c r="BG391" s="764">
        <f t="shared" si="911"/>
        <v>0</v>
      </c>
      <c r="BH391" s="764">
        <f t="shared" si="911"/>
        <v>0</v>
      </c>
      <c r="BI391" s="764">
        <f t="shared" si="911"/>
        <v>0</v>
      </c>
      <c r="BJ391" s="764">
        <f t="shared" si="911"/>
        <v>0</v>
      </c>
      <c r="BK391" s="764">
        <f t="shared" si="911"/>
        <v>0</v>
      </c>
      <c r="BL391" s="764">
        <f t="shared" si="911"/>
        <v>0</v>
      </c>
      <c r="BM391" s="764">
        <f t="shared" si="911"/>
        <v>0</v>
      </c>
      <c r="BN391" s="764">
        <f t="shared" si="912"/>
        <v>0</v>
      </c>
      <c r="BO391" s="764">
        <f t="shared" si="912"/>
        <v>0</v>
      </c>
      <c r="BP391" s="764">
        <f t="shared" si="912"/>
        <v>0</v>
      </c>
      <c r="BQ391" s="764">
        <f t="shared" si="912"/>
        <v>0</v>
      </c>
      <c r="BR391" s="764">
        <f t="shared" si="912"/>
        <v>0</v>
      </c>
      <c r="BS391" s="764">
        <f t="shared" si="912"/>
        <v>0</v>
      </c>
      <c r="BT391" s="764">
        <f t="shared" si="912"/>
        <v>0</v>
      </c>
      <c r="BU391" s="764">
        <f t="shared" si="912"/>
        <v>0</v>
      </c>
      <c r="BV391" s="764">
        <f t="shared" si="912"/>
        <v>0</v>
      </c>
      <c r="BW391" s="764">
        <f t="shared" si="912"/>
        <v>0</v>
      </c>
      <c r="BX391" s="764">
        <f t="shared" si="913"/>
        <v>0</v>
      </c>
      <c r="BY391" s="764">
        <f t="shared" si="913"/>
        <v>0</v>
      </c>
      <c r="BZ391" s="764">
        <f t="shared" si="913"/>
        <v>0</v>
      </c>
      <c r="CA391" s="764">
        <f t="shared" si="913"/>
        <v>0</v>
      </c>
      <c r="CB391" s="764">
        <f t="shared" si="913"/>
        <v>0</v>
      </c>
      <c r="CC391" s="764">
        <f t="shared" si="913"/>
        <v>0</v>
      </c>
      <c r="CD391" s="764">
        <f t="shared" si="913"/>
        <v>0</v>
      </c>
      <c r="CE391" s="764">
        <f t="shared" si="913"/>
        <v>0</v>
      </c>
      <c r="CF391" s="764">
        <f t="shared" si="913"/>
        <v>0</v>
      </c>
      <c r="CG391" s="764">
        <f t="shared" si="913"/>
        <v>0</v>
      </c>
      <c r="CH391" s="764">
        <f t="shared" si="914"/>
        <v>0</v>
      </c>
      <c r="CI391" s="764">
        <f t="shared" si="914"/>
        <v>0</v>
      </c>
      <c r="CJ391" s="764">
        <f t="shared" si="914"/>
        <v>0</v>
      </c>
      <c r="CK391" s="764">
        <f t="shared" si="914"/>
        <v>0</v>
      </c>
      <c r="CL391" s="764">
        <f t="shared" si="914"/>
        <v>0</v>
      </c>
      <c r="CM391" s="764">
        <f t="shared" si="914"/>
        <v>0</v>
      </c>
      <c r="CN391" s="764">
        <f t="shared" si="914"/>
        <v>0</v>
      </c>
      <c r="CO391" s="764">
        <f t="shared" si="914"/>
        <v>0</v>
      </c>
      <c r="CP391" s="764">
        <f t="shared" si="914"/>
        <v>0</v>
      </c>
      <c r="CQ391" s="764">
        <f t="shared" si="914"/>
        <v>0</v>
      </c>
      <c r="CR391" s="764">
        <f t="shared" si="915"/>
        <v>0</v>
      </c>
      <c r="CS391" s="764">
        <f t="shared" si="915"/>
        <v>0</v>
      </c>
      <c r="CT391" s="764">
        <f t="shared" si="915"/>
        <v>0</v>
      </c>
      <c r="CU391" s="764">
        <f t="shared" si="915"/>
        <v>0</v>
      </c>
      <c r="CV391" s="764">
        <f t="shared" si="915"/>
        <v>0</v>
      </c>
      <c r="CW391" s="764">
        <f t="shared" si="915"/>
        <v>0</v>
      </c>
      <c r="CX391" s="764">
        <f t="shared" si="915"/>
        <v>0</v>
      </c>
      <c r="CY391" s="764">
        <f t="shared" si="915"/>
        <v>0</v>
      </c>
      <c r="CZ391" s="764">
        <f t="shared" si="915"/>
        <v>0</v>
      </c>
      <c r="DA391" s="764">
        <f t="shared" si="915"/>
        <v>0</v>
      </c>
      <c r="DB391" s="764">
        <f t="shared" si="916"/>
        <v>0</v>
      </c>
      <c r="DC391" s="764">
        <f t="shared" si="916"/>
        <v>0</v>
      </c>
      <c r="DD391" s="764">
        <f t="shared" si="916"/>
        <v>0</v>
      </c>
      <c r="DE391" s="764">
        <f t="shared" si="916"/>
        <v>0</v>
      </c>
      <c r="DF391" s="764">
        <f t="shared" si="916"/>
        <v>0</v>
      </c>
      <c r="DG391" s="764">
        <f t="shared" si="916"/>
        <v>0</v>
      </c>
      <c r="DH391" s="764">
        <f t="shared" si="916"/>
        <v>0</v>
      </c>
      <c r="DI391" s="764">
        <f t="shared" si="916"/>
        <v>0</v>
      </c>
      <c r="DJ391" s="764">
        <f t="shared" si="916"/>
        <v>0</v>
      </c>
      <c r="DK391" s="764">
        <f t="shared" si="916"/>
        <v>0</v>
      </c>
      <c r="DL391" s="764">
        <f t="shared" si="917"/>
        <v>0</v>
      </c>
      <c r="DM391" s="764">
        <f t="shared" si="917"/>
        <v>0</v>
      </c>
      <c r="DN391" s="764">
        <f t="shared" si="917"/>
        <v>0</v>
      </c>
      <c r="DO391" s="764">
        <f t="shared" si="917"/>
        <v>0</v>
      </c>
      <c r="DP391" s="764">
        <f t="shared" si="917"/>
        <v>0</v>
      </c>
      <c r="DQ391" s="764">
        <f t="shared" si="917"/>
        <v>0</v>
      </c>
      <c r="DR391" s="764">
        <f t="shared" si="917"/>
        <v>0</v>
      </c>
      <c r="DS391" s="764">
        <f t="shared" si="917"/>
        <v>0</v>
      </c>
      <c r="DT391" s="764">
        <f t="shared" si="917"/>
        <v>0</v>
      </c>
      <c r="DU391" s="764">
        <f t="shared" si="917"/>
        <v>0</v>
      </c>
      <c r="DV391" s="764">
        <f t="shared" si="918"/>
        <v>0</v>
      </c>
      <c r="DW391" s="764">
        <f t="shared" si="918"/>
        <v>0</v>
      </c>
      <c r="DX391" s="764">
        <f t="shared" si="918"/>
        <v>0</v>
      </c>
      <c r="DY391" s="764">
        <f t="shared" si="918"/>
        <v>0</v>
      </c>
      <c r="DZ391" s="764">
        <f t="shared" si="918"/>
        <v>0</v>
      </c>
      <c r="EA391" s="764">
        <f t="shared" si="918"/>
        <v>0</v>
      </c>
      <c r="EB391" s="764">
        <f t="shared" si="918"/>
        <v>0</v>
      </c>
      <c r="EC391" s="764">
        <f t="shared" si="918"/>
        <v>0</v>
      </c>
      <c r="ED391" s="764">
        <f t="shared" si="918"/>
        <v>0</v>
      </c>
      <c r="EE391" s="764">
        <f t="shared" si="918"/>
        <v>0</v>
      </c>
      <c r="EF391" s="764">
        <f t="shared" si="919"/>
        <v>0</v>
      </c>
      <c r="EG391" s="764">
        <f t="shared" si="919"/>
        <v>0</v>
      </c>
      <c r="EH391" s="764">
        <f t="shared" si="919"/>
        <v>0</v>
      </c>
      <c r="EI391" s="764">
        <f t="shared" si="919"/>
        <v>0</v>
      </c>
      <c r="EJ391" s="764">
        <f t="shared" si="919"/>
        <v>0</v>
      </c>
      <c r="EK391" s="764">
        <f t="shared" si="919"/>
        <v>0</v>
      </c>
      <c r="EL391" s="764">
        <f t="shared" si="919"/>
        <v>0</v>
      </c>
      <c r="EM391" s="764">
        <f t="shared" si="919"/>
        <v>0</v>
      </c>
      <c r="EN391" s="764">
        <f t="shared" si="919"/>
        <v>0</v>
      </c>
      <c r="EO391" s="764">
        <f t="shared" si="919"/>
        <v>0</v>
      </c>
      <c r="EP391" s="764">
        <f t="shared" si="920"/>
        <v>0</v>
      </c>
      <c r="EQ391" s="764">
        <f t="shared" si="920"/>
        <v>0</v>
      </c>
      <c r="ER391" s="764">
        <f t="shared" si="920"/>
        <v>0</v>
      </c>
      <c r="ES391" s="764">
        <f t="shared" si="920"/>
        <v>0</v>
      </c>
      <c r="ET391" s="764">
        <f t="shared" si="920"/>
        <v>0</v>
      </c>
      <c r="EU391" s="764">
        <f t="shared" si="920"/>
        <v>0</v>
      </c>
      <c r="EV391" s="764">
        <f t="shared" si="920"/>
        <v>0</v>
      </c>
      <c r="EW391" s="764">
        <f t="shared" si="920"/>
        <v>0</v>
      </c>
      <c r="EX391" s="764">
        <f t="shared" si="920"/>
        <v>0</v>
      </c>
      <c r="EY391" s="764">
        <f t="shared" si="920"/>
        <v>0</v>
      </c>
      <c r="EZ391" s="764">
        <f t="shared" si="921"/>
        <v>0</v>
      </c>
      <c r="FA391" s="764">
        <f t="shared" si="921"/>
        <v>0</v>
      </c>
      <c r="FB391" s="764">
        <f t="shared" si="921"/>
        <v>0</v>
      </c>
      <c r="FC391" s="764">
        <f t="shared" si="921"/>
        <v>0</v>
      </c>
      <c r="FD391" s="764">
        <f t="shared" si="921"/>
        <v>0</v>
      </c>
      <c r="FE391" s="764">
        <f t="shared" si="921"/>
        <v>0</v>
      </c>
      <c r="FF391" s="764">
        <f t="shared" si="921"/>
        <v>0</v>
      </c>
      <c r="FG391" s="764">
        <f t="shared" si="921"/>
        <v>0</v>
      </c>
      <c r="FH391" s="764">
        <f t="shared" si="921"/>
        <v>0</v>
      </c>
      <c r="FI391" s="764">
        <f t="shared" si="921"/>
        <v>0</v>
      </c>
      <c r="FJ391" s="764">
        <f t="shared" si="922"/>
        <v>0</v>
      </c>
      <c r="FK391" s="764">
        <f t="shared" si="922"/>
        <v>0</v>
      </c>
      <c r="FL391" s="764">
        <f t="shared" si="922"/>
        <v>0</v>
      </c>
      <c r="FM391" s="764">
        <f t="shared" si="922"/>
        <v>0</v>
      </c>
      <c r="FN391" s="764">
        <f t="shared" si="922"/>
        <v>0</v>
      </c>
      <c r="FO391" s="764">
        <f t="shared" si="922"/>
        <v>0</v>
      </c>
      <c r="FP391" s="764">
        <f t="shared" si="922"/>
        <v>0</v>
      </c>
      <c r="FQ391" s="764">
        <f t="shared" si="922"/>
        <v>0</v>
      </c>
      <c r="FR391" s="764">
        <f t="shared" si="922"/>
        <v>0</v>
      </c>
      <c r="FS391" s="764">
        <f t="shared" si="922"/>
        <v>0</v>
      </c>
      <c r="FT391" s="764">
        <f t="shared" si="923"/>
        <v>0</v>
      </c>
      <c r="FU391" s="764">
        <f t="shared" si="923"/>
        <v>0</v>
      </c>
      <c r="FV391" s="764">
        <f t="shared" si="923"/>
        <v>0</v>
      </c>
      <c r="FW391" s="764">
        <f t="shared" si="923"/>
        <v>0</v>
      </c>
      <c r="FX391" s="764">
        <f t="shared" si="923"/>
        <v>0</v>
      </c>
      <c r="FY391" s="764">
        <f t="shared" si="923"/>
        <v>0</v>
      </c>
      <c r="FZ391" s="764">
        <f t="shared" si="923"/>
        <v>0</v>
      </c>
      <c r="GA391" s="764">
        <f t="shared" si="923"/>
        <v>0</v>
      </c>
      <c r="GB391" s="764">
        <f t="shared" si="923"/>
        <v>0</v>
      </c>
      <c r="GC391" s="764">
        <f t="shared" si="923"/>
        <v>0</v>
      </c>
      <c r="GD391" s="764">
        <f t="shared" si="924"/>
        <v>0</v>
      </c>
      <c r="GE391" s="764">
        <f t="shared" si="924"/>
        <v>0</v>
      </c>
      <c r="GF391" s="764">
        <f t="shared" si="924"/>
        <v>0</v>
      </c>
      <c r="GG391" s="764">
        <f t="shared" si="924"/>
        <v>0</v>
      </c>
      <c r="GH391" s="764">
        <f t="shared" si="924"/>
        <v>0</v>
      </c>
      <c r="GI391" s="764">
        <f t="shared" si="924"/>
        <v>0</v>
      </c>
      <c r="GJ391" s="764">
        <f t="shared" si="924"/>
        <v>0</v>
      </c>
      <c r="GK391" s="764">
        <f t="shared" si="924"/>
        <v>0</v>
      </c>
      <c r="GL391" s="764">
        <f t="shared" si="924"/>
        <v>0</v>
      </c>
      <c r="GM391" s="764">
        <f t="shared" si="924"/>
        <v>0</v>
      </c>
      <c r="GN391" s="764">
        <f t="shared" si="925"/>
        <v>0</v>
      </c>
      <c r="GO391" s="764">
        <f t="shared" si="925"/>
        <v>0</v>
      </c>
      <c r="GP391" s="764">
        <f t="shared" si="925"/>
        <v>0</v>
      </c>
      <c r="GQ391" s="764">
        <f t="shared" si="925"/>
        <v>0</v>
      </c>
      <c r="GR391" s="764">
        <f t="shared" si="925"/>
        <v>0</v>
      </c>
      <c r="GS391" s="764">
        <f t="shared" si="925"/>
        <v>0</v>
      </c>
      <c r="GT391" s="764">
        <f t="shared" si="925"/>
        <v>0</v>
      </c>
      <c r="GU391" s="764">
        <f t="shared" si="925"/>
        <v>0</v>
      </c>
      <c r="GV391" s="764">
        <f t="shared" si="925"/>
        <v>0</v>
      </c>
      <c r="GW391" s="764">
        <f t="shared" si="925"/>
        <v>0</v>
      </c>
      <c r="GX391" s="764">
        <f t="shared" si="926"/>
        <v>0</v>
      </c>
      <c r="GY391" s="764">
        <f t="shared" si="926"/>
        <v>0</v>
      </c>
      <c r="GZ391" s="764">
        <f t="shared" si="926"/>
        <v>0</v>
      </c>
      <c r="HA391" s="764">
        <f t="shared" si="926"/>
        <v>0</v>
      </c>
      <c r="HB391" s="764">
        <f t="shared" si="926"/>
        <v>0</v>
      </c>
      <c r="HC391" s="764">
        <f t="shared" si="926"/>
        <v>0</v>
      </c>
      <c r="HD391" s="764">
        <f t="shared" si="926"/>
        <v>0</v>
      </c>
      <c r="HE391" s="764">
        <f t="shared" si="926"/>
        <v>0</v>
      </c>
      <c r="HF391" s="764">
        <f t="shared" si="926"/>
        <v>0</v>
      </c>
      <c r="HG391" s="764">
        <f t="shared" si="926"/>
        <v>0</v>
      </c>
      <c r="HH391" s="764">
        <f t="shared" si="927"/>
        <v>0</v>
      </c>
      <c r="HI391" s="764">
        <f t="shared" si="927"/>
        <v>0</v>
      </c>
      <c r="HJ391" s="764">
        <f t="shared" si="927"/>
        <v>0</v>
      </c>
      <c r="HK391" s="764">
        <f t="shared" si="927"/>
        <v>0</v>
      </c>
      <c r="HL391" s="764">
        <f t="shared" si="927"/>
        <v>0</v>
      </c>
      <c r="HM391" s="764">
        <f t="shared" si="927"/>
        <v>0</v>
      </c>
      <c r="HN391" s="764">
        <f t="shared" si="927"/>
        <v>0</v>
      </c>
      <c r="HO391" s="764">
        <f t="shared" si="927"/>
        <v>0</v>
      </c>
      <c r="HP391" s="764">
        <f t="shared" si="927"/>
        <v>0</v>
      </c>
      <c r="HQ391" s="764">
        <f t="shared" si="927"/>
        <v>0</v>
      </c>
      <c r="HR391" s="764">
        <f t="shared" si="928"/>
        <v>0</v>
      </c>
      <c r="HS391" s="764">
        <f t="shared" si="928"/>
        <v>0</v>
      </c>
      <c r="HT391" s="764">
        <f t="shared" si="928"/>
        <v>0</v>
      </c>
      <c r="HU391" s="764">
        <f t="shared" si="928"/>
        <v>0</v>
      </c>
      <c r="HV391" s="764">
        <f t="shared" si="928"/>
        <v>0</v>
      </c>
      <c r="HW391" s="764">
        <f t="shared" si="928"/>
        <v>0</v>
      </c>
      <c r="HX391" s="764">
        <f t="shared" si="928"/>
        <v>0</v>
      </c>
      <c r="HY391" s="764">
        <f t="shared" si="928"/>
        <v>0</v>
      </c>
      <c r="HZ391" s="764">
        <f t="shared" si="928"/>
        <v>0</v>
      </c>
      <c r="IA391" s="764">
        <f t="shared" si="928"/>
        <v>0</v>
      </c>
      <c r="IB391" s="764">
        <f t="shared" si="929"/>
        <v>0</v>
      </c>
      <c r="IC391" s="764">
        <f t="shared" si="929"/>
        <v>0</v>
      </c>
      <c r="ID391" s="764">
        <f t="shared" si="929"/>
        <v>0</v>
      </c>
      <c r="IE391" s="764">
        <f t="shared" si="929"/>
        <v>0</v>
      </c>
      <c r="IF391" s="764">
        <f t="shared" si="929"/>
        <v>0</v>
      </c>
      <c r="IG391" s="764">
        <f t="shared" si="929"/>
        <v>0</v>
      </c>
      <c r="IH391" s="764">
        <f t="shared" si="929"/>
        <v>0</v>
      </c>
      <c r="II391" s="764">
        <f t="shared" si="929"/>
        <v>0</v>
      </c>
      <c r="IJ391" s="764">
        <f t="shared" si="929"/>
        <v>0</v>
      </c>
      <c r="IK391" s="764">
        <f t="shared" si="929"/>
        <v>0</v>
      </c>
      <c r="IL391" s="764">
        <f t="shared" si="930"/>
        <v>0</v>
      </c>
      <c r="IM391" s="764">
        <f t="shared" si="930"/>
        <v>0</v>
      </c>
      <c r="IN391" s="764">
        <f t="shared" si="930"/>
        <v>0</v>
      </c>
      <c r="IO391" s="764">
        <f t="shared" si="930"/>
        <v>0</v>
      </c>
      <c r="IP391" s="764">
        <f t="shared" si="930"/>
        <v>0</v>
      </c>
      <c r="IQ391" s="764">
        <f t="shared" si="930"/>
        <v>0</v>
      </c>
      <c r="IR391" s="764">
        <f t="shared" si="930"/>
        <v>0</v>
      </c>
      <c r="IS391" s="764">
        <f t="shared" si="930"/>
        <v>0</v>
      </c>
      <c r="IT391" s="764">
        <f t="shared" si="930"/>
        <v>0</v>
      </c>
      <c r="IU391" s="764">
        <f t="shared" si="930"/>
        <v>0</v>
      </c>
      <c r="IV391" s="764">
        <f t="shared" si="930"/>
        <v>0</v>
      </c>
      <c r="IW391" s="764">
        <f t="shared" si="930"/>
        <v>0</v>
      </c>
      <c r="IX391" s="764">
        <f t="shared" si="930"/>
        <v>0</v>
      </c>
      <c r="IY391" s="764">
        <f t="shared" si="930"/>
        <v>0</v>
      </c>
      <c r="IZ391" s="764">
        <f t="shared" si="930"/>
        <v>0</v>
      </c>
      <c r="JA391" s="764">
        <f t="shared" si="930"/>
        <v>0</v>
      </c>
      <c r="JB391" s="764">
        <f t="shared" si="930"/>
        <v>0</v>
      </c>
      <c r="JC391" s="764">
        <f t="shared" si="930"/>
        <v>0</v>
      </c>
      <c r="JD391" s="764">
        <f t="shared" si="910"/>
        <v>0</v>
      </c>
      <c r="JE391" s="764">
        <f t="shared" si="910"/>
        <v>0</v>
      </c>
      <c r="JF391" s="764">
        <f t="shared" si="910"/>
        <v>0</v>
      </c>
      <c r="JG391" s="764">
        <f t="shared" si="910"/>
        <v>0</v>
      </c>
      <c r="JH391" s="764">
        <f t="shared" si="910"/>
        <v>0</v>
      </c>
      <c r="JI391" s="764">
        <f t="shared" si="910"/>
        <v>0</v>
      </c>
      <c r="JJ391" s="764">
        <f t="shared" si="910"/>
        <v>0</v>
      </c>
      <c r="JK391" s="764">
        <f t="shared" si="910"/>
        <v>0</v>
      </c>
      <c r="JL391" s="764">
        <f t="shared" si="930"/>
        <v>0</v>
      </c>
      <c r="JM391" s="764">
        <f t="shared" si="930"/>
        <v>0</v>
      </c>
      <c r="JN391" s="764">
        <f t="shared" si="930"/>
        <v>0</v>
      </c>
      <c r="JO391" s="764">
        <f t="shared" si="930"/>
        <v>0</v>
      </c>
      <c r="JP391" s="764">
        <f t="shared" si="930"/>
        <v>0</v>
      </c>
      <c r="JQ391" s="764">
        <f t="shared" si="933"/>
        <v>0</v>
      </c>
      <c r="JR391" s="764">
        <f t="shared" si="933"/>
        <v>0</v>
      </c>
      <c r="JS391" s="764">
        <f t="shared" si="930"/>
        <v>0</v>
      </c>
      <c r="JT391" s="765">
        <f t="shared" si="934"/>
        <v>0</v>
      </c>
      <c r="JU391" s="229">
        <f t="shared" si="935"/>
        <v>0</v>
      </c>
    </row>
    <row r="392" spans="1:281" ht="12.75" customHeight="1">
      <c r="A392" s="57"/>
      <c r="B392" s="52"/>
      <c r="C392" s="52"/>
      <c r="D392" s="62"/>
      <c r="E392" s="743" t="str">
        <f t="shared" si="932"/>
        <v xml:space="preserve"> </v>
      </c>
      <c r="F392" s="56"/>
      <c r="G392" s="228"/>
      <c r="H392" s="744">
        <f>SUMIF(Ajuste!$C$8:$C$483,$B$6:$B$499,Ajuste!$E$8:$E$483)</f>
        <v>0</v>
      </c>
      <c r="I392" s="744">
        <f>SUMIF(Ajuste!$C$8:$C$483,$B$6:$B$499,Ajuste!$F$8:$F$483)</f>
        <v>0</v>
      </c>
      <c r="J392" s="229">
        <f t="shared" si="936"/>
        <v>0</v>
      </c>
      <c r="K392" s="764">
        <f t="shared" si="911"/>
        <v>0</v>
      </c>
      <c r="L392" s="764">
        <f t="shared" si="931"/>
        <v>0</v>
      </c>
      <c r="M392" s="764">
        <f t="shared" si="931"/>
        <v>0</v>
      </c>
      <c r="N392" s="764">
        <f t="shared" si="931"/>
        <v>0</v>
      </c>
      <c r="O392" s="764">
        <f t="shared" si="931"/>
        <v>0</v>
      </c>
      <c r="P392" s="764">
        <f t="shared" si="931"/>
        <v>0</v>
      </c>
      <c r="Q392" s="764">
        <f t="shared" si="931"/>
        <v>0</v>
      </c>
      <c r="R392" s="764">
        <f t="shared" si="931"/>
        <v>0</v>
      </c>
      <c r="S392" s="764">
        <f t="shared" si="931"/>
        <v>0</v>
      </c>
      <c r="T392" s="764">
        <f t="shared" si="931"/>
        <v>0</v>
      </c>
      <c r="U392" s="764">
        <f t="shared" si="931"/>
        <v>0</v>
      </c>
      <c r="V392" s="764">
        <f t="shared" si="931"/>
        <v>0</v>
      </c>
      <c r="W392" s="764">
        <f t="shared" si="931"/>
        <v>0</v>
      </c>
      <c r="X392" s="764">
        <f t="shared" si="931"/>
        <v>0</v>
      </c>
      <c r="Y392" s="764">
        <f t="shared" si="931"/>
        <v>0</v>
      </c>
      <c r="Z392" s="764">
        <f t="shared" si="931"/>
        <v>0</v>
      </c>
      <c r="AA392" s="764">
        <f t="shared" si="931"/>
        <v>0</v>
      </c>
      <c r="AB392" s="764">
        <f t="shared" si="931"/>
        <v>0</v>
      </c>
      <c r="AC392" s="764">
        <f t="shared" si="931"/>
        <v>0</v>
      </c>
      <c r="AD392" s="764">
        <f t="shared" si="931"/>
        <v>0</v>
      </c>
      <c r="AE392" s="764">
        <f t="shared" si="931"/>
        <v>0</v>
      </c>
      <c r="AF392" s="764">
        <f t="shared" si="931"/>
        <v>0</v>
      </c>
      <c r="AG392" s="764">
        <f t="shared" si="931"/>
        <v>0</v>
      </c>
      <c r="AH392" s="764">
        <f t="shared" si="931"/>
        <v>0</v>
      </c>
      <c r="AI392" s="764">
        <f t="shared" si="931"/>
        <v>0</v>
      </c>
      <c r="AJ392" s="764">
        <f t="shared" si="931"/>
        <v>0</v>
      </c>
      <c r="AK392" s="764">
        <f t="shared" si="931"/>
        <v>0</v>
      </c>
      <c r="AL392" s="764">
        <f t="shared" si="931"/>
        <v>0</v>
      </c>
      <c r="AM392" s="764">
        <f t="shared" si="931"/>
        <v>0</v>
      </c>
      <c r="AN392" s="764">
        <f t="shared" si="931"/>
        <v>0</v>
      </c>
      <c r="AO392" s="764">
        <f t="shared" si="931"/>
        <v>0</v>
      </c>
      <c r="AP392" s="764">
        <f t="shared" si="931"/>
        <v>0</v>
      </c>
      <c r="AQ392" s="764">
        <f t="shared" si="931"/>
        <v>0</v>
      </c>
      <c r="AR392" s="764">
        <f t="shared" si="931"/>
        <v>0</v>
      </c>
      <c r="AS392" s="764">
        <f t="shared" si="931"/>
        <v>0</v>
      </c>
      <c r="AT392" s="764">
        <f t="shared" si="931"/>
        <v>0</v>
      </c>
      <c r="AU392" s="764">
        <f t="shared" si="931"/>
        <v>0</v>
      </c>
      <c r="AV392" s="764">
        <f t="shared" si="931"/>
        <v>0</v>
      </c>
      <c r="AW392" s="764">
        <f t="shared" si="931"/>
        <v>0</v>
      </c>
      <c r="AX392" s="764">
        <f t="shared" si="931"/>
        <v>0</v>
      </c>
      <c r="AY392" s="764">
        <f t="shared" si="931"/>
        <v>0</v>
      </c>
      <c r="AZ392" s="764">
        <f t="shared" si="931"/>
        <v>0</v>
      </c>
      <c r="BA392" s="764">
        <f t="shared" si="931"/>
        <v>0</v>
      </c>
      <c r="BB392" s="764">
        <f t="shared" si="931"/>
        <v>0</v>
      </c>
      <c r="BC392" s="764">
        <f t="shared" si="931"/>
        <v>0</v>
      </c>
      <c r="BD392" s="764">
        <f t="shared" si="931"/>
        <v>0</v>
      </c>
      <c r="BE392" s="764">
        <f t="shared" si="931"/>
        <v>0</v>
      </c>
      <c r="BF392" s="764">
        <f t="shared" si="911"/>
        <v>0</v>
      </c>
      <c r="BG392" s="764">
        <f t="shared" si="911"/>
        <v>0</v>
      </c>
      <c r="BH392" s="764">
        <f t="shared" si="911"/>
        <v>0</v>
      </c>
      <c r="BI392" s="764">
        <f t="shared" si="911"/>
        <v>0</v>
      </c>
      <c r="BJ392" s="764">
        <f t="shared" si="911"/>
        <v>0</v>
      </c>
      <c r="BK392" s="764">
        <f t="shared" si="911"/>
        <v>0</v>
      </c>
      <c r="BL392" s="764">
        <f t="shared" si="911"/>
        <v>0</v>
      </c>
      <c r="BM392" s="764">
        <f t="shared" si="911"/>
        <v>0</v>
      </c>
      <c r="BN392" s="764">
        <f t="shared" si="912"/>
        <v>0</v>
      </c>
      <c r="BO392" s="764">
        <f t="shared" si="912"/>
        <v>0</v>
      </c>
      <c r="BP392" s="764">
        <f t="shared" si="912"/>
        <v>0</v>
      </c>
      <c r="BQ392" s="764">
        <f t="shared" si="912"/>
        <v>0</v>
      </c>
      <c r="BR392" s="764">
        <f t="shared" si="912"/>
        <v>0</v>
      </c>
      <c r="BS392" s="764">
        <f t="shared" si="912"/>
        <v>0</v>
      </c>
      <c r="BT392" s="764">
        <f t="shared" si="912"/>
        <v>0</v>
      </c>
      <c r="BU392" s="764">
        <f t="shared" si="912"/>
        <v>0</v>
      </c>
      <c r="BV392" s="764">
        <f t="shared" si="912"/>
        <v>0</v>
      </c>
      <c r="BW392" s="764">
        <f t="shared" si="912"/>
        <v>0</v>
      </c>
      <c r="BX392" s="764">
        <f t="shared" si="913"/>
        <v>0</v>
      </c>
      <c r="BY392" s="764">
        <f t="shared" si="913"/>
        <v>0</v>
      </c>
      <c r="BZ392" s="764">
        <f t="shared" si="913"/>
        <v>0</v>
      </c>
      <c r="CA392" s="764">
        <f t="shared" si="913"/>
        <v>0</v>
      </c>
      <c r="CB392" s="764">
        <f t="shared" si="913"/>
        <v>0</v>
      </c>
      <c r="CC392" s="764">
        <f t="shared" si="913"/>
        <v>0</v>
      </c>
      <c r="CD392" s="764">
        <f t="shared" si="913"/>
        <v>0</v>
      </c>
      <c r="CE392" s="764">
        <f t="shared" si="913"/>
        <v>0</v>
      </c>
      <c r="CF392" s="764">
        <f t="shared" si="913"/>
        <v>0</v>
      </c>
      <c r="CG392" s="764">
        <f t="shared" si="913"/>
        <v>0</v>
      </c>
      <c r="CH392" s="764">
        <f t="shared" si="914"/>
        <v>0</v>
      </c>
      <c r="CI392" s="764">
        <f t="shared" si="914"/>
        <v>0</v>
      </c>
      <c r="CJ392" s="764">
        <f t="shared" si="914"/>
        <v>0</v>
      </c>
      <c r="CK392" s="764">
        <f t="shared" si="914"/>
        <v>0</v>
      </c>
      <c r="CL392" s="764">
        <f t="shared" si="914"/>
        <v>0</v>
      </c>
      <c r="CM392" s="764">
        <f t="shared" si="914"/>
        <v>0</v>
      </c>
      <c r="CN392" s="764">
        <f t="shared" si="914"/>
        <v>0</v>
      </c>
      <c r="CO392" s="764">
        <f t="shared" si="914"/>
        <v>0</v>
      </c>
      <c r="CP392" s="764">
        <f t="shared" si="914"/>
        <v>0</v>
      </c>
      <c r="CQ392" s="764">
        <f t="shared" si="914"/>
        <v>0</v>
      </c>
      <c r="CR392" s="764">
        <f t="shared" si="915"/>
        <v>0</v>
      </c>
      <c r="CS392" s="764">
        <f t="shared" si="915"/>
        <v>0</v>
      </c>
      <c r="CT392" s="764">
        <f t="shared" si="915"/>
        <v>0</v>
      </c>
      <c r="CU392" s="764">
        <f t="shared" si="915"/>
        <v>0</v>
      </c>
      <c r="CV392" s="764">
        <f t="shared" si="915"/>
        <v>0</v>
      </c>
      <c r="CW392" s="764">
        <f t="shared" si="915"/>
        <v>0</v>
      </c>
      <c r="CX392" s="764">
        <f t="shared" si="915"/>
        <v>0</v>
      </c>
      <c r="CY392" s="764">
        <f t="shared" si="915"/>
        <v>0</v>
      </c>
      <c r="CZ392" s="764">
        <f t="shared" si="915"/>
        <v>0</v>
      </c>
      <c r="DA392" s="764">
        <f t="shared" si="915"/>
        <v>0</v>
      </c>
      <c r="DB392" s="764">
        <f t="shared" si="916"/>
        <v>0</v>
      </c>
      <c r="DC392" s="764">
        <f t="shared" si="916"/>
        <v>0</v>
      </c>
      <c r="DD392" s="764">
        <f t="shared" si="916"/>
        <v>0</v>
      </c>
      <c r="DE392" s="764">
        <f t="shared" si="916"/>
        <v>0</v>
      </c>
      <c r="DF392" s="764">
        <f t="shared" si="916"/>
        <v>0</v>
      </c>
      <c r="DG392" s="764">
        <f t="shared" si="916"/>
        <v>0</v>
      </c>
      <c r="DH392" s="764">
        <f t="shared" si="916"/>
        <v>0</v>
      </c>
      <c r="DI392" s="764">
        <f t="shared" si="916"/>
        <v>0</v>
      </c>
      <c r="DJ392" s="764">
        <f t="shared" si="916"/>
        <v>0</v>
      </c>
      <c r="DK392" s="764">
        <f t="shared" si="916"/>
        <v>0</v>
      </c>
      <c r="DL392" s="764">
        <f t="shared" si="917"/>
        <v>0</v>
      </c>
      <c r="DM392" s="764">
        <f t="shared" si="917"/>
        <v>0</v>
      </c>
      <c r="DN392" s="764">
        <f t="shared" si="917"/>
        <v>0</v>
      </c>
      <c r="DO392" s="764">
        <f t="shared" si="917"/>
        <v>0</v>
      </c>
      <c r="DP392" s="764">
        <f t="shared" si="917"/>
        <v>0</v>
      </c>
      <c r="DQ392" s="764">
        <f t="shared" si="917"/>
        <v>0</v>
      </c>
      <c r="DR392" s="764">
        <f t="shared" si="917"/>
        <v>0</v>
      </c>
      <c r="DS392" s="764">
        <f t="shared" si="917"/>
        <v>0</v>
      </c>
      <c r="DT392" s="764">
        <f t="shared" si="917"/>
        <v>0</v>
      </c>
      <c r="DU392" s="764">
        <f t="shared" si="917"/>
        <v>0</v>
      </c>
      <c r="DV392" s="764">
        <f t="shared" si="918"/>
        <v>0</v>
      </c>
      <c r="DW392" s="764">
        <f t="shared" si="918"/>
        <v>0</v>
      </c>
      <c r="DX392" s="764">
        <f t="shared" si="918"/>
        <v>0</v>
      </c>
      <c r="DY392" s="764">
        <f t="shared" si="918"/>
        <v>0</v>
      </c>
      <c r="DZ392" s="764">
        <f t="shared" si="918"/>
        <v>0</v>
      </c>
      <c r="EA392" s="764">
        <f t="shared" si="918"/>
        <v>0</v>
      </c>
      <c r="EB392" s="764">
        <f t="shared" si="918"/>
        <v>0</v>
      </c>
      <c r="EC392" s="764">
        <f t="shared" si="918"/>
        <v>0</v>
      </c>
      <c r="ED392" s="764">
        <f t="shared" si="918"/>
        <v>0</v>
      </c>
      <c r="EE392" s="764">
        <f t="shared" si="918"/>
        <v>0</v>
      </c>
      <c r="EF392" s="764">
        <f t="shared" si="919"/>
        <v>0</v>
      </c>
      <c r="EG392" s="764">
        <f t="shared" si="919"/>
        <v>0</v>
      </c>
      <c r="EH392" s="764">
        <f t="shared" si="919"/>
        <v>0</v>
      </c>
      <c r="EI392" s="764">
        <f t="shared" si="919"/>
        <v>0</v>
      </c>
      <c r="EJ392" s="764">
        <f t="shared" si="919"/>
        <v>0</v>
      </c>
      <c r="EK392" s="764">
        <f t="shared" si="919"/>
        <v>0</v>
      </c>
      <c r="EL392" s="764">
        <f t="shared" si="919"/>
        <v>0</v>
      </c>
      <c r="EM392" s="764">
        <f t="shared" si="919"/>
        <v>0</v>
      </c>
      <c r="EN392" s="764">
        <f t="shared" si="919"/>
        <v>0</v>
      </c>
      <c r="EO392" s="764">
        <f t="shared" si="919"/>
        <v>0</v>
      </c>
      <c r="EP392" s="764">
        <f t="shared" si="920"/>
        <v>0</v>
      </c>
      <c r="EQ392" s="764">
        <f t="shared" si="920"/>
        <v>0</v>
      </c>
      <c r="ER392" s="764">
        <f t="shared" si="920"/>
        <v>0</v>
      </c>
      <c r="ES392" s="764">
        <f t="shared" si="920"/>
        <v>0</v>
      </c>
      <c r="ET392" s="764">
        <f t="shared" si="920"/>
        <v>0</v>
      </c>
      <c r="EU392" s="764">
        <f t="shared" si="920"/>
        <v>0</v>
      </c>
      <c r="EV392" s="764">
        <f t="shared" si="920"/>
        <v>0</v>
      </c>
      <c r="EW392" s="764">
        <f t="shared" si="920"/>
        <v>0</v>
      </c>
      <c r="EX392" s="764">
        <f t="shared" si="920"/>
        <v>0</v>
      </c>
      <c r="EY392" s="764">
        <f t="shared" si="920"/>
        <v>0</v>
      </c>
      <c r="EZ392" s="764">
        <f t="shared" si="921"/>
        <v>0</v>
      </c>
      <c r="FA392" s="764">
        <f t="shared" si="921"/>
        <v>0</v>
      </c>
      <c r="FB392" s="764">
        <f t="shared" si="921"/>
        <v>0</v>
      </c>
      <c r="FC392" s="764">
        <f t="shared" si="921"/>
        <v>0</v>
      </c>
      <c r="FD392" s="764">
        <f t="shared" si="921"/>
        <v>0</v>
      </c>
      <c r="FE392" s="764">
        <f t="shared" si="921"/>
        <v>0</v>
      </c>
      <c r="FF392" s="764">
        <f t="shared" si="921"/>
        <v>0</v>
      </c>
      <c r="FG392" s="764">
        <f t="shared" si="921"/>
        <v>0</v>
      </c>
      <c r="FH392" s="764">
        <f t="shared" si="921"/>
        <v>0</v>
      </c>
      <c r="FI392" s="764">
        <f t="shared" si="921"/>
        <v>0</v>
      </c>
      <c r="FJ392" s="764">
        <f t="shared" si="922"/>
        <v>0</v>
      </c>
      <c r="FK392" s="764">
        <f t="shared" si="922"/>
        <v>0</v>
      </c>
      <c r="FL392" s="764">
        <f t="shared" si="922"/>
        <v>0</v>
      </c>
      <c r="FM392" s="764">
        <f t="shared" si="922"/>
        <v>0</v>
      </c>
      <c r="FN392" s="764">
        <f t="shared" si="922"/>
        <v>0</v>
      </c>
      <c r="FO392" s="764">
        <f t="shared" si="922"/>
        <v>0</v>
      </c>
      <c r="FP392" s="764">
        <f t="shared" si="922"/>
        <v>0</v>
      </c>
      <c r="FQ392" s="764">
        <f t="shared" si="922"/>
        <v>0</v>
      </c>
      <c r="FR392" s="764">
        <f t="shared" si="922"/>
        <v>0</v>
      </c>
      <c r="FS392" s="764">
        <f t="shared" si="922"/>
        <v>0</v>
      </c>
      <c r="FT392" s="764">
        <f t="shared" si="923"/>
        <v>0</v>
      </c>
      <c r="FU392" s="764">
        <f t="shared" si="923"/>
        <v>0</v>
      </c>
      <c r="FV392" s="764">
        <f t="shared" si="923"/>
        <v>0</v>
      </c>
      <c r="FW392" s="764">
        <f t="shared" si="923"/>
        <v>0</v>
      </c>
      <c r="FX392" s="764">
        <f t="shared" si="923"/>
        <v>0</v>
      </c>
      <c r="FY392" s="764">
        <f t="shared" si="923"/>
        <v>0</v>
      </c>
      <c r="FZ392" s="764">
        <f t="shared" si="923"/>
        <v>0</v>
      </c>
      <c r="GA392" s="764">
        <f t="shared" si="923"/>
        <v>0</v>
      </c>
      <c r="GB392" s="764">
        <f t="shared" si="923"/>
        <v>0</v>
      </c>
      <c r="GC392" s="764">
        <f t="shared" si="923"/>
        <v>0</v>
      </c>
      <c r="GD392" s="764">
        <f t="shared" si="924"/>
        <v>0</v>
      </c>
      <c r="GE392" s="764">
        <f t="shared" si="924"/>
        <v>0</v>
      </c>
      <c r="GF392" s="764">
        <f t="shared" si="924"/>
        <v>0</v>
      </c>
      <c r="GG392" s="764">
        <f t="shared" si="924"/>
        <v>0</v>
      </c>
      <c r="GH392" s="764">
        <f t="shared" si="924"/>
        <v>0</v>
      </c>
      <c r="GI392" s="764">
        <f t="shared" si="924"/>
        <v>0</v>
      </c>
      <c r="GJ392" s="764">
        <f t="shared" si="924"/>
        <v>0</v>
      </c>
      <c r="GK392" s="764">
        <f t="shared" si="924"/>
        <v>0</v>
      </c>
      <c r="GL392" s="764">
        <f t="shared" si="924"/>
        <v>0</v>
      </c>
      <c r="GM392" s="764">
        <f t="shared" si="924"/>
        <v>0</v>
      </c>
      <c r="GN392" s="764">
        <f t="shared" si="925"/>
        <v>0</v>
      </c>
      <c r="GO392" s="764">
        <f t="shared" si="925"/>
        <v>0</v>
      </c>
      <c r="GP392" s="764">
        <f t="shared" si="925"/>
        <v>0</v>
      </c>
      <c r="GQ392" s="764">
        <f t="shared" si="925"/>
        <v>0</v>
      </c>
      <c r="GR392" s="764">
        <f t="shared" si="925"/>
        <v>0</v>
      </c>
      <c r="GS392" s="764">
        <f t="shared" si="925"/>
        <v>0</v>
      </c>
      <c r="GT392" s="764">
        <f t="shared" si="925"/>
        <v>0</v>
      </c>
      <c r="GU392" s="764">
        <f t="shared" si="925"/>
        <v>0</v>
      </c>
      <c r="GV392" s="764">
        <f t="shared" si="925"/>
        <v>0</v>
      </c>
      <c r="GW392" s="764">
        <f t="shared" si="925"/>
        <v>0</v>
      </c>
      <c r="GX392" s="764">
        <f t="shared" si="926"/>
        <v>0</v>
      </c>
      <c r="GY392" s="764">
        <f t="shared" si="926"/>
        <v>0</v>
      </c>
      <c r="GZ392" s="764">
        <f t="shared" si="926"/>
        <v>0</v>
      </c>
      <c r="HA392" s="764">
        <f t="shared" si="926"/>
        <v>0</v>
      </c>
      <c r="HB392" s="764">
        <f t="shared" si="926"/>
        <v>0</v>
      </c>
      <c r="HC392" s="764">
        <f t="shared" si="926"/>
        <v>0</v>
      </c>
      <c r="HD392" s="764">
        <f t="shared" si="926"/>
        <v>0</v>
      </c>
      <c r="HE392" s="764">
        <f t="shared" si="926"/>
        <v>0</v>
      </c>
      <c r="HF392" s="764">
        <f t="shared" si="926"/>
        <v>0</v>
      </c>
      <c r="HG392" s="764">
        <f t="shared" si="926"/>
        <v>0</v>
      </c>
      <c r="HH392" s="764">
        <f t="shared" si="927"/>
        <v>0</v>
      </c>
      <c r="HI392" s="764">
        <f t="shared" si="927"/>
        <v>0</v>
      </c>
      <c r="HJ392" s="764">
        <f t="shared" si="927"/>
        <v>0</v>
      </c>
      <c r="HK392" s="764">
        <f t="shared" si="927"/>
        <v>0</v>
      </c>
      <c r="HL392" s="764">
        <f t="shared" si="927"/>
        <v>0</v>
      </c>
      <c r="HM392" s="764">
        <f t="shared" si="927"/>
        <v>0</v>
      </c>
      <c r="HN392" s="764">
        <f t="shared" si="927"/>
        <v>0</v>
      </c>
      <c r="HO392" s="764">
        <f t="shared" si="927"/>
        <v>0</v>
      </c>
      <c r="HP392" s="764">
        <f t="shared" si="927"/>
        <v>0</v>
      </c>
      <c r="HQ392" s="764">
        <f t="shared" si="927"/>
        <v>0</v>
      </c>
      <c r="HR392" s="764">
        <f t="shared" si="928"/>
        <v>0</v>
      </c>
      <c r="HS392" s="764">
        <f t="shared" si="928"/>
        <v>0</v>
      </c>
      <c r="HT392" s="764">
        <f t="shared" si="928"/>
        <v>0</v>
      </c>
      <c r="HU392" s="764">
        <f t="shared" si="928"/>
        <v>0</v>
      </c>
      <c r="HV392" s="764">
        <f t="shared" si="928"/>
        <v>0</v>
      </c>
      <c r="HW392" s="764">
        <f t="shared" si="928"/>
        <v>0</v>
      </c>
      <c r="HX392" s="764">
        <f t="shared" si="928"/>
        <v>0</v>
      </c>
      <c r="HY392" s="764">
        <f t="shared" si="928"/>
        <v>0</v>
      </c>
      <c r="HZ392" s="764">
        <f t="shared" si="928"/>
        <v>0</v>
      </c>
      <c r="IA392" s="764">
        <f t="shared" si="928"/>
        <v>0</v>
      </c>
      <c r="IB392" s="764">
        <f t="shared" si="929"/>
        <v>0</v>
      </c>
      <c r="IC392" s="764">
        <f t="shared" si="929"/>
        <v>0</v>
      </c>
      <c r="ID392" s="764">
        <f t="shared" si="929"/>
        <v>0</v>
      </c>
      <c r="IE392" s="764">
        <f t="shared" si="929"/>
        <v>0</v>
      </c>
      <c r="IF392" s="764">
        <f t="shared" si="929"/>
        <v>0</v>
      </c>
      <c r="IG392" s="764">
        <f t="shared" si="929"/>
        <v>0</v>
      </c>
      <c r="IH392" s="764">
        <f t="shared" si="929"/>
        <v>0</v>
      </c>
      <c r="II392" s="764">
        <f t="shared" si="929"/>
        <v>0</v>
      </c>
      <c r="IJ392" s="764">
        <f t="shared" si="929"/>
        <v>0</v>
      </c>
      <c r="IK392" s="764">
        <f t="shared" si="929"/>
        <v>0</v>
      </c>
      <c r="IL392" s="764">
        <f t="shared" si="930"/>
        <v>0</v>
      </c>
      <c r="IM392" s="764">
        <f t="shared" si="930"/>
        <v>0</v>
      </c>
      <c r="IN392" s="764">
        <f t="shared" si="930"/>
        <v>0</v>
      </c>
      <c r="IO392" s="764">
        <f t="shared" si="930"/>
        <v>0</v>
      </c>
      <c r="IP392" s="764">
        <f t="shared" si="930"/>
        <v>0</v>
      </c>
      <c r="IQ392" s="764">
        <f t="shared" si="930"/>
        <v>0</v>
      </c>
      <c r="IR392" s="764">
        <f t="shared" si="930"/>
        <v>0</v>
      </c>
      <c r="IS392" s="764">
        <f t="shared" si="930"/>
        <v>0</v>
      </c>
      <c r="IT392" s="764">
        <f t="shared" si="930"/>
        <v>0</v>
      </c>
      <c r="IU392" s="764">
        <f t="shared" si="930"/>
        <v>0</v>
      </c>
      <c r="IV392" s="764">
        <f t="shared" si="930"/>
        <v>0</v>
      </c>
      <c r="IW392" s="764">
        <f t="shared" si="930"/>
        <v>0</v>
      </c>
      <c r="IX392" s="764">
        <f t="shared" si="930"/>
        <v>0</v>
      </c>
      <c r="IY392" s="764">
        <f t="shared" si="930"/>
        <v>0</v>
      </c>
      <c r="IZ392" s="764">
        <f t="shared" si="930"/>
        <v>0</v>
      </c>
      <c r="JA392" s="764">
        <f t="shared" si="930"/>
        <v>0</v>
      </c>
      <c r="JB392" s="764">
        <f t="shared" si="930"/>
        <v>0</v>
      </c>
      <c r="JC392" s="764">
        <f t="shared" si="930"/>
        <v>0</v>
      </c>
      <c r="JD392" s="764">
        <f t="shared" si="910"/>
        <v>0</v>
      </c>
      <c r="JE392" s="764">
        <f t="shared" si="910"/>
        <v>0</v>
      </c>
      <c r="JF392" s="764">
        <f t="shared" si="910"/>
        <v>0</v>
      </c>
      <c r="JG392" s="764">
        <f t="shared" si="910"/>
        <v>0</v>
      </c>
      <c r="JH392" s="764">
        <f t="shared" si="910"/>
        <v>0</v>
      </c>
      <c r="JI392" s="764">
        <f t="shared" si="910"/>
        <v>0</v>
      </c>
      <c r="JJ392" s="764">
        <f t="shared" si="910"/>
        <v>0</v>
      </c>
      <c r="JK392" s="764">
        <f t="shared" si="910"/>
        <v>0</v>
      </c>
      <c r="JL392" s="764">
        <f t="shared" si="930"/>
        <v>0</v>
      </c>
      <c r="JM392" s="764">
        <f t="shared" si="930"/>
        <v>0</v>
      </c>
      <c r="JN392" s="764">
        <f t="shared" si="930"/>
        <v>0</v>
      </c>
      <c r="JO392" s="764">
        <f t="shared" si="930"/>
        <v>0</v>
      </c>
      <c r="JP392" s="764">
        <f t="shared" si="930"/>
        <v>0</v>
      </c>
      <c r="JQ392" s="764">
        <f t="shared" si="933"/>
        <v>0</v>
      </c>
      <c r="JR392" s="764">
        <f t="shared" si="933"/>
        <v>0</v>
      </c>
      <c r="JS392" s="764">
        <f t="shared" si="930"/>
        <v>0</v>
      </c>
      <c r="JT392" s="765">
        <f t="shared" si="934"/>
        <v>0</v>
      </c>
      <c r="JU392" s="229">
        <f t="shared" si="935"/>
        <v>0</v>
      </c>
    </row>
    <row r="393" spans="1:281" ht="12.75" customHeight="1">
      <c r="A393" s="57"/>
      <c r="B393" s="52"/>
      <c r="C393" s="52"/>
      <c r="D393" s="62"/>
      <c r="E393" s="743" t="str">
        <f t="shared" si="932"/>
        <v xml:space="preserve"> </v>
      </c>
      <c r="F393" s="56"/>
      <c r="G393" s="228"/>
      <c r="H393" s="744">
        <f>SUMIF(Ajuste!$C$8:$C$483,$B$6:$B$499,Ajuste!$E$8:$E$483)</f>
        <v>0</v>
      </c>
      <c r="I393" s="744">
        <f>SUMIF(Ajuste!$C$8:$C$483,$B$6:$B$499,Ajuste!$F$8:$F$483)</f>
        <v>0</v>
      </c>
      <c r="J393" s="229">
        <f t="shared" si="936"/>
        <v>0</v>
      </c>
      <c r="K393" s="764">
        <f t="shared" si="911"/>
        <v>0</v>
      </c>
      <c r="L393" s="764">
        <f t="shared" si="931"/>
        <v>0</v>
      </c>
      <c r="M393" s="764">
        <f t="shared" si="931"/>
        <v>0</v>
      </c>
      <c r="N393" s="764">
        <f t="shared" si="931"/>
        <v>0</v>
      </c>
      <c r="O393" s="764">
        <f t="shared" si="931"/>
        <v>0</v>
      </c>
      <c r="P393" s="764">
        <f t="shared" si="931"/>
        <v>0</v>
      </c>
      <c r="Q393" s="764">
        <f t="shared" si="931"/>
        <v>0</v>
      </c>
      <c r="R393" s="764">
        <f t="shared" si="931"/>
        <v>0</v>
      </c>
      <c r="S393" s="764">
        <f t="shared" si="931"/>
        <v>0</v>
      </c>
      <c r="T393" s="764">
        <f t="shared" si="931"/>
        <v>0</v>
      </c>
      <c r="U393" s="764">
        <f t="shared" si="931"/>
        <v>0</v>
      </c>
      <c r="V393" s="764">
        <f t="shared" si="931"/>
        <v>0</v>
      </c>
      <c r="W393" s="764">
        <f t="shared" si="931"/>
        <v>0</v>
      </c>
      <c r="X393" s="764">
        <f t="shared" si="931"/>
        <v>0</v>
      </c>
      <c r="Y393" s="764">
        <f t="shared" si="931"/>
        <v>0</v>
      </c>
      <c r="Z393" s="764">
        <f t="shared" si="931"/>
        <v>0</v>
      </c>
      <c r="AA393" s="764">
        <f t="shared" si="931"/>
        <v>0</v>
      </c>
      <c r="AB393" s="764">
        <f t="shared" si="931"/>
        <v>0</v>
      </c>
      <c r="AC393" s="764">
        <f t="shared" si="931"/>
        <v>0</v>
      </c>
      <c r="AD393" s="764">
        <f t="shared" si="931"/>
        <v>0</v>
      </c>
      <c r="AE393" s="764">
        <f t="shared" si="931"/>
        <v>0</v>
      </c>
      <c r="AF393" s="764">
        <f t="shared" si="931"/>
        <v>0</v>
      </c>
      <c r="AG393" s="764">
        <f t="shared" si="931"/>
        <v>0</v>
      </c>
      <c r="AH393" s="764">
        <f t="shared" si="931"/>
        <v>0</v>
      </c>
      <c r="AI393" s="764">
        <f t="shared" si="931"/>
        <v>0</v>
      </c>
      <c r="AJ393" s="764">
        <f t="shared" si="931"/>
        <v>0</v>
      </c>
      <c r="AK393" s="764">
        <f t="shared" si="931"/>
        <v>0</v>
      </c>
      <c r="AL393" s="764">
        <f t="shared" si="931"/>
        <v>0</v>
      </c>
      <c r="AM393" s="764">
        <f t="shared" si="931"/>
        <v>0</v>
      </c>
      <c r="AN393" s="764">
        <f t="shared" si="931"/>
        <v>0</v>
      </c>
      <c r="AO393" s="764">
        <f t="shared" si="931"/>
        <v>0</v>
      </c>
      <c r="AP393" s="764">
        <f t="shared" si="931"/>
        <v>0</v>
      </c>
      <c r="AQ393" s="764">
        <f t="shared" si="931"/>
        <v>0</v>
      </c>
      <c r="AR393" s="764">
        <f t="shared" si="931"/>
        <v>0</v>
      </c>
      <c r="AS393" s="764">
        <f t="shared" si="931"/>
        <v>0</v>
      </c>
      <c r="AT393" s="764">
        <f t="shared" si="931"/>
        <v>0</v>
      </c>
      <c r="AU393" s="764">
        <f t="shared" si="931"/>
        <v>0</v>
      </c>
      <c r="AV393" s="764">
        <f t="shared" si="931"/>
        <v>0</v>
      </c>
      <c r="AW393" s="764">
        <f t="shared" si="931"/>
        <v>0</v>
      </c>
      <c r="AX393" s="764">
        <f t="shared" si="931"/>
        <v>0</v>
      </c>
      <c r="AY393" s="764">
        <f t="shared" si="931"/>
        <v>0</v>
      </c>
      <c r="AZ393" s="764">
        <f t="shared" si="931"/>
        <v>0</v>
      </c>
      <c r="BA393" s="764">
        <f t="shared" si="931"/>
        <v>0</v>
      </c>
      <c r="BB393" s="764">
        <f t="shared" ref="L393:BE394" si="937">IF($D393=BB$5,$J393,0)</f>
        <v>0</v>
      </c>
      <c r="BC393" s="764">
        <f t="shared" si="937"/>
        <v>0</v>
      </c>
      <c r="BD393" s="764">
        <f t="shared" si="937"/>
        <v>0</v>
      </c>
      <c r="BE393" s="764">
        <f t="shared" si="937"/>
        <v>0</v>
      </c>
      <c r="BF393" s="764">
        <f t="shared" si="911"/>
        <v>0</v>
      </c>
      <c r="BG393" s="764">
        <f t="shared" si="911"/>
        <v>0</v>
      </c>
      <c r="BH393" s="764">
        <f t="shared" si="911"/>
        <v>0</v>
      </c>
      <c r="BI393" s="764">
        <f t="shared" si="911"/>
        <v>0</v>
      </c>
      <c r="BJ393" s="764">
        <f t="shared" si="911"/>
        <v>0</v>
      </c>
      <c r="BK393" s="764">
        <f t="shared" si="911"/>
        <v>0</v>
      </c>
      <c r="BL393" s="764">
        <f t="shared" si="911"/>
        <v>0</v>
      </c>
      <c r="BM393" s="764">
        <f t="shared" si="911"/>
        <v>0</v>
      </c>
      <c r="BN393" s="764">
        <f t="shared" si="912"/>
        <v>0</v>
      </c>
      <c r="BO393" s="764">
        <f t="shared" si="912"/>
        <v>0</v>
      </c>
      <c r="BP393" s="764">
        <f t="shared" si="912"/>
        <v>0</v>
      </c>
      <c r="BQ393" s="764">
        <f t="shared" si="912"/>
        <v>0</v>
      </c>
      <c r="BR393" s="764">
        <f t="shared" si="912"/>
        <v>0</v>
      </c>
      <c r="BS393" s="764">
        <f t="shared" si="912"/>
        <v>0</v>
      </c>
      <c r="BT393" s="764">
        <f t="shared" si="912"/>
        <v>0</v>
      </c>
      <c r="BU393" s="764">
        <f t="shared" si="912"/>
        <v>0</v>
      </c>
      <c r="BV393" s="764">
        <f t="shared" si="912"/>
        <v>0</v>
      </c>
      <c r="BW393" s="764">
        <f t="shared" si="912"/>
        <v>0</v>
      </c>
      <c r="BX393" s="764">
        <f t="shared" si="913"/>
        <v>0</v>
      </c>
      <c r="BY393" s="764">
        <f t="shared" si="913"/>
        <v>0</v>
      </c>
      <c r="BZ393" s="764">
        <f t="shared" si="913"/>
        <v>0</v>
      </c>
      <c r="CA393" s="764">
        <f t="shared" si="913"/>
        <v>0</v>
      </c>
      <c r="CB393" s="764">
        <f t="shared" si="913"/>
        <v>0</v>
      </c>
      <c r="CC393" s="764">
        <f t="shared" si="913"/>
        <v>0</v>
      </c>
      <c r="CD393" s="764">
        <f t="shared" si="913"/>
        <v>0</v>
      </c>
      <c r="CE393" s="764">
        <f t="shared" si="913"/>
        <v>0</v>
      </c>
      <c r="CF393" s="764">
        <f t="shared" si="913"/>
        <v>0</v>
      </c>
      <c r="CG393" s="764">
        <f t="shared" si="913"/>
        <v>0</v>
      </c>
      <c r="CH393" s="764">
        <f t="shared" si="914"/>
        <v>0</v>
      </c>
      <c r="CI393" s="764">
        <f t="shared" si="914"/>
        <v>0</v>
      </c>
      <c r="CJ393" s="764">
        <f t="shared" si="914"/>
        <v>0</v>
      </c>
      <c r="CK393" s="764">
        <f t="shared" si="914"/>
        <v>0</v>
      </c>
      <c r="CL393" s="764">
        <f t="shared" si="914"/>
        <v>0</v>
      </c>
      <c r="CM393" s="764">
        <f t="shared" si="914"/>
        <v>0</v>
      </c>
      <c r="CN393" s="764">
        <f t="shared" si="914"/>
        <v>0</v>
      </c>
      <c r="CO393" s="764">
        <f t="shared" si="914"/>
        <v>0</v>
      </c>
      <c r="CP393" s="764">
        <f t="shared" si="914"/>
        <v>0</v>
      </c>
      <c r="CQ393" s="764">
        <f t="shared" si="914"/>
        <v>0</v>
      </c>
      <c r="CR393" s="764">
        <f t="shared" si="915"/>
        <v>0</v>
      </c>
      <c r="CS393" s="764">
        <f t="shared" si="915"/>
        <v>0</v>
      </c>
      <c r="CT393" s="764">
        <f t="shared" si="915"/>
        <v>0</v>
      </c>
      <c r="CU393" s="764">
        <f t="shared" si="915"/>
        <v>0</v>
      </c>
      <c r="CV393" s="764">
        <f t="shared" si="915"/>
        <v>0</v>
      </c>
      <c r="CW393" s="764">
        <f t="shared" si="915"/>
        <v>0</v>
      </c>
      <c r="CX393" s="764">
        <f t="shared" si="915"/>
        <v>0</v>
      </c>
      <c r="CY393" s="764">
        <f t="shared" si="915"/>
        <v>0</v>
      </c>
      <c r="CZ393" s="764">
        <f t="shared" si="915"/>
        <v>0</v>
      </c>
      <c r="DA393" s="764">
        <f t="shared" si="915"/>
        <v>0</v>
      </c>
      <c r="DB393" s="764">
        <f t="shared" si="916"/>
        <v>0</v>
      </c>
      <c r="DC393" s="764">
        <f t="shared" si="916"/>
        <v>0</v>
      </c>
      <c r="DD393" s="764">
        <f t="shared" si="916"/>
        <v>0</v>
      </c>
      <c r="DE393" s="764">
        <f t="shared" si="916"/>
        <v>0</v>
      </c>
      <c r="DF393" s="764">
        <f t="shared" si="916"/>
        <v>0</v>
      </c>
      <c r="DG393" s="764">
        <f t="shared" si="916"/>
        <v>0</v>
      </c>
      <c r="DH393" s="764">
        <f t="shared" si="916"/>
        <v>0</v>
      </c>
      <c r="DI393" s="764">
        <f t="shared" si="916"/>
        <v>0</v>
      </c>
      <c r="DJ393" s="764">
        <f t="shared" si="916"/>
        <v>0</v>
      </c>
      <c r="DK393" s="764">
        <f t="shared" si="916"/>
        <v>0</v>
      </c>
      <c r="DL393" s="764">
        <f t="shared" si="917"/>
        <v>0</v>
      </c>
      <c r="DM393" s="764">
        <f t="shared" si="917"/>
        <v>0</v>
      </c>
      <c r="DN393" s="764">
        <f t="shared" si="917"/>
        <v>0</v>
      </c>
      <c r="DO393" s="764">
        <f t="shared" si="917"/>
        <v>0</v>
      </c>
      <c r="DP393" s="764">
        <f t="shared" si="917"/>
        <v>0</v>
      </c>
      <c r="DQ393" s="764">
        <f t="shared" si="917"/>
        <v>0</v>
      </c>
      <c r="DR393" s="764">
        <f t="shared" si="917"/>
        <v>0</v>
      </c>
      <c r="DS393" s="764">
        <f t="shared" si="917"/>
        <v>0</v>
      </c>
      <c r="DT393" s="764">
        <f t="shared" si="917"/>
        <v>0</v>
      </c>
      <c r="DU393" s="764">
        <f t="shared" si="917"/>
        <v>0</v>
      </c>
      <c r="DV393" s="764">
        <f t="shared" si="918"/>
        <v>0</v>
      </c>
      <c r="DW393" s="764">
        <f t="shared" si="918"/>
        <v>0</v>
      </c>
      <c r="DX393" s="764">
        <f t="shared" si="918"/>
        <v>0</v>
      </c>
      <c r="DY393" s="764">
        <f t="shared" si="918"/>
        <v>0</v>
      </c>
      <c r="DZ393" s="764">
        <f t="shared" si="918"/>
        <v>0</v>
      </c>
      <c r="EA393" s="764">
        <f t="shared" si="918"/>
        <v>0</v>
      </c>
      <c r="EB393" s="764">
        <f t="shared" si="918"/>
        <v>0</v>
      </c>
      <c r="EC393" s="764">
        <f t="shared" si="918"/>
        <v>0</v>
      </c>
      <c r="ED393" s="764">
        <f t="shared" si="918"/>
        <v>0</v>
      </c>
      <c r="EE393" s="764">
        <f t="shared" si="918"/>
        <v>0</v>
      </c>
      <c r="EF393" s="764">
        <f t="shared" si="919"/>
        <v>0</v>
      </c>
      <c r="EG393" s="764">
        <f t="shared" si="919"/>
        <v>0</v>
      </c>
      <c r="EH393" s="764">
        <f t="shared" si="919"/>
        <v>0</v>
      </c>
      <c r="EI393" s="764">
        <f t="shared" si="919"/>
        <v>0</v>
      </c>
      <c r="EJ393" s="764">
        <f t="shared" si="919"/>
        <v>0</v>
      </c>
      <c r="EK393" s="764">
        <f t="shared" si="919"/>
        <v>0</v>
      </c>
      <c r="EL393" s="764">
        <f t="shared" si="919"/>
        <v>0</v>
      </c>
      <c r="EM393" s="764">
        <f t="shared" si="919"/>
        <v>0</v>
      </c>
      <c r="EN393" s="764">
        <f t="shared" si="919"/>
        <v>0</v>
      </c>
      <c r="EO393" s="764">
        <f t="shared" si="919"/>
        <v>0</v>
      </c>
      <c r="EP393" s="764">
        <f t="shared" si="920"/>
        <v>0</v>
      </c>
      <c r="EQ393" s="764">
        <f t="shared" si="920"/>
        <v>0</v>
      </c>
      <c r="ER393" s="764">
        <f t="shared" si="920"/>
        <v>0</v>
      </c>
      <c r="ES393" s="764">
        <f t="shared" si="920"/>
        <v>0</v>
      </c>
      <c r="ET393" s="764">
        <f t="shared" si="920"/>
        <v>0</v>
      </c>
      <c r="EU393" s="764">
        <f t="shared" si="920"/>
        <v>0</v>
      </c>
      <c r="EV393" s="764">
        <f t="shared" si="920"/>
        <v>0</v>
      </c>
      <c r="EW393" s="764">
        <f t="shared" si="920"/>
        <v>0</v>
      </c>
      <c r="EX393" s="764">
        <f t="shared" si="920"/>
        <v>0</v>
      </c>
      <c r="EY393" s="764">
        <f t="shared" si="920"/>
        <v>0</v>
      </c>
      <c r="EZ393" s="764">
        <f t="shared" si="921"/>
        <v>0</v>
      </c>
      <c r="FA393" s="764">
        <f t="shared" si="921"/>
        <v>0</v>
      </c>
      <c r="FB393" s="764">
        <f t="shared" si="921"/>
        <v>0</v>
      </c>
      <c r="FC393" s="764">
        <f t="shared" si="921"/>
        <v>0</v>
      </c>
      <c r="FD393" s="764">
        <f t="shared" si="921"/>
        <v>0</v>
      </c>
      <c r="FE393" s="764">
        <f t="shared" si="921"/>
        <v>0</v>
      </c>
      <c r="FF393" s="764">
        <f t="shared" si="921"/>
        <v>0</v>
      </c>
      <c r="FG393" s="764">
        <f t="shared" si="921"/>
        <v>0</v>
      </c>
      <c r="FH393" s="764">
        <f t="shared" si="921"/>
        <v>0</v>
      </c>
      <c r="FI393" s="764">
        <f t="shared" si="921"/>
        <v>0</v>
      </c>
      <c r="FJ393" s="764">
        <f t="shared" si="922"/>
        <v>0</v>
      </c>
      <c r="FK393" s="764">
        <f t="shared" si="922"/>
        <v>0</v>
      </c>
      <c r="FL393" s="764">
        <f t="shared" si="922"/>
        <v>0</v>
      </c>
      <c r="FM393" s="764">
        <f t="shared" si="922"/>
        <v>0</v>
      </c>
      <c r="FN393" s="764">
        <f t="shared" si="922"/>
        <v>0</v>
      </c>
      <c r="FO393" s="764">
        <f t="shared" si="922"/>
        <v>0</v>
      </c>
      <c r="FP393" s="764">
        <f t="shared" si="922"/>
        <v>0</v>
      </c>
      <c r="FQ393" s="764">
        <f t="shared" si="922"/>
        <v>0</v>
      </c>
      <c r="FR393" s="764">
        <f t="shared" si="922"/>
        <v>0</v>
      </c>
      <c r="FS393" s="764">
        <f t="shared" si="922"/>
        <v>0</v>
      </c>
      <c r="FT393" s="764">
        <f t="shared" si="923"/>
        <v>0</v>
      </c>
      <c r="FU393" s="764">
        <f t="shared" si="923"/>
        <v>0</v>
      </c>
      <c r="FV393" s="764">
        <f t="shared" si="923"/>
        <v>0</v>
      </c>
      <c r="FW393" s="764">
        <f t="shared" si="923"/>
        <v>0</v>
      </c>
      <c r="FX393" s="764">
        <f t="shared" si="923"/>
        <v>0</v>
      </c>
      <c r="FY393" s="764">
        <f t="shared" si="923"/>
        <v>0</v>
      </c>
      <c r="FZ393" s="764">
        <f t="shared" si="923"/>
        <v>0</v>
      </c>
      <c r="GA393" s="764">
        <f t="shared" si="923"/>
        <v>0</v>
      </c>
      <c r="GB393" s="764">
        <f t="shared" si="923"/>
        <v>0</v>
      </c>
      <c r="GC393" s="764">
        <f t="shared" si="923"/>
        <v>0</v>
      </c>
      <c r="GD393" s="764">
        <f t="shared" si="924"/>
        <v>0</v>
      </c>
      <c r="GE393" s="764">
        <f t="shared" si="924"/>
        <v>0</v>
      </c>
      <c r="GF393" s="764">
        <f t="shared" si="924"/>
        <v>0</v>
      </c>
      <c r="GG393" s="764">
        <f t="shared" si="924"/>
        <v>0</v>
      </c>
      <c r="GH393" s="764">
        <f t="shared" si="924"/>
        <v>0</v>
      </c>
      <c r="GI393" s="764">
        <f t="shared" si="924"/>
        <v>0</v>
      </c>
      <c r="GJ393" s="764">
        <f t="shared" si="924"/>
        <v>0</v>
      </c>
      <c r="GK393" s="764">
        <f t="shared" si="924"/>
        <v>0</v>
      </c>
      <c r="GL393" s="764">
        <f t="shared" si="924"/>
        <v>0</v>
      </c>
      <c r="GM393" s="764">
        <f t="shared" si="924"/>
        <v>0</v>
      </c>
      <c r="GN393" s="764">
        <f t="shared" si="925"/>
        <v>0</v>
      </c>
      <c r="GO393" s="764">
        <f t="shared" si="925"/>
        <v>0</v>
      </c>
      <c r="GP393" s="764">
        <f t="shared" si="925"/>
        <v>0</v>
      </c>
      <c r="GQ393" s="764">
        <f t="shared" si="925"/>
        <v>0</v>
      </c>
      <c r="GR393" s="764">
        <f t="shared" si="925"/>
        <v>0</v>
      </c>
      <c r="GS393" s="764">
        <f t="shared" si="925"/>
        <v>0</v>
      </c>
      <c r="GT393" s="764">
        <f t="shared" si="925"/>
        <v>0</v>
      </c>
      <c r="GU393" s="764">
        <f t="shared" si="925"/>
        <v>0</v>
      </c>
      <c r="GV393" s="764">
        <f t="shared" si="925"/>
        <v>0</v>
      </c>
      <c r="GW393" s="764">
        <f t="shared" si="925"/>
        <v>0</v>
      </c>
      <c r="GX393" s="764">
        <f t="shared" si="926"/>
        <v>0</v>
      </c>
      <c r="GY393" s="764">
        <f t="shared" si="926"/>
        <v>0</v>
      </c>
      <c r="GZ393" s="764">
        <f t="shared" si="926"/>
        <v>0</v>
      </c>
      <c r="HA393" s="764">
        <f t="shared" si="926"/>
        <v>0</v>
      </c>
      <c r="HB393" s="764">
        <f t="shared" si="926"/>
        <v>0</v>
      </c>
      <c r="HC393" s="764">
        <f t="shared" si="926"/>
        <v>0</v>
      </c>
      <c r="HD393" s="764">
        <f t="shared" si="926"/>
        <v>0</v>
      </c>
      <c r="HE393" s="764">
        <f t="shared" si="926"/>
        <v>0</v>
      </c>
      <c r="HF393" s="764">
        <f t="shared" si="926"/>
        <v>0</v>
      </c>
      <c r="HG393" s="764">
        <f t="shared" si="926"/>
        <v>0</v>
      </c>
      <c r="HH393" s="764">
        <f t="shared" si="927"/>
        <v>0</v>
      </c>
      <c r="HI393" s="764">
        <f t="shared" si="927"/>
        <v>0</v>
      </c>
      <c r="HJ393" s="764">
        <f t="shared" si="927"/>
        <v>0</v>
      </c>
      <c r="HK393" s="764">
        <f t="shared" si="927"/>
        <v>0</v>
      </c>
      <c r="HL393" s="764">
        <f t="shared" si="927"/>
        <v>0</v>
      </c>
      <c r="HM393" s="764">
        <f t="shared" si="927"/>
        <v>0</v>
      </c>
      <c r="HN393" s="764">
        <f t="shared" si="927"/>
        <v>0</v>
      </c>
      <c r="HO393" s="764">
        <f t="shared" si="927"/>
        <v>0</v>
      </c>
      <c r="HP393" s="764">
        <f t="shared" si="927"/>
        <v>0</v>
      </c>
      <c r="HQ393" s="764">
        <f t="shared" si="927"/>
        <v>0</v>
      </c>
      <c r="HR393" s="764">
        <f t="shared" si="928"/>
        <v>0</v>
      </c>
      <c r="HS393" s="764">
        <f t="shared" si="928"/>
        <v>0</v>
      </c>
      <c r="HT393" s="764">
        <f t="shared" si="928"/>
        <v>0</v>
      </c>
      <c r="HU393" s="764">
        <f t="shared" si="928"/>
        <v>0</v>
      </c>
      <c r="HV393" s="764">
        <f t="shared" si="928"/>
        <v>0</v>
      </c>
      <c r="HW393" s="764">
        <f t="shared" si="928"/>
        <v>0</v>
      </c>
      <c r="HX393" s="764">
        <f t="shared" si="928"/>
        <v>0</v>
      </c>
      <c r="HY393" s="764">
        <f t="shared" si="928"/>
        <v>0</v>
      </c>
      <c r="HZ393" s="764">
        <f t="shared" si="928"/>
        <v>0</v>
      </c>
      <c r="IA393" s="764">
        <f t="shared" si="928"/>
        <v>0</v>
      </c>
      <c r="IB393" s="764">
        <f t="shared" si="929"/>
        <v>0</v>
      </c>
      <c r="IC393" s="764">
        <f t="shared" si="929"/>
        <v>0</v>
      </c>
      <c r="ID393" s="764">
        <f t="shared" si="929"/>
        <v>0</v>
      </c>
      <c r="IE393" s="764">
        <f t="shared" si="929"/>
        <v>0</v>
      </c>
      <c r="IF393" s="764">
        <f t="shared" si="929"/>
        <v>0</v>
      </c>
      <c r="IG393" s="764">
        <f t="shared" si="929"/>
        <v>0</v>
      </c>
      <c r="IH393" s="764">
        <f t="shared" si="929"/>
        <v>0</v>
      </c>
      <c r="II393" s="764">
        <f t="shared" si="929"/>
        <v>0</v>
      </c>
      <c r="IJ393" s="764">
        <f t="shared" si="929"/>
        <v>0</v>
      </c>
      <c r="IK393" s="764">
        <f t="shared" si="929"/>
        <v>0</v>
      </c>
      <c r="IL393" s="764">
        <f t="shared" si="930"/>
        <v>0</v>
      </c>
      <c r="IM393" s="764">
        <f t="shared" si="930"/>
        <v>0</v>
      </c>
      <c r="IN393" s="764">
        <f t="shared" si="930"/>
        <v>0</v>
      </c>
      <c r="IO393" s="764">
        <f t="shared" si="930"/>
        <v>0</v>
      </c>
      <c r="IP393" s="764">
        <f t="shared" si="930"/>
        <v>0</v>
      </c>
      <c r="IQ393" s="764">
        <f t="shared" si="930"/>
        <v>0</v>
      </c>
      <c r="IR393" s="764">
        <f t="shared" si="930"/>
        <v>0</v>
      </c>
      <c r="IS393" s="764">
        <f t="shared" si="930"/>
        <v>0</v>
      </c>
      <c r="IT393" s="764">
        <f t="shared" si="930"/>
        <v>0</v>
      </c>
      <c r="IU393" s="764">
        <f t="shared" si="930"/>
        <v>0</v>
      </c>
      <c r="IV393" s="764">
        <f t="shared" si="930"/>
        <v>0</v>
      </c>
      <c r="IW393" s="764">
        <f t="shared" si="930"/>
        <v>0</v>
      </c>
      <c r="IX393" s="764">
        <f t="shared" si="930"/>
        <v>0</v>
      </c>
      <c r="IY393" s="764">
        <f t="shared" si="930"/>
        <v>0</v>
      </c>
      <c r="IZ393" s="764">
        <f t="shared" si="930"/>
        <v>0</v>
      </c>
      <c r="JA393" s="764">
        <f t="shared" si="930"/>
        <v>0</v>
      </c>
      <c r="JB393" s="764">
        <f t="shared" si="930"/>
        <v>0</v>
      </c>
      <c r="JC393" s="764">
        <f t="shared" si="930"/>
        <v>0</v>
      </c>
      <c r="JD393" s="764">
        <f t="shared" si="910"/>
        <v>0</v>
      </c>
      <c r="JE393" s="764">
        <f t="shared" si="910"/>
        <v>0</v>
      </c>
      <c r="JF393" s="764">
        <f t="shared" si="910"/>
        <v>0</v>
      </c>
      <c r="JG393" s="764">
        <f t="shared" ref="JD393:JO403" si="938">IF($D393=JG$5,$J393,0)</f>
        <v>0</v>
      </c>
      <c r="JH393" s="764">
        <f t="shared" si="910"/>
        <v>0</v>
      </c>
      <c r="JI393" s="764">
        <f t="shared" si="910"/>
        <v>0</v>
      </c>
      <c r="JJ393" s="764">
        <f t="shared" si="910"/>
        <v>0</v>
      </c>
      <c r="JK393" s="764">
        <f t="shared" si="938"/>
        <v>0</v>
      </c>
      <c r="JL393" s="764">
        <f t="shared" si="930"/>
        <v>0</v>
      </c>
      <c r="JM393" s="764">
        <f t="shared" si="930"/>
        <v>0</v>
      </c>
      <c r="JN393" s="764">
        <f t="shared" si="930"/>
        <v>0</v>
      </c>
      <c r="JO393" s="764">
        <f t="shared" si="938"/>
        <v>0</v>
      </c>
      <c r="JP393" s="764">
        <f t="shared" si="930"/>
        <v>0</v>
      </c>
      <c r="JQ393" s="764">
        <f t="shared" si="933"/>
        <v>0</v>
      </c>
      <c r="JR393" s="764">
        <f t="shared" si="933"/>
        <v>0</v>
      </c>
      <c r="JS393" s="764">
        <f t="shared" si="930"/>
        <v>0</v>
      </c>
      <c r="JT393" s="765">
        <f t="shared" si="934"/>
        <v>0</v>
      </c>
      <c r="JU393" s="229">
        <f t="shared" si="935"/>
        <v>0</v>
      </c>
    </row>
    <row r="394" spans="1:281" ht="12.75" customHeight="1">
      <c r="A394" s="57"/>
      <c r="B394" s="52"/>
      <c r="C394" s="52"/>
      <c r="D394" s="62"/>
      <c r="E394" s="743" t="str">
        <f t="shared" si="932"/>
        <v xml:space="preserve"> </v>
      </c>
      <c r="F394" s="56"/>
      <c r="G394" s="228"/>
      <c r="H394" s="744">
        <f>SUMIF(Ajuste!$C$8:$C$483,$B$6:$B$499,Ajuste!$E$8:$E$483)</f>
        <v>0</v>
      </c>
      <c r="I394" s="744">
        <f>SUMIF(Ajuste!$C$8:$C$483,$B$6:$B$499,Ajuste!$F$8:$F$483)</f>
        <v>0</v>
      </c>
      <c r="J394" s="229">
        <f t="shared" si="936"/>
        <v>0</v>
      </c>
      <c r="K394" s="764">
        <f t="shared" si="911"/>
        <v>0</v>
      </c>
      <c r="L394" s="764">
        <f t="shared" si="937"/>
        <v>0</v>
      </c>
      <c r="M394" s="764">
        <f t="shared" si="937"/>
        <v>0</v>
      </c>
      <c r="N394" s="764">
        <f t="shared" si="937"/>
        <v>0</v>
      </c>
      <c r="O394" s="764">
        <f t="shared" si="937"/>
        <v>0</v>
      </c>
      <c r="P394" s="764">
        <f t="shared" si="937"/>
        <v>0</v>
      </c>
      <c r="Q394" s="764">
        <f t="shared" si="937"/>
        <v>0</v>
      </c>
      <c r="R394" s="764">
        <f t="shared" si="937"/>
        <v>0</v>
      </c>
      <c r="S394" s="764">
        <f t="shared" si="937"/>
        <v>0</v>
      </c>
      <c r="T394" s="764">
        <f t="shared" si="937"/>
        <v>0</v>
      </c>
      <c r="U394" s="764">
        <f t="shared" si="937"/>
        <v>0</v>
      </c>
      <c r="V394" s="764">
        <f t="shared" si="937"/>
        <v>0</v>
      </c>
      <c r="W394" s="764">
        <f t="shared" si="937"/>
        <v>0</v>
      </c>
      <c r="X394" s="764">
        <f t="shared" si="937"/>
        <v>0</v>
      </c>
      <c r="Y394" s="764">
        <f t="shared" si="937"/>
        <v>0</v>
      </c>
      <c r="Z394" s="764">
        <f t="shared" si="937"/>
        <v>0</v>
      </c>
      <c r="AA394" s="764">
        <f t="shared" si="937"/>
        <v>0</v>
      </c>
      <c r="AB394" s="764">
        <f t="shared" si="937"/>
        <v>0</v>
      </c>
      <c r="AC394" s="764">
        <f t="shared" si="937"/>
        <v>0</v>
      </c>
      <c r="AD394" s="764">
        <f t="shared" si="937"/>
        <v>0</v>
      </c>
      <c r="AE394" s="764">
        <f t="shared" si="937"/>
        <v>0</v>
      </c>
      <c r="AF394" s="764">
        <f t="shared" si="937"/>
        <v>0</v>
      </c>
      <c r="AG394" s="764">
        <f t="shared" si="937"/>
        <v>0</v>
      </c>
      <c r="AH394" s="764">
        <f t="shared" si="937"/>
        <v>0</v>
      </c>
      <c r="AI394" s="764">
        <f t="shared" si="937"/>
        <v>0</v>
      </c>
      <c r="AJ394" s="764">
        <f t="shared" si="937"/>
        <v>0</v>
      </c>
      <c r="AK394" s="764">
        <f t="shared" si="937"/>
        <v>0</v>
      </c>
      <c r="AL394" s="764">
        <f t="shared" si="937"/>
        <v>0</v>
      </c>
      <c r="AM394" s="764">
        <f t="shared" si="937"/>
        <v>0</v>
      </c>
      <c r="AN394" s="764">
        <f t="shared" si="937"/>
        <v>0</v>
      </c>
      <c r="AO394" s="764">
        <f t="shared" si="937"/>
        <v>0</v>
      </c>
      <c r="AP394" s="764">
        <f t="shared" si="937"/>
        <v>0</v>
      </c>
      <c r="AQ394" s="764">
        <f t="shared" si="937"/>
        <v>0</v>
      </c>
      <c r="AR394" s="764">
        <f t="shared" si="937"/>
        <v>0</v>
      </c>
      <c r="AS394" s="764">
        <f t="shared" si="937"/>
        <v>0</v>
      </c>
      <c r="AT394" s="764">
        <f t="shared" si="937"/>
        <v>0</v>
      </c>
      <c r="AU394" s="764">
        <f t="shared" si="937"/>
        <v>0</v>
      </c>
      <c r="AV394" s="764">
        <f t="shared" si="937"/>
        <v>0</v>
      </c>
      <c r="AW394" s="764">
        <f t="shared" si="937"/>
        <v>0</v>
      </c>
      <c r="AX394" s="764">
        <f t="shared" si="937"/>
        <v>0</v>
      </c>
      <c r="AY394" s="764">
        <f t="shared" si="937"/>
        <v>0</v>
      </c>
      <c r="AZ394" s="764">
        <f t="shared" si="937"/>
        <v>0</v>
      </c>
      <c r="BA394" s="764">
        <f t="shared" si="937"/>
        <v>0</v>
      </c>
      <c r="BB394" s="764">
        <f t="shared" si="937"/>
        <v>0</v>
      </c>
      <c r="BC394" s="764">
        <f t="shared" si="937"/>
        <v>0</v>
      </c>
      <c r="BD394" s="764">
        <f t="shared" si="937"/>
        <v>0</v>
      </c>
      <c r="BE394" s="764">
        <f t="shared" si="937"/>
        <v>0</v>
      </c>
      <c r="BF394" s="764">
        <f t="shared" si="911"/>
        <v>0</v>
      </c>
      <c r="BG394" s="764">
        <f t="shared" si="911"/>
        <v>0</v>
      </c>
      <c r="BH394" s="764">
        <f t="shared" si="911"/>
        <v>0</v>
      </c>
      <c r="BI394" s="764">
        <f t="shared" si="911"/>
        <v>0</v>
      </c>
      <c r="BJ394" s="764">
        <f t="shared" si="911"/>
        <v>0</v>
      </c>
      <c r="BK394" s="764">
        <f t="shared" si="911"/>
        <v>0</v>
      </c>
      <c r="BL394" s="764">
        <f t="shared" si="911"/>
        <v>0</v>
      </c>
      <c r="BM394" s="764">
        <f t="shared" si="911"/>
        <v>0</v>
      </c>
      <c r="BN394" s="764">
        <f t="shared" si="912"/>
        <v>0</v>
      </c>
      <c r="BO394" s="764">
        <f t="shared" si="912"/>
        <v>0</v>
      </c>
      <c r="BP394" s="764">
        <f t="shared" si="912"/>
        <v>0</v>
      </c>
      <c r="BQ394" s="764">
        <f t="shared" si="912"/>
        <v>0</v>
      </c>
      <c r="BR394" s="764">
        <f t="shared" si="912"/>
        <v>0</v>
      </c>
      <c r="BS394" s="764">
        <f t="shared" si="912"/>
        <v>0</v>
      </c>
      <c r="BT394" s="764">
        <f t="shared" si="912"/>
        <v>0</v>
      </c>
      <c r="BU394" s="764">
        <f t="shared" si="912"/>
        <v>0</v>
      </c>
      <c r="BV394" s="764">
        <f t="shared" si="912"/>
        <v>0</v>
      </c>
      <c r="BW394" s="764">
        <f t="shared" si="912"/>
        <v>0</v>
      </c>
      <c r="BX394" s="764">
        <f t="shared" si="913"/>
        <v>0</v>
      </c>
      <c r="BY394" s="764">
        <f t="shared" si="913"/>
        <v>0</v>
      </c>
      <c r="BZ394" s="764">
        <f t="shared" si="913"/>
        <v>0</v>
      </c>
      <c r="CA394" s="764">
        <f t="shared" si="913"/>
        <v>0</v>
      </c>
      <c r="CB394" s="764">
        <f t="shared" si="913"/>
        <v>0</v>
      </c>
      <c r="CC394" s="764">
        <f t="shared" si="913"/>
        <v>0</v>
      </c>
      <c r="CD394" s="764">
        <f t="shared" si="913"/>
        <v>0</v>
      </c>
      <c r="CE394" s="764">
        <f t="shared" si="913"/>
        <v>0</v>
      </c>
      <c r="CF394" s="764">
        <f t="shared" si="913"/>
        <v>0</v>
      </c>
      <c r="CG394" s="764">
        <f t="shared" si="913"/>
        <v>0</v>
      </c>
      <c r="CH394" s="764">
        <f t="shared" si="914"/>
        <v>0</v>
      </c>
      <c r="CI394" s="764">
        <f t="shared" si="914"/>
        <v>0</v>
      </c>
      <c r="CJ394" s="764">
        <f t="shared" si="914"/>
        <v>0</v>
      </c>
      <c r="CK394" s="764">
        <f t="shared" si="914"/>
        <v>0</v>
      </c>
      <c r="CL394" s="764">
        <f t="shared" si="914"/>
        <v>0</v>
      </c>
      <c r="CM394" s="764">
        <f t="shared" si="914"/>
        <v>0</v>
      </c>
      <c r="CN394" s="764">
        <f t="shared" si="914"/>
        <v>0</v>
      </c>
      <c r="CO394" s="764">
        <f t="shared" si="914"/>
        <v>0</v>
      </c>
      <c r="CP394" s="764">
        <f t="shared" si="914"/>
        <v>0</v>
      </c>
      <c r="CQ394" s="764">
        <f t="shared" si="914"/>
        <v>0</v>
      </c>
      <c r="CR394" s="764">
        <f t="shared" si="915"/>
        <v>0</v>
      </c>
      <c r="CS394" s="764">
        <f t="shared" si="915"/>
        <v>0</v>
      </c>
      <c r="CT394" s="764">
        <f t="shared" si="915"/>
        <v>0</v>
      </c>
      <c r="CU394" s="764">
        <f t="shared" si="915"/>
        <v>0</v>
      </c>
      <c r="CV394" s="764">
        <f t="shared" si="915"/>
        <v>0</v>
      </c>
      <c r="CW394" s="764">
        <f t="shared" si="915"/>
        <v>0</v>
      </c>
      <c r="CX394" s="764">
        <f t="shared" si="915"/>
        <v>0</v>
      </c>
      <c r="CY394" s="764">
        <f t="shared" si="915"/>
        <v>0</v>
      </c>
      <c r="CZ394" s="764">
        <f t="shared" si="915"/>
        <v>0</v>
      </c>
      <c r="DA394" s="764">
        <f t="shared" si="915"/>
        <v>0</v>
      </c>
      <c r="DB394" s="764">
        <f t="shared" si="916"/>
        <v>0</v>
      </c>
      <c r="DC394" s="764">
        <f t="shared" si="916"/>
        <v>0</v>
      </c>
      <c r="DD394" s="764">
        <f t="shared" si="916"/>
        <v>0</v>
      </c>
      <c r="DE394" s="764">
        <f t="shared" si="916"/>
        <v>0</v>
      </c>
      <c r="DF394" s="764">
        <f t="shared" si="916"/>
        <v>0</v>
      </c>
      <c r="DG394" s="764">
        <f t="shared" si="916"/>
        <v>0</v>
      </c>
      <c r="DH394" s="764">
        <f t="shared" si="916"/>
        <v>0</v>
      </c>
      <c r="DI394" s="764">
        <f t="shared" si="916"/>
        <v>0</v>
      </c>
      <c r="DJ394" s="764">
        <f t="shared" si="916"/>
        <v>0</v>
      </c>
      <c r="DK394" s="764">
        <f t="shared" si="916"/>
        <v>0</v>
      </c>
      <c r="DL394" s="764">
        <f t="shared" si="917"/>
        <v>0</v>
      </c>
      <c r="DM394" s="764">
        <f t="shared" si="917"/>
        <v>0</v>
      </c>
      <c r="DN394" s="764">
        <f t="shared" si="917"/>
        <v>0</v>
      </c>
      <c r="DO394" s="764">
        <f t="shared" si="917"/>
        <v>0</v>
      </c>
      <c r="DP394" s="764">
        <f t="shared" si="917"/>
        <v>0</v>
      </c>
      <c r="DQ394" s="764">
        <f t="shared" si="917"/>
        <v>0</v>
      </c>
      <c r="DR394" s="764">
        <f t="shared" si="917"/>
        <v>0</v>
      </c>
      <c r="DS394" s="764">
        <f t="shared" si="917"/>
        <v>0</v>
      </c>
      <c r="DT394" s="764">
        <f t="shared" si="917"/>
        <v>0</v>
      </c>
      <c r="DU394" s="764">
        <f t="shared" si="917"/>
        <v>0</v>
      </c>
      <c r="DV394" s="764">
        <f t="shared" si="918"/>
        <v>0</v>
      </c>
      <c r="DW394" s="764">
        <f t="shared" si="918"/>
        <v>0</v>
      </c>
      <c r="DX394" s="764">
        <f t="shared" si="918"/>
        <v>0</v>
      </c>
      <c r="DY394" s="764">
        <f t="shared" si="918"/>
        <v>0</v>
      </c>
      <c r="DZ394" s="764">
        <f t="shared" si="918"/>
        <v>0</v>
      </c>
      <c r="EA394" s="764">
        <f t="shared" si="918"/>
        <v>0</v>
      </c>
      <c r="EB394" s="764">
        <f t="shared" si="918"/>
        <v>0</v>
      </c>
      <c r="EC394" s="764">
        <f t="shared" si="918"/>
        <v>0</v>
      </c>
      <c r="ED394" s="764">
        <f t="shared" si="918"/>
        <v>0</v>
      </c>
      <c r="EE394" s="764">
        <f t="shared" si="918"/>
        <v>0</v>
      </c>
      <c r="EF394" s="764">
        <f t="shared" si="919"/>
        <v>0</v>
      </c>
      <c r="EG394" s="764">
        <f t="shared" si="919"/>
        <v>0</v>
      </c>
      <c r="EH394" s="764">
        <f t="shared" si="919"/>
        <v>0</v>
      </c>
      <c r="EI394" s="764">
        <f t="shared" si="919"/>
        <v>0</v>
      </c>
      <c r="EJ394" s="764">
        <f t="shared" si="919"/>
        <v>0</v>
      </c>
      <c r="EK394" s="764">
        <f t="shared" si="919"/>
        <v>0</v>
      </c>
      <c r="EL394" s="764">
        <f t="shared" si="919"/>
        <v>0</v>
      </c>
      <c r="EM394" s="764">
        <f t="shared" si="919"/>
        <v>0</v>
      </c>
      <c r="EN394" s="764">
        <f t="shared" si="919"/>
        <v>0</v>
      </c>
      <c r="EO394" s="764">
        <f t="shared" si="919"/>
        <v>0</v>
      </c>
      <c r="EP394" s="764">
        <f t="shared" si="920"/>
        <v>0</v>
      </c>
      <c r="EQ394" s="764">
        <f t="shared" si="920"/>
        <v>0</v>
      </c>
      <c r="ER394" s="764">
        <f t="shared" si="920"/>
        <v>0</v>
      </c>
      <c r="ES394" s="764">
        <f t="shared" si="920"/>
        <v>0</v>
      </c>
      <c r="ET394" s="764">
        <f t="shared" si="920"/>
        <v>0</v>
      </c>
      <c r="EU394" s="764">
        <f t="shared" si="920"/>
        <v>0</v>
      </c>
      <c r="EV394" s="764">
        <f t="shared" si="920"/>
        <v>0</v>
      </c>
      <c r="EW394" s="764">
        <f t="shared" si="920"/>
        <v>0</v>
      </c>
      <c r="EX394" s="764">
        <f t="shared" si="920"/>
        <v>0</v>
      </c>
      <c r="EY394" s="764">
        <f t="shared" si="920"/>
        <v>0</v>
      </c>
      <c r="EZ394" s="764">
        <f t="shared" si="921"/>
        <v>0</v>
      </c>
      <c r="FA394" s="764">
        <f t="shared" si="921"/>
        <v>0</v>
      </c>
      <c r="FB394" s="764">
        <f t="shared" si="921"/>
        <v>0</v>
      </c>
      <c r="FC394" s="764">
        <f t="shared" si="921"/>
        <v>0</v>
      </c>
      <c r="FD394" s="764">
        <f t="shared" si="921"/>
        <v>0</v>
      </c>
      <c r="FE394" s="764">
        <f t="shared" si="921"/>
        <v>0</v>
      </c>
      <c r="FF394" s="764">
        <f t="shared" si="921"/>
        <v>0</v>
      </c>
      <c r="FG394" s="764">
        <f t="shared" si="921"/>
        <v>0</v>
      </c>
      <c r="FH394" s="764">
        <f t="shared" si="921"/>
        <v>0</v>
      </c>
      <c r="FI394" s="764">
        <f t="shared" si="921"/>
        <v>0</v>
      </c>
      <c r="FJ394" s="764">
        <f t="shared" si="922"/>
        <v>0</v>
      </c>
      <c r="FK394" s="764">
        <f t="shared" si="922"/>
        <v>0</v>
      </c>
      <c r="FL394" s="764">
        <f t="shared" si="922"/>
        <v>0</v>
      </c>
      <c r="FM394" s="764">
        <f t="shared" si="922"/>
        <v>0</v>
      </c>
      <c r="FN394" s="764">
        <f t="shared" si="922"/>
        <v>0</v>
      </c>
      <c r="FO394" s="764">
        <f t="shared" si="922"/>
        <v>0</v>
      </c>
      <c r="FP394" s="764">
        <f t="shared" si="922"/>
        <v>0</v>
      </c>
      <c r="FQ394" s="764">
        <f t="shared" si="922"/>
        <v>0</v>
      </c>
      <c r="FR394" s="764">
        <f t="shared" si="922"/>
        <v>0</v>
      </c>
      <c r="FS394" s="764">
        <f t="shared" si="922"/>
        <v>0</v>
      </c>
      <c r="FT394" s="764">
        <f t="shared" si="923"/>
        <v>0</v>
      </c>
      <c r="FU394" s="764">
        <f t="shared" si="923"/>
        <v>0</v>
      </c>
      <c r="FV394" s="764">
        <f t="shared" si="923"/>
        <v>0</v>
      </c>
      <c r="FW394" s="764">
        <f t="shared" si="923"/>
        <v>0</v>
      </c>
      <c r="FX394" s="764">
        <f t="shared" si="923"/>
        <v>0</v>
      </c>
      <c r="FY394" s="764">
        <f t="shared" si="923"/>
        <v>0</v>
      </c>
      <c r="FZ394" s="764">
        <f t="shared" si="923"/>
        <v>0</v>
      </c>
      <c r="GA394" s="764">
        <f t="shared" si="923"/>
        <v>0</v>
      </c>
      <c r="GB394" s="764">
        <f t="shared" si="923"/>
        <v>0</v>
      </c>
      <c r="GC394" s="764">
        <f t="shared" si="923"/>
        <v>0</v>
      </c>
      <c r="GD394" s="764">
        <f t="shared" si="924"/>
        <v>0</v>
      </c>
      <c r="GE394" s="764">
        <f t="shared" si="924"/>
        <v>0</v>
      </c>
      <c r="GF394" s="764">
        <f t="shared" si="924"/>
        <v>0</v>
      </c>
      <c r="GG394" s="764">
        <f t="shared" si="924"/>
        <v>0</v>
      </c>
      <c r="GH394" s="764">
        <f t="shared" si="924"/>
        <v>0</v>
      </c>
      <c r="GI394" s="764">
        <f t="shared" si="924"/>
        <v>0</v>
      </c>
      <c r="GJ394" s="764">
        <f t="shared" si="924"/>
        <v>0</v>
      </c>
      <c r="GK394" s="764">
        <f t="shared" si="924"/>
        <v>0</v>
      </c>
      <c r="GL394" s="764">
        <f t="shared" si="924"/>
        <v>0</v>
      </c>
      <c r="GM394" s="764">
        <f t="shared" si="924"/>
        <v>0</v>
      </c>
      <c r="GN394" s="764">
        <f t="shared" si="925"/>
        <v>0</v>
      </c>
      <c r="GO394" s="764">
        <f t="shared" si="925"/>
        <v>0</v>
      </c>
      <c r="GP394" s="764">
        <f t="shared" si="925"/>
        <v>0</v>
      </c>
      <c r="GQ394" s="764">
        <f t="shared" si="925"/>
        <v>0</v>
      </c>
      <c r="GR394" s="764">
        <f t="shared" si="925"/>
        <v>0</v>
      </c>
      <c r="GS394" s="764">
        <f t="shared" si="925"/>
        <v>0</v>
      </c>
      <c r="GT394" s="764">
        <f t="shared" si="925"/>
        <v>0</v>
      </c>
      <c r="GU394" s="764">
        <f t="shared" si="925"/>
        <v>0</v>
      </c>
      <c r="GV394" s="764">
        <f t="shared" si="925"/>
        <v>0</v>
      </c>
      <c r="GW394" s="764">
        <f t="shared" si="925"/>
        <v>0</v>
      </c>
      <c r="GX394" s="764">
        <f t="shared" si="926"/>
        <v>0</v>
      </c>
      <c r="GY394" s="764">
        <f t="shared" si="926"/>
        <v>0</v>
      </c>
      <c r="GZ394" s="764">
        <f t="shared" si="926"/>
        <v>0</v>
      </c>
      <c r="HA394" s="764">
        <f t="shared" si="926"/>
        <v>0</v>
      </c>
      <c r="HB394" s="764">
        <f t="shared" si="926"/>
        <v>0</v>
      </c>
      <c r="HC394" s="764">
        <f t="shared" si="926"/>
        <v>0</v>
      </c>
      <c r="HD394" s="764">
        <f t="shared" si="926"/>
        <v>0</v>
      </c>
      <c r="HE394" s="764">
        <f t="shared" si="926"/>
        <v>0</v>
      </c>
      <c r="HF394" s="764">
        <f t="shared" si="926"/>
        <v>0</v>
      </c>
      <c r="HG394" s="764">
        <f t="shared" si="926"/>
        <v>0</v>
      </c>
      <c r="HH394" s="764">
        <f t="shared" si="927"/>
        <v>0</v>
      </c>
      <c r="HI394" s="764">
        <f t="shared" si="927"/>
        <v>0</v>
      </c>
      <c r="HJ394" s="764">
        <f t="shared" si="927"/>
        <v>0</v>
      </c>
      <c r="HK394" s="764">
        <f t="shared" si="927"/>
        <v>0</v>
      </c>
      <c r="HL394" s="764">
        <f t="shared" si="927"/>
        <v>0</v>
      </c>
      <c r="HM394" s="764">
        <f t="shared" si="927"/>
        <v>0</v>
      </c>
      <c r="HN394" s="764">
        <f t="shared" si="927"/>
        <v>0</v>
      </c>
      <c r="HO394" s="764">
        <f t="shared" si="927"/>
        <v>0</v>
      </c>
      <c r="HP394" s="764">
        <f t="shared" si="927"/>
        <v>0</v>
      </c>
      <c r="HQ394" s="764">
        <f t="shared" si="927"/>
        <v>0</v>
      </c>
      <c r="HR394" s="764">
        <f t="shared" si="928"/>
        <v>0</v>
      </c>
      <c r="HS394" s="764">
        <f t="shared" si="928"/>
        <v>0</v>
      </c>
      <c r="HT394" s="764">
        <f t="shared" si="928"/>
        <v>0</v>
      </c>
      <c r="HU394" s="764">
        <f t="shared" si="928"/>
        <v>0</v>
      </c>
      <c r="HV394" s="764">
        <f t="shared" si="928"/>
        <v>0</v>
      </c>
      <c r="HW394" s="764">
        <f t="shared" si="928"/>
        <v>0</v>
      </c>
      <c r="HX394" s="764">
        <f t="shared" si="928"/>
        <v>0</v>
      </c>
      <c r="HY394" s="764">
        <f t="shared" si="928"/>
        <v>0</v>
      </c>
      <c r="HZ394" s="764">
        <f t="shared" si="928"/>
        <v>0</v>
      </c>
      <c r="IA394" s="764">
        <f t="shared" si="928"/>
        <v>0</v>
      </c>
      <c r="IB394" s="764">
        <f t="shared" si="929"/>
        <v>0</v>
      </c>
      <c r="IC394" s="764">
        <f t="shared" si="929"/>
        <v>0</v>
      </c>
      <c r="ID394" s="764">
        <f t="shared" si="929"/>
        <v>0</v>
      </c>
      <c r="IE394" s="764">
        <f t="shared" si="929"/>
        <v>0</v>
      </c>
      <c r="IF394" s="764">
        <f t="shared" si="929"/>
        <v>0</v>
      </c>
      <c r="IG394" s="764">
        <f t="shared" si="929"/>
        <v>0</v>
      </c>
      <c r="IH394" s="764">
        <f t="shared" si="929"/>
        <v>0</v>
      </c>
      <c r="II394" s="764">
        <f t="shared" si="929"/>
        <v>0</v>
      </c>
      <c r="IJ394" s="764">
        <f t="shared" si="929"/>
        <v>0</v>
      </c>
      <c r="IK394" s="764">
        <f t="shared" si="929"/>
        <v>0</v>
      </c>
      <c r="IL394" s="764">
        <f t="shared" si="930"/>
        <v>0</v>
      </c>
      <c r="IM394" s="764">
        <f t="shared" si="930"/>
        <v>0</v>
      </c>
      <c r="IN394" s="764">
        <f t="shared" si="930"/>
        <v>0</v>
      </c>
      <c r="IO394" s="764">
        <f t="shared" si="930"/>
        <v>0</v>
      </c>
      <c r="IP394" s="764">
        <f t="shared" si="930"/>
        <v>0</v>
      </c>
      <c r="IQ394" s="764">
        <f t="shared" si="930"/>
        <v>0</v>
      </c>
      <c r="IR394" s="764">
        <f t="shared" si="930"/>
        <v>0</v>
      </c>
      <c r="IS394" s="764">
        <f t="shared" si="930"/>
        <v>0</v>
      </c>
      <c r="IT394" s="764">
        <f t="shared" si="930"/>
        <v>0</v>
      </c>
      <c r="IU394" s="764">
        <f t="shared" si="930"/>
        <v>0</v>
      </c>
      <c r="IV394" s="764">
        <f t="shared" si="930"/>
        <v>0</v>
      </c>
      <c r="IW394" s="764">
        <f t="shared" si="930"/>
        <v>0</v>
      </c>
      <c r="IX394" s="764">
        <f t="shared" si="930"/>
        <v>0</v>
      </c>
      <c r="IY394" s="764">
        <f t="shared" si="930"/>
        <v>0</v>
      </c>
      <c r="IZ394" s="764">
        <f t="shared" si="930"/>
        <v>0</v>
      </c>
      <c r="JA394" s="764">
        <f t="shared" si="930"/>
        <v>0</v>
      </c>
      <c r="JB394" s="764">
        <f t="shared" si="930"/>
        <v>0</v>
      </c>
      <c r="JC394" s="764">
        <f t="shared" si="930"/>
        <v>0</v>
      </c>
      <c r="JD394" s="764">
        <f t="shared" si="938"/>
        <v>0</v>
      </c>
      <c r="JE394" s="764">
        <f t="shared" si="938"/>
        <v>0</v>
      </c>
      <c r="JF394" s="764">
        <f t="shared" si="938"/>
        <v>0</v>
      </c>
      <c r="JG394" s="764">
        <f t="shared" si="938"/>
        <v>0</v>
      </c>
      <c r="JH394" s="764">
        <f t="shared" si="938"/>
        <v>0</v>
      </c>
      <c r="JI394" s="764">
        <f t="shared" si="938"/>
        <v>0</v>
      </c>
      <c r="JJ394" s="764">
        <f t="shared" si="938"/>
        <v>0</v>
      </c>
      <c r="JK394" s="764">
        <f t="shared" si="938"/>
        <v>0</v>
      </c>
      <c r="JL394" s="764">
        <f t="shared" si="938"/>
        <v>0</v>
      </c>
      <c r="JM394" s="764">
        <f t="shared" si="938"/>
        <v>0</v>
      </c>
      <c r="JN394" s="764">
        <f t="shared" si="938"/>
        <v>0</v>
      </c>
      <c r="JO394" s="764">
        <f t="shared" si="938"/>
        <v>0</v>
      </c>
      <c r="JP394" s="764">
        <f t="shared" si="930"/>
        <v>0</v>
      </c>
      <c r="JQ394" s="764">
        <f t="shared" si="933"/>
        <v>0</v>
      </c>
      <c r="JR394" s="764">
        <f t="shared" si="933"/>
        <v>0</v>
      </c>
      <c r="JS394" s="764">
        <f t="shared" si="930"/>
        <v>0</v>
      </c>
      <c r="JT394" s="765">
        <f t="shared" si="934"/>
        <v>0</v>
      </c>
      <c r="JU394" s="229">
        <f t="shared" si="935"/>
        <v>0</v>
      </c>
    </row>
    <row r="395" spans="1:281" ht="12.75" customHeight="1">
      <c r="A395" s="57"/>
      <c r="B395" s="52"/>
      <c r="C395" s="52"/>
      <c r="D395" s="62"/>
      <c r="E395" s="743" t="str">
        <f t="shared" si="932"/>
        <v xml:space="preserve"> </v>
      </c>
      <c r="F395" s="56"/>
      <c r="G395" s="228"/>
      <c r="H395" s="744">
        <f>SUMIF(Ajuste!$C$8:$C$483,$B$6:$B$499,Ajuste!$E$8:$E$483)</f>
        <v>0</v>
      </c>
      <c r="I395" s="744">
        <f>SUMIF(Ajuste!$C$8:$C$483,$B$6:$B$499,Ajuste!$F$8:$F$483)</f>
        <v>0</v>
      </c>
      <c r="J395" s="229">
        <f t="shared" si="936"/>
        <v>0</v>
      </c>
      <c r="K395" s="764">
        <f t="shared" ref="K395:BM404" si="939">IF($D395=K$5,$J395,0)</f>
        <v>0</v>
      </c>
      <c r="L395" s="764">
        <f t="shared" si="939"/>
        <v>0</v>
      </c>
      <c r="M395" s="764">
        <f t="shared" si="939"/>
        <v>0</v>
      </c>
      <c r="N395" s="764">
        <f t="shared" si="939"/>
        <v>0</v>
      </c>
      <c r="O395" s="764">
        <f t="shared" si="939"/>
        <v>0</v>
      </c>
      <c r="P395" s="764">
        <f t="shared" si="939"/>
        <v>0</v>
      </c>
      <c r="Q395" s="764">
        <f t="shared" si="939"/>
        <v>0</v>
      </c>
      <c r="R395" s="764">
        <f t="shared" si="939"/>
        <v>0</v>
      </c>
      <c r="S395" s="764">
        <f t="shared" si="939"/>
        <v>0</v>
      </c>
      <c r="T395" s="764">
        <f t="shared" si="939"/>
        <v>0</v>
      </c>
      <c r="U395" s="764">
        <f t="shared" si="939"/>
        <v>0</v>
      </c>
      <c r="V395" s="764">
        <f t="shared" si="939"/>
        <v>0</v>
      </c>
      <c r="W395" s="764">
        <f t="shared" si="939"/>
        <v>0</v>
      </c>
      <c r="X395" s="764">
        <f t="shared" si="939"/>
        <v>0</v>
      </c>
      <c r="Y395" s="764">
        <f t="shared" si="939"/>
        <v>0</v>
      </c>
      <c r="Z395" s="764">
        <f t="shared" si="939"/>
        <v>0</v>
      </c>
      <c r="AA395" s="764">
        <f t="shared" si="939"/>
        <v>0</v>
      </c>
      <c r="AB395" s="764">
        <f t="shared" si="939"/>
        <v>0</v>
      </c>
      <c r="AC395" s="764">
        <f t="shared" si="939"/>
        <v>0</v>
      </c>
      <c r="AD395" s="764">
        <f t="shared" si="939"/>
        <v>0</v>
      </c>
      <c r="AE395" s="764">
        <f t="shared" si="939"/>
        <v>0</v>
      </c>
      <c r="AF395" s="764">
        <f t="shared" si="939"/>
        <v>0</v>
      </c>
      <c r="AG395" s="764">
        <f t="shared" si="939"/>
        <v>0</v>
      </c>
      <c r="AH395" s="764">
        <f t="shared" si="939"/>
        <v>0</v>
      </c>
      <c r="AI395" s="764">
        <f t="shared" si="939"/>
        <v>0</v>
      </c>
      <c r="AJ395" s="764">
        <f t="shared" si="939"/>
        <v>0</v>
      </c>
      <c r="AK395" s="764">
        <f t="shared" si="939"/>
        <v>0</v>
      </c>
      <c r="AL395" s="764">
        <f t="shared" si="939"/>
        <v>0</v>
      </c>
      <c r="AM395" s="764">
        <f t="shared" si="939"/>
        <v>0</v>
      </c>
      <c r="AN395" s="764">
        <f t="shared" si="939"/>
        <v>0</v>
      </c>
      <c r="AO395" s="764">
        <f t="shared" si="939"/>
        <v>0</v>
      </c>
      <c r="AP395" s="764">
        <f t="shared" si="939"/>
        <v>0</v>
      </c>
      <c r="AQ395" s="764">
        <f t="shared" si="939"/>
        <v>0</v>
      </c>
      <c r="AR395" s="764">
        <f t="shared" si="939"/>
        <v>0</v>
      </c>
      <c r="AS395" s="764">
        <f t="shared" si="939"/>
        <v>0</v>
      </c>
      <c r="AT395" s="764">
        <f t="shared" si="939"/>
        <v>0</v>
      </c>
      <c r="AU395" s="764">
        <f t="shared" si="939"/>
        <v>0</v>
      </c>
      <c r="AV395" s="764">
        <f t="shared" si="939"/>
        <v>0</v>
      </c>
      <c r="AW395" s="764">
        <f t="shared" si="939"/>
        <v>0</v>
      </c>
      <c r="AX395" s="764">
        <f t="shared" si="939"/>
        <v>0</v>
      </c>
      <c r="AY395" s="764">
        <f t="shared" si="939"/>
        <v>0</v>
      </c>
      <c r="AZ395" s="764">
        <f t="shared" si="939"/>
        <v>0</v>
      </c>
      <c r="BA395" s="764">
        <f t="shared" si="939"/>
        <v>0</v>
      </c>
      <c r="BB395" s="764">
        <f t="shared" si="939"/>
        <v>0</v>
      </c>
      <c r="BC395" s="764">
        <f t="shared" si="939"/>
        <v>0</v>
      </c>
      <c r="BD395" s="764">
        <f t="shared" si="939"/>
        <v>0</v>
      </c>
      <c r="BE395" s="764">
        <f t="shared" si="939"/>
        <v>0</v>
      </c>
      <c r="BF395" s="764">
        <f t="shared" si="939"/>
        <v>0</v>
      </c>
      <c r="BG395" s="764">
        <f t="shared" si="939"/>
        <v>0</v>
      </c>
      <c r="BH395" s="764">
        <f t="shared" si="939"/>
        <v>0</v>
      </c>
      <c r="BI395" s="764">
        <f t="shared" si="939"/>
        <v>0</v>
      </c>
      <c r="BJ395" s="764">
        <f t="shared" si="939"/>
        <v>0</v>
      </c>
      <c r="BK395" s="764">
        <f t="shared" si="939"/>
        <v>0</v>
      </c>
      <c r="BL395" s="764">
        <f t="shared" si="939"/>
        <v>0</v>
      </c>
      <c r="BM395" s="764">
        <f t="shared" si="939"/>
        <v>0</v>
      </c>
      <c r="BN395" s="764">
        <f t="shared" ref="BN395:BW404" si="940">IF($D395=BN$5,$J395,0)</f>
        <v>0</v>
      </c>
      <c r="BO395" s="764">
        <f t="shared" si="940"/>
        <v>0</v>
      </c>
      <c r="BP395" s="764">
        <f t="shared" si="940"/>
        <v>0</v>
      </c>
      <c r="BQ395" s="764">
        <f t="shared" si="940"/>
        <v>0</v>
      </c>
      <c r="BR395" s="764">
        <f t="shared" si="940"/>
        <v>0</v>
      </c>
      <c r="BS395" s="764">
        <f t="shared" si="940"/>
        <v>0</v>
      </c>
      <c r="BT395" s="764">
        <f t="shared" si="940"/>
        <v>0</v>
      </c>
      <c r="BU395" s="764">
        <f t="shared" si="940"/>
        <v>0</v>
      </c>
      <c r="BV395" s="764">
        <f t="shared" si="940"/>
        <v>0</v>
      </c>
      <c r="BW395" s="764">
        <f t="shared" si="940"/>
        <v>0</v>
      </c>
      <c r="BX395" s="764">
        <f t="shared" ref="BX395:CG404" si="941">IF($D395=BX$5,$J395,0)</f>
        <v>0</v>
      </c>
      <c r="BY395" s="764">
        <f t="shared" si="941"/>
        <v>0</v>
      </c>
      <c r="BZ395" s="764">
        <f t="shared" si="941"/>
        <v>0</v>
      </c>
      <c r="CA395" s="764">
        <f t="shared" si="941"/>
        <v>0</v>
      </c>
      <c r="CB395" s="764">
        <f t="shared" si="941"/>
        <v>0</v>
      </c>
      <c r="CC395" s="764">
        <f t="shared" si="941"/>
        <v>0</v>
      </c>
      <c r="CD395" s="764">
        <f t="shared" si="941"/>
        <v>0</v>
      </c>
      <c r="CE395" s="764">
        <f t="shared" si="941"/>
        <v>0</v>
      </c>
      <c r="CF395" s="764">
        <f t="shared" si="941"/>
        <v>0</v>
      </c>
      <c r="CG395" s="764">
        <f t="shared" si="941"/>
        <v>0</v>
      </c>
      <c r="CH395" s="764">
        <f t="shared" ref="CH395:CQ404" si="942">IF($D395=CH$5,$J395,0)</f>
        <v>0</v>
      </c>
      <c r="CI395" s="764">
        <f t="shared" si="942"/>
        <v>0</v>
      </c>
      <c r="CJ395" s="764">
        <f t="shared" si="942"/>
        <v>0</v>
      </c>
      <c r="CK395" s="764">
        <f t="shared" si="942"/>
        <v>0</v>
      </c>
      <c r="CL395" s="764">
        <f t="shared" si="942"/>
        <v>0</v>
      </c>
      <c r="CM395" s="764">
        <f t="shared" si="942"/>
        <v>0</v>
      </c>
      <c r="CN395" s="764">
        <f t="shared" si="942"/>
        <v>0</v>
      </c>
      <c r="CO395" s="764">
        <f t="shared" si="942"/>
        <v>0</v>
      </c>
      <c r="CP395" s="764">
        <f t="shared" si="942"/>
        <v>0</v>
      </c>
      <c r="CQ395" s="764">
        <f t="shared" si="942"/>
        <v>0</v>
      </c>
      <c r="CR395" s="764">
        <f t="shared" ref="CR395:DA404" si="943">IF($D395=CR$5,$J395,0)</f>
        <v>0</v>
      </c>
      <c r="CS395" s="764">
        <f t="shared" si="943"/>
        <v>0</v>
      </c>
      <c r="CT395" s="764">
        <f t="shared" si="943"/>
        <v>0</v>
      </c>
      <c r="CU395" s="764">
        <f t="shared" si="943"/>
        <v>0</v>
      </c>
      <c r="CV395" s="764">
        <f t="shared" si="943"/>
        <v>0</v>
      </c>
      <c r="CW395" s="764">
        <f t="shared" si="943"/>
        <v>0</v>
      </c>
      <c r="CX395" s="764">
        <f t="shared" si="943"/>
        <v>0</v>
      </c>
      <c r="CY395" s="764">
        <f t="shared" si="943"/>
        <v>0</v>
      </c>
      <c r="CZ395" s="764">
        <f t="shared" si="943"/>
        <v>0</v>
      </c>
      <c r="DA395" s="764">
        <f t="shared" si="943"/>
        <v>0</v>
      </c>
      <c r="DB395" s="764">
        <f t="shared" ref="DB395:DK404" si="944">IF($D395=DB$5,$J395,0)</f>
        <v>0</v>
      </c>
      <c r="DC395" s="764">
        <f t="shared" si="944"/>
        <v>0</v>
      </c>
      <c r="DD395" s="764">
        <f t="shared" si="944"/>
        <v>0</v>
      </c>
      <c r="DE395" s="764">
        <f t="shared" si="944"/>
        <v>0</v>
      </c>
      <c r="DF395" s="764">
        <f t="shared" si="944"/>
        <v>0</v>
      </c>
      <c r="DG395" s="764">
        <f t="shared" si="944"/>
        <v>0</v>
      </c>
      <c r="DH395" s="764">
        <f t="shared" si="944"/>
        <v>0</v>
      </c>
      <c r="DI395" s="764">
        <f t="shared" si="944"/>
        <v>0</v>
      </c>
      <c r="DJ395" s="764">
        <f t="shared" si="944"/>
        <v>0</v>
      </c>
      <c r="DK395" s="764">
        <f t="shared" si="944"/>
        <v>0</v>
      </c>
      <c r="DL395" s="764">
        <f t="shared" ref="DL395:DU404" si="945">IF($D395=DL$5,$J395,0)</f>
        <v>0</v>
      </c>
      <c r="DM395" s="764">
        <f t="shared" si="945"/>
        <v>0</v>
      </c>
      <c r="DN395" s="764">
        <f t="shared" si="945"/>
        <v>0</v>
      </c>
      <c r="DO395" s="764">
        <f t="shared" si="945"/>
        <v>0</v>
      </c>
      <c r="DP395" s="764">
        <f t="shared" si="945"/>
        <v>0</v>
      </c>
      <c r="DQ395" s="764">
        <f t="shared" si="945"/>
        <v>0</v>
      </c>
      <c r="DR395" s="764">
        <f t="shared" si="945"/>
        <v>0</v>
      </c>
      <c r="DS395" s="764">
        <f t="shared" si="945"/>
        <v>0</v>
      </c>
      <c r="DT395" s="764">
        <f t="shared" si="945"/>
        <v>0</v>
      </c>
      <c r="DU395" s="764">
        <f t="shared" si="945"/>
        <v>0</v>
      </c>
      <c r="DV395" s="764">
        <f t="shared" ref="DV395:EE404" si="946">IF($D395=DV$5,$J395,0)</f>
        <v>0</v>
      </c>
      <c r="DW395" s="764">
        <f t="shared" si="946"/>
        <v>0</v>
      </c>
      <c r="DX395" s="764">
        <f t="shared" si="946"/>
        <v>0</v>
      </c>
      <c r="DY395" s="764">
        <f t="shared" si="946"/>
        <v>0</v>
      </c>
      <c r="DZ395" s="764">
        <f t="shared" si="946"/>
        <v>0</v>
      </c>
      <c r="EA395" s="764">
        <f t="shared" si="946"/>
        <v>0</v>
      </c>
      <c r="EB395" s="764">
        <f t="shared" si="946"/>
        <v>0</v>
      </c>
      <c r="EC395" s="764">
        <f t="shared" si="946"/>
        <v>0</v>
      </c>
      <c r="ED395" s="764">
        <f t="shared" si="946"/>
        <v>0</v>
      </c>
      <c r="EE395" s="764">
        <f t="shared" si="946"/>
        <v>0</v>
      </c>
      <c r="EF395" s="764">
        <f t="shared" ref="EF395:EO404" si="947">IF($D395=EF$5,$J395,0)</f>
        <v>0</v>
      </c>
      <c r="EG395" s="764">
        <f t="shared" si="947"/>
        <v>0</v>
      </c>
      <c r="EH395" s="764">
        <f t="shared" si="947"/>
        <v>0</v>
      </c>
      <c r="EI395" s="764">
        <f t="shared" si="947"/>
        <v>0</v>
      </c>
      <c r="EJ395" s="764">
        <f t="shared" si="947"/>
        <v>0</v>
      </c>
      <c r="EK395" s="764">
        <f t="shared" si="947"/>
        <v>0</v>
      </c>
      <c r="EL395" s="764">
        <f t="shared" si="947"/>
        <v>0</v>
      </c>
      <c r="EM395" s="764">
        <f t="shared" si="947"/>
        <v>0</v>
      </c>
      <c r="EN395" s="764">
        <f t="shared" si="947"/>
        <v>0</v>
      </c>
      <c r="EO395" s="764">
        <f t="shared" si="947"/>
        <v>0</v>
      </c>
      <c r="EP395" s="764">
        <f t="shared" ref="EP395:EY404" si="948">IF($D395=EP$5,$J395,0)</f>
        <v>0</v>
      </c>
      <c r="EQ395" s="764">
        <f t="shared" si="948"/>
        <v>0</v>
      </c>
      <c r="ER395" s="764">
        <f t="shared" si="948"/>
        <v>0</v>
      </c>
      <c r="ES395" s="764">
        <f t="shared" si="948"/>
        <v>0</v>
      </c>
      <c r="ET395" s="764">
        <f t="shared" si="948"/>
        <v>0</v>
      </c>
      <c r="EU395" s="764">
        <f t="shared" si="948"/>
        <v>0</v>
      </c>
      <c r="EV395" s="764">
        <f t="shared" si="948"/>
        <v>0</v>
      </c>
      <c r="EW395" s="764">
        <f t="shared" si="948"/>
        <v>0</v>
      </c>
      <c r="EX395" s="764">
        <f t="shared" si="948"/>
        <v>0</v>
      </c>
      <c r="EY395" s="764">
        <f t="shared" si="948"/>
        <v>0</v>
      </c>
      <c r="EZ395" s="764">
        <f t="shared" ref="EZ395:FI404" si="949">IF($D395=EZ$5,$J395,0)</f>
        <v>0</v>
      </c>
      <c r="FA395" s="764">
        <f t="shared" si="949"/>
        <v>0</v>
      </c>
      <c r="FB395" s="764">
        <f t="shared" si="949"/>
        <v>0</v>
      </c>
      <c r="FC395" s="764">
        <f t="shared" si="949"/>
        <v>0</v>
      </c>
      <c r="FD395" s="764">
        <f t="shared" si="949"/>
        <v>0</v>
      </c>
      <c r="FE395" s="764">
        <f t="shared" si="949"/>
        <v>0</v>
      </c>
      <c r="FF395" s="764">
        <f t="shared" si="949"/>
        <v>0</v>
      </c>
      <c r="FG395" s="764">
        <f t="shared" si="949"/>
        <v>0</v>
      </c>
      <c r="FH395" s="764">
        <f t="shared" si="949"/>
        <v>0</v>
      </c>
      <c r="FI395" s="764">
        <f t="shared" si="949"/>
        <v>0</v>
      </c>
      <c r="FJ395" s="764">
        <f t="shared" ref="FJ395:FS404" si="950">IF($D395=FJ$5,$J395,0)</f>
        <v>0</v>
      </c>
      <c r="FK395" s="764">
        <f t="shared" si="950"/>
        <v>0</v>
      </c>
      <c r="FL395" s="764">
        <f t="shared" si="950"/>
        <v>0</v>
      </c>
      <c r="FM395" s="764">
        <f t="shared" si="950"/>
        <v>0</v>
      </c>
      <c r="FN395" s="764">
        <f t="shared" si="950"/>
        <v>0</v>
      </c>
      <c r="FO395" s="764">
        <f t="shared" si="950"/>
        <v>0</v>
      </c>
      <c r="FP395" s="764">
        <f t="shared" si="950"/>
        <v>0</v>
      </c>
      <c r="FQ395" s="764">
        <f t="shared" si="950"/>
        <v>0</v>
      </c>
      <c r="FR395" s="764">
        <f t="shared" si="950"/>
        <v>0</v>
      </c>
      <c r="FS395" s="764">
        <f t="shared" si="950"/>
        <v>0</v>
      </c>
      <c r="FT395" s="764">
        <f t="shared" ref="FT395:GC404" si="951">IF($D395=FT$5,$J395,0)</f>
        <v>0</v>
      </c>
      <c r="FU395" s="764">
        <f t="shared" si="951"/>
        <v>0</v>
      </c>
      <c r="FV395" s="764">
        <f t="shared" si="951"/>
        <v>0</v>
      </c>
      <c r="FW395" s="764">
        <f t="shared" si="951"/>
        <v>0</v>
      </c>
      <c r="FX395" s="764">
        <f t="shared" si="951"/>
        <v>0</v>
      </c>
      <c r="FY395" s="764">
        <f t="shared" si="951"/>
        <v>0</v>
      </c>
      <c r="FZ395" s="764">
        <f t="shared" si="951"/>
        <v>0</v>
      </c>
      <c r="GA395" s="764">
        <f t="shared" si="951"/>
        <v>0</v>
      </c>
      <c r="GB395" s="764">
        <f t="shared" si="951"/>
        <v>0</v>
      </c>
      <c r="GC395" s="764">
        <f t="shared" si="951"/>
        <v>0</v>
      </c>
      <c r="GD395" s="764">
        <f t="shared" ref="GD395:GM404" si="952">IF($D395=GD$5,$J395,0)</f>
        <v>0</v>
      </c>
      <c r="GE395" s="764">
        <f t="shared" si="952"/>
        <v>0</v>
      </c>
      <c r="GF395" s="764">
        <f t="shared" si="952"/>
        <v>0</v>
      </c>
      <c r="GG395" s="764">
        <f t="shared" si="952"/>
        <v>0</v>
      </c>
      <c r="GH395" s="764">
        <f t="shared" si="952"/>
        <v>0</v>
      </c>
      <c r="GI395" s="764">
        <f t="shared" si="952"/>
        <v>0</v>
      </c>
      <c r="GJ395" s="764">
        <f t="shared" si="952"/>
        <v>0</v>
      </c>
      <c r="GK395" s="764">
        <f t="shared" si="952"/>
        <v>0</v>
      </c>
      <c r="GL395" s="764">
        <f t="shared" si="952"/>
        <v>0</v>
      </c>
      <c r="GM395" s="764">
        <f t="shared" si="952"/>
        <v>0</v>
      </c>
      <c r="GN395" s="764">
        <f t="shared" ref="GN395:GW404" si="953">IF($D395=GN$5,$J395,0)</f>
        <v>0</v>
      </c>
      <c r="GO395" s="764">
        <f t="shared" si="953"/>
        <v>0</v>
      </c>
      <c r="GP395" s="764">
        <f t="shared" si="953"/>
        <v>0</v>
      </c>
      <c r="GQ395" s="764">
        <f t="shared" si="953"/>
        <v>0</v>
      </c>
      <c r="GR395" s="764">
        <f t="shared" si="953"/>
        <v>0</v>
      </c>
      <c r="GS395" s="764">
        <f t="shared" si="953"/>
        <v>0</v>
      </c>
      <c r="GT395" s="764">
        <f t="shared" si="953"/>
        <v>0</v>
      </c>
      <c r="GU395" s="764">
        <f t="shared" si="953"/>
        <v>0</v>
      </c>
      <c r="GV395" s="764">
        <f t="shared" si="953"/>
        <v>0</v>
      </c>
      <c r="GW395" s="764">
        <f t="shared" si="953"/>
        <v>0</v>
      </c>
      <c r="GX395" s="764">
        <f t="shared" ref="GX395:HG404" si="954">IF($D395=GX$5,$J395,0)</f>
        <v>0</v>
      </c>
      <c r="GY395" s="764">
        <f t="shared" si="954"/>
        <v>0</v>
      </c>
      <c r="GZ395" s="764">
        <f t="shared" si="954"/>
        <v>0</v>
      </c>
      <c r="HA395" s="764">
        <f t="shared" si="954"/>
        <v>0</v>
      </c>
      <c r="HB395" s="764">
        <f t="shared" si="954"/>
        <v>0</v>
      </c>
      <c r="HC395" s="764">
        <f t="shared" si="954"/>
        <v>0</v>
      </c>
      <c r="HD395" s="764">
        <f t="shared" si="954"/>
        <v>0</v>
      </c>
      <c r="HE395" s="764">
        <f t="shared" si="954"/>
        <v>0</v>
      </c>
      <c r="HF395" s="764">
        <f t="shared" si="954"/>
        <v>0</v>
      </c>
      <c r="HG395" s="764">
        <f t="shared" si="954"/>
        <v>0</v>
      </c>
      <c r="HH395" s="764">
        <f t="shared" ref="HH395:HQ404" si="955">IF($D395=HH$5,$J395,0)</f>
        <v>0</v>
      </c>
      <c r="HI395" s="764">
        <f t="shared" si="955"/>
        <v>0</v>
      </c>
      <c r="HJ395" s="764">
        <f t="shared" si="955"/>
        <v>0</v>
      </c>
      <c r="HK395" s="764">
        <f t="shared" si="955"/>
        <v>0</v>
      </c>
      <c r="HL395" s="764">
        <f t="shared" si="955"/>
        <v>0</v>
      </c>
      <c r="HM395" s="764">
        <f t="shared" si="955"/>
        <v>0</v>
      </c>
      <c r="HN395" s="764">
        <f t="shared" si="955"/>
        <v>0</v>
      </c>
      <c r="HO395" s="764">
        <f t="shared" si="955"/>
        <v>0</v>
      </c>
      <c r="HP395" s="764">
        <f t="shared" si="955"/>
        <v>0</v>
      </c>
      <c r="HQ395" s="764">
        <f t="shared" si="955"/>
        <v>0</v>
      </c>
      <c r="HR395" s="764">
        <f t="shared" ref="HR395:IA404" si="956">IF($D395=HR$5,$J395,0)</f>
        <v>0</v>
      </c>
      <c r="HS395" s="764">
        <f t="shared" si="956"/>
        <v>0</v>
      </c>
      <c r="HT395" s="764">
        <f t="shared" si="956"/>
        <v>0</v>
      </c>
      <c r="HU395" s="764">
        <f t="shared" si="956"/>
        <v>0</v>
      </c>
      <c r="HV395" s="764">
        <f t="shared" si="956"/>
        <v>0</v>
      </c>
      <c r="HW395" s="764">
        <f t="shared" si="956"/>
        <v>0</v>
      </c>
      <c r="HX395" s="764">
        <f t="shared" si="956"/>
        <v>0</v>
      </c>
      <c r="HY395" s="764">
        <f t="shared" si="956"/>
        <v>0</v>
      </c>
      <c r="HZ395" s="764">
        <f t="shared" si="956"/>
        <v>0</v>
      </c>
      <c r="IA395" s="764">
        <f t="shared" si="956"/>
        <v>0</v>
      </c>
      <c r="IB395" s="764">
        <f t="shared" ref="IB395:IK404" si="957">IF($D395=IB$5,$J395,0)</f>
        <v>0</v>
      </c>
      <c r="IC395" s="764">
        <f t="shared" si="957"/>
        <v>0</v>
      </c>
      <c r="ID395" s="764">
        <f t="shared" si="957"/>
        <v>0</v>
      </c>
      <c r="IE395" s="764">
        <f t="shared" si="957"/>
        <v>0</v>
      </c>
      <c r="IF395" s="764">
        <f t="shared" si="957"/>
        <v>0</v>
      </c>
      <c r="IG395" s="764">
        <f t="shared" si="957"/>
        <v>0</v>
      </c>
      <c r="IH395" s="764">
        <f t="shared" si="957"/>
        <v>0</v>
      </c>
      <c r="II395" s="764">
        <f t="shared" si="957"/>
        <v>0</v>
      </c>
      <c r="IJ395" s="764">
        <f t="shared" si="957"/>
        <v>0</v>
      </c>
      <c r="IK395" s="764">
        <f t="shared" si="957"/>
        <v>0</v>
      </c>
      <c r="IL395" s="764">
        <f t="shared" ref="IL395:JS404" si="958">IF($D395=IL$5,$J395,0)</f>
        <v>0</v>
      </c>
      <c r="IM395" s="764">
        <f t="shared" si="958"/>
        <v>0</v>
      </c>
      <c r="IN395" s="764">
        <f t="shared" si="958"/>
        <v>0</v>
      </c>
      <c r="IO395" s="764">
        <f t="shared" si="958"/>
        <v>0</v>
      </c>
      <c r="IP395" s="764">
        <f t="shared" si="958"/>
        <v>0</v>
      </c>
      <c r="IQ395" s="764">
        <f t="shared" si="958"/>
        <v>0</v>
      </c>
      <c r="IR395" s="764">
        <f t="shared" si="958"/>
        <v>0</v>
      </c>
      <c r="IS395" s="764">
        <f t="shared" si="958"/>
        <v>0</v>
      </c>
      <c r="IT395" s="764">
        <f t="shared" si="958"/>
        <v>0</v>
      </c>
      <c r="IU395" s="764">
        <f t="shared" si="958"/>
        <v>0</v>
      </c>
      <c r="IV395" s="764">
        <f t="shared" si="958"/>
        <v>0</v>
      </c>
      <c r="IW395" s="764">
        <f t="shared" si="958"/>
        <v>0</v>
      </c>
      <c r="IX395" s="764">
        <f t="shared" si="958"/>
        <v>0</v>
      </c>
      <c r="IY395" s="764">
        <f t="shared" si="958"/>
        <v>0</v>
      </c>
      <c r="IZ395" s="764">
        <f t="shared" si="958"/>
        <v>0</v>
      </c>
      <c r="JA395" s="764">
        <f t="shared" si="958"/>
        <v>0</v>
      </c>
      <c r="JB395" s="764">
        <f t="shared" si="958"/>
        <v>0</v>
      </c>
      <c r="JC395" s="764">
        <f t="shared" si="958"/>
        <v>0</v>
      </c>
      <c r="JD395" s="764">
        <f t="shared" si="938"/>
        <v>0</v>
      </c>
      <c r="JE395" s="764">
        <f t="shared" si="938"/>
        <v>0</v>
      </c>
      <c r="JF395" s="764">
        <f t="shared" si="938"/>
        <v>0</v>
      </c>
      <c r="JG395" s="764">
        <f t="shared" si="938"/>
        <v>0</v>
      </c>
      <c r="JH395" s="764">
        <f t="shared" si="938"/>
        <v>0</v>
      </c>
      <c r="JI395" s="764">
        <f t="shared" si="938"/>
        <v>0</v>
      </c>
      <c r="JJ395" s="764">
        <f t="shared" si="938"/>
        <v>0</v>
      </c>
      <c r="JK395" s="764">
        <f t="shared" si="938"/>
        <v>0</v>
      </c>
      <c r="JL395" s="764">
        <f t="shared" si="958"/>
        <v>0</v>
      </c>
      <c r="JM395" s="764">
        <f t="shared" si="958"/>
        <v>0</v>
      </c>
      <c r="JN395" s="764">
        <f t="shared" si="958"/>
        <v>0</v>
      </c>
      <c r="JO395" s="764">
        <f t="shared" si="958"/>
        <v>0</v>
      </c>
      <c r="JP395" s="764">
        <f t="shared" si="958"/>
        <v>0</v>
      </c>
      <c r="JQ395" s="764">
        <f t="shared" si="933"/>
        <v>0</v>
      </c>
      <c r="JR395" s="764">
        <f t="shared" si="933"/>
        <v>0</v>
      </c>
      <c r="JS395" s="764">
        <f t="shared" si="958"/>
        <v>0</v>
      </c>
      <c r="JT395" s="765">
        <f t="shared" si="934"/>
        <v>0</v>
      </c>
      <c r="JU395" s="229">
        <f t="shared" si="935"/>
        <v>0</v>
      </c>
    </row>
    <row r="396" spans="1:281" ht="12.75" customHeight="1">
      <c r="A396" s="57"/>
      <c r="B396" s="52"/>
      <c r="C396" s="52"/>
      <c r="D396" s="62"/>
      <c r="E396" s="743" t="str">
        <f t="shared" si="932"/>
        <v xml:space="preserve"> </v>
      </c>
      <c r="F396" s="56"/>
      <c r="G396" s="228"/>
      <c r="H396" s="744">
        <f>SUMIF(Ajuste!$C$8:$C$483,$B$6:$B$499,Ajuste!$E$8:$E$483)</f>
        <v>0</v>
      </c>
      <c r="I396" s="744">
        <f>SUMIF(Ajuste!$C$8:$C$483,$B$6:$B$499,Ajuste!$F$8:$F$483)</f>
        <v>0</v>
      </c>
      <c r="J396" s="229">
        <f t="shared" si="936"/>
        <v>0</v>
      </c>
      <c r="K396" s="764">
        <f t="shared" si="939"/>
        <v>0</v>
      </c>
      <c r="L396" s="764">
        <f t="shared" si="939"/>
        <v>0</v>
      </c>
      <c r="M396" s="764">
        <f t="shared" si="939"/>
        <v>0</v>
      </c>
      <c r="N396" s="764">
        <f t="shared" si="939"/>
        <v>0</v>
      </c>
      <c r="O396" s="764">
        <f t="shared" si="939"/>
        <v>0</v>
      </c>
      <c r="P396" s="764">
        <f t="shared" si="939"/>
        <v>0</v>
      </c>
      <c r="Q396" s="764">
        <f t="shared" si="939"/>
        <v>0</v>
      </c>
      <c r="R396" s="764">
        <f t="shared" si="939"/>
        <v>0</v>
      </c>
      <c r="S396" s="764">
        <f t="shared" si="939"/>
        <v>0</v>
      </c>
      <c r="T396" s="764">
        <f t="shared" si="939"/>
        <v>0</v>
      </c>
      <c r="U396" s="764">
        <f t="shared" si="939"/>
        <v>0</v>
      </c>
      <c r="V396" s="764">
        <f t="shared" si="939"/>
        <v>0</v>
      </c>
      <c r="W396" s="764">
        <f t="shared" si="939"/>
        <v>0</v>
      </c>
      <c r="X396" s="764">
        <f t="shared" si="939"/>
        <v>0</v>
      </c>
      <c r="Y396" s="764">
        <f t="shared" si="939"/>
        <v>0</v>
      </c>
      <c r="Z396" s="764">
        <f t="shared" si="939"/>
        <v>0</v>
      </c>
      <c r="AA396" s="764">
        <f t="shared" si="939"/>
        <v>0</v>
      </c>
      <c r="AB396" s="764">
        <f t="shared" si="939"/>
        <v>0</v>
      </c>
      <c r="AC396" s="764">
        <f t="shared" si="939"/>
        <v>0</v>
      </c>
      <c r="AD396" s="764">
        <f t="shared" si="939"/>
        <v>0</v>
      </c>
      <c r="AE396" s="764">
        <f t="shared" si="939"/>
        <v>0</v>
      </c>
      <c r="AF396" s="764">
        <f t="shared" si="939"/>
        <v>0</v>
      </c>
      <c r="AG396" s="764">
        <f t="shared" si="939"/>
        <v>0</v>
      </c>
      <c r="AH396" s="764">
        <f t="shared" si="939"/>
        <v>0</v>
      </c>
      <c r="AI396" s="764">
        <f t="shared" si="939"/>
        <v>0</v>
      </c>
      <c r="AJ396" s="764">
        <f t="shared" si="939"/>
        <v>0</v>
      </c>
      <c r="AK396" s="764">
        <f t="shared" si="939"/>
        <v>0</v>
      </c>
      <c r="AL396" s="764">
        <f t="shared" si="939"/>
        <v>0</v>
      </c>
      <c r="AM396" s="764">
        <f t="shared" si="939"/>
        <v>0</v>
      </c>
      <c r="AN396" s="764">
        <f t="shared" si="939"/>
        <v>0</v>
      </c>
      <c r="AO396" s="764">
        <f t="shared" si="939"/>
        <v>0</v>
      </c>
      <c r="AP396" s="764">
        <f t="shared" si="939"/>
        <v>0</v>
      </c>
      <c r="AQ396" s="764">
        <f t="shared" si="939"/>
        <v>0</v>
      </c>
      <c r="AR396" s="764">
        <f t="shared" si="939"/>
        <v>0</v>
      </c>
      <c r="AS396" s="764">
        <f t="shared" si="939"/>
        <v>0</v>
      </c>
      <c r="AT396" s="764">
        <f t="shared" si="939"/>
        <v>0</v>
      </c>
      <c r="AU396" s="764">
        <f t="shared" si="939"/>
        <v>0</v>
      </c>
      <c r="AV396" s="764">
        <f t="shared" si="939"/>
        <v>0</v>
      </c>
      <c r="AW396" s="764">
        <f t="shared" si="939"/>
        <v>0</v>
      </c>
      <c r="AX396" s="764">
        <f t="shared" si="939"/>
        <v>0</v>
      </c>
      <c r="AY396" s="764">
        <f t="shared" si="939"/>
        <v>0</v>
      </c>
      <c r="AZ396" s="764">
        <f t="shared" si="939"/>
        <v>0</v>
      </c>
      <c r="BA396" s="764">
        <f t="shared" si="939"/>
        <v>0</v>
      </c>
      <c r="BB396" s="764">
        <f t="shared" si="939"/>
        <v>0</v>
      </c>
      <c r="BC396" s="764">
        <f t="shared" si="939"/>
        <v>0</v>
      </c>
      <c r="BD396" s="764">
        <f t="shared" si="939"/>
        <v>0</v>
      </c>
      <c r="BE396" s="764">
        <f t="shared" si="939"/>
        <v>0</v>
      </c>
      <c r="BF396" s="764">
        <f t="shared" si="939"/>
        <v>0</v>
      </c>
      <c r="BG396" s="764">
        <f t="shared" si="939"/>
        <v>0</v>
      </c>
      <c r="BH396" s="764">
        <f t="shared" si="939"/>
        <v>0</v>
      </c>
      <c r="BI396" s="764">
        <f t="shared" si="939"/>
        <v>0</v>
      </c>
      <c r="BJ396" s="764">
        <f t="shared" si="939"/>
        <v>0</v>
      </c>
      <c r="BK396" s="764">
        <f t="shared" si="939"/>
        <v>0</v>
      </c>
      <c r="BL396" s="764">
        <f t="shared" si="939"/>
        <v>0</v>
      </c>
      <c r="BM396" s="764">
        <f t="shared" si="939"/>
        <v>0</v>
      </c>
      <c r="BN396" s="764">
        <f t="shared" si="940"/>
        <v>0</v>
      </c>
      <c r="BO396" s="764">
        <f t="shared" si="940"/>
        <v>0</v>
      </c>
      <c r="BP396" s="764">
        <f t="shared" si="940"/>
        <v>0</v>
      </c>
      <c r="BQ396" s="764">
        <f t="shared" si="940"/>
        <v>0</v>
      </c>
      <c r="BR396" s="764">
        <f t="shared" si="940"/>
        <v>0</v>
      </c>
      <c r="BS396" s="764">
        <f t="shared" si="940"/>
        <v>0</v>
      </c>
      <c r="BT396" s="764">
        <f t="shared" si="940"/>
        <v>0</v>
      </c>
      <c r="BU396" s="764">
        <f t="shared" si="940"/>
        <v>0</v>
      </c>
      <c r="BV396" s="764">
        <f t="shared" si="940"/>
        <v>0</v>
      </c>
      <c r="BW396" s="764">
        <f t="shared" si="940"/>
        <v>0</v>
      </c>
      <c r="BX396" s="764">
        <f t="shared" si="941"/>
        <v>0</v>
      </c>
      <c r="BY396" s="764">
        <f t="shared" si="941"/>
        <v>0</v>
      </c>
      <c r="BZ396" s="764">
        <f t="shared" si="941"/>
        <v>0</v>
      </c>
      <c r="CA396" s="764">
        <f t="shared" si="941"/>
        <v>0</v>
      </c>
      <c r="CB396" s="764">
        <f t="shared" si="941"/>
        <v>0</v>
      </c>
      <c r="CC396" s="764">
        <f t="shared" si="941"/>
        <v>0</v>
      </c>
      <c r="CD396" s="764">
        <f t="shared" si="941"/>
        <v>0</v>
      </c>
      <c r="CE396" s="764">
        <f t="shared" si="941"/>
        <v>0</v>
      </c>
      <c r="CF396" s="764">
        <f t="shared" si="941"/>
        <v>0</v>
      </c>
      <c r="CG396" s="764">
        <f t="shared" si="941"/>
        <v>0</v>
      </c>
      <c r="CH396" s="764">
        <f t="shared" si="942"/>
        <v>0</v>
      </c>
      <c r="CI396" s="764">
        <f t="shared" si="942"/>
        <v>0</v>
      </c>
      <c r="CJ396" s="764">
        <f t="shared" si="942"/>
        <v>0</v>
      </c>
      <c r="CK396" s="764">
        <f t="shared" si="942"/>
        <v>0</v>
      </c>
      <c r="CL396" s="764">
        <f t="shared" si="942"/>
        <v>0</v>
      </c>
      <c r="CM396" s="764">
        <f t="shared" si="942"/>
        <v>0</v>
      </c>
      <c r="CN396" s="764">
        <f t="shared" si="942"/>
        <v>0</v>
      </c>
      <c r="CO396" s="764">
        <f t="shared" si="942"/>
        <v>0</v>
      </c>
      <c r="CP396" s="764">
        <f t="shared" si="942"/>
        <v>0</v>
      </c>
      <c r="CQ396" s="764">
        <f t="shared" si="942"/>
        <v>0</v>
      </c>
      <c r="CR396" s="764">
        <f t="shared" si="943"/>
        <v>0</v>
      </c>
      <c r="CS396" s="764">
        <f t="shared" si="943"/>
        <v>0</v>
      </c>
      <c r="CT396" s="764">
        <f t="shared" si="943"/>
        <v>0</v>
      </c>
      <c r="CU396" s="764">
        <f t="shared" si="943"/>
        <v>0</v>
      </c>
      <c r="CV396" s="764">
        <f t="shared" si="943"/>
        <v>0</v>
      </c>
      <c r="CW396" s="764">
        <f t="shared" si="943"/>
        <v>0</v>
      </c>
      <c r="CX396" s="764">
        <f t="shared" si="943"/>
        <v>0</v>
      </c>
      <c r="CY396" s="764">
        <f t="shared" si="943"/>
        <v>0</v>
      </c>
      <c r="CZ396" s="764">
        <f t="shared" si="943"/>
        <v>0</v>
      </c>
      <c r="DA396" s="764">
        <f t="shared" si="943"/>
        <v>0</v>
      </c>
      <c r="DB396" s="764">
        <f t="shared" si="944"/>
        <v>0</v>
      </c>
      <c r="DC396" s="764">
        <f t="shared" si="944"/>
        <v>0</v>
      </c>
      <c r="DD396" s="764">
        <f t="shared" si="944"/>
        <v>0</v>
      </c>
      <c r="DE396" s="764">
        <f t="shared" si="944"/>
        <v>0</v>
      </c>
      <c r="DF396" s="764">
        <f t="shared" si="944"/>
        <v>0</v>
      </c>
      <c r="DG396" s="764">
        <f t="shared" si="944"/>
        <v>0</v>
      </c>
      <c r="DH396" s="764">
        <f t="shared" si="944"/>
        <v>0</v>
      </c>
      <c r="DI396" s="764">
        <f t="shared" si="944"/>
        <v>0</v>
      </c>
      <c r="DJ396" s="764">
        <f t="shared" si="944"/>
        <v>0</v>
      </c>
      <c r="DK396" s="764">
        <f t="shared" si="944"/>
        <v>0</v>
      </c>
      <c r="DL396" s="764">
        <f t="shared" si="945"/>
        <v>0</v>
      </c>
      <c r="DM396" s="764">
        <f t="shared" si="945"/>
        <v>0</v>
      </c>
      <c r="DN396" s="764">
        <f t="shared" si="945"/>
        <v>0</v>
      </c>
      <c r="DO396" s="764">
        <f t="shared" si="945"/>
        <v>0</v>
      </c>
      <c r="DP396" s="764">
        <f t="shared" si="945"/>
        <v>0</v>
      </c>
      <c r="DQ396" s="764">
        <f t="shared" si="945"/>
        <v>0</v>
      </c>
      <c r="DR396" s="764">
        <f t="shared" si="945"/>
        <v>0</v>
      </c>
      <c r="DS396" s="764">
        <f t="shared" si="945"/>
        <v>0</v>
      </c>
      <c r="DT396" s="764">
        <f t="shared" si="945"/>
        <v>0</v>
      </c>
      <c r="DU396" s="764">
        <f t="shared" si="945"/>
        <v>0</v>
      </c>
      <c r="DV396" s="764">
        <f t="shared" si="946"/>
        <v>0</v>
      </c>
      <c r="DW396" s="764">
        <f t="shared" si="946"/>
        <v>0</v>
      </c>
      <c r="DX396" s="764">
        <f t="shared" si="946"/>
        <v>0</v>
      </c>
      <c r="DY396" s="764">
        <f t="shared" si="946"/>
        <v>0</v>
      </c>
      <c r="DZ396" s="764">
        <f t="shared" si="946"/>
        <v>0</v>
      </c>
      <c r="EA396" s="764">
        <f t="shared" si="946"/>
        <v>0</v>
      </c>
      <c r="EB396" s="764">
        <f t="shared" si="946"/>
        <v>0</v>
      </c>
      <c r="EC396" s="764">
        <f t="shared" si="946"/>
        <v>0</v>
      </c>
      <c r="ED396" s="764">
        <f t="shared" si="946"/>
        <v>0</v>
      </c>
      <c r="EE396" s="764">
        <f t="shared" si="946"/>
        <v>0</v>
      </c>
      <c r="EF396" s="764">
        <f t="shared" si="947"/>
        <v>0</v>
      </c>
      <c r="EG396" s="764">
        <f t="shared" si="947"/>
        <v>0</v>
      </c>
      <c r="EH396" s="764">
        <f t="shared" si="947"/>
        <v>0</v>
      </c>
      <c r="EI396" s="764">
        <f t="shared" si="947"/>
        <v>0</v>
      </c>
      <c r="EJ396" s="764">
        <f t="shared" si="947"/>
        <v>0</v>
      </c>
      <c r="EK396" s="764">
        <f t="shared" si="947"/>
        <v>0</v>
      </c>
      <c r="EL396" s="764">
        <f t="shared" si="947"/>
        <v>0</v>
      </c>
      <c r="EM396" s="764">
        <f t="shared" si="947"/>
        <v>0</v>
      </c>
      <c r="EN396" s="764">
        <f t="shared" si="947"/>
        <v>0</v>
      </c>
      <c r="EO396" s="764">
        <f t="shared" si="947"/>
        <v>0</v>
      </c>
      <c r="EP396" s="764">
        <f t="shared" si="948"/>
        <v>0</v>
      </c>
      <c r="EQ396" s="764">
        <f t="shared" si="948"/>
        <v>0</v>
      </c>
      <c r="ER396" s="764">
        <f t="shared" si="948"/>
        <v>0</v>
      </c>
      <c r="ES396" s="764">
        <f t="shared" si="948"/>
        <v>0</v>
      </c>
      <c r="ET396" s="764">
        <f t="shared" si="948"/>
        <v>0</v>
      </c>
      <c r="EU396" s="764">
        <f t="shared" si="948"/>
        <v>0</v>
      </c>
      <c r="EV396" s="764">
        <f t="shared" si="948"/>
        <v>0</v>
      </c>
      <c r="EW396" s="764">
        <f t="shared" si="948"/>
        <v>0</v>
      </c>
      <c r="EX396" s="764">
        <f t="shared" si="948"/>
        <v>0</v>
      </c>
      <c r="EY396" s="764">
        <f t="shared" si="948"/>
        <v>0</v>
      </c>
      <c r="EZ396" s="764">
        <f t="shared" si="949"/>
        <v>0</v>
      </c>
      <c r="FA396" s="764">
        <f t="shared" si="949"/>
        <v>0</v>
      </c>
      <c r="FB396" s="764">
        <f t="shared" si="949"/>
        <v>0</v>
      </c>
      <c r="FC396" s="764">
        <f t="shared" si="949"/>
        <v>0</v>
      </c>
      <c r="FD396" s="764">
        <f t="shared" si="949"/>
        <v>0</v>
      </c>
      <c r="FE396" s="764">
        <f t="shared" si="949"/>
        <v>0</v>
      </c>
      <c r="FF396" s="764">
        <f t="shared" si="949"/>
        <v>0</v>
      </c>
      <c r="FG396" s="764">
        <f t="shared" si="949"/>
        <v>0</v>
      </c>
      <c r="FH396" s="764">
        <f t="shared" si="949"/>
        <v>0</v>
      </c>
      <c r="FI396" s="764">
        <f t="shared" si="949"/>
        <v>0</v>
      </c>
      <c r="FJ396" s="764">
        <f t="shared" si="950"/>
        <v>0</v>
      </c>
      <c r="FK396" s="764">
        <f t="shared" si="950"/>
        <v>0</v>
      </c>
      <c r="FL396" s="764">
        <f t="shared" si="950"/>
        <v>0</v>
      </c>
      <c r="FM396" s="764">
        <f t="shared" si="950"/>
        <v>0</v>
      </c>
      <c r="FN396" s="764">
        <f t="shared" si="950"/>
        <v>0</v>
      </c>
      <c r="FO396" s="764">
        <f t="shared" si="950"/>
        <v>0</v>
      </c>
      <c r="FP396" s="764">
        <f t="shared" si="950"/>
        <v>0</v>
      </c>
      <c r="FQ396" s="764">
        <f t="shared" si="950"/>
        <v>0</v>
      </c>
      <c r="FR396" s="764">
        <f t="shared" si="950"/>
        <v>0</v>
      </c>
      <c r="FS396" s="764">
        <f t="shared" si="950"/>
        <v>0</v>
      </c>
      <c r="FT396" s="764">
        <f t="shared" si="951"/>
        <v>0</v>
      </c>
      <c r="FU396" s="764">
        <f t="shared" si="951"/>
        <v>0</v>
      </c>
      <c r="FV396" s="764">
        <f t="shared" si="951"/>
        <v>0</v>
      </c>
      <c r="FW396" s="764">
        <f t="shared" si="951"/>
        <v>0</v>
      </c>
      <c r="FX396" s="764">
        <f t="shared" si="951"/>
        <v>0</v>
      </c>
      <c r="FY396" s="764">
        <f t="shared" si="951"/>
        <v>0</v>
      </c>
      <c r="FZ396" s="764">
        <f t="shared" si="951"/>
        <v>0</v>
      </c>
      <c r="GA396" s="764">
        <f t="shared" si="951"/>
        <v>0</v>
      </c>
      <c r="GB396" s="764">
        <f t="shared" si="951"/>
        <v>0</v>
      </c>
      <c r="GC396" s="764">
        <f t="shared" si="951"/>
        <v>0</v>
      </c>
      <c r="GD396" s="764">
        <f t="shared" si="952"/>
        <v>0</v>
      </c>
      <c r="GE396" s="764">
        <f t="shared" si="952"/>
        <v>0</v>
      </c>
      <c r="GF396" s="764">
        <f t="shared" si="952"/>
        <v>0</v>
      </c>
      <c r="GG396" s="764">
        <f t="shared" si="952"/>
        <v>0</v>
      </c>
      <c r="GH396" s="764">
        <f t="shared" si="952"/>
        <v>0</v>
      </c>
      <c r="GI396" s="764">
        <f t="shared" si="952"/>
        <v>0</v>
      </c>
      <c r="GJ396" s="764">
        <f t="shared" si="952"/>
        <v>0</v>
      </c>
      <c r="GK396" s="764">
        <f t="shared" si="952"/>
        <v>0</v>
      </c>
      <c r="GL396" s="764">
        <f t="shared" si="952"/>
        <v>0</v>
      </c>
      <c r="GM396" s="764">
        <f t="shared" si="952"/>
        <v>0</v>
      </c>
      <c r="GN396" s="764">
        <f t="shared" si="953"/>
        <v>0</v>
      </c>
      <c r="GO396" s="764">
        <f t="shared" si="953"/>
        <v>0</v>
      </c>
      <c r="GP396" s="764">
        <f t="shared" si="953"/>
        <v>0</v>
      </c>
      <c r="GQ396" s="764">
        <f t="shared" si="953"/>
        <v>0</v>
      </c>
      <c r="GR396" s="764">
        <f t="shared" si="953"/>
        <v>0</v>
      </c>
      <c r="GS396" s="764">
        <f t="shared" si="953"/>
        <v>0</v>
      </c>
      <c r="GT396" s="764">
        <f t="shared" si="953"/>
        <v>0</v>
      </c>
      <c r="GU396" s="764">
        <f t="shared" si="953"/>
        <v>0</v>
      </c>
      <c r="GV396" s="764">
        <f t="shared" si="953"/>
        <v>0</v>
      </c>
      <c r="GW396" s="764">
        <f t="shared" si="953"/>
        <v>0</v>
      </c>
      <c r="GX396" s="764">
        <f t="shared" si="954"/>
        <v>0</v>
      </c>
      <c r="GY396" s="764">
        <f t="shared" si="954"/>
        <v>0</v>
      </c>
      <c r="GZ396" s="764">
        <f t="shared" si="954"/>
        <v>0</v>
      </c>
      <c r="HA396" s="764">
        <f t="shared" si="954"/>
        <v>0</v>
      </c>
      <c r="HB396" s="764">
        <f t="shared" si="954"/>
        <v>0</v>
      </c>
      <c r="HC396" s="764">
        <f t="shared" si="954"/>
        <v>0</v>
      </c>
      <c r="HD396" s="764">
        <f t="shared" si="954"/>
        <v>0</v>
      </c>
      <c r="HE396" s="764">
        <f t="shared" si="954"/>
        <v>0</v>
      </c>
      <c r="HF396" s="764">
        <f t="shared" si="954"/>
        <v>0</v>
      </c>
      <c r="HG396" s="764">
        <f t="shared" si="954"/>
        <v>0</v>
      </c>
      <c r="HH396" s="764">
        <f t="shared" si="955"/>
        <v>0</v>
      </c>
      <c r="HI396" s="764">
        <f t="shared" si="955"/>
        <v>0</v>
      </c>
      <c r="HJ396" s="764">
        <f t="shared" si="955"/>
        <v>0</v>
      </c>
      <c r="HK396" s="764">
        <f t="shared" si="955"/>
        <v>0</v>
      </c>
      <c r="HL396" s="764">
        <f t="shared" si="955"/>
        <v>0</v>
      </c>
      <c r="HM396" s="764">
        <f t="shared" si="955"/>
        <v>0</v>
      </c>
      <c r="HN396" s="764">
        <f t="shared" si="955"/>
        <v>0</v>
      </c>
      <c r="HO396" s="764">
        <f t="shared" si="955"/>
        <v>0</v>
      </c>
      <c r="HP396" s="764">
        <f t="shared" si="955"/>
        <v>0</v>
      </c>
      <c r="HQ396" s="764">
        <f t="shared" si="955"/>
        <v>0</v>
      </c>
      <c r="HR396" s="764">
        <f t="shared" si="956"/>
        <v>0</v>
      </c>
      <c r="HS396" s="764">
        <f t="shared" si="956"/>
        <v>0</v>
      </c>
      <c r="HT396" s="764">
        <f t="shared" si="956"/>
        <v>0</v>
      </c>
      <c r="HU396" s="764">
        <f t="shared" si="956"/>
        <v>0</v>
      </c>
      <c r="HV396" s="764">
        <f t="shared" si="956"/>
        <v>0</v>
      </c>
      <c r="HW396" s="764">
        <f t="shared" si="956"/>
        <v>0</v>
      </c>
      <c r="HX396" s="764">
        <f t="shared" si="956"/>
        <v>0</v>
      </c>
      <c r="HY396" s="764">
        <f t="shared" si="956"/>
        <v>0</v>
      </c>
      <c r="HZ396" s="764">
        <f t="shared" si="956"/>
        <v>0</v>
      </c>
      <c r="IA396" s="764">
        <f t="shared" si="956"/>
        <v>0</v>
      </c>
      <c r="IB396" s="764">
        <f t="shared" si="957"/>
        <v>0</v>
      </c>
      <c r="IC396" s="764">
        <f t="shared" si="957"/>
        <v>0</v>
      </c>
      <c r="ID396" s="764">
        <f t="shared" si="957"/>
        <v>0</v>
      </c>
      <c r="IE396" s="764">
        <f t="shared" si="957"/>
        <v>0</v>
      </c>
      <c r="IF396" s="764">
        <f t="shared" si="957"/>
        <v>0</v>
      </c>
      <c r="IG396" s="764">
        <f t="shared" si="957"/>
        <v>0</v>
      </c>
      <c r="IH396" s="764">
        <f t="shared" si="957"/>
        <v>0</v>
      </c>
      <c r="II396" s="764">
        <f t="shared" si="957"/>
        <v>0</v>
      </c>
      <c r="IJ396" s="764">
        <f t="shared" si="957"/>
        <v>0</v>
      </c>
      <c r="IK396" s="764">
        <f t="shared" si="957"/>
        <v>0</v>
      </c>
      <c r="IL396" s="764">
        <f t="shared" si="958"/>
        <v>0</v>
      </c>
      <c r="IM396" s="764">
        <f t="shared" si="958"/>
        <v>0</v>
      </c>
      <c r="IN396" s="764">
        <f t="shared" si="958"/>
        <v>0</v>
      </c>
      <c r="IO396" s="764">
        <f t="shared" si="958"/>
        <v>0</v>
      </c>
      <c r="IP396" s="764">
        <f t="shared" si="958"/>
        <v>0</v>
      </c>
      <c r="IQ396" s="764">
        <f t="shared" si="958"/>
        <v>0</v>
      </c>
      <c r="IR396" s="764">
        <f t="shared" si="958"/>
        <v>0</v>
      </c>
      <c r="IS396" s="764">
        <f t="shared" si="958"/>
        <v>0</v>
      </c>
      <c r="IT396" s="764">
        <f t="shared" si="958"/>
        <v>0</v>
      </c>
      <c r="IU396" s="764">
        <f t="shared" si="958"/>
        <v>0</v>
      </c>
      <c r="IV396" s="764">
        <f t="shared" si="958"/>
        <v>0</v>
      </c>
      <c r="IW396" s="764">
        <f t="shared" si="958"/>
        <v>0</v>
      </c>
      <c r="IX396" s="764">
        <f t="shared" si="958"/>
        <v>0</v>
      </c>
      <c r="IY396" s="764">
        <f t="shared" si="958"/>
        <v>0</v>
      </c>
      <c r="IZ396" s="764">
        <f t="shared" si="958"/>
        <v>0</v>
      </c>
      <c r="JA396" s="764">
        <f t="shared" si="958"/>
        <v>0</v>
      </c>
      <c r="JB396" s="764">
        <f t="shared" si="958"/>
        <v>0</v>
      </c>
      <c r="JC396" s="764">
        <f t="shared" si="958"/>
        <v>0</v>
      </c>
      <c r="JD396" s="764">
        <f t="shared" si="938"/>
        <v>0</v>
      </c>
      <c r="JE396" s="764">
        <f t="shared" si="938"/>
        <v>0</v>
      </c>
      <c r="JF396" s="764">
        <f t="shared" si="938"/>
        <v>0</v>
      </c>
      <c r="JG396" s="764">
        <f t="shared" si="938"/>
        <v>0</v>
      </c>
      <c r="JH396" s="764">
        <f t="shared" si="938"/>
        <v>0</v>
      </c>
      <c r="JI396" s="764">
        <f t="shared" si="938"/>
        <v>0</v>
      </c>
      <c r="JJ396" s="764">
        <f t="shared" si="938"/>
        <v>0</v>
      </c>
      <c r="JK396" s="764">
        <f t="shared" si="938"/>
        <v>0</v>
      </c>
      <c r="JL396" s="764">
        <f t="shared" si="958"/>
        <v>0</v>
      </c>
      <c r="JM396" s="764">
        <f t="shared" si="958"/>
        <v>0</v>
      </c>
      <c r="JN396" s="764">
        <f t="shared" si="958"/>
        <v>0</v>
      </c>
      <c r="JO396" s="764">
        <f t="shared" si="958"/>
        <v>0</v>
      </c>
      <c r="JP396" s="764">
        <f t="shared" si="958"/>
        <v>0</v>
      </c>
      <c r="JQ396" s="764">
        <f t="shared" si="933"/>
        <v>0</v>
      </c>
      <c r="JR396" s="764">
        <f t="shared" si="933"/>
        <v>0</v>
      </c>
      <c r="JS396" s="764">
        <f t="shared" si="958"/>
        <v>0</v>
      </c>
      <c r="JT396" s="765">
        <f t="shared" si="934"/>
        <v>0</v>
      </c>
      <c r="JU396" s="229">
        <f t="shared" si="935"/>
        <v>0</v>
      </c>
    </row>
    <row r="397" spans="1:281" ht="12.75" customHeight="1">
      <c r="A397" s="57"/>
      <c r="B397" s="52"/>
      <c r="C397" s="52"/>
      <c r="D397" s="62"/>
      <c r="E397" s="743" t="str">
        <f t="shared" si="932"/>
        <v xml:space="preserve"> </v>
      </c>
      <c r="F397" s="56"/>
      <c r="G397" s="228"/>
      <c r="H397" s="744">
        <f>SUMIF(Ajuste!$C$8:$C$483,$B$6:$B$499,Ajuste!$E$8:$E$483)</f>
        <v>0</v>
      </c>
      <c r="I397" s="744">
        <f>SUMIF(Ajuste!$C$8:$C$483,$B$6:$B$499,Ajuste!$F$8:$F$483)</f>
        <v>0</v>
      </c>
      <c r="J397" s="229">
        <f t="shared" si="936"/>
        <v>0</v>
      </c>
      <c r="K397" s="764">
        <f t="shared" si="939"/>
        <v>0</v>
      </c>
      <c r="L397" s="764">
        <f t="shared" si="939"/>
        <v>0</v>
      </c>
      <c r="M397" s="764">
        <f t="shared" si="939"/>
        <v>0</v>
      </c>
      <c r="N397" s="764">
        <f t="shared" si="939"/>
        <v>0</v>
      </c>
      <c r="O397" s="764">
        <f t="shared" si="939"/>
        <v>0</v>
      </c>
      <c r="P397" s="764">
        <f t="shared" si="939"/>
        <v>0</v>
      </c>
      <c r="Q397" s="764">
        <f t="shared" si="939"/>
        <v>0</v>
      </c>
      <c r="R397" s="764">
        <f t="shared" si="939"/>
        <v>0</v>
      </c>
      <c r="S397" s="764">
        <f t="shared" si="939"/>
        <v>0</v>
      </c>
      <c r="T397" s="764">
        <f t="shared" si="939"/>
        <v>0</v>
      </c>
      <c r="U397" s="764">
        <f t="shared" si="939"/>
        <v>0</v>
      </c>
      <c r="V397" s="764">
        <f t="shared" si="939"/>
        <v>0</v>
      </c>
      <c r="W397" s="764">
        <f t="shared" si="939"/>
        <v>0</v>
      </c>
      <c r="X397" s="764">
        <f t="shared" si="939"/>
        <v>0</v>
      </c>
      <c r="Y397" s="764">
        <f t="shared" si="939"/>
        <v>0</v>
      </c>
      <c r="Z397" s="764">
        <f t="shared" si="939"/>
        <v>0</v>
      </c>
      <c r="AA397" s="764">
        <f t="shared" si="939"/>
        <v>0</v>
      </c>
      <c r="AB397" s="764">
        <f t="shared" si="939"/>
        <v>0</v>
      </c>
      <c r="AC397" s="764">
        <f t="shared" si="939"/>
        <v>0</v>
      </c>
      <c r="AD397" s="764">
        <f t="shared" si="939"/>
        <v>0</v>
      </c>
      <c r="AE397" s="764">
        <f t="shared" si="939"/>
        <v>0</v>
      </c>
      <c r="AF397" s="764">
        <f t="shared" si="939"/>
        <v>0</v>
      </c>
      <c r="AG397" s="764">
        <f t="shared" si="939"/>
        <v>0</v>
      </c>
      <c r="AH397" s="764">
        <f t="shared" si="939"/>
        <v>0</v>
      </c>
      <c r="AI397" s="764">
        <f t="shared" si="939"/>
        <v>0</v>
      </c>
      <c r="AJ397" s="764">
        <f t="shared" si="939"/>
        <v>0</v>
      </c>
      <c r="AK397" s="764">
        <f t="shared" si="939"/>
        <v>0</v>
      </c>
      <c r="AL397" s="764">
        <f t="shared" si="939"/>
        <v>0</v>
      </c>
      <c r="AM397" s="764">
        <f t="shared" si="939"/>
        <v>0</v>
      </c>
      <c r="AN397" s="764">
        <f t="shared" si="939"/>
        <v>0</v>
      </c>
      <c r="AO397" s="764">
        <f t="shared" si="939"/>
        <v>0</v>
      </c>
      <c r="AP397" s="764">
        <f t="shared" si="939"/>
        <v>0</v>
      </c>
      <c r="AQ397" s="764">
        <f t="shared" si="939"/>
        <v>0</v>
      </c>
      <c r="AR397" s="764">
        <f t="shared" si="939"/>
        <v>0</v>
      </c>
      <c r="AS397" s="764">
        <f t="shared" si="939"/>
        <v>0</v>
      </c>
      <c r="AT397" s="764">
        <f t="shared" si="939"/>
        <v>0</v>
      </c>
      <c r="AU397" s="764">
        <f t="shared" si="939"/>
        <v>0</v>
      </c>
      <c r="AV397" s="764">
        <f t="shared" si="939"/>
        <v>0</v>
      </c>
      <c r="AW397" s="764">
        <f t="shared" si="939"/>
        <v>0</v>
      </c>
      <c r="AX397" s="764">
        <f t="shared" si="939"/>
        <v>0</v>
      </c>
      <c r="AY397" s="764">
        <f t="shared" si="939"/>
        <v>0</v>
      </c>
      <c r="AZ397" s="764">
        <f t="shared" si="939"/>
        <v>0</v>
      </c>
      <c r="BA397" s="764">
        <f t="shared" si="939"/>
        <v>0</v>
      </c>
      <c r="BB397" s="764">
        <f t="shared" si="939"/>
        <v>0</v>
      </c>
      <c r="BC397" s="764">
        <f t="shared" si="939"/>
        <v>0</v>
      </c>
      <c r="BD397" s="764">
        <f t="shared" si="939"/>
        <v>0</v>
      </c>
      <c r="BE397" s="764">
        <f t="shared" si="939"/>
        <v>0</v>
      </c>
      <c r="BF397" s="764">
        <f t="shared" si="939"/>
        <v>0</v>
      </c>
      <c r="BG397" s="764">
        <f t="shared" si="939"/>
        <v>0</v>
      </c>
      <c r="BH397" s="764">
        <f t="shared" si="939"/>
        <v>0</v>
      </c>
      <c r="BI397" s="764">
        <f t="shared" si="939"/>
        <v>0</v>
      </c>
      <c r="BJ397" s="764">
        <f t="shared" si="939"/>
        <v>0</v>
      </c>
      <c r="BK397" s="764">
        <f t="shared" si="939"/>
        <v>0</v>
      </c>
      <c r="BL397" s="764">
        <f t="shared" si="939"/>
        <v>0</v>
      </c>
      <c r="BM397" s="764">
        <f t="shared" si="939"/>
        <v>0</v>
      </c>
      <c r="BN397" s="764">
        <f t="shared" si="940"/>
        <v>0</v>
      </c>
      <c r="BO397" s="764">
        <f t="shared" si="940"/>
        <v>0</v>
      </c>
      <c r="BP397" s="764">
        <f t="shared" si="940"/>
        <v>0</v>
      </c>
      <c r="BQ397" s="764">
        <f t="shared" si="940"/>
        <v>0</v>
      </c>
      <c r="BR397" s="764">
        <f t="shared" si="940"/>
        <v>0</v>
      </c>
      <c r="BS397" s="764">
        <f t="shared" si="940"/>
        <v>0</v>
      </c>
      <c r="BT397" s="764">
        <f t="shared" si="940"/>
        <v>0</v>
      </c>
      <c r="BU397" s="764">
        <f t="shared" si="940"/>
        <v>0</v>
      </c>
      <c r="BV397" s="764">
        <f t="shared" si="940"/>
        <v>0</v>
      </c>
      <c r="BW397" s="764">
        <f t="shared" si="940"/>
        <v>0</v>
      </c>
      <c r="BX397" s="764">
        <f t="shared" si="941"/>
        <v>0</v>
      </c>
      <c r="BY397" s="764">
        <f t="shared" si="941"/>
        <v>0</v>
      </c>
      <c r="BZ397" s="764">
        <f t="shared" si="941"/>
        <v>0</v>
      </c>
      <c r="CA397" s="764">
        <f t="shared" si="941"/>
        <v>0</v>
      </c>
      <c r="CB397" s="764">
        <f t="shared" si="941"/>
        <v>0</v>
      </c>
      <c r="CC397" s="764">
        <f t="shared" si="941"/>
        <v>0</v>
      </c>
      <c r="CD397" s="764">
        <f t="shared" si="941"/>
        <v>0</v>
      </c>
      <c r="CE397" s="764">
        <f t="shared" si="941"/>
        <v>0</v>
      </c>
      <c r="CF397" s="764">
        <f t="shared" si="941"/>
        <v>0</v>
      </c>
      <c r="CG397" s="764">
        <f t="shared" si="941"/>
        <v>0</v>
      </c>
      <c r="CH397" s="764">
        <f t="shared" si="942"/>
        <v>0</v>
      </c>
      <c r="CI397" s="764">
        <f t="shared" si="942"/>
        <v>0</v>
      </c>
      <c r="CJ397" s="764">
        <f t="shared" si="942"/>
        <v>0</v>
      </c>
      <c r="CK397" s="764">
        <f t="shared" si="942"/>
        <v>0</v>
      </c>
      <c r="CL397" s="764">
        <f t="shared" si="942"/>
        <v>0</v>
      </c>
      <c r="CM397" s="764">
        <f t="shared" si="942"/>
        <v>0</v>
      </c>
      <c r="CN397" s="764">
        <f t="shared" si="942"/>
        <v>0</v>
      </c>
      <c r="CO397" s="764">
        <f t="shared" si="942"/>
        <v>0</v>
      </c>
      <c r="CP397" s="764">
        <f t="shared" si="942"/>
        <v>0</v>
      </c>
      <c r="CQ397" s="764">
        <f t="shared" si="942"/>
        <v>0</v>
      </c>
      <c r="CR397" s="764">
        <f t="shared" si="943"/>
        <v>0</v>
      </c>
      <c r="CS397" s="764">
        <f t="shared" si="943"/>
        <v>0</v>
      </c>
      <c r="CT397" s="764">
        <f t="shared" si="943"/>
        <v>0</v>
      </c>
      <c r="CU397" s="764">
        <f t="shared" si="943"/>
        <v>0</v>
      </c>
      <c r="CV397" s="764">
        <f t="shared" si="943"/>
        <v>0</v>
      </c>
      <c r="CW397" s="764">
        <f t="shared" si="943"/>
        <v>0</v>
      </c>
      <c r="CX397" s="764">
        <f t="shared" si="943"/>
        <v>0</v>
      </c>
      <c r="CY397" s="764">
        <f t="shared" si="943"/>
        <v>0</v>
      </c>
      <c r="CZ397" s="764">
        <f t="shared" si="943"/>
        <v>0</v>
      </c>
      <c r="DA397" s="764">
        <f t="shared" si="943"/>
        <v>0</v>
      </c>
      <c r="DB397" s="764">
        <f t="shared" si="944"/>
        <v>0</v>
      </c>
      <c r="DC397" s="764">
        <f t="shared" si="944"/>
        <v>0</v>
      </c>
      <c r="DD397" s="764">
        <f t="shared" si="944"/>
        <v>0</v>
      </c>
      <c r="DE397" s="764">
        <f t="shared" si="944"/>
        <v>0</v>
      </c>
      <c r="DF397" s="764">
        <f t="shared" si="944"/>
        <v>0</v>
      </c>
      <c r="DG397" s="764">
        <f t="shared" si="944"/>
        <v>0</v>
      </c>
      <c r="DH397" s="764">
        <f t="shared" si="944"/>
        <v>0</v>
      </c>
      <c r="DI397" s="764">
        <f t="shared" si="944"/>
        <v>0</v>
      </c>
      <c r="DJ397" s="764">
        <f t="shared" si="944"/>
        <v>0</v>
      </c>
      <c r="DK397" s="764">
        <f t="shared" si="944"/>
        <v>0</v>
      </c>
      <c r="DL397" s="764">
        <f t="shared" si="945"/>
        <v>0</v>
      </c>
      <c r="DM397" s="764">
        <f t="shared" si="945"/>
        <v>0</v>
      </c>
      <c r="DN397" s="764">
        <f t="shared" si="945"/>
        <v>0</v>
      </c>
      <c r="DO397" s="764">
        <f t="shared" si="945"/>
        <v>0</v>
      </c>
      <c r="DP397" s="764">
        <f t="shared" si="945"/>
        <v>0</v>
      </c>
      <c r="DQ397" s="764">
        <f t="shared" si="945"/>
        <v>0</v>
      </c>
      <c r="DR397" s="764">
        <f t="shared" si="945"/>
        <v>0</v>
      </c>
      <c r="DS397" s="764">
        <f t="shared" si="945"/>
        <v>0</v>
      </c>
      <c r="DT397" s="764">
        <f t="shared" si="945"/>
        <v>0</v>
      </c>
      <c r="DU397" s="764">
        <f t="shared" si="945"/>
        <v>0</v>
      </c>
      <c r="DV397" s="764">
        <f t="shared" si="946"/>
        <v>0</v>
      </c>
      <c r="DW397" s="764">
        <f t="shared" si="946"/>
        <v>0</v>
      </c>
      <c r="DX397" s="764">
        <f t="shared" si="946"/>
        <v>0</v>
      </c>
      <c r="DY397" s="764">
        <f t="shared" si="946"/>
        <v>0</v>
      </c>
      <c r="DZ397" s="764">
        <f t="shared" si="946"/>
        <v>0</v>
      </c>
      <c r="EA397" s="764">
        <f t="shared" si="946"/>
        <v>0</v>
      </c>
      <c r="EB397" s="764">
        <f t="shared" si="946"/>
        <v>0</v>
      </c>
      <c r="EC397" s="764">
        <f t="shared" si="946"/>
        <v>0</v>
      </c>
      <c r="ED397" s="764">
        <f t="shared" si="946"/>
        <v>0</v>
      </c>
      <c r="EE397" s="764">
        <f t="shared" si="946"/>
        <v>0</v>
      </c>
      <c r="EF397" s="764">
        <f t="shared" si="947"/>
        <v>0</v>
      </c>
      <c r="EG397" s="764">
        <f t="shared" si="947"/>
        <v>0</v>
      </c>
      <c r="EH397" s="764">
        <f t="shared" si="947"/>
        <v>0</v>
      </c>
      <c r="EI397" s="764">
        <f t="shared" si="947"/>
        <v>0</v>
      </c>
      <c r="EJ397" s="764">
        <f t="shared" si="947"/>
        <v>0</v>
      </c>
      <c r="EK397" s="764">
        <f t="shared" si="947"/>
        <v>0</v>
      </c>
      <c r="EL397" s="764">
        <f t="shared" si="947"/>
        <v>0</v>
      </c>
      <c r="EM397" s="764">
        <f t="shared" si="947"/>
        <v>0</v>
      </c>
      <c r="EN397" s="764">
        <f t="shared" si="947"/>
        <v>0</v>
      </c>
      <c r="EO397" s="764">
        <f t="shared" si="947"/>
        <v>0</v>
      </c>
      <c r="EP397" s="764">
        <f t="shared" si="948"/>
        <v>0</v>
      </c>
      <c r="EQ397" s="764">
        <f t="shared" si="948"/>
        <v>0</v>
      </c>
      <c r="ER397" s="764">
        <f t="shared" si="948"/>
        <v>0</v>
      </c>
      <c r="ES397" s="764">
        <f t="shared" si="948"/>
        <v>0</v>
      </c>
      <c r="ET397" s="764">
        <f t="shared" si="948"/>
        <v>0</v>
      </c>
      <c r="EU397" s="764">
        <f t="shared" si="948"/>
        <v>0</v>
      </c>
      <c r="EV397" s="764">
        <f t="shared" si="948"/>
        <v>0</v>
      </c>
      <c r="EW397" s="764">
        <f t="shared" si="948"/>
        <v>0</v>
      </c>
      <c r="EX397" s="764">
        <f t="shared" si="948"/>
        <v>0</v>
      </c>
      <c r="EY397" s="764">
        <f t="shared" si="948"/>
        <v>0</v>
      </c>
      <c r="EZ397" s="764">
        <f t="shared" si="949"/>
        <v>0</v>
      </c>
      <c r="FA397" s="764">
        <f t="shared" si="949"/>
        <v>0</v>
      </c>
      <c r="FB397" s="764">
        <f t="shared" si="949"/>
        <v>0</v>
      </c>
      <c r="FC397" s="764">
        <f t="shared" si="949"/>
        <v>0</v>
      </c>
      <c r="FD397" s="764">
        <f t="shared" si="949"/>
        <v>0</v>
      </c>
      <c r="FE397" s="764">
        <f t="shared" si="949"/>
        <v>0</v>
      </c>
      <c r="FF397" s="764">
        <f t="shared" si="949"/>
        <v>0</v>
      </c>
      <c r="FG397" s="764">
        <f t="shared" si="949"/>
        <v>0</v>
      </c>
      <c r="FH397" s="764">
        <f t="shared" si="949"/>
        <v>0</v>
      </c>
      <c r="FI397" s="764">
        <f t="shared" si="949"/>
        <v>0</v>
      </c>
      <c r="FJ397" s="764">
        <f t="shared" si="950"/>
        <v>0</v>
      </c>
      <c r="FK397" s="764">
        <f t="shared" si="950"/>
        <v>0</v>
      </c>
      <c r="FL397" s="764">
        <f t="shared" si="950"/>
        <v>0</v>
      </c>
      <c r="FM397" s="764">
        <f t="shared" si="950"/>
        <v>0</v>
      </c>
      <c r="FN397" s="764">
        <f t="shared" si="950"/>
        <v>0</v>
      </c>
      <c r="FO397" s="764">
        <f t="shared" si="950"/>
        <v>0</v>
      </c>
      <c r="FP397" s="764">
        <f t="shared" si="950"/>
        <v>0</v>
      </c>
      <c r="FQ397" s="764">
        <f t="shared" si="950"/>
        <v>0</v>
      </c>
      <c r="FR397" s="764">
        <f t="shared" si="950"/>
        <v>0</v>
      </c>
      <c r="FS397" s="764">
        <f t="shared" si="950"/>
        <v>0</v>
      </c>
      <c r="FT397" s="764">
        <f t="shared" si="951"/>
        <v>0</v>
      </c>
      <c r="FU397" s="764">
        <f t="shared" si="951"/>
        <v>0</v>
      </c>
      <c r="FV397" s="764">
        <f t="shared" si="951"/>
        <v>0</v>
      </c>
      <c r="FW397" s="764">
        <f t="shared" si="951"/>
        <v>0</v>
      </c>
      <c r="FX397" s="764">
        <f t="shared" si="951"/>
        <v>0</v>
      </c>
      <c r="FY397" s="764">
        <f t="shared" si="951"/>
        <v>0</v>
      </c>
      <c r="FZ397" s="764">
        <f t="shared" si="951"/>
        <v>0</v>
      </c>
      <c r="GA397" s="764">
        <f t="shared" si="951"/>
        <v>0</v>
      </c>
      <c r="GB397" s="764">
        <f t="shared" si="951"/>
        <v>0</v>
      </c>
      <c r="GC397" s="764">
        <f t="shared" si="951"/>
        <v>0</v>
      </c>
      <c r="GD397" s="764">
        <f t="shared" si="952"/>
        <v>0</v>
      </c>
      <c r="GE397" s="764">
        <f t="shared" si="952"/>
        <v>0</v>
      </c>
      <c r="GF397" s="764">
        <f t="shared" si="952"/>
        <v>0</v>
      </c>
      <c r="GG397" s="764">
        <f t="shared" si="952"/>
        <v>0</v>
      </c>
      <c r="GH397" s="764">
        <f t="shared" si="952"/>
        <v>0</v>
      </c>
      <c r="GI397" s="764">
        <f t="shared" si="952"/>
        <v>0</v>
      </c>
      <c r="GJ397" s="764">
        <f t="shared" si="952"/>
        <v>0</v>
      </c>
      <c r="GK397" s="764">
        <f t="shared" si="952"/>
        <v>0</v>
      </c>
      <c r="GL397" s="764">
        <f t="shared" si="952"/>
        <v>0</v>
      </c>
      <c r="GM397" s="764">
        <f t="shared" si="952"/>
        <v>0</v>
      </c>
      <c r="GN397" s="764">
        <f t="shared" si="953"/>
        <v>0</v>
      </c>
      <c r="GO397" s="764">
        <f t="shared" si="953"/>
        <v>0</v>
      </c>
      <c r="GP397" s="764">
        <f t="shared" si="953"/>
        <v>0</v>
      </c>
      <c r="GQ397" s="764">
        <f t="shared" si="953"/>
        <v>0</v>
      </c>
      <c r="GR397" s="764">
        <f t="shared" si="953"/>
        <v>0</v>
      </c>
      <c r="GS397" s="764">
        <f t="shared" si="953"/>
        <v>0</v>
      </c>
      <c r="GT397" s="764">
        <f t="shared" si="953"/>
        <v>0</v>
      </c>
      <c r="GU397" s="764">
        <f t="shared" si="953"/>
        <v>0</v>
      </c>
      <c r="GV397" s="764">
        <f t="shared" si="953"/>
        <v>0</v>
      </c>
      <c r="GW397" s="764">
        <f t="shared" si="953"/>
        <v>0</v>
      </c>
      <c r="GX397" s="764">
        <f t="shared" si="954"/>
        <v>0</v>
      </c>
      <c r="GY397" s="764">
        <f t="shared" si="954"/>
        <v>0</v>
      </c>
      <c r="GZ397" s="764">
        <f t="shared" si="954"/>
        <v>0</v>
      </c>
      <c r="HA397" s="764">
        <f t="shared" si="954"/>
        <v>0</v>
      </c>
      <c r="HB397" s="764">
        <f t="shared" si="954"/>
        <v>0</v>
      </c>
      <c r="HC397" s="764">
        <f t="shared" si="954"/>
        <v>0</v>
      </c>
      <c r="HD397" s="764">
        <f t="shared" si="954"/>
        <v>0</v>
      </c>
      <c r="HE397" s="764">
        <f t="shared" si="954"/>
        <v>0</v>
      </c>
      <c r="HF397" s="764">
        <f t="shared" si="954"/>
        <v>0</v>
      </c>
      <c r="HG397" s="764">
        <f t="shared" si="954"/>
        <v>0</v>
      </c>
      <c r="HH397" s="764">
        <f t="shared" si="955"/>
        <v>0</v>
      </c>
      <c r="HI397" s="764">
        <f t="shared" si="955"/>
        <v>0</v>
      </c>
      <c r="HJ397" s="764">
        <f t="shared" si="955"/>
        <v>0</v>
      </c>
      <c r="HK397" s="764">
        <f t="shared" si="955"/>
        <v>0</v>
      </c>
      <c r="HL397" s="764">
        <f t="shared" si="955"/>
        <v>0</v>
      </c>
      <c r="HM397" s="764">
        <f t="shared" si="955"/>
        <v>0</v>
      </c>
      <c r="HN397" s="764">
        <f t="shared" si="955"/>
        <v>0</v>
      </c>
      <c r="HO397" s="764">
        <f t="shared" si="955"/>
        <v>0</v>
      </c>
      <c r="HP397" s="764">
        <f t="shared" si="955"/>
        <v>0</v>
      </c>
      <c r="HQ397" s="764">
        <f t="shared" si="955"/>
        <v>0</v>
      </c>
      <c r="HR397" s="764">
        <f t="shared" si="956"/>
        <v>0</v>
      </c>
      <c r="HS397" s="764">
        <f t="shared" si="956"/>
        <v>0</v>
      </c>
      <c r="HT397" s="764">
        <f t="shared" si="956"/>
        <v>0</v>
      </c>
      <c r="HU397" s="764">
        <f t="shared" si="956"/>
        <v>0</v>
      </c>
      <c r="HV397" s="764">
        <f t="shared" si="956"/>
        <v>0</v>
      </c>
      <c r="HW397" s="764">
        <f t="shared" si="956"/>
        <v>0</v>
      </c>
      <c r="HX397" s="764">
        <f t="shared" si="956"/>
        <v>0</v>
      </c>
      <c r="HY397" s="764">
        <f t="shared" si="956"/>
        <v>0</v>
      </c>
      <c r="HZ397" s="764">
        <f t="shared" si="956"/>
        <v>0</v>
      </c>
      <c r="IA397" s="764">
        <f t="shared" si="956"/>
        <v>0</v>
      </c>
      <c r="IB397" s="764">
        <f t="shared" si="957"/>
        <v>0</v>
      </c>
      <c r="IC397" s="764">
        <f t="shared" si="957"/>
        <v>0</v>
      </c>
      <c r="ID397" s="764">
        <f t="shared" si="957"/>
        <v>0</v>
      </c>
      <c r="IE397" s="764">
        <f t="shared" si="957"/>
        <v>0</v>
      </c>
      <c r="IF397" s="764">
        <f t="shared" si="957"/>
        <v>0</v>
      </c>
      <c r="IG397" s="764">
        <f t="shared" si="957"/>
        <v>0</v>
      </c>
      <c r="IH397" s="764">
        <f t="shared" si="957"/>
        <v>0</v>
      </c>
      <c r="II397" s="764">
        <f t="shared" si="957"/>
        <v>0</v>
      </c>
      <c r="IJ397" s="764">
        <f t="shared" si="957"/>
        <v>0</v>
      </c>
      <c r="IK397" s="764">
        <f t="shared" si="957"/>
        <v>0</v>
      </c>
      <c r="IL397" s="764">
        <f t="shared" si="958"/>
        <v>0</v>
      </c>
      <c r="IM397" s="764">
        <f t="shared" si="958"/>
        <v>0</v>
      </c>
      <c r="IN397" s="764">
        <f t="shared" si="958"/>
        <v>0</v>
      </c>
      <c r="IO397" s="764">
        <f t="shared" si="958"/>
        <v>0</v>
      </c>
      <c r="IP397" s="764">
        <f t="shared" si="958"/>
        <v>0</v>
      </c>
      <c r="IQ397" s="764">
        <f t="shared" si="958"/>
        <v>0</v>
      </c>
      <c r="IR397" s="764">
        <f t="shared" si="958"/>
        <v>0</v>
      </c>
      <c r="IS397" s="764">
        <f t="shared" si="958"/>
        <v>0</v>
      </c>
      <c r="IT397" s="764">
        <f t="shared" si="958"/>
        <v>0</v>
      </c>
      <c r="IU397" s="764">
        <f t="shared" si="958"/>
        <v>0</v>
      </c>
      <c r="IV397" s="764">
        <f t="shared" si="958"/>
        <v>0</v>
      </c>
      <c r="IW397" s="764">
        <f t="shared" si="958"/>
        <v>0</v>
      </c>
      <c r="IX397" s="764">
        <f t="shared" si="958"/>
        <v>0</v>
      </c>
      <c r="IY397" s="764">
        <f t="shared" si="958"/>
        <v>0</v>
      </c>
      <c r="IZ397" s="764">
        <f t="shared" si="958"/>
        <v>0</v>
      </c>
      <c r="JA397" s="764">
        <f t="shared" si="958"/>
        <v>0</v>
      </c>
      <c r="JB397" s="764">
        <f t="shared" si="958"/>
        <v>0</v>
      </c>
      <c r="JC397" s="764">
        <f t="shared" si="958"/>
        <v>0</v>
      </c>
      <c r="JD397" s="764">
        <f t="shared" si="938"/>
        <v>0</v>
      </c>
      <c r="JE397" s="764">
        <f t="shared" si="938"/>
        <v>0</v>
      </c>
      <c r="JF397" s="764">
        <f t="shared" si="938"/>
        <v>0</v>
      </c>
      <c r="JG397" s="764">
        <f t="shared" si="938"/>
        <v>0</v>
      </c>
      <c r="JH397" s="764">
        <f t="shared" si="938"/>
        <v>0</v>
      </c>
      <c r="JI397" s="764">
        <f t="shared" si="938"/>
        <v>0</v>
      </c>
      <c r="JJ397" s="764">
        <f t="shared" si="938"/>
        <v>0</v>
      </c>
      <c r="JK397" s="764">
        <f t="shared" si="938"/>
        <v>0</v>
      </c>
      <c r="JL397" s="764">
        <f t="shared" si="958"/>
        <v>0</v>
      </c>
      <c r="JM397" s="764">
        <f t="shared" si="958"/>
        <v>0</v>
      </c>
      <c r="JN397" s="764">
        <f t="shared" si="958"/>
        <v>0</v>
      </c>
      <c r="JO397" s="764">
        <f t="shared" si="958"/>
        <v>0</v>
      </c>
      <c r="JP397" s="764">
        <f t="shared" si="958"/>
        <v>0</v>
      </c>
      <c r="JQ397" s="764">
        <f t="shared" si="933"/>
        <v>0</v>
      </c>
      <c r="JR397" s="764">
        <f t="shared" si="933"/>
        <v>0</v>
      </c>
      <c r="JS397" s="764">
        <f t="shared" si="958"/>
        <v>0</v>
      </c>
      <c r="JT397" s="765">
        <f t="shared" si="934"/>
        <v>0</v>
      </c>
      <c r="JU397" s="229">
        <f t="shared" si="935"/>
        <v>0</v>
      </c>
    </row>
    <row r="398" spans="1:281" ht="12.75" customHeight="1">
      <c r="A398" s="57"/>
      <c r="B398" s="52"/>
      <c r="C398" s="52"/>
      <c r="D398" s="62"/>
      <c r="E398" s="743" t="str">
        <f t="shared" si="932"/>
        <v xml:space="preserve"> </v>
      </c>
      <c r="F398" s="56"/>
      <c r="G398" s="228"/>
      <c r="H398" s="744">
        <f>SUMIF(Ajuste!$C$8:$C$483,$B$6:$B$499,Ajuste!$E$8:$E$483)</f>
        <v>0</v>
      </c>
      <c r="I398" s="744">
        <f>SUMIF(Ajuste!$C$8:$C$483,$B$6:$B$499,Ajuste!$F$8:$F$483)</f>
        <v>0</v>
      </c>
      <c r="J398" s="229">
        <f t="shared" si="936"/>
        <v>0</v>
      </c>
      <c r="K398" s="764">
        <f t="shared" si="939"/>
        <v>0</v>
      </c>
      <c r="L398" s="764">
        <f t="shared" si="939"/>
        <v>0</v>
      </c>
      <c r="M398" s="764">
        <f t="shared" si="939"/>
        <v>0</v>
      </c>
      <c r="N398" s="764">
        <f t="shared" si="939"/>
        <v>0</v>
      </c>
      <c r="O398" s="764">
        <f t="shared" si="939"/>
        <v>0</v>
      </c>
      <c r="P398" s="764">
        <f t="shared" si="939"/>
        <v>0</v>
      </c>
      <c r="Q398" s="764">
        <f t="shared" si="939"/>
        <v>0</v>
      </c>
      <c r="R398" s="764">
        <f t="shared" si="939"/>
        <v>0</v>
      </c>
      <c r="S398" s="764">
        <f t="shared" si="939"/>
        <v>0</v>
      </c>
      <c r="T398" s="764">
        <f t="shared" si="939"/>
        <v>0</v>
      </c>
      <c r="U398" s="764">
        <f t="shared" si="939"/>
        <v>0</v>
      </c>
      <c r="V398" s="764">
        <f t="shared" si="939"/>
        <v>0</v>
      </c>
      <c r="W398" s="764">
        <f t="shared" si="939"/>
        <v>0</v>
      </c>
      <c r="X398" s="764">
        <f t="shared" si="939"/>
        <v>0</v>
      </c>
      <c r="Y398" s="764">
        <f t="shared" si="939"/>
        <v>0</v>
      </c>
      <c r="Z398" s="764">
        <f t="shared" si="939"/>
        <v>0</v>
      </c>
      <c r="AA398" s="764">
        <f t="shared" si="939"/>
        <v>0</v>
      </c>
      <c r="AB398" s="764">
        <f t="shared" si="939"/>
        <v>0</v>
      </c>
      <c r="AC398" s="764">
        <f t="shared" ref="L398:BE403" si="959">IF($D398=AC$5,$J398,0)</f>
        <v>0</v>
      </c>
      <c r="AD398" s="764">
        <f t="shared" si="959"/>
        <v>0</v>
      </c>
      <c r="AE398" s="764">
        <f t="shared" si="959"/>
        <v>0</v>
      </c>
      <c r="AF398" s="764">
        <f t="shared" si="959"/>
        <v>0</v>
      </c>
      <c r="AG398" s="764">
        <f t="shared" si="959"/>
        <v>0</v>
      </c>
      <c r="AH398" s="764">
        <f t="shared" si="959"/>
        <v>0</v>
      </c>
      <c r="AI398" s="764">
        <f t="shared" si="959"/>
        <v>0</v>
      </c>
      <c r="AJ398" s="764">
        <f t="shared" si="959"/>
        <v>0</v>
      </c>
      <c r="AK398" s="764">
        <f t="shared" si="959"/>
        <v>0</v>
      </c>
      <c r="AL398" s="764">
        <f t="shared" si="959"/>
        <v>0</v>
      </c>
      <c r="AM398" s="764">
        <f t="shared" si="959"/>
        <v>0</v>
      </c>
      <c r="AN398" s="764">
        <f t="shared" si="959"/>
        <v>0</v>
      </c>
      <c r="AO398" s="764">
        <f t="shared" si="959"/>
        <v>0</v>
      </c>
      <c r="AP398" s="764">
        <f t="shared" si="959"/>
        <v>0</v>
      </c>
      <c r="AQ398" s="764">
        <f t="shared" si="959"/>
        <v>0</v>
      </c>
      <c r="AR398" s="764">
        <f t="shared" si="959"/>
        <v>0</v>
      </c>
      <c r="AS398" s="764">
        <f t="shared" si="959"/>
        <v>0</v>
      </c>
      <c r="AT398" s="764">
        <f t="shared" si="959"/>
        <v>0</v>
      </c>
      <c r="AU398" s="764">
        <f t="shared" si="959"/>
        <v>0</v>
      </c>
      <c r="AV398" s="764">
        <f t="shared" si="959"/>
        <v>0</v>
      </c>
      <c r="AW398" s="764">
        <f t="shared" si="959"/>
        <v>0</v>
      </c>
      <c r="AX398" s="764">
        <f t="shared" si="959"/>
        <v>0</v>
      </c>
      <c r="AY398" s="764">
        <f t="shared" si="959"/>
        <v>0</v>
      </c>
      <c r="AZ398" s="764">
        <f t="shared" si="959"/>
        <v>0</v>
      </c>
      <c r="BA398" s="764">
        <f t="shared" si="959"/>
        <v>0</v>
      </c>
      <c r="BB398" s="764">
        <f t="shared" si="959"/>
        <v>0</v>
      </c>
      <c r="BC398" s="764">
        <f t="shared" si="959"/>
        <v>0</v>
      </c>
      <c r="BD398" s="764">
        <f t="shared" si="959"/>
        <v>0</v>
      </c>
      <c r="BE398" s="764">
        <f t="shared" si="959"/>
        <v>0</v>
      </c>
      <c r="BF398" s="764">
        <f t="shared" si="939"/>
        <v>0</v>
      </c>
      <c r="BG398" s="764">
        <f t="shared" si="939"/>
        <v>0</v>
      </c>
      <c r="BH398" s="764">
        <f t="shared" si="939"/>
        <v>0</v>
      </c>
      <c r="BI398" s="764">
        <f t="shared" si="939"/>
        <v>0</v>
      </c>
      <c r="BJ398" s="764">
        <f t="shared" si="939"/>
        <v>0</v>
      </c>
      <c r="BK398" s="764">
        <f t="shared" si="939"/>
        <v>0</v>
      </c>
      <c r="BL398" s="764">
        <f t="shared" si="939"/>
        <v>0</v>
      </c>
      <c r="BM398" s="764">
        <f t="shared" si="939"/>
        <v>0</v>
      </c>
      <c r="BN398" s="764">
        <f t="shared" si="940"/>
        <v>0</v>
      </c>
      <c r="BO398" s="764">
        <f t="shared" si="940"/>
        <v>0</v>
      </c>
      <c r="BP398" s="764">
        <f t="shared" si="940"/>
        <v>0</v>
      </c>
      <c r="BQ398" s="764">
        <f t="shared" si="940"/>
        <v>0</v>
      </c>
      <c r="BR398" s="764">
        <f t="shared" si="940"/>
        <v>0</v>
      </c>
      <c r="BS398" s="764">
        <f t="shared" si="940"/>
        <v>0</v>
      </c>
      <c r="BT398" s="764">
        <f t="shared" si="940"/>
        <v>0</v>
      </c>
      <c r="BU398" s="764">
        <f t="shared" si="940"/>
        <v>0</v>
      </c>
      <c r="BV398" s="764">
        <f t="shared" si="940"/>
        <v>0</v>
      </c>
      <c r="BW398" s="764">
        <f t="shared" si="940"/>
        <v>0</v>
      </c>
      <c r="BX398" s="764">
        <f t="shared" si="941"/>
        <v>0</v>
      </c>
      <c r="BY398" s="764">
        <f t="shared" si="941"/>
        <v>0</v>
      </c>
      <c r="BZ398" s="764">
        <f t="shared" si="941"/>
        <v>0</v>
      </c>
      <c r="CA398" s="764">
        <f t="shared" si="941"/>
        <v>0</v>
      </c>
      <c r="CB398" s="764">
        <f t="shared" si="941"/>
        <v>0</v>
      </c>
      <c r="CC398" s="764">
        <f t="shared" si="941"/>
        <v>0</v>
      </c>
      <c r="CD398" s="764">
        <f t="shared" si="941"/>
        <v>0</v>
      </c>
      <c r="CE398" s="764">
        <f t="shared" si="941"/>
        <v>0</v>
      </c>
      <c r="CF398" s="764">
        <f t="shared" si="941"/>
        <v>0</v>
      </c>
      <c r="CG398" s="764">
        <f t="shared" si="941"/>
        <v>0</v>
      </c>
      <c r="CH398" s="764">
        <f t="shared" si="942"/>
        <v>0</v>
      </c>
      <c r="CI398" s="764">
        <f t="shared" si="942"/>
        <v>0</v>
      </c>
      <c r="CJ398" s="764">
        <f t="shared" si="942"/>
        <v>0</v>
      </c>
      <c r="CK398" s="764">
        <f t="shared" si="942"/>
        <v>0</v>
      </c>
      <c r="CL398" s="764">
        <f t="shared" si="942"/>
        <v>0</v>
      </c>
      <c r="CM398" s="764">
        <f t="shared" si="942"/>
        <v>0</v>
      </c>
      <c r="CN398" s="764">
        <f t="shared" si="942"/>
        <v>0</v>
      </c>
      <c r="CO398" s="764">
        <f t="shared" si="942"/>
        <v>0</v>
      </c>
      <c r="CP398" s="764">
        <f t="shared" si="942"/>
        <v>0</v>
      </c>
      <c r="CQ398" s="764">
        <f t="shared" si="942"/>
        <v>0</v>
      </c>
      <c r="CR398" s="764">
        <f t="shared" si="943"/>
        <v>0</v>
      </c>
      <c r="CS398" s="764">
        <f t="shared" si="943"/>
        <v>0</v>
      </c>
      <c r="CT398" s="764">
        <f t="shared" si="943"/>
        <v>0</v>
      </c>
      <c r="CU398" s="764">
        <f t="shared" si="943"/>
        <v>0</v>
      </c>
      <c r="CV398" s="764">
        <f t="shared" si="943"/>
        <v>0</v>
      </c>
      <c r="CW398" s="764">
        <f t="shared" si="943"/>
        <v>0</v>
      </c>
      <c r="CX398" s="764">
        <f t="shared" si="943"/>
        <v>0</v>
      </c>
      <c r="CY398" s="764">
        <f t="shared" si="943"/>
        <v>0</v>
      </c>
      <c r="CZ398" s="764">
        <f t="shared" si="943"/>
        <v>0</v>
      </c>
      <c r="DA398" s="764">
        <f t="shared" si="943"/>
        <v>0</v>
      </c>
      <c r="DB398" s="764">
        <f t="shared" si="944"/>
        <v>0</v>
      </c>
      <c r="DC398" s="764">
        <f t="shared" si="944"/>
        <v>0</v>
      </c>
      <c r="DD398" s="764">
        <f t="shared" si="944"/>
        <v>0</v>
      </c>
      <c r="DE398" s="764">
        <f t="shared" si="944"/>
        <v>0</v>
      </c>
      <c r="DF398" s="764">
        <f t="shared" si="944"/>
        <v>0</v>
      </c>
      <c r="DG398" s="764">
        <f t="shared" si="944"/>
        <v>0</v>
      </c>
      <c r="DH398" s="764">
        <f t="shared" si="944"/>
        <v>0</v>
      </c>
      <c r="DI398" s="764">
        <f t="shared" si="944"/>
        <v>0</v>
      </c>
      <c r="DJ398" s="764">
        <f t="shared" si="944"/>
        <v>0</v>
      </c>
      <c r="DK398" s="764">
        <f t="shared" si="944"/>
        <v>0</v>
      </c>
      <c r="DL398" s="764">
        <f t="shared" si="945"/>
        <v>0</v>
      </c>
      <c r="DM398" s="764">
        <f t="shared" si="945"/>
        <v>0</v>
      </c>
      <c r="DN398" s="764">
        <f t="shared" si="945"/>
        <v>0</v>
      </c>
      <c r="DO398" s="764">
        <f t="shared" si="945"/>
        <v>0</v>
      </c>
      <c r="DP398" s="764">
        <f t="shared" si="945"/>
        <v>0</v>
      </c>
      <c r="DQ398" s="764">
        <f t="shared" si="945"/>
        <v>0</v>
      </c>
      <c r="DR398" s="764">
        <f t="shared" si="945"/>
        <v>0</v>
      </c>
      <c r="DS398" s="764">
        <f t="shared" si="945"/>
        <v>0</v>
      </c>
      <c r="DT398" s="764">
        <f t="shared" si="945"/>
        <v>0</v>
      </c>
      <c r="DU398" s="764">
        <f t="shared" si="945"/>
        <v>0</v>
      </c>
      <c r="DV398" s="764">
        <f t="shared" si="946"/>
        <v>0</v>
      </c>
      <c r="DW398" s="764">
        <f t="shared" si="946"/>
        <v>0</v>
      </c>
      <c r="DX398" s="764">
        <f t="shared" si="946"/>
        <v>0</v>
      </c>
      <c r="DY398" s="764">
        <f t="shared" si="946"/>
        <v>0</v>
      </c>
      <c r="DZ398" s="764">
        <f t="shared" si="946"/>
        <v>0</v>
      </c>
      <c r="EA398" s="764">
        <f t="shared" si="946"/>
        <v>0</v>
      </c>
      <c r="EB398" s="764">
        <f t="shared" si="946"/>
        <v>0</v>
      </c>
      <c r="EC398" s="764">
        <f t="shared" si="946"/>
        <v>0</v>
      </c>
      <c r="ED398" s="764">
        <f t="shared" si="946"/>
        <v>0</v>
      </c>
      <c r="EE398" s="764">
        <f t="shared" si="946"/>
        <v>0</v>
      </c>
      <c r="EF398" s="764">
        <f t="shared" si="947"/>
        <v>0</v>
      </c>
      <c r="EG398" s="764">
        <f t="shared" si="947"/>
        <v>0</v>
      </c>
      <c r="EH398" s="764">
        <f t="shared" si="947"/>
        <v>0</v>
      </c>
      <c r="EI398" s="764">
        <f t="shared" si="947"/>
        <v>0</v>
      </c>
      <c r="EJ398" s="764">
        <f t="shared" si="947"/>
        <v>0</v>
      </c>
      <c r="EK398" s="764">
        <f t="shared" si="947"/>
        <v>0</v>
      </c>
      <c r="EL398" s="764">
        <f t="shared" si="947"/>
        <v>0</v>
      </c>
      <c r="EM398" s="764">
        <f t="shared" si="947"/>
        <v>0</v>
      </c>
      <c r="EN398" s="764">
        <f t="shared" si="947"/>
        <v>0</v>
      </c>
      <c r="EO398" s="764">
        <f t="shared" si="947"/>
        <v>0</v>
      </c>
      <c r="EP398" s="764">
        <f t="shared" si="948"/>
        <v>0</v>
      </c>
      <c r="EQ398" s="764">
        <f t="shared" si="948"/>
        <v>0</v>
      </c>
      <c r="ER398" s="764">
        <f t="shared" si="948"/>
        <v>0</v>
      </c>
      <c r="ES398" s="764">
        <f t="shared" si="948"/>
        <v>0</v>
      </c>
      <c r="ET398" s="764">
        <f t="shared" si="948"/>
        <v>0</v>
      </c>
      <c r="EU398" s="764">
        <f t="shared" si="948"/>
        <v>0</v>
      </c>
      <c r="EV398" s="764">
        <f t="shared" si="948"/>
        <v>0</v>
      </c>
      <c r="EW398" s="764">
        <f t="shared" si="948"/>
        <v>0</v>
      </c>
      <c r="EX398" s="764">
        <f t="shared" si="948"/>
        <v>0</v>
      </c>
      <c r="EY398" s="764">
        <f t="shared" si="948"/>
        <v>0</v>
      </c>
      <c r="EZ398" s="764">
        <f t="shared" si="949"/>
        <v>0</v>
      </c>
      <c r="FA398" s="764">
        <f t="shared" si="949"/>
        <v>0</v>
      </c>
      <c r="FB398" s="764">
        <f t="shared" si="949"/>
        <v>0</v>
      </c>
      <c r="FC398" s="764">
        <f t="shared" si="949"/>
        <v>0</v>
      </c>
      <c r="FD398" s="764">
        <f t="shared" si="949"/>
        <v>0</v>
      </c>
      <c r="FE398" s="764">
        <f t="shared" si="949"/>
        <v>0</v>
      </c>
      <c r="FF398" s="764">
        <f t="shared" si="949"/>
        <v>0</v>
      </c>
      <c r="FG398" s="764">
        <f t="shared" si="949"/>
        <v>0</v>
      </c>
      <c r="FH398" s="764">
        <f t="shared" si="949"/>
        <v>0</v>
      </c>
      <c r="FI398" s="764">
        <f t="shared" si="949"/>
        <v>0</v>
      </c>
      <c r="FJ398" s="764">
        <f t="shared" si="950"/>
        <v>0</v>
      </c>
      <c r="FK398" s="764">
        <f t="shared" si="950"/>
        <v>0</v>
      </c>
      <c r="FL398" s="764">
        <f t="shared" si="950"/>
        <v>0</v>
      </c>
      <c r="FM398" s="764">
        <f t="shared" si="950"/>
        <v>0</v>
      </c>
      <c r="FN398" s="764">
        <f t="shared" si="950"/>
        <v>0</v>
      </c>
      <c r="FO398" s="764">
        <f t="shared" si="950"/>
        <v>0</v>
      </c>
      <c r="FP398" s="764">
        <f t="shared" si="950"/>
        <v>0</v>
      </c>
      <c r="FQ398" s="764">
        <f t="shared" si="950"/>
        <v>0</v>
      </c>
      <c r="FR398" s="764">
        <f t="shared" si="950"/>
        <v>0</v>
      </c>
      <c r="FS398" s="764">
        <f t="shared" si="950"/>
        <v>0</v>
      </c>
      <c r="FT398" s="764">
        <f t="shared" si="951"/>
        <v>0</v>
      </c>
      <c r="FU398" s="764">
        <f t="shared" si="951"/>
        <v>0</v>
      </c>
      <c r="FV398" s="764">
        <f t="shared" si="951"/>
        <v>0</v>
      </c>
      <c r="FW398" s="764">
        <f t="shared" si="951"/>
        <v>0</v>
      </c>
      <c r="FX398" s="764">
        <f t="shared" si="951"/>
        <v>0</v>
      </c>
      <c r="FY398" s="764">
        <f t="shared" si="951"/>
        <v>0</v>
      </c>
      <c r="FZ398" s="764">
        <f t="shared" si="951"/>
        <v>0</v>
      </c>
      <c r="GA398" s="764">
        <f t="shared" si="951"/>
        <v>0</v>
      </c>
      <c r="GB398" s="764">
        <f t="shared" si="951"/>
        <v>0</v>
      </c>
      <c r="GC398" s="764">
        <f t="shared" si="951"/>
        <v>0</v>
      </c>
      <c r="GD398" s="764">
        <f t="shared" si="952"/>
        <v>0</v>
      </c>
      <c r="GE398" s="764">
        <f t="shared" si="952"/>
        <v>0</v>
      </c>
      <c r="GF398" s="764">
        <f t="shared" si="952"/>
        <v>0</v>
      </c>
      <c r="GG398" s="764">
        <f t="shared" si="952"/>
        <v>0</v>
      </c>
      <c r="GH398" s="764">
        <f t="shared" si="952"/>
        <v>0</v>
      </c>
      <c r="GI398" s="764">
        <f t="shared" si="952"/>
        <v>0</v>
      </c>
      <c r="GJ398" s="764">
        <f t="shared" si="952"/>
        <v>0</v>
      </c>
      <c r="GK398" s="764">
        <f t="shared" si="952"/>
        <v>0</v>
      </c>
      <c r="GL398" s="764">
        <f t="shared" si="952"/>
        <v>0</v>
      </c>
      <c r="GM398" s="764">
        <f t="shared" si="952"/>
        <v>0</v>
      </c>
      <c r="GN398" s="764">
        <f t="shared" si="953"/>
        <v>0</v>
      </c>
      <c r="GO398" s="764">
        <f t="shared" si="953"/>
        <v>0</v>
      </c>
      <c r="GP398" s="764">
        <f t="shared" si="953"/>
        <v>0</v>
      </c>
      <c r="GQ398" s="764">
        <f t="shared" si="953"/>
        <v>0</v>
      </c>
      <c r="GR398" s="764">
        <f t="shared" si="953"/>
        <v>0</v>
      </c>
      <c r="GS398" s="764">
        <f t="shared" si="953"/>
        <v>0</v>
      </c>
      <c r="GT398" s="764">
        <f t="shared" si="953"/>
        <v>0</v>
      </c>
      <c r="GU398" s="764">
        <f t="shared" si="953"/>
        <v>0</v>
      </c>
      <c r="GV398" s="764">
        <f t="shared" si="953"/>
        <v>0</v>
      </c>
      <c r="GW398" s="764">
        <f t="shared" si="953"/>
        <v>0</v>
      </c>
      <c r="GX398" s="764">
        <f t="shared" si="954"/>
        <v>0</v>
      </c>
      <c r="GY398" s="764">
        <f t="shared" si="954"/>
        <v>0</v>
      </c>
      <c r="GZ398" s="764">
        <f t="shared" si="954"/>
        <v>0</v>
      </c>
      <c r="HA398" s="764">
        <f t="shared" si="954"/>
        <v>0</v>
      </c>
      <c r="HB398" s="764">
        <f t="shared" si="954"/>
        <v>0</v>
      </c>
      <c r="HC398" s="764">
        <f t="shared" si="954"/>
        <v>0</v>
      </c>
      <c r="HD398" s="764">
        <f t="shared" si="954"/>
        <v>0</v>
      </c>
      <c r="HE398" s="764">
        <f t="shared" si="954"/>
        <v>0</v>
      </c>
      <c r="HF398" s="764">
        <f t="shared" si="954"/>
        <v>0</v>
      </c>
      <c r="HG398" s="764">
        <f t="shared" si="954"/>
        <v>0</v>
      </c>
      <c r="HH398" s="764">
        <f t="shared" si="955"/>
        <v>0</v>
      </c>
      <c r="HI398" s="764">
        <f t="shared" si="955"/>
        <v>0</v>
      </c>
      <c r="HJ398" s="764">
        <f t="shared" si="955"/>
        <v>0</v>
      </c>
      <c r="HK398" s="764">
        <f t="shared" si="955"/>
        <v>0</v>
      </c>
      <c r="HL398" s="764">
        <f t="shared" si="955"/>
        <v>0</v>
      </c>
      <c r="HM398" s="764">
        <f t="shared" si="955"/>
        <v>0</v>
      </c>
      <c r="HN398" s="764">
        <f t="shared" si="955"/>
        <v>0</v>
      </c>
      <c r="HO398" s="764">
        <f t="shared" si="955"/>
        <v>0</v>
      </c>
      <c r="HP398" s="764">
        <f t="shared" si="955"/>
        <v>0</v>
      </c>
      <c r="HQ398" s="764">
        <f t="shared" si="955"/>
        <v>0</v>
      </c>
      <c r="HR398" s="764">
        <f t="shared" si="956"/>
        <v>0</v>
      </c>
      <c r="HS398" s="764">
        <f t="shared" si="956"/>
        <v>0</v>
      </c>
      <c r="HT398" s="764">
        <f t="shared" si="956"/>
        <v>0</v>
      </c>
      <c r="HU398" s="764">
        <f t="shared" si="956"/>
        <v>0</v>
      </c>
      <c r="HV398" s="764">
        <f t="shared" si="956"/>
        <v>0</v>
      </c>
      <c r="HW398" s="764">
        <f t="shared" si="956"/>
        <v>0</v>
      </c>
      <c r="HX398" s="764">
        <f t="shared" si="956"/>
        <v>0</v>
      </c>
      <c r="HY398" s="764">
        <f t="shared" si="956"/>
        <v>0</v>
      </c>
      <c r="HZ398" s="764">
        <f t="shared" si="956"/>
        <v>0</v>
      </c>
      <c r="IA398" s="764">
        <f t="shared" si="956"/>
        <v>0</v>
      </c>
      <c r="IB398" s="764">
        <f t="shared" si="957"/>
        <v>0</v>
      </c>
      <c r="IC398" s="764">
        <f t="shared" si="957"/>
        <v>0</v>
      </c>
      <c r="ID398" s="764">
        <f t="shared" si="957"/>
        <v>0</v>
      </c>
      <c r="IE398" s="764">
        <f t="shared" si="957"/>
        <v>0</v>
      </c>
      <c r="IF398" s="764">
        <f t="shared" si="957"/>
        <v>0</v>
      </c>
      <c r="IG398" s="764">
        <f t="shared" si="957"/>
        <v>0</v>
      </c>
      <c r="IH398" s="764">
        <f t="shared" si="957"/>
        <v>0</v>
      </c>
      <c r="II398" s="764">
        <f t="shared" si="957"/>
        <v>0</v>
      </c>
      <c r="IJ398" s="764">
        <f t="shared" si="957"/>
        <v>0</v>
      </c>
      <c r="IK398" s="764">
        <f t="shared" si="957"/>
        <v>0</v>
      </c>
      <c r="IL398" s="764">
        <f t="shared" si="958"/>
        <v>0</v>
      </c>
      <c r="IM398" s="764">
        <f t="shared" si="958"/>
        <v>0</v>
      </c>
      <c r="IN398" s="764">
        <f t="shared" si="958"/>
        <v>0</v>
      </c>
      <c r="IO398" s="764">
        <f t="shared" si="958"/>
        <v>0</v>
      </c>
      <c r="IP398" s="764">
        <f t="shared" si="958"/>
        <v>0</v>
      </c>
      <c r="IQ398" s="764">
        <f t="shared" si="958"/>
        <v>0</v>
      </c>
      <c r="IR398" s="764">
        <f t="shared" si="958"/>
        <v>0</v>
      </c>
      <c r="IS398" s="764">
        <f t="shared" si="958"/>
        <v>0</v>
      </c>
      <c r="IT398" s="764">
        <f t="shared" si="958"/>
        <v>0</v>
      </c>
      <c r="IU398" s="764">
        <f t="shared" si="958"/>
        <v>0</v>
      </c>
      <c r="IV398" s="764">
        <f t="shared" si="958"/>
        <v>0</v>
      </c>
      <c r="IW398" s="764">
        <f t="shared" si="958"/>
        <v>0</v>
      </c>
      <c r="IX398" s="764">
        <f t="shared" si="958"/>
        <v>0</v>
      </c>
      <c r="IY398" s="764">
        <f t="shared" si="958"/>
        <v>0</v>
      </c>
      <c r="IZ398" s="764">
        <f t="shared" si="958"/>
        <v>0</v>
      </c>
      <c r="JA398" s="764">
        <f t="shared" si="958"/>
        <v>0</v>
      </c>
      <c r="JB398" s="764">
        <f t="shared" si="958"/>
        <v>0</v>
      </c>
      <c r="JC398" s="764">
        <f t="shared" si="958"/>
        <v>0</v>
      </c>
      <c r="JD398" s="764">
        <f t="shared" si="938"/>
        <v>0</v>
      </c>
      <c r="JE398" s="764">
        <f t="shared" si="938"/>
        <v>0</v>
      </c>
      <c r="JF398" s="764">
        <f t="shared" si="938"/>
        <v>0</v>
      </c>
      <c r="JG398" s="764">
        <f t="shared" si="938"/>
        <v>0</v>
      </c>
      <c r="JH398" s="764">
        <f t="shared" si="938"/>
        <v>0</v>
      </c>
      <c r="JI398" s="764">
        <f t="shared" si="938"/>
        <v>0</v>
      </c>
      <c r="JJ398" s="764">
        <f t="shared" si="938"/>
        <v>0</v>
      </c>
      <c r="JK398" s="764">
        <f t="shared" si="938"/>
        <v>0</v>
      </c>
      <c r="JL398" s="764">
        <f t="shared" si="958"/>
        <v>0</v>
      </c>
      <c r="JM398" s="764">
        <f t="shared" si="958"/>
        <v>0</v>
      </c>
      <c r="JN398" s="764">
        <f t="shared" si="958"/>
        <v>0</v>
      </c>
      <c r="JO398" s="764">
        <f t="shared" si="958"/>
        <v>0</v>
      </c>
      <c r="JP398" s="764">
        <f t="shared" si="958"/>
        <v>0</v>
      </c>
      <c r="JQ398" s="764">
        <f t="shared" si="933"/>
        <v>0</v>
      </c>
      <c r="JR398" s="764">
        <f t="shared" si="933"/>
        <v>0</v>
      </c>
      <c r="JS398" s="764">
        <f t="shared" si="958"/>
        <v>0</v>
      </c>
      <c r="JT398" s="765">
        <f t="shared" si="934"/>
        <v>0</v>
      </c>
      <c r="JU398" s="229">
        <f t="shared" si="935"/>
        <v>0</v>
      </c>
    </row>
    <row r="399" spans="1:281" ht="12.75" customHeight="1">
      <c r="A399" s="57"/>
      <c r="B399" s="52"/>
      <c r="C399" s="52"/>
      <c r="D399" s="62"/>
      <c r="E399" s="743" t="str">
        <f t="shared" si="932"/>
        <v xml:space="preserve"> </v>
      </c>
      <c r="F399" s="56"/>
      <c r="G399" s="228"/>
      <c r="H399" s="744">
        <f>SUMIF(Ajuste!$C$8:$C$483,$B$6:$B$499,Ajuste!$E$8:$E$483)</f>
        <v>0</v>
      </c>
      <c r="I399" s="744">
        <f>SUMIF(Ajuste!$C$8:$C$483,$B$6:$B$499,Ajuste!$F$8:$F$483)</f>
        <v>0</v>
      </c>
      <c r="J399" s="229">
        <f t="shared" si="936"/>
        <v>0</v>
      </c>
      <c r="K399" s="764">
        <f t="shared" si="939"/>
        <v>0</v>
      </c>
      <c r="L399" s="764">
        <f t="shared" si="959"/>
        <v>0</v>
      </c>
      <c r="M399" s="764">
        <f t="shared" si="959"/>
        <v>0</v>
      </c>
      <c r="N399" s="764">
        <f t="shared" si="959"/>
        <v>0</v>
      </c>
      <c r="O399" s="764">
        <f t="shared" si="959"/>
        <v>0</v>
      </c>
      <c r="P399" s="764">
        <f t="shared" si="959"/>
        <v>0</v>
      </c>
      <c r="Q399" s="764">
        <f t="shared" si="959"/>
        <v>0</v>
      </c>
      <c r="R399" s="764">
        <f t="shared" si="959"/>
        <v>0</v>
      </c>
      <c r="S399" s="764">
        <f t="shared" si="959"/>
        <v>0</v>
      </c>
      <c r="T399" s="764">
        <f t="shared" si="959"/>
        <v>0</v>
      </c>
      <c r="U399" s="764">
        <f t="shared" si="959"/>
        <v>0</v>
      </c>
      <c r="V399" s="764">
        <f t="shared" si="959"/>
        <v>0</v>
      </c>
      <c r="W399" s="764">
        <f t="shared" si="959"/>
        <v>0</v>
      </c>
      <c r="X399" s="764">
        <f t="shared" si="959"/>
        <v>0</v>
      </c>
      <c r="Y399" s="764">
        <f t="shared" si="959"/>
        <v>0</v>
      </c>
      <c r="Z399" s="764">
        <f t="shared" si="959"/>
        <v>0</v>
      </c>
      <c r="AA399" s="764">
        <f t="shared" si="959"/>
        <v>0</v>
      </c>
      <c r="AB399" s="764">
        <f t="shared" si="959"/>
        <v>0</v>
      </c>
      <c r="AC399" s="764">
        <f t="shared" si="959"/>
        <v>0</v>
      </c>
      <c r="AD399" s="764">
        <f t="shared" si="959"/>
        <v>0</v>
      </c>
      <c r="AE399" s="764">
        <f t="shared" si="959"/>
        <v>0</v>
      </c>
      <c r="AF399" s="764">
        <f t="shared" si="959"/>
        <v>0</v>
      </c>
      <c r="AG399" s="764">
        <f t="shared" si="959"/>
        <v>0</v>
      </c>
      <c r="AH399" s="764">
        <f t="shared" si="959"/>
        <v>0</v>
      </c>
      <c r="AI399" s="764">
        <f t="shared" si="959"/>
        <v>0</v>
      </c>
      <c r="AJ399" s="764">
        <f t="shared" si="959"/>
        <v>0</v>
      </c>
      <c r="AK399" s="764">
        <f t="shared" si="959"/>
        <v>0</v>
      </c>
      <c r="AL399" s="764">
        <f t="shared" si="959"/>
        <v>0</v>
      </c>
      <c r="AM399" s="764">
        <f t="shared" si="959"/>
        <v>0</v>
      </c>
      <c r="AN399" s="764">
        <f t="shared" si="959"/>
        <v>0</v>
      </c>
      <c r="AO399" s="764">
        <f t="shared" si="959"/>
        <v>0</v>
      </c>
      <c r="AP399" s="764">
        <f t="shared" si="959"/>
        <v>0</v>
      </c>
      <c r="AQ399" s="764">
        <f t="shared" si="959"/>
        <v>0</v>
      </c>
      <c r="AR399" s="764">
        <f t="shared" si="959"/>
        <v>0</v>
      </c>
      <c r="AS399" s="764">
        <f t="shared" si="959"/>
        <v>0</v>
      </c>
      <c r="AT399" s="764">
        <f t="shared" si="959"/>
        <v>0</v>
      </c>
      <c r="AU399" s="764">
        <f t="shared" si="959"/>
        <v>0</v>
      </c>
      <c r="AV399" s="764">
        <f t="shared" si="959"/>
        <v>0</v>
      </c>
      <c r="AW399" s="764">
        <f t="shared" si="959"/>
        <v>0</v>
      </c>
      <c r="AX399" s="764">
        <f t="shared" si="959"/>
        <v>0</v>
      </c>
      <c r="AY399" s="764">
        <f t="shared" si="959"/>
        <v>0</v>
      </c>
      <c r="AZ399" s="764">
        <f t="shared" si="959"/>
        <v>0</v>
      </c>
      <c r="BA399" s="764">
        <f t="shared" si="959"/>
        <v>0</v>
      </c>
      <c r="BB399" s="764">
        <f t="shared" si="959"/>
        <v>0</v>
      </c>
      <c r="BC399" s="764">
        <f t="shared" si="959"/>
        <v>0</v>
      </c>
      <c r="BD399" s="764">
        <f t="shared" si="959"/>
        <v>0</v>
      </c>
      <c r="BE399" s="764">
        <f t="shared" si="959"/>
        <v>0</v>
      </c>
      <c r="BF399" s="764">
        <f t="shared" si="939"/>
        <v>0</v>
      </c>
      <c r="BG399" s="764">
        <f t="shared" si="939"/>
        <v>0</v>
      </c>
      <c r="BH399" s="764">
        <f t="shared" si="939"/>
        <v>0</v>
      </c>
      <c r="BI399" s="764">
        <f t="shared" si="939"/>
        <v>0</v>
      </c>
      <c r="BJ399" s="764">
        <f t="shared" si="939"/>
        <v>0</v>
      </c>
      <c r="BK399" s="764">
        <f t="shared" si="939"/>
        <v>0</v>
      </c>
      <c r="BL399" s="764">
        <f t="shared" si="939"/>
        <v>0</v>
      </c>
      <c r="BM399" s="764">
        <f t="shared" si="939"/>
        <v>0</v>
      </c>
      <c r="BN399" s="764">
        <f t="shared" si="940"/>
        <v>0</v>
      </c>
      <c r="BO399" s="764">
        <f t="shared" si="940"/>
        <v>0</v>
      </c>
      <c r="BP399" s="764">
        <f t="shared" si="940"/>
        <v>0</v>
      </c>
      <c r="BQ399" s="764">
        <f t="shared" si="940"/>
        <v>0</v>
      </c>
      <c r="BR399" s="764">
        <f t="shared" si="940"/>
        <v>0</v>
      </c>
      <c r="BS399" s="764">
        <f t="shared" si="940"/>
        <v>0</v>
      </c>
      <c r="BT399" s="764">
        <f t="shared" si="940"/>
        <v>0</v>
      </c>
      <c r="BU399" s="764">
        <f t="shared" si="940"/>
        <v>0</v>
      </c>
      <c r="BV399" s="764">
        <f t="shared" si="940"/>
        <v>0</v>
      </c>
      <c r="BW399" s="764">
        <f t="shared" si="940"/>
        <v>0</v>
      </c>
      <c r="BX399" s="764">
        <f t="shared" si="941"/>
        <v>0</v>
      </c>
      <c r="BY399" s="764">
        <f t="shared" si="941"/>
        <v>0</v>
      </c>
      <c r="BZ399" s="764">
        <f t="shared" si="941"/>
        <v>0</v>
      </c>
      <c r="CA399" s="764">
        <f t="shared" si="941"/>
        <v>0</v>
      </c>
      <c r="CB399" s="764">
        <f t="shared" si="941"/>
        <v>0</v>
      </c>
      <c r="CC399" s="764">
        <f t="shared" si="941"/>
        <v>0</v>
      </c>
      <c r="CD399" s="764">
        <f t="shared" si="941"/>
        <v>0</v>
      </c>
      <c r="CE399" s="764">
        <f t="shared" si="941"/>
        <v>0</v>
      </c>
      <c r="CF399" s="764">
        <f t="shared" si="941"/>
        <v>0</v>
      </c>
      <c r="CG399" s="764">
        <f t="shared" si="941"/>
        <v>0</v>
      </c>
      <c r="CH399" s="764">
        <f t="shared" si="942"/>
        <v>0</v>
      </c>
      <c r="CI399" s="764">
        <f t="shared" si="942"/>
        <v>0</v>
      </c>
      <c r="CJ399" s="764">
        <f t="shared" si="942"/>
        <v>0</v>
      </c>
      <c r="CK399" s="764">
        <f t="shared" si="942"/>
        <v>0</v>
      </c>
      <c r="CL399" s="764">
        <f t="shared" si="942"/>
        <v>0</v>
      </c>
      <c r="CM399" s="764">
        <f t="shared" si="942"/>
        <v>0</v>
      </c>
      <c r="CN399" s="764">
        <f t="shared" si="942"/>
        <v>0</v>
      </c>
      <c r="CO399" s="764">
        <f t="shared" si="942"/>
        <v>0</v>
      </c>
      <c r="CP399" s="764">
        <f t="shared" si="942"/>
        <v>0</v>
      </c>
      <c r="CQ399" s="764">
        <f t="shared" si="942"/>
        <v>0</v>
      </c>
      <c r="CR399" s="764">
        <f t="shared" si="943"/>
        <v>0</v>
      </c>
      <c r="CS399" s="764">
        <f t="shared" si="943"/>
        <v>0</v>
      </c>
      <c r="CT399" s="764">
        <f t="shared" si="943"/>
        <v>0</v>
      </c>
      <c r="CU399" s="764">
        <f t="shared" si="943"/>
        <v>0</v>
      </c>
      <c r="CV399" s="764">
        <f t="shared" si="943"/>
        <v>0</v>
      </c>
      <c r="CW399" s="764">
        <f t="shared" si="943"/>
        <v>0</v>
      </c>
      <c r="CX399" s="764">
        <f t="shared" si="943"/>
        <v>0</v>
      </c>
      <c r="CY399" s="764">
        <f t="shared" si="943"/>
        <v>0</v>
      </c>
      <c r="CZ399" s="764">
        <f t="shared" si="943"/>
        <v>0</v>
      </c>
      <c r="DA399" s="764">
        <f t="shared" si="943"/>
        <v>0</v>
      </c>
      <c r="DB399" s="764">
        <f t="shared" si="944"/>
        <v>0</v>
      </c>
      <c r="DC399" s="764">
        <f t="shared" si="944"/>
        <v>0</v>
      </c>
      <c r="DD399" s="764">
        <f t="shared" si="944"/>
        <v>0</v>
      </c>
      <c r="DE399" s="764">
        <f t="shared" si="944"/>
        <v>0</v>
      </c>
      <c r="DF399" s="764">
        <f t="shared" si="944"/>
        <v>0</v>
      </c>
      <c r="DG399" s="764">
        <f t="shared" si="944"/>
        <v>0</v>
      </c>
      <c r="DH399" s="764">
        <f t="shared" si="944"/>
        <v>0</v>
      </c>
      <c r="DI399" s="764">
        <f t="shared" si="944"/>
        <v>0</v>
      </c>
      <c r="DJ399" s="764">
        <f t="shared" si="944"/>
        <v>0</v>
      </c>
      <c r="DK399" s="764">
        <f t="shared" si="944"/>
        <v>0</v>
      </c>
      <c r="DL399" s="764">
        <f t="shared" si="945"/>
        <v>0</v>
      </c>
      <c r="DM399" s="764">
        <f t="shared" si="945"/>
        <v>0</v>
      </c>
      <c r="DN399" s="764">
        <f t="shared" si="945"/>
        <v>0</v>
      </c>
      <c r="DO399" s="764">
        <f t="shared" si="945"/>
        <v>0</v>
      </c>
      <c r="DP399" s="764">
        <f t="shared" si="945"/>
        <v>0</v>
      </c>
      <c r="DQ399" s="764">
        <f t="shared" si="945"/>
        <v>0</v>
      </c>
      <c r="DR399" s="764">
        <f t="shared" si="945"/>
        <v>0</v>
      </c>
      <c r="DS399" s="764">
        <f t="shared" si="945"/>
        <v>0</v>
      </c>
      <c r="DT399" s="764">
        <f t="shared" si="945"/>
        <v>0</v>
      </c>
      <c r="DU399" s="764">
        <f t="shared" si="945"/>
        <v>0</v>
      </c>
      <c r="DV399" s="764">
        <f t="shared" si="946"/>
        <v>0</v>
      </c>
      <c r="DW399" s="764">
        <f t="shared" si="946"/>
        <v>0</v>
      </c>
      <c r="DX399" s="764">
        <f t="shared" si="946"/>
        <v>0</v>
      </c>
      <c r="DY399" s="764">
        <f t="shared" si="946"/>
        <v>0</v>
      </c>
      <c r="DZ399" s="764">
        <f t="shared" si="946"/>
        <v>0</v>
      </c>
      <c r="EA399" s="764">
        <f t="shared" si="946"/>
        <v>0</v>
      </c>
      <c r="EB399" s="764">
        <f t="shared" si="946"/>
        <v>0</v>
      </c>
      <c r="EC399" s="764">
        <f t="shared" si="946"/>
        <v>0</v>
      </c>
      <c r="ED399" s="764">
        <f t="shared" si="946"/>
        <v>0</v>
      </c>
      <c r="EE399" s="764">
        <f t="shared" si="946"/>
        <v>0</v>
      </c>
      <c r="EF399" s="764">
        <f t="shared" si="947"/>
        <v>0</v>
      </c>
      <c r="EG399" s="764">
        <f t="shared" si="947"/>
        <v>0</v>
      </c>
      <c r="EH399" s="764">
        <f t="shared" si="947"/>
        <v>0</v>
      </c>
      <c r="EI399" s="764">
        <f t="shared" si="947"/>
        <v>0</v>
      </c>
      <c r="EJ399" s="764">
        <f t="shared" si="947"/>
        <v>0</v>
      </c>
      <c r="EK399" s="764">
        <f t="shared" si="947"/>
        <v>0</v>
      </c>
      <c r="EL399" s="764">
        <f t="shared" si="947"/>
        <v>0</v>
      </c>
      <c r="EM399" s="764">
        <f t="shared" si="947"/>
        <v>0</v>
      </c>
      <c r="EN399" s="764">
        <f t="shared" si="947"/>
        <v>0</v>
      </c>
      <c r="EO399" s="764">
        <f t="shared" si="947"/>
        <v>0</v>
      </c>
      <c r="EP399" s="764">
        <f t="shared" si="948"/>
        <v>0</v>
      </c>
      <c r="EQ399" s="764">
        <f t="shared" si="948"/>
        <v>0</v>
      </c>
      <c r="ER399" s="764">
        <f t="shared" si="948"/>
        <v>0</v>
      </c>
      <c r="ES399" s="764">
        <f t="shared" si="948"/>
        <v>0</v>
      </c>
      <c r="ET399" s="764">
        <f t="shared" si="948"/>
        <v>0</v>
      </c>
      <c r="EU399" s="764">
        <f t="shared" si="948"/>
        <v>0</v>
      </c>
      <c r="EV399" s="764">
        <f t="shared" si="948"/>
        <v>0</v>
      </c>
      <c r="EW399" s="764">
        <f t="shared" si="948"/>
        <v>0</v>
      </c>
      <c r="EX399" s="764">
        <f t="shared" si="948"/>
        <v>0</v>
      </c>
      <c r="EY399" s="764">
        <f t="shared" si="948"/>
        <v>0</v>
      </c>
      <c r="EZ399" s="764">
        <f t="shared" si="949"/>
        <v>0</v>
      </c>
      <c r="FA399" s="764">
        <f t="shared" si="949"/>
        <v>0</v>
      </c>
      <c r="FB399" s="764">
        <f t="shared" si="949"/>
        <v>0</v>
      </c>
      <c r="FC399" s="764">
        <f t="shared" si="949"/>
        <v>0</v>
      </c>
      <c r="FD399" s="764">
        <f t="shared" si="949"/>
        <v>0</v>
      </c>
      <c r="FE399" s="764">
        <f t="shared" si="949"/>
        <v>0</v>
      </c>
      <c r="FF399" s="764">
        <f t="shared" si="949"/>
        <v>0</v>
      </c>
      <c r="FG399" s="764">
        <f t="shared" si="949"/>
        <v>0</v>
      </c>
      <c r="FH399" s="764">
        <f t="shared" si="949"/>
        <v>0</v>
      </c>
      <c r="FI399" s="764">
        <f t="shared" si="949"/>
        <v>0</v>
      </c>
      <c r="FJ399" s="764">
        <f t="shared" si="950"/>
        <v>0</v>
      </c>
      <c r="FK399" s="764">
        <f t="shared" si="950"/>
        <v>0</v>
      </c>
      <c r="FL399" s="764">
        <f t="shared" si="950"/>
        <v>0</v>
      </c>
      <c r="FM399" s="764">
        <f t="shared" si="950"/>
        <v>0</v>
      </c>
      <c r="FN399" s="764">
        <f t="shared" si="950"/>
        <v>0</v>
      </c>
      <c r="FO399" s="764">
        <f t="shared" si="950"/>
        <v>0</v>
      </c>
      <c r="FP399" s="764">
        <f t="shared" si="950"/>
        <v>0</v>
      </c>
      <c r="FQ399" s="764">
        <f t="shared" si="950"/>
        <v>0</v>
      </c>
      <c r="FR399" s="764">
        <f t="shared" si="950"/>
        <v>0</v>
      </c>
      <c r="FS399" s="764">
        <f t="shared" si="950"/>
        <v>0</v>
      </c>
      <c r="FT399" s="764">
        <f t="shared" si="951"/>
        <v>0</v>
      </c>
      <c r="FU399" s="764">
        <f t="shared" si="951"/>
        <v>0</v>
      </c>
      <c r="FV399" s="764">
        <f t="shared" si="951"/>
        <v>0</v>
      </c>
      <c r="FW399" s="764">
        <f t="shared" si="951"/>
        <v>0</v>
      </c>
      <c r="FX399" s="764">
        <f t="shared" si="951"/>
        <v>0</v>
      </c>
      <c r="FY399" s="764">
        <f t="shared" si="951"/>
        <v>0</v>
      </c>
      <c r="FZ399" s="764">
        <f t="shared" si="951"/>
        <v>0</v>
      </c>
      <c r="GA399" s="764">
        <f t="shared" si="951"/>
        <v>0</v>
      </c>
      <c r="GB399" s="764">
        <f t="shared" si="951"/>
        <v>0</v>
      </c>
      <c r="GC399" s="764">
        <f t="shared" si="951"/>
        <v>0</v>
      </c>
      <c r="GD399" s="764">
        <f t="shared" si="952"/>
        <v>0</v>
      </c>
      <c r="GE399" s="764">
        <f t="shared" si="952"/>
        <v>0</v>
      </c>
      <c r="GF399" s="764">
        <f t="shared" si="952"/>
        <v>0</v>
      </c>
      <c r="GG399" s="764">
        <f t="shared" si="952"/>
        <v>0</v>
      </c>
      <c r="GH399" s="764">
        <f t="shared" si="952"/>
        <v>0</v>
      </c>
      <c r="GI399" s="764">
        <f t="shared" si="952"/>
        <v>0</v>
      </c>
      <c r="GJ399" s="764">
        <f t="shared" si="952"/>
        <v>0</v>
      </c>
      <c r="GK399" s="764">
        <f t="shared" si="952"/>
        <v>0</v>
      </c>
      <c r="GL399" s="764">
        <f t="shared" si="952"/>
        <v>0</v>
      </c>
      <c r="GM399" s="764">
        <f t="shared" si="952"/>
        <v>0</v>
      </c>
      <c r="GN399" s="764">
        <f t="shared" si="953"/>
        <v>0</v>
      </c>
      <c r="GO399" s="764">
        <f t="shared" si="953"/>
        <v>0</v>
      </c>
      <c r="GP399" s="764">
        <f t="shared" si="953"/>
        <v>0</v>
      </c>
      <c r="GQ399" s="764">
        <f t="shared" si="953"/>
        <v>0</v>
      </c>
      <c r="GR399" s="764">
        <f t="shared" si="953"/>
        <v>0</v>
      </c>
      <c r="GS399" s="764">
        <f t="shared" si="953"/>
        <v>0</v>
      </c>
      <c r="GT399" s="764">
        <f t="shared" si="953"/>
        <v>0</v>
      </c>
      <c r="GU399" s="764">
        <f t="shared" si="953"/>
        <v>0</v>
      </c>
      <c r="GV399" s="764">
        <f t="shared" si="953"/>
        <v>0</v>
      </c>
      <c r="GW399" s="764">
        <f t="shared" si="953"/>
        <v>0</v>
      </c>
      <c r="GX399" s="764">
        <f t="shared" si="954"/>
        <v>0</v>
      </c>
      <c r="GY399" s="764">
        <f t="shared" si="954"/>
        <v>0</v>
      </c>
      <c r="GZ399" s="764">
        <f t="shared" si="954"/>
        <v>0</v>
      </c>
      <c r="HA399" s="764">
        <f t="shared" si="954"/>
        <v>0</v>
      </c>
      <c r="HB399" s="764">
        <f t="shared" si="954"/>
        <v>0</v>
      </c>
      <c r="HC399" s="764">
        <f t="shared" si="954"/>
        <v>0</v>
      </c>
      <c r="HD399" s="764">
        <f t="shared" si="954"/>
        <v>0</v>
      </c>
      <c r="HE399" s="764">
        <f t="shared" si="954"/>
        <v>0</v>
      </c>
      <c r="HF399" s="764">
        <f t="shared" si="954"/>
        <v>0</v>
      </c>
      <c r="HG399" s="764">
        <f t="shared" si="954"/>
        <v>0</v>
      </c>
      <c r="HH399" s="764">
        <f t="shared" si="955"/>
        <v>0</v>
      </c>
      <c r="HI399" s="764">
        <f t="shared" si="955"/>
        <v>0</v>
      </c>
      <c r="HJ399" s="764">
        <f t="shared" si="955"/>
        <v>0</v>
      </c>
      <c r="HK399" s="764">
        <f t="shared" si="955"/>
        <v>0</v>
      </c>
      <c r="HL399" s="764">
        <f t="shared" si="955"/>
        <v>0</v>
      </c>
      <c r="HM399" s="764">
        <f t="shared" si="955"/>
        <v>0</v>
      </c>
      <c r="HN399" s="764">
        <f t="shared" si="955"/>
        <v>0</v>
      </c>
      <c r="HO399" s="764">
        <f t="shared" si="955"/>
        <v>0</v>
      </c>
      <c r="HP399" s="764">
        <f t="shared" si="955"/>
        <v>0</v>
      </c>
      <c r="HQ399" s="764">
        <f t="shared" si="955"/>
        <v>0</v>
      </c>
      <c r="HR399" s="764">
        <f t="shared" si="956"/>
        <v>0</v>
      </c>
      <c r="HS399" s="764">
        <f t="shared" si="956"/>
        <v>0</v>
      </c>
      <c r="HT399" s="764">
        <f t="shared" si="956"/>
        <v>0</v>
      </c>
      <c r="HU399" s="764">
        <f t="shared" si="956"/>
        <v>0</v>
      </c>
      <c r="HV399" s="764">
        <f t="shared" si="956"/>
        <v>0</v>
      </c>
      <c r="HW399" s="764">
        <f t="shared" si="956"/>
        <v>0</v>
      </c>
      <c r="HX399" s="764">
        <f t="shared" si="956"/>
        <v>0</v>
      </c>
      <c r="HY399" s="764">
        <f t="shared" si="956"/>
        <v>0</v>
      </c>
      <c r="HZ399" s="764">
        <f t="shared" si="956"/>
        <v>0</v>
      </c>
      <c r="IA399" s="764">
        <f t="shared" si="956"/>
        <v>0</v>
      </c>
      <c r="IB399" s="764">
        <f t="shared" si="957"/>
        <v>0</v>
      </c>
      <c r="IC399" s="764">
        <f t="shared" si="957"/>
        <v>0</v>
      </c>
      <c r="ID399" s="764">
        <f t="shared" si="957"/>
        <v>0</v>
      </c>
      <c r="IE399" s="764">
        <f t="shared" si="957"/>
        <v>0</v>
      </c>
      <c r="IF399" s="764">
        <f t="shared" si="957"/>
        <v>0</v>
      </c>
      <c r="IG399" s="764">
        <f t="shared" si="957"/>
        <v>0</v>
      </c>
      <c r="IH399" s="764">
        <f t="shared" si="957"/>
        <v>0</v>
      </c>
      <c r="II399" s="764">
        <f t="shared" si="957"/>
        <v>0</v>
      </c>
      <c r="IJ399" s="764">
        <f t="shared" si="957"/>
        <v>0</v>
      </c>
      <c r="IK399" s="764">
        <f t="shared" si="957"/>
        <v>0</v>
      </c>
      <c r="IL399" s="764">
        <f t="shared" si="958"/>
        <v>0</v>
      </c>
      <c r="IM399" s="764">
        <f t="shared" si="958"/>
        <v>0</v>
      </c>
      <c r="IN399" s="764">
        <f t="shared" si="958"/>
        <v>0</v>
      </c>
      <c r="IO399" s="764">
        <f t="shared" si="958"/>
        <v>0</v>
      </c>
      <c r="IP399" s="764">
        <f t="shared" si="958"/>
        <v>0</v>
      </c>
      <c r="IQ399" s="764">
        <f t="shared" si="958"/>
        <v>0</v>
      </c>
      <c r="IR399" s="764">
        <f t="shared" si="958"/>
        <v>0</v>
      </c>
      <c r="IS399" s="764">
        <f t="shared" si="958"/>
        <v>0</v>
      </c>
      <c r="IT399" s="764">
        <f t="shared" si="958"/>
        <v>0</v>
      </c>
      <c r="IU399" s="764">
        <f t="shared" si="958"/>
        <v>0</v>
      </c>
      <c r="IV399" s="764">
        <f t="shared" si="958"/>
        <v>0</v>
      </c>
      <c r="IW399" s="764">
        <f t="shared" si="958"/>
        <v>0</v>
      </c>
      <c r="IX399" s="764">
        <f t="shared" si="958"/>
        <v>0</v>
      </c>
      <c r="IY399" s="764">
        <f t="shared" si="958"/>
        <v>0</v>
      </c>
      <c r="IZ399" s="764">
        <f t="shared" si="958"/>
        <v>0</v>
      </c>
      <c r="JA399" s="764">
        <f t="shared" si="958"/>
        <v>0</v>
      </c>
      <c r="JB399" s="764">
        <f t="shared" si="958"/>
        <v>0</v>
      </c>
      <c r="JC399" s="764">
        <f t="shared" si="958"/>
        <v>0</v>
      </c>
      <c r="JD399" s="764">
        <f t="shared" si="938"/>
        <v>0</v>
      </c>
      <c r="JE399" s="764">
        <f t="shared" si="938"/>
        <v>0</v>
      </c>
      <c r="JF399" s="764">
        <f t="shared" si="938"/>
        <v>0</v>
      </c>
      <c r="JG399" s="764">
        <f t="shared" si="938"/>
        <v>0</v>
      </c>
      <c r="JH399" s="764">
        <f t="shared" si="938"/>
        <v>0</v>
      </c>
      <c r="JI399" s="764">
        <f t="shared" si="938"/>
        <v>0</v>
      </c>
      <c r="JJ399" s="764">
        <f t="shared" si="938"/>
        <v>0</v>
      </c>
      <c r="JK399" s="764">
        <f t="shared" si="938"/>
        <v>0</v>
      </c>
      <c r="JL399" s="764">
        <f t="shared" si="958"/>
        <v>0</v>
      </c>
      <c r="JM399" s="764">
        <f t="shared" si="958"/>
        <v>0</v>
      </c>
      <c r="JN399" s="764">
        <f t="shared" si="958"/>
        <v>0</v>
      </c>
      <c r="JO399" s="764">
        <f t="shared" si="958"/>
        <v>0</v>
      </c>
      <c r="JP399" s="764">
        <f t="shared" si="958"/>
        <v>0</v>
      </c>
      <c r="JQ399" s="764">
        <f t="shared" si="933"/>
        <v>0</v>
      </c>
      <c r="JR399" s="764">
        <f t="shared" si="933"/>
        <v>0</v>
      </c>
      <c r="JS399" s="764">
        <f t="shared" si="958"/>
        <v>0</v>
      </c>
      <c r="JT399" s="765">
        <f t="shared" si="934"/>
        <v>0</v>
      </c>
      <c r="JU399" s="229">
        <f t="shared" si="935"/>
        <v>0</v>
      </c>
    </row>
    <row r="400" spans="1:281" ht="12.75" customHeight="1">
      <c r="A400" s="57"/>
      <c r="B400" s="52"/>
      <c r="C400" s="52"/>
      <c r="D400" s="62"/>
      <c r="E400" s="743" t="str">
        <f t="shared" si="932"/>
        <v xml:space="preserve"> </v>
      </c>
      <c r="F400" s="56"/>
      <c r="G400" s="228"/>
      <c r="H400" s="744">
        <f>SUMIF(Ajuste!$C$8:$C$483,$B$6:$B$499,Ajuste!$E$8:$E$483)</f>
        <v>0</v>
      </c>
      <c r="I400" s="744">
        <f>SUMIF(Ajuste!$C$8:$C$483,$B$6:$B$499,Ajuste!$F$8:$F$483)</f>
        <v>0</v>
      </c>
      <c r="J400" s="229">
        <f t="shared" si="936"/>
        <v>0</v>
      </c>
      <c r="K400" s="764">
        <f t="shared" si="939"/>
        <v>0</v>
      </c>
      <c r="L400" s="764">
        <f t="shared" si="959"/>
        <v>0</v>
      </c>
      <c r="M400" s="764">
        <f t="shared" si="959"/>
        <v>0</v>
      </c>
      <c r="N400" s="764">
        <f t="shared" si="959"/>
        <v>0</v>
      </c>
      <c r="O400" s="764">
        <f t="shared" si="959"/>
        <v>0</v>
      </c>
      <c r="P400" s="764">
        <f t="shared" si="959"/>
        <v>0</v>
      </c>
      <c r="Q400" s="764">
        <f t="shared" si="959"/>
        <v>0</v>
      </c>
      <c r="R400" s="764">
        <f t="shared" si="959"/>
        <v>0</v>
      </c>
      <c r="S400" s="764">
        <f t="shared" si="959"/>
        <v>0</v>
      </c>
      <c r="T400" s="764">
        <f t="shared" si="959"/>
        <v>0</v>
      </c>
      <c r="U400" s="764">
        <f t="shared" si="959"/>
        <v>0</v>
      </c>
      <c r="V400" s="764">
        <f t="shared" si="959"/>
        <v>0</v>
      </c>
      <c r="W400" s="764">
        <f t="shared" si="959"/>
        <v>0</v>
      </c>
      <c r="X400" s="764">
        <f t="shared" si="959"/>
        <v>0</v>
      </c>
      <c r="Y400" s="764">
        <f t="shared" si="959"/>
        <v>0</v>
      </c>
      <c r="Z400" s="764">
        <f t="shared" si="959"/>
        <v>0</v>
      </c>
      <c r="AA400" s="764">
        <f t="shared" si="959"/>
        <v>0</v>
      </c>
      <c r="AB400" s="764">
        <f t="shared" si="959"/>
        <v>0</v>
      </c>
      <c r="AC400" s="764">
        <f t="shared" si="959"/>
        <v>0</v>
      </c>
      <c r="AD400" s="764">
        <f t="shared" si="959"/>
        <v>0</v>
      </c>
      <c r="AE400" s="764">
        <f t="shared" si="959"/>
        <v>0</v>
      </c>
      <c r="AF400" s="764">
        <f t="shared" si="959"/>
        <v>0</v>
      </c>
      <c r="AG400" s="764">
        <f t="shared" si="959"/>
        <v>0</v>
      </c>
      <c r="AH400" s="764">
        <f t="shared" si="959"/>
        <v>0</v>
      </c>
      <c r="AI400" s="764">
        <f t="shared" si="959"/>
        <v>0</v>
      </c>
      <c r="AJ400" s="764">
        <f t="shared" si="959"/>
        <v>0</v>
      </c>
      <c r="AK400" s="764">
        <f t="shared" si="959"/>
        <v>0</v>
      </c>
      <c r="AL400" s="764">
        <f t="shared" si="959"/>
        <v>0</v>
      </c>
      <c r="AM400" s="764">
        <f t="shared" si="959"/>
        <v>0</v>
      </c>
      <c r="AN400" s="764">
        <f t="shared" si="959"/>
        <v>0</v>
      </c>
      <c r="AO400" s="764">
        <f t="shared" si="959"/>
        <v>0</v>
      </c>
      <c r="AP400" s="764">
        <f t="shared" si="959"/>
        <v>0</v>
      </c>
      <c r="AQ400" s="764">
        <f t="shared" si="959"/>
        <v>0</v>
      </c>
      <c r="AR400" s="764">
        <f t="shared" si="959"/>
        <v>0</v>
      </c>
      <c r="AS400" s="764">
        <f t="shared" si="959"/>
        <v>0</v>
      </c>
      <c r="AT400" s="764">
        <f t="shared" si="959"/>
        <v>0</v>
      </c>
      <c r="AU400" s="764">
        <f t="shared" si="959"/>
        <v>0</v>
      </c>
      <c r="AV400" s="764">
        <f t="shared" si="959"/>
        <v>0</v>
      </c>
      <c r="AW400" s="764">
        <f t="shared" si="959"/>
        <v>0</v>
      </c>
      <c r="AX400" s="764">
        <f t="shared" si="959"/>
        <v>0</v>
      </c>
      <c r="AY400" s="764">
        <f t="shared" si="959"/>
        <v>0</v>
      </c>
      <c r="AZ400" s="764">
        <f t="shared" si="959"/>
        <v>0</v>
      </c>
      <c r="BA400" s="764">
        <f t="shared" si="959"/>
        <v>0</v>
      </c>
      <c r="BB400" s="764">
        <f t="shared" si="959"/>
        <v>0</v>
      </c>
      <c r="BC400" s="764">
        <f t="shared" si="959"/>
        <v>0</v>
      </c>
      <c r="BD400" s="764">
        <f t="shared" si="959"/>
        <v>0</v>
      </c>
      <c r="BE400" s="764">
        <f t="shared" si="959"/>
        <v>0</v>
      </c>
      <c r="BF400" s="764">
        <f t="shared" si="939"/>
        <v>0</v>
      </c>
      <c r="BG400" s="764">
        <f t="shared" si="939"/>
        <v>0</v>
      </c>
      <c r="BH400" s="764">
        <f t="shared" si="939"/>
        <v>0</v>
      </c>
      <c r="BI400" s="764">
        <f t="shared" si="939"/>
        <v>0</v>
      </c>
      <c r="BJ400" s="764">
        <f t="shared" si="939"/>
        <v>0</v>
      </c>
      <c r="BK400" s="764">
        <f t="shared" si="939"/>
        <v>0</v>
      </c>
      <c r="BL400" s="764">
        <f t="shared" si="939"/>
        <v>0</v>
      </c>
      <c r="BM400" s="764">
        <f t="shared" si="939"/>
        <v>0</v>
      </c>
      <c r="BN400" s="764">
        <f t="shared" si="940"/>
        <v>0</v>
      </c>
      <c r="BO400" s="764">
        <f t="shared" si="940"/>
        <v>0</v>
      </c>
      <c r="BP400" s="764">
        <f t="shared" si="940"/>
        <v>0</v>
      </c>
      <c r="BQ400" s="764">
        <f t="shared" si="940"/>
        <v>0</v>
      </c>
      <c r="BR400" s="764">
        <f t="shared" si="940"/>
        <v>0</v>
      </c>
      <c r="BS400" s="764">
        <f t="shared" si="940"/>
        <v>0</v>
      </c>
      <c r="BT400" s="764">
        <f t="shared" si="940"/>
        <v>0</v>
      </c>
      <c r="BU400" s="764">
        <f t="shared" si="940"/>
        <v>0</v>
      </c>
      <c r="BV400" s="764">
        <f t="shared" si="940"/>
        <v>0</v>
      </c>
      <c r="BW400" s="764">
        <f t="shared" si="940"/>
        <v>0</v>
      </c>
      <c r="BX400" s="764">
        <f t="shared" si="941"/>
        <v>0</v>
      </c>
      <c r="BY400" s="764">
        <f t="shared" si="941"/>
        <v>0</v>
      </c>
      <c r="BZ400" s="764">
        <f t="shared" si="941"/>
        <v>0</v>
      </c>
      <c r="CA400" s="764">
        <f t="shared" si="941"/>
        <v>0</v>
      </c>
      <c r="CB400" s="764">
        <f t="shared" si="941"/>
        <v>0</v>
      </c>
      <c r="CC400" s="764">
        <f t="shared" si="941"/>
        <v>0</v>
      </c>
      <c r="CD400" s="764">
        <f t="shared" si="941"/>
        <v>0</v>
      </c>
      <c r="CE400" s="764">
        <f t="shared" si="941"/>
        <v>0</v>
      </c>
      <c r="CF400" s="764">
        <f t="shared" si="941"/>
        <v>0</v>
      </c>
      <c r="CG400" s="764">
        <f t="shared" si="941"/>
        <v>0</v>
      </c>
      <c r="CH400" s="764">
        <f t="shared" si="942"/>
        <v>0</v>
      </c>
      <c r="CI400" s="764">
        <f t="shared" si="942"/>
        <v>0</v>
      </c>
      <c r="CJ400" s="764">
        <f t="shared" si="942"/>
        <v>0</v>
      </c>
      <c r="CK400" s="764">
        <f t="shared" si="942"/>
        <v>0</v>
      </c>
      <c r="CL400" s="764">
        <f t="shared" si="942"/>
        <v>0</v>
      </c>
      <c r="CM400" s="764">
        <f t="shared" si="942"/>
        <v>0</v>
      </c>
      <c r="CN400" s="764">
        <f t="shared" si="942"/>
        <v>0</v>
      </c>
      <c r="CO400" s="764">
        <f t="shared" si="942"/>
        <v>0</v>
      </c>
      <c r="CP400" s="764">
        <f t="shared" si="942"/>
        <v>0</v>
      </c>
      <c r="CQ400" s="764">
        <f t="shared" si="942"/>
        <v>0</v>
      </c>
      <c r="CR400" s="764">
        <f t="shared" si="943"/>
        <v>0</v>
      </c>
      <c r="CS400" s="764">
        <f t="shared" si="943"/>
        <v>0</v>
      </c>
      <c r="CT400" s="764">
        <f t="shared" si="943"/>
        <v>0</v>
      </c>
      <c r="CU400" s="764">
        <f t="shared" si="943"/>
        <v>0</v>
      </c>
      <c r="CV400" s="764">
        <f t="shared" si="943"/>
        <v>0</v>
      </c>
      <c r="CW400" s="764">
        <f t="shared" si="943"/>
        <v>0</v>
      </c>
      <c r="CX400" s="764">
        <f t="shared" si="943"/>
        <v>0</v>
      </c>
      <c r="CY400" s="764">
        <f t="shared" si="943"/>
        <v>0</v>
      </c>
      <c r="CZ400" s="764">
        <f t="shared" si="943"/>
        <v>0</v>
      </c>
      <c r="DA400" s="764">
        <f t="shared" si="943"/>
        <v>0</v>
      </c>
      <c r="DB400" s="764">
        <f t="shared" si="944"/>
        <v>0</v>
      </c>
      <c r="DC400" s="764">
        <f t="shared" si="944"/>
        <v>0</v>
      </c>
      <c r="DD400" s="764">
        <f t="shared" si="944"/>
        <v>0</v>
      </c>
      <c r="DE400" s="764">
        <f t="shared" si="944"/>
        <v>0</v>
      </c>
      <c r="DF400" s="764">
        <f t="shared" si="944"/>
        <v>0</v>
      </c>
      <c r="DG400" s="764">
        <f t="shared" si="944"/>
        <v>0</v>
      </c>
      <c r="DH400" s="764">
        <f t="shared" si="944"/>
        <v>0</v>
      </c>
      <c r="DI400" s="764">
        <f t="shared" si="944"/>
        <v>0</v>
      </c>
      <c r="DJ400" s="764">
        <f t="shared" si="944"/>
        <v>0</v>
      </c>
      <c r="DK400" s="764">
        <f t="shared" si="944"/>
        <v>0</v>
      </c>
      <c r="DL400" s="764">
        <f t="shared" si="945"/>
        <v>0</v>
      </c>
      <c r="DM400" s="764">
        <f t="shared" si="945"/>
        <v>0</v>
      </c>
      <c r="DN400" s="764">
        <f t="shared" si="945"/>
        <v>0</v>
      </c>
      <c r="DO400" s="764">
        <f t="shared" si="945"/>
        <v>0</v>
      </c>
      <c r="DP400" s="764">
        <f t="shared" si="945"/>
        <v>0</v>
      </c>
      <c r="DQ400" s="764">
        <f t="shared" si="945"/>
        <v>0</v>
      </c>
      <c r="DR400" s="764">
        <f t="shared" si="945"/>
        <v>0</v>
      </c>
      <c r="DS400" s="764">
        <f t="shared" si="945"/>
        <v>0</v>
      </c>
      <c r="DT400" s="764">
        <f t="shared" si="945"/>
        <v>0</v>
      </c>
      <c r="DU400" s="764">
        <f t="shared" si="945"/>
        <v>0</v>
      </c>
      <c r="DV400" s="764">
        <f t="shared" si="946"/>
        <v>0</v>
      </c>
      <c r="DW400" s="764">
        <f t="shared" si="946"/>
        <v>0</v>
      </c>
      <c r="DX400" s="764">
        <f t="shared" si="946"/>
        <v>0</v>
      </c>
      <c r="DY400" s="764">
        <f t="shared" si="946"/>
        <v>0</v>
      </c>
      <c r="DZ400" s="764">
        <f t="shared" si="946"/>
        <v>0</v>
      </c>
      <c r="EA400" s="764">
        <f t="shared" si="946"/>
        <v>0</v>
      </c>
      <c r="EB400" s="764">
        <f t="shared" si="946"/>
        <v>0</v>
      </c>
      <c r="EC400" s="764">
        <f t="shared" si="946"/>
        <v>0</v>
      </c>
      <c r="ED400" s="764">
        <f t="shared" si="946"/>
        <v>0</v>
      </c>
      <c r="EE400" s="764">
        <f t="shared" si="946"/>
        <v>0</v>
      </c>
      <c r="EF400" s="764">
        <f t="shared" si="947"/>
        <v>0</v>
      </c>
      <c r="EG400" s="764">
        <f t="shared" si="947"/>
        <v>0</v>
      </c>
      <c r="EH400" s="764">
        <f t="shared" si="947"/>
        <v>0</v>
      </c>
      <c r="EI400" s="764">
        <f t="shared" si="947"/>
        <v>0</v>
      </c>
      <c r="EJ400" s="764">
        <f t="shared" si="947"/>
        <v>0</v>
      </c>
      <c r="EK400" s="764">
        <f t="shared" si="947"/>
        <v>0</v>
      </c>
      <c r="EL400" s="764">
        <f t="shared" si="947"/>
        <v>0</v>
      </c>
      <c r="EM400" s="764">
        <f t="shared" si="947"/>
        <v>0</v>
      </c>
      <c r="EN400" s="764">
        <f t="shared" si="947"/>
        <v>0</v>
      </c>
      <c r="EO400" s="764">
        <f t="shared" si="947"/>
        <v>0</v>
      </c>
      <c r="EP400" s="764">
        <f t="shared" si="948"/>
        <v>0</v>
      </c>
      <c r="EQ400" s="764">
        <f t="shared" si="948"/>
        <v>0</v>
      </c>
      <c r="ER400" s="764">
        <f t="shared" si="948"/>
        <v>0</v>
      </c>
      <c r="ES400" s="764">
        <f t="shared" si="948"/>
        <v>0</v>
      </c>
      <c r="ET400" s="764">
        <f t="shared" si="948"/>
        <v>0</v>
      </c>
      <c r="EU400" s="764">
        <f t="shared" si="948"/>
        <v>0</v>
      </c>
      <c r="EV400" s="764">
        <f t="shared" si="948"/>
        <v>0</v>
      </c>
      <c r="EW400" s="764">
        <f t="shared" si="948"/>
        <v>0</v>
      </c>
      <c r="EX400" s="764">
        <f t="shared" si="948"/>
        <v>0</v>
      </c>
      <c r="EY400" s="764">
        <f t="shared" si="948"/>
        <v>0</v>
      </c>
      <c r="EZ400" s="764">
        <f t="shared" si="949"/>
        <v>0</v>
      </c>
      <c r="FA400" s="764">
        <f t="shared" si="949"/>
        <v>0</v>
      </c>
      <c r="FB400" s="764">
        <f t="shared" si="949"/>
        <v>0</v>
      </c>
      <c r="FC400" s="764">
        <f t="shared" si="949"/>
        <v>0</v>
      </c>
      <c r="FD400" s="764">
        <f t="shared" si="949"/>
        <v>0</v>
      </c>
      <c r="FE400" s="764">
        <f t="shared" si="949"/>
        <v>0</v>
      </c>
      <c r="FF400" s="764">
        <f t="shared" si="949"/>
        <v>0</v>
      </c>
      <c r="FG400" s="764">
        <f t="shared" si="949"/>
        <v>0</v>
      </c>
      <c r="FH400" s="764">
        <f t="shared" si="949"/>
        <v>0</v>
      </c>
      <c r="FI400" s="764">
        <f t="shared" si="949"/>
        <v>0</v>
      </c>
      <c r="FJ400" s="764">
        <f t="shared" si="950"/>
        <v>0</v>
      </c>
      <c r="FK400" s="764">
        <f t="shared" si="950"/>
        <v>0</v>
      </c>
      <c r="FL400" s="764">
        <f t="shared" si="950"/>
        <v>0</v>
      </c>
      <c r="FM400" s="764">
        <f t="shared" si="950"/>
        <v>0</v>
      </c>
      <c r="FN400" s="764">
        <f t="shared" si="950"/>
        <v>0</v>
      </c>
      <c r="FO400" s="764">
        <f t="shared" si="950"/>
        <v>0</v>
      </c>
      <c r="FP400" s="764">
        <f t="shared" si="950"/>
        <v>0</v>
      </c>
      <c r="FQ400" s="764">
        <f t="shared" si="950"/>
        <v>0</v>
      </c>
      <c r="FR400" s="764">
        <f t="shared" si="950"/>
        <v>0</v>
      </c>
      <c r="FS400" s="764">
        <f t="shared" si="950"/>
        <v>0</v>
      </c>
      <c r="FT400" s="764">
        <f t="shared" si="951"/>
        <v>0</v>
      </c>
      <c r="FU400" s="764">
        <f t="shared" si="951"/>
        <v>0</v>
      </c>
      <c r="FV400" s="764">
        <f t="shared" si="951"/>
        <v>0</v>
      </c>
      <c r="FW400" s="764">
        <f t="shared" si="951"/>
        <v>0</v>
      </c>
      <c r="FX400" s="764">
        <f t="shared" si="951"/>
        <v>0</v>
      </c>
      <c r="FY400" s="764">
        <f t="shared" si="951"/>
        <v>0</v>
      </c>
      <c r="FZ400" s="764">
        <f t="shared" si="951"/>
        <v>0</v>
      </c>
      <c r="GA400" s="764">
        <f t="shared" si="951"/>
        <v>0</v>
      </c>
      <c r="GB400" s="764">
        <f t="shared" si="951"/>
        <v>0</v>
      </c>
      <c r="GC400" s="764">
        <f t="shared" si="951"/>
        <v>0</v>
      </c>
      <c r="GD400" s="764">
        <f t="shared" si="952"/>
        <v>0</v>
      </c>
      <c r="GE400" s="764">
        <f t="shared" si="952"/>
        <v>0</v>
      </c>
      <c r="GF400" s="764">
        <f t="shared" si="952"/>
        <v>0</v>
      </c>
      <c r="GG400" s="764">
        <f t="shared" si="952"/>
        <v>0</v>
      </c>
      <c r="GH400" s="764">
        <f t="shared" si="952"/>
        <v>0</v>
      </c>
      <c r="GI400" s="764">
        <f t="shared" si="952"/>
        <v>0</v>
      </c>
      <c r="GJ400" s="764">
        <f t="shared" si="952"/>
        <v>0</v>
      </c>
      <c r="GK400" s="764">
        <f t="shared" si="952"/>
        <v>0</v>
      </c>
      <c r="GL400" s="764">
        <f t="shared" si="952"/>
        <v>0</v>
      </c>
      <c r="GM400" s="764">
        <f t="shared" si="952"/>
        <v>0</v>
      </c>
      <c r="GN400" s="764">
        <f t="shared" si="953"/>
        <v>0</v>
      </c>
      <c r="GO400" s="764">
        <f t="shared" si="953"/>
        <v>0</v>
      </c>
      <c r="GP400" s="764">
        <f t="shared" si="953"/>
        <v>0</v>
      </c>
      <c r="GQ400" s="764">
        <f t="shared" si="953"/>
        <v>0</v>
      </c>
      <c r="GR400" s="764">
        <f t="shared" si="953"/>
        <v>0</v>
      </c>
      <c r="GS400" s="764">
        <f t="shared" si="953"/>
        <v>0</v>
      </c>
      <c r="GT400" s="764">
        <f t="shared" si="953"/>
        <v>0</v>
      </c>
      <c r="GU400" s="764">
        <f t="shared" si="953"/>
        <v>0</v>
      </c>
      <c r="GV400" s="764">
        <f t="shared" si="953"/>
        <v>0</v>
      </c>
      <c r="GW400" s="764">
        <f t="shared" si="953"/>
        <v>0</v>
      </c>
      <c r="GX400" s="764">
        <f t="shared" si="954"/>
        <v>0</v>
      </c>
      <c r="GY400" s="764">
        <f t="shared" si="954"/>
        <v>0</v>
      </c>
      <c r="GZ400" s="764">
        <f t="shared" si="954"/>
        <v>0</v>
      </c>
      <c r="HA400" s="764">
        <f t="shared" si="954"/>
        <v>0</v>
      </c>
      <c r="HB400" s="764">
        <f t="shared" si="954"/>
        <v>0</v>
      </c>
      <c r="HC400" s="764">
        <f t="shared" si="954"/>
        <v>0</v>
      </c>
      <c r="HD400" s="764">
        <f t="shared" si="954"/>
        <v>0</v>
      </c>
      <c r="HE400" s="764">
        <f t="shared" si="954"/>
        <v>0</v>
      </c>
      <c r="HF400" s="764">
        <f t="shared" si="954"/>
        <v>0</v>
      </c>
      <c r="HG400" s="764">
        <f t="shared" si="954"/>
        <v>0</v>
      </c>
      <c r="HH400" s="764">
        <f t="shared" si="955"/>
        <v>0</v>
      </c>
      <c r="HI400" s="764">
        <f t="shared" si="955"/>
        <v>0</v>
      </c>
      <c r="HJ400" s="764">
        <f t="shared" si="955"/>
        <v>0</v>
      </c>
      <c r="HK400" s="764">
        <f t="shared" si="955"/>
        <v>0</v>
      </c>
      <c r="HL400" s="764">
        <f t="shared" si="955"/>
        <v>0</v>
      </c>
      <c r="HM400" s="764">
        <f t="shared" si="955"/>
        <v>0</v>
      </c>
      <c r="HN400" s="764">
        <f t="shared" si="955"/>
        <v>0</v>
      </c>
      <c r="HO400" s="764">
        <f t="shared" si="955"/>
        <v>0</v>
      </c>
      <c r="HP400" s="764">
        <f t="shared" si="955"/>
        <v>0</v>
      </c>
      <c r="HQ400" s="764">
        <f t="shared" si="955"/>
        <v>0</v>
      </c>
      <c r="HR400" s="764">
        <f t="shared" si="956"/>
        <v>0</v>
      </c>
      <c r="HS400" s="764">
        <f t="shared" si="956"/>
        <v>0</v>
      </c>
      <c r="HT400" s="764">
        <f t="shared" si="956"/>
        <v>0</v>
      </c>
      <c r="HU400" s="764">
        <f t="shared" si="956"/>
        <v>0</v>
      </c>
      <c r="HV400" s="764">
        <f t="shared" si="956"/>
        <v>0</v>
      </c>
      <c r="HW400" s="764">
        <f t="shared" si="956"/>
        <v>0</v>
      </c>
      <c r="HX400" s="764">
        <f t="shared" si="956"/>
        <v>0</v>
      </c>
      <c r="HY400" s="764">
        <f t="shared" si="956"/>
        <v>0</v>
      </c>
      <c r="HZ400" s="764">
        <f t="shared" si="956"/>
        <v>0</v>
      </c>
      <c r="IA400" s="764">
        <f t="shared" si="956"/>
        <v>0</v>
      </c>
      <c r="IB400" s="764">
        <f t="shared" si="957"/>
        <v>0</v>
      </c>
      <c r="IC400" s="764">
        <f t="shared" si="957"/>
        <v>0</v>
      </c>
      <c r="ID400" s="764">
        <f t="shared" si="957"/>
        <v>0</v>
      </c>
      <c r="IE400" s="764">
        <f t="shared" si="957"/>
        <v>0</v>
      </c>
      <c r="IF400" s="764">
        <f t="shared" si="957"/>
        <v>0</v>
      </c>
      <c r="IG400" s="764">
        <f t="shared" si="957"/>
        <v>0</v>
      </c>
      <c r="IH400" s="764">
        <f t="shared" si="957"/>
        <v>0</v>
      </c>
      <c r="II400" s="764">
        <f t="shared" si="957"/>
        <v>0</v>
      </c>
      <c r="IJ400" s="764">
        <f t="shared" si="957"/>
        <v>0</v>
      </c>
      <c r="IK400" s="764">
        <f t="shared" si="957"/>
        <v>0</v>
      </c>
      <c r="IL400" s="764">
        <f t="shared" si="958"/>
        <v>0</v>
      </c>
      <c r="IM400" s="764">
        <f t="shared" si="958"/>
        <v>0</v>
      </c>
      <c r="IN400" s="764">
        <f t="shared" si="958"/>
        <v>0</v>
      </c>
      <c r="IO400" s="764">
        <f t="shared" si="958"/>
        <v>0</v>
      </c>
      <c r="IP400" s="764">
        <f t="shared" si="958"/>
        <v>0</v>
      </c>
      <c r="IQ400" s="764">
        <f t="shared" si="958"/>
        <v>0</v>
      </c>
      <c r="IR400" s="764">
        <f t="shared" si="958"/>
        <v>0</v>
      </c>
      <c r="IS400" s="764">
        <f t="shared" si="958"/>
        <v>0</v>
      </c>
      <c r="IT400" s="764">
        <f t="shared" si="958"/>
        <v>0</v>
      </c>
      <c r="IU400" s="764">
        <f t="shared" si="958"/>
        <v>0</v>
      </c>
      <c r="IV400" s="764">
        <f t="shared" si="958"/>
        <v>0</v>
      </c>
      <c r="IW400" s="764">
        <f t="shared" si="958"/>
        <v>0</v>
      </c>
      <c r="IX400" s="764">
        <f t="shared" si="958"/>
        <v>0</v>
      </c>
      <c r="IY400" s="764">
        <f t="shared" si="958"/>
        <v>0</v>
      </c>
      <c r="IZ400" s="764">
        <f t="shared" si="958"/>
        <v>0</v>
      </c>
      <c r="JA400" s="764">
        <f t="shared" si="958"/>
        <v>0</v>
      </c>
      <c r="JB400" s="764">
        <f t="shared" si="958"/>
        <v>0</v>
      </c>
      <c r="JC400" s="764">
        <f t="shared" si="958"/>
        <v>0</v>
      </c>
      <c r="JD400" s="764">
        <f t="shared" si="938"/>
        <v>0</v>
      </c>
      <c r="JE400" s="764">
        <f t="shared" si="938"/>
        <v>0</v>
      </c>
      <c r="JF400" s="764">
        <f t="shared" si="938"/>
        <v>0</v>
      </c>
      <c r="JG400" s="764">
        <f t="shared" si="938"/>
        <v>0</v>
      </c>
      <c r="JH400" s="764">
        <f t="shared" si="938"/>
        <v>0</v>
      </c>
      <c r="JI400" s="764">
        <f t="shared" si="938"/>
        <v>0</v>
      </c>
      <c r="JJ400" s="764">
        <f t="shared" si="938"/>
        <v>0</v>
      </c>
      <c r="JK400" s="764">
        <f t="shared" si="938"/>
        <v>0</v>
      </c>
      <c r="JL400" s="764">
        <f t="shared" si="958"/>
        <v>0</v>
      </c>
      <c r="JM400" s="764">
        <f t="shared" si="958"/>
        <v>0</v>
      </c>
      <c r="JN400" s="764">
        <f t="shared" si="958"/>
        <v>0</v>
      </c>
      <c r="JO400" s="764">
        <f t="shared" si="958"/>
        <v>0</v>
      </c>
      <c r="JP400" s="764">
        <f t="shared" si="958"/>
        <v>0</v>
      </c>
      <c r="JQ400" s="764">
        <f t="shared" si="933"/>
        <v>0</v>
      </c>
      <c r="JR400" s="764">
        <f t="shared" si="933"/>
        <v>0</v>
      </c>
      <c r="JS400" s="764">
        <f t="shared" si="958"/>
        <v>0</v>
      </c>
      <c r="JT400" s="765">
        <f t="shared" si="934"/>
        <v>0</v>
      </c>
      <c r="JU400" s="229">
        <f t="shared" si="935"/>
        <v>0</v>
      </c>
    </row>
    <row r="401" spans="1:281" ht="12.75" customHeight="1">
      <c r="A401" s="57"/>
      <c r="B401" s="52"/>
      <c r="C401" s="52"/>
      <c r="D401" s="62"/>
      <c r="E401" s="743" t="str">
        <f t="shared" si="932"/>
        <v xml:space="preserve"> </v>
      </c>
      <c r="F401" s="56"/>
      <c r="G401" s="228"/>
      <c r="H401" s="744">
        <f>SUMIF(Ajuste!$C$8:$C$483,$B$6:$B$499,Ajuste!$E$8:$E$483)</f>
        <v>0</v>
      </c>
      <c r="I401" s="744">
        <f>SUMIF(Ajuste!$C$8:$C$483,$B$6:$B$499,Ajuste!$F$8:$F$483)</f>
        <v>0</v>
      </c>
      <c r="J401" s="229">
        <f t="shared" si="936"/>
        <v>0</v>
      </c>
      <c r="K401" s="764">
        <f t="shared" si="939"/>
        <v>0</v>
      </c>
      <c r="L401" s="764">
        <f t="shared" si="959"/>
        <v>0</v>
      </c>
      <c r="M401" s="764">
        <f t="shared" si="959"/>
        <v>0</v>
      </c>
      <c r="N401" s="764">
        <f t="shared" si="959"/>
        <v>0</v>
      </c>
      <c r="O401" s="764">
        <f t="shared" si="959"/>
        <v>0</v>
      </c>
      <c r="P401" s="764">
        <f t="shared" si="959"/>
        <v>0</v>
      </c>
      <c r="Q401" s="764">
        <f t="shared" si="959"/>
        <v>0</v>
      </c>
      <c r="R401" s="764">
        <f t="shared" si="959"/>
        <v>0</v>
      </c>
      <c r="S401" s="764">
        <f t="shared" si="959"/>
        <v>0</v>
      </c>
      <c r="T401" s="764">
        <f t="shared" si="959"/>
        <v>0</v>
      </c>
      <c r="U401" s="764">
        <f t="shared" si="959"/>
        <v>0</v>
      </c>
      <c r="V401" s="764">
        <f t="shared" si="959"/>
        <v>0</v>
      </c>
      <c r="W401" s="764">
        <f t="shared" si="959"/>
        <v>0</v>
      </c>
      <c r="X401" s="764">
        <f t="shared" si="959"/>
        <v>0</v>
      </c>
      <c r="Y401" s="764">
        <f t="shared" si="959"/>
        <v>0</v>
      </c>
      <c r="Z401" s="764">
        <f t="shared" si="959"/>
        <v>0</v>
      </c>
      <c r="AA401" s="764">
        <f t="shared" si="959"/>
        <v>0</v>
      </c>
      <c r="AB401" s="764">
        <f t="shared" si="959"/>
        <v>0</v>
      </c>
      <c r="AC401" s="764">
        <f t="shared" si="959"/>
        <v>0</v>
      </c>
      <c r="AD401" s="764">
        <f t="shared" si="959"/>
        <v>0</v>
      </c>
      <c r="AE401" s="764">
        <f t="shared" si="959"/>
        <v>0</v>
      </c>
      <c r="AF401" s="764">
        <f t="shared" si="959"/>
        <v>0</v>
      </c>
      <c r="AG401" s="764">
        <f t="shared" si="959"/>
        <v>0</v>
      </c>
      <c r="AH401" s="764">
        <f t="shared" si="959"/>
        <v>0</v>
      </c>
      <c r="AI401" s="764">
        <f t="shared" si="959"/>
        <v>0</v>
      </c>
      <c r="AJ401" s="764">
        <f t="shared" si="959"/>
        <v>0</v>
      </c>
      <c r="AK401" s="764">
        <f t="shared" si="959"/>
        <v>0</v>
      </c>
      <c r="AL401" s="764">
        <f t="shared" si="959"/>
        <v>0</v>
      </c>
      <c r="AM401" s="764">
        <f t="shared" si="959"/>
        <v>0</v>
      </c>
      <c r="AN401" s="764">
        <f t="shared" si="959"/>
        <v>0</v>
      </c>
      <c r="AO401" s="764">
        <f t="shared" si="959"/>
        <v>0</v>
      </c>
      <c r="AP401" s="764">
        <f t="shared" si="959"/>
        <v>0</v>
      </c>
      <c r="AQ401" s="764">
        <f t="shared" si="959"/>
        <v>0</v>
      </c>
      <c r="AR401" s="764">
        <f t="shared" si="959"/>
        <v>0</v>
      </c>
      <c r="AS401" s="764">
        <f t="shared" si="959"/>
        <v>0</v>
      </c>
      <c r="AT401" s="764">
        <f t="shared" si="959"/>
        <v>0</v>
      </c>
      <c r="AU401" s="764">
        <f t="shared" si="959"/>
        <v>0</v>
      </c>
      <c r="AV401" s="764">
        <f t="shared" si="959"/>
        <v>0</v>
      </c>
      <c r="AW401" s="764">
        <f t="shared" si="959"/>
        <v>0</v>
      </c>
      <c r="AX401" s="764">
        <f t="shared" si="959"/>
        <v>0</v>
      </c>
      <c r="AY401" s="764">
        <f t="shared" si="959"/>
        <v>0</v>
      </c>
      <c r="AZ401" s="764">
        <f t="shared" si="959"/>
        <v>0</v>
      </c>
      <c r="BA401" s="764">
        <f t="shared" si="959"/>
        <v>0</v>
      </c>
      <c r="BB401" s="764">
        <f t="shared" si="959"/>
        <v>0</v>
      </c>
      <c r="BC401" s="764">
        <f t="shared" si="959"/>
        <v>0</v>
      </c>
      <c r="BD401" s="764">
        <f t="shared" si="959"/>
        <v>0</v>
      </c>
      <c r="BE401" s="764">
        <f t="shared" si="959"/>
        <v>0</v>
      </c>
      <c r="BF401" s="764">
        <f t="shared" si="939"/>
        <v>0</v>
      </c>
      <c r="BG401" s="764">
        <f t="shared" si="939"/>
        <v>0</v>
      </c>
      <c r="BH401" s="764">
        <f t="shared" si="939"/>
        <v>0</v>
      </c>
      <c r="BI401" s="764">
        <f t="shared" si="939"/>
        <v>0</v>
      </c>
      <c r="BJ401" s="764">
        <f t="shared" si="939"/>
        <v>0</v>
      </c>
      <c r="BK401" s="764">
        <f t="shared" si="939"/>
        <v>0</v>
      </c>
      <c r="BL401" s="764">
        <f t="shared" si="939"/>
        <v>0</v>
      </c>
      <c r="BM401" s="764">
        <f t="shared" si="939"/>
        <v>0</v>
      </c>
      <c r="BN401" s="764">
        <f t="shared" si="940"/>
        <v>0</v>
      </c>
      <c r="BO401" s="764">
        <f t="shared" si="940"/>
        <v>0</v>
      </c>
      <c r="BP401" s="764">
        <f t="shared" si="940"/>
        <v>0</v>
      </c>
      <c r="BQ401" s="764">
        <f t="shared" si="940"/>
        <v>0</v>
      </c>
      <c r="BR401" s="764">
        <f t="shared" si="940"/>
        <v>0</v>
      </c>
      <c r="BS401" s="764">
        <f t="shared" si="940"/>
        <v>0</v>
      </c>
      <c r="BT401" s="764">
        <f t="shared" si="940"/>
        <v>0</v>
      </c>
      <c r="BU401" s="764">
        <f t="shared" si="940"/>
        <v>0</v>
      </c>
      <c r="BV401" s="764">
        <f t="shared" si="940"/>
        <v>0</v>
      </c>
      <c r="BW401" s="764">
        <f t="shared" si="940"/>
        <v>0</v>
      </c>
      <c r="BX401" s="764">
        <f t="shared" si="941"/>
        <v>0</v>
      </c>
      <c r="BY401" s="764">
        <f t="shared" si="941"/>
        <v>0</v>
      </c>
      <c r="BZ401" s="764">
        <f t="shared" si="941"/>
        <v>0</v>
      </c>
      <c r="CA401" s="764">
        <f t="shared" si="941"/>
        <v>0</v>
      </c>
      <c r="CB401" s="764">
        <f t="shared" si="941"/>
        <v>0</v>
      </c>
      <c r="CC401" s="764">
        <f t="shared" si="941"/>
        <v>0</v>
      </c>
      <c r="CD401" s="764">
        <f t="shared" si="941"/>
        <v>0</v>
      </c>
      <c r="CE401" s="764">
        <f t="shared" si="941"/>
        <v>0</v>
      </c>
      <c r="CF401" s="764">
        <f t="shared" si="941"/>
        <v>0</v>
      </c>
      <c r="CG401" s="764">
        <f t="shared" si="941"/>
        <v>0</v>
      </c>
      <c r="CH401" s="764">
        <f t="shared" si="942"/>
        <v>0</v>
      </c>
      <c r="CI401" s="764">
        <f t="shared" si="942"/>
        <v>0</v>
      </c>
      <c r="CJ401" s="764">
        <f t="shared" si="942"/>
        <v>0</v>
      </c>
      <c r="CK401" s="764">
        <f t="shared" si="942"/>
        <v>0</v>
      </c>
      <c r="CL401" s="764">
        <f t="shared" si="942"/>
        <v>0</v>
      </c>
      <c r="CM401" s="764">
        <f t="shared" si="942"/>
        <v>0</v>
      </c>
      <c r="CN401" s="764">
        <f t="shared" si="942"/>
        <v>0</v>
      </c>
      <c r="CO401" s="764">
        <f t="shared" si="942"/>
        <v>0</v>
      </c>
      <c r="CP401" s="764">
        <f t="shared" si="942"/>
        <v>0</v>
      </c>
      <c r="CQ401" s="764">
        <f t="shared" si="942"/>
        <v>0</v>
      </c>
      <c r="CR401" s="764">
        <f t="shared" si="943"/>
        <v>0</v>
      </c>
      <c r="CS401" s="764">
        <f t="shared" si="943"/>
        <v>0</v>
      </c>
      <c r="CT401" s="764">
        <f t="shared" si="943"/>
        <v>0</v>
      </c>
      <c r="CU401" s="764">
        <f t="shared" si="943"/>
        <v>0</v>
      </c>
      <c r="CV401" s="764">
        <f t="shared" si="943"/>
        <v>0</v>
      </c>
      <c r="CW401" s="764">
        <f t="shared" si="943"/>
        <v>0</v>
      </c>
      <c r="CX401" s="764">
        <f t="shared" si="943"/>
        <v>0</v>
      </c>
      <c r="CY401" s="764">
        <f t="shared" si="943"/>
        <v>0</v>
      </c>
      <c r="CZ401" s="764">
        <f t="shared" si="943"/>
        <v>0</v>
      </c>
      <c r="DA401" s="764">
        <f t="shared" si="943"/>
        <v>0</v>
      </c>
      <c r="DB401" s="764">
        <f t="shared" si="944"/>
        <v>0</v>
      </c>
      <c r="DC401" s="764">
        <f t="shared" si="944"/>
        <v>0</v>
      </c>
      <c r="DD401" s="764">
        <f t="shared" si="944"/>
        <v>0</v>
      </c>
      <c r="DE401" s="764">
        <f t="shared" si="944"/>
        <v>0</v>
      </c>
      <c r="DF401" s="764">
        <f t="shared" si="944"/>
        <v>0</v>
      </c>
      <c r="DG401" s="764">
        <f t="shared" si="944"/>
        <v>0</v>
      </c>
      <c r="DH401" s="764">
        <f t="shared" si="944"/>
        <v>0</v>
      </c>
      <c r="DI401" s="764">
        <f t="shared" si="944"/>
        <v>0</v>
      </c>
      <c r="DJ401" s="764">
        <f t="shared" si="944"/>
        <v>0</v>
      </c>
      <c r="DK401" s="764">
        <f t="shared" si="944"/>
        <v>0</v>
      </c>
      <c r="DL401" s="764">
        <f t="shared" si="945"/>
        <v>0</v>
      </c>
      <c r="DM401" s="764">
        <f t="shared" si="945"/>
        <v>0</v>
      </c>
      <c r="DN401" s="764">
        <f t="shared" si="945"/>
        <v>0</v>
      </c>
      <c r="DO401" s="764">
        <f t="shared" si="945"/>
        <v>0</v>
      </c>
      <c r="DP401" s="764">
        <f t="shared" si="945"/>
        <v>0</v>
      </c>
      <c r="DQ401" s="764">
        <f t="shared" si="945"/>
        <v>0</v>
      </c>
      <c r="DR401" s="764">
        <f t="shared" si="945"/>
        <v>0</v>
      </c>
      <c r="DS401" s="764">
        <f t="shared" si="945"/>
        <v>0</v>
      </c>
      <c r="DT401" s="764">
        <f t="shared" si="945"/>
        <v>0</v>
      </c>
      <c r="DU401" s="764">
        <f t="shared" si="945"/>
        <v>0</v>
      </c>
      <c r="DV401" s="764">
        <f t="shared" si="946"/>
        <v>0</v>
      </c>
      <c r="DW401" s="764">
        <f t="shared" si="946"/>
        <v>0</v>
      </c>
      <c r="DX401" s="764">
        <f t="shared" si="946"/>
        <v>0</v>
      </c>
      <c r="DY401" s="764">
        <f t="shared" si="946"/>
        <v>0</v>
      </c>
      <c r="DZ401" s="764">
        <f t="shared" si="946"/>
        <v>0</v>
      </c>
      <c r="EA401" s="764">
        <f t="shared" si="946"/>
        <v>0</v>
      </c>
      <c r="EB401" s="764">
        <f t="shared" si="946"/>
        <v>0</v>
      </c>
      <c r="EC401" s="764">
        <f t="shared" si="946"/>
        <v>0</v>
      </c>
      <c r="ED401" s="764">
        <f t="shared" si="946"/>
        <v>0</v>
      </c>
      <c r="EE401" s="764">
        <f t="shared" si="946"/>
        <v>0</v>
      </c>
      <c r="EF401" s="764">
        <f t="shared" si="947"/>
        <v>0</v>
      </c>
      <c r="EG401" s="764">
        <f t="shared" si="947"/>
        <v>0</v>
      </c>
      <c r="EH401" s="764">
        <f t="shared" si="947"/>
        <v>0</v>
      </c>
      <c r="EI401" s="764">
        <f t="shared" si="947"/>
        <v>0</v>
      </c>
      <c r="EJ401" s="764">
        <f t="shared" si="947"/>
        <v>0</v>
      </c>
      <c r="EK401" s="764">
        <f t="shared" si="947"/>
        <v>0</v>
      </c>
      <c r="EL401" s="764">
        <f t="shared" si="947"/>
        <v>0</v>
      </c>
      <c r="EM401" s="764">
        <f t="shared" si="947"/>
        <v>0</v>
      </c>
      <c r="EN401" s="764">
        <f t="shared" si="947"/>
        <v>0</v>
      </c>
      <c r="EO401" s="764">
        <f t="shared" si="947"/>
        <v>0</v>
      </c>
      <c r="EP401" s="764">
        <f t="shared" si="948"/>
        <v>0</v>
      </c>
      <c r="EQ401" s="764">
        <f t="shared" si="948"/>
        <v>0</v>
      </c>
      <c r="ER401" s="764">
        <f t="shared" si="948"/>
        <v>0</v>
      </c>
      <c r="ES401" s="764">
        <f t="shared" si="948"/>
        <v>0</v>
      </c>
      <c r="ET401" s="764">
        <f t="shared" si="948"/>
        <v>0</v>
      </c>
      <c r="EU401" s="764">
        <f t="shared" si="948"/>
        <v>0</v>
      </c>
      <c r="EV401" s="764">
        <f t="shared" si="948"/>
        <v>0</v>
      </c>
      <c r="EW401" s="764">
        <f t="shared" si="948"/>
        <v>0</v>
      </c>
      <c r="EX401" s="764">
        <f t="shared" si="948"/>
        <v>0</v>
      </c>
      <c r="EY401" s="764">
        <f t="shared" si="948"/>
        <v>0</v>
      </c>
      <c r="EZ401" s="764">
        <f t="shared" si="949"/>
        <v>0</v>
      </c>
      <c r="FA401" s="764">
        <f t="shared" si="949"/>
        <v>0</v>
      </c>
      <c r="FB401" s="764">
        <f t="shared" si="949"/>
        <v>0</v>
      </c>
      <c r="FC401" s="764">
        <f t="shared" si="949"/>
        <v>0</v>
      </c>
      <c r="FD401" s="764">
        <f t="shared" si="949"/>
        <v>0</v>
      </c>
      <c r="FE401" s="764">
        <f t="shared" si="949"/>
        <v>0</v>
      </c>
      <c r="FF401" s="764">
        <f t="shared" si="949"/>
        <v>0</v>
      </c>
      <c r="FG401" s="764">
        <f t="shared" si="949"/>
        <v>0</v>
      </c>
      <c r="FH401" s="764">
        <f t="shared" si="949"/>
        <v>0</v>
      </c>
      <c r="FI401" s="764">
        <f t="shared" si="949"/>
        <v>0</v>
      </c>
      <c r="FJ401" s="764">
        <f t="shared" si="950"/>
        <v>0</v>
      </c>
      <c r="FK401" s="764">
        <f t="shared" si="950"/>
        <v>0</v>
      </c>
      <c r="FL401" s="764">
        <f t="shared" si="950"/>
        <v>0</v>
      </c>
      <c r="FM401" s="764">
        <f t="shared" si="950"/>
        <v>0</v>
      </c>
      <c r="FN401" s="764">
        <f t="shared" si="950"/>
        <v>0</v>
      </c>
      <c r="FO401" s="764">
        <f t="shared" si="950"/>
        <v>0</v>
      </c>
      <c r="FP401" s="764">
        <f t="shared" si="950"/>
        <v>0</v>
      </c>
      <c r="FQ401" s="764">
        <f t="shared" si="950"/>
        <v>0</v>
      </c>
      <c r="FR401" s="764">
        <f t="shared" si="950"/>
        <v>0</v>
      </c>
      <c r="FS401" s="764">
        <f t="shared" si="950"/>
        <v>0</v>
      </c>
      <c r="FT401" s="764">
        <f t="shared" si="951"/>
        <v>0</v>
      </c>
      <c r="FU401" s="764">
        <f t="shared" si="951"/>
        <v>0</v>
      </c>
      <c r="FV401" s="764">
        <f t="shared" si="951"/>
        <v>0</v>
      </c>
      <c r="FW401" s="764">
        <f t="shared" si="951"/>
        <v>0</v>
      </c>
      <c r="FX401" s="764">
        <f t="shared" si="951"/>
        <v>0</v>
      </c>
      <c r="FY401" s="764">
        <f t="shared" si="951"/>
        <v>0</v>
      </c>
      <c r="FZ401" s="764">
        <f t="shared" si="951"/>
        <v>0</v>
      </c>
      <c r="GA401" s="764">
        <f t="shared" si="951"/>
        <v>0</v>
      </c>
      <c r="GB401" s="764">
        <f t="shared" si="951"/>
        <v>0</v>
      </c>
      <c r="GC401" s="764">
        <f t="shared" si="951"/>
        <v>0</v>
      </c>
      <c r="GD401" s="764">
        <f t="shared" si="952"/>
        <v>0</v>
      </c>
      <c r="GE401" s="764">
        <f t="shared" si="952"/>
        <v>0</v>
      </c>
      <c r="GF401" s="764">
        <f t="shared" si="952"/>
        <v>0</v>
      </c>
      <c r="GG401" s="764">
        <f t="shared" si="952"/>
        <v>0</v>
      </c>
      <c r="GH401" s="764">
        <f t="shared" si="952"/>
        <v>0</v>
      </c>
      <c r="GI401" s="764">
        <f t="shared" si="952"/>
        <v>0</v>
      </c>
      <c r="GJ401" s="764">
        <f t="shared" si="952"/>
        <v>0</v>
      </c>
      <c r="GK401" s="764">
        <f t="shared" si="952"/>
        <v>0</v>
      </c>
      <c r="GL401" s="764">
        <f t="shared" si="952"/>
        <v>0</v>
      </c>
      <c r="GM401" s="764">
        <f t="shared" si="952"/>
        <v>0</v>
      </c>
      <c r="GN401" s="764">
        <f t="shared" si="953"/>
        <v>0</v>
      </c>
      <c r="GO401" s="764">
        <f t="shared" si="953"/>
        <v>0</v>
      </c>
      <c r="GP401" s="764">
        <f t="shared" si="953"/>
        <v>0</v>
      </c>
      <c r="GQ401" s="764">
        <f t="shared" si="953"/>
        <v>0</v>
      </c>
      <c r="GR401" s="764">
        <f t="shared" si="953"/>
        <v>0</v>
      </c>
      <c r="GS401" s="764">
        <f t="shared" si="953"/>
        <v>0</v>
      </c>
      <c r="GT401" s="764">
        <f t="shared" si="953"/>
        <v>0</v>
      </c>
      <c r="GU401" s="764">
        <f t="shared" si="953"/>
        <v>0</v>
      </c>
      <c r="GV401" s="764">
        <f t="shared" si="953"/>
        <v>0</v>
      </c>
      <c r="GW401" s="764">
        <f t="shared" si="953"/>
        <v>0</v>
      </c>
      <c r="GX401" s="764">
        <f t="shared" si="954"/>
        <v>0</v>
      </c>
      <c r="GY401" s="764">
        <f t="shared" si="954"/>
        <v>0</v>
      </c>
      <c r="GZ401" s="764">
        <f t="shared" si="954"/>
        <v>0</v>
      </c>
      <c r="HA401" s="764">
        <f t="shared" si="954"/>
        <v>0</v>
      </c>
      <c r="HB401" s="764">
        <f t="shared" si="954"/>
        <v>0</v>
      </c>
      <c r="HC401" s="764">
        <f t="shared" si="954"/>
        <v>0</v>
      </c>
      <c r="HD401" s="764">
        <f t="shared" si="954"/>
        <v>0</v>
      </c>
      <c r="HE401" s="764">
        <f t="shared" si="954"/>
        <v>0</v>
      </c>
      <c r="HF401" s="764">
        <f t="shared" si="954"/>
        <v>0</v>
      </c>
      <c r="HG401" s="764">
        <f t="shared" si="954"/>
        <v>0</v>
      </c>
      <c r="HH401" s="764">
        <f t="shared" si="955"/>
        <v>0</v>
      </c>
      <c r="HI401" s="764">
        <f t="shared" si="955"/>
        <v>0</v>
      </c>
      <c r="HJ401" s="764">
        <f t="shared" si="955"/>
        <v>0</v>
      </c>
      <c r="HK401" s="764">
        <f t="shared" si="955"/>
        <v>0</v>
      </c>
      <c r="HL401" s="764">
        <f t="shared" si="955"/>
        <v>0</v>
      </c>
      <c r="HM401" s="764">
        <f t="shared" si="955"/>
        <v>0</v>
      </c>
      <c r="HN401" s="764">
        <f t="shared" si="955"/>
        <v>0</v>
      </c>
      <c r="HO401" s="764">
        <f t="shared" si="955"/>
        <v>0</v>
      </c>
      <c r="HP401" s="764">
        <f t="shared" si="955"/>
        <v>0</v>
      </c>
      <c r="HQ401" s="764">
        <f t="shared" si="955"/>
        <v>0</v>
      </c>
      <c r="HR401" s="764">
        <f t="shared" si="956"/>
        <v>0</v>
      </c>
      <c r="HS401" s="764">
        <f t="shared" si="956"/>
        <v>0</v>
      </c>
      <c r="HT401" s="764">
        <f t="shared" si="956"/>
        <v>0</v>
      </c>
      <c r="HU401" s="764">
        <f t="shared" si="956"/>
        <v>0</v>
      </c>
      <c r="HV401" s="764">
        <f t="shared" si="956"/>
        <v>0</v>
      </c>
      <c r="HW401" s="764">
        <f t="shared" si="956"/>
        <v>0</v>
      </c>
      <c r="HX401" s="764">
        <f t="shared" si="956"/>
        <v>0</v>
      </c>
      <c r="HY401" s="764">
        <f t="shared" si="956"/>
        <v>0</v>
      </c>
      <c r="HZ401" s="764">
        <f t="shared" si="956"/>
        <v>0</v>
      </c>
      <c r="IA401" s="764">
        <f t="shared" si="956"/>
        <v>0</v>
      </c>
      <c r="IB401" s="764">
        <f t="shared" si="957"/>
        <v>0</v>
      </c>
      <c r="IC401" s="764">
        <f t="shared" si="957"/>
        <v>0</v>
      </c>
      <c r="ID401" s="764">
        <f t="shared" si="957"/>
        <v>0</v>
      </c>
      <c r="IE401" s="764">
        <f t="shared" si="957"/>
        <v>0</v>
      </c>
      <c r="IF401" s="764">
        <f t="shared" si="957"/>
        <v>0</v>
      </c>
      <c r="IG401" s="764">
        <f t="shared" si="957"/>
        <v>0</v>
      </c>
      <c r="IH401" s="764">
        <f t="shared" si="957"/>
        <v>0</v>
      </c>
      <c r="II401" s="764">
        <f t="shared" si="957"/>
        <v>0</v>
      </c>
      <c r="IJ401" s="764">
        <f t="shared" si="957"/>
        <v>0</v>
      </c>
      <c r="IK401" s="764">
        <f t="shared" si="957"/>
        <v>0</v>
      </c>
      <c r="IL401" s="764">
        <f t="shared" si="958"/>
        <v>0</v>
      </c>
      <c r="IM401" s="764">
        <f t="shared" si="958"/>
        <v>0</v>
      </c>
      <c r="IN401" s="764">
        <f t="shared" si="958"/>
        <v>0</v>
      </c>
      <c r="IO401" s="764">
        <f t="shared" si="958"/>
        <v>0</v>
      </c>
      <c r="IP401" s="764">
        <f t="shared" si="958"/>
        <v>0</v>
      </c>
      <c r="IQ401" s="764">
        <f t="shared" si="958"/>
        <v>0</v>
      </c>
      <c r="IR401" s="764">
        <f t="shared" si="958"/>
        <v>0</v>
      </c>
      <c r="IS401" s="764">
        <f t="shared" si="958"/>
        <v>0</v>
      </c>
      <c r="IT401" s="764">
        <f t="shared" si="958"/>
        <v>0</v>
      </c>
      <c r="IU401" s="764">
        <f t="shared" si="958"/>
        <v>0</v>
      </c>
      <c r="IV401" s="764">
        <f t="shared" si="958"/>
        <v>0</v>
      </c>
      <c r="IW401" s="764">
        <f t="shared" si="958"/>
        <v>0</v>
      </c>
      <c r="IX401" s="764">
        <f t="shared" si="958"/>
        <v>0</v>
      </c>
      <c r="IY401" s="764">
        <f t="shared" si="958"/>
        <v>0</v>
      </c>
      <c r="IZ401" s="764">
        <f t="shared" si="958"/>
        <v>0</v>
      </c>
      <c r="JA401" s="764">
        <f t="shared" si="958"/>
        <v>0</v>
      </c>
      <c r="JB401" s="764">
        <f t="shared" si="958"/>
        <v>0</v>
      </c>
      <c r="JC401" s="764">
        <f t="shared" si="958"/>
        <v>0</v>
      </c>
      <c r="JD401" s="764">
        <f t="shared" si="938"/>
        <v>0</v>
      </c>
      <c r="JE401" s="764">
        <f t="shared" si="938"/>
        <v>0</v>
      </c>
      <c r="JF401" s="764">
        <f t="shared" si="938"/>
        <v>0</v>
      </c>
      <c r="JG401" s="764">
        <f t="shared" si="938"/>
        <v>0</v>
      </c>
      <c r="JH401" s="764">
        <f t="shared" si="938"/>
        <v>0</v>
      </c>
      <c r="JI401" s="764">
        <f t="shared" si="938"/>
        <v>0</v>
      </c>
      <c r="JJ401" s="764">
        <f t="shared" si="938"/>
        <v>0</v>
      </c>
      <c r="JK401" s="764">
        <f t="shared" si="938"/>
        <v>0</v>
      </c>
      <c r="JL401" s="764">
        <f t="shared" si="958"/>
        <v>0</v>
      </c>
      <c r="JM401" s="764">
        <f t="shared" si="958"/>
        <v>0</v>
      </c>
      <c r="JN401" s="764">
        <f t="shared" si="958"/>
        <v>0</v>
      </c>
      <c r="JO401" s="764">
        <f t="shared" si="958"/>
        <v>0</v>
      </c>
      <c r="JP401" s="764">
        <f t="shared" si="958"/>
        <v>0</v>
      </c>
      <c r="JQ401" s="764">
        <f t="shared" si="933"/>
        <v>0</v>
      </c>
      <c r="JR401" s="764">
        <f t="shared" si="933"/>
        <v>0</v>
      </c>
      <c r="JS401" s="764">
        <f t="shared" si="958"/>
        <v>0</v>
      </c>
      <c r="JT401" s="765">
        <f t="shared" si="934"/>
        <v>0</v>
      </c>
      <c r="JU401" s="229">
        <f t="shared" si="935"/>
        <v>0</v>
      </c>
    </row>
    <row r="402" spans="1:281" ht="12.75" customHeight="1">
      <c r="A402" s="57"/>
      <c r="B402" s="52"/>
      <c r="C402" s="52"/>
      <c r="D402" s="62"/>
      <c r="E402" s="743" t="str">
        <f t="shared" si="932"/>
        <v xml:space="preserve"> </v>
      </c>
      <c r="F402" s="56"/>
      <c r="G402" s="228"/>
      <c r="H402" s="744">
        <f>SUMIF(Ajuste!$C$8:$C$483,$B$6:$B$499,Ajuste!$E$8:$E$483)</f>
        <v>0</v>
      </c>
      <c r="I402" s="744">
        <f>SUMIF(Ajuste!$C$8:$C$483,$B$6:$B$499,Ajuste!$F$8:$F$483)</f>
        <v>0</v>
      </c>
      <c r="J402" s="229">
        <f t="shared" si="936"/>
        <v>0</v>
      </c>
      <c r="K402" s="764">
        <f t="shared" si="939"/>
        <v>0</v>
      </c>
      <c r="L402" s="764">
        <f t="shared" si="959"/>
        <v>0</v>
      </c>
      <c r="M402" s="764">
        <f t="shared" si="959"/>
        <v>0</v>
      </c>
      <c r="N402" s="764">
        <f t="shared" si="959"/>
        <v>0</v>
      </c>
      <c r="O402" s="764">
        <f t="shared" si="959"/>
        <v>0</v>
      </c>
      <c r="P402" s="764">
        <f t="shared" si="959"/>
        <v>0</v>
      </c>
      <c r="Q402" s="764">
        <f t="shared" si="959"/>
        <v>0</v>
      </c>
      <c r="R402" s="764">
        <f t="shared" si="959"/>
        <v>0</v>
      </c>
      <c r="S402" s="764">
        <f t="shared" si="959"/>
        <v>0</v>
      </c>
      <c r="T402" s="764">
        <f t="shared" si="959"/>
        <v>0</v>
      </c>
      <c r="U402" s="764">
        <f t="shared" si="959"/>
        <v>0</v>
      </c>
      <c r="V402" s="764">
        <f t="shared" si="959"/>
        <v>0</v>
      </c>
      <c r="W402" s="764">
        <f t="shared" si="959"/>
        <v>0</v>
      </c>
      <c r="X402" s="764">
        <f t="shared" si="959"/>
        <v>0</v>
      </c>
      <c r="Y402" s="764">
        <f t="shared" si="959"/>
        <v>0</v>
      </c>
      <c r="Z402" s="764">
        <f t="shared" si="959"/>
        <v>0</v>
      </c>
      <c r="AA402" s="764">
        <f t="shared" si="959"/>
        <v>0</v>
      </c>
      <c r="AB402" s="764">
        <f t="shared" si="959"/>
        <v>0</v>
      </c>
      <c r="AC402" s="764">
        <f t="shared" si="959"/>
        <v>0</v>
      </c>
      <c r="AD402" s="764">
        <f t="shared" si="959"/>
        <v>0</v>
      </c>
      <c r="AE402" s="764">
        <f t="shared" si="959"/>
        <v>0</v>
      </c>
      <c r="AF402" s="764">
        <f t="shared" si="959"/>
        <v>0</v>
      </c>
      <c r="AG402" s="764">
        <f t="shared" si="959"/>
        <v>0</v>
      </c>
      <c r="AH402" s="764">
        <f t="shared" si="959"/>
        <v>0</v>
      </c>
      <c r="AI402" s="764">
        <f t="shared" si="959"/>
        <v>0</v>
      </c>
      <c r="AJ402" s="764">
        <f t="shared" si="959"/>
        <v>0</v>
      </c>
      <c r="AK402" s="764">
        <f t="shared" si="959"/>
        <v>0</v>
      </c>
      <c r="AL402" s="764">
        <f t="shared" si="959"/>
        <v>0</v>
      </c>
      <c r="AM402" s="764">
        <f t="shared" si="959"/>
        <v>0</v>
      </c>
      <c r="AN402" s="764">
        <f t="shared" si="959"/>
        <v>0</v>
      </c>
      <c r="AO402" s="764">
        <f t="shared" si="959"/>
        <v>0</v>
      </c>
      <c r="AP402" s="764">
        <f t="shared" si="959"/>
        <v>0</v>
      </c>
      <c r="AQ402" s="764">
        <f t="shared" si="959"/>
        <v>0</v>
      </c>
      <c r="AR402" s="764">
        <f t="shared" si="959"/>
        <v>0</v>
      </c>
      <c r="AS402" s="764">
        <f t="shared" si="959"/>
        <v>0</v>
      </c>
      <c r="AT402" s="764">
        <f t="shared" si="959"/>
        <v>0</v>
      </c>
      <c r="AU402" s="764">
        <f t="shared" si="959"/>
        <v>0</v>
      </c>
      <c r="AV402" s="764">
        <f t="shared" si="959"/>
        <v>0</v>
      </c>
      <c r="AW402" s="764">
        <f t="shared" si="959"/>
        <v>0</v>
      </c>
      <c r="AX402" s="764">
        <f t="shared" si="959"/>
        <v>0</v>
      </c>
      <c r="AY402" s="764">
        <f t="shared" si="959"/>
        <v>0</v>
      </c>
      <c r="AZ402" s="764">
        <f t="shared" si="959"/>
        <v>0</v>
      </c>
      <c r="BA402" s="764">
        <f t="shared" si="959"/>
        <v>0</v>
      </c>
      <c r="BB402" s="764">
        <f t="shared" si="959"/>
        <v>0</v>
      </c>
      <c r="BC402" s="764">
        <f t="shared" si="959"/>
        <v>0</v>
      </c>
      <c r="BD402" s="764">
        <f t="shared" si="959"/>
        <v>0</v>
      </c>
      <c r="BE402" s="764">
        <f t="shared" si="959"/>
        <v>0</v>
      </c>
      <c r="BF402" s="764">
        <f t="shared" si="939"/>
        <v>0</v>
      </c>
      <c r="BG402" s="764">
        <f t="shared" si="939"/>
        <v>0</v>
      </c>
      <c r="BH402" s="764">
        <f t="shared" si="939"/>
        <v>0</v>
      </c>
      <c r="BI402" s="764">
        <f t="shared" si="939"/>
        <v>0</v>
      </c>
      <c r="BJ402" s="764">
        <f t="shared" si="939"/>
        <v>0</v>
      </c>
      <c r="BK402" s="764">
        <f t="shared" si="939"/>
        <v>0</v>
      </c>
      <c r="BL402" s="764">
        <f t="shared" si="939"/>
        <v>0</v>
      </c>
      <c r="BM402" s="764">
        <f t="shared" si="939"/>
        <v>0</v>
      </c>
      <c r="BN402" s="764">
        <f t="shared" si="940"/>
        <v>0</v>
      </c>
      <c r="BO402" s="764">
        <f t="shared" si="940"/>
        <v>0</v>
      </c>
      <c r="BP402" s="764">
        <f t="shared" si="940"/>
        <v>0</v>
      </c>
      <c r="BQ402" s="764">
        <f t="shared" si="940"/>
        <v>0</v>
      </c>
      <c r="BR402" s="764">
        <f t="shared" si="940"/>
        <v>0</v>
      </c>
      <c r="BS402" s="764">
        <f t="shared" si="940"/>
        <v>0</v>
      </c>
      <c r="BT402" s="764">
        <f t="shared" si="940"/>
        <v>0</v>
      </c>
      <c r="BU402" s="764">
        <f t="shared" si="940"/>
        <v>0</v>
      </c>
      <c r="BV402" s="764">
        <f t="shared" si="940"/>
        <v>0</v>
      </c>
      <c r="BW402" s="764">
        <f t="shared" si="940"/>
        <v>0</v>
      </c>
      <c r="BX402" s="764">
        <f t="shared" si="941"/>
        <v>0</v>
      </c>
      <c r="BY402" s="764">
        <f t="shared" si="941"/>
        <v>0</v>
      </c>
      <c r="BZ402" s="764">
        <f t="shared" si="941"/>
        <v>0</v>
      </c>
      <c r="CA402" s="764">
        <f t="shared" si="941"/>
        <v>0</v>
      </c>
      <c r="CB402" s="764">
        <f t="shared" si="941"/>
        <v>0</v>
      </c>
      <c r="CC402" s="764">
        <f t="shared" si="941"/>
        <v>0</v>
      </c>
      <c r="CD402" s="764">
        <f t="shared" si="941"/>
        <v>0</v>
      </c>
      <c r="CE402" s="764">
        <f t="shared" si="941"/>
        <v>0</v>
      </c>
      <c r="CF402" s="764">
        <f t="shared" si="941"/>
        <v>0</v>
      </c>
      <c r="CG402" s="764">
        <f t="shared" si="941"/>
        <v>0</v>
      </c>
      <c r="CH402" s="764">
        <f t="shared" si="942"/>
        <v>0</v>
      </c>
      <c r="CI402" s="764">
        <f t="shared" si="942"/>
        <v>0</v>
      </c>
      <c r="CJ402" s="764">
        <f t="shared" si="942"/>
        <v>0</v>
      </c>
      <c r="CK402" s="764">
        <f t="shared" si="942"/>
        <v>0</v>
      </c>
      <c r="CL402" s="764">
        <f t="shared" si="942"/>
        <v>0</v>
      </c>
      <c r="CM402" s="764">
        <f t="shared" si="942"/>
        <v>0</v>
      </c>
      <c r="CN402" s="764">
        <f t="shared" si="942"/>
        <v>0</v>
      </c>
      <c r="CO402" s="764">
        <f t="shared" si="942"/>
        <v>0</v>
      </c>
      <c r="CP402" s="764">
        <f t="shared" si="942"/>
        <v>0</v>
      </c>
      <c r="CQ402" s="764">
        <f t="shared" si="942"/>
        <v>0</v>
      </c>
      <c r="CR402" s="764">
        <f t="shared" si="943"/>
        <v>0</v>
      </c>
      <c r="CS402" s="764">
        <f t="shared" si="943"/>
        <v>0</v>
      </c>
      <c r="CT402" s="764">
        <f t="shared" si="943"/>
        <v>0</v>
      </c>
      <c r="CU402" s="764">
        <f t="shared" si="943"/>
        <v>0</v>
      </c>
      <c r="CV402" s="764">
        <f t="shared" si="943"/>
        <v>0</v>
      </c>
      <c r="CW402" s="764">
        <f t="shared" si="943"/>
        <v>0</v>
      </c>
      <c r="CX402" s="764">
        <f t="shared" si="943"/>
        <v>0</v>
      </c>
      <c r="CY402" s="764">
        <f t="shared" si="943"/>
        <v>0</v>
      </c>
      <c r="CZ402" s="764">
        <f t="shared" si="943"/>
        <v>0</v>
      </c>
      <c r="DA402" s="764">
        <f t="shared" si="943"/>
        <v>0</v>
      </c>
      <c r="DB402" s="764">
        <f t="shared" si="944"/>
        <v>0</v>
      </c>
      <c r="DC402" s="764">
        <f t="shared" si="944"/>
        <v>0</v>
      </c>
      <c r="DD402" s="764">
        <f t="shared" si="944"/>
        <v>0</v>
      </c>
      <c r="DE402" s="764">
        <f t="shared" si="944"/>
        <v>0</v>
      </c>
      <c r="DF402" s="764">
        <f t="shared" si="944"/>
        <v>0</v>
      </c>
      <c r="DG402" s="764">
        <f t="shared" si="944"/>
        <v>0</v>
      </c>
      <c r="DH402" s="764">
        <f t="shared" si="944"/>
        <v>0</v>
      </c>
      <c r="DI402" s="764">
        <f t="shared" si="944"/>
        <v>0</v>
      </c>
      <c r="DJ402" s="764">
        <f t="shared" si="944"/>
        <v>0</v>
      </c>
      <c r="DK402" s="764">
        <f t="shared" si="944"/>
        <v>0</v>
      </c>
      <c r="DL402" s="764">
        <f t="shared" si="945"/>
        <v>0</v>
      </c>
      <c r="DM402" s="764">
        <f t="shared" si="945"/>
        <v>0</v>
      </c>
      <c r="DN402" s="764">
        <f t="shared" si="945"/>
        <v>0</v>
      </c>
      <c r="DO402" s="764">
        <f t="shared" si="945"/>
        <v>0</v>
      </c>
      <c r="DP402" s="764">
        <f t="shared" si="945"/>
        <v>0</v>
      </c>
      <c r="DQ402" s="764">
        <f t="shared" si="945"/>
        <v>0</v>
      </c>
      <c r="DR402" s="764">
        <f t="shared" si="945"/>
        <v>0</v>
      </c>
      <c r="DS402" s="764">
        <f t="shared" si="945"/>
        <v>0</v>
      </c>
      <c r="DT402" s="764">
        <f t="shared" si="945"/>
        <v>0</v>
      </c>
      <c r="DU402" s="764">
        <f t="shared" si="945"/>
        <v>0</v>
      </c>
      <c r="DV402" s="764">
        <f t="shared" si="946"/>
        <v>0</v>
      </c>
      <c r="DW402" s="764">
        <f t="shared" si="946"/>
        <v>0</v>
      </c>
      <c r="DX402" s="764">
        <f t="shared" si="946"/>
        <v>0</v>
      </c>
      <c r="DY402" s="764">
        <f t="shared" si="946"/>
        <v>0</v>
      </c>
      <c r="DZ402" s="764">
        <f t="shared" si="946"/>
        <v>0</v>
      </c>
      <c r="EA402" s="764">
        <f t="shared" si="946"/>
        <v>0</v>
      </c>
      <c r="EB402" s="764">
        <f t="shared" si="946"/>
        <v>0</v>
      </c>
      <c r="EC402" s="764">
        <f t="shared" si="946"/>
        <v>0</v>
      </c>
      <c r="ED402" s="764">
        <f t="shared" si="946"/>
        <v>0</v>
      </c>
      <c r="EE402" s="764">
        <f t="shared" si="946"/>
        <v>0</v>
      </c>
      <c r="EF402" s="764">
        <f t="shared" si="947"/>
        <v>0</v>
      </c>
      <c r="EG402" s="764">
        <f t="shared" si="947"/>
        <v>0</v>
      </c>
      <c r="EH402" s="764">
        <f t="shared" si="947"/>
        <v>0</v>
      </c>
      <c r="EI402" s="764">
        <f t="shared" si="947"/>
        <v>0</v>
      </c>
      <c r="EJ402" s="764">
        <f t="shared" si="947"/>
        <v>0</v>
      </c>
      <c r="EK402" s="764">
        <f t="shared" si="947"/>
        <v>0</v>
      </c>
      <c r="EL402" s="764">
        <f t="shared" si="947"/>
        <v>0</v>
      </c>
      <c r="EM402" s="764">
        <f t="shared" si="947"/>
        <v>0</v>
      </c>
      <c r="EN402" s="764">
        <f t="shared" si="947"/>
        <v>0</v>
      </c>
      <c r="EO402" s="764">
        <f t="shared" si="947"/>
        <v>0</v>
      </c>
      <c r="EP402" s="764">
        <f t="shared" si="948"/>
        <v>0</v>
      </c>
      <c r="EQ402" s="764">
        <f t="shared" si="948"/>
        <v>0</v>
      </c>
      <c r="ER402" s="764">
        <f t="shared" si="948"/>
        <v>0</v>
      </c>
      <c r="ES402" s="764">
        <f t="shared" si="948"/>
        <v>0</v>
      </c>
      <c r="ET402" s="764">
        <f t="shared" si="948"/>
        <v>0</v>
      </c>
      <c r="EU402" s="764">
        <f t="shared" si="948"/>
        <v>0</v>
      </c>
      <c r="EV402" s="764">
        <f t="shared" si="948"/>
        <v>0</v>
      </c>
      <c r="EW402" s="764">
        <f t="shared" si="948"/>
        <v>0</v>
      </c>
      <c r="EX402" s="764">
        <f t="shared" si="948"/>
        <v>0</v>
      </c>
      <c r="EY402" s="764">
        <f t="shared" si="948"/>
        <v>0</v>
      </c>
      <c r="EZ402" s="764">
        <f t="shared" si="949"/>
        <v>0</v>
      </c>
      <c r="FA402" s="764">
        <f t="shared" si="949"/>
        <v>0</v>
      </c>
      <c r="FB402" s="764">
        <f t="shared" si="949"/>
        <v>0</v>
      </c>
      <c r="FC402" s="764">
        <f t="shared" si="949"/>
        <v>0</v>
      </c>
      <c r="FD402" s="764">
        <f t="shared" si="949"/>
        <v>0</v>
      </c>
      <c r="FE402" s="764">
        <f t="shared" si="949"/>
        <v>0</v>
      </c>
      <c r="FF402" s="764">
        <f t="shared" si="949"/>
        <v>0</v>
      </c>
      <c r="FG402" s="764">
        <f t="shared" si="949"/>
        <v>0</v>
      </c>
      <c r="FH402" s="764">
        <f t="shared" si="949"/>
        <v>0</v>
      </c>
      <c r="FI402" s="764">
        <f t="shared" si="949"/>
        <v>0</v>
      </c>
      <c r="FJ402" s="764">
        <f t="shared" si="950"/>
        <v>0</v>
      </c>
      <c r="FK402" s="764">
        <f t="shared" si="950"/>
        <v>0</v>
      </c>
      <c r="FL402" s="764">
        <f t="shared" si="950"/>
        <v>0</v>
      </c>
      <c r="FM402" s="764">
        <f t="shared" si="950"/>
        <v>0</v>
      </c>
      <c r="FN402" s="764">
        <f t="shared" si="950"/>
        <v>0</v>
      </c>
      <c r="FO402" s="764">
        <f t="shared" si="950"/>
        <v>0</v>
      </c>
      <c r="FP402" s="764">
        <f t="shared" si="950"/>
        <v>0</v>
      </c>
      <c r="FQ402" s="764">
        <f t="shared" si="950"/>
        <v>0</v>
      </c>
      <c r="FR402" s="764">
        <f t="shared" si="950"/>
        <v>0</v>
      </c>
      <c r="FS402" s="764">
        <f t="shared" si="950"/>
        <v>0</v>
      </c>
      <c r="FT402" s="764">
        <f t="shared" si="951"/>
        <v>0</v>
      </c>
      <c r="FU402" s="764">
        <f t="shared" si="951"/>
        <v>0</v>
      </c>
      <c r="FV402" s="764">
        <f t="shared" si="951"/>
        <v>0</v>
      </c>
      <c r="FW402" s="764">
        <f t="shared" si="951"/>
        <v>0</v>
      </c>
      <c r="FX402" s="764">
        <f t="shared" si="951"/>
        <v>0</v>
      </c>
      <c r="FY402" s="764">
        <f t="shared" si="951"/>
        <v>0</v>
      </c>
      <c r="FZ402" s="764">
        <f t="shared" si="951"/>
        <v>0</v>
      </c>
      <c r="GA402" s="764">
        <f t="shared" si="951"/>
        <v>0</v>
      </c>
      <c r="GB402" s="764">
        <f t="shared" si="951"/>
        <v>0</v>
      </c>
      <c r="GC402" s="764">
        <f t="shared" si="951"/>
        <v>0</v>
      </c>
      <c r="GD402" s="764">
        <f t="shared" si="952"/>
        <v>0</v>
      </c>
      <c r="GE402" s="764">
        <f t="shared" si="952"/>
        <v>0</v>
      </c>
      <c r="GF402" s="764">
        <f t="shared" si="952"/>
        <v>0</v>
      </c>
      <c r="GG402" s="764">
        <f t="shared" si="952"/>
        <v>0</v>
      </c>
      <c r="GH402" s="764">
        <f t="shared" si="952"/>
        <v>0</v>
      </c>
      <c r="GI402" s="764">
        <f t="shared" si="952"/>
        <v>0</v>
      </c>
      <c r="GJ402" s="764">
        <f t="shared" si="952"/>
        <v>0</v>
      </c>
      <c r="GK402" s="764">
        <f t="shared" si="952"/>
        <v>0</v>
      </c>
      <c r="GL402" s="764">
        <f t="shared" si="952"/>
        <v>0</v>
      </c>
      <c r="GM402" s="764">
        <f t="shared" si="952"/>
        <v>0</v>
      </c>
      <c r="GN402" s="764">
        <f t="shared" si="953"/>
        <v>0</v>
      </c>
      <c r="GO402" s="764">
        <f t="shared" si="953"/>
        <v>0</v>
      </c>
      <c r="GP402" s="764">
        <f t="shared" si="953"/>
        <v>0</v>
      </c>
      <c r="GQ402" s="764">
        <f t="shared" si="953"/>
        <v>0</v>
      </c>
      <c r="GR402" s="764">
        <f t="shared" si="953"/>
        <v>0</v>
      </c>
      <c r="GS402" s="764">
        <f t="shared" si="953"/>
        <v>0</v>
      </c>
      <c r="GT402" s="764">
        <f t="shared" si="953"/>
        <v>0</v>
      </c>
      <c r="GU402" s="764">
        <f t="shared" si="953"/>
        <v>0</v>
      </c>
      <c r="GV402" s="764">
        <f t="shared" si="953"/>
        <v>0</v>
      </c>
      <c r="GW402" s="764">
        <f t="shared" si="953"/>
        <v>0</v>
      </c>
      <c r="GX402" s="764">
        <f t="shared" si="954"/>
        <v>0</v>
      </c>
      <c r="GY402" s="764">
        <f t="shared" si="954"/>
        <v>0</v>
      </c>
      <c r="GZ402" s="764">
        <f t="shared" si="954"/>
        <v>0</v>
      </c>
      <c r="HA402" s="764">
        <f t="shared" si="954"/>
        <v>0</v>
      </c>
      <c r="HB402" s="764">
        <f t="shared" si="954"/>
        <v>0</v>
      </c>
      <c r="HC402" s="764">
        <f t="shared" si="954"/>
        <v>0</v>
      </c>
      <c r="HD402" s="764">
        <f t="shared" si="954"/>
        <v>0</v>
      </c>
      <c r="HE402" s="764">
        <f t="shared" si="954"/>
        <v>0</v>
      </c>
      <c r="HF402" s="764">
        <f t="shared" si="954"/>
        <v>0</v>
      </c>
      <c r="HG402" s="764">
        <f t="shared" si="954"/>
        <v>0</v>
      </c>
      <c r="HH402" s="764">
        <f t="shared" si="955"/>
        <v>0</v>
      </c>
      <c r="HI402" s="764">
        <f t="shared" si="955"/>
        <v>0</v>
      </c>
      <c r="HJ402" s="764">
        <f t="shared" si="955"/>
        <v>0</v>
      </c>
      <c r="HK402" s="764">
        <f t="shared" si="955"/>
        <v>0</v>
      </c>
      <c r="HL402" s="764">
        <f t="shared" si="955"/>
        <v>0</v>
      </c>
      <c r="HM402" s="764">
        <f t="shared" si="955"/>
        <v>0</v>
      </c>
      <c r="HN402" s="764">
        <f t="shared" si="955"/>
        <v>0</v>
      </c>
      <c r="HO402" s="764">
        <f t="shared" si="955"/>
        <v>0</v>
      </c>
      <c r="HP402" s="764">
        <f t="shared" si="955"/>
        <v>0</v>
      </c>
      <c r="HQ402" s="764">
        <f t="shared" si="955"/>
        <v>0</v>
      </c>
      <c r="HR402" s="764">
        <f t="shared" si="956"/>
        <v>0</v>
      </c>
      <c r="HS402" s="764">
        <f t="shared" si="956"/>
        <v>0</v>
      </c>
      <c r="HT402" s="764">
        <f t="shared" si="956"/>
        <v>0</v>
      </c>
      <c r="HU402" s="764">
        <f t="shared" si="956"/>
        <v>0</v>
      </c>
      <c r="HV402" s="764">
        <f t="shared" si="956"/>
        <v>0</v>
      </c>
      <c r="HW402" s="764">
        <f t="shared" si="956"/>
        <v>0</v>
      </c>
      <c r="HX402" s="764">
        <f t="shared" si="956"/>
        <v>0</v>
      </c>
      <c r="HY402" s="764">
        <f t="shared" si="956"/>
        <v>0</v>
      </c>
      <c r="HZ402" s="764">
        <f t="shared" si="956"/>
        <v>0</v>
      </c>
      <c r="IA402" s="764">
        <f t="shared" si="956"/>
        <v>0</v>
      </c>
      <c r="IB402" s="764">
        <f t="shared" si="957"/>
        <v>0</v>
      </c>
      <c r="IC402" s="764">
        <f t="shared" si="957"/>
        <v>0</v>
      </c>
      <c r="ID402" s="764">
        <f t="shared" si="957"/>
        <v>0</v>
      </c>
      <c r="IE402" s="764">
        <f t="shared" si="957"/>
        <v>0</v>
      </c>
      <c r="IF402" s="764">
        <f t="shared" si="957"/>
        <v>0</v>
      </c>
      <c r="IG402" s="764">
        <f t="shared" si="957"/>
        <v>0</v>
      </c>
      <c r="IH402" s="764">
        <f t="shared" si="957"/>
        <v>0</v>
      </c>
      <c r="II402" s="764">
        <f t="shared" si="957"/>
        <v>0</v>
      </c>
      <c r="IJ402" s="764">
        <f t="shared" si="957"/>
        <v>0</v>
      </c>
      <c r="IK402" s="764">
        <f t="shared" si="957"/>
        <v>0</v>
      </c>
      <c r="IL402" s="764">
        <f t="shared" si="958"/>
        <v>0</v>
      </c>
      <c r="IM402" s="764">
        <f t="shared" si="958"/>
        <v>0</v>
      </c>
      <c r="IN402" s="764">
        <f t="shared" si="958"/>
        <v>0</v>
      </c>
      <c r="IO402" s="764">
        <f t="shared" si="958"/>
        <v>0</v>
      </c>
      <c r="IP402" s="764">
        <f t="shared" si="958"/>
        <v>0</v>
      </c>
      <c r="IQ402" s="764">
        <f t="shared" si="958"/>
        <v>0</v>
      </c>
      <c r="IR402" s="764">
        <f t="shared" si="958"/>
        <v>0</v>
      </c>
      <c r="IS402" s="764">
        <f t="shared" si="958"/>
        <v>0</v>
      </c>
      <c r="IT402" s="764">
        <f t="shared" si="958"/>
        <v>0</v>
      </c>
      <c r="IU402" s="764">
        <f t="shared" si="958"/>
        <v>0</v>
      </c>
      <c r="IV402" s="764">
        <f t="shared" si="958"/>
        <v>0</v>
      </c>
      <c r="IW402" s="764">
        <f t="shared" si="958"/>
        <v>0</v>
      </c>
      <c r="IX402" s="764">
        <f t="shared" si="958"/>
        <v>0</v>
      </c>
      <c r="IY402" s="764">
        <f t="shared" si="958"/>
        <v>0</v>
      </c>
      <c r="IZ402" s="764">
        <f t="shared" si="958"/>
        <v>0</v>
      </c>
      <c r="JA402" s="764">
        <f t="shared" si="958"/>
        <v>0</v>
      </c>
      <c r="JB402" s="764">
        <f t="shared" si="958"/>
        <v>0</v>
      </c>
      <c r="JC402" s="764">
        <f t="shared" si="958"/>
        <v>0</v>
      </c>
      <c r="JD402" s="764">
        <f t="shared" si="938"/>
        <v>0</v>
      </c>
      <c r="JE402" s="764">
        <f t="shared" si="938"/>
        <v>0</v>
      </c>
      <c r="JF402" s="764">
        <f t="shared" si="938"/>
        <v>0</v>
      </c>
      <c r="JG402" s="764">
        <f t="shared" si="938"/>
        <v>0</v>
      </c>
      <c r="JH402" s="764">
        <f t="shared" si="938"/>
        <v>0</v>
      </c>
      <c r="JI402" s="764">
        <f t="shared" si="938"/>
        <v>0</v>
      </c>
      <c r="JJ402" s="764">
        <f t="shared" si="938"/>
        <v>0</v>
      </c>
      <c r="JK402" s="764">
        <f t="shared" si="938"/>
        <v>0</v>
      </c>
      <c r="JL402" s="764">
        <f t="shared" si="958"/>
        <v>0</v>
      </c>
      <c r="JM402" s="764">
        <f t="shared" si="958"/>
        <v>0</v>
      </c>
      <c r="JN402" s="764">
        <f t="shared" si="958"/>
        <v>0</v>
      </c>
      <c r="JO402" s="764">
        <f t="shared" si="958"/>
        <v>0</v>
      </c>
      <c r="JP402" s="764">
        <f t="shared" si="958"/>
        <v>0</v>
      </c>
      <c r="JQ402" s="764">
        <f t="shared" si="933"/>
        <v>0</v>
      </c>
      <c r="JR402" s="764">
        <f t="shared" si="933"/>
        <v>0</v>
      </c>
      <c r="JS402" s="764">
        <f t="shared" si="958"/>
        <v>0</v>
      </c>
      <c r="JT402" s="765">
        <f t="shared" si="934"/>
        <v>0</v>
      </c>
      <c r="JU402" s="229">
        <f t="shared" si="935"/>
        <v>0</v>
      </c>
    </row>
    <row r="403" spans="1:281" ht="12.75" customHeight="1">
      <c r="A403" s="57"/>
      <c r="B403" s="52"/>
      <c r="C403" s="52"/>
      <c r="D403" s="62"/>
      <c r="E403" s="743" t="str">
        <f t="shared" si="932"/>
        <v xml:space="preserve"> </v>
      </c>
      <c r="F403" s="56"/>
      <c r="G403" s="228"/>
      <c r="H403" s="744">
        <f>SUMIF(Ajuste!$C$8:$C$483,$B$6:$B$499,Ajuste!$E$8:$E$483)</f>
        <v>0</v>
      </c>
      <c r="I403" s="744">
        <f>SUMIF(Ajuste!$C$8:$C$483,$B$6:$B$499,Ajuste!$F$8:$F$483)</f>
        <v>0</v>
      </c>
      <c r="J403" s="229">
        <f t="shared" si="936"/>
        <v>0</v>
      </c>
      <c r="K403" s="764">
        <f t="shared" si="939"/>
        <v>0</v>
      </c>
      <c r="L403" s="764">
        <f t="shared" si="959"/>
        <v>0</v>
      </c>
      <c r="M403" s="764">
        <f t="shared" si="959"/>
        <v>0</v>
      </c>
      <c r="N403" s="764">
        <f t="shared" si="959"/>
        <v>0</v>
      </c>
      <c r="O403" s="764">
        <f t="shared" si="959"/>
        <v>0</v>
      </c>
      <c r="P403" s="764">
        <f t="shared" si="959"/>
        <v>0</v>
      </c>
      <c r="Q403" s="764">
        <f t="shared" si="959"/>
        <v>0</v>
      </c>
      <c r="R403" s="764">
        <f t="shared" si="959"/>
        <v>0</v>
      </c>
      <c r="S403" s="764">
        <f t="shared" si="959"/>
        <v>0</v>
      </c>
      <c r="T403" s="764">
        <f t="shared" si="959"/>
        <v>0</v>
      </c>
      <c r="U403" s="764">
        <f t="shared" si="959"/>
        <v>0</v>
      </c>
      <c r="V403" s="764">
        <f t="shared" si="959"/>
        <v>0</v>
      </c>
      <c r="W403" s="764">
        <f t="shared" si="959"/>
        <v>0</v>
      </c>
      <c r="X403" s="764">
        <f t="shared" si="959"/>
        <v>0</v>
      </c>
      <c r="Y403" s="764">
        <f t="shared" si="959"/>
        <v>0</v>
      </c>
      <c r="Z403" s="764">
        <f t="shared" si="959"/>
        <v>0</v>
      </c>
      <c r="AA403" s="764">
        <f t="shared" si="959"/>
        <v>0</v>
      </c>
      <c r="AB403" s="764">
        <f t="shared" si="959"/>
        <v>0</v>
      </c>
      <c r="AC403" s="764">
        <f t="shared" si="959"/>
        <v>0</v>
      </c>
      <c r="AD403" s="764">
        <f t="shared" si="959"/>
        <v>0</v>
      </c>
      <c r="AE403" s="764">
        <f t="shared" si="959"/>
        <v>0</v>
      </c>
      <c r="AF403" s="764">
        <f t="shared" si="959"/>
        <v>0</v>
      </c>
      <c r="AG403" s="764">
        <f t="shared" si="959"/>
        <v>0</v>
      </c>
      <c r="AH403" s="764">
        <f t="shared" si="959"/>
        <v>0</v>
      </c>
      <c r="AI403" s="764">
        <f t="shared" si="959"/>
        <v>0</v>
      </c>
      <c r="AJ403" s="764">
        <f t="shared" si="959"/>
        <v>0</v>
      </c>
      <c r="AK403" s="764">
        <f t="shared" si="959"/>
        <v>0</v>
      </c>
      <c r="AL403" s="764">
        <f t="shared" si="959"/>
        <v>0</v>
      </c>
      <c r="AM403" s="764">
        <f t="shared" si="959"/>
        <v>0</v>
      </c>
      <c r="AN403" s="764">
        <f t="shared" si="959"/>
        <v>0</v>
      </c>
      <c r="AO403" s="764">
        <f t="shared" si="959"/>
        <v>0</v>
      </c>
      <c r="AP403" s="764">
        <f t="shared" si="959"/>
        <v>0</v>
      </c>
      <c r="AQ403" s="764">
        <f t="shared" si="959"/>
        <v>0</v>
      </c>
      <c r="AR403" s="764">
        <f t="shared" si="959"/>
        <v>0</v>
      </c>
      <c r="AS403" s="764">
        <f t="shared" si="959"/>
        <v>0</v>
      </c>
      <c r="AT403" s="764">
        <f t="shared" si="959"/>
        <v>0</v>
      </c>
      <c r="AU403" s="764">
        <f t="shared" si="959"/>
        <v>0</v>
      </c>
      <c r="AV403" s="764">
        <f t="shared" si="959"/>
        <v>0</v>
      </c>
      <c r="AW403" s="764">
        <f t="shared" si="959"/>
        <v>0</v>
      </c>
      <c r="AX403" s="764">
        <f t="shared" si="959"/>
        <v>0</v>
      </c>
      <c r="AY403" s="764">
        <f t="shared" si="959"/>
        <v>0</v>
      </c>
      <c r="AZ403" s="764">
        <f t="shared" si="959"/>
        <v>0</v>
      </c>
      <c r="BA403" s="764">
        <f t="shared" si="959"/>
        <v>0</v>
      </c>
      <c r="BB403" s="764">
        <f t="shared" ref="L403:BE404" si="960">IF($D403=BB$5,$J403,0)</f>
        <v>0</v>
      </c>
      <c r="BC403" s="764">
        <f t="shared" si="960"/>
        <v>0</v>
      </c>
      <c r="BD403" s="764">
        <f t="shared" si="960"/>
        <v>0</v>
      </c>
      <c r="BE403" s="764">
        <f t="shared" si="960"/>
        <v>0</v>
      </c>
      <c r="BF403" s="764">
        <f t="shared" si="939"/>
        <v>0</v>
      </c>
      <c r="BG403" s="764">
        <f t="shared" si="939"/>
        <v>0</v>
      </c>
      <c r="BH403" s="764">
        <f t="shared" si="939"/>
        <v>0</v>
      </c>
      <c r="BI403" s="764">
        <f t="shared" si="939"/>
        <v>0</v>
      </c>
      <c r="BJ403" s="764">
        <f t="shared" si="939"/>
        <v>0</v>
      </c>
      <c r="BK403" s="764">
        <f t="shared" si="939"/>
        <v>0</v>
      </c>
      <c r="BL403" s="764">
        <f t="shared" si="939"/>
        <v>0</v>
      </c>
      <c r="BM403" s="764">
        <f t="shared" si="939"/>
        <v>0</v>
      </c>
      <c r="BN403" s="764">
        <f t="shared" si="940"/>
        <v>0</v>
      </c>
      <c r="BO403" s="764">
        <f t="shared" si="940"/>
        <v>0</v>
      </c>
      <c r="BP403" s="764">
        <f t="shared" si="940"/>
        <v>0</v>
      </c>
      <c r="BQ403" s="764">
        <f t="shared" si="940"/>
        <v>0</v>
      </c>
      <c r="BR403" s="764">
        <f t="shared" si="940"/>
        <v>0</v>
      </c>
      <c r="BS403" s="764">
        <f t="shared" si="940"/>
        <v>0</v>
      </c>
      <c r="BT403" s="764">
        <f t="shared" si="940"/>
        <v>0</v>
      </c>
      <c r="BU403" s="764">
        <f t="shared" si="940"/>
        <v>0</v>
      </c>
      <c r="BV403" s="764">
        <f t="shared" si="940"/>
        <v>0</v>
      </c>
      <c r="BW403" s="764">
        <f t="shared" si="940"/>
        <v>0</v>
      </c>
      <c r="BX403" s="764">
        <f t="shared" si="941"/>
        <v>0</v>
      </c>
      <c r="BY403" s="764">
        <f t="shared" si="941"/>
        <v>0</v>
      </c>
      <c r="BZ403" s="764">
        <f t="shared" si="941"/>
        <v>0</v>
      </c>
      <c r="CA403" s="764">
        <f t="shared" si="941"/>
        <v>0</v>
      </c>
      <c r="CB403" s="764">
        <f t="shared" si="941"/>
        <v>0</v>
      </c>
      <c r="CC403" s="764">
        <f t="shared" si="941"/>
        <v>0</v>
      </c>
      <c r="CD403" s="764">
        <f t="shared" si="941"/>
        <v>0</v>
      </c>
      <c r="CE403" s="764">
        <f t="shared" si="941"/>
        <v>0</v>
      </c>
      <c r="CF403" s="764">
        <f t="shared" si="941"/>
        <v>0</v>
      </c>
      <c r="CG403" s="764">
        <f t="shared" si="941"/>
        <v>0</v>
      </c>
      <c r="CH403" s="764">
        <f t="shared" si="942"/>
        <v>0</v>
      </c>
      <c r="CI403" s="764">
        <f t="shared" si="942"/>
        <v>0</v>
      </c>
      <c r="CJ403" s="764">
        <f t="shared" si="942"/>
        <v>0</v>
      </c>
      <c r="CK403" s="764">
        <f t="shared" si="942"/>
        <v>0</v>
      </c>
      <c r="CL403" s="764">
        <f t="shared" si="942"/>
        <v>0</v>
      </c>
      <c r="CM403" s="764">
        <f t="shared" si="942"/>
        <v>0</v>
      </c>
      <c r="CN403" s="764">
        <f t="shared" si="942"/>
        <v>0</v>
      </c>
      <c r="CO403" s="764">
        <f t="shared" si="942"/>
        <v>0</v>
      </c>
      <c r="CP403" s="764">
        <f t="shared" si="942"/>
        <v>0</v>
      </c>
      <c r="CQ403" s="764">
        <f t="shared" si="942"/>
        <v>0</v>
      </c>
      <c r="CR403" s="764">
        <f t="shared" si="943"/>
        <v>0</v>
      </c>
      <c r="CS403" s="764">
        <f t="shared" si="943"/>
        <v>0</v>
      </c>
      <c r="CT403" s="764">
        <f t="shared" si="943"/>
        <v>0</v>
      </c>
      <c r="CU403" s="764">
        <f t="shared" si="943"/>
        <v>0</v>
      </c>
      <c r="CV403" s="764">
        <f t="shared" si="943"/>
        <v>0</v>
      </c>
      <c r="CW403" s="764">
        <f t="shared" si="943"/>
        <v>0</v>
      </c>
      <c r="CX403" s="764">
        <f t="shared" si="943"/>
        <v>0</v>
      </c>
      <c r="CY403" s="764">
        <f t="shared" si="943"/>
        <v>0</v>
      </c>
      <c r="CZ403" s="764">
        <f t="shared" si="943"/>
        <v>0</v>
      </c>
      <c r="DA403" s="764">
        <f t="shared" si="943"/>
        <v>0</v>
      </c>
      <c r="DB403" s="764">
        <f t="shared" si="944"/>
        <v>0</v>
      </c>
      <c r="DC403" s="764">
        <f t="shared" si="944"/>
        <v>0</v>
      </c>
      <c r="DD403" s="764">
        <f t="shared" si="944"/>
        <v>0</v>
      </c>
      <c r="DE403" s="764">
        <f t="shared" si="944"/>
        <v>0</v>
      </c>
      <c r="DF403" s="764">
        <f t="shared" si="944"/>
        <v>0</v>
      </c>
      <c r="DG403" s="764">
        <f t="shared" si="944"/>
        <v>0</v>
      </c>
      <c r="DH403" s="764">
        <f t="shared" si="944"/>
        <v>0</v>
      </c>
      <c r="DI403" s="764">
        <f t="shared" si="944"/>
        <v>0</v>
      </c>
      <c r="DJ403" s="764">
        <f t="shared" si="944"/>
        <v>0</v>
      </c>
      <c r="DK403" s="764">
        <f t="shared" si="944"/>
        <v>0</v>
      </c>
      <c r="DL403" s="764">
        <f t="shared" si="945"/>
        <v>0</v>
      </c>
      <c r="DM403" s="764">
        <f t="shared" si="945"/>
        <v>0</v>
      </c>
      <c r="DN403" s="764">
        <f t="shared" si="945"/>
        <v>0</v>
      </c>
      <c r="DO403" s="764">
        <f t="shared" si="945"/>
        <v>0</v>
      </c>
      <c r="DP403" s="764">
        <f t="shared" si="945"/>
        <v>0</v>
      </c>
      <c r="DQ403" s="764">
        <f t="shared" si="945"/>
        <v>0</v>
      </c>
      <c r="DR403" s="764">
        <f t="shared" si="945"/>
        <v>0</v>
      </c>
      <c r="DS403" s="764">
        <f t="shared" si="945"/>
        <v>0</v>
      </c>
      <c r="DT403" s="764">
        <f t="shared" si="945"/>
        <v>0</v>
      </c>
      <c r="DU403" s="764">
        <f t="shared" si="945"/>
        <v>0</v>
      </c>
      <c r="DV403" s="764">
        <f t="shared" si="946"/>
        <v>0</v>
      </c>
      <c r="DW403" s="764">
        <f t="shared" si="946"/>
        <v>0</v>
      </c>
      <c r="DX403" s="764">
        <f t="shared" si="946"/>
        <v>0</v>
      </c>
      <c r="DY403" s="764">
        <f t="shared" si="946"/>
        <v>0</v>
      </c>
      <c r="DZ403" s="764">
        <f t="shared" si="946"/>
        <v>0</v>
      </c>
      <c r="EA403" s="764">
        <f t="shared" si="946"/>
        <v>0</v>
      </c>
      <c r="EB403" s="764">
        <f t="shared" si="946"/>
        <v>0</v>
      </c>
      <c r="EC403" s="764">
        <f t="shared" si="946"/>
        <v>0</v>
      </c>
      <c r="ED403" s="764">
        <f t="shared" si="946"/>
        <v>0</v>
      </c>
      <c r="EE403" s="764">
        <f t="shared" si="946"/>
        <v>0</v>
      </c>
      <c r="EF403" s="764">
        <f t="shared" si="947"/>
        <v>0</v>
      </c>
      <c r="EG403" s="764">
        <f t="shared" si="947"/>
        <v>0</v>
      </c>
      <c r="EH403" s="764">
        <f t="shared" si="947"/>
        <v>0</v>
      </c>
      <c r="EI403" s="764">
        <f t="shared" si="947"/>
        <v>0</v>
      </c>
      <c r="EJ403" s="764">
        <f t="shared" si="947"/>
        <v>0</v>
      </c>
      <c r="EK403" s="764">
        <f t="shared" si="947"/>
        <v>0</v>
      </c>
      <c r="EL403" s="764">
        <f t="shared" si="947"/>
        <v>0</v>
      </c>
      <c r="EM403" s="764">
        <f t="shared" si="947"/>
        <v>0</v>
      </c>
      <c r="EN403" s="764">
        <f t="shared" si="947"/>
        <v>0</v>
      </c>
      <c r="EO403" s="764">
        <f t="shared" si="947"/>
        <v>0</v>
      </c>
      <c r="EP403" s="764">
        <f t="shared" si="948"/>
        <v>0</v>
      </c>
      <c r="EQ403" s="764">
        <f t="shared" si="948"/>
        <v>0</v>
      </c>
      <c r="ER403" s="764">
        <f t="shared" si="948"/>
        <v>0</v>
      </c>
      <c r="ES403" s="764">
        <f t="shared" si="948"/>
        <v>0</v>
      </c>
      <c r="ET403" s="764">
        <f t="shared" si="948"/>
        <v>0</v>
      </c>
      <c r="EU403" s="764">
        <f t="shared" si="948"/>
        <v>0</v>
      </c>
      <c r="EV403" s="764">
        <f t="shared" si="948"/>
        <v>0</v>
      </c>
      <c r="EW403" s="764">
        <f t="shared" si="948"/>
        <v>0</v>
      </c>
      <c r="EX403" s="764">
        <f t="shared" si="948"/>
        <v>0</v>
      </c>
      <c r="EY403" s="764">
        <f t="shared" si="948"/>
        <v>0</v>
      </c>
      <c r="EZ403" s="764">
        <f t="shared" si="949"/>
        <v>0</v>
      </c>
      <c r="FA403" s="764">
        <f t="shared" si="949"/>
        <v>0</v>
      </c>
      <c r="FB403" s="764">
        <f t="shared" si="949"/>
        <v>0</v>
      </c>
      <c r="FC403" s="764">
        <f t="shared" si="949"/>
        <v>0</v>
      </c>
      <c r="FD403" s="764">
        <f t="shared" si="949"/>
        <v>0</v>
      </c>
      <c r="FE403" s="764">
        <f t="shared" si="949"/>
        <v>0</v>
      </c>
      <c r="FF403" s="764">
        <f t="shared" si="949"/>
        <v>0</v>
      </c>
      <c r="FG403" s="764">
        <f t="shared" si="949"/>
        <v>0</v>
      </c>
      <c r="FH403" s="764">
        <f t="shared" si="949"/>
        <v>0</v>
      </c>
      <c r="FI403" s="764">
        <f t="shared" si="949"/>
        <v>0</v>
      </c>
      <c r="FJ403" s="764">
        <f t="shared" si="950"/>
        <v>0</v>
      </c>
      <c r="FK403" s="764">
        <f t="shared" si="950"/>
        <v>0</v>
      </c>
      <c r="FL403" s="764">
        <f t="shared" si="950"/>
        <v>0</v>
      </c>
      <c r="FM403" s="764">
        <f t="shared" si="950"/>
        <v>0</v>
      </c>
      <c r="FN403" s="764">
        <f t="shared" si="950"/>
        <v>0</v>
      </c>
      <c r="FO403" s="764">
        <f t="shared" si="950"/>
        <v>0</v>
      </c>
      <c r="FP403" s="764">
        <f t="shared" si="950"/>
        <v>0</v>
      </c>
      <c r="FQ403" s="764">
        <f t="shared" si="950"/>
        <v>0</v>
      </c>
      <c r="FR403" s="764">
        <f t="shared" si="950"/>
        <v>0</v>
      </c>
      <c r="FS403" s="764">
        <f t="shared" si="950"/>
        <v>0</v>
      </c>
      <c r="FT403" s="764">
        <f t="shared" si="951"/>
        <v>0</v>
      </c>
      <c r="FU403" s="764">
        <f t="shared" si="951"/>
        <v>0</v>
      </c>
      <c r="FV403" s="764">
        <f t="shared" si="951"/>
        <v>0</v>
      </c>
      <c r="FW403" s="764">
        <f t="shared" si="951"/>
        <v>0</v>
      </c>
      <c r="FX403" s="764">
        <f t="shared" si="951"/>
        <v>0</v>
      </c>
      <c r="FY403" s="764">
        <f t="shared" si="951"/>
        <v>0</v>
      </c>
      <c r="FZ403" s="764">
        <f t="shared" si="951"/>
        <v>0</v>
      </c>
      <c r="GA403" s="764">
        <f t="shared" si="951"/>
        <v>0</v>
      </c>
      <c r="GB403" s="764">
        <f t="shared" si="951"/>
        <v>0</v>
      </c>
      <c r="GC403" s="764">
        <f t="shared" si="951"/>
        <v>0</v>
      </c>
      <c r="GD403" s="764">
        <f t="shared" si="952"/>
        <v>0</v>
      </c>
      <c r="GE403" s="764">
        <f t="shared" si="952"/>
        <v>0</v>
      </c>
      <c r="GF403" s="764">
        <f t="shared" si="952"/>
        <v>0</v>
      </c>
      <c r="GG403" s="764">
        <f t="shared" si="952"/>
        <v>0</v>
      </c>
      <c r="GH403" s="764">
        <f t="shared" si="952"/>
        <v>0</v>
      </c>
      <c r="GI403" s="764">
        <f t="shared" si="952"/>
        <v>0</v>
      </c>
      <c r="GJ403" s="764">
        <f t="shared" si="952"/>
        <v>0</v>
      </c>
      <c r="GK403" s="764">
        <f t="shared" si="952"/>
        <v>0</v>
      </c>
      <c r="GL403" s="764">
        <f t="shared" si="952"/>
        <v>0</v>
      </c>
      <c r="GM403" s="764">
        <f t="shared" si="952"/>
        <v>0</v>
      </c>
      <c r="GN403" s="764">
        <f t="shared" si="953"/>
        <v>0</v>
      </c>
      <c r="GO403" s="764">
        <f t="shared" si="953"/>
        <v>0</v>
      </c>
      <c r="GP403" s="764">
        <f t="shared" si="953"/>
        <v>0</v>
      </c>
      <c r="GQ403" s="764">
        <f t="shared" si="953"/>
        <v>0</v>
      </c>
      <c r="GR403" s="764">
        <f t="shared" si="953"/>
        <v>0</v>
      </c>
      <c r="GS403" s="764">
        <f t="shared" si="953"/>
        <v>0</v>
      </c>
      <c r="GT403" s="764">
        <f t="shared" si="953"/>
        <v>0</v>
      </c>
      <c r="GU403" s="764">
        <f t="shared" si="953"/>
        <v>0</v>
      </c>
      <c r="GV403" s="764">
        <f t="shared" si="953"/>
        <v>0</v>
      </c>
      <c r="GW403" s="764">
        <f t="shared" si="953"/>
        <v>0</v>
      </c>
      <c r="GX403" s="764">
        <f t="shared" si="954"/>
        <v>0</v>
      </c>
      <c r="GY403" s="764">
        <f t="shared" si="954"/>
        <v>0</v>
      </c>
      <c r="GZ403" s="764">
        <f t="shared" si="954"/>
        <v>0</v>
      </c>
      <c r="HA403" s="764">
        <f t="shared" si="954"/>
        <v>0</v>
      </c>
      <c r="HB403" s="764">
        <f t="shared" si="954"/>
        <v>0</v>
      </c>
      <c r="HC403" s="764">
        <f t="shared" si="954"/>
        <v>0</v>
      </c>
      <c r="HD403" s="764">
        <f t="shared" si="954"/>
        <v>0</v>
      </c>
      <c r="HE403" s="764">
        <f t="shared" si="954"/>
        <v>0</v>
      </c>
      <c r="HF403" s="764">
        <f t="shared" si="954"/>
        <v>0</v>
      </c>
      <c r="HG403" s="764">
        <f t="shared" si="954"/>
        <v>0</v>
      </c>
      <c r="HH403" s="764">
        <f t="shared" si="955"/>
        <v>0</v>
      </c>
      <c r="HI403" s="764">
        <f t="shared" si="955"/>
        <v>0</v>
      </c>
      <c r="HJ403" s="764">
        <f t="shared" si="955"/>
        <v>0</v>
      </c>
      <c r="HK403" s="764">
        <f t="shared" si="955"/>
        <v>0</v>
      </c>
      <c r="HL403" s="764">
        <f t="shared" si="955"/>
        <v>0</v>
      </c>
      <c r="HM403" s="764">
        <f t="shared" si="955"/>
        <v>0</v>
      </c>
      <c r="HN403" s="764">
        <f t="shared" si="955"/>
        <v>0</v>
      </c>
      <c r="HO403" s="764">
        <f t="shared" si="955"/>
        <v>0</v>
      </c>
      <c r="HP403" s="764">
        <f t="shared" si="955"/>
        <v>0</v>
      </c>
      <c r="HQ403" s="764">
        <f t="shared" si="955"/>
        <v>0</v>
      </c>
      <c r="HR403" s="764">
        <f t="shared" si="956"/>
        <v>0</v>
      </c>
      <c r="HS403" s="764">
        <f t="shared" si="956"/>
        <v>0</v>
      </c>
      <c r="HT403" s="764">
        <f t="shared" si="956"/>
        <v>0</v>
      </c>
      <c r="HU403" s="764">
        <f t="shared" si="956"/>
        <v>0</v>
      </c>
      <c r="HV403" s="764">
        <f t="shared" si="956"/>
        <v>0</v>
      </c>
      <c r="HW403" s="764">
        <f t="shared" si="956"/>
        <v>0</v>
      </c>
      <c r="HX403" s="764">
        <f t="shared" si="956"/>
        <v>0</v>
      </c>
      <c r="HY403" s="764">
        <f t="shared" si="956"/>
        <v>0</v>
      </c>
      <c r="HZ403" s="764">
        <f t="shared" si="956"/>
        <v>0</v>
      </c>
      <c r="IA403" s="764">
        <f t="shared" si="956"/>
        <v>0</v>
      </c>
      <c r="IB403" s="764">
        <f t="shared" si="957"/>
        <v>0</v>
      </c>
      <c r="IC403" s="764">
        <f t="shared" si="957"/>
        <v>0</v>
      </c>
      <c r="ID403" s="764">
        <f t="shared" si="957"/>
        <v>0</v>
      </c>
      <c r="IE403" s="764">
        <f t="shared" si="957"/>
        <v>0</v>
      </c>
      <c r="IF403" s="764">
        <f t="shared" si="957"/>
        <v>0</v>
      </c>
      <c r="IG403" s="764">
        <f t="shared" si="957"/>
        <v>0</v>
      </c>
      <c r="IH403" s="764">
        <f t="shared" si="957"/>
        <v>0</v>
      </c>
      <c r="II403" s="764">
        <f t="shared" si="957"/>
        <v>0</v>
      </c>
      <c r="IJ403" s="764">
        <f t="shared" si="957"/>
        <v>0</v>
      </c>
      <c r="IK403" s="764">
        <f t="shared" si="957"/>
        <v>0</v>
      </c>
      <c r="IL403" s="764">
        <f t="shared" si="958"/>
        <v>0</v>
      </c>
      <c r="IM403" s="764">
        <f t="shared" si="958"/>
        <v>0</v>
      </c>
      <c r="IN403" s="764">
        <f t="shared" si="958"/>
        <v>0</v>
      </c>
      <c r="IO403" s="764">
        <f t="shared" si="958"/>
        <v>0</v>
      </c>
      <c r="IP403" s="764">
        <f t="shared" si="958"/>
        <v>0</v>
      </c>
      <c r="IQ403" s="764">
        <f t="shared" si="958"/>
        <v>0</v>
      </c>
      <c r="IR403" s="764">
        <f t="shared" si="958"/>
        <v>0</v>
      </c>
      <c r="IS403" s="764">
        <f t="shared" si="958"/>
        <v>0</v>
      </c>
      <c r="IT403" s="764">
        <f t="shared" si="958"/>
        <v>0</v>
      </c>
      <c r="IU403" s="764">
        <f t="shared" si="958"/>
        <v>0</v>
      </c>
      <c r="IV403" s="764">
        <f t="shared" si="958"/>
        <v>0</v>
      </c>
      <c r="IW403" s="764">
        <f t="shared" si="958"/>
        <v>0</v>
      </c>
      <c r="IX403" s="764">
        <f t="shared" si="958"/>
        <v>0</v>
      </c>
      <c r="IY403" s="764">
        <f t="shared" si="958"/>
        <v>0</v>
      </c>
      <c r="IZ403" s="764">
        <f t="shared" si="958"/>
        <v>0</v>
      </c>
      <c r="JA403" s="764">
        <f t="shared" si="958"/>
        <v>0</v>
      </c>
      <c r="JB403" s="764">
        <f t="shared" si="958"/>
        <v>0</v>
      </c>
      <c r="JC403" s="764">
        <f t="shared" si="958"/>
        <v>0</v>
      </c>
      <c r="JD403" s="764">
        <f t="shared" si="938"/>
        <v>0</v>
      </c>
      <c r="JE403" s="764">
        <f t="shared" si="938"/>
        <v>0</v>
      </c>
      <c r="JF403" s="764">
        <f t="shared" si="938"/>
        <v>0</v>
      </c>
      <c r="JG403" s="764">
        <f t="shared" ref="JD403:JO413" si="961">IF($D403=JG$5,$J403,0)</f>
        <v>0</v>
      </c>
      <c r="JH403" s="764">
        <f t="shared" si="938"/>
        <v>0</v>
      </c>
      <c r="JI403" s="764">
        <f t="shared" si="938"/>
        <v>0</v>
      </c>
      <c r="JJ403" s="764">
        <f t="shared" si="938"/>
        <v>0</v>
      </c>
      <c r="JK403" s="764">
        <f t="shared" si="961"/>
        <v>0</v>
      </c>
      <c r="JL403" s="764">
        <f t="shared" si="958"/>
        <v>0</v>
      </c>
      <c r="JM403" s="764">
        <f t="shared" si="958"/>
        <v>0</v>
      </c>
      <c r="JN403" s="764">
        <f t="shared" si="958"/>
        <v>0</v>
      </c>
      <c r="JO403" s="764">
        <f t="shared" si="961"/>
        <v>0</v>
      </c>
      <c r="JP403" s="764">
        <f t="shared" si="958"/>
        <v>0</v>
      </c>
      <c r="JQ403" s="764">
        <f t="shared" si="933"/>
        <v>0</v>
      </c>
      <c r="JR403" s="764">
        <f t="shared" si="933"/>
        <v>0</v>
      </c>
      <c r="JS403" s="764">
        <f t="shared" si="958"/>
        <v>0</v>
      </c>
      <c r="JT403" s="765">
        <f t="shared" si="934"/>
        <v>0</v>
      </c>
      <c r="JU403" s="229">
        <f t="shared" si="935"/>
        <v>0</v>
      </c>
    </row>
    <row r="404" spans="1:281" ht="12.75" customHeight="1">
      <c r="A404" s="57"/>
      <c r="B404" s="52"/>
      <c r="C404" s="52"/>
      <c r="D404" s="62"/>
      <c r="E404" s="743" t="str">
        <f t="shared" si="932"/>
        <v xml:space="preserve"> </v>
      </c>
      <c r="F404" s="56"/>
      <c r="G404" s="228"/>
      <c r="H404" s="744">
        <f>SUMIF(Ajuste!$C$8:$C$483,$B$6:$B$499,Ajuste!$E$8:$E$483)</f>
        <v>0</v>
      </c>
      <c r="I404" s="744">
        <f>SUMIF(Ajuste!$C$8:$C$483,$B$6:$B$499,Ajuste!$F$8:$F$483)</f>
        <v>0</v>
      </c>
      <c r="J404" s="229">
        <f t="shared" si="936"/>
        <v>0</v>
      </c>
      <c r="K404" s="764">
        <f t="shared" si="939"/>
        <v>0</v>
      </c>
      <c r="L404" s="764">
        <f t="shared" si="960"/>
        <v>0</v>
      </c>
      <c r="M404" s="764">
        <f t="shared" si="960"/>
        <v>0</v>
      </c>
      <c r="N404" s="764">
        <f t="shared" si="960"/>
        <v>0</v>
      </c>
      <c r="O404" s="764">
        <f t="shared" si="960"/>
        <v>0</v>
      </c>
      <c r="P404" s="764">
        <f t="shared" si="960"/>
        <v>0</v>
      </c>
      <c r="Q404" s="764">
        <f t="shared" si="960"/>
        <v>0</v>
      </c>
      <c r="R404" s="764">
        <f t="shared" si="960"/>
        <v>0</v>
      </c>
      <c r="S404" s="764">
        <f t="shared" si="960"/>
        <v>0</v>
      </c>
      <c r="T404" s="764">
        <f t="shared" si="960"/>
        <v>0</v>
      </c>
      <c r="U404" s="764">
        <f t="shared" si="960"/>
        <v>0</v>
      </c>
      <c r="V404" s="764">
        <f t="shared" si="960"/>
        <v>0</v>
      </c>
      <c r="W404" s="764">
        <f t="shared" si="960"/>
        <v>0</v>
      </c>
      <c r="X404" s="764">
        <f t="shared" si="960"/>
        <v>0</v>
      </c>
      <c r="Y404" s="764">
        <f t="shared" si="960"/>
        <v>0</v>
      </c>
      <c r="Z404" s="764">
        <f t="shared" si="960"/>
        <v>0</v>
      </c>
      <c r="AA404" s="764">
        <f t="shared" si="960"/>
        <v>0</v>
      </c>
      <c r="AB404" s="764">
        <f t="shared" si="960"/>
        <v>0</v>
      </c>
      <c r="AC404" s="764">
        <f t="shared" si="960"/>
        <v>0</v>
      </c>
      <c r="AD404" s="764">
        <f t="shared" si="960"/>
        <v>0</v>
      </c>
      <c r="AE404" s="764">
        <f t="shared" si="960"/>
        <v>0</v>
      </c>
      <c r="AF404" s="764">
        <f t="shared" si="960"/>
        <v>0</v>
      </c>
      <c r="AG404" s="764">
        <f t="shared" si="960"/>
        <v>0</v>
      </c>
      <c r="AH404" s="764">
        <f t="shared" si="960"/>
        <v>0</v>
      </c>
      <c r="AI404" s="764">
        <f t="shared" si="960"/>
        <v>0</v>
      </c>
      <c r="AJ404" s="764">
        <f t="shared" si="960"/>
        <v>0</v>
      </c>
      <c r="AK404" s="764">
        <f t="shared" si="960"/>
        <v>0</v>
      </c>
      <c r="AL404" s="764">
        <f t="shared" si="960"/>
        <v>0</v>
      </c>
      <c r="AM404" s="764">
        <f t="shared" si="960"/>
        <v>0</v>
      </c>
      <c r="AN404" s="764">
        <f t="shared" si="960"/>
        <v>0</v>
      </c>
      <c r="AO404" s="764">
        <f t="shared" si="960"/>
        <v>0</v>
      </c>
      <c r="AP404" s="764">
        <f t="shared" si="960"/>
        <v>0</v>
      </c>
      <c r="AQ404" s="764">
        <f t="shared" si="960"/>
        <v>0</v>
      </c>
      <c r="AR404" s="764">
        <f t="shared" si="960"/>
        <v>0</v>
      </c>
      <c r="AS404" s="764">
        <f t="shared" si="960"/>
        <v>0</v>
      </c>
      <c r="AT404" s="764">
        <f t="shared" si="960"/>
        <v>0</v>
      </c>
      <c r="AU404" s="764">
        <f t="shared" si="960"/>
        <v>0</v>
      </c>
      <c r="AV404" s="764">
        <f t="shared" si="960"/>
        <v>0</v>
      </c>
      <c r="AW404" s="764">
        <f t="shared" si="960"/>
        <v>0</v>
      </c>
      <c r="AX404" s="764">
        <f t="shared" si="960"/>
        <v>0</v>
      </c>
      <c r="AY404" s="764">
        <f t="shared" si="960"/>
        <v>0</v>
      </c>
      <c r="AZ404" s="764">
        <f t="shared" si="960"/>
        <v>0</v>
      </c>
      <c r="BA404" s="764">
        <f t="shared" si="960"/>
        <v>0</v>
      </c>
      <c r="BB404" s="764">
        <f t="shared" si="960"/>
        <v>0</v>
      </c>
      <c r="BC404" s="764">
        <f t="shared" si="960"/>
        <v>0</v>
      </c>
      <c r="BD404" s="764">
        <f t="shared" si="960"/>
        <v>0</v>
      </c>
      <c r="BE404" s="764">
        <f t="shared" si="960"/>
        <v>0</v>
      </c>
      <c r="BF404" s="764">
        <f t="shared" si="939"/>
        <v>0</v>
      </c>
      <c r="BG404" s="764">
        <f t="shared" si="939"/>
        <v>0</v>
      </c>
      <c r="BH404" s="764">
        <f t="shared" si="939"/>
        <v>0</v>
      </c>
      <c r="BI404" s="764">
        <f t="shared" si="939"/>
        <v>0</v>
      </c>
      <c r="BJ404" s="764">
        <f t="shared" si="939"/>
        <v>0</v>
      </c>
      <c r="BK404" s="764">
        <f t="shared" si="939"/>
        <v>0</v>
      </c>
      <c r="BL404" s="764">
        <f t="shared" si="939"/>
        <v>0</v>
      </c>
      <c r="BM404" s="764">
        <f t="shared" si="939"/>
        <v>0</v>
      </c>
      <c r="BN404" s="764">
        <f t="shared" si="940"/>
        <v>0</v>
      </c>
      <c r="BO404" s="764">
        <f t="shared" si="940"/>
        <v>0</v>
      </c>
      <c r="BP404" s="764">
        <f t="shared" si="940"/>
        <v>0</v>
      </c>
      <c r="BQ404" s="764">
        <f t="shared" si="940"/>
        <v>0</v>
      </c>
      <c r="BR404" s="764">
        <f t="shared" si="940"/>
        <v>0</v>
      </c>
      <c r="BS404" s="764">
        <f t="shared" si="940"/>
        <v>0</v>
      </c>
      <c r="BT404" s="764">
        <f t="shared" si="940"/>
        <v>0</v>
      </c>
      <c r="BU404" s="764">
        <f t="shared" si="940"/>
        <v>0</v>
      </c>
      <c r="BV404" s="764">
        <f t="shared" si="940"/>
        <v>0</v>
      </c>
      <c r="BW404" s="764">
        <f t="shared" si="940"/>
        <v>0</v>
      </c>
      <c r="BX404" s="764">
        <f t="shared" si="941"/>
        <v>0</v>
      </c>
      <c r="BY404" s="764">
        <f t="shared" si="941"/>
        <v>0</v>
      </c>
      <c r="BZ404" s="764">
        <f t="shared" si="941"/>
        <v>0</v>
      </c>
      <c r="CA404" s="764">
        <f t="shared" si="941"/>
        <v>0</v>
      </c>
      <c r="CB404" s="764">
        <f t="shared" si="941"/>
        <v>0</v>
      </c>
      <c r="CC404" s="764">
        <f t="shared" si="941"/>
        <v>0</v>
      </c>
      <c r="CD404" s="764">
        <f t="shared" si="941"/>
        <v>0</v>
      </c>
      <c r="CE404" s="764">
        <f t="shared" si="941"/>
        <v>0</v>
      </c>
      <c r="CF404" s="764">
        <f t="shared" si="941"/>
        <v>0</v>
      </c>
      <c r="CG404" s="764">
        <f t="shared" si="941"/>
        <v>0</v>
      </c>
      <c r="CH404" s="764">
        <f t="shared" si="942"/>
        <v>0</v>
      </c>
      <c r="CI404" s="764">
        <f t="shared" si="942"/>
        <v>0</v>
      </c>
      <c r="CJ404" s="764">
        <f t="shared" si="942"/>
        <v>0</v>
      </c>
      <c r="CK404" s="764">
        <f t="shared" si="942"/>
        <v>0</v>
      </c>
      <c r="CL404" s="764">
        <f t="shared" si="942"/>
        <v>0</v>
      </c>
      <c r="CM404" s="764">
        <f t="shared" si="942"/>
        <v>0</v>
      </c>
      <c r="CN404" s="764">
        <f t="shared" si="942"/>
        <v>0</v>
      </c>
      <c r="CO404" s="764">
        <f t="shared" si="942"/>
        <v>0</v>
      </c>
      <c r="CP404" s="764">
        <f t="shared" si="942"/>
        <v>0</v>
      </c>
      <c r="CQ404" s="764">
        <f t="shared" si="942"/>
        <v>0</v>
      </c>
      <c r="CR404" s="764">
        <f t="shared" si="943"/>
        <v>0</v>
      </c>
      <c r="CS404" s="764">
        <f t="shared" si="943"/>
        <v>0</v>
      </c>
      <c r="CT404" s="764">
        <f t="shared" si="943"/>
        <v>0</v>
      </c>
      <c r="CU404" s="764">
        <f t="shared" si="943"/>
        <v>0</v>
      </c>
      <c r="CV404" s="764">
        <f t="shared" si="943"/>
        <v>0</v>
      </c>
      <c r="CW404" s="764">
        <f t="shared" si="943"/>
        <v>0</v>
      </c>
      <c r="CX404" s="764">
        <f t="shared" si="943"/>
        <v>0</v>
      </c>
      <c r="CY404" s="764">
        <f t="shared" si="943"/>
        <v>0</v>
      </c>
      <c r="CZ404" s="764">
        <f t="shared" si="943"/>
        <v>0</v>
      </c>
      <c r="DA404" s="764">
        <f t="shared" si="943"/>
        <v>0</v>
      </c>
      <c r="DB404" s="764">
        <f t="shared" si="944"/>
        <v>0</v>
      </c>
      <c r="DC404" s="764">
        <f t="shared" si="944"/>
        <v>0</v>
      </c>
      <c r="DD404" s="764">
        <f t="shared" si="944"/>
        <v>0</v>
      </c>
      <c r="DE404" s="764">
        <f t="shared" si="944"/>
        <v>0</v>
      </c>
      <c r="DF404" s="764">
        <f t="shared" si="944"/>
        <v>0</v>
      </c>
      <c r="DG404" s="764">
        <f t="shared" si="944"/>
        <v>0</v>
      </c>
      <c r="DH404" s="764">
        <f t="shared" si="944"/>
        <v>0</v>
      </c>
      <c r="DI404" s="764">
        <f t="shared" si="944"/>
        <v>0</v>
      </c>
      <c r="DJ404" s="764">
        <f t="shared" si="944"/>
        <v>0</v>
      </c>
      <c r="DK404" s="764">
        <f t="shared" si="944"/>
        <v>0</v>
      </c>
      <c r="DL404" s="764">
        <f t="shared" si="945"/>
        <v>0</v>
      </c>
      <c r="DM404" s="764">
        <f t="shared" si="945"/>
        <v>0</v>
      </c>
      <c r="DN404" s="764">
        <f t="shared" si="945"/>
        <v>0</v>
      </c>
      <c r="DO404" s="764">
        <f t="shared" si="945"/>
        <v>0</v>
      </c>
      <c r="DP404" s="764">
        <f t="shared" si="945"/>
        <v>0</v>
      </c>
      <c r="DQ404" s="764">
        <f t="shared" si="945"/>
        <v>0</v>
      </c>
      <c r="DR404" s="764">
        <f t="shared" si="945"/>
        <v>0</v>
      </c>
      <c r="DS404" s="764">
        <f t="shared" si="945"/>
        <v>0</v>
      </c>
      <c r="DT404" s="764">
        <f t="shared" si="945"/>
        <v>0</v>
      </c>
      <c r="DU404" s="764">
        <f t="shared" si="945"/>
        <v>0</v>
      </c>
      <c r="DV404" s="764">
        <f t="shared" si="946"/>
        <v>0</v>
      </c>
      <c r="DW404" s="764">
        <f t="shared" si="946"/>
        <v>0</v>
      </c>
      <c r="DX404" s="764">
        <f t="shared" si="946"/>
        <v>0</v>
      </c>
      <c r="DY404" s="764">
        <f t="shared" si="946"/>
        <v>0</v>
      </c>
      <c r="DZ404" s="764">
        <f t="shared" si="946"/>
        <v>0</v>
      </c>
      <c r="EA404" s="764">
        <f t="shared" si="946"/>
        <v>0</v>
      </c>
      <c r="EB404" s="764">
        <f t="shared" si="946"/>
        <v>0</v>
      </c>
      <c r="EC404" s="764">
        <f t="shared" si="946"/>
        <v>0</v>
      </c>
      <c r="ED404" s="764">
        <f t="shared" si="946"/>
        <v>0</v>
      </c>
      <c r="EE404" s="764">
        <f t="shared" si="946"/>
        <v>0</v>
      </c>
      <c r="EF404" s="764">
        <f t="shared" si="947"/>
        <v>0</v>
      </c>
      <c r="EG404" s="764">
        <f t="shared" si="947"/>
        <v>0</v>
      </c>
      <c r="EH404" s="764">
        <f t="shared" si="947"/>
        <v>0</v>
      </c>
      <c r="EI404" s="764">
        <f t="shared" si="947"/>
        <v>0</v>
      </c>
      <c r="EJ404" s="764">
        <f t="shared" si="947"/>
        <v>0</v>
      </c>
      <c r="EK404" s="764">
        <f t="shared" si="947"/>
        <v>0</v>
      </c>
      <c r="EL404" s="764">
        <f t="shared" si="947"/>
        <v>0</v>
      </c>
      <c r="EM404" s="764">
        <f t="shared" si="947"/>
        <v>0</v>
      </c>
      <c r="EN404" s="764">
        <f t="shared" si="947"/>
        <v>0</v>
      </c>
      <c r="EO404" s="764">
        <f t="shared" si="947"/>
        <v>0</v>
      </c>
      <c r="EP404" s="764">
        <f t="shared" si="948"/>
        <v>0</v>
      </c>
      <c r="EQ404" s="764">
        <f t="shared" si="948"/>
        <v>0</v>
      </c>
      <c r="ER404" s="764">
        <f t="shared" si="948"/>
        <v>0</v>
      </c>
      <c r="ES404" s="764">
        <f t="shared" si="948"/>
        <v>0</v>
      </c>
      <c r="ET404" s="764">
        <f t="shared" si="948"/>
        <v>0</v>
      </c>
      <c r="EU404" s="764">
        <f t="shared" si="948"/>
        <v>0</v>
      </c>
      <c r="EV404" s="764">
        <f t="shared" si="948"/>
        <v>0</v>
      </c>
      <c r="EW404" s="764">
        <f t="shared" si="948"/>
        <v>0</v>
      </c>
      <c r="EX404" s="764">
        <f t="shared" si="948"/>
        <v>0</v>
      </c>
      <c r="EY404" s="764">
        <f t="shared" si="948"/>
        <v>0</v>
      </c>
      <c r="EZ404" s="764">
        <f t="shared" si="949"/>
        <v>0</v>
      </c>
      <c r="FA404" s="764">
        <f t="shared" si="949"/>
        <v>0</v>
      </c>
      <c r="FB404" s="764">
        <f t="shared" si="949"/>
        <v>0</v>
      </c>
      <c r="FC404" s="764">
        <f t="shared" si="949"/>
        <v>0</v>
      </c>
      <c r="FD404" s="764">
        <f t="shared" si="949"/>
        <v>0</v>
      </c>
      <c r="FE404" s="764">
        <f t="shared" si="949"/>
        <v>0</v>
      </c>
      <c r="FF404" s="764">
        <f t="shared" si="949"/>
        <v>0</v>
      </c>
      <c r="FG404" s="764">
        <f t="shared" si="949"/>
        <v>0</v>
      </c>
      <c r="FH404" s="764">
        <f t="shared" si="949"/>
        <v>0</v>
      </c>
      <c r="FI404" s="764">
        <f t="shared" si="949"/>
        <v>0</v>
      </c>
      <c r="FJ404" s="764">
        <f t="shared" si="950"/>
        <v>0</v>
      </c>
      <c r="FK404" s="764">
        <f t="shared" si="950"/>
        <v>0</v>
      </c>
      <c r="FL404" s="764">
        <f t="shared" si="950"/>
        <v>0</v>
      </c>
      <c r="FM404" s="764">
        <f t="shared" si="950"/>
        <v>0</v>
      </c>
      <c r="FN404" s="764">
        <f t="shared" si="950"/>
        <v>0</v>
      </c>
      <c r="FO404" s="764">
        <f t="shared" si="950"/>
        <v>0</v>
      </c>
      <c r="FP404" s="764">
        <f t="shared" si="950"/>
        <v>0</v>
      </c>
      <c r="FQ404" s="764">
        <f t="shared" si="950"/>
        <v>0</v>
      </c>
      <c r="FR404" s="764">
        <f t="shared" si="950"/>
        <v>0</v>
      </c>
      <c r="FS404" s="764">
        <f t="shared" si="950"/>
        <v>0</v>
      </c>
      <c r="FT404" s="764">
        <f t="shared" si="951"/>
        <v>0</v>
      </c>
      <c r="FU404" s="764">
        <f t="shared" si="951"/>
        <v>0</v>
      </c>
      <c r="FV404" s="764">
        <f t="shared" si="951"/>
        <v>0</v>
      </c>
      <c r="FW404" s="764">
        <f t="shared" si="951"/>
        <v>0</v>
      </c>
      <c r="FX404" s="764">
        <f t="shared" si="951"/>
        <v>0</v>
      </c>
      <c r="FY404" s="764">
        <f t="shared" si="951"/>
        <v>0</v>
      </c>
      <c r="FZ404" s="764">
        <f t="shared" si="951"/>
        <v>0</v>
      </c>
      <c r="GA404" s="764">
        <f t="shared" si="951"/>
        <v>0</v>
      </c>
      <c r="GB404" s="764">
        <f t="shared" si="951"/>
        <v>0</v>
      </c>
      <c r="GC404" s="764">
        <f t="shared" si="951"/>
        <v>0</v>
      </c>
      <c r="GD404" s="764">
        <f t="shared" si="952"/>
        <v>0</v>
      </c>
      <c r="GE404" s="764">
        <f t="shared" si="952"/>
        <v>0</v>
      </c>
      <c r="GF404" s="764">
        <f t="shared" si="952"/>
        <v>0</v>
      </c>
      <c r="GG404" s="764">
        <f t="shared" si="952"/>
        <v>0</v>
      </c>
      <c r="GH404" s="764">
        <f t="shared" si="952"/>
        <v>0</v>
      </c>
      <c r="GI404" s="764">
        <f t="shared" si="952"/>
        <v>0</v>
      </c>
      <c r="GJ404" s="764">
        <f t="shared" si="952"/>
        <v>0</v>
      </c>
      <c r="GK404" s="764">
        <f t="shared" si="952"/>
        <v>0</v>
      </c>
      <c r="GL404" s="764">
        <f t="shared" si="952"/>
        <v>0</v>
      </c>
      <c r="GM404" s="764">
        <f t="shared" si="952"/>
        <v>0</v>
      </c>
      <c r="GN404" s="764">
        <f t="shared" si="953"/>
        <v>0</v>
      </c>
      <c r="GO404" s="764">
        <f t="shared" si="953"/>
        <v>0</v>
      </c>
      <c r="GP404" s="764">
        <f t="shared" si="953"/>
        <v>0</v>
      </c>
      <c r="GQ404" s="764">
        <f t="shared" si="953"/>
        <v>0</v>
      </c>
      <c r="GR404" s="764">
        <f t="shared" si="953"/>
        <v>0</v>
      </c>
      <c r="GS404" s="764">
        <f t="shared" si="953"/>
        <v>0</v>
      </c>
      <c r="GT404" s="764">
        <f t="shared" si="953"/>
        <v>0</v>
      </c>
      <c r="GU404" s="764">
        <f t="shared" si="953"/>
        <v>0</v>
      </c>
      <c r="GV404" s="764">
        <f t="shared" si="953"/>
        <v>0</v>
      </c>
      <c r="GW404" s="764">
        <f t="shared" si="953"/>
        <v>0</v>
      </c>
      <c r="GX404" s="764">
        <f t="shared" si="954"/>
        <v>0</v>
      </c>
      <c r="GY404" s="764">
        <f t="shared" si="954"/>
        <v>0</v>
      </c>
      <c r="GZ404" s="764">
        <f t="shared" si="954"/>
        <v>0</v>
      </c>
      <c r="HA404" s="764">
        <f t="shared" si="954"/>
        <v>0</v>
      </c>
      <c r="HB404" s="764">
        <f t="shared" si="954"/>
        <v>0</v>
      </c>
      <c r="HC404" s="764">
        <f t="shared" si="954"/>
        <v>0</v>
      </c>
      <c r="HD404" s="764">
        <f t="shared" si="954"/>
        <v>0</v>
      </c>
      <c r="HE404" s="764">
        <f t="shared" si="954"/>
        <v>0</v>
      </c>
      <c r="HF404" s="764">
        <f t="shared" si="954"/>
        <v>0</v>
      </c>
      <c r="HG404" s="764">
        <f t="shared" si="954"/>
        <v>0</v>
      </c>
      <c r="HH404" s="764">
        <f t="shared" si="955"/>
        <v>0</v>
      </c>
      <c r="HI404" s="764">
        <f t="shared" si="955"/>
        <v>0</v>
      </c>
      <c r="HJ404" s="764">
        <f t="shared" si="955"/>
        <v>0</v>
      </c>
      <c r="HK404" s="764">
        <f t="shared" si="955"/>
        <v>0</v>
      </c>
      <c r="HL404" s="764">
        <f t="shared" si="955"/>
        <v>0</v>
      </c>
      <c r="HM404" s="764">
        <f t="shared" si="955"/>
        <v>0</v>
      </c>
      <c r="HN404" s="764">
        <f t="shared" si="955"/>
        <v>0</v>
      </c>
      <c r="HO404" s="764">
        <f t="shared" si="955"/>
        <v>0</v>
      </c>
      <c r="HP404" s="764">
        <f t="shared" si="955"/>
        <v>0</v>
      </c>
      <c r="HQ404" s="764">
        <f t="shared" si="955"/>
        <v>0</v>
      </c>
      <c r="HR404" s="764">
        <f t="shared" si="956"/>
        <v>0</v>
      </c>
      <c r="HS404" s="764">
        <f t="shared" si="956"/>
        <v>0</v>
      </c>
      <c r="HT404" s="764">
        <f t="shared" si="956"/>
        <v>0</v>
      </c>
      <c r="HU404" s="764">
        <f t="shared" si="956"/>
        <v>0</v>
      </c>
      <c r="HV404" s="764">
        <f t="shared" si="956"/>
        <v>0</v>
      </c>
      <c r="HW404" s="764">
        <f t="shared" si="956"/>
        <v>0</v>
      </c>
      <c r="HX404" s="764">
        <f t="shared" si="956"/>
        <v>0</v>
      </c>
      <c r="HY404" s="764">
        <f t="shared" si="956"/>
        <v>0</v>
      </c>
      <c r="HZ404" s="764">
        <f t="shared" si="956"/>
        <v>0</v>
      </c>
      <c r="IA404" s="764">
        <f t="shared" si="956"/>
        <v>0</v>
      </c>
      <c r="IB404" s="764">
        <f t="shared" si="957"/>
        <v>0</v>
      </c>
      <c r="IC404" s="764">
        <f t="shared" si="957"/>
        <v>0</v>
      </c>
      <c r="ID404" s="764">
        <f t="shared" si="957"/>
        <v>0</v>
      </c>
      <c r="IE404" s="764">
        <f t="shared" si="957"/>
        <v>0</v>
      </c>
      <c r="IF404" s="764">
        <f t="shared" si="957"/>
        <v>0</v>
      </c>
      <c r="IG404" s="764">
        <f t="shared" si="957"/>
        <v>0</v>
      </c>
      <c r="IH404" s="764">
        <f t="shared" si="957"/>
        <v>0</v>
      </c>
      <c r="II404" s="764">
        <f t="shared" si="957"/>
        <v>0</v>
      </c>
      <c r="IJ404" s="764">
        <f t="shared" si="957"/>
        <v>0</v>
      </c>
      <c r="IK404" s="764">
        <f t="shared" si="957"/>
        <v>0</v>
      </c>
      <c r="IL404" s="764">
        <f t="shared" si="958"/>
        <v>0</v>
      </c>
      <c r="IM404" s="764">
        <f t="shared" si="958"/>
        <v>0</v>
      </c>
      <c r="IN404" s="764">
        <f t="shared" si="958"/>
        <v>0</v>
      </c>
      <c r="IO404" s="764">
        <f t="shared" si="958"/>
        <v>0</v>
      </c>
      <c r="IP404" s="764">
        <f t="shared" si="958"/>
        <v>0</v>
      </c>
      <c r="IQ404" s="764">
        <f t="shared" si="958"/>
        <v>0</v>
      </c>
      <c r="IR404" s="764">
        <f t="shared" si="958"/>
        <v>0</v>
      </c>
      <c r="IS404" s="764">
        <f t="shared" si="958"/>
        <v>0</v>
      </c>
      <c r="IT404" s="764">
        <f t="shared" si="958"/>
        <v>0</v>
      </c>
      <c r="IU404" s="764">
        <f t="shared" si="958"/>
        <v>0</v>
      </c>
      <c r="IV404" s="764">
        <f t="shared" si="958"/>
        <v>0</v>
      </c>
      <c r="IW404" s="764">
        <f t="shared" si="958"/>
        <v>0</v>
      </c>
      <c r="IX404" s="764">
        <f t="shared" si="958"/>
        <v>0</v>
      </c>
      <c r="IY404" s="764">
        <f t="shared" si="958"/>
        <v>0</v>
      </c>
      <c r="IZ404" s="764">
        <f t="shared" si="958"/>
        <v>0</v>
      </c>
      <c r="JA404" s="764">
        <f t="shared" si="958"/>
        <v>0</v>
      </c>
      <c r="JB404" s="764">
        <f t="shared" si="958"/>
        <v>0</v>
      </c>
      <c r="JC404" s="764">
        <f t="shared" si="958"/>
        <v>0</v>
      </c>
      <c r="JD404" s="764">
        <f t="shared" si="961"/>
        <v>0</v>
      </c>
      <c r="JE404" s="764">
        <f t="shared" si="961"/>
        <v>0</v>
      </c>
      <c r="JF404" s="764">
        <f t="shared" si="961"/>
        <v>0</v>
      </c>
      <c r="JG404" s="764">
        <f t="shared" si="961"/>
        <v>0</v>
      </c>
      <c r="JH404" s="764">
        <f t="shared" si="961"/>
        <v>0</v>
      </c>
      <c r="JI404" s="764">
        <f t="shared" si="961"/>
        <v>0</v>
      </c>
      <c r="JJ404" s="764">
        <f t="shared" si="961"/>
        <v>0</v>
      </c>
      <c r="JK404" s="764">
        <f t="shared" si="961"/>
        <v>0</v>
      </c>
      <c r="JL404" s="764">
        <f t="shared" si="961"/>
        <v>0</v>
      </c>
      <c r="JM404" s="764">
        <f t="shared" si="961"/>
        <v>0</v>
      </c>
      <c r="JN404" s="764">
        <f t="shared" si="961"/>
        <v>0</v>
      </c>
      <c r="JO404" s="764">
        <f t="shared" si="961"/>
        <v>0</v>
      </c>
      <c r="JP404" s="764">
        <f t="shared" si="958"/>
        <v>0</v>
      </c>
      <c r="JQ404" s="764">
        <f t="shared" si="933"/>
        <v>0</v>
      </c>
      <c r="JR404" s="764">
        <f t="shared" si="933"/>
        <v>0</v>
      </c>
      <c r="JS404" s="764">
        <f t="shared" si="958"/>
        <v>0</v>
      </c>
      <c r="JT404" s="765">
        <f t="shared" si="934"/>
        <v>0</v>
      </c>
      <c r="JU404" s="229">
        <f t="shared" si="935"/>
        <v>0</v>
      </c>
    </row>
    <row r="405" spans="1:281" ht="12.75" customHeight="1">
      <c r="A405" s="57"/>
      <c r="B405" s="52"/>
      <c r="C405" s="52"/>
      <c r="D405" s="62"/>
      <c r="E405" s="743" t="str">
        <f t="shared" si="932"/>
        <v xml:space="preserve"> </v>
      </c>
      <c r="F405" s="56"/>
      <c r="G405" s="228"/>
      <c r="H405" s="744">
        <f>SUMIF(Ajuste!$C$8:$C$483,$B$6:$B$499,Ajuste!$E$8:$E$483)</f>
        <v>0</v>
      </c>
      <c r="I405" s="744">
        <f>SUMIF(Ajuste!$C$8:$C$483,$B$6:$B$499,Ajuste!$F$8:$F$483)</f>
        <v>0</v>
      </c>
      <c r="J405" s="229">
        <f t="shared" si="936"/>
        <v>0</v>
      </c>
      <c r="K405" s="764">
        <f t="shared" ref="K405:BM414" si="962">IF($D405=K$5,$J405,0)</f>
        <v>0</v>
      </c>
      <c r="L405" s="764">
        <f t="shared" si="962"/>
        <v>0</v>
      </c>
      <c r="M405" s="764">
        <f t="shared" si="962"/>
        <v>0</v>
      </c>
      <c r="N405" s="764">
        <f t="shared" si="962"/>
        <v>0</v>
      </c>
      <c r="O405" s="764">
        <f t="shared" si="962"/>
        <v>0</v>
      </c>
      <c r="P405" s="764">
        <f t="shared" si="962"/>
        <v>0</v>
      </c>
      <c r="Q405" s="764">
        <f t="shared" si="962"/>
        <v>0</v>
      </c>
      <c r="R405" s="764">
        <f t="shared" si="962"/>
        <v>0</v>
      </c>
      <c r="S405" s="764">
        <f t="shared" si="962"/>
        <v>0</v>
      </c>
      <c r="T405" s="764">
        <f t="shared" si="962"/>
        <v>0</v>
      </c>
      <c r="U405" s="764">
        <f t="shared" si="962"/>
        <v>0</v>
      </c>
      <c r="V405" s="764">
        <f t="shared" si="962"/>
        <v>0</v>
      </c>
      <c r="W405" s="764">
        <f t="shared" si="962"/>
        <v>0</v>
      </c>
      <c r="X405" s="764">
        <f t="shared" si="962"/>
        <v>0</v>
      </c>
      <c r="Y405" s="764">
        <f t="shared" si="962"/>
        <v>0</v>
      </c>
      <c r="Z405" s="764">
        <f t="shared" si="962"/>
        <v>0</v>
      </c>
      <c r="AA405" s="764">
        <f t="shared" si="962"/>
        <v>0</v>
      </c>
      <c r="AB405" s="764">
        <f t="shared" si="962"/>
        <v>0</v>
      </c>
      <c r="AC405" s="764">
        <f t="shared" si="962"/>
        <v>0</v>
      </c>
      <c r="AD405" s="764">
        <f t="shared" si="962"/>
        <v>0</v>
      </c>
      <c r="AE405" s="764">
        <f t="shared" si="962"/>
        <v>0</v>
      </c>
      <c r="AF405" s="764">
        <f t="shared" si="962"/>
        <v>0</v>
      </c>
      <c r="AG405" s="764">
        <f t="shared" si="962"/>
        <v>0</v>
      </c>
      <c r="AH405" s="764">
        <f t="shared" si="962"/>
        <v>0</v>
      </c>
      <c r="AI405" s="764">
        <f t="shared" si="962"/>
        <v>0</v>
      </c>
      <c r="AJ405" s="764">
        <f t="shared" si="962"/>
        <v>0</v>
      </c>
      <c r="AK405" s="764">
        <f t="shared" si="962"/>
        <v>0</v>
      </c>
      <c r="AL405" s="764">
        <f t="shared" si="962"/>
        <v>0</v>
      </c>
      <c r="AM405" s="764">
        <f t="shared" si="962"/>
        <v>0</v>
      </c>
      <c r="AN405" s="764">
        <f t="shared" si="962"/>
        <v>0</v>
      </c>
      <c r="AO405" s="764">
        <f t="shared" si="962"/>
        <v>0</v>
      </c>
      <c r="AP405" s="764">
        <f t="shared" si="962"/>
        <v>0</v>
      </c>
      <c r="AQ405" s="764">
        <f t="shared" si="962"/>
        <v>0</v>
      </c>
      <c r="AR405" s="764">
        <f t="shared" si="962"/>
        <v>0</v>
      </c>
      <c r="AS405" s="764">
        <f t="shared" si="962"/>
        <v>0</v>
      </c>
      <c r="AT405" s="764">
        <f t="shared" si="962"/>
        <v>0</v>
      </c>
      <c r="AU405" s="764">
        <f t="shared" si="962"/>
        <v>0</v>
      </c>
      <c r="AV405" s="764">
        <f t="shared" si="962"/>
        <v>0</v>
      </c>
      <c r="AW405" s="764">
        <f t="shared" si="962"/>
        <v>0</v>
      </c>
      <c r="AX405" s="764">
        <f t="shared" si="962"/>
        <v>0</v>
      </c>
      <c r="AY405" s="764">
        <f t="shared" si="962"/>
        <v>0</v>
      </c>
      <c r="AZ405" s="764">
        <f t="shared" si="962"/>
        <v>0</v>
      </c>
      <c r="BA405" s="764">
        <f t="shared" si="962"/>
        <v>0</v>
      </c>
      <c r="BB405" s="764">
        <f t="shared" si="962"/>
        <v>0</v>
      </c>
      <c r="BC405" s="764">
        <f t="shared" si="962"/>
        <v>0</v>
      </c>
      <c r="BD405" s="764">
        <f t="shared" si="962"/>
        <v>0</v>
      </c>
      <c r="BE405" s="764">
        <f t="shared" si="962"/>
        <v>0</v>
      </c>
      <c r="BF405" s="764">
        <f t="shared" si="962"/>
        <v>0</v>
      </c>
      <c r="BG405" s="764">
        <f t="shared" si="962"/>
        <v>0</v>
      </c>
      <c r="BH405" s="764">
        <f t="shared" si="962"/>
        <v>0</v>
      </c>
      <c r="BI405" s="764">
        <f t="shared" si="962"/>
        <v>0</v>
      </c>
      <c r="BJ405" s="764">
        <f t="shared" si="962"/>
        <v>0</v>
      </c>
      <c r="BK405" s="764">
        <f t="shared" si="962"/>
        <v>0</v>
      </c>
      <c r="BL405" s="764">
        <f t="shared" si="962"/>
        <v>0</v>
      </c>
      <c r="BM405" s="764">
        <f t="shared" si="962"/>
        <v>0</v>
      </c>
      <c r="BN405" s="764">
        <f t="shared" ref="BN405:BW414" si="963">IF($D405=BN$5,$J405,0)</f>
        <v>0</v>
      </c>
      <c r="BO405" s="764">
        <f t="shared" si="963"/>
        <v>0</v>
      </c>
      <c r="BP405" s="764">
        <f t="shared" si="963"/>
        <v>0</v>
      </c>
      <c r="BQ405" s="764">
        <f t="shared" si="963"/>
        <v>0</v>
      </c>
      <c r="BR405" s="764">
        <f t="shared" si="963"/>
        <v>0</v>
      </c>
      <c r="BS405" s="764">
        <f t="shared" si="963"/>
        <v>0</v>
      </c>
      <c r="BT405" s="764">
        <f t="shared" si="963"/>
        <v>0</v>
      </c>
      <c r="BU405" s="764">
        <f t="shared" si="963"/>
        <v>0</v>
      </c>
      <c r="BV405" s="764">
        <f t="shared" si="963"/>
        <v>0</v>
      </c>
      <c r="BW405" s="764">
        <f t="shared" si="963"/>
        <v>0</v>
      </c>
      <c r="BX405" s="764">
        <f t="shared" ref="BX405:CG414" si="964">IF($D405=BX$5,$J405,0)</f>
        <v>0</v>
      </c>
      <c r="BY405" s="764">
        <f t="shared" si="964"/>
        <v>0</v>
      </c>
      <c r="BZ405" s="764">
        <f t="shared" si="964"/>
        <v>0</v>
      </c>
      <c r="CA405" s="764">
        <f t="shared" si="964"/>
        <v>0</v>
      </c>
      <c r="CB405" s="764">
        <f t="shared" si="964"/>
        <v>0</v>
      </c>
      <c r="CC405" s="764">
        <f t="shared" si="964"/>
        <v>0</v>
      </c>
      <c r="CD405" s="764">
        <f t="shared" si="964"/>
        <v>0</v>
      </c>
      <c r="CE405" s="764">
        <f t="shared" si="964"/>
        <v>0</v>
      </c>
      <c r="CF405" s="764">
        <f t="shared" si="964"/>
        <v>0</v>
      </c>
      <c r="CG405" s="764">
        <f t="shared" si="964"/>
        <v>0</v>
      </c>
      <c r="CH405" s="764">
        <f t="shared" ref="CH405:CQ414" si="965">IF($D405=CH$5,$J405,0)</f>
        <v>0</v>
      </c>
      <c r="CI405" s="764">
        <f t="shared" si="965"/>
        <v>0</v>
      </c>
      <c r="CJ405" s="764">
        <f t="shared" si="965"/>
        <v>0</v>
      </c>
      <c r="CK405" s="764">
        <f t="shared" si="965"/>
        <v>0</v>
      </c>
      <c r="CL405" s="764">
        <f t="shared" si="965"/>
        <v>0</v>
      </c>
      <c r="CM405" s="764">
        <f t="shared" si="965"/>
        <v>0</v>
      </c>
      <c r="CN405" s="764">
        <f t="shared" si="965"/>
        <v>0</v>
      </c>
      <c r="CO405" s="764">
        <f t="shared" si="965"/>
        <v>0</v>
      </c>
      <c r="CP405" s="764">
        <f t="shared" si="965"/>
        <v>0</v>
      </c>
      <c r="CQ405" s="764">
        <f t="shared" si="965"/>
        <v>0</v>
      </c>
      <c r="CR405" s="764">
        <f t="shared" ref="CR405:DA414" si="966">IF($D405=CR$5,$J405,0)</f>
        <v>0</v>
      </c>
      <c r="CS405" s="764">
        <f t="shared" si="966"/>
        <v>0</v>
      </c>
      <c r="CT405" s="764">
        <f t="shared" si="966"/>
        <v>0</v>
      </c>
      <c r="CU405" s="764">
        <f t="shared" si="966"/>
        <v>0</v>
      </c>
      <c r="CV405" s="764">
        <f t="shared" si="966"/>
        <v>0</v>
      </c>
      <c r="CW405" s="764">
        <f t="shared" si="966"/>
        <v>0</v>
      </c>
      <c r="CX405" s="764">
        <f t="shared" si="966"/>
        <v>0</v>
      </c>
      <c r="CY405" s="764">
        <f t="shared" si="966"/>
        <v>0</v>
      </c>
      <c r="CZ405" s="764">
        <f t="shared" si="966"/>
        <v>0</v>
      </c>
      <c r="DA405" s="764">
        <f t="shared" si="966"/>
        <v>0</v>
      </c>
      <c r="DB405" s="764">
        <f t="shared" ref="DB405:DK414" si="967">IF($D405=DB$5,$J405,0)</f>
        <v>0</v>
      </c>
      <c r="DC405" s="764">
        <f t="shared" si="967"/>
        <v>0</v>
      </c>
      <c r="DD405" s="764">
        <f t="shared" si="967"/>
        <v>0</v>
      </c>
      <c r="DE405" s="764">
        <f t="shared" si="967"/>
        <v>0</v>
      </c>
      <c r="DF405" s="764">
        <f t="shared" si="967"/>
        <v>0</v>
      </c>
      <c r="DG405" s="764">
        <f t="shared" si="967"/>
        <v>0</v>
      </c>
      <c r="DH405" s="764">
        <f t="shared" si="967"/>
        <v>0</v>
      </c>
      <c r="DI405" s="764">
        <f t="shared" si="967"/>
        <v>0</v>
      </c>
      <c r="DJ405" s="764">
        <f t="shared" si="967"/>
        <v>0</v>
      </c>
      <c r="DK405" s="764">
        <f t="shared" si="967"/>
        <v>0</v>
      </c>
      <c r="DL405" s="764">
        <f t="shared" ref="DL405:DU414" si="968">IF($D405=DL$5,$J405,0)</f>
        <v>0</v>
      </c>
      <c r="DM405" s="764">
        <f t="shared" si="968"/>
        <v>0</v>
      </c>
      <c r="DN405" s="764">
        <f t="shared" si="968"/>
        <v>0</v>
      </c>
      <c r="DO405" s="764">
        <f t="shared" si="968"/>
        <v>0</v>
      </c>
      <c r="DP405" s="764">
        <f t="shared" si="968"/>
        <v>0</v>
      </c>
      <c r="DQ405" s="764">
        <f t="shared" si="968"/>
        <v>0</v>
      </c>
      <c r="DR405" s="764">
        <f t="shared" si="968"/>
        <v>0</v>
      </c>
      <c r="DS405" s="764">
        <f t="shared" si="968"/>
        <v>0</v>
      </c>
      <c r="DT405" s="764">
        <f t="shared" si="968"/>
        <v>0</v>
      </c>
      <c r="DU405" s="764">
        <f t="shared" si="968"/>
        <v>0</v>
      </c>
      <c r="DV405" s="764">
        <f t="shared" ref="DV405:EE414" si="969">IF($D405=DV$5,$J405,0)</f>
        <v>0</v>
      </c>
      <c r="DW405" s="764">
        <f t="shared" si="969"/>
        <v>0</v>
      </c>
      <c r="DX405" s="764">
        <f t="shared" si="969"/>
        <v>0</v>
      </c>
      <c r="DY405" s="764">
        <f t="shared" si="969"/>
        <v>0</v>
      </c>
      <c r="DZ405" s="764">
        <f t="shared" si="969"/>
        <v>0</v>
      </c>
      <c r="EA405" s="764">
        <f t="shared" si="969"/>
        <v>0</v>
      </c>
      <c r="EB405" s="764">
        <f t="shared" si="969"/>
        <v>0</v>
      </c>
      <c r="EC405" s="764">
        <f t="shared" si="969"/>
        <v>0</v>
      </c>
      <c r="ED405" s="764">
        <f t="shared" si="969"/>
        <v>0</v>
      </c>
      <c r="EE405" s="764">
        <f t="shared" si="969"/>
        <v>0</v>
      </c>
      <c r="EF405" s="764">
        <f t="shared" ref="EF405:EO414" si="970">IF($D405=EF$5,$J405,0)</f>
        <v>0</v>
      </c>
      <c r="EG405" s="764">
        <f t="shared" si="970"/>
        <v>0</v>
      </c>
      <c r="EH405" s="764">
        <f t="shared" si="970"/>
        <v>0</v>
      </c>
      <c r="EI405" s="764">
        <f t="shared" si="970"/>
        <v>0</v>
      </c>
      <c r="EJ405" s="764">
        <f t="shared" si="970"/>
        <v>0</v>
      </c>
      <c r="EK405" s="764">
        <f t="shared" si="970"/>
        <v>0</v>
      </c>
      <c r="EL405" s="764">
        <f t="shared" si="970"/>
        <v>0</v>
      </c>
      <c r="EM405" s="764">
        <f t="shared" si="970"/>
        <v>0</v>
      </c>
      <c r="EN405" s="764">
        <f t="shared" si="970"/>
        <v>0</v>
      </c>
      <c r="EO405" s="764">
        <f t="shared" si="970"/>
        <v>0</v>
      </c>
      <c r="EP405" s="764">
        <f t="shared" ref="EP405:EY414" si="971">IF($D405=EP$5,$J405,0)</f>
        <v>0</v>
      </c>
      <c r="EQ405" s="764">
        <f t="shared" si="971"/>
        <v>0</v>
      </c>
      <c r="ER405" s="764">
        <f t="shared" si="971"/>
        <v>0</v>
      </c>
      <c r="ES405" s="764">
        <f t="shared" si="971"/>
        <v>0</v>
      </c>
      <c r="ET405" s="764">
        <f t="shared" si="971"/>
        <v>0</v>
      </c>
      <c r="EU405" s="764">
        <f t="shared" si="971"/>
        <v>0</v>
      </c>
      <c r="EV405" s="764">
        <f t="shared" si="971"/>
        <v>0</v>
      </c>
      <c r="EW405" s="764">
        <f t="shared" si="971"/>
        <v>0</v>
      </c>
      <c r="EX405" s="764">
        <f t="shared" si="971"/>
        <v>0</v>
      </c>
      <c r="EY405" s="764">
        <f t="shared" si="971"/>
        <v>0</v>
      </c>
      <c r="EZ405" s="764">
        <f t="shared" ref="EZ405:FI414" si="972">IF($D405=EZ$5,$J405,0)</f>
        <v>0</v>
      </c>
      <c r="FA405" s="764">
        <f t="shared" si="972"/>
        <v>0</v>
      </c>
      <c r="FB405" s="764">
        <f t="shared" si="972"/>
        <v>0</v>
      </c>
      <c r="FC405" s="764">
        <f t="shared" si="972"/>
        <v>0</v>
      </c>
      <c r="FD405" s="764">
        <f t="shared" si="972"/>
        <v>0</v>
      </c>
      <c r="FE405" s="764">
        <f t="shared" si="972"/>
        <v>0</v>
      </c>
      <c r="FF405" s="764">
        <f t="shared" si="972"/>
        <v>0</v>
      </c>
      <c r="FG405" s="764">
        <f t="shared" si="972"/>
        <v>0</v>
      </c>
      <c r="FH405" s="764">
        <f t="shared" si="972"/>
        <v>0</v>
      </c>
      <c r="FI405" s="764">
        <f t="shared" si="972"/>
        <v>0</v>
      </c>
      <c r="FJ405" s="764">
        <f t="shared" ref="FJ405:FS414" si="973">IF($D405=FJ$5,$J405,0)</f>
        <v>0</v>
      </c>
      <c r="FK405" s="764">
        <f t="shared" si="973"/>
        <v>0</v>
      </c>
      <c r="FL405" s="764">
        <f t="shared" si="973"/>
        <v>0</v>
      </c>
      <c r="FM405" s="764">
        <f t="shared" si="973"/>
        <v>0</v>
      </c>
      <c r="FN405" s="764">
        <f t="shared" si="973"/>
        <v>0</v>
      </c>
      <c r="FO405" s="764">
        <f t="shared" si="973"/>
        <v>0</v>
      </c>
      <c r="FP405" s="764">
        <f t="shared" si="973"/>
        <v>0</v>
      </c>
      <c r="FQ405" s="764">
        <f t="shared" si="973"/>
        <v>0</v>
      </c>
      <c r="FR405" s="764">
        <f t="shared" si="973"/>
        <v>0</v>
      </c>
      <c r="FS405" s="764">
        <f t="shared" si="973"/>
        <v>0</v>
      </c>
      <c r="FT405" s="764">
        <f t="shared" ref="FT405:GC414" si="974">IF($D405=FT$5,$J405,0)</f>
        <v>0</v>
      </c>
      <c r="FU405" s="764">
        <f t="shared" si="974"/>
        <v>0</v>
      </c>
      <c r="FV405" s="764">
        <f t="shared" si="974"/>
        <v>0</v>
      </c>
      <c r="FW405" s="764">
        <f t="shared" si="974"/>
        <v>0</v>
      </c>
      <c r="FX405" s="764">
        <f t="shared" si="974"/>
        <v>0</v>
      </c>
      <c r="FY405" s="764">
        <f t="shared" si="974"/>
        <v>0</v>
      </c>
      <c r="FZ405" s="764">
        <f t="shared" si="974"/>
        <v>0</v>
      </c>
      <c r="GA405" s="764">
        <f t="shared" si="974"/>
        <v>0</v>
      </c>
      <c r="GB405" s="764">
        <f t="shared" si="974"/>
        <v>0</v>
      </c>
      <c r="GC405" s="764">
        <f t="shared" si="974"/>
        <v>0</v>
      </c>
      <c r="GD405" s="764">
        <f t="shared" ref="GD405:GM414" si="975">IF($D405=GD$5,$J405,0)</f>
        <v>0</v>
      </c>
      <c r="GE405" s="764">
        <f t="shared" si="975"/>
        <v>0</v>
      </c>
      <c r="GF405" s="764">
        <f t="shared" si="975"/>
        <v>0</v>
      </c>
      <c r="GG405" s="764">
        <f t="shared" si="975"/>
        <v>0</v>
      </c>
      <c r="GH405" s="764">
        <f t="shared" si="975"/>
        <v>0</v>
      </c>
      <c r="GI405" s="764">
        <f t="shared" si="975"/>
        <v>0</v>
      </c>
      <c r="GJ405" s="764">
        <f t="shared" si="975"/>
        <v>0</v>
      </c>
      <c r="GK405" s="764">
        <f t="shared" si="975"/>
        <v>0</v>
      </c>
      <c r="GL405" s="764">
        <f t="shared" si="975"/>
        <v>0</v>
      </c>
      <c r="GM405" s="764">
        <f t="shared" si="975"/>
        <v>0</v>
      </c>
      <c r="GN405" s="764">
        <f t="shared" ref="GN405:GW414" si="976">IF($D405=GN$5,$J405,0)</f>
        <v>0</v>
      </c>
      <c r="GO405" s="764">
        <f t="shared" si="976"/>
        <v>0</v>
      </c>
      <c r="GP405" s="764">
        <f t="shared" si="976"/>
        <v>0</v>
      </c>
      <c r="GQ405" s="764">
        <f t="shared" si="976"/>
        <v>0</v>
      </c>
      <c r="GR405" s="764">
        <f t="shared" si="976"/>
        <v>0</v>
      </c>
      <c r="GS405" s="764">
        <f t="shared" si="976"/>
        <v>0</v>
      </c>
      <c r="GT405" s="764">
        <f t="shared" si="976"/>
        <v>0</v>
      </c>
      <c r="GU405" s="764">
        <f t="shared" si="976"/>
        <v>0</v>
      </c>
      <c r="GV405" s="764">
        <f t="shared" si="976"/>
        <v>0</v>
      </c>
      <c r="GW405" s="764">
        <f t="shared" si="976"/>
        <v>0</v>
      </c>
      <c r="GX405" s="764">
        <f t="shared" ref="GX405:HG414" si="977">IF($D405=GX$5,$J405,0)</f>
        <v>0</v>
      </c>
      <c r="GY405" s="764">
        <f t="shared" si="977"/>
        <v>0</v>
      </c>
      <c r="GZ405" s="764">
        <f t="shared" si="977"/>
        <v>0</v>
      </c>
      <c r="HA405" s="764">
        <f t="shared" si="977"/>
        <v>0</v>
      </c>
      <c r="HB405" s="764">
        <f t="shared" si="977"/>
        <v>0</v>
      </c>
      <c r="HC405" s="764">
        <f t="shared" si="977"/>
        <v>0</v>
      </c>
      <c r="HD405" s="764">
        <f t="shared" si="977"/>
        <v>0</v>
      </c>
      <c r="HE405" s="764">
        <f t="shared" si="977"/>
        <v>0</v>
      </c>
      <c r="HF405" s="764">
        <f t="shared" si="977"/>
        <v>0</v>
      </c>
      <c r="HG405" s="764">
        <f t="shared" si="977"/>
        <v>0</v>
      </c>
      <c r="HH405" s="764">
        <f t="shared" ref="HH405:HQ414" si="978">IF($D405=HH$5,$J405,0)</f>
        <v>0</v>
      </c>
      <c r="HI405" s="764">
        <f t="shared" si="978"/>
        <v>0</v>
      </c>
      <c r="HJ405" s="764">
        <f t="shared" si="978"/>
        <v>0</v>
      </c>
      <c r="HK405" s="764">
        <f t="shared" si="978"/>
        <v>0</v>
      </c>
      <c r="HL405" s="764">
        <f t="shared" si="978"/>
        <v>0</v>
      </c>
      <c r="HM405" s="764">
        <f t="shared" si="978"/>
        <v>0</v>
      </c>
      <c r="HN405" s="764">
        <f t="shared" si="978"/>
        <v>0</v>
      </c>
      <c r="HO405" s="764">
        <f t="shared" si="978"/>
        <v>0</v>
      </c>
      <c r="HP405" s="764">
        <f t="shared" si="978"/>
        <v>0</v>
      </c>
      <c r="HQ405" s="764">
        <f t="shared" si="978"/>
        <v>0</v>
      </c>
      <c r="HR405" s="764">
        <f t="shared" ref="HR405:IA414" si="979">IF($D405=HR$5,$J405,0)</f>
        <v>0</v>
      </c>
      <c r="HS405" s="764">
        <f t="shared" si="979"/>
        <v>0</v>
      </c>
      <c r="HT405" s="764">
        <f t="shared" si="979"/>
        <v>0</v>
      </c>
      <c r="HU405" s="764">
        <f t="shared" si="979"/>
        <v>0</v>
      </c>
      <c r="HV405" s="764">
        <f t="shared" si="979"/>
        <v>0</v>
      </c>
      <c r="HW405" s="764">
        <f t="shared" si="979"/>
        <v>0</v>
      </c>
      <c r="HX405" s="764">
        <f t="shared" si="979"/>
        <v>0</v>
      </c>
      <c r="HY405" s="764">
        <f t="shared" si="979"/>
        <v>0</v>
      </c>
      <c r="HZ405" s="764">
        <f t="shared" si="979"/>
        <v>0</v>
      </c>
      <c r="IA405" s="764">
        <f t="shared" si="979"/>
        <v>0</v>
      </c>
      <c r="IB405" s="764">
        <f t="shared" ref="IB405:IK414" si="980">IF($D405=IB$5,$J405,0)</f>
        <v>0</v>
      </c>
      <c r="IC405" s="764">
        <f t="shared" si="980"/>
        <v>0</v>
      </c>
      <c r="ID405" s="764">
        <f t="shared" si="980"/>
        <v>0</v>
      </c>
      <c r="IE405" s="764">
        <f t="shared" si="980"/>
        <v>0</v>
      </c>
      <c r="IF405" s="764">
        <f t="shared" si="980"/>
        <v>0</v>
      </c>
      <c r="IG405" s="764">
        <f t="shared" si="980"/>
        <v>0</v>
      </c>
      <c r="IH405" s="764">
        <f t="shared" si="980"/>
        <v>0</v>
      </c>
      <c r="II405" s="764">
        <f t="shared" si="980"/>
        <v>0</v>
      </c>
      <c r="IJ405" s="764">
        <f t="shared" si="980"/>
        <v>0</v>
      </c>
      <c r="IK405" s="764">
        <f t="shared" si="980"/>
        <v>0</v>
      </c>
      <c r="IL405" s="764">
        <f t="shared" ref="IL405:JS414" si="981">IF($D405=IL$5,$J405,0)</f>
        <v>0</v>
      </c>
      <c r="IM405" s="764">
        <f t="shared" si="981"/>
        <v>0</v>
      </c>
      <c r="IN405" s="764">
        <f t="shared" si="981"/>
        <v>0</v>
      </c>
      <c r="IO405" s="764">
        <f t="shared" si="981"/>
        <v>0</v>
      </c>
      <c r="IP405" s="764">
        <f t="shared" si="981"/>
        <v>0</v>
      </c>
      <c r="IQ405" s="764">
        <f t="shared" si="981"/>
        <v>0</v>
      </c>
      <c r="IR405" s="764">
        <f t="shared" si="981"/>
        <v>0</v>
      </c>
      <c r="IS405" s="764">
        <f t="shared" si="981"/>
        <v>0</v>
      </c>
      <c r="IT405" s="764">
        <f t="shared" si="981"/>
        <v>0</v>
      </c>
      <c r="IU405" s="764">
        <f t="shared" si="981"/>
        <v>0</v>
      </c>
      <c r="IV405" s="764">
        <f t="shared" si="981"/>
        <v>0</v>
      </c>
      <c r="IW405" s="764">
        <f t="shared" si="981"/>
        <v>0</v>
      </c>
      <c r="IX405" s="764">
        <f t="shared" si="981"/>
        <v>0</v>
      </c>
      <c r="IY405" s="764">
        <f t="shared" si="981"/>
        <v>0</v>
      </c>
      <c r="IZ405" s="764">
        <f t="shared" si="981"/>
        <v>0</v>
      </c>
      <c r="JA405" s="764">
        <f t="shared" si="981"/>
        <v>0</v>
      </c>
      <c r="JB405" s="764">
        <f t="shared" si="981"/>
        <v>0</v>
      </c>
      <c r="JC405" s="764">
        <f t="shared" si="981"/>
        <v>0</v>
      </c>
      <c r="JD405" s="764">
        <f t="shared" si="961"/>
        <v>0</v>
      </c>
      <c r="JE405" s="764">
        <f t="shared" si="961"/>
        <v>0</v>
      </c>
      <c r="JF405" s="764">
        <f t="shared" si="961"/>
        <v>0</v>
      </c>
      <c r="JG405" s="764">
        <f t="shared" si="961"/>
        <v>0</v>
      </c>
      <c r="JH405" s="764">
        <f t="shared" si="961"/>
        <v>0</v>
      </c>
      <c r="JI405" s="764">
        <f t="shared" si="961"/>
        <v>0</v>
      </c>
      <c r="JJ405" s="764">
        <f t="shared" si="961"/>
        <v>0</v>
      </c>
      <c r="JK405" s="764">
        <f t="shared" si="961"/>
        <v>0</v>
      </c>
      <c r="JL405" s="764">
        <f t="shared" si="981"/>
        <v>0</v>
      </c>
      <c r="JM405" s="764">
        <f t="shared" si="981"/>
        <v>0</v>
      </c>
      <c r="JN405" s="764">
        <f t="shared" si="981"/>
        <v>0</v>
      </c>
      <c r="JO405" s="764">
        <f t="shared" si="981"/>
        <v>0</v>
      </c>
      <c r="JP405" s="764">
        <f t="shared" si="981"/>
        <v>0</v>
      </c>
      <c r="JQ405" s="764">
        <f t="shared" si="933"/>
        <v>0</v>
      </c>
      <c r="JR405" s="764">
        <f t="shared" si="933"/>
        <v>0</v>
      </c>
      <c r="JS405" s="764">
        <f t="shared" si="981"/>
        <v>0</v>
      </c>
      <c r="JT405" s="765">
        <f t="shared" si="934"/>
        <v>0</v>
      </c>
      <c r="JU405" s="229">
        <f t="shared" si="935"/>
        <v>0</v>
      </c>
    </row>
    <row r="406" spans="1:281" ht="12.75" customHeight="1">
      <c r="A406" s="57"/>
      <c r="B406" s="52"/>
      <c r="C406" s="52"/>
      <c r="D406" s="62"/>
      <c r="E406" s="743" t="str">
        <f t="shared" si="932"/>
        <v xml:space="preserve"> </v>
      </c>
      <c r="F406" s="56"/>
      <c r="G406" s="228"/>
      <c r="H406" s="744">
        <f>SUMIF(Ajuste!$C$8:$C$483,$B$6:$B$499,Ajuste!$E$8:$E$483)</f>
        <v>0</v>
      </c>
      <c r="I406" s="744">
        <f>SUMIF(Ajuste!$C$8:$C$483,$B$6:$B$499,Ajuste!$F$8:$F$483)</f>
        <v>0</v>
      </c>
      <c r="J406" s="229">
        <f t="shared" si="936"/>
        <v>0</v>
      </c>
      <c r="K406" s="764">
        <f t="shared" si="962"/>
        <v>0</v>
      </c>
      <c r="L406" s="764">
        <f t="shared" si="962"/>
        <v>0</v>
      </c>
      <c r="M406" s="764">
        <f t="shared" si="962"/>
        <v>0</v>
      </c>
      <c r="N406" s="764">
        <f t="shared" si="962"/>
        <v>0</v>
      </c>
      <c r="O406" s="764">
        <f t="shared" si="962"/>
        <v>0</v>
      </c>
      <c r="P406" s="764">
        <f t="shared" si="962"/>
        <v>0</v>
      </c>
      <c r="Q406" s="764">
        <f t="shared" si="962"/>
        <v>0</v>
      </c>
      <c r="R406" s="764">
        <f t="shared" si="962"/>
        <v>0</v>
      </c>
      <c r="S406" s="764">
        <f t="shared" si="962"/>
        <v>0</v>
      </c>
      <c r="T406" s="764">
        <f t="shared" si="962"/>
        <v>0</v>
      </c>
      <c r="U406" s="764">
        <f t="shared" si="962"/>
        <v>0</v>
      </c>
      <c r="V406" s="764">
        <f t="shared" si="962"/>
        <v>0</v>
      </c>
      <c r="W406" s="764">
        <f t="shared" si="962"/>
        <v>0</v>
      </c>
      <c r="X406" s="764">
        <f t="shared" si="962"/>
        <v>0</v>
      </c>
      <c r="Y406" s="764">
        <f t="shared" si="962"/>
        <v>0</v>
      </c>
      <c r="Z406" s="764">
        <f t="shared" si="962"/>
        <v>0</v>
      </c>
      <c r="AA406" s="764">
        <f t="shared" si="962"/>
        <v>0</v>
      </c>
      <c r="AB406" s="764">
        <f t="shared" si="962"/>
        <v>0</v>
      </c>
      <c r="AC406" s="764">
        <f t="shared" si="962"/>
        <v>0</v>
      </c>
      <c r="AD406" s="764">
        <f t="shared" si="962"/>
        <v>0</v>
      </c>
      <c r="AE406" s="764">
        <f t="shared" si="962"/>
        <v>0</v>
      </c>
      <c r="AF406" s="764">
        <f t="shared" si="962"/>
        <v>0</v>
      </c>
      <c r="AG406" s="764">
        <f t="shared" si="962"/>
        <v>0</v>
      </c>
      <c r="AH406" s="764">
        <f t="shared" si="962"/>
        <v>0</v>
      </c>
      <c r="AI406" s="764">
        <f t="shared" si="962"/>
        <v>0</v>
      </c>
      <c r="AJ406" s="764">
        <f t="shared" si="962"/>
        <v>0</v>
      </c>
      <c r="AK406" s="764">
        <f t="shared" si="962"/>
        <v>0</v>
      </c>
      <c r="AL406" s="764">
        <f t="shared" si="962"/>
        <v>0</v>
      </c>
      <c r="AM406" s="764">
        <f t="shared" si="962"/>
        <v>0</v>
      </c>
      <c r="AN406" s="764">
        <f t="shared" si="962"/>
        <v>0</v>
      </c>
      <c r="AO406" s="764">
        <f t="shared" si="962"/>
        <v>0</v>
      </c>
      <c r="AP406" s="764">
        <f t="shared" si="962"/>
        <v>0</v>
      </c>
      <c r="AQ406" s="764">
        <f t="shared" si="962"/>
        <v>0</v>
      </c>
      <c r="AR406" s="764">
        <f t="shared" si="962"/>
        <v>0</v>
      </c>
      <c r="AS406" s="764">
        <f t="shared" si="962"/>
        <v>0</v>
      </c>
      <c r="AT406" s="764">
        <f t="shared" si="962"/>
        <v>0</v>
      </c>
      <c r="AU406" s="764">
        <f t="shared" si="962"/>
        <v>0</v>
      </c>
      <c r="AV406" s="764">
        <f t="shared" si="962"/>
        <v>0</v>
      </c>
      <c r="AW406" s="764">
        <f t="shared" si="962"/>
        <v>0</v>
      </c>
      <c r="AX406" s="764">
        <f t="shared" si="962"/>
        <v>0</v>
      </c>
      <c r="AY406" s="764">
        <f t="shared" si="962"/>
        <v>0</v>
      </c>
      <c r="AZ406" s="764">
        <f t="shared" si="962"/>
        <v>0</v>
      </c>
      <c r="BA406" s="764">
        <f t="shared" si="962"/>
        <v>0</v>
      </c>
      <c r="BB406" s="764">
        <f t="shared" si="962"/>
        <v>0</v>
      </c>
      <c r="BC406" s="764">
        <f t="shared" si="962"/>
        <v>0</v>
      </c>
      <c r="BD406" s="764">
        <f t="shared" si="962"/>
        <v>0</v>
      </c>
      <c r="BE406" s="764">
        <f t="shared" si="962"/>
        <v>0</v>
      </c>
      <c r="BF406" s="764">
        <f t="shared" si="962"/>
        <v>0</v>
      </c>
      <c r="BG406" s="764">
        <f t="shared" si="962"/>
        <v>0</v>
      </c>
      <c r="BH406" s="764">
        <f t="shared" si="962"/>
        <v>0</v>
      </c>
      <c r="BI406" s="764">
        <f t="shared" si="962"/>
        <v>0</v>
      </c>
      <c r="BJ406" s="764">
        <f t="shared" si="962"/>
        <v>0</v>
      </c>
      <c r="BK406" s="764">
        <f t="shared" si="962"/>
        <v>0</v>
      </c>
      <c r="BL406" s="764">
        <f t="shared" si="962"/>
        <v>0</v>
      </c>
      <c r="BM406" s="764">
        <f t="shared" si="962"/>
        <v>0</v>
      </c>
      <c r="BN406" s="764">
        <f t="shared" si="963"/>
        <v>0</v>
      </c>
      <c r="BO406" s="764">
        <f t="shared" si="963"/>
        <v>0</v>
      </c>
      <c r="BP406" s="764">
        <f t="shared" si="963"/>
        <v>0</v>
      </c>
      <c r="BQ406" s="764">
        <f t="shared" si="963"/>
        <v>0</v>
      </c>
      <c r="BR406" s="764">
        <f t="shared" si="963"/>
        <v>0</v>
      </c>
      <c r="BS406" s="764">
        <f t="shared" si="963"/>
        <v>0</v>
      </c>
      <c r="BT406" s="764">
        <f t="shared" si="963"/>
        <v>0</v>
      </c>
      <c r="BU406" s="764">
        <f t="shared" si="963"/>
        <v>0</v>
      </c>
      <c r="BV406" s="764">
        <f t="shared" si="963"/>
        <v>0</v>
      </c>
      <c r="BW406" s="764">
        <f t="shared" si="963"/>
        <v>0</v>
      </c>
      <c r="BX406" s="764">
        <f t="shared" si="964"/>
        <v>0</v>
      </c>
      <c r="BY406" s="764">
        <f t="shared" si="964"/>
        <v>0</v>
      </c>
      <c r="BZ406" s="764">
        <f t="shared" si="964"/>
        <v>0</v>
      </c>
      <c r="CA406" s="764">
        <f t="shared" si="964"/>
        <v>0</v>
      </c>
      <c r="CB406" s="764">
        <f t="shared" si="964"/>
        <v>0</v>
      </c>
      <c r="CC406" s="764">
        <f t="shared" si="964"/>
        <v>0</v>
      </c>
      <c r="CD406" s="764">
        <f t="shared" si="964"/>
        <v>0</v>
      </c>
      <c r="CE406" s="764">
        <f t="shared" si="964"/>
        <v>0</v>
      </c>
      <c r="CF406" s="764">
        <f t="shared" si="964"/>
        <v>0</v>
      </c>
      <c r="CG406" s="764">
        <f t="shared" si="964"/>
        <v>0</v>
      </c>
      <c r="CH406" s="764">
        <f t="shared" si="965"/>
        <v>0</v>
      </c>
      <c r="CI406" s="764">
        <f t="shared" si="965"/>
        <v>0</v>
      </c>
      <c r="CJ406" s="764">
        <f t="shared" si="965"/>
        <v>0</v>
      </c>
      <c r="CK406" s="764">
        <f t="shared" si="965"/>
        <v>0</v>
      </c>
      <c r="CL406" s="764">
        <f t="shared" si="965"/>
        <v>0</v>
      </c>
      <c r="CM406" s="764">
        <f t="shared" si="965"/>
        <v>0</v>
      </c>
      <c r="CN406" s="764">
        <f t="shared" si="965"/>
        <v>0</v>
      </c>
      <c r="CO406" s="764">
        <f t="shared" si="965"/>
        <v>0</v>
      </c>
      <c r="CP406" s="764">
        <f t="shared" si="965"/>
        <v>0</v>
      </c>
      <c r="CQ406" s="764">
        <f t="shared" si="965"/>
        <v>0</v>
      </c>
      <c r="CR406" s="764">
        <f t="shared" si="966"/>
        <v>0</v>
      </c>
      <c r="CS406" s="764">
        <f t="shared" si="966"/>
        <v>0</v>
      </c>
      <c r="CT406" s="764">
        <f t="shared" si="966"/>
        <v>0</v>
      </c>
      <c r="CU406" s="764">
        <f t="shared" si="966"/>
        <v>0</v>
      </c>
      <c r="CV406" s="764">
        <f t="shared" si="966"/>
        <v>0</v>
      </c>
      <c r="CW406" s="764">
        <f t="shared" si="966"/>
        <v>0</v>
      </c>
      <c r="CX406" s="764">
        <f t="shared" si="966"/>
        <v>0</v>
      </c>
      <c r="CY406" s="764">
        <f t="shared" si="966"/>
        <v>0</v>
      </c>
      <c r="CZ406" s="764">
        <f t="shared" si="966"/>
        <v>0</v>
      </c>
      <c r="DA406" s="764">
        <f t="shared" si="966"/>
        <v>0</v>
      </c>
      <c r="DB406" s="764">
        <f t="shared" si="967"/>
        <v>0</v>
      </c>
      <c r="DC406" s="764">
        <f t="shared" si="967"/>
        <v>0</v>
      </c>
      <c r="DD406" s="764">
        <f t="shared" si="967"/>
        <v>0</v>
      </c>
      <c r="DE406" s="764">
        <f t="shared" si="967"/>
        <v>0</v>
      </c>
      <c r="DF406" s="764">
        <f t="shared" si="967"/>
        <v>0</v>
      </c>
      <c r="DG406" s="764">
        <f t="shared" si="967"/>
        <v>0</v>
      </c>
      <c r="DH406" s="764">
        <f t="shared" si="967"/>
        <v>0</v>
      </c>
      <c r="DI406" s="764">
        <f t="shared" si="967"/>
        <v>0</v>
      </c>
      <c r="DJ406" s="764">
        <f t="shared" si="967"/>
        <v>0</v>
      </c>
      <c r="DK406" s="764">
        <f t="shared" si="967"/>
        <v>0</v>
      </c>
      <c r="DL406" s="764">
        <f t="shared" si="968"/>
        <v>0</v>
      </c>
      <c r="DM406" s="764">
        <f t="shared" si="968"/>
        <v>0</v>
      </c>
      <c r="DN406" s="764">
        <f t="shared" si="968"/>
        <v>0</v>
      </c>
      <c r="DO406" s="764">
        <f t="shared" si="968"/>
        <v>0</v>
      </c>
      <c r="DP406" s="764">
        <f t="shared" si="968"/>
        <v>0</v>
      </c>
      <c r="DQ406" s="764">
        <f t="shared" si="968"/>
        <v>0</v>
      </c>
      <c r="DR406" s="764">
        <f t="shared" si="968"/>
        <v>0</v>
      </c>
      <c r="DS406" s="764">
        <f t="shared" si="968"/>
        <v>0</v>
      </c>
      <c r="DT406" s="764">
        <f t="shared" si="968"/>
        <v>0</v>
      </c>
      <c r="DU406" s="764">
        <f t="shared" si="968"/>
        <v>0</v>
      </c>
      <c r="DV406" s="764">
        <f t="shared" si="969"/>
        <v>0</v>
      </c>
      <c r="DW406" s="764">
        <f t="shared" si="969"/>
        <v>0</v>
      </c>
      <c r="DX406" s="764">
        <f t="shared" si="969"/>
        <v>0</v>
      </c>
      <c r="DY406" s="764">
        <f t="shared" si="969"/>
        <v>0</v>
      </c>
      <c r="DZ406" s="764">
        <f t="shared" si="969"/>
        <v>0</v>
      </c>
      <c r="EA406" s="764">
        <f t="shared" si="969"/>
        <v>0</v>
      </c>
      <c r="EB406" s="764">
        <f t="shared" si="969"/>
        <v>0</v>
      </c>
      <c r="EC406" s="764">
        <f t="shared" si="969"/>
        <v>0</v>
      </c>
      <c r="ED406" s="764">
        <f t="shared" si="969"/>
        <v>0</v>
      </c>
      <c r="EE406" s="764">
        <f t="shared" si="969"/>
        <v>0</v>
      </c>
      <c r="EF406" s="764">
        <f t="shared" si="970"/>
        <v>0</v>
      </c>
      <c r="EG406" s="764">
        <f t="shared" si="970"/>
        <v>0</v>
      </c>
      <c r="EH406" s="764">
        <f t="shared" si="970"/>
        <v>0</v>
      </c>
      <c r="EI406" s="764">
        <f t="shared" si="970"/>
        <v>0</v>
      </c>
      <c r="EJ406" s="764">
        <f t="shared" si="970"/>
        <v>0</v>
      </c>
      <c r="EK406" s="764">
        <f t="shared" si="970"/>
        <v>0</v>
      </c>
      <c r="EL406" s="764">
        <f t="shared" si="970"/>
        <v>0</v>
      </c>
      <c r="EM406" s="764">
        <f t="shared" si="970"/>
        <v>0</v>
      </c>
      <c r="EN406" s="764">
        <f t="shared" si="970"/>
        <v>0</v>
      </c>
      <c r="EO406" s="764">
        <f t="shared" si="970"/>
        <v>0</v>
      </c>
      <c r="EP406" s="764">
        <f t="shared" si="971"/>
        <v>0</v>
      </c>
      <c r="EQ406" s="764">
        <f t="shared" si="971"/>
        <v>0</v>
      </c>
      <c r="ER406" s="764">
        <f t="shared" si="971"/>
        <v>0</v>
      </c>
      <c r="ES406" s="764">
        <f t="shared" si="971"/>
        <v>0</v>
      </c>
      <c r="ET406" s="764">
        <f t="shared" si="971"/>
        <v>0</v>
      </c>
      <c r="EU406" s="764">
        <f t="shared" si="971"/>
        <v>0</v>
      </c>
      <c r="EV406" s="764">
        <f t="shared" si="971"/>
        <v>0</v>
      </c>
      <c r="EW406" s="764">
        <f t="shared" si="971"/>
        <v>0</v>
      </c>
      <c r="EX406" s="764">
        <f t="shared" si="971"/>
        <v>0</v>
      </c>
      <c r="EY406" s="764">
        <f t="shared" si="971"/>
        <v>0</v>
      </c>
      <c r="EZ406" s="764">
        <f t="shared" si="972"/>
        <v>0</v>
      </c>
      <c r="FA406" s="764">
        <f t="shared" si="972"/>
        <v>0</v>
      </c>
      <c r="FB406" s="764">
        <f t="shared" si="972"/>
        <v>0</v>
      </c>
      <c r="FC406" s="764">
        <f t="shared" si="972"/>
        <v>0</v>
      </c>
      <c r="FD406" s="764">
        <f t="shared" si="972"/>
        <v>0</v>
      </c>
      <c r="FE406" s="764">
        <f t="shared" si="972"/>
        <v>0</v>
      </c>
      <c r="FF406" s="764">
        <f t="shared" si="972"/>
        <v>0</v>
      </c>
      <c r="FG406" s="764">
        <f t="shared" si="972"/>
        <v>0</v>
      </c>
      <c r="FH406" s="764">
        <f t="shared" si="972"/>
        <v>0</v>
      </c>
      <c r="FI406" s="764">
        <f t="shared" si="972"/>
        <v>0</v>
      </c>
      <c r="FJ406" s="764">
        <f t="shared" si="973"/>
        <v>0</v>
      </c>
      <c r="FK406" s="764">
        <f t="shared" si="973"/>
        <v>0</v>
      </c>
      <c r="FL406" s="764">
        <f t="shared" si="973"/>
        <v>0</v>
      </c>
      <c r="FM406" s="764">
        <f t="shared" si="973"/>
        <v>0</v>
      </c>
      <c r="FN406" s="764">
        <f t="shared" si="973"/>
        <v>0</v>
      </c>
      <c r="FO406" s="764">
        <f t="shared" si="973"/>
        <v>0</v>
      </c>
      <c r="FP406" s="764">
        <f t="shared" si="973"/>
        <v>0</v>
      </c>
      <c r="FQ406" s="764">
        <f t="shared" si="973"/>
        <v>0</v>
      </c>
      <c r="FR406" s="764">
        <f t="shared" si="973"/>
        <v>0</v>
      </c>
      <c r="FS406" s="764">
        <f t="shared" si="973"/>
        <v>0</v>
      </c>
      <c r="FT406" s="764">
        <f t="shared" si="974"/>
        <v>0</v>
      </c>
      <c r="FU406" s="764">
        <f t="shared" si="974"/>
        <v>0</v>
      </c>
      <c r="FV406" s="764">
        <f t="shared" si="974"/>
        <v>0</v>
      </c>
      <c r="FW406" s="764">
        <f t="shared" si="974"/>
        <v>0</v>
      </c>
      <c r="FX406" s="764">
        <f t="shared" si="974"/>
        <v>0</v>
      </c>
      <c r="FY406" s="764">
        <f t="shared" si="974"/>
        <v>0</v>
      </c>
      <c r="FZ406" s="764">
        <f t="shared" si="974"/>
        <v>0</v>
      </c>
      <c r="GA406" s="764">
        <f t="shared" si="974"/>
        <v>0</v>
      </c>
      <c r="GB406" s="764">
        <f t="shared" si="974"/>
        <v>0</v>
      </c>
      <c r="GC406" s="764">
        <f t="shared" si="974"/>
        <v>0</v>
      </c>
      <c r="GD406" s="764">
        <f t="shared" si="975"/>
        <v>0</v>
      </c>
      <c r="GE406" s="764">
        <f t="shared" si="975"/>
        <v>0</v>
      </c>
      <c r="GF406" s="764">
        <f t="shared" si="975"/>
        <v>0</v>
      </c>
      <c r="GG406" s="764">
        <f t="shared" si="975"/>
        <v>0</v>
      </c>
      <c r="GH406" s="764">
        <f t="shared" si="975"/>
        <v>0</v>
      </c>
      <c r="GI406" s="764">
        <f t="shared" si="975"/>
        <v>0</v>
      </c>
      <c r="GJ406" s="764">
        <f t="shared" si="975"/>
        <v>0</v>
      </c>
      <c r="GK406" s="764">
        <f t="shared" si="975"/>
        <v>0</v>
      </c>
      <c r="GL406" s="764">
        <f t="shared" si="975"/>
        <v>0</v>
      </c>
      <c r="GM406" s="764">
        <f t="shared" si="975"/>
        <v>0</v>
      </c>
      <c r="GN406" s="764">
        <f t="shared" si="976"/>
        <v>0</v>
      </c>
      <c r="GO406" s="764">
        <f t="shared" si="976"/>
        <v>0</v>
      </c>
      <c r="GP406" s="764">
        <f t="shared" si="976"/>
        <v>0</v>
      </c>
      <c r="GQ406" s="764">
        <f t="shared" si="976"/>
        <v>0</v>
      </c>
      <c r="GR406" s="764">
        <f t="shared" si="976"/>
        <v>0</v>
      </c>
      <c r="GS406" s="764">
        <f t="shared" si="976"/>
        <v>0</v>
      </c>
      <c r="GT406" s="764">
        <f t="shared" si="976"/>
        <v>0</v>
      </c>
      <c r="GU406" s="764">
        <f t="shared" si="976"/>
        <v>0</v>
      </c>
      <c r="GV406" s="764">
        <f t="shared" si="976"/>
        <v>0</v>
      </c>
      <c r="GW406" s="764">
        <f t="shared" si="976"/>
        <v>0</v>
      </c>
      <c r="GX406" s="764">
        <f t="shared" si="977"/>
        <v>0</v>
      </c>
      <c r="GY406" s="764">
        <f t="shared" si="977"/>
        <v>0</v>
      </c>
      <c r="GZ406" s="764">
        <f t="shared" si="977"/>
        <v>0</v>
      </c>
      <c r="HA406" s="764">
        <f t="shared" si="977"/>
        <v>0</v>
      </c>
      <c r="HB406" s="764">
        <f t="shared" si="977"/>
        <v>0</v>
      </c>
      <c r="HC406" s="764">
        <f t="shared" si="977"/>
        <v>0</v>
      </c>
      <c r="HD406" s="764">
        <f t="shared" si="977"/>
        <v>0</v>
      </c>
      <c r="HE406" s="764">
        <f t="shared" si="977"/>
        <v>0</v>
      </c>
      <c r="HF406" s="764">
        <f t="shared" si="977"/>
        <v>0</v>
      </c>
      <c r="HG406" s="764">
        <f t="shared" si="977"/>
        <v>0</v>
      </c>
      <c r="HH406" s="764">
        <f t="shared" si="978"/>
        <v>0</v>
      </c>
      <c r="HI406" s="764">
        <f t="shared" si="978"/>
        <v>0</v>
      </c>
      <c r="HJ406" s="764">
        <f t="shared" si="978"/>
        <v>0</v>
      </c>
      <c r="HK406" s="764">
        <f t="shared" si="978"/>
        <v>0</v>
      </c>
      <c r="HL406" s="764">
        <f t="shared" si="978"/>
        <v>0</v>
      </c>
      <c r="HM406" s="764">
        <f t="shared" si="978"/>
        <v>0</v>
      </c>
      <c r="HN406" s="764">
        <f t="shared" si="978"/>
        <v>0</v>
      </c>
      <c r="HO406" s="764">
        <f t="shared" si="978"/>
        <v>0</v>
      </c>
      <c r="HP406" s="764">
        <f t="shared" si="978"/>
        <v>0</v>
      </c>
      <c r="HQ406" s="764">
        <f t="shared" si="978"/>
        <v>0</v>
      </c>
      <c r="HR406" s="764">
        <f t="shared" si="979"/>
        <v>0</v>
      </c>
      <c r="HS406" s="764">
        <f t="shared" si="979"/>
        <v>0</v>
      </c>
      <c r="HT406" s="764">
        <f t="shared" si="979"/>
        <v>0</v>
      </c>
      <c r="HU406" s="764">
        <f t="shared" si="979"/>
        <v>0</v>
      </c>
      <c r="HV406" s="764">
        <f t="shared" si="979"/>
        <v>0</v>
      </c>
      <c r="HW406" s="764">
        <f t="shared" si="979"/>
        <v>0</v>
      </c>
      <c r="HX406" s="764">
        <f t="shared" si="979"/>
        <v>0</v>
      </c>
      <c r="HY406" s="764">
        <f t="shared" si="979"/>
        <v>0</v>
      </c>
      <c r="HZ406" s="764">
        <f t="shared" si="979"/>
        <v>0</v>
      </c>
      <c r="IA406" s="764">
        <f t="shared" si="979"/>
        <v>0</v>
      </c>
      <c r="IB406" s="764">
        <f t="shared" si="980"/>
        <v>0</v>
      </c>
      <c r="IC406" s="764">
        <f t="shared" si="980"/>
        <v>0</v>
      </c>
      <c r="ID406" s="764">
        <f t="shared" si="980"/>
        <v>0</v>
      </c>
      <c r="IE406" s="764">
        <f t="shared" si="980"/>
        <v>0</v>
      </c>
      <c r="IF406" s="764">
        <f t="shared" si="980"/>
        <v>0</v>
      </c>
      <c r="IG406" s="764">
        <f t="shared" si="980"/>
        <v>0</v>
      </c>
      <c r="IH406" s="764">
        <f t="shared" si="980"/>
        <v>0</v>
      </c>
      <c r="II406" s="764">
        <f t="shared" si="980"/>
        <v>0</v>
      </c>
      <c r="IJ406" s="764">
        <f t="shared" si="980"/>
        <v>0</v>
      </c>
      <c r="IK406" s="764">
        <f t="shared" si="980"/>
        <v>0</v>
      </c>
      <c r="IL406" s="764">
        <f t="shared" si="981"/>
        <v>0</v>
      </c>
      <c r="IM406" s="764">
        <f t="shared" si="981"/>
        <v>0</v>
      </c>
      <c r="IN406" s="764">
        <f t="shared" si="981"/>
        <v>0</v>
      </c>
      <c r="IO406" s="764">
        <f t="shared" si="981"/>
        <v>0</v>
      </c>
      <c r="IP406" s="764">
        <f t="shared" si="981"/>
        <v>0</v>
      </c>
      <c r="IQ406" s="764">
        <f t="shared" si="981"/>
        <v>0</v>
      </c>
      <c r="IR406" s="764">
        <f t="shared" si="981"/>
        <v>0</v>
      </c>
      <c r="IS406" s="764">
        <f t="shared" si="981"/>
        <v>0</v>
      </c>
      <c r="IT406" s="764">
        <f t="shared" si="981"/>
        <v>0</v>
      </c>
      <c r="IU406" s="764">
        <f t="shared" si="981"/>
        <v>0</v>
      </c>
      <c r="IV406" s="764">
        <f t="shared" si="981"/>
        <v>0</v>
      </c>
      <c r="IW406" s="764">
        <f t="shared" si="981"/>
        <v>0</v>
      </c>
      <c r="IX406" s="764">
        <f t="shared" si="981"/>
        <v>0</v>
      </c>
      <c r="IY406" s="764">
        <f t="shared" si="981"/>
        <v>0</v>
      </c>
      <c r="IZ406" s="764">
        <f t="shared" si="981"/>
        <v>0</v>
      </c>
      <c r="JA406" s="764">
        <f t="shared" si="981"/>
        <v>0</v>
      </c>
      <c r="JB406" s="764">
        <f t="shared" si="981"/>
        <v>0</v>
      </c>
      <c r="JC406" s="764">
        <f t="shared" si="981"/>
        <v>0</v>
      </c>
      <c r="JD406" s="764">
        <f t="shared" si="961"/>
        <v>0</v>
      </c>
      <c r="JE406" s="764">
        <f t="shared" si="961"/>
        <v>0</v>
      </c>
      <c r="JF406" s="764">
        <f t="shared" si="961"/>
        <v>0</v>
      </c>
      <c r="JG406" s="764">
        <f t="shared" si="961"/>
        <v>0</v>
      </c>
      <c r="JH406" s="764">
        <f t="shared" si="961"/>
        <v>0</v>
      </c>
      <c r="JI406" s="764">
        <f t="shared" si="961"/>
        <v>0</v>
      </c>
      <c r="JJ406" s="764">
        <f t="shared" si="961"/>
        <v>0</v>
      </c>
      <c r="JK406" s="764">
        <f t="shared" si="961"/>
        <v>0</v>
      </c>
      <c r="JL406" s="764">
        <f t="shared" si="981"/>
        <v>0</v>
      </c>
      <c r="JM406" s="764">
        <f t="shared" si="981"/>
        <v>0</v>
      </c>
      <c r="JN406" s="764">
        <f t="shared" si="981"/>
        <v>0</v>
      </c>
      <c r="JO406" s="764">
        <f t="shared" si="981"/>
        <v>0</v>
      </c>
      <c r="JP406" s="764">
        <f t="shared" si="981"/>
        <v>0</v>
      </c>
      <c r="JQ406" s="764">
        <f t="shared" si="933"/>
        <v>0</v>
      </c>
      <c r="JR406" s="764">
        <f t="shared" si="933"/>
        <v>0</v>
      </c>
      <c r="JS406" s="764">
        <f t="shared" si="981"/>
        <v>0</v>
      </c>
      <c r="JT406" s="765">
        <f t="shared" si="934"/>
        <v>0</v>
      </c>
      <c r="JU406" s="229">
        <f t="shared" si="935"/>
        <v>0</v>
      </c>
    </row>
    <row r="407" spans="1:281" ht="12.75" customHeight="1">
      <c r="A407" s="57"/>
      <c r="B407" s="52"/>
      <c r="C407" s="52"/>
      <c r="D407" s="62"/>
      <c r="E407" s="743" t="str">
        <f t="shared" si="932"/>
        <v xml:space="preserve"> </v>
      </c>
      <c r="F407" s="56"/>
      <c r="G407" s="228"/>
      <c r="H407" s="744">
        <f>SUMIF(Ajuste!$C$8:$C$483,$B$6:$B$499,Ajuste!$E$8:$E$483)</f>
        <v>0</v>
      </c>
      <c r="I407" s="744">
        <f>SUMIF(Ajuste!$C$8:$C$483,$B$6:$B$499,Ajuste!$F$8:$F$483)</f>
        <v>0</v>
      </c>
      <c r="J407" s="229">
        <f t="shared" si="936"/>
        <v>0</v>
      </c>
      <c r="K407" s="764">
        <f t="shared" si="962"/>
        <v>0</v>
      </c>
      <c r="L407" s="764">
        <f t="shared" si="962"/>
        <v>0</v>
      </c>
      <c r="M407" s="764">
        <f t="shared" si="962"/>
        <v>0</v>
      </c>
      <c r="N407" s="764">
        <f t="shared" si="962"/>
        <v>0</v>
      </c>
      <c r="O407" s="764">
        <f t="shared" si="962"/>
        <v>0</v>
      </c>
      <c r="P407" s="764">
        <f t="shared" si="962"/>
        <v>0</v>
      </c>
      <c r="Q407" s="764">
        <f t="shared" si="962"/>
        <v>0</v>
      </c>
      <c r="R407" s="764">
        <f t="shared" si="962"/>
        <v>0</v>
      </c>
      <c r="S407" s="764">
        <f t="shared" si="962"/>
        <v>0</v>
      </c>
      <c r="T407" s="764">
        <f t="shared" si="962"/>
        <v>0</v>
      </c>
      <c r="U407" s="764">
        <f t="shared" si="962"/>
        <v>0</v>
      </c>
      <c r="V407" s="764">
        <f t="shared" si="962"/>
        <v>0</v>
      </c>
      <c r="W407" s="764">
        <f t="shared" si="962"/>
        <v>0</v>
      </c>
      <c r="X407" s="764">
        <f t="shared" si="962"/>
        <v>0</v>
      </c>
      <c r="Y407" s="764">
        <f t="shared" si="962"/>
        <v>0</v>
      </c>
      <c r="Z407" s="764">
        <f t="shared" si="962"/>
        <v>0</v>
      </c>
      <c r="AA407" s="764">
        <f t="shared" si="962"/>
        <v>0</v>
      </c>
      <c r="AB407" s="764">
        <f t="shared" si="962"/>
        <v>0</v>
      </c>
      <c r="AC407" s="764">
        <f t="shared" si="962"/>
        <v>0</v>
      </c>
      <c r="AD407" s="764">
        <f t="shared" si="962"/>
        <v>0</v>
      </c>
      <c r="AE407" s="764">
        <f t="shared" si="962"/>
        <v>0</v>
      </c>
      <c r="AF407" s="764">
        <f t="shared" si="962"/>
        <v>0</v>
      </c>
      <c r="AG407" s="764">
        <f t="shared" si="962"/>
        <v>0</v>
      </c>
      <c r="AH407" s="764">
        <f t="shared" si="962"/>
        <v>0</v>
      </c>
      <c r="AI407" s="764">
        <f t="shared" si="962"/>
        <v>0</v>
      </c>
      <c r="AJ407" s="764">
        <f t="shared" si="962"/>
        <v>0</v>
      </c>
      <c r="AK407" s="764">
        <f t="shared" si="962"/>
        <v>0</v>
      </c>
      <c r="AL407" s="764">
        <f t="shared" si="962"/>
        <v>0</v>
      </c>
      <c r="AM407" s="764">
        <f t="shared" si="962"/>
        <v>0</v>
      </c>
      <c r="AN407" s="764">
        <f t="shared" si="962"/>
        <v>0</v>
      </c>
      <c r="AO407" s="764">
        <f t="shared" si="962"/>
        <v>0</v>
      </c>
      <c r="AP407" s="764">
        <f t="shared" si="962"/>
        <v>0</v>
      </c>
      <c r="AQ407" s="764">
        <f t="shared" si="962"/>
        <v>0</v>
      </c>
      <c r="AR407" s="764">
        <f t="shared" si="962"/>
        <v>0</v>
      </c>
      <c r="AS407" s="764">
        <f t="shared" si="962"/>
        <v>0</v>
      </c>
      <c r="AT407" s="764">
        <f t="shared" si="962"/>
        <v>0</v>
      </c>
      <c r="AU407" s="764">
        <f t="shared" si="962"/>
        <v>0</v>
      </c>
      <c r="AV407" s="764">
        <f t="shared" si="962"/>
        <v>0</v>
      </c>
      <c r="AW407" s="764">
        <f t="shared" si="962"/>
        <v>0</v>
      </c>
      <c r="AX407" s="764">
        <f t="shared" si="962"/>
        <v>0</v>
      </c>
      <c r="AY407" s="764">
        <f t="shared" si="962"/>
        <v>0</v>
      </c>
      <c r="AZ407" s="764">
        <f t="shared" si="962"/>
        <v>0</v>
      </c>
      <c r="BA407" s="764">
        <f t="shared" si="962"/>
        <v>0</v>
      </c>
      <c r="BB407" s="764">
        <f t="shared" si="962"/>
        <v>0</v>
      </c>
      <c r="BC407" s="764">
        <f t="shared" si="962"/>
        <v>0</v>
      </c>
      <c r="BD407" s="764">
        <f t="shared" si="962"/>
        <v>0</v>
      </c>
      <c r="BE407" s="764">
        <f t="shared" si="962"/>
        <v>0</v>
      </c>
      <c r="BF407" s="764">
        <f t="shared" si="962"/>
        <v>0</v>
      </c>
      <c r="BG407" s="764">
        <f t="shared" si="962"/>
        <v>0</v>
      </c>
      <c r="BH407" s="764">
        <f t="shared" si="962"/>
        <v>0</v>
      </c>
      <c r="BI407" s="764">
        <f t="shared" si="962"/>
        <v>0</v>
      </c>
      <c r="BJ407" s="764">
        <f t="shared" si="962"/>
        <v>0</v>
      </c>
      <c r="BK407" s="764">
        <f t="shared" si="962"/>
        <v>0</v>
      </c>
      <c r="BL407" s="764">
        <f t="shared" si="962"/>
        <v>0</v>
      </c>
      <c r="BM407" s="764">
        <f t="shared" si="962"/>
        <v>0</v>
      </c>
      <c r="BN407" s="764">
        <f t="shared" si="963"/>
        <v>0</v>
      </c>
      <c r="BO407" s="764">
        <f t="shared" si="963"/>
        <v>0</v>
      </c>
      <c r="BP407" s="764">
        <f t="shared" si="963"/>
        <v>0</v>
      </c>
      <c r="BQ407" s="764">
        <f t="shared" si="963"/>
        <v>0</v>
      </c>
      <c r="BR407" s="764">
        <f t="shared" si="963"/>
        <v>0</v>
      </c>
      <c r="BS407" s="764">
        <f t="shared" si="963"/>
        <v>0</v>
      </c>
      <c r="BT407" s="764">
        <f t="shared" si="963"/>
        <v>0</v>
      </c>
      <c r="BU407" s="764">
        <f t="shared" si="963"/>
        <v>0</v>
      </c>
      <c r="BV407" s="764">
        <f t="shared" si="963"/>
        <v>0</v>
      </c>
      <c r="BW407" s="764">
        <f t="shared" si="963"/>
        <v>0</v>
      </c>
      <c r="BX407" s="764">
        <f t="shared" si="964"/>
        <v>0</v>
      </c>
      <c r="BY407" s="764">
        <f t="shared" si="964"/>
        <v>0</v>
      </c>
      <c r="BZ407" s="764">
        <f t="shared" si="964"/>
        <v>0</v>
      </c>
      <c r="CA407" s="764">
        <f t="shared" si="964"/>
        <v>0</v>
      </c>
      <c r="CB407" s="764">
        <f t="shared" si="964"/>
        <v>0</v>
      </c>
      <c r="CC407" s="764">
        <f t="shared" si="964"/>
        <v>0</v>
      </c>
      <c r="CD407" s="764">
        <f t="shared" si="964"/>
        <v>0</v>
      </c>
      <c r="CE407" s="764">
        <f t="shared" si="964"/>
        <v>0</v>
      </c>
      <c r="CF407" s="764">
        <f t="shared" si="964"/>
        <v>0</v>
      </c>
      <c r="CG407" s="764">
        <f t="shared" si="964"/>
        <v>0</v>
      </c>
      <c r="CH407" s="764">
        <f t="shared" si="965"/>
        <v>0</v>
      </c>
      <c r="CI407" s="764">
        <f t="shared" si="965"/>
        <v>0</v>
      </c>
      <c r="CJ407" s="764">
        <f t="shared" si="965"/>
        <v>0</v>
      </c>
      <c r="CK407" s="764">
        <f t="shared" si="965"/>
        <v>0</v>
      </c>
      <c r="CL407" s="764">
        <f t="shared" si="965"/>
        <v>0</v>
      </c>
      <c r="CM407" s="764">
        <f t="shared" si="965"/>
        <v>0</v>
      </c>
      <c r="CN407" s="764">
        <f t="shared" si="965"/>
        <v>0</v>
      </c>
      <c r="CO407" s="764">
        <f t="shared" si="965"/>
        <v>0</v>
      </c>
      <c r="CP407" s="764">
        <f t="shared" si="965"/>
        <v>0</v>
      </c>
      <c r="CQ407" s="764">
        <f t="shared" si="965"/>
        <v>0</v>
      </c>
      <c r="CR407" s="764">
        <f t="shared" si="966"/>
        <v>0</v>
      </c>
      <c r="CS407" s="764">
        <f t="shared" si="966"/>
        <v>0</v>
      </c>
      <c r="CT407" s="764">
        <f t="shared" si="966"/>
        <v>0</v>
      </c>
      <c r="CU407" s="764">
        <f t="shared" si="966"/>
        <v>0</v>
      </c>
      <c r="CV407" s="764">
        <f t="shared" si="966"/>
        <v>0</v>
      </c>
      <c r="CW407" s="764">
        <f t="shared" si="966"/>
        <v>0</v>
      </c>
      <c r="CX407" s="764">
        <f t="shared" si="966"/>
        <v>0</v>
      </c>
      <c r="CY407" s="764">
        <f t="shared" si="966"/>
        <v>0</v>
      </c>
      <c r="CZ407" s="764">
        <f t="shared" si="966"/>
        <v>0</v>
      </c>
      <c r="DA407" s="764">
        <f t="shared" si="966"/>
        <v>0</v>
      </c>
      <c r="DB407" s="764">
        <f t="shared" si="967"/>
        <v>0</v>
      </c>
      <c r="DC407" s="764">
        <f t="shared" si="967"/>
        <v>0</v>
      </c>
      <c r="DD407" s="764">
        <f t="shared" si="967"/>
        <v>0</v>
      </c>
      <c r="DE407" s="764">
        <f t="shared" si="967"/>
        <v>0</v>
      </c>
      <c r="DF407" s="764">
        <f t="shared" si="967"/>
        <v>0</v>
      </c>
      <c r="DG407" s="764">
        <f t="shared" si="967"/>
        <v>0</v>
      </c>
      <c r="DH407" s="764">
        <f t="shared" si="967"/>
        <v>0</v>
      </c>
      <c r="DI407" s="764">
        <f t="shared" si="967"/>
        <v>0</v>
      </c>
      <c r="DJ407" s="764">
        <f t="shared" si="967"/>
        <v>0</v>
      </c>
      <c r="DK407" s="764">
        <f t="shared" si="967"/>
        <v>0</v>
      </c>
      <c r="DL407" s="764">
        <f t="shared" si="968"/>
        <v>0</v>
      </c>
      <c r="DM407" s="764">
        <f t="shared" si="968"/>
        <v>0</v>
      </c>
      <c r="DN407" s="764">
        <f t="shared" si="968"/>
        <v>0</v>
      </c>
      <c r="DO407" s="764">
        <f t="shared" si="968"/>
        <v>0</v>
      </c>
      <c r="DP407" s="764">
        <f t="shared" si="968"/>
        <v>0</v>
      </c>
      <c r="DQ407" s="764">
        <f t="shared" si="968"/>
        <v>0</v>
      </c>
      <c r="DR407" s="764">
        <f t="shared" si="968"/>
        <v>0</v>
      </c>
      <c r="DS407" s="764">
        <f t="shared" si="968"/>
        <v>0</v>
      </c>
      <c r="DT407" s="764">
        <f t="shared" si="968"/>
        <v>0</v>
      </c>
      <c r="DU407" s="764">
        <f t="shared" si="968"/>
        <v>0</v>
      </c>
      <c r="DV407" s="764">
        <f t="shared" si="969"/>
        <v>0</v>
      </c>
      <c r="DW407" s="764">
        <f t="shared" si="969"/>
        <v>0</v>
      </c>
      <c r="DX407" s="764">
        <f t="shared" si="969"/>
        <v>0</v>
      </c>
      <c r="DY407" s="764">
        <f t="shared" si="969"/>
        <v>0</v>
      </c>
      <c r="DZ407" s="764">
        <f t="shared" si="969"/>
        <v>0</v>
      </c>
      <c r="EA407" s="764">
        <f t="shared" si="969"/>
        <v>0</v>
      </c>
      <c r="EB407" s="764">
        <f t="shared" si="969"/>
        <v>0</v>
      </c>
      <c r="EC407" s="764">
        <f t="shared" si="969"/>
        <v>0</v>
      </c>
      <c r="ED407" s="764">
        <f t="shared" si="969"/>
        <v>0</v>
      </c>
      <c r="EE407" s="764">
        <f t="shared" si="969"/>
        <v>0</v>
      </c>
      <c r="EF407" s="764">
        <f t="shared" si="970"/>
        <v>0</v>
      </c>
      <c r="EG407" s="764">
        <f t="shared" si="970"/>
        <v>0</v>
      </c>
      <c r="EH407" s="764">
        <f t="shared" si="970"/>
        <v>0</v>
      </c>
      <c r="EI407" s="764">
        <f t="shared" si="970"/>
        <v>0</v>
      </c>
      <c r="EJ407" s="764">
        <f t="shared" si="970"/>
        <v>0</v>
      </c>
      <c r="EK407" s="764">
        <f t="shared" si="970"/>
        <v>0</v>
      </c>
      <c r="EL407" s="764">
        <f t="shared" si="970"/>
        <v>0</v>
      </c>
      <c r="EM407" s="764">
        <f t="shared" si="970"/>
        <v>0</v>
      </c>
      <c r="EN407" s="764">
        <f t="shared" si="970"/>
        <v>0</v>
      </c>
      <c r="EO407" s="764">
        <f t="shared" si="970"/>
        <v>0</v>
      </c>
      <c r="EP407" s="764">
        <f t="shared" si="971"/>
        <v>0</v>
      </c>
      <c r="EQ407" s="764">
        <f t="shared" si="971"/>
        <v>0</v>
      </c>
      <c r="ER407" s="764">
        <f t="shared" si="971"/>
        <v>0</v>
      </c>
      <c r="ES407" s="764">
        <f t="shared" si="971"/>
        <v>0</v>
      </c>
      <c r="ET407" s="764">
        <f t="shared" si="971"/>
        <v>0</v>
      </c>
      <c r="EU407" s="764">
        <f t="shared" si="971"/>
        <v>0</v>
      </c>
      <c r="EV407" s="764">
        <f t="shared" si="971"/>
        <v>0</v>
      </c>
      <c r="EW407" s="764">
        <f t="shared" si="971"/>
        <v>0</v>
      </c>
      <c r="EX407" s="764">
        <f t="shared" si="971"/>
        <v>0</v>
      </c>
      <c r="EY407" s="764">
        <f t="shared" si="971"/>
        <v>0</v>
      </c>
      <c r="EZ407" s="764">
        <f t="shared" si="972"/>
        <v>0</v>
      </c>
      <c r="FA407" s="764">
        <f t="shared" si="972"/>
        <v>0</v>
      </c>
      <c r="FB407" s="764">
        <f t="shared" si="972"/>
        <v>0</v>
      </c>
      <c r="FC407" s="764">
        <f t="shared" si="972"/>
        <v>0</v>
      </c>
      <c r="FD407" s="764">
        <f t="shared" si="972"/>
        <v>0</v>
      </c>
      <c r="FE407" s="764">
        <f t="shared" si="972"/>
        <v>0</v>
      </c>
      <c r="FF407" s="764">
        <f t="shared" si="972"/>
        <v>0</v>
      </c>
      <c r="FG407" s="764">
        <f t="shared" si="972"/>
        <v>0</v>
      </c>
      <c r="FH407" s="764">
        <f t="shared" si="972"/>
        <v>0</v>
      </c>
      <c r="FI407" s="764">
        <f t="shared" si="972"/>
        <v>0</v>
      </c>
      <c r="FJ407" s="764">
        <f t="shared" si="973"/>
        <v>0</v>
      </c>
      <c r="FK407" s="764">
        <f t="shared" si="973"/>
        <v>0</v>
      </c>
      <c r="FL407" s="764">
        <f t="shared" si="973"/>
        <v>0</v>
      </c>
      <c r="FM407" s="764">
        <f t="shared" si="973"/>
        <v>0</v>
      </c>
      <c r="FN407" s="764">
        <f t="shared" si="973"/>
        <v>0</v>
      </c>
      <c r="FO407" s="764">
        <f t="shared" si="973"/>
        <v>0</v>
      </c>
      <c r="FP407" s="764">
        <f t="shared" si="973"/>
        <v>0</v>
      </c>
      <c r="FQ407" s="764">
        <f t="shared" si="973"/>
        <v>0</v>
      </c>
      <c r="FR407" s="764">
        <f t="shared" si="973"/>
        <v>0</v>
      </c>
      <c r="FS407" s="764">
        <f t="shared" si="973"/>
        <v>0</v>
      </c>
      <c r="FT407" s="764">
        <f t="shared" si="974"/>
        <v>0</v>
      </c>
      <c r="FU407" s="764">
        <f t="shared" si="974"/>
        <v>0</v>
      </c>
      <c r="FV407" s="764">
        <f t="shared" si="974"/>
        <v>0</v>
      </c>
      <c r="FW407" s="764">
        <f t="shared" si="974"/>
        <v>0</v>
      </c>
      <c r="FX407" s="764">
        <f t="shared" si="974"/>
        <v>0</v>
      </c>
      <c r="FY407" s="764">
        <f t="shared" si="974"/>
        <v>0</v>
      </c>
      <c r="FZ407" s="764">
        <f t="shared" si="974"/>
        <v>0</v>
      </c>
      <c r="GA407" s="764">
        <f t="shared" si="974"/>
        <v>0</v>
      </c>
      <c r="GB407" s="764">
        <f t="shared" si="974"/>
        <v>0</v>
      </c>
      <c r="GC407" s="764">
        <f t="shared" si="974"/>
        <v>0</v>
      </c>
      <c r="GD407" s="764">
        <f t="shared" si="975"/>
        <v>0</v>
      </c>
      <c r="GE407" s="764">
        <f t="shared" si="975"/>
        <v>0</v>
      </c>
      <c r="GF407" s="764">
        <f t="shared" si="975"/>
        <v>0</v>
      </c>
      <c r="GG407" s="764">
        <f t="shared" si="975"/>
        <v>0</v>
      </c>
      <c r="GH407" s="764">
        <f t="shared" si="975"/>
        <v>0</v>
      </c>
      <c r="GI407" s="764">
        <f t="shared" si="975"/>
        <v>0</v>
      </c>
      <c r="GJ407" s="764">
        <f t="shared" si="975"/>
        <v>0</v>
      </c>
      <c r="GK407" s="764">
        <f t="shared" si="975"/>
        <v>0</v>
      </c>
      <c r="GL407" s="764">
        <f t="shared" si="975"/>
        <v>0</v>
      </c>
      <c r="GM407" s="764">
        <f t="shared" si="975"/>
        <v>0</v>
      </c>
      <c r="GN407" s="764">
        <f t="shared" si="976"/>
        <v>0</v>
      </c>
      <c r="GO407" s="764">
        <f t="shared" si="976"/>
        <v>0</v>
      </c>
      <c r="GP407" s="764">
        <f t="shared" si="976"/>
        <v>0</v>
      </c>
      <c r="GQ407" s="764">
        <f t="shared" si="976"/>
        <v>0</v>
      </c>
      <c r="GR407" s="764">
        <f t="shared" si="976"/>
        <v>0</v>
      </c>
      <c r="GS407" s="764">
        <f t="shared" si="976"/>
        <v>0</v>
      </c>
      <c r="GT407" s="764">
        <f t="shared" si="976"/>
        <v>0</v>
      </c>
      <c r="GU407" s="764">
        <f t="shared" si="976"/>
        <v>0</v>
      </c>
      <c r="GV407" s="764">
        <f t="shared" si="976"/>
        <v>0</v>
      </c>
      <c r="GW407" s="764">
        <f t="shared" si="976"/>
        <v>0</v>
      </c>
      <c r="GX407" s="764">
        <f t="shared" si="977"/>
        <v>0</v>
      </c>
      <c r="GY407" s="764">
        <f t="shared" si="977"/>
        <v>0</v>
      </c>
      <c r="GZ407" s="764">
        <f t="shared" si="977"/>
        <v>0</v>
      </c>
      <c r="HA407" s="764">
        <f t="shared" si="977"/>
        <v>0</v>
      </c>
      <c r="HB407" s="764">
        <f t="shared" si="977"/>
        <v>0</v>
      </c>
      <c r="HC407" s="764">
        <f t="shared" si="977"/>
        <v>0</v>
      </c>
      <c r="HD407" s="764">
        <f t="shared" si="977"/>
        <v>0</v>
      </c>
      <c r="HE407" s="764">
        <f t="shared" si="977"/>
        <v>0</v>
      </c>
      <c r="HF407" s="764">
        <f t="shared" si="977"/>
        <v>0</v>
      </c>
      <c r="HG407" s="764">
        <f t="shared" si="977"/>
        <v>0</v>
      </c>
      <c r="HH407" s="764">
        <f t="shared" si="978"/>
        <v>0</v>
      </c>
      <c r="HI407" s="764">
        <f t="shared" si="978"/>
        <v>0</v>
      </c>
      <c r="HJ407" s="764">
        <f t="shared" si="978"/>
        <v>0</v>
      </c>
      <c r="HK407" s="764">
        <f t="shared" si="978"/>
        <v>0</v>
      </c>
      <c r="HL407" s="764">
        <f t="shared" si="978"/>
        <v>0</v>
      </c>
      <c r="HM407" s="764">
        <f t="shared" si="978"/>
        <v>0</v>
      </c>
      <c r="HN407" s="764">
        <f t="shared" si="978"/>
        <v>0</v>
      </c>
      <c r="HO407" s="764">
        <f t="shared" si="978"/>
        <v>0</v>
      </c>
      <c r="HP407" s="764">
        <f t="shared" si="978"/>
        <v>0</v>
      </c>
      <c r="HQ407" s="764">
        <f t="shared" si="978"/>
        <v>0</v>
      </c>
      <c r="HR407" s="764">
        <f t="shared" si="979"/>
        <v>0</v>
      </c>
      <c r="HS407" s="764">
        <f t="shared" si="979"/>
        <v>0</v>
      </c>
      <c r="HT407" s="764">
        <f t="shared" si="979"/>
        <v>0</v>
      </c>
      <c r="HU407" s="764">
        <f t="shared" si="979"/>
        <v>0</v>
      </c>
      <c r="HV407" s="764">
        <f t="shared" si="979"/>
        <v>0</v>
      </c>
      <c r="HW407" s="764">
        <f t="shared" si="979"/>
        <v>0</v>
      </c>
      <c r="HX407" s="764">
        <f t="shared" si="979"/>
        <v>0</v>
      </c>
      <c r="HY407" s="764">
        <f t="shared" si="979"/>
        <v>0</v>
      </c>
      <c r="HZ407" s="764">
        <f t="shared" si="979"/>
        <v>0</v>
      </c>
      <c r="IA407" s="764">
        <f t="shared" si="979"/>
        <v>0</v>
      </c>
      <c r="IB407" s="764">
        <f t="shared" si="980"/>
        <v>0</v>
      </c>
      <c r="IC407" s="764">
        <f t="shared" si="980"/>
        <v>0</v>
      </c>
      <c r="ID407" s="764">
        <f t="shared" si="980"/>
        <v>0</v>
      </c>
      <c r="IE407" s="764">
        <f t="shared" si="980"/>
        <v>0</v>
      </c>
      <c r="IF407" s="764">
        <f t="shared" si="980"/>
        <v>0</v>
      </c>
      <c r="IG407" s="764">
        <f t="shared" si="980"/>
        <v>0</v>
      </c>
      <c r="IH407" s="764">
        <f t="shared" si="980"/>
        <v>0</v>
      </c>
      <c r="II407" s="764">
        <f t="shared" si="980"/>
        <v>0</v>
      </c>
      <c r="IJ407" s="764">
        <f t="shared" si="980"/>
        <v>0</v>
      </c>
      <c r="IK407" s="764">
        <f t="shared" si="980"/>
        <v>0</v>
      </c>
      <c r="IL407" s="764">
        <f t="shared" si="981"/>
        <v>0</v>
      </c>
      <c r="IM407" s="764">
        <f t="shared" si="981"/>
        <v>0</v>
      </c>
      <c r="IN407" s="764">
        <f t="shared" si="981"/>
        <v>0</v>
      </c>
      <c r="IO407" s="764">
        <f t="shared" si="981"/>
        <v>0</v>
      </c>
      <c r="IP407" s="764">
        <f t="shared" si="981"/>
        <v>0</v>
      </c>
      <c r="IQ407" s="764">
        <f t="shared" si="981"/>
        <v>0</v>
      </c>
      <c r="IR407" s="764">
        <f t="shared" si="981"/>
        <v>0</v>
      </c>
      <c r="IS407" s="764">
        <f t="shared" si="981"/>
        <v>0</v>
      </c>
      <c r="IT407" s="764">
        <f t="shared" si="981"/>
        <v>0</v>
      </c>
      <c r="IU407" s="764">
        <f t="shared" si="981"/>
        <v>0</v>
      </c>
      <c r="IV407" s="764">
        <f t="shared" si="981"/>
        <v>0</v>
      </c>
      <c r="IW407" s="764">
        <f t="shared" si="981"/>
        <v>0</v>
      </c>
      <c r="IX407" s="764">
        <f t="shared" si="981"/>
        <v>0</v>
      </c>
      <c r="IY407" s="764">
        <f t="shared" si="981"/>
        <v>0</v>
      </c>
      <c r="IZ407" s="764">
        <f t="shared" si="981"/>
        <v>0</v>
      </c>
      <c r="JA407" s="764">
        <f t="shared" si="981"/>
        <v>0</v>
      </c>
      <c r="JB407" s="764">
        <f t="shared" si="981"/>
        <v>0</v>
      </c>
      <c r="JC407" s="764">
        <f t="shared" si="981"/>
        <v>0</v>
      </c>
      <c r="JD407" s="764">
        <f t="shared" si="961"/>
        <v>0</v>
      </c>
      <c r="JE407" s="764">
        <f t="shared" si="961"/>
        <v>0</v>
      </c>
      <c r="JF407" s="764">
        <f t="shared" si="961"/>
        <v>0</v>
      </c>
      <c r="JG407" s="764">
        <f t="shared" si="961"/>
        <v>0</v>
      </c>
      <c r="JH407" s="764">
        <f t="shared" si="961"/>
        <v>0</v>
      </c>
      <c r="JI407" s="764">
        <f t="shared" si="961"/>
        <v>0</v>
      </c>
      <c r="JJ407" s="764">
        <f t="shared" si="961"/>
        <v>0</v>
      </c>
      <c r="JK407" s="764">
        <f t="shared" si="961"/>
        <v>0</v>
      </c>
      <c r="JL407" s="764">
        <f t="shared" si="981"/>
        <v>0</v>
      </c>
      <c r="JM407" s="764">
        <f t="shared" si="981"/>
        <v>0</v>
      </c>
      <c r="JN407" s="764">
        <f t="shared" si="981"/>
        <v>0</v>
      </c>
      <c r="JO407" s="764">
        <f t="shared" si="981"/>
        <v>0</v>
      </c>
      <c r="JP407" s="764">
        <f t="shared" si="981"/>
        <v>0</v>
      </c>
      <c r="JQ407" s="764">
        <f t="shared" si="933"/>
        <v>0</v>
      </c>
      <c r="JR407" s="764">
        <f t="shared" si="933"/>
        <v>0</v>
      </c>
      <c r="JS407" s="764">
        <f t="shared" si="981"/>
        <v>0</v>
      </c>
      <c r="JT407" s="765">
        <f t="shared" si="934"/>
        <v>0</v>
      </c>
      <c r="JU407" s="229">
        <f t="shared" si="935"/>
        <v>0</v>
      </c>
    </row>
    <row r="408" spans="1:281" ht="12.75" customHeight="1">
      <c r="A408" s="57"/>
      <c r="B408" s="52"/>
      <c r="C408" s="52"/>
      <c r="D408" s="62"/>
      <c r="E408" s="743" t="str">
        <f t="shared" si="932"/>
        <v xml:space="preserve"> </v>
      </c>
      <c r="F408" s="56"/>
      <c r="G408" s="228"/>
      <c r="H408" s="744">
        <f>SUMIF(Ajuste!$C$8:$C$483,$B$6:$B$499,Ajuste!$E$8:$E$483)</f>
        <v>0</v>
      </c>
      <c r="I408" s="744">
        <f>SUMIF(Ajuste!$C$8:$C$483,$B$6:$B$499,Ajuste!$F$8:$F$483)</f>
        <v>0</v>
      </c>
      <c r="J408" s="229">
        <f t="shared" si="936"/>
        <v>0</v>
      </c>
      <c r="K408" s="764">
        <f t="shared" si="962"/>
        <v>0</v>
      </c>
      <c r="L408" s="764">
        <f t="shared" si="962"/>
        <v>0</v>
      </c>
      <c r="M408" s="764">
        <f t="shared" si="962"/>
        <v>0</v>
      </c>
      <c r="N408" s="764">
        <f t="shared" si="962"/>
        <v>0</v>
      </c>
      <c r="O408" s="764">
        <f t="shared" si="962"/>
        <v>0</v>
      </c>
      <c r="P408" s="764">
        <f t="shared" si="962"/>
        <v>0</v>
      </c>
      <c r="Q408" s="764">
        <f t="shared" si="962"/>
        <v>0</v>
      </c>
      <c r="R408" s="764">
        <f t="shared" si="962"/>
        <v>0</v>
      </c>
      <c r="S408" s="764">
        <f t="shared" si="962"/>
        <v>0</v>
      </c>
      <c r="T408" s="764">
        <f t="shared" si="962"/>
        <v>0</v>
      </c>
      <c r="U408" s="764">
        <f t="shared" si="962"/>
        <v>0</v>
      </c>
      <c r="V408" s="764">
        <f t="shared" si="962"/>
        <v>0</v>
      </c>
      <c r="W408" s="764">
        <f t="shared" si="962"/>
        <v>0</v>
      </c>
      <c r="X408" s="764">
        <f t="shared" si="962"/>
        <v>0</v>
      </c>
      <c r="Y408" s="764">
        <f t="shared" si="962"/>
        <v>0</v>
      </c>
      <c r="Z408" s="764">
        <f t="shared" si="962"/>
        <v>0</v>
      </c>
      <c r="AA408" s="764">
        <f t="shared" si="962"/>
        <v>0</v>
      </c>
      <c r="AB408" s="764">
        <f t="shared" si="962"/>
        <v>0</v>
      </c>
      <c r="AC408" s="764">
        <f t="shared" ref="L408:BE413" si="982">IF($D408=AC$5,$J408,0)</f>
        <v>0</v>
      </c>
      <c r="AD408" s="764">
        <f t="shared" si="982"/>
        <v>0</v>
      </c>
      <c r="AE408" s="764">
        <f t="shared" si="982"/>
        <v>0</v>
      </c>
      <c r="AF408" s="764">
        <f t="shared" si="982"/>
        <v>0</v>
      </c>
      <c r="AG408" s="764">
        <f t="shared" si="982"/>
        <v>0</v>
      </c>
      <c r="AH408" s="764">
        <f t="shared" si="982"/>
        <v>0</v>
      </c>
      <c r="AI408" s="764">
        <f t="shared" si="982"/>
        <v>0</v>
      </c>
      <c r="AJ408" s="764">
        <f t="shared" si="982"/>
        <v>0</v>
      </c>
      <c r="AK408" s="764">
        <f t="shared" si="982"/>
        <v>0</v>
      </c>
      <c r="AL408" s="764">
        <f t="shared" si="982"/>
        <v>0</v>
      </c>
      <c r="AM408" s="764">
        <f t="shared" si="982"/>
        <v>0</v>
      </c>
      <c r="AN408" s="764">
        <f t="shared" si="982"/>
        <v>0</v>
      </c>
      <c r="AO408" s="764">
        <f t="shared" si="982"/>
        <v>0</v>
      </c>
      <c r="AP408" s="764">
        <f t="shared" si="982"/>
        <v>0</v>
      </c>
      <c r="AQ408" s="764">
        <f t="shared" si="982"/>
        <v>0</v>
      </c>
      <c r="AR408" s="764">
        <f t="shared" si="982"/>
        <v>0</v>
      </c>
      <c r="AS408" s="764">
        <f t="shared" si="982"/>
        <v>0</v>
      </c>
      <c r="AT408" s="764">
        <f t="shared" si="982"/>
        <v>0</v>
      </c>
      <c r="AU408" s="764">
        <f t="shared" si="982"/>
        <v>0</v>
      </c>
      <c r="AV408" s="764">
        <f t="shared" si="982"/>
        <v>0</v>
      </c>
      <c r="AW408" s="764">
        <f t="shared" si="982"/>
        <v>0</v>
      </c>
      <c r="AX408" s="764">
        <f t="shared" si="982"/>
        <v>0</v>
      </c>
      <c r="AY408" s="764">
        <f t="shared" si="982"/>
        <v>0</v>
      </c>
      <c r="AZ408" s="764">
        <f t="shared" si="982"/>
        <v>0</v>
      </c>
      <c r="BA408" s="764">
        <f t="shared" si="982"/>
        <v>0</v>
      </c>
      <c r="BB408" s="764">
        <f t="shared" si="982"/>
        <v>0</v>
      </c>
      <c r="BC408" s="764">
        <f t="shared" si="982"/>
        <v>0</v>
      </c>
      <c r="BD408" s="764">
        <f t="shared" si="982"/>
        <v>0</v>
      </c>
      <c r="BE408" s="764">
        <f t="shared" si="982"/>
        <v>0</v>
      </c>
      <c r="BF408" s="764">
        <f t="shared" si="962"/>
        <v>0</v>
      </c>
      <c r="BG408" s="764">
        <f t="shared" si="962"/>
        <v>0</v>
      </c>
      <c r="BH408" s="764">
        <f t="shared" si="962"/>
        <v>0</v>
      </c>
      <c r="BI408" s="764">
        <f t="shared" si="962"/>
        <v>0</v>
      </c>
      <c r="BJ408" s="764">
        <f t="shared" si="962"/>
        <v>0</v>
      </c>
      <c r="BK408" s="764">
        <f t="shared" si="962"/>
        <v>0</v>
      </c>
      <c r="BL408" s="764">
        <f t="shared" si="962"/>
        <v>0</v>
      </c>
      <c r="BM408" s="764">
        <f t="shared" si="962"/>
        <v>0</v>
      </c>
      <c r="BN408" s="764">
        <f t="shared" si="963"/>
        <v>0</v>
      </c>
      <c r="BO408" s="764">
        <f t="shared" si="963"/>
        <v>0</v>
      </c>
      <c r="BP408" s="764">
        <f t="shared" si="963"/>
        <v>0</v>
      </c>
      <c r="BQ408" s="764">
        <f t="shared" si="963"/>
        <v>0</v>
      </c>
      <c r="BR408" s="764">
        <f t="shared" si="963"/>
        <v>0</v>
      </c>
      <c r="BS408" s="764">
        <f t="shared" si="963"/>
        <v>0</v>
      </c>
      <c r="BT408" s="764">
        <f t="shared" si="963"/>
        <v>0</v>
      </c>
      <c r="BU408" s="764">
        <f t="shared" si="963"/>
        <v>0</v>
      </c>
      <c r="BV408" s="764">
        <f t="shared" si="963"/>
        <v>0</v>
      </c>
      <c r="BW408" s="764">
        <f t="shared" si="963"/>
        <v>0</v>
      </c>
      <c r="BX408" s="764">
        <f t="shared" si="964"/>
        <v>0</v>
      </c>
      <c r="BY408" s="764">
        <f t="shared" si="964"/>
        <v>0</v>
      </c>
      <c r="BZ408" s="764">
        <f t="shared" si="964"/>
        <v>0</v>
      </c>
      <c r="CA408" s="764">
        <f t="shared" si="964"/>
        <v>0</v>
      </c>
      <c r="CB408" s="764">
        <f t="shared" si="964"/>
        <v>0</v>
      </c>
      <c r="CC408" s="764">
        <f t="shared" si="964"/>
        <v>0</v>
      </c>
      <c r="CD408" s="764">
        <f t="shared" si="964"/>
        <v>0</v>
      </c>
      <c r="CE408" s="764">
        <f t="shared" si="964"/>
        <v>0</v>
      </c>
      <c r="CF408" s="764">
        <f t="shared" si="964"/>
        <v>0</v>
      </c>
      <c r="CG408" s="764">
        <f t="shared" si="964"/>
        <v>0</v>
      </c>
      <c r="CH408" s="764">
        <f t="shared" si="965"/>
        <v>0</v>
      </c>
      <c r="CI408" s="764">
        <f t="shared" si="965"/>
        <v>0</v>
      </c>
      <c r="CJ408" s="764">
        <f t="shared" si="965"/>
        <v>0</v>
      </c>
      <c r="CK408" s="764">
        <f t="shared" si="965"/>
        <v>0</v>
      </c>
      <c r="CL408" s="764">
        <f t="shared" si="965"/>
        <v>0</v>
      </c>
      <c r="CM408" s="764">
        <f t="shared" si="965"/>
        <v>0</v>
      </c>
      <c r="CN408" s="764">
        <f t="shared" si="965"/>
        <v>0</v>
      </c>
      <c r="CO408" s="764">
        <f t="shared" si="965"/>
        <v>0</v>
      </c>
      <c r="CP408" s="764">
        <f t="shared" si="965"/>
        <v>0</v>
      </c>
      <c r="CQ408" s="764">
        <f t="shared" si="965"/>
        <v>0</v>
      </c>
      <c r="CR408" s="764">
        <f t="shared" si="966"/>
        <v>0</v>
      </c>
      <c r="CS408" s="764">
        <f t="shared" si="966"/>
        <v>0</v>
      </c>
      <c r="CT408" s="764">
        <f t="shared" si="966"/>
        <v>0</v>
      </c>
      <c r="CU408" s="764">
        <f t="shared" si="966"/>
        <v>0</v>
      </c>
      <c r="CV408" s="764">
        <f t="shared" si="966"/>
        <v>0</v>
      </c>
      <c r="CW408" s="764">
        <f t="shared" si="966"/>
        <v>0</v>
      </c>
      <c r="CX408" s="764">
        <f t="shared" si="966"/>
        <v>0</v>
      </c>
      <c r="CY408" s="764">
        <f t="shared" si="966"/>
        <v>0</v>
      </c>
      <c r="CZ408" s="764">
        <f t="shared" si="966"/>
        <v>0</v>
      </c>
      <c r="DA408" s="764">
        <f t="shared" si="966"/>
        <v>0</v>
      </c>
      <c r="DB408" s="764">
        <f t="shared" si="967"/>
        <v>0</v>
      </c>
      <c r="DC408" s="764">
        <f t="shared" si="967"/>
        <v>0</v>
      </c>
      <c r="DD408" s="764">
        <f t="shared" si="967"/>
        <v>0</v>
      </c>
      <c r="DE408" s="764">
        <f t="shared" si="967"/>
        <v>0</v>
      </c>
      <c r="DF408" s="764">
        <f t="shared" si="967"/>
        <v>0</v>
      </c>
      <c r="DG408" s="764">
        <f t="shared" si="967"/>
        <v>0</v>
      </c>
      <c r="DH408" s="764">
        <f t="shared" si="967"/>
        <v>0</v>
      </c>
      <c r="DI408" s="764">
        <f t="shared" si="967"/>
        <v>0</v>
      </c>
      <c r="DJ408" s="764">
        <f t="shared" si="967"/>
        <v>0</v>
      </c>
      <c r="DK408" s="764">
        <f t="shared" si="967"/>
        <v>0</v>
      </c>
      <c r="DL408" s="764">
        <f t="shared" si="968"/>
        <v>0</v>
      </c>
      <c r="DM408" s="764">
        <f t="shared" si="968"/>
        <v>0</v>
      </c>
      <c r="DN408" s="764">
        <f t="shared" si="968"/>
        <v>0</v>
      </c>
      <c r="DO408" s="764">
        <f t="shared" si="968"/>
        <v>0</v>
      </c>
      <c r="DP408" s="764">
        <f t="shared" si="968"/>
        <v>0</v>
      </c>
      <c r="DQ408" s="764">
        <f t="shared" si="968"/>
        <v>0</v>
      </c>
      <c r="DR408" s="764">
        <f t="shared" si="968"/>
        <v>0</v>
      </c>
      <c r="DS408" s="764">
        <f t="shared" si="968"/>
        <v>0</v>
      </c>
      <c r="DT408" s="764">
        <f t="shared" si="968"/>
        <v>0</v>
      </c>
      <c r="DU408" s="764">
        <f t="shared" si="968"/>
        <v>0</v>
      </c>
      <c r="DV408" s="764">
        <f t="shared" si="969"/>
        <v>0</v>
      </c>
      <c r="DW408" s="764">
        <f t="shared" si="969"/>
        <v>0</v>
      </c>
      <c r="DX408" s="764">
        <f t="shared" si="969"/>
        <v>0</v>
      </c>
      <c r="DY408" s="764">
        <f t="shared" si="969"/>
        <v>0</v>
      </c>
      <c r="DZ408" s="764">
        <f t="shared" si="969"/>
        <v>0</v>
      </c>
      <c r="EA408" s="764">
        <f t="shared" si="969"/>
        <v>0</v>
      </c>
      <c r="EB408" s="764">
        <f t="shared" si="969"/>
        <v>0</v>
      </c>
      <c r="EC408" s="764">
        <f t="shared" si="969"/>
        <v>0</v>
      </c>
      <c r="ED408" s="764">
        <f t="shared" si="969"/>
        <v>0</v>
      </c>
      <c r="EE408" s="764">
        <f t="shared" si="969"/>
        <v>0</v>
      </c>
      <c r="EF408" s="764">
        <f t="shared" si="970"/>
        <v>0</v>
      </c>
      <c r="EG408" s="764">
        <f t="shared" si="970"/>
        <v>0</v>
      </c>
      <c r="EH408" s="764">
        <f t="shared" si="970"/>
        <v>0</v>
      </c>
      <c r="EI408" s="764">
        <f t="shared" si="970"/>
        <v>0</v>
      </c>
      <c r="EJ408" s="764">
        <f t="shared" si="970"/>
        <v>0</v>
      </c>
      <c r="EK408" s="764">
        <f t="shared" si="970"/>
        <v>0</v>
      </c>
      <c r="EL408" s="764">
        <f t="shared" si="970"/>
        <v>0</v>
      </c>
      <c r="EM408" s="764">
        <f t="shared" si="970"/>
        <v>0</v>
      </c>
      <c r="EN408" s="764">
        <f t="shared" si="970"/>
        <v>0</v>
      </c>
      <c r="EO408" s="764">
        <f t="shared" si="970"/>
        <v>0</v>
      </c>
      <c r="EP408" s="764">
        <f t="shared" si="971"/>
        <v>0</v>
      </c>
      <c r="EQ408" s="764">
        <f t="shared" si="971"/>
        <v>0</v>
      </c>
      <c r="ER408" s="764">
        <f t="shared" si="971"/>
        <v>0</v>
      </c>
      <c r="ES408" s="764">
        <f t="shared" si="971"/>
        <v>0</v>
      </c>
      <c r="ET408" s="764">
        <f t="shared" si="971"/>
        <v>0</v>
      </c>
      <c r="EU408" s="764">
        <f t="shared" si="971"/>
        <v>0</v>
      </c>
      <c r="EV408" s="764">
        <f t="shared" si="971"/>
        <v>0</v>
      </c>
      <c r="EW408" s="764">
        <f t="shared" si="971"/>
        <v>0</v>
      </c>
      <c r="EX408" s="764">
        <f t="shared" si="971"/>
        <v>0</v>
      </c>
      <c r="EY408" s="764">
        <f t="shared" si="971"/>
        <v>0</v>
      </c>
      <c r="EZ408" s="764">
        <f t="shared" si="972"/>
        <v>0</v>
      </c>
      <c r="FA408" s="764">
        <f t="shared" si="972"/>
        <v>0</v>
      </c>
      <c r="FB408" s="764">
        <f t="shared" si="972"/>
        <v>0</v>
      </c>
      <c r="FC408" s="764">
        <f t="shared" si="972"/>
        <v>0</v>
      </c>
      <c r="FD408" s="764">
        <f t="shared" si="972"/>
        <v>0</v>
      </c>
      <c r="FE408" s="764">
        <f t="shared" si="972"/>
        <v>0</v>
      </c>
      <c r="FF408" s="764">
        <f t="shared" si="972"/>
        <v>0</v>
      </c>
      <c r="FG408" s="764">
        <f t="shared" si="972"/>
        <v>0</v>
      </c>
      <c r="FH408" s="764">
        <f t="shared" si="972"/>
        <v>0</v>
      </c>
      <c r="FI408" s="764">
        <f t="shared" si="972"/>
        <v>0</v>
      </c>
      <c r="FJ408" s="764">
        <f t="shared" si="973"/>
        <v>0</v>
      </c>
      <c r="FK408" s="764">
        <f t="shared" si="973"/>
        <v>0</v>
      </c>
      <c r="FL408" s="764">
        <f t="shared" si="973"/>
        <v>0</v>
      </c>
      <c r="FM408" s="764">
        <f t="shared" si="973"/>
        <v>0</v>
      </c>
      <c r="FN408" s="764">
        <f t="shared" si="973"/>
        <v>0</v>
      </c>
      <c r="FO408" s="764">
        <f t="shared" si="973"/>
        <v>0</v>
      </c>
      <c r="FP408" s="764">
        <f t="shared" si="973"/>
        <v>0</v>
      </c>
      <c r="FQ408" s="764">
        <f t="shared" si="973"/>
        <v>0</v>
      </c>
      <c r="FR408" s="764">
        <f t="shared" si="973"/>
        <v>0</v>
      </c>
      <c r="FS408" s="764">
        <f t="shared" si="973"/>
        <v>0</v>
      </c>
      <c r="FT408" s="764">
        <f t="shared" si="974"/>
        <v>0</v>
      </c>
      <c r="FU408" s="764">
        <f t="shared" si="974"/>
        <v>0</v>
      </c>
      <c r="FV408" s="764">
        <f t="shared" si="974"/>
        <v>0</v>
      </c>
      <c r="FW408" s="764">
        <f t="shared" si="974"/>
        <v>0</v>
      </c>
      <c r="FX408" s="764">
        <f t="shared" si="974"/>
        <v>0</v>
      </c>
      <c r="FY408" s="764">
        <f t="shared" si="974"/>
        <v>0</v>
      </c>
      <c r="FZ408" s="764">
        <f t="shared" si="974"/>
        <v>0</v>
      </c>
      <c r="GA408" s="764">
        <f t="shared" si="974"/>
        <v>0</v>
      </c>
      <c r="GB408" s="764">
        <f t="shared" si="974"/>
        <v>0</v>
      </c>
      <c r="GC408" s="764">
        <f t="shared" si="974"/>
        <v>0</v>
      </c>
      <c r="GD408" s="764">
        <f t="shared" si="975"/>
        <v>0</v>
      </c>
      <c r="GE408" s="764">
        <f t="shared" si="975"/>
        <v>0</v>
      </c>
      <c r="GF408" s="764">
        <f t="shared" si="975"/>
        <v>0</v>
      </c>
      <c r="GG408" s="764">
        <f t="shared" si="975"/>
        <v>0</v>
      </c>
      <c r="GH408" s="764">
        <f t="shared" si="975"/>
        <v>0</v>
      </c>
      <c r="GI408" s="764">
        <f t="shared" si="975"/>
        <v>0</v>
      </c>
      <c r="GJ408" s="764">
        <f t="shared" si="975"/>
        <v>0</v>
      </c>
      <c r="GK408" s="764">
        <f t="shared" si="975"/>
        <v>0</v>
      </c>
      <c r="GL408" s="764">
        <f t="shared" si="975"/>
        <v>0</v>
      </c>
      <c r="GM408" s="764">
        <f t="shared" si="975"/>
        <v>0</v>
      </c>
      <c r="GN408" s="764">
        <f t="shared" si="976"/>
        <v>0</v>
      </c>
      <c r="GO408" s="764">
        <f t="shared" si="976"/>
        <v>0</v>
      </c>
      <c r="GP408" s="764">
        <f t="shared" si="976"/>
        <v>0</v>
      </c>
      <c r="GQ408" s="764">
        <f t="shared" si="976"/>
        <v>0</v>
      </c>
      <c r="GR408" s="764">
        <f t="shared" si="976"/>
        <v>0</v>
      </c>
      <c r="GS408" s="764">
        <f t="shared" si="976"/>
        <v>0</v>
      </c>
      <c r="GT408" s="764">
        <f t="shared" si="976"/>
        <v>0</v>
      </c>
      <c r="GU408" s="764">
        <f t="shared" si="976"/>
        <v>0</v>
      </c>
      <c r="GV408" s="764">
        <f t="shared" si="976"/>
        <v>0</v>
      </c>
      <c r="GW408" s="764">
        <f t="shared" si="976"/>
        <v>0</v>
      </c>
      <c r="GX408" s="764">
        <f t="shared" si="977"/>
        <v>0</v>
      </c>
      <c r="GY408" s="764">
        <f t="shared" si="977"/>
        <v>0</v>
      </c>
      <c r="GZ408" s="764">
        <f t="shared" si="977"/>
        <v>0</v>
      </c>
      <c r="HA408" s="764">
        <f t="shared" si="977"/>
        <v>0</v>
      </c>
      <c r="HB408" s="764">
        <f t="shared" si="977"/>
        <v>0</v>
      </c>
      <c r="HC408" s="764">
        <f t="shared" si="977"/>
        <v>0</v>
      </c>
      <c r="HD408" s="764">
        <f t="shared" si="977"/>
        <v>0</v>
      </c>
      <c r="HE408" s="764">
        <f t="shared" si="977"/>
        <v>0</v>
      </c>
      <c r="HF408" s="764">
        <f t="shared" si="977"/>
        <v>0</v>
      </c>
      <c r="HG408" s="764">
        <f t="shared" si="977"/>
        <v>0</v>
      </c>
      <c r="HH408" s="764">
        <f t="shared" si="978"/>
        <v>0</v>
      </c>
      <c r="HI408" s="764">
        <f t="shared" si="978"/>
        <v>0</v>
      </c>
      <c r="HJ408" s="764">
        <f t="shared" si="978"/>
        <v>0</v>
      </c>
      <c r="HK408" s="764">
        <f t="shared" si="978"/>
        <v>0</v>
      </c>
      <c r="HL408" s="764">
        <f t="shared" si="978"/>
        <v>0</v>
      </c>
      <c r="HM408" s="764">
        <f t="shared" si="978"/>
        <v>0</v>
      </c>
      <c r="HN408" s="764">
        <f t="shared" si="978"/>
        <v>0</v>
      </c>
      <c r="HO408" s="764">
        <f t="shared" si="978"/>
        <v>0</v>
      </c>
      <c r="HP408" s="764">
        <f t="shared" si="978"/>
        <v>0</v>
      </c>
      <c r="HQ408" s="764">
        <f t="shared" si="978"/>
        <v>0</v>
      </c>
      <c r="HR408" s="764">
        <f t="shared" si="979"/>
        <v>0</v>
      </c>
      <c r="HS408" s="764">
        <f t="shared" si="979"/>
        <v>0</v>
      </c>
      <c r="HT408" s="764">
        <f t="shared" si="979"/>
        <v>0</v>
      </c>
      <c r="HU408" s="764">
        <f t="shared" si="979"/>
        <v>0</v>
      </c>
      <c r="HV408" s="764">
        <f t="shared" si="979"/>
        <v>0</v>
      </c>
      <c r="HW408" s="764">
        <f t="shared" si="979"/>
        <v>0</v>
      </c>
      <c r="HX408" s="764">
        <f t="shared" si="979"/>
        <v>0</v>
      </c>
      <c r="HY408" s="764">
        <f t="shared" si="979"/>
        <v>0</v>
      </c>
      <c r="HZ408" s="764">
        <f t="shared" si="979"/>
        <v>0</v>
      </c>
      <c r="IA408" s="764">
        <f t="shared" si="979"/>
        <v>0</v>
      </c>
      <c r="IB408" s="764">
        <f t="shared" si="980"/>
        <v>0</v>
      </c>
      <c r="IC408" s="764">
        <f t="shared" si="980"/>
        <v>0</v>
      </c>
      <c r="ID408" s="764">
        <f t="shared" si="980"/>
        <v>0</v>
      </c>
      <c r="IE408" s="764">
        <f t="shared" si="980"/>
        <v>0</v>
      </c>
      <c r="IF408" s="764">
        <f t="shared" si="980"/>
        <v>0</v>
      </c>
      <c r="IG408" s="764">
        <f t="shared" si="980"/>
        <v>0</v>
      </c>
      <c r="IH408" s="764">
        <f t="shared" si="980"/>
        <v>0</v>
      </c>
      <c r="II408" s="764">
        <f t="shared" si="980"/>
        <v>0</v>
      </c>
      <c r="IJ408" s="764">
        <f t="shared" si="980"/>
        <v>0</v>
      </c>
      <c r="IK408" s="764">
        <f t="shared" si="980"/>
        <v>0</v>
      </c>
      <c r="IL408" s="764">
        <f t="shared" si="981"/>
        <v>0</v>
      </c>
      <c r="IM408" s="764">
        <f t="shared" si="981"/>
        <v>0</v>
      </c>
      <c r="IN408" s="764">
        <f t="shared" si="981"/>
        <v>0</v>
      </c>
      <c r="IO408" s="764">
        <f t="shared" si="981"/>
        <v>0</v>
      </c>
      <c r="IP408" s="764">
        <f t="shared" si="981"/>
        <v>0</v>
      </c>
      <c r="IQ408" s="764">
        <f t="shared" si="981"/>
        <v>0</v>
      </c>
      <c r="IR408" s="764">
        <f t="shared" si="981"/>
        <v>0</v>
      </c>
      <c r="IS408" s="764">
        <f t="shared" si="981"/>
        <v>0</v>
      </c>
      <c r="IT408" s="764">
        <f t="shared" si="981"/>
        <v>0</v>
      </c>
      <c r="IU408" s="764">
        <f t="shared" si="981"/>
        <v>0</v>
      </c>
      <c r="IV408" s="764">
        <f t="shared" si="981"/>
        <v>0</v>
      </c>
      <c r="IW408" s="764">
        <f t="shared" si="981"/>
        <v>0</v>
      </c>
      <c r="IX408" s="764">
        <f t="shared" si="981"/>
        <v>0</v>
      </c>
      <c r="IY408" s="764">
        <f t="shared" si="981"/>
        <v>0</v>
      </c>
      <c r="IZ408" s="764">
        <f t="shared" si="981"/>
        <v>0</v>
      </c>
      <c r="JA408" s="764">
        <f t="shared" si="981"/>
        <v>0</v>
      </c>
      <c r="JB408" s="764">
        <f t="shared" si="981"/>
        <v>0</v>
      </c>
      <c r="JC408" s="764">
        <f t="shared" si="981"/>
        <v>0</v>
      </c>
      <c r="JD408" s="764">
        <f t="shared" si="961"/>
        <v>0</v>
      </c>
      <c r="JE408" s="764">
        <f t="shared" si="961"/>
        <v>0</v>
      </c>
      <c r="JF408" s="764">
        <f t="shared" si="961"/>
        <v>0</v>
      </c>
      <c r="JG408" s="764">
        <f t="shared" si="961"/>
        <v>0</v>
      </c>
      <c r="JH408" s="764">
        <f t="shared" si="961"/>
        <v>0</v>
      </c>
      <c r="JI408" s="764">
        <f t="shared" si="961"/>
        <v>0</v>
      </c>
      <c r="JJ408" s="764">
        <f t="shared" si="961"/>
        <v>0</v>
      </c>
      <c r="JK408" s="764">
        <f t="shared" si="961"/>
        <v>0</v>
      </c>
      <c r="JL408" s="764">
        <f t="shared" si="981"/>
        <v>0</v>
      </c>
      <c r="JM408" s="764">
        <f t="shared" si="981"/>
        <v>0</v>
      </c>
      <c r="JN408" s="764">
        <f t="shared" si="981"/>
        <v>0</v>
      </c>
      <c r="JO408" s="764">
        <f t="shared" si="981"/>
        <v>0</v>
      </c>
      <c r="JP408" s="764">
        <f t="shared" si="981"/>
        <v>0</v>
      </c>
      <c r="JQ408" s="764">
        <f t="shared" si="933"/>
        <v>0</v>
      </c>
      <c r="JR408" s="764">
        <f t="shared" si="933"/>
        <v>0</v>
      </c>
      <c r="JS408" s="764">
        <f t="shared" si="981"/>
        <v>0</v>
      </c>
      <c r="JT408" s="765">
        <f t="shared" si="934"/>
        <v>0</v>
      </c>
      <c r="JU408" s="229">
        <f t="shared" si="935"/>
        <v>0</v>
      </c>
    </row>
    <row r="409" spans="1:281" ht="12.75" customHeight="1">
      <c r="A409" s="57"/>
      <c r="B409" s="52"/>
      <c r="C409" s="52"/>
      <c r="D409" s="62"/>
      <c r="E409" s="743" t="str">
        <f t="shared" si="932"/>
        <v xml:space="preserve"> </v>
      </c>
      <c r="F409" s="56"/>
      <c r="G409" s="228"/>
      <c r="H409" s="744">
        <f>SUMIF(Ajuste!$C$8:$C$483,$B$6:$B$499,Ajuste!$E$8:$E$483)</f>
        <v>0</v>
      </c>
      <c r="I409" s="744">
        <f>SUMIF(Ajuste!$C$8:$C$483,$B$6:$B$499,Ajuste!$F$8:$F$483)</f>
        <v>0</v>
      </c>
      <c r="J409" s="229">
        <f t="shared" si="936"/>
        <v>0</v>
      </c>
      <c r="K409" s="764">
        <f t="shared" si="962"/>
        <v>0</v>
      </c>
      <c r="L409" s="764">
        <f t="shared" si="982"/>
        <v>0</v>
      </c>
      <c r="M409" s="764">
        <f t="shared" si="982"/>
        <v>0</v>
      </c>
      <c r="N409" s="764">
        <f t="shared" si="982"/>
        <v>0</v>
      </c>
      <c r="O409" s="764">
        <f t="shared" si="982"/>
        <v>0</v>
      </c>
      <c r="P409" s="764">
        <f t="shared" si="982"/>
        <v>0</v>
      </c>
      <c r="Q409" s="764">
        <f t="shared" si="982"/>
        <v>0</v>
      </c>
      <c r="R409" s="764">
        <f t="shared" si="982"/>
        <v>0</v>
      </c>
      <c r="S409" s="764">
        <f t="shared" si="982"/>
        <v>0</v>
      </c>
      <c r="T409" s="764">
        <f t="shared" si="982"/>
        <v>0</v>
      </c>
      <c r="U409" s="764">
        <f t="shared" si="982"/>
        <v>0</v>
      </c>
      <c r="V409" s="764">
        <f t="shared" si="982"/>
        <v>0</v>
      </c>
      <c r="W409" s="764">
        <f t="shared" si="982"/>
        <v>0</v>
      </c>
      <c r="X409" s="764">
        <f t="shared" si="982"/>
        <v>0</v>
      </c>
      <c r="Y409" s="764">
        <f t="shared" si="982"/>
        <v>0</v>
      </c>
      <c r="Z409" s="764">
        <f t="shared" si="982"/>
        <v>0</v>
      </c>
      <c r="AA409" s="764">
        <f t="shared" si="982"/>
        <v>0</v>
      </c>
      <c r="AB409" s="764">
        <f t="shared" si="982"/>
        <v>0</v>
      </c>
      <c r="AC409" s="764">
        <f t="shared" si="982"/>
        <v>0</v>
      </c>
      <c r="AD409" s="764">
        <f t="shared" si="982"/>
        <v>0</v>
      </c>
      <c r="AE409" s="764">
        <f t="shared" si="982"/>
        <v>0</v>
      </c>
      <c r="AF409" s="764">
        <f t="shared" si="982"/>
        <v>0</v>
      </c>
      <c r="AG409" s="764">
        <f t="shared" si="982"/>
        <v>0</v>
      </c>
      <c r="AH409" s="764">
        <f t="shared" si="982"/>
        <v>0</v>
      </c>
      <c r="AI409" s="764">
        <f t="shared" si="982"/>
        <v>0</v>
      </c>
      <c r="AJ409" s="764">
        <f t="shared" si="982"/>
        <v>0</v>
      </c>
      <c r="AK409" s="764">
        <f t="shared" si="982"/>
        <v>0</v>
      </c>
      <c r="AL409" s="764">
        <f t="shared" si="982"/>
        <v>0</v>
      </c>
      <c r="AM409" s="764">
        <f t="shared" si="982"/>
        <v>0</v>
      </c>
      <c r="AN409" s="764">
        <f t="shared" si="982"/>
        <v>0</v>
      </c>
      <c r="AO409" s="764">
        <f t="shared" si="982"/>
        <v>0</v>
      </c>
      <c r="AP409" s="764">
        <f t="shared" si="982"/>
        <v>0</v>
      </c>
      <c r="AQ409" s="764">
        <f t="shared" si="982"/>
        <v>0</v>
      </c>
      <c r="AR409" s="764">
        <f t="shared" si="982"/>
        <v>0</v>
      </c>
      <c r="AS409" s="764">
        <f t="shared" si="982"/>
        <v>0</v>
      </c>
      <c r="AT409" s="764">
        <f t="shared" si="982"/>
        <v>0</v>
      </c>
      <c r="AU409" s="764">
        <f t="shared" si="982"/>
        <v>0</v>
      </c>
      <c r="AV409" s="764">
        <f t="shared" si="982"/>
        <v>0</v>
      </c>
      <c r="AW409" s="764">
        <f t="shared" si="982"/>
        <v>0</v>
      </c>
      <c r="AX409" s="764">
        <f t="shared" si="982"/>
        <v>0</v>
      </c>
      <c r="AY409" s="764">
        <f t="shared" si="982"/>
        <v>0</v>
      </c>
      <c r="AZ409" s="764">
        <f t="shared" si="982"/>
        <v>0</v>
      </c>
      <c r="BA409" s="764">
        <f t="shared" si="982"/>
        <v>0</v>
      </c>
      <c r="BB409" s="764">
        <f t="shared" si="982"/>
        <v>0</v>
      </c>
      <c r="BC409" s="764">
        <f t="shared" si="982"/>
        <v>0</v>
      </c>
      <c r="BD409" s="764">
        <f t="shared" si="982"/>
        <v>0</v>
      </c>
      <c r="BE409" s="764">
        <f t="shared" si="982"/>
        <v>0</v>
      </c>
      <c r="BF409" s="764">
        <f t="shared" si="962"/>
        <v>0</v>
      </c>
      <c r="BG409" s="764">
        <f t="shared" si="962"/>
        <v>0</v>
      </c>
      <c r="BH409" s="764">
        <f t="shared" si="962"/>
        <v>0</v>
      </c>
      <c r="BI409" s="764">
        <f t="shared" si="962"/>
        <v>0</v>
      </c>
      <c r="BJ409" s="764">
        <f t="shared" si="962"/>
        <v>0</v>
      </c>
      <c r="BK409" s="764">
        <f t="shared" si="962"/>
        <v>0</v>
      </c>
      <c r="BL409" s="764">
        <f t="shared" si="962"/>
        <v>0</v>
      </c>
      <c r="BM409" s="764">
        <f t="shared" si="962"/>
        <v>0</v>
      </c>
      <c r="BN409" s="764">
        <f t="shared" si="963"/>
        <v>0</v>
      </c>
      <c r="BO409" s="764">
        <f t="shared" si="963"/>
        <v>0</v>
      </c>
      <c r="BP409" s="764">
        <f t="shared" si="963"/>
        <v>0</v>
      </c>
      <c r="BQ409" s="764">
        <f t="shared" si="963"/>
        <v>0</v>
      </c>
      <c r="BR409" s="764">
        <f t="shared" si="963"/>
        <v>0</v>
      </c>
      <c r="BS409" s="764">
        <f t="shared" si="963"/>
        <v>0</v>
      </c>
      <c r="BT409" s="764">
        <f t="shared" si="963"/>
        <v>0</v>
      </c>
      <c r="BU409" s="764">
        <f t="shared" si="963"/>
        <v>0</v>
      </c>
      <c r="BV409" s="764">
        <f t="shared" si="963"/>
        <v>0</v>
      </c>
      <c r="BW409" s="764">
        <f t="shared" si="963"/>
        <v>0</v>
      </c>
      <c r="BX409" s="764">
        <f t="shared" si="964"/>
        <v>0</v>
      </c>
      <c r="BY409" s="764">
        <f t="shared" si="964"/>
        <v>0</v>
      </c>
      <c r="BZ409" s="764">
        <f t="shared" si="964"/>
        <v>0</v>
      </c>
      <c r="CA409" s="764">
        <f t="shared" si="964"/>
        <v>0</v>
      </c>
      <c r="CB409" s="764">
        <f t="shared" si="964"/>
        <v>0</v>
      </c>
      <c r="CC409" s="764">
        <f t="shared" si="964"/>
        <v>0</v>
      </c>
      <c r="CD409" s="764">
        <f t="shared" si="964"/>
        <v>0</v>
      </c>
      <c r="CE409" s="764">
        <f t="shared" si="964"/>
        <v>0</v>
      </c>
      <c r="CF409" s="764">
        <f t="shared" si="964"/>
        <v>0</v>
      </c>
      <c r="CG409" s="764">
        <f t="shared" si="964"/>
        <v>0</v>
      </c>
      <c r="CH409" s="764">
        <f t="shared" si="965"/>
        <v>0</v>
      </c>
      <c r="CI409" s="764">
        <f t="shared" si="965"/>
        <v>0</v>
      </c>
      <c r="CJ409" s="764">
        <f t="shared" si="965"/>
        <v>0</v>
      </c>
      <c r="CK409" s="764">
        <f t="shared" si="965"/>
        <v>0</v>
      </c>
      <c r="CL409" s="764">
        <f t="shared" si="965"/>
        <v>0</v>
      </c>
      <c r="CM409" s="764">
        <f t="shared" si="965"/>
        <v>0</v>
      </c>
      <c r="CN409" s="764">
        <f t="shared" si="965"/>
        <v>0</v>
      </c>
      <c r="CO409" s="764">
        <f t="shared" si="965"/>
        <v>0</v>
      </c>
      <c r="CP409" s="764">
        <f t="shared" si="965"/>
        <v>0</v>
      </c>
      <c r="CQ409" s="764">
        <f t="shared" si="965"/>
        <v>0</v>
      </c>
      <c r="CR409" s="764">
        <f t="shared" si="966"/>
        <v>0</v>
      </c>
      <c r="CS409" s="764">
        <f t="shared" si="966"/>
        <v>0</v>
      </c>
      <c r="CT409" s="764">
        <f t="shared" si="966"/>
        <v>0</v>
      </c>
      <c r="CU409" s="764">
        <f t="shared" si="966"/>
        <v>0</v>
      </c>
      <c r="CV409" s="764">
        <f t="shared" si="966"/>
        <v>0</v>
      </c>
      <c r="CW409" s="764">
        <f t="shared" si="966"/>
        <v>0</v>
      </c>
      <c r="CX409" s="764">
        <f t="shared" si="966"/>
        <v>0</v>
      </c>
      <c r="CY409" s="764">
        <f t="shared" si="966"/>
        <v>0</v>
      </c>
      <c r="CZ409" s="764">
        <f t="shared" si="966"/>
        <v>0</v>
      </c>
      <c r="DA409" s="764">
        <f t="shared" si="966"/>
        <v>0</v>
      </c>
      <c r="DB409" s="764">
        <f t="shared" si="967"/>
        <v>0</v>
      </c>
      <c r="DC409" s="764">
        <f t="shared" si="967"/>
        <v>0</v>
      </c>
      <c r="DD409" s="764">
        <f t="shared" si="967"/>
        <v>0</v>
      </c>
      <c r="DE409" s="764">
        <f t="shared" si="967"/>
        <v>0</v>
      </c>
      <c r="DF409" s="764">
        <f t="shared" si="967"/>
        <v>0</v>
      </c>
      <c r="DG409" s="764">
        <f t="shared" si="967"/>
        <v>0</v>
      </c>
      <c r="DH409" s="764">
        <f t="shared" si="967"/>
        <v>0</v>
      </c>
      <c r="DI409" s="764">
        <f t="shared" si="967"/>
        <v>0</v>
      </c>
      <c r="DJ409" s="764">
        <f t="shared" si="967"/>
        <v>0</v>
      </c>
      <c r="DK409" s="764">
        <f t="shared" si="967"/>
        <v>0</v>
      </c>
      <c r="DL409" s="764">
        <f t="shared" si="968"/>
        <v>0</v>
      </c>
      <c r="DM409" s="764">
        <f t="shared" si="968"/>
        <v>0</v>
      </c>
      <c r="DN409" s="764">
        <f t="shared" si="968"/>
        <v>0</v>
      </c>
      <c r="DO409" s="764">
        <f t="shared" si="968"/>
        <v>0</v>
      </c>
      <c r="DP409" s="764">
        <f t="shared" si="968"/>
        <v>0</v>
      </c>
      <c r="DQ409" s="764">
        <f t="shared" si="968"/>
        <v>0</v>
      </c>
      <c r="DR409" s="764">
        <f t="shared" si="968"/>
        <v>0</v>
      </c>
      <c r="DS409" s="764">
        <f t="shared" si="968"/>
        <v>0</v>
      </c>
      <c r="DT409" s="764">
        <f t="shared" si="968"/>
        <v>0</v>
      </c>
      <c r="DU409" s="764">
        <f t="shared" si="968"/>
        <v>0</v>
      </c>
      <c r="DV409" s="764">
        <f t="shared" si="969"/>
        <v>0</v>
      </c>
      <c r="DW409" s="764">
        <f t="shared" si="969"/>
        <v>0</v>
      </c>
      <c r="DX409" s="764">
        <f t="shared" si="969"/>
        <v>0</v>
      </c>
      <c r="DY409" s="764">
        <f t="shared" si="969"/>
        <v>0</v>
      </c>
      <c r="DZ409" s="764">
        <f t="shared" si="969"/>
        <v>0</v>
      </c>
      <c r="EA409" s="764">
        <f t="shared" si="969"/>
        <v>0</v>
      </c>
      <c r="EB409" s="764">
        <f t="shared" si="969"/>
        <v>0</v>
      </c>
      <c r="EC409" s="764">
        <f t="shared" si="969"/>
        <v>0</v>
      </c>
      <c r="ED409" s="764">
        <f t="shared" si="969"/>
        <v>0</v>
      </c>
      <c r="EE409" s="764">
        <f t="shared" si="969"/>
        <v>0</v>
      </c>
      <c r="EF409" s="764">
        <f t="shared" si="970"/>
        <v>0</v>
      </c>
      <c r="EG409" s="764">
        <f t="shared" si="970"/>
        <v>0</v>
      </c>
      <c r="EH409" s="764">
        <f t="shared" si="970"/>
        <v>0</v>
      </c>
      <c r="EI409" s="764">
        <f t="shared" si="970"/>
        <v>0</v>
      </c>
      <c r="EJ409" s="764">
        <f t="shared" si="970"/>
        <v>0</v>
      </c>
      <c r="EK409" s="764">
        <f t="shared" si="970"/>
        <v>0</v>
      </c>
      <c r="EL409" s="764">
        <f t="shared" si="970"/>
        <v>0</v>
      </c>
      <c r="EM409" s="764">
        <f t="shared" si="970"/>
        <v>0</v>
      </c>
      <c r="EN409" s="764">
        <f t="shared" si="970"/>
        <v>0</v>
      </c>
      <c r="EO409" s="764">
        <f t="shared" si="970"/>
        <v>0</v>
      </c>
      <c r="EP409" s="764">
        <f t="shared" si="971"/>
        <v>0</v>
      </c>
      <c r="EQ409" s="764">
        <f t="shared" si="971"/>
        <v>0</v>
      </c>
      <c r="ER409" s="764">
        <f t="shared" si="971"/>
        <v>0</v>
      </c>
      <c r="ES409" s="764">
        <f t="shared" si="971"/>
        <v>0</v>
      </c>
      <c r="ET409" s="764">
        <f t="shared" si="971"/>
        <v>0</v>
      </c>
      <c r="EU409" s="764">
        <f t="shared" si="971"/>
        <v>0</v>
      </c>
      <c r="EV409" s="764">
        <f t="shared" si="971"/>
        <v>0</v>
      </c>
      <c r="EW409" s="764">
        <f t="shared" si="971"/>
        <v>0</v>
      </c>
      <c r="EX409" s="764">
        <f t="shared" si="971"/>
        <v>0</v>
      </c>
      <c r="EY409" s="764">
        <f t="shared" si="971"/>
        <v>0</v>
      </c>
      <c r="EZ409" s="764">
        <f t="shared" si="972"/>
        <v>0</v>
      </c>
      <c r="FA409" s="764">
        <f t="shared" si="972"/>
        <v>0</v>
      </c>
      <c r="FB409" s="764">
        <f t="shared" si="972"/>
        <v>0</v>
      </c>
      <c r="FC409" s="764">
        <f t="shared" si="972"/>
        <v>0</v>
      </c>
      <c r="FD409" s="764">
        <f t="shared" si="972"/>
        <v>0</v>
      </c>
      <c r="FE409" s="764">
        <f t="shared" si="972"/>
        <v>0</v>
      </c>
      <c r="FF409" s="764">
        <f t="shared" si="972"/>
        <v>0</v>
      </c>
      <c r="FG409" s="764">
        <f t="shared" si="972"/>
        <v>0</v>
      </c>
      <c r="FH409" s="764">
        <f t="shared" si="972"/>
        <v>0</v>
      </c>
      <c r="FI409" s="764">
        <f t="shared" si="972"/>
        <v>0</v>
      </c>
      <c r="FJ409" s="764">
        <f t="shared" si="973"/>
        <v>0</v>
      </c>
      <c r="FK409" s="764">
        <f t="shared" si="973"/>
        <v>0</v>
      </c>
      <c r="FL409" s="764">
        <f t="shared" si="973"/>
        <v>0</v>
      </c>
      <c r="FM409" s="764">
        <f t="shared" si="973"/>
        <v>0</v>
      </c>
      <c r="FN409" s="764">
        <f t="shared" si="973"/>
        <v>0</v>
      </c>
      <c r="FO409" s="764">
        <f t="shared" si="973"/>
        <v>0</v>
      </c>
      <c r="FP409" s="764">
        <f t="shared" si="973"/>
        <v>0</v>
      </c>
      <c r="FQ409" s="764">
        <f t="shared" si="973"/>
        <v>0</v>
      </c>
      <c r="FR409" s="764">
        <f t="shared" si="973"/>
        <v>0</v>
      </c>
      <c r="FS409" s="764">
        <f t="shared" si="973"/>
        <v>0</v>
      </c>
      <c r="FT409" s="764">
        <f t="shared" si="974"/>
        <v>0</v>
      </c>
      <c r="FU409" s="764">
        <f t="shared" si="974"/>
        <v>0</v>
      </c>
      <c r="FV409" s="764">
        <f t="shared" si="974"/>
        <v>0</v>
      </c>
      <c r="FW409" s="764">
        <f t="shared" si="974"/>
        <v>0</v>
      </c>
      <c r="FX409" s="764">
        <f t="shared" si="974"/>
        <v>0</v>
      </c>
      <c r="FY409" s="764">
        <f t="shared" si="974"/>
        <v>0</v>
      </c>
      <c r="FZ409" s="764">
        <f t="shared" si="974"/>
        <v>0</v>
      </c>
      <c r="GA409" s="764">
        <f t="shared" si="974"/>
        <v>0</v>
      </c>
      <c r="GB409" s="764">
        <f t="shared" si="974"/>
        <v>0</v>
      </c>
      <c r="GC409" s="764">
        <f t="shared" si="974"/>
        <v>0</v>
      </c>
      <c r="GD409" s="764">
        <f t="shared" si="975"/>
        <v>0</v>
      </c>
      <c r="GE409" s="764">
        <f t="shared" si="975"/>
        <v>0</v>
      </c>
      <c r="GF409" s="764">
        <f t="shared" si="975"/>
        <v>0</v>
      </c>
      <c r="GG409" s="764">
        <f t="shared" si="975"/>
        <v>0</v>
      </c>
      <c r="GH409" s="764">
        <f t="shared" si="975"/>
        <v>0</v>
      </c>
      <c r="GI409" s="764">
        <f t="shared" si="975"/>
        <v>0</v>
      </c>
      <c r="GJ409" s="764">
        <f t="shared" si="975"/>
        <v>0</v>
      </c>
      <c r="GK409" s="764">
        <f t="shared" si="975"/>
        <v>0</v>
      </c>
      <c r="GL409" s="764">
        <f t="shared" si="975"/>
        <v>0</v>
      </c>
      <c r="GM409" s="764">
        <f t="shared" si="975"/>
        <v>0</v>
      </c>
      <c r="GN409" s="764">
        <f t="shared" si="976"/>
        <v>0</v>
      </c>
      <c r="GO409" s="764">
        <f t="shared" si="976"/>
        <v>0</v>
      </c>
      <c r="GP409" s="764">
        <f t="shared" si="976"/>
        <v>0</v>
      </c>
      <c r="GQ409" s="764">
        <f t="shared" si="976"/>
        <v>0</v>
      </c>
      <c r="GR409" s="764">
        <f t="shared" si="976"/>
        <v>0</v>
      </c>
      <c r="GS409" s="764">
        <f t="shared" si="976"/>
        <v>0</v>
      </c>
      <c r="GT409" s="764">
        <f t="shared" si="976"/>
        <v>0</v>
      </c>
      <c r="GU409" s="764">
        <f t="shared" si="976"/>
        <v>0</v>
      </c>
      <c r="GV409" s="764">
        <f t="shared" si="976"/>
        <v>0</v>
      </c>
      <c r="GW409" s="764">
        <f t="shared" si="976"/>
        <v>0</v>
      </c>
      <c r="GX409" s="764">
        <f t="shared" si="977"/>
        <v>0</v>
      </c>
      <c r="GY409" s="764">
        <f t="shared" si="977"/>
        <v>0</v>
      </c>
      <c r="GZ409" s="764">
        <f t="shared" si="977"/>
        <v>0</v>
      </c>
      <c r="HA409" s="764">
        <f t="shared" si="977"/>
        <v>0</v>
      </c>
      <c r="HB409" s="764">
        <f t="shared" si="977"/>
        <v>0</v>
      </c>
      <c r="HC409" s="764">
        <f t="shared" si="977"/>
        <v>0</v>
      </c>
      <c r="HD409" s="764">
        <f t="shared" si="977"/>
        <v>0</v>
      </c>
      <c r="HE409" s="764">
        <f t="shared" si="977"/>
        <v>0</v>
      </c>
      <c r="HF409" s="764">
        <f t="shared" si="977"/>
        <v>0</v>
      </c>
      <c r="HG409" s="764">
        <f t="shared" si="977"/>
        <v>0</v>
      </c>
      <c r="HH409" s="764">
        <f t="shared" si="978"/>
        <v>0</v>
      </c>
      <c r="HI409" s="764">
        <f t="shared" si="978"/>
        <v>0</v>
      </c>
      <c r="HJ409" s="764">
        <f t="shared" si="978"/>
        <v>0</v>
      </c>
      <c r="HK409" s="764">
        <f t="shared" si="978"/>
        <v>0</v>
      </c>
      <c r="HL409" s="764">
        <f t="shared" si="978"/>
        <v>0</v>
      </c>
      <c r="HM409" s="764">
        <f t="shared" si="978"/>
        <v>0</v>
      </c>
      <c r="HN409" s="764">
        <f t="shared" si="978"/>
        <v>0</v>
      </c>
      <c r="HO409" s="764">
        <f t="shared" si="978"/>
        <v>0</v>
      </c>
      <c r="HP409" s="764">
        <f t="shared" si="978"/>
        <v>0</v>
      </c>
      <c r="HQ409" s="764">
        <f t="shared" si="978"/>
        <v>0</v>
      </c>
      <c r="HR409" s="764">
        <f t="shared" si="979"/>
        <v>0</v>
      </c>
      <c r="HS409" s="764">
        <f t="shared" si="979"/>
        <v>0</v>
      </c>
      <c r="HT409" s="764">
        <f t="shared" si="979"/>
        <v>0</v>
      </c>
      <c r="HU409" s="764">
        <f t="shared" si="979"/>
        <v>0</v>
      </c>
      <c r="HV409" s="764">
        <f t="shared" si="979"/>
        <v>0</v>
      </c>
      <c r="HW409" s="764">
        <f t="shared" si="979"/>
        <v>0</v>
      </c>
      <c r="HX409" s="764">
        <f t="shared" si="979"/>
        <v>0</v>
      </c>
      <c r="HY409" s="764">
        <f t="shared" si="979"/>
        <v>0</v>
      </c>
      <c r="HZ409" s="764">
        <f t="shared" si="979"/>
        <v>0</v>
      </c>
      <c r="IA409" s="764">
        <f t="shared" si="979"/>
        <v>0</v>
      </c>
      <c r="IB409" s="764">
        <f t="shared" si="980"/>
        <v>0</v>
      </c>
      <c r="IC409" s="764">
        <f t="shared" si="980"/>
        <v>0</v>
      </c>
      <c r="ID409" s="764">
        <f t="shared" si="980"/>
        <v>0</v>
      </c>
      <c r="IE409" s="764">
        <f t="shared" si="980"/>
        <v>0</v>
      </c>
      <c r="IF409" s="764">
        <f t="shared" si="980"/>
        <v>0</v>
      </c>
      <c r="IG409" s="764">
        <f t="shared" si="980"/>
        <v>0</v>
      </c>
      <c r="IH409" s="764">
        <f t="shared" si="980"/>
        <v>0</v>
      </c>
      <c r="II409" s="764">
        <f t="shared" si="980"/>
        <v>0</v>
      </c>
      <c r="IJ409" s="764">
        <f t="shared" si="980"/>
        <v>0</v>
      </c>
      <c r="IK409" s="764">
        <f t="shared" si="980"/>
        <v>0</v>
      </c>
      <c r="IL409" s="764">
        <f t="shared" si="981"/>
        <v>0</v>
      </c>
      <c r="IM409" s="764">
        <f t="shared" si="981"/>
        <v>0</v>
      </c>
      <c r="IN409" s="764">
        <f t="shared" si="981"/>
        <v>0</v>
      </c>
      <c r="IO409" s="764">
        <f t="shared" si="981"/>
        <v>0</v>
      </c>
      <c r="IP409" s="764">
        <f t="shared" si="981"/>
        <v>0</v>
      </c>
      <c r="IQ409" s="764">
        <f t="shared" si="981"/>
        <v>0</v>
      </c>
      <c r="IR409" s="764">
        <f t="shared" si="981"/>
        <v>0</v>
      </c>
      <c r="IS409" s="764">
        <f t="shared" si="981"/>
        <v>0</v>
      </c>
      <c r="IT409" s="764">
        <f t="shared" si="981"/>
        <v>0</v>
      </c>
      <c r="IU409" s="764">
        <f t="shared" si="981"/>
        <v>0</v>
      </c>
      <c r="IV409" s="764">
        <f t="shared" si="981"/>
        <v>0</v>
      </c>
      <c r="IW409" s="764">
        <f t="shared" si="981"/>
        <v>0</v>
      </c>
      <c r="IX409" s="764">
        <f t="shared" si="981"/>
        <v>0</v>
      </c>
      <c r="IY409" s="764">
        <f t="shared" si="981"/>
        <v>0</v>
      </c>
      <c r="IZ409" s="764">
        <f t="shared" si="981"/>
        <v>0</v>
      </c>
      <c r="JA409" s="764">
        <f t="shared" si="981"/>
        <v>0</v>
      </c>
      <c r="JB409" s="764">
        <f t="shared" si="981"/>
        <v>0</v>
      </c>
      <c r="JC409" s="764">
        <f t="shared" si="981"/>
        <v>0</v>
      </c>
      <c r="JD409" s="764">
        <f t="shared" si="961"/>
        <v>0</v>
      </c>
      <c r="JE409" s="764">
        <f t="shared" si="961"/>
        <v>0</v>
      </c>
      <c r="JF409" s="764">
        <f t="shared" si="961"/>
        <v>0</v>
      </c>
      <c r="JG409" s="764">
        <f t="shared" si="961"/>
        <v>0</v>
      </c>
      <c r="JH409" s="764">
        <f t="shared" si="961"/>
        <v>0</v>
      </c>
      <c r="JI409" s="764">
        <f t="shared" si="961"/>
        <v>0</v>
      </c>
      <c r="JJ409" s="764">
        <f t="shared" si="961"/>
        <v>0</v>
      </c>
      <c r="JK409" s="764">
        <f t="shared" si="961"/>
        <v>0</v>
      </c>
      <c r="JL409" s="764">
        <f t="shared" si="981"/>
        <v>0</v>
      </c>
      <c r="JM409" s="764">
        <f t="shared" si="981"/>
        <v>0</v>
      </c>
      <c r="JN409" s="764">
        <f t="shared" si="981"/>
        <v>0</v>
      </c>
      <c r="JO409" s="764">
        <f t="shared" si="981"/>
        <v>0</v>
      </c>
      <c r="JP409" s="764">
        <f t="shared" si="981"/>
        <v>0</v>
      </c>
      <c r="JQ409" s="764">
        <f t="shared" si="933"/>
        <v>0</v>
      </c>
      <c r="JR409" s="764">
        <f t="shared" si="933"/>
        <v>0</v>
      </c>
      <c r="JS409" s="764">
        <f t="shared" si="981"/>
        <v>0</v>
      </c>
      <c r="JT409" s="765">
        <f t="shared" si="934"/>
        <v>0</v>
      </c>
      <c r="JU409" s="229">
        <f t="shared" si="935"/>
        <v>0</v>
      </c>
    </row>
    <row r="410" spans="1:281" ht="12.75" customHeight="1">
      <c r="A410" s="57"/>
      <c r="B410" s="52"/>
      <c r="C410" s="52"/>
      <c r="D410" s="62"/>
      <c r="E410" s="743" t="str">
        <f t="shared" si="932"/>
        <v xml:space="preserve"> </v>
      </c>
      <c r="F410" s="56"/>
      <c r="G410" s="228"/>
      <c r="H410" s="744">
        <f>SUMIF(Ajuste!$C$8:$C$483,$B$6:$B$499,Ajuste!$E$8:$E$483)</f>
        <v>0</v>
      </c>
      <c r="I410" s="744">
        <f>SUMIF(Ajuste!$C$8:$C$483,$B$6:$B$499,Ajuste!$F$8:$F$483)</f>
        <v>0</v>
      </c>
      <c r="J410" s="229">
        <f t="shared" si="936"/>
        <v>0</v>
      </c>
      <c r="K410" s="764">
        <f t="shared" si="962"/>
        <v>0</v>
      </c>
      <c r="L410" s="764">
        <f t="shared" si="982"/>
        <v>0</v>
      </c>
      <c r="M410" s="764">
        <f t="shared" si="982"/>
        <v>0</v>
      </c>
      <c r="N410" s="764">
        <f t="shared" si="982"/>
        <v>0</v>
      </c>
      <c r="O410" s="764">
        <f t="shared" si="982"/>
        <v>0</v>
      </c>
      <c r="P410" s="764">
        <f t="shared" si="982"/>
        <v>0</v>
      </c>
      <c r="Q410" s="764">
        <f t="shared" si="982"/>
        <v>0</v>
      </c>
      <c r="R410" s="764">
        <f t="shared" si="982"/>
        <v>0</v>
      </c>
      <c r="S410" s="764">
        <f t="shared" si="982"/>
        <v>0</v>
      </c>
      <c r="T410" s="764">
        <f t="shared" si="982"/>
        <v>0</v>
      </c>
      <c r="U410" s="764">
        <f t="shared" si="982"/>
        <v>0</v>
      </c>
      <c r="V410" s="764">
        <f t="shared" si="982"/>
        <v>0</v>
      </c>
      <c r="W410" s="764">
        <f t="shared" si="982"/>
        <v>0</v>
      </c>
      <c r="X410" s="764">
        <f t="shared" si="982"/>
        <v>0</v>
      </c>
      <c r="Y410" s="764">
        <f t="shared" si="982"/>
        <v>0</v>
      </c>
      <c r="Z410" s="764">
        <f t="shared" si="982"/>
        <v>0</v>
      </c>
      <c r="AA410" s="764">
        <f t="shared" si="982"/>
        <v>0</v>
      </c>
      <c r="AB410" s="764">
        <f t="shared" si="982"/>
        <v>0</v>
      </c>
      <c r="AC410" s="764">
        <f t="shared" si="982"/>
        <v>0</v>
      </c>
      <c r="AD410" s="764">
        <f t="shared" si="982"/>
        <v>0</v>
      </c>
      <c r="AE410" s="764">
        <f t="shared" si="982"/>
        <v>0</v>
      </c>
      <c r="AF410" s="764">
        <f t="shared" si="982"/>
        <v>0</v>
      </c>
      <c r="AG410" s="764">
        <f t="shared" si="982"/>
        <v>0</v>
      </c>
      <c r="AH410" s="764">
        <f t="shared" si="982"/>
        <v>0</v>
      </c>
      <c r="AI410" s="764">
        <f t="shared" si="982"/>
        <v>0</v>
      </c>
      <c r="AJ410" s="764">
        <f t="shared" si="982"/>
        <v>0</v>
      </c>
      <c r="AK410" s="764">
        <f t="shared" si="982"/>
        <v>0</v>
      </c>
      <c r="AL410" s="764">
        <f t="shared" si="982"/>
        <v>0</v>
      </c>
      <c r="AM410" s="764">
        <f t="shared" si="982"/>
        <v>0</v>
      </c>
      <c r="AN410" s="764">
        <f t="shared" si="982"/>
        <v>0</v>
      </c>
      <c r="AO410" s="764">
        <f t="shared" si="982"/>
        <v>0</v>
      </c>
      <c r="AP410" s="764">
        <f t="shared" si="982"/>
        <v>0</v>
      </c>
      <c r="AQ410" s="764">
        <f t="shared" si="982"/>
        <v>0</v>
      </c>
      <c r="AR410" s="764">
        <f t="shared" si="982"/>
        <v>0</v>
      </c>
      <c r="AS410" s="764">
        <f t="shared" si="982"/>
        <v>0</v>
      </c>
      <c r="AT410" s="764">
        <f t="shared" si="982"/>
        <v>0</v>
      </c>
      <c r="AU410" s="764">
        <f t="shared" si="982"/>
        <v>0</v>
      </c>
      <c r="AV410" s="764">
        <f t="shared" si="982"/>
        <v>0</v>
      </c>
      <c r="AW410" s="764">
        <f t="shared" si="982"/>
        <v>0</v>
      </c>
      <c r="AX410" s="764">
        <f t="shared" si="982"/>
        <v>0</v>
      </c>
      <c r="AY410" s="764">
        <f t="shared" si="982"/>
        <v>0</v>
      </c>
      <c r="AZ410" s="764">
        <f t="shared" si="982"/>
        <v>0</v>
      </c>
      <c r="BA410" s="764">
        <f t="shared" si="982"/>
        <v>0</v>
      </c>
      <c r="BB410" s="764">
        <f t="shared" si="982"/>
        <v>0</v>
      </c>
      <c r="BC410" s="764">
        <f t="shared" si="982"/>
        <v>0</v>
      </c>
      <c r="BD410" s="764">
        <f t="shared" si="982"/>
        <v>0</v>
      </c>
      <c r="BE410" s="764">
        <f t="shared" si="982"/>
        <v>0</v>
      </c>
      <c r="BF410" s="764">
        <f t="shared" si="962"/>
        <v>0</v>
      </c>
      <c r="BG410" s="764">
        <f t="shared" si="962"/>
        <v>0</v>
      </c>
      <c r="BH410" s="764">
        <f t="shared" si="962"/>
        <v>0</v>
      </c>
      <c r="BI410" s="764">
        <f t="shared" si="962"/>
        <v>0</v>
      </c>
      <c r="BJ410" s="764">
        <f t="shared" si="962"/>
        <v>0</v>
      </c>
      <c r="BK410" s="764">
        <f t="shared" si="962"/>
        <v>0</v>
      </c>
      <c r="BL410" s="764">
        <f t="shared" si="962"/>
        <v>0</v>
      </c>
      <c r="BM410" s="764">
        <f t="shared" si="962"/>
        <v>0</v>
      </c>
      <c r="BN410" s="764">
        <f t="shared" si="963"/>
        <v>0</v>
      </c>
      <c r="BO410" s="764">
        <f t="shared" si="963"/>
        <v>0</v>
      </c>
      <c r="BP410" s="764">
        <f t="shared" si="963"/>
        <v>0</v>
      </c>
      <c r="BQ410" s="764">
        <f t="shared" si="963"/>
        <v>0</v>
      </c>
      <c r="BR410" s="764">
        <f t="shared" si="963"/>
        <v>0</v>
      </c>
      <c r="BS410" s="764">
        <f t="shared" si="963"/>
        <v>0</v>
      </c>
      <c r="BT410" s="764">
        <f t="shared" si="963"/>
        <v>0</v>
      </c>
      <c r="BU410" s="764">
        <f t="shared" si="963"/>
        <v>0</v>
      </c>
      <c r="BV410" s="764">
        <f t="shared" si="963"/>
        <v>0</v>
      </c>
      <c r="BW410" s="764">
        <f t="shared" si="963"/>
        <v>0</v>
      </c>
      <c r="BX410" s="764">
        <f t="shared" si="964"/>
        <v>0</v>
      </c>
      <c r="BY410" s="764">
        <f t="shared" si="964"/>
        <v>0</v>
      </c>
      <c r="BZ410" s="764">
        <f t="shared" si="964"/>
        <v>0</v>
      </c>
      <c r="CA410" s="764">
        <f t="shared" si="964"/>
        <v>0</v>
      </c>
      <c r="CB410" s="764">
        <f t="shared" si="964"/>
        <v>0</v>
      </c>
      <c r="CC410" s="764">
        <f t="shared" si="964"/>
        <v>0</v>
      </c>
      <c r="CD410" s="764">
        <f t="shared" si="964"/>
        <v>0</v>
      </c>
      <c r="CE410" s="764">
        <f t="shared" si="964"/>
        <v>0</v>
      </c>
      <c r="CF410" s="764">
        <f t="shared" si="964"/>
        <v>0</v>
      </c>
      <c r="CG410" s="764">
        <f t="shared" si="964"/>
        <v>0</v>
      </c>
      <c r="CH410" s="764">
        <f t="shared" si="965"/>
        <v>0</v>
      </c>
      <c r="CI410" s="764">
        <f t="shared" si="965"/>
        <v>0</v>
      </c>
      <c r="CJ410" s="764">
        <f t="shared" si="965"/>
        <v>0</v>
      </c>
      <c r="CK410" s="764">
        <f t="shared" si="965"/>
        <v>0</v>
      </c>
      <c r="CL410" s="764">
        <f t="shared" si="965"/>
        <v>0</v>
      </c>
      <c r="CM410" s="764">
        <f t="shared" si="965"/>
        <v>0</v>
      </c>
      <c r="CN410" s="764">
        <f t="shared" si="965"/>
        <v>0</v>
      </c>
      <c r="CO410" s="764">
        <f t="shared" si="965"/>
        <v>0</v>
      </c>
      <c r="CP410" s="764">
        <f t="shared" si="965"/>
        <v>0</v>
      </c>
      <c r="CQ410" s="764">
        <f t="shared" si="965"/>
        <v>0</v>
      </c>
      <c r="CR410" s="764">
        <f t="shared" si="966"/>
        <v>0</v>
      </c>
      <c r="CS410" s="764">
        <f t="shared" si="966"/>
        <v>0</v>
      </c>
      <c r="CT410" s="764">
        <f t="shared" si="966"/>
        <v>0</v>
      </c>
      <c r="CU410" s="764">
        <f t="shared" si="966"/>
        <v>0</v>
      </c>
      <c r="CV410" s="764">
        <f t="shared" si="966"/>
        <v>0</v>
      </c>
      <c r="CW410" s="764">
        <f t="shared" si="966"/>
        <v>0</v>
      </c>
      <c r="CX410" s="764">
        <f t="shared" si="966"/>
        <v>0</v>
      </c>
      <c r="CY410" s="764">
        <f t="shared" si="966"/>
        <v>0</v>
      </c>
      <c r="CZ410" s="764">
        <f t="shared" si="966"/>
        <v>0</v>
      </c>
      <c r="DA410" s="764">
        <f t="shared" si="966"/>
        <v>0</v>
      </c>
      <c r="DB410" s="764">
        <f t="shared" si="967"/>
        <v>0</v>
      </c>
      <c r="DC410" s="764">
        <f t="shared" si="967"/>
        <v>0</v>
      </c>
      <c r="DD410" s="764">
        <f t="shared" si="967"/>
        <v>0</v>
      </c>
      <c r="DE410" s="764">
        <f t="shared" si="967"/>
        <v>0</v>
      </c>
      <c r="DF410" s="764">
        <f t="shared" si="967"/>
        <v>0</v>
      </c>
      <c r="DG410" s="764">
        <f t="shared" si="967"/>
        <v>0</v>
      </c>
      <c r="DH410" s="764">
        <f t="shared" si="967"/>
        <v>0</v>
      </c>
      <c r="DI410" s="764">
        <f t="shared" si="967"/>
        <v>0</v>
      </c>
      <c r="DJ410" s="764">
        <f t="shared" si="967"/>
        <v>0</v>
      </c>
      <c r="DK410" s="764">
        <f t="shared" si="967"/>
        <v>0</v>
      </c>
      <c r="DL410" s="764">
        <f t="shared" si="968"/>
        <v>0</v>
      </c>
      <c r="DM410" s="764">
        <f t="shared" si="968"/>
        <v>0</v>
      </c>
      <c r="DN410" s="764">
        <f t="shared" si="968"/>
        <v>0</v>
      </c>
      <c r="DO410" s="764">
        <f t="shared" si="968"/>
        <v>0</v>
      </c>
      <c r="DP410" s="764">
        <f t="shared" si="968"/>
        <v>0</v>
      </c>
      <c r="DQ410" s="764">
        <f t="shared" si="968"/>
        <v>0</v>
      </c>
      <c r="DR410" s="764">
        <f t="shared" si="968"/>
        <v>0</v>
      </c>
      <c r="DS410" s="764">
        <f t="shared" si="968"/>
        <v>0</v>
      </c>
      <c r="DT410" s="764">
        <f t="shared" si="968"/>
        <v>0</v>
      </c>
      <c r="DU410" s="764">
        <f t="shared" si="968"/>
        <v>0</v>
      </c>
      <c r="DV410" s="764">
        <f t="shared" si="969"/>
        <v>0</v>
      </c>
      <c r="DW410" s="764">
        <f t="shared" si="969"/>
        <v>0</v>
      </c>
      <c r="DX410" s="764">
        <f t="shared" si="969"/>
        <v>0</v>
      </c>
      <c r="DY410" s="764">
        <f t="shared" si="969"/>
        <v>0</v>
      </c>
      <c r="DZ410" s="764">
        <f t="shared" si="969"/>
        <v>0</v>
      </c>
      <c r="EA410" s="764">
        <f t="shared" si="969"/>
        <v>0</v>
      </c>
      <c r="EB410" s="764">
        <f t="shared" si="969"/>
        <v>0</v>
      </c>
      <c r="EC410" s="764">
        <f t="shared" si="969"/>
        <v>0</v>
      </c>
      <c r="ED410" s="764">
        <f t="shared" si="969"/>
        <v>0</v>
      </c>
      <c r="EE410" s="764">
        <f t="shared" si="969"/>
        <v>0</v>
      </c>
      <c r="EF410" s="764">
        <f t="shared" si="970"/>
        <v>0</v>
      </c>
      <c r="EG410" s="764">
        <f t="shared" si="970"/>
        <v>0</v>
      </c>
      <c r="EH410" s="764">
        <f t="shared" si="970"/>
        <v>0</v>
      </c>
      <c r="EI410" s="764">
        <f t="shared" si="970"/>
        <v>0</v>
      </c>
      <c r="EJ410" s="764">
        <f t="shared" si="970"/>
        <v>0</v>
      </c>
      <c r="EK410" s="764">
        <f t="shared" si="970"/>
        <v>0</v>
      </c>
      <c r="EL410" s="764">
        <f t="shared" si="970"/>
        <v>0</v>
      </c>
      <c r="EM410" s="764">
        <f t="shared" si="970"/>
        <v>0</v>
      </c>
      <c r="EN410" s="764">
        <f t="shared" si="970"/>
        <v>0</v>
      </c>
      <c r="EO410" s="764">
        <f t="shared" si="970"/>
        <v>0</v>
      </c>
      <c r="EP410" s="764">
        <f t="shared" si="971"/>
        <v>0</v>
      </c>
      <c r="EQ410" s="764">
        <f t="shared" si="971"/>
        <v>0</v>
      </c>
      <c r="ER410" s="764">
        <f t="shared" si="971"/>
        <v>0</v>
      </c>
      <c r="ES410" s="764">
        <f t="shared" si="971"/>
        <v>0</v>
      </c>
      <c r="ET410" s="764">
        <f t="shared" si="971"/>
        <v>0</v>
      </c>
      <c r="EU410" s="764">
        <f t="shared" si="971"/>
        <v>0</v>
      </c>
      <c r="EV410" s="764">
        <f t="shared" si="971"/>
        <v>0</v>
      </c>
      <c r="EW410" s="764">
        <f t="shared" si="971"/>
        <v>0</v>
      </c>
      <c r="EX410" s="764">
        <f t="shared" si="971"/>
        <v>0</v>
      </c>
      <c r="EY410" s="764">
        <f t="shared" si="971"/>
        <v>0</v>
      </c>
      <c r="EZ410" s="764">
        <f t="shared" si="972"/>
        <v>0</v>
      </c>
      <c r="FA410" s="764">
        <f t="shared" si="972"/>
        <v>0</v>
      </c>
      <c r="FB410" s="764">
        <f t="shared" si="972"/>
        <v>0</v>
      </c>
      <c r="FC410" s="764">
        <f t="shared" si="972"/>
        <v>0</v>
      </c>
      <c r="FD410" s="764">
        <f t="shared" si="972"/>
        <v>0</v>
      </c>
      <c r="FE410" s="764">
        <f t="shared" si="972"/>
        <v>0</v>
      </c>
      <c r="FF410" s="764">
        <f t="shared" si="972"/>
        <v>0</v>
      </c>
      <c r="FG410" s="764">
        <f t="shared" si="972"/>
        <v>0</v>
      </c>
      <c r="FH410" s="764">
        <f t="shared" si="972"/>
        <v>0</v>
      </c>
      <c r="FI410" s="764">
        <f t="shared" si="972"/>
        <v>0</v>
      </c>
      <c r="FJ410" s="764">
        <f t="shared" si="973"/>
        <v>0</v>
      </c>
      <c r="FK410" s="764">
        <f t="shared" si="973"/>
        <v>0</v>
      </c>
      <c r="FL410" s="764">
        <f t="shared" si="973"/>
        <v>0</v>
      </c>
      <c r="FM410" s="764">
        <f t="shared" si="973"/>
        <v>0</v>
      </c>
      <c r="FN410" s="764">
        <f t="shared" si="973"/>
        <v>0</v>
      </c>
      <c r="FO410" s="764">
        <f t="shared" si="973"/>
        <v>0</v>
      </c>
      <c r="FP410" s="764">
        <f t="shared" si="973"/>
        <v>0</v>
      </c>
      <c r="FQ410" s="764">
        <f t="shared" si="973"/>
        <v>0</v>
      </c>
      <c r="FR410" s="764">
        <f t="shared" si="973"/>
        <v>0</v>
      </c>
      <c r="FS410" s="764">
        <f t="shared" si="973"/>
        <v>0</v>
      </c>
      <c r="FT410" s="764">
        <f t="shared" si="974"/>
        <v>0</v>
      </c>
      <c r="FU410" s="764">
        <f t="shared" si="974"/>
        <v>0</v>
      </c>
      <c r="FV410" s="764">
        <f t="shared" si="974"/>
        <v>0</v>
      </c>
      <c r="FW410" s="764">
        <f t="shared" si="974"/>
        <v>0</v>
      </c>
      <c r="FX410" s="764">
        <f t="shared" si="974"/>
        <v>0</v>
      </c>
      <c r="FY410" s="764">
        <f t="shared" si="974"/>
        <v>0</v>
      </c>
      <c r="FZ410" s="764">
        <f t="shared" si="974"/>
        <v>0</v>
      </c>
      <c r="GA410" s="764">
        <f t="shared" si="974"/>
        <v>0</v>
      </c>
      <c r="GB410" s="764">
        <f t="shared" si="974"/>
        <v>0</v>
      </c>
      <c r="GC410" s="764">
        <f t="shared" si="974"/>
        <v>0</v>
      </c>
      <c r="GD410" s="764">
        <f t="shared" si="975"/>
        <v>0</v>
      </c>
      <c r="GE410" s="764">
        <f t="shared" si="975"/>
        <v>0</v>
      </c>
      <c r="GF410" s="764">
        <f t="shared" si="975"/>
        <v>0</v>
      </c>
      <c r="GG410" s="764">
        <f t="shared" si="975"/>
        <v>0</v>
      </c>
      <c r="GH410" s="764">
        <f t="shared" si="975"/>
        <v>0</v>
      </c>
      <c r="GI410" s="764">
        <f t="shared" si="975"/>
        <v>0</v>
      </c>
      <c r="GJ410" s="764">
        <f t="shared" si="975"/>
        <v>0</v>
      </c>
      <c r="GK410" s="764">
        <f t="shared" si="975"/>
        <v>0</v>
      </c>
      <c r="GL410" s="764">
        <f t="shared" si="975"/>
        <v>0</v>
      </c>
      <c r="GM410" s="764">
        <f t="shared" si="975"/>
        <v>0</v>
      </c>
      <c r="GN410" s="764">
        <f t="shared" si="976"/>
        <v>0</v>
      </c>
      <c r="GO410" s="764">
        <f t="shared" si="976"/>
        <v>0</v>
      </c>
      <c r="GP410" s="764">
        <f t="shared" si="976"/>
        <v>0</v>
      </c>
      <c r="GQ410" s="764">
        <f t="shared" si="976"/>
        <v>0</v>
      </c>
      <c r="GR410" s="764">
        <f t="shared" si="976"/>
        <v>0</v>
      </c>
      <c r="GS410" s="764">
        <f t="shared" si="976"/>
        <v>0</v>
      </c>
      <c r="GT410" s="764">
        <f t="shared" si="976"/>
        <v>0</v>
      </c>
      <c r="GU410" s="764">
        <f t="shared" si="976"/>
        <v>0</v>
      </c>
      <c r="GV410" s="764">
        <f t="shared" si="976"/>
        <v>0</v>
      </c>
      <c r="GW410" s="764">
        <f t="shared" si="976"/>
        <v>0</v>
      </c>
      <c r="GX410" s="764">
        <f t="shared" si="977"/>
        <v>0</v>
      </c>
      <c r="GY410" s="764">
        <f t="shared" si="977"/>
        <v>0</v>
      </c>
      <c r="GZ410" s="764">
        <f t="shared" si="977"/>
        <v>0</v>
      </c>
      <c r="HA410" s="764">
        <f t="shared" si="977"/>
        <v>0</v>
      </c>
      <c r="HB410" s="764">
        <f t="shared" si="977"/>
        <v>0</v>
      </c>
      <c r="HC410" s="764">
        <f t="shared" si="977"/>
        <v>0</v>
      </c>
      <c r="HD410" s="764">
        <f t="shared" si="977"/>
        <v>0</v>
      </c>
      <c r="HE410" s="764">
        <f t="shared" si="977"/>
        <v>0</v>
      </c>
      <c r="HF410" s="764">
        <f t="shared" si="977"/>
        <v>0</v>
      </c>
      <c r="HG410" s="764">
        <f t="shared" si="977"/>
        <v>0</v>
      </c>
      <c r="HH410" s="764">
        <f t="shared" si="978"/>
        <v>0</v>
      </c>
      <c r="HI410" s="764">
        <f t="shared" si="978"/>
        <v>0</v>
      </c>
      <c r="HJ410" s="764">
        <f t="shared" si="978"/>
        <v>0</v>
      </c>
      <c r="HK410" s="764">
        <f t="shared" si="978"/>
        <v>0</v>
      </c>
      <c r="HL410" s="764">
        <f t="shared" si="978"/>
        <v>0</v>
      </c>
      <c r="HM410" s="764">
        <f t="shared" si="978"/>
        <v>0</v>
      </c>
      <c r="HN410" s="764">
        <f t="shared" si="978"/>
        <v>0</v>
      </c>
      <c r="HO410" s="764">
        <f t="shared" si="978"/>
        <v>0</v>
      </c>
      <c r="HP410" s="764">
        <f t="shared" si="978"/>
        <v>0</v>
      </c>
      <c r="HQ410" s="764">
        <f t="shared" si="978"/>
        <v>0</v>
      </c>
      <c r="HR410" s="764">
        <f t="shared" si="979"/>
        <v>0</v>
      </c>
      <c r="HS410" s="764">
        <f t="shared" si="979"/>
        <v>0</v>
      </c>
      <c r="HT410" s="764">
        <f t="shared" si="979"/>
        <v>0</v>
      </c>
      <c r="HU410" s="764">
        <f t="shared" si="979"/>
        <v>0</v>
      </c>
      <c r="HV410" s="764">
        <f t="shared" si="979"/>
        <v>0</v>
      </c>
      <c r="HW410" s="764">
        <f t="shared" si="979"/>
        <v>0</v>
      </c>
      <c r="HX410" s="764">
        <f t="shared" si="979"/>
        <v>0</v>
      </c>
      <c r="HY410" s="764">
        <f t="shared" si="979"/>
        <v>0</v>
      </c>
      <c r="HZ410" s="764">
        <f t="shared" si="979"/>
        <v>0</v>
      </c>
      <c r="IA410" s="764">
        <f t="shared" si="979"/>
        <v>0</v>
      </c>
      <c r="IB410" s="764">
        <f t="shared" si="980"/>
        <v>0</v>
      </c>
      <c r="IC410" s="764">
        <f t="shared" si="980"/>
        <v>0</v>
      </c>
      <c r="ID410" s="764">
        <f t="shared" si="980"/>
        <v>0</v>
      </c>
      <c r="IE410" s="764">
        <f t="shared" si="980"/>
        <v>0</v>
      </c>
      <c r="IF410" s="764">
        <f t="shared" si="980"/>
        <v>0</v>
      </c>
      <c r="IG410" s="764">
        <f t="shared" si="980"/>
        <v>0</v>
      </c>
      <c r="IH410" s="764">
        <f t="shared" si="980"/>
        <v>0</v>
      </c>
      <c r="II410" s="764">
        <f t="shared" si="980"/>
        <v>0</v>
      </c>
      <c r="IJ410" s="764">
        <f t="shared" si="980"/>
        <v>0</v>
      </c>
      <c r="IK410" s="764">
        <f t="shared" si="980"/>
        <v>0</v>
      </c>
      <c r="IL410" s="764">
        <f t="shared" si="981"/>
        <v>0</v>
      </c>
      <c r="IM410" s="764">
        <f t="shared" si="981"/>
        <v>0</v>
      </c>
      <c r="IN410" s="764">
        <f t="shared" si="981"/>
        <v>0</v>
      </c>
      <c r="IO410" s="764">
        <f t="shared" si="981"/>
        <v>0</v>
      </c>
      <c r="IP410" s="764">
        <f t="shared" si="981"/>
        <v>0</v>
      </c>
      <c r="IQ410" s="764">
        <f t="shared" si="981"/>
        <v>0</v>
      </c>
      <c r="IR410" s="764">
        <f t="shared" si="981"/>
        <v>0</v>
      </c>
      <c r="IS410" s="764">
        <f t="shared" si="981"/>
        <v>0</v>
      </c>
      <c r="IT410" s="764">
        <f t="shared" si="981"/>
        <v>0</v>
      </c>
      <c r="IU410" s="764">
        <f t="shared" si="981"/>
        <v>0</v>
      </c>
      <c r="IV410" s="764">
        <f t="shared" si="981"/>
        <v>0</v>
      </c>
      <c r="IW410" s="764">
        <f t="shared" si="981"/>
        <v>0</v>
      </c>
      <c r="IX410" s="764">
        <f t="shared" si="981"/>
        <v>0</v>
      </c>
      <c r="IY410" s="764">
        <f t="shared" si="981"/>
        <v>0</v>
      </c>
      <c r="IZ410" s="764">
        <f t="shared" si="981"/>
        <v>0</v>
      </c>
      <c r="JA410" s="764">
        <f t="shared" si="981"/>
        <v>0</v>
      </c>
      <c r="JB410" s="764">
        <f t="shared" si="981"/>
        <v>0</v>
      </c>
      <c r="JC410" s="764">
        <f t="shared" si="981"/>
        <v>0</v>
      </c>
      <c r="JD410" s="764">
        <f t="shared" si="961"/>
        <v>0</v>
      </c>
      <c r="JE410" s="764">
        <f t="shared" si="961"/>
        <v>0</v>
      </c>
      <c r="JF410" s="764">
        <f t="shared" si="961"/>
        <v>0</v>
      </c>
      <c r="JG410" s="764">
        <f t="shared" si="961"/>
        <v>0</v>
      </c>
      <c r="JH410" s="764">
        <f t="shared" si="961"/>
        <v>0</v>
      </c>
      <c r="JI410" s="764">
        <f t="shared" si="961"/>
        <v>0</v>
      </c>
      <c r="JJ410" s="764">
        <f t="shared" si="961"/>
        <v>0</v>
      </c>
      <c r="JK410" s="764">
        <f t="shared" si="961"/>
        <v>0</v>
      </c>
      <c r="JL410" s="764">
        <f t="shared" si="981"/>
        <v>0</v>
      </c>
      <c r="JM410" s="764">
        <f t="shared" si="981"/>
        <v>0</v>
      </c>
      <c r="JN410" s="764">
        <f t="shared" si="981"/>
        <v>0</v>
      </c>
      <c r="JO410" s="764">
        <f t="shared" si="981"/>
        <v>0</v>
      </c>
      <c r="JP410" s="764">
        <f t="shared" si="981"/>
        <v>0</v>
      </c>
      <c r="JQ410" s="764">
        <f t="shared" si="933"/>
        <v>0</v>
      </c>
      <c r="JR410" s="764">
        <f t="shared" si="933"/>
        <v>0</v>
      </c>
      <c r="JS410" s="764">
        <f t="shared" si="981"/>
        <v>0</v>
      </c>
      <c r="JT410" s="765">
        <f t="shared" si="934"/>
        <v>0</v>
      </c>
      <c r="JU410" s="229">
        <f t="shared" si="935"/>
        <v>0</v>
      </c>
    </row>
    <row r="411" spans="1:281" ht="12.75" customHeight="1">
      <c r="A411" s="57"/>
      <c r="B411" s="52"/>
      <c r="C411" s="52"/>
      <c r="D411" s="62"/>
      <c r="E411" s="743" t="str">
        <f t="shared" si="932"/>
        <v xml:space="preserve"> </v>
      </c>
      <c r="F411" s="56"/>
      <c r="G411" s="228"/>
      <c r="H411" s="744">
        <f>SUMIF(Ajuste!$C$8:$C$483,$B$6:$B$499,Ajuste!$E$8:$E$483)</f>
        <v>0</v>
      </c>
      <c r="I411" s="744">
        <f>SUMIF(Ajuste!$C$8:$C$483,$B$6:$B$499,Ajuste!$F$8:$F$483)</f>
        <v>0</v>
      </c>
      <c r="J411" s="229">
        <f t="shared" si="936"/>
        <v>0</v>
      </c>
      <c r="K411" s="764">
        <f t="shared" si="962"/>
        <v>0</v>
      </c>
      <c r="L411" s="764">
        <f t="shared" si="982"/>
        <v>0</v>
      </c>
      <c r="M411" s="764">
        <f t="shared" si="982"/>
        <v>0</v>
      </c>
      <c r="N411" s="764">
        <f t="shared" si="982"/>
        <v>0</v>
      </c>
      <c r="O411" s="764">
        <f t="shared" si="982"/>
        <v>0</v>
      </c>
      <c r="P411" s="764">
        <f t="shared" si="982"/>
        <v>0</v>
      </c>
      <c r="Q411" s="764">
        <f t="shared" si="982"/>
        <v>0</v>
      </c>
      <c r="R411" s="764">
        <f t="shared" si="982"/>
        <v>0</v>
      </c>
      <c r="S411" s="764">
        <f t="shared" si="982"/>
        <v>0</v>
      </c>
      <c r="T411" s="764">
        <f t="shared" si="982"/>
        <v>0</v>
      </c>
      <c r="U411" s="764">
        <f t="shared" si="982"/>
        <v>0</v>
      </c>
      <c r="V411" s="764">
        <f t="shared" si="982"/>
        <v>0</v>
      </c>
      <c r="W411" s="764">
        <f t="shared" si="982"/>
        <v>0</v>
      </c>
      <c r="X411" s="764">
        <f t="shared" si="982"/>
        <v>0</v>
      </c>
      <c r="Y411" s="764">
        <f t="shared" si="982"/>
        <v>0</v>
      </c>
      <c r="Z411" s="764">
        <f t="shared" si="982"/>
        <v>0</v>
      </c>
      <c r="AA411" s="764">
        <f t="shared" si="982"/>
        <v>0</v>
      </c>
      <c r="AB411" s="764">
        <f t="shared" si="982"/>
        <v>0</v>
      </c>
      <c r="AC411" s="764">
        <f t="shared" si="982"/>
        <v>0</v>
      </c>
      <c r="AD411" s="764">
        <f t="shared" si="982"/>
        <v>0</v>
      </c>
      <c r="AE411" s="764">
        <f t="shared" si="982"/>
        <v>0</v>
      </c>
      <c r="AF411" s="764">
        <f t="shared" si="982"/>
        <v>0</v>
      </c>
      <c r="AG411" s="764">
        <f t="shared" si="982"/>
        <v>0</v>
      </c>
      <c r="AH411" s="764">
        <f t="shared" si="982"/>
        <v>0</v>
      </c>
      <c r="AI411" s="764">
        <f t="shared" si="982"/>
        <v>0</v>
      </c>
      <c r="AJ411" s="764">
        <f t="shared" si="982"/>
        <v>0</v>
      </c>
      <c r="AK411" s="764">
        <f t="shared" si="982"/>
        <v>0</v>
      </c>
      <c r="AL411" s="764">
        <f t="shared" si="982"/>
        <v>0</v>
      </c>
      <c r="AM411" s="764">
        <f t="shared" si="982"/>
        <v>0</v>
      </c>
      <c r="AN411" s="764">
        <f t="shared" si="982"/>
        <v>0</v>
      </c>
      <c r="AO411" s="764">
        <f t="shared" si="982"/>
        <v>0</v>
      </c>
      <c r="AP411" s="764">
        <f t="shared" si="982"/>
        <v>0</v>
      </c>
      <c r="AQ411" s="764">
        <f t="shared" si="982"/>
        <v>0</v>
      </c>
      <c r="AR411" s="764">
        <f t="shared" si="982"/>
        <v>0</v>
      </c>
      <c r="AS411" s="764">
        <f t="shared" si="982"/>
        <v>0</v>
      </c>
      <c r="AT411" s="764">
        <f t="shared" si="982"/>
        <v>0</v>
      </c>
      <c r="AU411" s="764">
        <f t="shared" si="982"/>
        <v>0</v>
      </c>
      <c r="AV411" s="764">
        <f t="shared" si="982"/>
        <v>0</v>
      </c>
      <c r="AW411" s="764">
        <f t="shared" si="982"/>
        <v>0</v>
      </c>
      <c r="AX411" s="764">
        <f t="shared" si="982"/>
        <v>0</v>
      </c>
      <c r="AY411" s="764">
        <f t="shared" si="982"/>
        <v>0</v>
      </c>
      <c r="AZ411" s="764">
        <f t="shared" si="982"/>
        <v>0</v>
      </c>
      <c r="BA411" s="764">
        <f t="shared" si="982"/>
        <v>0</v>
      </c>
      <c r="BB411" s="764">
        <f t="shared" si="982"/>
        <v>0</v>
      </c>
      <c r="BC411" s="764">
        <f t="shared" si="982"/>
        <v>0</v>
      </c>
      <c r="BD411" s="764">
        <f t="shared" si="982"/>
        <v>0</v>
      </c>
      <c r="BE411" s="764">
        <f t="shared" si="982"/>
        <v>0</v>
      </c>
      <c r="BF411" s="764">
        <f t="shared" si="962"/>
        <v>0</v>
      </c>
      <c r="BG411" s="764">
        <f t="shared" si="962"/>
        <v>0</v>
      </c>
      <c r="BH411" s="764">
        <f t="shared" si="962"/>
        <v>0</v>
      </c>
      <c r="BI411" s="764">
        <f t="shared" si="962"/>
        <v>0</v>
      </c>
      <c r="BJ411" s="764">
        <f t="shared" si="962"/>
        <v>0</v>
      </c>
      <c r="BK411" s="764">
        <f t="shared" si="962"/>
        <v>0</v>
      </c>
      <c r="BL411" s="764">
        <f t="shared" si="962"/>
        <v>0</v>
      </c>
      <c r="BM411" s="764">
        <f t="shared" si="962"/>
        <v>0</v>
      </c>
      <c r="BN411" s="764">
        <f t="shared" si="963"/>
        <v>0</v>
      </c>
      <c r="BO411" s="764">
        <f t="shared" si="963"/>
        <v>0</v>
      </c>
      <c r="BP411" s="764">
        <f t="shared" si="963"/>
        <v>0</v>
      </c>
      <c r="BQ411" s="764">
        <f t="shared" si="963"/>
        <v>0</v>
      </c>
      <c r="BR411" s="764">
        <f t="shared" si="963"/>
        <v>0</v>
      </c>
      <c r="BS411" s="764">
        <f t="shared" si="963"/>
        <v>0</v>
      </c>
      <c r="BT411" s="764">
        <f t="shared" si="963"/>
        <v>0</v>
      </c>
      <c r="BU411" s="764">
        <f t="shared" si="963"/>
        <v>0</v>
      </c>
      <c r="BV411" s="764">
        <f t="shared" si="963"/>
        <v>0</v>
      </c>
      <c r="BW411" s="764">
        <f t="shared" si="963"/>
        <v>0</v>
      </c>
      <c r="BX411" s="764">
        <f t="shared" si="964"/>
        <v>0</v>
      </c>
      <c r="BY411" s="764">
        <f t="shared" si="964"/>
        <v>0</v>
      </c>
      <c r="BZ411" s="764">
        <f t="shared" si="964"/>
        <v>0</v>
      </c>
      <c r="CA411" s="764">
        <f t="shared" si="964"/>
        <v>0</v>
      </c>
      <c r="CB411" s="764">
        <f t="shared" si="964"/>
        <v>0</v>
      </c>
      <c r="CC411" s="764">
        <f t="shared" si="964"/>
        <v>0</v>
      </c>
      <c r="CD411" s="764">
        <f t="shared" si="964"/>
        <v>0</v>
      </c>
      <c r="CE411" s="764">
        <f t="shared" si="964"/>
        <v>0</v>
      </c>
      <c r="CF411" s="764">
        <f t="shared" si="964"/>
        <v>0</v>
      </c>
      <c r="CG411" s="764">
        <f t="shared" si="964"/>
        <v>0</v>
      </c>
      <c r="CH411" s="764">
        <f t="shared" si="965"/>
        <v>0</v>
      </c>
      <c r="CI411" s="764">
        <f t="shared" si="965"/>
        <v>0</v>
      </c>
      <c r="CJ411" s="764">
        <f t="shared" si="965"/>
        <v>0</v>
      </c>
      <c r="CK411" s="764">
        <f t="shared" si="965"/>
        <v>0</v>
      </c>
      <c r="CL411" s="764">
        <f t="shared" si="965"/>
        <v>0</v>
      </c>
      <c r="CM411" s="764">
        <f t="shared" si="965"/>
        <v>0</v>
      </c>
      <c r="CN411" s="764">
        <f t="shared" si="965"/>
        <v>0</v>
      </c>
      <c r="CO411" s="764">
        <f t="shared" si="965"/>
        <v>0</v>
      </c>
      <c r="CP411" s="764">
        <f t="shared" si="965"/>
        <v>0</v>
      </c>
      <c r="CQ411" s="764">
        <f t="shared" si="965"/>
        <v>0</v>
      </c>
      <c r="CR411" s="764">
        <f t="shared" si="966"/>
        <v>0</v>
      </c>
      <c r="CS411" s="764">
        <f t="shared" si="966"/>
        <v>0</v>
      </c>
      <c r="CT411" s="764">
        <f t="shared" si="966"/>
        <v>0</v>
      </c>
      <c r="CU411" s="764">
        <f t="shared" si="966"/>
        <v>0</v>
      </c>
      <c r="CV411" s="764">
        <f t="shared" si="966"/>
        <v>0</v>
      </c>
      <c r="CW411" s="764">
        <f t="shared" si="966"/>
        <v>0</v>
      </c>
      <c r="CX411" s="764">
        <f t="shared" si="966"/>
        <v>0</v>
      </c>
      <c r="CY411" s="764">
        <f t="shared" si="966"/>
        <v>0</v>
      </c>
      <c r="CZ411" s="764">
        <f t="shared" si="966"/>
        <v>0</v>
      </c>
      <c r="DA411" s="764">
        <f t="shared" si="966"/>
        <v>0</v>
      </c>
      <c r="DB411" s="764">
        <f t="shared" si="967"/>
        <v>0</v>
      </c>
      <c r="DC411" s="764">
        <f t="shared" si="967"/>
        <v>0</v>
      </c>
      <c r="DD411" s="764">
        <f t="shared" si="967"/>
        <v>0</v>
      </c>
      <c r="DE411" s="764">
        <f t="shared" si="967"/>
        <v>0</v>
      </c>
      <c r="DF411" s="764">
        <f t="shared" si="967"/>
        <v>0</v>
      </c>
      <c r="DG411" s="764">
        <f t="shared" si="967"/>
        <v>0</v>
      </c>
      <c r="DH411" s="764">
        <f t="shared" si="967"/>
        <v>0</v>
      </c>
      <c r="DI411" s="764">
        <f t="shared" si="967"/>
        <v>0</v>
      </c>
      <c r="DJ411" s="764">
        <f t="shared" si="967"/>
        <v>0</v>
      </c>
      <c r="DK411" s="764">
        <f t="shared" si="967"/>
        <v>0</v>
      </c>
      <c r="DL411" s="764">
        <f t="shared" si="968"/>
        <v>0</v>
      </c>
      <c r="DM411" s="764">
        <f t="shared" si="968"/>
        <v>0</v>
      </c>
      <c r="DN411" s="764">
        <f t="shared" si="968"/>
        <v>0</v>
      </c>
      <c r="DO411" s="764">
        <f t="shared" si="968"/>
        <v>0</v>
      </c>
      <c r="DP411" s="764">
        <f t="shared" si="968"/>
        <v>0</v>
      </c>
      <c r="DQ411" s="764">
        <f t="shared" si="968"/>
        <v>0</v>
      </c>
      <c r="DR411" s="764">
        <f t="shared" si="968"/>
        <v>0</v>
      </c>
      <c r="DS411" s="764">
        <f t="shared" si="968"/>
        <v>0</v>
      </c>
      <c r="DT411" s="764">
        <f t="shared" si="968"/>
        <v>0</v>
      </c>
      <c r="DU411" s="764">
        <f t="shared" si="968"/>
        <v>0</v>
      </c>
      <c r="DV411" s="764">
        <f t="shared" si="969"/>
        <v>0</v>
      </c>
      <c r="DW411" s="764">
        <f t="shared" si="969"/>
        <v>0</v>
      </c>
      <c r="DX411" s="764">
        <f t="shared" si="969"/>
        <v>0</v>
      </c>
      <c r="DY411" s="764">
        <f t="shared" si="969"/>
        <v>0</v>
      </c>
      <c r="DZ411" s="764">
        <f t="shared" si="969"/>
        <v>0</v>
      </c>
      <c r="EA411" s="764">
        <f t="shared" si="969"/>
        <v>0</v>
      </c>
      <c r="EB411" s="764">
        <f t="shared" si="969"/>
        <v>0</v>
      </c>
      <c r="EC411" s="764">
        <f t="shared" si="969"/>
        <v>0</v>
      </c>
      <c r="ED411" s="764">
        <f t="shared" si="969"/>
        <v>0</v>
      </c>
      <c r="EE411" s="764">
        <f t="shared" si="969"/>
        <v>0</v>
      </c>
      <c r="EF411" s="764">
        <f t="shared" si="970"/>
        <v>0</v>
      </c>
      <c r="EG411" s="764">
        <f t="shared" si="970"/>
        <v>0</v>
      </c>
      <c r="EH411" s="764">
        <f t="shared" si="970"/>
        <v>0</v>
      </c>
      <c r="EI411" s="764">
        <f t="shared" si="970"/>
        <v>0</v>
      </c>
      <c r="EJ411" s="764">
        <f t="shared" si="970"/>
        <v>0</v>
      </c>
      <c r="EK411" s="764">
        <f t="shared" si="970"/>
        <v>0</v>
      </c>
      <c r="EL411" s="764">
        <f t="shared" si="970"/>
        <v>0</v>
      </c>
      <c r="EM411" s="764">
        <f t="shared" si="970"/>
        <v>0</v>
      </c>
      <c r="EN411" s="764">
        <f t="shared" si="970"/>
        <v>0</v>
      </c>
      <c r="EO411" s="764">
        <f t="shared" si="970"/>
        <v>0</v>
      </c>
      <c r="EP411" s="764">
        <f t="shared" si="971"/>
        <v>0</v>
      </c>
      <c r="EQ411" s="764">
        <f t="shared" si="971"/>
        <v>0</v>
      </c>
      <c r="ER411" s="764">
        <f t="shared" si="971"/>
        <v>0</v>
      </c>
      <c r="ES411" s="764">
        <f t="shared" si="971"/>
        <v>0</v>
      </c>
      <c r="ET411" s="764">
        <f t="shared" si="971"/>
        <v>0</v>
      </c>
      <c r="EU411" s="764">
        <f t="shared" si="971"/>
        <v>0</v>
      </c>
      <c r="EV411" s="764">
        <f t="shared" si="971"/>
        <v>0</v>
      </c>
      <c r="EW411" s="764">
        <f t="shared" si="971"/>
        <v>0</v>
      </c>
      <c r="EX411" s="764">
        <f t="shared" si="971"/>
        <v>0</v>
      </c>
      <c r="EY411" s="764">
        <f t="shared" si="971"/>
        <v>0</v>
      </c>
      <c r="EZ411" s="764">
        <f t="shared" si="972"/>
        <v>0</v>
      </c>
      <c r="FA411" s="764">
        <f t="shared" si="972"/>
        <v>0</v>
      </c>
      <c r="FB411" s="764">
        <f t="shared" si="972"/>
        <v>0</v>
      </c>
      <c r="FC411" s="764">
        <f t="shared" si="972"/>
        <v>0</v>
      </c>
      <c r="FD411" s="764">
        <f t="shared" si="972"/>
        <v>0</v>
      </c>
      <c r="FE411" s="764">
        <f t="shared" si="972"/>
        <v>0</v>
      </c>
      <c r="FF411" s="764">
        <f t="shared" si="972"/>
        <v>0</v>
      </c>
      <c r="FG411" s="764">
        <f t="shared" si="972"/>
        <v>0</v>
      </c>
      <c r="FH411" s="764">
        <f t="shared" si="972"/>
        <v>0</v>
      </c>
      <c r="FI411" s="764">
        <f t="shared" si="972"/>
        <v>0</v>
      </c>
      <c r="FJ411" s="764">
        <f t="shared" si="973"/>
        <v>0</v>
      </c>
      <c r="FK411" s="764">
        <f t="shared" si="973"/>
        <v>0</v>
      </c>
      <c r="FL411" s="764">
        <f t="shared" si="973"/>
        <v>0</v>
      </c>
      <c r="FM411" s="764">
        <f t="shared" si="973"/>
        <v>0</v>
      </c>
      <c r="FN411" s="764">
        <f t="shared" si="973"/>
        <v>0</v>
      </c>
      <c r="FO411" s="764">
        <f t="shared" si="973"/>
        <v>0</v>
      </c>
      <c r="FP411" s="764">
        <f t="shared" si="973"/>
        <v>0</v>
      </c>
      <c r="FQ411" s="764">
        <f t="shared" si="973"/>
        <v>0</v>
      </c>
      <c r="FR411" s="764">
        <f t="shared" si="973"/>
        <v>0</v>
      </c>
      <c r="FS411" s="764">
        <f t="shared" si="973"/>
        <v>0</v>
      </c>
      <c r="FT411" s="764">
        <f t="shared" si="974"/>
        <v>0</v>
      </c>
      <c r="FU411" s="764">
        <f t="shared" si="974"/>
        <v>0</v>
      </c>
      <c r="FV411" s="764">
        <f t="shared" si="974"/>
        <v>0</v>
      </c>
      <c r="FW411" s="764">
        <f t="shared" si="974"/>
        <v>0</v>
      </c>
      <c r="FX411" s="764">
        <f t="shared" si="974"/>
        <v>0</v>
      </c>
      <c r="FY411" s="764">
        <f t="shared" si="974"/>
        <v>0</v>
      </c>
      <c r="FZ411" s="764">
        <f t="shared" si="974"/>
        <v>0</v>
      </c>
      <c r="GA411" s="764">
        <f t="shared" si="974"/>
        <v>0</v>
      </c>
      <c r="GB411" s="764">
        <f t="shared" si="974"/>
        <v>0</v>
      </c>
      <c r="GC411" s="764">
        <f t="shared" si="974"/>
        <v>0</v>
      </c>
      <c r="GD411" s="764">
        <f t="shared" si="975"/>
        <v>0</v>
      </c>
      <c r="GE411" s="764">
        <f t="shared" si="975"/>
        <v>0</v>
      </c>
      <c r="GF411" s="764">
        <f t="shared" si="975"/>
        <v>0</v>
      </c>
      <c r="GG411" s="764">
        <f t="shared" si="975"/>
        <v>0</v>
      </c>
      <c r="GH411" s="764">
        <f t="shared" si="975"/>
        <v>0</v>
      </c>
      <c r="GI411" s="764">
        <f t="shared" si="975"/>
        <v>0</v>
      </c>
      <c r="GJ411" s="764">
        <f t="shared" si="975"/>
        <v>0</v>
      </c>
      <c r="GK411" s="764">
        <f t="shared" si="975"/>
        <v>0</v>
      </c>
      <c r="GL411" s="764">
        <f t="shared" si="975"/>
        <v>0</v>
      </c>
      <c r="GM411" s="764">
        <f t="shared" si="975"/>
        <v>0</v>
      </c>
      <c r="GN411" s="764">
        <f t="shared" si="976"/>
        <v>0</v>
      </c>
      <c r="GO411" s="764">
        <f t="shared" si="976"/>
        <v>0</v>
      </c>
      <c r="GP411" s="764">
        <f t="shared" si="976"/>
        <v>0</v>
      </c>
      <c r="GQ411" s="764">
        <f t="shared" si="976"/>
        <v>0</v>
      </c>
      <c r="GR411" s="764">
        <f t="shared" si="976"/>
        <v>0</v>
      </c>
      <c r="GS411" s="764">
        <f t="shared" si="976"/>
        <v>0</v>
      </c>
      <c r="GT411" s="764">
        <f t="shared" si="976"/>
        <v>0</v>
      </c>
      <c r="GU411" s="764">
        <f t="shared" si="976"/>
        <v>0</v>
      </c>
      <c r="GV411" s="764">
        <f t="shared" si="976"/>
        <v>0</v>
      </c>
      <c r="GW411" s="764">
        <f t="shared" si="976"/>
        <v>0</v>
      </c>
      <c r="GX411" s="764">
        <f t="shared" si="977"/>
        <v>0</v>
      </c>
      <c r="GY411" s="764">
        <f t="shared" si="977"/>
        <v>0</v>
      </c>
      <c r="GZ411" s="764">
        <f t="shared" si="977"/>
        <v>0</v>
      </c>
      <c r="HA411" s="764">
        <f t="shared" si="977"/>
        <v>0</v>
      </c>
      <c r="HB411" s="764">
        <f t="shared" si="977"/>
        <v>0</v>
      </c>
      <c r="HC411" s="764">
        <f t="shared" si="977"/>
        <v>0</v>
      </c>
      <c r="HD411" s="764">
        <f t="shared" si="977"/>
        <v>0</v>
      </c>
      <c r="HE411" s="764">
        <f t="shared" si="977"/>
        <v>0</v>
      </c>
      <c r="HF411" s="764">
        <f t="shared" si="977"/>
        <v>0</v>
      </c>
      <c r="HG411" s="764">
        <f t="shared" si="977"/>
        <v>0</v>
      </c>
      <c r="HH411" s="764">
        <f t="shared" si="978"/>
        <v>0</v>
      </c>
      <c r="HI411" s="764">
        <f t="shared" si="978"/>
        <v>0</v>
      </c>
      <c r="HJ411" s="764">
        <f t="shared" si="978"/>
        <v>0</v>
      </c>
      <c r="HK411" s="764">
        <f t="shared" si="978"/>
        <v>0</v>
      </c>
      <c r="HL411" s="764">
        <f t="shared" si="978"/>
        <v>0</v>
      </c>
      <c r="HM411" s="764">
        <f t="shared" si="978"/>
        <v>0</v>
      </c>
      <c r="HN411" s="764">
        <f t="shared" si="978"/>
        <v>0</v>
      </c>
      <c r="HO411" s="764">
        <f t="shared" si="978"/>
        <v>0</v>
      </c>
      <c r="HP411" s="764">
        <f t="shared" si="978"/>
        <v>0</v>
      </c>
      <c r="HQ411" s="764">
        <f t="shared" si="978"/>
        <v>0</v>
      </c>
      <c r="HR411" s="764">
        <f t="shared" si="979"/>
        <v>0</v>
      </c>
      <c r="HS411" s="764">
        <f t="shared" si="979"/>
        <v>0</v>
      </c>
      <c r="HT411" s="764">
        <f t="shared" si="979"/>
        <v>0</v>
      </c>
      <c r="HU411" s="764">
        <f t="shared" si="979"/>
        <v>0</v>
      </c>
      <c r="HV411" s="764">
        <f t="shared" si="979"/>
        <v>0</v>
      </c>
      <c r="HW411" s="764">
        <f t="shared" si="979"/>
        <v>0</v>
      </c>
      <c r="HX411" s="764">
        <f t="shared" si="979"/>
        <v>0</v>
      </c>
      <c r="HY411" s="764">
        <f t="shared" si="979"/>
        <v>0</v>
      </c>
      <c r="HZ411" s="764">
        <f t="shared" si="979"/>
        <v>0</v>
      </c>
      <c r="IA411" s="764">
        <f t="shared" si="979"/>
        <v>0</v>
      </c>
      <c r="IB411" s="764">
        <f t="shared" si="980"/>
        <v>0</v>
      </c>
      <c r="IC411" s="764">
        <f t="shared" si="980"/>
        <v>0</v>
      </c>
      <c r="ID411" s="764">
        <f t="shared" si="980"/>
        <v>0</v>
      </c>
      <c r="IE411" s="764">
        <f t="shared" si="980"/>
        <v>0</v>
      </c>
      <c r="IF411" s="764">
        <f t="shared" si="980"/>
        <v>0</v>
      </c>
      <c r="IG411" s="764">
        <f t="shared" si="980"/>
        <v>0</v>
      </c>
      <c r="IH411" s="764">
        <f t="shared" si="980"/>
        <v>0</v>
      </c>
      <c r="II411" s="764">
        <f t="shared" si="980"/>
        <v>0</v>
      </c>
      <c r="IJ411" s="764">
        <f t="shared" si="980"/>
        <v>0</v>
      </c>
      <c r="IK411" s="764">
        <f t="shared" si="980"/>
        <v>0</v>
      </c>
      <c r="IL411" s="764">
        <f t="shared" si="981"/>
        <v>0</v>
      </c>
      <c r="IM411" s="764">
        <f t="shared" si="981"/>
        <v>0</v>
      </c>
      <c r="IN411" s="764">
        <f t="shared" si="981"/>
        <v>0</v>
      </c>
      <c r="IO411" s="764">
        <f t="shared" si="981"/>
        <v>0</v>
      </c>
      <c r="IP411" s="764">
        <f t="shared" si="981"/>
        <v>0</v>
      </c>
      <c r="IQ411" s="764">
        <f t="shared" si="981"/>
        <v>0</v>
      </c>
      <c r="IR411" s="764">
        <f t="shared" si="981"/>
        <v>0</v>
      </c>
      <c r="IS411" s="764">
        <f t="shared" si="981"/>
        <v>0</v>
      </c>
      <c r="IT411" s="764">
        <f t="shared" si="981"/>
        <v>0</v>
      </c>
      <c r="IU411" s="764">
        <f t="shared" si="981"/>
        <v>0</v>
      </c>
      <c r="IV411" s="764">
        <f t="shared" si="981"/>
        <v>0</v>
      </c>
      <c r="IW411" s="764">
        <f t="shared" si="981"/>
        <v>0</v>
      </c>
      <c r="IX411" s="764">
        <f t="shared" si="981"/>
        <v>0</v>
      </c>
      <c r="IY411" s="764">
        <f t="shared" si="981"/>
        <v>0</v>
      </c>
      <c r="IZ411" s="764">
        <f t="shared" si="981"/>
        <v>0</v>
      </c>
      <c r="JA411" s="764">
        <f t="shared" si="981"/>
        <v>0</v>
      </c>
      <c r="JB411" s="764">
        <f t="shared" si="981"/>
        <v>0</v>
      </c>
      <c r="JC411" s="764">
        <f t="shared" si="981"/>
        <v>0</v>
      </c>
      <c r="JD411" s="764">
        <f t="shared" si="961"/>
        <v>0</v>
      </c>
      <c r="JE411" s="764">
        <f t="shared" si="961"/>
        <v>0</v>
      </c>
      <c r="JF411" s="764">
        <f t="shared" si="961"/>
        <v>0</v>
      </c>
      <c r="JG411" s="764">
        <f t="shared" si="961"/>
        <v>0</v>
      </c>
      <c r="JH411" s="764">
        <f t="shared" si="961"/>
        <v>0</v>
      </c>
      <c r="JI411" s="764">
        <f t="shared" si="961"/>
        <v>0</v>
      </c>
      <c r="JJ411" s="764">
        <f t="shared" si="961"/>
        <v>0</v>
      </c>
      <c r="JK411" s="764">
        <f t="shared" si="961"/>
        <v>0</v>
      </c>
      <c r="JL411" s="764">
        <f t="shared" si="981"/>
        <v>0</v>
      </c>
      <c r="JM411" s="764">
        <f t="shared" si="981"/>
        <v>0</v>
      </c>
      <c r="JN411" s="764">
        <f t="shared" si="981"/>
        <v>0</v>
      </c>
      <c r="JO411" s="764">
        <f t="shared" si="981"/>
        <v>0</v>
      </c>
      <c r="JP411" s="764">
        <f t="shared" si="981"/>
        <v>0</v>
      </c>
      <c r="JQ411" s="764">
        <f t="shared" si="933"/>
        <v>0</v>
      </c>
      <c r="JR411" s="764">
        <f t="shared" si="933"/>
        <v>0</v>
      </c>
      <c r="JS411" s="764">
        <f t="shared" si="981"/>
        <v>0</v>
      </c>
      <c r="JT411" s="765">
        <f t="shared" si="934"/>
        <v>0</v>
      </c>
      <c r="JU411" s="229">
        <f t="shared" si="935"/>
        <v>0</v>
      </c>
    </row>
    <row r="412" spans="1:281" ht="12.75" customHeight="1">
      <c r="A412" s="57"/>
      <c r="B412" s="52"/>
      <c r="C412" s="52"/>
      <c r="D412" s="62"/>
      <c r="E412" s="743" t="str">
        <f t="shared" si="932"/>
        <v xml:space="preserve"> </v>
      </c>
      <c r="F412" s="56"/>
      <c r="G412" s="228"/>
      <c r="H412" s="744">
        <f>SUMIF(Ajuste!$C$8:$C$483,$B$6:$B$499,Ajuste!$E$8:$E$483)</f>
        <v>0</v>
      </c>
      <c r="I412" s="744">
        <f>SUMIF(Ajuste!$C$8:$C$483,$B$6:$B$499,Ajuste!$F$8:$F$483)</f>
        <v>0</v>
      </c>
      <c r="J412" s="229">
        <f t="shared" si="936"/>
        <v>0</v>
      </c>
      <c r="K412" s="764">
        <f t="shared" si="962"/>
        <v>0</v>
      </c>
      <c r="L412" s="764">
        <f t="shared" si="982"/>
        <v>0</v>
      </c>
      <c r="M412" s="764">
        <f t="shared" si="982"/>
        <v>0</v>
      </c>
      <c r="N412" s="764">
        <f t="shared" si="982"/>
        <v>0</v>
      </c>
      <c r="O412" s="764">
        <f t="shared" si="982"/>
        <v>0</v>
      </c>
      <c r="P412" s="764">
        <f t="shared" si="982"/>
        <v>0</v>
      </c>
      <c r="Q412" s="764">
        <f t="shared" si="982"/>
        <v>0</v>
      </c>
      <c r="R412" s="764">
        <f t="shared" si="982"/>
        <v>0</v>
      </c>
      <c r="S412" s="764">
        <f t="shared" si="982"/>
        <v>0</v>
      </c>
      <c r="T412" s="764">
        <f t="shared" si="982"/>
        <v>0</v>
      </c>
      <c r="U412" s="764">
        <f t="shared" si="982"/>
        <v>0</v>
      </c>
      <c r="V412" s="764">
        <f t="shared" si="982"/>
        <v>0</v>
      </c>
      <c r="W412" s="764">
        <f t="shared" si="982"/>
        <v>0</v>
      </c>
      <c r="X412" s="764">
        <f t="shared" si="982"/>
        <v>0</v>
      </c>
      <c r="Y412" s="764">
        <f t="shared" si="982"/>
        <v>0</v>
      </c>
      <c r="Z412" s="764">
        <f t="shared" si="982"/>
        <v>0</v>
      </c>
      <c r="AA412" s="764">
        <f t="shared" si="982"/>
        <v>0</v>
      </c>
      <c r="AB412" s="764">
        <f t="shared" si="982"/>
        <v>0</v>
      </c>
      <c r="AC412" s="764">
        <f t="shared" si="982"/>
        <v>0</v>
      </c>
      <c r="AD412" s="764">
        <f t="shared" si="982"/>
        <v>0</v>
      </c>
      <c r="AE412" s="764">
        <f t="shared" si="982"/>
        <v>0</v>
      </c>
      <c r="AF412" s="764">
        <f t="shared" si="982"/>
        <v>0</v>
      </c>
      <c r="AG412" s="764">
        <f t="shared" si="982"/>
        <v>0</v>
      </c>
      <c r="AH412" s="764">
        <f t="shared" si="982"/>
        <v>0</v>
      </c>
      <c r="AI412" s="764">
        <f t="shared" si="982"/>
        <v>0</v>
      </c>
      <c r="AJ412" s="764">
        <f t="shared" si="982"/>
        <v>0</v>
      </c>
      <c r="AK412" s="764">
        <f t="shared" si="982"/>
        <v>0</v>
      </c>
      <c r="AL412" s="764">
        <f t="shared" si="982"/>
        <v>0</v>
      </c>
      <c r="AM412" s="764">
        <f t="shared" si="982"/>
        <v>0</v>
      </c>
      <c r="AN412" s="764">
        <f t="shared" si="982"/>
        <v>0</v>
      </c>
      <c r="AO412" s="764">
        <f t="shared" si="982"/>
        <v>0</v>
      </c>
      <c r="AP412" s="764">
        <f t="shared" si="982"/>
        <v>0</v>
      </c>
      <c r="AQ412" s="764">
        <f t="shared" si="982"/>
        <v>0</v>
      </c>
      <c r="AR412" s="764">
        <f t="shared" si="982"/>
        <v>0</v>
      </c>
      <c r="AS412" s="764">
        <f t="shared" si="982"/>
        <v>0</v>
      </c>
      <c r="AT412" s="764">
        <f t="shared" si="982"/>
        <v>0</v>
      </c>
      <c r="AU412" s="764">
        <f t="shared" si="982"/>
        <v>0</v>
      </c>
      <c r="AV412" s="764">
        <f t="shared" si="982"/>
        <v>0</v>
      </c>
      <c r="AW412" s="764">
        <f t="shared" si="982"/>
        <v>0</v>
      </c>
      <c r="AX412" s="764">
        <f t="shared" si="982"/>
        <v>0</v>
      </c>
      <c r="AY412" s="764">
        <f t="shared" si="982"/>
        <v>0</v>
      </c>
      <c r="AZ412" s="764">
        <f t="shared" si="982"/>
        <v>0</v>
      </c>
      <c r="BA412" s="764">
        <f t="shared" si="982"/>
        <v>0</v>
      </c>
      <c r="BB412" s="764">
        <f t="shared" si="982"/>
        <v>0</v>
      </c>
      <c r="BC412" s="764">
        <f t="shared" si="982"/>
        <v>0</v>
      </c>
      <c r="BD412" s="764">
        <f t="shared" si="982"/>
        <v>0</v>
      </c>
      <c r="BE412" s="764">
        <f t="shared" si="982"/>
        <v>0</v>
      </c>
      <c r="BF412" s="764">
        <f t="shared" si="962"/>
        <v>0</v>
      </c>
      <c r="BG412" s="764">
        <f t="shared" si="962"/>
        <v>0</v>
      </c>
      <c r="BH412" s="764">
        <f t="shared" si="962"/>
        <v>0</v>
      </c>
      <c r="BI412" s="764">
        <f t="shared" si="962"/>
        <v>0</v>
      </c>
      <c r="BJ412" s="764">
        <f t="shared" si="962"/>
        <v>0</v>
      </c>
      <c r="BK412" s="764">
        <f t="shared" si="962"/>
        <v>0</v>
      </c>
      <c r="BL412" s="764">
        <f t="shared" si="962"/>
        <v>0</v>
      </c>
      <c r="BM412" s="764">
        <f t="shared" si="962"/>
        <v>0</v>
      </c>
      <c r="BN412" s="764">
        <f t="shared" si="963"/>
        <v>0</v>
      </c>
      <c r="BO412" s="764">
        <f t="shared" si="963"/>
        <v>0</v>
      </c>
      <c r="BP412" s="764">
        <f t="shared" si="963"/>
        <v>0</v>
      </c>
      <c r="BQ412" s="764">
        <f t="shared" si="963"/>
        <v>0</v>
      </c>
      <c r="BR412" s="764">
        <f t="shared" si="963"/>
        <v>0</v>
      </c>
      <c r="BS412" s="764">
        <f t="shared" si="963"/>
        <v>0</v>
      </c>
      <c r="BT412" s="764">
        <f t="shared" si="963"/>
        <v>0</v>
      </c>
      <c r="BU412" s="764">
        <f t="shared" si="963"/>
        <v>0</v>
      </c>
      <c r="BV412" s="764">
        <f t="shared" si="963"/>
        <v>0</v>
      </c>
      <c r="BW412" s="764">
        <f t="shared" si="963"/>
        <v>0</v>
      </c>
      <c r="BX412" s="764">
        <f t="shared" si="964"/>
        <v>0</v>
      </c>
      <c r="BY412" s="764">
        <f t="shared" si="964"/>
        <v>0</v>
      </c>
      <c r="BZ412" s="764">
        <f t="shared" si="964"/>
        <v>0</v>
      </c>
      <c r="CA412" s="764">
        <f t="shared" si="964"/>
        <v>0</v>
      </c>
      <c r="CB412" s="764">
        <f t="shared" si="964"/>
        <v>0</v>
      </c>
      <c r="CC412" s="764">
        <f t="shared" si="964"/>
        <v>0</v>
      </c>
      <c r="CD412" s="764">
        <f t="shared" si="964"/>
        <v>0</v>
      </c>
      <c r="CE412" s="764">
        <f t="shared" si="964"/>
        <v>0</v>
      </c>
      <c r="CF412" s="764">
        <f t="shared" si="964"/>
        <v>0</v>
      </c>
      <c r="CG412" s="764">
        <f t="shared" si="964"/>
        <v>0</v>
      </c>
      <c r="CH412" s="764">
        <f t="shared" si="965"/>
        <v>0</v>
      </c>
      <c r="CI412" s="764">
        <f t="shared" si="965"/>
        <v>0</v>
      </c>
      <c r="CJ412" s="764">
        <f t="shared" si="965"/>
        <v>0</v>
      </c>
      <c r="CK412" s="764">
        <f t="shared" si="965"/>
        <v>0</v>
      </c>
      <c r="CL412" s="764">
        <f t="shared" si="965"/>
        <v>0</v>
      </c>
      <c r="CM412" s="764">
        <f t="shared" si="965"/>
        <v>0</v>
      </c>
      <c r="CN412" s="764">
        <f t="shared" si="965"/>
        <v>0</v>
      </c>
      <c r="CO412" s="764">
        <f t="shared" si="965"/>
        <v>0</v>
      </c>
      <c r="CP412" s="764">
        <f t="shared" si="965"/>
        <v>0</v>
      </c>
      <c r="CQ412" s="764">
        <f t="shared" si="965"/>
        <v>0</v>
      </c>
      <c r="CR412" s="764">
        <f t="shared" si="966"/>
        <v>0</v>
      </c>
      <c r="CS412" s="764">
        <f t="shared" si="966"/>
        <v>0</v>
      </c>
      <c r="CT412" s="764">
        <f t="shared" si="966"/>
        <v>0</v>
      </c>
      <c r="CU412" s="764">
        <f t="shared" si="966"/>
        <v>0</v>
      </c>
      <c r="CV412" s="764">
        <f t="shared" si="966"/>
        <v>0</v>
      </c>
      <c r="CW412" s="764">
        <f t="shared" si="966"/>
        <v>0</v>
      </c>
      <c r="CX412" s="764">
        <f t="shared" si="966"/>
        <v>0</v>
      </c>
      <c r="CY412" s="764">
        <f t="shared" si="966"/>
        <v>0</v>
      </c>
      <c r="CZ412" s="764">
        <f t="shared" si="966"/>
        <v>0</v>
      </c>
      <c r="DA412" s="764">
        <f t="shared" si="966"/>
        <v>0</v>
      </c>
      <c r="DB412" s="764">
        <f t="shared" si="967"/>
        <v>0</v>
      </c>
      <c r="DC412" s="764">
        <f t="shared" si="967"/>
        <v>0</v>
      </c>
      <c r="DD412" s="764">
        <f t="shared" si="967"/>
        <v>0</v>
      </c>
      <c r="DE412" s="764">
        <f t="shared" si="967"/>
        <v>0</v>
      </c>
      <c r="DF412" s="764">
        <f t="shared" si="967"/>
        <v>0</v>
      </c>
      <c r="DG412" s="764">
        <f t="shared" si="967"/>
        <v>0</v>
      </c>
      <c r="DH412" s="764">
        <f t="shared" si="967"/>
        <v>0</v>
      </c>
      <c r="DI412" s="764">
        <f t="shared" si="967"/>
        <v>0</v>
      </c>
      <c r="DJ412" s="764">
        <f t="shared" si="967"/>
        <v>0</v>
      </c>
      <c r="DK412" s="764">
        <f t="shared" si="967"/>
        <v>0</v>
      </c>
      <c r="DL412" s="764">
        <f t="shared" si="968"/>
        <v>0</v>
      </c>
      <c r="DM412" s="764">
        <f t="shared" si="968"/>
        <v>0</v>
      </c>
      <c r="DN412" s="764">
        <f t="shared" si="968"/>
        <v>0</v>
      </c>
      <c r="DO412" s="764">
        <f t="shared" si="968"/>
        <v>0</v>
      </c>
      <c r="DP412" s="764">
        <f t="shared" si="968"/>
        <v>0</v>
      </c>
      <c r="DQ412" s="764">
        <f t="shared" si="968"/>
        <v>0</v>
      </c>
      <c r="DR412" s="764">
        <f t="shared" si="968"/>
        <v>0</v>
      </c>
      <c r="DS412" s="764">
        <f t="shared" si="968"/>
        <v>0</v>
      </c>
      <c r="DT412" s="764">
        <f t="shared" si="968"/>
        <v>0</v>
      </c>
      <c r="DU412" s="764">
        <f t="shared" si="968"/>
        <v>0</v>
      </c>
      <c r="DV412" s="764">
        <f t="shared" si="969"/>
        <v>0</v>
      </c>
      <c r="DW412" s="764">
        <f t="shared" si="969"/>
        <v>0</v>
      </c>
      <c r="DX412" s="764">
        <f t="shared" si="969"/>
        <v>0</v>
      </c>
      <c r="DY412" s="764">
        <f t="shared" si="969"/>
        <v>0</v>
      </c>
      <c r="DZ412" s="764">
        <f t="shared" si="969"/>
        <v>0</v>
      </c>
      <c r="EA412" s="764">
        <f t="shared" si="969"/>
        <v>0</v>
      </c>
      <c r="EB412" s="764">
        <f t="shared" si="969"/>
        <v>0</v>
      </c>
      <c r="EC412" s="764">
        <f t="shared" si="969"/>
        <v>0</v>
      </c>
      <c r="ED412" s="764">
        <f t="shared" si="969"/>
        <v>0</v>
      </c>
      <c r="EE412" s="764">
        <f t="shared" si="969"/>
        <v>0</v>
      </c>
      <c r="EF412" s="764">
        <f t="shared" si="970"/>
        <v>0</v>
      </c>
      <c r="EG412" s="764">
        <f t="shared" si="970"/>
        <v>0</v>
      </c>
      <c r="EH412" s="764">
        <f t="shared" si="970"/>
        <v>0</v>
      </c>
      <c r="EI412" s="764">
        <f t="shared" si="970"/>
        <v>0</v>
      </c>
      <c r="EJ412" s="764">
        <f t="shared" si="970"/>
        <v>0</v>
      </c>
      <c r="EK412" s="764">
        <f t="shared" si="970"/>
        <v>0</v>
      </c>
      <c r="EL412" s="764">
        <f t="shared" si="970"/>
        <v>0</v>
      </c>
      <c r="EM412" s="764">
        <f t="shared" si="970"/>
        <v>0</v>
      </c>
      <c r="EN412" s="764">
        <f t="shared" si="970"/>
        <v>0</v>
      </c>
      <c r="EO412" s="764">
        <f t="shared" si="970"/>
        <v>0</v>
      </c>
      <c r="EP412" s="764">
        <f t="shared" si="971"/>
        <v>0</v>
      </c>
      <c r="EQ412" s="764">
        <f t="shared" si="971"/>
        <v>0</v>
      </c>
      <c r="ER412" s="764">
        <f t="shared" si="971"/>
        <v>0</v>
      </c>
      <c r="ES412" s="764">
        <f t="shared" si="971"/>
        <v>0</v>
      </c>
      <c r="ET412" s="764">
        <f t="shared" si="971"/>
        <v>0</v>
      </c>
      <c r="EU412" s="764">
        <f t="shared" si="971"/>
        <v>0</v>
      </c>
      <c r="EV412" s="764">
        <f t="shared" si="971"/>
        <v>0</v>
      </c>
      <c r="EW412" s="764">
        <f t="shared" si="971"/>
        <v>0</v>
      </c>
      <c r="EX412" s="764">
        <f t="shared" si="971"/>
        <v>0</v>
      </c>
      <c r="EY412" s="764">
        <f t="shared" si="971"/>
        <v>0</v>
      </c>
      <c r="EZ412" s="764">
        <f t="shared" si="972"/>
        <v>0</v>
      </c>
      <c r="FA412" s="764">
        <f t="shared" si="972"/>
        <v>0</v>
      </c>
      <c r="FB412" s="764">
        <f t="shared" si="972"/>
        <v>0</v>
      </c>
      <c r="FC412" s="764">
        <f t="shared" si="972"/>
        <v>0</v>
      </c>
      <c r="FD412" s="764">
        <f t="shared" si="972"/>
        <v>0</v>
      </c>
      <c r="FE412" s="764">
        <f t="shared" si="972"/>
        <v>0</v>
      </c>
      <c r="FF412" s="764">
        <f t="shared" si="972"/>
        <v>0</v>
      </c>
      <c r="FG412" s="764">
        <f t="shared" si="972"/>
        <v>0</v>
      </c>
      <c r="FH412" s="764">
        <f t="shared" si="972"/>
        <v>0</v>
      </c>
      <c r="FI412" s="764">
        <f t="shared" si="972"/>
        <v>0</v>
      </c>
      <c r="FJ412" s="764">
        <f t="shared" si="973"/>
        <v>0</v>
      </c>
      <c r="FK412" s="764">
        <f t="shared" si="973"/>
        <v>0</v>
      </c>
      <c r="FL412" s="764">
        <f t="shared" si="973"/>
        <v>0</v>
      </c>
      <c r="FM412" s="764">
        <f t="shared" si="973"/>
        <v>0</v>
      </c>
      <c r="FN412" s="764">
        <f t="shared" si="973"/>
        <v>0</v>
      </c>
      <c r="FO412" s="764">
        <f t="shared" si="973"/>
        <v>0</v>
      </c>
      <c r="FP412" s="764">
        <f t="shared" si="973"/>
        <v>0</v>
      </c>
      <c r="FQ412" s="764">
        <f t="shared" si="973"/>
        <v>0</v>
      </c>
      <c r="FR412" s="764">
        <f t="shared" si="973"/>
        <v>0</v>
      </c>
      <c r="FS412" s="764">
        <f t="shared" si="973"/>
        <v>0</v>
      </c>
      <c r="FT412" s="764">
        <f t="shared" si="974"/>
        <v>0</v>
      </c>
      <c r="FU412" s="764">
        <f t="shared" si="974"/>
        <v>0</v>
      </c>
      <c r="FV412" s="764">
        <f t="shared" si="974"/>
        <v>0</v>
      </c>
      <c r="FW412" s="764">
        <f t="shared" si="974"/>
        <v>0</v>
      </c>
      <c r="FX412" s="764">
        <f t="shared" si="974"/>
        <v>0</v>
      </c>
      <c r="FY412" s="764">
        <f t="shared" si="974"/>
        <v>0</v>
      </c>
      <c r="FZ412" s="764">
        <f t="shared" si="974"/>
        <v>0</v>
      </c>
      <c r="GA412" s="764">
        <f t="shared" si="974"/>
        <v>0</v>
      </c>
      <c r="GB412" s="764">
        <f t="shared" si="974"/>
        <v>0</v>
      </c>
      <c r="GC412" s="764">
        <f t="shared" si="974"/>
        <v>0</v>
      </c>
      <c r="GD412" s="764">
        <f t="shared" si="975"/>
        <v>0</v>
      </c>
      <c r="GE412" s="764">
        <f t="shared" si="975"/>
        <v>0</v>
      </c>
      <c r="GF412" s="764">
        <f t="shared" si="975"/>
        <v>0</v>
      </c>
      <c r="GG412" s="764">
        <f t="shared" si="975"/>
        <v>0</v>
      </c>
      <c r="GH412" s="764">
        <f t="shared" si="975"/>
        <v>0</v>
      </c>
      <c r="GI412" s="764">
        <f t="shared" si="975"/>
        <v>0</v>
      </c>
      <c r="GJ412" s="764">
        <f t="shared" si="975"/>
        <v>0</v>
      </c>
      <c r="GK412" s="764">
        <f t="shared" si="975"/>
        <v>0</v>
      </c>
      <c r="GL412" s="764">
        <f t="shared" si="975"/>
        <v>0</v>
      </c>
      <c r="GM412" s="764">
        <f t="shared" si="975"/>
        <v>0</v>
      </c>
      <c r="GN412" s="764">
        <f t="shared" si="976"/>
        <v>0</v>
      </c>
      <c r="GO412" s="764">
        <f t="shared" si="976"/>
        <v>0</v>
      </c>
      <c r="GP412" s="764">
        <f t="shared" si="976"/>
        <v>0</v>
      </c>
      <c r="GQ412" s="764">
        <f t="shared" si="976"/>
        <v>0</v>
      </c>
      <c r="GR412" s="764">
        <f t="shared" si="976"/>
        <v>0</v>
      </c>
      <c r="GS412" s="764">
        <f t="shared" si="976"/>
        <v>0</v>
      </c>
      <c r="GT412" s="764">
        <f t="shared" si="976"/>
        <v>0</v>
      </c>
      <c r="GU412" s="764">
        <f t="shared" si="976"/>
        <v>0</v>
      </c>
      <c r="GV412" s="764">
        <f t="shared" si="976"/>
        <v>0</v>
      </c>
      <c r="GW412" s="764">
        <f t="shared" si="976"/>
        <v>0</v>
      </c>
      <c r="GX412" s="764">
        <f t="shared" si="977"/>
        <v>0</v>
      </c>
      <c r="GY412" s="764">
        <f t="shared" si="977"/>
        <v>0</v>
      </c>
      <c r="GZ412" s="764">
        <f t="shared" si="977"/>
        <v>0</v>
      </c>
      <c r="HA412" s="764">
        <f t="shared" si="977"/>
        <v>0</v>
      </c>
      <c r="HB412" s="764">
        <f t="shared" si="977"/>
        <v>0</v>
      </c>
      <c r="HC412" s="764">
        <f t="shared" si="977"/>
        <v>0</v>
      </c>
      <c r="HD412" s="764">
        <f t="shared" si="977"/>
        <v>0</v>
      </c>
      <c r="HE412" s="764">
        <f t="shared" si="977"/>
        <v>0</v>
      </c>
      <c r="HF412" s="764">
        <f t="shared" si="977"/>
        <v>0</v>
      </c>
      <c r="HG412" s="764">
        <f t="shared" si="977"/>
        <v>0</v>
      </c>
      <c r="HH412" s="764">
        <f t="shared" si="978"/>
        <v>0</v>
      </c>
      <c r="HI412" s="764">
        <f t="shared" si="978"/>
        <v>0</v>
      </c>
      <c r="HJ412" s="764">
        <f t="shared" si="978"/>
        <v>0</v>
      </c>
      <c r="HK412" s="764">
        <f t="shared" si="978"/>
        <v>0</v>
      </c>
      <c r="HL412" s="764">
        <f t="shared" si="978"/>
        <v>0</v>
      </c>
      <c r="HM412" s="764">
        <f t="shared" si="978"/>
        <v>0</v>
      </c>
      <c r="HN412" s="764">
        <f t="shared" si="978"/>
        <v>0</v>
      </c>
      <c r="HO412" s="764">
        <f t="shared" si="978"/>
        <v>0</v>
      </c>
      <c r="HP412" s="764">
        <f t="shared" si="978"/>
        <v>0</v>
      </c>
      <c r="HQ412" s="764">
        <f t="shared" si="978"/>
        <v>0</v>
      </c>
      <c r="HR412" s="764">
        <f t="shared" si="979"/>
        <v>0</v>
      </c>
      <c r="HS412" s="764">
        <f t="shared" si="979"/>
        <v>0</v>
      </c>
      <c r="HT412" s="764">
        <f t="shared" si="979"/>
        <v>0</v>
      </c>
      <c r="HU412" s="764">
        <f t="shared" si="979"/>
        <v>0</v>
      </c>
      <c r="HV412" s="764">
        <f t="shared" si="979"/>
        <v>0</v>
      </c>
      <c r="HW412" s="764">
        <f t="shared" si="979"/>
        <v>0</v>
      </c>
      <c r="HX412" s="764">
        <f t="shared" si="979"/>
        <v>0</v>
      </c>
      <c r="HY412" s="764">
        <f t="shared" si="979"/>
        <v>0</v>
      </c>
      <c r="HZ412" s="764">
        <f t="shared" si="979"/>
        <v>0</v>
      </c>
      <c r="IA412" s="764">
        <f t="shared" si="979"/>
        <v>0</v>
      </c>
      <c r="IB412" s="764">
        <f t="shared" si="980"/>
        <v>0</v>
      </c>
      <c r="IC412" s="764">
        <f t="shared" si="980"/>
        <v>0</v>
      </c>
      <c r="ID412" s="764">
        <f t="shared" si="980"/>
        <v>0</v>
      </c>
      <c r="IE412" s="764">
        <f t="shared" si="980"/>
        <v>0</v>
      </c>
      <c r="IF412" s="764">
        <f t="shared" si="980"/>
        <v>0</v>
      </c>
      <c r="IG412" s="764">
        <f t="shared" si="980"/>
        <v>0</v>
      </c>
      <c r="IH412" s="764">
        <f t="shared" si="980"/>
        <v>0</v>
      </c>
      <c r="II412" s="764">
        <f t="shared" si="980"/>
        <v>0</v>
      </c>
      <c r="IJ412" s="764">
        <f t="shared" si="980"/>
        <v>0</v>
      </c>
      <c r="IK412" s="764">
        <f t="shared" si="980"/>
        <v>0</v>
      </c>
      <c r="IL412" s="764">
        <f t="shared" si="981"/>
        <v>0</v>
      </c>
      <c r="IM412" s="764">
        <f t="shared" si="981"/>
        <v>0</v>
      </c>
      <c r="IN412" s="764">
        <f t="shared" si="981"/>
        <v>0</v>
      </c>
      <c r="IO412" s="764">
        <f t="shared" si="981"/>
        <v>0</v>
      </c>
      <c r="IP412" s="764">
        <f t="shared" si="981"/>
        <v>0</v>
      </c>
      <c r="IQ412" s="764">
        <f t="shared" si="981"/>
        <v>0</v>
      </c>
      <c r="IR412" s="764">
        <f t="shared" si="981"/>
        <v>0</v>
      </c>
      <c r="IS412" s="764">
        <f t="shared" si="981"/>
        <v>0</v>
      </c>
      <c r="IT412" s="764">
        <f t="shared" si="981"/>
        <v>0</v>
      </c>
      <c r="IU412" s="764">
        <f t="shared" si="981"/>
        <v>0</v>
      </c>
      <c r="IV412" s="764">
        <f t="shared" si="981"/>
        <v>0</v>
      </c>
      <c r="IW412" s="764">
        <f t="shared" si="981"/>
        <v>0</v>
      </c>
      <c r="IX412" s="764">
        <f t="shared" si="981"/>
        <v>0</v>
      </c>
      <c r="IY412" s="764">
        <f t="shared" si="981"/>
        <v>0</v>
      </c>
      <c r="IZ412" s="764">
        <f t="shared" si="981"/>
        <v>0</v>
      </c>
      <c r="JA412" s="764">
        <f t="shared" si="981"/>
        <v>0</v>
      </c>
      <c r="JB412" s="764">
        <f t="shared" si="981"/>
        <v>0</v>
      </c>
      <c r="JC412" s="764">
        <f t="shared" si="981"/>
        <v>0</v>
      </c>
      <c r="JD412" s="764">
        <f t="shared" si="961"/>
        <v>0</v>
      </c>
      <c r="JE412" s="764">
        <f t="shared" si="961"/>
        <v>0</v>
      </c>
      <c r="JF412" s="764">
        <f t="shared" si="961"/>
        <v>0</v>
      </c>
      <c r="JG412" s="764">
        <f t="shared" si="961"/>
        <v>0</v>
      </c>
      <c r="JH412" s="764">
        <f t="shared" si="961"/>
        <v>0</v>
      </c>
      <c r="JI412" s="764">
        <f t="shared" si="961"/>
        <v>0</v>
      </c>
      <c r="JJ412" s="764">
        <f t="shared" si="961"/>
        <v>0</v>
      </c>
      <c r="JK412" s="764">
        <f t="shared" si="961"/>
        <v>0</v>
      </c>
      <c r="JL412" s="764">
        <f t="shared" si="981"/>
        <v>0</v>
      </c>
      <c r="JM412" s="764">
        <f t="shared" si="981"/>
        <v>0</v>
      </c>
      <c r="JN412" s="764">
        <f t="shared" si="981"/>
        <v>0</v>
      </c>
      <c r="JO412" s="764">
        <f t="shared" si="981"/>
        <v>0</v>
      </c>
      <c r="JP412" s="764">
        <f t="shared" si="981"/>
        <v>0</v>
      </c>
      <c r="JQ412" s="764">
        <f t="shared" si="933"/>
        <v>0</v>
      </c>
      <c r="JR412" s="764">
        <f t="shared" si="933"/>
        <v>0</v>
      </c>
      <c r="JS412" s="764">
        <f t="shared" si="981"/>
        <v>0</v>
      </c>
      <c r="JT412" s="765">
        <f t="shared" si="934"/>
        <v>0</v>
      </c>
      <c r="JU412" s="229">
        <f t="shared" si="935"/>
        <v>0</v>
      </c>
    </row>
    <row r="413" spans="1:281" ht="12.75" customHeight="1">
      <c r="A413" s="57"/>
      <c r="B413" s="52"/>
      <c r="C413" s="52"/>
      <c r="D413" s="62"/>
      <c r="E413" s="743" t="str">
        <f t="shared" si="932"/>
        <v xml:space="preserve"> </v>
      </c>
      <c r="F413" s="56"/>
      <c r="G413" s="228"/>
      <c r="H413" s="744">
        <f>SUMIF(Ajuste!$C$8:$C$483,$B$6:$B$499,Ajuste!$E$8:$E$483)</f>
        <v>0</v>
      </c>
      <c r="I413" s="744">
        <f>SUMIF(Ajuste!$C$8:$C$483,$B$6:$B$499,Ajuste!$F$8:$F$483)</f>
        <v>0</v>
      </c>
      <c r="J413" s="229">
        <f t="shared" si="936"/>
        <v>0</v>
      </c>
      <c r="K413" s="764">
        <f t="shared" si="962"/>
        <v>0</v>
      </c>
      <c r="L413" s="764">
        <f t="shared" si="982"/>
        <v>0</v>
      </c>
      <c r="M413" s="764">
        <f t="shared" si="982"/>
        <v>0</v>
      </c>
      <c r="N413" s="764">
        <f t="shared" si="982"/>
        <v>0</v>
      </c>
      <c r="O413" s="764">
        <f t="shared" si="982"/>
        <v>0</v>
      </c>
      <c r="P413" s="764">
        <f t="shared" si="982"/>
        <v>0</v>
      </c>
      <c r="Q413" s="764">
        <f t="shared" si="982"/>
        <v>0</v>
      </c>
      <c r="R413" s="764">
        <f t="shared" si="982"/>
        <v>0</v>
      </c>
      <c r="S413" s="764">
        <f t="shared" si="982"/>
        <v>0</v>
      </c>
      <c r="T413" s="764">
        <f t="shared" si="982"/>
        <v>0</v>
      </c>
      <c r="U413" s="764">
        <f t="shared" si="982"/>
        <v>0</v>
      </c>
      <c r="V413" s="764">
        <f t="shared" si="982"/>
        <v>0</v>
      </c>
      <c r="W413" s="764">
        <f t="shared" si="982"/>
        <v>0</v>
      </c>
      <c r="X413" s="764">
        <f t="shared" si="982"/>
        <v>0</v>
      </c>
      <c r="Y413" s="764">
        <f t="shared" si="982"/>
        <v>0</v>
      </c>
      <c r="Z413" s="764">
        <f t="shared" si="982"/>
        <v>0</v>
      </c>
      <c r="AA413" s="764">
        <f t="shared" si="982"/>
        <v>0</v>
      </c>
      <c r="AB413" s="764">
        <f t="shared" si="982"/>
        <v>0</v>
      </c>
      <c r="AC413" s="764">
        <f t="shared" si="982"/>
        <v>0</v>
      </c>
      <c r="AD413" s="764">
        <f t="shared" si="982"/>
        <v>0</v>
      </c>
      <c r="AE413" s="764">
        <f t="shared" si="982"/>
        <v>0</v>
      </c>
      <c r="AF413" s="764">
        <f t="shared" si="982"/>
        <v>0</v>
      </c>
      <c r="AG413" s="764">
        <f t="shared" si="982"/>
        <v>0</v>
      </c>
      <c r="AH413" s="764">
        <f t="shared" si="982"/>
        <v>0</v>
      </c>
      <c r="AI413" s="764">
        <f t="shared" si="982"/>
        <v>0</v>
      </c>
      <c r="AJ413" s="764">
        <f t="shared" si="982"/>
        <v>0</v>
      </c>
      <c r="AK413" s="764">
        <f t="shared" si="982"/>
        <v>0</v>
      </c>
      <c r="AL413" s="764">
        <f t="shared" si="982"/>
        <v>0</v>
      </c>
      <c r="AM413" s="764">
        <f t="shared" si="982"/>
        <v>0</v>
      </c>
      <c r="AN413" s="764">
        <f t="shared" si="982"/>
        <v>0</v>
      </c>
      <c r="AO413" s="764">
        <f t="shared" si="982"/>
        <v>0</v>
      </c>
      <c r="AP413" s="764">
        <f t="shared" si="982"/>
        <v>0</v>
      </c>
      <c r="AQ413" s="764">
        <f t="shared" si="982"/>
        <v>0</v>
      </c>
      <c r="AR413" s="764">
        <f t="shared" si="982"/>
        <v>0</v>
      </c>
      <c r="AS413" s="764">
        <f t="shared" si="982"/>
        <v>0</v>
      </c>
      <c r="AT413" s="764">
        <f t="shared" si="982"/>
        <v>0</v>
      </c>
      <c r="AU413" s="764">
        <f t="shared" si="982"/>
        <v>0</v>
      </c>
      <c r="AV413" s="764">
        <f t="shared" si="982"/>
        <v>0</v>
      </c>
      <c r="AW413" s="764">
        <f t="shared" si="982"/>
        <v>0</v>
      </c>
      <c r="AX413" s="764">
        <f t="shared" si="982"/>
        <v>0</v>
      </c>
      <c r="AY413" s="764">
        <f t="shared" si="982"/>
        <v>0</v>
      </c>
      <c r="AZ413" s="764">
        <f t="shared" si="982"/>
        <v>0</v>
      </c>
      <c r="BA413" s="764">
        <f t="shared" si="982"/>
        <v>0</v>
      </c>
      <c r="BB413" s="764">
        <f t="shared" ref="L413:BE414" si="983">IF($D413=BB$5,$J413,0)</f>
        <v>0</v>
      </c>
      <c r="BC413" s="764">
        <f t="shared" si="983"/>
        <v>0</v>
      </c>
      <c r="BD413" s="764">
        <f t="shared" si="983"/>
        <v>0</v>
      </c>
      <c r="BE413" s="764">
        <f t="shared" si="983"/>
        <v>0</v>
      </c>
      <c r="BF413" s="764">
        <f t="shared" si="962"/>
        <v>0</v>
      </c>
      <c r="BG413" s="764">
        <f t="shared" si="962"/>
        <v>0</v>
      </c>
      <c r="BH413" s="764">
        <f t="shared" si="962"/>
        <v>0</v>
      </c>
      <c r="BI413" s="764">
        <f t="shared" si="962"/>
        <v>0</v>
      </c>
      <c r="BJ413" s="764">
        <f t="shared" si="962"/>
        <v>0</v>
      </c>
      <c r="BK413" s="764">
        <f t="shared" si="962"/>
        <v>0</v>
      </c>
      <c r="BL413" s="764">
        <f t="shared" si="962"/>
        <v>0</v>
      </c>
      <c r="BM413" s="764">
        <f t="shared" si="962"/>
        <v>0</v>
      </c>
      <c r="BN413" s="764">
        <f t="shared" si="963"/>
        <v>0</v>
      </c>
      <c r="BO413" s="764">
        <f t="shared" si="963"/>
        <v>0</v>
      </c>
      <c r="BP413" s="764">
        <f t="shared" si="963"/>
        <v>0</v>
      </c>
      <c r="BQ413" s="764">
        <f t="shared" si="963"/>
        <v>0</v>
      </c>
      <c r="BR413" s="764">
        <f t="shared" si="963"/>
        <v>0</v>
      </c>
      <c r="BS413" s="764">
        <f t="shared" si="963"/>
        <v>0</v>
      </c>
      <c r="BT413" s="764">
        <f t="shared" si="963"/>
        <v>0</v>
      </c>
      <c r="BU413" s="764">
        <f t="shared" si="963"/>
        <v>0</v>
      </c>
      <c r="BV413" s="764">
        <f t="shared" si="963"/>
        <v>0</v>
      </c>
      <c r="BW413" s="764">
        <f t="shared" si="963"/>
        <v>0</v>
      </c>
      <c r="BX413" s="764">
        <f t="shared" si="964"/>
        <v>0</v>
      </c>
      <c r="BY413" s="764">
        <f t="shared" si="964"/>
        <v>0</v>
      </c>
      <c r="BZ413" s="764">
        <f t="shared" si="964"/>
        <v>0</v>
      </c>
      <c r="CA413" s="764">
        <f t="shared" si="964"/>
        <v>0</v>
      </c>
      <c r="CB413" s="764">
        <f t="shared" si="964"/>
        <v>0</v>
      </c>
      <c r="CC413" s="764">
        <f t="shared" si="964"/>
        <v>0</v>
      </c>
      <c r="CD413" s="764">
        <f t="shared" si="964"/>
        <v>0</v>
      </c>
      <c r="CE413" s="764">
        <f t="shared" si="964"/>
        <v>0</v>
      </c>
      <c r="CF413" s="764">
        <f t="shared" si="964"/>
        <v>0</v>
      </c>
      <c r="CG413" s="764">
        <f t="shared" si="964"/>
        <v>0</v>
      </c>
      <c r="CH413" s="764">
        <f t="shared" si="965"/>
        <v>0</v>
      </c>
      <c r="CI413" s="764">
        <f t="shared" si="965"/>
        <v>0</v>
      </c>
      <c r="CJ413" s="764">
        <f t="shared" si="965"/>
        <v>0</v>
      </c>
      <c r="CK413" s="764">
        <f t="shared" si="965"/>
        <v>0</v>
      </c>
      <c r="CL413" s="764">
        <f t="shared" si="965"/>
        <v>0</v>
      </c>
      <c r="CM413" s="764">
        <f t="shared" si="965"/>
        <v>0</v>
      </c>
      <c r="CN413" s="764">
        <f t="shared" si="965"/>
        <v>0</v>
      </c>
      <c r="CO413" s="764">
        <f t="shared" si="965"/>
        <v>0</v>
      </c>
      <c r="CP413" s="764">
        <f t="shared" si="965"/>
        <v>0</v>
      </c>
      <c r="CQ413" s="764">
        <f t="shared" si="965"/>
        <v>0</v>
      </c>
      <c r="CR413" s="764">
        <f t="shared" si="966"/>
        <v>0</v>
      </c>
      <c r="CS413" s="764">
        <f t="shared" si="966"/>
        <v>0</v>
      </c>
      <c r="CT413" s="764">
        <f t="shared" si="966"/>
        <v>0</v>
      </c>
      <c r="CU413" s="764">
        <f t="shared" si="966"/>
        <v>0</v>
      </c>
      <c r="CV413" s="764">
        <f t="shared" si="966"/>
        <v>0</v>
      </c>
      <c r="CW413" s="764">
        <f t="shared" si="966"/>
        <v>0</v>
      </c>
      <c r="CX413" s="764">
        <f t="shared" si="966"/>
        <v>0</v>
      </c>
      <c r="CY413" s="764">
        <f t="shared" si="966"/>
        <v>0</v>
      </c>
      <c r="CZ413" s="764">
        <f t="shared" si="966"/>
        <v>0</v>
      </c>
      <c r="DA413" s="764">
        <f t="shared" si="966"/>
        <v>0</v>
      </c>
      <c r="DB413" s="764">
        <f t="shared" si="967"/>
        <v>0</v>
      </c>
      <c r="DC413" s="764">
        <f t="shared" si="967"/>
        <v>0</v>
      </c>
      <c r="DD413" s="764">
        <f t="shared" si="967"/>
        <v>0</v>
      </c>
      <c r="DE413" s="764">
        <f t="shared" si="967"/>
        <v>0</v>
      </c>
      <c r="DF413" s="764">
        <f t="shared" si="967"/>
        <v>0</v>
      </c>
      <c r="DG413" s="764">
        <f t="shared" si="967"/>
        <v>0</v>
      </c>
      <c r="DH413" s="764">
        <f t="shared" si="967"/>
        <v>0</v>
      </c>
      <c r="DI413" s="764">
        <f t="shared" si="967"/>
        <v>0</v>
      </c>
      <c r="DJ413" s="764">
        <f t="shared" si="967"/>
        <v>0</v>
      </c>
      <c r="DK413" s="764">
        <f t="shared" si="967"/>
        <v>0</v>
      </c>
      <c r="DL413" s="764">
        <f t="shared" si="968"/>
        <v>0</v>
      </c>
      <c r="DM413" s="764">
        <f t="shared" si="968"/>
        <v>0</v>
      </c>
      <c r="DN413" s="764">
        <f t="shared" si="968"/>
        <v>0</v>
      </c>
      <c r="DO413" s="764">
        <f t="shared" si="968"/>
        <v>0</v>
      </c>
      <c r="DP413" s="764">
        <f t="shared" si="968"/>
        <v>0</v>
      </c>
      <c r="DQ413" s="764">
        <f t="shared" si="968"/>
        <v>0</v>
      </c>
      <c r="DR413" s="764">
        <f t="shared" si="968"/>
        <v>0</v>
      </c>
      <c r="DS413" s="764">
        <f t="shared" si="968"/>
        <v>0</v>
      </c>
      <c r="DT413" s="764">
        <f t="shared" si="968"/>
        <v>0</v>
      </c>
      <c r="DU413" s="764">
        <f t="shared" si="968"/>
        <v>0</v>
      </c>
      <c r="DV413" s="764">
        <f t="shared" si="969"/>
        <v>0</v>
      </c>
      <c r="DW413" s="764">
        <f t="shared" si="969"/>
        <v>0</v>
      </c>
      <c r="DX413" s="764">
        <f t="shared" si="969"/>
        <v>0</v>
      </c>
      <c r="DY413" s="764">
        <f t="shared" si="969"/>
        <v>0</v>
      </c>
      <c r="DZ413" s="764">
        <f t="shared" si="969"/>
        <v>0</v>
      </c>
      <c r="EA413" s="764">
        <f t="shared" si="969"/>
        <v>0</v>
      </c>
      <c r="EB413" s="764">
        <f t="shared" si="969"/>
        <v>0</v>
      </c>
      <c r="EC413" s="764">
        <f t="shared" si="969"/>
        <v>0</v>
      </c>
      <c r="ED413" s="764">
        <f t="shared" si="969"/>
        <v>0</v>
      </c>
      <c r="EE413" s="764">
        <f t="shared" si="969"/>
        <v>0</v>
      </c>
      <c r="EF413" s="764">
        <f t="shared" si="970"/>
        <v>0</v>
      </c>
      <c r="EG413" s="764">
        <f t="shared" si="970"/>
        <v>0</v>
      </c>
      <c r="EH413" s="764">
        <f t="shared" si="970"/>
        <v>0</v>
      </c>
      <c r="EI413" s="764">
        <f t="shared" si="970"/>
        <v>0</v>
      </c>
      <c r="EJ413" s="764">
        <f t="shared" si="970"/>
        <v>0</v>
      </c>
      <c r="EK413" s="764">
        <f t="shared" si="970"/>
        <v>0</v>
      </c>
      <c r="EL413" s="764">
        <f t="shared" si="970"/>
        <v>0</v>
      </c>
      <c r="EM413" s="764">
        <f t="shared" si="970"/>
        <v>0</v>
      </c>
      <c r="EN413" s="764">
        <f t="shared" si="970"/>
        <v>0</v>
      </c>
      <c r="EO413" s="764">
        <f t="shared" si="970"/>
        <v>0</v>
      </c>
      <c r="EP413" s="764">
        <f t="shared" si="971"/>
        <v>0</v>
      </c>
      <c r="EQ413" s="764">
        <f t="shared" si="971"/>
        <v>0</v>
      </c>
      <c r="ER413" s="764">
        <f t="shared" si="971"/>
        <v>0</v>
      </c>
      <c r="ES413" s="764">
        <f t="shared" si="971"/>
        <v>0</v>
      </c>
      <c r="ET413" s="764">
        <f t="shared" si="971"/>
        <v>0</v>
      </c>
      <c r="EU413" s="764">
        <f t="shared" si="971"/>
        <v>0</v>
      </c>
      <c r="EV413" s="764">
        <f t="shared" si="971"/>
        <v>0</v>
      </c>
      <c r="EW413" s="764">
        <f t="shared" si="971"/>
        <v>0</v>
      </c>
      <c r="EX413" s="764">
        <f t="shared" si="971"/>
        <v>0</v>
      </c>
      <c r="EY413" s="764">
        <f t="shared" si="971"/>
        <v>0</v>
      </c>
      <c r="EZ413" s="764">
        <f t="shared" si="972"/>
        <v>0</v>
      </c>
      <c r="FA413" s="764">
        <f t="shared" si="972"/>
        <v>0</v>
      </c>
      <c r="FB413" s="764">
        <f t="shared" si="972"/>
        <v>0</v>
      </c>
      <c r="FC413" s="764">
        <f t="shared" si="972"/>
        <v>0</v>
      </c>
      <c r="FD413" s="764">
        <f t="shared" si="972"/>
        <v>0</v>
      </c>
      <c r="FE413" s="764">
        <f t="shared" si="972"/>
        <v>0</v>
      </c>
      <c r="FF413" s="764">
        <f t="shared" si="972"/>
        <v>0</v>
      </c>
      <c r="FG413" s="764">
        <f t="shared" si="972"/>
        <v>0</v>
      </c>
      <c r="FH413" s="764">
        <f t="shared" si="972"/>
        <v>0</v>
      </c>
      <c r="FI413" s="764">
        <f t="shared" si="972"/>
        <v>0</v>
      </c>
      <c r="FJ413" s="764">
        <f t="shared" si="973"/>
        <v>0</v>
      </c>
      <c r="FK413" s="764">
        <f t="shared" si="973"/>
        <v>0</v>
      </c>
      <c r="FL413" s="764">
        <f t="shared" si="973"/>
        <v>0</v>
      </c>
      <c r="FM413" s="764">
        <f t="shared" si="973"/>
        <v>0</v>
      </c>
      <c r="FN413" s="764">
        <f t="shared" si="973"/>
        <v>0</v>
      </c>
      <c r="FO413" s="764">
        <f t="shared" si="973"/>
        <v>0</v>
      </c>
      <c r="FP413" s="764">
        <f t="shared" si="973"/>
        <v>0</v>
      </c>
      <c r="FQ413" s="764">
        <f t="shared" si="973"/>
        <v>0</v>
      </c>
      <c r="FR413" s="764">
        <f t="shared" si="973"/>
        <v>0</v>
      </c>
      <c r="FS413" s="764">
        <f t="shared" si="973"/>
        <v>0</v>
      </c>
      <c r="FT413" s="764">
        <f t="shared" si="974"/>
        <v>0</v>
      </c>
      <c r="FU413" s="764">
        <f t="shared" si="974"/>
        <v>0</v>
      </c>
      <c r="FV413" s="764">
        <f t="shared" si="974"/>
        <v>0</v>
      </c>
      <c r="FW413" s="764">
        <f t="shared" si="974"/>
        <v>0</v>
      </c>
      <c r="FX413" s="764">
        <f t="shared" si="974"/>
        <v>0</v>
      </c>
      <c r="FY413" s="764">
        <f t="shared" si="974"/>
        <v>0</v>
      </c>
      <c r="FZ413" s="764">
        <f t="shared" si="974"/>
        <v>0</v>
      </c>
      <c r="GA413" s="764">
        <f t="shared" si="974"/>
        <v>0</v>
      </c>
      <c r="GB413" s="764">
        <f t="shared" si="974"/>
        <v>0</v>
      </c>
      <c r="GC413" s="764">
        <f t="shared" si="974"/>
        <v>0</v>
      </c>
      <c r="GD413" s="764">
        <f t="shared" si="975"/>
        <v>0</v>
      </c>
      <c r="GE413" s="764">
        <f t="shared" si="975"/>
        <v>0</v>
      </c>
      <c r="GF413" s="764">
        <f t="shared" si="975"/>
        <v>0</v>
      </c>
      <c r="GG413" s="764">
        <f t="shared" si="975"/>
        <v>0</v>
      </c>
      <c r="GH413" s="764">
        <f t="shared" si="975"/>
        <v>0</v>
      </c>
      <c r="GI413" s="764">
        <f t="shared" si="975"/>
        <v>0</v>
      </c>
      <c r="GJ413" s="764">
        <f t="shared" si="975"/>
        <v>0</v>
      </c>
      <c r="GK413" s="764">
        <f t="shared" si="975"/>
        <v>0</v>
      </c>
      <c r="GL413" s="764">
        <f t="shared" si="975"/>
        <v>0</v>
      </c>
      <c r="GM413" s="764">
        <f t="shared" si="975"/>
        <v>0</v>
      </c>
      <c r="GN413" s="764">
        <f t="shared" si="976"/>
        <v>0</v>
      </c>
      <c r="GO413" s="764">
        <f t="shared" si="976"/>
        <v>0</v>
      </c>
      <c r="GP413" s="764">
        <f t="shared" si="976"/>
        <v>0</v>
      </c>
      <c r="GQ413" s="764">
        <f t="shared" si="976"/>
        <v>0</v>
      </c>
      <c r="GR413" s="764">
        <f t="shared" si="976"/>
        <v>0</v>
      </c>
      <c r="GS413" s="764">
        <f t="shared" si="976"/>
        <v>0</v>
      </c>
      <c r="GT413" s="764">
        <f t="shared" si="976"/>
        <v>0</v>
      </c>
      <c r="GU413" s="764">
        <f t="shared" si="976"/>
        <v>0</v>
      </c>
      <c r="GV413" s="764">
        <f t="shared" si="976"/>
        <v>0</v>
      </c>
      <c r="GW413" s="764">
        <f t="shared" si="976"/>
        <v>0</v>
      </c>
      <c r="GX413" s="764">
        <f t="shared" si="977"/>
        <v>0</v>
      </c>
      <c r="GY413" s="764">
        <f t="shared" si="977"/>
        <v>0</v>
      </c>
      <c r="GZ413" s="764">
        <f t="shared" si="977"/>
        <v>0</v>
      </c>
      <c r="HA413" s="764">
        <f t="shared" si="977"/>
        <v>0</v>
      </c>
      <c r="HB413" s="764">
        <f t="shared" si="977"/>
        <v>0</v>
      </c>
      <c r="HC413" s="764">
        <f t="shared" si="977"/>
        <v>0</v>
      </c>
      <c r="HD413" s="764">
        <f t="shared" si="977"/>
        <v>0</v>
      </c>
      <c r="HE413" s="764">
        <f t="shared" si="977"/>
        <v>0</v>
      </c>
      <c r="HF413" s="764">
        <f t="shared" si="977"/>
        <v>0</v>
      </c>
      <c r="HG413" s="764">
        <f t="shared" si="977"/>
        <v>0</v>
      </c>
      <c r="HH413" s="764">
        <f t="shared" si="978"/>
        <v>0</v>
      </c>
      <c r="HI413" s="764">
        <f t="shared" si="978"/>
        <v>0</v>
      </c>
      <c r="HJ413" s="764">
        <f t="shared" si="978"/>
        <v>0</v>
      </c>
      <c r="HK413" s="764">
        <f t="shared" si="978"/>
        <v>0</v>
      </c>
      <c r="HL413" s="764">
        <f t="shared" si="978"/>
        <v>0</v>
      </c>
      <c r="HM413" s="764">
        <f t="shared" si="978"/>
        <v>0</v>
      </c>
      <c r="HN413" s="764">
        <f t="shared" si="978"/>
        <v>0</v>
      </c>
      <c r="HO413" s="764">
        <f t="shared" si="978"/>
        <v>0</v>
      </c>
      <c r="HP413" s="764">
        <f t="shared" si="978"/>
        <v>0</v>
      </c>
      <c r="HQ413" s="764">
        <f t="shared" si="978"/>
        <v>0</v>
      </c>
      <c r="HR413" s="764">
        <f t="shared" si="979"/>
        <v>0</v>
      </c>
      <c r="HS413" s="764">
        <f t="shared" si="979"/>
        <v>0</v>
      </c>
      <c r="HT413" s="764">
        <f t="shared" si="979"/>
        <v>0</v>
      </c>
      <c r="HU413" s="764">
        <f t="shared" si="979"/>
        <v>0</v>
      </c>
      <c r="HV413" s="764">
        <f t="shared" si="979"/>
        <v>0</v>
      </c>
      <c r="HW413" s="764">
        <f t="shared" si="979"/>
        <v>0</v>
      </c>
      <c r="HX413" s="764">
        <f t="shared" si="979"/>
        <v>0</v>
      </c>
      <c r="HY413" s="764">
        <f t="shared" si="979"/>
        <v>0</v>
      </c>
      <c r="HZ413" s="764">
        <f t="shared" si="979"/>
        <v>0</v>
      </c>
      <c r="IA413" s="764">
        <f t="shared" si="979"/>
        <v>0</v>
      </c>
      <c r="IB413" s="764">
        <f t="shared" si="980"/>
        <v>0</v>
      </c>
      <c r="IC413" s="764">
        <f t="shared" si="980"/>
        <v>0</v>
      </c>
      <c r="ID413" s="764">
        <f t="shared" si="980"/>
        <v>0</v>
      </c>
      <c r="IE413" s="764">
        <f t="shared" si="980"/>
        <v>0</v>
      </c>
      <c r="IF413" s="764">
        <f t="shared" si="980"/>
        <v>0</v>
      </c>
      <c r="IG413" s="764">
        <f t="shared" si="980"/>
        <v>0</v>
      </c>
      <c r="IH413" s="764">
        <f t="shared" si="980"/>
        <v>0</v>
      </c>
      <c r="II413" s="764">
        <f t="shared" si="980"/>
        <v>0</v>
      </c>
      <c r="IJ413" s="764">
        <f t="shared" si="980"/>
        <v>0</v>
      </c>
      <c r="IK413" s="764">
        <f t="shared" si="980"/>
        <v>0</v>
      </c>
      <c r="IL413" s="764">
        <f t="shared" si="981"/>
        <v>0</v>
      </c>
      <c r="IM413" s="764">
        <f t="shared" si="981"/>
        <v>0</v>
      </c>
      <c r="IN413" s="764">
        <f t="shared" si="981"/>
        <v>0</v>
      </c>
      <c r="IO413" s="764">
        <f t="shared" si="981"/>
        <v>0</v>
      </c>
      <c r="IP413" s="764">
        <f t="shared" si="981"/>
        <v>0</v>
      </c>
      <c r="IQ413" s="764">
        <f t="shared" si="981"/>
        <v>0</v>
      </c>
      <c r="IR413" s="764">
        <f t="shared" si="981"/>
        <v>0</v>
      </c>
      <c r="IS413" s="764">
        <f t="shared" si="981"/>
        <v>0</v>
      </c>
      <c r="IT413" s="764">
        <f t="shared" si="981"/>
        <v>0</v>
      </c>
      <c r="IU413" s="764">
        <f t="shared" si="981"/>
        <v>0</v>
      </c>
      <c r="IV413" s="764">
        <f t="shared" si="981"/>
        <v>0</v>
      </c>
      <c r="IW413" s="764">
        <f t="shared" si="981"/>
        <v>0</v>
      </c>
      <c r="IX413" s="764">
        <f t="shared" si="981"/>
        <v>0</v>
      </c>
      <c r="IY413" s="764">
        <f t="shared" si="981"/>
        <v>0</v>
      </c>
      <c r="IZ413" s="764">
        <f t="shared" si="981"/>
        <v>0</v>
      </c>
      <c r="JA413" s="764">
        <f t="shared" si="981"/>
        <v>0</v>
      </c>
      <c r="JB413" s="764">
        <f t="shared" si="981"/>
        <v>0</v>
      </c>
      <c r="JC413" s="764">
        <f t="shared" si="981"/>
        <v>0</v>
      </c>
      <c r="JD413" s="764">
        <f t="shared" si="961"/>
        <v>0</v>
      </c>
      <c r="JE413" s="764">
        <f t="shared" si="961"/>
        <v>0</v>
      </c>
      <c r="JF413" s="764">
        <f t="shared" si="961"/>
        <v>0</v>
      </c>
      <c r="JG413" s="764">
        <f t="shared" ref="JD413:JO423" si="984">IF($D413=JG$5,$J413,0)</f>
        <v>0</v>
      </c>
      <c r="JH413" s="764">
        <f t="shared" si="961"/>
        <v>0</v>
      </c>
      <c r="JI413" s="764">
        <f t="shared" si="961"/>
        <v>0</v>
      </c>
      <c r="JJ413" s="764">
        <f t="shared" si="961"/>
        <v>0</v>
      </c>
      <c r="JK413" s="764">
        <f t="shared" si="984"/>
        <v>0</v>
      </c>
      <c r="JL413" s="764">
        <f t="shared" si="981"/>
        <v>0</v>
      </c>
      <c r="JM413" s="764">
        <f t="shared" si="981"/>
        <v>0</v>
      </c>
      <c r="JN413" s="764">
        <f t="shared" si="981"/>
        <v>0</v>
      </c>
      <c r="JO413" s="764">
        <f t="shared" si="984"/>
        <v>0</v>
      </c>
      <c r="JP413" s="764">
        <f t="shared" si="981"/>
        <v>0</v>
      </c>
      <c r="JQ413" s="764">
        <f t="shared" si="933"/>
        <v>0</v>
      </c>
      <c r="JR413" s="764">
        <f t="shared" si="933"/>
        <v>0</v>
      </c>
      <c r="JS413" s="764">
        <f t="shared" si="981"/>
        <v>0</v>
      </c>
      <c r="JT413" s="765">
        <f t="shared" si="934"/>
        <v>0</v>
      </c>
      <c r="JU413" s="229">
        <f t="shared" si="935"/>
        <v>0</v>
      </c>
    </row>
    <row r="414" spans="1:281" ht="12.75" customHeight="1">
      <c r="A414" s="57"/>
      <c r="B414" s="52"/>
      <c r="C414" s="52"/>
      <c r="D414" s="62"/>
      <c r="E414" s="743" t="str">
        <f t="shared" si="932"/>
        <v xml:space="preserve"> </v>
      </c>
      <c r="F414" s="56"/>
      <c r="G414" s="228"/>
      <c r="H414" s="744">
        <f>SUMIF(Ajuste!$C$8:$C$483,$B$6:$B$499,Ajuste!$E$8:$E$483)</f>
        <v>0</v>
      </c>
      <c r="I414" s="744">
        <f>SUMIF(Ajuste!$C$8:$C$483,$B$6:$B$499,Ajuste!$F$8:$F$483)</f>
        <v>0</v>
      </c>
      <c r="J414" s="229">
        <f t="shared" si="936"/>
        <v>0</v>
      </c>
      <c r="K414" s="764">
        <f t="shared" si="962"/>
        <v>0</v>
      </c>
      <c r="L414" s="764">
        <f t="shared" si="983"/>
        <v>0</v>
      </c>
      <c r="M414" s="764">
        <f t="shared" si="983"/>
        <v>0</v>
      </c>
      <c r="N414" s="764">
        <f t="shared" si="983"/>
        <v>0</v>
      </c>
      <c r="O414" s="764">
        <f t="shared" si="983"/>
        <v>0</v>
      </c>
      <c r="P414" s="764">
        <f t="shared" si="983"/>
        <v>0</v>
      </c>
      <c r="Q414" s="764">
        <f t="shared" si="983"/>
        <v>0</v>
      </c>
      <c r="R414" s="764">
        <f t="shared" si="983"/>
        <v>0</v>
      </c>
      <c r="S414" s="764">
        <f t="shared" si="983"/>
        <v>0</v>
      </c>
      <c r="T414" s="764">
        <f t="shared" si="983"/>
        <v>0</v>
      </c>
      <c r="U414" s="764">
        <f t="shared" si="983"/>
        <v>0</v>
      </c>
      <c r="V414" s="764">
        <f t="shared" si="983"/>
        <v>0</v>
      </c>
      <c r="W414" s="764">
        <f t="shared" si="983"/>
        <v>0</v>
      </c>
      <c r="X414" s="764">
        <f t="shared" si="983"/>
        <v>0</v>
      </c>
      <c r="Y414" s="764">
        <f t="shared" si="983"/>
        <v>0</v>
      </c>
      <c r="Z414" s="764">
        <f t="shared" si="983"/>
        <v>0</v>
      </c>
      <c r="AA414" s="764">
        <f t="shared" si="983"/>
        <v>0</v>
      </c>
      <c r="AB414" s="764">
        <f t="shared" si="983"/>
        <v>0</v>
      </c>
      <c r="AC414" s="764">
        <f t="shared" si="983"/>
        <v>0</v>
      </c>
      <c r="AD414" s="764">
        <f t="shared" si="983"/>
        <v>0</v>
      </c>
      <c r="AE414" s="764">
        <f t="shared" si="983"/>
        <v>0</v>
      </c>
      <c r="AF414" s="764">
        <f t="shared" si="983"/>
        <v>0</v>
      </c>
      <c r="AG414" s="764">
        <f t="shared" si="983"/>
        <v>0</v>
      </c>
      <c r="AH414" s="764">
        <f t="shared" si="983"/>
        <v>0</v>
      </c>
      <c r="AI414" s="764">
        <f t="shared" si="983"/>
        <v>0</v>
      </c>
      <c r="AJ414" s="764">
        <f t="shared" si="983"/>
        <v>0</v>
      </c>
      <c r="AK414" s="764">
        <f t="shared" si="983"/>
        <v>0</v>
      </c>
      <c r="AL414" s="764">
        <f t="shared" si="983"/>
        <v>0</v>
      </c>
      <c r="AM414" s="764">
        <f t="shared" si="983"/>
        <v>0</v>
      </c>
      <c r="AN414" s="764">
        <f t="shared" si="983"/>
        <v>0</v>
      </c>
      <c r="AO414" s="764">
        <f t="shared" si="983"/>
        <v>0</v>
      </c>
      <c r="AP414" s="764">
        <f t="shared" si="983"/>
        <v>0</v>
      </c>
      <c r="AQ414" s="764">
        <f t="shared" si="983"/>
        <v>0</v>
      </c>
      <c r="AR414" s="764">
        <f t="shared" si="983"/>
        <v>0</v>
      </c>
      <c r="AS414" s="764">
        <f t="shared" si="983"/>
        <v>0</v>
      </c>
      <c r="AT414" s="764">
        <f t="shared" si="983"/>
        <v>0</v>
      </c>
      <c r="AU414" s="764">
        <f t="shared" si="983"/>
        <v>0</v>
      </c>
      <c r="AV414" s="764">
        <f t="shared" si="983"/>
        <v>0</v>
      </c>
      <c r="AW414" s="764">
        <f t="shared" si="983"/>
        <v>0</v>
      </c>
      <c r="AX414" s="764">
        <f t="shared" si="983"/>
        <v>0</v>
      </c>
      <c r="AY414" s="764">
        <f t="shared" si="983"/>
        <v>0</v>
      </c>
      <c r="AZ414" s="764">
        <f t="shared" si="983"/>
        <v>0</v>
      </c>
      <c r="BA414" s="764">
        <f t="shared" si="983"/>
        <v>0</v>
      </c>
      <c r="BB414" s="764">
        <f t="shared" si="983"/>
        <v>0</v>
      </c>
      <c r="BC414" s="764">
        <f t="shared" si="983"/>
        <v>0</v>
      </c>
      <c r="BD414" s="764">
        <f t="shared" si="983"/>
        <v>0</v>
      </c>
      <c r="BE414" s="764">
        <f t="shared" si="983"/>
        <v>0</v>
      </c>
      <c r="BF414" s="764">
        <f t="shared" si="962"/>
        <v>0</v>
      </c>
      <c r="BG414" s="764">
        <f t="shared" si="962"/>
        <v>0</v>
      </c>
      <c r="BH414" s="764">
        <f t="shared" si="962"/>
        <v>0</v>
      </c>
      <c r="BI414" s="764">
        <f t="shared" si="962"/>
        <v>0</v>
      </c>
      <c r="BJ414" s="764">
        <f t="shared" si="962"/>
        <v>0</v>
      </c>
      <c r="BK414" s="764">
        <f t="shared" si="962"/>
        <v>0</v>
      </c>
      <c r="BL414" s="764">
        <f t="shared" si="962"/>
        <v>0</v>
      </c>
      <c r="BM414" s="764">
        <f t="shared" si="962"/>
        <v>0</v>
      </c>
      <c r="BN414" s="764">
        <f t="shared" si="963"/>
        <v>0</v>
      </c>
      <c r="BO414" s="764">
        <f t="shared" si="963"/>
        <v>0</v>
      </c>
      <c r="BP414" s="764">
        <f t="shared" si="963"/>
        <v>0</v>
      </c>
      <c r="BQ414" s="764">
        <f t="shared" si="963"/>
        <v>0</v>
      </c>
      <c r="BR414" s="764">
        <f t="shared" si="963"/>
        <v>0</v>
      </c>
      <c r="BS414" s="764">
        <f t="shared" si="963"/>
        <v>0</v>
      </c>
      <c r="BT414" s="764">
        <f t="shared" si="963"/>
        <v>0</v>
      </c>
      <c r="BU414" s="764">
        <f t="shared" si="963"/>
        <v>0</v>
      </c>
      <c r="BV414" s="764">
        <f t="shared" si="963"/>
        <v>0</v>
      </c>
      <c r="BW414" s="764">
        <f t="shared" si="963"/>
        <v>0</v>
      </c>
      <c r="BX414" s="764">
        <f t="shared" si="964"/>
        <v>0</v>
      </c>
      <c r="BY414" s="764">
        <f t="shared" si="964"/>
        <v>0</v>
      </c>
      <c r="BZ414" s="764">
        <f t="shared" si="964"/>
        <v>0</v>
      </c>
      <c r="CA414" s="764">
        <f t="shared" si="964"/>
        <v>0</v>
      </c>
      <c r="CB414" s="764">
        <f t="shared" si="964"/>
        <v>0</v>
      </c>
      <c r="CC414" s="764">
        <f t="shared" si="964"/>
        <v>0</v>
      </c>
      <c r="CD414" s="764">
        <f t="shared" si="964"/>
        <v>0</v>
      </c>
      <c r="CE414" s="764">
        <f t="shared" si="964"/>
        <v>0</v>
      </c>
      <c r="CF414" s="764">
        <f t="shared" si="964"/>
        <v>0</v>
      </c>
      <c r="CG414" s="764">
        <f t="shared" si="964"/>
        <v>0</v>
      </c>
      <c r="CH414" s="764">
        <f t="shared" si="965"/>
        <v>0</v>
      </c>
      <c r="CI414" s="764">
        <f t="shared" si="965"/>
        <v>0</v>
      </c>
      <c r="CJ414" s="764">
        <f t="shared" si="965"/>
        <v>0</v>
      </c>
      <c r="CK414" s="764">
        <f t="shared" si="965"/>
        <v>0</v>
      </c>
      <c r="CL414" s="764">
        <f t="shared" si="965"/>
        <v>0</v>
      </c>
      <c r="CM414" s="764">
        <f t="shared" si="965"/>
        <v>0</v>
      </c>
      <c r="CN414" s="764">
        <f t="shared" si="965"/>
        <v>0</v>
      </c>
      <c r="CO414" s="764">
        <f t="shared" si="965"/>
        <v>0</v>
      </c>
      <c r="CP414" s="764">
        <f t="shared" si="965"/>
        <v>0</v>
      </c>
      <c r="CQ414" s="764">
        <f t="shared" si="965"/>
        <v>0</v>
      </c>
      <c r="CR414" s="764">
        <f t="shared" si="966"/>
        <v>0</v>
      </c>
      <c r="CS414" s="764">
        <f t="shared" si="966"/>
        <v>0</v>
      </c>
      <c r="CT414" s="764">
        <f t="shared" si="966"/>
        <v>0</v>
      </c>
      <c r="CU414" s="764">
        <f t="shared" si="966"/>
        <v>0</v>
      </c>
      <c r="CV414" s="764">
        <f t="shared" si="966"/>
        <v>0</v>
      </c>
      <c r="CW414" s="764">
        <f t="shared" si="966"/>
        <v>0</v>
      </c>
      <c r="CX414" s="764">
        <f t="shared" si="966"/>
        <v>0</v>
      </c>
      <c r="CY414" s="764">
        <f t="shared" si="966"/>
        <v>0</v>
      </c>
      <c r="CZ414" s="764">
        <f t="shared" si="966"/>
        <v>0</v>
      </c>
      <c r="DA414" s="764">
        <f t="shared" si="966"/>
        <v>0</v>
      </c>
      <c r="DB414" s="764">
        <f t="shared" si="967"/>
        <v>0</v>
      </c>
      <c r="DC414" s="764">
        <f t="shared" si="967"/>
        <v>0</v>
      </c>
      <c r="DD414" s="764">
        <f t="shared" si="967"/>
        <v>0</v>
      </c>
      <c r="DE414" s="764">
        <f t="shared" si="967"/>
        <v>0</v>
      </c>
      <c r="DF414" s="764">
        <f t="shared" si="967"/>
        <v>0</v>
      </c>
      <c r="DG414" s="764">
        <f t="shared" si="967"/>
        <v>0</v>
      </c>
      <c r="DH414" s="764">
        <f t="shared" si="967"/>
        <v>0</v>
      </c>
      <c r="DI414" s="764">
        <f t="shared" si="967"/>
        <v>0</v>
      </c>
      <c r="DJ414" s="764">
        <f t="shared" si="967"/>
        <v>0</v>
      </c>
      <c r="DK414" s="764">
        <f t="shared" si="967"/>
        <v>0</v>
      </c>
      <c r="DL414" s="764">
        <f t="shared" si="968"/>
        <v>0</v>
      </c>
      <c r="DM414" s="764">
        <f t="shared" si="968"/>
        <v>0</v>
      </c>
      <c r="DN414" s="764">
        <f t="shared" si="968"/>
        <v>0</v>
      </c>
      <c r="DO414" s="764">
        <f t="shared" si="968"/>
        <v>0</v>
      </c>
      <c r="DP414" s="764">
        <f t="shared" si="968"/>
        <v>0</v>
      </c>
      <c r="DQ414" s="764">
        <f t="shared" si="968"/>
        <v>0</v>
      </c>
      <c r="DR414" s="764">
        <f t="shared" si="968"/>
        <v>0</v>
      </c>
      <c r="DS414" s="764">
        <f t="shared" si="968"/>
        <v>0</v>
      </c>
      <c r="DT414" s="764">
        <f t="shared" si="968"/>
        <v>0</v>
      </c>
      <c r="DU414" s="764">
        <f t="shared" si="968"/>
        <v>0</v>
      </c>
      <c r="DV414" s="764">
        <f t="shared" si="969"/>
        <v>0</v>
      </c>
      <c r="DW414" s="764">
        <f t="shared" si="969"/>
        <v>0</v>
      </c>
      <c r="DX414" s="764">
        <f t="shared" si="969"/>
        <v>0</v>
      </c>
      <c r="DY414" s="764">
        <f t="shared" si="969"/>
        <v>0</v>
      </c>
      <c r="DZ414" s="764">
        <f t="shared" si="969"/>
        <v>0</v>
      </c>
      <c r="EA414" s="764">
        <f t="shared" si="969"/>
        <v>0</v>
      </c>
      <c r="EB414" s="764">
        <f t="shared" si="969"/>
        <v>0</v>
      </c>
      <c r="EC414" s="764">
        <f t="shared" si="969"/>
        <v>0</v>
      </c>
      <c r="ED414" s="764">
        <f t="shared" si="969"/>
        <v>0</v>
      </c>
      <c r="EE414" s="764">
        <f t="shared" si="969"/>
        <v>0</v>
      </c>
      <c r="EF414" s="764">
        <f t="shared" si="970"/>
        <v>0</v>
      </c>
      <c r="EG414" s="764">
        <f t="shared" si="970"/>
        <v>0</v>
      </c>
      <c r="EH414" s="764">
        <f t="shared" si="970"/>
        <v>0</v>
      </c>
      <c r="EI414" s="764">
        <f t="shared" si="970"/>
        <v>0</v>
      </c>
      <c r="EJ414" s="764">
        <f t="shared" si="970"/>
        <v>0</v>
      </c>
      <c r="EK414" s="764">
        <f t="shared" si="970"/>
        <v>0</v>
      </c>
      <c r="EL414" s="764">
        <f t="shared" si="970"/>
        <v>0</v>
      </c>
      <c r="EM414" s="764">
        <f t="shared" si="970"/>
        <v>0</v>
      </c>
      <c r="EN414" s="764">
        <f t="shared" si="970"/>
        <v>0</v>
      </c>
      <c r="EO414" s="764">
        <f t="shared" si="970"/>
        <v>0</v>
      </c>
      <c r="EP414" s="764">
        <f t="shared" si="971"/>
        <v>0</v>
      </c>
      <c r="EQ414" s="764">
        <f t="shared" si="971"/>
        <v>0</v>
      </c>
      <c r="ER414" s="764">
        <f t="shared" si="971"/>
        <v>0</v>
      </c>
      <c r="ES414" s="764">
        <f t="shared" si="971"/>
        <v>0</v>
      </c>
      <c r="ET414" s="764">
        <f t="shared" si="971"/>
        <v>0</v>
      </c>
      <c r="EU414" s="764">
        <f t="shared" si="971"/>
        <v>0</v>
      </c>
      <c r="EV414" s="764">
        <f t="shared" si="971"/>
        <v>0</v>
      </c>
      <c r="EW414" s="764">
        <f t="shared" si="971"/>
        <v>0</v>
      </c>
      <c r="EX414" s="764">
        <f t="shared" si="971"/>
        <v>0</v>
      </c>
      <c r="EY414" s="764">
        <f t="shared" si="971"/>
        <v>0</v>
      </c>
      <c r="EZ414" s="764">
        <f t="shared" si="972"/>
        <v>0</v>
      </c>
      <c r="FA414" s="764">
        <f t="shared" si="972"/>
        <v>0</v>
      </c>
      <c r="FB414" s="764">
        <f t="shared" si="972"/>
        <v>0</v>
      </c>
      <c r="FC414" s="764">
        <f t="shared" si="972"/>
        <v>0</v>
      </c>
      <c r="FD414" s="764">
        <f t="shared" si="972"/>
        <v>0</v>
      </c>
      <c r="FE414" s="764">
        <f t="shared" si="972"/>
        <v>0</v>
      </c>
      <c r="FF414" s="764">
        <f t="shared" si="972"/>
        <v>0</v>
      </c>
      <c r="FG414" s="764">
        <f t="shared" si="972"/>
        <v>0</v>
      </c>
      <c r="FH414" s="764">
        <f t="shared" si="972"/>
        <v>0</v>
      </c>
      <c r="FI414" s="764">
        <f t="shared" si="972"/>
        <v>0</v>
      </c>
      <c r="FJ414" s="764">
        <f t="shared" si="973"/>
        <v>0</v>
      </c>
      <c r="FK414" s="764">
        <f t="shared" si="973"/>
        <v>0</v>
      </c>
      <c r="FL414" s="764">
        <f t="shared" si="973"/>
        <v>0</v>
      </c>
      <c r="FM414" s="764">
        <f t="shared" si="973"/>
        <v>0</v>
      </c>
      <c r="FN414" s="764">
        <f t="shared" si="973"/>
        <v>0</v>
      </c>
      <c r="FO414" s="764">
        <f t="shared" si="973"/>
        <v>0</v>
      </c>
      <c r="FP414" s="764">
        <f t="shared" si="973"/>
        <v>0</v>
      </c>
      <c r="FQ414" s="764">
        <f t="shared" si="973"/>
        <v>0</v>
      </c>
      <c r="FR414" s="764">
        <f t="shared" si="973"/>
        <v>0</v>
      </c>
      <c r="FS414" s="764">
        <f t="shared" si="973"/>
        <v>0</v>
      </c>
      <c r="FT414" s="764">
        <f t="shared" si="974"/>
        <v>0</v>
      </c>
      <c r="FU414" s="764">
        <f t="shared" si="974"/>
        <v>0</v>
      </c>
      <c r="FV414" s="764">
        <f t="shared" si="974"/>
        <v>0</v>
      </c>
      <c r="FW414" s="764">
        <f t="shared" si="974"/>
        <v>0</v>
      </c>
      <c r="FX414" s="764">
        <f t="shared" si="974"/>
        <v>0</v>
      </c>
      <c r="FY414" s="764">
        <f t="shared" si="974"/>
        <v>0</v>
      </c>
      <c r="FZ414" s="764">
        <f t="shared" si="974"/>
        <v>0</v>
      </c>
      <c r="GA414" s="764">
        <f t="shared" si="974"/>
        <v>0</v>
      </c>
      <c r="GB414" s="764">
        <f t="shared" si="974"/>
        <v>0</v>
      </c>
      <c r="GC414" s="764">
        <f t="shared" si="974"/>
        <v>0</v>
      </c>
      <c r="GD414" s="764">
        <f t="shared" si="975"/>
        <v>0</v>
      </c>
      <c r="GE414" s="764">
        <f t="shared" si="975"/>
        <v>0</v>
      </c>
      <c r="GF414" s="764">
        <f t="shared" si="975"/>
        <v>0</v>
      </c>
      <c r="GG414" s="764">
        <f t="shared" si="975"/>
        <v>0</v>
      </c>
      <c r="GH414" s="764">
        <f t="shared" si="975"/>
        <v>0</v>
      </c>
      <c r="GI414" s="764">
        <f t="shared" si="975"/>
        <v>0</v>
      </c>
      <c r="GJ414" s="764">
        <f t="shared" si="975"/>
        <v>0</v>
      </c>
      <c r="GK414" s="764">
        <f t="shared" si="975"/>
        <v>0</v>
      </c>
      <c r="GL414" s="764">
        <f t="shared" si="975"/>
        <v>0</v>
      </c>
      <c r="GM414" s="764">
        <f t="shared" si="975"/>
        <v>0</v>
      </c>
      <c r="GN414" s="764">
        <f t="shared" si="976"/>
        <v>0</v>
      </c>
      <c r="GO414" s="764">
        <f t="shared" si="976"/>
        <v>0</v>
      </c>
      <c r="GP414" s="764">
        <f t="shared" si="976"/>
        <v>0</v>
      </c>
      <c r="GQ414" s="764">
        <f t="shared" si="976"/>
        <v>0</v>
      </c>
      <c r="GR414" s="764">
        <f t="shared" si="976"/>
        <v>0</v>
      </c>
      <c r="GS414" s="764">
        <f t="shared" si="976"/>
        <v>0</v>
      </c>
      <c r="GT414" s="764">
        <f t="shared" si="976"/>
        <v>0</v>
      </c>
      <c r="GU414" s="764">
        <f t="shared" si="976"/>
        <v>0</v>
      </c>
      <c r="GV414" s="764">
        <f t="shared" si="976"/>
        <v>0</v>
      </c>
      <c r="GW414" s="764">
        <f t="shared" si="976"/>
        <v>0</v>
      </c>
      <c r="GX414" s="764">
        <f t="shared" si="977"/>
        <v>0</v>
      </c>
      <c r="GY414" s="764">
        <f t="shared" si="977"/>
        <v>0</v>
      </c>
      <c r="GZ414" s="764">
        <f t="shared" si="977"/>
        <v>0</v>
      </c>
      <c r="HA414" s="764">
        <f t="shared" si="977"/>
        <v>0</v>
      </c>
      <c r="HB414" s="764">
        <f t="shared" si="977"/>
        <v>0</v>
      </c>
      <c r="HC414" s="764">
        <f t="shared" si="977"/>
        <v>0</v>
      </c>
      <c r="HD414" s="764">
        <f t="shared" si="977"/>
        <v>0</v>
      </c>
      <c r="HE414" s="764">
        <f t="shared" si="977"/>
        <v>0</v>
      </c>
      <c r="HF414" s="764">
        <f t="shared" si="977"/>
        <v>0</v>
      </c>
      <c r="HG414" s="764">
        <f t="shared" si="977"/>
        <v>0</v>
      </c>
      <c r="HH414" s="764">
        <f t="shared" si="978"/>
        <v>0</v>
      </c>
      <c r="HI414" s="764">
        <f t="shared" si="978"/>
        <v>0</v>
      </c>
      <c r="HJ414" s="764">
        <f t="shared" si="978"/>
        <v>0</v>
      </c>
      <c r="HK414" s="764">
        <f t="shared" si="978"/>
        <v>0</v>
      </c>
      <c r="HL414" s="764">
        <f t="shared" si="978"/>
        <v>0</v>
      </c>
      <c r="HM414" s="764">
        <f t="shared" si="978"/>
        <v>0</v>
      </c>
      <c r="HN414" s="764">
        <f t="shared" si="978"/>
        <v>0</v>
      </c>
      <c r="HO414" s="764">
        <f t="shared" si="978"/>
        <v>0</v>
      </c>
      <c r="HP414" s="764">
        <f t="shared" si="978"/>
        <v>0</v>
      </c>
      <c r="HQ414" s="764">
        <f t="shared" si="978"/>
        <v>0</v>
      </c>
      <c r="HR414" s="764">
        <f t="shared" si="979"/>
        <v>0</v>
      </c>
      <c r="HS414" s="764">
        <f t="shared" si="979"/>
        <v>0</v>
      </c>
      <c r="HT414" s="764">
        <f t="shared" si="979"/>
        <v>0</v>
      </c>
      <c r="HU414" s="764">
        <f t="shared" si="979"/>
        <v>0</v>
      </c>
      <c r="HV414" s="764">
        <f t="shared" si="979"/>
        <v>0</v>
      </c>
      <c r="HW414" s="764">
        <f t="shared" si="979"/>
        <v>0</v>
      </c>
      <c r="HX414" s="764">
        <f t="shared" si="979"/>
        <v>0</v>
      </c>
      <c r="HY414" s="764">
        <f t="shared" si="979"/>
        <v>0</v>
      </c>
      <c r="HZ414" s="764">
        <f t="shared" si="979"/>
        <v>0</v>
      </c>
      <c r="IA414" s="764">
        <f t="shared" si="979"/>
        <v>0</v>
      </c>
      <c r="IB414" s="764">
        <f t="shared" si="980"/>
        <v>0</v>
      </c>
      <c r="IC414" s="764">
        <f t="shared" si="980"/>
        <v>0</v>
      </c>
      <c r="ID414" s="764">
        <f t="shared" si="980"/>
        <v>0</v>
      </c>
      <c r="IE414" s="764">
        <f t="shared" si="980"/>
        <v>0</v>
      </c>
      <c r="IF414" s="764">
        <f t="shared" si="980"/>
        <v>0</v>
      </c>
      <c r="IG414" s="764">
        <f t="shared" si="980"/>
        <v>0</v>
      </c>
      <c r="IH414" s="764">
        <f t="shared" si="980"/>
        <v>0</v>
      </c>
      <c r="II414" s="764">
        <f t="shared" si="980"/>
        <v>0</v>
      </c>
      <c r="IJ414" s="764">
        <f t="shared" si="980"/>
        <v>0</v>
      </c>
      <c r="IK414" s="764">
        <f t="shared" si="980"/>
        <v>0</v>
      </c>
      <c r="IL414" s="764">
        <f t="shared" si="981"/>
        <v>0</v>
      </c>
      <c r="IM414" s="764">
        <f t="shared" si="981"/>
        <v>0</v>
      </c>
      <c r="IN414" s="764">
        <f t="shared" si="981"/>
        <v>0</v>
      </c>
      <c r="IO414" s="764">
        <f t="shared" si="981"/>
        <v>0</v>
      </c>
      <c r="IP414" s="764">
        <f t="shared" si="981"/>
        <v>0</v>
      </c>
      <c r="IQ414" s="764">
        <f t="shared" si="981"/>
        <v>0</v>
      </c>
      <c r="IR414" s="764">
        <f t="shared" si="981"/>
        <v>0</v>
      </c>
      <c r="IS414" s="764">
        <f t="shared" si="981"/>
        <v>0</v>
      </c>
      <c r="IT414" s="764">
        <f t="shared" si="981"/>
        <v>0</v>
      </c>
      <c r="IU414" s="764">
        <f t="shared" si="981"/>
        <v>0</v>
      </c>
      <c r="IV414" s="764">
        <f t="shared" si="981"/>
        <v>0</v>
      </c>
      <c r="IW414" s="764">
        <f t="shared" si="981"/>
        <v>0</v>
      </c>
      <c r="IX414" s="764">
        <f t="shared" si="981"/>
        <v>0</v>
      </c>
      <c r="IY414" s="764">
        <f t="shared" si="981"/>
        <v>0</v>
      </c>
      <c r="IZ414" s="764">
        <f t="shared" si="981"/>
        <v>0</v>
      </c>
      <c r="JA414" s="764">
        <f t="shared" si="981"/>
        <v>0</v>
      </c>
      <c r="JB414" s="764">
        <f t="shared" si="981"/>
        <v>0</v>
      </c>
      <c r="JC414" s="764">
        <f t="shared" si="981"/>
        <v>0</v>
      </c>
      <c r="JD414" s="764">
        <f t="shared" si="984"/>
        <v>0</v>
      </c>
      <c r="JE414" s="764">
        <f t="shared" si="984"/>
        <v>0</v>
      </c>
      <c r="JF414" s="764">
        <f t="shared" si="984"/>
        <v>0</v>
      </c>
      <c r="JG414" s="764">
        <f t="shared" si="984"/>
        <v>0</v>
      </c>
      <c r="JH414" s="764">
        <f t="shared" si="984"/>
        <v>0</v>
      </c>
      <c r="JI414" s="764">
        <f t="shared" si="984"/>
        <v>0</v>
      </c>
      <c r="JJ414" s="764">
        <f t="shared" si="984"/>
        <v>0</v>
      </c>
      <c r="JK414" s="764">
        <f t="shared" si="984"/>
        <v>0</v>
      </c>
      <c r="JL414" s="764">
        <f t="shared" si="984"/>
        <v>0</v>
      </c>
      <c r="JM414" s="764">
        <f t="shared" si="984"/>
        <v>0</v>
      </c>
      <c r="JN414" s="764">
        <f t="shared" si="984"/>
        <v>0</v>
      </c>
      <c r="JO414" s="764">
        <f t="shared" si="984"/>
        <v>0</v>
      </c>
      <c r="JP414" s="764">
        <f t="shared" si="981"/>
        <v>0</v>
      </c>
      <c r="JQ414" s="764">
        <f t="shared" si="933"/>
        <v>0</v>
      </c>
      <c r="JR414" s="764">
        <f t="shared" si="933"/>
        <v>0</v>
      </c>
      <c r="JS414" s="764">
        <f t="shared" si="981"/>
        <v>0</v>
      </c>
      <c r="JT414" s="765">
        <f t="shared" si="934"/>
        <v>0</v>
      </c>
      <c r="JU414" s="229">
        <f t="shared" si="935"/>
        <v>0</v>
      </c>
    </row>
    <row r="415" spans="1:281" ht="12.75" customHeight="1">
      <c r="A415" s="57"/>
      <c r="B415" s="52"/>
      <c r="C415" s="52"/>
      <c r="D415" s="62"/>
      <c r="E415" s="743" t="str">
        <f t="shared" si="932"/>
        <v xml:space="preserve"> </v>
      </c>
      <c r="F415" s="56"/>
      <c r="G415" s="228"/>
      <c r="H415" s="744">
        <f>SUMIF(Ajuste!$C$8:$C$483,$B$6:$B$499,Ajuste!$E$8:$E$483)</f>
        <v>0</v>
      </c>
      <c r="I415" s="744">
        <f>SUMIF(Ajuste!$C$8:$C$483,$B$6:$B$499,Ajuste!$F$8:$F$483)</f>
        <v>0</v>
      </c>
      <c r="J415" s="229">
        <f t="shared" si="936"/>
        <v>0</v>
      </c>
      <c r="K415" s="764">
        <f t="shared" ref="K415:BM424" si="985">IF($D415=K$5,$J415,0)</f>
        <v>0</v>
      </c>
      <c r="L415" s="764">
        <f t="shared" si="985"/>
        <v>0</v>
      </c>
      <c r="M415" s="764">
        <f t="shared" si="985"/>
        <v>0</v>
      </c>
      <c r="N415" s="764">
        <f t="shared" si="985"/>
        <v>0</v>
      </c>
      <c r="O415" s="764">
        <f t="shared" si="985"/>
        <v>0</v>
      </c>
      <c r="P415" s="764">
        <f t="shared" si="985"/>
        <v>0</v>
      </c>
      <c r="Q415" s="764">
        <f t="shared" si="985"/>
        <v>0</v>
      </c>
      <c r="R415" s="764">
        <f t="shared" si="985"/>
        <v>0</v>
      </c>
      <c r="S415" s="764">
        <f t="shared" si="985"/>
        <v>0</v>
      </c>
      <c r="T415" s="764">
        <f t="shared" si="985"/>
        <v>0</v>
      </c>
      <c r="U415" s="764">
        <f t="shared" si="985"/>
        <v>0</v>
      </c>
      <c r="V415" s="764">
        <f t="shared" si="985"/>
        <v>0</v>
      </c>
      <c r="W415" s="764">
        <f t="shared" si="985"/>
        <v>0</v>
      </c>
      <c r="X415" s="764">
        <f t="shared" si="985"/>
        <v>0</v>
      </c>
      <c r="Y415" s="764">
        <f t="shared" si="985"/>
        <v>0</v>
      </c>
      <c r="Z415" s="764">
        <f t="shared" si="985"/>
        <v>0</v>
      </c>
      <c r="AA415" s="764">
        <f t="shared" si="985"/>
        <v>0</v>
      </c>
      <c r="AB415" s="764">
        <f t="shared" si="985"/>
        <v>0</v>
      </c>
      <c r="AC415" s="764">
        <f t="shared" si="985"/>
        <v>0</v>
      </c>
      <c r="AD415" s="764">
        <f t="shared" si="985"/>
        <v>0</v>
      </c>
      <c r="AE415" s="764">
        <f t="shared" si="985"/>
        <v>0</v>
      </c>
      <c r="AF415" s="764">
        <f t="shared" si="985"/>
        <v>0</v>
      </c>
      <c r="AG415" s="764">
        <f t="shared" si="985"/>
        <v>0</v>
      </c>
      <c r="AH415" s="764">
        <f t="shared" si="985"/>
        <v>0</v>
      </c>
      <c r="AI415" s="764">
        <f t="shared" si="985"/>
        <v>0</v>
      </c>
      <c r="AJ415" s="764">
        <f t="shared" si="985"/>
        <v>0</v>
      </c>
      <c r="AK415" s="764">
        <f t="shared" si="985"/>
        <v>0</v>
      </c>
      <c r="AL415" s="764">
        <f t="shared" si="985"/>
        <v>0</v>
      </c>
      <c r="AM415" s="764">
        <f t="shared" si="985"/>
        <v>0</v>
      </c>
      <c r="AN415" s="764">
        <f t="shared" si="985"/>
        <v>0</v>
      </c>
      <c r="AO415" s="764">
        <f t="shared" si="985"/>
        <v>0</v>
      </c>
      <c r="AP415" s="764">
        <f t="shared" si="985"/>
        <v>0</v>
      </c>
      <c r="AQ415" s="764">
        <f t="shared" si="985"/>
        <v>0</v>
      </c>
      <c r="AR415" s="764">
        <f t="shared" si="985"/>
        <v>0</v>
      </c>
      <c r="AS415" s="764">
        <f t="shared" si="985"/>
        <v>0</v>
      </c>
      <c r="AT415" s="764">
        <f t="shared" si="985"/>
        <v>0</v>
      </c>
      <c r="AU415" s="764">
        <f t="shared" si="985"/>
        <v>0</v>
      </c>
      <c r="AV415" s="764">
        <f t="shared" si="985"/>
        <v>0</v>
      </c>
      <c r="AW415" s="764">
        <f t="shared" si="985"/>
        <v>0</v>
      </c>
      <c r="AX415" s="764">
        <f t="shared" si="985"/>
        <v>0</v>
      </c>
      <c r="AY415" s="764">
        <f t="shared" si="985"/>
        <v>0</v>
      </c>
      <c r="AZ415" s="764">
        <f t="shared" si="985"/>
        <v>0</v>
      </c>
      <c r="BA415" s="764">
        <f t="shared" si="985"/>
        <v>0</v>
      </c>
      <c r="BB415" s="764">
        <f t="shared" si="985"/>
        <v>0</v>
      </c>
      <c r="BC415" s="764">
        <f t="shared" si="985"/>
        <v>0</v>
      </c>
      <c r="BD415" s="764">
        <f t="shared" si="985"/>
        <v>0</v>
      </c>
      <c r="BE415" s="764">
        <f t="shared" si="985"/>
        <v>0</v>
      </c>
      <c r="BF415" s="764">
        <f t="shared" si="985"/>
        <v>0</v>
      </c>
      <c r="BG415" s="764">
        <f t="shared" si="985"/>
        <v>0</v>
      </c>
      <c r="BH415" s="764">
        <f t="shared" si="985"/>
        <v>0</v>
      </c>
      <c r="BI415" s="764">
        <f t="shared" si="985"/>
        <v>0</v>
      </c>
      <c r="BJ415" s="764">
        <f t="shared" si="985"/>
        <v>0</v>
      </c>
      <c r="BK415" s="764">
        <f t="shared" si="985"/>
        <v>0</v>
      </c>
      <c r="BL415" s="764">
        <f t="shared" si="985"/>
        <v>0</v>
      </c>
      <c r="BM415" s="764">
        <f t="shared" si="985"/>
        <v>0</v>
      </c>
      <c r="BN415" s="764">
        <f t="shared" ref="BN415:BW424" si="986">IF($D415=BN$5,$J415,0)</f>
        <v>0</v>
      </c>
      <c r="BO415" s="764">
        <f t="shared" si="986"/>
        <v>0</v>
      </c>
      <c r="BP415" s="764">
        <f t="shared" si="986"/>
        <v>0</v>
      </c>
      <c r="BQ415" s="764">
        <f t="shared" si="986"/>
        <v>0</v>
      </c>
      <c r="BR415" s="764">
        <f t="shared" si="986"/>
        <v>0</v>
      </c>
      <c r="BS415" s="764">
        <f t="shared" si="986"/>
        <v>0</v>
      </c>
      <c r="BT415" s="764">
        <f t="shared" si="986"/>
        <v>0</v>
      </c>
      <c r="BU415" s="764">
        <f t="shared" si="986"/>
        <v>0</v>
      </c>
      <c r="BV415" s="764">
        <f t="shared" si="986"/>
        <v>0</v>
      </c>
      <c r="BW415" s="764">
        <f t="shared" si="986"/>
        <v>0</v>
      </c>
      <c r="BX415" s="764">
        <f t="shared" ref="BX415:CG424" si="987">IF($D415=BX$5,$J415,0)</f>
        <v>0</v>
      </c>
      <c r="BY415" s="764">
        <f t="shared" si="987"/>
        <v>0</v>
      </c>
      <c r="BZ415" s="764">
        <f t="shared" si="987"/>
        <v>0</v>
      </c>
      <c r="CA415" s="764">
        <f t="shared" si="987"/>
        <v>0</v>
      </c>
      <c r="CB415" s="764">
        <f t="shared" si="987"/>
        <v>0</v>
      </c>
      <c r="CC415" s="764">
        <f t="shared" si="987"/>
        <v>0</v>
      </c>
      <c r="CD415" s="764">
        <f t="shared" si="987"/>
        <v>0</v>
      </c>
      <c r="CE415" s="764">
        <f t="shared" si="987"/>
        <v>0</v>
      </c>
      <c r="CF415" s="764">
        <f t="shared" si="987"/>
        <v>0</v>
      </c>
      <c r="CG415" s="764">
        <f t="shared" si="987"/>
        <v>0</v>
      </c>
      <c r="CH415" s="764">
        <f t="shared" ref="CH415:CQ424" si="988">IF($D415=CH$5,$J415,0)</f>
        <v>0</v>
      </c>
      <c r="CI415" s="764">
        <f t="shared" si="988"/>
        <v>0</v>
      </c>
      <c r="CJ415" s="764">
        <f t="shared" si="988"/>
        <v>0</v>
      </c>
      <c r="CK415" s="764">
        <f t="shared" si="988"/>
        <v>0</v>
      </c>
      <c r="CL415" s="764">
        <f t="shared" si="988"/>
        <v>0</v>
      </c>
      <c r="CM415" s="764">
        <f t="shared" si="988"/>
        <v>0</v>
      </c>
      <c r="CN415" s="764">
        <f t="shared" si="988"/>
        <v>0</v>
      </c>
      <c r="CO415" s="764">
        <f t="shared" si="988"/>
        <v>0</v>
      </c>
      <c r="CP415" s="764">
        <f t="shared" si="988"/>
        <v>0</v>
      </c>
      <c r="CQ415" s="764">
        <f t="shared" si="988"/>
        <v>0</v>
      </c>
      <c r="CR415" s="764">
        <f t="shared" ref="CR415:DA424" si="989">IF($D415=CR$5,$J415,0)</f>
        <v>0</v>
      </c>
      <c r="CS415" s="764">
        <f t="shared" si="989"/>
        <v>0</v>
      </c>
      <c r="CT415" s="764">
        <f t="shared" si="989"/>
        <v>0</v>
      </c>
      <c r="CU415" s="764">
        <f t="shared" si="989"/>
        <v>0</v>
      </c>
      <c r="CV415" s="764">
        <f t="shared" si="989"/>
        <v>0</v>
      </c>
      <c r="CW415" s="764">
        <f t="shared" si="989"/>
        <v>0</v>
      </c>
      <c r="CX415" s="764">
        <f t="shared" si="989"/>
        <v>0</v>
      </c>
      <c r="CY415" s="764">
        <f t="shared" si="989"/>
        <v>0</v>
      </c>
      <c r="CZ415" s="764">
        <f t="shared" si="989"/>
        <v>0</v>
      </c>
      <c r="DA415" s="764">
        <f t="shared" si="989"/>
        <v>0</v>
      </c>
      <c r="DB415" s="764">
        <f t="shared" ref="DB415:DK424" si="990">IF($D415=DB$5,$J415,0)</f>
        <v>0</v>
      </c>
      <c r="DC415" s="764">
        <f t="shared" si="990"/>
        <v>0</v>
      </c>
      <c r="DD415" s="764">
        <f t="shared" si="990"/>
        <v>0</v>
      </c>
      <c r="DE415" s="764">
        <f t="shared" si="990"/>
        <v>0</v>
      </c>
      <c r="DF415" s="764">
        <f t="shared" si="990"/>
        <v>0</v>
      </c>
      <c r="DG415" s="764">
        <f t="shared" si="990"/>
        <v>0</v>
      </c>
      <c r="DH415" s="764">
        <f t="shared" si="990"/>
        <v>0</v>
      </c>
      <c r="DI415" s="764">
        <f t="shared" si="990"/>
        <v>0</v>
      </c>
      <c r="DJ415" s="764">
        <f t="shared" si="990"/>
        <v>0</v>
      </c>
      <c r="DK415" s="764">
        <f t="shared" si="990"/>
        <v>0</v>
      </c>
      <c r="DL415" s="764">
        <f t="shared" ref="DL415:DU424" si="991">IF($D415=DL$5,$J415,0)</f>
        <v>0</v>
      </c>
      <c r="DM415" s="764">
        <f t="shared" si="991"/>
        <v>0</v>
      </c>
      <c r="DN415" s="764">
        <f t="shared" si="991"/>
        <v>0</v>
      </c>
      <c r="DO415" s="764">
        <f t="shared" si="991"/>
        <v>0</v>
      </c>
      <c r="DP415" s="764">
        <f t="shared" si="991"/>
        <v>0</v>
      </c>
      <c r="DQ415" s="764">
        <f t="shared" si="991"/>
        <v>0</v>
      </c>
      <c r="DR415" s="764">
        <f t="shared" si="991"/>
        <v>0</v>
      </c>
      <c r="DS415" s="764">
        <f t="shared" si="991"/>
        <v>0</v>
      </c>
      <c r="DT415" s="764">
        <f t="shared" si="991"/>
        <v>0</v>
      </c>
      <c r="DU415" s="764">
        <f t="shared" si="991"/>
        <v>0</v>
      </c>
      <c r="DV415" s="764">
        <f t="shared" ref="DV415:EE424" si="992">IF($D415=DV$5,$J415,0)</f>
        <v>0</v>
      </c>
      <c r="DW415" s="764">
        <f t="shared" si="992"/>
        <v>0</v>
      </c>
      <c r="DX415" s="764">
        <f t="shared" si="992"/>
        <v>0</v>
      </c>
      <c r="DY415" s="764">
        <f t="shared" si="992"/>
        <v>0</v>
      </c>
      <c r="DZ415" s="764">
        <f t="shared" si="992"/>
        <v>0</v>
      </c>
      <c r="EA415" s="764">
        <f t="shared" si="992"/>
        <v>0</v>
      </c>
      <c r="EB415" s="764">
        <f t="shared" si="992"/>
        <v>0</v>
      </c>
      <c r="EC415" s="764">
        <f t="shared" si="992"/>
        <v>0</v>
      </c>
      <c r="ED415" s="764">
        <f t="shared" si="992"/>
        <v>0</v>
      </c>
      <c r="EE415" s="764">
        <f t="shared" si="992"/>
        <v>0</v>
      </c>
      <c r="EF415" s="764">
        <f t="shared" ref="EF415:EO424" si="993">IF($D415=EF$5,$J415,0)</f>
        <v>0</v>
      </c>
      <c r="EG415" s="764">
        <f t="shared" si="993"/>
        <v>0</v>
      </c>
      <c r="EH415" s="764">
        <f t="shared" si="993"/>
        <v>0</v>
      </c>
      <c r="EI415" s="764">
        <f t="shared" si="993"/>
        <v>0</v>
      </c>
      <c r="EJ415" s="764">
        <f t="shared" si="993"/>
        <v>0</v>
      </c>
      <c r="EK415" s="764">
        <f t="shared" si="993"/>
        <v>0</v>
      </c>
      <c r="EL415" s="764">
        <f t="shared" si="993"/>
        <v>0</v>
      </c>
      <c r="EM415" s="764">
        <f t="shared" si="993"/>
        <v>0</v>
      </c>
      <c r="EN415" s="764">
        <f t="shared" si="993"/>
        <v>0</v>
      </c>
      <c r="EO415" s="764">
        <f t="shared" si="993"/>
        <v>0</v>
      </c>
      <c r="EP415" s="764">
        <f t="shared" ref="EP415:EY424" si="994">IF($D415=EP$5,$J415,0)</f>
        <v>0</v>
      </c>
      <c r="EQ415" s="764">
        <f t="shared" si="994"/>
        <v>0</v>
      </c>
      <c r="ER415" s="764">
        <f t="shared" si="994"/>
        <v>0</v>
      </c>
      <c r="ES415" s="764">
        <f t="shared" si="994"/>
        <v>0</v>
      </c>
      <c r="ET415" s="764">
        <f t="shared" si="994"/>
        <v>0</v>
      </c>
      <c r="EU415" s="764">
        <f t="shared" si="994"/>
        <v>0</v>
      </c>
      <c r="EV415" s="764">
        <f t="shared" si="994"/>
        <v>0</v>
      </c>
      <c r="EW415" s="764">
        <f t="shared" si="994"/>
        <v>0</v>
      </c>
      <c r="EX415" s="764">
        <f t="shared" si="994"/>
        <v>0</v>
      </c>
      <c r="EY415" s="764">
        <f t="shared" si="994"/>
        <v>0</v>
      </c>
      <c r="EZ415" s="764">
        <f t="shared" ref="EZ415:FI424" si="995">IF($D415=EZ$5,$J415,0)</f>
        <v>0</v>
      </c>
      <c r="FA415" s="764">
        <f t="shared" si="995"/>
        <v>0</v>
      </c>
      <c r="FB415" s="764">
        <f t="shared" si="995"/>
        <v>0</v>
      </c>
      <c r="FC415" s="764">
        <f t="shared" si="995"/>
        <v>0</v>
      </c>
      <c r="FD415" s="764">
        <f t="shared" si="995"/>
        <v>0</v>
      </c>
      <c r="FE415" s="764">
        <f t="shared" si="995"/>
        <v>0</v>
      </c>
      <c r="FF415" s="764">
        <f t="shared" si="995"/>
        <v>0</v>
      </c>
      <c r="FG415" s="764">
        <f t="shared" si="995"/>
        <v>0</v>
      </c>
      <c r="FH415" s="764">
        <f t="shared" si="995"/>
        <v>0</v>
      </c>
      <c r="FI415" s="764">
        <f t="shared" si="995"/>
        <v>0</v>
      </c>
      <c r="FJ415" s="764">
        <f t="shared" ref="FJ415:FS424" si="996">IF($D415=FJ$5,$J415,0)</f>
        <v>0</v>
      </c>
      <c r="FK415" s="764">
        <f t="shared" si="996"/>
        <v>0</v>
      </c>
      <c r="FL415" s="764">
        <f t="shared" si="996"/>
        <v>0</v>
      </c>
      <c r="FM415" s="764">
        <f t="shared" si="996"/>
        <v>0</v>
      </c>
      <c r="FN415" s="764">
        <f t="shared" si="996"/>
        <v>0</v>
      </c>
      <c r="FO415" s="764">
        <f t="shared" si="996"/>
        <v>0</v>
      </c>
      <c r="FP415" s="764">
        <f t="shared" si="996"/>
        <v>0</v>
      </c>
      <c r="FQ415" s="764">
        <f t="shared" si="996"/>
        <v>0</v>
      </c>
      <c r="FR415" s="764">
        <f t="shared" si="996"/>
        <v>0</v>
      </c>
      <c r="FS415" s="764">
        <f t="shared" si="996"/>
        <v>0</v>
      </c>
      <c r="FT415" s="764">
        <f t="shared" ref="FT415:GC424" si="997">IF($D415=FT$5,$J415,0)</f>
        <v>0</v>
      </c>
      <c r="FU415" s="764">
        <f t="shared" si="997"/>
        <v>0</v>
      </c>
      <c r="FV415" s="764">
        <f t="shared" si="997"/>
        <v>0</v>
      </c>
      <c r="FW415" s="764">
        <f t="shared" si="997"/>
        <v>0</v>
      </c>
      <c r="FX415" s="764">
        <f t="shared" si="997"/>
        <v>0</v>
      </c>
      <c r="FY415" s="764">
        <f t="shared" si="997"/>
        <v>0</v>
      </c>
      <c r="FZ415" s="764">
        <f t="shared" si="997"/>
        <v>0</v>
      </c>
      <c r="GA415" s="764">
        <f t="shared" si="997"/>
        <v>0</v>
      </c>
      <c r="GB415" s="764">
        <f t="shared" si="997"/>
        <v>0</v>
      </c>
      <c r="GC415" s="764">
        <f t="shared" si="997"/>
        <v>0</v>
      </c>
      <c r="GD415" s="764">
        <f t="shared" ref="GD415:GM424" si="998">IF($D415=GD$5,$J415,0)</f>
        <v>0</v>
      </c>
      <c r="GE415" s="764">
        <f t="shared" si="998"/>
        <v>0</v>
      </c>
      <c r="GF415" s="764">
        <f t="shared" si="998"/>
        <v>0</v>
      </c>
      <c r="GG415" s="764">
        <f t="shared" si="998"/>
        <v>0</v>
      </c>
      <c r="GH415" s="764">
        <f t="shared" si="998"/>
        <v>0</v>
      </c>
      <c r="GI415" s="764">
        <f t="shared" si="998"/>
        <v>0</v>
      </c>
      <c r="GJ415" s="764">
        <f t="shared" si="998"/>
        <v>0</v>
      </c>
      <c r="GK415" s="764">
        <f t="shared" si="998"/>
        <v>0</v>
      </c>
      <c r="GL415" s="764">
        <f t="shared" si="998"/>
        <v>0</v>
      </c>
      <c r="GM415" s="764">
        <f t="shared" si="998"/>
        <v>0</v>
      </c>
      <c r="GN415" s="764">
        <f t="shared" ref="GN415:GW424" si="999">IF($D415=GN$5,$J415,0)</f>
        <v>0</v>
      </c>
      <c r="GO415" s="764">
        <f t="shared" si="999"/>
        <v>0</v>
      </c>
      <c r="GP415" s="764">
        <f t="shared" si="999"/>
        <v>0</v>
      </c>
      <c r="GQ415" s="764">
        <f t="shared" si="999"/>
        <v>0</v>
      </c>
      <c r="GR415" s="764">
        <f t="shared" si="999"/>
        <v>0</v>
      </c>
      <c r="GS415" s="764">
        <f t="shared" si="999"/>
        <v>0</v>
      </c>
      <c r="GT415" s="764">
        <f t="shared" si="999"/>
        <v>0</v>
      </c>
      <c r="GU415" s="764">
        <f t="shared" si="999"/>
        <v>0</v>
      </c>
      <c r="GV415" s="764">
        <f t="shared" si="999"/>
        <v>0</v>
      </c>
      <c r="GW415" s="764">
        <f t="shared" si="999"/>
        <v>0</v>
      </c>
      <c r="GX415" s="764">
        <f t="shared" ref="GX415:HG424" si="1000">IF($D415=GX$5,$J415,0)</f>
        <v>0</v>
      </c>
      <c r="GY415" s="764">
        <f t="shared" si="1000"/>
        <v>0</v>
      </c>
      <c r="GZ415" s="764">
        <f t="shared" si="1000"/>
        <v>0</v>
      </c>
      <c r="HA415" s="764">
        <f t="shared" si="1000"/>
        <v>0</v>
      </c>
      <c r="HB415" s="764">
        <f t="shared" si="1000"/>
        <v>0</v>
      </c>
      <c r="HC415" s="764">
        <f t="shared" si="1000"/>
        <v>0</v>
      </c>
      <c r="HD415" s="764">
        <f t="shared" si="1000"/>
        <v>0</v>
      </c>
      <c r="HE415" s="764">
        <f t="shared" si="1000"/>
        <v>0</v>
      </c>
      <c r="HF415" s="764">
        <f t="shared" si="1000"/>
        <v>0</v>
      </c>
      <c r="HG415" s="764">
        <f t="shared" si="1000"/>
        <v>0</v>
      </c>
      <c r="HH415" s="764">
        <f t="shared" ref="HH415:HQ424" si="1001">IF($D415=HH$5,$J415,0)</f>
        <v>0</v>
      </c>
      <c r="HI415" s="764">
        <f t="shared" si="1001"/>
        <v>0</v>
      </c>
      <c r="HJ415" s="764">
        <f t="shared" si="1001"/>
        <v>0</v>
      </c>
      <c r="HK415" s="764">
        <f t="shared" si="1001"/>
        <v>0</v>
      </c>
      <c r="HL415" s="764">
        <f t="shared" si="1001"/>
        <v>0</v>
      </c>
      <c r="HM415" s="764">
        <f t="shared" si="1001"/>
        <v>0</v>
      </c>
      <c r="HN415" s="764">
        <f t="shared" si="1001"/>
        <v>0</v>
      </c>
      <c r="HO415" s="764">
        <f t="shared" si="1001"/>
        <v>0</v>
      </c>
      <c r="HP415" s="764">
        <f t="shared" si="1001"/>
        <v>0</v>
      </c>
      <c r="HQ415" s="764">
        <f t="shared" si="1001"/>
        <v>0</v>
      </c>
      <c r="HR415" s="764">
        <f t="shared" ref="HR415:IA424" si="1002">IF($D415=HR$5,$J415,0)</f>
        <v>0</v>
      </c>
      <c r="HS415" s="764">
        <f t="shared" si="1002"/>
        <v>0</v>
      </c>
      <c r="HT415" s="764">
        <f t="shared" si="1002"/>
        <v>0</v>
      </c>
      <c r="HU415" s="764">
        <f t="shared" si="1002"/>
        <v>0</v>
      </c>
      <c r="HV415" s="764">
        <f t="shared" si="1002"/>
        <v>0</v>
      </c>
      <c r="HW415" s="764">
        <f t="shared" si="1002"/>
        <v>0</v>
      </c>
      <c r="HX415" s="764">
        <f t="shared" si="1002"/>
        <v>0</v>
      </c>
      <c r="HY415" s="764">
        <f t="shared" si="1002"/>
        <v>0</v>
      </c>
      <c r="HZ415" s="764">
        <f t="shared" si="1002"/>
        <v>0</v>
      </c>
      <c r="IA415" s="764">
        <f t="shared" si="1002"/>
        <v>0</v>
      </c>
      <c r="IB415" s="764">
        <f t="shared" ref="IB415:IK424" si="1003">IF($D415=IB$5,$J415,0)</f>
        <v>0</v>
      </c>
      <c r="IC415" s="764">
        <f t="shared" si="1003"/>
        <v>0</v>
      </c>
      <c r="ID415" s="764">
        <f t="shared" si="1003"/>
        <v>0</v>
      </c>
      <c r="IE415" s="764">
        <f t="shared" si="1003"/>
        <v>0</v>
      </c>
      <c r="IF415" s="764">
        <f t="shared" si="1003"/>
        <v>0</v>
      </c>
      <c r="IG415" s="764">
        <f t="shared" si="1003"/>
        <v>0</v>
      </c>
      <c r="IH415" s="764">
        <f t="shared" si="1003"/>
        <v>0</v>
      </c>
      <c r="II415" s="764">
        <f t="shared" si="1003"/>
        <v>0</v>
      </c>
      <c r="IJ415" s="764">
        <f t="shared" si="1003"/>
        <v>0</v>
      </c>
      <c r="IK415" s="764">
        <f t="shared" si="1003"/>
        <v>0</v>
      </c>
      <c r="IL415" s="764">
        <f t="shared" ref="IL415:JS424" si="1004">IF($D415=IL$5,$J415,0)</f>
        <v>0</v>
      </c>
      <c r="IM415" s="764">
        <f t="shared" si="1004"/>
        <v>0</v>
      </c>
      <c r="IN415" s="764">
        <f t="shared" si="1004"/>
        <v>0</v>
      </c>
      <c r="IO415" s="764">
        <f t="shared" si="1004"/>
        <v>0</v>
      </c>
      <c r="IP415" s="764">
        <f t="shared" si="1004"/>
        <v>0</v>
      </c>
      <c r="IQ415" s="764">
        <f t="shared" si="1004"/>
        <v>0</v>
      </c>
      <c r="IR415" s="764">
        <f t="shared" si="1004"/>
        <v>0</v>
      </c>
      <c r="IS415" s="764">
        <f t="shared" si="1004"/>
        <v>0</v>
      </c>
      <c r="IT415" s="764">
        <f t="shared" si="1004"/>
        <v>0</v>
      </c>
      <c r="IU415" s="764">
        <f t="shared" si="1004"/>
        <v>0</v>
      </c>
      <c r="IV415" s="764">
        <f t="shared" si="1004"/>
        <v>0</v>
      </c>
      <c r="IW415" s="764">
        <f t="shared" si="1004"/>
        <v>0</v>
      </c>
      <c r="IX415" s="764">
        <f t="shared" si="1004"/>
        <v>0</v>
      </c>
      <c r="IY415" s="764">
        <f t="shared" si="1004"/>
        <v>0</v>
      </c>
      <c r="IZ415" s="764">
        <f t="shared" si="1004"/>
        <v>0</v>
      </c>
      <c r="JA415" s="764">
        <f t="shared" si="1004"/>
        <v>0</v>
      </c>
      <c r="JB415" s="764">
        <f t="shared" si="1004"/>
        <v>0</v>
      </c>
      <c r="JC415" s="764">
        <f t="shared" si="1004"/>
        <v>0</v>
      </c>
      <c r="JD415" s="764">
        <f t="shared" si="984"/>
        <v>0</v>
      </c>
      <c r="JE415" s="764">
        <f t="shared" si="984"/>
        <v>0</v>
      </c>
      <c r="JF415" s="764">
        <f t="shared" si="984"/>
        <v>0</v>
      </c>
      <c r="JG415" s="764">
        <f t="shared" si="984"/>
        <v>0</v>
      </c>
      <c r="JH415" s="764">
        <f t="shared" si="984"/>
        <v>0</v>
      </c>
      <c r="JI415" s="764">
        <f t="shared" si="984"/>
        <v>0</v>
      </c>
      <c r="JJ415" s="764">
        <f t="shared" si="984"/>
        <v>0</v>
      </c>
      <c r="JK415" s="764">
        <f t="shared" si="984"/>
        <v>0</v>
      </c>
      <c r="JL415" s="764">
        <f t="shared" si="1004"/>
        <v>0</v>
      </c>
      <c r="JM415" s="764">
        <f t="shared" si="1004"/>
        <v>0</v>
      </c>
      <c r="JN415" s="764">
        <f t="shared" si="1004"/>
        <v>0</v>
      </c>
      <c r="JO415" s="764">
        <f t="shared" si="1004"/>
        <v>0</v>
      </c>
      <c r="JP415" s="764">
        <f t="shared" si="1004"/>
        <v>0</v>
      </c>
      <c r="JQ415" s="764">
        <f t="shared" si="933"/>
        <v>0</v>
      </c>
      <c r="JR415" s="764">
        <f t="shared" si="933"/>
        <v>0</v>
      </c>
      <c r="JS415" s="764">
        <f t="shared" si="1004"/>
        <v>0</v>
      </c>
      <c r="JT415" s="765">
        <f t="shared" si="934"/>
        <v>0</v>
      </c>
      <c r="JU415" s="229">
        <f t="shared" si="935"/>
        <v>0</v>
      </c>
    </row>
    <row r="416" spans="1:281" ht="12.75" customHeight="1">
      <c r="A416" s="57"/>
      <c r="B416" s="52"/>
      <c r="C416" s="52"/>
      <c r="D416" s="62"/>
      <c r="E416" s="743" t="str">
        <f t="shared" si="932"/>
        <v xml:space="preserve"> </v>
      </c>
      <c r="F416" s="56"/>
      <c r="G416" s="228"/>
      <c r="H416" s="744">
        <f>SUMIF(Ajuste!$C$8:$C$483,$B$6:$B$499,Ajuste!$E$8:$E$483)</f>
        <v>0</v>
      </c>
      <c r="I416" s="744">
        <f>SUMIF(Ajuste!$C$8:$C$483,$B$6:$B$499,Ajuste!$F$8:$F$483)</f>
        <v>0</v>
      </c>
      <c r="J416" s="229">
        <f t="shared" si="936"/>
        <v>0</v>
      </c>
      <c r="K416" s="764">
        <f t="shared" si="985"/>
        <v>0</v>
      </c>
      <c r="L416" s="764">
        <f t="shared" si="985"/>
        <v>0</v>
      </c>
      <c r="M416" s="764">
        <f t="shared" si="985"/>
        <v>0</v>
      </c>
      <c r="N416" s="764">
        <f t="shared" si="985"/>
        <v>0</v>
      </c>
      <c r="O416" s="764">
        <f t="shared" si="985"/>
        <v>0</v>
      </c>
      <c r="P416" s="764">
        <f t="shared" si="985"/>
        <v>0</v>
      </c>
      <c r="Q416" s="764">
        <f t="shared" si="985"/>
        <v>0</v>
      </c>
      <c r="R416" s="764">
        <f t="shared" si="985"/>
        <v>0</v>
      </c>
      <c r="S416" s="764">
        <f t="shared" si="985"/>
        <v>0</v>
      </c>
      <c r="T416" s="764">
        <f t="shared" si="985"/>
        <v>0</v>
      </c>
      <c r="U416" s="764">
        <f t="shared" si="985"/>
        <v>0</v>
      </c>
      <c r="V416" s="764">
        <f t="shared" si="985"/>
        <v>0</v>
      </c>
      <c r="W416" s="764">
        <f t="shared" si="985"/>
        <v>0</v>
      </c>
      <c r="X416" s="764">
        <f t="shared" si="985"/>
        <v>0</v>
      </c>
      <c r="Y416" s="764">
        <f t="shared" si="985"/>
        <v>0</v>
      </c>
      <c r="Z416" s="764">
        <f t="shared" si="985"/>
        <v>0</v>
      </c>
      <c r="AA416" s="764">
        <f t="shared" si="985"/>
        <v>0</v>
      </c>
      <c r="AB416" s="764">
        <f t="shared" si="985"/>
        <v>0</v>
      </c>
      <c r="AC416" s="764">
        <f t="shared" si="985"/>
        <v>0</v>
      </c>
      <c r="AD416" s="764">
        <f t="shared" si="985"/>
        <v>0</v>
      </c>
      <c r="AE416" s="764">
        <f t="shared" si="985"/>
        <v>0</v>
      </c>
      <c r="AF416" s="764">
        <f t="shared" si="985"/>
        <v>0</v>
      </c>
      <c r="AG416" s="764">
        <f t="shared" si="985"/>
        <v>0</v>
      </c>
      <c r="AH416" s="764">
        <f t="shared" si="985"/>
        <v>0</v>
      </c>
      <c r="AI416" s="764">
        <f t="shared" si="985"/>
        <v>0</v>
      </c>
      <c r="AJ416" s="764">
        <f t="shared" si="985"/>
        <v>0</v>
      </c>
      <c r="AK416" s="764">
        <f t="shared" si="985"/>
        <v>0</v>
      </c>
      <c r="AL416" s="764">
        <f t="shared" si="985"/>
        <v>0</v>
      </c>
      <c r="AM416" s="764">
        <f t="shared" si="985"/>
        <v>0</v>
      </c>
      <c r="AN416" s="764">
        <f t="shared" si="985"/>
        <v>0</v>
      </c>
      <c r="AO416" s="764">
        <f t="shared" si="985"/>
        <v>0</v>
      </c>
      <c r="AP416" s="764">
        <f t="shared" si="985"/>
        <v>0</v>
      </c>
      <c r="AQ416" s="764">
        <f t="shared" si="985"/>
        <v>0</v>
      </c>
      <c r="AR416" s="764">
        <f t="shared" si="985"/>
        <v>0</v>
      </c>
      <c r="AS416" s="764">
        <f t="shared" si="985"/>
        <v>0</v>
      </c>
      <c r="AT416" s="764">
        <f t="shared" si="985"/>
        <v>0</v>
      </c>
      <c r="AU416" s="764">
        <f t="shared" si="985"/>
        <v>0</v>
      </c>
      <c r="AV416" s="764">
        <f t="shared" si="985"/>
        <v>0</v>
      </c>
      <c r="AW416" s="764">
        <f t="shared" si="985"/>
        <v>0</v>
      </c>
      <c r="AX416" s="764">
        <f t="shared" si="985"/>
        <v>0</v>
      </c>
      <c r="AY416" s="764">
        <f t="shared" si="985"/>
        <v>0</v>
      </c>
      <c r="AZ416" s="764">
        <f t="shared" si="985"/>
        <v>0</v>
      </c>
      <c r="BA416" s="764">
        <f t="shared" si="985"/>
        <v>0</v>
      </c>
      <c r="BB416" s="764">
        <f t="shared" si="985"/>
        <v>0</v>
      </c>
      <c r="BC416" s="764">
        <f t="shared" si="985"/>
        <v>0</v>
      </c>
      <c r="BD416" s="764">
        <f t="shared" si="985"/>
        <v>0</v>
      </c>
      <c r="BE416" s="764">
        <f t="shared" si="985"/>
        <v>0</v>
      </c>
      <c r="BF416" s="764">
        <f t="shared" si="985"/>
        <v>0</v>
      </c>
      <c r="BG416" s="764">
        <f t="shared" si="985"/>
        <v>0</v>
      </c>
      <c r="BH416" s="764">
        <f t="shared" si="985"/>
        <v>0</v>
      </c>
      <c r="BI416" s="764">
        <f t="shared" si="985"/>
        <v>0</v>
      </c>
      <c r="BJ416" s="764">
        <f t="shared" si="985"/>
        <v>0</v>
      </c>
      <c r="BK416" s="764">
        <f t="shared" si="985"/>
        <v>0</v>
      </c>
      <c r="BL416" s="764">
        <f t="shared" si="985"/>
        <v>0</v>
      </c>
      <c r="BM416" s="764">
        <f t="shared" si="985"/>
        <v>0</v>
      </c>
      <c r="BN416" s="764">
        <f t="shared" si="986"/>
        <v>0</v>
      </c>
      <c r="BO416" s="764">
        <f t="shared" si="986"/>
        <v>0</v>
      </c>
      <c r="BP416" s="764">
        <f t="shared" si="986"/>
        <v>0</v>
      </c>
      <c r="BQ416" s="764">
        <f t="shared" si="986"/>
        <v>0</v>
      </c>
      <c r="BR416" s="764">
        <f t="shared" si="986"/>
        <v>0</v>
      </c>
      <c r="BS416" s="764">
        <f t="shared" si="986"/>
        <v>0</v>
      </c>
      <c r="BT416" s="764">
        <f t="shared" si="986"/>
        <v>0</v>
      </c>
      <c r="BU416" s="764">
        <f t="shared" si="986"/>
        <v>0</v>
      </c>
      <c r="BV416" s="764">
        <f t="shared" si="986"/>
        <v>0</v>
      </c>
      <c r="BW416" s="764">
        <f t="shared" si="986"/>
        <v>0</v>
      </c>
      <c r="BX416" s="764">
        <f t="shared" si="987"/>
        <v>0</v>
      </c>
      <c r="BY416" s="764">
        <f t="shared" si="987"/>
        <v>0</v>
      </c>
      <c r="BZ416" s="764">
        <f t="shared" si="987"/>
        <v>0</v>
      </c>
      <c r="CA416" s="764">
        <f t="shared" si="987"/>
        <v>0</v>
      </c>
      <c r="CB416" s="764">
        <f t="shared" si="987"/>
        <v>0</v>
      </c>
      <c r="CC416" s="764">
        <f t="shared" si="987"/>
        <v>0</v>
      </c>
      <c r="CD416" s="764">
        <f t="shared" si="987"/>
        <v>0</v>
      </c>
      <c r="CE416" s="764">
        <f t="shared" si="987"/>
        <v>0</v>
      </c>
      <c r="CF416" s="764">
        <f t="shared" si="987"/>
        <v>0</v>
      </c>
      <c r="CG416" s="764">
        <f t="shared" si="987"/>
        <v>0</v>
      </c>
      <c r="CH416" s="764">
        <f t="shared" si="988"/>
        <v>0</v>
      </c>
      <c r="CI416" s="764">
        <f t="shared" si="988"/>
        <v>0</v>
      </c>
      <c r="CJ416" s="764">
        <f t="shared" si="988"/>
        <v>0</v>
      </c>
      <c r="CK416" s="764">
        <f t="shared" si="988"/>
        <v>0</v>
      </c>
      <c r="CL416" s="764">
        <f t="shared" si="988"/>
        <v>0</v>
      </c>
      <c r="CM416" s="764">
        <f t="shared" si="988"/>
        <v>0</v>
      </c>
      <c r="CN416" s="764">
        <f t="shared" si="988"/>
        <v>0</v>
      </c>
      <c r="CO416" s="764">
        <f t="shared" si="988"/>
        <v>0</v>
      </c>
      <c r="CP416" s="764">
        <f t="shared" si="988"/>
        <v>0</v>
      </c>
      <c r="CQ416" s="764">
        <f t="shared" si="988"/>
        <v>0</v>
      </c>
      <c r="CR416" s="764">
        <f t="shared" si="989"/>
        <v>0</v>
      </c>
      <c r="CS416" s="764">
        <f t="shared" si="989"/>
        <v>0</v>
      </c>
      <c r="CT416" s="764">
        <f t="shared" si="989"/>
        <v>0</v>
      </c>
      <c r="CU416" s="764">
        <f t="shared" si="989"/>
        <v>0</v>
      </c>
      <c r="CV416" s="764">
        <f t="shared" si="989"/>
        <v>0</v>
      </c>
      <c r="CW416" s="764">
        <f t="shared" si="989"/>
        <v>0</v>
      </c>
      <c r="CX416" s="764">
        <f t="shared" si="989"/>
        <v>0</v>
      </c>
      <c r="CY416" s="764">
        <f t="shared" si="989"/>
        <v>0</v>
      </c>
      <c r="CZ416" s="764">
        <f t="shared" si="989"/>
        <v>0</v>
      </c>
      <c r="DA416" s="764">
        <f t="shared" si="989"/>
        <v>0</v>
      </c>
      <c r="DB416" s="764">
        <f t="shared" si="990"/>
        <v>0</v>
      </c>
      <c r="DC416" s="764">
        <f t="shared" si="990"/>
        <v>0</v>
      </c>
      <c r="DD416" s="764">
        <f t="shared" si="990"/>
        <v>0</v>
      </c>
      <c r="DE416" s="764">
        <f t="shared" si="990"/>
        <v>0</v>
      </c>
      <c r="DF416" s="764">
        <f t="shared" si="990"/>
        <v>0</v>
      </c>
      <c r="DG416" s="764">
        <f t="shared" si="990"/>
        <v>0</v>
      </c>
      <c r="DH416" s="764">
        <f t="shared" si="990"/>
        <v>0</v>
      </c>
      <c r="DI416" s="764">
        <f t="shared" si="990"/>
        <v>0</v>
      </c>
      <c r="DJ416" s="764">
        <f t="shared" si="990"/>
        <v>0</v>
      </c>
      <c r="DK416" s="764">
        <f t="shared" si="990"/>
        <v>0</v>
      </c>
      <c r="DL416" s="764">
        <f t="shared" si="991"/>
        <v>0</v>
      </c>
      <c r="DM416" s="764">
        <f t="shared" si="991"/>
        <v>0</v>
      </c>
      <c r="DN416" s="764">
        <f t="shared" si="991"/>
        <v>0</v>
      </c>
      <c r="DO416" s="764">
        <f t="shared" si="991"/>
        <v>0</v>
      </c>
      <c r="DP416" s="764">
        <f t="shared" si="991"/>
        <v>0</v>
      </c>
      <c r="DQ416" s="764">
        <f t="shared" si="991"/>
        <v>0</v>
      </c>
      <c r="DR416" s="764">
        <f t="shared" si="991"/>
        <v>0</v>
      </c>
      <c r="DS416" s="764">
        <f t="shared" si="991"/>
        <v>0</v>
      </c>
      <c r="DT416" s="764">
        <f t="shared" si="991"/>
        <v>0</v>
      </c>
      <c r="DU416" s="764">
        <f t="shared" si="991"/>
        <v>0</v>
      </c>
      <c r="DV416" s="764">
        <f t="shared" si="992"/>
        <v>0</v>
      </c>
      <c r="DW416" s="764">
        <f t="shared" si="992"/>
        <v>0</v>
      </c>
      <c r="DX416" s="764">
        <f t="shared" si="992"/>
        <v>0</v>
      </c>
      <c r="DY416" s="764">
        <f t="shared" si="992"/>
        <v>0</v>
      </c>
      <c r="DZ416" s="764">
        <f t="shared" si="992"/>
        <v>0</v>
      </c>
      <c r="EA416" s="764">
        <f t="shared" si="992"/>
        <v>0</v>
      </c>
      <c r="EB416" s="764">
        <f t="shared" si="992"/>
        <v>0</v>
      </c>
      <c r="EC416" s="764">
        <f t="shared" si="992"/>
        <v>0</v>
      </c>
      <c r="ED416" s="764">
        <f t="shared" si="992"/>
        <v>0</v>
      </c>
      <c r="EE416" s="764">
        <f t="shared" si="992"/>
        <v>0</v>
      </c>
      <c r="EF416" s="764">
        <f t="shared" si="993"/>
        <v>0</v>
      </c>
      <c r="EG416" s="764">
        <f t="shared" si="993"/>
        <v>0</v>
      </c>
      <c r="EH416" s="764">
        <f t="shared" si="993"/>
        <v>0</v>
      </c>
      <c r="EI416" s="764">
        <f t="shared" si="993"/>
        <v>0</v>
      </c>
      <c r="EJ416" s="764">
        <f t="shared" si="993"/>
        <v>0</v>
      </c>
      <c r="EK416" s="764">
        <f t="shared" si="993"/>
        <v>0</v>
      </c>
      <c r="EL416" s="764">
        <f t="shared" si="993"/>
        <v>0</v>
      </c>
      <c r="EM416" s="764">
        <f t="shared" si="993"/>
        <v>0</v>
      </c>
      <c r="EN416" s="764">
        <f t="shared" si="993"/>
        <v>0</v>
      </c>
      <c r="EO416" s="764">
        <f t="shared" si="993"/>
        <v>0</v>
      </c>
      <c r="EP416" s="764">
        <f t="shared" si="994"/>
        <v>0</v>
      </c>
      <c r="EQ416" s="764">
        <f t="shared" si="994"/>
        <v>0</v>
      </c>
      <c r="ER416" s="764">
        <f t="shared" si="994"/>
        <v>0</v>
      </c>
      <c r="ES416" s="764">
        <f t="shared" si="994"/>
        <v>0</v>
      </c>
      <c r="ET416" s="764">
        <f t="shared" si="994"/>
        <v>0</v>
      </c>
      <c r="EU416" s="764">
        <f t="shared" si="994"/>
        <v>0</v>
      </c>
      <c r="EV416" s="764">
        <f t="shared" si="994"/>
        <v>0</v>
      </c>
      <c r="EW416" s="764">
        <f t="shared" si="994"/>
        <v>0</v>
      </c>
      <c r="EX416" s="764">
        <f t="shared" si="994"/>
        <v>0</v>
      </c>
      <c r="EY416" s="764">
        <f t="shared" si="994"/>
        <v>0</v>
      </c>
      <c r="EZ416" s="764">
        <f t="shared" si="995"/>
        <v>0</v>
      </c>
      <c r="FA416" s="764">
        <f t="shared" si="995"/>
        <v>0</v>
      </c>
      <c r="FB416" s="764">
        <f t="shared" si="995"/>
        <v>0</v>
      </c>
      <c r="FC416" s="764">
        <f t="shared" si="995"/>
        <v>0</v>
      </c>
      <c r="FD416" s="764">
        <f t="shared" si="995"/>
        <v>0</v>
      </c>
      <c r="FE416" s="764">
        <f t="shared" si="995"/>
        <v>0</v>
      </c>
      <c r="FF416" s="764">
        <f t="shared" si="995"/>
        <v>0</v>
      </c>
      <c r="FG416" s="764">
        <f t="shared" si="995"/>
        <v>0</v>
      </c>
      <c r="FH416" s="764">
        <f t="shared" si="995"/>
        <v>0</v>
      </c>
      <c r="FI416" s="764">
        <f t="shared" si="995"/>
        <v>0</v>
      </c>
      <c r="FJ416" s="764">
        <f t="shared" si="996"/>
        <v>0</v>
      </c>
      <c r="FK416" s="764">
        <f t="shared" si="996"/>
        <v>0</v>
      </c>
      <c r="FL416" s="764">
        <f t="shared" si="996"/>
        <v>0</v>
      </c>
      <c r="FM416" s="764">
        <f t="shared" si="996"/>
        <v>0</v>
      </c>
      <c r="FN416" s="764">
        <f t="shared" si="996"/>
        <v>0</v>
      </c>
      <c r="FO416" s="764">
        <f t="shared" si="996"/>
        <v>0</v>
      </c>
      <c r="FP416" s="764">
        <f t="shared" si="996"/>
        <v>0</v>
      </c>
      <c r="FQ416" s="764">
        <f t="shared" si="996"/>
        <v>0</v>
      </c>
      <c r="FR416" s="764">
        <f t="shared" si="996"/>
        <v>0</v>
      </c>
      <c r="FS416" s="764">
        <f t="shared" si="996"/>
        <v>0</v>
      </c>
      <c r="FT416" s="764">
        <f t="shared" si="997"/>
        <v>0</v>
      </c>
      <c r="FU416" s="764">
        <f t="shared" si="997"/>
        <v>0</v>
      </c>
      <c r="FV416" s="764">
        <f t="shared" si="997"/>
        <v>0</v>
      </c>
      <c r="FW416" s="764">
        <f t="shared" si="997"/>
        <v>0</v>
      </c>
      <c r="FX416" s="764">
        <f t="shared" si="997"/>
        <v>0</v>
      </c>
      <c r="FY416" s="764">
        <f t="shared" si="997"/>
        <v>0</v>
      </c>
      <c r="FZ416" s="764">
        <f t="shared" si="997"/>
        <v>0</v>
      </c>
      <c r="GA416" s="764">
        <f t="shared" si="997"/>
        <v>0</v>
      </c>
      <c r="GB416" s="764">
        <f t="shared" si="997"/>
        <v>0</v>
      </c>
      <c r="GC416" s="764">
        <f t="shared" si="997"/>
        <v>0</v>
      </c>
      <c r="GD416" s="764">
        <f t="shared" si="998"/>
        <v>0</v>
      </c>
      <c r="GE416" s="764">
        <f t="shared" si="998"/>
        <v>0</v>
      </c>
      <c r="GF416" s="764">
        <f t="shared" si="998"/>
        <v>0</v>
      </c>
      <c r="GG416" s="764">
        <f t="shared" si="998"/>
        <v>0</v>
      </c>
      <c r="GH416" s="764">
        <f t="shared" si="998"/>
        <v>0</v>
      </c>
      <c r="GI416" s="764">
        <f t="shared" si="998"/>
        <v>0</v>
      </c>
      <c r="GJ416" s="764">
        <f t="shared" si="998"/>
        <v>0</v>
      </c>
      <c r="GK416" s="764">
        <f t="shared" si="998"/>
        <v>0</v>
      </c>
      <c r="GL416" s="764">
        <f t="shared" si="998"/>
        <v>0</v>
      </c>
      <c r="GM416" s="764">
        <f t="shared" si="998"/>
        <v>0</v>
      </c>
      <c r="GN416" s="764">
        <f t="shared" si="999"/>
        <v>0</v>
      </c>
      <c r="GO416" s="764">
        <f t="shared" si="999"/>
        <v>0</v>
      </c>
      <c r="GP416" s="764">
        <f t="shared" si="999"/>
        <v>0</v>
      </c>
      <c r="GQ416" s="764">
        <f t="shared" si="999"/>
        <v>0</v>
      </c>
      <c r="GR416" s="764">
        <f t="shared" si="999"/>
        <v>0</v>
      </c>
      <c r="GS416" s="764">
        <f t="shared" si="999"/>
        <v>0</v>
      </c>
      <c r="GT416" s="764">
        <f t="shared" si="999"/>
        <v>0</v>
      </c>
      <c r="GU416" s="764">
        <f t="shared" si="999"/>
        <v>0</v>
      </c>
      <c r="GV416" s="764">
        <f t="shared" si="999"/>
        <v>0</v>
      </c>
      <c r="GW416" s="764">
        <f t="shared" si="999"/>
        <v>0</v>
      </c>
      <c r="GX416" s="764">
        <f t="shared" si="1000"/>
        <v>0</v>
      </c>
      <c r="GY416" s="764">
        <f t="shared" si="1000"/>
        <v>0</v>
      </c>
      <c r="GZ416" s="764">
        <f t="shared" si="1000"/>
        <v>0</v>
      </c>
      <c r="HA416" s="764">
        <f t="shared" si="1000"/>
        <v>0</v>
      </c>
      <c r="HB416" s="764">
        <f t="shared" si="1000"/>
        <v>0</v>
      </c>
      <c r="HC416" s="764">
        <f t="shared" si="1000"/>
        <v>0</v>
      </c>
      <c r="HD416" s="764">
        <f t="shared" si="1000"/>
        <v>0</v>
      </c>
      <c r="HE416" s="764">
        <f t="shared" si="1000"/>
        <v>0</v>
      </c>
      <c r="HF416" s="764">
        <f t="shared" si="1000"/>
        <v>0</v>
      </c>
      <c r="HG416" s="764">
        <f t="shared" si="1000"/>
        <v>0</v>
      </c>
      <c r="HH416" s="764">
        <f t="shared" si="1001"/>
        <v>0</v>
      </c>
      <c r="HI416" s="764">
        <f t="shared" si="1001"/>
        <v>0</v>
      </c>
      <c r="HJ416" s="764">
        <f t="shared" si="1001"/>
        <v>0</v>
      </c>
      <c r="HK416" s="764">
        <f t="shared" si="1001"/>
        <v>0</v>
      </c>
      <c r="HL416" s="764">
        <f t="shared" si="1001"/>
        <v>0</v>
      </c>
      <c r="HM416" s="764">
        <f t="shared" si="1001"/>
        <v>0</v>
      </c>
      <c r="HN416" s="764">
        <f t="shared" si="1001"/>
        <v>0</v>
      </c>
      <c r="HO416" s="764">
        <f t="shared" si="1001"/>
        <v>0</v>
      </c>
      <c r="HP416" s="764">
        <f t="shared" si="1001"/>
        <v>0</v>
      </c>
      <c r="HQ416" s="764">
        <f t="shared" si="1001"/>
        <v>0</v>
      </c>
      <c r="HR416" s="764">
        <f t="shared" si="1002"/>
        <v>0</v>
      </c>
      <c r="HS416" s="764">
        <f t="shared" si="1002"/>
        <v>0</v>
      </c>
      <c r="HT416" s="764">
        <f t="shared" si="1002"/>
        <v>0</v>
      </c>
      <c r="HU416" s="764">
        <f t="shared" si="1002"/>
        <v>0</v>
      </c>
      <c r="HV416" s="764">
        <f t="shared" si="1002"/>
        <v>0</v>
      </c>
      <c r="HW416" s="764">
        <f t="shared" si="1002"/>
        <v>0</v>
      </c>
      <c r="HX416" s="764">
        <f t="shared" si="1002"/>
        <v>0</v>
      </c>
      <c r="HY416" s="764">
        <f t="shared" si="1002"/>
        <v>0</v>
      </c>
      <c r="HZ416" s="764">
        <f t="shared" si="1002"/>
        <v>0</v>
      </c>
      <c r="IA416" s="764">
        <f t="shared" si="1002"/>
        <v>0</v>
      </c>
      <c r="IB416" s="764">
        <f t="shared" si="1003"/>
        <v>0</v>
      </c>
      <c r="IC416" s="764">
        <f t="shared" si="1003"/>
        <v>0</v>
      </c>
      <c r="ID416" s="764">
        <f t="shared" si="1003"/>
        <v>0</v>
      </c>
      <c r="IE416" s="764">
        <f t="shared" si="1003"/>
        <v>0</v>
      </c>
      <c r="IF416" s="764">
        <f t="shared" si="1003"/>
        <v>0</v>
      </c>
      <c r="IG416" s="764">
        <f t="shared" si="1003"/>
        <v>0</v>
      </c>
      <c r="IH416" s="764">
        <f t="shared" si="1003"/>
        <v>0</v>
      </c>
      <c r="II416" s="764">
        <f t="shared" si="1003"/>
        <v>0</v>
      </c>
      <c r="IJ416" s="764">
        <f t="shared" si="1003"/>
        <v>0</v>
      </c>
      <c r="IK416" s="764">
        <f t="shared" si="1003"/>
        <v>0</v>
      </c>
      <c r="IL416" s="764">
        <f t="shared" si="1004"/>
        <v>0</v>
      </c>
      <c r="IM416" s="764">
        <f t="shared" si="1004"/>
        <v>0</v>
      </c>
      <c r="IN416" s="764">
        <f t="shared" si="1004"/>
        <v>0</v>
      </c>
      <c r="IO416" s="764">
        <f t="shared" si="1004"/>
        <v>0</v>
      </c>
      <c r="IP416" s="764">
        <f t="shared" si="1004"/>
        <v>0</v>
      </c>
      <c r="IQ416" s="764">
        <f t="shared" si="1004"/>
        <v>0</v>
      </c>
      <c r="IR416" s="764">
        <f t="shared" si="1004"/>
        <v>0</v>
      </c>
      <c r="IS416" s="764">
        <f t="shared" si="1004"/>
        <v>0</v>
      </c>
      <c r="IT416" s="764">
        <f t="shared" si="1004"/>
        <v>0</v>
      </c>
      <c r="IU416" s="764">
        <f t="shared" si="1004"/>
        <v>0</v>
      </c>
      <c r="IV416" s="764">
        <f t="shared" si="1004"/>
        <v>0</v>
      </c>
      <c r="IW416" s="764">
        <f t="shared" si="1004"/>
        <v>0</v>
      </c>
      <c r="IX416" s="764">
        <f t="shared" si="1004"/>
        <v>0</v>
      </c>
      <c r="IY416" s="764">
        <f t="shared" si="1004"/>
        <v>0</v>
      </c>
      <c r="IZ416" s="764">
        <f t="shared" si="1004"/>
        <v>0</v>
      </c>
      <c r="JA416" s="764">
        <f t="shared" si="1004"/>
        <v>0</v>
      </c>
      <c r="JB416" s="764">
        <f t="shared" si="1004"/>
        <v>0</v>
      </c>
      <c r="JC416" s="764">
        <f t="shared" si="1004"/>
        <v>0</v>
      </c>
      <c r="JD416" s="764">
        <f t="shared" si="984"/>
        <v>0</v>
      </c>
      <c r="JE416" s="764">
        <f t="shared" si="984"/>
        <v>0</v>
      </c>
      <c r="JF416" s="764">
        <f t="shared" si="984"/>
        <v>0</v>
      </c>
      <c r="JG416" s="764">
        <f t="shared" si="984"/>
        <v>0</v>
      </c>
      <c r="JH416" s="764">
        <f t="shared" si="984"/>
        <v>0</v>
      </c>
      <c r="JI416" s="764">
        <f t="shared" si="984"/>
        <v>0</v>
      </c>
      <c r="JJ416" s="764">
        <f t="shared" si="984"/>
        <v>0</v>
      </c>
      <c r="JK416" s="764">
        <f t="shared" si="984"/>
        <v>0</v>
      </c>
      <c r="JL416" s="764">
        <f t="shared" si="1004"/>
        <v>0</v>
      </c>
      <c r="JM416" s="764">
        <f t="shared" si="1004"/>
        <v>0</v>
      </c>
      <c r="JN416" s="764">
        <f t="shared" si="1004"/>
        <v>0</v>
      </c>
      <c r="JO416" s="764">
        <f t="shared" si="1004"/>
        <v>0</v>
      </c>
      <c r="JP416" s="764">
        <f t="shared" si="1004"/>
        <v>0</v>
      </c>
      <c r="JQ416" s="764">
        <f t="shared" si="933"/>
        <v>0</v>
      </c>
      <c r="JR416" s="764">
        <f t="shared" si="933"/>
        <v>0</v>
      </c>
      <c r="JS416" s="764">
        <f t="shared" si="1004"/>
        <v>0</v>
      </c>
      <c r="JT416" s="765">
        <f t="shared" si="934"/>
        <v>0</v>
      </c>
      <c r="JU416" s="229">
        <f t="shared" si="935"/>
        <v>0</v>
      </c>
    </row>
    <row r="417" spans="1:281" ht="12.75" customHeight="1">
      <c r="A417" s="57"/>
      <c r="B417" s="52"/>
      <c r="C417" s="52"/>
      <c r="D417" s="62"/>
      <c r="E417" s="743" t="str">
        <f t="shared" si="932"/>
        <v xml:space="preserve"> </v>
      </c>
      <c r="F417" s="56"/>
      <c r="G417" s="228"/>
      <c r="H417" s="744">
        <f>SUMIF(Ajuste!$C$8:$C$483,$B$6:$B$499,Ajuste!$E$8:$E$483)</f>
        <v>0</v>
      </c>
      <c r="I417" s="744">
        <f>SUMIF(Ajuste!$C$8:$C$483,$B$6:$B$499,Ajuste!$F$8:$F$483)</f>
        <v>0</v>
      </c>
      <c r="J417" s="229">
        <f t="shared" si="936"/>
        <v>0</v>
      </c>
      <c r="K417" s="764">
        <f t="shared" si="985"/>
        <v>0</v>
      </c>
      <c r="L417" s="764">
        <f t="shared" si="985"/>
        <v>0</v>
      </c>
      <c r="M417" s="764">
        <f t="shared" si="985"/>
        <v>0</v>
      </c>
      <c r="N417" s="764">
        <f t="shared" si="985"/>
        <v>0</v>
      </c>
      <c r="O417" s="764">
        <f t="shared" si="985"/>
        <v>0</v>
      </c>
      <c r="P417" s="764">
        <f t="shared" si="985"/>
        <v>0</v>
      </c>
      <c r="Q417" s="764">
        <f t="shared" si="985"/>
        <v>0</v>
      </c>
      <c r="R417" s="764">
        <f t="shared" si="985"/>
        <v>0</v>
      </c>
      <c r="S417" s="764">
        <f t="shared" si="985"/>
        <v>0</v>
      </c>
      <c r="T417" s="764">
        <f t="shared" si="985"/>
        <v>0</v>
      </c>
      <c r="U417" s="764">
        <f t="shared" si="985"/>
        <v>0</v>
      </c>
      <c r="V417" s="764">
        <f t="shared" si="985"/>
        <v>0</v>
      </c>
      <c r="W417" s="764">
        <f t="shared" si="985"/>
        <v>0</v>
      </c>
      <c r="X417" s="764">
        <f t="shared" si="985"/>
        <v>0</v>
      </c>
      <c r="Y417" s="764">
        <f t="shared" si="985"/>
        <v>0</v>
      </c>
      <c r="Z417" s="764">
        <f t="shared" si="985"/>
        <v>0</v>
      </c>
      <c r="AA417" s="764">
        <f t="shared" si="985"/>
        <v>0</v>
      </c>
      <c r="AB417" s="764">
        <f t="shared" si="985"/>
        <v>0</v>
      </c>
      <c r="AC417" s="764">
        <f t="shared" si="985"/>
        <v>0</v>
      </c>
      <c r="AD417" s="764">
        <f t="shared" si="985"/>
        <v>0</v>
      </c>
      <c r="AE417" s="764">
        <f t="shared" si="985"/>
        <v>0</v>
      </c>
      <c r="AF417" s="764">
        <f t="shared" si="985"/>
        <v>0</v>
      </c>
      <c r="AG417" s="764">
        <f t="shared" si="985"/>
        <v>0</v>
      </c>
      <c r="AH417" s="764">
        <f t="shared" si="985"/>
        <v>0</v>
      </c>
      <c r="AI417" s="764">
        <f t="shared" si="985"/>
        <v>0</v>
      </c>
      <c r="AJ417" s="764">
        <f t="shared" si="985"/>
        <v>0</v>
      </c>
      <c r="AK417" s="764">
        <f t="shared" si="985"/>
        <v>0</v>
      </c>
      <c r="AL417" s="764">
        <f t="shared" si="985"/>
        <v>0</v>
      </c>
      <c r="AM417" s="764">
        <f t="shared" si="985"/>
        <v>0</v>
      </c>
      <c r="AN417" s="764">
        <f t="shared" si="985"/>
        <v>0</v>
      </c>
      <c r="AO417" s="764">
        <f t="shared" si="985"/>
        <v>0</v>
      </c>
      <c r="AP417" s="764">
        <f t="shared" si="985"/>
        <v>0</v>
      </c>
      <c r="AQ417" s="764">
        <f t="shared" si="985"/>
        <v>0</v>
      </c>
      <c r="AR417" s="764">
        <f t="shared" si="985"/>
        <v>0</v>
      </c>
      <c r="AS417" s="764">
        <f t="shared" si="985"/>
        <v>0</v>
      </c>
      <c r="AT417" s="764">
        <f t="shared" si="985"/>
        <v>0</v>
      </c>
      <c r="AU417" s="764">
        <f t="shared" si="985"/>
        <v>0</v>
      </c>
      <c r="AV417" s="764">
        <f t="shared" si="985"/>
        <v>0</v>
      </c>
      <c r="AW417" s="764">
        <f t="shared" si="985"/>
        <v>0</v>
      </c>
      <c r="AX417" s="764">
        <f t="shared" si="985"/>
        <v>0</v>
      </c>
      <c r="AY417" s="764">
        <f t="shared" si="985"/>
        <v>0</v>
      </c>
      <c r="AZ417" s="764">
        <f t="shared" si="985"/>
        <v>0</v>
      </c>
      <c r="BA417" s="764">
        <f t="shared" si="985"/>
        <v>0</v>
      </c>
      <c r="BB417" s="764">
        <f t="shared" si="985"/>
        <v>0</v>
      </c>
      <c r="BC417" s="764">
        <f t="shared" si="985"/>
        <v>0</v>
      </c>
      <c r="BD417" s="764">
        <f t="shared" si="985"/>
        <v>0</v>
      </c>
      <c r="BE417" s="764">
        <f t="shared" si="985"/>
        <v>0</v>
      </c>
      <c r="BF417" s="764">
        <f t="shared" si="985"/>
        <v>0</v>
      </c>
      <c r="BG417" s="764">
        <f t="shared" si="985"/>
        <v>0</v>
      </c>
      <c r="BH417" s="764">
        <f t="shared" si="985"/>
        <v>0</v>
      </c>
      <c r="BI417" s="764">
        <f t="shared" si="985"/>
        <v>0</v>
      </c>
      <c r="BJ417" s="764">
        <f t="shared" si="985"/>
        <v>0</v>
      </c>
      <c r="BK417" s="764">
        <f t="shared" si="985"/>
        <v>0</v>
      </c>
      <c r="BL417" s="764">
        <f t="shared" si="985"/>
        <v>0</v>
      </c>
      <c r="BM417" s="764">
        <f t="shared" si="985"/>
        <v>0</v>
      </c>
      <c r="BN417" s="764">
        <f t="shared" si="986"/>
        <v>0</v>
      </c>
      <c r="BO417" s="764">
        <f t="shared" si="986"/>
        <v>0</v>
      </c>
      <c r="BP417" s="764">
        <f t="shared" si="986"/>
        <v>0</v>
      </c>
      <c r="BQ417" s="764">
        <f t="shared" si="986"/>
        <v>0</v>
      </c>
      <c r="BR417" s="764">
        <f t="shared" si="986"/>
        <v>0</v>
      </c>
      <c r="BS417" s="764">
        <f t="shared" si="986"/>
        <v>0</v>
      </c>
      <c r="BT417" s="764">
        <f t="shared" si="986"/>
        <v>0</v>
      </c>
      <c r="BU417" s="764">
        <f t="shared" si="986"/>
        <v>0</v>
      </c>
      <c r="BV417" s="764">
        <f t="shared" si="986"/>
        <v>0</v>
      </c>
      <c r="BW417" s="764">
        <f t="shared" si="986"/>
        <v>0</v>
      </c>
      <c r="BX417" s="764">
        <f t="shared" si="987"/>
        <v>0</v>
      </c>
      <c r="BY417" s="764">
        <f t="shared" si="987"/>
        <v>0</v>
      </c>
      <c r="BZ417" s="764">
        <f t="shared" si="987"/>
        <v>0</v>
      </c>
      <c r="CA417" s="764">
        <f t="shared" si="987"/>
        <v>0</v>
      </c>
      <c r="CB417" s="764">
        <f t="shared" si="987"/>
        <v>0</v>
      </c>
      <c r="CC417" s="764">
        <f t="shared" si="987"/>
        <v>0</v>
      </c>
      <c r="CD417" s="764">
        <f t="shared" si="987"/>
        <v>0</v>
      </c>
      <c r="CE417" s="764">
        <f t="shared" si="987"/>
        <v>0</v>
      </c>
      <c r="CF417" s="764">
        <f t="shared" si="987"/>
        <v>0</v>
      </c>
      <c r="CG417" s="764">
        <f t="shared" si="987"/>
        <v>0</v>
      </c>
      <c r="CH417" s="764">
        <f t="shared" si="988"/>
        <v>0</v>
      </c>
      <c r="CI417" s="764">
        <f t="shared" si="988"/>
        <v>0</v>
      </c>
      <c r="CJ417" s="764">
        <f t="shared" si="988"/>
        <v>0</v>
      </c>
      <c r="CK417" s="764">
        <f t="shared" si="988"/>
        <v>0</v>
      </c>
      <c r="CL417" s="764">
        <f t="shared" si="988"/>
        <v>0</v>
      </c>
      <c r="CM417" s="764">
        <f t="shared" si="988"/>
        <v>0</v>
      </c>
      <c r="CN417" s="764">
        <f t="shared" si="988"/>
        <v>0</v>
      </c>
      <c r="CO417" s="764">
        <f t="shared" si="988"/>
        <v>0</v>
      </c>
      <c r="CP417" s="764">
        <f t="shared" si="988"/>
        <v>0</v>
      </c>
      <c r="CQ417" s="764">
        <f t="shared" si="988"/>
        <v>0</v>
      </c>
      <c r="CR417" s="764">
        <f t="shared" si="989"/>
        <v>0</v>
      </c>
      <c r="CS417" s="764">
        <f t="shared" si="989"/>
        <v>0</v>
      </c>
      <c r="CT417" s="764">
        <f t="shared" si="989"/>
        <v>0</v>
      </c>
      <c r="CU417" s="764">
        <f t="shared" si="989"/>
        <v>0</v>
      </c>
      <c r="CV417" s="764">
        <f t="shared" si="989"/>
        <v>0</v>
      </c>
      <c r="CW417" s="764">
        <f t="shared" si="989"/>
        <v>0</v>
      </c>
      <c r="CX417" s="764">
        <f t="shared" si="989"/>
        <v>0</v>
      </c>
      <c r="CY417" s="764">
        <f t="shared" si="989"/>
        <v>0</v>
      </c>
      <c r="CZ417" s="764">
        <f t="shared" si="989"/>
        <v>0</v>
      </c>
      <c r="DA417" s="764">
        <f t="shared" si="989"/>
        <v>0</v>
      </c>
      <c r="DB417" s="764">
        <f t="shared" si="990"/>
        <v>0</v>
      </c>
      <c r="DC417" s="764">
        <f t="shared" si="990"/>
        <v>0</v>
      </c>
      <c r="DD417" s="764">
        <f t="shared" si="990"/>
        <v>0</v>
      </c>
      <c r="DE417" s="764">
        <f t="shared" si="990"/>
        <v>0</v>
      </c>
      <c r="DF417" s="764">
        <f t="shared" si="990"/>
        <v>0</v>
      </c>
      <c r="DG417" s="764">
        <f t="shared" si="990"/>
        <v>0</v>
      </c>
      <c r="DH417" s="764">
        <f t="shared" si="990"/>
        <v>0</v>
      </c>
      <c r="DI417" s="764">
        <f t="shared" si="990"/>
        <v>0</v>
      </c>
      <c r="DJ417" s="764">
        <f t="shared" si="990"/>
        <v>0</v>
      </c>
      <c r="DK417" s="764">
        <f t="shared" si="990"/>
        <v>0</v>
      </c>
      <c r="DL417" s="764">
        <f t="shared" si="991"/>
        <v>0</v>
      </c>
      <c r="DM417" s="764">
        <f t="shared" si="991"/>
        <v>0</v>
      </c>
      <c r="DN417" s="764">
        <f t="shared" si="991"/>
        <v>0</v>
      </c>
      <c r="DO417" s="764">
        <f t="shared" si="991"/>
        <v>0</v>
      </c>
      <c r="DP417" s="764">
        <f t="shared" si="991"/>
        <v>0</v>
      </c>
      <c r="DQ417" s="764">
        <f t="shared" si="991"/>
        <v>0</v>
      </c>
      <c r="DR417" s="764">
        <f t="shared" si="991"/>
        <v>0</v>
      </c>
      <c r="DS417" s="764">
        <f t="shared" si="991"/>
        <v>0</v>
      </c>
      <c r="DT417" s="764">
        <f t="shared" si="991"/>
        <v>0</v>
      </c>
      <c r="DU417" s="764">
        <f t="shared" si="991"/>
        <v>0</v>
      </c>
      <c r="DV417" s="764">
        <f t="shared" si="992"/>
        <v>0</v>
      </c>
      <c r="DW417" s="764">
        <f t="shared" si="992"/>
        <v>0</v>
      </c>
      <c r="DX417" s="764">
        <f t="shared" si="992"/>
        <v>0</v>
      </c>
      <c r="DY417" s="764">
        <f t="shared" si="992"/>
        <v>0</v>
      </c>
      <c r="DZ417" s="764">
        <f t="shared" si="992"/>
        <v>0</v>
      </c>
      <c r="EA417" s="764">
        <f t="shared" si="992"/>
        <v>0</v>
      </c>
      <c r="EB417" s="764">
        <f t="shared" si="992"/>
        <v>0</v>
      </c>
      <c r="EC417" s="764">
        <f t="shared" si="992"/>
        <v>0</v>
      </c>
      <c r="ED417" s="764">
        <f t="shared" si="992"/>
        <v>0</v>
      </c>
      <c r="EE417" s="764">
        <f t="shared" si="992"/>
        <v>0</v>
      </c>
      <c r="EF417" s="764">
        <f t="shared" si="993"/>
        <v>0</v>
      </c>
      <c r="EG417" s="764">
        <f t="shared" si="993"/>
        <v>0</v>
      </c>
      <c r="EH417" s="764">
        <f t="shared" si="993"/>
        <v>0</v>
      </c>
      <c r="EI417" s="764">
        <f t="shared" si="993"/>
        <v>0</v>
      </c>
      <c r="EJ417" s="764">
        <f t="shared" si="993"/>
        <v>0</v>
      </c>
      <c r="EK417" s="764">
        <f t="shared" si="993"/>
        <v>0</v>
      </c>
      <c r="EL417" s="764">
        <f t="shared" si="993"/>
        <v>0</v>
      </c>
      <c r="EM417" s="764">
        <f t="shared" si="993"/>
        <v>0</v>
      </c>
      <c r="EN417" s="764">
        <f t="shared" si="993"/>
        <v>0</v>
      </c>
      <c r="EO417" s="764">
        <f t="shared" si="993"/>
        <v>0</v>
      </c>
      <c r="EP417" s="764">
        <f t="shared" si="994"/>
        <v>0</v>
      </c>
      <c r="EQ417" s="764">
        <f t="shared" si="994"/>
        <v>0</v>
      </c>
      <c r="ER417" s="764">
        <f t="shared" si="994"/>
        <v>0</v>
      </c>
      <c r="ES417" s="764">
        <f t="shared" si="994"/>
        <v>0</v>
      </c>
      <c r="ET417" s="764">
        <f t="shared" si="994"/>
        <v>0</v>
      </c>
      <c r="EU417" s="764">
        <f t="shared" si="994"/>
        <v>0</v>
      </c>
      <c r="EV417" s="764">
        <f t="shared" si="994"/>
        <v>0</v>
      </c>
      <c r="EW417" s="764">
        <f t="shared" si="994"/>
        <v>0</v>
      </c>
      <c r="EX417" s="764">
        <f t="shared" si="994"/>
        <v>0</v>
      </c>
      <c r="EY417" s="764">
        <f t="shared" si="994"/>
        <v>0</v>
      </c>
      <c r="EZ417" s="764">
        <f t="shared" si="995"/>
        <v>0</v>
      </c>
      <c r="FA417" s="764">
        <f t="shared" si="995"/>
        <v>0</v>
      </c>
      <c r="FB417" s="764">
        <f t="shared" si="995"/>
        <v>0</v>
      </c>
      <c r="FC417" s="764">
        <f t="shared" si="995"/>
        <v>0</v>
      </c>
      <c r="FD417" s="764">
        <f t="shared" si="995"/>
        <v>0</v>
      </c>
      <c r="FE417" s="764">
        <f t="shared" si="995"/>
        <v>0</v>
      </c>
      <c r="FF417" s="764">
        <f t="shared" si="995"/>
        <v>0</v>
      </c>
      <c r="FG417" s="764">
        <f t="shared" si="995"/>
        <v>0</v>
      </c>
      <c r="FH417" s="764">
        <f t="shared" si="995"/>
        <v>0</v>
      </c>
      <c r="FI417" s="764">
        <f t="shared" si="995"/>
        <v>0</v>
      </c>
      <c r="FJ417" s="764">
        <f t="shared" si="996"/>
        <v>0</v>
      </c>
      <c r="FK417" s="764">
        <f t="shared" si="996"/>
        <v>0</v>
      </c>
      <c r="FL417" s="764">
        <f t="shared" si="996"/>
        <v>0</v>
      </c>
      <c r="FM417" s="764">
        <f t="shared" si="996"/>
        <v>0</v>
      </c>
      <c r="FN417" s="764">
        <f t="shared" si="996"/>
        <v>0</v>
      </c>
      <c r="FO417" s="764">
        <f t="shared" si="996"/>
        <v>0</v>
      </c>
      <c r="FP417" s="764">
        <f t="shared" si="996"/>
        <v>0</v>
      </c>
      <c r="FQ417" s="764">
        <f t="shared" si="996"/>
        <v>0</v>
      </c>
      <c r="FR417" s="764">
        <f t="shared" si="996"/>
        <v>0</v>
      </c>
      <c r="FS417" s="764">
        <f t="shared" si="996"/>
        <v>0</v>
      </c>
      <c r="FT417" s="764">
        <f t="shared" si="997"/>
        <v>0</v>
      </c>
      <c r="FU417" s="764">
        <f t="shared" si="997"/>
        <v>0</v>
      </c>
      <c r="FV417" s="764">
        <f t="shared" si="997"/>
        <v>0</v>
      </c>
      <c r="FW417" s="764">
        <f t="shared" si="997"/>
        <v>0</v>
      </c>
      <c r="FX417" s="764">
        <f t="shared" si="997"/>
        <v>0</v>
      </c>
      <c r="FY417" s="764">
        <f t="shared" si="997"/>
        <v>0</v>
      </c>
      <c r="FZ417" s="764">
        <f t="shared" si="997"/>
        <v>0</v>
      </c>
      <c r="GA417" s="764">
        <f t="shared" si="997"/>
        <v>0</v>
      </c>
      <c r="GB417" s="764">
        <f t="shared" si="997"/>
        <v>0</v>
      </c>
      <c r="GC417" s="764">
        <f t="shared" si="997"/>
        <v>0</v>
      </c>
      <c r="GD417" s="764">
        <f t="shared" si="998"/>
        <v>0</v>
      </c>
      <c r="GE417" s="764">
        <f t="shared" si="998"/>
        <v>0</v>
      </c>
      <c r="GF417" s="764">
        <f t="shared" si="998"/>
        <v>0</v>
      </c>
      <c r="GG417" s="764">
        <f t="shared" si="998"/>
        <v>0</v>
      </c>
      <c r="GH417" s="764">
        <f t="shared" si="998"/>
        <v>0</v>
      </c>
      <c r="GI417" s="764">
        <f t="shared" si="998"/>
        <v>0</v>
      </c>
      <c r="GJ417" s="764">
        <f t="shared" si="998"/>
        <v>0</v>
      </c>
      <c r="GK417" s="764">
        <f t="shared" si="998"/>
        <v>0</v>
      </c>
      <c r="GL417" s="764">
        <f t="shared" si="998"/>
        <v>0</v>
      </c>
      <c r="GM417" s="764">
        <f t="shared" si="998"/>
        <v>0</v>
      </c>
      <c r="GN417" s="764">
        <f t="shared" si="999"/>
        <v>0</v>
      </c>
      <c r="GO417" s="764">
        <f t="shared" si="999"/>
        <v>0</v>
      </c>
      <c r="GP417" s="764">
        <f t="shared" si="999"/>
        <v>0</v>
      </c>
      <c r="GQ417" s="764">
        <f t="shared" si="999"/>
        <v>0</v>
      </c>
      <c r="GR417" s="764">
        <f t="shared" si="999"/>
        <v>0</v>
      </c>
      <c r="GS417" s="764">
        <f t="shared" si="999"/>
        <v>0</v>
      </c>
      <c r="GT417" s="764">
        <f t="shared" si="999"/>
        <v>0</v>
      </c>
      <c r="GU417" s="764">
        <f t="shared" si="999"/>
        <v>0</v>
      </c>
      <c r="GV417" s="764">
        <f t="shared" si="999"/>
        <v>0</v>
      </c>
      <c r="GW417" s="764">
        <f t="shared" si="999"/>
        <v>0</v>
      </c>
      <c r="GX417" s="764">
        <f t="shared" si="1000"/>
        <v>0</v>
      </c>
      <c r="GY417" s="764">
        <f t="shared" si="1000"/>
        <v>0</v>
      </c>
      <c r="GZ417" s="764">
        <f t="shared" si="1000"/>
        <v>0</v>
      </c>
      <c r="HA417" s="764">
        <f t="shared" si="1000"/>
        <v>0</v>
      </c>
      <c r="HB417" s="764">
        <f t="shared" si="1000"/>
        <v>0</v>
      </c>
      <c r="HC417" s="764">
        <f t="shared" si="1000"/>
        <v>0</v>
      </c>
      <c r="HD417" s="764">
        <f t="shared" si="1000"/>
        <v>0</v>
      </c>
      <c r="HE417" s="764">
        <f t="shared" si="1000"/>
        <v>0</v>
      </c>
      <c r="HF417" s="764">
        <f t="shared" si="1000"/>
        <v>0</v>
      </c>
      <c r="HG417" s="764">
        <f t="shared" si="1000"/>
        <v>0</v>
      </c>
      <c r="HH417" s="764">
        <f t="shared" si="1001"/>
        <v>0</v>
      </c>
      <c r="HI417" s="764">
        <f t="shared" si="1001"/>
        <v>0</v>
      </c>
      <c r="HJ417" s="764">
        <f t="shared" si="1001"/>
        <v>0</v>
      </c>
      <c r="HK417" s="764">
        <f t="shared" si="1001"/>
        <v>0</v>
      </c>
      <c r="HL417" s="764">
        <f t="shared" si="1001"/>
        <v>0</v>
      </c>
      <c r="HM417" s="764">
        <f t="shared" si="1001"/>
        <v>0</v>
      </c>
      <c r="HN417" s="764">
        <f t="shared" si="1001"/>
        <v>0</v>
      </c>
      <c r="HO417" s="764">
        <f t="shared" si="1001"/>
        <v>0</v>
      </c>
      <c r="HP417" s="764">
        <f t="shared" si="1001"/>
        <v>0</v>
      </c>
      <c r="HQ417" s="764">
        <f t="shared" si="1001"/>
        <v>0</v>
      </c>
      <c r="HR417" s="764">
        <f t="shared" si="1002"/>
        <v>0</v>
      </c>
      <c r="HS417" s="764">
        <f t="shared" si="1002"/>
        <v>0</v>
      </c>
      <c r="HT417" s="764">
        <f t="shared" si="1002"/>
        <v>0</v>
      </c>
      <c r="HU417" s="764">
        <f t="shared" si="1002"/>
        <v>0</v>
      </c>
      <c r="HV417" s="764">
        <f t="shared" si="1002"/>
        <v>0</v>
      </c>
      <c r="HW417" s="764">
        <f t="shared" si="1002"/>
        <v>0</v>
      </c>
      <c r="HX417" s="764">
        <f t="shared" si="1002"/>
        <v>0</v>
      </c>
      <c r="HY417" s="764">
        <f t="shared" si="1002"/>
        <v>0</v>
      </c>
      <c r="HZ417" s="764">
        <f t="shared" si="1002"/>
        <v>0</v>
      </c>
      <c r="IA417" s="764">
        <f t="shared" si="1002"/>
        <v>0</v>
      </c>
      <c r="IB417" s="764">
        <f t="shared" si="1003"/>
        <v>0</v>
      </c>
      <c r="IC417" s="764">
        <f t="shared" si="1003"/>
        <v>0</v>
      </c>
      <c r="ID417" s="764">
        <f t="shared" si="1003"/>
        <v>0</v>
      </c>
      <c r="IE417" s="764">
        <f t="shared" si="1003"/>
        <v>0</v>
      </c>
      <c r="IF417" s="764">
        <f t="shared" si="1003"/>
        <v>0</v>
      </c>
      <c r="IG417" s="764">
        <f t="shared" si="1003"/>
        <v>0</v>
      </c>
      <c r="IH417" s="764">
        <f t="shared" si="1003"/>
        <v>0</v>
      </c>
      <c r="II417" s="764">
        <f t="shared" si="1003"/>
        <v>0</v>
      </c>
      <c r="IJ417" s="764">
        <f t="shared" si="1003"/>
        <v>0</v>
      </c>
      <c r="IK417" s="764">
        <f t="shared" si="1003"/>
        <v>0</v>
      </c>
      <c r="IL417" s="764">
        <f t="shared" si="1004"/>
        <v>0</v>
      </c>
      <c r="IM417" s="764">
        <f t="shared" si="1004"/>
        <v>0</v>
      </c>
      <c r="IN417" s="764">
        <f t="shared" si="1004"/>
        <v>0</v>
      </c>
      <c r="IO417" s="764">
        <f t="shared" si="1004"/>
        <v>0</v>
      </c>
      <c r="IP417" s="764">
        <f t="shared" si="1004"/>
        <v>0</v>
      </c>
      <c r="IQ417" s="764">
        <f t="shared" si="1004"/>
        <v>0</v>
      </c>
      <c r="IR417" s="764">
        <f t="shared" si="1004"/>
        <v>0</v>
      </c>
      <c r="IS417" s="764">
        <f t="shared" si="1004"/>
        <v>0</v>
      </c>
      <c r="IT417" s="764">
        <f t="shared" si="1004"/>
        <v>0</v>
      </c>
      <c r="IU417" s="764">
        <f t="shared" si="1004"/>
        <v>0</v>
      </c>
      <c r="IV417" s="764">
        <f t="shared" si="1004"/>
        <v>0</v>
      </c>
      <c r="IW417" s="764">
        <f t="shared" si="1004"/>
        <v>0</v>
      </c>
      <c r="IX417" s="764">
        <f t="shared" si="1004"/>
        <v>0</v>
      </c>
      <c r="IY417" s="764">
        <f t="shared" si="1004"/>
        <v>0</v>
      </c>
      <c r="IZ417" s="764">
        <f t="shared" si="1004"/>
        <v>0</v>
      </c>
      <c r="JA417" s="764">
        <f t="shared" si="1004"/>
        <v>0</v>
      </c>
      <c r="JB417" s="764">
        <f t="shared" si="1004"/>
        <v>0</v>
      </c>
      <c r="JC417" s="764">
        <f t="shared" si="1004"/>
        <v>0</v>
      </c>
      <c r="JD417" s="764">
        <f t="shared" si="984"/>
        <v>0</v>
      </c>
      <c r="JE417" s="764">
        <f t="shared" si="984"/>
        <v>0</v>
      </c>
      <c r="JF417" s="764">
        <f t="shared" si="984"/>
        <v>0</v>
      </c>
      <c r="JG417" s="764">
        <f t="shared" si="984"/>
        <v>0</v>
      </c>
      <c r="JH417" s="764">
        <f t="shared" si="984"/>
        <v>0</v>
      </c>
      <c r="JI417" s="764">
        <f t="shared" si="984"/>
        <v>0</v>
      </c>
      <c r="JJ417" s="764">
        <f t="shared" si="984"/>
        <v>0</v>
      </c>
      <c r="JK417" s="764">
        <f t="shared" si="984"/>
        <v>0</v>
      </c>
      <c r="JL417" s="764">
        <f t="shared" si="1004"/>
        <v>0</v>
      </c>
      <c r="JM417" s="764">
        <f t="shared" si="1004"/>
        <v>0</v>
      </c>
      <c r="JN417" s="764">
        <f t="shared" si="1004"/>
        <v>0</v>
      </c>
      <c r="JO417" s="764">
        <f t="shared" si="1004"/>
        <v>0</v>
      </c>
      <c r="JP417" s="764">
        <f t="shared" si="1004"/>
        <v>0</v>
      </c>
      <c r="JQ417" s="764">
        <f t="shared" si="933"/>
        <v>0</v>
      </c>
      <c r="JR417" s="764">
        <f t="shared" si="933"/>
        <v>0</v>
      </c>
      <c r="JS417" s="764">
        <f t="shared" si="1004"/>
        <v>0</v>
      </c>
      <c r="JT417" s="765">
        <f t="shared" si="934"/>
        <v>0</v>
      </c>
      <c r="JU417" s="229">
        <f t="shared" si="935"/>
        <v>0</v>
      </c>
    </row>
    <row r="418" spans="1:281" ht="12.75" customHeight="1">
      <c r="A418" s="57"/>
      <c r="B418" s="52"/>
      <c r="C418" s="52"/>
      <c r="D418" s="62"/>
      <c r="E418" s="743" t="str">
        <f t="shared" si="932"/>
        <v xml:space="preserve"> </v>
      </c>
      <c r="F418" s="56"/>
      <c r="G418" s="228"/>
      <c r="H418" s="744">
        <f>SUMIF(Ajuste!$C$8:$C$483,$B$6:$B$499,Ajuste!$E$8:$E$483)</f>
        <v>0</v>
      </c>
      <c r="I418" s="744">
        <f>SUMIF(Ajuste!$C$8:$C$483,$B$6:$B$499,Ajuste!$F$8:$F$483)</f>
        <v>0</v>
      </c>
      <c r="J418" s="229">
        <f t="shared" si="936"/>
        <v>0</v>
      </c>
      <c r="K418" s="764">
        <f t="shared" si="985"/>
        <v>0</v>
      </c>
      <c r="L418" s="764">
        <f t="shared" si="985"/>
        <v>0</v>
      </c>
      <c r="M418" s="764">
        <f t="shared" si="985"/>
        <v>0</v>
      </c>
      <c r="N418" s="764">
        <f t="shared" si="985"/>
        <v>0</v>
      </c>
      <c r="O418" s="764">
        <f t="shared" si="985"/>
        <v>0</v>
      </c>
      <c r="P418" s="764">
        <f t="shared" si="985"/>
        <v>0</v>
      </c>
      <c r="Q418" s="764">
        <f t="shared" si="985"/>
        <v>0</v>
      </c>
      <c r="R418" s="764">
        <f t="shared" si="985"/>
        <v>0</v>
      </c>
      <c r="S418" s="764">
        <f t="shared" si="985"/>
        <v>0</v>
      </c>
      <c r="T418" s="764">
        <f t="shared" si="985"/>
        <v>0</v>
      </c>
      <c r="U418" s="764">
        <f t="shared" si="985"/>
        <v>0</v>
      </c>
      <c r="V418" s="764">
        <f t="shared" si="985"/>
        <v>0</v>
      </c>
      <c r="W418" s="764">
        <f t="shared" si="985"/>
        <v>0</v>
      </c>
      <c r="X418" s="764">
        <f t="shared" si="985"/>
        <v>0</v>
      </c>
      <c r="Y418" s="764">
        <f t="shared" si="985"/>
        <v>0</v>
      </c>
      <c r="Z418" s="764">
        <f t="shared" si="985"/>
        <v>0</v>
      </c>
      <c r="AA418" s="764">
        <f t="shared" si="985"/>
        <v>0</v>
      </c>
      <c r="AB418" s="764">
        <f t="shared" si="985"/>
        <v>0</v>
      </c>
      <c r="AC418" s="764">
        <f t="shared" ref="L418:BE423" si="1005">IF($D418=AC$5,$J418,0)</f>
        <v>0</v>
      </c>
      <c r="AD418" s="764">
        <f t="shared" si="1005"/>
        <v>0</v>
      </c>
      <c r="AE418" s="764">
        <f t="shared" si="1005"/>
        <v>0</v>
      </c>
      <c r="AF418" s="764">
        <f t="shared" si="1005"/>
        <v>0</v>
      </c>
      <c r="AG418" s="764">
        <f t="shared" si="1005"/>
        <v>0</v>
      </c>
      <c r="AH418" s="764">
        <f t="shared" si="1005"/>
        <v>0</v>
      </c>
      <c r="AI418" s="764">
        <f t="shared" si="1005"/>
        <v>0</v>
      </c>
      <c r="AJ418" s="764">
        <f t="shared" si="1005"/>
        <v>0</v>
      </c>
      <c r="AK418" s="764">
        <f t="shared" si="1005"/>
        <v>0</v>
      </c>
      <c r="AL418" s="764">
        <f t="shared" si="1005"/>
        <v>0</v>
      </c>
      <c r="AM418" s="764">
        <f t="shared" si="1005"/>
        <v>0</v>
      </c>
      <c r="AN418" s="764">
        <f t="shared" si="1005"/>
        <v>0</v>
      </c>
      <c r="AO418" s="764">
        <f t="shared" si="1005"/>
        <v>0</v>
      </c>
      <c r="AP418" s="764">
        <f t="shared" si="1005"/>
        <v>0</v>
      </c>
      <c r="AQ418" s="764">
        <f t="shared" si="1005"/>
        <v>0</v>
      </c>
      <c r="AR418" s="764">
        <f t="shared" si="1005"/>
        <v>0</v>
      </c>
      <c r="AS418" s="764">
        <f t="shared" si="1005"/>
        <v>0</v>
      </c>
      <c r="AT418" s="764">
        <f t="shared" si="1005"/>
        <v>0</v>
      </c>
      <c r="AU418" s="764">
        <f t="shared" si="1005"/>
        <v>0</v>
      </c>
      <c r="AV418" s="764">
        <f t="shared" si="1005"/>
        <v>0</v>
      </c>
      <c r="AW418" s="764">
        <f t="shared" si="1005"/>
        <v>0</v>
      </c>
      <c r="AX418" s="764">
        <f t="shared" si="1005"/>
        <v>0</v>
      </c>
      <c r="AY418" s="764">
        <f t="shared" si="1005"/>
        <v>0</v>
      </c>
      <c r="AZ418" s="764">
        <f t="shared" si="1005"/>
        <v>0</v>
      </c>
      <c r="BA418" s="764">
        <f t="shared" si="1005"/>
        <v>0</v>
      </c>
      <c r="BB418" s="764">
        <f t="shared" si="1005"/>
        <v>0</v>
      </c>
      <c r="BC418" s="764">
        <f t="shared" si="1005"/>
        <v>0</v>
      </c>
      <c r="BD418" s="764">
        <f t="shared" si="1005"/>
        <v>0</v>
      </c>
      <c r="BE418" s="764">
        <f t="shared" si="1005"/>
        <v>0</v>
      </c>
      <c r="BF418" s="764">
        <f t="shared" si="985"/>
        <v>0</v>
      </c>
      <c r="BG418" s="764">
        <f t="shared" si="985"/>
        <v>0</v>
      </c>
      <c r="BH418" s="764">
        <f t="shared" si="985"/>
        <v>0</v>
      </c>
      <c r="BI418" s="764">
        <f t="shared" si="985"/>
        <v>0</v>
      </c>
      <c r="BJ418" s="764">
        <f t="shared" si="985"/>
        <v>0</v>
      </c>
      <c r="BK418" s="764">
        <f t="shared" si="985"/>
        <v>0</v>
      </c>
      <c r="BL418" s="764">
        <f t="shared" si="985"/>
        <v>0</v>
      </c>
      <c r="BM418" s="764">
        <f t="shared" si="985"/>
        <v>0</v>
      </c>
      <c r="BN418" s="764">
        <f t="shared" si="986"/>
        <v>0</v>
      </c>
      <c r="BO418" s="764">
        <f t="shared" si="986"/>
        <v>0</v>
      </c>
      <c r="BP418" s="764">
        <f t="shared" si="986"/>
        <v>0</v>
      </c>
      <c r="BQ418" s="764">
        <f t="shared" si="986"/>
        <v>0</v>
      </c>
      <c r="BR418" s="764">
        <f t="shared" si="986"/>
        <v>0</v>
      </c>
      <c r="BS418" s="764">
        <f t="shared" si="986"/>
        <v>0</v>
      </c>
      <c r="BT418" s="764">
        <f t="shared" si="986"/>
        <v>0</v>
      </c>
      <c r="BU418" s="764">
        <f t="shared" si="986"/>
        <v>0</v>
      </c>
      <c r="BV418" s="764">
        <f t="shared" si="986"/>
        <v>0</v>
      </c>
      <c r="BW418" s="764">
        <f t="shared" si="986"/>
        <v>0</v>
      </c>
      <c r="BX418" s="764">
        <f t="shared" si="987"/>
        <v>0</v>
      </c>
      <c r="BY418" s="764">
        <f t="shared" si="987"/>
        <v>0</v>
      </c>
      <c r="BZ418" s="764">
        <f t="shared" si="987"/>
        <v>0</v>
      </c>
      <c r="CA418" s="764">
        <f t="shared" si="987"/>
        <v>0</v>
      </c>
      <c r="CB418" s="764">
        <f t="shared" si="987"/>
        <v>0</v>
      </c>
      <c r="CC418" s="764">
        <f t="shared" si="987"/>
        <v>0</v>
      </c>
      <c r="CD418" s="764">
        <f t="shared" si="987"/>
        <v>0</v>
      </c>
      <c r="CE418" s="764">
        <f t="shared" si="987"/>
        <v>0</v>
      </c>
      <c r="CF418" s="764">
        <f t="shared" si="987"/>
        <v>0</v>
      </c>
      <c r="CG418" s="764">
        <f t="shared" si="987"/>
        <v>0</v>
      </c>
      <c r="CH418" s="764">
        <f t="shared" si="988"/>
        <v>0</v>
      </c>
      <c r="CI418" s="764">
        <f t="shared" si="988"/>
        <v>0</v>
      </c>
      <c r="CJ418" s="764">
        <f t="shared" si="988"/>
        <v>0</v>
      </c>
      <c r="CK418" s="764">
        <f t="shared" si="988"/>
        <v>0</v>
      </c>
      <c r="CL418" s="764">
        <f t="shared" si="988"/>
        <v>0</v>
      </c>
      <c r="CM418" s="764">
        <f t="shared" si="988"/>
        <v>0</v>
      </c>
      <c r="CN418" s="764">
        <f t="shared" si="988"/>
        <v>0</v>
      </c>
      <c r="CO418" s="764">
        <f t="shared" si="988"/>
        <v>0</v>
      </c>
      <c r="CP418" s="764">
        <f t="shared" si="988"/>
        <v>0</v>
      </c>
      <c r="CQ418" s="764">
        <f t="shared" si="988"/>
        <v>0</v>
      </c>
      <c r="CR418" s="764">
        <f t="shared" si="989"/>
        <v>0</v>
      </c>
      <c r="CS418" s="764">
        <f t="shared" si="989"/>
        <v>0</v>
      </c>
      <c r="CT418" s="764">
        <f t="shared" si="989"/>
        <v>0</v>
      </c>
      <c r="CU418" s="764">
        <f t="shared" si="989"/>
        <v>0</v>
      </c>
      <c r="CV418" s="764">
        <f t="shared" si="989"/>
        <v>0</v>
      </c>
      <c r="CW418" s="764">
        <f t="shared" si="989"/>
        <v>0</v>
      </c>
      <c r="CX418" s="764">
        <f t="shared" si="989"/>
        <v>0</v>
      </c>
      <c r="CY418" s="764">
        <f t="shared" si="989"/>
        <v>0</v>
      </c>
      <c r="CZ418" s="764">
        <f t="shared" si="989"/>
        <v>0</v>
      </c>
      <c r="DA418" s="764">
        <f t="shared" si="989"/>
        <v>0</v>
      </c>
      <c r="DB418" s="764">
        <f t="shared" si="990"/>
        <v>0</v>
      </c>
      <c r="DC418" s="764">
        <f t="shared" si="990"/>
        <v>0</v>
      </c>
      <c r="DD418" s="764">
        <f t="shared" si="990"/>
        <v>0</v>
      </c>
      <c r="DE418" s="764">
        <f t="shared" si="990"/>
        <v>0</v>
      </c>
      <c r="DF418" s="764">
        <f t="shared" si="990"/>
        <v>0</v>
      </c>
      <c r="DG418" s="764">
        <f t="shared" si="990"/>
        <v>0</v>
      </c>
      <c r="DH418" s="764">
        <f t="shared" si="990"/>
        <v>0</v>
      </c>
      <c r="DI418" s="764">
        <f t="shared" si="990"/>
        <v>0</v>
      </c>
      <c r="DJ418" s="764">
        <f t="shared" si="990"/>
        <v>0</v>
      </c>
      <c r="DK418" s="764">
        <f t="shared" si="990"/>
        <v>0</v>
      </c>
      <c r="DL418" s="764">
        <f t="shared" si="991"/>
        <v>0</v>
      </c>
      <c r="DM418" s="764">
        <f t="shared" si="991"/>
        <v>0</v>
      </c>
      <c r="DN418" s="764">
        <f t="shared" si="991"/>
        <v>0</v>
      </c>
      <c r="DO418" s="764">
        <f t="shared" si="991"/>
        <v>0</v>
      </c>
      <c r="DP418" s="764">
        <f t="shared" si="991"/>
        <v>0</v>
      </c>
      <c r="DQ418" s="764">
        <f t="shared" si="991"/>
        <v>0</v>
      </c>
      <c r="DR418" s="764">
        <f t="shared" si="991"/>
        <v>0</v>
      </c>
      <c r="DS418" s="764">
        <f t="shared" si="991"/>
        <v>0</v>
      </c>
      <c r="DT418" s="764">
        <f t="shared" si="991"/>
        <v>0</v>
      </c>
      <c r="DU418" s="764">
        <f t="shared" si="991"/>
        <v>0</v>
      </c>
      <c r="DV418" s="764">
        <f t="shared" si="992"/>
        <v>0</v>
      </c>
      <c r="DW418" s="764">
        <f t="shared" si="992"/>
        <v>0</v>
      </c>
      <c r="DX418" s="764">
        <f t="shared" si="992"/>
        <v>0</v>
      </c>
      <c r="DY418" s="764">
        <f t="shared" si="992"/>
        <v>0</v>
      </c>
      <c r="DZ418" s="764">
        <f t="shared" si="992"/>
        <v>0</v>
      </c>
      <c r="EA418" s="764">
        <f t="shared" si="992"/>
        <v>0</v>
      </c>
      <c r="EB418" s="764">
        <f t="shared" si="992"/>
        <v>0</v>
      </c>
      <c r="EC418" s="764">
        <f t="shared" si="992"/>
        <v>0</v>
      </c>
      <c r="ED418" s="764">
        <f t="shared" si="992"/>
        <v>0</v>
      </c>
      <c r="EE418" s="764">
        <f t="shared" si="992"/>
        <v>0</v>
      </c>
      <c r="EF418" s="764">
        <f t="shared" si="993"/>
        <v>0</v>
      </c>
      <c r="EG418" s="764">
        <f t="shared" si="993"/>
        <v>0</v>
      </c>
      <c r="EH418" s="764">
        <f t="shared" si="993"/>
        <v>0</v>
      </c>
      <c r="EI418" s="764">
        <f t="shared" si="993"/>
        <v>0</v>
      </c>
      <c r="EJ418" s="764">
        <f t="shared" si="993"/>
        <v>0</v>
      </c>
      <c r="EK418" s="764">
        <f t="shared" si="993"/>
        <v>0</v>
      </c>
      <c r="EL418" s="764">
        <f t="shared" si="993"/>
        <v>0</v>
      </c>
      <c r="EM418" s="764">
        <f t="shared" si="993"/>
        <v>0</v>
      </c>
      <c r="EN418" s="764">
        <f t="shared" si="993"/>
        <v>0</v>
      </c>
      <c r="EO418" s="764">
        <f t="shared" si="993"/>
        <v>0</v>
      </c>
      <c r="EP418" s="764">
        <f t="shared" si="994"/>
        <v>0</v>
      </c>
      <c r="EQ418" s="764">
        <f t="shared" si="994"/>
        <v>0</v>
      </c>
      <c r="ER418" s="764">
        <f t="shared" si="994"/>
        <v>0</v>
      </c>
      <c r="ES418" s="764">
        <f t="shared" si="994"/>
        <v>0</v>
      </c>
      <c r="ET418" s="764">
        <f t="shared" si="994"/>
        <v>0</v>
      </c>
      <c r="EU418" s="764">
        <f t="shared" si="994"/>
        <v>0</v>
      </c>
      <c r="EV418" s="764">
        <f t="shared" si="994"/>
        <v>0</v>
      </c>
      <c r="EW418" s="764">
        <f t="shared" si="994"/>
        <v>0</v>
      </c>
      <c r="EX418" s="764">
        <f t="shared" si="994"/>
        <v>0</v>
      </c>
      <c r="EY418" s="764">
        <f t="shared" si="994"/>
        <v>0</v>
      </c>
      <c r="EZ418" s="764">
        <f t="shared" si="995"/>
        <v>0</v>
      </c>
      <c r="FA418" s="764">
        <f t="shared" si="995"/>
        <v>0</v>
      </c>
      <c r="FB418" s="764">
        <f t="shared" si="995"/>
        <v>0</v>
      </c>
      <c r="FC418" s="764">
        <f t="shared" si="995"/>
        <v>0</v>
      </c>
      <c r="FD418" s="764">
        <f t="shared" si="995"/>
        <v>0</v>
      </c>
      <c r="FE418" s="764">
        <f t="shared" si="995"/>
        <v>0</v>
      </c>
      <c r="FF418" s="764">
        <f t="shared" si="995"/>
        <v>0</v>
      </c>
      <c r="FG418" s="764">
        <f t="shared" si="995"/>
        <v>0</v>
      </c>
      <c r="FH418" s="764">
        <f t="shared" si="995"/>
        <v>0</v>
      </c>
      <c r="FI418" s="764">
        <f t="shared" si="995"/>
        <v>0</v>
      </c>
      <c r="FJ418" s="764">
        <f t="shared" si="996"/>
        <v>0</v>
      </c>
      <c r="FK418" s="764">
        <f t="shared" si="996"/>
        <v>0</v>
      </c>
      <c r="FL418" s="764">
        <f t="shared" si="996"/>
        <v>0</v>
      </c>
      <c r="FM418" s="764">
        <f t="shared" si="996"/>
        <v>0</v>
      </c>
      <c r="FN418" s="764">
        <f t="shared" si="996"/>
        <v>0</v>
      </c>
      <c r="FO418" s="764">
        <f t="shared" si="996"/>
        <v>0</v>
      </c>
      <c r="FP418" s="764">
        <f t="shared" si="996"/>
        <v>0</v>
      </c>
      <c r="FQ418" s="764">
        <f t="shared" si="996"/>
        <v>0</v>
      </c>
      <c r="FR418" s="764">
        <f t="shared" si="996"/>
        <v>0</v>
      </c>
      <c r="FS418" s="764">
        <f t="shared" si="996"/>
        <v>0</v>
      </c>
      <c r="FT418" s="764">
        <f t="shared" si="997"/>
        <v>0</v>
      </c>
      <c r="FU418" s="764">
        <f t="shared" si="997"/>
        <v>0</v>
      </c>
      <c r="FV418" s="764">
        <f t="shared" si="997"/>
        <v>0</v>
      </c>
      <c r="FW418" s="764">
        <f t="shared" si="997"/>
        <v>0</v>
      </c>
      <c r="FX418" s="764">
        <f t="shared" si="997"/>
        <v>0</v>
      </c>
      <c r="FY418" s="764">
        <f t="shared" si="997"/>
        <v>0</v>
      </c>
      <c r="FZ418" s="764">
        <f t="shared" si="997"/>
        <v>0</v>
      </c>
      <c r="GA418" s="764">
        <f t="shared" si="997"/>
        <v>0</v>
      </c>
      <c r="GB418" s="764">
        <f t="shared" si="997"/>
        <v>0</v>
      </c>
      <c r="GC418" s="764">
        <f t="shared" si="997"/>
        <v>0</v>
      </c>
      <c r="GD418" s="764">
        <f t="shared" si="998"/>
        <v>0</v>
      </c>
      <c r="GE418" s="764">
        <f t="shared" si="998"/>
        <v>0</v>
      </c>
      <c r="GF418" s="764">
        <f t="shared" si="998"/>
        <v>0</v>
      </c>
      <c r="GG418" s="764">
        <f t="shared" si="998"/>
        <v>0</v>
      </c>
      <c r="GH418" s="764">
        <f t="shared" si="998"/>
        <v>0</v>
      </c>
      <c r="GI418" s="764">
        <f t="shared" si="998"/>
        <v>0</v>
      </c>
      <c r="GJ418" s="764">
        <f t="shared" si="998"/>
        <v>0</v>
      </c>
      <c r="GK418" s="764">
        <f t="shared" si="998"/>
        <v>0</v>
      </c>
      <c r="GL418" s="764">
        <f t="shared" si="998"/>
        <v>0</v>
      </c>
      <c r="GM418" s="764">
        <f t="shared" si="998"/>
        <v>0</v>
      </c>
      <c r="GN418" s="764">
        <f t="shared" si="999"/>
        <v>0</v>
      </c>
      <c r="GO418" s="764">
        <f t="shared" si="999"/>
        <v>0</v>
      </c>
      <c r="GP418" s="764">
        <f t="shared" si="999"/>
        <v>0</v>
      </c>
      <c r="GQ418" s="764">
        <f t="shared" si="999"/>
        <v>0</v>
      </c>
      <c r="GR418" s="764">
        <f t="shared" si="999"/>
        <v>0</v>
      </c>
      <c r="GS418" s="764">
        <f t="shared" si="999"/>
        <v>0</v>
      </c>
      <c r="GT418" s="764">
        <f t="shared" si="999"/>
        <v>0</v>
      </c>
      <c r="GU418" s="764">
        <f t="shared" si="999"/>
        <v>0</v>
      </c>
      <c r="GV418" s="764">
        <f t="shared" si="999"/>
        <v>0</v>
      </c>
      <c r="GW418" s="764">
        <f t="shared" si="999"/>
        <v>0</v>
      </c>
      <c r="GX418" s="764">
        <f t="shared" si="1000"/>
        <v>0</v>
      </c>
      <c r="GY418" s="764">
        <f t="shared" si="1000"/>
        <v>0</v>
      </c>
      <c r="GZ418" s="764">
        <f t="shared" si="1000"/>
        <v>0</v>
      </c>
      <c r="HA418" s="764">
        <f t="shared" si="1000"/>
        <v>0</v>
      </c>
      <c r="HB418" s="764">
        <f t="shared" si="1000"/>
        <v>0</v>
      </c>
      <c r="HC418" s="764">
        <f t="shared" si="1000"/>
        <v>0</v>
      </c>
      <c r="HD418" s="764">
        <f t="shared" si="1000"/>
        <v>0</v>
      </c>
      <c r="HE418" s="764">
        <f t="shared" si="1000"/>
        <v>0</v>
      </c>
      <c r="HF418" s="764">
        <f t="shared" si="1000"/>
        <v>0</v>
      </c>
      <c r="HG418" s="764">
        <f t="shared" si="1000"/>
        <v>0</v>
      </c>
      <c r="HH418" s="764">
        <f t="shared" si="1001"/>
        <v>0</v>
      </c>
      <c r="HI418" s="764">
        <f t="shared" si="1001"/>
        <v>0</v>
      </c>
      <c r="HJ418" s="764">
        <f t="shared" si="1001"/>
        <v>0</v>
      </c>
      <c r="HK418" s="764">
        <f t="shared" si="1001"/>
        <v>0</v>
      </c>
      <c r="HL418" s="764">
        <f t="shared" si="1001"/>
        <v>0</v>
      </c>
      <c r="HM418" s="764">
        <f t="shared" si="1001"/>
        <v>0</v>
      </c>
      <c r="HN418" s="764">
        <f t="shared" si="1001"/>
        <v>0</v>
      </c>
      <c r="HO418" s="764">
        <f t="shared" si="1001"/>
        <v>0</v>
      </c>
      <c r="HP418" s="764">
        <f t="shared" si="1001"/>
        <v>0</v>
      </c>
      <c r="HQ418" s="764">
        <f t="shared" si="1001"/>
        <v>0</v>
      </c>
      <c r="HR418" s="764">
        <f t="shared" si="1002"/>
        <v>0</v>
      </c>
      <c r="HS418" s="764">
        <f t="shared" si="1002"/>
        <v>0</v>
      </c>
      <c r="HT418" s="764">
        <f t="shared" si="1002"/>
        <v>0</v>
      </c>
      <c r="HU418" s="764">
        <f t="shared" si="1002"/>
        <v>0</v>
      </c>
      <c r="HV418" s="764">
        <f t="shared" si="1002"/>
        <v>0</v>
      </c>
      <c r="HW418" s="764">
        <f t="shared" si="1002"/>
        <v>0</v>
      </c>
      <c r="HX418" s="764">
        <f t="shared" si="1002"/>
        <v>0</v>
      </c>
      <c r="HY418" s="764">
        <f t="shared" si="1002"/>
        <v>0</v>
      </c>
      <c r="HZ418" s="764">
        <f t="shared" si="1002"/>
        <v>0</v>
      </c>
      <c r="IA418" s="764">
        <f t="shared" si="1002"/>
        <v>0</v>
      </c>
      <c r="IB418" s="764">
        <f t="shared" si="1003"/>
        <v>0</v>
      </c>
      <c r="IC418" s="764">
        <f t="shared" si="1003"/>
        <v>0</v>
      </c>
      <c r="ID418" s="764">
        <f t="shared" si="1003"/>
        <v>0</v>
      </c>
      <c r="IE418" s="764">
        <f t="shared" si="1003"/>
        <v>0</v>
      </c>
      <c r="IF418" s="764">
        <f t="shared" si="1003"/>
        <v>0</v>
      </c>
      <c r="IG418" s="764">
        <f t="shared" si="1003"/>
        <v>0</v>
      </c>
      <c r="IH418" s="764">
        <f t="shared" si="1003"/>
        <v>0</v>
      </c>
      <c r="II418" s="764">
        <f t="shared" si="1003"/>
        <v>0</v>
      </c>
      <c r="IJ418" s="764">
        <f t="shared" si="1003"/>
        <v>0</v>
      </c>
      <c r="IK418" s="764">
        <f t="shared" si="1003"/>
        <v>0</v>
      </c>
      <c r="IL418" s="764">
        <f t="shared" si="1004"/>
        <v>0</v>
      </c>
      <c r="IM418" s="764">
        <f t="shared" si="1004"/>
        <v>0</v>
      </c>
      <c r="IN418" s="764">
        <f t="shared" si="1004"/>
        <v>0</v>
      </c>
      <c r="IO418" s="764">
        <f t="shared" si="1004"/>
        <v>0</v>
      </c>
      <c r="IP418" s="764">
        <f t="shared" si="1004"/>
        <v>0</v>
      </c>
      <c r="IQ418" s="764">
        <f t="shared" si="1004"/>
        <v>0</v>
      </c>
      <c r="IR418" s="764">
        <f t="shared" si="1004"/>
        <v>0</v>
      </c>
      <c r="IS418" s="764">
        <f t="shared" si="1004"/>
        <v>0</v>
      </c>
      <c r="IT418" s="764">
        <f t="shared" si="1004"/>
        <v>0</v>
      </c>
      <c r="IU418" s="764">
        <f t="shared" si="1004"/>
        <v>0</v>
      </c>
      <c r="IV418" s="764">
        <f t="shared" si="1004"/>
        <v>0</v>
      </c>
      <c r="IW418" s="764">
        <f t="shared" si="1004"/>
        <v>0</v>
      </c>
      <c r="IX418" s="764">
        <f t="shared" si="1004"/>
        <v>0</v>
      </c>
      <c r="IY418" s="764">
        <f t="shared" si="1004"/>
        <v>0</v>
      </c>
      <c r="IZ418" s="764">
        <f t="shared" si="1004"/>
        <v>0</v>
      </c>
      <c r="JA418" s="764">
        <f t="shared" si="1004"/>
        <v>0</v>
      </c>
      <c r="JB418" s="764">
        <f t="shared" si="1004"/>
        <v>0</v>
      </c>
      <c r="JC418" s="764">
        <f t="shared" si="1004"/>
        <v>0</v>
      </c>
      <c r="JD418" s="764">
        <f t="shared" si="984"/>
        <v>0</v>
      </c>
      <c r="JE418" s="764">
        <f t="shared" si="984"/>
        <v>0</v>
      </c>
      <c r="JF418" s="764">
        <f t="shared" si="984"/>
        <v>0</v>
      </c>
      <c r="JG418" s="764">
        <f t="shared" si="984"/>
        <v>0</v>
      </c>
      <c r="JH418" s="764">
        <f t="shared" si="984"/>
        <v>0</v>
      </c>
      <c r="JI418" s="764">
        <f t="shared" si="984"/>
        <v>0</v>
      </c>
      <c r="JJ418" s="764">
        <f t="shared" si="984"/>
        <v>0</v>
      </c>
      <c r="JK418" s="764">
        <f t="shared" si="984"/>
        <v>0</v>
      </c>
      <c r="JL418" s="764">
        <f t="shared" si="1004"/>
        <v>0</v>
      </c>
      <c r="JM418" s="764">
        <f t="shared" si="1004"/>
        <v>0</v>
      </c>
      <c r="JN418" s="764">
        <f t="shared" si="1004"/>
        <v>0</v>
      </c>
      <c r="JO418" s="764">
        <f t="shared" si="1004"/>
        <v>0</v>
      </c>
      <c r="JP418" s="764">
        <f t="shared" si="1004"/>
        <v>0</v>
      </c>
      <c r="JQ418" s="764">
        <f t="shared" si="933"/>
        <v>0</v>
      </c>
      <c r="JR418" s="764">
        <f t="shared" si="933"/>
        <v>0</v>
      </c>
      <c r="JS418" s="764">
        <f t="shared" si="1004"/>
        <v>0</v>
      </c>
      <c r="JT418" s="765">
        <f t="shared" si="934"/>
        <v>0</v>
      </c>
      <c r="JU418" s="229">
        <f t="shared" si="935"/>
        <v>0</v>
      </c>
    </row>
    <row r="419" spans="1:281" ht="12.75" customHeight="1">
      <c r="A419" s="57"/>
      <c r="B419" s="52"/>
      <c r="C419" s="52"/>
      <c r="D419" s="62"/>
      <c r="E419" s="743" t="str">
        <f t="shared" si="932"/>
        <v xml:space="preserve"> </v>
      </c>
      <c r="F419" s="56"/>
      <c r="G419" s="228"/>
      <c r="H419" s="744">
        <f>SUMIF(Ajuste!$C$8:$C$483,$B$6:$B$499,Ajuste!$E$8:$E$483)</f>
        <v>0</v>
      </c>
      <c r="I419" s="744">
        <f>SUMIF(Ajuste!$C$8:$C$483,$B$6:$B$499,Ajuste!$F$8:$F$483)</f>
        <v>0</v>
      </c>
      <c r="J419" s="229">
        <f t="shared" si="936"/>
        <v>0</v>
      </c>
      <c r="K419" s="764">
        <f t="shared" si="985"/>
        <v>0</v>
      </c>
      <c r="L419" s="764">
        <f t="shared" si="1005"/>
        <v>0</v>
      </c>
      <c r="M419" s="764">
        <f t="shared" si="1005"/>
        <v>0</v>
      </c>
      <c r="N419" s="764">
        <f t="shared" si="1005"/>
        <v>0</v>
      </c>
      <c r="O419" s="764">
        <f t="shared" si="1005"/>
        <v>0</v>
      </c>
      <c r="P419" s="764">
        <f t="shared" si="1005"/>
        <v>0</v>
      </c>
      <c r="Q419" s="764">
        <f t="shared" si="1005"/>
        <v>0</v>
      </c>
      <c r="R419" s="764">
        <f t="shared" si="1005"/>
        <v>0</v>
      </c>
      <c r="S419" s="764">
        <f t="shared" si="1005"/>
        <v>0</v>
      </c>
      <c r="T419" s="764">
        <f t="shared" si="1005"/>
        <v>0</v>
      </c>
      <c r="U419" s="764">
        <f t="shared" si="1005"/>
        <v>0</v>
      </c>
      <c r="V419" s="764">
        <f t="shared" si="1005"/>
        <v>0</v>
      </c>
      <c r="W419" s="764">
        <f t="shared" si="1005"/>
        <v>0</v>
      </c>
      <c r="X419" s="764">
        <f t="shared" si="1005"/>
        <v>0</v>
      </c>
      <c r="Y419" s="764">
        <f t="shared" si="1005"/>
        <v>0</v>
      </c>
      <c r="Z419" s="764">
        <f t="shared" si="1005"/>
        <v>0</v>
      </c>
      <c r="AA419" s="764">
        <f t="shared" si="1005"/>
        <v>0</v>
      </c>
      <c r="AB419" s="764">
        <f t="shared" si="1005"/>
        <v>0</v>
      </c>
      <c r="AC419" s="764">
        <f t="shared" si="1005"/>
        <v>0</v>
      </c>
      <c r="AD419" s="764">
        <f t="shared" si="1005"/>
        <v>0</v>
      </c>
      <c r="AE419" s="764">
        <f t="shared" si="1005"/>
        <v>0</v>
      </c>
      <c r="AF419" s="764">
        <f t="shared" si="1005"/>
        <v>0</v>
      </c>
      <c r="AG419" s="764">
        <f t="shared" si="1005"/>
        <v>0</v>
      </c>
      <c r="AH419" s="764">
        <f t="shared" si="1005"/>
        <v>0</v>
      </c>
      <c r="AI419" s="764">
        <f t="shared" si="1005"/>
        <v>0</v>
      </c>
      <c r="AJ419" s="764">
        <f t="shared" si="1005"/>
        <v>0</v>
      </c>
      <c r="AK419" s="764">
        <f t="shared" si="1005"/>
        <v>0</v>
      </c>
      <c r="AL419" s="764">
        <f t="shared" si="1005"/>
        <v>0</v>
      </c>
      <c r="AM419" s="764">
        <f t="shared" si="1005"/>
        <v>0</v>
      </c>
      <c r="AN419" s="764">
        <f t="shared" si="1005"/>
        <v>0</v>
      </c>
      <c r="AO419" s="764">
        <f t="shared" si="1005"/>
        <v>0</v>
      </c>
      <c r="AP419" s="764">
        <f t="shared" si="1005"/>
        <v>0</v>
      </c>
      <c r="AQ419" s="764">
        <f t="shared" si="1005"/>
        <v>0</v>
      </c>
      <c r="AR419" s="764">
        <f t="shared" si="1005"/>
        <v>0</v>
      </c>
      <c r="AS419" s="764">
        <f t="shared" si="1005"/>
        <v>0</v>
      </c>
      <c r="AT419" s="764">
        <f t="shared" si="1005"/>
        <v>0</v>
      </c>
      <c r="AU419" s="764">
        <f t="shared" si="1005"/>
        <v>0</v>
      </c>
      <c r="AV419" s="764">
        <f t="shared" si="1005"/>
        <v>0</v>
      </c>
      <c r="AW419" s="764">
        <f t="shared" si="1005"/>
        <v>0</v>
      </c>
      <c r="AX419" s="764">
        <f t="shared" si="1005"/>
        <v>0</v>
      </c>
      <c r="AY419" s="764">
        <f t="shared" si="1005"/>
        <v>0</v>
      </c>
      <c r="AZ419" s="764">
        <f t="shared" si="1005"/>
        <v>0</v>
      </c>
      <c r="BA419" s="764">
        <f t="shared" si="1005"/>
        <v>0</v>
      </c>
      <c r="BB419" s="764">
        <f t="shared" si="1005"/>
        <v>0</v>
      </c>
      <c r="BC419" s="764">
        <f t="shared" si="1005"/>
        <v>0</v>
      </c>
      <c r="BD419" s="764">
        <f t="shared" si="1005"/>
        <v>0</v>
      </c>
      <c r="BE419" s="764">
        <f t="shared" si="1005"/>
        <v>0</v>
      </c>
      <c r="BF419" s="764">
        <f t="shared" si="985"/>
        <v>0</v>
      </c>
      <c r="BG419" s="764">
        <f t="shared" si="985"/>
        <v>0</v>
      </c>
      <c r="BH419" s="764">
        <f t="shared" si="985"/>
        <v>0</v>
      </c>
      <c r="BI419" s="764">
        <f t="shared" si="985"/>
        <v>0</v>
      </c>
      <c r="BJ419" s="764">
        <f t="shared" si="985"/>
        <v>0</v>
      </c>
      <c r="BK419" s="764">
        <f t="shared" si="985"/>
        <v>0</v>
      </c>
      <c r="BL419" s="764">
        <f t="shared" si="985"/>
        <v>0</v>
      </c>
      <c r="BM419" s="764">
        <f t="shared" si="985"/>
        <v>0</v>
      </c>
      <c r="BN419" s="764">
        <f t="shared" si="986"/>
        <v>0</v>
      </c>
      <c r="BO419" s="764">
        <f t="shared" si="986"/>
        <v>0</v>
      </c>
      <c r="BP419" s="764">
        <f t="shared" si="986"/>
        <v>0</v>
      </c>
      <c r="BQ419" s="764">
        <f t="shared" si="986"/>
        <v>0</v>
      </c>
      <c r="BR419" s="764">
        <f t="shared" si="986"/>
        <v>0</v>
      </c>
      <c r="BS419" s="764">
        <f t="shared" si="986"/>
        <v>0</v>
      </c>
      <c r="BT419" s="764">
        <f t="shared" si="986"/>
        <v>0</v>
      </c>
      <c r="BU419" s="764">
        <f t="shared" si="986"/>
        <v>0</v>
      </c>
      <c r="BV419" s="764">
        <f t="shared" si="986"/>
        <v>0</v>
      </c>
      <c r="BW419" s="764">
        <f t="shared" si="986"/>
        <v>0</v>
      </c>
      <c r="BX419" s="764">
        <f t="shared" si="987"/>
        <v>0</v>
      </c>
      <c r="BY419" s="764">
        <f t="shared" si="987"/>
        <v>0</v>
      </c>
      <c r="BZ419" s="764">
        <f t="shared" si="987"/>
        <v>0</v>
      </c>
      <c r="CA419" s="764">
        <f t="shared" si="987"/>
        <v>0</v>
      </c>
      <c r="CB419" s="764">
        <f t="shared" si="987"/>
        <v>0</v>
      </c>
      <c r="CC419" s="764">
        <f t="shared" si="987"/>
        <v>0</v>
      </c>
      <c r="CD419" s="764">
        <f t="shared" si="987"/>
        <v>0</v>
      </c>
      <c r="CE419" s="764">
        <f t="shared" si="987"/>
        <v>0</v>
      </c>
      <c r="CF419" s="764">
        <f t="shared" si="987"/>
        <v>0</v>
      </c>
      <c r="CG419" s="764">
        <f t="shared" si="987"/>
        <v>0</v>
      </c>
      <c r="CH419" s="764">
        <f t="shared" si="988"/>
        <v>0</v>
      </c>
      <c r="CI419" s="764">
        <f t="shared" si="988"/>
        <v>0</v>
      </c>
      <c r="CJ419" s="764">
        <f t="shared" si="988"/>
        <v>0</v>
      </c>
      <c r="CK419" s="764">
        <f t="shared" si="988"/>
        <v>0</v>
      </c>
      <c r="CL419" s="764">
        <f t="shared" si="988"/>
        <v>0</v>
      </c>
      <c r="CM419" s="764">
        <f t="shared" si="988"/>
        <v>0</v>
      </c>
      <c r="CN419" s="764">
        <f t="shared" si="988"/>
        <v>0</v>
      </c>
      <c r="CO419" s="764">
        <f t="shared" si="988"/>
        <v>0</v>
      </c>
      <c r="CP419" s="764">
        <f t="shared" si="988"/>
        <v>0</v>
      </c>
      <c r="CQ419" s="764">
        <f t="shared" si="988"/>
        <v>0</v>
      </c>
      <c r="CR419" s="764">
        <f t="shared" si="989"/>
        <v>0</v>
      </c>
      <c r="CS419" s="764">
        <f t="shared" si="989"/>
        <v>0</v>
      </c>
      <c r="CT419" s="764">
        <f t="shared" si="989"/>
        <v>0</v>
      </c>
      <c r="CU419" s="764">
        <f t="shared" si="989"/>
        <v>0</v>
      </c>
      <c r="CV419" s="764">
        <f t="shared" si="989"/>
        <v>0</v>
      </c>
      <c r="CW419" s="764">
        <f t="shared" si="989"/>
        <v>0</v>
      </c>
      <c r="CX419" s="764">
        <f t="shared" si="989"/>
        <v>0</v>
      </c>
      <c r="CY419" s="764">
        <f t="shared" si="989"/>
        <v>0</v>
      </c>
      <c r="CZ419" s="764">
        <f t="shared" si="989"/>
        <v>0</v>
      </c>
      <c r="DA419" s="764">
        <f t="shared" si="989"/>
        <v>0</v>
      </c>
      <c r="DB419" s="764">
        <f t="shared" si="990"/>
        <v>0</v>
      </c>
      <c r="DC419" s="764">
        <f t="shared" si="990"/>
        <v>0</v>
      </c>
      <c r="DD419" s="764">
        <f t="shared" si="990"/>
        <v>0</v>
      </c>
      <c r="DE419" s="764">
        <f t="shared" si="990"/>
        <v>0</v>
      </c>
      <c r="DF419" s="764">
        <f t="shared" si="990"/>
        <v>0</v>
      </c>
      <c r="DG419" s="764">
        <f t="shared" si="990"/>
        <v>0</v>
      </c>
      <c r="DH419" s="764">
        <f t="shared" si="990"/>
        <v>0</v>
      </c>
      <c r="DI419" s="764">
        <f t="shared" si="990"/>
        <v>0</v>
      </c>
      <c r="DJ419" s="764">
        <f t="shared" si="990"/>
        <v>0</v>
      </c>
      <c r="DK419" s="764">
        <f t="shared" si="990"/>
        <v>0</v>
      </c>
      <c r="DL419" s="764">
        <f t="shared" si="991"/>
        <v>0</v>
      </c>
      <c r="DM419" s="764">
        <f t="shared" si="991"/>
        <v>0</v>
      </c>
      <c r="DN419" s="764">
        <f t="shared" si="991"/>
        <v>0</v>
      </c>
      <c r="DO419" s="764">
        <f t="shared" si="991"/>
        <v>0</v>
      </c>
      <c r="DP419" s="764">
        <f t="shared" si="991"/>
        <v>0</v>
      </c>
      <c r="DQ419" s="764">
        <f t="shared" si="991"/>
        <v>0</v>
      </c>
      <c r="DR419" s="764">
        <f t="shared" si="991"/>
        <v>0</v>
      </c>
      <c r="DS419" s="764">
        <f t="shared" si="991"/>
        <v>0</v>
      </c>
      <c r="DT419" s="764">
        <f t="shared" si="991"/>
        <v>0</v>
      </c>
      <c r="DU419" s="764">
        <f t="shared" si="991"/>
        <v>0</v>
      </c>
      <c r="DV419" s="764">
        <f t="shared" si="992"/>
        <v>0</v>
      </c>
      <c r="DW419" s="764">
        <f t="shared" si="992"/>
        <v>0</v>
      </c>
      <c r="DX419" s="764">
        <f t="shared" si="992"/>
        <v>0</v>
      </c>
      <c r="DY419" s="764">
        <f t="shared" si="992"/>
        <v>0</v>
      </c>
      <c r="DZ419" s="764">
        <f t="shared" si="992"/>
        <v>0</v>
      </c>
      <c r="EA419" s="764">
        <f t="shared" si="992"/>
        <v>0</v>
      </c>
      <c r="EB419" s="764">
        <f t="shared" si="992"/>
        <v>0</v>
      </c>
      <c r="EC419" s="764">
        <f t="shared" si="992"/>
        <v>0</v>
      </c>
      <c r="ED419" s="764">
        <f t="shared" si="992"/>
        <v>0</v>
      </c>
      <c r="EE419" s="764">
        <f t="shared" si="992"/>
        <v>0</v>
      </c>
      <c r="EF419" s="764">
        <f t="shared" si="993"/>
        <v>0</v>
      </c>
      <c r="EG419" s="764">
        <f t="shared" si="993"/>
        <v>0</v>
      </c>
      <c r="EH419" s="764">
        <f t="shared" si="993"/>
        <v>0</v>
      </c>
      <c r="EI419" s="764">
        <f t="shared" si="993"/>
        <v>0</v>
      </c>
      <c r="EJ419" s="764">
        <f t="shared" si="993"/>
        <v>0</v>
      </c>
      <c r="EK419" s="764">
        <f t="shared" si="993"/>
        <v>0</v>
      </c>
      <c r="EL419" s="764">
        <f t="shared" si="993"/>
        <v>0</v>
      </c>
      <c r="EM419" s="764">
        <f t="shared" si="993"/>
        <v>0</v>
      </c>
      <c r="EN419" s="764">
        <f t="shared" si="993"/>
        <v>0</v>
      </c>
      <c r="EO419" s="764">
        <f t="shared" si="993"/>
        <v>0</v>
      </c>
      <c r="EP419" s="764">
        <f t="shared" si="994"/>
        <v>0</v>
      </c>
      <c r="EQ419" s="764">
        <f t="shared" si="994"/>
        <v>0</v>
      </c>
      <c r="ER419" s="764">
        <f t="shared" si="994"/>
        <v>0</v>
      </c>
      <c r="ES419" s="764">
        <f t="shared" si="994"/>
        <v>0</v>
      </c>
      <c r="ET419" s="764">
        <f t="shared" si="994"/>
        <v>0</v>
      </c>
      <c r="EU419" s="764">
        <f t="shared" si="994"/>
        <v>0</v>
      </c>
      <c r="EV419" s="764">
        <f t="shared" si="994"/>
        <v>0</v>
      </c>
      <c r="EW419" s="764">
        <f t="shared" si="994"/>
        <v>0</v>
      </c>
      <c r="EX419" s="764">
        <f t="shared" si="994"/>
        <v>0</v>
      </c>
      <c r="EY419" s="764">
        <f t="shared" si="994"/>
        <v>0</v>
      </c>
      <c r="EZ419" s="764">
        <f t="shared" si="995"/>
        <v>0</v>
      </c>
      <c r="FA419" s="764">
        <f t="shared" si="995"/>
        <v>0</v>
      </c>
      <c r="FB419" s="764">
        <f t="shared" si="995"/>
        <v>0</v>
      </c>
      <c r="FC419" s="764">
        <f t="shared" si="995"/>
        <v>0</v>
      </c>
      <c r="FD419" s="764">
        <f t="shared" si="995"/>
        <v>0</v>
      </c>
      <c r="FE419" s="764">
        <f t="shared" si="995"/>
        <v>0</v>
      </c>
      <c r="FF419" s="764">
        <f t="shared" si="995"/>
        <v>0</v>
      </c>
      <c r="FG419" s="764">
        <f t="shared" si="995"/>
        <v>0</v>
      </c>
      <c r="FH419" s="764">
        <f t="shared" si="995"/>
        <v>0</v>
      </c>
      <c r="FI419" s="764">
        <f t="shared" si="995"/>
        <v>0</v>
      </c>
      <c r="FJ419" s="764">
        <f t="shared" si="996"/>
        <v>0</v>
      </c>
      <c r="FK419" s="764">
        <f t="shared" si="996"/>
        <v>0</v>
      </c>
      <c r="FL419" s="764">
        <f t="shared" si="996"/>
        <v>0</v>
      </c>
      <c r="FM419" s="764">
        <f t="shared" si="996"/>
        <v>0</v>
      </c>
      <c r="FN419" s="764">
        <f t="shared" si="996"/>
        <v>0</v>
      </c>
      <c r="FO419" s="764">
        <f t="shared" si="996"/>
        <v>0</v>
      </c>
      <c r="FP419" s="764">
        <f t="shared" si="996"/>
        <v>0</v>
      </c>
      <c r="FQ419" s="764">
        <f t="shared" si="996"/>
        <v>0</v>
      </c>
      <c r="FR419" s="764">
        <f t="shared" si="996"/>
        <v>0</v>
      </c>
      <c r="FS419" s="764">
        <f t="shared" si="996"/>
        <v>0</v>
      </c>
      <c r="FT419" s="764">
        <f t="shared" si="997"/>
        <v>0</v>
      </c>
      <c r="FU419" s="764">
        <f t="shared" si="997"/>
        <v>0</v>
      </c>
      <c r="FV419" s="764">
        <f t="shared" si="997"/>
        <v>0</v>
      </c>
      <c r="FW419" s="764">
        <f t="shared" si="997"/>
        <v>0</v>
      </c>
      <c r="FX419" s="764">
        <f t="shared" si="997"/>
        <v>0</v>
      </c>
      <c r="FY419" s="764">
        <f t="shared" si="997"/>
        <v>0</v>
      </c>
      <c r="FZ419" s="764">
        <f t="shared" si="997"/>
        <v>0</v>
      </c>
      <c r="GA419" s="764">
        <f t="shared" si="997"/>
        <v>0</v>
      </c>
      <c r="GB419" s="764">
        <f t="shared" si="997"/>
        <v>0</v>
      </c>
      <c r="GC419" s="764">
        <f t="shared" si="997"/>
        <v>0</v>
      </c>
      <c r="GD419" s="764">
        <f t="shared" si="998"/>
        <v>0</v>
      </c>
      <c r="GE419" s="764">
        <f t="shared" si="998"/>
        <v>0</v>
      </c>
      <c r="GF419" s="764">
        <f t="shared" si="998"/>
        <v>0</v>
      </c>
      <c r="GG419" s="764">
        <f t="shared" si="998"/>
        <v>0</v>
      </c>
      <c r="GH419" s="764">
        <f t="shared" si="998"/>
        <v>0</v>
      </c>
      <c r="GI419" s="764">
        <f t="shared" si="998"/>
        <v>0</v>
      </c>
      <c r="GJ419" s="764">
        <f t="shared" si="998"/>
        <v>0</v>
      </c>
      <c r="GK419" s="764">
        <f t="shared" si="998"/>
        <v>0</v>
      </c>
      <c r="GL419" s="764">
        <f t="shared" si="998"/>
        <v>0</v>
      </c>
      <c r="GM419" s="764">
        <f t="shared" si="998"/>
        <v>0</v>
      </c>
      <c r="GN419" s="764">
        <f t="shared" si="999"/>
        <v>0</v>
      </c>
      <c r="GO419" s="764">
        <f t="shared" si="999"/>
        <v>0</v>
      </c>
      <c r="GP419" s="764">
        <f t="shared" si="999"/>
        <v>0</v>
      </c>
      <c r="GQ419" s="764">
        <f t="shared" si="999"/>
        <v>0</v>
      </c>
      <c r="GR419" s="764">
        <f t="shared" si="999"/>
        <v>0</v>
      </c>
      <c r="GS419" s="764">
        <f t="shared" si="999"/>
        <v>0</v>
      </c>
      <c r="GT419" s="764">
        <f t="shared" si="999"/>
        <v>0</v>
      </c>
      <c r="GU419" s="764">
        <f t="shared" si="999"/>
        <v>0</v>
      </c>
      <c r="GV419" s="764">
        <f t="shared" si="999"/>
        <v>0</v>
      </c>
      <c r="GW419" s="764">
        <f t="shared" si="999"/>
        <v>0</v>
      </c>
      <c r="GX419" s="764">
        <f t="shared" si="1000"/>
        <v>0</v>
      </c>
      <c r="GY419" s="764">
        <f t="shared" si="1000"/>
        <v>0</v>
      </c>
      <c r="GZ419" s="764">
        <f t="shared" si="1000"/>
        <v>0</v>
      </c>
      <c r="HA419" s="764">
        <f t="shared" si="1000"/>
        <v>0</v>
      </c>
      <c r="HB419" s="764">
        <f t="shared" si="1000"/>
        <v>0</v>
      </c>
      <c r="HC419" s="764">
        <f t="shared" si="1000"/>
        <v>0</v>
      </c>
      <c r="HD419" s="764">
        <f t="shared" si="1000"/>
        <v>0</v>
      </c>
      <c r="HE419" s="764">
        <f t="shared" si="1000"/>
        <v>0</v>
      </c>
      <c r="HF419" s="764">
        <f t="shared" si="1000"/>
        <v>0</v>
      </c>
      <c r="HG419" s="764">
        <f t="shared" si="1000"/>
        <v>0</v>
      </c>
      <c r="HH419" s="764">
        <f t="shared" si="1001"/>
        <v>0</v>
      </c>
      <c r="HI419" s="764">
        <f t="shared" si="1001"/>
        <v>0</v>
      </c>
      <c r="HJ419" s="764">
        <f t="shared" si="1001"/>
        <v>0</v>
      </c>
      <c r="HK419" s="764">
        <f t="shared" si="1001"/>
        <v>0</v>
      </c>
      <c r="HL419" s="764">
        <f t="shared" si="1001"/>
        <v>0</v>
      </c>
      <c r="HM419" s="764">
        <f t="shared" si="1001"/>
        <v>0</v>
      </c>
      <c r="HN419" s="764">
        <f t="shared" si="1001"/>
        <v>0</v>
      </c>
      <c r="HO419" s="764">
        <f t="shared" si="1001"/>
        <v>0</v>
      </c>
      <c r="HP419" s="764">
        <f t="shared" si="1001"/>
        <v>0</v>
      </c>
      <c r="HQ419" s="764">
        <f t="shared" si="1001"/>
        <v>0</v>
      </c>
      <c r="HR419" s="764">
        <f t="shared" si="1002"/>
        <v>0</v>
      </c>
      <c r="HS419" s="764">
        <f t="shared" si="1002"/>
        <v>0</v>
      </c>
      <c r="HT419" s="764">
        <f t="shared" si="1002"/>
        <v>0</v>
      </c>
      <c r="HU419" s="764">
        <f t="shared" si="1002"/>
        <v>0</v>
      </c>
      <c r="HV419" s="764">
        <f t="shared" si="1002"/>
        <v>0</v>
      </c>
      <c r="HW419" s="764">
        <f t="shared" si="1002"/>
        <v>0</v>
      </c>
      <c r="HX419" s="764">
        <f t="shared" si="1002"/>
        <v>0</v>
      </c>
      <c r="HY419" s="764">
        <f t="shared" si="1002"/>
        <v>0</v>
      </c>
      <c r="HZ419" s="764">
        <f t="shared" si="1002"/>
        <v>0</v>
      </c>
      <c r="IA419" s="764">
        <f t="shared" si="1002"/>
        <v>0</v>
      </c>
      <c r="IB419" s="764">
        <f t="shared" si="1003"/>
        <v>0</v>
      </c>
      <c r="IC419" s="764">
        <f t="shared" si="1003"/>
        <v>0</v>
      </c>
      <c r="ID419" s="764">
        <f t="shared" si="1003"/>
        <v>0</v>
      </c>
      <c r="IE419" s="764">
        <f t="shared" si="1003"/>
        <v>0</v>
      </c>
      <c r="IF419" s="764">
        <f t="shared" si="1003"/>
        <v>0</v>
      </c>
      <c r="IG419" s="764">
        <f t="shared" si="1003"/>
        <v>0</v>
      </c>
      <c r="IH419" s="764">
        <f t="shared" si="1003"/>
        <v>0</v>
      </c>
      <c r="II419" s="764">
        <f t="shared" si="1003"/>
        <v>0</v>
      </c>
      <c r="IJ419" s="764">
        <f t="shared" si="1003"/>
        <v>0</v>
      </c>
      <c r="IK419" s="764">
        <f t="shared" si="1003"/>
        <v>0</v>
      </c>
      <c r="IL419" s="764">
        <f t="shared" si="1004"/>
        <v>0</v>
      </c>
      <c r="IM419" s="764">
        <f t="shared" si="1004"/>
        <v>0</v>
      </c>
      <c r="IN419" s="764">
        <f t="shared" si="1004"/>
        <v>0</v>
      </c>
      <c r="IO419" s="764">
        <f t="shared" si="1004"/>
        <v>0</v>
      </c>
      <c r="IP419" s="764">
        <f t="shared" si="1004"/>
        <v>0</v>
      </c>
      <c r="IQ419" s="764">
        <f t="shared" si="1004"/>
        <v>0</v>
      </c>
      <c r="IR419" s="764">
        <f t="shared" si="1004"/>
        <v>0</v>
      </c>
      <c r="IS419" s="764">
        <f t="shared" si="1004"/>
        <v>0</v>
      </c>
      <c r="IT419" s="764">
        <f t="shared" si="1004"/>
        <v>0</v>
      </c>
      <c r="IU419" s="764">
        <f t="shared" si="1004"/>
        <v>0</v>
      </c>
      <c r="IV419" s="764">
        <f t="shared" si="1004"/>
        <v>0</v>
      </c>
      <c r="IW419" s="764">
        <f t="shared" si="1004"/>
        <v>0</v>
      </c>
      <c r="IX419" s="764">
        <f t="shared" si="1004"/>
        <v>0</v>
      </c>
      <c r="IY419" s="764">
        <f t="shared" si="1004"/>
        <v>0</v>
      </c>
      <c r="IZ419" s="764">
        <f t="shared" si="1004"/>
        <v>0</v>
      </c>
      <c r="JA419" s="764">
        <f t="shared" si="1004"/>
        <v>0</v>
      </c>
      <c r="JB419" s="764">
        <f t="shared" si="1004"/>
        <v>0</v>
      </c>
      <c r="JC419" s="764">
        <f t="shared" si="1004"/>
        <v>0</v>
      </c>
      <c r="JD419" s="764">
        <f t="shared" si="984"/>
        <v>0</v>
      </c>
      <c r="JE419" s="764">
        <f t="shared" si="984"/>
        <v>0</v>
      </c>
      <c r="JF419" s="764">
        <f t="shared" si="984"/>
        <v>0</v>
      </c>
      <c r="JG419" s="764">
        <f t="shared" si="984"/>
        <v>0</v>
      </c>
      <c r="JH419" s="764">
        <f t="shared" si="984"/>
        <v>0</v>
      </c>
      <c r="JI419" s="764">
        <f t="shared" si="984"/>
        <v>0</v>
      </c>
      <c r="JJ419" s="764">
        <f t="shared" si="984"/>
        <v>0</v>
      </c>
      <c r="JK419" s="764">
        <f t="shared" si="984"/>
        <v>0</v>
      </c>
      <c r="JL419" s="764">
        <f t="shared" si="1004"/>
        <v>0</v>
      </c>
      <c r="JM419" s="764">
        <f t="shared" si="1004"/>
        <v>0</v>
      </c>
      <c r="JN419" s="764">
        <f t="shared" si="1004"/>
        <v>0</v>
      </c>
      <c r="JO419" s="764">
        <f t="shared" si="1004"/>
        <v>0</v>
      </c>
      <c r="JP419" s="764">
        <f t="shared" si="1004"/>
        <v>0</v>
      </c>
      <c r="JQ419" s="764">
        <f t="shared" si="933"/>
        <v>0</v>
      </c>
      <c r="JR419" s="764">
        <f t="shared" si="933"/>
        <v>0</v>
      </c>
      <c r="JS419" s="764">
        <f t="shared" si="1004"/>
        <v>0</v>
      </c>
      <c r="JT419" s="765">
        <f t="shared" si="934"/>
        <v>0</v>
      </c>
      <c r="JU419" s="229">
        <f t="shared" si="935"/>
        <v>0</v>
      </c>
    </row>
    <row r="420" spans="1:281" ht="12.75" customHeight="1">
      <c r="A420" s="57"/>
      <c r="B420" s="52"/>
      <c r="C420" s="52"/>
      <c r="D420" s="62"/>
      <c r="E420" s="743" t="str">
        <f t="shared" si="932"/>
        <v xml:space="preserve"> </v>
      </c>
      <c r="F420" s="56"/>
      <c r="G420" s="228"/>
      <c r="H420" s="744">
        <f>SUMIF(Ajuste!$C$8:$C$483,$B$6:$B$499,Ajuste!$E$8:$E$483)</f>
        <v>0</v>
      </c>
      <c r="I420" s="744">
        <f>SUMIF(Ajuste!$C$8:$C$483,$B$6:$B$499,Ajuste!$F$8:$F$483)</f>
        <v>0</v>
      </c>
      <c r="J420" s="229">
        <f t="shared" si="936"/>
        <v>0</v>
      </c>
      <c r="K420" s="764">
        <f t="shared" si="985"/>
        <v>0</v>
      </c>
      <c r="L420" s="764">
        <f t="shared" si="1005"/>
        <v>0</v>
      </c>
      <c r="M420" s="764">
        <f t="shared" si="1005"/>
        <v>0</v>
      </c>
      <c r="N420" s="764">
        <f t="shared" si="1005"/>
        <v>0</v>
      </c>
      <c r="O420" s="764">
        <f t="shared" si="1005"/>
        <v>0</v>
      </c>
      <c r="P420" s="764">
        <f t="shared" si="1005"/>
        <v>0</v>
      </c>
      <c r="Q420" s="764">
        <f t="shared" si="1005"/>
        <v>0</v>
      </c>
      <c r="R420" s="764">
        <f t="shared" si="1005"/>
        <v>0</v>
      </c>
      <c r="S420" s="764">
        <f t="shared" si="1005"/>
        <v>0</v>
      </c>
      <c r="T420" s="764">
        <f t="shared" si="1005"/>
        <v>0</v>
      </c>
      <c r="U420" s="764">
        <f t="shared" si="1005"/>
        <v>0</v>
      </c>
      <c r="V420" s="764">
        <f t="shared" si="1005"/>
        <v>0</v>
      </c>
      <c r="W420" s="764">
        <f t="shared" si="1005"/>
        <v>0</v>
      </c>
      <c r="X420" s="764">
        <f t="shared" si="1005"/>
        <v>0</v>
      </c>
      <c r="Y420" s="764">
        <f t="shared" si="1005"/>
        <v>0</v>
      </c>
      <c r="Z420" s="764">
        <f t="shared" si="1005"/>
        <v>0</v>
      </c>
      <c r="AA420" s="764">
        <f t="shared" si="1005"/>
        <v>0</v>
      </c>
      <c r="AB420" s="764">
        <f t="shared" si="1005"/>
        <v>0</v>
      </c>
      <c r="AC420" s="764">
        <f t="shared" si="1005"/>
        <v>0</v>
      </c>
      <c r="AD420" s="764">
        <f t="shared" si="1005"/>
        <v>0</v>
      </c>
      <c r="AE420" s="764">
        <f t="shared" si="1005"/>
        <v>0</v>
      </c>
      <c r="AF420" s="764">
        <f t="shared" si="1005"/>
        <v>0</v>
      </c>
      <c r="AG420" s="764">
        <f t="shared" si="1005"/>
        <v>0</v>
      </c>
      <c r="AH420" s="764">
        <f t="shared" si="1005"/>
        <v>0</v>
      </c>
      <c r="AI420" s="764">
        <f t="shared" si="1005"/>
        <v>0</v>
      </c>
      <c r="AJ420" s="764">
        <f t="shared" si="1005"/>
        <v>0</v>
      </c>
      <c r="AK420" s="764">
        <f t="shared" si="1005"/>
        <v>0</v>
      </c>
      <c r="AL420" s="764">
        <f t="shared" si="1005"/>
        <v>0</v>
      </c>
      <c r="AM420" s="764">
        <f t="shared" si="1005"/>
        <v>0</v>
      </c>
      <c r="AN420" s="764">
        <f t="shared" si="1005"/>
        <v>0</v>
      </c>
      <c r="AO420" s="764">
        <f t="shared" si="1005"/>
        <v>0</v>
      </c>
      <c r="AP420" s="764">
        <f t="shared" si="1005"/>
        <v>0</v>
      </c>
      <c r="AQ420" s="764">
        <f t="shared" si="1005"/>
        <v>0</v>
      </c>
      <c r="AR420" s="764">
        <f t="shared" si="1005"/>
        <v>0</v>
      </c>
      <c r="AS420" s="764">
        <f t="shared" si="1005"/>
        <v>0</v>
      </c>
      <c r="AT420" s="764">
        <f t="shared" si="1005"/>
        <v>0</v>
      </c>
      <c r="AU420" s="764">
        <f t="shared" si="1005"/>
        <v>0</v>
      </c>
      <c r="AV420" s="764">
        <f t="shared" si="1005"/>
        <v>0</v>
      </c>
      <c r="AW420" s="764">
        <f t="shared" si="1005"/>
        <v>0</v>
      </c>
      <c r="AX420" s="764">
        <f t="shared" si="1005"/>
        <v>0</v>
      </c>
      <c r="AY420" s="764">
        <f t="shared" si="1005"/>
        <v>0</v>
      </c>
      <c r="AZ420" s="764">
        <f t="shared" si="1005"/>
        <v>0</v>
      </c>
      <c r="BA420" s="764">
        <f t="shared" si="1005"/>
        <v>0</v>
      </c>
      <c r="BB420" s="764">
        <f t="shared" si="1005"/>
        <v>0</v>
      </c>
      <c r="BC420" s="764">
        <f t="shared" si="1005"/>
        <v>0</v>
      </c>
      <c r="BD420" s="764">
        <f t="shared" si="1005"/>
        <v>0</v>
      </c>
      <c r="BE420" s="764">
        <f t="shared" si="1005"/>
        <v>0</v>
      </c>
      <c r="BF420" s="764">
        <f t="shared" si="985"/>
        <v>0</v>
      </c>
      <c r="BG420" s="764">
        <f t="shared" si="985"/>
        <v>0</v>
      </c>
      <c r="BH420" s="764">
        <f t="shared" si="985"/>
        <v>0</v>
      </c>
      <c r="BI420" s="764">
        <f t="shared" si="985"/>
        <v>0</v>
      </c>
      <c r="BJ420" s="764">
        <f t="shared" si="985"/>
        <v>0</v>
      </c>
      <c r="BK420" s="764">
        <f t="shared" si="985"/>
        <v>0</v>
      </c>
      <c r="BL420" s="764">
        <f t="shared" si="985"/>
        <v>0</v>
      </c>
      <c r="BM420" s="764">
        <f t="shared" si="985"/>
        <v>0</v>
      </c>
      <c r="BN420" s="764">
        <f t="shared" si="986"/>
        <v>0</v>
      </c>
      <c r="BO420" s="764">
        <f t="shared" si="986"/>
        <v>0</v>
      </c>
      <c r="BP420" s="764">
        <f t="shared" si="986"/>
        <v>0</v>
      </c>
      <c r="BQ420" s="764">
        <f t="shared" si="986"/>
        <v>0</v>
      </c>
      <c r="BR420" s="764">
        <f t="shared" si="986"/>
        <v>0</v>
      </c>
      <c r="BS420" s="764">
        <f t="shared" si="986"/>
        <v>0</v>
      </c>
      <c r="BT420" s="764">
        <f t="shared" si="986"/>
        <v>0</v>
      </c>
      <c r="BU420" s="764">
        <f t="shared" si="986"/>
        <v>0</v>
      </c>
      <c r="BV420" s="764">
        <f t="shared" si="986"/>
        <v>0</v>
      </c>
      <c r="BW420" s="764">
        <f t="shared" si="986"/>
        <v>0</v>
      </c>
      <c r="BX420" s="764">
        <f t="shared" si="987"/>
        <v>0</v>
      </c>
      <c r="BY420" s="764">
        <f t="shared" si="987"/>
        <v>0</v>
      </c>
      <c r="BZ420" s="764">
        <f t="shared" si="987"/>
        <v>0</v>
      </c>
      <c r="CA420" s="764">
        <f t="shared" si="987"/>
        <v>0</v>
      </c>
      <c r="CB420" s="764">
        <f t="shared" si="987"/>
        <v>0</v>
      </c>
      <c r="CC420" s="764">
        <f t="shared" si="987"/>
        <v>0</v>
      </c>
      <c r="CD420" s="764">
        <f t="shared" si="987"/>
        <v>0</v>
      </c>
      <c r="CE420" s="764">
        <f t="shared" si="987"/>
        <v>0</v>
      </c>
      <c r="CF420" s="764">
        <f t="shared" si="987"/>
        <v>0</v>
      </c>
      <c r="CG420" s="764">
        <f t="shared" si="987"/>
        <v>0</v>
      </c>
      <c r="CH420" s="764">
        <f t="shared" si="988"/>
        <v>0</v>
      </c>
      <c r="CI420" s="764">
        <f t="shared" si="988"/>
        <v>0</v>
      </c>
      <c r="CJ420" s="764">
        <f t="shared" si="988"/>
        <v>0</v>
      </c>
      <c r="CK420" s="764">
        <f t="shared" si="988"/>
        <v>0</v>
      </c>
      <c r="CL420" s="764">
        <f t="shared" si="988"/>
        <v>0</v>
      </c>
      <c r="CM420" s="764">
        <f t="shared" si="988"/>
        <v>0</v>
      </c>
      <c r="CN420" s="764">
        <f t="shared" si="988"/>
        <v>0</v>
      </c>
      <c r="CO420" s="764">
        <f t="shared" si="988"/>
        <v>0</v>
      </c>
      <c r="CP420" s="764">
        <f t="shared" si="988"/>
        <v>0</v>
      </c>
      <c r="CQ420" s="764">
        <f t="shared" si="988"/>
        <v>0</v>
      </c>
      <c r="CR420" s="764">
        <f t="shared" si="989"/>
        <v>0</v>
      </c>
      <c r="CS420" s="764">
        <f t="shared" si="989"/>
        <v>0</v>
      </c>
      <c r="CT420" s="764">
        <f t="shared" si="989"/>
        <v>0</v>
      </c>
      <c r="CU420" s="764">
        <f t="shared" si="989"/>
        <v>0</v>
      </c>
      <c r="CV420" s="764">
        <f t="shared" si="989"/>
        <v>0</v>
      </c>
      <c r="CW420" s="764">
        <f t="shared" si="989"/>
        <v>0</v>
      </c>
      <c r="CX420" s="764">
        <f t="shared" si="989"/>
        <v>0</v>
      </c>
      <c r="CY420" s="764">
        <f t="shared" si="989"/>
        <v>0</v>
      </c>
      <c r="CZ420" s="764">
        <f t="shared" si="989"/>
        <v>0</v>
      </c>
      <c r="DA420" s="764">
        <f t="shared" si="989"/>
        <v>0</v>
      </c>
      <c r="DB420" s="764">
        <f t="shared" si="990"/>
        <v>0</v>
      </c>
      <c r="DC420" s="764">
        <f t="shared" si="990"/>
        <v>0</v>
      </c>
      <c r="DD420" s="764">
        <f t="shared" si="990"/>
        <v>0</v>
      </c>
      <c r="DE420" s="764">
        <f t="shared" si="990"/>
        <v>0</v>
      </c>
      <c r="DF420" s="764">
        <f t="shared" si="990"/>
        <v>0</v>
      </c>
      <c r="DG420" s="764">
        <f t="shared" si="990"/>
        <v>0</v>
      </c>
      <c r="DH420" s="764">
        <f t="shared" si="990"/>
        <v>0</v>
      </c>
      <c r="DI420" s="764">
        <f t="shared" si="990"/>
        <v>0</v>
      </c>
      <c r="DJ420" s="764">
        <f t="shared" si="990"/>
        <v>0</v>
      </c>
      <c r="DK420" s="764">
        <f t="shared" si="990"/>
        <v>0</v>
      </c>
      <c r="DL420" s="764">
        <f t="shared" si="991"/>
        <v>0</v>
      </c>
      <c r="DM420" s="764">
        <f t="shared" si="991"/>
        <v>0</v>
      </c>
      <c r="DN420" s="764">
        <f t="shared" si="991"/>
        <v>0</v>
      </c>
      <c r="DO420" s="764">
        <f t="shared" si="991"/>
        <v>0</v>
      </c>
      <c r="DP420" s="764">
        <f t="shared" si="991"/>
        <v>0</v>
      </c>
      <c r="DQ420" s="764">
        <f t="shared" si="991"/>
        <v>0</v>
      </c>
      <c r="DR420" s="764">
        <f t="shared" si="991"/>
        <v>0</v>
      </c>
      <c r="DS420" s="764">
        <f t="shared" si="991"/>
        <v>0</v>
      </c>
      <c r="DT420" s="764">
        <f t="shared" si="991"/>
        <v>0</v>
      </c>
      <c r="DU420" s="764">
        <f t="shared" si="991"/>
        <v>0</v>
      </c>
      <c r="DV420" s="764">
        <f t="shared" si="992"/>
        <v>0</v>
      </c>
      <c r="DW420" s="764">
        <f t="shared" si="992"/>
        <v>0</v>
      </c>
      <c r="DX420" s="764">
        <f t="shared" si="992"/>
        <v>0</v>
      </c>
      <c r="DY420" s="764">
        <f t="shared" si="992"/>
        <v>0</v>
      </c>
      <c r="DZ420" s="764">
        <f t="shared" si="992"/>
        <v>0</v>
      </c>
      <c r="EA420" s="764">
        <f t="shared" si="992"/>
        <v>0</v>
      </c>
      <c r="EB420" s="764">
        <f t="shared" si="992"/>
        <v>0</v>
      </c>
      <c r="EC420" s="764">
        <f t="shared" si="992"/>
        <v>0</v>
      </c>
      <c r="ED420" s="764">
        <f t="shared" si="992"/>
        <v>0</v>
      </c>
      <c r="EE420" s="764">
        <f t="shared" si="992"/>
        <v>0</v>
      </c>
      <c r="EF420" s="764">
        <f t="shared" si="993"/>
        <v>0</v>
      </c>
      <c r="EG420" s="764">
        <f t="shared" si="993"/>
        <v>0</v>
      </c>
      <c r="EH420" s="764">
        <f t="shared" si="993"/>
        <v>0</v>
      </c>
      <c r="EI420" s="764">
        <f t="shared" si="993"/>
        <v>0</v>
      </c>
      <c r="EJ420" s="764">
        <f t="shared" si="993"/>
        <v>0</v>
      </c>
      <c r="EK420" s="764">
        <f t="shared" si="993"/>
        <v>0</v>
      </c>
      <c r="EL420" s="764">
        <f t="shared" si="993"/>
        <v>0</v>
      </c>
      <c r="EM420" s="764">
        <f t="shared" si="993"/>
        <v>0</v>
      </c>
      <c r="EN420" s="764">
        <f t="shared" si="993"/>
        <v>0</v>
      </c>
      <c r="EO420" s="764">
        <f t="shared" si="993"/>
        <v>0</v>
      </c>
      <c r="EP420" s="764">
        <f t="shared" si="994"/>
        <v>0</v>
      </c>
      <c r="EQ420" s="764">
        <f t="shared" si="994"/>
        <v>0</v>
      </c>
      <c r="ER420" s="764">
        <f t="shared" si="994"/>
        <v>0</v>
      </c>
      <c r="ES420" s="764">
        <f t="shared" si="994"/>
        <v>0</v>
      </c>
      <c r="ET420" s="764">
        <f t="shared" si="994"/>
        <v>0</v>
      </c>
      <c r="EU420" s="764">
        <f t="shared" si="994"/>
        <v>0</v>
      </c>
      <c r="EV420" s="764">
        <f t="shared" si="994"/>
        <v>0</v>
      </c>
      <c r="EW420" s="764">
        <f t="shared" si="994"/>
        <v>0</v>
      </c>
      <c r="EX420" s="764">
        <f t="shared" si="994"/>
        <v>0</v>
      </c>
      <c r="EY420" s="764">
        <f t="shared" si="994"/>
        <v>0</v>
      </c>
      <c r="EZ420" s="764">
        <f t="shared" si="995"/>
        <v>0</v>
      </c>
      <c r="FA420" s="764">
        <f t="shared" si="995"/>
        <v>0</v>
      </c>
      <c r="FB420" s="764">
        <f t="shared" si="995"/>
        <v>0</v>
      </c>
      <c r="FC420" s="764">
        <f t="shared" si="995"/>
        <v>0</v>
      </c>
      <c r="FD420" s="764">
        <f t="shared" si="995"/>
        <v>0</v>
      </c>
      <c r="FE420" s="764">
        <f t="shared" si="995"/>
        <v>0</v>
      </c>
      <c r="FF420" s="764">
        <f t="shared" si="995"/>
        <v>0</v>
      </c>
      <c r="FG420" s="764">
        <f t="shared" si="995"/>
        <v>0</v>
      </c>
      <c r="FH420" s="764">
        <f t="shared" si="995"/>
        <v>0</v>
      </c>
      <c r="FI420" s="764">
        <f t="shared" si="995"/>
        <v>0</v>
      </c>
      <c r="FJ420" s="764">
        <f t="shared" si="996"/>
        <v>0</v>
      </c>
      <c r="FK420" s="764">
        <f t="shared" si="996"/>
        <v>0</v>
      </c>
      <c r="FL420" s="764">
        <f t="shared" si="996"/>
        <v>0</v>
      </c>
      <c r="FM420" s="764">
        <f t="shared" si="996"/>
        <v>0</v>
      </c>
      <c r="FN420" s="764">
        <f t="shared" si="996"/>
        <v>0</v>
      </c>
      <c r="FO420" s="764">
        <f t="shared" si="996"/>
        <v>0</v>
      </c>
      <c r="FP420" s="764">
        <f t="shared" si="996"/>
        <v>0</v>
      </c>
      <c r="FQ420" s="764">
        <f t="shared" si="996"/>
        <v>0</v>
      </c>
      <c r="FR420" s="764">
        <f t="shared" si="996"/>
        <v>0</v>
      </c>
      <c r="FS420" s="764">
        <f t="shared" si="996"/>
        <v>0</v>
      </c>
      <c r="FT420" s="764">
        <f t="shared" si="997"/>
        <v>0</v>
      </c>
      <c r="FU420" s="764">
        <f t="shared" si="997"/>
        <v>0</v>
      </c>
      <c r="FV420" s="764">
        <f t="shared" si="997"/>
        <v>0</v>
      </c>
      <c r="FW420" s="764">
        <f t="shared" si="997"/>
        <v>0</v>
      </c>
      <c r="FX420" s="764">
        <f t="shared" si="997"/>
        <v>0</v>
      </c>
      <c r="FY420" s="764">
        <f t="shared" si="997"/>
        <v>0</v>
      </c>
      <c r="FZ420" s="764">
        <f t="shared" si="997"/>
        <v>0</v>
      </c>
      <c r="GA420" s="764">
        <f t="shared" si="997"/>
        <v>0</v>
      </c>
      <c r="GB420" s="764">
        <f t="shared" si="997"/>
        <v>0</v>
      </c>
      <c r="GC420" s="764">
        <f t="shared" si="997"/>
        <v>0</v>
      </c>
      <c r="GD420" s="764">
        <f t="shared" si="998"/>
        <v>0</v>
      </c>
      <c r="GE420" s="764">
        <f t="shared" si="998"/>
        <v>0</v>
      </c>
      <c r="GF420" s="764">
        <f t="shared" si="998"/>
        <v>0</v>
      </c>
      <c r="GG420" s="764">
        <f t="shared" si="998"/>
        <v>0</v>
      </c>
      <c r="GH420" s="764">
        <f t="shared" si="998"/>
        <v>0</v>
      </c>
      <c r="GI420" s="764">
        <f t="shared" si="998"/>
        <v>0</v>
      </c>
      <c r="GJ420" s="764">
        <f t="shared" si="998"/>
        <v>0</v>
      </c>
      <c r="GK420" s="764">
        <f t="shared" si="998"/>
        <v>0</v>
      </c>
      <c r="GL420" s="764">
        <f t="shared" si="998"/>
        <v>0</v>
      </c>
      <c r="GM420" s="764">
        <f t="shared" si="998"/>
        <v>0</v>
      </c>
      <c r="GN420" s="764">
        <f t="shared" si="999"/>
        <v>0</v>
      </c>
      <c r="GO420" s="764">
        <f t="shared" si="999"/>
        <v>0</v>
      </c>
      <c r="GP420" s="764">
        <f t="shared" si="999"/>
        <v>0</v>
      </c>
      <c r="GQ420" s="764">
        <f t="shared" si="999"/>
        <v>0</v>
      </c>
      <c r="GR420" s="764">
        <f t="shared" si="999"/>
        <v>0</v>
      </c>
      <c r="GS420" s="764">
        <f t="shared" si="999"/>
        <v>0</v>
      </c>
      <c r="GT420" s="764">
        <f t="shared" si="999"/>
        <v>0</v>
      </c>
      <c r="GU420" s="764">
        <f t="shared" si="999"/>
        <v>0</v>
      </c>
      <c r="GV420" s="764">
        <f t="shared" si="999"/>
        <v>0</v>
      </c>
      <c r="GW420" s="764">
        <f t="shared" si="999"/>
        <v>0</v>
      </c>
      <c r="GX420" s="764">
        <f t="shared" si="1000"/>
        <v>0</v>
      </c>
      <c r="GY420" s="764">
        <f t="shared" si="1000"/>
        <v>0</v>
      </c>
      <c r="GZ420" s="764">
        <f t="shared" si="1000"/>
        <v>0</v>
      </c>
      <c r="HA420" s="764">
        <f t="shared" si="1000"/>
        <v>0</v>
      </c>
      <c r="HB420" s="764">
        <f t="shared" si="1000"/>
        <v>0</v>
      </c>
      <c r="HC420" s="764">
        <f t="shared" si="1000"/>
        <v>0</v>
      </c>
      <c r="HD420" s="764">
        <f t="shared" si="1000"/>
        <v>0</v>
      </c>
      <c r="HE420" s="764">
        <f t="shared" si="1000"/>
        <v>0</v>
      </c>
      <c r="HF420" s="764">
        <f t="shared" si="1000"/>
        <v>0</v>
      </c>
      <c r="HG420" s="764">
        <f t="shared" si="1000"/>
        <v>0</v>
      </c>
      <c r="HH420" s="764">
        <f t="shared" si="1001"/>
        <v>0</v>
      </c>
      <c r="HI420" s="764">
        <f t="shared" si="1001"/>
        <v>0</v>
      </c>
      <c r="HJ420" s="764">
        <f t="shared" si="1001"/>
        <v>0</v>
      </c>
      <c r="HK420" s="764">
        <f t="shared" si="1001"/>
        <v>0</v>
      </c>
      <c r="HL420" s="764">
        <f t="shared" si="1001"/>
        <v>0</v>
      </c>
      <c r="HM420" s="764">
        <f t="shared" si="1001"/>
        <v>0</v>
      </c>
      <c r="HN420" s="764">
        <f t="shared" si="1001"/>
        <v>0</v>
      </c>
      <c r="HO420" s="764">
        <f t="shared" si="1001"/>
        <v>0</v>
      </c>
      <c r="HP420" s="764">
        <f t="shared" si="1001"/>
        <v>0</v>
      </c>
      <c r="HQ420" s="764">
        <f t="shared" si="1001"/>
        <v>0</v>
      </c>
      <c r="HR420" s="764">
        <f t="shared" si="1002"/>
        <v>0</v>
      </c>
      <c r="HS420" s="764">
        <f t="shared" si="1002"/>
        <v>0</v>
      </c>
      <c r="HT420" s="764">
        <f t="shared" si="1002"/>
        <v>0</v>
      </c>
      <c r="HU420" s="764">
        <f t="shared" si="1002"/>
        <v>0</v>
      </c>
      <c r="HV420" s="764">
        <f t="shared" si="1002"/>
        <v>0</v>
      </c>
      <c r="HW420" s="764">
        <f t="shared" si="1002"/>
        <v>0</v>
      </c>
      <c r="HX420" s="764">
        <f t="shared" si="1002"/>
        <v>0</v>
      </c>
      <c r="HY420" s="764">
        <f t="shared" si="1002"/>
        <v>0</v>
      </c>
      <c r="HZ420" s="764">
        <f t="shared" si="1002"/>
        <v>0</v>
      </c>
      <c r="IA420" s="764">
        <f t="shared" si="1002"/>
        <v>0</v>
      </c>
      <c r="IB420" s="764">
        <f t="shared" si="1003"/>
        <v>0</v>
      </c>
      <c r="IC420" s="764">
        <f t="shared" si="1003"/>
        <v>0</v>
      </c>
      <c r="ID420" s="764">
        <f t="shared" si="1003"/>
        <v>0</v>
      </c>
      <c r="IE420" s="764">
        <f t="shared" si="1003"/>
        <v>0</v>
      </c>
      <c r="IF420" s="764">
        <f t="shared" si="1003"/>
        <v>0</v>
      </c>
      <c r="IG420" s="764">
        <f t="shared" si="1003"/>
        <v>0</v>
      </c>
      <c r="IH420" s="764">
        <f t="shared" si="1003"/>
        <v>0</v>
      </c>
      <c r="II420" s="764">
        <f t="shared" si="1003"/>
        <v>0</v>
      </c>
      <c r="IJ420" s="764">
        <f t="shared" si="1003"/>
        <v>0</v>
      </c>
      <c r="IK420" s="764">
        <f t="shared" si="1003"/>
        <v>0</v>
      </c>
      <c r="IL420" s="764">
        <f t="shared" si="1004"/>
        <v>0</v>
      </c>
      <c r="IM420" s="764">
        <f t="shared" si="1004"/>
        <v>0</v>
      </c>
      <c r="IN420" s="764">
        <f t="shared" si="1004"/>
        <v>0</v>
      </c>
      <c r="IO420" s="764">
        <f t="shared" si="1004"/>
        <v>0</v>
      </c>
      <c r="IP420" s="764">
        <f t="shared" si="1004"/>
        <v>0</v>
      </c>
      <c r="IQ420" s="764">
        <f t="shared" si="1004"/>
        <v>0</v>
      </c>
      <c r="IR420" s="764">
        <f t="shared" si="1004"/>
        <v>0</v>
      </c>
      <c r="IS420" s="764">
        <f t="shared" si="1004"/>
        <v>0</v>
      </c>
      <c r="IT420" s="764">
        <f t="shared" si="1004"/>
        <v>0</v>
      </c>
      <c r="IU420" s="764">
        <f t="shared" si="1004"/>
        <v>0</v>
      </c>
      <c r="IV420" s="764">
        <f t="shared" si="1004"/>
        <v>0</v>
      </c>
      <c r="IW420" s="764">
        <f t="shared" si="1004"/>
        <v>0</v>
      </c>
      <c r="IX420" s="764">
        <f t="shared" si="1004"/>
        <v>0</v>
      </c>
      <c r="IY420" s="764">
        <f t="shared" si="1004"/>
        <v>0</v>
      </c>
      <c r="IZ420" s="764">
        <f t="shared" si="1004"/>
        <v>0</v>
      </c>
      <c r="JA420" s="764">
        <f t="shared" si="1004"/>
        <v>0</v>
      </c>
      <c r="JB420" s="764">
        <f t="shared" si="1004"/>
        <v>0</v>
      </c>
      <c r="JC420" s="764">
        <f t="shared" si="1004"/>
        <v>0</v>
      </c>
      <c r="JD420" s="764">
        <f t="shared" si="984"/>
        <v>0</v>
      </c>
      <c r="JE420" s="764">
        <f t="shared" si="984"/>
        <v>0</v>
      </c>
      <c r="JF420" s="764">
        <f t="shared" si="984"/>
        <v>0</v>
      </c>
      <c r="JG420" s="764">
        <f t="shared" si="984"/>
        <v>0</v>
      </c>
      <c r="JH420" s="764">
        <f t="shared" si="984"/>
        <v>0</v>
      </c>
      <c r="JI420" s="764">
        <f t="shared" si="984"/>
        <v>0</v>
      </c>
      <c r="JJ420" s="764">
        <f t="shared" si="984"/>
        <v>0</v>
      </c>
      <c r="JK420" s="764">
        <f t="shared" si="984"/>
        <v>0</v>
      </c>
      <c r="JL420" s="764">
        <f t="shared" si="1004"/>
        <v>0</v>
      </c>
      <c r="JM420" s="764">
        <f t="shared" si="1004"/>
        <v>0</v>
      </c>
      <c r="JN420" s="764">
        <f t="shared" si="1004"/>
        <v>0</v>
      </c>
      <c r="JO420" s="764">
        <f t="shared" si="1004"/>
        <v>0</v>
      </c>
      <c r="JP420" s="764">
        <f t="shared" si="1004"/>
        <v>0</v>
      </c>
      <c r="JQ420" s="764">
        <f t="shared" si="933"/>
        <v>0</v>
      </c>
      <c r="JR420" s="764">
        <f t="shared" si="933"/>
        <v>0</v>
      </c>
      <c r="JS420" s="764">
        <f t="shared" si="1004"/>
        <v>0</v>
      </c>
      <c r="JT420" s="765">
        <f t="shared" si="934"/>
        <v>0</v>
      </c>
      <c r="JU420" s="229">
        <f t="shared" si="935"/>
        <v>0</v>
      </c>
    </row>
    <row r="421" spans="1:281" ht="12.75" customHeight="1">
      <c r="A421" s="57"/>
      <c r="B421" s="52"/>
      <c r="C421" s="52"/>
      <c r="D421" s="62"/>
      <c r="E421" s="743" t="str">
        <f t="shared" si="932"/>
        <v xml:space="preserve"> </v>
      </c>
      <c r="F421" s="56"/>
      <c r="G421" s="228"/>
      <c r="H421" s="744">
        <f>SUMIF(Ajuste!$C$8:$C$483,$B$6:$B$499,Ajuste!$E$8:$E$483)</f>
        <v>0</v>
      </c>
      <c r="I421" s="744">
        <f>SUMIF(Ajuste!$C$8:$C$483,$B$6:$B$499,Ajuste!$F$8:$F$483)</f>
        <v>0</v>
      </c>
      <c r="J421" s="229">
        <f t="shared" si="936"/>
        <v>0</v>
      </c>
      <c r="K421" s="764">
        <f t="shared" si="985"/>
        <v>0</v>
      </c>
      <c r="L421" s="764">
        <f t="shared" si="1005"/>
        <v>0</v>
      </c>
      <c r="M421" s="764">
        <f t="shared" si="1005"/>
        <v>0</v>
      </c>
      <c r="N421" s="764">
        <f t="shared" si="1005"/>
        <v>0</v>
      </c>
      <c r="O421" s="764">
        <f t="shared" si="1005"/>
        <v>0</v>
      </c>
      <c r="P421" s="764">
        <f t="shared" si="1005"/>
        <v>0</v>
      </c>
      <c r="Q421" s="764">
        <f t="shared" si="1005"/>
        <v>0</v>
      </c>
      <c r="R421" s="764">
        <f t="shared" si="1005"/>
        <v>0</v>
      </c>
      <c r="S421" s="764">
        <f t="shared" si="1005"/>
        <v>0</v>
      </c>
      <c r="T421" s="764">
        <f t="shared" si="1005"/>
        <v>0</v>
      </c>
      <c r="U421" s="764">
        <f t="shared" si="1005"/>
        <v>0</v>
      </c>
      <c r="V421" s="764">
        <f t="shared" si="1005"/>
        <v>0</v>
      </c>
      <c r="W421" s="764">
        <f t="shared" si="1005"/>
        <v>0</v>
      </c>
      <c r="X421" s="764">
        <f t="shared" si="1005"/>
        <v>0</v>
      </c>
      <c r="Y421" s="764">
        <f t="shared" si="1005"/>
        <v>0</v>
      </c>
      <c r="Z421" s="764">
        <f t="shared" si="1005"/>
        <v>0</v>
      </c>
      <c r="AA421" s="764">
        <f t="shared" si="1005"/>
        <v>0</v>
      </c>
      <c r="AB421" s="764">
        <f t="shared" si="1005"/>
        <v>0</v>
      </c>
      <c r="AC421" s="764">
        <f t="shared" si="1005"/>
        <v>0</v>
      </c>
      <c r="AD421" s="764">
        <f t="shared" si="1005"/>
        <v>0</v>
      </c>
      <c r="AE421" s="764">
        <f t="shared" si="1005"/>
        <v>0</v>
      </c>
      <c r="AF421" s="764">
        <f t="shared" si="1005"/>
        <v>0</v>
      </c>
      <c r="AG421" s="764">
        <f t="shared" si="1005"/>
        <v>0</v>
      </c>
      <c r="AH421" s="764">
        <f t="shared" si="1005"/>
        <v>0</v>
      </c>
      <c r="AI421" s="764">
        <f t="shared" si="1005"/>
        <v>0</v>
      </c>
      <c r="AJ421" s="764">
        <f t="shared" si="1005"/>
        <v>0</v>
      </c>
      <c r="AK421" s="764">
        <f t="shared" si="1005"/>
        <v>0</v>
      </c>
      <c r="AL421" s="764">
        <f t="shared" si="1005"/>
        <v>0</v>
      </c>
      <c r="AM421" s="764">
        <f t="shared" si="1005"/>
        <v>0</v>
      </c>
      <c r="AN421" s="764">
        <f t="shared" si="1005"/>
        <v>0</v>
      </c>
      <c r="AO421" s="764">
        <f t="shared" si="1005"/>
        <v>0</v>
      </c>
      <c r="AP421" s="764">
        <f t="shared" si="1005"/>
        <v>0</v>
      </c>
      <c r="AQ421" s="764">
        <f t="shared" si="1005"/>
        <v>0</v>
      </c>
      <c r="AR421" s="764">
        <f t="shared" si="1005"/>
        <v>0</v>
      </c>
      <c r="AS421" s="764">
        <f t="shared" si="1005"/>
        <v>0</v>
      </c>
      <c r="AT421" s="764">
        <f t="shared" si="1005"/>
        <v>0</v>
      </c>
      <c r="AU421" s="764">
        <f t="shared" si="1005"/>
        <v>0</v>
      </c>
      <c r="AV421" s="764">
        <f t="shared" si="1005"/>
        <v>0</v>
      </c>
      <c r="AW421" s="764">
        <f t="shared" si="1005"/>
        <v>0</v>
      </c>
      <c r="AX421" s="764">
        <f t="shared" si="1005"/>
        <v>0</v>
      </c>
      <c r="AY421" s="764">
        <f t="shared" si="1005"/>
        <v>0</v>
      </c>
      <c r="AZ421" s="764">
        <f t="shared" si="1005"/>
        <v>0</v>
      </c>
      <c r="BA421" s="764">
        <f t="shared" si="1005"/>
        <v>0</v>
      </c>
      <c r="BB421" s="764">
        <f t="shared" si="1005"/>
        <v>0</v>
      </c>
      <c r="BC421" s="764">
        <f t="shared" si="1005"/>
        <v>0</v>
      </c>
      <c r="BD421" s="764">
        <f t="shared" si="1005"/>
        <v>0</v>
      </c>
      <c r="BE421" s="764">
        <f t="shared" si="1005"/>
        <v>0</v>
      </c>
      <c r="BF421" s="764">
        <f t="shared" si="985"/>
        <v>0</v>
      </c>
      <c r="BG421" s="764">
        <f t="shared" si="985"/>
        <v>0</v>
      </c>
      <c r="BH421" s="764">
        <f t="shared" si="985"/>
        <v>0</v>
      </c>
      <c r="BI421" s="764">
        <f t="shared" si="985"/>
        <v>0</v>
      </c>
      <c r="BJ421" s="764">
        <f t="shared" si="985"/>
        <v>0</v>
      </c>
      <c r="BK421" s="764">
        <f t="shared" si="985"/>
        <v>0</v>
      </c>
      <c r="BL421" s="764">
        <f t="shared" si="985"/>
        <v>0</v>
      </c>
      <c r="BM421" s="764">
        <f t="shared" si="985"/>
        <v>0</v>
      </c>
      <c r="BN421" s="764">
        <f t="shared" si="986"/>
        <v>0</v>
      </c>
      <c r="BO421" s="764">
        <f t="shared" si="986"/>
        <v>0</v>
      </c>
      <c r="BP421" s="764">
        <f t="shared" si="986"/>
        <v>0</v>
      </c>
      <c r="BQ421" s="764">
        <f t="shared" si="986"/>
        <v>0</v>
      </c>
      <c r="BR421" s="764">
        <f t="shared" si="986"/>
        <v>0</v>
      </c>
      <c r="BS421" s="764">
        <f t="shared" si="986"/>
        <v>0</v>
      </c>
      <c r="BT421" s="764">
        <f t="shared" si="986"/>
        <v>0</v>
      </c>
      <c r="BU421" s="764">
        <f t="shared" si="986"/>
        <v>0</v>
      </c>
      <c r="BV421" s="764">
        <f t="shared" si="986"/>
        <v>0</v>
      </c>
      <c r="BW421" s="764">
        <f t="shared" si="986"/>
        <v>0</v>
      </c>
      <c r="BX421" s="764">
        <f t="shared" si="987"/>
        <v>0</v>
      </c>
      <c r="BY421" s="764">
        <f t="shared" si="987"/>
        <v>0</v>
      </c>
      <c r="BZ421" s="764">
        <f t="shared" si="987"/>
        <v>0</v>
      </c>
      <c r="CA421" s="764">
        <f t="shared" si="987"/>
        <v>0</v>
      </c>
      <c r="CB421" s="764">
        <f t="shared" si="987"/>
        <v>0</v>
      </c>
      <c r="CC421" s="764">
        <f t="shared" si="987"/>
        <v>0</v>
      </c>
      <c r="CD421" s="764">
        <f t="shared" si="987"/>
        <v>0</v>
      </c>
      <c r="CE421" s="764">
        <f t="shared" si="987"/>
        <v>0</v>
      </c>
      <c r="CF421" s="764">
        <f t="shared" si="987"/>
        <v>0</v>
      </c>
      <c r="CG421" s="764">
        <f t="shared" si="987"/>
        <v>0</v>
      </c>
      <c r="CH421" s="764">
        <f t="shared" si="988"/>
        <v>0</v>
      </c>
      <c r="CI421" s="764">
        <f t="shared" si="988"/>
        <v>0</v>
      </c>
      <c r="CJ421" s="764">
        <f t="shared" si="988"/>
        <v>0</v>
      </c>
      <c r="CK421" s="764">
        <f t="shared" si="988"/>
        <v>0</v>
      </c>
      <c r="CL421" s="764">
        <f t="shared" si="988"/>
        <v>0</v>
      </c>
      <c r="CM421" s="764">
        <f t="shared" si="988"/>
        <v>0</v>
      </c>
      <c r="CN421" s="764">
        <f t="shared" si="988"/>
        <v>0</v>
      </c>
      <c r="CO421" s="764">
        <f t="shared" si="988"/>
        <v>0</v>
      </c>
      <c r="CP421" s="764">
        <f t="shared" si="988"/>
        <v>0</v>
      </c>
      <c r="CQ421" s="764">
        <f t="shared" si="988"/>
        <v>0</v>
      </c>
      <c r="CR421" s="764">
        <f t="shared" si="989"/>
        <v>0</v>
      </c>
      <c r="CS421" s="764">
        <f t="shared" si="989"/>
        <v>0</v>
      </c>
      <c r="CT421" s="764">
        <f t="shared" si="989"/>
        <v>0</v>
      </c>
      <c r="CU421" s="764">
        <f t="shared" si="989"/>
        <v>0</v>
      </c>
      <c r="CV421" s="764">
        <f t="shared" si="989"/>
        <v>0</v>
      </c>
      <c r="CW421" s="764">
        <f t="shared" si="989"/>
        <v>0</v>
      </c>
      <c r="CX421" s="764">
        <f t="shared" si="989"/>
        <v>0</v>
      </c>
      <c r="CY421" s="764">
        <f t="shared" si="989"/>
        <v>0</v>
      </c>
      <c r="CZ421" s="764">
        <f t="shared" si="989"/>
        <v>0</v>
      </c>
      <c r="DA421" s="764">
        <f t="shared" si="989"/>
        <v>0</v>
      </c>
      <c r="DB421" s="764">
        <f t="shared" si="990"/>
        <v>0</v>
      </c>
      <c r="DC421" s="764">
        <f t="shared" si="990"/>
        <v>0</v>
      </c>
      <c r="DD421" s="764">
        <f t="shared" si="990"/>
        <v>0</v>
      </c>
      <c r="DE421" s="764">
        <f t="shared" si="990"/>
        <v>0</v>
      </c>
      <c r="DF421" s="764">
        <f t="shared" si="990"/>
        <v>0</v>
      </c>
      <c r="DG421" s="764">
        <f t="shared" si="990"/>
        <v>0</v>
      </c>
      <c r="DH421" s="764">
        <f t="shared" si="990"/>
        <v>0</v>
      </c>
      <c r="DI421" s="764">
        <f t="shared" si="990"/>
        <v>0</v>
      </c>
      <c r="DJ421" s="764">
        <f t="shared" si="990"/>
        <v>0</v>
      </c>
      <c r="DK421" s="764">
        <f t="shared" si="990"/>
        <v>0</v>
      </c>
      <c r="DL421" s="764">
        <f t="shared" si="991"/>
        <v>0</v>
      </c>
      <c r="DM421" s="764">
        <f t="shared" si="991"/>
        <v>0</v>
      </c>
      <c r="DN421" s="764">
        <f t="shared" si="991"/>
        <v>0</v>
      </c>
      <c r="DO421" s="764">
        <f t="shared" si="991"/>
        <v>0</v>
      </c>
      <c r="DP421" s="764">
        <f t="shared" si="991"/>
        <v>0</v>
      </c>
      <c r="DQ421" s="764">
        <f t="shared" si="991"/>
        <v>0</v>
      </c>
      <c r="DR421" s="764">
        <f t="shared" si="991"/>
        <v>0</v>
      </c>
      <c r="DS421" s="764">
        <f t="shared" si="991"/>
        <v>0</v>
      </c>
      <c r="DT421" s="764">
        <f t="shared" si="991"/>
        <v>0</v>
      </c>
      <c r="DU421" s="764">
        <f t="shared" si="991"/>
        <v>0</v>
      </c>
      <c r="DV421" s="764">
        <f t="shared" si="992"/>
        <v>0</v>
      </c>
      <c r="DW421" s="764">
        <f t="shared" si="992"/>
        <v>0</v>
      </c>
      <c r="DX421" s="764">
        <f t="shared" si="992"/>
        <v>0</v>
      </c>
      <c r="DY421" s="764">
        <f t="shared" si="992"/>
        <v>0</v>
      </c>
      <c r="DZ421" s="764">
        <f t="shared" si="992"/>
        <v>0</v>
      </c>
      <c r="EA421" s="764">
        <f t="shared" si="992"/>
        <v>0</v>
      </c>
      <c r="EB421" s="764">
        <f t="shared" si="992"/>
        <v>0</v>
      </c>
      <c r="EC421" s="764">
        <f t="shared" si="992"/>
        <v>0</v>
      </c>
      <c r="ED421" s="764">
        <f t="shared" si="992"/>
        <v>0</v>
      </c>
      <c r="EE421" s="764">
        <f t="shared" si="992"/>
        <v>0</v>
      </c>
      <c r="EF421" s="764">
        <f t="shared" si="993"/>
        <v>0</v>
      </c>
      <c r="EG421" s="764">
        <f t="shared" si="993"/>
        <v>0</v>
      </c>
      <c r="EH421" s="764">
        <f t="shared" si="993"/>
        <v>0</v>
      </c>
      <c r="EI421" s="764">
        <f t="shared" si="993"/>
        <v>0</v>
      </c>
      <c r="EJ421" s="764">
        <f t="shared" si="993"/>
        <v>0</v>
      </c>
      <c r="EK421" s="764">
        <f t="shared" si="993"/>
        <v>0</v>
      </c>
      <c r="EL421" s="764">
        <f t="shared" si="993"/>
        <v>0</v>
      </c>
      <c r="EM421" s="764">
        <f t="shared" si="993"/>
        <v>0</v>
      </c>
      <c r="EN421" s="764">
        <f t="shared" si="993"/>
        <v>0</v>
      </c>
      <c r="EO421" s="764">
        <f t="shared" si="993"/>
        <v>0</v>
      </c>
      <c r="EP421" s="764">
        <f t="shared" si="994"/>
        <v>0</v>
      </c>
      <c r="EQ421" s="764">
        <f t="shared" si="994"/>
        <v>0</v>
      </c>
      <c r="ER421" s="764">
        <f t="shared" si="994"/>
        <v>0</v>
      </c>
      <c r="ES421" s="764">
        <f t="shared" si="994"/>
        <v>0</v>
      </c>
      <c r="ET421" s="764">
        <f t="shared" si="994"/>
        <v>0</v>
      </c>
      <c r="EU421" s="764">
        <f t="shared" si="994"/>
        <v>0</v>
      </c>
      <c r="EV421" s="764">
        <f t="shared" si="994"/>
        <v>0</v>
      </c>
      <c r="EW421" s="764">
        <f t="shared" si="994"/>
        <v>0</v>
      </c>
      <c r="EX421" s="764">
        <f t="shared" si="994"/>
        <v>0</v>
      </c>
      <c r="EY421" s="764">
        <f t="shared" si="994"/>
        <v>0</v>
      </c>
      <c r="EZ421" s="764">
        <f t="shared" si="995"/>
        <v>0</v>
      </c>
      <c r="FA421" s="764">
        <f t="shared" si="995"/>
        <v>0</v>
      </c>
      <c r="FB421" s="764">
        <f t="shared" si="995"/>
        <v>0</v>
      </c>
      <c r="FC421" s="764">
        <f t="shared" si="995"/>
        <v>0</v>
      </c>
      <c r="FD421" s="764">
        <f t="shared" si="995"/>
        <v>0</v>
      </c>
      <c r="FE421" s="764">
        <f t="shared" si="995"/>
        <v>0</v>
      </c>
      <c r="FF421" s="764">
        <f t="shared" si="995"/>
        <v>0</v>
      </c>
      <c r="FG421" s="764">
        <f t="shared" si="995"/>
        <v>0</v>
      </c>
      <c r="FH421" s="764">
        <f t="shared" si="995"/>
        <v>0</v>
      </c>
      <c r="FI421" s="764">
        <f t="shared" si="995"/>
        <v>0</v>
      </c>
      <c r="FJ421" s="764">
        <f t="shared" si="996"/>
        <v>0</v>
      </c>
      <c r="FK421" s="764">
        <f t="shared" si="996"/>
        <v>0</v>
      </c>
      <c r="FL421" s="764">
        <f t="shared" si="996"/>
        <v>0</v>
      </c>
      <c r="FM421" s="764">
        <f t="shared" si="996"/>
        <v>0</v>
      </c>
      <c r="FN421" s="764">
        <f t="shared" si="996"/>
        <v>0</v>
      </c>
      <c r="FO421" s="764">
        <f t="shared" si="996"/>
        <v>0</v>
      </c>
      <c r="FP421" s="764">
        <f t="shared" si="996"/>
        <v>0</v>
      </c>
      <c r="FQ421" s="764">
        <f t="shared" si="996"/>
        <v>0</v>
      </c>
      <c r="FR421" s="764">
        <f t="shared" si="996"/>
        <v>0</v>
      </c>
      <c r="FS421" s="764">
        <f t="shared" si="996"/>
        <v>0</v>
      </c>
      <c r="FT421" s="764">
        <f t="shared" si="997"/>
        <v>0</v>
      </c>
      <c r="FU421" s="764">
        <f t="shared" si="997"/>
        <v>0</v>
      </c>
      <c r="FV421" s="764">
        <f t="shared" si="997"/>
        <v>0</v>
      </c>
      <c r="FW421" s="764">
        <f t="shared" si="997"/>
        <v>0</v>
      </c>
      <c r="FX421" s="764">
        <f t="shared" si="997"/>
        <v>0</v>
      </c>
      <c r="FY421" s="764">
        <f t="shared" si="997"/>
        <v>0</v>
      </c>
      <c r="FZ421" s="764">
        <f t="shared" si="997"/>
        <v>0</v>
      </c>
      <c r="GA421" s="764">
        <f t="shared" si="997"/>
        <v>0</v>
      </c>
      <c r="GB421" s="764">
        <f t="shared" si="997"/>
        <v>0</v>
      </c>
      <c r="GC421" s="764">
        <f t="shared" si="997"/>
        <v>0</v>
      </c>
      <c r="GD421" s="764">
        <f t="shared" si="998"/>
        <v>0</v>
      </c>
      <c r="GE421" s="764">
        <f t="shared" si="998"/>
        <v>0</v>
      </c>
      <c r="GF421" s="764">
        <f t="shared" si="998"/>
        <v>0</v>
      </c>
      <c r="GG421" s="764">
        <f t="shared" si="998"/>
        <v>0</v>
      </c>
      <c r="GH421" s="764">
        <f t="shared" si="998"/>
        <v>0</v>
      </c>
      <c r="GI421" s="764">
        <f t="shared" si="998"/>
        <v>0</v>
      </c>
      <c r="GJ421" s="764">
        <f t="shared" si="998"/>
        <v>0</v>
      </c>
      <c r="GK421" s="764">
        <f t="shared" si="998"/>
        <v>0</v>
      </c>
      <c r="GL421" s="764">
        <f t="shared" si="998"/>
        <v>0</v>
      </c>
      <c r="GM421" s="764">
        <f t="shared" si="998"/>
        <v>0</v>
      </c>
      <c r="GN421" s="764">
        <f t="shared" si="999"/>
        <v>0</v>
      </c>
      <c r="GO421" s="764">
        <f t="shared" si="999"/>
        <v>0</v>
      </c>
      <c r="GP421" s="764">
        <f t="shared" si="999"/>
        <v>0</v>
      </c>
      <c r="GQ421" s="764">
        <f t="shared" si="999"/>
        <v>0</v>
      </c>
      <c r="GR421" s="764">
        <f t="shared" si="999"/>
        <v>0</v>
      </c>
      <c r="GS421" s="764">
        <f t="shared" si="999"/>
        <v>0</v>
      </c>
      <c r="GT421" s="764">
        <f t="shared" si="999"/>
        <v>0</v>
      </c>
      <c r="GU421" s="764">
        <f t="shared" si="999"/>
        <v>0</v>
      </c>
      <c r="GV421" s="764">
        <f t="shared" si="999"/>
        <v>0</v>
      </c>
      <c r="GW421" s="764">
        <f t="shared" si="999"/>
        <v>0</v>
      </c>
      <c r="GX421" s="764">
        <f t="shared" si="1000"/>
        <v>0</v>
      </c>
      <c r="GY421" s="764">
        <f t="shared" si="1000"/>
        <v>0</v>
      </c>
      <c r="GZ421" s="764">
        <f t="shared" si="1000"/>
        <v>0</v>
      </c>
      <c r="HA421" s="764">
        <f t="shared" si="1000"/>
        <v>0</v>
      </c>
      <c r="HB421" s="764">
        <f t="shared" si="1000"/>
        <v>0</v>
      </c>
      <c r="HC421" s="764">
        <f t="shared" si="1000"/>
        <v>0</v>
      </c>
      <c r="HD421" s="764">
        <f t="shared" si="1000"/>
        <v>0</v>
      </c>
      <c r="HE421" s="764">
        <f t="shared" si="1000"/>
        <v>0</v>
      </c>
      <c r="HF421" s="764">
        <f t="shared" si="1000"/>
        <v>0</v>
      </c>
      <c r="HG421" s="764">
        <f t="shared" si="1000"/>
        <v>0</v>
      </c>
      <c r="HH421" s="764">
        <f t="shared" si="1001"/>
        <v>0</v>
      </c>
      <c r="HI421" s="764">
        <f t="shared" si="1001"/>
        <v>0</v>
      </c>
      <c r="HJ421" s="764">
        <f t="shared" si="1001"/>
        <v>0</v>
      </c>
      <c r="HK421" s="764">
        <f t="shared" si="1001"/>
        <v>0</v>
      </c>
      <c r="HL421" s="764">
        <f t="shared" si="1001"/>
        <v>0</v>
      </c>
      <c r="HM421" s="764">
        <f t="shared" si="1001"/>
        <v>0</v>
      </c>
      <c r="HN421" s="764">
        <f t="shared" si="1001"/>
        <v>0</v>
      </c>
      <c r="HO421" s="764">
        <f t="shared" si="1001"/>
        <v>0</v>
      </c>
      <c r="HP421" s="764">
        <f t="shared" si="1001"/>
        <v>0</v>
      </c>
      <c r="HQ421" s="764">
        <f t="shared" si="1001"/>
        <v>0</v>
      </c>
      <c r="HR421" s="764">
        <f t="shared" si="1002"/>
        <v>0</v>
      </c>
      <c r="HS421" s="764">
        <f t="shared" si="1002"/>
        <v>0</v>
      </c>
      <c r="HT421" s="764">
        <f t="shared" si="1002"/>
        <v>0</v>
      </c>
      <c r="HU421" s="764">
        <f t="shared" si="1002"/>
        <v>0</v>
      </c>
      <c r="HV421" s="764">
        <f t="shared" si="1002"/>
        <v>0</v>
      </c>
      <c r="HW421" s="764">
        <f t="shared" si="1002"/>
        <v>0</v>
      </c>
      <c r="HX421" s="764">
        <f t="shared" si="1002"/>
        <v>0</v>
      </c>
      <c r="HY421" s="764">
        <f t="shared" si="1002"/>
        <v>0</v>
      </c>
      <c r="HZ421" s="764">
        <f t="shared" si="1002"/>
        <v>0</v>
      </c>
      <c r="IA421" s="764">
        <f t="shared" si="1002"/>
        <v>0</v>
      </c>
      <c r="IB421" s="764">
        <f t="shared" si="1003"/>
        <v>0</v>
      </c>
      <c r="IC421" s="764">
        <f t="shared" si="1003"/>
        <v>0</v>
      </c>
      <c r="ID421" s="764">
        <f t="shared" si="1003"/>
        <v>0</v>
      </c>
      <c r="IE421" s="764">
        <f t="shared" si="1003"/>
        <v>0</v>
      </c>
      <c r="IF421" s="764">
        <f t="shared" si="1003"/>
        <v>0</v>
      </c>
      <c r="IG421" s="764">
        <f t="shared" si="1003"/>
        <v>0</v>
      </c>
      <c r="IH421" s="764">
        <f t="shared" si="1003"/>
        <v>0</v>
      </c>
      <c r="II421" s="764">
        <f t="shared" si="1003"/>
        <v>0</v>
      </c>
      <c r="IJ421" s="764">
        <f t="shared" si="1003"/>
        <v>0</v>
      </c>
      <c r="IK421" s="764">
        <f t="shared" si="1003"/>
        <v>0</v>
      </c>
      <c r="IL421" s="764">
        <f t="shared" si="1004"/>
        <v>0</v>
      </c>
      <c r="IM421" s="764">
        <f t="shared" si="1004"/>
        <v>0</v>
      </c>
      <c r="IN421" s="764">
        <f t="shared" si="1004"/>
        <v>0</v>
      </c>
      <c r="IO421" s="764">
        <f t="shared" si="1004"/>
        <v>0</v>
      </c>
      <c r="IP421" s="764">
        <f t="shared" si="1004"/>
        <v>0</v>
      </c>
      <c r="IQ421" s="764">
        <f t="shared" si="1004"/>
        <v>0</v>
      </c>
      <c r="IR421" s="764">
        <f t="shared" si="1004"/>
        <v>0</v>
      </c>
      <c r="IS421" s="764">
        <f t="shared" si="1004"/>
        <v>0</v>
      </c>
      <c r="IT421" s="764">
        <f t="shared" si="1004"/>
        <v>0</v>
      </c>
      <c r="IU421" s="764">
        <f t="shared" si="1004"/>
        <v>0</v>
      </c>
      <c r="IV421" s="764">
        <f t="shared" si="1004"/>
        <v>0</v>
      </c>
      <c r="IW421" s="764">
        <f t="shared" si="1004"/>
        <v>0</v>
      </c>
      <c r="IX421" s="764">
        <f t="shared" si="1004"/>
        <v>0</v>
      </c>
      <c r="IY421" s="764">
        <f t="shared" si="1004"/>
        <v>0</v>
      </c>
      <c r="IZ421" s="764">
        <f t="shared" si="1004"/>
        <v>0</v>
      </c>
      <c r="JA421" s="764">
        <f t="shared" si="1004"/>
        <v>0</v>
      </c>
      <c r="JB421" s="764">
        <f t="shared" si="1004"/>
        <v>0</v>
      </c>
      <c r="JC421" s="764">
        <f t="shared" si="1004"/>
        <v>0</v>
      </c>
      <c r="JD421" s="764">
        <f t="shared" si="984"/>
        <v>0</v>
      </c>
      <c r="JE421" s="764">
        <f t="shared" si="984"/>
        <v>0</v>
      </c>
      <c r="JF421" s="764">
        <f t="shared" si="984"/>
        <v>0</v>
      </c>
      <c r="JG421" s="764">
        <f t="shared" si="984"/>
        <v>0</v>
      </c>
      <c r="JH421" s="764">
        <f t="shared" si="984"/>
        <v>0</v>
      </c>
      <c r="JI421" s="764">
        <f t="shared" si="984"/>
        <v>0</v>
      </c>
      <c r="JJ421" s="764">
        <f t="shared" si="984"/>
        <v>0</v>
      </c>
      <c r="JK421" s="764">
        <f t="shared" si="984"/>
        <v>0</v>
      </c>
      <c r="JL421" s="764">
        <f t="shared" si="1004"/>
        <v>0</v>
      </c>
      <c r="JM421" s="764">
        <f t="shared" si="1004"/>
        <v>0</v>
      </c>
      <c r="JN421" s="764">
        <f t="shared" si="1004"/>
        <v>0</v>
      </c>
      <c r="JO421" s="764">
        <f t="shared" si="1004"/>
        <v>0</v>
      </c>
      <c r="JP421" s="764">
        <f t="shared" si="1004"/>
        <v>0</v>
      </c>
      <c r="JQ421" s="764">
        <f t="shared" si="933"/>
        <v>0</v>
      </c>
      <c r="JR421" s="764">
        <f t="shared" si="933"/>
        <v>0</v>
      </c>
      <c r="JS421" s="764">
        <f t="shared" si="1004"/>
        <v>0</v>
      </c>
      <c r="JT421" s="765">
        <f t="shared" si="934"/>
        <v>0</v>
      </c>
      <c r="JU421" s="229">
        <f t="shared" si="935"/>
        <v>0</v>
      </c>
    </row>
    <row r="422" spans="1:281" ht="12.75" customHeight="1">
      <c r="A422" s="57"/>
      <c r="B422" s="52"/>
      <c r="C422" s="52"/>
      <c r="D422" s="62"/>
      <c r="E422" s="743" t="str">
        <f t="shared" si="932"/>
        <v xml:space="preserve"> </v>
      </c>
      <c r="F422" s="56"/>
      <c r="G422" s="228"/>
      <c r="H422" s="744">
        <f>SUMIF(Ajuste!$C$8:$C$483,$B$6:$B$499,Ajuste!$E$8:$E$483)</f>
        <v>0</v>
      </c>
      <c r="I422" s="744">
        <f>SUMIF(Ajuste!$C$8:$C$483,$B$6:$B$499,Ajuste!$F$8:$F$483)</f>
        <v>0</v>
      </c>
      <c r="J422" s="229">
        <f t="shared" si="936"/>
        <v>0</v>
      </c>
      <c r="K422" s="764">
        <f t="shared" si="985"/>
        <v>0</v>
      </c>
      <c r="L422" s="764">
        <f t="shared" si="1005"/>
        <v>0</v>
      </c>
      <c r="M422" s="764">
        <f t="shared" si="1005"/>
        <v>0</v>
      </c>
      <c r="N422" s="764">
        <f t="shared" si="1005"/>
        <v>0</v>
      </c>
      <c r="O422" s="764">
        <f t="shared" si="1005"/>
        <v>0</v>
      </c>
      <c r="P422" s="764">
        <f t="shared" si="1005"/>
        <v>0</v>
      </c>
      <c r="Q422" s="764">
        <f t="shared" si="1005"/>
        <v>0</v>
      </c>
      <c r="R422" s="764">
        <f t="shared" si="1005"/>
        <v>0</v>
      </c>
      <c r="S422" s="764">
        <f t="shared" si="1005"/>
        <v>0</v>
      </c>
      <c r="T422" s="764">
        <f t="shared" si="1005"/>
        <v>0</v>
      </c>
      <c r="U422" s="764">
        <f t="shared" si="1005"/>
        <v>0</v>
      </c>
      <c r="V422" s="764">
        <f t="shared" si="1005"/>
        <v>0</v>
      </c>
      <c r="W422" s="764">
        <f t="shared" si="1005"/>
        <v>0</v>
      </c>
      <c r="X422" s="764">
        <f t="shared" si="1005"/>
        <v>0</v>
      </c>
      <c r="Y422" s="764">
        <f t="shared" si="1005"/>
        <v>0</v>
      </c>
      <c r="Z422" s="764">
        <f t="shared" si="1005"/>
        <v>0</v>
      </c>
      <c r="AA422" s="764">
        <f t="shared" si="1005"/>
        <v>0</v>
      </c>
      <c r="AB422" s="764">
        <f t="shared" si="1005"/>
        <v>0</v>
      </c>
      <c r="AC422" s="764">
        <f t="shared" si="1005"/>
        <v>0</v>
      </c>
      <c r="AD422" s="764">
        <f t="shared" si="1005"/>
        <v>0</v>
      </c>
      <c r="AE422" s="764">
        <f t="shared" si="1005"/>
        <v>0</v>
      </c>
      <c r="AF422" s="764">
        <f t="shared" si="1005"/>
        <v>0</v>
      </c>
      <c r="AG422" s="764">
        <f t="shared" si="1005"/>
        <v>0</v>
      </c>
      <c r="AH422" s="764">
        <f t="shared" si="1005"/>
        <v>0</v>
      </c>
      <c r="AI422" s="764">
        <f t="shared" si="1005"/>
        <v>0</v>
      </c>
      <c r="AJ422" s="764">
        <f t="shared" si="1005"/>
        <v>0</v>
      </c>
      <c r="AK422" s="764">
        <f t="shared" si="1005"/>
        <v>0</v>
      </c>
      <c r="AL422" s="764">
        <f t="shared" si="1005"/>
        <v>0</v>
      </c>
      <c r="AM422" s="764">
        <f t="shared" si="1005"/>
        <v>0</v>
      </c>
      <c r="AN422" s="764">
        <f t="shared" si="1005"/>
        <v>0</v>
      </c>
      <c r="AO422" s="764">
        <f t="shared" si="1005"/>
        <v>0</v>
      </c>
      <c r="AP422" s="764">
        <f t="shared" si="1005"/>
        <v>0</v>
      </c>
      <c r="AQ422" s="764">
        <f t="shared" si="1005"/>
        <v>0</v>
      </c>
      <c r="AR422" s="764">
        <f t="shared" si="1005"/>
        <v>0</v>
      </c>
      <c r="AS422" s="764">
        <f t="shared" si="1005"/>
        <v>0</v>
      </c>
      <c r="AT422" s="764">
        <f t="shared" si="1005"/>
        <v>0</v>
      </c>
      <c r="AU422" s="764">
        <f t="shared" si="1005"/>
        <v>0</v>
      </c>
      <c r="AV422" s="764">
        <f t="shared" si="1005"/>
        <v>0</v>
      </c>
      <c r="AW422" s="764">
        <f t="shared" si="1005"/>
        <v>0</v>
      </c>
      <c r="AX422" s="764">
        <f t="shared" si="1005"/>
        <v>0</v>
      </c>
      <c r="AY422" s="764">
        <f t="shared" si="1005"/>
        <v>0</v>
      </c>
      <c r="AZ422" s="764">
        <f t="shared" si="1005"/>
        <v>0</v>
      </c>
      <c r="BA422" s="764">
        <f t="shared" si="1005"/>
        <v>0</v>
      </c>
      <c r="BB422" s="764">
        <f t="shared" si="1005"/>
        <v>0</v>
      </c>
      <c r="BC422" s="764">
        <f t="shared" si="1005"/>
        <v>0</v>
      </c>
      <c r="BD422" s="764">
        <f t="shared" si="1005"/>
        <v>0</v>
      </c>
      <c r="BE422" s="764">
        <f t="shared" si="1005"/>
        <v>0</v>
      </c>
      <c r="BF422" s="764">
        <f t="shared" si="985"/>
        <v>0</v>
      </c>
      <c r="BG422" s="764">
        <f t="shared" si="985"/>
        <v>0</v>
      </c>
      <c r="BH422" s="764">
        <f t="shared" si="985"/>
        <v>0</v>
      </c>
      <c r="BI422" s="764">
        <f t="shared" si="985"/>
        <v>0</v>
      </c>
      <c r="BJ422" s="764">
        <f t="shared" si="985"/>
        <v>0</v>
      </c>
      <c r="BK422" s="764">
        <f t="shared" si="985"/>
        <v>0</v>
      </c>
      <c r="BL422" s="764">
        <f t="shared" si="985"/>
        <v>0</v>
      </c>
      <c r="BM422" s="764">
        <f t="shared" si="985"/>
        <v>0</v>
      </c>
      <c r="BN422" s="764">
        <f t="shared" si="986"/>
        <v>0</v>
      </c>
      <c r="BO422" s="764">
        <f t="shared" si="986"/>
        <v>0</v>
      </c>
      <c r="BP422" s="764">
        <f t="shared" si="986"/>
        <v>0</v>
      </c>
      <c r="BQ422" s="764">
        <f t="shared" si="986"/>
        <v>0</v>
      </c>
      <c r="BR422" s="764">
        <f t="shared" si="986"/>
        <v>0</v>
      </c>
      <c r="BS422" s="764">
        <f t="shared" si="986"/>
        <v>0</v>
      </c>
      <c r="BT422" s="764">
        <f t="shared" si="986"/>
        <v>0</v>
      </c>
      <c r="BU422" s="764">
        <f t="shared" si="986"/>
        <v>0</v>
      </c>
      <c r="BV422" s="764">
        <f t="shared" si="986"/>
        <v>0</v>
      </c>
      <c r="BW422" s="764">
        <f t="shared" si="986"/>
        <v>0</v>
      </c>
      <c r="BX422" s="764">
        <f t="shared" si="987"/>
        <v>0</v>
      </c>
      <c r="BY422" s="764">
        <f t="shared" si="987"/>
        <v>0</v>
      </c>
      <c r="BZ422" s="764">
        <f t="shared" si="987"/>
        <v>0</v>
      </c>
      <c r="CA422" s="764">
        <f t="shared" si="987"/>
        <v>0</v>
      </c>
      <c r="CB422" s="764">
        <f t="shared" si="987"/>
        <v>0</v>
      </c>
      <c r="CC422" s="764">
        <f t="shared" si="987"/>
        <v>0</v>
      </c>
      <c r="CD422" s="764">
        <f t="shared" si="987"/>
        <v>0</v>
      </c>
      <c r="CE422" s="764">
        <f t="shared" si="987"/>
        <v>0</v>
      </c>
      <c r="CF422" s="764">
        <f t="shared" si="987"/>
        <v>0</v>
      </c>
      <c r="CG422" s="764">
        <f t="shared" si="987"/>
        <v>0</v>
      </c>
      <c r="CH422" s="764">
        <f t="shared" si="988"/>
        <v>0</v>
      </c>
      <c r="CI422" s="764">
        <f t="shared" si="988"/>
        <v>0</v>
      </c>
      <c r="CJ422" s="764">
        <f t="shared" si="988"/>
        <v>0</v>
      </c>
      <c r="CK422" s="764">
        <f t="shared" si="988"/>
        <v>0</v>
      </c>
      <c r="CL422" s="764">
        <f t="shared" si="988"/>
        <v>0</v>
      </c>
      <c r="CM422" s="764">
        <f t="shared" si="988"/>
        <v>0</v>
      </c>
      <c r="CN422" s="764">
        <f t="shared" si="988"/>
        <v>0</v>
      </c>
      <c r="CO422" s="764">
        <f t="shared" si="988"/>
        <v>0</v>
      </c>
      <c r="CP422" s="764">
        <f t="shared" si="988"/>
        <v>0</v>
      </c>
      <c r="CQ422" s="764">
        <f t="shared" si="988"/>
        <v>0</v>
      </c>
      <c r="CR422" s="764">
        <f t="shared" si="989"/>
        <v>0</v>
      </c>
      <c r="CS422" s="764">
        <f t="shared" si="989"/>
        <v>0</v>
      </c>
      <c r="CT422" s="764">
        <f t="shared" si="989"/>
        <v>0</v>
      </c>
      <c r="CU422" s="764">
        <f t="shared" si="989"/>
        <v>0</v>
      </c>
      <c r="CV422" s="764">
        <f t="shared" si="989"/>
        <v>0</v>
      </c>
      <c r="CW422" s="764">
        <f t="shared" si="989"/>
        <v>0</v>
      </c>
      <c r="CX422" s="764">
        <f t="shared" si="989"/>
        <v>0</v>
      </c>
      <c r="CY422" s="764">
        <f t="shared" si="989"/>
        <v>0</v>
      </c>
      <c r="CZ422" s="764">
        <f t="shared" si="989"/>
        <v>0</v>
      </c>
      <c r="DA422" s="764">
        <f t="shared" si="989"/>
        <v>0</v>
      </c>
      <c r="DB422" s="764">
        <f t="shared" si="990"/>
        <v>0</v>
      </c>
      <c r="DC422" s="764">
        <f t="shared" si="990"/>
        <v>0</v>
      </c>
      <c r="DD422" s="764">
        <f t="shared" si="990"/>
        <v>0</v>
      </c>
      <c r="DE422" s="764">
        <f t="shared" si="990"/>
        <v>0</v>
      </c>
      <c r="DF422" s="764">
        <f t="shared" si="990"/>
        <v>0</v>
      </c>
      <c r="DG422" s="764">
        <f t="shared" si="990"/>
        <v>0</v>
      </c>
      <c r="DH422" s="764">
        <f t="shared" si="990"/>
        <v>0</v>
      </c>
      <c r="DI422" s="764">
        <f t="shared" si="990"/>
        <v>0</v>
      </c>
      <c r="DJ422" s="764">
        <f t="shared" si="990"/>
        <v>0</v>
      </c>
      <c r="DK422" s="764">
        <f t="shared" si="990"/>
        <v>0</v>
      </c>
      <c r="DL422" s="764">
        <f t="shared" si="991"/>
        <v>0</v>
      </c>
      <c r="DM422" s="764">
        <f t="shared" si="991"/>
        <v>0</v>
      </c>
      <c r="DN422" s="764">
        <f t="shared" si="991"/>
        <v>0</v>
      </c>
      <c r="DO422" s="764">
        <f t="shared" si="991"/>
        <v>0</v>
      </c>
      <c r="DP422" s="764">
        <f t="shared" si="991"/>
        <v>0</v>
      </c>
      <c r="DQ422" s="764">
        <f t="shared" si="991"/>
        <v>0</v>
      </c>
      <c r="DR422" s="764">
        <f t="shared" si="991"/>
        <v>0</v>
      </c>
      <c r="DS422" s="764">
        <f t="shared" si="991"/>
        <v>0</v>
      </c>
      <c r="DT422" s="764">
        <f t="shared" si="991"/>
        <v>0</v>
      </c>
      <c r="DU422" s="764">
        <f t="shared" si="991"/>
        <v>0</v>
      </c>
      <c r="DV422" s="764">
        <f t="shared" si="992"/>
        <v>0</v>
      </c>
      <c r="DW422" s="764">
        <f t="shared" si="992"/>
        <v>0</v>
      </c>
      <c r="DX422" s="764">
        <f t="shared" si="992"/>
        <v>0</v>
      </c>
      <c r="DY422" s="764">
        <f t="shared" si="992"/>
        <v>0</v>
      </c>
      <c r="DZ422" s="764">
        <f t="shared" si="992"/>
        <v>0</v>
      </c>
      <c r="EA422" s="764">
        <f t="shared" si="992"/>
        <v>0</v>
      </c>
      <c r="EB422" s="764">
        <f t="shared" si="992"/>
        <v>0</v>
      </c>
      <c r="EC422" s="764">
        <f t="shared" si="992"/>
        <v>0</v>
      </c>
      <c r="ED422" s="764">
        <f t="shared" si="992"/>
        <v>0</v>
      </c>
      <c r="EE422" s="764">
        <f t="shared" si="992"/>
        <v>0</v>
      </c>
      <c r="EF422" s="764">
        <f t="shared" si="993"/>
        <v>0</v>
      </c>
      <c r="EG422" s="764">
        <f t="shared" si="993"/>
        <v>0</v>
      </c>
      <c r="EH422" s="764">
        <f t="shared" si="993"/>
        <v>0</v>
      </c>
      <c r="EI422" s="764">
        <f t="shared" si="993"/>
        <v>0</v>
      </c>
      <c r="EJ422" s="764">
        <f t="shared" si="993"/>
        <v>0</v>
      </c>
      <c r="EK422" s="764">
        <f t="shared" si="993"/>
        <v>0</v>
      </c>
      <c r="EL422" s="764">
        <f t="shared" si="993"/>
        <v>0</v>
      </c>
      <c r="EM422" s="764">
        <f t="shared" si="993"/>
        <v>0</v>
      </c>
      <c r="EN422" s="764">
        <f t="shared" si="993"/>
        <v>0</v>
      </c>
      <c r="EO422" s="764">
        <f t="shared" si="993"/>
        <v>0</v>
      </c>
      <c r="EP422" s="764">
        <f t="shared" si="994"/>
        <v>0</v>
      </c>
      <c r="EQ422" s="764">
        <f t="shared" si="994"/>
        <v>0</v>
      </c>
      <c r="ER422" s="764">
        <f t="shared" si="994"/>
        <v>0</v>
      </c>
      <c r="ES422" s="764">
        <f t="shared" si="994"/>
        <v>0</v>
      </c>
      <c r="ET422" s="764">
        <f t="shared" si="994"/>
        <v>0</v>
      </c>
      <c r="EU422" s="764">
        <f t="shared" si="994"/>
        <v>0</v>
      </c>
      <c r="EV422" s="764">
        <f t="shared" si="994"/>
        <v>0</v>
      </c>
      <c r="EW422" s="764">
        <f t="shared" si="994"/>
        <v>0</v>
      </c>
      <c r="EX422" s="764">
        <f t="shared" si="994"/>
        <v>0</v>
      </c>
      <c r="EY422" s="764">
        <f t="shared" si="994"/>
        <v>0</v>
      </c>
      <c r="EZ422" s="764">
        <f t="shared" si="995"/>
        <v>0</v>
      </c>
      <c r="FA422" s="764">
        <f t="shared" si="995"/>
        <v>0</v>
      </c>
      <c r="FB422" s="764">
        <f t="shared" si="995"/>
        <v>0</v>
      </c>
      <c r="FC422" s="764">
        <f t="shared" si="995"/>
        <v>0</v>
      </c>
      <c r="FD422" s="764">
        <f t="shared" si="995"/>
        <v>0</v>
      </c>
      <c r="FE422" s="764">
        <f t="shared" si="995"/>
        <v>0</v>
      </c>
      <c r="FF422" s="764">
        <f t="shared" si="995"/>
        <v>0</v>
      </c>
      <c r="FG422" s="764">
        <f t="shared" si="995"/>
        <v>0</v>
      </c>
      <c r="FH422" s="764">
        <f t="shared" si="995"/>
        <v>0</v>
      </c>
      <c r="FI422" s="764">
        <f t="shared" si="995"/>
        <v>0</v>
      </c>
      <c r="FJ422" s="764">
        <f t="shared" si="996"/>
        <v>0</v>
      </c>
      <c r="FK422" s="764">
        <f t="shared" si="996"/>
        <v>0</v>
      </c>
      <c r="FL422" s="764">
        <f t="shared" si="996"/>
        <v>0</v>
      </c>
      <c r="FM422" s="764">
        <f t="shared" si="996"/>
        <v>0</v>
      </c>
      <c r="FN422" s="764">
        <f t="shared" si="996"/>
        <v>0</v>
      </c>
      <c r="FO422" s="764">
        <f t="shared" si="996"/>
        <v>0</v>
      </c>
      <c r="FP422" s="764">
        <f t="shared" si="996"/>
        <v>0</v>
      </c>
      <c r="FQ422" s="764">
        <f t="shared" si="996"/>
        <v>0</v>
      </c>
      <c r="FR422" s="764">
        <f t="shared" si="996"/>
        <v>0</v>
      </c>
      <c r="FS422" s="764">
        <f t="shared" si="996"/>
        <v>0</v>
      </c>
      <c r="FT422" s="764">
        <f t="shared" si="997"/>
        <v>0</v>
      </c>
      <c r="FU422" s="764">
        <f t="shared" si="997"/>
        <v>0</v>
      </c>
      <c r="FV422" s="764">
        <f t="shared" si="997"/>
        <v>0</v>
      </c>
      <c r="FW422" s="764">
        <f t="shared" si="997"/>
        <v>0</v>
      </c>
      <c r="FX422" s="764">
        <f t="shared" si="997"/>
        <v>0</v>
      </c>
      <c r="FY422" s="764">
        <f t="shared" si="997"/>
        <v>0</v>
      </c>
      <c r="FZ422" s="764">
        <f t="shared" si="997"/>
        <v>0</v>
      </c>
      <c r="GA422" s="764">
        <f t="shared" si="997"/>
        <v>0</v>
      </c>
      <c r="GB422" s="764">
        <f t="shared" si="997"/>
        <v>0</v>
      </c>
      <c r="GC422" s="764">
        <f t="shared" si="997"/>
        <v>0</v>
      </c>
      <c r="GD422" s="764">
        <f t="shared" si="998"/>
        <v>0</v>
      </c>
      <c r="GE422" s="764">
        <f t="shared" si="998"/>
        <v>0</v>
      </c>
      <c r="GF422" s="764">
        <f t="shared" si="998"/>
        <v>0</v>
      </c>
      <c r="GG422" s="764">
        <f t="shared" si="998"/>
        <v>0</v>
      </c>
      <c r="GH422" s="764">
        <f t="shared" si="998"/>
        <v>0</v>
      </c>
      <c r="GI422" s="764">
        <f t="shared" si="998"/>
        <v>0</v>
      </c>
      <c r="GJ422" s="764">
        <f t="shared" si="998"/>
        <v>0</v>
      </c>
      <c r="GK422" s="764">
        <f t="shared" si="998"/>
        <v>0</v>
      </c>
      <c r="GL422" s="764">
        <f t="shared" si="998"/>
        <v>0</v>
      </c>
      <c r="GM422" s="764">
        <f t="shared" si="998"/>
        <v>0</v>
      </c>
      <c r="GN422" s="764">
        <f t="shared" si="999"/>
        <v>0</v>
      </c>
      <c r="GO422" s="764">
        <f t="shared" si="999"/>
        <v>0</v>
      </c>
      <c r="GP422" s="764">
        <f t="shared" si="999"/>
        <v>0</v>
      </c>
      <c r="GQ422" s="764">
        <f t="shared" si="999"/>
        <v>0</v>
      </c>
      <c r="GR422" s="764">
        <f t="shared" si="999"/>
        <v>0</v>
      </c>
      <c r="GS422" s="764">
        <f t="shared" si="999"/>
        <v>0</v>
      </c>
      <c r="GT422" s="764">
        <f t="shared" si="999"/>
        <v>0</v>
      </c>
      <c r="GU422" s="764">
        <f t="shared" si="999"/>
        <v>0</v>
      </c>
      <c r="GV422" s="764">
        <f t="shared" si="999"/>
        <v>0</v>
      </c>
      <c r="GW422" s="764">
        <f t="shared" si="999"/>
        <v>0</v>
      </c>
      <c r="GX422" s="764">
        <f t="shared" si="1000"/>
        <v>0</v>
      </c>
      <c r="GY422" s="764">
        <f t="shared" si="1000"/>
        <v>0</v>
      </c>
      <c r="GZ422" s="764">
        <f t="shared" si="1000"/>
        <v>0</v>
      </c>
      <c r="HA422" s="764">
        <f t="shared" si="1000"/>
        <v>0</v>
      </c>
      <c r="HB422" s="764">
        <f t="shared" si="1000"/>
        <v>0</v>
      </c>
      <c r="HC422" s="764">
        <f t="shared" si="1000"/>
        <v>0</v>
      </c>
      <c r="HD422" s="764">
        <f t="shared" si="1000"/>
        <v>0</v>
      </c>
      <c r="HE422" s="764">
        <f t="shared" si="1000"/>
        <v>0</v>
      </c>
      <c r="HF422" s="764">
        <f t="shared" si="1000"/>
        <v>0</v>
      </c>
      <c r="HG422" s="764">
        <f t="shared" si="1000"/>
        <v>0</v>
      </c>
      <c r="HH422" s="764">
        <f t="shared" si="1001"/>
        <v>0</v>
      </c>
      <c r="HI422" s="764">
        <f t="shared" si="1001"/>
        <v>0</v>
      </c>
      <c r="HJ422" s="764">
        <f t="shared" si="1001"/>
        <v>0</v>
      </c>
      <c r="HK422" s="764">
        <f t="shared" si="1001"/>
        <v>0</v>
      </c>
      <c r="HL422" s="764">
        <f t="shared" si="1001"/>
        <v>0</v>
      </c>
      <c r="HM422" s="764">
        <f t="shared" si="1001"/>
        <v>0</v>
      </c>
      <c r="HN422" s="764">
        <f t="shared" si="1001"/>
        <v>0</v>
      </c>
      <c r="HO422" s="764">
        <f t="shared" si="1001"/>
        <v>0</v>
      </c>
      <c r="HP422" s="764">
        <f t="shared" si="1001"/>
        <v>0</v>
      </c>
      <c r="HQ422" s="764">
        <f t="shared" si="1001"/>
        <v>0</v>
      </c>
      <c r="HR422" s="764">
        <f t="shared" si="1002"/>
        <v>0</v>
      </c>
      <c r="HS422" s="764">
        <f t="shared" si="1002"/>
        <v>0</v>
      </c>
      <c r="HT422" s="764">
        <f t="shared" si="1002"/>
        <v>0</v>
      </c>
      <c r="HU422" s="764">
        <f t="shared" si="1002"/>
        <v>0</v>
      </c>
      <c r="HV422" s="764">
        <f t="shared" si="1002"/>
        <v>0</v>
      </c>
      <c r="HW422" s="764">
        <f t="shared" si="1002"/>
        <v>0</v>
      </c>
      <c r="HX422" s="764">
        <f t="shared" si="1002"/>
        <v>0</v>
      </c>
      <c r="HY422" s="764">
        <f t="shared" si="1002"/>
        <v>0</v>
      </c>
      <c r="HZ422" s="764">
        <f t="shared" si="1002"/>
        <v>0</v>
      </c>
      <c r="IA422" s="764">
        <f t="shared" si="1002"/>
        <v>0</v>
      </c>
      <c r="IB422" s="764">
        <f t="shared" si="1003"/>
        <v>0</v>
      </c>
      <c r="IC422" s="764">
        <f t="shared" si="1003"/>
        <v>0</v>
      </c>
      <c r="ID422" s="764">
        <f t="shared" si="1003"/>
        <v>0</v>
      </c>
      <c r="IE422" s="764">
        <f t="shared" si="1003"/>
        <v>0</v>
      </c>
      <c r="IF422" s="764">
        <f t="shared" si="1003"/>
        <v>0</v>
      </c>
      <c r="IG422" s="764">
        <f t="shared" si="1003"/>
        <v>0</v>
      </c>
      <c r="IH422" s="764">
        <f t="shared" si="1003"/>
        <v>0</v>
      </c>
      <c r="II422" s="764">
        <f t="shared" si="1003"/>
        <v>0</v>
      </c>
      <c r="IJ422" s="764">
        <f t="shared" si="1003"/>
        <v>0</v>
      </c>
      <c r="IK422" s="764">
        <f t="shared" si="1003"/>
        <v>0</v>
      </c>
      <c r="IL422" s="764">
        <f t="shared" si="1004"/>
        <v>0</v>
      </c>
      <c r="IM422" s="764">
        <f t="shared" si="1004"/>
        <v>0</v>
      </c>
      <c r="IN422" s="764">
        <f t="shared" si="1004"/>
        <v>0</v>
      </c>
      <c r="IO422" s="764">
        <f t="shared" si="1004"/>
        <v>0</v>
      </c>
      <c r="IP422" s="764">
        <f t="shared" si="1004"/>
        <v>0</v>
      </c>
      <c r="IQ422" s="764">
        <f t="shared" si="1004"/>
        <v>0</v>
      </c>
      <c r="IR422" s="764">
        <f t="shared" si="1004"/>
        <v>0</v>
      </c>
      <c r="IS422" s="764">
        <f t="shared" si="1004"/>
        <v>0</v>
      </c>
      <c r="IT422" s="764">
        <f t="shared" si="1004"/>
        <v>0</v>
      </c>
      <c r="IU422" s="764">
        <f t="shared" si="1004"/>
        <v>0</v>
      </c>
      <c r="IV422" s="764">
        <f t="shared" si="1004"/>
        <v>0</v>
      </c>
      <c r="IW422" s="764">
        <f t="shared" si="1004"/>
        <v>0</v>
      </c>
      <c r="IX422" s="764">
        <f t="shared" si="1004"/>
        <v>0</v>
      </c>
      <c r="IY422" s="764">
        <f t="shared" si="1004"/>
        <v>0</v>
      </c>
      <c r="IZ422" s="764">
        <f t="shared" si="1004"/>
        <v>0</v>
      </c>
      <c r="JA422" s="764">
        <f t="shared" si="1004"/>
        <v>0</v>
      </c>
      <c r="JB422" s="764">
        <f t="shared" si="1004"/>
        <v>0</v>
      </c>
      <c r="JC422" s="764">
        <f t="shared" si="1004"/>
        <v>0</v>
      </c>
      <c r="JD422" s="764">
        <f t="shared" si="984"/>
        <v>0</v>
      </c>
      <c r="JE422" s="764">
        <f t="shared" si="984"/>
        <v>0</v>
      </c>
      <c r="JF422" s="764">
        <f t="shared" si="984"/>
        <v>0</v>
      </c>
      <c r="JG422" s="764">
        <f t="shared" si="984"/>
        <v>0</v>
      </c>
      <c r="JH422" s="764">
        <f t="shared" si="984"/>
        <v>0</v>
      </c>
      <c r="JI422" s="764">
        <f t="shared" si="984"/>
        <v>0</v>
      </c>
      <c r="JJ422" s="764">
        <f t="shared" si="984"/>
        <v>0</v>
      </c>
      <c r="JK422" s="764">
        <f t="shared" si="984"/>
        <v>0</v>
      </c>
      <c r="JL422" s="764">
        <f t="shared" si="1004"/>
        <v>0</v>
      </c>
      <c r="JM422" s="764">
        <f t="shared" si="1004"/>
        <v>0</v>
      </c>
      <c r="JN422" s="764">
        <f t="shared" si="1004"/>
        <v>0</v>
      </c>
      <c r="JO422" s="764">
        <f t="shared" si="1004"/>
        <v>0</v>
      </c>
      <c r="JP422" s="764">
        <f t="shared" si="1004"/>
        <v>0</v>
      </c>
      <c r="JQ422" s="764">
        <f t="shared" si="933"/>
        <v>0</v>
      </c>
      <c r="JR422" s="764">
        <f t="shared" si="933"/>
        <v>0</v>
      </c>
      <c r="JS422" s="764">
        <f t="shared" si="1004"/>
        <v>0</v>
      </c>
      <c r="JT422" s="765">
        <f t="shared" si="934"/>
        <v>0</v>
      </c>
      <c r="JU422" s="229">
        <f t="shared" si="935"/>
        <v>0</v>
      </c>
    </row>
    <row r="423" spans="1:281" ht="12.75" customHeight="1">
      <c r="A423" s="57"/>
      <c r="B423" s="52"/>
      <c r="C423" s="52"/>
      <c r="D423" s="62"/>
      <c r="E423" s="743" t="str">
        <f t="shared" si="932"/>
        <v xml:space="preserve"> </v>
      </c>
      <c r="F423" s="56"/>
      <c r="G423" s="228"/>
      <c r="H423" s="744">
        <f>SUMIF(Ajuste!$C$8:$C$483,$B$6:$B$499,Ajuste!$E$8:$E$483)</f>
        <v>0</v>
      </c>
      <c r="I423" s="744">
        <f>SUMIF(Ajuste!$C$8:$C$483,$B$6:$B$499,Ajuste!$F$8:$F$483)</f>
        <v>0</v>
      </c>
      <c r="J423" s="229">
        <f t="shared" si="936"/>
        <v>0</v>
      </c>
      <c r="K423" s="764">
        <f t="shared" si="985"/>
        <v>0</v>
      </c>
      <c r="L423" s="764">
        <f t="shared" si="1005"/>
        <v>0</v>
      </c>
      <c r="M423" s="764">
        <f t="shared" si="1005"/>
        <v>0</v>
      </c>
      <c r="N423" s="764">
        <f t="shared" si="1005"/>
        <v>0</v>
      </c>
      <c r="O423" s="764">
        <f t="shared" si="1005"/>
        <v>0</v>
      </c>
      <c r="P423" s="764">
        <f t="shared" si="1005"/>
        <v>0</v>
      </c>
      <c r="Q423" s="764">
        <f t="shared" si="1005"/>
        <v>0</v>
      </c>
      <c r="R423" s="764">
        <f t="shared" si="1005"/>
        <v>0</v>
      </c>
      <c r="S423" s="764">
        <f t="shared" si="1005"/>
        <v>0</v>
      </c>
      <c r="T423" s="764">
        <f t="shared" si="1005"/>
        <v>0</v>
      </c>
      <c r="U423" s="764">
        <f t="shared" si="1005"/>
        <v>0</v>
      </c>
      <c r="V423" s="764">
        <f t="shared" si="1005"/>
        <v>0</v>
      </c>
      <c r="W423" s="764">
        <f t="shared" si="1005"/>
        <v>0</v>
      </c>
      <c r="X423" s="764">
        <f t="shared" si="1005"/>
        <v>0</v>
      </c>
      <c r="Y423" s="764">
        <f t="shared" si="1005"/>
        <v>0</v>
      </c>
      <c r="Z423" s="764">
        <f t="shared" si="1005"/>
        <v>0</v>
      </c>
      <c r="AA423" s="764">
        <f t="shared" si="1005"/>
        <v>0</v>
      </c>
      <c r="AB423" s="764">
        <f t="shared" si="1005"/>
        <v>0</v>
      </c>
      <c r="AC423" s="764">
        <f t="shared" si="1005"/>
        <v>0</v>
      </c>
      <c r="AD423" s="764">
        <f t="shared" si="1005"/>
        <v>0</v>
      </c>
      <c r="AE423" s="764">
        <f t="shared" si="1005"/>
        <v>0</v>
      </c>
      <c r="AF423" s="764">
        <f t="shared" si="1005"/>
        <v>0</v>
      </c>
      <c r="AG423" s="764">
        <f t="shared" si="1005"/>
        <v>0</v>
      </c>
      <c r="AH423" s="764">
        <f t="shared" si="1005"/>
        <v>0</v>
      </c>
      <c r="AI423" s="764">
        <f t="shared" si="1005"/>
        <v>0</v>
      </c>
      <c r="AJ423" s="764">
        <f t="shared" si="1005"/>
        <v>0</v>
      </c>
      <c r="AK423" s="764">
        <f t="shared" si="1005"/>
        <v>0</v>
      </c>
      <c r="AL423" s="764">
        <f t="shared" si="1005"/>
        <v>0</v>
      </c>
      <c r="AM423" s="764">
        <f t="shared" si="1005"/>
        <v>0</v>
      </c>
      <c r="AN423" s="764">
        <f t="shared" si="1005"/>
        <v>0</v>
      </c>
      <c r="AO423" s="764">
        <f t="shared" si="1005"/>
        <v>0</v>
      </c>
      <c r="AP423" s="764">
        <f t="shared" si="1005"/>
        <v>0</v>
      </c>
      <c r="AQ423" s="764">
        <f t="shared" si="1005"/>
        <v>0</v>
      </c>
      <c r="AR423" s="764">
        <f t="shared" si="1005"/>
        <v>0</v>
      </c>
      <c r="AS423" s="764">
        <f t="shared" si="1005"/>
        <v>0</v>
      </c>
      <c r="AT423" s="764">
        <f t="shared" si="1005"/>
        <v>0</v>
      </c>
      <c r="AU423" s="764">
        <f t="shared" si="1005"/>
        <v>0</v>
      </c>
      <c r="AV423" s="764">
        <f t="shared" si="1005"/>
        <v>0</v>
      </c>
      <c r="AW423" s="764">
        <f t="shared" si="1005"/>
        <v>0</v>
      </c>
      <c r="AX423" s="764">
        <f t="shared" si="1005"/>
        <v>0</v>
      </c>
      <c r="AY423" s="764">
        <f t="shared" si="1005"/>
        <v>0</v>
      </c>
      <c r="AZ423" s="764">
        <f t="shared" si="1005"/>
        <v>0</v>
      </c>
      <c r="BA423" s="764">
        <f t="shared" si="1005"/>
        <v>0</v>
      </c>
      <c r="BB423" s="764">
        <f t="shared" ref="L423:BE424" si="1006">IF($D423=BB$5,$J423,0)</f>
        <v>0</v>
      </c>
      <c r="BC423" s="764">
        <f t="shared" si="1006"/>
        <v>0</v>
      </c>
      <c r="BD423" s="764">
        <f t="shared" si="1006"/>
        <v>0</v>
      </c>
      <c r="BE423" s="764">
        <f t="shared" si="1006"/>
        <v>0</v>
      </c>
      <c r="BF423" s="764">
        <f t="shared" si="985"/>
        <v>0</v>
      </c>
      <c r="BG423" s="764">
        <f t="shared" si="985"/>
        <v>0</v>
      </c>
      <c r="BH423" s="764">
        <f t="shared" si="985"/>
        <v>0</v>
      </c>
      <c r="BI423" s="764">
        <f t="shared" si="985"/>
        <v>0</v>
      </c>
      <c r="BJ423" s="764">
        <f t="shared" si="985"/>
        <v>0</v>
      </c>
      <c r="BK423" s="764">
        <f t="shared" si="985"/>
        <v>0</v>
      </c>
      <c r="BL423" s="764">
        <f t="shared" si="985"/>
        <v>0</v>
      </c>
      <c r="BM423" s="764">
        <f t="shared" si="985"/>
        <v>0</v>
      </c>
      <c r="BN423" s="764">
        <f t="shared" si="986"/>
        <v>0</v>
      </c>
      <c r="BO423" s="764">
        <f t="shared" si="986"/>
        <v>0</v>
      </c>
      <c r="BP423" s="764">
        <f t="shared" si="986"/>
        <v>0</v>
      </c>
      <c r="BQ423" s="764">
        <f t="shared" si="986"/>
        <v>0</v>
      </c>
      <c r="BR423" s="764">
        <f t="shared" si="986"/>
        <v>0</v>
      </c>
      <c r="BS423" s="764">
        <f t="shared" si="986"/>
        <v>0</v>
      </c>
      <c r="BT423" s="764">
        <f t="shared" si="986"/>
        <v>0</v>
      </c>
      <c r="BU423" s="764">
        <f t="shared" si="986"/>
        <v>0</v>
      </c>
      <c r="BV423" s="764">
        <f t="shared" si="986"/>
        <v>0</v>
      </c>
      <c r="BW423" s="764">
        <f t="shared" si="986"/>
        <v>0</v>
      </c>
      <c r="BX423" s="764">
        <f t="shared" si="987"/>
        <v>0</v>
      </c>
      <c r="BY423" s="764">
        <f t="shared" si="987"/>
        <v>0</v>
      </c>
      <c r="BZ423" s="764">
        <f t="shared" si="987"/>
        <v>0</v>
      </c>
      <c r="CA423" s="764">
        <f t="shared" si="987"/>
        <v>0</v>
      </c>
      <c r="CB423" s="764">
        <f t="shared" si="987"/>
        <v>0</v>
      </c>
      <c r="CC423" s="764">
        <f t="shared" si="987"/>
        <v>0</v>
      </c>
      <c r="CD423" s="764">
        <f t="shared" si="987"/>
        <v>0</v>
      </c>
      <c r="CE423" s="764">
        <f t="shared" si="987"/>
        <v>0</v>
      </c>
      <c r="CF423" s="764">
        <f t="shared" si="987"/>
        <v>0</v>
      </c>
      <c r="CG423" s="764">
        <f t="shared" si="987"/>
        <v>0</v>
      </c>
      <c r="CH423" s="764">
        <f t="shared" si="988"/>
        <v>0</v>
      </c>
      <c r="CI423" s="764">
        <f t="shared" si="988"/>
        <v>0</v>
      </c>
      <c r="CJ423" s="764">
        <f t="shared" si="988"/>
        <v>0</v>
      </c>
      <c r="CK423" s="764">
        <f t="shared" si="988"/>
        <v>0</v>
      </c>
      <c r="CL423" s="764">
        <f t="shared" si="988"/>
        <v>0</v>
      </c>
      <c r="CM423" s="764">
        <f t="shared" si="988"/>
        <v>0</v>
      </c>
      <c r="CN423" s="764">
        <f t="shared" si="988"/>
        <v>0</v>
      </c>
      <c r="CO423" s="764">
        <f t="shared" si="988"/>
        <v>0</v>
      </c>
      <c r="CP423" s="764">
        <f t="shared" si="988"/>
        <v>0</v>
      </c>
      <c r="CQ423" s="764">
        <f t="shared" si="988"/>
        <v>0</v>
      </c>
      <c r="CR423" s="764">
        <f t="shared" si="989"/>
        <v>0</v>
      </c>
      <c r="CS423" s="764">
        <f t="shared" si="989"/>
        <v>0</v>
      </c>
      <c r="CT423" s="764">
        <f t="shared" si="989"/>
        <v>0</v>
      </c>
      <c r="CU423" s="764">
        <f t="shared" si="989"/>
        <v>0</v>
      </c>
      <c r="CV423" s="764">
        <f t="shared" si="989"/>
        <v>0</v>
      </c>
      <c r="CW423" s="764">
        <f t="shared" si="989"/>
        <v>0</v>
      </c>
      <c r="CX423" s="764">
        <f t="shared" si="989"/>
        <v>0</v>
      </c>
      <c r="CY423" s="764">
        <f t="shared" si="989"/>
        <v>0</v>
      </c>
      <c r="CZ423" s="764">
        <f t="shared" si="989"/>
        <v>0</v>
      </c>
      <c r="DA423" s="764">
        <f t="shared" si="989"/>
        <v>0</v>
      </c>
      <c r="DB423" s="764">
        <f t="shared" si="990"/>
        <v>0</v>
      </c>
      <c r="DC423" s="764">
        <f t="shared" si="990"/>
        <v>0</v>
      </c>
      <c r="DD423" s="764">
        <f t="shared" si="990"/>
        <v>0</v>
      </c>
      <c r="DE423" s="764">
        <f t="shared" si="990"/>
        <v>0</v>
      </c>
      <c r="DF423" s="764">
        <f t="shared" si="990"/>
        <v>0</v>
      </c>
      <c r="DG423" s="764">
        <f t="shared" si="990"/>
        <v>0</v>
      </c>
      <c r="DH423" s="764">
        <f t="shared" si="990"/>
        <v>0</v>
      </c>
      <c r="DI423" s="764">
        <f t="shared" si="990"/>
        <v>0</v>
      </c>
      <c r="DJ423" s="764">
        <f t="shared" si="990"/>
        <v>0</v>
      </c>
      <c r="DK423" s="764">
        <f t="shared" si="990"/>
        <v>0</v>
      </c>
      <c r="DL423" s="764">
        <f t="shared" si="991"/>
        <v>0</v>
      </c>
      <c r="DM423" s="764">
        <f t="shared" si="991"/>
        <v>0</v>
      </c>
      <c r="DN423" s="764">
        <f t="shared" si="991"/>
        <v>0</v>
      </c>
      <c r="DO423" s="764">
        <f t="shared" si="991"/>
        <v>0</v>
      </c>
      <c r="DP423" s="764">
        <f t="shared" si="991"/>
        <v>0</v>
      </c>
      <c r="DQ423" s="764">
        <f t="shared" si="991"/>
        <v>0</v>
      </c>
      <c r="DR423" s="764">
        <f t="shared" si="991"/>
        <v>0</v>
      </c>
      <c r="DS423" s="764">
        <f t="shared" si="991"/>
        <v>0</v>
      </c>
      <c r="DT423" s="764">
        <f t="shared" si="991"/>
        <v>0</v>
      </c>
      <c r="DU423" s="764">
        <f t="shared" si="991"/>
        <v>0</v>
      </c>
      <c r="DV423" s="764">
        <f t="shared" si="992"/>
        <v>0</v>
      </c>
      <c r="DW423" s="764">
        <f t="shared" si="992"/>
        <v>0</v>
      </c>
      <c r="DX423" s="764">
        <f t="shared" si="992"/>
        <v>0</v>
      </c>
      <c r="DY423" s="764">
        <f t="shared" si="992"/>
        <v>0</v>
      </c>
      <c r="DZ423" s="764">
        <f t="shared" si="992"/>
        <v>0</v>
      </c>
      <c r="EA423" s="764">
        <f t="shared" si="992"/>
        <v>0</v>
      </c>
      <c r="EB423" s="764">
        <f t="shared" si="992"/>
        <v>0</v>
      </c>
      <c r="EC423" s="764">
        <f t="shared" si="992"/>
        <v>0</v>
      </c>
      <c r="ED423" s="764">
        <f t="shared" si="992"/>
        <v>0</v>
      </c>
      <c r="EE423" s="764">
        <f t="shared" si="992"/>
        <v>0</v>
      </c>
      <c r="EF423" s="764">
        <f t="shared" si="993"/>
        <v>0</v>
      </c>
      <c r="EG423" s="764">
        <f t="shared" si="993"/>
        <v>0</v>
      </c>
      <c r="EH423" s="764">
        <f t="shared" si="993"/>
        <v>0</v>
      </c>
      <c r="EI423" s="764">
        <f t="shared" si="993"/>
        <v>0</v>
      </c>
      <c r="EJ423" s="764">
        <f t="shared" si="993"/>
        <v>0</v>
      </c>
      <c r="EK423" s="764">
        <f t="shared" si="993"/>
        <v>0</v>
      </c>
      <c r="EL423" s="764">
        <f t="shared" si="993"/>
        <v>0</v>
      </c>
      <c r="EM423" s="764">
        <f t="shared" si="993"/>
        <v>0</v>
      </c>
      <c r="EN423" s="764">
        <f t="shared" si="993"/>
        <v>0</v>
      </c>
      <c r="EO423" s="764">
        <f t="shared" si="993"/>
        <v>0</v>
      </c>
      <c r="EP423" s="764">
        <f t="shared" si="994"/>
        <v>0</v>
      </c>
      <c r="EQ423" s="764">
        <f t="shared" si="994"/>
        <v>0</v>
      </c>
      <c r="ER423" s="764">
        <f t="shared" si="994"/>
        <v>0</v>
      </c>
      <c r="ES423" s="764">
        <f t="shared" si="994"/>
        <v>0</v>
      </c>
      <c r="ET423" s="764">
        <f t="shared" si="994"/>
        <v>0</v>
      </c>
      <c r="EU423" s="764">
        <f t="shared" si="994"/>
        <v>0</v>
      </c>
      <c r="EV423" s="764">
        <f t="shared" si="994"/>
        <v>0</v>
      </c>
      <c r="EW423" s="764">
        <f t="shared" si="994"/>
        <v>0</v>
      </c>
      <c r="EX423" s="764">
        <f t="shared" si="994"/>
        <v>0</v>
      </c>
      <c r="EY423" s="764">
        <f t="shared" si="994"/>
        <v>0</v>
      </c>
      <c r="EZ423" s="764">
        <f t="shared" si="995"/>
        <v>0</v>
      </c>
      <c r="FA423" s="764">
        <f t="shared" si="995"/>
        <v>0</v>
      </c>
      <c r="FB423" s="764">
        <f t="shared" si="995"/>
        <v>0</v>
      </c>
      <c r="FC423" s="764">
        <f t="shared" si="995"/>
        <v>0</v>
      </c>
      <c r="FD423" s="764">
        <f t="shared" si="995"/>
        <v>0</v>
      </c>
      <c r="FE423" s="764">
        <f t="shared" si="995"/>
        <v>0</v>
      </c>
      <c r="FF423" s="764">
        <f t="shared" si="995"/>
        <v>0</v>
      </c>
      <c r="FG423" s="764">
        <f t="shared" si="995"/>
        <v>0</v>
      </c>
      <c r="FH423" s="764">
        <f t="shared" si="995"/>
        <v>0</v>
      </c>
      <c r="FI423" s="764">
        <f t="shared" si="995"/>
        <v>0</v>
      </c>
      <c r="FJ423" s="764">
        <f t="shared" si="996"/>
        <v>0</v>
      </c>
      <c r="FK423" s="764">
        <f t="shared" si="996"/>
        <v>0</v>
      </c>
      <c r="FL423" s="764">
        <f t="shared" si="996"/>
        <v>0</v>
      </c>
      <c r="FM423" s="764">
        <f t="shared" si="996"/>
        <v>0</v>
      </c>
      <c r="FN423" s="764">
        <f t="shared" si="996"/>
        <v>0</v>
      </c>
      <c r="FO423" s="764">
        <f t="shared" si="996"/>
        <v>0</v>
      </c>
      <c r="FP423" s="764">
        <f t="shared" si="996"/>
        <v>0</v>
      </c>
      <c r="FQ423" s="764">
        <f t="shared" si="996"/>
        <v>0</v>
      </c>
      <c r="FR423" s="764">
        <f t="shared" si="996"/>
        <v>0</v>
      </c>
      <c r="FS423" s="764">
        <f t="shared" si="996"/>
        <v>0</v>
      </c>
      <c r="FT423" s="764">
        <f t="shared" si="997"/>
        <v>0</v>
      </c>
      <c r="FU423" s="764">
        <f t="shared" si="997"/>
        <v>0</v>
      </c>
      <c r="FV423" s="764">
        <f t="shared" si="997"/>
        <v>0</v>
      </c>
      <c r="FW423" s="764">
        <f t="shared" si="997"/>
        <v>0</v>
      </c>
      <c r="FX423" s="764">
        <f t="shared" si="997"/>
        <v>0</v>
      </c>
      <c r="FY423" s="764">
        <f t="shared" si="997"/>
        <v>0</v>
      </c>
      <c r="FZ423" s="764">
        <f t="shared" si="997"/>
        <v>0</v>
      </c>
      <c r="GA423" s="764">
        <f t="shared" si="997"/>
        <v>0</v>
      </c>
      <c r="GB423" s="764">
        <f t="shared" si="997"/>
        <v>0</v>
      </c>
      <c r="GC423" s="764">
        <f t="shared" si="997"/>
        <v>0</v>
      </c>
      <c r="GD423" s="764">
        <f t="shared" si="998"/>
        <v>0</v>
      </c>
      <c r="GE423" s="764">
        <f t="shared" si="998"/>
        <v>0</v>
      </c>
      <c r="GF423" s="764">
        <f t="shared" si="998"/>
        <v>0</v>
      </c>
      <c r="GG423" s="764">
        <f t="shared" si="998"/>
        <v>0</v>
      </c>
      <c r="GH423" s="764">
        <f t="shared" si="998"/>
        <v>0</v>
      </c>
      <c r="GI423" s="764">
        <f t="shared" si="998"/>
        <v>0</v>
      </c>
      <c r="GJ423" s="764">
        <f t="shared" si="998"/>
        <v>0</v>
      </c>
      <c r="GK423" s="764">
        <f t="shared" si="998"/>
        <v>0</v>
      </c>
      <c r="GL423" s="764">
        <f t="shared" si="998"/>
        <v>0</v>
      </c>
      <c r="GM423" s="764">
        <f t="shared" si="998"/>
        <v>0</v>
      </c>
      <c r="GN423" s="764">
        <f t="shared" si="999"/>
        <v>0</v>
      </c>
      <c r="GO423" s="764">
        <f t="shared" si="999"/>
        <v>0</v>
      </c>
      <c r="GP423" s="764">
        <f t="shared" si="999"/>
        <v>0</v>
      </c>
      <c r="GQ423" s="764">
        <f t="shared" si="999"/>
        <v>0</v>
      </c>
      <c r="GR423" s="764">
        <f t="shared" si="999"/>
        <v>0</v>
      </c>
      <c r="GS423" s="764">
        <f t="shared" si="999"/>
        <v>0</v>
      </c>
      <c r="GT423" s="764">
        <f t="shared" si="999"/>
        <v>0</v>
      </c>
      <c r="GU423" s="764">
        <f t="shared" si="999"/>
        <v>0</v>
      </c>
      <c r="GV423" s="764">
        <f t="shared" si="999"/>
        <v>0</v>
      </c>
      <c r="GW423" s="764">
        <f t="shared" si="999"/>
        <v>0</v>
      </c>
      <c r="GX423" s="764">
        <f t="shared" si="1000"/>
        <v>0</v>
      </c>
      <c r="GY423" s="764">
        <f t="shared" si="1000"/>
        <v>0</v>
      </c>
      <c r="GZ423" s="764">
        <f t="shared" si="1000"/>
        <v>0</v>
      </c>
      <c r="HA423" s="764">
        <f t="shared" si="1000"/>
        <v>0</v>
      </c>
      <c r="HB423" s="764">
        <f t="shared" si="1000"/>
        <v>0</v>
      </c>
      <c r="HC423" s="764">
        <f t="shared" si="1000"/>
        <v>0</v>
      </c>
      <c r="HD423" s="764">
        <f t="shared" si="1000"/>
        <v>0</v>
      </c>
      <c r="HE423" s="764">
        <f t="shared" si="1000"/>
        <v>0</v>
      </c>
      <c r="HF423" s="764">
        <f t="shared" si="1000"/>
        <v>0</v>
      </c>
      <c r="HG423" s="764">
        <f t="shared" si="1000"/>
        <v>0</v>
      </c>
      <c r="HH423" s="764">
        <f t="shared" si="1001"/>
        <v>0</v>
      </c>
      <c r="HI423" s="764">
        <f t="shared" si="1001"/>
        <v>0</v>
      </c>
      <c r="HJ423" s="764">
        <f t="shared" si="1001"/>
        <v>0</v>
      </c>
      <c r="HK423" s="764">
        <f t="shared" si="1001"/>
        <v>0</v>
      </c>
      <c r="HL423" s="764">
        <f t="shared" si="1001"/>
        <v>0</v>
      </c>
      <c r="HM423" s="764">
        <f t="shared" si="1001"/>
        <v>0</v>
      </c>
      <c r="HN423" s="764">
        <f t="shared" si="1001"/>
        <v>0</v>
      </c>
      <c r="HO423" s="764">
        <f t="shared" si="1001"/>
        <v>0</v>
      </c>
      <c r="HP423" s="764">
        <f t="shared" si="1001"/>
        <v>0</v>
      </c>
      <c r="HQ423" s="764">
        <f t="shared" si="1001"/>
        <v>0</v>
      </c>
      <c r="HR423" s="764">
        <f t="shared" si="1002"/>
        <v>0</v>
      </c>
      <c r="HS423" s="764">
        <f t="shared" si="1002"/>
        <v>0</v>
      </c>
      <c r="HT423" s="764">
        <f t="shared" si="1002"/>
        <v>0</v>
      </c>
      <c r="HU423" s="764">
        <f t="shared" si="1002"/>
        <v>0</v>
      </c>
      <c r="HV423" s="764">
        <f t="shared" si="1002"/>
        <v>0</v>
      </c>
      <c r="HW423" s="764">
        <f t="shared" si="1002"/>
        <v>0</v>
      </c>
      <c r="HX423" s="764">
        <f t="shared" si="1002"/>
        <v>0</v>
      </c>
      <c r="HY423" s="764">
        <f t="shared" si="1002"/>
        <v>0</v>
      </c>
      <c r="HZ423" s="764">
        <f t="shared" si="1002"/>
        <v>0</v>
      </c>
      <c r="IA423" s="764">
        <f t="shared" si="1002"/>
        <v>0</v>
      </c>
      <c r="IB423" s="764">
        <f t="shared" si="1003"/>
        <v>0</v>
      </c>
      <c r="IC423" s="764">
        <f t="shared" si="1003"/>
        <v>0</v>
      </c>
      <c r="ID423" s="764">
        <f t="shared" si="1003"/>
        <v>0</v>
      </c>
      <c r="IE423" s="764">
        <f t="shared" si="1003"/>
        <v>0</v>
      </c>
      <c r="IF423" s="764">
        <f t="shared" si="1003"/>
        <v>0</v>
      </c>
      <c r="IG423" s="764">
        <f t="shared" si="1003"/>
        <v>0</v>
      </c>
      <c r="IH423" s="764">
        <f t="shared" si="1003"/>
        <v>0</v>
      </c>
      <c r="II423" s="764">
        <f t="shared" si="1003"/>
        <v>0</v>
      </c>
      <c r="IJ423" s="764">
        <f t="shared" si="1003"/>
        <v>0</v>
      </c>
      <c r="IK423" s="764">
        <f t="shared" si="1003"/>
        <v>0</v>
      </c>
      <c r="IL423" s="764">
        <f t="shared" si="1004"/>
        <v>0</v>
      </c>
      <c r="IM423" s="764">
        <f t="shared" si="1004"/>
        <v>0</v>
      </c>
      <c r="IN423" s="764">
        <f t="shared" si="1004"/>
        <v>0</v>
      </c>
      <c r="IO423" s="764">
        <f t="shared" si="1004"/>
        <v>0</v>
      </c>
      <c r="IP423" s="764">
        <f t="shared" si="1004"/>
        <v>0</v>
      </c>
      <c r="IQ423" s="764">
        <f t="shared" si="1004"/>
        <v>0</v>
      </c>
      <c r="IR423" s="764">
        <f t="shared" si="1004"/>
        <v>0</v>
      </c>
      <c r="IS423" s="764">
        <f t="shared" si="1004"/>
        <v>0</v>
      </c>
      <c r="IT423" s="764">
        <f t="shared" si="1004"/>
        <v>0</v>
      </c>
      <c r="IU423" s="764">
        <f t="shared" si="1004"/>
        <v>0</v>
      </c>
      <c r="IV423" s="764">
        <f t="shared" si="1004"/>
        <v>0</v>
      </c>
      <c r="IW423" s="764">
        <f t="shared" si="1004"/>
        <v>0</v>
      </c>
      <c r="IX423" s="764">
        <f t="shared" si="1004"/>
        <v>0</v>
      </c>
      <c r="IY423" s="764">
        <f t="shared" si="1004"/>
        <v>0</v>
      </c>
      <c r="IZ423" s="764">
        <f t="shared" si="1004"/>
        <v>0</v>
      </c>
      <c r="JA423" s="764">
        <f t="shared" si="1004"/>
        <v>0</v>
      </c>
      <c r="JB423" s="764">
        <f t="shared" si="1004"/>
        <v>0</v>
      </c>
      <c r="JC423" s="764">
        <f t="shared" si="1004"/>
        <v>0</v>
      </c>
      <c r="JD423" s="764">
        <f t="shared" si="984"/>
        <v>0</v>
      </c>
      <c r="JE423" s="764">
        <f t="shared" si="984"/>
        <v>0</v>
      </c>
      <c r="JF423" s="764">
        <f t="shared" si="984"/>
        <v>0</v>
      </c>
      <c r="JG423" s="764">
        <f t="shared" ref="JD423:JO433" si="1007">IF($D423=JG$5,$J423,0)</f>
        <v>0</v>
      </c>
      <c r="JH423" s="764">
        <f t="shared" si="984"/>
        <v>0</v>
      </c>
      <c r="JI423" s="764">
        <f t="shared" si="984"/>
        <v>0</v>
      </c>
      <c r="JJ423" s="764">
        <f t="shared" si="984"/>
        <v>0</v>
      </c>
      <c r="JK423" s="764">
        <f t="shared" si="1007"/>
        <v>0</v>
      </c>
      <c r="JL423" s="764">
        <f t="shared" si="1004"/>
        <v>0</v>
      </c>
      <c r="JM423" s="764">
        <f t="shared" si="1004"/>
        <v>0</v>
      </c>
      <c r="JN423" s="764">
        <f t="shared" si="1004"/>
        <v>0</v>
      </c>
      <c r="JO423" s="764">
        <f t="shared" si="1007"/>
        <v>0</v>
      </c>
      <c r="JP423" s="764">
        <f t="shared" si="1004"/>
        <v>0</v>
      </c>
      <c r="JQ423" s="764">
        <f t="shared" si="933"/>
        <v>0</v>
      </c>
      <c r="JR423" s="764">
        <f t="shared" si="933"/>
        <v>0</v>
      </c>
      <c r="JS423" s="764">
        <f t="shared" si="1004"/>
        <v>0</v>
      </c>
      <c r="JT423" s="765">
        <f t="shared" si="934"/>
        <v>0</v>
      </c>
      <c r="JU423" s="229">
        <f t="shared" si="935"/>
        <v>0</v>
      </c>
    </row>
    <row r="424" spans="1:281" ht="12.75" customHeight="1">
      <c r="A424" s="57"/>
      <c r="B424" s="52"/>
      <c r="C424" s="52"/>
      <c r="D424" s="62"/>
      <c r="E424" s="743" t="str">
        <f t="shared" si="932"/>
        <v xml:space="preserve"> </v>
      </c>
      <c r="F424" s="56"/>
      <c r="G424" s="228"/>
      <c r="H424" s="744">
        <f>SUMIF(Ajuste!$C$8:$C$483,$B$6:$B$499,Ajuste!$E$8:$E$483)</f>
        <v>0</v>
      </c>
      <c r="I424" s="744">
        <f>SUMIF(Ajuste!$C$8:$C$483,$B$6:$B$499,Ajuste!$F$8:$F$483)</f>
        <v>0</v>
      </c>
      <c r="J424" s="229">
        <f t="shared" si="936"/>
        <v>0</v>
      </c>
      <c r="K424" s="764">
        <f t="shared" si="985"/>
        <v>0</v>
      </c>
      <c r="L424" s="764">
        <f t="shared" si="1006"/>
        <v>0</v>
      </c>
      <c r="M424" s="764">
        <f t="shared" si="1006"/>
        <v>0</v>
      </c>
      <c r="N424" s="764">
        <f t="shared" si="1006"/>
        <v>0</v>
      </c>
      <c r="O424" s="764">
        <f t="shared" si="1006"/>
        <v>0</v>
      </c>
      <c r="P424" s="764">
        <f t="shared" si="1006"/>
        <v>0</v>
      </c>
      <c r="Q424" s="764">
        <f t="shared" si="1006"/>
        <v>0</v>
      </c>
      <c r="R424" s="764">
        <f t="shared" si="1006"/>
        <v>0</v>
      </c>
      <c r="S424" s="764">
        <f t="shared" si="1006"/>
        <v>0</v>
      </c>
      <c r="T424" s="764">
        <f t="shared" si="1006"/>
        <v>0</v>
      </c>
      <c r="U424" s="764">
        <f t="shared" si="1006"/>
        <v>0</v>
      </c>
      <c r="V424" s="764">
        <f t="shared" si="1006"/>
        <v>0</v>
      </c>
      <c r="W424" s="764">
        <f t="shared" si="1006"/>
        <v>0</v>
      </c>
      <c r="X424" s="764">
        <f t="shared" si="1006"/>
        <v>0</v>
      </c>
      <c r="Y424" s="764">
        <f t="shared" si="1006"/>
        <v>0</v>
      </c>
      <c r="Z424" s="764">
        <f t="shared" si="1006"/>
        <v>0</v>
      </c>
      <c r="AA424" s="764">
        <f t="shared" si="1006"/>
        <v>0</v>
      </c>
      <c r="AB424" s="764">
        <f t="shared" si="1006"/>
        <v>0</v>
      </c>
      <c r="AC424" s="764">
        <f t="shared" si="1006"/>
        <v>0</v>
      </c>
      <c r="AD424" s="764">
        <f t="shared" si="1006"/>
        <v>0</v>
      </c>
      <c r="AE424" s="764">
        <f t="shared" si="1006"/>
        <v>0</v>
      </c>
      <c r="AF424" s="764">
        <f t="shared" si="1006"/>
        <v>0</v>
      </c>
      <c r="AG424" s="764">
        <f t="shared" si="1006"/>
        <v>0</v>
      </c>
      <c r="AH424" s="764">
        <f t="shared" si="1006"/>
        <v>0</v>
      </c>
      <c r="AI424" s="764">
        <f t="shared" si="1006"/>
        <v>0</v>
      </c>
      <c r="AJ424" s="764">
        <f t="shared" si="1006"/>
        <v>0</v>
      </c>
      <c r="AK424" s="764">
        <f t="shared" si="1006"/>
        <v>0</v>
      </c>
      <c r="AL424" s="764">
        <f t="shared" si="1006"/>
        <v>0</v>
      </c>
      <c r="AM424" s="764">
        <f t="shared" si="1006"/>
        <v>0</v>
      </c>
      <c r="AN424" s="764">
        <f t="shared" si="1006"/>
        <v>0</v>
      </c>
      <c r="AO424" s="764">
        <f t="shared" si="1006"/>
        <v>0</v>
      </c>
      <c r="AP424" s="764">
        <f t="shared" si="1006"/>
        <v>0</v>
      </c>
      <c r="AQ424" s="764">
        <f t="shared" si="1006"/>
        <v>0</v>
      </c>
      <c r="AR424" s="764">
        <f t="shared" si="1006"/>
        <v>0</v>
      </c>
      <c r="AS424" s="764">
        <f t="shared" si="1006"/>
        <v>0</v>
      </c>
      <c r="AT424" s="764">
        <f t="shared" si="1006"/>
        <v>0</v>
      </c>
      <c r="AU424" s="764">
        <f t="shared" si="1006"/>
        <v>0</v>
      </c>
      <c r="AV424" s="764">
        <f t="shared" si="1006"/>
        <v>0</v>
      </c>
      <c r="AW424" s="764">
        <f t="shared" si="1006"/>
        <v>0</v>
      </c>
      <c r="AX424" s="764">
        <f t="shared" si="1006"/>
        <v>0</v>
      </c>
      <c r="AY424" s="764">
        <f t="shared" si="1006"/>
        <v>0</v>
      </c>
      <c r="AZ424" s="764">
        <f t="shared" si="1006"/>
        <v>0</v>
      </c>
      <c r="BA424" s="764">
        <f t="shared" si="1006"/>
        <v>0</v>
      </c>
      <c r="BB424" s="764">
        <f t="shared" si="1006"/>
        <v>0</v>
      </c>
      <c r="BC424" s="764">
        <f t="shared" si="1006"/>
        <v>0</v>
      </c>
      <c r="BD424" s="764">
        <f t="shared" si="1006"/>
        <v>0</v>
      </c>
      <c r="BE424" s="764">
        <f t="shared" si="1006"/>
        <v>0</v>
      </c>
      <c r="BF424" s="764">
        <f t="shared" si="985"/>
        <v>0</v>
      </c>
      <c r="BG424" s="764">
        <f t="shared" si="985"/>
        <v>0</v>
      </c>
      <c r="BH424" s="764">
        <f t="shared" si="985"/>
        <v>0</v>
      </c>
      <c r="BI424" s="764">
        <f t="shared" si="985"/>
        <v>0</v>
      </c>
      <c r="BJ424" s="764">
        <f t="shared" si="985"/>
        <v>0</v>
      </c>
      <c r="BK424" s="764">
        <f t="shared" si="985"/>
        <v>0</v>
      </c>
      <c r="BL424" s="764">
        <f t="shared" si="985"/>
        <v>0</v>
      </c>
      <c r="BM424" s="764">
        <f t="shared" si="985"/>
        <v>0</v>
      </c>
      <c r="BN424" s="764">
        <f t="shared" si="986"/>
        <v>0</v>
      </c>
      <c r="BO424" s="764">
        <f t="shared" si="986"/>
        <v>0</v>
      </c>
      <c r="BP424" s="764">
        <f t="shared" si="986"/>
        <v>0</v>
      </c>
      <c r="BQ424" s="764">
        <f t="shared" si="986"/>
        <v>0</v>
      </c>
      <c r="BR424" s="764">
        <f t="shared" si="986"/>
        <v>0</v>
      </c>
      <c r="BS424" s="764">
        <f t="shared" si="986"/>
        <v>0</v>
      </c>
      <c r="BT424" s="764">
        <f t="shared" si="986"/>
        <v>0</v>
      </c>
      <c r="BU424" s="764">
        <f t="shared" si="986"/>
        <v>0</v>
      </c>
      <c r="BV424" s="764">
        <f t="shared" si="986"/>
        <v>0</v>
      </c>
      <c r="BW424" s="764">
        <f t="shared" si="986"/>
        <v>0</v>
      </c>
      <c r="BX424" s="764">
        <f t="shared" si="987"/>
        <v>0</v>
      </c>
      <c r="BY424" s="764">
        <f t="shared" si="987"/>
        <v>0</v>
      </c>
      <c r="BZ424" s="764">
        <f t="shared" si="987"/>
        <v>0</v>
      </c>
      <c r="CA424" s="764">
        <f t="shared" si="987"/>
        <v>0</v>
      </c>
      <c r="CB424" s="764">
        <f t="shared" si="987"/>
        <v>0</v>
      </c>
      <c r="CC424" s="764">
        <f t="shared" si="987"/>
        <v>0</v>
      </c>
      <c r="CD424" s="764">
        <f t="shared" si="987"/>
        <v>0</v>
      </c>
      <c r="CE424" s="764">
        <f t="shared" si="987"/>
        <v>0</v>
      </c>
      <c r="CF424" s="764">
        <f t="shared" si="987"/>
        <v>0</v>
      </c>
      <c r="CG424" s="764">
        <f t="shared" si="987"/>
        <v>0</v>
      </c>
      <c r="CH424" s="764">
        <f t="shared" si="988"/>
        <v>0</v>
      </c>
      <c r="CI424" s="764">
        <f t="shared" si="988"/>
        <v>0</v>
      </c>
      <c r="CJ424" s="764">
        <f t="shared" si="988"/>
        <v>0</v>
      </c>
      <c r="CK424" s="764">
        <f t="shared" si="988"/>
        <v>0</v>
      </c>
      <c r="CL424" s="764">
        <f t="shared" si="988"/>
        <v>0</v>
      </c>
      <c r="CM424" s="764">
        <f t="shared" si="988"/>
        <v>0</v>
      </c>
      <c r="CN424" s="764">
        <f t="shared" si="988"/>
        <v>0</v>
      </c>
      <c r="CO424" s="764">
        <f t="shared" si="988"/>
        <v>0</v>
      </c>
      <c r="CP424" s="764">
        <f t="shared" si="988"/>
        <v>0</v>
      </c>
      <c r="CQ424" s="764">
        <f t="shared" si="988"/>
        <v>0</v>
      </c>
      <c r="CR424" s="764">
        <f t="shared" si="989"/>
        <v>0</v>
      </c>
      <c r="CS424" s="764">
        <f t="shared" si="989"/>
        <v>0</v>
      </c>
      <c r="CT424" s="764">
        <f t="shared" si="989"/>
        <v>0</v>
      </c>
      <c r="CU424" s="764">
        <f t="shared" si="989"/>
        <v>0</v>
      </c>
      <c r="CV424" s="764">
        <f t="shared" si="989"/>
        <v>0</v>
      </c>
      <c r="CW424" s="764">
        <f t="shared" si="989"/>
        <v>0</v>
      </c>
      <c r="CX424" s="764">
        <f t="shared" si="989"/>
        <v>0</v>
      </c>
      <c r="CY424" s="764">
        <f t="shared" si="989"/>
        <v>0</v>
      </c>
      <c r="CZ424" s="764">
        <f t="shared" si="989"/>
        <v>0</v>
      </c>
      <c r="DA424" s="764">
        <f t="shared" si="989"/>
        <v>0</v>
      </c>
      <c r="DB424" s="764">
        <f t="shared" si="990"/>
        <v>0</v>
      </c>
      <c r="DC424" s="764">
        <f t="shared" si="990"/>
        <v>0</v>
      </c>
      <c r="DD424" s="764">
        <f t="shared" si="990"/>
        <v>0</v>
      </c>
      <c r="DE424" s="764">
        <f t="shared" si="990"/>
        <v>0</v>
      </c>
      <c r="DF424" s="764">
        <f t="shared" si="990"/>
        <v>0</v>
      </c>
      <c r="DG424" s="764">
        <f t="shared" si="990"/>
        <v>0</v>
      </c>
      <c r="DH424" s="764">
        <f t="shared" si="990"/>
        <v>0</v>
      </c>
      <c r="DI424" s="764">
        <f t="shared" si="990"/>
        <v>0</v>
      </c>
      <c r="DJ424" s="764">
        <f t="shared" si="990"/>
        <v>0</v>
      </c>
      <c r="DK424" s="764">
        <f t="shared" si="990"/>
        <v>0</v>
      </c>
      <c r="DL424" s="764">
        <f t="shared" si="991"/>
        <v>0</v>
      </c>
      <c r="DM424" s="764">
        <f t="shared" si="991"/>
        <v>0</v>
      </c>
      <c r="DN424" s="764">
        <f t="shared" si="991"/>
        <v>0</v>
      </c>
      <c r="DO424" s="764">
        <f t="shared" si="991"/>
        <v>0</v>
      </c>
      <c r="DP424" s="764">
        <f t="shared" si="991"/>
        <v>0</v>
      </c>
      <c r="DQ424" s="764">
        <f t="shared" si="991"/>
        <v>0</v>
      </c>
      <c r="DR424" s="764">
        <f t="shared" si="991"/>
        <v>0</v>
      </c>
      <c r="DS424" s="764">
        <f t="shared" si="991"/>
        <v>0</v>
      </c>
      <c r="DT424" s="764">
        <f t="shared" si="991"/>
        <v>0</v>
      </c>
      <c r="DU424" s="764">
        <f t="shared" si="991"/>
        <v>0</v>
      </c>
      <c r="DV424" s="764">
        <f t="shared" si="992"/>
        <v>0</v>
      </c>
      <c r="DW424" s="764">
        <f t="shared" si="992"/>
        <v>0</v>
      </c>
      <c r="DX424" s="764">
        <f t="shared" si="992"/>
        <v>0</v>
      </c>
      <c r="DY424" s="764">
        <f t="shared" si="992"/>
        <v>0</v>
      </c>
      <c r="DZ424" s="764">
        <f t="shared" si="992"/>
        <v>0</v>
      </c>
      <c r="EA424" s="764">
        <f t="shared" si="992"/>
        <v>0</v>
      </c>
      <c r="EB424" s="764">
        <f t="shared" si="992"/>
        <v>0</v>
      </c>
      <c r="EC424" s="764">
        <f t="shared" si="992"/>
        <v>0</v>
      </c>
      <c r="ED424" s="764">
        <f t="shared" si="992"/>
        <v>0</v>
      </c>
      <c r="EE424" s="764">
        <f t="shared" si="992"/>
        <v>0</v>
      </c>
      <c r="EF424" s="764">
        <f t="shared" si="993"/>
        <v>0</v>
      </c>
      <c r="EG424" s="764">
        <f t="shared" si="993"/>
        <v>0</v>
      </c>
      <c r="EH424" s="764">
        <f t="shared" si="993"/>
        <v>0</v>
      </c>
      <c r="EI424" s="764">
        <f t="shared" si="993"/>
        <v>0</v>
      </c>
      <c r="EJ424" s="764">
        <f t="shared" si="993"/>
        <v>0</v>
      </c>
      <c r="EK424" s="764">
        <f t="shared" si="993"/>
        <v>0</v>
      </c>
      <c r="EL424" s="764">
        <f t="shared" si="993"/>
        <v>0</v>
      </c>
      <c r="EM424" s="764">
        <f t="shared" si="993"/>
        <v>0</v>
      </c>
      <c r="EN424" s="764">
        <f t="shared" si="993"/>
        <v>0</v>
      </c>
      <c r="EO424" s="764">
        <f t="shared" si="993"/>
        <v>0</v>
      </c>
      <c r="EP424" s="764">
        <f t="shared" si="994"/>
        <v>0</v>
      </c>
      <c r="EQ424" s="764">
        <f t="shared" si="994"/>
        <v>0</v>
      </c>
      <c r="ER424" s="764">
        <f t="shared" si="994"/>
        <v>0</v>
      </c>
      <c r="ES424" s="764">
        <f t="shared" si="994"/>
        <v>0</v>
      </c>
      <c r="ET424" s="764">
        <f t="shared" si="994"/>
        <v>0</v>
      </c>
      <c r="EU424" s="764">
        <f t="shared" si="994"/>
        <v>0</v>
      </c>
      <c r="EV424" s="764">
        <f t="shared" si="994"/>
        <v>0</v>
      </c>
      <c r="EW424" s="764">
        <f t="shared" si="994"/>
        <v>0</v>
      </c>
      <c r="EX424" s="764">
        <f t="shared" si="994"/>
        <v>0</v>
      </c>
      <c r="EY424" s="764">
        <f t="shared" si="994"/>
        <v>0</v>
      </c>
      <c r="EZ424" s="764">
        <f t="shared" si="995"/>
        <v>0</v>
      </c>
      <c r="FA424" s="764">
        <f t="shared" si="995"/>
        <v>0</v>
      </c>
      <c r="FB424" s="764">
        <f t="shared" si="995"/>
        <v>0</v>
      </c>
      <c r="FC424" s="764">
        <f t="shared" si="995"/>
        <v>0</v>
      </c>
      <c r="FD424" s="764">
        <f t="shared" si="995"/>
        <v>0</v>
      </c>
      <c r="FE424" s="764">
        <f t="shared" si="995"/>
        <v>0</v>
      </c>
      <c r="FF424" s="764">
        <f t="shared" si="995"/>
        <v>0</v>
      </c>
      <c r="FG424" s="764">
        <f t="shared" si="995"/>
        <v>0</v>
      </c>
      <c r="FH424" s="764">
        <f t="shared" si="995"/>
        <v>0</v>
      </c>
      <c r="FI424" s="764">
        <f t="shared" si="995"/>
        <v>0</v>
      </c>
      <c r="FJ424" s="764">
        <f t="shared" si="996"/>
        <v>0</v>
      </c>
      <c r="FK424" s="764">
        <f t="shared" si="996"/>
        <v>0</v>
      </c>
      <c r="FL424" s="764">
        <f t="shared" si="996"/>
        <v>0</v>
      </c>
      <c r="FM424" s="764">
        <f t="shared" si="996"/>
        <v>0</v>
      </c>
      <c r="FN424" s="764">
        <f t="shared" si="996"/>
        <v>0</v>
      </c>
      <c r="FO424" s="764">
        <f t="shared" si="996"/>
        <v>0</v>
      </c>
      <c r="FP424" s="764">
        <f t="shared" si="996"/>
        <v>0</v>
      </c>
      <c r="FQ424" s="764">
        <f t="shared" si="996"/>
        <v>0</v>
      </c>
      <c r="FR424" s="764">
        <f t="shared" si="996"/>
        <v>0</v>
      </c>
      <c r="FS424" s="764">
        <f t="shared" si="996"/>
        <v>0</v>
      </c>
      <c r="FT424" s="764">
        <f t="shared" si="997"/>
        <v>0</v>
      </c>
      <c r="FU424" s="764">
        <f t="shared" si="997"/>
        <v>0</v>
      </c>
      <c r="FV424" s="764">
        <f t="shared" si="997"/>
        <v>0</v>
      </c>
      <c r="FW424" s="764">
        <f t="shared" si="997"/>
        <v>0</v>
      </c>
      <c r="FX424" s="764">
        <f t="shared" si="997"/>
        <v>0</v>
      </c>
      <c r="FY424" s="764">
        <f t="shared" si="997"/>
        <v>0</v>
      </c>
      <c r="FZ424" s="764">
        <f t="shared" si="997"/>
        <v>0</v>
      </c>
      <c r="GA424" s="764">
        <f t="shared" si="997"/>
        <v>0</v>
      </c>
      <c r="GB424" s="764">
        <f t="shared" si="997"/>
        <v>0</v>
      </c>
      <c r="GC424" s="764">
        <f t="shared" si="997"/>
        <v>0</v>
      </c>
      <c r="GD424" s="764">
        <f t="shared" si="998"/>
        <v>0</v>
      </c>
      <c r="GE424" s="764">
        <f t="shared" si="998"/>
        <v>0</v>
      </c>
      <c r="GF424" s="764">
        <f t="shared" si="998"/>
        <v>0</v>
      </c>
      <c r="GG424" s="764">
        <f t="shared" si="998"/>
        <v>0</v>
      </c>
      <c r="GH424" s="764">
        <f t="shared" si="998"/>
        <v>0</v>
      </c>
      <c r="GI424" s="764">
        <f t="shared" si="998"/>
        <v>0</v>
      </c>
      <c r="GJ424" s="764">
        <f t="shared" si="998"/>
        <v>0</v>
      </c>
      <c r="GK424" s="764">
        <f t="shared" si="998"/>
        <v>0</v>
      </c>
      <c r="GL424" s="764">
        <f t="shared" si="998"/>
        <v>0</v>
      </c>
      <c r="GM424" s="764">
        <f t="shared" si="998"/>
        <v>0</v>
      </c>
      <c r="GN424" s="764">
        <f t="shared" si="999"/>
        <v>0</v>
      </c>
      <c r="GO424" s="764">
        <f t="shared" si="999"/>
        <v>0</v>
      </c>
      <c r="GP424" s="764">
        <f t="shared" si="999"/>
        <v>0</v>
      </c>
      <c r="GQ424" s="764">
        <f t="shared" si="999"/>
        <v>0</v>
      </c>
      <c r="GR424" s="764">
        <f t="shared" si="999"/>
        <v>0</v>
      </c>
      <c r="GS424" s="764">
        <f t="shared" si="999"/>
        <v>0</v>
      </c>
      <c r="GT424" s="764">
        <f t="shared" si="999"/>
        <v>0</v>
      </c>
      <c r="GU424" s="764">
        <f t="shared" si="999"/>
        <v>0</v>
      </c>
      <c r="GV424" s="764">
        <f t="shared" si="999"/>
        <v>0</v>
      </c>
      <c r="GW424" s="764">
        <f t="shared" si="999"/>
        <v>0</v>
      </c>
      <c r="GX424" s="764">
        <f t="shared" si="1000"/>
        <v>0</v>
      </c>
      <c r="GY424" s="764">
        <f t="shared" si="1000"/>
        <v>0</v>
      </c>
      <c r="GZ424" s="764">
        <f t="shared" si="1000"/>
        <v>0</v>
      </c>
      <c r="HA424" s="764">
        <f t="shared" si="1000"/>
        <v>0</v>
      </c>
      <c r="HB424" s="764">
        <f t="shared" si="1000"/>
        <v>0</v>
      </c>
      <c r="HC424" s="764">
        <f t="shared" si="1000"/>
        <v>0</v>
      </c>
      <c r="HD424" s="764">
        <f t="shared" si="1000"/>
        <v>0</v>
      </c>
      <c r="HE424" s="764">
        <f t="shared" si="1000"/>
        <v>0</v>
      </c>
      <c r="HF424" s="764">
        <f t="shared" si="1000"/>
        <v>0</v>
      </c>
      <c r="HG424" s="764">
        <f t="shared" si="1000"/>
        <v>0</v>
      </c>
      <c r="HH424" s="764">
        <f t="shared" si="1001"/>
        <v>0</v>
      </c>
      <c r="HI424" s="764">
        <f t="shared" si="1001"/>
        <v>0</v>
      </c>
      <c r="HJ424" s="764">
        <f t="shared" si="1001"/>
        <v>0</v>
      </c>
      <c r="HK424" s="764">
        <f t="shared" si="1001"/>
        <v>0</v>
      </c>
      <c r="HL424" s="764">
        <f t="shared" si="1001"/>
        <v>0</v>
      </c>
      <c r="HM424" s="764">
        <f t="shared" si="1001"/>
        <v>0</v>
      </c>
      <c r="HN424" s="764">
        <f t="shared" si="1001"/>
        <v>0</v>
      </c>
      <c r="HO424" s="764">
        <f t="shared" si="1001"/>
        <v>0</v>
      </c>
      <c r="HP424" s="764">
        <f t="shared" si="1001"/>
        <v>0</v>
      </c>
      <c r="HQ424" s="764">
        <f t="shared" si="1001"/>
        <v>0</v>
      </c>
      <c r="HR424" s="764">
        <f t="shared" si="1002"/>
        <v>0</v>
      </c>
      <c r="HS424" s="764">
        <f t="shared" si="1002"/>
        <v>0</v>
      </c>
      <c r="HT424" s="764">
        <f t="shared" si="1002"/>
        <v>0</v>
      </c>
      <c r="HU424" s="764">
        <f t="shared" si="1002"/>
        <v>0</v>
      </c>
      <c r="HV424" s="764">
        <f t="shared" si="1002"/>
        <v>0</v>
      </c>
      <c r="HW424" s="764">
        <f t="shared" si="1002"/>
        <v>0</v>
      </c>
      <c r="HX424" s="764">
        <f t="shared" si="1002"/>
        <v>0</v>
      </c>
      <c r="HY424" s="764">
        <f t="shared" si="1002"/>
        <v>0</v>
      </c>
      <c r="HZ424" s="764">
        <f t="shared" si="1002"/>
        <v>0</v>
      </c>
      <c r="IA424" s="764">
        <f t="shared" si="1002"/>
        <v>0</v>
      </c>
      <c r="IB424" s="764">
        <f t="shared" si="1003"/>
        <v>0</v>
      </c>
      <c r="IC424" s="764">
        <f t="shared" si="1003"/>
        <v>0</v>
      </c>
      <c r="ID424" s="764">
        <f t="shared" si="1003"/>
        <v>0</v>
      </c>
      <c r="IE424" s="764">
        <f t="shared" si="1003"/>
        <v>0</v>
      </c>
      <c r="IF424" s="764">
        <f t="shared" si="1003"/>
        <v>0</v>
      </c>
      <c r="IG424" s="764">
        <f t="shared" si="1003"/>
        <v>0</v>
      </c>
      <c r="IH424" s="764">
        <f t="shared" si="1003"/>
        <v>0</v>
      </c>
      <c r="II424" s="764">
        <f t="shared" si="1003"/>
        <v>0</v>
      </c>
      <c r="IJ424" s="764">
        <f t="shared" si="1003"/>
        <v>0</v>
      </c>
      <c r="IK424" s="764">
        <f t="shared" si="1003"/>
        <v>0</v>
      </c>
      <c r="IL424" s="764">
        <f t="shared" si="1004"/>
        <v>0</v>
      </c>
      <c r="IM424" s="764">
        <f t="shared" si="1004"/>
        <v>0</v>
      </c>
      <c r="IN424" s="764">
        <f t="shared" si="1004"/>
        <v>0</v>
      </c>
      <c r="IO424" s="764">
        <f t="shared" si="1004"/>
        <v>0</v>
      </c>
      <c r="IP424" s="764">
        <f t="shared" si="1004"/>
        <v>0</v>
      </c>
      <c r="IQ424" s="764">
        <f t="shared" si="1004"/>
        <v>0</v>
      </c>
      <c r="IR424" s="764">
        <f t="shared" si="1004"/>
        <v>0</v>
      </c>
      <c r="IS424" s="764">
        <f t="shared" si="1004"/>
        <v>0</v>
      </c>
      <c r="IT424" s="764">
        <f t="shared" si="1004"/>
        <v>0</v>
      </c>
      <c r="IU424" s="764">
        <f t="shared" si="1004"/>
        <v>0</v>
      </c>
      <c r="IV424" s="764">
        <f t="shared" si="1004"/>
        <v>0</v>
      </c>
      <c r="IW424" s="764">
        <f t="shared" si="1004"/>
        <v>0</v>
      </c>
      <c r="IX424" s="764">
        <f t="shared" si="1004"/>
        <v>0</v>
      </c>
      <c r="IY424" s="764">
        <f t="shared" si="1004"/>
        <v>0</v>
      </c>
      <c r="IZ424" s="764">
        <f t="shared" si="1004"/>
        <v>0</v>
      </c>
      <c r="JA424" s="764">
        <f t="shared" si="1004"/>
        <v>0</v>
      </c>
      <c r="JB424" s="764">
        <f t="shared" si="1004"/>
        <v>0</v>
      </c>
      <c r="JC424" s="764">
        <f t="shared" si="1004"/>
        <v>0</v>
      </c>
      <c r="JD424" s="764">
        <f t="shared" si="1007"/>
        <v>0</v>
      </c>
      <c r="JE424" s="764">
        <f t="shared" si="1007"/>
        <v>0</v>
      </c>
      <c r="JF424" s="764">
        <f t="shared" si="1007"/>
        <v>0</v>
      </c>
      <c r="JG424" s="764">
        <f t="shared" si="1007"/>
        <v>0</v>
      </c>
      <c r="JH424" s="764">
        <f t="shared" si="1007"/>
        <v>0</v>
      </c>
      <c r="JI424" s="764">
        <f t="shared" si="1007"/>
        <v>0</v>
      </c>
      <c r="JJ424" s="764">
        <f t="shared" si="1007"/>
        <v>0</v>
      </c>
      <c r="JK424" s="764">
        <f t="shared" si="1007"/>
        <v>0</v>
      </c>
      <c r="JL424" s="764">
        <f t="shared" si="1007"/>
        <v>0</v>
      </c>
      <c r="JM424" s="764">
        <f t="shared" si="1007"/>
        <v>0</v>
      </c>
      <c r="JN424" s="764">
        <f t="shared" si="1007"/>
        <v>0</v>
      </c>
      <c r="JO424" s="764">
        <f t="shared" si="1007"/>
        <v>0</v>
      </c>
      <c r="JP424" s="764">
        <f t="shared" si="1004"/>
        <v>0</v>
      </c>
      <c r="JQ424" s="764">
        <f t="shared" si="933"/>
        <v>0</v>
      </c>
      <c r="JR424" s="764">
        <f t="shared" si="933"/>
        <v>0</v>
      </c>
      <c r="JS424" s="764">
        <f t="shared" si="1004"/>
        <v>0</v>
      </c>
      <c r="JT424" s="765">
        <f t="shared" si="934"/>
        <v>0</v>
      </c>
      <c r="JU424" s="229">
        <f t="shared" si="935"/>
        <v>0</v>
      </c>
    </row>
    <row r="425" spans="1:281" ht="12.75" customHeight="1">
      <c r="A425" s="57"/>
      <c r="B425" s="52"/>
      <c r="C425" s="52"/>
      <c r="D425" s="62"/>
      <c r="E425" s="743" t="str">
        <f t="shared" si="932"/>
        <v xml:space="preserve"> </v>
      </c>
      <c r="F425" s="56"/>
      <c r="G425" s="228"/>
      <c r="H425" s="744">
        <f>SUMIF(Ajuste!$C$8:$C$483,$B$6:$B$499,Ajuste!$E$8:$E$483)</f>
        <v>0</v>
      </c>
      <c r="I425" s="744">
        <f>SUMIF(Ajuste!$C$8:$C$483,$B$6:$B$499,Ajuste!$F$8:$F$483)</f>
        <v>0</v>
      </c>
      <c r="J425" s="229">
        <f t="shared" si="936"/>
        <v>0</v>
      </c>
      <c r="K425" s="764">
        <f t="shared" ref="K425:BM434" si="1008">IF($D425=K$5,$J425,0)</f>
        <v>0</v>
      </c>
      <c r="L425" s="764">
        <f t="shared" si="1008"/>
        <v>0</v>
      </c>
      <c r="M425" s="764">
        <f t="shared" si="1008"/>
        <v>0</v>
      </c>
      <c r="N425" s="764">
        <f t="shared" si="1008"/>
        <v>0</v>
      </c>
      <c r="O425" s="764">
        <f t="shared" si="1008"/>
        <v>0</v>
      </c>
      <c r="P425" s="764">
        <f t="shared" si="1008"/>
        <v>0</v>
      </c>
      <c r="Q425" s="764">
        <f t="shared" si="1008"/>
        <v>0</v>
      </c>
      <c r="R425" s="764">
        <f t="shared" si="1008"/>
        <v>0</v>
      </c>
      <c r="S425" s="764">
        <f t="shared" si="1008"/>
        <v>0</v>
      </c>
      <c r="T425" s="764">
        <f t="shared" si="1008"/>
        <v>0</v>
      </c>
      <c r="U425" s="764">
        <f t="shared" si="1008"/>
        <v>0</v>
      </c>
      <c r="V425" s="764">
        <f t="shared" si="1008"/>
        <v>0</v>
      </c>
      <c r="W425" s="764">
        <f t="shared" si="1008"/>
        <v>0</v>
      </c>
      <c r="X425" s="764">
        <f t="shared" si="1008"/>
        <v>0</v>
      </c>
      <c r="Y425" s="764">
        <f t="shared" si="1008"/>
        <v>0</v>
      </c>
      <c r="Z425" s="764">
        <f t="shared" si="1008"/>
        <v>0</v>
      </c>
      <c r="AA425" s="764">
        <f t="shared" si="1008"/>
        <v>0</v>
      </c>
      <c r="AB425" s="764">
        <f t="shared" si="1008"/>
        <v>0</v>
      </c>
      <c r="AC425" s="764">
        <f t="shared" si="1008"/>
        <v>0</v>
      </c>
      <c r="AD425" s="764">
        <f t="shared" si="1008"/>
        <v>0</v>
      </c>
      <c r="AE425" s="764">
        <f t="shared" si="1008"/>
        <v>0</v>
      </c>
      <c r="AF425" s="764">
        <f t="shared" si="1008"/>
        <v>0</v>
      </c>
      <c r="AG425" s="764">
        <f t="shared" si="1008"/>
        <v>0</v>
      </c>
      <c r="AH425" s="764">
        <f t="shared" si="1008"/>
        <v>0</v>
      </c>
      <c r="AI425" s="764">
        <f t="shared" si="1008"/>
        <v>0</v>
      </c>
      <c r="AJ425" s="764">
        <f t="shared" si="1008"/>
        <v>0</v>
      </c>
      <c r="AK425" s="764">
        <f t="shared" si="1008"/>
        <v>0</v>
      </c>
      <c r="AL425" s="764">
        <f t="shared" si="1008"/>
        <v>0</v>
      </c>
      <c r="AM425" s="764">
        <f t="shared" si="1008"/>
        <v>0</v>
      </c>
      <c r="AN425" s="764">
        <f t="shared" si="1008"/>
        <v>0</v>
      </c>
      <c r="AO425" s="764">
        <f t="shared" si="1008"/>
        <v>0</v>
      </c>
      <c r="AP425" s="764">
        <f t="shared" si="1008"/>
        <v>0</v>
      </c>
      <c r="AQ425" s="764">
        <f t="shared" si="1008"/>
        <v>0</v>
      </c>
      <c r="AR425" s="764">
        <f t="shared" si="1008"/>
        <v>0</v>
      </c>
      <c r="AS425" s="764">
        <f t="shared" si="1008"/>
        <v>0</v>
      </c>
      <c r="AT425" s="764">
        <f t="shared" si="1008"/>
        <v>0</v>
      </c>
      <c r="AU425" s="764">
        <f t="shared" si="1008"/>
        <v>0</v>
      </c>
      <c r="AV425" s="764">
        <f t="shared" si="1008"/>
        <v>0</v>
      </c>
      <c r="AW425" s="764">
        <f t="shared" si="1008"/>
        <v>0</v>
      </c>
      <c r="AX425" s="764">
        <f t="shared" si="1008"/>
        <v>0</v>
      </c>
      <c r="AY425" s="764">
        <f t="shared" si="1008"/>
        <v>0</v>
      </c>
      <c r="AZ425" s="764">
        <f t="shared" si="1008"/>
        <v>0</v>
      </c>
      <c r="BA425" s="764">
        <f t="shared" si="1008"/>
        <v>0</v>
      </c>
      <c r="BB425" s="764">
        <f t="shared" si="1008"/>
        <v>0</v>
      </c>
      <c r="BC425" s="764">
        <f t="shared" si="1008"/>
        <v>0</v>
      </c>
      <c r="BD425" s="764">
        <f t="shared" si="1008"/>
        <v>0</v>
      </c>
      <c r="BE425" s="764">
        <f t="shared" si="1008"/>
        <v>0</v>
      </c>
      <c r="BF425" s="764">
        <f t="shared" si="1008"/>
        <v>0</v>
      </c>
      <c r="BG425" s="764">
        <f t="shared" si="1008"/>
        <v>0</v>
      </c>
      <c r="BH425" s="764">
        <f t="shared" si="1008"/>
        <v>0</v>
      </c>
      <c r="BI425" s="764">
        <f t="shared" si="1008"/>
        <v>0</v>
      </c>
      <c r="BJ425" s="764">
        <f t="shared" si="1008"/>
        <v>0</v>
      </c>
      <c r="BK425" s="764">
        <f t="shared" si="1008"/>
        <v>0</v>
      </c>
      <c r="BL425" s="764">
        <f t="shared" si="1008"/>
        <v>0</v>
      </c>
      <c r="BM425" s="764">
        <f t="shared" si="1008"/>
        <v>0</v>
      </c>
      <c r="BN425" s="764">
        <f t="shared" ref="BN425:BW434" si="1009">IF($D425=BN$5,$J425,0)</f>
        <v>0</v>
      </c>
      <c r="BO425" s="764">
        <f t="shared" si="1009"/>
        <v>0</v>
      </c>
      <c r="BP425" s="764">
        <f t="shared" si="1009"/>
        <v>0</v>
      </c>
      <c r="BQ425" s="764">
        <f t="shared" si="1009"/>
        <v>0</v>
      </c>
      <c r="BR425" s="764">
        <f t="shared" si="1009"/>
        <v>0</v>
      </c>
      <c r="BS425" s="764">
        <f t="shared" si="1009"/>
        <v>0</v>
      </c>
      <c r="BT425" s="764">
        <f t="shared" si="1009"/>
        <v>0</v>
      </c>
      <c r="BU425" s="764">
        <f t="shared" si="1009"/>
        <v>0</v>
      </c>
      <c r="BV425" s="764">
        <f t="shared" si="1009"/>
        <v>0</v>
      </c>
      <c r="BW425" s="764">
        <f t="shared" si="1009"/>
        <v>0</v>
      </c>
      <c r="BX425" s="764">
        <f t="shared" ref="BX425:CG434" si="1010">IF($D425=BX$5,$J425,0)</f>
        <v>0</v>
      </c>
      <c r="BY425" s="764">
        <f t="shared" si="1010"/>
        <v>0</v>
      </c>
      <c r="BZ425" s="764">
        <f t="shared" si="1010"/>
        <v>0</v>
      </c>
      <c r="CA425" s="764">
        <f t="shared" si="1010"/>
        <v>0</v>
      </c>
      <c r="CB425" s="764">
        <f t="shared" si="1010"/>
        <v>0</v>
      </c>
      <c r="CC425" s="764">
        <f t="shared" si="1010"/>
        <v>0</v>
      </c>
      <c r="CD425" s="764">
        <f t="shared" si="1010"/>
        <v>0</v>
      </c>
      <c r="CE425" s="764">
        <f t="shared" si="1010"/>
        <v>0</v>
      </c>
      <c r="CF425" s="764">
        <f t="shared" si="1010"/>
        <v>0</v>
      </c>
      <c r="CG425" s="764">
        <f t="shared" si="1010"/>
        <v>0</v>
      </c>
      <c r="CH425" s="764">
        <f t="shared" ref="CH425:CQ434" si="1011">IF($D425=CH$5,$J425,0)</f>
        <v>0</v>
      </c>
      <c r="CI425" s="764">
        <f t="shared" si="1011"/>
        <v>0</v>
      </c>
      <c r="CJ425" s="764">
        <f t="shared" si="1011"/>
        <v>0</v>
      </c>
      <c r="CK425" s="764">
        <f t="shared" si="1011"/>
        <v>0</v>
      </c>
      <c r="CL425" s="764">
        <f t="shared" si="1011"/>
        <v>0</v>
      </c>
      <c r="CM425" s="764">
        <f t="shared" si="1011"/>
        <v>0</v>
      </c>
      <c r="CN425" s="764">
        <f t="shared" si="1011"/>
        <v>0</v>
      </c>
      <c r="CO425" s="764">
        <f t="shared" si="1011"/>
        <v>0</v>
      </c>
      <c r="CP425" s="764">
        <f t="shared" si="1011"/>
        <v>0</v>
      </c>
      <c r="CQ425" s="764">
        <f t="shared" si="1011"/>
        <v>0</v>
      </c>
      <c r="CR425" s="764">
        <f t="shared" ref="CR425:DA434" si="1012">IF($D425=CR$5,$J425,0)</f>
        <v>0</v>
      </c>
      <c r="CS425" s="764">
        <f t="shared" si="1012"/>
        <v>0</v>
      </c>
      <c r="CT425" s="764">
        <f t="shared" si="1012"/>
        <v>0</v>
      </c>
      <c r="CU425" s="764">
        <f t="shared" si="1012"/>
        <v>0</v>
      </c>
      <c r="CV425" s="764">
        <f t="shared" si="1012"/>
        <v>0</v>
      </c>
      <c r="CW425" s="764">
        <f t="shared" si="1012"/>
        <v>0</v>
      </c>
      <c r="CX425" s="764">
        <f t="shared" si="1012"/>
        <v>0</v>
      </c>
      <c r="CY425" s="764">
        <f t="shared" si="1012"/>
        <v>0</v>
      </c>
      <c r="CZ425" s="764">
        <f t="shared" si="1012"/>
        <v>0</v>
      </c>
      <c r="DA425" s="764">
        <f t="shared" si="1012"/>
        <v>0</v>
      </c>
      <c r="DB425" s="764">
        <f t="shared" ref="DB425:DK434" si="1013">IF($D425=DB$5,$J425,0)</f>
        <v>0</v>
      </c>
      <c r="DC425" s="764">
        <f t="shared" si="1013"/>
        <v>0</v>
      </c>
      <c r="DD425" s="764">
        <f t="shared" si="1013"/>
        <v>0</v>
      </c>
      <c r="DE425" s="764">
        <f t="shared" si="1013"/>
        <v>0</v>
      </c>
      <c r="DF425" s="764">
        <f t="shared" si="1013"/>
        <v>0</v>
      </c>
      <c r="DG425" s="764">
        <f t="shared" si="1013"/>
        <v>0</v>
      </c>
      <c r="DH425" s="764">
        <f t="shared" si="1013"/>
        <v>0</v>
      </c>
      <c r="DI425" s="764">
        <f t="shared" si="1013"/>
        <v>0</v>
      </c>
      <c r="DJ425" s="764">
        <f t="shared" si="1013"/>
        <v>0</v>
      </c>
      <c r="DK425" s="764">
        <f t="shared" si="1013"/>
        <v>0</v>
      </c>
      <c r="DL425" s="764">
        <f t="shared" ref="DL425:DU434" si="1014">IF($D425=DL$5,$J425,0)</f>
        <v>0</v>
      </c>
      <c r="DM425" s="764">
        <f t="shared" si="1014"/>
        <v>0</v>
      </c>
      <c r="DN425" s="764">
        <f t="shared" si="1014"/>
        <v>0</v>
      </c>
      <c r="DO425" s="764">
        <f t="shared" si="1014"/>
        <v>0</v>
      </c>
      <c r="DP425" s="764">
        <f t="shared" si="1014"/>
        <v>0</v>
      </c>
      <c r="DQ425" s="764">
        <f t="shared" si="1014"/>
        <v>0</v>
      </c>
      <c r="DR425" s="764">
        <f t="shared" si="1014"/>
        <v>0</v>
      </c>
      <c r="DS425" s="764">
        <f t="shared" si="1014"/>
        <v>0</v>
      </c>
      <c r="DT425" s="764">
        <f t="shared" si="1014"/>
        <v>0</v>
      </c>
      <c r="DU425" s="764">
        <f t="shared" si="1014"/>
        <v>0</v>
      </c>
      <c r="DV425" s="764">
        <f t="shared" ref="DV425:EE434" si="1015">IF($D425=DV$5,$J425,0)</f>
        <v>0</v>
      </c>
      <c r="DW425" s="764">
        <f t="shared" si="1015"/>
        <v>0</v>
      </c>
      <c r="DX425" s="764">
        <f t="shared" si="1015"/>
        <v>0</v>
      </c>
      <c r="DY425" s="764">
        <f t="shared" si="1015"/>
        <v>0</v>
      </c>
      <c r="DZ425" s="764">
        <f t="shared" si="1015"/>
        <v>0</v>
      </c>
      <c r="EA425" s="764">
        <f t="shared" si="1015"/>
        <v>0</v>
      </c>
      <c r="EB425" s="764">
        <f t="shared" si="1015"/>
        <v>0</v>
      </c>
      <c r="EC425" s="764">
        <f t="shared" si="1015"/>
        <v>0</v>
      </c>
      <c r="ED425" s="764">
        <f t="shared" si="1015"/>
        <v>0</v>
      </c>
      <c r="EE425" s="764">
        <f t="shared" si="1015"/>
        <v>0</v>
      </c>
      <c r="EF425" s="764">
        <f t="shared" ref="EF425:EO434" si="1016">IF($D425=EF$5,$J425,0)</f>
        <v>0</v>
      </c>
      <c r="EG425" s="764">
        <f t="shared" si="1016"/>
        <v>0</v>
      </c>
      <c r="EH425" s="764">
        <f t="shared" si="1016"/>
        <v>0</v>
      </c>
      <c r="EI425" s="764">
        <f t="shared" si="1016"/>
        <v>0</v>
      </c>
      <c r="EJ425" s="764">
        <f t="shared" si="1016"/>
        <v>0</v>
      </c>
      <c r="EK425" s="764">
        <f t="shared" si="1016"/>
        <v>0</v>
      </c>
      <c r="EL425" s="764">
        <f t="shared" si="1016"/>
        <v>0</v>
      </c>
      <c r="EM425" s="764">
        <f t="shared" si="1016"/>
        <v>0</v>
      </c>
      <c r="EN425" s="764">
        <f t="shared" si="1016"/>
        <v>0</v>
      </c>
      <c r="EO425" s="764">
        <f t="shared" si="1016"/>
        <v>0</v>
      </c>
      <c r="EP425" s="764">
        <f t="shared" ref="EP425:EY434" si="1017">IF($D425=EP$5,$J425,0)</f>
        <v>0</v>
      </c>
      <c r="EQ425" s="764">
        <f t="shared" si="1017"/>
        <v>0</v>
      </c>
      <c r="ER425" s="764">
        <f t="shared" si="1017"/>
        <v>0</v>
      </c>
      <c r="ES425" s="764">
        <f t="shared" si="1017"/>
        <v>0</v>
      </c>
      <c r="ET425" s="764">
        <f t="shared" si="1017"/>
        <v>0</v>
      </c>
      <c r="EU425" s="764">
        <f t="shared" si="1017"/>
        <v>0</v>
      </c>
      <c r="EV425" s="764">
        <f t="shared" si="1017"/>
        <v>0</v>
      </c>
      <c r="EW425" s="764">
        <f t="shared" si="1017"/>
        <v>0</v>
      </c>
      <c r="EX425" s="764">
        <f t="shared" si="1017"/>
        <v>0</v>
      </c>
      <c r="EY425" s="764">
        <f t="shared" si="1017"/>
        <v>0</v>
      </c>
      <c r="EZ425" s="764">
        <f t="shared" ref="EZ425:FI434" si="1018">IF($D425=EZ$5,$J425,0)</f>
        <v>0</v>
      </c>
      <c r="FA425" s="764">
        <f t="shared" si="1018"/>
        <v>0</v>
      </c>
      <c r="FB425" s="764">
        <f t="shared" si="1018"/>
        <v>0</v>
      </c>
      <c r="FC425" s="764">
        <f t="shared" si="1018"/>
        <v>0</v>
      </c>
      <c r="FD425" s="764">
        <f t="shared" si="1018"/>
        <v>0</v>
      </c>
      <c r="FE425" s="764">
        <f t="shared" si="1018"/>
        <v>0</v>
      </c>
      <c r="FF425" s="764">
        <f t="shared" si="1018"/>
        <v>0</v>
      </c>
      <c r="FG425" s="764">
        <f t="shared" si="1018"/>
        <v>0</v>
      </c>
      <c r="FH425" s="764">
        <f t="shared" si="1018"/>
        <v>0</v>
      </c>
      <c r="FI425" s="764">
        <f t="shared" si="1018"/>
        <v>0</v>
      </c>
      <c r="FJ425" s="764">
        <f t="shared" ref="FJ425:FS434" si="1019">IF($D425=FJ$5,$J425,0)</f>
        <v>0</v>
      </c>
      <c r="FK425" s="764">
        <f t="shared" si="1019"/>
        <v>0</v>
      </c>
      <c r="FL425" s="764">
        <f t="shared" si="1019"/>
        <v>0</v>
      </c>
      <c r="FM425" s="764">
        <f t="shared" si="1019"/>
        <v>0</v>
      </c>
      <c r="FN425" s="764">
        <f t="shared" si="1019"/>
        <v>0</v>
      </c>
      <c r="FO425" s="764">
        <f t="shared" si="1019"/>
        <v>0</v>
      </c>
      <c r="FP425" s="764">
        <f t="shared" si="1019"/>
        <v>0</v>
      </c>
      <c r="FQ425" s="764">
        <f t="shared" si="1019"/>
        <v>0</v>
      </c>
      <c r="FR425" s="764">
        <f t="shared" si="1019"/>
        <v>0</v>
      </c>
      <c r="FS425" s="764">
        <f t="shared" si="1019"/>
        <v>0</v>
      </c>
      <c r="FT425" s="764">
        <f t="shared" ref="FT425:GC434" si="1020">IF($D425=FT$5,$J425,0)</f>
        <v>0</v>
      </c>
      <c r="FU425" s="764">
        <f t="shared" si="1020"/>
        <v>0</v>
      </c>
      <c r="FV425" s="764">
        <f t="shared" si="1020"/>
        <v>0</v>
      </c>
      <c r="FW425" s="764">
        <f t="shared" si="1020"/>
        <v>0</v>
      </c>
      <c r="FX425" s="764">
        <f t="shared" si="1020"/>
        <v>0</v>
      </c>
      <c r="FY425" s="764">
        <f t="shared" si="1020"/>
        <v>0</v>
      </c>
      <c r="FZ425" s="764">
        <f t="shared" si="1020"/>
        <v>0</v>
      </c>
      <c r="GA425" s="764">
        <f t="shared" si="1020"/>
        <v>0</v>
      </c>
      <c r="GB425" s="764">
        <f t="shared" si="1020"/>
        <v>0</v>
      </c>
      <c r="GC425" s="764">
        <f t="shared" si="1020"/>
        <v>0</v>
      </c>
      <c r="GD425" s="764">
        <f t="shared" ref="GD425:GM434" si="1021">IF($D425=GD$5,$J425,0)</f>
        <v>0</v>
      </c>
      <c r="GE425" s="764">
        <f t="shared" si="1021"/>
        <v>0</v>
      </c>
      <c r="GF425" s="764">
        <f t="shared" si="1021"/>
        <v>0</v>
      </c>
      <c r="GG425" s="764">
        <f t="shared" si="1021"/>
        <v>0</v>
      </c>
      <c r="GH425" s="764">
        <f t="shared" si="1021"/>
        <v>0</v>
      </c>
      <c r="GI425" s="764">
        <f t="shared" si="1021"/>
        <v>0</v>
      </c>
      <c r="GJ425" s="764">
        <f t="shared" si="1021"/>
        <v>0</v>
      </c>
      <c r="GK425" s="764">
        <f t="shared" si="1021"/>
        <v>0</v>
      </c>
      <c r="GL425" s="764">
        <f t="shared" si="1021"/>
        <v>0</v>
      </c>
      <c r="GM425" s="764">
        <f t="shared" si="1021"/>
        <v>0</v>
      </c>
      <c r="GN425" s="764">
        <f t="shared" ref="GN425:GW434" si="1022">IF($D425=GN$5,$J425,0)</f>
        <v>0</v>
      </c>
      <c r="GO425" s="764">
        <f t="shared" si="1022"/>
        <v>0</v>
      </c>
      <c r="GP425" s="764">
        <f t="shared" si="1022"/>
        <v>0</v>
      </c>
      <c r="GQ425" s="764">
        <f t="shared" si="1022"/>
        <v>0</v>
      </c>
      <c r="GR425" s="764">
        <f t="shared" si="1022"/>
        <v>0</v>
      </c>
      <c r="GS425" s="764">
        <f t="shared" si="1022"/>
        <v>0</v>
      </c>
      <c r="GT425" s="764">
        <f t="shared" si="1022"/>
        <v>0</v>
      </c>
      <c r="GU425" s="764">
        <f t="shared" si="1022"/>
        <v>0</v>
      </c>
      <c r="GV425" s="764">
        <f t="shared" si="1022"/>
        <v>0</v>
      </c>
      <c r="GW425" s="764">
        <f t="shared" si="1022"/>
        <v>0</v>
      </c>
      <c r="GX425" s="764">
        <f t="shared" ref="GX425:HG434" si="1023">IF($D425=GX$5,$J425,0)</f>
        <v>0</v>
      </c>
      <c r="GY425" s="764">
        <f t="shared" si="1023"/>
        <v>0</v>
      </c>
      <c r="GZ425" s="764">
        <f t="shared" si="1023"/>
        <v>0</v>
      </c>
      <c r="HA425" s="764">
        <f t="shared" si="1023"/>
        <v>0</v>
      </c>
      <c r="HB425" s="764">
        <f t="shared" si="1023"/>
        <v>0</v>
      </c>
      <c r="HC425" s="764">
        <f t="shared" si="1023"/>
        <v>0</v>
      </c>
      <c r="HD425" s="764">
        <f t="shared" si="1023"/>
        <v>0</v>
      </c>
      <c r="HE425" s="764">
        <f t="shared" si="1023"/>
        <v>0</v>
      </c>
      <c r="HF425" s="764">
        <f t="shared" si="1023"/>
        <v>0</v>
      </c>
      <c r="HG425" s="764">
        <f t="shared" si="1023"/>
        <v>0</v>
      </c>
      <c r="HH425" s="764">
        <f t="shared" ref="HH425:HQ434" si="1024">IF($D425=HH$5,$J425,0)</f>
        <v>0</v>
      </c>
      <c r="HI425" s="764">
        <f t="shared" si="1024"/>
        <v>0</v>
      </c>
      <c r="HJ425" s="764">
        <f t="shared" si="1024"/>
        <v>0</v>
      </c>
      <c r="HK425" s="764">
        <f t="shared" si="1024"/>
        <v>0</v>
      </c>
      <c r="HL425" s="764">
        <f t="shared" si="1024"/>
        <v>0</v>
      </c>
      <c r="HM425" s="764">
        <f t="shared" si="1024"/>
        <v>0</v>
      </c>
      <c r="HN425" s="764">
        <f t="shared" si="1024"/>
        <v>0</v>
      </c>
      <c r="HO425" s="764">
        <f t="shared" si="1024"/>
        <v>0</v>
      </c>
      <c r="HP425" s="764">
        <f t="shared" si="1024"/>
        <v>0</v>
      </c>
      <c r="HQ425" s="764">
        <f t="shared" si="1024"/>
        <v>0</v>
      </c>
      <c r="HR425" s="764">
        <f t="shared" ref="HR425:IA434" si="1025">IF($D425=HR$5,$J425,0)</f>
        <v>0</v>
      </c>
      <c r="HS425" s="764">
        <f t="shared" si="1025"/>
        <v>0</v>
      </c>
      <c r="HT425" s="764">
        <f t="shared" si="1025"/>
        <v>0</v>
      </c>
      <c r="HU425" s="764">
        <f t="shared" si="1025"/>
        <v>0</v>
      </c>
      <c r="HV425" s="764">
        <f t="shared" si="1025"/>
        <v>0</v>
      </c>
      <c r="HW425" s="764">
        <f t="shared" si="1025"/>
        <v>0</v>
      </c>
      <c r="HX425" s="764">
        <f t="shared" si="1025"/>
        <v>0</v>
      </c>
      <c r="HY425" s="764">
        <f t="shared" si="1025"/>
        <v>0</v>
      </c>
      <c r="HZ425" s="764">
        <f t="shared" si="1025"/>
        <v>0</v>
      </c>
      <c r="IA425" s="764">
        <f t="shared" si="1025"/>
        <v>0</v>
      </c>
      <c r="IB425" s="764">
        <f t="shared" ref="IB425:IK434" si="1026">IF($D425=IB$5,$J425,0)</f>
        <v>0</v>
      </c>
      <c r="IC425" s="764">
        <f t="shared" si="1026"/>
        <v>0</v>
      </c>
      <c r="ID425" s="764">
        <f t="shared" si="1026"/>
        <v>0</v>
      </c>
      <c r="IE425" s="764">
        <f t="shared" si="1026"/>
        <v>0</v>
      </c>
      <c r="IF425" s="764">
        <f t="shared" si="1026"/>
        <v>0</v>
      </c>
      <c r="IG425" s="764">
        <f t="shared" si="1026"/>
        <v>0</v>
      </c>
      <c r="IH425" s="764">
        <f t="shared" si="1026"/>
        <v>0</v>
      </c>
      <c r="II425" s="764">
        <f t="shared" si="1026"/>
        <v>0</v>
      </c>
      <c r="IJ425" s="764">
        <f t="shared" si="1026"/>
        <v>0</v>
      </c>
      <c r="IK425" s="764">
        <f t="shared" si="1026"/>
        <v>0</v>
      </c>
      <c r="IL425" s="764">
        <f t="shared" ref="IL425:JS434" si="1027">IF($D425=IL$5,$J425,0)</f>
        <v>0</v>
      </c>
      <c r="IM425" s="764">
        <f t="shared" si="1027"/>
        <v>0</v>
      </c>
      <c r="IN425" s="764">
        <f t="shared" si="1027"/>
        <v>0</v>
      </c>
      <c r="IO425" s="764">
        <f t="shared" si="1027"/>
        <v>0</v>
      </c>
      <c r="IP425" s="764">
        <f t="shared" si="1027"/>
        <v>0</v>
      </c>
      <c r="IQ425" s="764">
        <f t="shared" si="1027"/>
        <v>0</v>
      </c>
      <c r="IR425" s="764">
        <f t="shared" si="1027"/>
        <v>0</v>
      </c>
      <c r="IS425" s="764">
        <f t="shared" si="1027"/>
        <v>0</v>
      </c>
      <c r="IT425" s="764">
        <f t="shared" si="1027"/>
        <v>0</v>
      </c>
      <c r="IU425" s="764">
        <f t="shared" si="1027"/>
        <v>0</v>
      </c>
      <c r="IV425" s="764">
        <f t="shared" si="1027"/>
        <v>0</v>
      </c>
      <c r="IW425" s="764">
        <f t="shared" si="1027"/>
        <v>0</v>
      </c>
      <c r="IX425" s="764">
        <f t="shared" si="1027"/>
        <v>0</v>
      </c>
      <c r="IY425" s="764">
        <f t="shared" si="1027"/>
        <v>0</v>
      </c>
      <c r="IZ425" s="764">
        <f t="shared" si="1027"/>
        <v>0</v>
      </c>
      <c r="JA425" s="764">
        <f t="shared" si="1027"/>
        <v>0</v>
      </c>
      <c r="JB425" s="764">
        <f t="shared" si="1027"/>
        <v>0</v>
      </c>
      <c r="JC425" s="764">
        <f t="shared" si="1027"/>
        <v>0</v>
      </c>
      <c r="JD425" s="764">
        <f t="shared" si="1007"/>
        <v>0</v>
      </c>
      <c r="JE425" s="764">
        <f t="shared" si="1007"/>
        <v>0</v>
      </c>
      <c r="JF425" s="764">
        <f t="shared" si="1007"/>
        <v>0</v>
      </c>
      <c r="JG425" s="764">
        <f t="shared" si="1007"/>
        <v>0</v>
      </c>
      <c r="JH425" s="764">
        <f t="shared" si="1007"/>
        <v>0</v>
      </c>
      <c r="JI425" s="764">
        <f t="shared" si="1007"/>
        <v>0</v>
      </c>
      <c r="JJ425" s="764">
        <f t="shared" si="1007"/>
        <v>0</v>
      </c>
      <c r="JK425" s="764">
        <f t="shared" si="1007"/>
        <v>0</v>
      </c>
      <c r="JL425" s="764">
        <f t="shared" si="1027"/>
        <v>0</v>
      </c>
      <c r="JM425" s="764">
        <f t="shared" si="1027"/>
        <v>0</v>
      </c>
      <c r="JN425" s="764">
        <f t="shared" si="1027"/>
        <v>0</v>
      </c>
      <c r="JO425" s="764">
        <f t="shared" si="1027"/>
        <v>0</v>
      </c>
      <c r="JP425" s="764">
        <f t="shared" si="1027"/>
        <v>0</v>
      </c>
      <c r="JQ425" s="764">
        <f t="shared" si="933"/>
        <v>0</v>
      </c>
      <c r="JR425" s="764">
        <f t="shared" si="933"/>
        <v>0</v>
      </c>
      <c r="JS425" s="764">
        <f t="shared" si="1027"/>
        <v>0</v>
      </c>
      <c r="JT425" s="765">
        <f t="shared" si="934"/>
        <v>0</v>
      </c>
      <c r="JU425" s="229">
        <f t="shared" si="935"/>
        <v>0</v>
      </c>
    </row>
    <row r="426" spans="1:281" ht="12.75" customHeight="1">
      <c r="A426" s="57"/>
      <c r="B426" s="52"/>
      <c r="C426" s="52"/>
      <c r="D426" s="62"/>
      <c r="E426" s="743" t="str">
        <f t="shared" si="932"/>
        <v xml:space="preserve"> </v>
      </c>
      <c r="F426" s="56"/>
      <c r="G426" s="228"/>
      <c r="H426" s="744">
        <f>SUMIF(Ajuste!$C$8:$C$483,$B$6:$B$499,Ajuste!$E$8:$E$483)</f>
        <v>0</v>
      </c>
      <c r="I426" s="744">
        <f>SUMIF(Ajuste!$C$8:$C$483,$B$6:$B$499,Ajuste!$F$8:$F$483)</f>
        <v>0</v>
      </c>
      <c r="J426" s="229">
        <f t="shared" si="936"/>
        <v>0</v>
      </c>
      <c r="K426" s="764">
        <f t="shared" si="1008"/>
        <v>0</v>
      </c>
      <c r="L426" s="764">
        <f t="shared" si="1008"/>
        <v>0</v>
      </c>
      <c r="M426" s="764">
        <f t="shared" si="1008"/>
        <v>0</v>
      </c>
      <c r="N426" s="764">
        <f t="shared" si="1008"/>
        <v>0</v>
      </c>
      <c r="O426" s="764">
        <f t="shared" si="1008"/>
        <v>0</v>
      </c>
      <c r="P426" s="764">
        <f t="shared" si="1008"/>
        <v>0</v>
      </c>
      <c r="Q426" s="764">
        <f t="shared" si="1008"/>
        <v>0</v>
      </c>
      <c r="R426" s="764">
        <f t="shared" si="1008"/>
        <v>0</v>
      </c>
      <c r="S426" s="764">
        <f t="shared" si="1008"/>
        <v>0</v>
      </c>
      <c r="T426" s="764">
        <f t="shared" si="1008"/>
        <v>0</v>
      </c>
      <c r="U426" s="764">
        <f t="shared" si="1008"/>
        <v>0</v>
      </c>
      <c r="V426" s="764">
        <f t="shared" si="1008"/>
        <v>0</v>
      </c>
      <c r="W426" s="764">
        <f t="shared" si="1008"/>
        <v>0</v>
      </c>
      <c r="X426" s="764">
        <f t="shared" si="1008"/>
        <v>0</v>
      </c>
      <c r="Y426" s="764">
        <f t="shared" si="1008"/>
        <v>0</v>
      </c>
      <c r="Z426" s="764">
        <f t="shared" si="1008"/>
        <v>0</v>
      </c>
      <c r="AA426" s="764">
        <f t="shared" si="1008"/>
        <v>0</v>
      </c>
      <c r="AB426" s="764">
        <f t="shared" si="1008"/>
        <v>0</v>
      </c>
      <c r="AC426" s="764">
        <f t="shared" si="1008"/>
        <v>0</v>
      </c>
      <c r="AD426" s="764">
        <f t="shared" si="1008"/>
        <v>0</v>
      </c>
      <c r="AE426" s="764">
        <f t="shared" si="1008"/>
        <v>0</v>
      </c>
      <c r="AF426" s="764">
        <f t="shared" si="1008"/>
        <v>0</v>
      </c>
      <c r="AG426" s="764">
        <f t="shared" si="1008"/>
        <v>0</v>
      </c>
      <c r="AH426" s="764">
        <f t="shared" si="1008"/>
        <v>0</v>
      </c>
      <c r="AI426" s="764">
        <f t="shared" si="1008"/>
        <v>0</v>
      </c>
      <c r="AJ426" s="764">
        <f t="shared" si="1008"/>
        <v>0</v>
      </c>
      <c r="AK426" s="764">
        <f t="shared" si="1008"/>
        <v>0</v>
      </c>
      <c r="AL426" s="764">
        <f t="shared" si="1008"/>
        <v>0</v>
      </c>
      <c r="AM426" s="764">
        <f t="shared" si="1008"/>
        <v>0</v>
      </c>
      <c r="AN426" s="764">
        <f t="shared" si="1008"/>
        <v>0</v>
      </c>
      <c r="AO426" s="764">
        <f t="shared" si="1008"/>
        <v>0</v>
      </c>
      <c r="AP426" s="764">
        <f t="shared" si="1008"/>
        <v>0</v>
      </c>
      <c r="AQ426" s="764">
        <f t="shared" si="1008"/>
        <v>0</v>
      </c>
      <c r="AR426" s="764">
        <f t="shared" si="1008"/>
        <v>0</v>
      </c>
      <c r="AS426" s="764">
        <f t="shared" si="1008"/>
        <v>0</v>
      </c>
      <c r="AT426" s="764">
        <f t="shared" si="1008"/>
        <v>0</v>
      </c>
      <c r="AU426" s="764">
        <f t="shared" si="1008"/>
        <v>0</v>
      </c>
      <c r="AV426" s="764">
        <f t="shared" si="1008"/>
        <v>0</v>
      </c>
      <c r="AW426" s="764">
        <f t="shared" si="1008"/>
        <v>0</v>
      </c>
      <c r="AX426" s="764">
        <f t="shared" si="1008"/>
        <v>0</v>
      </c>
      <c r="AY426" s="764">
        <f t="shared" si="1008"/>
        <v>0</v>
      </c>
      <c r="AZ426" s="764">
        <f t="shared" si="1008"/>
        <v>0</v>
      </c>
      <c r="BA426" s="764">
        <f t="shared" si="1008"/>
        <v>0</v>
      </c>
      <c r="BB426" s="764">
        <f t="shared" si="1008"/>
        <v>0</v>
      </c>
      <c r="BC426" s="764">
        <f t="shared" si="1008"/>
        <v>0</v>
      </c>
      <c r="BD426" s="764">
        <f t="shared" si="1008"/>
        <v>0</v>
      </c>
      <c r="BE426" s="764">
        <f t="shared" si="1008"/>
        <v>0</v>
      </c>
      <c r="BF426" s="764">
        <f t="shared" si="1008"/>
        <v>0</v>
      </c>
      <c r="BG426" s="764">
        <f t="shared" si="1008"/>
        <v>0</v>
      </c>
      <c r="BH426" s="764">
        <f t="shared" si="1008"/>
        <v>0</v>
      </c>
      <c r="BI426" s="764">
        <f t="shared" si="1008"/>
        <v>0</v>
      </c>
      <c r="BJ426" s="764">
        <f t="shared" si="1008"/>
        <v>0</v>
      </c>
      <c r="BK426" s="764">
        <f t="shared" si="1008"/>
        <v>0</v>
      </c>
      <c r="BL426" s="764">
        <f t="shared" si="1008"/>
        <v>0</v>
      </c>
      <c r="BM426" s="764">
        <f t="shared" si="1008"/>
        <v>0</v>
      </c>
      <c r="BN426" s="764">
        <f t="shared" si="1009"/>
        <v>0</v>
      </c>
      <c r="BO426" s="764">
        <f t="shared" si="1009"/>
        <v>0</v>
      </c>
      <c r="BP426" s="764">
        <f t="shared" si="1009"/>
        <v>0</v>
      </c>
      <c r="BQ426" s="764">
        <f t="shared" si="1009"/>
        <v>0</v>
      </c>
      <c r="BR426" s="764">
        <f t="shared" si="1009"/>
        <v>0</v>
      </c>
      <c r="BS426" s="764">
        <f t="shared" si="1009"/>
        <v>0</v>
      </c>
      <c r="BT426" s="764">
        <f t="shared" si="1009"/>
        <v>0</v>
      </c>
      <c r="BU426" s="764">
        <f t="shared" si="1009"/>
        <v>0</v>
      </c>
      <c r="BV426" s="764">
        <f t="shared" si="1009"/>
        <v>0</v>
      </c>
      <c r="BW426" s="764">
        <f t="shared" si="1009"/>
        <v>0</v>
      </c>
      <c r="BX426" s="764">
        <f t="shared" si="1010"/>
        <v>0</v>
      </c>
      <c r="BY426" s="764">
        <f t="shared" si="1010"/>
        <v>0</v>
      </c>
      <c r="BZ426" s="764">
        <f t="shared" si="1010"/>
        <v>0</v>
      </c>
      <c r="CA426" s="764">
        <f t="shared" si="1010"/>
        <v>0</v>
      </c>
      <c r="CB426" s="764">
        <f t="shared" si="1010"/>
        <v>0</v>
      </c>
      <c r="CC426" s="764">
        <f t="shared" si="1010"/>
        <v>0</v>
      </c>
      <c r="CD426" s="764">
        <f t="shared" si="1010"/>
        <v>0</v>
      </c>
      <c r="CE426" s="764">
        <f t="shared" si="1010"/>
        <v>0</v>
      </c>
      <c r="CF426" s="764">
        <f t="shared" si="1010"/>
        <v>0</v>
      </c>
      <c r="CG426" s="764">
        <f t="shared" si="1010"/>
        <v>0</v>
      </c>
      <c r="CH426" s="764">
        <f t="shared" si="1011"/>
        <v>0</v>
      </c>
      <c r="CI426" s="764">
        <f t="shared" si="1011"/>
        <v>0</v>
      </c>
      <c r="CJ426" s="764">
        <f t="shared" si="1011"/>
        <v>0</v>
      </c>
      <c r="CK426" s="764">
        <f t="shared" si="1011"/>
        <v>0</v>
      </c>
      <c r="CL426" s="764">
        <f t="shared" si="1011"/>
        <v>0</v>
      </c>
      <c r="CM426" s="764">
        <f t="shared" si="1011"/>
        <v>0</v>
      </c>
      <c r="CN426" s="764">
        <f t="shared" si="1011"/>
        <v>0</v>
      </c>
      <c r="CO426" s="764">
        <f t="shared" si="1011"/>
        <v>0</v>
      </c>
      <c r="CP426" s="764">
        <f t="shared" si="1011"/>
        <v>0</v>
      </c>
      <c r="CQ426" s="764">
        <f t="shared" si="1011"/>
        <v>0</v>
      </c>
      <c r="CR426" s="764">
        <f t="shared" si="1012"/>
        <v>0</v>
      </c>
      <c r="CS426" s="764">
        <f t="shared" si="1012"/>
        <v>0</v>
      </c>
      <c r="CT426" s="764">
        <f t="shared" si="1012"/>
        <v>0</v>
      </c>
      <c r="CU426" s="764">
        <f t="shared" si="1012"/>
        <v>0</v>
      </c>
      <c r="CV426" s="764">
        <f t="shared" si="1012"/>
        <v>0</v>
      </c>
      <c r="CW426" s="764">
        <f t="shared" si="1012"/>
        <v>0</v>
      </c>
      <c r="CX426" s="764">
        <f t="shared" si="1012"/>
        <v>0</v>
      </c>
      <c r="CY426" s="764">
        <f t="shared" si="1012"/>
        <v>0</v>
      </c>
      <c r="CZ426" s="764">
        <f t="shared" si="1012"/>
        <v>0</v>
      </c>
      <c r="DA426" s="764">
        <f t="shared" si="1012"/>
        <v>0</v>
      </c>
      <c r="DB426" s="764">
        <f t="shared" si="1013"/>
        <v>0</v>
      </c>
      <c r="DC426" s="764">
        <f t="shared" si="1013"/>
        <v>0</v>
      </c>
      <c r="DD426" s="764">
        <f t="shared" si="1013"/>
        <v>0</v>
      </c>
      <c r="DE426" s="764">
        <f t="shared" si="1013"/>
        <v>0</v>
      </c>
      <c r="DF426" s="764">
        <f t="shared" si="1013"/>
        <v>0</v>
      </c>
      <c r="DG426" s="764">
        <f t="shared" si="1013"/>
        <v>0</v>
      </c>
      <c r="DH426" s="764">
        <f t="shared" si="1013"/>
        <v>0</v>
      </c>
      <c r="DI426" s="764">
        <f t="shared" si="1013"/>
        <v>0</v>
      </c>
      <c r="DJ426" s="764">
        <f t="shared" si="1013"/>
        <v>0</v>
      </c>
      <c r="DK426" s="764">
        <f t="shared" si="1013"/>
        <v>0</v>
      </c>
      <c r="DL426" s="764">
        <f t="shared" si="1014"/>
        <v>0</v>
      </c>
      <c r="DM426" s="764">
        <f t="shared" si="1014"/>
        <v>0</v>
      </c>
      <c r="DN426" s="764">
        <f t="shared" si="1014"/>
        <v>0</v>
      </c>
      <c r="DO426" s="764">
        <f t="shared" si="1014"/>
        <v>0</v>
      </c>
      <c r="DP426" s="764">
        <f t="shared" si="1014"/>
        <v>0</v>
      </c>
      <c r="DQ426" s="764">
        <f t="shared" si="1014"/>
        <v>0</v>
      </c>
      <c r="DR426" s="764">
        <f t="shared" si="1014"/>
        <v>0</v>
      </c>
      <c r="DS426" s="764">
        <f t="shared" si="1014"/>
        <v>0</v>
      </c>
      <c r="DT426" s="764">
        <f t="shared" si="1014"/>
        <v>0</v>
      </c>
      <c r="DU426" s="764">
        <f t="shared" si="1014"/>
        <v>0</v>
      </c>
      <c r="DV426" s="764">
        <f t="shared" si="1015"/>
        <v>0</v>
      </c>
      <c r="DW426" s="764">
        <f t="shared" si="1015"/>
        <v>0</v>
      </c>
      <c r="DX426" s="764">
        <f t="shared" si="1015"/>
        <v>0</v>
      </c>
      <c r="DY426" s="764">
        <f t="shared" si="1015"/>
        <v>0</v>
      </c>
      <c r="DZ426" s="764">
        <f t="shared" si="1015"/>
        <v>0</v>
      </c>
      <c r="EA426" s="764">
        <f t="shared" si="1015"/>
        <v>0</v>
      </c>
      <c r="EB426" s="764">
        <f t="shared" si="1015"/>
        <v>0</v>
      </c>
      <c r="EC426" s="764">
        <f t="shared" si="1015"/>
        <v>0</v>
      </c>
      <c r="ED426" s="764">
        <f t="shared" si="1015"/>
        <v>0</v>
      </c>
      <c r="EE426" s="764">
        <f t="shared" si="1015"/>
        <v>0</v>
      </c>
      <c r="EF426" s="764">
        <f t="shared" si="1016"/>
        <v>0</v>
      </c>
      <c r="EG426" s="764">
        <f t="shared" si="1016"/>
        <v>0</v>
      </c>
      <c r="EH426" s="764">
        <f t="shared" si="1016"/>
        <v>0</v>
      </c>
      <c r="EI426" s="764">
        <f t="shared" si="1016"/>
        <v>0</v>
      </c>
      <c r="EJ426" s="764">
        <f t="shared" si="1016"/>
        <v>0</v>
      </c>
      <c r="EK426" s="764">
        <f t="shared" si="1016"/>
        <v>0</v>
      </c>
      <c r="EL426" s="764">
        <f t="shared" si="1016"/>
        <v>0</v>
      </c>
      <c r="EM426" s="764">
        <f t="shared" si="1016"/>
        <v>0</v>
      </c>
      <c r="EN426" s="764">
        <f t="shared" si="1016"/>
        <v>0</v>
      </c>
      <c r="EO426" s="764">
        <f t="shared" si="1016"/>
        <v>0</v>
      </c>
      <c r="EP426" s="764">
        <f t="shared" si="1017"/>
        <v>0</v>
      </c>
      <c r="EQ426" s="764">
        <f t="shared" si="1017"/>
        <v>0</v>
      </c>
      <c r="ER426" s="764">
        <f t="shared" si="1017"/>
        <v>0</v>
      </c>
      <c r="ES426" s="764">
        <f t="shared" si="1017"/>
        <v>0</v>
      </c>
      <c r="ET426" s="764">
        <f t="shared" si="1017"/>
        <v>0</v>
      </c>
      <c r="EU426" s="764">
        <f t="shared" si="1017"/>
        <v>0</v>
      </c>
      <c r="EV426" s="764">
        <f t="shared" si="1017"/>
        <v>0</v>
      </c>
      <c r="EW426" s="764">
        <f t="shared" si="1017"/>
        <v>0</v>
      </c>
      <c r="EX426" s="764">
        <f t="shared" si="1017"/>
        <v>0</v>
      </c>
      <c r="EY426" s="764">
        <f t="shared" si="1017"/>
        <v>0</v>
      </c>
      <c r="EZ426" s="764">
        <f t="shared" si="1018"/>
        <v>0</v>
      </c>
      <c r="FA426" s="764">
        <f t="shared" si="1018"/>
        <v>0</v>
      </c>
      <c r="FB426" s="764">
        <f t="shared" si="1018"/>
        <v>0</v>
      </c>
      <c r="FC426" s="764">
        <f t="shared" si="1018"/>
        <v>0</v>
      </c>
      <c r="FD426" s="764">
        <f t="shared" si="1018"/>
        <v>0</v>
      </c>
      <c r="FE426" s="764">
        <f t="shared" si="1018"/>
        <v>0</v>
      </c>
      <c r="FF426" s="764">
        <f t="shared" si="1018"/>
        <v>0</v>
      </c>
      <c r="FG426" s="764">
        <f t="shared" si="1018"/>
        <v>0</v>
      </c>
      <c r="FH426" s="764">
        <f t="shared" si="1018"/>
        <v>0</v>
      </c>
      <c r="FI426" s="764">
        <f t="shared" si="1018"/>
        <v>0</v>
      </c>
      <c r="FJ426" s="764">
        <f t="shared" si="1019"/>
        <v>0</v>
      </c>
      <c r="FK426" s="764">
        <f t="shared" si="1019"/>
        <v>0</v>
      </c>
      <c r="FL426" s="764">
        <f t="shared" si="1019"/>
        <v>0</v>
      </c>
      <c r="FM426" s="764">
        <f t="shared" si="1019"/>
        <v>0</v>
      </c>
      <c r="FN426" s="764">
        <f t="shared" si="1019"/>
        <v>0</v>
      </c>
      <c r="FO426" s="764">
        <f t="shared" si="1019"/>
        <v>0</v>
      </c>
      <c r="FP426" s="764">
        <f t="shared" si="1019"/>
        <v>0</v>
      </c>
      <c r="FQ426" s="764">
        <f t="shared" si="1019"/>
        <v>0</v>
      </c>
      <c r="FR426" s="764">
        <f t="shared" si="1019"/>
        <v>0</v>
      </c>
      <c r="FS426" s="764">
        <f t="shared" si="1019"/>
        <v>0</v>
      </c>
      <c r="FT426" s="764">
        <f t="shared" si="1020"/>
        <v>0</v>
      </c>
      <c r="FU426" s="764">
        <f t="shared" si="1020"/>
        <v>0</v>
      </c>
      <c r="FV426" s="764">
        <f t="shared" si="1020"/>
        <v>0</v>
      </c>
      <c r="FW426" s="764">
        <f t="shared" si="1020"/>
        <v>0</v>
      </c>
      <c r="FX426" s="764">
        <f t="shared" si="1020"/>
        <v>0</v>
      </c>
      <c r="FY426" s="764">
        <f t="shared" si="1020"/>
        <v>0</v>
      </c>
      <c r="FZ426" s="764">
        <f t="shared" si="1020"/>
        <v>0</v>
      </c>
      <c r="GA426" s="764">
        <f t="shared" si="1020"/>
        <v>0</v>
      </c>
      <c r="GB426" s="764">
        <f t="shared" si="1020"/>
        <v>0</v>
      </c>
      <c r="GC426" s="764">
        <f t="shared" si="1020"/>
        <v>0</v>
      </c>
      <c r="GD426" s="764">
        <f t="shared" si="1021"/>
        <v>0</v>
      </c>
      <c r="GE426" s="764">
        <f t="shared" si="1021"/>
        <v>0</v>
      </c>
      <c r="GF426" s="764">
        <f t="shared" si="1021"/>
        <v>0</v>
      </c>
      <c r="GG426" s="764">
        <f t="shared" si="1021"/>
        <v>0</v>
      </c>
      <c r="GH426" s="764">
        <f t="shared" si="1021"/>
        <v>0</v>
      </c>
      <c r="GI426" s="764">
        <f t="shared" si="1021"/>
        <v>0</v>
      </c>
      <c r="GJ426" s="764">
        <f t="shared" si="1021"/>
        <v>0</v>
      </c>
      <c r="GK426" s="764">
        <f t="shared" si="1021"/>
        <v>0</v>
      </c>
      <c r="GL426" s="764">
        <f t="shared" si="1021"/>
        <v>0</v>
      </c>
      <c r="GM426" s="764">
        <f t="shared" si="1021"/>
        <v>0</v>
      </c>
      <c r="GN426" s="764">
        <f t="shared" si="1022"/>
        <v>0</v>
      </c>
      <c r="GO426" s="764">
        <f t="shared" si="1022"/>
        <v>0</v>
      </c>
      <c r="GP426" s="764">
        <f t="shared" si="1022"/>
        <v>0</v>
      </c>
      <c r="GQ426" s="764">
        <f t="shared" si="1022"/>
        <v>0</v>
      </c>
      <c r="GR426" s="764">
        <f t="shared" si="1022"/>
        <v>0</v>
      </c>
      <c r="GS426" s="764">
        <f t="shared" si="1022"/>
        <v>0</v>
      </c>
      <c r="GT426" s="764">
        <f t="shared" si="1022"/>
        <v>0</v>
      </c>
      <c r="GU426" s="764">
        <f t="shared" si="1022"/>
        <v>0</v>
      </c>
      <c r="GV426" s="764">
        <f t="shared" si="1022"/>
        <v>0</v>
      </c>
      <c r="GW426" s="764">
        <f t="shared" si="1022"/>
        <v>0</v>
      </c>
      <c r="GX426" s="764">
        <f t="shared" si="1023"/>
        <v>0</v>
      </c>
      <c r="GY426" s="764">
        <f t="shared" si="1023"/>
        <v>0</v>
      </c>
      <c r="GZ426" s="764">
        <f t="shared" si="1023"/>
        <v>0</v>
      </c>
      <c r="HA426" s="764">
        <f t="shared" si="1023"/>
        <v>0</v>
      </c>
      <c r="HB426" s="764">
        <f t="shared" si="1023"/>
        <v>0</v>
      </c>
      <c r="HC426" s="764">
        <f t="shared" si="1023"/>
        <v>0</v>
      </c>
      <c r="HD426" s="764">
        <f t="shared" si="1023"/>
        <v>0</v>
      </c>
      <c r="HE426" s="764">
        <f t="shared" si="1023"/>
        <v>0</v>
      </c>
      <c r="HF426" s="764">
        <f t="shared" si="1023"/>
        <v>0</v>
      </c>
      <c r="HG426" s="764">
        <f t="shared" si="1023"/>
        <v>0</v>
      </c>
      <c r="HH426" s="764">
        <f t="shared" si="1024"/>
        <v>0</v>
      </c>
      <c r="HI426" s="764">
        <f t="shared" si="1024"/>
        <v>0</v>
      </c>
      <c r="HJ426" s="764">
        <f t="shared" si="1024"/>
        <v>0</v>
      </c>
      <c r="HK426" s="764">
        <f t="shared" si="1024"/>
        <v>0</v>
      </c>
      <c r="HL426" s="764">
        <f t="shared" si="1024"/>
        <v>0</v>
      </c>
      <c r="HM426" s="764">
        <f t="shared" si="1024"/>
        <v>0</v>
      </c>
      <c r="HN426" s="764">
        <f t="shared" si="1024"/>
        <v>0</v>
      </c>
      <c r="HO426" s="764">
        <f t="shared" si="1024"/>
        <v>0</v>
      </c>
      <c r="HP426" s="764">
        <f t="shared" si="1024"/>
        <v>0</v>
      </c>
      <c r="HQ426" s="764">
        <f t="shared" si="1024"/>
        <v>0</v>
      </c>
      <c r="HR426" s="764">
        <f t="shared" si="1025"/>
        <v>0</v>
      </c>
      <c r="HS426" s="764">
        <f t="shared" si="1025"/>
        <v>0</v>
      </c>
      <c r="HT426" s="764">
        <f t="shared" si="1025"/>
        <v>0</v>
      </c>
      <c r="HU426" s="764">
        <f t="shared" si="1025"/>
        <v>0</v>
      </c>
      <c r="HV426" s="764">
        <f t="shared" si="1025"/>
        <v>0</v>
      </c>
      <c r="HW426" s="764">
        <f t="shared" si="1025"/>
        <v>0</v>
      </c>
      <c r="HX426" s="764">
        <f t="shared" si="1025"/>
        <v>0</v>
      </c>
      <c r="HY426" s="764">
        <f t="shared" si="1025"/>
        <v>0</v>
      </c>
      <c r="HZ426" s="764">
        <f t="shared" si="1025"/>
        <v>0</v>
      </c>
      <c r="IA426" s="764">
        <f t="shared" si="1025"/>
        <v>0</v>
      </c>
      <c r="IB426" s="764">
        <f t="shared" si="1026"/>
        <v>0</v>
      </c>
      <c r="IC426" s="764">
        <f t="shared" si="1026"/>
        <v>0</v>
      </c>
      <c r="ID426" s="764">
        <f t="shared" si="1026"/>
        <v>0</v>
      </c>
      <c r="IE426" s="764">
        <f t="shared" si="1026"/>
        <v>0</v>
      </c>
      <c r="IF426" s="764">
        <f t="shared" si="1026"/>
        <v>0</v>
      </c>
      <c r="IG426" s="764">
        <f t="shared" si="1026"/>
        <v>0</v>
      </c>
      <c r="IH426" s="764">
        <f t="shared" si="1026"/>
        <v>0</v>
      </c>
      <c r="II426" s="764">
        <f t="shared" si="1026"/>
        <v>0</v>
      </c>
      <c r="IJ426" s="764">
        <f t="shared" si="1026"/>
        <v>0</v>
      </c>
      <c r="IK426" s="764">
        <f t="shared" si="1026"/>
        <v>0</v>
      </c>
      <c r="IL426" s="764">
        <f t="shared" si="1027"/>
        <v>0</v>
      </c>
      <c r="IM426" s="764">
        <f t="shared" si="1027"/>
        <v>0</v>
      </c>
      <c r="IN426" s="764">
        <f t="shared" si="1027"/>
        <v>0</v>
      </c>
      <c r="IO426" s="764">
        <f t="shared" si="1027"/>
        <v>0</v>
      </c>
      <c r="IP426" s="764">
        <f t="shared" si="1027"/>
        <v>0</v>
      </c>
      <c r="IQ426" s="764">
        <f t="shared" si="1027"/>
        <v>0</v>
      </c>
      <c r="IR426" s="764">
        <f t="shared" si="1027"/>
        <v>0</v>
      </c>
      <c r="IS426" s="764">
        <f t="shared" si="1027"/>
        <v>0</v>
      </c>
      <c r="IT426" s="764">
        <f t="shared" si="1027"/>
        <v>0</v>
      </c>
      <c r="IU426" s="764">
        <f t="shared" si="1027"/>
        <v>0</v>
      </c>
      <c r="IV426" s="764">
        <f t="shared" si="1027"/>
        <v>0</v>
      </c>
      <c r="IW426" s="764">
        <f t="shared" si="1027"/>
        <v>0</v>
      </c>
      <c r="IX426" s="764">
        <f t="shared" si="1027"/>
        <v>0</v>
      </c>
      <c r="IY426" s="764">
        <f t="shared" si="1027"/>
        <v>0</v>
      </c>
      <c r="IZ426" s="764">
        <f t="shared" si="1027"/>
        <v>0</v>
      </c>
      <c r="JA426" s="764">
        <f t="shared" si="1027"/>
        <v>0</v>
      </c>
      <c r="JB426" s="764">
        <f t="shared" si="1027"/>
        <v>0</v>
      </c>
      <c r="JC426" s="764">
        <f t="shared" si="1027"/>
        <v>0</v>
      </c>
      <c r="JD426" s="764">
        <f t="shared" si="1007"/>
        <v>0</v>
      </c>
      <c r="JE426" s="764">
        <f t="shared" si="1007"/>
        <v>0</v>
      </c>
      <c r="JF426" s="764">
        <f t="shared" si="1007"/>
        <v>0</v>
      </c>
      <c r="JG426" s="764">
        <f t="shared" si="1007"/>
        <v>0</v>
      </c>
      <c r="JH426" s="764">
        <f t="shared" si="1007"/>
        <v>0</v>
      </c>
      <c r="JI426" s="764">
        <f t="shared" si="1007"/>
        <v>0</v>
      </c>
      <c r="JJ426" s="764">
        <f t="shared" si="1007"/>
        <v>0</v>
      </c>
      <c r="JK426" s="764">
        <f t="shared" si="1007"/>
        <v>0</v>
      </c>
      <c r="JL426" s="764">
        <f t="shared" si="1027"/>
        <v>0</v>
      </c>
      <c r="JM426" s="764">
        <f t="shared" si="1027"/>
        <v>0</v>
      </c>
      <c r="JN426" s="764">
        <f t="shared" si="1027"/>
        <v>0</v>
      </c>
      <c r="JO426" s="764">
        <f t="shared" si="1027"/>
        <v>0</v>
      </c>
      <c r="JP426" s="764">
        <f t="shared" si="1027"/>
        <v>0</v>
      </c>
      <c r="JQ426" s="764">
        <f t="shared" si="933"/>
        <v>0</v>
      </c>
      <c r="JR426" s="764">
        <f t="shared" si="933"/>
        <v>0</v>
      </c>
      <c r="JS426" s="764">
        <f t="shared" si="1027"/>
        <v>0</v>
      </c>
      <c r="JT426" s="765">
        <f t="shared" si="934"/>
        <v>0</v>
      </c>
      <c r="JU426" s="229">
        <f t="shared" si="935"/>
        <v>0</v>
      </c>
    </row>
    <row r="427" spans="1:281" ht="12.75" customHeight="1">
      <c r="A427" s="57"/>
      <c r="B427" s="52"/>
      <c r="C427" s="52"/>
      <c r="D427" s="62"/>
      <c r="E427" s="743" t="str">
        <f t="shared" si="932"/>
        <v xml:space="preserve"> </v>
      </c>
      <c r="F427" s="56"/>
      <c r="G427" s="228"/>
      <c r="H427" s="744">
        <f>SUMIF(Ajuste!$C$8:$C$483,$B$6:$B$499,Ajuste!$E$8:$E$483)</f>
        <v>0</v>
      </c>
      <c r="I427" s="744">
        <f>SUMIF(Ajuste!$C$8:$C$483,$B$6:$B$499,Ajuste!$F$8:$F$483)</f>
        <v>0</v>
      </c>
      <c r="J427" s="229">
        <f t="shared" si="936"/>
        <v>0</v>
      </c>
      <c r="K427" s="764">
        <f t="shared" si="1008"/>
        <v>0</v>
      </c>
      <c r="L427" s="764">
        <f t="shared" si="1008"/>
        <v>0</v>
      </c>
      <c r="M427" s="764">
        <f t="shared" si="1008"/>
        <v>0</v>
      </c>
      <c r="N427" s="764">
        <f t="shared" si="1008"/>
        <v>0</v>
      </c>
      <c r="O427" s="764">
        <f t="shared" si="1008"/>
        <v>0</v>
      </c>
      <c r="P427" s="764">
        <f t="shared" si="1008"/>
        <v>0</v>
      </c>
      <c r="Q427" s="764">
        <f t="shared" si="1008"/>
        <v>0</v>
      </c>
      <c r="R427" s="764">
        <f t="shared" si="1008"/>
        <v>0</v>
      </c>
      <c r="S427" s="764">
        <f t="shared" si="1008"/>
        <v>0</v>
      </c>
      <c r="T427" s="764">
        <f t="shared" si="1008"/>
        <v>0</v>
      </c>
      <c r="U427" s="764">
        <f t="shared" si="1008"/>
        <v>0</v>
      </c>
      <c r="V427" s="764">
        <f t="shared" si="1008"/>
        <v>0</v>
      </c>
      <c r="W427" s="764">
        <f t="shared" si="1008"/>
        <v>0</v>
      </c>
      <c r="X427" s="764">
        <f t="shared" si="1008"/>
        <v>0</v>
      </c>
      <c r="Y427" s="764">
        <f t="shared" si="1008"/>
        <v>0</v>
      </c>
      <c r="Z427" s="764">
        <f t="shared" si="1008"/>
        <v>0</v>
      </c>
      <c r="AA427" s="764">
        <f t="shared" si="1008"/>
        <v>0</v>
      </c>
      <c r="AB427" s="764">
        <f t="shared" si="1008"/>
        <v>0</v>
      </c>
      <c r="AC427" s="764">
        <f t="shared" si="1008"/>
        <v>0</v>
      </c>
      <c r="AD427" s="764">
        <f t="shared" si="1008"/>
        <v>0</v>
      </c>
      <c r="AE427" s="764">
        <f t="shared" si="1008"/>
        <v>0</v>
      </c>
      <c r="AF427" s="764">
        <f t="shared" si="1008"/>
        <v>0</v>
      </c>
      <c r="AG427" s="764">
        <f t="shared" si="1008"/>
        <v>0</v>
      </c>
      <c r="AH427" s="764">
        <f t="shared" si="1008"/>
        <v>0</v>
      </c>
      <c r="AI427" s="764">
        <f t="shared" si="1008"/>
        <v>0</v>
      </c>
      <c r="AJ427" s="764">
        <f t="shared" si="1008"/>
        <v>0</v>
      </c>
      <c r="AK427" s="764">
        <f t="shared" si="1008"/>
        <v>0</v>
      </c>
      <c r="AL427" s="764">
        <f t="shared" si="1008"/>
        <v>0</v>
      </c>
      <c r="AM427" s="764">
        <f t="shared" si="1008"/>
        <v>0</v>
      </c>
      <c r="AN427" s="764">
        <f t="shared" si="1008"/>
        <v>0</v>
      </c>
      <c r="AO427" s="764">
        <f t="shared" si="1008"/>
        <v>0</v>
      </c>
      <c r="AP427" s="764">
        <f t="shared" si="1008"/>
        <v>0</v>
      </c>
      <c r="AQ427" s="764">
        <f t="shared" si="1008"/>
        <v>0</v>
      </c>
      <c r="AR427" s="764">
        <f t="shared" si="1008"/>
        <v>0</v>
      </c>
      <c r="AS427" s="764">
        <f t="shared" si="1008"/>
        <v>0</v>
      </c>
      <c r="AT427" s="764">
        <f t="shared" si="1008"/>
        <v>0</v>
      </c>
      <c r="AU427" s="764">
        <f t="shared" si="1008"/>
        <v>0</v>
      </c>
      <c r="AV427" s="764">
        <f t="shared" si="1008"/>
        <v>0</v>
      </c>
      <c r="AW427" s="764">
        <f t="shared" si="1008"/>
        <v>0</v>
      </c>
      <c r="AX427" s="764">
        <f t="shared" si="1008"/>
        <v>0</v>
      </c>
      <c r="AY427" s="764">
        <f t="shared" si="1008"/>
        <v>0</v>
      </c>
      <c r="AZ427" s="764">
        <f t="shared" si="1008"/>
        <v>0</v>
      </c>
      <c r="BA427" s="764">
        <f t="shared" si="1008"/>
        <v>0</v>
      </c>
      <c r="BB427" s="764">
        <f t="shared" si="1008"/>
        <v>0</v>
      </c>
      <c r="BC427" s="764">
        <f t="shared" si="1008"/>
        <v>0</v>
      </c>
      <c r="BD427" s="764">
        <f t="shared" si="1008"/>
        <v>0</v>
      </c>
      <c r="BE427" s="764">
        <f t="shared" si="1008"/>
        <v>0</v>
      </c>
      <c r="BF427" s="764">
        <f t="shared" si="1008"/>
        <v>0</v>
      </c>
      <c r="BG427" s="764">
        <f t="shared" si="1008"/>
        <v>0</v>
      </c>
      <c r="BH427" s="764">
        <f t="shared" si="1008"/>
        <v>0</v>
      </c>
      <c r="BI427" s="764">
        <f t="shared" si="1008"/>
        <v>0</v>
      </c>
      <c r="BJ427" s="764">
        <f t="shared" si="1008"/>
        <v>0</v>
      </c>
      <c r="BK427" s="764">
        <f t="shared" si="1008"/>
        <v>0</v>
      </c>
      <c r="BL427" s="764">
        <f t="shared" si="1008"/>
        <v>0</v>
      </c>
      <c r="BM427" s="764">
        <f t="shared" si="1008"/>
        <v>0</v>
      </c>
      <c r="BN427" s="764">
        <f t="shared" si="1009"/>
        <v>0</v>
      </c>
      <c r="BO427" s="764">
        <f t="shared" si="1009"/>
        <v>0</v>
      </c>
      <c r="BP427" s="764">
        <f t="shared" si="1009"/>
        <v>0</v>
      </c>
      <c r="BQ427" s="764">
        <f t="shared" si="1009"/>
        <v>0</v>
      </c>
      <c r="BR427" s="764">
        <f t="shared" si="1009"/>
        <v>0</v>
      </c>
      <c r="BS427" s="764">
        <f t="shared" si="1009"/>
        <v>0</v>
      </c>
      <c r="BT427" s="764">
        <f t="shared" si="1009"/>
        <v>0</v>
      </c>
      <c r="BU427" s="764">
        <f t="shared" si="1009"/>
        <v>0</v>
      </c>
      <c r="BV427" s="764">
        <f t="shared" si="1009"/>
        <v>0</v>
      </c>
      <c r="BW427" s="764">
        <f t="shared" si="1009"/>
        <v>0</v>
      </c>
      <c r="BX427" s="764">
        <f t="shared" si="1010"/>
        <v>0</v>
      </c>
      <c r="BY427" s="764">
        <f t="shared" si="1010"/>
        <v>0</v>
      </c>
      <c r="BZ427" s="764">
        <f t="shared" si="1010"/>
        <v>0</v>
      </c>
      <c r="CA427" s="764">
        <f t="shared" si="1010"/>
        <v>0</v>
      </c>
      <c r="CB427" s="764">
        <f t="shared" si="1010"/>
        <v>0</v>
      </c>
      <c r="CC427" s="764">
        <f t="shared" si="1010"/>
        <v>0</v>
      </c>
      <c r="CD427" s="764">
        <f t="shared" si="1010"/>
        <v>0</v>
      </c>
      <c r="CE427" s="764">
        <f t="shared" si="1010"/>
        <v>0</v>
      </c>
      <c r="CF427" s="764">
        <f t="shared" si="1010"/>
        <v>0</v>
      </c>
      <c r="CG427" s="764">
        <f t="shared" si="1010"/>
        <v>0</v>
      </c>
      <c r="CH427" s="764">
        <f t="shared" si="1011"/>
        <v>0</v>
      </c>
      <c r="CI427" s="764">
        <f t="shared" si="1011"/>
        <v>0</v>
      </c>
      <c r="CJ427" s="764">
        <f t="shared" si="1011"/>
        <v>0</v>
      </c>
      <c r="CK427" s="764">
        <f t="shared" si="1011"/>
        <v>0</v>
      </c>
      <c r="CL427" s="764">
        <f t="shared" si="1011"/>
        <v>0</v>
      </c>
      <c r="CM427" s="764">
        <f t="shared" si="1011"/>
        <v>0</v>
      </c>
      <c r="CN427" s="764">
        <f t="shared" si="1011"/>
        <v>0</v>
      </c>
      <c r="CO427" s="764">
        <f t="shared" si="1011"/>
        <v>0</v>
      </c>
      <c r="CP427" s="764">
        <f t="shared" si="1011"/>
        <v>0</v>
      </c>
      <c r="CQ427" s="764">
        <f t="shared" si="1011"/>
        <v>0</v>
      </c>
      <c r="CR427" s="764">
        <f t="shared" si="1012"/>
        <v>0</v>
      </c>
      <c r="CS427" s="764">
        <f t="shared" si="1012"/>
        <v>0</v>
      </c>
      <c r="CT427" s="764">
        <f t="shared" si="1012"/>
        <v>0</v>
      </c>
      <c r="CU427" s="764">
        <f t="shared" si="1012"/>
        <v>0</v>
      </c>
      <c r="CV427" s="764">
        <f t="shared" si="1012"/>
        <v>0</v>
      </c>
      <c r="CW427" s="764">
        <f t="shared" si="1012"/>
        <v>0</v>
      </c>
      <c r="CX427" s="764">
        <f t="shared" si="1012"/>
        <v>0</v>
      </c>
      <c r="CY427" s="764">
        <f t="shared" si="1012"/>
        <v>0</v>
      </c>
      <c r="CZ427" s="764">
        <f t="shared" si="1012"/>
        <v>0</v>
      </c>
      <c r="DA427" s="764">
        <f t="shared" si="1012"/>
        <v>0</v>
      </c>
      <c r="DB427" s="764">
        <f t="shared" si="1013"/>
        <v>0</v>
      </c>
      <c r="DC427" s="764">
        <f t="shared" si="1013"/>
        <v>0</v>
      </c>
      <c r="DD427" s="764">
        <f t="shared" si="1013"/>
        <v>0</v>
      </c>
      <c r="DE427" s="764">
        <f t="shared" si="1013"/>
        <v>0</v>
      </c>
      <c r="DF427" s="764">
        <f t="shared" si="1013"/>
        <v>0</v>
      </c>
      <c r="DG427" s="764">
        <f t="shared" si="1013"/>
        <v>0</v>
      </c>
      <c r="DH427" s="764">
        <f t="shared" si="1013"/>
        <v>0</v>
      </c>
      <c r="DI427" s="764">
        <f t="shared" si="1013"/>
        <v>0</v>
      </c>
      <c r="DJ427" s="764">
        <f t="shared" si="1013"/>
        <v>0</v>
      </c>
      <c r="DK427" s="764">
        <f t="shared" si="1013"/>
        <v>0</v>
      </c>
      <c r="DL427" s="764">
        <f t="shared" si="1014"/>
        <v>0</v>
      </c>
      <c r="DM427" s="764">
        <f t="shared" si="1014"/>
        <v>0</v>
      </c>
      <c r="DN427" s="764">
        <f t="shared" si="1014"/>
        <v>0</v>
      </c>
      <c r="DO427" s="764">
        <f t="shared" si="1014"/>
        <v>0</v>
      </c>
      <c r="DP427" s="764">
        <f t="shared" si="1014"/>
        <v>0</v>
      </c>
      <c r="DQ427" s="764">
        <f t="shared" si="1014"/>
        <v>0</v>
      </c>
      <c r="DR427" s="764">
        <f t="shared" si="1014"/>
        <v>0</v>
      </c>
      <c r="DS427" s="764">
        <f t="shared" si="1014"/>
        <v>0</v>
      </c>
      <c r="DT427" s="764">
        <f t="shared" si="1014"/>
        <v>0</v>
      </c>
      <c r="DU427" s="764">
        <f t="shared" si="1014"/>
        <v>0</v>
      </c>
      <c r="DV427" s="764">
        <f t="shared" si="1015"/>
        <v>0</v>
      </c>
      <c r="DW427" s="764">
        <f t="shared" si="1015"/>
        <v>0</v>
      </c>
      <c r="DX427" s="764">
        <f t="shared" si="1015"/>
        <v>0</v>
      </c>
      <c r="DY427" s="764">
        <f t="shared" si="1015"/>
        <v>0</v>
      </c>
      <c r="DZ427" s="764">
        <f t="shared" si="1015"/>
        <v>0</v>
      </c>
      <c r="EA427" s="764">
        <f t="shared" si="1015"/>
        <v>0</v>
      </c>
      <c r="EB427" s="764">
        <f t="shared" si="1015"/>
        <v>0</v>
      </c>
      <c r="EC427" s="764">
        <f t="shared" si="1015"/>
        <v>0</v>
      </c>
      <c r="ED427" s="764">
        <f t="shared" si="1015"/>
        <v>0</v>
      </c>
      <c r="EE427" s="764">
        <f t="shared" si="1015"/>
        <v>0</v>
      </c>
      <c r="EF427" s="764">
        <f t="shared" si="1016"/>
        <v>0</v>
      </c>
      <c r="EG427" s="764">
        <f t="shared" si="1016"/>
        <v>0</v>
      </c>
      <c r="EH427" s="764">
        <f t="shared" si="1016"/>
        <v>0</v>
      </c>
      <c r="EI427" s="764">
        <f t="shared" si="1016"/>
        <v>0</v>
      </c>
      <c r="EJ427" s="764">
        <f t="shared" si="1016"/>
        <v>0</v>
      </c>
      <c r="EK427" s="764">
        <f t="shared" si="1016"/>
        <v>0</v>
      </c>
      <c r="EL427" s="764">
        <f t="shared" si="1016"/>
        <v>0</v>
      </c>
      <c r="EM427" s="764">
        <f t="shared" si="1016"/>
        <v>0</v>
      </c>
      <c r="EN427" s="764">
        <f t="shared" si="1016"/>
        <v>0</v>
      </c>
      <c r="EO427" s="764">
        <f t="shared" si="1016"/>
        <v>0</v>
      </c>
      <c r="EP427" s="764">
        <f t="shared" si="1017"/>
        <v>0</v>
      </c>
      <c r="EQ427" s="764">
        <f t="shared" si="1017"/>
        <v>0</v>
      </c>
      <c r="ER427" s="764">
        <f t="shared" si="1017"/>
        <v>0</v>
      </c>
      <c r="ES427" s="764">
        <f t="shared" si="1017"/>
        <v>0</v>
      </c>
      <c r="ET427" s="764">
        <f t="shared" si="1017"/>
        <v>0</v>
      </c>
      <c r="EU427" s="764">
        <f t="shared" si="1017"/>
        <v>0</v>
      </c>
      <c r="EV427" s="764">
        <f t="shared" si="1017"/>
        <v>0</v>
      </c>
      <c r="EW427" s="764">
        <f t="shared" si="1017"/>
        <v>0</v>
      </c>
      <c r="EX427" s="764">
        <f t="shared" si="1017"/>
        <v>0</v>
      </c>
      <c r="EY427" s="764">
        <f t="shared" si="1017"/>
        <v>0</v>
      </c>
      <c r="EZ427" s="764">
        <f t="shared" si="1018"/>
        <v>0</v>
      </c>
      <c r="FA427" s="764">
        <f t="shared" si="1018"/>
        <v>0</v>
      </c>
      <c r="FB427" s="764">
        <f t="shared" si="1018"/>
        <v>0</v>
      </c>
      <c r="FC427" s="764">
        <f t="shared" si="1018"/>
        <v>0</v>
      </c>
      <c r="FD427" s="764">
        <f t="shared" si="1018"/>
        <v>0</v>
      </c>
      <c r="FE427" s="764">
        <f t="shared" si="1018"/>
        <v>0</v>
      </c>
      <c r="FF427" s="764">
        <f t="shared" si="1018"/>
        <v>0</v>
      </c>
      <c r="FG427" s="764">
        <f t="shared" si="1018"/>
        <v>0</v>
      </c>
      <c r="FH427" s="764">
        <f t="shared" si="1018"/>
        <v>0</v>
      </c>
      <c r="FI427" s="764">
        <f t="shared" si="1018"/>
        <v>0</v>
      </c>
      <c r="FJ427" s="764">
        <f t="shared" si="1019"/>
        <v>0</v>
      </c>
      <c r="FK427" s="764">
        <f t="shared" si="1019"/>
        <v>0</v>
      </c>
      <c r="FL427" s="764">
        <f t="shared" si="1019"/>
        <v>0</v>
      </c>
      <c r="FM427" s="764">
        <f t="shared" si="1019"/>
        <v>0</v>
      </c>
      <c r="FN427" s="764">
        <f t="shared" si="1019"/>
        <v>0</v>
      </c>
      <c r="FO427" s="764">
        <f t="shared" si="1019"/>
        <v>0</v>
      </c>
      <c r="FP427" s="764">
        <f t="shared" si="1019"/>
        <v>0</v>
      </c>
      <c r="FQ427" s="764">
        <f t="shared" si="1019"/>
        <v>0</v>
      </c>
      <c r="FR427" s="764">
        <f t="shared" si="1019"/>
        <v>0</v>
      </c>
      <c r="FS427" s="764">
        <f t="shared" si="1019"/>
        <v>0</v>
      </c>
      <c r="FT427" s="764">
        <f t="shared" si="1020"/>
        <v>0</v>
      </c>
      <c r="FU427" s="764">
        <f t="shared" si="1020"/>
        <v>0</v>
      </c>
      <c r="FV427" s="764">
        <f t="shared" si="1020"/>
        <v>0</v>
      </c>
      <c r="FW427" s="764">
        <f t="shared" si="1020"/>
        <v>0</v>
      </c>
      <c r="FX427" s="764">
        <f t="shared" si="1020"/>
        <v>0</v>
      </c>
      <c r="FY427" s="764">
        <f t="shared" si="1020"/>
        <v>0</v>
      </c>
      <c r="FZ427" s="764">
        <f t="shared" si="1020"/>
        <v>0</v>
      </c>
      <c r="GA427" s="764">
        <f t="shared" si="1020"/>
        <v>0</v>
      </c>
      <c r="GB427" s="764">
        <f t="shared" si="1020"/>
        <v>0</v>
      </c>
      <c r="GC427" s="764">
        <f t="shared" si="1020"/>
        <v>0</v>
      </c>
      <c r="GD427" s="764">
        <f t="shared" si="1021"/>
        <v>0</v>
      </c>
      <c r="GE427" s="764">
        <f t="shared" si="1021"/>
        <v>0</v>
      </c>
      <c r="GF427" s="764">
        <f t="shared" si="1021"/>
        <v>0</v>
      </c>
      <c r="GG427" s="764">
        <f t="shared" si="1021"/>
        <v>0</v>
      </c>
      <c r="GH427" s="764">
        <f t="shared" si="1021"/>
        <v>0</v>
      </c>
      <c r="GI427" s="764">
        <f t="shared" si="1021"/>
        <v>0</v>
      </c>
      <c r="GJ427" s="764">
        <f t="shared" si="1021"/>
        <v>0</v>
      </c>
      <c r="GK427" s="764">
        <f t="shared" si="1021"/>
        <v>0</v>
      </c>
      <c r="GL427" s="764">
        <f t="shared" si="1021"/>
        <v>0</v>
      </c>
      <c r="GM427" s="764">
        <f t="shared" si="1021"/>
        <v>0</v>
      </c>
      <c r="GN427" s="764">
        <f t="shared" si="1022"/>
        <v>0</v>
      </c>
      <c r="GO427" s="764">
        <f t="shared" si="1022"/>
        <v>0</v>
      </c>
      <c r="GP427" s="764">
        <f t="shared" si="1022"/>
        <v>0</v>
      </c>
      <c r="GQ427" s="764">
        <f t="shared" si="1022"/>
        <v>0</v>
      </c>
      <c r="GR427" s="764">
        <f t="shared" si="1022"/>
        <v>0</v>
      </c>
      <c r="GS427" s="764">
        <f t="shared" si="1022"/>
        <v>0</v>
      </c>
      <c r="GT427" s="764">
        <f t="shared" si="1022"/>
        <v>0</v>
      </c>
      <c r="GU427" s="764">
        <f t="shared" si="1022"/>
        <v>0</v>
      </c>
      <c r="GV427" s="764">
        <f t="shared" si="1022"/>
        <v>0</v>
      </c>
      <c r="GW427" s="764">
        <f t="shared" si="1022"/>
        <v>0</v>
      </c>
      <c r="GX427" s="764">
        <f t="shared" si="1023"/>
        <v>0</v>
      </c>
      <c r="GY427" s="764">
        <f t="shared" si="1023"/>
        <v>0</v>
      </c>
      <c r="GZ427" s="764">
        <f t="shared" si="1023"/>
        <v>0</v>
      </c>
      <c r="HA427" s="764">
        <f t="shared" si="1023"/>
        <v>0</v>
      </c>
      <c r="HB427" s="764">
        <f t="shared" si="1023"/>
        <v>0</v>
      </c>
      <c r="HC427" s="764">
        <f t="shared" si="1023"/>
        <v>0</v>
      </c>
      <c r="HD427" s="764">
        <f t="shared" si="1023"/>
        <v>0</v>
      </c>
      <c r="HE427" s="764">
        <f t="shared" si="1023"/>
        <v>0</v>
      </c>
      <c r="HF427" s="764">
        <f t="shared" si="1023"/>
        <v>0</v>
      </c>
      <c r="HG427" s="764">
        <f t="shared" si="1023"/>
        <v>0</v>
      </c>
      <c r="HH427" s="764">
        <f t="shared" si="1024"/>
        <v>0</v>
      </c>
      <c r="HI427" s="764">
        <f t="shared" si="1024"/>
        <v>0</v>
      </c>
      <c r="HJ427" s="764">
        <f t="shared" si="1024"/>
        <v>0</v>
      </c>
      <c r="HK427" s="764">
        <f t="shared" si="1024"/>
        <v>0</v>
      </c>
      <c r="HL427" s="764">
        <f t="shared" si="1024"/>
        <v>0</v>
      </c>
      <c r="HM427" s="764">
        <f t="shared" si="1024"/>
        <v>0</v>
      </c>
      <c r="HN427" s="764">
        <f t="shared" si="1024"/>
        <v>0</v>
      </c>
      <c r="HO427" s="764">
        <f t="shared" si="1024"/>
        <v>0</v>
      </c>
      <c r="HP427" s="764">
        <f t="shared" si="1024"/>
        <v>0</v>
      </c>
      <c r="HQ427" s="764">
        <f t="shared" si="1024"/>
        <v>0</v>
      </c>
      <c r="HR427" s="764">
        <f t="shared" si="1025"/>
        <v>0</v>
      </c>
      <c r="HS427" s="764">
        <f t="shared" si="1025"/>
        <v>0</v>
      </c>
      <c r="HT427" s="764">
        <f t="shared" si="1025"/>
        <v>0</v>
      </c>
      <c r="HU427" s="764">
        <f t="shared" si="1025"/>
        <v>0</v>
      </c>
      <c r="HV427" s="764">
        <f t="shared" si="1025"/>
        <v>0</v>
      </c>
      <c r="HW427" s="764">
        <f t="shared" si="1025"/>
        <v>0</v>
      </c>
      <c r="HX427" s="764">
        <f t="shared" si="1025"/>
        <v>0</v>
      </c>
      <c r="HY427" s="764">
        <f t="shared" si="1025"/>
        <v>0</v>
      </c>
      <c r="HZ427" s="764">
        <f t="shared" si="1025"/>
        <v>0</v>
      </c>
      <c r="IA427" s="764">
        <f t="shared" si="1025"/>
        <v>0</v>
      </c>
      <c r="IB427" s="764">
        <f t="shared" si="1026"/>
        <v>0</v>
      </c>
      <c r="IC427" s="764">
        <f t="shared" si="1026"/>
        <v>0</v>
      </c>
      <c r="ID427" s="764">
        <f t="shared" si="1026"/>
        <v>0</v>
      </c>
      <c r="IE427" s="764">
        <f t="shared" si="1026"/>
        <v>0</v>
      </c>
      <c r="IF427" s="764">
        <f t="shared" si="1026"/>
        <v>0</v>
      </c>
      <c r="IG427" s="764">
        <f t="shared" si="1026"/>
        <v>0</v>
      </c>
      <c r="IH427" s="764">
        <f t="shared" si="1026"/>
        <v>0</v>
      </c>
      <c r="II427" s="764">
        <f t="shared" si="1026"/>
        <v>0</v>
      </c>
      <c r="IJ427" s="764">
        <f t="shared" si="1026"/>
        <v>0</v>
      </c>
      <c r="IK427" s="764">
        <f t="shared" si="1026"/>
        <v>0</v>
      </c>
      <c r="IL427" s="764">
        <f t="shared" si="1027"/>
        <v>0</v>
      </c>
      <c r="IM427" s="764">
        <f t="shared" si="1027"/>
        <v>0</v>
      </c>
      <c r="IN427" s="764">
        <f t="shared" si="1027"/>
        <v>0</v>
      </c>
      <c r="IO427" s="764">
        <f t="shared" si="1027"/>
        <v>0</v>
      </c>
      <c r="IP427" s="764">
        <f t="shared" si="1027"/>
        <v>0</v>
      </c>
      <c r="IQ427" s="764">
        <f t="shared" si="1027"/>
        <v>0</v>
      </c>
      <c r="IR427" s="764">
        <f t="shared" si="1027"/>
        <v>0</v>
      </c>
      <c r="IS427" s="764">
        <f t="shared" si="1027"/>
        <v>0</v>
      </c>
      <c r="IT427" s="764">
        <f t="shared" si="1027"/>
        <v>0</v>
      </c>
      <c r="IU427" s="764">
        <f t="shared" si="1027"/>
        <v>0</v>
      </c>
      <c r="IV427" s="764">
        <f t="shared" si="1027"/>
        <v>0</v>
      </c>
      <c r="IW427" s="764">
        <f t="shared" si="1027"/>
        <v>0</v>
      </c>
      <c r="IX427" s="764">
        <f t="shared" si="1027"/>
        <v>0</v>
      </c>
      <c r="IY427" s="764">
        <f t="shared" si="1027"/>
        <v>0</v>
      </c>
      <c r="IZ427" s="764">
        <f t="shared" si="1027"/>
        <v>0</v>
      </c>
      <c r="JA427" s="764">
        <f t="shared" si="1027"/>
        <v>0</v>
      </c>
      <c r="JB427" s="764">
        <f t="shared" si="1027"/>
        <v>0</v>
      </c>
      <c r="JC427" s="764">
        <f t="shared" si="1027"/>
        <v>0</v>
      </c>
      <c r="JD427" s="764">
        <f t="shared" si="1007"/>
        <v>0</v>
      </c>
      <c r="JE427" s="764">
        <f t="shared" si="1007"/>
        <v>0</v>
      </c>
      <c r="JF427" s="764">
        <f t="shared" si="1007"/>
        <v>0</v>
      </c>
      <c r="JG427" s="764">
        <f t="shared" si="1007"/>
        <v>0</v>
      </c>
      <c r="JH427" s="764">
        <f t="shared" si="1007"/>
        <v>0</v>
      </c>
      <c r="JI427" s="764">
        <f t="shared" si="1007"/>
        <v>0</v>
      </c>
      <c r="JJ427" s="764">
        <f t="shared" si="1007"/>
        <v>0</v>
      </c>
      <c r="JK427" s="764">
        <f t="shared" si="1007"/>
        <v>0</v>
      </c>
      <c r="JL427" s="764">
        <f t="shared" si="1027"/>
        <v>0</v>
      </c>
      <c r="JM427" s="764">
        <f t="shared" si="1027"/>
        <v>0</v>
      </c>
      <c r="JN427" s="764">
        <f t="shared" si="1027"/>
        <v>0</v>
      </c>
      <c r="JO427" s="764">
        <f t="shared" si="1027"/>
        <v>0</v>
      </c>
      <c r="JP427" s="764">
        <f t="shared" si="1027"/>
        <v>0</v>
      </c>
      <c r="JQ427" s="764">
        <f t="shared" si="933"/>
        <v>0</v>
      </c>
      <c r="JR427" s="764">
        <f t="shared" si="933"/>
        <v>0</v>
      </c>
      <c r="JS427" s="764">
        <f t="shared" si="1027"/>
        <v>0</v>
      </c>
      <c r="JT427" s="765">
        <f t="shared" si="934"/>
        <v>0</v>
      </c>
      <c r="JU427" s="229">
        <f t="shared" si="935"/>
        <v>0</v>
      </c>
    </row>
    <row r="428" spans="1:281" ht="12.75" customHeight="1">
      <c r="A428" s="57"/>
      <c r="B428" s="52"/>
      <c r="C428" s="52"/>
      <c r="D428" s="62"/>
      <c r="E428" s="743" t="str">
        <f t="shared" si="932"/>
        <v xml:space="preserve"> </v>
      </c>
      <c r="F428" s="56"/>
      <c r="G428" s="228"/>
      <c r="H428" s="744">
        <f>SUMIF(Ajuste!$C$8:$C$483,$B$6:$B$499,Ajuste!$E$8:$E$483)</f>
        <v>0</v>
      </c>
      <c r="I428" s="744">
        <f>SUMIF(Ajuste!$C$8:$C$483,$B$6:$B$499,Ajuste!$F$8:$F$483)</f>
        <v>0</v>
      </c>
      <c r="J428" s="229">
        <f t="shared" si="936"/>
        <v>0</v>
      </c>
      <c r="K428" s="764">
        <f t="shared" si="1008"/>
        <v>0</v>
      </c>
      <c r="L428" s="764">
        <f t="shared" si="1008"/>
        <v>0</v>
      </c>
      <c r="M428" s="764">
        <f t="shared" si="1008"/>
        <v>0</v>
      </c>
      <c r="N428" s="764">
        <f t="shared" si="1008"/>
        <v>0</v>
      </c>
      <c r="O428" s="764">
        <f t="shared" si="1008"/>
        <v>0</v>
      </c>
      <c r="P428" s="764">
        <f t="shared" si="1008"/>
        <v>0</v>
      </c>
      <c r="Q428" s="764">
        <f t="shared" si="1008"/>
        <v>0</v>
      </c>
      <c r="R428" s="764">
        <f t="shared" si="1008"/>
        <v>0</v>
      </c>
      <c r="S428" s="764">
        <f t="shared" si="1008"/>
        <v>0</v>
      </c>
      <c r="T428" s="764">
        <f t="shared" si="1008"/>
        <v>0</v>
      </c>
      <c r="U428" s="764">
        <f t="shared" si="1008"/>
        <v>0</v>
      </c>
      <c r="V428" s="764">
        <f t="shared" si="1008"/>
        <v>0</v>
      </c>
      <c r="W428" s="764">
        <f t="shared" si="1008"/>
        <v>0</v>
      </c>
      <c r="X428" s="764">
        <f t="shared" si="1008"/>
        <v>0</v>
      </c>
      <c r="Y428" s="764">
        <f t="shared" si="1008"/>
        <v>0</v>
      </c>
      <c r="Z428" s="764">
        <f t="shared" si="1008"/>
        <v>0</v>
      </c>
      <c r="AA428" s="764">
        <f t="shared" si="1008"/>
        <v>0</v>
      </c>
      <c r="AB428" s="764">
        <f t="shared" si="1008"/>
        <v>0</v>
      </c>
      <c r="AC428" s="764">
        <f t="shared" ref="L428:BE433" si="1028">IF($D428=AC$5,$J428,0)</f>
        <v>0</v>
      </c>
      <c r="AD428" s="764">
        <f t="shared" si="1028"/>
        <v>0</v>
      </c>
      <c r="AE428" s="764">
        <f t="shared" si="1028"/>
        <v>0</v>
      </c>
      <c r="AF428" s="764">
        <f t="shared" si="1028"/>
        <v>0</v>
      </c>
      <c r="AG428" s="764">
        <f t="shared" si="1028"/>
        <v>0</v>
      </c>
      <c r="AH428" s="764">
        <f t="shared" si="1028"/>
        <v>0</v>
      </c>
      <c r="AI428" s="764">
        <f t="shared" si="1028"/>
        <v>0</v>
      </c>
      <c r="AJ428" s="764">
        <f t="shared" si="1028"/>
        <v>0</v>
      </c>
      <c r="AK428" s="764">
        <f t="shared" si="1028"/>
        <v>0</v>
      </c>
      <c r="AL428" s="764">
        <f t="shared" si="1028"/>
        <v>0</v>
      </c>
      <c r="AM428" s="764">
        <f t="shared" si="1028"/>
        <v>0</v>
      </c>
      <c r="AN428" s="764">
        <f t="shared" si="1028"/>
        <v>0</v>
      </c>
      <c r="AO428" s="764">
        <f t="shared" si="1028"/>
        <v>0</v>
      </c>
      <c r="AP428" s="764">
        <f t="shared" si="1028"/>
        <v>0</v>
      </c>
      <c r="AQ428" s="764">
        <f t="shared" si="1028"/>
        <v>0</v>
      </c>
      <c r="AR428" s="764">
        <f t="shared" si="1028"/>
        <v>0</v>
      </c>
      <c r="AS428" s="764">
        <f t="shared" si="1028"/>
        <v>0</v>
      </c>
      <c r="AT428" s="764">
        <f t="shared" si="1028"/>
        <v>0</v>
      </c>
      <c r="AU428" s="764">
        <f t="shared" si="1028"/>
        <v>0</v>
      </c>
      <c r="AV428" s="764">
        <f t="shared" si="1028"/>
        <v>0</v>
      </c>
      <c r="AW428" s="764">
        <f t="shared" si="1028"/>
        <v>0</v>
      </c>
      <c r="AX428" s="764">
        <f t="shared" si="1028"/>
        <v>0</v>
      </c>
      <c r="AY428" s="764">
        <f t="shared" si="1028"/>
        <v>0</v>
      </c>
      <c r="AZ428" s="764">
        <f t="shared" si="1028"/>
        <v>0</v>
      </c>
      <c r="BA428" s="764">
        <f t="shared" si="1028"/>
        <v>0</v>
      </c>
      <c r="BB428" s="764">
        <f t="shared" si="1028"/>
        <v>0</v>
      </c>
      <c r="BC428" s="764">
        <f t="shared" si="1028"/>
        <v>0</v>
      </c>
      <c r="BD428" s="764">
        <f t="shared" si="1028"/>
        <v>0</v>
      </c>
      <c r="BE428" s="764">
        <f t="shared" si="1028"/>
        <v>0</v>
      </c>
      <c r="BF428" s="764">
        <f t="shared" si="1008"/>
        <v>0</v>
      </c>
      <c r="BG428" s="764">
        <f t="shared" si="1008"/>
        <v>0</v>
      </c>
      <c r="BH428" s="764">
        <f t="shared" si="1008"/>
        <v>0</v>
      </c>
      <c r="BI428" s="764">
        <f t="shared" si="1008"/>
        <v>0</v>
      </c>
      <c r="BJ428" s="764">
        <f t="shared" si="1008"/>
        <v>0</v>
      </c>
      <c r="BK428" s="764">
        <f t="shared" si="1008"/>
        <v>0</v>
      </c>
      <c r="BL428" s="764">
        <f t="shared" si="1008"/>
        <v>0</v>
      </c>
      <c r="BM428" s="764">
        <f t="shared" si="1008"/>
        <v>0</v>
      </c>
      <c r="BN428" s="764">
        <f t="shared" si="1009"/>
        <v>0</v>
      </c>
      <c r="BO428" s="764">
        <f t="shared" si="1009"/>
        <v>0</v>
      </c>
      <c r="BP428" s="764">
        <f t="shared" si="1009"/>
        <v>0</v>
      </c>
      <c r="BQ428" s="764">
        <f t="shared" si="1009"/>
        <v>0</v>
      </c>
      <c r="BR428" s="764">
        <f t="shared" si="1009"/>
        <v>0</v>
      </c>
      <c r="BS428" s="764">
        <f t="shared" si="1009"/>
        <v>0</v>
      </c>
      <c r="BT428" s="764">
        <f t="shared" si="1009"/>
        <v>0</v>
      </c>
      <c r="BU428" s="764">
        <f t="shared" si="1009"/>
        <v>0</v>
      </c>
      <c r="BV428" s="764">
        <f t="shared" si="1009"/>
        <v>0</v>
      </c>
      <c r="BW428" s="764">
        <f t="shared" si="1009"/>
        <v>0</v>
      </c>
      <c r="BX428" s="764">
        <f t="shared" si="1010"/>
        <v>0</v>
      </c>
      <c r="BY428" s="764">
        <f t="shared" si="1010"/>
        <v>0</v>
      </c>
      <c r="BZ428" s="764">
        <f t="shared" si="1010"/>
        <v>0</v>
      </c>
      <c r="CA428" s="764">
        <f t="shared" si="1010"/>
        <v>0</v>
      </c>
      <c r="CB428" s="764">
        <f t="shared" si="1010"/>
        <v>0</v>
      </c>
      <c r="CC428" s="764">
        <f t="shared" si="1010"/>
        <v>0</v>
      </c>
      <c r="CD428" s="764">
        <f t="shared" si="1010"/>
        <v>0</v>
      </c>
      <c r="CE428" s="764">
        <f t="shared" si="1010"/>
        <v>0</v>
      </c>
      <c r="CF428" s="764">
        <f t="shared" si="1010"/>
        <v>0</v>
      </c>
      <c r="CG428" s="764">
        <f t="shared" si="1010"/>
        <v>0</v>
      </c>
      <c r="CH428" s="764">
        <f t="shared" si="1011"/>
        <v>0</v>
      </c>
      <c r="CI428" s="764">
        <f t="shared" si="1011"/>
        <v>0</v>
      </c>
      <c r="CJ428" s="764">
        <f t="shared" si="1011"/>
        <v>0</v>
      </c>
      <c r="CK428" s="764">
        <f t="shared" si="1011"/>
        <v>0</v>
      </c>
      <c r="CL428" s="764">
        <f t="shared" si="1011"/>
        <v>0</v>
      </c>
      <c r="CM428" s="764">
        <f t="shared" si="1011"/>
        <v>0</v>
      </c>
      <c r="CN428" s="764">
        <f t="shared" si="1011"/>
        <v>0</v>
      </c>
      <c r="CO428" s="764">
        <f t="shared" si="1011"/>
        <v>0</v>
      </c>
      <c r="CP428" s="764">
        <f t="shared" si="1011"/>
        <v>0</v>
      </c>
      <c r="CQ428" s="764">
        <f t="shared" si="1011"/>
        <v>0</v>
      </c>
      <c r="CR428" s="764">
        <f t="shared" si="1012"/>
        <v>0</v>
      </c>
      <c r="CS428" s="764">
        <f t="shared" si="1012"/>
        <v>0</v>
      </c>
      <c r="CT428" s="764">
        <f t="shared" si="1012"/>
        <v>0</v>
      </c>
      <c r="CU428" s="764">
        <f t="shared" si="1012"/>
        <v>0</v>
      </c>
      <c r="CV428" s="764">
        <f t="shared" si="1012"/>
        <v>0</v>
      </c>
      <c r="CW428" s="764">
        <f t="shared" si="1012"/>
        <v>0</v>
      </c>
      <c r="CX428" s="764">
        <f t="shared" si="1012"/>
        <v>0</v>
      </c>
      <c r="CY428" s="764">
        <f t="shared" si="1012"/>
        <v>0</v>
      </c>
      <c r="CZ428" s="764">
        <f t="shared" si="1012"/>
        <v>0</v>
      </c>
      <c r="DA428" s="764">
        <f t="shared" si="1012"/>
        <v>0</v>
      </c>
      <c r="DB428" s="764">
        <f t="shared" si="1013"/>
        <v>0</v>
      </c>
      <c r="DC428" s="764">
        <f t="shared" si="1013"/>
        <v>0</v>
      </c>
      <c r="DD428" s="764">
        <f t="shared" si="1013"/>
        <v>0</v>
      </c>
      <c r="DE428" s="764">
        <f t="shared" si="1013"/>
        <v>0</v>
      </c>
      <c r="DF428" s="764">
        <f t="shared" si="1013"/>
        <v>0</v>
      </c>
      <c r="DG428" s="764">
        <f t="shared" si="1013"/>
        <v>0</v>
      </c>
      <c r="DH428" s="764">
        <f t="shared" si="1013"/>
        <v>0</v>
      </c>
      <c r="DI428" s="764">
        <f t="shared" si="1013"/>
        <v>0</v>
      </c>
      <c r="DJ428" s="764">
        <f t="shared" si="1013"/>
        <v>0</v>
      </c>
      <c r="DK428" s="764">
        <f t="shared" si="1013"/>
        <v>0</v>
      </c>
      <c r="DL428" s="764">
        <f t="shared" si="1014"/>
        <v>0</v>
      </c>
      <c r="DM428" s="764">
        <f t="shared" si="1014"/>
        <v>0</v>
      </c>
      <c r="DN428" s="764">
        <f t="shared" si="1014"/>
        <v>0</v>
      </c>
      <c r="DO428" s="764">
        <f t="shared" si="1014"/>
        <v>0</v>
      </c>
      <c r="DP428" s="764">
        <f t="shared" si="1014"/>
        <v>0</v>
      </c>
      <c r="DQ428" s="764">
        <f t="shared" si="1014"/>
        <v>0</v>
      </c>
      <c r="DR428" s="764">
        <f t="shared" si="1014"/>
        <v>0</v>
      </c>
      <c r="DS428" s="764">
        <f t="shared" si="1014"/>
        <v>0</v>
      </c>
      <c r="DT428" s="764">
        <f t="shared" si="1014"/>
        <v>0</v>
      </c>
      <c r="DU428" s="764">
        <f t="shared" si="1014"/>
        <v>0</v>
      </c>
      <c r="DV428" s="764">
        <f t="shared" si="1015"/>
        <v>0</v>
      </c>
      <c r="DW428" s="764">
        <f t="shared" si="1015"/>
        <v>0</v>
      </c>
      <c r="DX428" s="764">
        <f t="shared" si="1015"/>
        <v>0</v>
      </c>
      <c r="DY428" s="764">
        <f t="shared" si="1015"/>
        <v>0</v>
      </c>
      <c r="DZ428" s="764">
        <f t="shared" si="1015"/>
        <v>0</v>
      </c>
      <c r="EA428" s="764">
        <f t="shared" si="1015"/>
        <v>0</v>
      </c>
      <c r="EB428" s="764">
        <f t="shared" si="1015"/>
        <v>0</v>
      </c>
      <c r="EC428" s="764">
        <f t="shared" si="1015"/>
        <v>0</v>
      </c>
      <c r="ED428" s="764">
        <f t="shared" si="1015"/>
        <v>0</v>
      </c>
      <c r="EE428" s="764">
        <f t="shared" si="1015"/>
        <v>0</v>
      </c>
      <c r="EF428" s="764">
        <f t="shared" si="1016"/>
        <v>0</v>
      </c>
      <c r="EG428" s="764">
        <f t="shared" si="1016"/>
        <v>0</v>
      </c>
      <c r="EH428" s="764">
        <f t="shared" si="1016"/>
        <v>0</v>
      </c>
      <c r="EI428" s="764">
        <f t="shared" si="1016"/>
        <v>0</v>
      </c>
      <c r="EJ428" s="764">
        <f t="shared" si="1016"/>
        <v>0</v>
      </c>
      <c r="EK428" s="764">
        <f t="shared" si="1016"/>
        <v>0</v>
      </c>
      <c r="EL428" s="764">
        <f t="shared" si="1016"/>
        <v>0</v>
      </c>
      <c r="EM428" s="764">
        <f t="shared" si="1016"/>
        <v>0</v>
      </c>
      <c r="EN428" s="764">
        <f t="shared" si="1016"/>
        <v>0</v>
      </c>
      <c r="EO428" s="764">
        <f t="shared" si="1016"/>
        <v>0</v>
      </c>
      <c r="EP428" s="764">
        <f t="shared" si="1017"/>
        <v>0</v>
      </c>
      <c r="EQ428" s="764">
        <f t="shared" si="1017"/>
        <v>0</v>
      </c>
      <c r="ER428" s="764">
        <f t="shared" si="1017"/>
        <v>0</v>
      </c>
      <c r="ES428" s="764">
        <f t="shared" si="1017"/>
        <v>0</v>
      </c>
      <c r="ET428" s="764">
        <f t="shared" si="1017"/>
        <v>0</v>
      </c>
      <c r="EU428" s="764">
        <f t="shared" si="1017"/>
        <v>0</v>
      </c>
      <c r="EV428" s="764">
        <f t="shared" si="1017"/>
        <v>0</v>
      </c>
      <c r="EW428" s="764">
        <f t="shared" si="1017"/>
        <v>0</v>
      </c>
      <c r="EX428" s="764">
        <f t="shared" si="1017"/>
        <v>0</v>
      </c>
      <c r="EY428" s="764">
        <f t="shared" si="1017"/>
        <v>0</v>
      </c>
      <c r="EZ428" s="764">
        <f t="shared" si="1018"/>
        <v>0</v>
      </c>
      <c r="FA428" s="764">
        <f t="shared" si="1018"/>
        <v>0</v>
      </c>
      <c r="FB428" s="764">
        <f t="shared" si="1018"/>
        <v>0</v>
      </c>
      <c r="FC428" s="764">
        <f t="shared" si="1018"/>
        <v>0</v>
      </c>
      <c r="FD428" s="764">
        <f t="shared" si="1018"/>
        <v>0</v>
      </c>
      <c r="FE428" s="764">
        <f t="shared" si="1018"/>
        <v>0</v>
      </c>
      <c r="FF428" s="764">
        <f t="shared" si="1018"/>
        <v>0</v>
      </c>
      <c r="FG428" s="764">
        <f t="shared" si="1018"/>
        <v>0</v>
      </c>
      <c r="FH428" s="764">
        <f t="shared" si="1018"/>
        <v>0</v>
      </c>
      <c r="FI428" s="764">
        <f t="shared" si="1018"/>
        <v>0</v>
      </c>
      <c r="FJ428" s="764">
        <f t="shared" si="1019"/>
        <v>0</v>
      </c>
      <c r="FK428" s="764">
        <f t="shared" si="1019"/>
        <v>0</v>
      </c>
      <c r="FL428" s="764">
        <f t="shared" si="1019"/>
        <v>0</v>
      </c>
      <c r="FM428" s="764">
        <f t="shared" si="1019"/>
        <v>0</v>
      </c>
      <c r="FN428" s="764">
        <f t="shared" si="1019"/>
        <v>0</v>
      </c>
      <c r="FO428" s="764">
        <f t="shared" si="1019"/>
        <v>0</v>
      </c>
      <c r="FP428" s="764">
        <f t="shared" si="1019"/>
        <v>0</v>
      </c>
      <c r="FQ428" s="764">
        <f t="shared" si="1019"/>
        <v>0</v>
      </c>
      <c r="FR428" s="764">
        <f t="shared" si="1019"/>
        <v>0</v>
      </c>
      <c r="FS428" s="764">
        <f t="shared" si="1019"/>
        <v>0</v>
      </c>
      <c r="FT428" s="764">
        <f t="shared" si="1020"/>
        <v>0</v>
      </c>
      <c r="FU428" s="764">
        <f t="shared" si="1020"/>
        <v>0</v>
      </c>
      <c r="FV428" s="764">
        <f t="shared" si="1020"/>
        <v>0</v>
      </c>
      <c r="FW428" s="764">
        <f t="shared" si="1020"/>
        <v>0</v>
      </c>
      <c r="FX428" s="764">
        <f t="shared" si="1020"/>
        <v>0</v>
      </c>
      <c r="FY428" s="764">
        <f t="shared" si="1020"/>
        <v>0</v>
      </c>
      <c r="FZ428" s="764">
        <f t="shared" si="1020"/>
        <v>0</v>
      </c>
      <c r="GA428" s="764">
        <f t="shared" si="1020"/>
        <v>0</v>
      </c>
      <c r="GB428" s="764">
        <f t="shared" si="1020"/>
        <v>0</v>
      </c>
      <c r="GC428" s="764">
        <f t="shared" si="1020"/>
        <v>0</v>
      </c>
      <c r="GD428" s="764">
        <f t="shared" si="1021"/>
        <v>0</v>
      </c>
      <c r="GE428" s="764">
        <f t="shared" si="1021"/>
        <v>0</v>
      </c>
      <c r="GF428" s="764">
        <f t="shared" si="1021"/>
        <v>0</v>
      </c>
      <c r="GG428" s="764">
        <f t="shared" si="1021"/>
        <v>0</v>
      </c>
      <c r="GH428" s="764">
        <f t="shared" si="1021"/>
        <v>0</v>
      </c>
      <c r="GI428" s="764">
        <f t="shared" si="1021"/>
        <v>0</v>
      </c>
      <c r="GJ428" s="764">
        <f t="shared" si="1021"/>
        <v>0</v>
      </c>
      <c r="GK428" s="764">
        <f t="shared" si="1021"/>
        <v>0</v>
      </c>
      <c r="GL428" s="764">
        <f t="shared" si="1021"/>
        <v>0</v>
      </c>
      <c r="GM428" s="764">
        <f t="shared" si="1021"/>
        <v>0</v>
      </c>
      <c r="GN428" s="764">
        <f t="shared" si="1022"/>
        <v>0</v>
      </c>
      <c r="GO428" s="764">
        <f t="shared" si="1022"/>
        <v>0</v>
      </c>
      <c r="GP428" s="764">
        <f t="shared" si="1022"/>
        <v>0</v>
      </c>
      <c r="GQ428" s="764">
        <f t="shared" si="1022"/>
        <v>0</v>
      </c>
      <c r="GR428" s="764">
        <f t="shared" si="1022"/>
        <v>0</v>
      </c>
      <c r="GS428" s="764">
        <f t="shared" si="1022"/>
        <v>0</v>
      </c>
      <c r="GT428" s="764">
        <f t="shared" si="1022"/>
        <v>0</v>
      </c>
      <c r="GU428" s="764">
        <f t="shared" si="1022"/>
        <v>0</v>
      </c>
      <c r="GV428" s="764">
        <f t="shared" si="1022"/>
        <v>0</v>
      </c>
      <c r="GW428" s="764">
        <f t="shared" si="1022"/>
        <v>0</v>
      </c>
      <c r="GX428" s="764">
        <f t="shared" si="1023"/>
        <v>0</v>
      </c>
      <c r="GY428" s="764">
        <f t="shared" si="1023"/>
        <v>0</v>
      </c>
      <c r="GZ428" s="764">
        <f t="shared" si="1023"/>
        <v>0</v>
      </c>
      <c r="HA428" s="764">
        <f t="shared" si="1023"/>
        <v>0</v>
      </c>
      <c r="HB428" s="764">
        <f t="shared" si="1023"/>
        <v>0</v>
      </c>
      <c r="HC428" s="764">
        <f t="shared" si="1023"/>
        <v>0</v>
      </c>
      <c r="HD428" s="764">
        <f t="shared" si="1023"/>
        <v>0</v>
      </c>
      <c r="HE428" s="764">
        <f t="shared" si="1023"/>
        <v>0</v>
      </c>
      <c r="HF428" s="764">
        <f t="shared" si="1023"/>
        <v>0</v>
      </c>
      <c r="HG428" s="764">
        <f t="shared" si="1023"/>
        <v>0</v>
      </c>
      <c r="HH428" s="764">
        <f t="shared" si="1024"/>
        <v>0</v>
      </c>
      <c r="HI428" s="764">
        <f t="shared" si="1024"/>
        <v>0</v>
      </c>
      <c r="HJ428" s="764">
        <f t="shared" si="1024"/>
        <v>0</v>
      </c>
      <c r="HK428" s="764">
        <f t="shared" si="1024"/>
        <v>0</v>
      </c>
      <c r="HL428" s="764">
        <f t="shared" si="1024"/>
        <v>0</v>
      </c>
      <c r="HM428" s="764">
        <f t="shared" si="1024"/>
        <v>0</v>
      </c>
      <c r="HN428" s="764">
        <f t="shared" si="1024"/>
        <v>0</v>
      </c>
      <c r="HO428" s="764">
        <f t="shared" si="1024"/>
        <v>0</v>
      </c>
      <c r="HP428" s="764">
        <f t="shared" si="1024"/>
        <v>0</v>
      </c>
      <c r="HQ428" s="764">
        <f t="shared" si="1024"/>
        <v>0</v>
      </c>
      <c r="HR428" s="764">
        <f t="shared" si="1025"/>
        <v>0</v>
      </c>
      <c r="HS428" s="764">
        <f t="shared" si="1025"/>
        <v>0</v>
      </c>
      <c r="HT428" s="764">
        <f t="shared" si="1025"/>
        <v>0</v>
      </c>
      <c r="HU428" s="764">
        <f t="shared" si="1025"/>
        <v>0</v>
      </c>
      <c r="HV428" s="764">
        <f t="shared" si="1025"/>
        <v>0</v>
      </c>
      <c r="HW428" s="764">
        <f t="shared" si="1025"/>
        <v>0</v>
      </c>
      <c r="HX428" s="764">
        <f t="shared" si="1025"/>
        <v>0</v>
      </c>
      <c r="HY428" s="764">
        <f t="shared" si="1025"/>
        <v>0</v>
      </c>
      <c r="HZ428" s="764">
        <f t="shared" si="1025"/>
        <v>0</v>
      </c>
      <c r="IA428" s="764">
        <f t="shared" si="1025"/>
        <v>0</v>
      </c>
      <c r="IB428" s="764">
        <f t="shared" si="1026"/>
        <v>0</v>
      </c>
      <c r="IC428" s="764">
        <f t="shared" si="1026"/>
        <v>0</v>
      </c>
      <c r="ID428" s="764">
        <f t="shared" si="1026"/>
        <v>0</v>
      </c>
      <c r="IE428" s="764">
        <f t="shared" si="1026"/>
        <v>0</v>
      </c>
      <c r="IF428" s="764">
        <f t="shared" si="1026"/>
        <v>0</v>
      </c>
      <c r="IG428" s="764">
        <f t="shared" si="1026"/>
        <v>0</v>
      </c>
      <c r="IH428" s="764">
        <f t="shared" si="1026"/>
        <v>0</v>
      </c>
      <c r="II428" s="764">
        <f t="shared" si="1026"/>
        <v>0</v>
      </c>
      <c r="IJ428" s="764">
        <f t="shared" si="1026"/>
        <v>0</v>
      </c>
      <c r="IK428" s="764">
        <f t="shared" si="1026"/>
        <v>0</v>
      </c>
      <c r="IL428" s="764">
        <f t="shared" si="1027"/>
        <v>0</v>
      </c>
      <c r="IM428" s="764">
        <f t="shared" si="1027"/>
        <v>0</v>
      </c>
      <c r="IN428" s="764">
        <f t="shared" si="1027"/>
        <v>0</v>
      </c>
      <c r="IO428" s="764">
        <f t="shared" si="1027"/>
        <v>0</v>
      </c>
      <c r="IP428" s="764">
        <f t="shared" si="1027"/>
        <v>0</v>
      </c>
      <c r="IQ428" s="764">
        <f t="shared" si="1027"/>
        <v>0</v>
      </c>
      <c r="IR428" s="764">
        <f t="shared" si="1027"/>
        <v>0</v>
      </c>
      <c r="IS428" s="764">
        <f t="shared" si="1027"/>
        <v>0</v>
      </c>
      <c r="IT428" s="764">
        <f t="shared" si="1027"/>
        <v>0</v>
      </c>
      <c r="IU428" s="764">
        <f t="shared" si="1027"/>
        <v>0</v>
      </c>
      <c r="IV428" s="764">
        <f t="shared" si="1027"/>
        <v>0</v>
      </c>
      <c r="IW428" s="764">
        <f t="shared" si="1027"/>
        <v>0</v>
      </c>
      <c r="IX428" s="764">
        <f t="shared" si="1027"/>
        <v>0</v>
      </c>
      <c r="IY428" s="764">
        <f t="shared" si="1027"/>
        <v>0</v>
      </c>
      <c r="IZ428" s="764">
        <f t="shared" si="1027"/>
        <v>0</v>
      </c>
      <c r="JA428" s="764">
        <f t="shared" si="1027"/>
        <v>0</v>
      </c>
      <c r="JB428" s="764">
        <f t="shared" si="1027"/>
        <v>0</v>
      </c>
      <c r="JC428" s="764">
        <f t="shared" si="1027"/>
        <v>0</v>
      </c>
      <c r="JD428" s="764">
        <f t="shared" si="1007"/>
        <v>0</v>
      </c>
      <c r="JE428" s="764">
        <f t="shared" si="1007"/>
        <v>0</v>
      </c>
      <c r="JF428" s="764">
        <f t="shared" si="1007"/>
        <v>0</v>
      </c>
      <c r="JG428" s="764">
        <f t="shared" si="1007"/>
        <v>0</v>
      </c>
      <c r="JH428" s="764">
        <f t="shared" si="1007"/>
        <v>0</v>
      </c>
      <c r="JI428" s="764">
        <f t="shared" si="1007"/>
        <v>0</v>
      </c>
      <c r="JJ428" s="764">
        <f t="shared" si="1007"/>
        <v>0</v>
      </c>
      <c r="JK428" s="764">
        <f t="shared" si="1007"/>
        <v>0</v>
      </c>
      <c r="JL428" s="764">
        <f t="shared" si="1027"/>
        <v>0</v>
      </c>
      <c r="JM428" s="764">
        <f t="shared" si="1027"/>
        <v>0</v>
      </c>
      <c r="JN428" s="764">
        <f t="shared" si="1027"/>
        <v>0</v>
      </c>
      <c r="JO428" s="764">
        <f t="shared" si="1027"/>
        <v>0</v>
      </c>
      <c r="JP428" s="764">
        <f t="shared" si="1027"/>
        <v>0</v>
      </c>
      <c r="JQ428" s="764">
        <f t="shared" si="933"/>
        <v>0</v>
      </c>
      <c r="JR428" s="764">
        <f t="shared" si="933"/>
        <v>0</v>
      </c>
      <c r="JS428" s="764">
        <f t="shared" si="1027"/>
        <v>0</v>
      </c>
      <c r="JT428" s="765">
        <f t="shared" si="934"/>
        <v>0</v>
      </c>
      <c r="JU428" s="229">
        <f t="shared" si="935"/>
        <v>0</v>
      </c>
    </row>
    <row r="429" spans="1:281" ht="12.75" customHeight="1">
      <c r="A429" s="57"/>
      <c r="B429" s="52"/>
      <c r="C429" s="52"/>
      <c r="D429" s="62"/>
      <c r="E429" s="743" t="str">
        <f t="shared" si="932"/>
        <v xml:space="preserve"> </v>
      </c>
      <c r="F429" s="56"/>
      <c r="G429" s="228"/>
      <c r="H429" s="744">
        <f>SUMIF(Ajuste!$C$8:$C$483,$B$6:$B$499,Ajuste!$E$8:$E$483)</f>
        <v>0</v>
      </c>
      <c r="I429" s="744">
        <f>SUMIF(Ajuste!$C$8:$C$483,$B$6:$B$499,Ajuste!$F$8:$F$483)</f>
        <v>0</v>
      </c>
      <c r="J429" s="229">
        <f t="shared" si="936"/>
        <v>0</v>
      </c>
      <c r="K429" s="764">
        <f t="shared" si="1008"/>
        <v>0</v>
      </c>
      <c r="L429" s="764">
        <f t="shared" si="1028"/>
        <v>0</v>
      </c>
      <c r="M429" s="764">
        <f t="shared" si="1028"/>
        <v>0</v>
      </c>
      <c r="N429" s="764">
        <f t="shared" si="1028"/>
        <v>0</v>
      </c>
      <c r="O429" s="764">
        <f t="shared" si="1028"/>
        <v>0</v>
      </c>
      <c r="P429" s="764">
        <f t="shared" si="1028"/>
        <v>0</v>
      </c>
      <c r="Q429" s="764">
        <f t="shared" si="1028"/>
        <v>0</v>
      </c>
      <c r="R429" s="764">
        <f t="shared" si="1028"/>
        <v>0</v>
      </c>
      <c r="S429" s="764">
        <f t="shared" si="1028"/>
        <v>0</v>
      </c>
      <c r="T429" s="764">
        <f t="shared" si="1028"/>
        <v>0</v>
      </c>
      <c r="U429" s="764">
        <f t="shared" si="1028"/>
        <v>0</v>
      </c>
      <c r="V429" s="764">
        <f t="shared" si="1028"/>
        <v>0</v>
      </c>
      <c r="W429" s="764">
        <f t="shared" si="1028"/>
        <v>0</v>
      </c>
      <c r="X429" s="764">
        <f t="shared" si="1028"/>
        <v>0</v>
      </c>
      <c r="Y429" s="764">
        <f t="shared" si="1028"/>
        <v>0</v>
      </c>
      <c r="Z429" s="764">
        <f t="shared" si="1028"/>
        <v>0</v>
      </c>
      <c r="AA429" s="764">
        <f t="shared" si="1028"/>
        <v>0</v>
      </c>
      <c r="AB429" s="764">
        <f t="shared" si="1028"/>
        <v>0</v>
      </c>
      <c r="AC429" s="764">
        <f t="shared" si="1028"/>
        <v>0</v>
      </c>
      <c r="AD429" s="764">
        <f t="shared" si="1028"/>
        <v>0</v>
      </c>
      <c r="AE429" s="764">
        <f t="shared" si="1028"/>
        <v>0</v>
      </c>
      <c r="AF429" s="764">
        <f t="shared" si="1028"/>
        <v>0</v>
      </c>
      <c r="AG429" s="764">
        <f t="shared" si="1028"/>
        <v>0</v>
      </c>
      <c r="AH429" s="764">
        <f t="shared" si="1028"/>
        <v>0</v>
      </c>
      <c r="AI429" s="764">
        <f t="shared" si="1028"/>
        <v>0</v>
      </c>
      <c r="AJ429" s="764">
        <f t="shared" si="1028"/>
        <v>0</v>
      </c>
      <c r="AK429" s="764">
        <f t="shared" si="1028"/>
        <v>0</v>
      </c>
      <c r="AL429" s="764">
        <f t="shared" si="1028"/>
        <v>0</v>
      </c>
      <c r="AM429" s="764">
        <f t="shared" si="1028"/>
        <v>0</v>
      </c>
      <c r="AN429" s="764">
        <f t="shared" si="1028"/>
        <v>0</v>
      </c>
      <c r="AO429" s="764">
        <f t="shared" si="1028"/>
        <v>0</v>
      </c>
      <c r="AP429" s="764">
        <f t="shared" si="1028"/>
        <v>0</v>
      </c>
      <c r="AQ429" s="764">
        <f t="shared" si="1028"/>
        <v>0</v>
      </c>
      <c r="AR429" s="764">
        <f t="shared" si="1028"/>
        <v>0</v>
      </c>
      <c r="AS429" s="764">
        <f t="shared" si="1028"/>
        <v>0</v>
      </c>
      <c r="AT429" s="764">
        <f t="shared" si="1028"/>
        <v>0</v>
      </c>
      <c r="AU429" s="764">
        <f t="shared" si="1028"/>
        <v>0</v>
      </c>
      <c r="AV429" s="764">
        <f t="shared" si="1028"/>
        <v>0</v>
      </c>
      <c r="AW429" s="764">
        <f t="shared" si="1028"/>
        <v>0</v>
      </c>
      <c r="AX429" s="764">
        <f t="shared" si="1028"/>
        <v>0</v>
      </c>
      <c r="AY429" s="764">
        <f t="shared" si="1028"/>
        <v>0</v>
      </c>
      <c r="AZ429" s="764">
        <f t="shared" si="1028"/>
        <v>0</v>
      </c>
      <c r="BA429" s="764">
        <f t="shared" si="1028"/>
        <v>0</v>
      </c>
      <c r="BB429" s="764">
        <f t="shared" si="1028"/>
        <v>0</v>
      </c>
      <c r="BC429" s="764">
        <f t="shared" si="1028"/>
        <v>0</v>
      </c>
      <c r="BD429" s="764">
        <f t="shared" si="1028"/>
        <v>0</v>
      </c>
      <c r="BE429" s="764">
        <f t="shared" si="1028"/>
        <v>0</v>
      </c>
      <c r="BF429" s="764">
        <f t="shared" si="1008"/>
        <v>0</v>
      </c>
      <c r="BG429" s="764">
        <f t="shared" si="1008"/>
        <v>0</v>
      </c>
      <c r="BH429" s="764">
        <f t="shared" si="1008"/>
        <v>0</v>
      </c>
      <c r="BI429" s="764">
        <f t="shared" si="1008"/>
        <v>0</v>
      </c>
      <c r="BJ429" s="764">
        <f t="shared" si="1008"/>
        <v>0</v>
      </c>
      <c r="BK429" s="764">
        <f t="shared" si="1008"/>
        <v>0</v>
      </c>
      <c r="BL429" s="764">
        <f t="shared" si="1008"/>
        <v>0</v>
      </c>
      <c r="BM429" s="764">
        <f t="shared" si="1008"/>
        <v>0</v>
      </c>
      <c r="BN429" s="764">
        <f t="shared" si="1009"/>
        <v>0</v>
      </c>
      <c r="BO429" s="764">
        <f t="shared" si="1009"/>
        <v>0</v>
      </c>
      <c r="BP429" s="764">
        <f t="shared" si="1009"/>
        <v>0</v>
      </c>
      <c r="BQ429" s="764">
        <f t="shared" si="1009"/>
        <v>0</v>
      </c>
      <c r="BR429" s="764">
        <f t="shared" si="1009"/>
        <v>0</v>
      </c>
      <c r="BS429" s="764">
        <f t="shared" si="1009"/>
        <v>0</v>
      </c>
      <c r="BT429" s="764">
        <f t="shared" si="1009"/>
        <v>0</v>
      </c>
      <c r="BU429" s="764">
        <f t="shared" si="1009"/>
        <v>0</v>
      </c>
      <c r="BV429" s="764">
        <f t="shared" si="1009"/>
        <v>0</v>
      </c>
      <c r="BW429" s="764">
        <f t="shared" si="1009"/>
        <v>0</v>
      </c>
      <c r="BX429" s="764">
        <f t="shared" si="1010"/>
        <v>0</v>
      </c>
      <c r="BY429" s="764">
        <f t="shared" si="1010"/>
        <v>0</v>
      </c>
      <c r="BZ429" s="764">
        <f t="shared" si="1010"/>
        <v>0</v>
      </c>
      <c r="CA429" s="764">
        <f t="shared" si="1010"/>
        <v>0</v>
      </c>
      <c r="CB429" s="764">
        <f t="shared" si="1010"/>
        <v>0</v>
      </c>
      <c r="CC429" s="764">
        <f t="shared" si="1010"/>
        <v>0</v>
      </c>
      <c r="CD429" s="764">
        <f t="shared" si="1010"/>
        <v>0</v>
      </c>
      <c r="CE429" s="764">
        <f t="shared" si="1010"/>
        <v>0</v>
      </c>
      <c r="CF429" s="764">
        <f t="shared" si="1010"/>
        <v>0</v>
      </c>
      <c r="CG429" s="764">
        <f t="shared" si="1010"/>
        <v>0</v>
      </c>
      <c r="CH429" s="764">
        <f t="shared" si="1011"/>
        <v>0</v>
      </c>
      <c r="CI429" s="764">
        <f t="shared" si="1011"/>
        <v>0</v>
      </c>
      <c r="CJ429" s="764">
        <f t="shared" si="1011"/>
        <v>0</v>
      </c>
      <c r="CK429" s="764">
        <f t="shared" si="1011"/>
        <v>0</v>
      </c>
      <c r="CL429" s="764">
        <f t="shared" si="1011"/>
        <v>0</v>
      </c>
      <c r="CM429" s="764">
        <f t="shared" si="1011"/>
        <v>0</v>
      </c>
      <c r="CN429" s="764">
        <f t="shared" si="1011"/>
        <v>0</v>
      </c>
      <c r="CO429" s="764">
        <f t="shared" si="1011"/>
        <v>0</v>
      </c>
      <c r="CP429" s="764">
        <f t="shared" si="1011"/>
        <v>0</v>
      </c>
      <c r="CQ429" s="764">
        <f t="shared" si="1011"/>
        <v>0</v>
      </c>
      <c r="CR429" s="764">
        <f t="shared" si="1012"/>
        <v>0</v>
      </c>
      <c r="CS429" s="764">
        <f t="shared" si="1012"/>
        <v>0</v>
      </c>
      <c r="CT429" s="764">
        <f t="shared" si="1012"/>
        <v>0</v>
      </c>
      <c r="CU429" s="764">
        <f t="shared" si="1012"/>
        <v>0</v>
      </c>
      <c r="CV429" s="764">
        <f t="shared" si="1012"/>
        <v>0</v>
      </c>
      <c r="CW429" s="764">
        <f t="shared" si="1012"/>
        <v>0</v>
      </c>
      <c r="CX429" s="764">
        <f t="shared" si="1012"/>
        <v>0</v>
      </c>
      <c r="CY429" s="764">
        <f t="shared" si="1012"/>
        <v>0</v>
      </c>
      <c r="CZ429" s="764">
        <f t="shared" si="1012"/>
        <v>0</v>
      </c>
      <c r="DA429" s="764">
        <f t="shared" si="1012"/>
        <v>0</v>
      </c>
      <c r="DB429" s="764">
        <f t="shared" si="1013"/>
        <v>0</v>
      </c>
      <c r="DC429" s="764">
        <f t="shared" si="1013"/>
        <v>0</v>
      </c>
      <c r="DD429" s="764">
        <f t="shared" si="1013"/>
        <v>0</v>
      </c>
      <c r="DE429" s="764">
        <f t="shared" si="1013"/>
        <v>0</v>
      </c>
      <c r="DF429" s="764">
        <f t="shared" si="1013"/>
        <v>0</v>
      </c>
      <c r="DG429" s="764">
        <f t="shared" si="1013"/>
        <v>0</v>
      </c>
      <c r="DH429" s="764">
        <f t="shared" si="1013"/>
        <v>0</v>
      </c>
      <c r="DI429" s="764">
        <f t="shared" si="1013"/>
        <v>0</v>
      </c>
      <c r="DJ429" s="764">
        <f t="shared" si="1013"/>
        <v>0</v>
      </c>
      <c r="DK429" s="764">
        <f t="shared" si="1013"/>
        <v>0</v>
      </c>
      <c r="DL429" s="764">
        <f t="shared" si="1014"/>
        <v>0</v>
      </c>
      <c r="DM429" s="764">
        <f t="shared" si="1014"/>
        <v>0</v>
      </c>
      <c r="DN429" s="764">
        <f t="shared" si="1014"/>
        <v>0</v>
      </c>
      <c r="DO429" s="764">
        <f t="shared" si="1014"/>
        <v>0</v>
      </c>
      <c r="DP429" s="764">
        <f t="shared" si="1014"/>
        <v>0</v>
      </c>
      <c r="DQ429" s="764">
        <f t="shared" si="1014"/>
        <v>0</v>
      </c>
      <c r="DR429" s="764">
        <f t="shared" si="1014"/>
        <v>0</v>
      </c>
      <c r="DS429" s="764">
        <f t="shared" si="1014"/>
        <v>0</v>
      </c>
      <c r="DT429" s="764">
        <f t="shared" si="1014"/>
        <v>0</v>
      </c>
      <c r="DU429" s="764">
        <f t="shared" si="1014"/>
        <v>0</v>
      </c>
      <c r="DV429" s="764">
        <f t="shared" si="1015"/>
        <v>0</v>
      </c>
      <c r="DW429" s="764">
        <f t="shared" si="1015"/>
        <v>0</v>
      </c>
      <c r="DX429" s="764">
        <f t="shared" si="1015"/>
        <v>0</v>
      </c>
      <c r="DY429" s="764">
        <f t="shared" si="1015"/>
        <v>0</v>
      </c>
      <c r="DZ429" s="764">
        <f t="shared" si="1015"/>
        <v>0</v>
      </c>
      <c r="EA429" s="764">
        <f t="shared" si="1015"/>
        <v>0</v>
      </c>
      <c r="EB429" s="764">
        <f t="shared" si="1015"/>
        <v>0</v>
      </c>
      <c r="EC429" s="764">
        <f t="shared" si="1015"/>
        <v>0</v>
      </c>
      <c r="ED429" s="764">
        <f t="shared" si="1015"/>
        <v>0</v>
      </c>
      <c r="EE429" s="764">
        <f t="shared" si="1015"/>
        <v>0</v>
      </c>
      <c r="EF429" s="764">
        <f t="shared" si="1016"/>
        <v>0</v>
      </c>
      <c r="EG429" s="764">
        <f t="shared" si="1016"/>
        <v>0</v>
      </c>
      <c r="EH429" s="764">
        <f t="shared" si="1016"/>
        <v>0</v>
      </c>
      <c r="EI429" s="764">
        <f t="shared" si="1016"/>
        <v>0</v>
      </c>
      <c r="EJ429" s="764">
        <f t="shared" si="1016"/>
        <v>0</v>
      </c>
      <c r="EK429" s="764">
        <f t="shared" si="1016"/>
        <v>0</v>
      </c>
      <c r="EL429" s="764">
        <f t="shared" si="1016"/>
        <v>0</v>
      </c>
      <c r="EM429" s="764">
        <f t="shared" si="1016"/>
        <v>0</v>
      </c>
      <c r="EN429" s="764">
        <f t="shared" si="1016"/>
        <v>0</v>
      </c>
      <c r="EO429" s="764">
        <f t="shared" si="1016"/>
        <v>0</v>
      </c>
      <c r="EP429" s="764">
        <f t="shared" si="1017"/>
        <v>0</v>
      </c>
      <c r="EQ429" s="764">
        <f t="shared" si="1017"/>
        <v>0</v>
      </c>
      <c r="ER429" s="764">
        <f t="shared" si="1017"/>
        <v>0</v>
      </c>
      <c r="ES429" s="764">
        <f t="shared" si="1017"/>
        <v>0</v>
      </c>
      <c r="ET429" s="764">
        <f t="shared" si="1017"/>
        <v>0</v>
      </c>
      <c r="EU429" s="764">
        <f t="shared" si="1017"/>
        <v>0</v>
      </c>
      <c r="EV429" s="764">
        <f t="shared" si="1017"/>
        <v>0</v>
      </c>
      <c r="EW429" s="764">
        <f t="shared" si="1017"/>
        <v>0</v>
      </c>
      <c r="EX429" s="764">
        <f t="shared" si="1017"/>
        <v>0</v>
      </c>
      <c r="EY429" s="764">
        <f t="shared" si="1017"/>
        <v>0</v>
      </c>
      <c r="EZ429" s="764">
        <f t="shared" si="1018"/>
        <v>0</v>
      </c>
      <c r="FA429" s="764">
        <f t="shared" si="1018"/>
        <v>0</v>
      </c>
      <c r="FB429" s="764">
        <f t="shared" si="1018"/>
        <v>0</v>
      </c>
      <c r="FC429" s="764">
        <f t="shared" si="1018"/>
        <v>0</v>
      </c>
      <c r="FD429" s="764">
        <f t="shared" si="1018"/>
        <v>0</v>
      </c>
      <c r="FE429" s="764">
        <f t="shared" si="1018"/>
        <v>0</v>
      </c>
      <c r="FF429" s="764">
        <f t="shared" si="1018"/>
        <v>0</v>
      </c>
      <c r="FG429" s="764">
        <f t="shared" si="1018"/>
        <v>0</v>
      </c>
      <c r="FH429" s="764">
        <f t="shared" si="1018"/>
        <v>0</v>
      </c>
      <c r="FI429" s="764">
        <f t="shared" si="1018"/>
        <v>0</v>
      </c>
      <c r="FJ429" s="764">
        <f t="shared" si="1019"/>
        <v>0</v>
      </c>
      <c r="FK429" s="764">
        <f t="shared" si="1019"/>
        <v>0</v>
      </c>
      <c r="FL429" s="764">
        <f t="shared" si="1019"/>
        <v>0</v>
      </c>
      <c r="FM429" s="764">
        <f t="shared" si="1019"/>
        <v>0</v>
      </c>
      <c r="FN429" s="764">
        <f t="shared" si="1019"/>
        <v>0</v>
      </c>
      <c r="FO429" s="764">
        <f t="shared" si="1019"/>
        <v>0</v>
      </c>
      <c r="FP429" s="764">
        <f t="shared" si="1019"/>
        <v>0</v>
      </c>
      <c r="FQ429" s="764">
        <f t="shared" si="1019"/>
        <v>0</v>
      </c>
      <c r="FR429" s="764">
        <f t="shared" si="1019"/>
        <v>0</v>
      </c>
      <c r="FS429" s="764">
        <f t="shared" si="1019"/>
        <v>0</v>
      </c>
      <c r="FT429" s="764">
        <f t="shared" si="1020"/>
        <v>0</v>
      </c>
      <c r="FU429" s="764">
        <f t="shared" si="1020"/>
        <v>0</v>
      </c>
      <c r="FV429" s="764">
        <f t="shared" si="1020"/>
        <v>0</v>
      </c>
      <c r="FW429" s="764">
        <f t="shared" si="1020"/>
        <v>0</v>
      </c>
      <c r="FX429" s="764">
        <f t="shared" si="1020"/>
        <v>0</v>
      </c>
      <c r="FY429" s="764">
        <f t="shared" si="1020"/>
        <v>0</v>
      </c>
      <c r="FZ429" s="764">
        <f t="shared" si="1020"/>
        <v>0</v>
      </c>
      <c r="GA429" s="764">
        <f t="shared" si="1020"/>
        <v>0</v>
      </c>
      <c r="GB429" s="764">
        <f t="shared" si="1020"/>
        <v>0</v>
      </c>
      <c r="GC429" s="764">
        <f t="shared" si="1020"/>
        <v>0</v>
      </c>
      <c r="GD429" s="764">
        <f t="shared" si="1021"/>
        <v>0</v>
      </c>
      <c r="GE429" s="764">
        <f t="shared" si="1021"/>
        <v>0</v>
      </c>
      <c r="GF429" s="764">
        <f t="shared" si="1021"/>
        <v>0</v>
      </c>
      <c r="GG429" s="764">
        <f t="shared" si="1021"/>
        <v>0</v>
      </c>
      <c r="GH429" s="764">
        <f t="shared" si="1021"/>
        <v>0</v>
      </c>
      <c r="GI429" s="764">
        <f t="shared" si="1021"/>
        <v>0</v>
      </c>
      <c r="GJ429" s="764">
        <f t="shared" si="1021"/>
        <v>0</v>
      </c>
      <c r="GK429" s="764">
        <f t="shared" si="1021"/>
        <v>0</v>
      </c>
      <c r="GL429" s="764">
        <f t="shared" si="1021"/>
        <v>0</v>
      </c>
      <c r="GM429" s="764">
        <f t="shared" si="1021"/>
        <v>0</v>
      </c>
      <c r="GN429" s="764">
        <f t="shared" si="1022"/>
        <v>0</v>
      </c>
      <c r="GO429" s="764">
        <f t="shared" si="1022"/>
        <v>0</v>
      </c>
      <c r="GP429" s="764">
        <f t="shared" si="1022"/>
        <v>0</v>
      </c>
      <c r="GQ429" s="764">
        <f t="shared" si="1022"/>
        <v>0</v>
      </c>
      <c r="GR429" s="764">
        <f t="shared" si="1022"/>
        <v>0</v>
      </c>
      <c r="GS429" s="764">
        <f t="shared" si="1022"/>
        <v>0</v>
      </c>
      <c r="GT429" s="764">
        <f t="shared" si="1022"/>
        <v>0</v>
      </c>
      <c r="GU429" s="764">
        <f t="shared" si="1022"/>
        <v>0</v>
      </c>
      <c r="GV429" s="764">
        <f t="shared" si="1022"/>
        <v>0</v>
      </c>
      <c r="GW429" s="764">
        <f t="shared" si="1022"/>
        <v>0</v>
      </c>
      <c r="GX429" s="764">
        <f t="shared" si="1023"/>
        <v>0</v>
      </c>
      <c r="GY429" s="764">
        <f t="shared" si="1023"/>
        <v>0</v>
      </c>
      <c r="GZ429" s="764">
        <f t="shared" si="1023"/>
        <v>0</v>
      </c>
      <c r="HA429" s="764">
        <f t="shared" si="1023"/>
        <v>0</v>
      </c>
      <c r="HB429" s="764">
        <f t="shared" si="1023"/>
        <v>0</v>
      </c>
      <c r="HC429" s="764">
        <f t="shared" si="1023"/>
        <v>0</v>
      </c>
      <c r="HD429" s="764">
        <f t="shared" si="1023"/>
        <v>0</v>
      </c>
      <c r="HE429" s="764">
        <f t="shared" si="1023"/>
        <v>0</v>
      </c>
      <c r="HF429" s="764">
        <f t="shared" si="1023"/>
        <v>0</v>
      </c>
      <c r="HG429" s="764">
        <f t="shared" si="1023"/>
        <v>0</v>
      </c>
      <c r="HH429" s="764">
        <f t="shared" si="1024"/>
        <v>0</v>
      </c>
      <c r="HI429" s="764">
        <f t="shared" si="1024"/>
        <v>0</v>
      </c>
      <c r="HJ429" s="764">
        <f t="shared" si="1024"/>
        <v>0</v>
      </c>
      <c r="HK429" s="764">
        <f t="shared" si="1024"/>
        <v>0</v>
      </c>
      <c r="HL429" s="764">
        <f t="shared" si="1024"/>
        <v>0</v>
      </c>
      <c r="HM429" s="764">
        <f t="shared" si="1024"/>
        <v>0</v>
      </c>
      <c r="HN429" s="764">
        <f t="shared" si="1024"/>
        <v>0</v>
      </c>
      <c r="HO429" s="764">
        <f t="shared" si="1024"/>
        <v>0</v>
      </c>
      <c r="HP429" s="764">
        <f t="shared" si="1024"/>
        <v>0</v>
      </c>
      <c r="HQ429" s="764">
        <f t="shared" si="1024"/>
        <v>0</v>
      </c>
      <c r="HR429" s="764">
        <f t="shared" si="1025"/>
        <v>0</v>
      </c>
      <c r="HS429" s="764">
        <f t="shared" si="1025"/>
        <v>0</v>
      </c>
      <c r="HT429" s="764">
        <f t="shared" si="1025"/>
        <v>0</v>
      </c>
      <c r="HU429" s="764">
        <f t="shared" si="1025"/>
        <v>0</v>
      </c>
      <c r="HV429" s="764">
        <f t="shared" si="1025"/>
        <v>0</v>
      </c>
      <c r="HW429" s="764">
        <f t="shared" si="1025"/>
        <v>0</v>
      </c>
      <c r="HX429" s="764">
        <f t="shared" si="1025"/>
        <v>0</v>
      </c>
      <c r="HY429" s="764">
        <f t="shared" si="1025"/>
        <v>0</v>
      </c>
      <c r="HZ429" s="764">
        <f t="shared" si="1025"/>
        <v>0</v>
      </c>
      <c r="IA429" s="764">
        <f t="shared" si="1025"/>
        <v>0</v>
      </c>
      <c r="IB429" s="764">
        <f t="shared" si="1026"/>
        <v>0</v>
      </c>
      <c r="IC429" s="764">
        <f t="shared" si="1026"/>
        <v>0</v>
      </c>
      <c r="ID429" s="764">
        <f t="shared" si="1026"/>
        <v>0</v>
      </c>
      <c r="IE429" s="764">
        <f t="shared" si="1026"/>
        <v>0</v>
      </c>
      <c r="IF429" s="764">
        <f t="shared" si="1026"/>
        <v>0</v>
      </c>
      <c r="IG429" s="764">
        <f t="shared" si="1026"/>
        <v>0</v>
      </c>
      <c r="IH429" s="764">
        <f t="shared" si="1026"/>
        <v>0</v>
      </c>
      <c r="II429" s="764">
        <f t="shared" si="1026"/>
        <v>0</v>
      </c>
      <c r="IJ429" s="764">
        <f t="shared" si="1026"/>
        <v>0</v>
      </c>
      <c r="IK429" s="764">
        <f t="shared" si="1026"/>
        <v>0</v>
      </c>
      <c r="IL429" s="764">
        <f t="shared" si="1027"/>
        <v>0</v>
      </c>
      <c r="IM429" s="764">
        <f t="shared" si="1027"/>
        <v>0</v>
      </c>
      <c r="IN429" s="764">
        <f t="shared" si="1027"/>
        <v>0</v>
      </c>
      <c r="IO429" s="764">
        <f t="shared" si="1027"/>
        <v>0</v>
      </c>
      <c r="IP429" s="764">
        <f t="shared" si="1027"/>
        <v>0</v>
      </c>
      <c r="IQ429" s="764">
        <f t="shared" si="1027"/>
        <v>0</v>
      </c>
      <c r="IR429" s="764">
        <f t="shared" si="1027"/>
        <v>0</v>
      </c>
      <c r="IS429" s="764">
        <f t="shared" si="1027"/>
        <v>0</v>
      </c>
      <c r="IT429" s="764">
        <f t="shared" si="1027"/>
        <v>0</v>
      </c>
      <c r="IU429" s="764">
        <f t="shared" si="1027"/>
        <v>0</v>
      </c>
      <c r="IV429" s="764">
        <f t="shared" si="1027"/>
        <v>0</v>
      </c>
      <c r="IW429" s="764">
        <f t="shared" si="1027"/>
        <v>0</v>
      </c>
      <c r="IX429" s="764">
        <f t="shared" si="1027"/>
        <v>0</v>
      </c>
      <c r="IY429" s="764">
        <f t="shared" si="1027"/>
        <v>0</v>
      </c>
      <c r="IZ429" s="764">
        <f t="shared" si="1027"/>
        <v>0</v>
      </c>
      <c r="JA429" s="764">
        <f t="shared" si="1027"/>
        <v>0</v>
      </c>
      <c r="JB429" s="764">
        <f t="shared" si="1027"/>
        <v>0</v>
      </c>
      <c r="JC429" s="764">
        <f t="shared" si="1027"/>
        <v>0</v>
      </c>
      <c r="JD429" s="764">
        <f t="shared" si="1007"/>
        <v>0</v>
      </c>
      <c r="JE429" s="764">
        <f t="shared" si="1007"/>
        <v>0</v>
      </c>
      <c r="JF429" s="764">
        <f t="shared" si="1007"/>
        <v>0</v>
      </c>
      <c r="JG429" s="764">
        <f t="shared" si="1007"/>
        <v>0</v>
      </c>
      <c r="JH429" s="764">
        <f t="shared" si="1007"/>
        <v>0</v>
      </c>
      <c r="JI429" s="764">
        <f t="shared" si="1007"/>
        <v>0</v>
      </c>
      <c r="JJ429" s="764">
        <f t="shared" si="1007"/>
        <v>0</v>
      </c>
      <c r="JK429" s="764">
        <f t="shared" si="1007"/>
        <v>0</v>
      </c>
      <c r="JL429" s="764">
        <f t="shared" si="1027"/>
        <v>0</v>
      </c>
      <c r="JM429" s="764">
        <f t="shared" si="1027"/>
        <v>0</v>
      </c>
      <c r="JN429" s="764">
        <f t="shared" si="1027"/>
        <v>0</v>
      </c>
      <c r="JO429" s="764">
        <f t="shared" si="1027"/>
        <v>0</v>
      </c>
      <c r="JP429" s="764">
        <f t="shared" si="1027"/>
        <v>0</v>
      </c>
      <c r="JQ429" s="764">
        <f t="shared" si="933"/>
        <v>0</v>
      </c>
      <c r="JR429" s="764">
        <f t="shared" si="933"/>
        <v>0</v>
      </c>
      <c r="JS429" s="764">
        <f t="shared" si="1027"/>
        <v>0</v>
      </c>
      <c r="JT429" s="765">
        <f t="shared" si="934"/>
        <v>0</v>
      </c>
      <c r="JU429" s="229">
        <f t="shared" si="935"/>
        <v>0</v>
      </c>
    </row>
    <row r="430" spans="1:281" ht="12.75" customHeight="1">
      <c r="A430" s="57"/>
      <c r="B430" s="52"/>
      <c r="C430" s="52"/>
      <c r="D430" s="62"/>
      <c r="E430" s="743" t="str">
        <f t="shared" si="932"/>
        <v xml:space="preserve"> </v>
      </c>
      <c r="F430" s="56"/>
      <c r="G430" s="228"/>
      <c r="H430" s="744">
        <f>SUMIF(Ajuste!$C$8:$C$483,$B$6:$B$499,Ajuste!$E$8:$E$483)</f>
        <v>0</v>
      </c>
      <c r="I430" s="744">
        <f>SUMIF(Ajuste!$C$8:$C$483,$B$6:$B$499,Ajuste!$F$8:$F$483)</f>
        <v>0</v>
      </c>
      <c r="J430" s="229">
        <f t="shared" si="936"/>
        <v>0</v>
      </c>
      <c r="K430" s="764">
        <f t="shared" si="1008"/>
        <v>0</v>
      </c>
      <c r="L430" s="764">
        <f t="shared" si="1028"/>
        <v>0</v>
      </c>
      <c r="M430" s="764">
        <f t="shared" si="1028"/>
        <v>0</v>
      </c>
      <c r="N430" s="764">
        <f t="shared" si="1028"/>
        <v>0</v>
      </c>
      <c r="O430" s="764">
        <f t="shared" si="1028"/>
        <v>0</v>
      </c>
      <c r="P430" s="764">
        <f t="shared" si="1028"/>
        <v>0</v>
      </c>
      <c r="Q430" s="764">
        <f t="shared" si="1028"/>
        <v>0</v>
      </c>
      <c r="R430" s="764">
        <f t="shared" si="1028"/>
        <v>0</v>
      </c>
      <c r="S430" s="764">
        <f t="shared" si="1028"/>
        <v>0</v>
      </c>
      <c r="T430" s="764">
        <f t="shared" si="1028"/>
        <v>0</v>
      </c>
      <c r="U430" s="764">
        <f t="shared" si="1028"/>
        <v>0</v>
      </c>
      <c r="V430" s="764">
        <f t="shared" si="1028"/>
        <v>0</v>
      </c>
      <c r="W430" s="764">
        <f t="shared" si="1028"/>
        <v>0</v>
      </c>
      <c r="X430" s="764">
        <f t="shared" si="1028"/>
        <v>0</v>
      </c>
      <c r="Y430" s="764">
        <f t="shared" si="1028"/>
        <v>0</v>
      </c>
      <c r="Z430" s="764">
        <f t="shared" si="1028"/>
        <v>0</v>
      </c>
      <c r="AA430" s="764">
        <f t="shared" si="1028"/>
        <v>0</v>
      </c>
      <c r="AB430" s="764">
        <f t="shared" si="1028"/>
        <v>0</v>
      </c>
      <c r="AC430" s="764">
        <f t="shared" si="1028"/>
        <v>0</v>
      </c>
      <c r="AD430" s="764">
        <f t="shared" si="1028"/>
        <v>0</v>
      </c>
      <c r="AE430" s="764">
        <f t="shared" si="1028"/>
        <v>0</v>
      </c>
      <c r="AF430" s="764">
        <f t="shared" si="1028"/>
        <v>0</v>
      </c>
      <c r="AG430" s="764">
        <f t="shared" si="1028"/>
        <v>0</v>
      </c>
      <c r="AH430" s="764">
        <f t="shared" si="1028"/>
        <v>0</v>
      </c>
      <c r="AI430" s="764">
        <f t="shared" si="1028"/>
        <v>0</v>
      </c>
      <c r="AJ430" s="764">
        <f t="shared" si="1028"/>
        <v>0</v>
      </c>
      <c r="AK430" s="764">
        <f t="shared" si="1028"/>
        <v>0</v>
      </c>
      <c r="AL430" s="764">
        <f t="shared" si="1028"/>
        <v>0</v>
      </c>
      <c r="AM430" s="764">
        <f t="shared" si="1028"/>
        <v>0</v>
      </c>
      <c r="AN430" s="764">
        <f t="shared" si="1028"/>
        <v>0</v>
      </c>
      <c r="AO430" s="764">
        <f t="shared" si="1028"/>
        <v>0</v>
      </c>
      <c r="AP430" s="764">
        <f t="shared" si="1028"/>
        <v>0</v>
      </c>
      <c r="AQ430" s="764">
        <f t="shared" si="1028"/>
        <v>0</v>
      </c>
      <c r="AR430" s="764">
        <f t="shared" si="1028"/>
        <v>0</v>
      </c>
      <c r="AS430" s="764">
        <f t="shared" si="1028"/>
        <v>0</v>
      </c>
      <c r="AT430" s="764">
        <f t="shared" si="1028"/>
        <v>0</v>
      </c>
      <c r="AU430" s="764">
        <f t="shared" si="1028"/>
        <v>0</v>
      </c>
      <c r="AV430" s="764">
        <f t="shared" si="1028"/>
        <v>0</v>
      </c>
      <c r="AW430" s="764">
        <f t="shared" si="1028"/>
        <v>0</v>
      </c>
      <c r="AX430" s="764">
        <f t="shared" si="1028"/>
        <v>0</v>
      </c>
      <c r="AY430" s="764">
        <f t="shared" si="1028"/>
        <v>0</v>
      </c>
      <c r="AZ430" s="764">
        <f t="shared" si="1028"/>
        <v>0</v>
      </c>
      <c r="BA430" s="764">
        <f t="shared" si="1028"/>
        <v>0</v>
      </c>
      <c r="BB430" s="764">
        <f t="shared" si="1028"/>
        <v>0</v>
      </c>
      <c r="BC430" s="764">
        <f t="shared" si="1028"/>
        <v>0</v>
      </c>
      <c r="BD430" s="764">
        <f t="shared" si="1028"/>
        <v>0</v>
      </c>
      <c r="BE430" s="764">
        <f t="shared" si="1028"/>
        <v>0</v>
      </c>
      <c r="BF430" s="764">
        <f t="shared" si="1008"/>
        <v>0</v>
      </c>
      <c r="BG430" s="764">
        <f t="shared" si="1008"/>
        <v>0</v>
      </c>
      <c r="BH430" s="764">
        <f t="shared" si="1008"/>
        <v>0</v>
      </c>
      <c r="BI430" s="764">
        <f t="shared" si="1008"/>
        <v>0</v>
      </c>
      <c r="BJ430" s="764">
        <f t="shared" si="1008"/>
        <v>0</v>
      </c>
      <c r="BK430" s="764">
        <f t="shared" si="1008"/>
        <v>0</v>
      </c>
      <c r="BL430" s="764">
        <f t="shared" si="1008"/>
        <v>0</v>
      </c>
      <c r="BM430" s="764">
        <f t="shared" si="1008"/>
        <v>0</v>
      </c>
      <c r="BN430" s="764">
        <f t="shared" si="1009"/>
        <v>0</v>
      </c>
      <c r="BO430" s="764">
        <f t="shared" si="1009"/>
        <v>0</v>
      </c>
      <c r="BP430" s="764">
        <f t="shared" si="1009"/>
        <v>0</v>
      </c>
      <c r="BQ430" s="764">
        <f t="shared" si="1009"/>
        <v>0</v>
      </c>
      <c r="BR430" s="764">
        <f t="shared" si="1009"/>
        <v>0</v>
      </c>
      <c r="BS430" s="764">
        <f t="shared" si="1009"/>
        <v>0</v>
      </c>
      <c r="BT430" s="764">
        <f t="shared" si="1009"/>
        <v>0</v>
      </c>
      <c r="BU430" s="764">
        <f t="shared" si="1009"/>
        <v>0</v>
      </c>
      <c r="BV430" s="764">
        <f t="shared" si="1009"/>
        <v>0</v>
      </c>
      <c r="BW430" s="764">
        <f t="shared" si="1009"/>
        <v>0</v>
      </c>
      <c r="BX430" s="764">
        <f t="shared" si="1010"/>
        <v>0</v>
      </c>
      <c r="BY430" s="764">
        <f t="shared" si="1010"/>
        <v>0</v>
      </c>
      <c r="BZ430" s="764">
        <f t="shared" si="1010"/>
        <v>0</v>
      </c>
      <c r="CA430" s="764">
        <f t="shared" si="1010"/>
        <v>0</v>
      </c>
      <c r="CB430" s="764">
        <f t="shared" si="1010"/>
        <v>0</v>
      </c>
      <c r="CC430" s="764">
        <f t="shared" si="1010"/>
        <v>0</v>
      </c>
      <c r="CD430" s="764">
        <f t="shared" si="1010"/>
        <v>0</v>
      </c>
      <c r="CE430" s="764">
        <f t="shared" si="1010"/>
        <v>0</v>
      </c>
      <c r="CF430" s="764">
        <f t="shared" si="1010"/>
        <v>0</v>
      </c>
      <c r="CG430" s="764">
        <f t="shared" si="1010"/>
        <v>0</v>
      </c>
      <c r="CH430" s="764">
        <f t="shared" si="1011"/>
        <v>0</v>
      </c>
      <c r="CI430" s="764">
        <f t="shared" si="1011"/>
        <v>0</v>
      </c>
      <c r="CJ430" s="764">
        <f t="shared" si="1011"/>
        <v>0</v>
      </c>
      <c r="CK430" s="764">
        <f t="shared" si="1011"/>
        <v>0</v>
      </c>
      <c r="CL430" s="764">
        <f t="shared" si="1011"/>
        <v>0</v>
      </c>
      <c r="CM430" s="764">
        <f t="shared" si="1011"/>
        <v>0</v>
      </c>
      <c r="CN430" s="764">
        <f t="shared" si="1011"/>
        <v>0</v>
      </c>
      <c r="CO430" s="764">
        <f t="shared" si="1011"/>
        <v>0</v>
      </c>
      <c r="CP430" s="764">
        <f t="shared" si="1011"/>
        <v>0</v>
      </c>
      <c r="CQ430" s="764">
        <f t="shared" si="1011"/>
        <v>0</v>
      </c>
      <c r="CR430" s="764">
        <f t="shared" si="1012"/>
        <v>0</v>
      </c>
      <c r="CS430" s="764">
        <f t="shared" si="1012"/>
        <v>0</v>
      </c>
      <c r="CT430" s="764">
        <f t="shared" si="1012"/>
        <v>0</v>
      </c>
      <c r="CU430" s="764">
        <f t="shared" si="1012"/>
        <v>0</v>
      </c>
      <c r="CV430" s="764">
        <f t="shared" si="1012"/>
        <v>0</v>
      </c>
      <c r="CW430" s="764">
        <f t="shared" si="1012"/>
        <v>0</v>
      </c>
      <c r="CX430" s="764">
        <f t="shared" si="1012"/>
        <v>0</v>
      </c>
      <c r="CY430" s="764">
        <f t="shared" si="1012"/>
        <v>0</v>
      </c>
      <c r="CZ430" s="764">
        <f t="shared" si="1012"/>
        <v>0</v>
      </c>
      <c r="DA430" s="764">
        <f t="shared" si="1012"/>
        <v>0</v>
      </c>
      <c r="DB430" s="764">
        <f t="shared" si="1013"/>
        <v>0</v>
      </c>
      <c r="DC430" s="764">
        <f t="shared" si="1013"/>
        <v>0</v>
      </c>
      <c r="DD430" s="764">
        <f t="shared" si="1013"/>
        <v>0</v>
      </c>
      <c r="DE430" s="764">
        <f t="shared" si="1013"/>
        <v>0</v>
      </c>
      <c r="DF430" s="764">
        <f t="shared" si="1013"/>
        <v>0</v>
      </c>
      <c r="DG430" s="764">
        <f t="shared" si="1013"/>
        <v>0</v>
      </c>
      <c r="DH430" s="764">
        <f t="shared" si="1013"/>
        <v>0</v>
      </c>
      <c r="DI430" s="764">
        <f t="shared" si="1013"/>
        <v>0</v>
      </c>
      <c r="DJ430" s="764">
        <f t="shared" si="1013"/>
        <v>0</v>
      </c>
      <c r="DK430" s="764">
        <f t="shared" si="1013"/>
        <v>0</v>
      </c>
      <c r="DL430" s="764">
        <f t="shared" si="1014"/>
        <v>0</v>
      </c>
      <c r="DM430" s="764">
        <f t="shared" si="1014"/>
        <v>0</v>
      </c>
      <c r="DN430" s="764">
        <f t="shared" si="1014"/>
        <v>0</v>
      </c>
      <c r="DO430" s="764">
        <f t="shared" si="1014"/>
        <v>0</v>
      </c>
      <c r="DP430" s="764">
        <f t="shared" si="1014"/>
        <v>0</v>
      </c>
      <c r="DQ430" s="764">
        <f t="shared" si="1014"/>
        <v>0</v>
      </c>
      <c r="DR430" s="764">
        <f t="shared" si="1014"/>
        <v>0</v>
      </c>
      <c r="DS430" s="764">
        <f t="shared" si="1014"/>
        <v>0</v>
      </c>
      <c r="DT430" s="764">
        <f t="shared" si="1014"/>
        <v>0</v>
      </c>
      <c r="DU430" s="764">
        <f t="shared" si="1014"/>
        <v>0</v>
      </c>
      <c r="DV430" s="764">
        <f t="shared" si="1015"/>
        <v>0</v>
      </c>
      <c r="DW430" s="764">
        <f t="shared" si="1015"/>
        <v>0</v>
      </c>
      <c r="DX430" s="764">
        <f t="shared" si="1015"/>
        <v>0</v>
      </c>
      <c r="DY430" s="764">
        <f t="shared" si="1015"/>
        <v>0</v>
      </c>
      <c r="DZ430" s="764">
        <f t="shared" si="1015"/>
        <v>0</v>
      </c>
      <c r="EA430" s="764">
        <f t="shared" si="1015"/>
        <v>0</v>
      </c>
      <c r="EB430" s="764">
        <f t="shared" si="1015"/>
        <v>0</v>
      </c>
      <c r="EC430" s="764">
        <f t="shared" si="1015"/>
        <v>0</v>
      </c>
      <c r="ED430" s="764">
        <f t="shared" si="1015"/>
        <v>0</v>
      </c>
      <c r="EE430" s="764">
        <f t="shared" si="1015"/>
        <v>0</v>
      </c>
      <c r="EF430" s="764">
        <f t="shared" si="1016"/>
        <v>0</v>
      </c>
      <c r="EG430" s="764">
        <f t="shared" si="1016"/>
        <v>0</v>
      </c>
      <c r="EH430" s="764">
        <f t="shared" si="1016"/>
        <v>0</v>
      </c>
      <c r="EI430" s="764">
        <f t="shared" si="1016"/>
        <v>0</v>
      </c>
      <c r="EJ430" s="764">
        <f t="shared" si="1016"/>
        <v>0</v>
      </c>
      <c r="EK430" s="764">
        <f t="shared" si="1016"/>
        <v>0</v>
      </c>
      <c r="EL430" s="764">
        <f t="shared" si="1016"/>
        <v>0</v>
      </c>
      <c r="EM430" s="764">
        <f t="shared" si="1016"/>
        <v>0</v>
      </c>
      <c r="EN430" s="764">
        <f t="shared" si="1016"/>
        <v>0</v>
      </c>
      <c r="EO430" s="764">
        <f t="shared" si="1016"/>
        <v>0</v>
      </c>
      <c r="EP430" s="764">
        <f t="shared" si="1017"/>
        <v>0</v>
      </c>
      <c r="EQ430" s="764">
        <f t="shared" si="1017"/>
        <v>0</v>
      </c>
      <c r="ER430" s="764">
        <f t="shared" si="1017"/>
        <v>0</v>
      </c>
      <c r="ES430" s="764">
        <f t="shared" si="1017"/>
        <v>0</v>
      </c>
      <c r="ET430" s="764">
        <f t="shared" si="1017"/>
        <v>0</v>
      </c>
      <c r="EU430" s="764">
        <f t="shared" si="1017"/>
        <v>0</v>
      </c>
      <c r="EV430" s="764">
        <f t="shared" si="1017"/>
        <v>0</v>
      </c>
      <c r="EW430" s="764">
        <f t="shared" si="1017"/>
        <v>0</v>
      </c>
      <c r="EX430" s="764">
        <f t="shared" si="1017"/>
        <v>0</v>
      </c>
      <c r="EY430" s="764">
        <f t="shared" si="1017"/>
        <v>0</v>
      </c>
      <c r="EZ430" s="764">
        <f t="shared" si="1018"/>
        <v>0</v>
      </c>
      <c r="FA430" s="764">
        <f t="shared" si="1018"/>
        <v>0</v>
      </c>
      <c r="FB430" s="764">
        <f t="shared" si="1018"/>
        <v>0</v>
      </c>
      <c r="FC430" s="764">
        <f t="shared" si="1018"/>
        <v>0</v>
      </c>
      <c r="FD430" s="764">
        <f t="shared" si="1018"/>
        <v>0</v>
      </c>
      <c r="FE430" s="764">
        <f t="shared" si="1018"/>
        <v>0</v>
      </c>
      <c r="FF430" s="764">
        <f t="shared" si="1018"/>
        <v>0</v>
      </c>
      <c r="FG430" s="764">
        <f t="shared" si="1018"/>
        <v>0</v>
      </c>
      <c r="FH430" s="764">
        <f t="shared" si="1018"/>
        <v>0</v>
      </c>
      <c r="FI430" s="764">
        <f t="shared" si="1018"/>
        <v>0</v>
      </c>
      <c r="FJ430" s="764">
        <f t="shared" si="1019"/>
        <v>0</v>
      </c>
      <c r="FK430" s="764">
        <f t="shared" si="1019"/>
        <v>0</v>
      </c>
      <c r="FL430" s="764">
        <f t="shared" si="1019"/>
        <v>0</v>
      </c>
      <c r="FM430" s="764">
        <f t="shared" si="1019"/>
        <v>0</v>
      </c>
      <c r="FN430" s="764">
        <f t="shared" si="1019"/>
        <v>0</v>
      </c>
      <c r="FO430" s="764">
        <f t="shared" si="1019"/>
        <v>0</v>
      </c>
      <c r="FP430" s="764">
        <f t="shared" si="1019"/>
        <v>0</v>
      </c>
      <c r="FQ430" s="764">
        <f t="shared" si="1019"/>
        <v>0</v>
      </c>
      <c r="FR430" s="764">
        <f t="shared" si="1019"/>
        <v>0</v>
      </c>
      <c r="FS430" s="764">
        <f t="shared" si="1019"/>
        <v>0</v>
      </c>
      <c r="FT430" s="764">
        <f t="shared" si="1020"/>
        <v>0</v>
      </c>
      <c r="FU430" s="764">
        <f t="shared" si="1020"/>
        <v>0</v>
      </c>
      <c r="FV430" s="764">
        <f t="shared" si="1020"/>
        <v>0</v>
      </c>
      <c r="FW430" s="764">
        <f t="shared" si="1020"/>
        <v>0</v>
      </c>
      <c r="FX430" s="764">
        <f t="shared" si="1020"/>
        <v>0</v>
      </c>
      <c r="FY430" s="764">
        <f t="shared" si="1020"/>
        <v>0</v>
      </c>
      <c r="FZ430" s="764">
        <f t="shared" si="1020"/>
        <v>0</v>
      </c>
      <c r="GA430" s="764">
        <f t="shared" si="1020"/>
        <v>0</v>
      </c>
      <c r="GB430" s="764">
        <f t="shared" si="1020"/>
        <v>0</v>
      </c>
      <c r="GC430" s="764">
        <f t="shared" si="1020"/>
        <v>0</v>
      </c>
      <c r="GD430" s="764">
        <f t="shared" si="1021"/>
        <v>0</v>
      </c>
      <c r="GE430" s="764">
        <f t="shared" si="1021"/>
        <v>0</v>
      </c>
      <c r="GF430" s="764">
        <f t="shared" si="1021"/>
        <v>0</v>
      </c>
      <c r="GG430" s="764">
        <f t="shared" si="1021"/>
        <v>0</v>
      </c>
      <c r="GH430" s="764">
        <f t="shared" si="1021"/>
        <v>0</v>
      </c>
      <c r="GI430" s="764">
        <f t="shared" si="1021"/>
        <v>0</v>
      </c>
      <c r="GJ430" s="764">
        <f t="shared" si="1021"/>
        <v>0</v>
      </c>
      <c r="GK430" s="764">
        <f t="shared" si="1021"/>
        <v>0</v>
      </c>
      <c r="GL430" s="764">
        <f t="shared" si="1021"/>
        <v>0</v>
      </c>
      <c r="GM430" s="764">
        <f t="shared" si="1021"/>
        <v>0</v>
      </c>
      <c r="GN430" s="764">
        <f t="shared" si="1022"/>
        <v>0</v>
      </c>
      <c r="GO430" s="764">
        <f t="shared" si="1022"/>
        <v>0</v>
      </c>
      <c r="GP430" s="764">
        <f t="shared" si="1022"/>
        <v>0</v>
      </c>
      <c r="GQ430" s="764">
        <f t="shared" si="1022"/>
        <v>0</v>
      </c>
      <c r="GR430" s="764">
        <f t="shared" si="1022"/>
        <v>0</v>
      </c>
      <c r="GS430" s="764">
        <f t="shared" si="1022"/>
        <v>0</v>
      </c>
      <c r="GT430" s="764">
        <f t="shared" si="1022"/>
        <v>0</v>
      </c>
      <c r="GU430" s="764">
        <f t="shared" si="1022"/>
        <v>0</v>
      </c>
      <c r="GV430" s="764">
        <f t="shared" si="1022"/>
        <v>0</v>
      </c>
      <c r="GW430" s="764">
        <f t="shared" si="1022"/>
        <v>0</v>
      </c>
      <c r="GX430" s="764">
        <f t="shared" si="1023"/>
        <v>0</v>
      </c>
      <c r="GY430" s="764">
        <f t="shared" si="1023"/>
        <v>0</v>
      </c>
      <c r="GZ430" s="764">
        <f t="shared" si="1023"/>
        <v>0</v>
      </c>
      <c r="HA430" s="764">
        <f t="shared" si="1023"/>
        <v>0</v>
      </c>
      <c r="HB430" s="764">
        <f t="shared" si="1023"/>
        <v>0</v>
      </c>
      <c r="HC430" s="764">
        <f t="shared" si="1023"/>
        <v>0</v>
      </c>
      <c r="HD430" s="764">
        <f t="shared" si="1023"/>
        <v>0</v>
      </c>
      <c r="HE430" s="764">
        <f t="shared" si="1023"/>
        <v>0</v>
      </c>
      <c r="HF430" s="764">
        <f t="shared" si="1023"/>
        <v>0</v>
      </c>
      <c r="HG430" s="764">
        <f t="shared" si="1023"/>
        <v>0</v>
      </c>
      <c r="HH430" s="764">
        <f t="shared" si="1024"/>
        <v>0</v>
      </c>
      <c r="HI430" s="764">
        <f t="shared" si="1024"/>
        <v>0</v>
      </c>
      <c r="HJ430" s="764">
        <f t="shared" si="1024"/>
        <v>0</v>
      </c>
      <c r="HK430" s="764">
        <f t="shared" si="1024"/>
        <v>0</v>
      </c>
      <c r="HL430" s="764">
        <f t="shared" si="1024"/>
        <v>0</v>
      </c>
      <c r="HM430" s="764">
        <f t="shared" si="1024"/>
        <v>0</v>
      </c>
      <c r="HN430" s="764">
        <f t="shared" si="1024"/>
        <v>0</v>
      </c>
      <c r="HO430" s="764">
        <f t="shared" si="1024"/>
        <v>0</v>
      </c>
      <c r="HP430" s="764">
        <f t="shared" si="1024"/>
        <v>0</v>
      </c>
      <c r="HQ430" s="764">
        <f t="shared" si="1024"/>
        <v>0</v>
      </c>
      <c r="HR430" s="764">
        <f t="shared" si="1025"/>
        <v>0</v>
      </c>
      <c r="HS430" s="764">
        <f t="shared" si="1025"/>
        <v>0</v>
      </c>
      <c r="HT430" s="764">
        <f t="shared" si="1025"/>
        <v>0</v>
      </c>
      <c r="HU430" s="764">
        <f t="shared" si="1025"/>
        <v>0</v>
      </c>
      <c r="HV430" s="764">
        <f t="shared" si="1025"/>
        <v>0</v>
      </c>
      <c r="HW430" s="764">
        <f t="shared" si="1025"/>
        <v>0</v>
      </c>
      <c r="HX430" s="764">
        <f t="shared" si="1025"/>
        <v>0</v>
      </c>
      <c r="HY430" s="764">
        <f t="shared" si="1025"/>
        <v>0</v>
      </c>
      <c r="HZ430" s="764">
        <f t="shared" si="1025"/>
        <v>0</v>
      </c>
      <c r="IA430" s="764">
        <f t="shared" si="1025"/>
        <v>0</v>
      </c>
      <c r="IB430" s="764">
        <f t="shared" si="1026"/>
        <v>0</v>
      </c>
      <c r="IC430" s="764">
        <f t="shared" si="1026"/>
        <v>0</v>
      </c>
      <c r="ID430" s="764">
        <f t="shared" si="1026"/>
        <v>0</v>
      </c>
      <c r="IE430" s="764">
        <f t="shared" si="1026"/>
        <v>0</v>
      </c>
      <c r="IF430" s="764">
        <f t="shared" si="1026"/>
        <v>0</v>
      </c>
      <c r="IG430" s="764">
        <f t="shared" si="1026"/>
        <v>0</v>
      </c>
      <c r="IH430" s="764">
        <f t="shared" si="1026"/>
        <v>0</v>
      </c>
      <c r="II430" s="764">
        <f t="shared" si="1026"/>
        <v>0</v>
      </c>
      <c r="IJ430" s="764">
        <f t="shared" si="1026"/>
        <v>0</v>
      </c>
      <c r="IK430" s="764">
        <f t="shared" si="1026"/>
        <v>0</v>
      </c>
      <c r="IL430" s="764">
        <f t="shared" si="1027"/>
        <v>0</v>
      </c>
      <c r="IM430" s="764">
        <f t="shared" si="1027"/>
        <v>0</v>
      </c>
      <c r="IN430" s="764">
        <f t="shared" si="1027"/>
        <v>0</v>
      </c>
      <c r="IO430" s="764">
        <f t="shared" si="1027"/>
        <v>0</v>
      </c>
      <c r="IP430" s="764">
        <f t="shared" si="1027"/>
        <v>0</v>
      </c>
      <c r="IQ430" s="764">
        <f t="shared" si="1027"/>
        <v>0</v>
      </c>
      <c r="IR430" s="764">
        <f t="shared" si="1027"/>
        <v>0</v>
      </c>
      <c r="IS430" s="764">
        <f t="shared" si="1027"/>
        <v>0</v>
      </c>
      <c r="IT430" s="764">
        <f t="shared" si="1027"/>
        <v>0</v>
      </c>
      <c r="IU430" s="764">
        <f t="shared" si="1027"/>
        <v>0</v>
      </c>
      <c r="IV430" s="764">
        <f t="shared" si="1027"/>
        <v>0</v>
      </c>
      <c r="IW430" s="764">
        <f t="shared" si="1027"/>
        <v>0</v>
      </c>
      <c r="IX430" s="764">
        <f t="shared" si="1027"/>
        <v>0</v>
      </c>
      <c r="IY430" s="764">
        <f t="shared" si="1027"/>
        <v>0</v>
      </c>
      <c r="IZ430" s="764">
        <f t="shared" si="1027"/>
        <v>0</v>
      </c>
      <c r="JA430" s="764">
        <f t="shared" si="1027"/>
        <v>0</v>
      </c>
      <c r="JB430" s="764">
        <f t="shared" si="1027"/>
        <v>0</v>
      </c>
      <c r="JC430" s="764">
        <f t="shared" si="1027"/>
        <v>0</v>
      </c>
      <c r="JD430" s="764">
        <f t="shared" si="1007"/>
        <v>0</v>
      </c>
      <c r="JE430" s="764">
        <f t="shared" si="1007"/>
        <v>0</v>
      </c>
      <c r="JF430" s="764">
        <f t="shared" si="1007"/>
        <v>0</v>
      </c>
      <c r="JG430" s="764">
        <f t="shared" si="1007"/>
        <v>0</v>
      </c>
      <c r="JH430" s="764">
        <f t="shared" si="1007"/>
        <v>0</v>
      </c>
      <c r="JI430" s="764">
        <f t="shared" si="1007"/>
        <v>0</v>
      </c>
      <c r="JJ430" s="764">
        <f t="shared" si="1007"/>
        <v>0</v>
      </c>
      <c r="JK430" s="764">
        <f t="shared" si="1007"/>
        <v>0</v>
      </c>
      <c r="JL430" s="764">
        <f t="shared" si="1027"/>
        <v>0</v>
      </c>
      <c r="JM430" s="764">
        <f t="shared" si="1027"/>
        <v>0</v>
      </c>
      <c r="JN430" s="764">
        <f t="shared" si="1027"/>
        <v>0</v>
      </c>
      <c r="JO430" s="764">
        <f t="shared" si="1027"/>
        <v>0</v>
      </c>
      <c r="JP430" s="764">
        <f t="shared" si="1027"/>
        <v>0</v>
      </c>
      <c r="JQ430" s="764">
        <f t="shared" si="933"/>
        <v>0</v>
      </c>
      <c r="JR430" s="764">
        <f t="shared" si="933"/>
        <v>0</v>
      </c>
      <c r="JS430" s="764">
        <f t="shared" si="1027"/>
        <v>0</v>
      </c>
      <c r="JT430" s="765">
        <f t="shared" si="934"/>
        <v>0</v>
      </c>
      <c r="JU430" s="229">
        <f t="shared" si="935"/>
        <v>0</v>
      </c>
    </row>
    <row r="431" spans="1:281" ht="12.75" customHeight="1">
      <c r="A431" s="57"/>
      <c r="B431" s="52"/>
      <c r="C431" s="52"/>
      <c r="D431" s="62"/>
      <c r="E431" s="743" t="str">
        <f t="shared" si="932"/>
        <v xml:space="preserve"> </v>
      </c>
      <c r="F431" s="56"/>
      <c r="G431" s="228"/>
      <c r="H431" s="744">
        <f>SUMIF(Ajuste!$C$8:$C$483,$B$6:$B$499,Ajuste!$E$8:$E$483)</f>
        <v>0</v>
      </c>
      <c r="I431" s="744">
        <f>SUMIF(Ajuste!$C$8:$C$483,$B$6:$B$499,Ajuste!$F$8:$F$483)</f>
        <v>0</v>
      </c>
      <c r="J431" s="229">
        <f t="shared" si="936"/>
        <v>0</v>
      </c>
      <c r="K431" s="764">
        <f t="shared" si="1008"/>
        <v>0</v>
      </c>
      <c r="L431" s="764">
        <f t="shared" si="1028"/>
        <v>0</v>
      </c>
      <c r="M431" s="764">
        <f t="shared" si="1028"/>
        <v>0</v>
      </c>
      <c r="N431" s="764">
        <f t="shared" si="1028"/>
        <v>0</v>
      </c>
      <c r="O431" s="764">
        <f t="shared" si="1028"/>
        <v>0</v>
      </c>
      <c r="P431" s="764">
        <f t="shared" si="1028"/>
        <v>0</v>
      </c>
      <c r="Q431" s="764">
        <f t="shared" si="1028"/>
        <v>0</v>
      </c>
      <c r="R431" s="764">
        <f t="shared" si="1028"/>
        <v>0</v>
      </c>
      <c r="S431" s="764">
        <f t="shared" si="1028"/>
        <v>0</v>
      </c>
      <c r="T431" s="764">
        <f t="shared" si="1028"/>
        <v>0</v>
      </c>
      <c r="U431" s="764">
        <f t="shared" si="1028"/>
        <v>0</v>
      </c>
      <c r="V431" s="764">
        <f t="shared" si="1028"/>
        <v>0</v>
      </c>
      <c r="W431" s="764">
        <f t="shared" si="1028"/>
        <v>0</v>
      </c>
      <c r="X431" s="764">
        <f t="shared" si="1028"/>
        <v>0</v>
      </c>
      <c r="Y431" s="764">
        <f t="shared" si="1028"/>
        <v>0</v>
      </c>
      <c r="Z431" s="764">
        <f t="shared" si="1028"/>
        <v>0</v>
      </c>
      <c r="AA431" s="764">
        <f t="shared" si="1028"/>
        <v>0</v>
      </c>
      <c r="AB431" s="764">
        <f t="shared" si="1028"/>
        <v>0</v>
      </c>
      <c r="AC431" s="764">
        <f t="shared" si="1028"/>
        <v>0</v>
      </c>
      <c r="AD431" s="764">
        <f t="shared" si="1028"/>
        <v>0</v>
      </c>
      <c r="AE431" s="764">
        <f t="shared" si="1028"/>
        <v>0</v>
      </c>
      <c r="AF431" s="764">
        <f t="shared" si="1028"/>
        <v>0</v>
      </c>
      <c r="AG431" s="764">
        <f t="shared" si="1028"/>
        <v>0</v>
      </c>
      <c r="AH431" s="764">
        <f t="shared" si="1028"/>
        <v>0</v>
      </c>
      <c r="AI431" s="764">
        <f t="shared" si="1028"/>
        <v>0</v>
      </c>
      <c r="AJ431" s="764">
        <f t="shared" si="1028"/>
        <v>0</v>
      </c>
      <c r="AK431" s="764">
        <f t="shared" si="1028"/>
        <v>0</v>
      </c>
      <c r="AL431" s="764">
        <f t="shared" si="1028"/>
        <v>0</v>
      </c>
      <c r="AM431" s="764">
        <f t="shared" si="1028"/>
        <v>0</v>
      </c>
      <c r="AN431" s="764">
        <f t="shared" si="1028"/>
        <v>0</v>
      </c>
      <c r="AO431" s="764">
        <f t="shared" si="1028"/>
        <v>0</v>
      </c>
      <c r="AP431" s="764">
        <f t="shared" si="1028"/>
        <v>0</v>
      </c>
      <c r="AQ431" s="764">
        <f t="shared" si="1028"/>
        <v>0</v>
      </c>
      <c r="AR431" s="764">
        <f t="shared" si="1028"/>
        <v>0</v>
      </c>
      <c r="AS431" s="764">
        <f t="shared" si="1028"/>
        <v>0</v>
      </c>
      <c r="AT431" s="764">
        <f t="shared" si="1028"/>
        <v>0</v>
      </c>
      <c r="AU431" s="764">
        <f t="shared" si="1028"/>
        <v>0</v>
      </c>
      <c r="AV431" s="764">
        <f t="shared" si="1028"/>
        <v>0</v>
      </c>
      <c r="AW431" s="764">
        <f t="shared" si="1028"/>
        <v>0</v>
      </c>
      <c r="AX431" s="764">
        <f t="shared" si="1028"/>
        <v>0</v>
      </c>
      <c r="AY431" s="764">
        <f t="shared" si="1028"/>
        <v>0</v>
      </c>
      <c r="AZ431" s="764">
        <f t="shared" si="1028"/>
        <v>0</v>
      </c>
      <c r="BA431" s="764">
        <f t="shared" si="1028"/>
        <v>0</v>
      </c>
      <c r="BB431" s="764">
        <f t="shared" si="1028"/>
        <v>0</v>
      </c>
      <c r="BC431" s="764">
        <f t="shared" si="1028"/>
        <v>0</v>
      </c>
      <c r="BD431" s="764">
        <f t="shared" si="1028"/>
        <v>0</v>
      </c>
      <c r="BE431" s="764">
        <f t="shared" si="1028"/>
        <v>0</v>
      </c>
      <c r="BF431" s="764">
        <f t="shared" si="1008"/>
        <v>0</v>
      </c>
      <c r="BG431" s="764">
        <f t="shared" si="1008"/>
        <v>0</v>
      </c>
      <c r="BH431" s="764">
        <f t="shared" si="1008"/>
        <v>0</v>
      </c>
      <c r="BI431" s="764">
        <f t="shared" si="1008"/>
        <v>0</v>
      </c>
      <c r="BJ431" s="764">
        <f t="shared" si="1008"/>
        <v>0</v>
      </c>
      <c r="BK431" s="764">
        <f t="shared" si="1008"/>
        <v>0</v>
      </c>
      <c r="BL431" s="764">
        <f t="shared" si="1008"/>
        <v>0</v>
      </c>
      <c r="BM431" s="764">
        <f t="shared" si="1008"/>
        <v>0</v>
      </c>
      <c r="BN431" s="764">
        <f t="shared" si="1009"/>
        <v>0</v>
      </c>
      <c r="BO431" s="764">
        <f t="shared" si="1009"/>
        <v>0</v>
      </c>
      <c r="BP431" s="764">
        <f t="shared" si="1009"/>
        <v>0</v>
      </c>
      <c r="BQ431" s="764">
        <f t="shared" si="1009"/>
        <v>0</v>
      </c>
      <c r="BR431" s="764">
        <f t="shared" si="1009"/>
        <v>0</v>
      </c>
      <c r="BS431" s="764">
        <f t="shared" si="1009"/>
        <v>0</v>
      </c>
      <c r="BT431" s="764">
        <f t="shared" si="1009"/>
        <v>0</v>
      </c>
      <c r="BU431" s="764">
        <f t="shared" si="1009"/>
        <v>0</v>
      </c>
      <c r="BV431" s="764">
        <f t="shared" si="1009"/>
        <v>0</v>
      </c>
      <c r="BW431" s="764">
        <f t="shared" si="1009"/>
        <v>0</v>
      </c>
      <c r="BX431" s="764">
        <f t="shared" si="1010"/>
        <v>0</v>
      </c>
      <c r="BY431" s="764">
        <f t="shared" si="1010"/>
        <v>0</v>
      </c>
      <c r="BZ431" s="764">
        <f t="shared" si="1010"/>
        <v>0</v>
      </c>
      <c r="CA431" s="764">
        <f t="shared" si="1010"/>
        <v>0</v>
      </c>
      <c r="CB431" s="764">
        <f t="shared" si="1010"/>
        <v>0</v>
      </c>
      <c r="CC431" s="764">
        <f t="shared" si="1010"/>
        <v>0</v>
      </c>
      <c r="CD431" s="764">
        <f t="shared" si="1010"/>
        <v>0</v>
      </c>
      <c r="CE431" s="764">
        <f t="shared" si="1010"/>
        <v>0</v>
      </c>
      <c r="CF431" s="764">
        <f t="shared" si="1010"/>
        <v>0</v>
      </c>
      <c r="CG431" s="764">
        <f t="shared" si="1010"/>
        <v>0</v>
      </c>
      <c r="CH431" s="764">
        <f t="shared" si="1011"/>
        <v>0</v>
      </c>
      <c r="CI431" s="764">
        <f t="shared" si="1011"/>
        <v>0</v>
      </c>
      <c r="CJ431" s="764">
        <f t="shared" si="1011"/>
        <v>0</v>
      </c>
      <c r="CK431" s="764">
        <f t="shared" si="1011"/>
        <v>0</v>
      </c>
      <c r="CL431" s="764">
        <f t="shared" si="1011"/>
        <v>0</v>
      </c>
      <c r="CM431" s="764">
        <f t="shared" si="1011"/>
        <v>0</v>
      </c>
      <c r="CN431" s="764">
        <f t="shared" si="1011"/>
        <v>0</v>
      </c>
      <c r="CO431" s="764">
        <f t="shared" si="1011"/>
        <v>0</v>
      </c>
      <c r="CP431" s="764">
        <f t="shared" si="1011"/>
        <v>0</v>
      </c>
      <c r="CQ431" s="764">
        <f t="shared" si="1011"/>
        <v>0</v>
      </c>
      <c r="CR431" s="764">
        <f t="shared" si="1012"/>
        <v>0</v>
      </c>
      <c r="CS431" s="764">
        <f t="shared" si="1012"/>
        <v>0</v>
      </c>
      <c r="CT431" s="764">
        <f t="shared" si="1012"/>
        <v>0</v>
      </c>
      <c r="CU431" s="764">
        <f t="shared" si="1012"/>
        <v>0</v>
      </c>
      <c r="CV431" s="764">
        <f t="shared" si="1012"/>
        <v>0</v>
      </c>
      <c r="CW431" s="764">
        <f t="shared" si="1012"/>
        <v>0</v>
      </c>
      <c r="CX431" s="764">
        <f t="shared" si="1012"/>
        <v>0</v>
      </c>
      <c r="CY431" s="764">
        <f t="shared" si="1012"/>
        <v>0</v>
      </c>
      <c r="CZ431" s="764">
        <f t="shared" si="1012"/>
        <v>0</v>
      </c>
      <c r="DA431" s="764">
        <f t="shared" si="1012"/>
        <v>0</v>
      </c>
      <c r="DB431" s="764">
        <f t="shared" si="1013"/>
        <v>0</v>
      </c>
      <c r="DC431" s="764">
        <f t="shared" si="1013"/>
        <v>0</v>
      </c>
      <c r="DD431" s="764">
        <f t="shared" si="1013"/>
        <v>0</v>
      </c>
      <c r="DE431" s="764">
        <f t="shared" si="1013"/>
        <v>0</v>
      </c>
      <c r="DF431" s="764">
        <f t="shared" si="1013"/>
        <v>0</v>
      </c>
      <c r="DG431" s="764">
        <f t="shared" si="1013"/>
        <v>0</v>
      </c>
      <c r="DH431" s="764">
        <f t="shared" si="1013"/>
        <v>0</v>
      </c>
      <c r="DI431" s="764">
        <f t="shared" si="1013"/>
        <v>0</v>
      </c>
      <c r="DJ431" s="764">
        <f t="shared" si="1013"/>
        <v>0</v>
      </c>
      <c r="DK431" s="764">
        <f t="shared" si="1013"/>
        <v>0</v>
      </c>
      <c r="DL431" s="764">
        <f t="shared" si="1014"/>
        <v>0</v>
      </c>
      <c r="DM431" s="764">
        <f t="shared" si="1014"/>
        <v>0</v>
      </c>
      <c r="DN431" s="764">
        <f t="shared" si="1014"/>
        <v>0</v>
      </c>
      <c r="DO431" s="764">
        <f t="shared" si="1014"/>
        <v>0</v>
      </c>
      <c r="DP431" s="764">
        <f t="shared" si="1014"/>
        <v>0</v>
      </c>
      <c r="DQ431" s="764">
        <f t="shared" si="1014"/>
        <v>0</v>
      </c>
      <c r="DR431" s="764">
        <f t="shared" si="1014"/>
        <v>0</v>
      </c>
      <c r="DS431" s="764">
        <f t="shared" si="1014"/>
        <v>0</v>
      </c>
      <c r="DT431" s="764">
        <f t="shared" si="1014"/>
        <v>0</v>
      </c>
      <c r="DU431" s="764">
        <f t="shared" si="1014"/>
        <v>0</v>
      </c>
      <c r="DV431" s="764">
        <f t="shared" si="1015"/>
        <v>0</v>
      </c>
      <c r="DW431" s="764">
        <f t="shared" si="1015"/>
        <v>0</v>
      </c>
      <c r="DX431" s="764">
        <f t="shared" si="1015"/>
        <v>0</v>
      </c>
      <c r="DY431" s="764">
        <f t="shared" si="1015"/>
        <v>0</v>
      </c>
      <c r="DZ431" s="764">
        <f t="shared" si="1015"/>
        <v>0</v>
      </c>
      <c r="EA431" s="764">
        <f t="shared" si="1015"/>
        <v>0</v>
      </c>
      <c r="EB431" s="764">
        <f t="shared" si="1015"/>
        <v>0</v>
      </c>
      <c r="EC431" s="764">
        <f t="shared" si="1015"/>
        <v>0</v>
      </c>
      <c r="ED431" s="764">
        <f t="shared" si="1015"/>
        <v>0</v>
      </c>
      <c r="EE431" s="764">
        <f t="shared" si="1015"/>
        <v>0</v>
      </c>
      <c r="EF431" s="764">
        <f t="shared" si="1016"/>
        <v>0</v>
      </c>
      <c r="EG431" s="764">
        <f t="shared" si="1016"/>
        <v>0</v>
      </c>
      <c r="EH431" s="764">
        <f t="shared" si="1016"/>
        <v>0</v>
      </c>
      <c r="EI431" s="764">
        <f t="shared" si="1016"/>
        <v>0</v>
      </c>
      <c r="EJ431" s="764">
        <f t="shared" si="1016"/>
        <v>0</v>
      </c>
      <c r="EK431" s="764">
        <f t="shared" si="1016"/>
        <v>0</v>
      </c>
      <c r="EL431" s="764">
        <f t="shared" si="1016"/>
        <v>0</v>
      </c>
      <c r="EM431" s="764">
        <f t="shared" si="1016"/>
        <v>0</v>
      </c>
      <c r="EN431" s="764">
        <f t="shared" si="1016"/>
        <v>0</v>
      </c>
      <c r="EO431" s="764">
        <f t="shared" si="1016"/>
        <v>0</v>
      </c>
      <c r="EP431" s="764">
        <f t="shared" si="1017"/>
        <v>0</v>
      </c>
      <c r="EQ431" s="764">
        <f t="shared" si="1017"/>
        <v>0</v>
      </c>
      <c r="ER431" s="764">
        <f t="shared" si="1017"/>
        <v>0</v>
      </c>
      <c r="ES431" s="764">
        <f t="shared" si="1017"/>
        <v>0</v>
      </c>
      <c r="ET431" s="764">
        <f t="shared" si="1017"/>
        <v>0</v>
      </c>
      <c r="EU431" s="764">
        <f t="shared" si="1017"/>
        <v>0</v>
      </c>
      <c r="EV431" s="764">
        <f t="shared" si="1017"/>
        <v>0</v>
      </c>
      <c r="EW431" s="764">
        <f t="shared" si="1017"/>
        <v>0</v>
      </c>
      <c r="EX431" s="764">
        <f t="shared" si="1017"/>
        <v>0</v>
      </c>
      <c r="EY431" s="764">
        <f t="shared" si="1017"/>
        <v>0</v>
      </c>
      <c r="EZ431" s="764">
        <f t="shared" si="1018"/>
        <v>0</v>
      </c>
      <c r="FA431" s="764">
        <f t="shared" si="1018"/>
        <v>0</v>
      </c>
      <c r="FB431" s="764">
        <f t="shared" si="1018"/>
        <v>0</v>
      </c>
      <c r="FC431" s="764">
        <f t="shared" si="1018"/>
        <v>0</v>
      </c>
      <c r="FD431" s="764">
        <f t="shared" si="1018"/>
        <v>0</v>
      </c>
      <c r="FE431" s="764">
        <f t="shared" si="1018"/>
        <v>0</v>
      </c>
      <c r="FF431" s="764">
        <f t="shared" si="1018"/>
        <v>0</v>
      </c>
      <c r="FG431" s="764">
        <f t="shared" si="1018"/>
        <v>0</v>
      </c>
      <c r="FH431" s="764">
        <f t="shared" si="1018"/>
        <v>0</v>
      </c>
      <c r="FI431" s="764">
        <f t="shared" si="1018"/>
        <v>0</v>
      </c>
      <c r="FJ431" s="764">
        <f t="shared" si="1019"/>
        <v>0</v>
      </c>
      <c r="FK431" s="764">
        <f t="shared" si="1019"/>
        <v>0</v>
      </c>
      <c r="FL431" s="764">
        <f t="shared" si="1019"/>
        <v>0</v>
      </c>
      <c r="FM431" s="764">
        <f t="shared" si="1019"/>
        <v>0</v>
      </c>
      <c r="FN431" s="764">
        <f t="shared" si="1019"/>
        <v>0</v>
      </c>
      <c r="FO431" s="764">
        <f t="shared" si="1019"/>
        <v>0</v>
      </c>
      <c r="FP431" s="764">
        <f t="shared" si="1019"/>
        <v>0</v>
      </c>
      <c r="FQ431" s="764">
        <f t="shared" si="1019"/>
        <v>0</v>
      </c>
      <c r="FR431" s="764">
        <f t="shared" si="1019"/>
        <v>0</v>
      </c>
      <c r="FS431" s="764">
        <f t="shared" si="1019"/>
        <v>0</v>
      </c>
      <c r="FT431" s="764">
        <f t="shared" si="1020"/>
        <v>0</v>
      </c>
      <c r="FU431" s="764">
        <f t="shared" si="1020"/>
        <v>0</v>
      </c>
      <c r="FV431" s="764">
        <f t="shared" si="1020"/>
        <v>0</v>
      </c>
      <c r="FW431" s="764">
        <f t="shared" si="1020"/>
        <v>0</v>
      </c>
      <c r="FX431" s="764">
        <f t="shared" si="1020"/>
        <v>0</v>
      </c>
      <c r="FY431" s="764">
        <f t="shared" si="1020"/>
        <v>0</v>
      </c>
      <c r="FZ431" s="764">
        <f t="shared" si="1020"/>
        <v>0</v>
      </c>
      <c r="GA431" s="764">
        <f t="shared" si="1020"/>
        <v>0</v>
      </c>
      <c r="GB431" s="764">
        <f t="shared" si="1020"/>
        <v>0</v>
      </c>
      <c r="GC431" s="764">
        <f t="shared" si="1020"/>
        <v>0</v>
      </c>
      <c r="GD431" s="764">
        <f t="shared" si="1021"/>
        <v>0</v>
      </c>
      <c r="GE431" s="764">
        <f t="shared" si="1021"/>
        <v>0</v>
      </c>
      <c r="GF431" s="764">
        <f t="shared" si="1021"/>
        <v>0</v>
      </c>
      <c r="GG431" s="764">
        <f t="shared" si="1021"/>
        <v>0</v>
      </c>
      <c r="GH431" s="764">
        <f t="shared" si="1021"/>
        <v>0</v>
      </c>
      <c r="GI431" s="764">
        <f t="shared" si="1021"/>
        <v>0</v>
      </c>
      <c r="GJ431" s="764">
        <f t="shared" si="1021"/>
        <v>0</v>
      </c>
      <c r="GK431" s="764">
        <f t="shared" si="1021"/>
        <v>0</v>
      </c>
      <c r="GL431" s="764">
        <f t="shared" si="1021"/>
        <v>0</v>
      </c>
      <c r="GM431" s="764">
        <f t="shared" si="1021"/>
        <v>0</v>
      </c>
      <c r="GN431" s="764">
        <f t="shared" si="1022"/>
        <v>0</v>
      </c>
      <c r="GO431" s="764">
        <f t="shared" si="1022"/>
        <v>0</v>
      </c>
      <c r="GP431" s="764">
        <f t="shared" si="1022"/>
        <v>0</v>
      </c>
      <c r="GQ431" s="764">
        <f t="shared" si="1022"/>
        <v>0</v>
      </c>
      <c r="GR431" s="764">
        <f t="shared" si="1022"/>
        <v>0</v>
      </c>
      <c r="GS431" s="764">
        <f t="shared" si="1022"/>
        <v>0</v>
      </c>
      <c r="GT431" s="764">
        <f t="shared" si="1022"/>
        <v>0</v>
      </c>
      <c r="GU431" s="764">
        <f t="shared" si="1022"/>
        <v>0</v>
      </c>
      <c r="GV431" s="764">
        <f t="shared" si="1022"/>
        <v>0</v>
      </c>
      <c r="GW431" s="764">
        <f t="shared" si="1022"/>
        <v>0</v>
      </c>
      <c r="GX431" s="764">
        <f t="shared" si="1023"/>
        <v>0</v>
      </c>
      <c r="GY431" s="764">
        <f t="shared" si="1023"/>
        <v>0</v>
      </c>
      <c r="GZ431" s="764">
        <f t="shared" si="1023"/>
        <v>0</v>
      </c>
      <c r="HA431" s="764">
        <f t="shared" si="1023"/>
        <v>0</v>
      </c>
      <c r="HB431" s="764">
        <f t="shared" si="1023"/>
        <v>0</v>
      </c>
      <c r="HC431" s="764">
        <f t="shared" si="1023"/>
        <v>0</v>
      </c>
      <c r="HD431" s="764">
        <f t="shared" si="1023"/>
        <v>0</v>
      </c>
      <c r="HE431" s="764">
        <f t="shared" si="1023"/>
        <v>0</v>
      </c>
      <c r="HF431" s="764">
        <f t="shared" si="1023"/>
        <v>0</v>
      </c>
      <c r="HG431" s="764">
        <f t="shared" si="1023"/>
        <v>0</v>
      </c>
      <c r="HH431" s="764">
        <f t="shared" si="1024"/>
        <v>0</v>
      </c>
      <c r="HI431" s="764">
        <f t="shared" si="1024"/>
        <v>0</v>
      </c>
      <c r="HJ431" s="764">
        <f t="shared" si="1024"/>
        <v>0</v>
      </c>
      <c r="HK431" s="764">
        <f t="shared" si="1024"/>
        <v>0</v>
      </c>
      <c r="HL431" s="764">
        <f t="shared" si="1024"/>
        <v>0</v>
      </c>
      <c r="HM431" s="764">
        <f t="shared" si="1024"/>
        <v>0</v>
      </c>
      <c r="HN431" s="764">
        <f t="shared" si="1024"/>
        <v>0</v>
      </c>
      <c r="HO431" s="764">
        <f t="shared" si="1024"/>
        <v>0</v>
      </c>
      <c r="HP431" s="764">
        <f t="shared" si="1024"/>
        <v>0</v>
      </c>
      <c r="HQ431" s="764">
        <f t="shared" si="1024"/>
        <v>0</v>
      </c>
      <c r="HR431" s="764">
        <f t="shared" si="1025"/>
        <v>0</v>
      </c>
      <c r="HS431" s="764">
        <f t="shared" si="1025"/>
        <v>0</v>
      </c>
      <c r="HT431" s="764">
        <f t="shared" si="1025"/>
        <v>0</v>
      </c>
      <c r="HU431" s="764">
        <f t="shared" si="1025"/>
        <v>0</v>
      </c>
      <c r="HV431" s="764">
        <f t="shared" si="1025"/>
        <v>0</v>
      </c>
      <c r="HW431" s="764">
        <f t="shared" si="1025"/>
        <v>0</v>
      </c>
      <c r="HX431" s="764">
        <f t="shared" si="1025"/>
        <v>0</v>
      </c>
      <c r="HY431" s="764">
        <f t="shared" si="1025"/>
        <v>0</v>
      </c>
      <c r="HZ431" s="764">
        <f t="shared" si="1025"/>
        <v>0</v>
      </c>
      <c r="IA431" s="764">
        <f t="shared" si="1025"/>
        <v>0</v>
      </c>
      <c r="IB431" s="764">
        <f t="shared" si="1026"/>
        <v>0</v>
      </c>
      <c r="IC431" s="764">
        <f t="shared" si="1026"/>
        <v>0</v>
      </c>
      <c r="ID431" s="764">
        <f t="shared" si="1026"/>
        <v>0</v>
      </c>
      <c r="IE431" s="764">
        <f t="shared" si="1026"/>
        <v>0</v>
      </c>
      <c r="IF431" s="764">
        <f t="shared" si="1026"/>
        <v>0</v>
      </c>
      <c r="IG431" s="764">
        <f t="shared" si="1026"/>
        <v>0</v>
      </c>
      <c r="IH431" s="764">
        <f t="shared" si="1026"/>
        <v>0</v>
      </c>
      <c r="II431" s="764">
        <f t="shared" si="1026"/>
        <v>0</v>
      </c>
      <c r="IJ431" s="764">
        <f t="shared" si="1026"/>
        <v>0</v>
      </c>
      <c r="IK431" s="764">
        <f t="shared" si="1026"/>
        <v>0</v>
      </c>
      <c r="IL431" s="764">
        <f t="shared" si="1027"/>
        <v>0</v>
      </c>
      <c r="IM431" s="764">
        <f t="shared" si="1027"/>
        <v>0</v>
      </c>
      <c r="IN431" s="764">
        <f t="shared" si="1027"/>
        <v>0</v>
      </c>
      <c r="IO431" s="764">
        <f t="shared" si="1027"/>
        <v>0</v>
      </c>
      <c r="IP431" s="764">
        <f t="shared" si="1027"/>
        <v>0</v>
      </c>
      <c r="IQ431" s="764">
        <f t="shared" si="1027"/>
        <v>0</v>
      </c>
      <c r="IR431" s="764">
        <f t="shared" si="1027"/>
        <v>0</v>
      </c>
      <c r="IS431" s="764">
        <f t="shared" si="1027"/>
        <v>0</v>
      </c>
      <c r="IT431" s="764">
        <f t="shared" si="1027"/>
        <v>0</v>
      </c>
      <c r="IU431" s="764">
        <f t="shared" si="1027"/>
        <v>0</v>
      </c>
      <c r="IV431" s="764">
        <f t="shared" si="1027"/>
        <v>0</v>
      </c>
      <c r="IW431" s="764">
        <f t="shared" si="1027"/>
        <v>0</v>
      </c>
      <c r="IX431" s="764">
        <f t="shared" si="1027"/>
        <v>0</v>
      </c>
      <c r="IY431" s="764">
        <f t="shared" si="1027"/>
        <v>0</v>
      </c>
      <c r="IZ431" s="764">
        <f t="shared" si="1027"/>
        <v>0</v>
      </c>
      <c r="JA431" s="764">
        <f t="shared" si="1027"/>
        <v>0</v>
      </c>
      <c r="JB431" s="764">
        <f t="shared" si="1027"/>
        <v>0</v>
      </c>
      <c r="JC431" s="764">
        <f t="shared" si="1027"/>
        <v>0</v>
      </c>
      <c r="JD431" s="764">
        <f t="shared" si="1007"/>
        <v>0</v>
      </c>
      <c r="JE431" s="764">
        <f t="shared" si="1007"/>
        <v>0</v>
      </c>
      <c r="JF431" s="764">
        <f t="shared" si="1007"/>
        <v>0</v>
      </c>
      <c r="JG431" s="764">
        <f t="shared" si="1007"/>
        <v>0</v>
      </c>
      <c r="JH431" s="764">
        <f t="shared" si="1007"/>
        <v>0</v>
      </c>
      <c r="JI431" s="764">
        <f t="shared" si="1007"/>
        <v>0</v>
      </c>
      <c r="JJ431" s="764">
        <f t="shared" si="1007"/>
        <v>0</v>
      </c>
      <c r="JK431" s="764">
        <f t="shared" si="1007"/>
        <v>0</v>
      </c>
      <c r="JL431" s="764">
        <f t="shared" si="1027"/>
        <v>0</v>
      </c>
      <c r="JM431" s="764">
        <f t="shared" si="1027"/>
        <v>0</v>
      </c>
      <c r="JN431" s="764">
        <f t="shared" si="1027"/>
        <v>0</v>
      </c>
      <c r="JO431" s="764">
        <f t="shared" si="1027"/>
        <v>0</v>
      </c>
      <c r="JP431" s="764">
        <f t="shared" si="1027"/>
        <v>0</v>
      </c>
      <c r="JQ431" s="764">
        <f t="shared" si="933"/>
        <v>0</v>
      </c>
      <c r="JR431" s="764">
        <f t="shared" si="933"/>
        <v>0</v>
      </c>
      <c r="JS431" s="764">
        <f t="shared" si="1027"/>
        <v>0</v>
      </c>
      <c r="JT431" s="765">
        <f t="shared" si="934"/>
        <v>0</v>
      </c>
      <c r="JU431" s="229">
        <f t="shared" si="935"/>
        <v>0</v>
      </c>
    </row>
    <row r="432" spans="1:281" ht="12.75" customHeight="1">
      <c r="A432" s="57"/>
      <c r="B432" s="52"/>
      <c r="C432" s="52"/>
      <c r="D432" s="62"/>
      <c r="E432" s="743" t="str">
        <f t="shared" si="932"/>
        <v xml:space="preserve"> </v>
      </c>
      <c r="F432" s="56"/>
      <c r="G432" s="228"/>
      <c r="H432" s="744">
        <f>SUMIF(Ajuste!$C$8:$C$483,$B$6:$B$499,Ajuste!$E$8:$E$483)</f>
        <v>0</v>
      </c>
      <c r="I432" s="744">
        <f>SUMIF(Ajuste!$C$8:$C$483,$B$6:$B$499,Ajuste!$F$8:$F$483)</f>
        <v>0</v>
      </c>
      <c r="J432" s="229">
        <f t="shared" si="936"/>
        <v>0</v>
      </c>
      <c r="K432" s="764">
        <f t="shared" si="1008"/>
        <v>0</v>
      </c>
      <c r="L432" s="764">
        <f t="shared" si="1028"/>
        <v>0</v>
      </c>
      <c r="M432" s="764">
        <f t="shared" si="1028"/>
        <v>0</v>
      </c>
      <c r="N432" s="764">
        <f t="shared" si="1028"/>
        <v>0</v>
      </c>
      <c r="O432" s="764">
        <f t="shared" si="1028"/>
        <v>0</v>
      </c>
      <c r="P432" s="764">
        <f t="shared" si="1028"/>
        <v>0</v>
      </c>
      <c r="Q432" s="764">
        <f t="shared" si="1028"/>
        <v>0</v>
      </c>
      <c r="R432" s="764">
        <f t="shared" si="1028"/>
        <v>0</v>
      </c>
      <c r="S432" s="764">
        <f t="shared" si="1028"/>
        <v>0</v>
      </c>
      <c r="T432" s="764">
        <f t="shared" si="1028"/>
        <v>0</v>
      </c>
      <c r="U432" s="764">
        <f t="shared" si="1028"/>
        <v>0</v>
      </c>
      <c r="V432" s="764">
        <f t="shared" si="1028"/>
        <v>0</v>
      </c>
      <c r="W432" s="764">
        <f t="shared" si="1028"/>
        <v>0</v>
      </c>
      <c r="X432" s="764">
        <f t="shared" si="1028"/>
        <v>0</v>
      </c>
      <c r="Y432" s="764">
        <f t="shared" si="1028"/>
        <v>0</v>
      </c>
      <c r="Z432" s="764">
        <f t="shared" si="1028"/>
        <v>0</v>
      </c>
      <c r="AA432" s="764">
        <f t="shared" si="1028"/>
        <v>0</v>
      </c>
      <c r="AB432" s="764">
        <f t="shared" si="1028"/>
        <v>0</v>
      </c>
      <c r="AC432" s="764">
        <f t="shared" si="1028"/>
        <v>0</v>
      </c>
      <c r="AD432" s="764">
        <f t="shared" si="1028"/>
        <v>0</v>
      </c>
      <c r="AE432" s="764">
        <f t="shared" si="1028"/>
        <v>0</v>
      </c>
      <c r="AF432" s="764">
        <f t="shared" si="1028"/>
        <v>0</v>
      </c>
      <c r="AG432" s="764">
        <f t="shared" si="1028"/>
        <v>0</v>
      </c>
      <c r="AH432" s="764">
        <f t="shared" si="1028"/>
        <v>0</v>
      </c>
      <c r="AI432" s="764">
        <f t="shared" si="1028"/>
        <v>0</v>
      </c>
      <c r="AJ432" s="764">
        <f t="shared" si="1028"/>
        <v>0</v>
      </c>
      <c r="AK432" s="764">
        <f t="shared" si="1028"/>
        <v>0</v>
      </c>
      <c r="AL432" s="764">
        <f t="shared" si="1028"/>
        <v>0</v>
      </c>
      <c r="AM432" s="764">
        <f t="shared" si="1028"/>
        <v>0</v>
      </c>
      <c r="AN432" s="764">
        <f t="shared" si="1028"/>
        <v>0</v>
      </c>
      <c r="AO432" s="764">
        <f t="shared" si="1028"/>
        <v>0</v>
      </c>
      <c r="AP432" s="764">
        <f t="shared" si="1028"/>
        <v>0</v>
      </c>
      <c r="AQ432" s="764">
        <f t="shared" si="1028"/>
        <v>0</v>
      </c>
      <c r="AR432" s="764">
        <f t="shared" si="1028"/>
        <v>0</v>
      </c>
      <c r="AS432" s="764">
        <f t="shared" si="1028"/>
        <v>0</v>
      </c>
      <c r="AT432" s="764">
        <f t="shared" si="1028"/>
        <v>0</v>
      </c>
      <c r="AU432" s="764">
        <f t="shared" si="1028"/>
        <v>0</v>
      </c>
      <c r="AV432" s="764">
        <f t="shared" si="1028"/>
        <v>0</v>
      </c>
      <c r="AW432" s="764">
        <f t="shared" si="1028"/>
        <v>0</v>
      </c>
      <c r="AX432" s="764">
        <f t="shared" si="1028"/>
        <v>0</v>
      </c>
      <c r="AY432" s="764">
        <f t="shared" si="1028"/>
        <v>0</v>
      </c>
      <c r="AZ432" s="764">
        <f t="shared" si="1028"/>
        <v>0</v>
      </c>
      <c r="BA432" s="764">
        <f t="shared" si="1028"/>
        <v>0</v>
      </c>
      <c r="BB432" s="764">
        <f t="shared" si="1028"/>
        <v>0</v>
      </c>
      <c r="BC432" s="764">
        <f t="shared" si="1028"/>
        <v>0</v>
      </c>
      <c r="BD432" s="764">
        <f t="shared" si="1028"/>
        <v>0</v>
      </c>
      <c r="BE432" s="764">
        <f t="shared" si="1028"/>
        <v>0</v>
      </c>
      <c r="BF432" s="764">
        <f t="shared" si="1008"/>
        <v>0</v>
      </c>
      <c r="BG432" s="764">
        <f t="shared" si="1008"/>
        <v>0</v>
      </c>
      <c r="BH432" s="764">
        <f t="shared" si="1008"/>
        <v>0</v>
      </c>
      <c r="BI432" s="764">
        <f t="shared" si="1008"/>
        <v>0</v>
      </c>
      <c r="BJ432" s="764">
        <f t="shared" si="1008"/>
        <v>0</v>
      </c>
      <c r="BK432" s="764">
        <f t="shared" si="1008"/>
        <v>0</v>
      </c>
      <c r="BL432" s="764">
        <f t="shared" si="1008"/>
        <v>0</v>
      </c>
      <c r="BM432" s="764">
        <f t="shared" si="1008"/>
        <v>0</v>
      </c>
      <c r="BN432" s="764">
        <f t="shared" si="1009"/>
        <v>0</v>
      </c>
      <c r="BO432" s="764">
        <f t="shared" si="1009"/>
        <v>0</v>
      </c>
      <c r="BP432" s="764">
        <f t="shared" si="1009"/>
        <v>0</v>
      </c>
      <c r="BQ432" s="764">
        <f t="shared" si="1009"/>
        <v>0</v>
      </c>
      <c r="BR432" s="764">
        <f t="shared" si="1009"/>
        <v>0</v>
      </c>
      <c r="BS432" s="764">
        <f t="shared" si="1009"/>
        <v>0</v>
      </c>
      <c r="BT432" s="764">
        <f t="shared" si="1009"/>
        <v>0</v>
      </c>
      <c r="BU432" s="764">
        <f t="shared" si="1009"/>
        <v>0</v>
      </c>
      <c r="BV432" s="764">
        <f t="shared" si="1009"/>
        <v>0</v>
      </c>
      <c r="BW432" s="764">
        <f t="shared" si="1009"/>
        <v>0</v>
      </c>
      <c r="BX432" s="764">
        <f t="shared" si="1010"/>
        <v>0</v>
      </c>
      <c r="BY432" s="764">
        <f t="shared" si="1010"/>
        <v>0</v>
      </c>
      <c r="BZ432" s="764">
        <f t="shared" si="1010"/>
        <v>0</v>
      </c>
      <c r="CA432" s="764">
        <f t="shared" si="1010"/>
        <v>0</v>
      </c>
      <c r="CB432" s="764">
        <f t="shared" si="1010"/>
        <v>0</v>
      </c>
      <c r="CC432" s="764">
        <f t="shared" si="1010"/>
        <v>0</v>
      </c>
      <c r="CD432" s="764">
        <f t="shared" si="1010"/>
        <v>0</v>
      </c>
      <c r="CE432" s="764">
        <f t="shared" si="1010"/>
        <v>0</v>
      </c>
      <c r="CF432" s="764">
        <f t="shared" si="1010"/>
        <v>0</v>
      </c>
      <c r="CG432" s="764">
        <f t="shared" si="1010"/>
        <v>0</v>
      </c>
      <c r="CH432" s="764">
        <f t="shared" si="1011"/>
        <v>0</v>
      </c>
      <c r="CI432" s="764">
        <f t="shared" si="1011"/>
        <v>0</v>
      </c>
      <c r="CJ432" s="764">
        <f t="shared" si="1011"/>
        <v>0</v>
      </c>
      <c r="CK432" s="764">
        <f t="shared" si="1011"/>
        <v>0</v>
      </c>
      <c r="CL432" s="764">
        <f t="shared" si="1011"/>
        <v>0</v>
      </c>
      <c r="CM432" s="764">
        <f t="shared" si="1011"/>
        <v>0</v>
      </c>
      <c r="CN432" s="764">
        <f t="shared" si="1011"/>
        <v>0</v>
      </c>
      <c r="CO432" s="764">
        <f t="shared" si="1011"/>
        <v>0</v>
      </c>
      <c r="CP432" s="764">
        <f t="shared" si="1011"/>
        <v>0</v>
      </c>
      <c r="CQ432" s="764">
        <f t="shared" si="1011"/>
        <v>0</v>
      </c>
      <c r="CR432" s="764">
        <f t="shared" si="1012"/>
        <v>0</v>
      </c>
      <c r="CS432" s="764">
        <f t="shared" si="1012"/>
        <v>0</v>
      </c>
      <c r="CT432" s="764">
        <f t="shared" si="1012"/>
        <v>0</v>
      </c>
      <c r="CU432" s="764">
        <f t="shared" si="1012"/>
        <v>0</v>
      </c>
      <c r="CV432" s="764">
        <f t="shared" si="1012"/>
        <v>0</v>
      </c>
      <c r="CW432" s="764">
        <f t="shared" si="1012"/>
        <v>0</v>
      </c>
      <c r="CX432" s="764">
        <f t="shared" si="1012"/>
        <v>0</v>
      </c>
      <c r="CY432" s="764">
        <f t="shared" si="1012"/>
        <v>0</v>
      </c>
      <c r="CZ432" s="764">
        <f t="shared" si="1012"/>
        <v>0</v>
      </c>
      <c r="DA432" s="764">
        <f t="shared" si="1012"/>
        <v>0</v>
      </c>
      <c r="DB432" s="764">
        <f t="shared" si="1013"/>
        <v>0</v>
      </c>
      <c r="DC432" s="764">
        <f t="shared" si="1013"/>
        <v>0</v>
      </c>
      <c r="DD432" s="764">
        <f t="shared" si="1013"/>
        <v>0</v>
      </c>
      <c r="DE432" s="764">
        <f t="shared" si="1013"/>
        <v>0</v>
      </c>
      <c r="DF432" s="764">
        <f t="shared" si="1013"/>
        <v>0</v>
      </c>
      <c r="DG432" s="764">
        <f t="shared" si="1013"/>
        <v>0</v>
      </c>
      <c r="DH432" s="764">
        <f t="shared" si="1013"/>
        <v>0</v>
      </c>
      <c r="DI432" s="764">
        <f t="shared" si="1013"/>
        <v>0</v>
      </c>
      <c r="DJ432" s="764">
        <f t="shared" si="1013"/>
        <v>0</v>
      </c>
      <c r="DK432" s="764">
        <f t="shared" si="1013"/>
        <v>0</v>
      </c>
      <c r="DL432" s="764">
        <f t="shared" si="1014"/>
        <v>0</v>
      </c>
      <c r="DM432" s="764">
        <f t="shared" si="1014"/>
        <v>0</v>
      </c>
      <c r="DN432" s="764">
        <f t="shared" si="1014"/>
        <v>0</v>
      </c>
      <c r="DO432" s="764">
        <f t="shared" si="1014"/>
        <v>0</v>
      </c>
      <c r="DP432" s="764">
        <f t="shared" si="1014"/>
        <v>0</v>
      </c>
      <c r="DQ432" s="764">
        <f t="shared" si="1014"/>
        <v>0</v>
      </c>
      <c r="DR432" s="764">
        <f t="shared" si="1014"/>
        <v>0</v>
      </c>
      <c r="DS432" s="764">
        <f t="shared" si="1014"/>
        <v>0</v>
      </c>
      <c r="DT432" s="764">
        <f t="shared" si="1014"/>
        <v>0</v>
      </c>
      <c r="DU432" s="764">
        <f t="shared" si="1014"/>
        <v>0</v>
      </c>
      <c r="DV432" s="764">
        <f t="shared" si="1015"/>
        <v>0</v>
      </c>
      <c r="DW432" s="764">
        <f t="shared" si="1015"/>
        <v>0</v>
      </c>
      <c r="DX432" s="764">
        <f t="shared" si="1015"/>
        <v>0</v>
      </c>
      <c r="DY432" s="764">
        <f t="shared" si="1015"/>
        <v>0</v>
      </c>
      <c r="DZ432" s="764">
        <f t="shared" si="1015"/>
        <v>0</v>
      </c>
      <c r="EA432" s="764">
        <f t="shared" si="1015"/>
        <v>0</v>
      </c>
      <c r="EB432" s="764">
        <f t="shared" si="1015"/>
        <v>0</v>
      </c>
      <c r="EC432" s="764">
        <f t="shared" si="1015"/>
        <v>0</v>
      </c>
      <c r="ED432" s="764">
        <f t="shared" si="1015"/>
        <v>0</v>
      </c>
      <c r="EE432" s="764">
        <f t="shared" si="1015"/>
        <v>0</v>
      </c>
      <c r="EF432" s="764">
        <f t="shared" si="1016"/>
        <v>0</v>
      </c>
      <c r="EG432" s="764">
        <f t="shared" si="1016"/>
        <v>0</v>
      </c>
      <c r="EH432" s="764">
        <f t="shared" si="1016"/>
        <v>0</v>
      </c>
      <c r="EI432" s="764">
        <f t="shared" si="1016"/>
        <v>0</v>
      </c>
      <c r="EJ432" s="764">
        <f t="shared" si="1016"/>
        <v>0</v>
      </c>
      <c r="EK432" s="764">
        <f t="shared" si="1016"/>
        <v>0</v>
      </c>
      <c r="EL432" s="764">
        <f t="shared" si="1016"/>
        <v>0</v>
      </c>
      <c r="EM432" s="764">
        <f t="shared" si="1016"/>
        <v>0</v>
      </c>
      <c r="EN432" s="764">
        <f t="shared" si="1016"/>
        <v>0</v>
      </c>
      <c r="EO432" s="764">
        <f t="shared" si="1016"/>
        <v>0</v>
      </c>
      <c r="EP432" s="764">
        <f t="shared" si="1017"/>
        <v>0</v>
      </c>
      <c r="EQ432" s="764">
        <f t="shared" si="1017"/>
        <v>0</v>
      </c>
      <c r="ER432" s="764">
        <f t="shared" si="1017"/>
        <v>0</v>
      </c>
      <c r="ES432" s="764">
        <f t="shared" si="1017"/>
        <v>0</v>
      </c>
      <c r="ET432" s="764">
        <f t="shared" si="1017"/>
        <v>0</v>
      </c>
      <c r="EU432" s="764">
        <f t="shared" si="1017"/>
        <v>0</v>
      </c>
      <c r="EV432" s="764">
        <f t="shared" si="1017"/>
        <v>0</v>
      </c>
      <c r="EW432" s="764">
        <f t="shared" si="1017"/>
        <v>0</v>
      </c>
      <c r="EX432" s="764">
        <f t="shared" si="1017"/>
        <v>0</v>
      </c>
      <c r="EY432" s="764">
        <f t="shared" si="1017"/>
        <v>0</v>
      </c>
      <c r="EZ432" s="764">
        <f t="shared" si="1018"/>
        <v>0</v>
      </c>
      <c r="FA432" s="764">
        <f t="shared" si="1018"/>
        <v>0</v>
      </c>
      <c r="FB432" s="764">
        <f t="shared" si="1018"/>
        <v>0</v>
      </c>
      <c r="FC432" s="764">
        <f t="shared" si="1018"/>
        <v>0</v>
      </c>
      <c r="FD432" s="764">
        <f t="shared" si="1018"/>
        <v>0</v>
      </c>
      <c r="FE432" s="764">
        <f t="shared" si="1018"/>
        <v>0</v>
      </c>
      <c r="FF432" s="764">
        <f t="shared" si="1018"/>
        <v>0</v>
      </c>
      <c r="FG432" s="764">
        <f t="shared" si="1018"/>
        <v>0</v>
      </c>
      <c r="FH432" s="764">
        <f t="shared" si="1018"/>
        <v>0</v>
      </c>
      <c r="FI432" s="764">
        <f t="shared" si="1018"/>
        <v>0</v>
      </c>
      <c r="FJ432" s="764">
        <f t="shared" si="1019"/>
        <v>0</v>
      </c>
      <c r="FK432" s="764">
        <f t="shared" si="1019"/>
        <v>0</v>
      </c>
      <c r="FL432" s="764">
        <f t="shared" si="1019"/>
        <v>0</v>
      </c>
      <c r="FM432" s="764">
        <f t="shared" si="1019"/>
        <v>0</v>
      </c>
      <c r="FN432" s="764">
        <f t="shared" si="1019"/>
        <v>0</v>
      </c>
      <c r="FO432" s="764">
        <f t="shared" si="1019"/>
        <v>0</v>
      </c>
      <c r="FP432" s="764">
        <f t="shared" si="1019"/>
        <v>0</v>
      </c>
      <c r="FQ432" s="764">
        <f t="shared" si="1019"/>
        <v>0</v>
      </c>
      <c r="FR432" s="764">
        <f t="shared" si="1019"/>
        <v>0</v>
      </c>
      <c r="FS432" s="764">
        <f t="shared" si="1019"/>
        <v>0</v>
      </c>
      <c r="FT432" s="764">
        <f t="shared" si="1020"/>
        <v>0</v>
      </c>
      <c r="FU432" s="764">
        <f t="shared" si="1020"/>
        <v>0</v>
      </c>
      <c r="FV432" s="764">
        <f t="shared" si="1020"/>
        <v>0</v>
      </c>
      <c r="FW432" s="764">
        <f t="shared" si="1020"/>
        <v>0</v>
      </c>
      <c r="FX432" s="764">
        <f t="shared" si="1020"/>
        <v>0</v>
      </c>
      <c r="FY432" s="764">
        <f t="shared" si="1020"/>
        <v>0</v>
      </c>
      <c r="FZ432" s="764">
        <f t="shared" si="1020"/>
        <v>0</v>
      </c>
      <c r="GA432" s="764">
        <f t="shared" si="1020"/>
        <v>0</v>
      </c>
      <c r="GB432" s="764">
        <f t="shared" si="1020"/>
        <v>0</v>
      </c>
      <c r="GC432" s="764">
        <f t="shared" si="1020"/>
        <v>0</v>
      </c>
      <c r="GD432" s="764">
        <f t="shared" si="1021"/>
        <v>0</v>
      </c>
      <c r="GE432" s="764">
        <f t="shared" si="1021"/>
        <v>0</v>
      </c>
      <c r="GF432" s="764">
        <f t="shared" si="1021"/>
        <v>0</v>
      </c>
      <c r="GG432" s="764">
        <f t="shared" si="1021"/>
        <v>0</v>
      </c>
      <c r="GH432" s="764">
        <f t="shared" si="1021"/>
        <v>0</v>
      </c>
      <c r="GI432" s="764">
        <f t="shared" si="1021"/>
        <v>0</v>
      </c>
      <c r="GJ432" s="764">
        <f t="shared" si="1021"/>
        <v>0</v>
      </c>
      <c r="GK432" s="764">
        <f t="shared" si="1021"/>
        <v>0</v>
      </c>
      <c r="GL432" s="764">
        <f t="shared" si="1021"/>
        <v>0</v>
      </c>
      <c r="GM432" s="764">
        <f t="shared" si="1021"/>
        <v>0</v>
      </c>
      <c r="GN432" s="764">
        <f t="shared" si="1022"/>
        <v>0</v>
      </c>
      <c r="GO432" s="764">
        <f t="shared" si="1022"/>
        <v>0</v>
      </c>
      <c r="GP432" s="764">
        <f t="shared" si="1022"/>
        <v>0</v>
      </c>
      <c r="GQ432" s="764">
        <f t="shared" si="1022"/>
        <v>0</v>
      </c>
      <c r="GR432" s="764">
        <f t="shared" si="1022"/>
        <v>0</v>
      </c>
      <c r="GS432" s="764">
        <f t="shared" si="1022"/>
        <v>0</v>
      </c>
      <c r="GT432" s="764">
        <f t="shared" si="1022"/>
        <v>0</v>
      </c>
      <c r="GU432" s="764">
        <f t="shared" si="1022"/>
        <v>0</v>
      </c>
      <c r="GV432" s="764">
        <f t="shared" si="1022"/>
        <v>0</v>
      </c>
      <c r="GW432" s="764">
        <f t="shared" si="1022"/>
        <v>0</v>
      </c>
      <c r="GX432" s="764">
        <f t="shared" si="1023"/>
        <v>0</v>
      </c>
      <c r="GY432" s="764">
        <f t="shared" si="1023"/>
        <v>0</v>
      </c>
      <c r="GZ432" s="764">
        <f t="shared" si="1023"/>
        <v>0</v>
      </c>
      <c r="HA432" s="764">
        <f t="shared" si="1023"/>
        <v>0</v>
      </c>
      <c r="HB432" s="764">
        <f t="shared" si="1023"/>
        <v>0</v>
      </c>
      <c r="HC432" s="764">
        <f t="shared" si="1023"/>
        <v>0</v>
      </c>
      <c r="HD432" s="764">
        <f t="shared" si="1023"/>
        <v>0</v>
      </c>
      <c r="HE432" s="764">
        <f t="shared" si="1023"/>
        <v>0</v>
      </c>
      <c r="HF432" s="764">
        <f t="shared" si="1023"/>
        <v>0</v>
      </c>
      <c r="HG432" s="764">
        <f t="shared" si="1023"/>
        <v>0</v>
      </c>
      <c r="HH432" s="764">
        <f t="shared" si="1024"/>
        <v>0</v>
      </c>
      <c r="HI432" s="764">
        <f t="shared" si="1024"/>
        <v>0</v>
      </c>
      <c r="HJ432" s="764">
        <f t="shared" si="1024"/>
        <v>0</v>
      </c>
      <c r="HK432" s="764">
        <f t="shared" si="1024"/>
        <v>0</v>
      </c>
      <c r="HL432" s="764">
        <f t="shared" si="1024"/>
        <v>0</v>
      </c>
      <c r="HM432" s="764">
        <f t="shared" si="1024"/>
        <v>0</v>
      </c>
      <c r="HN432" s="764">
        <f t="shared" si="1024"/>
        <v>0</v>
      </c>
      <c r="HO432" s="764">
        <f t="shared" si="1024"/>
        <v>0</v>
      </c>
      <c r="HP432" s="764">
        <f t="shared" si="1024"/>
        <v>0</v>
      </c>
      <c r="HQ432" s="764">
        <f t="shared" si="1024"/>
        <v>0</v>
      </c>
      <c r="HR432" s="764">
        <f t="shared" si="1025"/>
        <v>0</v>
      </c>
      <c r="HS432" s="764">
        <f t="shared" si="1025"/>
        <v>0</v>
      </c>
      <c r="HT432" s="764">
        <f t="shared" si="1025"/>
        <v>0</v>
      </c>
      <c r="HU432" s="764">
        <f t="shared" si="1025"/>
        <v>0</v>
      </c>
      <c r="HV432" s="764">
        <f t="shared" si="1025"/>
        <v>0</v>
      </c>
      <c r="HW432" s="764">
        <f t="shared" si="1025"/>
        <v>0</v>
      </c>
      <c r="HX432" s="764">
        <f t="shared" si="1025"/>
        <v>0</v>
      </c>
      <c r="HY432" s="764">
        <f t="shared" si="1025"/>
        <v>0</v>
      </c>
      <c r="HZ432" s="764">
        <f t="shared" si="1025"/>
        <v>0</v>
      </c>
      <c r="IA432" s="764">
        <f t="shared" si="1025"/>
        <v>0</v>
      </c>
      <c r="IB432" s="764">
        <f t="shared" si="1026"/>
        <v>0</v>
      </c>
      <c r="IC432" s="764">
        <f t="shared" si="1026"/>
        <v>0</v>
      </c>
      <c r="ID432" s="764">
        <f t="shared" si="1026"/>
        <v>0</v>
      </c>
      <c r="IE432" s="764">
        <f t="shared" si="1026"/>
        <v>0</v>
      </c>
      <c r="IF432" s="764">
        <f t="shared" si="1026"/>
        <v>0</v>
      </c>
      <c r="IG432" s="764">
        <f t="shared" si="1026"/>
        <v>0</v>
      </c>
      <c r="IH432" s="764">
        <f t="shared" si="1026"/>
        <v>0</v>
      </c>
      <c r="II432" s="764">
        <f t="shared" si="1026"/>
        <v>0</v>
      </c>
      <c r="IJ432" s="764">
        <f t="shared" si="1026"/>
        <v>0</v>
      </c>
      <c r="IK432" s="764">
        <f t="shared" si="1026"/>
        <v>0</v>
      </c>
      <c r="IL432" s="764">
        <f t="shared" si="1027"/>
        <v>0</v>
      </c>
      <c r="IM432" s="764">
        <f t="shared" si="1027"/>
        <v>0</v>
      </c>
      <c r="IN432" s="764">
        <f t="shared" si="1027"/>
        <v>0</v>
      </c>
      <c r="IO432" s="764">
        <f t="shared" si="1027"/>
        <v>0</v>
      </c>
      <c r="IP432" s="764">
        <f t="shared" si="1027"/>
        <v>0</v>
      </c>
      <c r="IQ432" s="764">
        <f t="shared" si="1027"/>
        <v>0</v>
      </c>
      <c r="IR432" s="764">
        <f t="shared" si="1027"/>
        <v>0</v>
      </c>
      <c r="IS432" s="764">
        <f t="shared" si="1027"/>
        <v>0</v>
      </c>
      <c r="IT432" s="764">
        <f t="shared" si="1027"/>
        <v>0</v>
      </c>
      <c r="IU432" s="764">
        <f t="shared" si="1027"/>
        <v>0</v>
      </c>
      <c r="IV432" s="764">
        <f t="shared" si="1027"/>
        <v>0</v>
      </c>
      <c r="IW432" s="764">
        <f t="shared" si="1027"/>
        <v>0</v>
      </c>
      <c r="IX432" s="764">
        <f t="shared" si="1027"/>
        <v>0</v>
      </c>
      <c r="IY432" s="764">
        <f t="shared" si="1027"/>
        <v>0</v>
      </c>
      <c r="IZ432" s="764">
        <f t="shared" si="1027"/>
        <v>0</v>
      </c>
      <c r="JA432" s="764">
        <f t="shared" si="1027"/>
        <v>0</v>
      </c>
      <c r="JB432" s="764">
        <f t="shared" si="1027"/>
        <v>0</v>
      </c>
      <c r="JC432" s="764">
        <f t="shared" si="1027"/>
        <v>0</v>
      </c>
      <c r="JD432" s="764">
        <f t="shared" si="1007"/>
        <v>0</v>
      </c>
      <c r="JE432" s="764">
        <f t="shared" si="1007"/>
        <v>0</v>
      </c>
      <c r="JF432" s="764">
        <f t="shared" si="1007"/>
        <v>0</v>
      </c>
      <c r="JG432" s="764">
        <f t="shared" si="1007"/>
        <v>0</v>
      </c>
      <c r="JH432" s="764">
        <f t="shared" si="1007"/>
        <v>0</v>
      </c>
      <c r="JI432" s="764">
        <f t="shared" si="1007"/>
        <v>0</v>
      </c>
      <c r="JJ432" s="764">
        <f t="shared" si="1007"/>
        <v>0</v>
      </c>
      <c r="JK432" s="764">
        <f t="shared" si="1007"/>
        <v>0</v>
      </c>
      <c r="JL432" s="764">
        <f t="shared" si="1027"/>
        <v>0</v>
      </c>
      <c r="JM432" s="764">
        <f t="shared" si="1027"/>
        <v>0</v>
      </c>
      <c r="JN432" s="764">
        <f t="shared" si="1027"/>
        <v>0</v>
      </c>
      <c r="JO432" s="764">
        <f t="shared" si="1027"/>
        <v>0</v>
      </c>
      <c r="JP432" s="764">
        <f t="shared" si="1027"/>
        <v>0</v>
      </c>
      <c r="JQ432" s="764">
        <f t="shared" si="933"/>
        <v>0</v>
      </c>
      <c r="JR432" s="764">
        <f t="shared" si="933"/>
        <v>0</v>
      </c>
      <c r="JS432" s="764">
        <f t="shared" si="1027"/>
        <v>0</v>
      </c>
      <c r="JT432" s="765">
        <f t="shared" si="934"/>
        <v>0</v>
      </c>
      <c r="JU432" s="229">
        <f t="shared" si="935"/>
        <v>0</v>
      </c>
    </row>
    <row r="433" spans="1:281" ht="12.75" customHeight="1">
      <c r="A433" s="57"/>
      <c r="B433" s="52"/>
      <c r="C433" s="52"/>
      <c r="D433" s="62"/>
      <c r="E433" s="743" t="str">
        <f t="shared" si="932"/>
        <v xml:space="preserve"> </v>
      </c>
      <c r="F433" s="56"/>
      <c r="G433" s="228"/>
      <c r="H433" s="744">
        <f>SUMIF(Ajuste!$C$8:$C$483,$B$6:$B$499,Ajuste!$E$8:$E$483)</f>
        <v>0</v>
      </c>
      <c r="I433" s="744">
        <f>SUMIF(Ajuste!$C$8:$C$483,$B$6:$B$499,Ajuste!$F$8:$F$483)</f>
        <v>0</v>
      </c>
      <c r="J433" s="229">
        <f t="shared" si="936"/>
        <v>0</v>
      </c>
      <c r="K433" s="764">
        <f t="shared" si="1008"/>
        <v>0</v>
      </c>
      <c r="L433" s="764">
        <f t="shared" si="1028"/>
        <v>0</v>
      </c>
      <c r="M433" s="764">
        <f t="shared" si="1028"/>
        <v>0</v>
      </c>
      <c r="N433" s="764">
        <f t="shared" si="1028"/>
        <v>0</v>
      </c>
      <c r="O433" s="764">
        <f t="shared" si="1028"/>
        <v>0</v>
      </c>
      <c r="P433" s="764">
        <f t="shared" si="1028"/>
        <v>0</v>
      </c>
      <c r="Q433" s="764">
        <f t="shared" si="1028"/>
        <v>0</v>
      </c>
      <c r="R433" s="764">
        <f t="shared" si="1028"/>
        <v>0</v>
      </c>
      <c r="S433" s="764">
        <f t="shared" si="1028"/>
        <v>0</v>
      </c>
      <c r="T433" s="764">
        <f t="shared" si="1028"/>
        <v>0</v>
      </c>
      <c r="U433" s="764">
        <f t="shared" si="1028"/>
        <v>0</v>
      </c>
      <c r="V433" s="764">
        <f t="shared" si="1028"/>
        <v>0</v>
      </c>
      <c r="W433" s="764">
        <f t="shared" si="1028"/>
        <v>0</v>
      </c>
      <c r="X433" s="764">
        <f t="shared" si="1028"/>
        <v>0</v>
      </c>
      <c r="Y433" s="764">
        <f t="shared" si="1028"/>
        <v>0</v>
      </c>
      <c r="Z433" s="764">
        <f t="shared" si="1028"/>
        <v>0</v>
      </c>
      <c r="AA433" s="764">
        <f t="shared" si="1028"/>
        <v>0</v>
      </c>
      <c r="AB433" s="764">
        <f t="shared" si="1028"/>
        <v>0</v>
      </c>
      <c r="AC433" s="764">
        <f t="shared" si="1028"/>
        <v>0</v>
      </c>
      <c r="AD433" s="764">
        <f t="shared" si="1028"/>
        <v>0</v>
      </c>
      <c r="AE433" s="764">
        <f t="shared" si="1028"/>
        <v>0</v>
      </c>
      <c r="AF433" s="764">
        <f t="shared" si="1028"/>
        <v>0</v>
      </c>
      <c r="AG433" s="764">
        <f t="shared" si="1028"/>
        <v>0</v>
      </c>
      <c r="AH433" s="764">
        <f t="shared" si="1028"/>
        <v>0</v>
      </c>
      <c r="AI433" s="764">
        <f t="shared" si="1028"/>
        <v>0</v>
      </c>
      <c r="AJ433" s="764">
        <f t="shared" si="1028"/>
        <v>0</v>
      </c>
      <c r="AK433" s="764">
        <f t="shared" si="1028"/>
        <v>0</v>
      </c>
      <c r="AL433" s="764">
        <f t="shared" si="1028"/>
        <v>0</v>
      </c>
      <c r="AM433" s="764">
        <f t="shared" si="1028"/>
        <v>0</v>
      </c>
      <c r="AN433" s="764">
        <f t="shared" si="1028"/>
        <v>0</v>
      </c>
      <c r="AO433" s="764">
        <f t="shared" si="1028"/>
        <v>0</v>
      </c>
      <c r="AP433" s="764">
        <f t="shared" si="1028"/>
        <v>0</v>
      </c>
      <c r="AQ433" s="764">
        <f t="shared" si="1028"/>
        <v>0</v>
      </c>
      <c r="AR433" s="764">
        <f t="shared" si="1028"/>
        <v>0</v>
      </c>
      <c r="AS433" s="764">
        <f t="shared" si="1028"/>
        <v>0</v>
      </c>
      <c r="AT433" s="764">
        <f t="shared" si="1028"/>
        <v>0</v>
      </c>
      <c r="AU433" s="764">
        <f t="shared" si="1028"/>
        <v>0</v>
      </c>
      <c r="AV433" s="764">
        <f t="shared" si="1028"/>
        <v>0</v>
      </c>
      <c r="AW433" s="764">
        <f t="shared" si="1028"/>
        <v>0</v>
      </c>
      <c r="AX433" s="764">
        <f t="shared" si="1028"/>
        <v>0</v>
      </c>
      <c r="AY433" s="764">
        <f t="shared" si="1028"/>
        <v>0</v>
      </c>
      <c r="AZ433" s="764">
        <f t="shared" si="1028"/>
        <v>0</v>
      </c>
      <c r="BA433" s="764">
        <f t="shared" si="1028"/>
        <v>0</v>
      </c>
      <c r="BB433" s="764">
        <f t="shared" ref="L433:BE434" si="1029">IF($D433=BB$5,$J433,0)</f>
        <v>0</v>
      </c>
      <c r="BC433" s="764">
        <f t="shared" si="1029"/>
        <v>0</v>
      </c>
      <c r="BD433" s="764">
        <f t="shared" si="1029"/>
        <v>0</v>
      </c>
      <c r="BE433" s="764">
        <f t="shared" si="1029"/>
        <v>0</v>
      </c>
      <c r="BF433" s="764">
        <f t="shared" si="1008"/>
        <v>0</v>
      </c>
      <c r="BG433" s="764">
        <f t="shared" si="1008"/>
        <v>0</v>
      </c>
      <c r="BH433" s="764">
        <f t="shared" si="1008"/>
        <v>0</v>
      </c>
      <c r="BI433" s="764">
        <f t="shared" si="1008"/>
        <v>0</v>
      </c>
      <c r="BJ433" s="764">
        <f t="shared" si="1008"/>
        <v>0</v>
      </c>
      <c r="BK433" s="764">
        <f t="shared" si="1008"/>
        <v>0</v>
      </c>
      <c r="BL433" s="764">
        <f t="shared" si="1008"/>
        <v>0</v>
      </c>
      <c r="BM433" s="764">
        <f t="shared" si="1008"/>
        <v>0</v>
      </c>
      <c r="BN433" s="764">
        <f t="shared" si="1009"/>
        <v>0</v>
      </c>
      <c r="BO433" s="764">
        <f t="shared" si="1009"/>
        <v>0</v>
      </c>
      <c r="BP433" s="764">
        <f t="shared" si="1009"/>
        <v>0</v>
      </c>
      <c r="BQ433" s="764">
        <f t="shared" si="1009"/>
        <v>0</v>
      </c>
      <c r="BR433" s="764">
        <f t="shared" si="1009"/>
        <v>0</v>
      </c>
      <c r="BS433" s="764">
        <f t="shared" si="1009"/>
        <v>0</v>
      </c>
      <c r="BT433" s="764">
        <f t="shared" si="1009"/>
        <v>0</v>
      </c>
      <c r="BU433" s="764">
        <f t="shared" si="1009"/>
        <v>0</v>
      </c>
      <c r="BV433" s="764">
        <f t="shared" si="1009"/>
        <v>0</v>
      </c>
      <c r="BW433" s="764">
        <f t="shared" si="1009"/>
        <v>0</v>
      </c>
      <c r="BX433" s="764">
        <f t="shared" si="1010"/>
        <v>0</v>
      </c>
      <c r="BY433" s="764">
        <f t="shared" si="1010"/>
        <v>0</v>
      </c>
      <c r="BZ433" s="764">
        <f t="shared" si="1010"/>
        <v>0</v>
      </c>
      <c r="CA433" s="764">
        <f t="shared" si="1010"/>
        <v>0</v>
      </c>
      <c r="CB433" s="764">
        <f t="shared" si="1010"/>
        <v>0</v>
      </c>
      <c r="CC433" s="764">
        <f t="shared" si="1010"/>
        <v>0</v>
      </c>
      <c r="CD433" s="764">
        <f t="shared" si="1010"/>
        <v>0</v>
      </c>
      <c r="CE433" s="764">
        <f t="shared" si="1010"/>
        <v>0</v>
      </c>
      <c r="CF433" s="764">
        <f t="shared" si="1010"/>
        <v>0</v>
      </c>
      <c r="CG433" s="764">
        <f t="shared" si="1010"/>
        <v>0</v>
      </c>
      <c r="CH433" s="764">
        <f t="shared" si="1011"/>
        <v>0</v>
      </c>
      <c r="CI433" s="764">
        <f t="shared" si="1011"/>
        <v>0</v>
      </c>
      <c r="CJ433" s="764">
        <f t="shared" si="1011"/>
        <v>0</v>
      </c>
      <c r="CK433" s="764">
        <f t="shared" si="1011"/>
        <v>0</v>
      </c>
      <c r="CL433" s="764">
        <f t="shared" si="1011"/>
        <v>0</v>
      </c>
      <c r="CM433" s="764">
        <f t="shared" si="1011"/>
        <v>0</v>
      </c>
      <c r="CN433" s="764">
        <f t="shared" si="1011"/>
        <v>0</v>
      </c>
      <c r="CO433" s="764">
        <f t="shared" si="1011"/>
        <v>0</v>
      </c>
      <c r="CP433" s="764">
        <f t="shared" si="1011"/>
        <v>0</v>
      </c>
      <c r="CQ433" s="764">
        <f t="shared" si="1011"/>
        <v>0</v>
      </c>
      <c r="CR433" s="764">
        <f t="shared" si="1012"/>
        <v>0</v>
      </c>
      <c r="CS433" s="764">
        <f t="shared" si="1012"/>
        <v>0</v>
      </c>
      <c r="CT433" s="764">
        <f t="shared" si="1012"/>
        <v>0</v>
      </c>
      <c r="CU433" s="764">
        <f t="shared" si="1012"/>
        <v>0</v>
      </c>
      <c r="CV433" s="764">
        <f t="shared" si="1012"/>
        <v>0</v>
      </c>
      <c r="CW433" s="764">
        <f t="shared" si="1012"/>
        <v>0</v>
      </c>
      <c r="CX433" s="764">
        <f t="shared" si="1012"/>
        <v>0</v>
      </c>
      <c r="CY433" s="764">
        <f t="shared" si="1012"/>
        <v>0</v>
      </c>
      <c r="CZ433" s="764">
        <f t="shared" si="1012"/>
        <v>0</v>
      </c>
      <c r="DA433" s="764">
        <f t="shared" si="1012"/>
        <v>0</v>
      </c>
      <c r="DB433" s="764">
        <f t="shared" si="1013"/>
        <v>0</v>
      </c>
      <c r="DC433" s="764">
        <f t="shared" si="1013"/>
        <v>0</v>
      </c>
      <c r="DD433" s="764">
        <f t="shared" si="1013"/>
        <v>0</v>
      </c>
      <c r="DE433" s="764">
        <f t="shared" si="1013"/>
        <v>0</v>
      </c>
      <c r="DF433" s="764">
        <f t="shared" si="1013"/>
        <v>0</v>
      </c>
      <c r="DG433" s="764">
        <f t="shared" si="1013"/>
        <v>0</v>
      </c>
      <c r="DH433" s="764">
        <f t="shared" si="1013"/>
        <v>0</v>
      </c>
      <c r="DI433" s="764">
        <f t="shared" si="1013"/>
        <v>0</v>
      </c>
      <c r="DJ433" s="764">
        <f t="shared" si="1013"/>
        <v>0</v>
      </c>
      <c r="DK433" s="764">
        <f t="shared" si="1013"/>
        <v>0</v>
      </c>
      <c r="DL433" s="764">
        <f t="shared" si="1014"/>
        <v>0</v>
      </c>
      <c r="DM433" s="764">
        <f t="shared" si="1014"/>
        <v>0</v>
      </c>
      <c r="DN433" s="764">
        <f t="shared" si="1014"/>
        <v>0</v>
      </c>
      <c r="DO433" s="764">
        <f t="shared" si="1014"/>
        <v>0</v>
      </c>
      <c r="DP433" s="764">
        <f t="shared" si="1014"/>
        <v>0</v>
      </c>
      <c r="DQ433" s="764">
        <f t="shared" si="1014"/>
        <v>0</v>
      </c>
      <c r="DR433" s="764">
        <f t="shared" si="1014"/>
        <v>0</v>
      </c>
      <c r="DS433" s="764">
        <f t="shared" si="1014"/>
        <v>0</v>
      </c>
      <c r="DT433" s="764">
        <f t="shared" si="1014"/>
        <v>0</v>
      </c>
      <c r="DU433" s="764">
        <f t="shared" si="1014"/>
        <v>0</v>
      </c>
      <c r="DV433" s="764">
        <f t="shared" si="1015"/>
        <v>0</v>
      </c>
      <c r="DW433" s="764">
        <f t="shared" si="1015"/>
        <v>0</v>
      </c>
      <c r="DX433" s="764">
        <f t="shared" si="1015"/>
        <v>0</v>
      </c>
      <c r="DY433" s="764">
        <f t="shared" si="1015"/>
        <v>0</v>
      </c>
      <c r="DZ433" s="764">
        <f t="shared" si="1015"/>
        <v>0</v>
      </c>
      <c r="EA433" s="764">
        <f t="shared" si="1015"/>
        <v>0</v>
      </c>
      <c r="EB433" s="764">
        <f t="shared" si="1015"/>
        <v>0</v>
      </c>
      <c r="EC433" s="764">
        <f t="shared" si="1015"/>
        <v>0</v>
      </c>
      <c r="ED433" s="764">
        <f t="shared" si="1015"/>
        <v>0</v>
      </c>
      <c r="EE433" s="764">
        <f t="shared" si="1015"/>
        <v>0</v>
      </c>
      <c r="EF433" s="764">
        <f t="shared" si="1016"/>
        <v>0</v>
      </c>
      <c r="EG433" s="764">
        <f t="shared" si="1016"/>
        <v>0</v>
      </c>
      <c r="EH433" s="764">
        <f t="shared" si="1016"/>
        <v>0</v>
      </c>
      <c r="EI433" s="764">
        <f t="shared" si="1016"/>
        <v>0</v>
      </c>
      <c r="EJ433" s="764">
        <f t="shared" si="1016"/>
        <v>0</v>
      </c>
      <c r="EK433" s="764">
        <f t="shared" si="1016"/>
        <v>0</v>
      </c>
      <c r="EL433" s="764">
        <f t="shared" si="1016"/>
        <v>0</v>
      </c>
      <c r="EM433" s="764">
        <f t="shared" si="1016"/>
        <v>0</v>
      </c>
      <c r="EN433" s="764">
        <f t="shared" si="1016"/>
        <v>0</v>
      </c>
      <c r="EO433" s="764">
        <f t="shared" si="1016"/>
        <v>0</v>
      </c>
      <c r="EP433" s="764">
        <f t="shared" si="1017"/>
        <v>0</v>
      </c>
      <c r="EQ433" s="764">
        <f t="shared" si="1017"/>
        <v>0</v>
      </c>
      <c r="ER433" s="764">
        <f t="shared" si="1017"/>
        <v>0</v>
      </c>
      <c r="ES433" s="764">
        <f t="shared" si="1017"/>
        <v>0</v>
      </c>
      <c r="ET433" s="764">
        <f t="shared" si="1017"/>
        <v>0</v>
      </c>
      <c r="EU433" s="764">
        <f t="shared" si="1017"/>
        <v>0</v>
      </c>
      <c r="EV433" s="764">
        <f t="shared" si="1017"/>
        <v>0</v>
      </c>
      <c r="EW433" s="764">
        <f t="shared" si="1017"/>
        <v>0</v>
      </c>
      <c r="EX433" s="764">
        <f t="shared" si="1017"/>
        <v>0</v>
      </c>
      <c r="EY433" s="764">
        <f t="shared" si="1017"/>
        <v>0</v>
      </c>
      <c r="EZ433" s="764">
        <f t="shared" si="1018"/>
        <v>0</v>
      </c>
      <c r="FA433" s="764">
        <f t="shared" si="1018"/>
        <v>0</v>
      </c>
      <c r="FB433" s="764">
        <f t="shared" si="1018"/>
        <v>0</v>
      </c>
      <c r="FC433" s="764">
        <f t="shared" si="1018"/>
        <v>0</v>
      </c>
      <c r="FD433" s="764">
        <f t="shared" si="1018"/>
        <v>0</v>
      </c>
      <c r="FE433" s="764">
        <f t="shared" si="1018"/>
        <v>0</v>
      </c>
      <c r="FF433" s="764">
        <f t="shared" si="1018"/>
        <v>0</v>
      </c>
      <c r="FG433" s="764">
        <f t="shared" si="1018"/>
        <v>0</v>
      </c>
      <c r="FH433" s="764">
        <f t="shared" si="1018"/>
        <v>0</v>
      </c>
      <c r="FI433" s="764">
        <f t="shared" si="1018"/>
        <v>0</v>
      </c>
      <c r="FJ433" s="764">
        <f t="shared" si="1019"/>
        <v>0</v>
      </c>
      <c r="FK433" s="764">
        <f t="shared" si="1019"/>
        <v>0</v>
      </c>
      <c r="FL433" s="764">
        <f t="shared" si="1019"/>
        <v>0</v>
      </c>
      <c r="FM433" s="764">
        <f t="shared" si="1019"/>
        <v>0</v>
      </c>
      <c r="FN433" s="764">
        <f t="shared" si="1019"/>
        <v>0</v>
      </c>
      <c r="FO433" s="764">
        <f t="shared" si="1019"/>
        <v>0</v>
      </c>
      <c r="FP433" s="764">
        <f t="shared" si="1019"/>
        <v>0</v>
      </c>
      <c r="FQ433" s="764">
        <f t="shared" si="1019"/>
        <v>0</v>
      </c>
      <c r="FR433" s="764">
        <f t="shared" si="1019"/>
        <v>0</v>
      </c>
      <c r="FS433" s="764">
        <f t="shared" si="1019"/>
        <v>0</v>
      </c>
      <c r="FT433" s="764">
        <f t="shared" si="1020"/>
        <v>0</v>
      </c>
      <c r="FU433" s="764">
        <f t="shared" si="1020"/>
        <v>0</v>
      </c>
      <c r="FV433" s="764">
        <f t="shared" si="1020"/>
        <v>0</v>
      </c>
      <c r="FW433" s="764">
        <f t="shared" si="1020"/>
        <v>0</v>
      </c>
      <c r="FX433" s="764">
        <f t="shared" si="1020"/>
        <v>0</v>
      </c>
      <c r="FY433" s="764">
        <f t="shared" si="1020"/>
        <v>0</v>
      </c>
      <c r="FZ433" s="764">
        <f t="shared" si="1020"/>
        <v>0</v>
      </c>
      <c r="GA433" s="764">
        <f t="shared" si="1020"/>
        <v>0</v>
      </c>
      <c r="GB433" s="764">
        <f t="shared" si="1020"/>
        <v>0</v>
      </c>
      <c r="GC433" s="764">
        <f t="shared" si="1020"/>
        <v>0</v>
      </c>
      <c r="GD433" s="764">
        <f t="shared" si="1021"/>
        <v>0</v>
      </c>
      <c r="GE433" s="764">
        <f t="shared" si="1021"/>
        <v>0</v>
      </c>
      <c r="GF433" s="764">
        <f t="shared" si="1021"/>
        <v>0</v>
      </c>
      <c r="GG433" s="764">
        <f t="shared" si="1021"/>
        <v>0</v>
      </c>
      <c r="GH433" s="764">
        <f t="shared" si="1021"/>
        <v>0</v>
      </c>
      <c r="GI433" s="764">
        <f t="shared" si="1021"/>
        <v>0</v>
      </c>
      <c r="GJ433" s="764">
        <f t="shared" si="1021"/>
        <v>0</v>
      </c>
      <c r="GK433" s="764">
        <f t="shared" si="1021"/>
        <v>0</v>
      </c>
      <c r="GL433" s="764">
        <f t="shared" si="1021"/>
        <v>0</v>
      </c>
      <c r="GM433" s="764">
        <f t="shared" si="1021"/>
        <v>0</v>
      </c>
      <c r="GN433" s="764">
        <f t="shared" si="1022"/>
        <v>0</v>
      </c>
      <c r="GO433" s="764">
        <f t="shared" si="1022"/>
        <v>0</v>
      </c>
      <c r="GP433" s="764">
        <f t="shared" si="1022"/>
        <v>0</v>
      </c>
      <c r="GQ433" s="764">
        <f t="shared" si="1022"/>
        <v>0</v>
      </c>
      <c r="GR433" s="764">
        <f t="shared" si="1022"/>
        <v>0</v>
      </c>
      <c r="GS433" s="764">
        <f t="shared" si="1022"/>
        <v>0</v>
      </c>
      <c r="GT433" s="764">
        <f t="shared" si="1022"/>
        <v>0</v>
      </c>
      <c r="GU433" s="764">
        <f t="shared" si="1022"/>
        <v>0</v>
      </c>
      <c r="GV433" s="764">
        <f t="shared" si="1022"/>
        <v>0</v>
      </c>
      <c r="GW433" s="764">
        <f t="shared" si="1022"/>
        <v>0</v>
      </c>
      <c r="GX433" s="764">
        <f t="shared" si="1023"/>
        <v>0</v>
      </c>
      <c r="GY433" s="764">
        <f t="shared" si="1023"/>
        <v>0</v>
      </c>
      <c r="GZ433" s="764">
        <f t="shared" si="1023"/>
        <v>0</v>
      </c>
      <c r="HA433" s="764">
        <f t="shared" si="1023"/>
        <v>0</v>
      </c>
      <c r="HB433" s="764">
        <f t="shared" si="1023"/>
        <v>0</v>
      </c>
      <c r="HC433" s="764">
        <f t="shared" si="1023"/>
        <v>0</v>
      </c>
      <c r="HD433" s="764">
        <f t="shared" si="1023"/>
        <v>0</v>
      </c>
      <c r="HE433" s="764">
        <f t="shared" si="1023"/>
        <v>0</v>
      </c>
      <c r="HF433" s="764">
        <f t="shared" si="1023"/>
        <v>0</v>
      </c>
      <c r="HG433" s="764">
        <f t="shared" si="1023"/>
        <v>0</v>
      </c>
      <c r="HH433" s="764">
        <f t="shared" si="1024"/>
        <v>0</v>
      </c>
      <c r="HI433" s="764">
        <f t="shared" si="1024"/>
        <v>0</v>
      </c>
      <c r="HJ433" s="764">
        <f t="shared" si="1024"/>
        <v>0</v>
      </c>
      <c r="HK433" s="764">
        <f t="shared" si="1024"/>
        <v>0</v>
      </c>
      <c r="HL433" s="764">
        <f t="shared" si="1024"/>
        <v>0</v>
      </c>
      <c r="HM433" s="764">
        <f t="shared" si="1024"/>
        <v>0</v>
      </c>
      <c r="HN433" s="764">
        <f t="shared" si="1024"/>
        <v>0</v>
      </c>
      <c r="HO433" s="764">
        <f t="shared" si="1024"/>
        <v>0</v>
      </c>
      <c r="HP433" s="764">
        <f t="shared" si="1024"/>
        <v>0</v>
      </c>
      <c r="HQ433" s="764">
        <f t="shared" si="1024"/>
        <v>0</v>
      </c>
      <c r="HR433" s="764">
        <f t="shared" si="1025"/>
        <v>0</v>
      </c>
      <c r="HS433" s="764">
        <f t="shared" si="1025"/>
        <v>0</v>
      </c>
      <c r="HT433" s="764">
        <f t="shared" si="1025"/>
        <v>0</v>
      </c>
      <c r="HU433" s="764">
        <f t="shared" si="1025"/>
        <v>0</v>
      </c>
      <c r="HV433" s="764">
        <f t="shared" si="1025"/>
        <v>0</v>
      </c>
      <c r="HW433" s="764">
        <f t="shared" si="1025"/>
        <v>0</v>
      </c>
      <c r="HX433" s="764">
        <f t="shared" si="1025"/>
        <v>0</v>
      </c>
      <c r="HY433" s="764">
        <f t="shared" si="1025"/>
        <v>0</v>
      </c>
      <c r="HZ433" s="764">
        <f t="shared" si="1025"/>
        <v>0</v>
      </c>
      <c r="IA433" s="764">
        <f t="shared" si="1025"/>
        <v>0</v>
      </c>
      <c r="IB433" s="764">
        <f t="shared" si="1026"/>
        <v>0</v>
      </c>
      <c r="IC433" s="764">
        <f t="shared" si="1026"/>
        <v>0</v>
      </c>
      <c r="ID433" s="764">
        <f t="shared" si="1026"/>
        <v>0</v>
      </c>
      <c r="IE433" s="764">
        <f t="shared" si="1026"/>
        <v>0</v>
      </c>
      <c r="IF433" s="764">
        <f t="shared" si="1026"/>
        <v>0</v>
      </c>
      <c r="IG433" s="764">
        <f t="shared" si="1026"/>
        <v>0</v>
      </c>
      <c r="IH433" s="764">
        <f t="shared" si="1026"/>
        <v>0</v>
      </c>
      <c r="II433" s="764">
        <f t="shared" si="1026"/>
        <v>0</v>
      </c>
      <c r="IJ433" s="764">
        <f t="shared" si="1026"/>
        <v>0</v>
      </c>
      <c r="IK433" s="764">
        <f t="shared" si="1026"/>
        <v>0</v>
      </c>
      <c r="IL433" s="764">
        <f t="shared" si="1027"/>
        <v>0</v>
      </c>
      <c r="IM433" s="764">
        <f t="shared" si="1027"/>
        <v>0</v>
      </c>
      <c r="IN433" s="764">
        <f t="shared" si="1027"/>
        <v>0</v>
      </c>
      <c r="IO433" s="764">
        <f t="shared" si="1027"/>
        <v>0</v>
      </c>
      <c r="IP433" s="764">
        <f t="shared" si="1027"/>
        <v>0</v>
      </c>
      <c r="IQ433" s="764">
        <f t="shared" si="1027"/>
        <v>0</v>
      </c>
      <c r="IR433" s="764">
        <f t="shared" si="1027"/>
        <v>0</v>
      </c>
      <c r="IS433" s="764">
        <f t="shared" si="1027"/>
        <v>0</v>
      </c>
      <c r="IT433" s="764">
        <f t="shared" si="1027"/>
        <v>0</v>
      </c>
      <c r="IU433" s="764">
        <f t="shared" si="1027"/>
        <v>0</v>
      </c>
      <c r="IV433" s="764">
        <f t="shared" si="1027"/>
        <v>0</v>
      </c>
      <c r="IW433" s="764">
        <f t="shared" si="1027"/>
        <v>0</v>
      </c>
      <c r="IX433" s="764">
        <f t="shared" si="1027"/>
        <v>0</v>
      </c>
      <c r="IY433" s="764">
        <f t="shared" si="1027"/>
        <v>0</v>
      </c>
      <c r="IZ433" s="764">
        <f t="shared" si="1027"/>
        <v>0</v>
      </c>
      <c r="JA433" s="764">
        <f t="shared" si="1027"/>
        <v>0</v>
      </c>
      <c r="JB433" s="764">
        <f t="shared" si="1027"/>
        <v>0</v>
      </c>
      <c r="JC433" s="764">
        <f t="shared" si="1027"/>
        <v>0</v>
      </c>
      <c r="JD433" s="764">
        <f t="shared" si="1007"/>
        <v>0</v>
      </c>
      <c r="JE433" s="764">
        <f t="shared" si="1007"/>
        <v>0</v>
      </c>
      <c r="JF433" s="764">
        <f t="shared" si="1007"/>
        <v>0</v>
      </c>
      <c r="JG433" s="764">
        <f t="shared" ref="JD433:JO443" si="1030">IF($D433=JG$5,$J433,0)</f>
        <v>0</v>
      </c>
      <c r="JH433" s="764">
        <f t="shared" si="1007"/>
        <v>0</v>
      </c>
      <c r="JI433" s="764">
        <f t="shared" si="1007"/>
        <v>0</v>
      </c>
      <c r="JJ433" s="764">
        <f t="shared" si="1007"/>
        <v>0</v>
      </c>
      <c r="JK433" s="764">
        <f t="shared" si="1030"/>
        <v>0</v>
      </c>
      <c r="JL433" s="764">
        <f t="shared" si="1027"/>
        <v>0</v>
      </c>
      <c r="JM433" s="764">
        <f t="shared" si="1027"/>
        <v>0</v>
      </c>
      <c r="JN433" s="764">
        <f t="shared" si="1027"/>
        <v>0</v>
      </c>
      <c r="JO433" s="764">
        <f t="shared" si="1030"/>
        <v>0</v>
      </c>
      <c r="JP433" s="764">
        <f t="shared" si="1027"/>
        <v>0</v>
      </c>
      <c r="JQ433" s="764">
        <f t="shared" si="933"/>
        <v>0</v>
      </c>
      <c r="JR433" s="764">
        <f t="shared" si="933"/>
        <v>0</v>
      </c>
      <c r="JS433" s="764">
        <f t="shared" si="1027"/>
        <v>0</v>
      </c>
      <c r="JT433" s="765">
        <f t="shared" si="934"/>
        <v>0</v>
      </c>
      <c r="JU433" s="229">
        <f t="shared" si="935"/>
        <v>0</v>
      </c>
    </row>
    <row r="434" spans="1:281" ht="12.75" customHeight="1">
      <c r="A434" s="57"/>
      <c r="B434" s="52"/>
      <c r="C434" s="52"/>
      <c r="D434" s="62"/>
      <c r="E434" s="743" t="str">
        <f t="shared" si="932"/>
        <v xml:space="preserve"> </v>
      </c>
      <c r="F434" s="56"/>
      <c r="G434" s="228"/>
      <c r="H434" s="744">
        <f>SUMIF(Ajuste!$C$8:$C$483,$B$6:$B$499,Ajuste!$E$8:$E$483)</f>
        <v>0</v>
      </c>
      <c r="I434" s="744">
        <f>SUMIF(Ajuste!$C$8:$C$483,$B$6:$B$499,Ajuste!$F$8:$F$483)</f>
        <v>0</v>
      </c>
      <c r="J434" s="229">
        <f t="shared" si="936"/>
        <v>0</v>
      </c>
      <c r="K434" s="764">
        <f t="shared" si="1008"/>
        <v>0</v>
      </c>
      <c r="L434" s="764">
        <f t="shared" si="1029"/>
        <v>0</v>
      </c>
      <c r="M434" s="764">
        <f t="shared" si="1029"/>
        <v>0</v>
      </c>
      <c r="N434" s="764">
        <f t="shared" si="1029"/>
        <v>0</v>
      </c>
      <c r="O434" s="764">
        <f t="shared" si="1029"/>
        <v>0</v>
      </c>
      <c r="P434" s="764">
        <f t="shared" si="1029"/>
        <v>0</v>
      </c>
      <c r="Q434" s="764">
        <f t="shared" si="1029"/>
        <v>0</v>
      </c>
      <c r="R434" s="764">
        <f t="shared" si="1029"/>
        <v>0</v>
      </c>
      <c r="S434" s="764">
        <f t="shared" si="1029"/>
        <v>0</v>
      </c>
      <c r="T434" s="764">
        <f t="shared" si="1029"/>
        <v>0</v>
      </c>
      <c r="U434" s="764">
        <f t="shared" si="1029"/>
        <v>0</v>
      </c>
      <c r="V434" s="764">
        <f t="shared" si="1029"/>
        <v>0</v>
      </c>
      <c r="W434" s="764">
        <f t="shared" si="1029"/>
        <v>0</v>
      </c>
      <c r="X434" s="764">
        <f t="shared" si="1029"/>
        <v>0</v>
      </c>
      <c r="Y434" s="764">
        <f t="shared" si="1029"/>
        <v>0</v>
      </c>
      <c r="Z434" s="764">
        <f t="shared" si="1029"/>
        <v>0</v>
      </c>
      <c r="AA434" s="764">
        <f t="shared" si="1029"/>
        <v>0</v>
      </c>
      <c r="AB434" s="764">
        <f t="shared" si="1029"/>
        <v>0</v>
      </c>
      <c r="AC434" s="764">
        <f t="shared" si="1029"/>
        <v>0</v>
      </c>
      <c r="AD434" s="764">
        <f t="shared" si="1029"/>
        <v>0</v>
      </c>
      <c r="AE434" s="764">
        <f t="shared" si="1029"/>
        <v>0</v>
      </c>
      <c r="AF434" s="764">
        <f t="shared" si="1029"/>
        <v>0</v>
      </c>
      <c r="AG434" s="764">
        <f t="shared" si="1029"/>
        <v>0</v>
      </c>
      <c r="AH434" s="764">
        <f t="shared" si="1029"/>
        <v>0</v>
      </c>
      <c r="AI434" s="764">
        <f t="shared" si="1029"/>
        <v>0</v>
      </c>
      <c r="AJ434" s="764">
        <f t="shared" si="1029"/>
        <v>0</v>
      </c>
      <c r="AK434" s="764">
        <f t="shared" si="1029"/>
        <v>0</v>
      </c>
      <c r="AL434" s="764">
        <f t="shared" si="1029"/>
        <v>0</v>
      </c>
      <c r="AM434" s="764">
        <f t="shared" si="1029"/>
        <v>0</v>
      </c>
      <c r="AN434" s="764">
        <f t="shared" si="1029"/>
        <v>0</v>
      </c>
      <c r="AO434" s="764">
        <f t="shared" si="1029"/>
        <v>0</v>
      </c>
      <c r="AP434" s="764">
        <f t="shared" si="1029"/>
        <v>0</v>
      </c>
      <c r="AQ434" s="764">
        <f t="shared" si="1029"/>
        <v>0</v>
      </c>
      <c r="AR434" s="764">
        <f t="shared" si="1029"/>
        <v>0</v>
      </c>
      <c r="AS434" s="764">
        <f t="shared" si="1029"/>
        <v>0</v>
      </c>
      <c r="AT434" s="764">
        <f t="shared" si="1029"/>
        <v>0</v>
      </c>
      <c r="AU434" s="764">
        <f t="shared" si="1029"/>
        <v>0</v>
      </c>
      <c r="AV434" s="764">
        <f t="shared" si="1029"/>
        <v>0</v>
      </c>
      <c r="AW434" s="764">
        <f t="shared" si="1029"/>
        <v>0</v>
      </c>
      <c r="AX434" s="764">
        <f t="shared" si="1029"/>
        <v>0</v>
      </c>
      <c r="AY434" s="764">
        <f t="shared" si="1029"/>
        <v>0</v>
      </c>
      <c r="AZ434" s="764">
        <f t="shared" si="1029"/>
        <v>0</v>
      </c>
      <c r="BA434" s="764">
        <f t="shared" si="1029"/>
        <v>0</v>
      </c>
      <c r="BB434" s="764">
        <f t="shared" si="1029"/>
        <v>0</v>
      </c>
      <c r="BC434" s="764">
        <f t="shared" si="1029"/>
        <v>0</v>
      </c>
      <c r="BD434" s="764">
        <f t="shared" si="1029"/>
        <v>0</v>
      </c>
      <c r="BE434" s="764">
        <f t="shared" si="1029"/>
        <v>0</v>
      </c>
      <c r="BF434" s="764">
        <f t="shared" si="1008"/>
        <v>0</v>
      </c>
      <c r="BG434" s="764">
        <f t="shared" si="1008"/>
        <v>0</v>
      </c>
      <c r="BH434" s="764">
        <f t="shared" si="1008"/>
        <v>0</v>
      </c>
      <c r="BI434" s="764">
        <f t="shared" si="1008"/>
        <v>0</v>
      </c>
      <c r="BJ434" s="764">
        <f t="shared" si="1008"/>
        <v>0</v>
      </c>
      <c r="BK434" s="764">
        <f t="shared" si="1008"/>
        <v>0</v>
      </c>
      <c r="BL434" s="764">
        <f t="shared" si="1008"/>
        <v>0</v>
      </c>
      <c r="BM434" s="764">
        <f t="shared" si="1008"/>
        <v>0</v>
      </c>
      <c r="BN434" s="764">
        <f t="shared" si="1009"/>
        <v>0</v>
      </c>
      <c r="BO434" s="764">
        <f t="shared" si="1009"/>
        <v>0</v>
      </c>
      <c r="BP434" s="764">
        <f t="shared" si="1009"/>
        <v>0</v>
      </c>
      <c r="BQ434" s="764">
        <f t="shared" si="1009"/>
        <v>0</v>
      </c>
      <c r="BR434" s="764">
        <f t="shared" si="1009"/>
        <v>0</v>
      </c>
      <c r="BS434" s="764">
        <f t="shared" si="1009"/>
        <v>0</v>
      </c>
      <c r="BT434" s="764">
        <f t="shared" si="1009"/>
        <v>0</v>
      </c>
      <c r="BU434" s="764">
        <f t="shared" si="1009"/>
        <v>0</v>
      </c>
      <c r="BV434" s="764">
        <f t="shared" si="1009"/>
        <v>0</v>
      </c>
      <c r="BW434" s="764">
        <f t="shared" si="1009"/>
        <v>0</v>
      </c>
      <c r="BX434" s="764">
        <f t="shared" si="1010"/>
        <v>0</v>
      </c>
      <c r="BY434" s="764">
        <f t="shared" si="1010"/>
        <v>0</v>
      </c>
      <c r="BZ434" s="764">
        <f t="shared" si="1010"/>
        <v>0</v>
      </c>
      <c r="CA434" s="764">
        <f t="shared" si="1010"/>
        <v>0</v>
      </c>
      <c r="CB434" s="764">
        <f t="shared" si="1010"/>
        <v>0</v>
      </c>
      <c r="CC434" s="764">
        <f t="shared" si="1010"/>
        <v>0</v>
      </c>
      <c r="CD434" s="764">
        <f t="shared" si="1010"/>
        <v>0</v>
      </c>
      <c r="CE434" s="764">
        <f t="shared" si="1010"/>
        <v>0</v>
      </c>
      <c r="CF434" s="764">
        <f t="shared" si="1010"/>
        <v>0</v>
      </c>
      <c r="CG434" s="764">
        <f t="shared" si="1010"/>
        <v>0</v>
      </c>
      <c r="CH434" s="764">
        <f t="shared" si="1011"/>
        <v>0</v>
      </c>
      <c r="CI434" s="764">
        <f t="shared" si="1011"/>
        <v>0</v>
      </c>
      <c r="CJ434" s="764">
        <f t="shared" si="1011"/>
        <v>0</v>
      </c>
      <c r="CK434" s="764">
        <f t="shared" si="1011"/>
        <v>0</v>
      </c>
      <c r="CL434" s="764">
        <f t="shared" si="1011"/>
        <v>0</v>
      </c>
      <c r="CM434" s="764">
        <f t="shared" si="1011"/>
        <v>0</v>
      </c>
      <c r="CN434" s="764">
        <f t="shared" si="1011"/>
        <v>0</v>
      </c>
      <c r="CO434" s="764">
        <f t="shared" si="1011"/>
        <v>0</v>
      </c>
      <c r="CP434" s="764">
        <f t="shared" si="1011"/>
        <v>0</v>
      </c>
      <c r="CQ434" s="764">
        <f t="shared" si="1011"/>
        <v>0</v>
      </c>
      <c r="CR434" s="764">
        <f t="shared" si="1012"/>
        <v>0</v>
      </c>
      <c r="CS434" s="764">
        <f t="shared" si="1012"/>
        <v>0</v>
      </c>
      <c r="CT434" s="764">
        <f t="shared" si="1012"/>
        <v>0</v>
      </c>
      <c r="CU434" s="764">
        <f t="shared" si="1012"/>
        <v>0</v>
      </c>
      <c r="CV434" s="764">
        <f t="shared" si="1012"/>
        <v>0</v>
      </c>
      <c r="CW434" s="764">
        <f t="shared" si="1012"/>
        <v>0</v>
      </c>
      <c r="CX434" s="764">
        <f t="shared" si="1012"/>
        <v>0</v>
      </c>
      <c r="CY434" s="764">
        <f t="shared" si="1012"/>
        <v>0</v>
      </c>
      <c r="CZ434" s="764">
        <f t="shared" si="1012"/>
        <v>0</v>
      </c>
      <c r="DA434" s="764">
        <f t="shared" si="1012"/>
        <v>0</v>
      </c>
      <c r="DB434" s="764">
        <f t="shared" si="1013"/>
        <v>0</v>
      </c>
      <c r="DC434" s="764">
        <f t="shared" si="1013"/>
        <v>0</v>
      </c>
      <c r="DD434" s="764">
        <f t="shared" si="1013"/>
        <v>0</v>
      </c>
      <c r="DE434" s="764">
        <f t="shared" si="1013"/>
        <v>0</v>
      </c>
      <c r="DF434" s="764">
        <f t="shared" si="1013"/>
        <v>0</v>
      </c>
      <c r="DG434" s="764">
        <f t="shared" si="1013"/>
        <v>0</v>
      </c>
      <c r="DH434" s="764">
        <f t="shared" si="1013"/>
        <v>0</v>
      </c>
      <c r="DI434" s="764">
        <f t="shared" si="1013"/>
        <v>0</v>
      </c>
      <c r="DJ434" s="764">
        <f t="shared" si="1013"/>
        <v>0</v>
      </c>
      <c r="DK434" s="764">
        <f t="shared" si="1013"/>
        <v>0</v>
      </c>
      <c r="DL434" s="764">
        <f t="shared" si="1014"/>
        <v>0</v>
      </c>
      <c r="DM434" s="764">
        <f t="shared" si="1014"/>
        <v>0</v>
      </c>
      <c r="DN434" s="764">
        <f t="shared" si="1014"/>
        <v>0</v>
      </c>
      <c r="DO434" s="764">
        <f t="shared" si="1014"/>
        <v>0</v>
      </c>
      <c r="DP434" s="764">
        <f t="shared" si="1014"/>
        <v>0</v>
      </c>
      <c r="DQ434" s="764">
        <f t="shared" si="1014"/>
        <v>0</v>
      </c>
      <c r="DR434" s="764">
        <f t="shared" si="1014"/>
        <v>0</v>
      </c>
      <c r="DS434" s="764">
        <f t="shared" si="1014"/>
        <v>0</v>
      </c>
      <c r="DT434" s="764">
        <f t="shared" si="1014"/>
        <v>0</v>
      </c>
      <c r="DU434" s="764">
        <f t="shared" si="1014"/>
        <v>0</v>
      </c>
      <c r="DV434" s="764">
        <f t="shared" si="1015"/>
        <v>0</v>
      </c>
      <c r="DW434" s="764">
        <f t="shared" si="1015"/>
        <v>0</v>
      </c>
      <c r="DX434" s="764">
        <f t="shared" si="1015"/>
        <v>0</v>
      </c>
      <c r="DY434" s="764">
        <f t="shared" si="1015"/>
        <v>0</v>
      </c>
      <c r="DZ434" s="764">
        <f t="shared" si="1015"/>
        <v>0</v>
      </c>
      <c r="EA434" s="764">
        <f t="shared" si="1015"/>
        <v>0</v>
      </c>
      <c r="EB434" s="764">
        <f t="shared" si="1015"/>
        <v>0</v>
      </c>
      <c r="EC434" s="764">
        <f t="shared" si="1015"/>
        <v>0</v>
      </c>
      <c r="ED434" s="764">
        <f t="shared" si="1015"/>
        <v>0</v>
      </c>
      <c r="EE434" s="764">
        <f t="shared" si="1015"/>
        <v>0</v>
      </c>
      <c r="EF434" s="764">
        <f t="shared" si="1016"/>
        <v>0</v>
      </c>
      <c r="EG434" s="764">
        <f t="shared" si="1016"/>
        <v>0</v>
      </c>
      <c r="EH434" s="764">
        <f t="shared" si="1016"/>
        <v>0</v>
      </c>
      <c r="EI434" s="764">
        <f t="shared" si="1016"/>
        <v>0</v>
      </c>
      <c r="EJ434" s="764">
        <f t="shared" si="1016"/>
        <v>0</v>
      </c>
      <c r="EK434" s="764">
        <f t="shared" si="1016"/>
        <v>0</v>
      </c>
      <c r="EL434" s="764">
        <f t="shared" si="1016"/>
        <v>0</v>
      </c>
      <c r="EM434" s="764">
        <f t="shared" si="1016"/>
        <v>0</v>
      </c>
      <c r="EN434" s="764">
        <f t="shared" si="1016"/>
        <v>0</v>
      </c>
      <c r="EO434" s="764">
        <f t="shared" si="1016"/>
        <v>0</v>
      </c>
      <c r="EP434" s="764">
        <f t="shared" si="1017"/>
        <v>0</v>
      </c>
      <c r="EQ434" s="764">
        <f t="shared" si="1017"/>
        <v>0</v>
      </c>
      <c r="ER434" s="764">
        <f t="shared" si="1017"/>
        <v>0</v>
      </c>
      <c r="ES434" s="764">
        <f t="shared" si="1017"/>
        <v>0</v>
      </c>
      <c r="ET434" s="764">
        <f t="shared" si="1017"/>
        <v>0</v>
      </c>
      <c r="EU434" s="764">
        <f t="shared" si="1017"/>
        <v>0</v>
      </c>
      <c r="EV434" s="764">
        <f t="shared" si="1017"/>
        <v>0</v>
      </c>
      <c r="EW434" s="764">
        <f t="shared" si="1017"/>
        <v>0</v>
      </c>
      <c r="EX434" s="764">
        <f t="shared" si="1017"/>
        <v>0</v>
      </c>
      <c r="EY434" s="764">
        <f t="shared" si="1017"/>
        <v>0</v>
      </c>
      <c r="EZ434" s="764">
        <f t="shared" si="1018"/>
        <v>0</v>
      </c>
      <c r="FA434" s="764">
        <f t="shared" si="1018"/>
        <v>0</v>
      </c>
      <c r="FB434" s="764">
        <f t="shared" si="1018"/>
        <v>0</v>
      </c>
      <c r="FC434" s="764">
        <f t="shared" si="1018"/>
        <v>0</v>
      </c>
      <c r="FD434" s="764">
        <f t="shared" si="1018"/>
        <v>0</v>
      </c>
      <c r="FE434" s="764">
        <f t="shared" si="1018"/>
        <v>0</v>
      </c>
      <c r="FF434" s="764">
        <f t="shared" si="1018"/>
        <v>0</v>
      </c>
      <c r="FG434" s="764">
        <f t="shared" si="1018"/>
        <v>0</v>
      </c>
      <c r="FH434" s="764">
        <f t="shared" si="1018"/>
        <v>0</v>
      </c>
      <c r="FI434" s="764">
        <f t="shared" si="1018"/>
        <v>0</v>
      </c>
      <c r="FJ434" s="764">
        <f t="shared" si="1019"/>
        <v>0</v>
      </c>
      <c r="FK434" s="764">
        <f t="shared" si="1019"/>
        <v>0</v>
      </c>
      <c r="FL434" s="764">
        <f t="shared" si="1019"/>
        <v>0</v>
      </c>
      <c r="FM434" s="764">
        <f t="shared" si="1019"/>
        <v>0</v>
      </c>
      <c r="FN434" s="764">
        <f t="shared" si="1019"/>
        <v>0</v>
      </c>
      <c r="FO434" s="764">
        <f t="shared" si="1019"/>
        <v>0</v>
      </c>
      <c r="FP434" s="764">
        <f t="shared" si="1019"/>
        <v>0</v>
      </c>
      <c r="FQ434" s="764">
        <f t="shared" si="1019"/>
        <v>0</v>
      </c>
      <c r="FR434" s="764">
        <f t="shared" si="1019"/>
        <v>0</v>
      </c>
      <c r="FS434" s="764">
        <f t="shared" si="1019"/>
        <v>0</v>
      </c>
      <c r="FT434" s="764">
        <f t="shared" si="1020"/>
        <v>0</v>
      </c>
      <c r="FU434" s="764">
        <f t="shared" si="1020"/>
        <v>0</v>
      </c>
      <c r="FV434" s="764">
        <f t="shared" si="1020"/>
        <v>0</v>
      </c>
      <c r="FW434" s="764">
        <f t="shared" si="1020"/>
        <v>0</v>
      </c>
      <c r="FX434" s="764">
        <f t="shared" si="1020"/>
        <v>0</v>
      </c>
      <c r="FY434" s="764">
        <f t="shared" si="1020"/>
        <v>0</v>
      </c>
      <c r="FZ434" s="764">
        <f t="shared" si="1020"/>
        <v>0</v>
      </c>
      <c r="GA434" s="764">
        <f t="shared" si="1020"/>
        <v>0</v>
      </c>
      <c r="GB434" s="764">
        <f t="shared" si="1020"/>
        <v>0</v>
      </c>
      <c r="GC434" s="764">
        <f t="shared" si="1020"/>
        <v>0</v>
      </c>
      <c r="GD434" s="764">
        <f t="shared" si="1021"/>
        <v>0</v>
      </c>
      <c r="GE434" s="764">
        <f t="shared" si="1021"/>
        <v>0</v>
      </c>
      <c r="GF434" s="764">
        <f t="shared" si="1021"/>
        <v>0</v>
      </c>
      <c r="GG434" s="764">
        <f t="shared" si="1021"/>
        <v>0</v>
      </c>
      <c r="GH434" s="764">
        <f t="shared" si="1021"/>
        <v>0</v>
      </c>
      <c r="GI434" s="764">
        <f t="shared" si="1021"/>
        <v>0</v>
      </c>
      <c r="GJ434" s="764">
        <f t="shared" si="1021"/>
        <v>0</v>
      </c>
      <c r="GK434" s="764">
        <f t="shared" si="1021"/>
        <v>0</v>
      </c>
      <c r="GL434" s="764">
        <f t="shared" si="1021"/>
        <v>0</v>
      </c>
      <c r="GM434" s="764">
        <f t="shared" si="1021"/>
        <v>0</v>
      </c>
      <c r="GN434" s="764">
        <f t="shared" si="1022"/>
        <v>0</v>
      </c>
      <c r="GO434" s="764">
        <f t="shared" si="1022"/>
        <v>0</v>
      </c>
      <c r="GP434" s="764">
        <f t="shared" si="1022"/>
        <v>0</v>
      </c>
      <c r="GQ434" s="764">
        <f t="shared" si="1022"/>
        <v>0</v>
      </c>
      <c r="GR434" s="764">
        <f t="shared" si="1022"/>
        <v>0</v>
      </c>
      <c r="GS434" s="764">
        <f t="shared" si="1022"/>
        <v>0</v>
      </c>
      <c r="GT434" s="764">
        <f t="shared" si="1022"/>
        <v>0</v>
      </c>
      <c r="GU434" s="764">
        <f t="shared" si="1022"/>
        <v>0</v>
      </c>
      <c r="GV434" s="764">
        <f t="shared" si="1022"/>
        <v>0</v>
      </c>
      <c r="GW434" s="764">
        <f t="shared" si="1022"/>
        <v>0</v>
      </c>
      <c r="GX434" s="764">
        <f t="shared" si="1023"/>
        <v>0</v>
      </c>
      <c r="GY434" s="764">
        <f t="shared" si="1023"/>
        <v>0</v>
      </c>
      <c r="GZ434" s="764">
        <f t="shared" si="1023"/>
        <v>0</v>
      </c>
      <c r="HA434" s="764">
        <f t="shared" si="1023"/>
        <v>0</v>
      </c>
      <c r="HB434" s="764">
        <f t="shared" si="1023"/>
        <v>0</v>
      </c>
      <c r="HC434" s="764">
        <f t="shared" si="1023"/>
        <v>0</v>
      </c>
      <c r="HD434" s="764">
        <f t="shared" si="1023"/>
        <v>0</v>
      </c>
      <c r="HE434" s="764">
        <f t="shared" si="1023"/>
        <v>0</v>
      </c>
      <c r="HF434" s="764">
        <f t="shared" si="1023"/>
        <v>0</v>
      </c>
      <c r="HG434" s="764">
        <f t="shared" si="1023"/>
        <v>0</v>
      </c>
      <c r="HH434" s="764">
        <f t="shared" si="1024"/>
        <v>0</v>
      </c>
      <c r="HI434" s="764">
        <f t="shared" si="1024"/>
        <v>0</v>
      </c>
      <c r="HJ434" s="764">
        <f t="shared" si="1024"/>
        <v>0</v>
      </c>
      <c r="HK434" s="764">
        <f t="shared" si="1024"/>
        <v>0</v>
      </c>
      <c r="HL434" s="764">
        <f t="shared" si="1024"/>
        <v>0</v>
      </c>
      <c r="HM434" s="764">
        <f t="shared" si="1024"/>
        <v>0</v>
      </c>
      <c r="HN434" s="764">
        <f t="shared" si="1024"/>
        <v>0</v>
      </c>
      <c r="HO434" s="764">
        <f t="shared" si="1024"/>
        <v>0</v>
      </c>
      <c r="HP434" s="764">
        <f t="shared" si="1024"/>
        <v>0</v>
      </c>
      <c r="HQ434" s="764">
        <f t="shared" si="1024"/>
        <v>0</v>
      </c>
      <c r="HR434" s="764">
        <f t="shared" si="1025"/>
        <v>0</v>
      </c>
      <c r="HS434" s="764">
        <f t="shared" si="1025"/>
        <v>0</v>
      </c>
      <c r="HT434" s="764">
        <f t="shared" si="1025"/>
        <v>0</v>
      </c>
      <c r="HU434" s="764">
        <f t="shared" si="1025"/>
        <v>0</v>
      </c>
      <c r="HV434" s="764">
        <f t="shared" si="1025"/>
        <v>0</v>
      </c>
      <c r="HW434" s="764">
        <f t="shared" si="1025"/>
        <v>0</v>
      </c>
      <c r="HX434" s="764">
        <f t="shared" si="1025"/>
        <v>0</v>
      </c>
      <c r="HY434" s="764">
        <f t="shared" si="1025"/>
        <v>0</v>
      </c>
      <c r="HZ434" s="764">
        <f t="shared" si="1025"/>
        <v>0</v>
      </c>
      <c r="IA434" s="764">
        <f t="shared" si="1025"/>
        <v>0</v>
      </c>
      <c r="IB434" s="764">
        <f t="shared" si="1026"/>
        <v>0</v>
      </c>
      <c r="IC434" s="764">
        <f t="shared" si="1026"/>
        <v>0</v>
      </c>
      <c r="ID434" s="764">
        <f t="shared" si="1026"/>
        <v>0</v>
      </c>
      <c r="IE434" s="764">
        <f t="shared" si="1026"/>
        <v>0</v>
      </c>
      <c r="IF434" s="764">
        <f t="shared" si="1026"/>
        <v>0</v>
      </c>
      <c r="IG434" s="764">
        <f t="shared" si="1026"/>
        <v>0</v>
      </c>
      <c r="IH434" s="764">
        <f t="shared" si="1026"/>
        <v>0</v>
      </c>
      <c r="II434" s="764">
        <f t="shared" si="1026"/>
        <v>0</v>
      </c>
      <c r="IJ434" s="764">
        <f t="shared" si="1026"/>
        <v>0</v>
      </c>
      <c r="IK434" s="764">
        <f t="shared" si="1026"/>
        <v>0</v>
      </c>
      <c r="IL434" s="764">
        <f t="shared" si="1027"/>
        <v>0</v>
      </c>
      <c r="IM434" s="764">
        <f t="shared" si="1027"/>
        <v>0</v>
      </c>
      <c r="IN434" s="764">
        <f t="shared" si="1027"/>
        <v>0</v>
      </c>
      <c r="IO434" s="764">
        <f t="shared" si="1027"/>
        <v>0</v>
      </c>
      <c r="IP434" s="764">
        <f t="shared" si="1027"/>
        <v>0</v>
      </c>
      <c r="IQ434" s="764">
        <f t="shared" si="1027"/>
        <v>0</v>
      </c>
      <c r="IR434" s="764">
        <f t="shared" si="1027"/>
        <v>0</v>
      </c>
      <c r="IS434" s="764">
        <f t="shared" si="1027"/>
        <v>0</v>
      </c>
      <c r="IT434" s="764">
        <f t="shared" si="1027"/>
        <v>0</v>
      </c>
      <c r="IU434" s="764">
        <f t="shared" si="1027"/>
        <v>0</v>
      </c>
      <c r="IV434" s="764">
        <f t="shared" si="1027"/>
        <v>0</v>
      </c>
      <c r="IW434" s="764">
        <f t="shared" si="1027"/>
        <v>0</v>
      </c>
      <c r="IX434" s="764">
        <f t="shared" si="1027"/>
        <v>0</v>
      </c>
      <c r="IY434" s="764">
        <f t="shared" si="1027"/>
        <v>0</v>
      </c>
      <c r="IZ434" s="764">
        <f t="shared" si="1027"/>
        <v>0</v>
      </c>
      <c r="JA434" s="764">
        <f t="shared" si="1027"/>
        <v>0</v>
      </c>
      <c r="JB434" s="764">
        <f t="shared" si="1027"/>
        <v>0</v>
      </c>
      <c r="JC434" s="764">
        <f t="shared" si="1027"/>
        <v>0</v>
      </c>
      <c r="JD434" s="764">
        <f t="shared" si="1030"/>
        <v>0</v>
      </c>
      <c r="JE434" s="764">
        <f t="shared" si="1030"/>
        <v>0</v>
      </c>
      <c r="JF434" s="764">
        <f t="shared" si="1030"/>
        <v>0</v>
      </c>
      <c r="JG434" s="764">
        <f t="shared" si="1030"/>
        <v>0</v>
      </c>
      <c r="JH434" s="764">
        <f t="shared" si="1030"/>
        <v>0</v>
      </c>
      <c r="JI434" s="764">
        <f t="shared" si="1030"/>
        <v>0</v>
      </c>
      <c r="JJ434" s="764">
        <f t="shared" si="1030"/>
        <v>0</v>
      </c>
      <c r="JK434" s="764">
        <f t="shared" si="1030"/>
        <v>0</v>
      </c>
      <c r="JL434" s="764">
        <f t="shared" si="1030"/>
        <v>0</v>
      </c>
      <c r="JM434" s="764">
        <f t="shared" si="1030"/>
        <v>0</v>
      </c>
      <c r="JN434" s="764">
        <f t="shared" si="1030"/>
        <v>0</v>
      </c>
      <c r="JO434" s="764">
        <f t="shared" si="1030"/>
        <v>0</v>
      </c>
      <c r="JP434" s="764">
        <f t="shared" si="1027"/>
        <v>0</v>
      </c>
      <c r="JQ434" s="764">
        <f t="shared" si="933"/>
        <v>0</v>
      </c>
      <c r="JR434" s="764">
        <f t="shared" si="933"/>
        <v>0</v>
      </c>
      <c r="JS434" s="764">
        <f t="shared" si="1027"/>
        <v>0</v>
      </c>
      <c r="JT434" s="765">
        <f t="shared" si="934"/>
        <v>0</v>
      </c>
      <c r="JU434" s="229">
        <f t="shared" si="935"/>
        <v>0</v>
      </c>
    </row>
    <row r="435" spans="1:281" ht="12.75" customHeight="1">
      <c r="A435" s="57"/>
      <c r="B435" s="52"/>
      <c r="C435" s="52"/>
      <c r="D435" s="62"/>
      <c r="E435" s="743" t="str">
        <f t="shared" si="932"/>
        <v xml:space="preserve"> </v>
      </c>
      <c r="F435" s="56"/>
      <c r="G435" s="228"/>
      <c r="H435" s="744">
        <f>SUMIF(Ajuste!$C$8:$C$483,$B$6:$B$499,Ajuste!$E$8:$E$483)</f>
        <v>0</v>
      </c>
      <c r="I435" s="744">
        <f>SUMIF(Ajuste!$C$8:$C$483,$B$6:$B$499,Ajuste!$F$8:$F$483)</f>
        <v>0</v>
      </c>
      <c r="J435" s="229">
        <f t="shared" si="936"/>
        <v>0</v>
      </c>
      <c r="K435" s="764">
        <f t="shared" ref="K435:BM444" si="1031">IF($D435=K$5,$J435,0)</f>
        <v>0</v>
      </c>
      <c r="L435" s="764">
        <f t="shared" si="1031"/>
        <v>0</v>
      </c>
      <c r="M435" s="764">
        <f t="shared" si="1031"/>
        <v>0</v>
      </c>
      <c r="N435" s="764">
        <f t="shared" si="1031"/>
        <v>0</v>
      </c>
      <c r="O435" s="764">
        <f t="shared" si="1031"/>
        <v>0</v>
      </c>
      <c r="P435" s="764">
        <f t="shared" si="1031"/>
        <v>0</v>
      </c>
      <c r="Q435" s="764">
        <f t="shared" si="1031"/>
        <v>0</v>
      </c>
      <c r="R435" s="764">
        <f t="shared" si="1031"/>
        <v>0</v>
      </c>
      <c r="S435" s="764">
        <f t="shared" si="1031"/>
        <v>0</v>
      </c>
      <c r="T435" s="764">
        <f t="shared" si="1031"/>
        <v>0</v>
      </c>
      <c r="U435" s="764">
        <f t="shared" si="1031"/>
        <v>0</v>
      </c>
      <c r="V435" s="764">
        <f t="shared" si="1031"/>
        <v>0</v>
      </c>
      <c r="W435" s="764">
        <f t="shared" si="1031"/>
        <v>0</v>
      </c>
      <c r="X435" s="764">
        <f t="shared" si="1031"/>
        <v>0</v>
      </c>
      <c r="Y435" s="764">
        <f t="shared" si="1031"/>
        <v>0</v>
      </c>
      <c r="Z435" s="764">
        <f t="shared" si="1031"/>
        <v>0</v>
      </c>
      <c r="AA435" s="764">
        <f t="shared" si="1031"/>
        <v>0</v>
      </c>
      <c r="AB435" s="764">
        <f t="shared" si="1031"/>
        <v>0</v>
      </c>
      <c r="AC435" s="764">
        <f t="shared" si="1031"/>
        <v>0</v>
      </c>
      <c r="AD435" s="764">
        <f t="shared" si="1031"/>
        <v>0</v>
      </c>
      <c r="AE435" s="764">
        <f t="shared" si="1031"/>
        <v>0</v>
      </c>
      <c r="AF435" s="764">
        <f t="shared" si="1031"/>
        <v>0</v>
      </c>
      <c r="AG435" s="764">
        <f t="shared" si="1031"/>
        <v>0</v>
      </c>
      <c r="AH435" s="764">
        <f t="shared" si="1031"/>
        <v>0</v>
      </c>
      <c r="AI435" s="764">
        <f t="shared" si="1031"/>
        <v>0</v>
      </c>
      <c r="AJ435" s="764">
        <f t="shared" si="1031"/>
        <v>0</v>
      </c>
      <c r="AK435" s="764">
        <f t="shared" si="1031"/>
        <v>0</v>
      </c>
      <c r="AL435" s="764">
        <f t="shared" si="1031"/>
        <v>0</v>
      </c>
      <c r="AM435" s="764">
        <f t="shared" si="1031"/>
        <v>0</v>
      </c>
      <c r="AN435" s="764">
        <f t="shared" si="1031"/>
        <v>0</v>
      </c>
      <c r="AO435" s="764">
        <f t="shared" si="1031"/>
        <v>0</v>
      </c>
      <c r="AP435" s="764">
        <f t="shared" si="1031"/>
        <v>0</v>
      </c>
      <c r="AQ435" s="764">
        <f t="shared" si="1031"/>
        <v>0</v>
      </c>
      <c r="AR435" s="764">
        <f t="shared" si="1031"/>
        <v>0</v>
      </c>
      <c r="AS435" s="764">
        <f t="shared" si="1031"/>
        <v>0</v>
      </c>
      <c r="AT435" s="764">
        <f t="shared" si="1031"/>
        <v>0</v>
      </c>
      <c r="AU435" s="764">
        <f t="shared" si="1031"/>
        <v>0</v>
      </c>
      <c r="AV435" s="764">
        <f t="shared" si="1031"/>
        <v>0</v>
      </c>
      <c r="AW435" s="764">
        <f t="shared" si="1031"/>
        <v>0</v>
      </c>
      <c r="AX435" s="764">
        <f t="shared" si="1031"/>
        <v>0</v>
      </c>
      <c r="AY435" s="764">
        <f t="shared" si="1031"/>
        <v>0</v>
      </c>
      <c r="AZ435" s="764">
        <f t="shared" si="1031"/>
        <v>0</v>
      </c>
      <c r="BA435" s="764">
        <f t="shared" si="1031"/>
        <v>0</v>
      </c>
      <c r="BB435" s="764">
        <f t="shared" si="1031"/>
        <v>0</v>
      </c>
      <c r="BC435" s="764">
        <f t="shared" si="1031"/>
        <v>0</v>
      </c>
      <c r="BD435" s="764">
        <f t="shared" si="1031"/>
        <v>0</v>
      </c>
      <c r="BE435" s="764">
        <f t="shared" si="1031"/>
        <v>0</v>
      </c>
      <c r="BF435" s="764">
        <f t="shared" si="1031"/>
        <v>0</v>
      </c>
      <c r="BG435" s="764">
        <f t="shared" si="1031"/>
        <v>0</v>
      </c>
      <c r="BH435" s="764">
        <f t="shared" si="1031"/>
        <v>0</v>
      </c>
      <c r="BI435" s="764">
        <f t="shared" si="1031"/>
        <v>0</v>
      </c>
      <c r="BJ435" s="764">
        <f t="shared" si="1031"/>
        <v>0</v>
      </c>
      <c r="BK435" s="764">
        <f t="shared" si="1031"/>
        <v>0</v>
      </c>
      <c r="BL435" s="764">
        <f t="shared" si="1031"/>
        <v>0</v>
      </c>
      <c r="BM435" s="764">
        <f t="shared" si="1031"/>
        <v>0</v>
      </c>
      <c r="BN435" s="764">
        <f t="shared" ref="BN435:BW444" si="1032">IF($D435=BN$5,$J435,0)</f>
        <v>0</v>
      </c>
      <c r="BO435" s="764">
        <f t="shared" si="1032"/>
        <v>0</v>
      </c>
      <c r="BP435" s="764">
        <f t="shared" si="1032"/>
        <v>0</v>
      </c>
      <c r="BQ435" s="764">
        <f t="shared" si="1032"/>
        <v>0</v>
      </c>
      <c r="BR435" s="764">
        <f t="shared" si="1032"/>
        <v>0</v>
      </c>
      <c r="BS435" s="764">
        <f t="shared" si="1032"/>
        <v>0</v>
      </c>
      <c r="BT435" s="764">
        <f t="shared" si="1032"/>
        <v>0</v>
      </c>
      <c r="BU435" s="764">
        <f t="shared" si="1032"/>
        <v>0</v>
      </c>
      <c r="BV435" s="764">
        <f t="shared" si="1032"/>
        <v>0</v>
      </c>
      <c r="BW435" s="764">
        <f t="shared" si="1032"/>
        <v>0</v>
      </c>
      <c r="BX435" s="764">
        <f t="shared" ref="BX435:CG444" si="1033">IF($D435=BX$5,$J435,0)</f>
        <v>0</v>
      </c>
      <c r="BY435" s="764">
        <f t="shared" si="1033"/>
        <v>0</v>
      </c>
      <c r="BZ435" s="764">
        <f t="shared" si="1033"/>
        <v>0</v>
      </c>
      <c r="CA435" s="764">
        <f t="shared" si="1033"/>
        <v>0</v>
      </c>
      <c r="CB435" s="764">
        <f t="shared" si="1033"/>
        <v>0</v>
      </c>
      <c r="CC435" s="764">
        <f t="shared" si="1033"/>
        <v>0</v>
      </c>
      <c r="CD435" s="764">
        <f t="shared" si="1033"/>
        <v>0</v>
      </c>
      <c r="CE435" s="764">
        <f t="shared" si="1033"/>
        <v>0</v>
      </c>
      <c r="CF435" s="764">
        <f t="shared" si="1033"/>
        <v>0</v>
      </c>
      <c r="CG435" s="764">
        <f t="shared" si="1033"/>
        <v>0</v>
      </c>
      <c r="CH435" s="764">
        <f t="shared" ref="CH435:CQ444" si="1034">IF($D435=CH$5,$J435,0)</f>
        <v>0</v>
      </c>
      <c r="CI435" s="764">
        <f t="shared" si="1034"/>
        <v>0</v>
      </c>
      <c r="CJ435" s="764">
        <f t="shared" si="1034"/>
        <v>0</v>
      </c>
      <c r="CK435" s="764">
        <f t="shared" si="1034"/>
        <v>0</v>
      </c>
      <c r="CL435" s="764">
        <f t="shared" si="1034"/>
        <v>0</v>
      </c>
      <c r="CM435" s="764">
        <f t="shared" si="1034"/>
        <v>0</v>
      </c>
      <c r="CN435" s="764">
        <f t="shared" si="1034"/>
        <v>0</v>
      </c>
      <c r="CO435" s="764">
        <f t="shared" si="1034"/>
        <v>0</v>
      </c>
      <c r="CP435" s="764">
        <f t="shared" si="1034"/>
        <v>0</v>
      </c>
      <c r="CQ435" s="764">
        <f t="shared" si="1034"/>
        <v>0</v>
      </c>
      <c r="CR435" s="764">
        <f t="shared" ref="CR435:DA444" si="1035">IF($D435=CR$5,$J435,0)</f>
        <v>0</v>
      </c>
      <c r="CS435" s="764">
        <f t="shared" si="1035"/>
        <v>0</v>
      </c>
      <c r="CT435" s="764">
        <f t="shared" si="1035"/>
        <v>0</v>
      </c>
      <c r="CU435" s="764">
        <f t="shared" si="1035"/>
        <v>0</v>
      </c>
      <c r="CV435" s="764">
        <f t="shared" si="1035"/>
        <v>0</v>
      </c>
      <c r="CW435" s="764">
        <f t="shared" si="1035"/>
        <v>0</v>
      </c>
      <c r="CX435" s="764">
        <f t="shared" si="1035"/>
        <v>0</v>
      </c>
      <c r="CY435" s="764">
        <f t="shared" si="1035"/>
        <v>0</v>
      </c>
      <c r="CZ435" s="764">
        <f t="shared" si="1035"/>
        <v>0</v>
      </c>
      <c r="DA435" s="764">
        <f t="shared" si="1035"/>
        <v>0</v>
      </c>
      <c r="DB435" s="764">
        <f t="shared" ref="DB435:DK444" si="1036">IF($D435=DB$5,$J435,0)</f>
        <v>0</v>
      </c>
      <c r="DC435" s="764">
        <f t="shared" si="1036"/>
        <v>0</v>
      </c>
      <c r="DD435" s="764">
        <f t="shared" si="1036"/>
        <v>0</v>
      </c>
      <c r="DE435" s="764">
        <f t="shared" si="1036"/>
        <v>0</v>
      </c>
      <c r="DF435" s="764">
        <f t="shared" si="1036"/>
        <v>0</v>
      </c>
      <c r="DG435" s="764">
        <f t="shared" si="1036"/>
        <v>0</v>
      </c>
      <c r="DH435" s="764">
        <f t="shared" si="1036"/>
        <v>0</v>
      </c>
      <c r="DI435" s="764">
        <f t="shared" si="1036"/>
        <v>0</v>
      </c>
      <c r="DJ435" s="764">
        <f t="shared" si="1036"/>
        <v>0</v>
      </c>
      <c r="DK435" s="764">
        <f t="shared" si="1036"/>
        <v>0</v>
      </c>
      <c r="DL435" s="764">
        <f t="shared" ref="DL435:DU444" si="1037">IF($D435=DL$5,$J435,0)</f>
        <v>0</v>
      </c>
      <c r="DM435" s="764">
        <f t="shared" si="1037"/>
        <v>0</v>
      </c>
      <c r="DN435" s="764">
        <f t="shared" si="1037"/>
        <v>0</v>
      </c>
      <c r="DO435" s="764">
        <f t="shared" si="1037"/>
        <v>0</v>
      </c>
      <c r="DP435" s="764">
        <f t="shared" si="1037"/>
        <v>0</v>
      </c>
      <c r="DQ435" s="764">
        <f t="shared" si="1037"/>
        <v>0</v>
      </c>
      <c r="DR435" s="764">
        <f t="shared" si="1037"/>
        <v>0</v>
      </c>
      <c r="DS435" s="764">
        <f t="shared" si="1037"/>
        <v>0</v>
      </c>
      <c r="DT435" s="764">
        <f t="shared" si="1037"/>
        <v>0</v>
      </c>
      <c r="DU435" s="764">
        <f t="shared" si="1037"/>
        <v>0</v>
      </c>
      <c r="DV435" s="764">
        <f t="shared" ref="DV435:EE444" si="1038">IF($D435=DV$5,$J435,0)</f>
        <v>0</v>
      </c>
      <c r="DW435" s="764">
        <f t="shared" si="1038"/>
        <v>0</v>
      </c>
      <c r="DX435" s="764">
        <f t="shared" si="1038"/>
        <v>0</v>
      </c>
      <c r="DY435" s="764">
        <f t="shared" si="1038"/>
        <v>0</v>
      </c>
      <c r="DZ435" s="764">
        <f t="shared" si="1038"/>
        <v>0</v>
      </c>
      <c r="EA435" s="764">
        <f t="shared" si="1038"/>
        <v>0</v>
      </c>
      <c r="EB435" s="764">
        <f t="shared" si="1038"/>
        <v>0</v>
      </c>
      <c r="EC435" s="764">
        <f t="shared" si="1038"/>
        <v>0</v>
      </c>
      <c r="ED435" s="764">
        <f t="shared" si="1038"/>
        <v>0</v>
      </c>
      <c r="EE435" s="764">
        <f t="shared" si="1038"/>
        <v>0</v>
      </c>
      <c r="EF435" s="764">
        <f t="shared" ref="EF435:EO444" si="1039">IF($D435=EF$5,$J435,0)</f>
        <v>0</v>
      </c>
      <c r="EG435" s="764">
        <f t="shared" si="1039"/>
        <v>0</v>
      </c>
      <c r="EH435" s="764">
        <f t="shared" si="1039"/>
        <v>0</v>
      </c>
      <c r="EI435" s="764">
        <f t="shared" si="1039"/>
        <v>0</v>
      </c>
      <c r="EJ435" s="764">
        <f t="shared" si="1039"/>
        <v>0</v>
      </c>
      <c r="EK435" s="764">
        <f t="shared" si="1039"/>
        <v>0</v>
      </c>
      <c r="EL435" s="764">
        <f t="shared" si="1039"/>
        <v>0</v>
      </c>
      <c r="EM435" s="764">
        <f t="shared" si="1039"/>
        <v>0</v>
      </c>
      <c r="EN435" s="764">
        <f t="shared" si="1039"/>
        <v>0</v>
      </c>
      <c r="EO435" s="764">
        <f t="shared" si="1039"/>
        <v>0</v>
      </c>
      <c r="EP435" s="764">
        <f t="shared" ref="EP435:EY444" si="1040">IF($D435=EP$5,$J435,0)</f>
        <v>0</v>
      </c>
      <c r="EQ435" s="764">
        <f t="shared" si="1040"/>
        <v>0</v>
      </c>
      <c r="ER435" s="764">
        <f t="shared" si="1040"/>
        <v>0</v>
      </c>
      <c r="ES435" s="764">
        <f t="shared" si="1040"/>
        <v>0</v>
      </c>
      <c r="ET435" s="764">
        <f t="shared" si="1040"/>
        <v>0</v>
      </c>
      <c r="EU435" s="764">
        <f t="shared" si="1040"/>
        <v>0</v>
      </c>
      <c r="EV435" s="764">
        <f t="shared" si="1040"/>
        <v>0</v>
      </c>
      <c r="EW435" s="764">
        <f t="shared" si="1040"/>
        <v>0</v>
      </c>
      <c r="EX435" s="764">
        <f t="shared" si="1040"/>
        <v>0</v>
      </c>
      <c r="EY435" s="764">
        <f t="shared" si="1040"/>
        <v>0</v>
      </c>
      <c r="EZ435" s="764">
        <f t="shared" ref="EZ435:FI444" si="1041">IF($D435=EZ$5,$J435,0)</f>
        <v>0</v>
      </c>
      <c r="FA435" s="764">
        <f t="shared" si="1041"/>
        <v>0</v>
      </c>
      <c r="FB435" s="764">
        <f t="shared" si="1041"/>
        <v>0</v>
      </c>
      <c r="FC435" s="764">
        <f t="shared" si="1041"/>
        <v>0</v>
      </c>
      <c r="FD435" s="764">
        <f t="shared" si="1041"/>
        <v>0</v>
      </c>
      <c r="FE435" s="764">
        <f t="shared" si="1041"/>
        <v>0</v>
      </c>
      <c r="FF435" s="764">
        <f t="shared" si="1041"/>
        <v>0</v>
      </c>
      <c r="FG435" s="764">
        <f t="shared" si="1041"/>
        <v>0</v>
      </c>
      <c r="FH435" s="764">
        <f t="shared" si="1041"/>
        <v>0</v>
      </c>
      <c r="FI435" s="764">
        <f t="shared" si="1041"/>
        <v>0</v>
      </c>
      <c r="FJ435" s="764">
        <f t="shared" ref="FJ435:FS444" si="1042">IF($D435=FJ$5,$J435,0)</f>
        <v>0</v>
      </c>
      <c r="FK435" s="764">
        <f t="shared" si="1042"/>
        <v>0</v>
      </c>
      <c r="FL435" s="764">
        <f t="shared" si="1042"/>
        <v>0</v>
      </c>
      <c r="FM435" s="764">
        <f t="shared" si="1042"/>
        <v>0</v>
      </c>
      <c r="FN435" s="764">
        <f t="shared" si="1042"/>
        <v>0</v>
      </c>
      <c r="FO435" s="764">
        <f t="shared" si="1042"/>
        <v>0</v>
      </c>
      <c r="FP435" s="764">
        <f t="shared" si="1042"/>
        <v>0</v>
      </c>
      <c r="FQ435" s="764">
        <f t="shared" si="1042"/>
        <v>0</v>
      </c>
      <c r="FR435" s="764">
        <f t="shared" si="1042"/>
        <v>0</v>
      </c>
      <c r="FS435" s="764">
        <f t="shared" si="1042"/>
        <v>0</v>
      </c>
      <c r="FT435" s="764">
        <f t="shared" ref="FT435:GC444" si="1043">IF($D435=FT$5,$J435,0)</f>
        <v>0</v>
      </c>
      <c r="FU435" s="764">
        <f t="shared" si="1043"/>
        <v>0</v>
      </c>
      <c r="FV435" s="764">
        <f t="shared" si="1043"/>
        <v>0</v>
      </c>
      <c r="FW435" s="764">
        <f t="shared" si="1043"/>
        <v>0</v>
      </c>
      <c r="FX435" s="764">
        <f t="shared" si="1043"/>
        <v>0</v>
      </c>
      <c r="FY435" s="764">
        <f t="shared" si="1043"/>
        <v>0</v>
      </c>
      <c r="FZ435" s="764">
        <f t="shared" si="1043"/>
        <v>0</v>
      </c>
      <c r="GA435" s="764">
        <f t="shared" si="1043"/>
        <v>0</v>
      </c>
      <c r="GB435" s="764">
        <f t="shared" si="1043"/>
        <v>0</v>
      </c>
      <c r="GC435" s="764">
        <f t="shared" si="1043"/>
        <v>0</v>
      </c>
      <c r="GD435" s="764">
        <f t="shared" ref="GD435:GM444" si="1044">IF($D435=GD$5,$J435,0)</f>
        <v>0</v>
      </c>
      <c r="GE435" s="764">
        <f t="shared" si="1044"/>
        <v>0</v>
      </c>
      <c r="GF435" s="764">
        <f t="shared" si="1044"/>
        <v>0</v>
      </c>
      <c r="GG435" s="764">
        <f t="shared" si="1044"/>
        <v>0</v>
      </c>
      <c r="GH435" s="764">
        <f t="shared" si="1044"/>
        <v>0</v>
      </c>
      <c r="GI435" s="764">
        <f t="shared" si="1044"/>
        <v>0</v>
      </c>
      <c r="GJ435" s="764">
        <f t="shared" si="1044"/>
        <v>0</v>
      </c>
      <c r="GK435" s="764">
        <f t="shared" si="1044"/>
        <v>0</v>
      </c>
      <c r="GL435" s="764">
        <f t="shared" si="1044"/>
        <v>0</v>
      </c>
      <c r="GM435" s="764">
        <f t="shared" si="1044"/>
        <v>0</v>
      </c>
      <c r="GN435" s="764">
        <f t="shared" ref="GN435:GW444" si="1045">IF($D435=GN$5,$J435,0)</f>
        <v>0</v>
      </c>
      <c r="GO435" s="764">
        <f t="shared" si="1045"/>
        <v>0</v>
      </c>
      <c r="GP435" s="764">
        <f t="shared" si="1045"/>
        <v>0</v>
      </c>
      <c r="GQ435" s="764">
        <f t="shared" si="1045"/>
        <v>0</v>
      </c>
      <c r="GR435" s="764">
        <f t="shared" si="1045"/>
        <v>0</v>
      </c>
      <c r="GS435" s="764">
        <f t="shared" si="1045"/>
        <v>0</v>
      </c>
      <c r="GT435" s="764">
        <f t="shared" si="1045"/>
        <v>0</v>
      </c>
      <c r="GU435" s="764">
        <f t="shared" si="1045"/>
        <v>0</v>
      </c>
      <c r="GV435" s="764">
        <f t="shared" si="1045"/>
        <v>0</v>
      </c>
      <c r="GW435" s="764">
        <f t="shared" si="1045"/>
        <v>0</v>
      </c>
      <c r="GX435" s="764">
        <f t="shared" ref="GX435:HG444" si="1046">IF($D435=GX$5,$J435,0)</f>
        <v>0</v>
      </c>
      <c r="GY435" s="764">
        <f t="shared" si="1046"/>
        <v>0</v>
      </c>
      <c r="GZ435" s="764">
        <f t="shared" si="1046"/>
        <v>0</v>
      </c>
      <c r="HA435" s="764">
        <f t="shared" si="1046"/>
        <v>0</v>
      </c>
      <c r="HB435" s="764">
        <f t="shared" si="1046"/>
        <v>0</v>
      </c>
      <c r="HC435" s="764">
        <f t="shared" si="1046"/>
        <v>0</v>
      </c>
      <c r="HD435" s="764">
        <f t="shared" si="1046"/>
        <v>0</v>
      </c>
      <c r="HE435" s="764">
        <f t="shared" si="1046"/>
        <v>0</v>
      </c>
      <c r="HF435" s="764">
        <f t="shared" si="1046"/>
        <v>0</v>
      </c>
      <c r="HG435" s="764">
        <f t="shared" si="1046"/>
        <v>0</v>
      </c>
      <c r="HH435" s="764">
        <f t="shared" ref="HH435:HQ444" si="1047">IF($D435=HH$5,$J435,0)</f>
        <v>0</v>
      </c>
      <c r="HI435" s="764">
        <f t="shared" si="1047"/>
        <v>0</v>
      </c>
      <c r="HJ435" s="764">
        <f t="shared" si="1047"/>
        <v>0</v>
      </c>
      <c r="HK435" s="764">
        <f t="shared" si="1047"/>
        <v>0</v>
      </c>
      <c r="HL435" s="764">
        <f t="shared" si="1047"/>
        <v>0</v>
      </c>
      <c r="HM435" s="764">
        <f t="shared" si="1047"/>
        <v>0</v>
      </c>
      <c r="HN435" s="764">
        <f t="shared" si="1047"/>
        <v>0</v>
      </c>
      <c r="HO435" s="764">
        <f t="shared" si="1047"/>
        <v>0</v>
      </c>
      <c r="HP435" s="764">
        <f t="shared" si="1047"/>
        <v>0</v>
      </c>
      <c r="HQ435" s="764">
        <f t="shared" si="1047"/>
        <v>0</v>
      </c>
      <c r="HR435" s="764">
        <f t="shared" ref="HR435:IA444" si="1048">IF($D435=HR$5,$J435,0)</f>
        <v>0</v>
      </c>
      <c r="HS435" s="764">
        <f t="shared" si="1048"/>
        <v>0</v>
      </c>
      <c r="HT435" s="764">
        <f t="shared" si="1048"/>
        <v>0</v>
      </c>
      <c r="HU435" s="764">
        <f t="shared" si="1048"/>
        <v>0</v>
      </c>
      <c r="HV435" s="764">
        <f t="shared" si="1048"/>
        <v>0</v>
      </c>
      <c r="HW435" s="764">
        <f t="shared" si="1048"/>
        <v>0</v>
      </c>
      <c r="HX435" s="764">
        <f t="shared" si="1048"/>
        <v>0</v>
      </c>
      <c r="HY435" s="764">
        <f t="shared" si="1048"/>
        <v>0</v>
      </c>
      <c r="HZ435" s="764">
        <f t="shared" si="1048"/>
        <v>0</v>
      </c>
      <c r="IA435" s="764">
        <f t="shared" si="1048"/>
        <v>0</v>
      </c>
      <c r="IB435" s="764">
        <f t="shared" ref="IB435:IK444" si="1049">IF($D435=IB$5,$J435,0)</f>
        <v>0</v>
      </c>
      <c r="IC435" s="764">
        <f t="shared" si="1049"/>
        <v>0</v>
      </c>
      <c r="ID435" s="764">
        <f t="shared" si="1049"/>
        <v>0</v>
      </c>
      <c r="IE435" s="764">
        <f t="shared" si="1049"/>
        <v>0</v>
      </c>
      <c r="IF435" s="764">
        <f t="shared" si="1049"/>
        <v>0</v>
      </c>
      <c r="IG435" s="764">
        <f t="shared" si="1049"/>
        <v>0</v>
      </c>
      <c r="IH435" s="764">
        <f t="shared" si="1049"/>
        <v>0</v>
      </c>
      <c r="II435" s="764">
        <f t="shared" si="1049"/>
        <v>0</v>
      </c>
      <c r="IJ435" s="764">
        <f t="shared" si="1049"/>
        <v>0</v>
      </c>
      <c r="IK435" s="764">
        <f t="shared" si="1049"/>
        <v>0</v>
      </c>
      <c r="IL435" s="764">
        <f t="shared" ref="IL435:JS444" si="1050">IF($D435=IL$5,$J435,0)</f>
        <v>0</v>
      </c>
      <c r="IM435" s="764">
        <f t="shared" si="1050"/>
        <v>0</v>
      </c>
      <c r="IN435" s="764">
        <f t="shared" si="1050"/>
        <v>0</v>
      </c>
      <c r="IO435" s="764">
        <f t="shared" si="1050"/>
        <v>0</v>
      </c>
      <c r="IP435" s="764">
        <f t="shared" si="1050"/>
        <v>0</v>
      </c>
      <c r="IQ435" s="764">
        <f t="shared" si="1050"/>
        <v>0</v>
      </c>
      <c r="IR435" s="764">
        <f t="shared" si="1050"/>
        <v>0</v>
      </c>
      <c r="IS435" s="764">
        <f t="shared" si="1050"/>
        <v>0</v>
      </c>
      <c r="IT435" s="764">
        <f t="shared" si="1050"/>
        <v>0</v>
      </c>
      <c r="IU435" s="764">
        <f t="shared" si="1050"/>
        <v>0</v>
      </c>
      <c r="IV435" s="764">
        <f t="shared" si="1050"/>
        <v>0</v>
      </c>
      <c r="IW435" s="764">
        <f t="shared" si="1050"/>
        <v>0</v>
      </c>
      <c r="IX435" s="764">
        <f t="shared" si="1050"/>
        <v>0</v>
      </c>
      <c r="IY435" s="764">
        <f t="shared" si="1050"/>
        <v>0</v>
      </c>
      <c r="IZ435" s="764">
        <f t="shared" si="1050"/>
        <v>0</v>
      </c>
      <c r="JA435" s="764">
        <f t="shared" si="1050"/>
        <v>0</v>
      </c>
      <c r="JB435" s="764">
        <f t="shared" si="1050"/>
        <v>0</v>
      </c>
      <c r="JC435" s="764">
        <f t="shared" si="1050"/>
        <v>0</v>
      </c>
      <c r="JD435" s="764">
        <f t="shared" si="1030"/>
        <v>0</v>
      </c>
      <c r="JE435" s="764">
        <f t="shared" si="1030"/>
        <v>0</v>
      </c>
      <c r="JF435" s="764">
        <f t="shared" si="1030"/>
        <v>0</v>
      </c>
      <c r="JG435" s="764">
        <f t="shared" si="1030"/>
        <v>0</v>
      </c>
      <c r="JH435" s="764">
        <f t="shared" si="1030"/>
        <v>0</v>
      </c>
      <c r="JI435" s="764">
        <f t="shared" si="1030"/>
        <v>0</v>
      </c>
      <c r="JJ435" s="764">
        <f t="shared" si="1030"/>
        <v>0</v>
      </c>
      <c r="JK435" s="764">
        <f t="shared" si="1030"/>
        <v>0</v>
      </c>
      <c r="JL435" s="764">
        <f t="shared" si="1050"/>
        <v>0</v>
      </c>
      <c r="JM435" s="764">
        <f t="shared" si="1050"/>
        <v>0</v>
      </c>
      <c r="JN435" s="764">
        <f t="shared" si="1050"/>
        <v>0</v>
      </c>
      <c r="JO435" s="764">
        <f t="shared" si="1050"/>
        <v>0</v>
      </c>
      <c r="JP435" s="764">
        <f t="shared" si="1050"/>
        <v>0</v>
      </c>
      <c r="JQ435" s="764">
        <f t="shared" si="933"/>
        <v>0</v>
      </c>
      <c r="JR435" s="764">
        <f t="shared" si="933"/>
        <v>0</v>
      </c>
      <c r="JS435" s="764">
        <f t="shared" si="1050"/>
        <v>0</v>
      </c>
      <c r="JT435" s="765">
        <f t="shared" si="934"/>
        <v>0</v>
      </c>
      <c r="JU435" s="229">
        <f t="shared" si="935"/>
        <v>0</v>
      </c>
    </row>
    <row r="436" spans="1:281" ht="12.75" customHeight="1">
      <c r="A436" s="57"/>
      <c r="B436" s="52"/>
      <c r="C436" s="52"/>
      <c r="D436" s="62"/>
      <c r="E436" s="743" t="str">
        <f t="shared" si="932"/>
        <v xml:space="preserve"> </v>
      </c>
      <c r="F436" s="56"/>
      <c r="G436" s="228"/>
      <c r="H436" s="744">
        <f>SUMIF(Ajuste!$C$8:$C$483,$B$6:$B$499,Ajuste!$E$8:$E$483)</f>
        <v>0</v>
      </c>
      <c r="I436" s="744">
        <f>SUMIF(Ajuste!$C$8:$C$483,$B$6:$B$499,Ajuste!$F$8:$F$483)</f>
        <v>0</v>
      </c>
      <c r="J436" s="229">
        <f t="shared" si="936"/>
        <v>0</v>
      </c>
      <c r="K436" s="764">
        <f t="shared" si="1031"/>
        <v>0</v>
      </c>
      <c r="L436" s="764">
        <f t="shared" si="1031"/>
        <v>0</v>
      </c>
      <c r="M436" s="764">
        <f t="shared" si="1031"/>
        <v>0</v>
      </c>
      <c r="N436" s="764">
        <f t="shared" si="1031"/>
        <v>0</v>
      </c>
      <c r="O436" s="764">
        <f t="shared" si="1031"/>
        <v>0</v>
      </c>
      <c r="P436" s="764">
        <f t="shared" si="1031"/>
        <v>0</v>
      </c>
      <c r="Q436" s="764">
        <f t="shared" si="1031"/>
        <v>0</v>
      </c>
      <c r="R436" s="764">
        <f t="shared" si="1031"/>
        <v>0</v>
      </c>
      <c r="S436" s="764">
        <f t="shared" si="1031"/>
        <v>0</v>
      </c>
      <c r="T436" s="764">
        <f t="shared" si="1031"/>
        <v>0</v>
      </c>
      <c r="U436" s="764">
        <f t="shared" si="1031"/>
        <v>0</v>
      </c>
      <c r="V436" s="764">
        <f t="shared" si="1031"/>
        <v>0</v>
      </c>
      <c r="W436" s="764">
        <f t="shared" si="1031"/>
        <v>0</v>
      </c>
      <c r="X436" s="764">
        <f t="shared" si="1031"/>
        <v>0</v>
      </c>
      <c r="Y436" s="764">
        <f t="shared" si="1031"/>
        <v>0</v>
      </c>
      <c r="Z436" s="764">
        <f t="shared" si="1031"/>
        <v>0</v>
      </c>
      <c r="AA436" s="764">
        <f t="shared" si="1031"/>
        <v>0</v>
      </c>
      <c r="AB436" s="764">
        <f t="shared" si="1031"/>
        <v>0</v>
      </c>
      <c r="AC436" s="764">
        <f t="shared" si="1031"/>
        <v>0</v>
      </c>
      <c r="AD436" s="764">
        <f t="shared" si="1031"/>
        <v>0</v>
      </c>
      <c r="AE436" s="764">
        <f t="shared" si="1031"/>
        <v>0</v>
      </c>
      <c r="AF436" s="764">
        <f t="shared" si="1031"/>
        <v>0</v>
      </c>
      <c r="AG436" s="764">
        <f t="shared" si="1031"/>
        <v>0</v>
      </c>
      <c r="AH436" s="764">
        <f t="shared" si="1031"/>
        <v>0</v>
      </c>
      <c r="AI436" s="764">
        <f t="shared" si="1031"/>
        <v>0</v>
      </c>
      <c r="AJ436" s="764">
        <f t="shared" si="1031"/>
        <v>0</v>
      </c>
      <c r="AK436" s="764">
        <f t="shared" si="1031"/>
        <v>0</v>
      </c>
      <c r="AL436" s="764">
        <f t="shared" si="1031"/>
        <v>0</v>
      </c>
      <c r="AM436" s="764">
        <f t="shared" si="1031"/>
        <v>0</v>
      </c>
      <c r="AN436" s="764">
        <f t="shared" si="1031"/>
        <v>0</v>
      </c>
      <c r="AO436" s="764">
        <f t="shared" si="1031"/>
        <v>0</v>
      </c>
      <c r="AP436" s="764">
        <f t="shared" si="1031"/>
        <v>0</v>
      </c>
      <c r="AQ436" s="764">
        <f t="shared" si="1031"/>
        <v>0</v>
      </c>
      <c r="AR436" s="764">
        <f t="shared" si="1031"/>
        <v>0</v>
      </c>
      <c r="AS436" s="764">
        <f t="shared" si="1031"/>
        <v>0</v>
      </c>
      <c r="AT436" s="764">
        <f t="shared" si="1031"/>
        <v>0</v>
      </c>
      <c r="AU436" s="764">
        <f t="shared" si="1031"/>
        <v>0</v>
      </c>
      <c r="AV436" s="764">
        <f t="shared" si="1031"/>
        <v>0</v>
      </c>
      <c r="AW436" s="764">
        <f t="shared" si="1031"/>
        <v>0</v>
      </c>
      <c r="AX436" s="764">
        <f t="shared" si="1031"/>
        <v>0</v>
      </c>
      <c r="AY436" s="764">
        <f t="shared" si="1031"/>
        <v>0</v>
      </c>
      <c r="AZ436" s="764">
        <f t="shared" si="1031"/>
        <v>0</v>
      </c>
      <c r="BA436" s="764">
        <f t="shared" si="1031"/>
        <v>0</v>
      </c>
      <c r="BB436" s="764">
        <f t="shared" si="1031"/>
        <v>0</v>
      </c>
      <c r="BC436" s="764">
        <f t="shared" si="1031"/>
        <v>0</v>
      </c>
      <c r="BD436" s="764">
        <f t="shared" si="1031"/>
        <v>0</v>
      </c>
      <c r="BE436" s="764">
        <f t="shared" si="1031"/>
        <v>0</v>
      </c>
      <c r="BF436" s="764">
        <f t="shared" si="1031"/>
        <v>0</v>
      </c>
      <c r="BG436" s="764">
        <f t="shared" si="1031"/>
        <v>0</v>
      </c>
      <c r="BH436" s="764">
        <f t="shared" si="1031"/>
        <v>0</v>
      </c>
      <c r="BI436" s="764">
        <f t="shared" si="1031"/>
        <v>0</v>
      </c>
      <c r="BJ436" s="764">
        <f t="shared" si="1031"/>
        <v>0</v>
      </c>
      <c r="BK436" s="764">
        <f t="shared" si="1031"/>
        <v>0</v>
      </c>
      <c r="BL436" s="764">
        <f t="shared" si="1031"/>
        <v>0</v>
      </c>
      <c r="BM436" s="764">
        <f t="shared" si="1031"/>
        <v>0</v>
      </c>
      <c r="BN436" s="764">
        <f t="shared" si="1032"/>
        <v>0</v>
      </c>
      <c r="BO436" s="764">
        <f t="shared" si="1032"/>
        <v>0</v>
      </c>
      <c r="BP436" s="764">
        <f t="shared" si="1032"/>
        <v>0</v>
      </c>
      <c r="BQ436" s="764">
        <f t="shared" si="1032"/>
        <v>0</v>
      </c>
      <c r="BR436" s="764">
        <f t="shared" si="1032"/>
        <v>0</v>
      </c>
      <c r="BS436" s="764">
        <f t="shared" si="1032"/>
        <v>0</v>
      </c>
      <c r="BT436" s="764">
        <f t="shared" si="1032"/>
        <v>0</v>
      </c>
      <c r="BU436" s="764">
        <f t="shared" si="1032"/>
        <v>0</v>
      </c>
      <c r="BV436" s="764">
        <f t="shared" si="1032"/>
        <v>0</v>
      </c>
      <c r="BW436" s="764">
        <f t="shared" si="1032"/>
        <v>0</v>
      </c>
      <c r="BX436" s="764">
        <f t="shared" si="1033"/>
        <v>0</v>
      </c>
      <c r="BY436" s="764">
        <f t="shared" si="1033"/>
        <v>0</v>
      </c>
      <c r="BZ436" s="764">
        <f t="shared" si="1033"/>
        <v>0</v>
      </c>
      <c r="CA436" s="764">
        <f t="shared" si="1033"/>
        <v>0</v>
      </c>
      <c r="CB436" s="764">
        <f t="shared" si="1033"/>
        <v>0</v>
      </c>
      <c r="CC436" s="764">
        <f t="shared" si="1033"/>
        <v>0</v>
      </c>
      <c r="CD436" s="764">
        <f t="shared" si="1033"/>
        <v>0</v>
      </c>
      <c r="CE436" s="764">
        <f t="shared" si="1033"/>
        <v>0</v>
      </c>
      <c r="CF436" s="764">
        <f t="shared" si="1033"/>
        <v>0</v>
      </c>
      <c r="CG436" s="764">
        <f t="shared" si="1033"/>
        <v>0</v>
      </c>
      <c r="CH436" s="764">
        <f t="shared" si="1034"/>
        <v>0</v>
      </c>
      <c r="CI436" s="764">
        <f t="shared" si="1034"/>
        <v>0</v>
      </c>
      <c r="CJ436" s="764">
        <f t="shared" si="1034"/>
        <v>0</v>
      </c>
      <c r="CK436" s="764">
        <f t="shared" si="1034"/>
        <v>0</v>
      </c>
      <c r="CL436" s="764">
        <f t="shared" si="1034"/>
        <v>0</v>
      </c>
      <c r="CM436" s="764">
        <f t="shared" si="1034"/>
        <v>0</v>
      </c>
      <c r="CN436" s="764">
        <f t="shared" si="1034"/>
        <v>0</v>
      </c>
      <c r="CO436" s="764">
        <f t="shared" si="1034"/>
        <v>0</v>
      </c>
      <c r="CP436" s="764">
        <f t="shared" si="1034"/>
        <v>0</v>
      </c>
      <c r="CQ436" s="764">
        <f t="shared" si="1034"/>
        <v>0</v>
      </c>
      <c r="CR436" s="764">
        <f t="shared" si="1035"/>
        <v>0</v>
      </c>
      <c r="CS436" s="764">
        <f t="shared" si="1035"/>
        <v>0</v>
      </c>
      <c r="CT436" s="764">
        <f t="shared" si="1035"/>
        <v>0</v>
      </c>
      <c r="CU436" s="764">
        <f t="shared" si="1035"/>
        <v>0</v>
      </c>
      <c r="CV436" s="764">
        <f t="shared" si="1035"/>
        <v>0</v>
      </c>
      <c r="CW436" s="764">
        <f t="shared" si="1035"/>
        <v>0</v>
      </c>
      <c r="CX436" s="764">
        <f t="shared" si="1035"/>
        <v>0</v>
      </c>
      <c r="CY436" s="764">
        <f t="shared" si="1035"/>
        <v>0</v>
      </c>
      <c r="CZ436" s="764">
        <f t="shared" si="1035"/>
        <v>0</v>
      </c>
      <c r="DA436" s="764">
        <f t="shared" si="1035"/>
        <v>0</v>
      </c>
      <c r="DB436" s="764">
        <f t="shared" si="1036"/>
        <v>0</v>
      </c>
      <c r="DC436" s="764">
        <f t="shared" si="1036"/>
        <v>0</v>
      </c>
      <c r="DD436" s="764">
        <f t="shared" si="1036"/>
        <v>0</v>
      </c>
      <c r="DE436" s="764">
        <f t="shared" si="1036"/>
        <v>0</v>
      </c>
      <c r="DF436" s="764">
        <f t="shared" si="1036"/>
        <v>0</v>
      </c>
      <c r="DG436" s="764">
        <f t="shared" si="1036"/>
        <v>0</v>
      </c>
      <c r="DH436" s="764">
        <f t="shared" si="1036"/>
        <v>0</v>
      </c>
      <c r="DI436" s="764">
        <f t="shared" si="1036"/>
        <v>0</v>
      </c>
      <c r="DJ436" s="764">
        <f t="shared" si="1036"/>
        <v>0</v>
      </c>
      <c r="DK436" s="764">
        <f t="shared" si="1036"/>
        <v>0</v>
      </c>
      <c r="DL436" s="764">
        <f t="shared" si="1037"/>
        <v>0</v>
      </c>
      <c r="DM436" s="764">
        <f t="shared" si="1037"/>
        <v>0</v>
      </c>
      <c r="DN436" s="764">
        <f t="shared" si="1037"/>
        <v>0</v>
      </c>
      <c r="DO436" s="764">
        <f t="shared" si="1037"/>
        <v>0</v>
      </c>
      <c r="DP436" s="764">
        <f t="shared" si="1037"/>
        <v>0</v>
      </c>
      <c r="DQ436" s="764">
        <f t="shared" si="1037"/>
        <v>0</v>
      </c>
      <c r="DR436" s="764">
        <f t="shared" si="1037"/>
        <v>0</v>
      </c>
      <c r="DS436" s="764">
        <f t="shared" si="1037"/>
        <v>0</v>
      </c>
      <c r="DT436" s="764">
        <f t="shared" si="1037"/>
        <v>0</v>
      </c>
      <c r="DU436" s="764">
        <f t="shared" si="1037"/>
        <v>0</v>
      </c>
      <c r="DV436" s="764">
        <f t="shared" si="1038"/>
        <v>0</v>
      </c>
      <c r="DW436" s="764">
        <f t="shared" si="1038"/>
        <v>0</v>
      </c>
      <c r="DX436" s="764">
        <f t="shared" si="1038"/>
        <v>0</v>
      </c>
      <c r="DY436" s="764">
        <f t="shared" si="1038"/>
        <v>0</v>
      </c>
      <c r="DZ436" s="764">
        <f t="shared" si="1038"/>
        <v>0</v>
      </c>
      <c r="EA436" s="764">
        <f t="shared" si="1038"/>
        <v>0</v>
      </c>
      <c r="EB436" s="764">
        <f t="shared" si="1038"/>
        <v>0</v>
      </c>
      <c r="EC436" s="764">
        <f t="shared" si="1038"/>
        <v>0</v>
      </c>
      <c r="ED436" s="764">
        <f t="shared" si="1038"/>
        <v>0</v>
      </c>
      <c r="EE436" s="764">
        <f t="shared" si="1038"/>
        <v>0</v>
      </c>
      <c r="EF436" s="764">
        <f t="shared" si="1039"/>
        <v>0</v>
      </c>
      <c r="EG436" s="764">
        <f t="shared" si="1039"/>
        <v>0</v>
      </c>
      <c r="EH436" s="764">
        <f t="shared" si="1039"/>
        <v>0</v>
      </c>
      <c r="EI436" s="764">
        <f t="shared" si="1039"/>
        <v>0</v>
      </c>
      <c r="EJ436" s="764">
        <f t="shared" si="1039"/>
        <v>0</v>
      </c>
      <c r="EK436" s="764">
        <f t="shared" si="1039"/>
        <v>0</v>
      </c>
      <c r="EL436" s="764">
        <f t="shared" si="1039"/>
        <v>0</v>
      </c>
      <c r="EM436" s="764">
        <f t="shared" si="1039"/>
        <v>0</v>
      </c>
      <c r="EN436" s="764">
        <f t="shared" si="1039"/>
        <v>0</v>
      </c>
      <c r="EO436" s="764">
        <f t="shared" si="1039"/>
        <v>0</v>
      </c>
      <c r="EP436" s="764">
        <f t="shared" si="1040"/>
        <v>0</v>
      </c>
      <c r="EQ436" s="764">
        <f t="shared" si="1040"/>
        <v>0</v>
      </c>
      <c r="ER436" s="764">
        <f t="shared" si="1040"/>
        <v>0</v>
      </c>
      <c r="ES436" s="764">
        <f t="shared" si="1040"/>
        <v>0</v>
      </c>
      <c r="ET436" s="764">
        <f t="shared" si="1040"/>
        <v>0</v>
      </c>
      <c r="EU436" s="764">
        <f t="shared" si="1040"/>
        <v>0</v>
      </c>
      <c r="EV436" s="764">
        <f t="shared" si="1040"/>
        <v>0</v>
      </c>
      <c r="EW436" s="764">
        <f t="shared" si="1040"/>
        <v>0</v>
      </c>
      <c r="EX436" s="764">
        <f t="shared" si="1040"/>
        <v>0</v>
      </c>
      <c r="EY436" s="764">
        <f t="shared" si="1040"/>
        <v>0</v>
      </c>
      <c r="EZ436" s="764">
        <f t="shared" si="1041"/>
        <v>0</v>
      </c>
      <c r="FA436" s="764">
        <f t="shared" si="1041"/>
        <v>0</v>
      </c>
      <c r="FB436" s="764">
        <f t="shared" si="1041"/>
        <v>0</v>
      </c>
      <c r="FC436" s="764">
        <f t="shared" si="1041"/>
        <v>0</v>
      </c>
      <c r="FD436" s="764">
        <f t="shared" si="1041"/>
        <v>0</v>
      </c>
      <c r="FE436" s="764">
        <f t="shared" si="1041"/>
        <v>0</v>
      </c>
      <c r="FF436" s="764">
        <f t="shared" si="1041"/>
        <v>0</v>
      </c>
      <c r="FG436" s="764">
        <f t="shared" si="1041"/>
        <v>0</v>
      </c>
      <c r="FH436" s="764">
        <f t="shared" si="1041"/>
        <v>0</v>
      </c>
      <c r="FI436" s="764">
        <f t="shared" si="1041"/>
        <v>0</v>
      </c>
      <c r="FJ436" s="764">
        <f t="shared" si="1042"/>
        <v>0</v>
      </c>
      <c r="FK436" s="764">
        <f t="shared" si="1042"/>
        <v>0</v>
      </c>
      <c r="FL436" s="764">
        <f t="shared" si="1042"/>
        <v>0</v>
      </c>
      <c r="FM436" s="764">
        <f t="shared" si="1042"/>
        <v>0</v>
      </c>
      <c r="FN436" s="764">
        <f t="shared" si="1042"/>
        <v>0</v>
      </c>
      <c r="FO436" s="764">
        <f t="shared" si="1042"/>
        <v>0</v>
      </c>
      <c r="FP436" s="764">
        <f t="shared" si="1042"/>
        <v>0</v>
      </c>
      <c r="FQ436" s="764">
        <f t="shared" si="1042"/>
        <v>0</v>
      </c>
      <c r="FR436" s="764">
        <f t="shared" si="1042"/>
        <v>0</v>
      </c>
      <c r="FS436" s="764">
        <f t="shared" si="1042"/>
        <v>0</v>
      </c>
      <c r="FT436" s="764">
        <f t="shared" si="1043"/>
        <v>0</v>
      </c>
      <c r="FU436" s="764">
        <f t="shared" si="1043"/>
        <v>0</v>
      </c>
      <c r="FV436" s="764">
        <f t="shared" si="1043"/>
        <v>0</v>
      </c>
      <c r="FW436" s="764">
        <f t="shared" si="1043"/>
        <v>0</v>
      </c>
      <c r="FX436" s="764">
        <f t="shared" si="1043"/>
        <v>0</v>
      </c>
      <c r="FY436" s="764">
        <f t="shared" si="1043"/>
        <v>0</v>
      </c>
      <c r="FZ436" s="764">
        <f t="shared" si="1043"/>
        <v>0</v>
      </c>
      <c r="GA436" s="764">
        <f t="shared" si="1043"/>
        <v>0</v>
      </c>
      <c r="GB436" s="764">
        <f t="shared" si="1043"/>
        <v>0</v>
      </c>
      <c r="GC436" s="764">
        <f t="shared" si="1043"/>
        <v>0</v>
      </c>
      <c r="GD436" s="764">
        <f t="shared" si="1044"/>
        <v>0</v>
      </c>
      <c r="GE436" s="764">
        <f t="shared" si="1044"/>
        <v>0</v>
      </c>
      <c r="GF436" s="764">
        <f t="shared" si="1044"/>
        <v>0</v>
      </c>
      <c r="GG436" s="764">
        <f t="shared" si="1044"/>
        <v>0</v>
      </c>
      <c r="GH436" s="764">
        <f t="shared" si="1044"/>
        <v>0</v>
      </c>
      <c r="GI436" s="764">
        <f t="shared" si="1044"/>
        <v>0</v>
      </c>
      <c r="GJ436" s="764">
        <f t="shared" si="1044"/>
        <v>0</v>
      </c>
      <c r="GK436" s="764">
        <f t="shared" si="1044"/>
        <v>0</v>
      </c>
      <c r="GL436" s="764">
        <f t="shared" si="1044"/>
        <v>0</v>
      </c>
      <c r="GM436" s="764">
        <f t="shared" si="1044"/>
        <v>0</v>
      </c>
      <c r="GN436" s="764">
        <f t="shared" si="1045"/>
        <v>0</v>
      </c>
      <c r="GO436" s="764">
        <f t="shared" si="1045"/>
        <v>0</v>
      </c>
      <c r="GP436" s="764">
        <f t="shared" si="1045"/>
        <v>0</v>
      </c>
      <c r="GQ436" s="764">
        <f t="shared" si="1045"/>
        <v>0</v>
      </c>
      <c r="GR436" s="764">
        <f t="shared" si="1045"/>
        <v>0</v>
      </c>
      <c r="GS436" s="764">
        <f t="shared" si="1045"/>
        <v>0</v>
      </c>
      <c r="GT436" s="764">
        <f t="shared" si="1045"/>
        <v>0</v>
      </c>
      <c r="GU436" s="764">
        <f t="shared" si="1045"/>
        <v>0</v>
      </c>
      <c r="GV436" s="764">
        <f t="shared" si="1045"/>
        <v>0</v>
      </c>
      <c r="GW436" s="764">
        <f t="shared" si="1045"/>
        <v>0</v>
      </c>
      <c r="GX436" s="764">
        <f t="shared" si="1046"/>
        <v>0</v>
      </c>
      <c r="GY436" s="764">
        <f t="shared" si="1046"/>
        <v>0</v>
      </c>
      <c r="GZ436" s="764">
        <f t="shared" si="1046"/>
        <v>0</v>
      </c>
      <c r="HA436" s="764">
        <f t="shared" si="1046"/>
        <v>0</v>
      </c>
      <c r="HB436" s="764">
        <f t="shared" si="1046"/>
        <v>0</v>
      </c>
      <c r="HC436" s="764">
        <f t="shared" si="1046"/>
        <v>0</v>
      </c>
      <c r="HD436" s="764">
        <f t="shared" si="1046"/>
        <v>0</v>
      </c>
      <c r="HE436" s="764">
        <f t="shared" si="1046"/>
        <v>0</v>
      </c>
      <c r="HF436" s="764">
        <f t="shared" si="1046"/>
        <v>0</v>
      </c>
      <c r="HG436" s="764">
        <f t="shared" si="1046"/>
        <v>0</v>
      </c>
      <c r="HH436" s="764">
        <f t="shared" si="1047"/>
        <v>0</v>
      </c>
      <c r="HI436" s="764">
        <f t="shared" si="1047"/>
        <v>0</v>
      </c>
      <c r="HJ436" s="764">
        <f t="shared" si="1047"/>
        <v>0</v>
      </c>
      <c r="HK436" s="764">
        <f t="shared" si="1047"/>
        <v>0</v>
      </c>
      <c r="HL436" s="764">
        <f t="shared" si="1047"/>
        <v>0</v>
      </c>
      <c r="HM436" s="764">
        <f t="shared" si="1047"/>
        <v>0</v>
      </c>
      <c r="HN436" s="764">
        <f t="shared" si="1047"/>
        <v>0</v>
      </c>
      <c r="HO436" s="764">
        <f t="shared" si="1047"/>
        <v>0</v>
      </c>
      <c r="HP436" s="764">
        <f t="shared" si="1047"/>
        <v>0</v>
      </c>
      <c r="HQ436" s="764">
        <f t="shared" si="1047"/>
        <v>0</v>
      </c>
      <c r="HR436" s="764">
        <f t="shared" si="1048"/>
        <v>0</v>
      </c>
      <c r="HS436" s="764">
        <f t="shared" si="1048"/>
        <v>0</v>
      </c>
      <c r="HT436" s="764">
        <f t="shared" si="1048"/>
        <v>0</v>
      </c>
      <c r="HU436" s="764">
        <f t="shared" si="1048"/>
        <v>0</v>
      </c>
      <c r="HV436" s="764">
        <f t="shared" si="1048"/>
        <v>0</v>
      </c>
      <c r="HW436" s="764">
        <f t="shared" si="1048"/>
        <v>0</v>
      </c>
      <c r="HX436" s="764">
        <f t="shared" si="1048"/>
        <v>0</v>
      </c>
      <c r="HY436" s="764">
        <f t="shared" si="1048"/>
        <v>0</v>
      </c>
      <c r="HZ436" s="764">
        <f t="shared" si="1048"/>
        <v>0</v>
      </c>
      <c r="IA436" s="764">
        <f t="shared" si="1048"/>
        <v>0</v>
      </c>
      <c r="IB436" s="764">
        <f t="shared" si="1049"/>
        <v>0</v>
      </c>
      <c r="IC436" s="764">
        <f t="shared" si="1049"/>
        <v>0</v>
      </c>
      <c r="ID436" s="764">
        <f t="shared" si="1049"/>
        <v>0</v>
      </c>
      <c r="IE436" s="764">
        <f t="shared" si="1049"/>
        <v>0</v>
      </c>
      <c r="IF436" s="764">
        <f t="shared" si="1049"/>
        <v>0</v>
      </c>
      <c r="IG436" s="764">
        <f t="shared" si="1049"/>
        <v>0</v>
      </c>
      <c r="IH436" s="764">
        <f t="shared" si="1049"/>
        <v>0</v>
      </c>
      <c r="II436" s="764">
        <f t="shared" si="1049"/>
        <v>0</v>
      </c>
      <c r="IJ436" s="764">
        <f t="shared" si="1049"/>
        <v>0</v>
      </c>
      <c r="IK436" s="764">
        <f t="shared" si="1049"/>
        <v>0</v>
      </c>
      <c r="IL436" s="764">
        <f t="shared" si="1050"/>
        <v>0</v>
      </c>
      <c r="IM436" s="764">
        <f t="shared" si="1050"/>
        <v>0</v>
      </c>
      <c r="IN436" s="764">
        <f t="shared" si="1050"/>
        <v>0</v>
      </c>
      <c r="IO436" s="764">
        <f t="shared" si="1050"/>
        <v>0</v>
      </c>
      <c r="IP436" s="764">
        <f t="shared" si="1050"/>
        <v>0</v>
      </c>
      <c r="IQ436" s="764">
        <f t="shared" si="1050"/>
        <v>0</v>
      </c>
      <c r="IR436" s="764">
        <f t="shared" si="1050"/>
        <v>0</v>
      </c>
      <c r="IS436" s="764">
        <f t="shared" si="1050"/>
        <v>0</v>
      </c>
      <c r="IT436" s="764">
        <f t="shared" si="1050"/>
        <v>0</v>
      </c>
      <c r="IU436" s="764">
        <f t="shared" si="1050"/>
        <v>0</v>
      </c>
      <c r="IV436" s="764">
        <f t="shared" si="1050"/>
        <v>0</v>
      </c>
      <c r="IW436" s="764">
        <f t="shared" si="1050"/>
        <v>0</v>
      </c>
      <c r="IX436" s="764">
        <f t="shared" si="1050"/>
        <v>0</v>
      </c>
      <c r="IY436" s="764">
        <f t="shared" si="1050"/>
        <v>0</v>
      </c>
      <c r="IZ436" s="764">
        <f t="shared" si="1050"/>
        <v>0</v>
      </c>
      <c r="JA436" s="764">
        <f t="shared" si="1050"/>
        <v>0</v>
      </c>
      <c r="JB436" s="764">
        <f t="shared" si="1050"/>
        <v>0</v>
      </c>
      <c r="JC436" s="764">
        <f t="shared" si="1050"/>
        <v>0</v>
      </c>
      <c r="JD436" s="764">
        <f t="shared" si="1030"/>
        <v>0</v>
      </c>
      <c r="JE436" s="764">
        <f t="shared" si="1030"/>
        <v>0</v>
      </c>
      <c r="JF436" s="764">
        <f t="shared" si="1030"/>
        <v>0</v>
      </c>
      <c r="JG436" s="764">
        <f t="shared" si="1030"/>
        <v>0</v>
      </c>
      <c r="JH436" s="764">
        <f t="shared" si="1030"/>
        <v>0</v>
      </c>
      <c r="JI436" s="764">
        <f t="shared" si="1030"/>
        <v>0</v>
      </c>
      <c r="JJ436" s="764">
        <f t="shared" si="1030"/>
        <v>0</v>
      </c>
      <c r="JK436" s="764">
        <f t="shared" si="1030"/>
        <v>0</v>
      </c>
      <c r="JL436" s="764">
        <f t="shared" si="1050"/>
        <v>0</v>
      </c>
      <c r="JM436" s="764">
        <f t="shared" si="1050"/>
        <v>0</v>
      </c>
      <c r="JN436" s="764">
        <f t="shared" si="1050"/>
        <v>0</v>
      </c>
      <c r="JO436" s="764">
        <f t="shared" si="1050"/>
        <v>0</v>
      </c>
      <c r="JP436" s="764">
        <f t="shared" si="1050"/>
        <v>0</v>
      </c>
      <c r="JQ436" s="764">
        <f t="shared" si="933"/>
        <v>0</v>
      </c>
      <c r="JR436" s="764">
        <f t="shared" si="933"/>
        <v>0</v>
      </c>
      <c r="JS436" s="764">
        <f t="shared" si="1050"/>
        <v>0</v>
      </c>
      <c r="JT436" s="765">
        <f t="shared" si="934"/>
        <v>0</v>
      </c>
      <c r="JU436" s="229">
        <f t="shared" si="935"/>
        <v>0</v>
      </c>
    </row>
    <row r="437" spans="1:281" ht="12.75" customHeight="1">
      <c r="A437" s="57"/>
      <c r="B437" s="52"/>
      <c r="C437" s="52"/>
      <c r="D437" s="62"/>
      <c r="E437" s="743" t="str">
        <f t="shared" si="932"/>
        <v xml:space="preserve"> </v>
      </c>
      <c r="F437" s="56"/>
      <c r="G437" s="228"/>
      <c r="H437" s="744">
        <f>SUMIF(Ajuste!$C$8:$C$483,$B$6:$B$499,Ajuste!$E$8:$E$483)</f>
        <v>0</v>
      </c>
      <c r="I437" s="744">
        <f>SUMIF(Ajuste!$C$8:$C$483,$B$6:$B$499,Ajuste!$F$8:$F$483)</f>
        <v>0</v>
      </c>
      <c r="J437" s="229">
        <f t="shared" si="936"/>
        <v>0</v>
      </c>
      <c r="K437" s="764">
        <f t="shared" si="1031"/>
        <v>0</v>
      </c>
      <c r="L437" s="764">
        <f t="shared" si="1031"/>
        <v>0</v>
      </c>
      <c r="M437" s="764">
        <f t="shared" si="1031"/>
        <v>0</v>
      </c>
      <c r="N437" s="764">
        <f t="shared" si="1031"/>
        <v>0</v>
      </c>
      <c r="O437" s="764">
        <f t="shared" si="1031"/>
        <v>0</v>
      </c>
      <c r="P437" s="764">
        <f t="shared" si="1031"/>
        <v>0</v>
      </c>
      <c r="Q437" s="764">
        <f t="shared" si="1031"/>
        <v>0</v>
      </c>
      <c r="R437" s="764">
        <f t="shared" si="1031"/>
        <v>0</v>
      </c>
      <c r="S437" s="764">
        <f t="shared" si="1031"/>
        <v>0</v>
      </c>
      <c r="T437" s="764">
        <f t="shared" si="1031"/>
        <v>0</v>
      </c>
      <c r="U437" s="764">
        <f t="shared" si="1031"/>
        <v>0</v>
      </c>
      <c r="V437" s="764">
        <f t="shared" si="1031"/>
        <v>0</v>
      </c>
      <c r="W437" s="764">
        <f t="shared" si="1031"/>
        <v>0</v>
      </c>
      <c r="X437" s="764">
        <f t="shared" si="1031"/>
        <v>0</v>
      </c>
      <c r="Y437" s="764">
        <f t="shared" si="1031"/>
        <v>0</v>
      </c>
      <c r="Z437" s="764">
        <f t="shared" si="1031"/>
        <v>0</v>
      </c>
      <c r="AA437" s="764">
        <f t="shared" si="1031"/>
        <v>0</v>
      </c>
      <c r="AB437" s="764">
        <f t="shared" si="1031"/>
        <v>0</v>
      </c>
      <c r="AC437" s="764">
        <f t="shared" si="1031"/>
        <v>0</v>
      </c>
      <c r="AD437" s="764">
        <f t="shared" si="1031"/>
        <v>0</v>
      </c>
      <c r="AE437" s="764">
        <f t="shared" si="1031"/>
        <v>0</v>
      </c>
      <c r="AF437" s="764">
        <f t="shared" si="1031"/>
        <v>0</v>
      </c>
      <c r="AG437" s="764">
        <f t="shared" si="1031"/>
        <v>0</v>
      </c>
      <c r="AH437" s="764">
        <f t="shared" si="1031"/>
        <v>0</v>
      </c>
      <c r="AI437" s="764">
        <f t="shared" si="1031"/>
        <v>0</v>
      </c>
      <c r="AJ437" s="764">
        <f t="shared" si="1031"/>
        <v>0</v>
      </c>
      <c r="AK437" s="764">
        <f t="shared" si="1031"/>
        <v>0</v>
      </c>
      <c r="AL437" s="764">
        <f t="shared" si="1031"/>
        <v>0</v>
      </c>
      <c r="AM437" s="764">
        <f t="shared" si="1031"/>
        <v>0</v>
      </c>
      <c r="AN437" s="764">
        <f t="shared" si="1031"/>
        <v>0</v>
      </c>
      <c r="AO437" s="764">
        <f t="shared" si="1031"/>
        <v>0</v>
      </c>
      <c r="AP437" s="764">
        <f t="shared" si="1031"/>
        <v>0</v>
      </c>
      <c r="AQ437" s="764">
        <f t="shared" si="1031"/>
        <v>0</v>
      </c>
      <c r="AR437" s="764">
        <f t="shared" si="1031"/>
        <v>0</v>
      </c>
      <c r="AS437" s="764">
        <f t="shared" si="1031"/>
        <v>0</v>
      </c>
      <c r="AT437" s="764">
        <f t="shared" si="1031"/>
        <v>0</v>
      </c>
      <c r="AU437" s="764">
        <f t="shared" si="1031"/>
        <v>0</v>
      </c>
      <c r="AV437" s="764">
        <f t="shared" si="1031"/>
        <v>0</v>
      </c>
      <c r="AW437" s="764">
        <f t="shared" si="1031"/>
        <v>0</v>
      </c>
      <c r="AX437" s="764">
        <f t="shared" si="1031"/>
        <v>0</v>
      </c>
      <c r="AY437" s="764">
        <f t="shared" si="1031"/>
        <v>0</v>
      </c>
      <c r="AZ437" s="764">
        <f t="shared" si="1031"/>
        <v>0</v>
      </c>
      <c r="BA437" s="764">
        <f t="shared" si="1031"/>
        <v>0</v>
      </c>
      <c r="BB437" s="764">
        <f t="shared" si="1031"/>
        <v>0</v>
      </c>
      <c r="BC437" s="764">
        <f t="shared" si="1031"/>
        <v>0</v>
      </c>
      <c r="BD437" s="764">
        <f t="shared" si="1031"/>
        <v>0</v>
      </c>
      <c r="BE437" s="764">
        <f t="shared" si="1031"/>
        <v>0</v>
      </c>
      <c r="BF437" s="764">
        <f t="shared" si="1031"/>
        <v>0</v>
      </c>
      <c r="BG437" s="764">
        <f t="shared" si="1031"/>
        <v>0</v>
      </c>
      <c r="BH437" s="764">
        <f t="shared" si="1031"/>
        <v>0</v>
      </c>
      <c r="BI437" s="764">
        <f t="shared" si="1031"/>
        <v>0</v>
      </c>
      <c r="BJ437" s="764">
        <f t="shared" si="1031"/>
        <v>0</v>
      </c>
      <c r="BK437" s="764">
        <f t="shared" si="1031"/>
        <v>0</v>
      </c>
      <c r="BL437" s="764">
        <f t="shared" si="1031"/>
        <v>0</v>
      </c>
      <c r="BM437" s="764">
        <f t="shared" si="1031"/>
        <v>0</v>
      </c>
      <c r="BN437" s="764">
        <f t="shared" si="1032"/>
        <v>0</v>
      </c>
      <c r="BO437" s="764">
        <f t="shared" si="1032"/>
        <v>0</v>
      </c>
      <c r="BP437" s="764">
        <f t="shared" si="1032"/>
        <v>0</v>
      </c>
      <c r="BQ437" s="764">
        <f t="shared" si="1032"/>
        <v>0</v>
      </c>
      <c r="BR437" s="764">
        <f t="shared" si="1032"/>
        <v>0</v>
      </c>
      <c r="BS437" s="764">
        <f t="shared" si="1032"/>
        <v>0</v>
      </c>
      <c r="BT437" s="764">
        <f t="shared" si="1032"/>
        <v>0</v>
      </c>
      <c r="BU437" s="764">
        <f t="shared" si="1032"/>
        <v>0</v>
      </c>
      <c r="BV437" s="764">
        <f t="shared" si="1032"/>
        <v>0</v>
      </c>
      <c r="BW437" s="764">
        <f t="shared" si="1032"/>
        <v>0</v>
      </c>
      <c r="BX437" s="764">
        <f t="shared" si="1033"/>
        <v>0</v>
      </c>
      <c r="BY437" s="764">
        <f t="shared" si="1033"/>
        <v>0</v>
      </c>
      <c r="BZ437" s="764">
        <f t="shared" si="1033"/>
        <v>0</v>
      </c>
      <c r="CA437" s="764">
        <f t="shared" si="1033"/>
        <v>0</v>
      </c>
      <c r="CB437" s="764">
        <f t="shared" si="1033"/>
        <v>0</v>
      </c>
      <c r="CC437" s="764">
        <f t="shared" si="1033"/>
        <v>0</v>
      </c>
      <c r="CD437" s="764">
        <f t="shared" si="1033"/>
        <v>0</v>
      </c>
      <c r="CE437" s="764">
        <f t="shared" si="1033"/>
        <v>0</v>
      </c>
      <c r="CF437" s="764">
        <f t="shared" si="1033"/>
        <v>0</v>
      </c>
      <c r="CG437" s="764">
        <f t="shared" si="1033"/>
        <v>0</v>
      </c>
      <c r="CH437" s="764">
        <f t="shared" si="1034"/>
        <v>0</v>
      </c>
      <c r="CI437" s="764">
        <f t="shared" si="1034"/>
        <v>0</v>
      </c>
      <c r="CJ437" s="764">
        <f t="shared" si="1034"/>
        <v>0</v>
      </c>
      <c r="CK437" s="764">
        <f t="shared" si="1034"/>
        <v>0</v>
      </c>
      <c r="CL437" s="764">
        <f t="shared" si="1034"/>
        <v>0</v>
      </c>
      <c r="CM437" s="764">
        <f t="shared" si="1034"/>
        <v>0</v>
      </c>
      <c r="CN437" s="764">
        <f t="shared" si="1034"/>
        <v>0</v>
      </c>
      <c r="CO437" s="764">
        <f t="shared" si="1034"/>
        <v>0</v>
      </c>
      <c r="CP437" s="764">
        <f t="shared" si="1034"/>
        <v>0</v>
      </c>
      <c r="CQ437" s="764">
        <f t="shared" si="1034"/>
        <v>0</v>
      </c>
      <c r="CR437" s="764">
        <f t="shared" si="1035"/>
        <v>0</v>
      </c>
      <c r="CS437" s="764">
        <f t="shared" si="1035"/>
        <v>0</v>
      </c>
      <c r="CT437" s="764">
        <f t="shared" si="1035"/>
        <v>0</v>
      </c>
      <c r="CU437" s="764">
        <f t="shared" si="1035"/>
        <v>0</v>
      </c>
      <c r="CV437" s="764">
        <f t="shared" si="1035"/>
        <v>0</v>
      </c>
      <c r="CW437" s="764">
        <f t="shared" si="1035"/>
        <v>0</v>
      </c>
      <c r="CX437" s="764">
        <f t="shared" si="1035"/>
        <v>0</v>
      </c>
      <c r="CY437" s="764">
        <f t="shared" si="1035"/>
        <v>0</v>
      </c>
      <c r="CZ437" s="764">
        <f t="shared" si="1035"/>
        <v>0</v>
      </c>
      <c r="DA437" s="764">
        <f t="shared" si="1035"/>
        <v>0</v>
      </c>
      <c r="DB437" s="764">
        <f t="shared" si="1036"/>
        <v>0</v>
      </c>
      <c r="DC437" s="764">
        <f t="shared" si="1036"/>
        <v>0</v>
      </c>
      <c r="DD437" s="764">
        <f t="shared" si="1036"/>
        <v>0</v>
      </c>
      <c r="DE437" s="764">
        <f t="shared" si="1036"/>
        <v>0</v>
      </c>
      <c r="DF437" s="764">
        <f t="shared" si="1036"/>
        <v>0</v>
      </c>
      <c r="DG437" s="764">
        <f t="shared" si="1036"/>
        <v>0</v>
      </c>
      <c r="DH437" s="764">
        <f t="shared" si="1036"/>
        <v>0</v>
      </c>
      <c r="DI437" s="764">
        <f t="shared" si="1036"/>
        <v>0</v>
      </c>
      <c r="DJ437" s="764">
        <f t="shared" si="1036"/>
        <v>0</v>
      </c>
      <c r="DK437" s="764">
        <f t="shared" si="1036"/>
        <v>0</v>
      </c>
      <c r="DL437" s="764">
        <f t="shared" si="1037"/>
        <v>0</v>
      </c>
      <c r="DM437" s="764">
        <f t="shared" si="1037"/>
        <v>0</v>
      </c>
      <c r="DN437" s="764">
        <f t="shared" si="1037"/>
        <v>0</v>
      </c>
      <c r="DO437" s="764">
        <f t="shared" si="1037"/>
        <v>0</v>
      </c>
      <c r="DP437" s="764">
        <f t="shared" si="1037"/>
        <v>0</v>
      </c>
      <c r="DQ437" s="764">
        <f t="shared" si="1037"/>
        <v>0</v>
      </c>
      <c r="DR437" s="764">
        <f t="shared" si="1037"/>
        <v>0</v>
      </c>
      <c r="DS437" s="764">
        <f t="shared" si="1037"/>
        <v>0</v>
      </c>
      <c r="DT437" s="764">
        <f t="shared" si="1037"/>
        <v>0</v>
      </c>
      <c r="DU437" s="764">
        <f t="shared" si="1037"/>
        <v>0</v>
      </c>
      <c r="DV437" s="764">
        <f t="shared" si="1038"/>
        <v>0</v>
      </c>
      <c r="DW437" s="764">
        <f t="shared" si="1038"/>
        <v>0</v>
      </c>
      <c r="DX437" s="764">
        <f t="shared" si="1038"/>
        <v>0</v>
      </c>
      <c r="DY437" s="764">
        <f t="shared" si="1038"/>
        <v>0</v>
      </c>
      <c r="DZ437" s="764">
        <f t="shared" si="1038"/>
        <v>0</v>
      </c>
      <c r="EA437" s="764">
        <f t="shared" si="1038"/>
        <v>0</v>
      </c>
      <c r="EB437" s="764">
        <f t="shared" si="1038"/>
        <v>0</v>
      </c>
      <c r="EC437" s="764">
        <f t="shared" si="1038"/>
        <v>0</v>
      </c>
      <c r="ED437" s="764">
        <f t="shared" si="1038"/>
        <v>0</v>
      </c>
      <c r="EE437" s="764">
        <f t="shared" si="1038"/>
        <v>0</v>
      </c>
      <c r="EF437" s="764">
        <f t="shared" si="1039"/>
        <v>0</v>
      </c>
      <c r="EG437" s="764">
        <f t="shared" si="1039"/>
        <v>0</v>
      </c>
      <c r="EH437" s="764">
        <f t="shared" si="1039"/>
        <v>0</v>
      </c>
      <c r="EI437" s="764">
        <f t="shared" si="1039"/>
        <v>0</v>
      </c>
      <c r="EJ437" s="764">
        <f t="shared" si="1039"/>
        <v>0</v>
      </c>
      <c r="EK437" s="764">
        <f t="shared" si="1039"/>
        <v>0</v>
      </c>
      <c r="EL437" s="764">
        <f t="shared" si="1039"/>
        <v>0</v>
      </c>
      <c r="EM437" s="764">
        <f t="shared" si="1039"/>
        <v>0</v>
      </c>
      <c r="EN437" s="764">
        <f t="shared" si="1039"/>
        <v>0</v>
      </c>
      <c r="EO437" s="764">
        <f t="shared" si="1039"/>
        <v>0</v>
      </c>
      <c r="EP437" s="764">
        <f t="shared" si="1040"/>
        <v>0</v>
      </c>
      <c r="EQ437" s="764">
        <f t="shared" si="1040"/>
        <v>0</v>
      </c>
      <c r="ER437" s="764">
        <f t="shared" si="1040"/>
        <v>0</v>
      </c>
      <c r="ES437" s="764">
        <f t="shared" si="1040"/>
        <v>0</v>
      </c>
      <c r="ET437" s="764">
        <f t="shared" si="1040"/>
        <v>0</v>
      </c>
      <c r="EU437" s="764">
        <f t="shared" si="1040"/>
        <v>0</v>
      </c>
      <c r="EV437" s="764">
        <f t="shared" si="1040"/>
        <v>0</v>
      </c>
      <c r="EW437" s="764">
        <f t="shared" si="1040"/>
        <v>0</v>
      </c>
      <c r="EX437" s="764">
        <f t="shared" si="1040"/>
        <v>0</v>
      </c>
      <c r="EY437" s="764">
        <f t="shared" si="1040"/>
        <v>0</v>
      </c>
      <c r="EZ437" s="764">
        <f t="shared" si="1041"/>
        <v>0</v>
      </c>
      <c r="FA437" s="764">
        <f t="shared" si="1041"/>
        <v>0</v>
      </c>
      <c r="FB437" s="764">
        <f t="shared" si="1041"/>
        <v>0</v>
      </c>
      <c r="FC437" s="764">
        <f t="shared" si="1041"/>
        <v>0</v>
      </c>
      <c r="FD437" s="764">
        <f t="shared" si="1041"/>
        <v>0</v>
      </c>
      <c r="FE437" s="764">
        <f t="shared" si="1041"/>
        <v>0</v>
      </c>
      <c r="FF437" s="764">
        <f t="shared" si="1041"/>
        <v>0</v>
      </c>
      <c r="FG437" s="764">
        <f t="shared" si="1041"/>
        <v>0</v>
      </c>
      <c r="FH437" s="764">
        <f t="shared" si="1041"/>
        <v>0</v>
      </c>
      <c r="FI437" s="764">
        <f t="shared" si="1041"/>
        <v>0</v>
      </c>
      <c r="FJ437" s="764">
        <f t="shared" si="1042"/>
        <v>0</v>
      </c>
      <c r="FK437" s="764">
        <f t="shared" si="1042"/>
        <v>0</v>
      </c>
      <c r="FL437" s="764">
        <f t="shared" si="1042"/>
        <v>0</v>
      </c>
      <c r="FM437" s="764">
        <f t="shared" si="1042"/>
        <v>0</v>
      </c>
      <c r="FN437" s="764">
        <f t="shared" si="1042"/>
        <v>0</v>
      </c>
      <c r="FO437" s="764">
        <f t="shared" si="1042"/>
        <v>0</v>
      </c>
      <c r="FP437" s="764">
        <f t="shared" si="1042"/>
        <v>0</v>
      </c>
      <c r="FQ437" s="764">
        <f t="shared" si="1042"/>
        <v>0</v>
      </c>
      <c r="FR437" s="764">
        <f t="shared" si="1042"/>
        <v>0</v>
      </c>
      <c r="FS437" s="764">
        <f t="shared" si="1042"/>
        <v>0</v>
      </c>
      <c r="FT437" s="764">
        <f t="shared" si="1043"/>
        <v>0</v>
      </c>
      <c r="FU437" s="764">
        <f t="shared" si="1043"/>
        <v>0</v>
      </c>
      <c r="FV437" s="764">
        <f t="shared" si="1043"/>
        <v>0</v>
      </c>
      <c r="FW437" s="764">
        <f t="shared" si="1043"/>
        <v>0</v>
      </c>
      <c r="FX437" s="764">
        <f t="shared" si="1043"/>
        <v>0</v>
      </c>
      <c r="FY437" s="764">
        <f t="shared" si="1043"/>
        <v>0</v>
      </c>
      <c r="FZ437" s="764">
        <f t="shared" si="1043"/>
        <v>0</v>
      </c>
      <c r="GA437" s="764">
        <f t="shared" si="1043"/>
        <v>0</v>
      </c>
      <c r="GB437" s="764">
        <f t="shared" si="1043"/>
        <v>0</v>
      </c>
      <c r="GC437" s="764">
        <f t="shared" si="1043"/>
        <v>0</v>
      </c>
      <c r="GD437" s="764">
        <f t="shared" si="1044"/>
        <v>0</v>
      </c>
      <c r="GE437" s="764">
        <f t="shared" si="1044"/>
        <v>0</v>
      </c>
      <c r="GF437" s="764">
        <f t="shared" si="1044"/>
        <v>0</v>
      </c>
      <c r="GG437" s="764">
        <f t="shared" si="1044"/>
        <v>0</v>
      </c>
      <c r="GH437" s="764">
        <f t="shared" si="1044"/>
        <v>0</v>
      </c>
      <c r="GI437" s="764">
        <f t="shared" si="1044"/>
        <v>0</v>
      </c>
      <c r="GJ437" s="764">
        <f t="shared" si="1044"/>
        <v>0</v>
      </c>
      <c r="GK437" s="764">
        <f t="shared" si="1044"/>
        <v>0</v>
      </c>
      <c r="GL437" s="764">
        <f t="shared" si="1044"/>
        <v>0</v>
      </c>
      <c r="GM437" s="764">
        <f t="shared" si="1044"/>
        <v>0</v>
      </c>
      <c r="GN437" s="764">
        <f t="shared" si="1045"/>
        <v>0</v>
      </c>
      <c r="GO437" s="764">
        <f t="shared" si="1045"/>
        <v>0</v>
      </c>
      <c r="GP437" s="764">
        <f t="shared" si="1045"/>
        <v>0</v>
      </c>
      <c r="GQ437" s="764">
        <f t="shared" si="1045"/>
        <v>0</v>
      </c>
      <c r="GR437" s="764">
        <f t="shared" si="1045"/>
        <v>0</v>
      </c>
      <c r="GS437" s="764">
        <f t="shared" si="1045"/>
        <v>0</v>
      </c>
      <c r="GT437" s="764">
        <f t="shared" si="1045"/>
        <v>0</v>
      </c>
      <c r="GU437" s="764">
        <f t="shared" si="1045"/>
        <v>0</v>
      </c>
      <c r="GV437" s="764">
        <f t="shared" si="1045"/>
        <v>0</v>
      </c>
      <c r="GW437" s="764">
        <f t="shared" si="1045"/>
        <v>0</v>
      </c>
      <c r="GX437" s="764">
        <f t="shared" si="1046"/>
        <v>0</v>
      </c>
      <c r="GY437" s="764">
        <f t="shared" si="1046"/>
        <v>0</v>
      </c>
      <c r="GZ437" s="764">
        <f t="shared" si="1046"/>
        <v>0</v>
      </c>
      <c r="HA437" s="764">
        <f t="shared" si="1046"/>
        <v>0</v>
      </c>
      <c r="HB437" s="764">
        <f t="shared" si="1046"/>
        <v>0</v>
      </c>
      <c r="HC437" s="764">
        <f t="shared" si="1046"/>
        <v>0</v>
      </c>
      <c r="HD437" s="764">
        <f t="shared" si="1046"/>
        <v>0</v>
      </c>
      <c r="HE437" s="764">
        <f t="shared" si="1046"/>
        <v>0</v>
      </c>
      <c r="HF437" s="764">
        <f t="shared" si="1046"/>
        <v>0</v>
      </c>
      <c r="HG437" s="764">
        <f t="shared" si="1046"/>
        <v>0</v>
      </c>
      <c r="HH437" s="764">
        <f t="shared" si="1047"/>
        <v>0</v>
      </c>
      <c r="HI437" s="764">
        <f t="shared" si="1047"/>
        <v>0</v>
      </c>
      <c r="HJ437" s="764">
        <f t="shared" si="1047"/>
        <v>0</v>
      </c>
      <c r="HK437" s="764">
        <f t="shared" si="1047"/>
        <v>0</v>
      </c>
      <c r="HL437" s="764">
        <f t="shared" si="1047"/>
        <v>0</v>
      </c>
      <c r="HM437" s="764">
        <f t="shared" si="1047"/>
        <v>0</v>
      </c>
      <c r="HN437" s="764">
        <f t="shared" si="1047"/>
        <v>0</v>
      </c>
      <c r="HO437" s="764">
        <f t="shared" si="1047"/>
        <v>0</v>
      </c>
      <c r="HP437" s="764">
        <f t="shared" si="1047"/>
        <v>0</v>
      </c>
      <c r="HQ437" s="764">
        <f t="shared" si="1047"/>
        <v>0</v>
      </c>
      <c r="HR437" s="764">
        <f t="shared" si="1048"/>
        <v>0</v>
      </c>
      <c r="HS437" s="764">
        <f t="shared" si="1048"/>
        <v>0</v>
      </c>
      <c r="HT437" s="764">
        <f t="shared" si="1048"/>
        <v>0</v>
      </c>
      <c r="HU437" s="764">
        <f t="shared" si="1048"/>
        <v>0</v>
      </c>
      <c r="HV437" s="764">
        <f t="shared" si="1048"/>
        <v>0</v>
      </c>
      <c r="HW437" s="764">
        <f t="shared" si="1048"/>
        <v>0</v>
      </c>
      <c r="HX437" s="764">
        <f t="shared" si="1048"/>
        <v>0</v>
      </c>
      <c r="HY437" s="764">
        <f t="shared" si="1048"/>
        <v>0</v>
      </c>
      <c r="HZ437" s="764">
        <f t="shared" si="1048"/>
        <v>0</v>
      </c>
      <c r="IA437" s="764">
        <f t="shared" si="1048"/>
        <v>0</v>
      </c>
      <c r="IB437" s="764">
        <f t="shared" si="1049"/>
        <v>0</v>
      </c>
      <c r="IC437" s="764">
        <f t="shared" si="1049"/>
        <v>0</v>
      </c>
      <c r="ID437" s="764">
        <f t="shared" si="1049"/>
        <v>0</v>
      </c>
      <c r="IE437" s="764">
        <f t="shared" si="1049"/>
        <v>0</v>
      </c>
      <c r="IF437" s="764">
        <f t="shared" si="1049"/>
        <v>0</v>
      </c>
      <c r="IG437" s="764">
        <f t="shared" si="1049"/>
        <v>0</v>
      </c>
      <c r="IH437" s="764">
        <f t="shared" si="1049"/>
        <v>0</v>
      </c>
      <c r="II437" s="764">
        <f t="shared" si="1049"/>
        <v>0</v>
      </c>
      <c r="IJ437" s="764">
        <f t="shared" si="1049"/>
        <v>0</v>
      </c>
      <c r="IK437" s="764">
        <f t="shared" si="1049"/>
        <v>0</v>
      </c>
      <c r="IL437" s="764">
        <f t="shared" si="1050"/>
        <v>0</v>
      </c>
      <c r="IM437" s="764">
        <f t="shared" si="1050"/>
        <v>0</v>
      </c>
      <c r="IN437" s="764">
        <f t="shared" si="1050"/>
        <v>0</v>
      </c>
      <c r="IO437" s="764">
        <f t="shared" si="1050"/>
        <v>0</v>
      </c>
      <c r="IP437" s="764">
        <f t="shared" si="1050"/>
        <v>0</v>
      </c>
      <c r="IQ437" s="764">
        <f t="shared" si="1050"/>
        <v>0</v>
      </c>
      <c r="IR437" s="764">
        <f t="shared" si="1050"/>
        <v>0</v>
      </c>
      <c r="IS437" s="764">
        <f t="shared" si="1050"/>
        <v>0</v>
      </c>
      <c r="IT437" s="764">
        <f t="shared" si="1050"/>
        <v>0</v>
      </c>
      <c r="IU437" s="764">
        <f t="shared" si="1050"/>
        <v>0</v>
      </c>
      <c r="IV437" s="764">
        <f t="shared" si="1050"/>
        <v>0</v>
      </c>
      <c r="IW437" s="764">
        <f t="shared" si="1050"/>
        <v>0</v>
      </c>
      <c r="IX437" s="764">
        <f t="shared" si="1050"/>
        <v>0</v>
      </c>
      <c r="IY437" s="764">
        <f t="shared" si="1050"/>
        <v>0</v>
      </c>
      <c r="IZ437" s="764">
        <f t="shared" si="1050"/>
        <v>0</v>
      </c>
      <c r="JA437" s="764">
        <f t="shared" si="1050"/>
        <v>0</v>
      </c>
      <c r="JB437" s="764">
        <f t="shared" si="1050"/>
        <v>0</v>
      </c>
      <c r="JC437" s="764">
        <f t="shared" si="1050"/>
        <v>0</v>
      </c>
      <c r="JD437" s="764">
        <f t="shared" si="1030"/>
        <v>0</v>
      </c>
      <c r="JE437" s="764">
        <f t="shared" si="1030"/>
        <v>0</v>
      </c>
      <c r="JF437" s="764">
        <f t="shared" si="1030"/>
        <v>0</v>
      </c>
      <c r="JG437" s="764">
        <f t="shared" si="1030"/>
        <v>0</v>
      </c>
      <c r="JH437" s="764">
        <f t="shared" si="1030"/>
        <v>0</v>
      </c>
      <c r="JI437" s="764">
        <f t="shared" si="1030"/>
        <v>0</v>
      </c>
      <c r="JJ437" s="764">
        <f t="shared" si="1030"/>
        <v>0</v>
      </c>
      <c r="JK437" s="764">
        <f t="shared" si="1030"/>
        <v>0</v>
      </c>
      <c r="JL437" s="764">
        <f t="shared" si="1050"/>
        <v>0</v>
      </c>
      <c r="JM437" s="764">
        <f t="shared" si="1050"/>
        <v>0</v>
      </c>
      <c r="JN437" s="764">
        <f t="shared" si="1050"/>
        <v>0</v>
      </c>
      <c r="JO437" s="764">
        <f t="shared" si="1050"/>
        <v>0</v>
      </c>
      <c r="JP437" s="764">
        <f t="shared" si="1050"/>
        <v>0</v>
      </c>
      <c r="JQ437" s="764">
        <f t="shared" si="933"/>
        <v>0</v>
      </c>
      <c r="JR437" s="764">
        <f t="shared" si="933"/>
        <v>0</v>
      </c>
      <c r="JS437" s="764">
        <f t="shared" si="1050"/>
        <v>0</v>
      </c>
      <c r="JT437" s="765">
        <f t="shared" si="934"/>
        <v>0</v>
      </c>
      <c r="JU437" s="229">
        <f t="shared" si="935"/>
        <v>0</v>
      </c>
    </row>
    <row r="438" spans="1:281" ht="12.75" customHeight="1">
      <c r="A438" s="57"/>
      <c r="B438" s="52"/>
      <c r="C438" s="52"/>
      <c r="D438" s="62"/>
      <c r="E438" s="743" t="str">
        <f t="shared" si="932"/>
        <v xml:space="preserve"> </v>
      </c>
      <c r="F438" s="56"/>
      <c r="G438" s="228"/>
      <c r="H438" s="744">
        <f>SUMIF(Ajuste!$C$8:$C$483,$B$6:$B$499,Ajuste!$E$8:$E$483)</f>
        <v>0</v>
      </c>
      <c r="I438" s="744">
        <f>SUMIF(Ajuste!$C$8:$C$483,$B$6:$B$499,Ajuste!$F$8:$F$483)</f>
        <v>0</v>
      </c>
      <c r="J438" s="229">
        <f t="shared" si="936"/>
        <v>0</v>
      </c>
      <c r="K438" s="764">
        <f t="shared" si="1031"/>
        <v>0</v>
      </c>
      <c r="L438" s="764">
        <f t="shared" si="1031"/>
        <v>0</v>
      </c>
      <c r="M438" s="764">
        <f t="shared" si="1031"/>
        <v>0</v>
      </c>
      <c r="N438" s="764">
        <f t="shared" si="1031"/>
        <v>0</v>
      </c>
      <c r="O438" s="764">
        <f t="shared" si="1031"/>
        <v>0</v>
      </c>
      <c r="P438" s="764">
        <f t="shared" si="1031"/>
        <v>0</v>
      </c>
      <c r="Q438" s="764">
        <f t="shared" si="1031"/>
        <v>0</v>
      </c>
      <c r="R438" s="764">
        <f t="shared" si="1031"/>
        <v>0</v>
      </c>
      <c r="S438" s="764">
        <f t="shared" si="1031"/>
        <v>0</v>
      </c>
      <c r="T438" s="764">
        <f t="shared" si="1031"/>
        <v>0</v>
      </c>
      <c r="U438" s="764">
        <f t="shared" si="1031"/>
        <v>0</v>
      </c>
      <c r="V438" s="764">
        <f t="shared" si="1031"/>
        <v>0</v>
      </c>
      <c r="W438" s="764">
        <f t="shared" si="1031"/>
        <v>0</v>
      </c>
      <c r="X438" s="764">
        <f t="shared" si="1031"/>
        <v>0</v>
      </c>
      <c r="Y438" s="764">
        <f t="shared" si="1031"/>
        <v>0</v>
      </c>
      <c r="Z438" s="764">
        <f t="shared" si="1031"/>
        <v>0</v>
      </c>
      <c r="AA438" s="764">
        <f t="shared" si="1031"/>
        <v>0</v>
      </c>
      <c r="AB438" s="764">
        <f t="shared" si="1031"/>
        <v>0</v>
      </c>
      <c r="AC438" s="764">
        <f t="shared" ref="L438:BE443" si="1051">IF($D438=AC$5,$J438,0)</f>
        <v>0</v>
      </c>
      <c r="AD438" s="764">
        <f t="shared" si="1051"/>
        <v>0</v>
      </c>
      <c r="AE438" s="764">
        <f t="shared" si="1051"/>
        <v>0</v>
      </c>
      <c r="AF438" s="764">
        <f t="shared" si="1051"/>
        <v>0</v>
      </c>
      <c r="AG438" s="764">
        <f t="shared" si="1051"/>
        <v>0</v>
      </c>
      <c r="AH438" s="764">
        <f t="shared" si="1051"/>
        <v>0</v>
      </c>
      <c r="AI438" s="764">
        <f t="shared" si="1051"/>
        <v>0</v>
      </c>
      <c r="AJ438" s="764">
        <f t="shared" si="1051"/>
        <v>0</v>
      </c>
      <c r="AK438" s="764">
        <f t="shared" si="1051"/>
        <v>0</v>
      </c>
      <c r="AL438" s="764">
        <f t="shared" si="1051"/>
        <v>0</v>
      </c>
      <c r="AM438" s="764">
        <f t="shared" si="1051"/>
        <v>0</v>
      </c>
      <c r="AN438" s="764">
        <f t="shared" si="1051"/>
        <v>0</v>
      </c>
      <c r="AO438" s="764">
        <f t="shared" si="1051"/>
        <v>0</v>
      </c>
      <c r="AP438" s="764">
        <f t="shared" si="1051"/>
        <v>0</v>
      </c>
      <c r="AQ438" s="764">
        <f t="shared" si="1051"/>
        <v>0</v>
      </c>
      <c r="AR438" s="764">
        <f t="shared" si="1051"/>
        <v>0</v>
      </c>
      <c r="AS438" s="764">
        <f t="shared" si="1051"/>
        <v>0</v>
      </c>
      <c r="AT438" s="764">
        <f t="shared" si="1051"/>
        <v>0</v>
      </c>
      <c r="AU438" s="764">
        <f t="shared" si="1051"/>
        <v>0</v>
      </c>
      <c r="AV438" s="764">
        <f t="shared" si="1051"/>
        <v>0</v>
      </c>
      <c r="AW438" s="764">
        <f t="shared" si="1051"/>
        <v>0</v>
      </c>
      <c r="AX438" s="764">
        <f t="shared" si="1051"/>
        <v>0</v>
      </c>
      <c r="AY438" s="764">
        <f t="shared" si="1051"/>
        <v>0</v>
      </c>
      <c r="AZ438" s="764">
        <f t="shared" si="1051"/>
        <v>0</v>
      </c>
      <c r="BA438" s="764">
        <f t="shared" si="1051"/>
        <v>0</v>
      </c>
      <c r="BB438" s="764">
        <f t="shared" si="1051"/>
        <v>0</v>
      </c>
      <c r="BC438" s="764">
        <f t="shared" si="1051"/>
        <v>0</v>
      </c>
      <c r="BD438" s="764">
        <f t="shared" si="1051"/>
        <v>0</v>
      </c>
      <c r="BE438" s="764">
        <f t="shared" si="1051"/>
        <v>0</v>
      </c>
      <c r="BF438" s="764">
        <f t="shared" si="1031"/>
        <v>0</v>
      </c>
      <c r="BG438" s="764">
        <f t="shared" si="1031"/>
        <v>0</v>
      </c>
      <c r="BH438" s="764">
        <f t="shared" si="1031"/>
        <v>0</v>
      </c>
      <c r="BI438" s="764">
        <f t="shared" si="1031"/>
        <v>0</v>
      </c>
      <c r="BJ438" s="764">
        <f t="shared" si="1031"/>
        <v>0</v>
      </c>
      <c r="BK438" s="764">
        <f t="shared" si="1031"/>
        <v>0</v>
      </c>
      <c r="BL438" s="764">
        <f t="shared" si="1031"/>
        <v>0</v>
      </c>
      <c r="BM438" s="764">
        <f t="shared" si="1031"/>
        <v>0</v>
      </c>
      <c r="BN438" s="764">
        <f t="shared" si="1032"/>
        <v>0</v>
      </c>
      <c r="BO438" s="764">
        <f t="shared" si="1032"/>
        <v>0</v>
      </c>
      <c r="BP438" s="764">
        <f t="shared" si="1032"/>
        <v>0</v>
      </c>
      <c r="BQ438" s="764">
        <f t="shared" si="1032"/>
        <v>0</v>
      </c>
      <c r="BR438" s="764">
        <f t="shared" si="1032"/>
        <v>0</v>
      </c>
      <c r="BS438" s="764">
        <f t="shared" si="1032"/>
        <v>0</v>
      </c>
      <c r="BT438" s="764">
        <f t="shared" si="1032"/>
        <v>0</v>
      </c>
      <c r="BU438" s="764">
        <f t="shared" si="1032"/>
        <v>0</v>
      </c>
      <c r="BV438" s="764">
        <f t="shared" si="1032"/>
        <v>0</v>
      </c>
      <c r="BW438" s="764">
        <f t="shared" si="1032"/>
        <v>0</v>
      </c>
      <c r="BX438" s="764">
        <f t="shared" si="1033"/>
        <v>0</v>
      </c>
      <c r="BY438" s="764">
        <f t="shared" si="1033"/>
        <v>0</v>
      </c>
      <c r="BZ438" s="764">
        <f t="shared" si="1033"/>
        <v>0</v>
      </c>
      <c r="CA438" s="764">
        <f t="shared" si="1033"/>
        <v>0</v>
      </c>
      <c r="CB438" s="764">
        <f t="shared" si="1033"/>
        <v>0</v>
      </c>
      <c r="CC438" s="764">
        <f t="shared" si="1033"/>
        <v>0</v>
      </c>
      <c r="CD438" s="764">
        <f t="shared" si="1033"/>
        <v>0</v>
      </c>
      <c r="CE438" s="764">
        <f t="shared" si="1033"/>
        <v>0</v>
      </c>
      <c r="CF438" s="764">
        <f t="shared" si="1033"/>
        <v>0</v>
      </c>
      <c r="CG438" s="764">
        <f t="shared" si="1033"/>
        <v>0</v>
      </c>
      <c r="CH438" s="764">
        <f t="shared" si="1034"/>
        <v>0</v>
      </c>
      <c r="CI438" s="764">
        <f t="shared" si="1034"/>
        <v>0</v>
      </c>
      <c r="CJ438" s="764">
        <f t="shared" si="1034"/>
        <v>0</v>
      </c>
      <c r="CK438" s="764">
        <f t="shared" si="1034"/>
        <v>0</v>
      </c>
      <c r="CL438" s="764">
        <f t="shared" si="1034"/>
        <v>0</v>
      </c>
      <c r="CM438" s="764">
        <f t="shared" si="1034"/>
        <v>0</v>
      </c>
      <c r="CN438" s="764">
        <f t="shared" si="1034"/>
        <v>0</v>
      </c>
      <c r="CO438" s="764">
        <f t="shared" si="1034"/>
        <v>0</v>
      </c>
      <c r="CP438" s="764">
        <f t="shared" si="1034"/>
        <v>0</v>
      </c>
      <c r="CQ438" s="764">
        <f t="shared" si="1034"/>
        <v>0</v>
      </c>
      <c r="CR438" s="764">
        <f t="shared" si="1035"/>
        <v>0</v>
      </c>
      <c r="CS438" s="764">
        <f t="shared" si="1035"/>
        <v>0</v>
      </c>
      <c r="CT438" s="764">
        <f t="shared" si="1035"/>
        <v>0</v>
      </c>
      <c r="CU438" s="764">
        <f t="shared" si="1035"/>
        <v>0</v>
      </c>
      <c r="CV438" s="764">
        <f t="shared" si="1035"/>
        <v>0</v>
      </c>
      <c r="CW438" s="764">
        <f t="shared" si="1035"/>
        <v>0</v>
      </c>
      <c r="CX438" s="764">
        <f t="shared" si="1035"/>
        <v>0</v>
      </c>
      <c r="CY438" s="764">
        <f t="shared" si="1035"/>
        <v>0</v>
      </c>
      <c r="CZ438" s="764">
        <f t="shared" si="1035"/>
        <v>0</v>
      </c>
      <c r="DA438" s="764">
        <f t="shared" si="1035"/>
        <v>0</v>
      </c>
      <c r="DB438" s="764">
        <f t="shared" si="1036"/>
        <v>0</v>
      </c>
      <c r="DC438" s="764">
        <f t="shared" si="1036"/>
        <v>0</v>
      </c>
      <c r="DD438" s="764">
        <f t="shared" si="1036"/>
        <v>0</v>
      </c>
      <c r="DE438" s="764">
        <f t="shared" si="1036"/>
        <v>0</v>
      </c>
      <c r="DF438" s="764">
        <f t="shared" si="1036"/>
        <v>0</v>
      </c>
      <c r="DG438" s="764">
        <f t="shared" si="1036"/>
        <v>0</v>
      </c>
      <c r="DH438" s="764">
        <f t="shared" si="1036"/>
        <v>0</v>
      </c>
      <c r="DI438" s="764">
        <f t="shared" si="1036"/>
        <v>0</v>
      </c>
      <c r="DJ438" s="764">
        <f t="shared" si="1036"/>
        <v>0</v>
      </c>
      <c r="DK438" s="764">
        <f t="shared" si="1036"/>
        <v>0</v>
      </c>
      <c r="DL438" s="764">
        <f t="shared" si="1037"/>
        <v>0</v>
      </c>
      <c r="DM438" s="764">
        <f t="shared" si="1037"/>
        <v>0</v>
      </c>
      <c r="DN438" s="764">
        <f t="shared" si="1037"/>
        <v>0</v>
      </c>
      <c r="DO438" s="764">
        <f t="shared" si="1037"/>
        <v>0</v>
      </c>
      <c r="DP438" s="764">
        <f t="shared" si="1037"/>
        <v>0</v>
      </c>
      <c r="DQ438" s="764">
        <f t="shared" si="1037"/>
        <v>0</v>
      </c>
      <c r="DR438" s="764">
        <f t="shared" si="1037"/>
        <v>0</v>
      </c>
      <c r="DS438" s="764">
        <f t="shared" si="1037"/>
        <v>0</v>
      </c>
      <c r="DT438" s="764">
        <f t="shared" si="1037"/>
        <v>0</v>
      </c>
      <c r="DU438" s="764">
        <f t="shared" si="1037"/>
        <v>0</v>
      </c>
      <c r="DV438" s="764">
        <f t="shared" si="1038"/>
        <v>0</v>
      </c>
      <c r="DW438" s="764">
        <f t="shared" si="1038"/>
        <v>0</v>
      </c>
      <c r="DX438" s="764">
        <f t="shared" si="1038"/>
        <v>0</v>
      </c>
      <c r="DY438" s="764">
        <f t="shared" si="1038"/>
        <v>0</v>
      </c>
      <c r="DZ438" s="764">
        <f t="shared" si="1038"/>
        <v>0</v>
      </c>
      <c r="EA438" s="764">
        <f t="shared" si="1038"/>
        <v>0</v>
      </c>
      <c r="EB438" s="764">
        <f t="shared" si="1038"/>
        <v>0</v>
      </c>
      <c r="EC438" s="764">
        <f t="shared" si="1038"/>
        <v>0</v>
      </c>
      <c r="ED438" s="764">
        <f t="shared" si="1038"/>
        <v>0</v>
      </c>
      <c r="EE438" s="764">
        <f t="shared" si="1038"/>
        <v>0</v>
      </c>
      <c r="EF438" s="764">
        <f t="shared" si="1039"/>
        <v>0</v>
      </c>
      <c r="EG438" s="764">
        <f t="shared" si="1039"/>
        <v>0</v>
      </c>
      <c r="EH438" s="764">
        <f t="shared" si="1039"/>
        <v>0</v>
      </c>
      <c r="EI438" s="764">
        <f t="shared" si="1039"/>
        <v>0</v>
      </c>
      <c r="EJ438" s="764">
        <f t="shared" si="1039"/>
        <v>0</v>
      </c>
      <c r="EK438" s="764">
        <f t="shared" si="1039"/>
        <v>0</v>
      </c>
      <c r="EL438" s="764">
        <f t="shared" si="1039"/>
        <v>0</v>
      </c>
      <c r="EM438" s="764">
        <f t="shared" si="1039"/>
        <v>0</v>
      </c>
      <c r="EN438" s="764">
        <f t="shared" si="1039"/>
        <v>0</v>
      </c>
      <c r="EO438" s="764">
        <f t="shared" si="1039"/>
        <v>0</v>
      </c>
      <c r="EP438" s="764">
        <f t="shared" si="1040"/>
        <v>0</v>
      </c>
      <c r="EQ438" s="764">
        <f t="shared" si="1040"/>
        <v>0</v>
      </c>
      <c r="ER438" s="764">
        <f t="shared" si="1040"/>
        <v>0</v>
      </c>
      <c r="ES438" s="764">
        <f t="shared" si="1040"/>
        <v>0</v>
      </c>
      <c r="ET438" s="764">
        <f t="shared" si="1040"/>
        <v>0</v>
      </c>
      <c r="EU438" s="764">
        <f t="shared" si="1040"/>
        <v>0</v>
      </c>
      <c r="EV438" s="764">
        <f t="shared" si="1040"/>
        <v>0</v>
      </c>
      <c r="EW438" s="764">
        <f t="shared" si="1040"/>
        <v>0</v>
      </c>
      <c r="EX438" s="764">
        <f t="shared" si="1040"/>
        <v>0</v>
      </c>
      <c r="EY438" s="764">
        <f t="shared" si="1040"/>
        <v>0</v>
      </c>
      <c r="EZ438" s="764">
        <f t="shared" si="1041"/>
        <v>0</v>
      </c>
      <c r="FA438" s="764">
        <f t="shared" si="1041"/>
        <v>0</v>
      </c>
      <c r="FB438" s="764">
        <f t="shared" si="1041"/>
        <v>0</v>
      </c>
      <c r="FC438" s="764">
        <f t="shared" si="1041"/>
        <v>0</v>
      </c>
      <c r="FD438" s="764">
        <f t="shared" si="1041"/>
        <v>0</v>
      </c>
      <c r="FE438" s="764">
        <f t="shared" si="1041"/>
        <v>0</v>
      </c>
      <c r="FF438" s="764">
        <f t="shared" si="1041"/>
        <v>0</v>
      </c>
      <c r="FG438" s="764">
        <f t="shared" si="1041"/>
        <v>0</v>
      </c>
      <c r="FH438" s="764">
        <f t="shared" si="1041"/>
        <v>0</v>
      </c>
      <c r="FI438" s="764">
        <f t="shared" si="1041"/>
        <v>0</v>
      </c>
      <c r="FJ438" s="764">
        <f t="shared" si="1042"/>
        <v>0</v>
      </c>
      <c r="FK438" s="764">
        <f t="shared" si="1042"/>
        <v>0</v>
      </c>
      <c r="FL438" s="764">
        <f t="shared" si="1042"/>
        <v>0</v>
      </c>
      <c r="FM438" s="764">
        <f t="shared" si="1042"/>
        <v>0</v>
      </c>
      <c r="FN438" s="764">
        <f t="shared" si="1042"/>
        <v>0</v>
      </c>
      <c r="FO438" s="764">
        <f t="shared" si="1042"/>
        <v>0</v>
      </c>
      <c r="FP438" s="764">
        <f t="shared" si="1042"/>
        <v>0</v>
      </c>
      <c r="FQ438" s="764">
        <f t="shared" si="1042"/>
        <v>0</v>
      </c>
      <c r="FR438" s="764">
        <f t="shared" si="1042"/>
        <v>0</v>
      </c>
      <c r="FS438" s="764">
        <f t="shared" si="1042"/>
        <v>0</v>
      </c>
      <c r="FT438" s="764">
        <f t="shared" si="1043"/>
        <v>0</v>
      </c>
      <c r="FU438" s="764">
        <f t="shared" si="1043"/>
        <v>0</v>
      </c>
      <c r="FV438" s="764">
        <f t="shared" si="1043"/>
        <v>0</v>
      </c>
      <c r="FW438" s="764">
        <f t="shared" si="1043"/>
        <v>0</v>
      </c>
      <c r="FX438" s="764">
        <f t="shared" si="1043"/>
        <v>0</v>
      </c>
      <c r="FY438" s="764">
        <f t="shared" si="1043"/>
        <v>0</v>
      </c>
      <c r="FZ438" s="764">
        <f t="shared" si="1043"/>
        <v>0</v>
      </c>
      <c r="GA438" s="764">
        <f t="shared" si="1043"/>
        <v>0</v>
      </c>
      <c r="GB438" s="764">
        <f t="shared" si="1043"/>
        <v>0</v>
      </c>
      <c r="GC438" s="764">
        <f t="shared" si="1043"/>
        <v>0</v>
      </c>
      <c r="GD438" s="764">
        <f t="shared" si="1044"/>
        <v>0</v>
      </c>
      <c r="GE438" s="764">
        <f t="shared" si="1044"/>
        <v>0</v>
      </c>
      <c r="GF438" s="764">
        <f t="shared" si="1044"/>
        <v>0</v>
      </c>
      <c r="GG438" s="764">
        <f t="shared" si="1044"/>
        <v>0</v>
      </c>
      <c r="GH438" s="764">
        <f t="shared" si="1044"/>
        <v>0</v>
      </c>
      <c r="GI438" s="764">
        <f t="shared" si="1044"/>
        <v>0</v>
      </c>
      <c r="GJ438" s="764">
        <f t="shared" si="1044"/>
        <v>0</v>
      </c>
      <c r="GK438" s="764">
        <f t="shared" si="1044"/>
        <v>0</v>
      </c>
      <c r="GL438" s="764">
        <f t="shared" si="1044"/>
        <v>0</v>
      </c>
      <c r="GM438" s="764">
        <f t="shared" si="1044"/>
        <v>0</v>
      </c>
      <c r="GN438" s="764">
        <f t="shared" si="1045"/>
        <v>0</v>
      </c>
      <c r="GO438" s="764">
        <f t="shared" si="1045"/>
        <v>0</v>
      </c>
      <c r="GP438" s="764">
        <f t="shared" si="1045"/>
        <v>0</v>
      </c>
      <c r="GQ438" s="764">
        <f t="shared" si="1045"/>
        <v>0</v>
      </c>
      <c r="GR438" s="764">
        <f t="shared" si="1045"/>
        <v>0</v>
      </c>
      <c r="GS438" s="764">
        <f t="shared" si="1045"/>
        <v>0</v>
      </c>
      <c r="GT438" s="764">
        <f t="shared" si="1045"/>
        <v>0</v>
      </c>
      <c r="GU438" s="764">
        <f t="shared" si="1045"/>
        <v>0</v>
      </c>
      <c r="GV438" s="764">
        <f t="shared" si="1045"/>
        <v>0</v>
      </c>
      <c r="GW438" s="764">
        <f t="shared" si="1045"/>
        <v>0</v>
      </c>
      <c r="GX438" s="764">
        <f t="shared" si="1046"/>
        <v>0</v>
      </c>
      <c r="GY438" s="764">
        <f t="shared" si="1046"/>
        <v>0</v>
      </c>
      <c r="GZ438" s="764">
        <f t="shared" si="1046"/>
        <v>0</v>
      </c>
      <c r="HA438" s="764">
        <f t="shared" si="1046"/>
        <v>0</v>
      </c>
      <c r="HB438" s="764">
        <f t="shared" si="1046"/>
        <v>0</v>
      </c>
      <c r="HC438" s="764">
        <f t="shared" si="1046"/>
        <v>0</v>
      </c>
      <c r="HD438" s="764">
        <f t="shared" si="1046"/>
        <v>0</v>
      </c>
      <c r="HE438" s="764">
        <f t="shared" si="1046"/>
        <v>0</v>
      </c>
      <c r="HF438" s="764">
        <f t="shared" si="1046"/>
        <v>0</v>
      </c>
      <c r="HG438" s="764">
        <f t="shared" si="1046"/>
        <v>0</v>
      </c>
      <c r="HH438" s="764">
        <f t="shared" si="1047"/>
        <v>0</v>
      </c>
      <c r="HI438" s="764">
        <f t="shared" si="1047"/>
        <v>0</v>
      </c>
      <c r="HJ438" s="764">
        <f t="shared" si="1047"/>
        <v>0</v>
      </c>
      <c r="HK438" s="764">
        <f t="shared" si="1047"/>
        <v>0</v>
      </c>
      <c r="HL438" s="764">
        <f t="shared" si="1047"/>
        <v>0</v>
      </c>
      <c r="HM438" s="764">
        <f t="shared" si="1047"/>
        <v>0</v>
      </c>
      <c r="HN438" s="764">
        <f t="shared" si="1047"/>
        <v>0</v>
      </c>
      <c r="HO438" s="764">
        <f t="shared" si="1047"/>
        <v>0</v>
      </c>
      <c r="HP438" s="764">
        <f t="shared" si="1047"/>
        <v>0</v>
      </c>
      <c r="HQ438" s="764">
        <f t="shared" si="1047"/>
        <v>0</v>
      </c>
      <c r="HR438" s="764">
        <f t="shared" si="1048"/>
        <v>0</v>
      </c>
      <c r="HS438" s="764">
        <f t="shared" si="1048"/>
        <v>0</v>
      </c>
      <c r="HT438" s="764">
        <f t="shared" si="1048"/>
        <v>0</v>
      </c>
      <c r="HU438" s="764">
        <f t="shared" si="1048"/>
        <v>0</v>
      </c>
      <c r="HV438" s="764">
        <f t="shared" si="1048"/>
        <v>0</v>
      </c>
      <c r="HW438" s="764">
        <f t="shared" si="1048"/>
        <v>0</v>
      </c>
      <c r="HX438" s="764">
        <f t="shared" si="1048"/>
        <v>0</v>
      </c>
      <c r="HY438" s="764">
        <f t="shared" si="1048"/>
        <v>0</v>
      </c>
      <c r="HZ438" s="764">
        <f t="shared" si="1048"/>
        <v>0</v>
      </c>
      <c r="IA438" s="764">
        <f t="shared" si="1048"/>
        <v>0</v>
      </c>
      <c r="IB438" s="764">
        <f t="shared" si="1049"/>
        <v>0</v>
      </c>
      <c r="IC438" s="764">
        <f t="shared" si="1049"/>
        <v>0</v>
      </c>
      <c r="ID438" s="764">
        <f t="shared" si="1049"/>
        <v>0</v>
      </c>
      <c r="IE438" s="764">
        <f t="shared" si="1049"/>
        <v>0</v>
      </c>
      <c r="IF438" s="764">
        <f t="shared" si="1049"/>
        <v>0</v>
      </c>
      <c r="IG438" s="764">
        <f t="shared" si="1049"/>
        <v>0</v>
      </c>
      <c r="IH438" s="764">
        <f t="shared" si="1049"/>
        <v>0</v>
      </c>
      <c r="II438" s="764">
        <f t="shared" si="1049"/>
        <v>0</v>
      </c>
      <c r="IJ438" s="764">
        <f t="shared" si="1049"/>
        <v>0</v>
      </c>
      <c r="IK438" s="764">
        <f t="shared" si="1049"/>
        <v>0</v>
      </c>
      <c r="IL438" s="764">
        <f t="shared" si="1050"/>
        <v>0</v>
      </c>
      <c r="IM438" s="764">
        <f t="shared" si="1050"/>
        <v>0</v>
      </c>
      <c r="IN438" s="764">
        <f t="shared" si="1050"/>
        <v>0</v>
      </c>
      <c r="IO438" s="764">
        <f t="shared" si="1050"/>
        <v>0</v>
      </c>
      <c r="IP438" s="764">
        <f t="shared" si="1050"/>
        <v>0</v>
      </c>
      <c r="IQ438" s="764">
        <f t="shared" si="1050"/>
        <v>0</v>
      </c>
      <c r="IR438" s="764">
        <f t="shared" si="1050"/>
        <v>0</v>
      </c>
      <c r="IS438" s="764">
        <f t="shared" si="1050"/>
        <v>0</v>
      </c>
      <c r="IT438" s="764">
        <f t="shared" si="1050"/>
        <v>0</v>
      </c>
      <c r="IU438" s="764">
        <f t="shared" si="1050"/>
        <v>0</v>
      </c>
      <c r="IV438" s="764">
        <f t="shared" si="1050"/>
        <v>0</v>
      </c>
      <c r="IW438" s="764">
        <f t="shared" si="1050"/>
        <v>0</v>
      </c>
      <c r="IX438" s="764">
        <f t="shared" si="1050"/>
        <v>0</v>
      </c>
      <c r="IY438" s="764">
        <f t="shared" si="1050"/>
        <v>0</v>
      </c>
      <c r="IZ438" s="764">
        <f t="shared" si="1050"/>
        <v>0</v>
      </c>
      <c r="JA438" s="764">
        <f t="shared" si="1050"/>
        <v>0</v>
      </c>
      <c r="JB438" s="764">
        <f t="shared" si="1050"/>
        <v>0</v>
      </c>
      <c r="JC438" s="764">
        <f t="shared" si="1050"/>
        <v>0</v>
      </c>
      <c r="JD438" s="764">
        <f t="shared" si="1030"/>
        <v>0</v>
      </c>
      <c r="JE438" s="764">
        <f t="shared" si="1030"/>
        <v>0</v>
      </c>
      <c r="JF438" s="764">
        <f t="shared" si="1030"/>
        <v>0</v>
      </c>
      <c r="JG438" s="764">
        <f t="shared" si="1030"/>
        <v>0</v>
      </c>
      <c r="JH438" s="764">
        <f t="shared" si="1030"/>
        <v>0</v>
      </c>
      <c r="JI438" s="764">
        <f t="shared" si="1030"/>
        <v>0</v>
      </c>
      <c r="JJ438" s="764">
        <f t="shared" si="1030"/>
        <v>0</v>
      </c>
      <c r="JK438" s="764">
        <f t="shared" si="1030"/>
        <v>0</v>
      </c>
      <c r="JL438" s="764">
        <f t="shared" si="1050"/>
        <v>0</v>
      </c>
      <c r="JM438" s="764">
        <f t="shared" si="1050"/>
        <v>0</v>
      </c>
      <c r="JN438" s="764">
        <f t="shared" si="1050"/>
        <v>0</v>
      </c>
      <c r="JO438" s="764">
        <f t="shared" si="1050"/>
        <v>0</v>
      </c>
      <c r="JP438" s="764">
        <f t="shared" si="1050"/>
        <v>0</v>
      </c>
      <c r="JQ438" s="764">
        <f t="shared" si="933"/>
        <v>0</v>
      </c>
      <c r="JR438" s="764">
        <f t="shared" si="933"/>
        <v>0</v>
      </c>
      <c r="JS438" s="764">
        <f t="shared" si="1050"/>
        <v>0</v>
      </c>
      <c r="JT438" s="765">
        <f t="shared" si="934"/>
        <v>0</v>
      </c>
      <c r="JU438" s="229">
        <f t="shared" si="935"/>
        <v>0</v>
      </c>
    </row>
    <row r="439" spans="1:281" ht="12.75" customHeight="1">
      <c r="A439" s="57"/>
      <c r="B439" s="52"/>
      <c r="C439" s="52"/>
      <c r="D439" s="62"/>
      <c r="E439" s="743" t="str">
        <f t="shared" si="932"/>
        <v xml:space="preserve"> </v>
      </c>
      <c r="F439" s="56"/>
      <c r="G439" s="228"/>
      <c r="H439" s="744">
        <f>SUMIF(Ajuste!$C$8:$C$483,$B$6:$B$499,Ajuste!$E$8:$E$483)</f>
        <v>0</v>
      </c>
      <c r="I439" s="744">
        <f>SUMIF(Ajuste!$C$8:$C$483,$B$6:$B$499,Ajuste!$F$8:$F$483)</f>
        <v>0</v>
      </c>
      <c r="J439" s="229">
        <f t="shared" si="936"/>
        <v>0</v>
      </c>
      <c r="K439" s="764">
        <f t="shared" si="1031"/>
        <v>0</v>
      </c>
      <c r="L439" s="764">
        <f t="shared" si="1051"/>
        <v>0</v>
      </c>
      <c r="M439" s="764">
        <f t="shared" si="1051"/>
        <v>0</v>
      </c>
      <c r="N439" s="764">
        <f t="shared" si="1051"/>
        <v>0</v>
      </c>
      <c r="O439" s="764">
        <f t="shared" si="1051"/>
        <v>0</v>
      </c>
      <c r="P439" s="764">
        <f t="shared" si="1051"/>
        <v>0</v>
      </c>
      <c r="Q439" s="764">
        <f t="shared" si="1051"/>
        <v>0</v>
      </c>
      <c r="R439" s="764">
        <f t="shared" si="1051"/>
        <v>0</v>
      </c>
      <c r="S439" s="764">
        <f t="shared" si="1051"/>
        <v>0</v>
      </c>
      <c r="T439" s="764">
        <f t="shared" si="1051"/>
        <v>0</v>
      </c>
      <c r="U439" s="764">
        <f t="shared" si="1051"/>
        <v>0</v>
      </c>
      <c r="V439" s="764">
        <f t="shared" si="1051"/>
        <v>0</v>
      </c>
      <c r="W439" s="764">
        <f t="shared" si="1051"/>
        <v>0</v>
      </c>
      <c r="X439" s="764">
        <f t="shared" si="1051"/>
        <v>0</v>
      </c>
      <c r="Y439" s="764">
        <f t="shared" si="1051"/>
        <v>0</v>
      </c>
      <c r="Z439" s="764">
        <f t="shared" si="1051"/>
        <v>0</v>
      </c>
      <c r="AA439" s="764">
        <f t="shared" si="1051"/>
        <v>0</v>
      </c>
      <c r="AB439" s="764">
        <f t="shared" si="1051"/>
        <v>0</v>
      </c>
      <c r="AC439" s="764">
        <f t="shared" si="1051"/>
        <v>0</v>
      </c>
      <c r="AD439" s="764">
        <f t="shared" si="1051"/>
        <v>0</v>
      </c>
      <c r="AE439" s="764">
        <f t="shared" si="1051"/>
        <v>0</v>
      </c>
      <c r="AF439" s="764">
        <f t="shared" si="1051"/>
        <v>0</v>
      </c>
      <c r="AG439" s="764">
        <f t="shared" si="1051"/>
        <v>0</v>
      </c>
      <c r="AH439" s="764">
        <f t="shared" si="1051"/>
        <v>0</v>
      </c>
      <c r="AI439" s="764">
        <f t="shared" si="1051"/>
        <v>0</v>
      </c>
      <c r="AJ439" s="764">
        <f t="shared" si="1051"/>
        <v>0</v>
      </c>
      <c r="AK439" s="764">
        <f t="shared" si="1051"/>
        <v>0</v>
      </c>
      <c r="AL439" s="764">
        <f t="shared" si="1051"/>
        <v>0</v>
      </c>
      <c r="AM439" s="764">
        <f t="shared" si="1051"/>
        <v>0</v>
      </c>
      <c r="AN439" s="764">
        <f t="shared" si="1051"/>
        <v>0</v>
      </c>
      <c r="AO439" s="764">
        <f t="shared" si="1051"/>
        <v>0</v>
      </c>
      <c r="AP439" s="764">
        <f t="shared" si="1051"/>
        <v>0</v>
      </c>
      <c r="AQ439" s="764">
        <f t="shared" si="1051"/>
        <v>0</v>
      </c>
      <c r="AR439" s="764">
        <f t="shared" si="1051"/>
        <v>0</v>
      </c>
      <c r="AS439" s="764">
        <f t="shared" si="1051"/>
        <v>0</v>
      </c>
      <c r="AT439" s="764">
        <f t="shared" si="1051"/>
        <v>0</v>
      </c>
      <c r="AU439" s="764">
        <f t="shared" si="1051"/>
        <v>0</v>
      </c>
      <c r="AV439" s="764">
        <f t="shared" si="1051"/>
        <v>0</v>
      </c>
      <c r="AW439" s="764">
        <f t="shared" si="1051"/>
        <v>0</v>
      </c>
      <c r="AX439" s="764">
        <f t="shared" si="1051"/>
        <v>0</v>
      </c>
      <c r="AY439" s="764">
        <f t="shared" si="1051"/>
        <v>0</v>
      </c>
      <c r="AZ439" s="764">
        <f t="shared" si="1051"/>
        <v>0</v>
      </c>
      <c r="BA439" s="764">
        <f t="shared" si="1051"/>
        <v>0</v>
      </c>
      <c r="BB439" s="764">
        <f t="shared" si="1051"/>
        <v>0</v>
      </c>
      <c r="BC439" s="764">
        <f t="shared" si="1051"/>
        <v>0</v>
      </c>
      <c r="BD439" s="764">
        <f t="shared" si="1051"/>
        <v>0</v>
      </c>
      <c r="BE439" s="764">
        <f t="shared" si="1051"/>
        <v>0</v>
      </c>
      <c r="BF439" s="764">
        <f t="shared" si="1031"/>
        <v>0</v>
      </c>
      <c r="BG439" s="764">
        <f t="shared" si="1031"/>
        <v>0</v>
      </c>
      <c r="BH439" s="764">
        <f t="shared" si="1031"/>
        <v>0</v>
      </c>
      <c r="BI439" s="764">
        <f t="shared" si="1031"/>
        <v>0</v>
      </c>
      <c r="BJ439" s="764">
        <f t="shared" si="1031"/>
        <v>0</v>
      </c>
      <c r="BK439" s="764">
        <f t="shared" si="1031"/>
        <v>0</v>
      </c>
      <c r="BL439" s="764">
        <f t="shared" si="1031"/>
        <v>0</v>
      </c>
      <c r="BM439" s="764">
        <f t="shared" si="1031"/>
        <v>0</v>
      </c>
      <c r="BN439" s="764">
        <f t="shared" si="1032"/>
        <v>0</v>
      </c>
      <c r="BO439" s="764">
        <f t="shared" si="1032"/>
        <v>0</v>
      </c>
      <c r="BP439" s="764">
        <f t="shared" si="1032"/>
        <v>0</v>
      </c>
      <c r="BQ439" s="764">
        <f t="shared" si="1032"/>
        <v>0</v>
      </c>
      <c r="BR439" s="764">
        <f t="shared" si="1032"/>
        <v>0</v>
      </c>
      <c r="BS439" s="764">
        <f t="shared" si="1032"/>
        <v>0</v>
      </c>
      <c r="BT439" s="764">
        <f t="shared" si="1032"/>
        <v>0</v>
      </c>
      <c r="BU439" s="764">
        <f t="shared" si="1032"/>
        <v>0</v>
      </c>
      <c r="BV439" s="764">
        <f t="shared" si="1032"/>
        <v>0</v>
      </c>
      <c r="BW439" s="764">
        <f t="shared" si="1032"/>
        <v>0</v>
      </c>
      <c r="BX439" s="764">
        <f t="shared" si="1033"/>
        <v>0</v>
      </c>
      <c r="BY439" s="764">
        <f t="shared" si="1033"/>
        <v>0</v>
      </c>
      <c r="BZ439" s="764">
        <f t="shared" si="1033"/>
        <v>0</v>
      </c>
      <c r="CA439" s="764">
        <f t="shared" si="1033"/>
        <v>0</v>
      </c>
      <c r="CB439" s="764">
        <f t="shared" si="1033"/>
        <v>0</v>
      </c>
      <c r="CC439" s="764">
        <f t="shared" si="1033"/>
        <v>0</v>
      </c>
      <c r="CD439" s="764">
        <f t="shared" si="1033"/>
        <v>0</v>
      </c>
      <c r="CE439" s="764">
        <f t="shared" si="1033"/>
        <v>0</v>
      </c>
      <c r="CF439" s="764">
        <f t="shared" si="1033"/>
        <v>0</v>
      </c>
      <c r="CG439" s="764">
        <f t="shared" si="1033"/>
        <v>0</v>
      </c>
      <c r="CH439" s="764">
        <f t="shared" si="1034"/>
        <v>0</v>
      </c>
      <c r="CI439" s="764">
        <f t="shared" si="1034"/>
        <v>0</v>
      </c>
      <c r="CJ439" s="764">
        <f t="shared" si="1034"/>
        <v>0</v>
      </c>
      <c r="CK439" s="764">
        <f t="shared" si="1034"/>
        <v>0</v>
      </c>
      <c r="CL439" s="764">
        <f t="shared" si="1034"/>
        <v>0</v>
      </c>
      <c r="CM439" s="764">
        <f t="shared" si="1034"/>
        <v>0</v>
      </c>
      <c r="CN439" s="764">
        <f t="shared" si="1034"/>
        <v>0</v>
      </c>
      <c r="CO439" s="764">
        <f t="shared" si="1034"/>
        <v>0</v>
      </c>
      <c r="CP439" s="764">
        <f t="shared" si="1034"/>
        <v>0</v>
      </c>
      <c r="CQ439" s="764">
        <f t="shared" si="1034"/>
        <v>0</v>
      </c>
      <c r="CR439" s="764">
        <f t="shared" si="1035"/>
        <v>0</v>
      </c>
      <c r="CS439" s="764">
        <f t="shared" si="1035"/>
        <v>0</v>
      </c>
      <c r="CT439" s="764">
        <f t="shared" si="1035"/>
        <v>0</v>
      </c>
      <c r="CU439" s="764">
        <f t="shared" si="1035"/>
        <v>0</v>
      </c>
      <c r="CV439" s="764">
        <f t="shared" si="1035"/>
        <v>0</v>
      </c>
      <c r="CW439" s="764">
        <f t="shared" si="1035"/>
        <v>0</v>
      </c>
      <c r="CX439" s="764">
        <f t="shared" si="1035"/>
        <v>0</v>
      </c>
      <c r="CY439" s="764">
        <f t="shared" si="1035"/>
        <v>0</v>
      </c>
      <c r="CZ439" s="764">
        <f t="shared" si="1035"/>
        <v>0</v>
      </c>
      <c r="DA439" s="764">
        <f t="shared" si="1035"/>
        <v>0</v>
      </c>
      <c r="DB439" s="764">
        <f t="shared" si="1036"/>
        <v>0</v>
      </c>
      <c r="DC439" s="764">
        <f t="shared" si="1036"/>
        <v>0</v>
      </c>
      <c r="DD439" s="764">
        <f t="shared" si="1036"/>
        <v>0</v>
      </c>
      <c r="DE439" s="764">
        <f t="shared" si="1036"/>
        <v>0</v>
      </c>
      <c r="DF439" s="764">
        <f t="shared" si="1036"/>
        <v>0</v>
      </c>
      <c r="DG439" s="764">
        <f t="shared" si="1036"/>
        <v>0</v>
      </c>
      <c r="DH439" s="764">
        <f t="shared" si="1036"/>
        <v>0</v>
      </c>
      <c r="DI439" s="764">
        <f t="shared" si="1036"/>
        <v>0</v>
      </c>
      <c r="DJ439" s="764">
        <f t="shared" si="1036"/>
        <v>0</v>
      </c>
      <c r="DK439" s="764">
        <f t="shared" si="1036"/>
        <v>0</v>
      </c>
      <c r="DL439" s="764">
        <f t="shared" si="1037"/>
        <v>0</v>
      </c>
      <c r="DM439" s="764">
        <f t="shared" si="1037"/>
        <v>0</v>
      </c>
      <c r="DN439" s="764">
        <f t="shared" si="1037"/>
        <v>0</v>
      </c>
      <c r="DO439" s="764">
        <f t="shared" si="1037"/>
        <v>0</v>
      </c>
      <c r="DP439" s="764">
        <f t="shared" si="1037"/>
        <v>0</v>
      </c>
      <c r="DQ439" s="764">
        <f t="shared" si="1037"/>
        <v>0</v>
      </c>
      <c r="DR439" s="764">
        <f t="shared" si="1037"/>
        <v>0</v>
      </c>
      <c r="DS439" s="764">
        <f t="shared" si="1037"/>
        <v>0</v>
      </c>
      <c r="DT439" s="764">
        <f t="shared" si="1037"/>
        <v>0</v>
      </c>
      <c r="DU439" s="764">
        <f t="shared" si="1037"/>
        <v>0</v>
      </c>
      <c r="DV439" s="764">
        <f t="shared" si="1038"/>
        <v>0</v>
      </c>
      <c r="DW439" s="764">
        <f t="shared" si="1038"/>
        <v>0</v>
      </c>
      <c r="DX439" s="764">
        <f t="shared" si="1038"/>
        <v>0</v>
      </c>
      <c r="DY439" s="764">
        <f t="shared" si="1038"/>
        <v>0</v>
      </c>
      <c r="DZ439" s="764">
        <f t="shared" si="1038"/>
        <v>0</v>
      </c>
      <c r="EA439" s="764">
        <f t="shared" si="1038"/>
        <v>0</v>
      </c>
      <c r="EB439" s="764">
        <f t="shared" si="1038"/>
        <v>0</v>
      </c>
      <c r="EC439" s="764">
        <f t="shared" si="1038"/>
        <v>0</v>
      </c>
      <c r="ED439" s="764">
        <f t="shared" si="1038"/>
        <v>0</v>
      </c>
      <c r="EE439" s="764">
        <f t="shared" si="1038"/>
        <v>0</v>
      </c>
      <c r="EF439" s="764">
        <f t="shared" si="1039"/>
        <v>0</v>
      </c>
      <c r="EG439" s="764">
        <f t="shared" si="1039"/>
        <v>0</v>
      </c>
      <c r="EH439" s="764">
        <f t="shared" si="1039"/>
        <v>0</v>
      </c>
      <c r="EI439" s="764">
        <f t="shared" si="1039"/>
        <v>0</v>
      </c>
      <c r="EJ439" s="764">
        <f t="shared" si="1039"/>
        <v>0</v>
      </c>
      <c r="EK439" s="764">
        <f t="shared" si="1039"/>
        <v>0</v>
      </c>
      <c r="EL439" s="764">
        <f t="shared" si="1039"/>
        <v>0</v>
      </c>
      <c r="EM439" s="764">
        <f t="shared" si="1039"/>
        <v>0</v>
      </c>
      <c r="EN439" s="764">
        <f t="shared" si="1039"/>
        <v>0</v>
      </c>
      <c r="EO439" s="764">
        <f t="shared" si="1039"/>
        <v>0</v>
      </c>
      <c r="EP439" s="764">
        <f t="shared" si="1040"/>
        <v>0</v>
      </c>
      <c r="EQ439" s="764">
        <f t="shared" si="1040"/>
        <v>0</v>
      </c>
      <c r="ER439" s="764">
        <f t="shared" si="1040"/>
        <v>0</v>
      </c>
      <c r="ES439" s="764">
        <f t="shared" si="1040"/>
        <v>0</v>
      </c>
      <c r="ET439" s="764">
        <f t="shared" si="1040"/>
        <v>0</v>
      </c>
      <c r="EU439" s="764">
        <f t="shared" si="1040"/>
        <v>0</v>
      </c>
      <c r="EV439" s="764">
        <f t="shared" si="1040"/>
        <v>0</v>
      </c>
      <c r="EW439" s="764">
        <f t="shared" si="1040"/>
        <v>0</v>
      </c>
      <c r="EX439" s="764">
        <f t="shared" si="1040"/>
        <v>0</v>
      </c>
      <c r="EY439" s="764">
        <f t="shared" si="1040"/>
        <v>0</v>
      </c>
      <c r="EZ439" s="764">
        <f t="shared" si="1041"/>
        <v>0</v>
      </c>
      <c r="FA439" s="764">
        <f t="shared" si="1041"/>
        <v>0</v>
      </c>
      <c r="FB439" s="764">
        <f t="shared" si="1041"/>
        <v>0</v>
      </c>
      <c r="FC439" s="764">
        <f t="shared" si="1041"/>
        <v>0</v>
      </c>
      <c r="FD439" s="764">
        <f t="shared" si="1041"/>
        <v>0</v>
      </c>
      <c r="FE439" s="764">
        <f t="shared" si="1041"/>
        <v>0</v>
      </c>
      <c r="FF439" s="764">
        <f t="shared" si="1041"/>
        <v>0</v>
      </c>
      <c r="FG439" s="764">
        <f t="shared" si="1041"/>
        <v>0</v>
      </c>
      <c r="FH439" s="764">
        <f t="shared" si="1041"/>
        <v>0</v>
      </c>
      <c r="FI439" s="764">
        <f t="shared" si="1041"/>
        <v>0</v>
      </c>
      <c r="FJ439" s="764">
        <f t="shared" si="1042"/>
        <v>0</v>
      </c>
      <c r="FK439" s="764">
        <f t="shared" si="1042"/>
        <v>0</v>
      </c>
      <c r="FL439" s="764">
        <f t="shared" si="1042"/>
        <v>0</v>
      </c>
      <c r="FM439" s="764">
        <f t="shared" si="1042"/>
        <v>0</v>
      </c>
      <c r="FN439" s="764">
        <f t="shared" si="1042"/>
        <v>0</v>
      </c>
      <c r="FO439" s="764">
        <f t="shared" si="1042"/>
        <v>0</v>
      </c>
      <c r="FP439" s="764">
        <f t="shared" si="1042"/>
        <v>0</v>
      </c>
      <c r="FQ439" s="764">
        <f t="shared" si="1042"/>
        <v>0</v>
      </c>
      <c r="FR439" s="764">
        <f t="shared" si="1042"/>
        <v>0</v>
      </c>
      <c r="FS439" s="764">
        <f t="shared" si="1042"/>
        <v>0</v>
      </c>
      <c r="FT439" s="764">
        <f t="shared" si="1043"/>
        <v>0</v>
      </c>
      <c r="FU439" s="764">
        <f t="shared" si="1043"/>
        <v>0</v>
      </c>
      <c r="FV439" s="764">
        <f t="shared" si="1043"/>
        <v>0</v>
      </c>
      <c r="FW439" s="764">
        <f t="shared" si="1043"/>
        <v>0</v>
      </c>
      <c r="FX439" s="764">
        <f t="shared" si="1043"/>
        <v>0</v>
      </c>
      <c r="FY439" s="764">
        <f t="shared" si="1043"/>
        <v>0</v>
      </c>
      <c r="FZ439" s="764">
        <f t="shared" si="1043"/>
        <v>0</v>
      </c>
      <c r="GA439" s="764">
        <f t="shared" si="1043"/>
        <v>0</v>
      </c>
      <c r="GB439" s="764">
        <f t="shared" si="1043"/>
        <v>0</v>
      </c>
      <c r="GC439" s="764">
        <f t="shared" si="1043"/>
        <v>0</v>
      </c>
      <c r="GD439" s="764">
        <f t="shared" si="1044"/>
        <v>0</v>
      </c>
      <c r="GE439" s="764">
        <f t="shared" si="1044"/>
        <v>0</v>
      </c>
      <c r="GF439" s="764">
        <f t="shared" si="1044"/>
        <v>0</v>
      </c>
      <c r="GG439" s="764">
        <f t="shared" si="1044"/>
        <v>0</v>
      </c>
      <c r="GH439" s="764">
        <f t="shared" si="1044"/>
        <v>0</v>
      </c>
      <c r="GI439" s="764">
        <f t="shared" si="1044"/>
        <v>0</v>
      </c>
      <c r="GJ439" s="764">
        <f t="shared" si="1044"/>
        <v>0</v>
      </c>
      <c r="GK439" s="764">
        <f t="shared" si="1044"/>
        <v>0</v>
      </c>
      <c r="GL439" s="764">
        <f t="shared" si="1044"/>
        <v>0</v>
      </c>
      <c r="GM439" s="764">
        <f t="shared" si="1044"/>
        <v>0</v>
      </c>
      <c r="GN439" s="764">
        <f t="shared" si="1045"/>
        <v>0</v>
      </c>
      <c r="GO439" s="764">
        <f t="shared" si="1045"/>
        <v>0</v>
      </c>
      <c r="GP439" s="764">
        <f t="shared" si="1045"/>
        <v>0</v>
      </c>
      <c r="GQ439" s="764">
        <f t="shared" si="1045"/>
        <v>0</v>
      </c>
      <c r="GR439" s="764">
        <f t="shared" si="1045"/>
        <v>0</v>
      </c>
      <c r="GS439" s="764">
        <f t="shared" si="1045"/>
        <v>0</v>
      </c>
      <c r="GT439" s="764">
        <f t="shared" si="1045"/>
        <v>0</v>
      </c>
      <c r="GU439" s="764">
        <f t="shared" si="1045"/>
        <v>0</v>
      </c>
      <c r="GV439" s="764">
        <f t="shared" si="1045"/>
        <v>0</v>
      </c>
      <c r="GW439" s="764">
        <f t="shared" si="1045"/>
        <v>0</v>
      </c>
      <c r="GX439" s="764">
        <f t="shared" si="1046"/>
        <v>0</v>
      </c>
      <c r="GY439" s="764">
        <f t="shared" si="1046"/>
        <v>0</v>
      </c>
      <c r="GZ439" s="764">
        <f t="shared" si="1046"/>
        <v>0</v>
      </c>
      <c r="HA439" s="764">
        <f t="shared" si="1046"/>
        <v>0</v>
      </c>
      <c r="HB439" s="764">
        <f t="shared" si="1046"/>
        <v>0</v>
      </c>
      <c r="HC439" s="764">
        <f t="shared" si="1046"/>
        <v>0</v>
      </c>
      <c r="HD439" s="764">
        <f t="shared" si="1046"/>
        <v>0</v>
      </c>
      <c r="HE439" s="764">
        <f t="shared" si="1046"/>
        <v>0</v>
      </c>
      <c r="HF439" s="764">
        <f t="shared" si="1046"/>
        <v>0</v>
      </c>
      <c r="HG439" s="764">
        <f t="shared" si="1046"/>
        <v>0</v>
      </c>
      <c r="HH439" s="764">
        <f t="shared" si="1047"/>
        <v>0</v>
      </c>
      <c r="HI439" s="764">
        <f t="shared" si="1047"/>
        <v>0</v>
      </c>
      <c r="HJ439" s="764">
        <f t="shared" si="1047"/>
        <v>0</v>
      </c>
      <c r="HK439" s="764">
        <f t="shared" si="1047"/>
        <v>0</v>
      </c>
      <c r="HL439" s="764">
        <f t="shared" si="1047"/>
        <v>0</v>
      </c>
      <c r="HM439" s="764">
        <f t="shared" si="1047"/>
        <v>0</v>
      </c>
      <c r="HN439" s="764">
        <f t="shared" si="1047"/>
        <v>0</v>
      </c>
      <c r="HO439" s="764">
        <f t="shared" si="1047"/>
        <v>0</v>
      </c>
      <c r="HP439" s="764">
        <f t="shared" si="1047"/>
        <v>0</v>
      </c>
      <c r="HQ439" s="764">
        <f t="shared" si="1047"/>
        <v>0</v>
      </c>
      <c r="HR439" s="764">
        <f t="shared" si="1048"/>
        <v>0</v>
      </c>
      <c r="HS439" s="764">
        <f t="shared" si="1048"/>
        <v>0</v>
      </c>
      <c r="HT439" s="764">
        <f t="shared" si="1048"/>
        <v>0</v>
      </c>
      <c r="HU439" s="764">
        <f t="shared" si="1048"/>
        <v>0</v>
      </c>
      <c r="HV439" s="764">
        <f t="shared" si="1048"/>
        <v>0</v>
      </c>
      <c r="HW439" s="764">
        <f t="shared" si="1048"/>
        <v>0</v>
      </c>
      <c r="HX439" s="764">
        <f t="shared" si="1048"/>
        <v>0</v>
      </c>
      <c r="HY439" s="764">
        <f t="shared" si="1048"/>
        <v>0</v>
      </c>
      <c r="HZ439" s="764">
        <f t="shared" si="1048"/>
        <v>0</v>
      </c>
      <c r="IA439" s="764">
        <f t="shared" si="1048"/>
        <v>0</v>
      </c>
      <c r="IB439" s="764">
        <f t="shared" si="1049"/>
        <v>0</v>
      </c>
      <c r="IC439" s="764">
        <f t="shared" si="1049"/>
        <v>0</v>
      </c>
      <c r="ID439" s="764">
        <f t="shared" si="1049"/>
        <v>0</v>
      </c>
      <c r="IE439" s="764">
        <f t="shared" si="1049"/>
        <v>0</v>
      </c>
      <c r="IF439" s="764">
        <f t="shared" si="1049"/>
        <v>0</v>
      </c>
      <c r="IG439" s="764">
        <f t="shared" si="1049"/>
        <v>0</v>
      </c>
      <c r="IH439" s="764">
        <f t="shared" si="1049"/>
        <v>0</v>
      </c>
      <c r="II439" s="764">
        <f t="shared" si="1049"/>
        <v>0</v>
      </c>
      <c r="IJ439" s="764">
        <f t="shared" si="1049"/>
        <v>0</v>
      </c>
      <c r="IK439" s="764">
        <f t="shared" si="1049"/>
        <v>0</v>
      </c>
      <c r="IL439" s="764">
        <f t="shared" si="1050"/>
        <v>0</v>
      </c>
      <c r="IM439" s="764">
        <f t="shared" si="1050"/>
        <v>0</v>
      </c>
      <c r="IN439" s="764">
        <f t="shared" si="1050"/>
        <v>0</v>
      </c>
      <c r="IO439" s="764">
        <f t="shared" si="1050"/>
        <v>0</v>
      </c>
      <c r="IP439" s="764">
        <f t="shared" si="1050"/>
        <v>0</v>
      </c>
      <c r="IQ439" s="764">
        <f t="shared" si="1050"/>
        <v>0</v>
      </c>
      <c r="IR439" s="764">
        <f t="shared" si="1050"/>
        <v>0</v>
      </c>
      <c r="IS439" s="764">
        <f t="shared" si="1050"/>
        <v>0</v>
      </c>
      <c r="IT439" s="764">
        <f t="shared" si="1050"/>
        <v>0</v>
      </c>
      <c r="IU439" s="764">
        <f t="shared" si="1050"/>
        <v>0</v>
      </c>
      <c r="IV439" s="764">
        <f t="shared" si="1050"/>
        <v>0</v>
      </c>
      <c r="IW439" s="764">
        <f t="shared" si="1050"/>
        <v>0</v>
      </c>
      <c r="IX439" s="764">
        <f t="shared" si="1050"/>
        <v>0</v>
      </c>
      <c r="IY439" s="764">
        <f t="shared" si="1050"/>
        <v>0</v>
      </c>
      <c r="IZ439" s="764">
        <f t="shared" si="1050"/>
        <v>0</v>
      </c>
      <c r="JA439" s="764">
        <f t="shared" si="1050"/>
        <v>0</v>
      </c>
      <c r="JB439" s="764">
        <f t="shared" si="1050"/>
        <v>0</v>
      </c>
      <c r="JC439" s="764">
        <f t="shared" si="1050"/>
        <v>0</v>
      </c>
      <c r="JD439" s="764">
        <f t="shared" si="1030"/>
        <v>0</v>
      </c>
      <c r="JE439" s="764">
        <f t="shared" si="1030"/>
        <v>0</v>
      </c>
      <c r="JF439" s="764">
        <f t="shared" si="1030"/>
        <v>0</v>
      </c>
      <c r="JG439" s="764">
        <f t="shared" si="1030"/>
        <v>0</v>
      </c>
      <c r="JH439" s="764">
        <f t="shared" si="1030"/>
        <v>0</v>
      </c>
      <c r="JI439" s="764">
        <f t="shared" si="1030"/>
        <v>0</v>
      </c>
      <c r="JJ439" s="764">
        <f t="shared" si="1030"/>
        <v>0</v>
      </c>
      <c r="JK439" s="764">
        <f t="shared" si="1030"/>
        <v>0</v>
      </c>
      <c r="JL439" s="764">
        <f t="shared" si="1050"/>
        <v>0</v>
      </c>
      <c r="JM439" s="764">
        <f t="shared" si="1050"/>
        <v>0</v>
      </c>
      <c r="JN439" s="764">
        <f t="shared" si="1050"/>
        <v>0</v>
      </c>
      <c r="JO439" s="764">
        <f t="shared" si="1050"/>
        <v>0</v>
      </c>
      <c r="JP439" s="764">
        <f t="shared" si="1050"/>
        <v>0</v>
      </c>
      <c r="JQ439" s="764">
        <f t="shared" si="933"/>
        <v>0</v>
      </c>
      <c r="JR439" s="764">
        <f t="shared" si="933"/>
        <v>0</v>
      </c>
      <c r="JS439" s="764">
        <f t="shared" si="1050"/>
        <v>0</v>
      </c>
      <c r="JT439" s="765">
        <f t="shared" si="934"/>
        <v>0</v>
      </c>
      <c r="JU439" s="229">
        <f t="shared" si="935"/>
        <v>0</v>
      </c>
    </row>
    <row r="440" spans="1:281" ht="12.75" customHeight="1">
      <c r="A440" s="57"/>
      <c r="B440" s="52"/>
      <c r="C440" s="52"/>
      <c r="D440" s="62"/>
      <c r="E440" s="743" t="str">
        <f t="shared" si="932"/>
        <v xml:space="preserve"> </v>
      </c>
      <c r="F440" s="56"/>
      <c r="G440" s="228"/>
      <c r="H440" s="744">
        <f>SUMIF(Ajuste!$C$8:$C$483,$B$6:$B$499,Ajuste!$E$8:$E$483)</f>
        <v>0</v>
      </c>
      <c r="I440" s="744">
        <f>SUMIF(Ajuste!$C$8:$C$483,$B$6:$B$499,Ajuste!$F$8:$F$483)</f>
        <v>0</v>
      </c>
      <c r="J440" s="229">
        <f t="shared" si="936"/>
        <v>0</v>
      </c>
      <c r="K440" s="764">
        <f t="shared" si="1031"/>
        <v>0</v>
      </c>
      <c r="L440" s="764">
        <f t="shared" si="1051"/>
        <v>0</v>
      </c>
      <c r="M440" s="764">
        <f t="shared" si="1051"/>
        <v>0</v>
      </c>
      <c r="N440" s="764">
        <f t="shared" si="1051"/>
        <v>0</v>
      </c>
      <c r="O440" s="764">
        <f t="shared" si="1051"/>
        <v>0</v>
      </c>
      <c r="P440" s="764">
        <f t="shared" si="1051"/>
        <v>0</v>
      </c>
      <c r="Q440" s="764">
        <f t="shared" si="1051"/>
        <v>0</v>
      </c>
      <c r="R440" s="764">
        <f t="shared" si="1051"/>
        <v>0</v>
      </c>
      <c r="S440" s="764">
        <f t="shared" si="1051"/>
        <v>0</v>
      </c>
      <c r="T440" s="764">
        <f t="shared" si="1051"/>
        <v>0</v>
      </c>
      <c r="U440" s="764">
        <f t="shared" si="1051"/>
        <v>0</v>
      </c>
      <c r="V440" s="764">
        <f t="shared" si="1051"/>
        <v>0</v>
      </c>
      <c r="W440" s="764">
        <f t="shared" si="1051"/>
        <v>0</v>
      </c>
      <c r="X440" s="764">
        <f t="shared" si="1051"/>
        <v>0</v>
      </c>
      <c r="Y440" s="764">
        <f t="shared" si="1051"/>
        <v>0</v>
      </c>
      <c r="Z440" s="764">
        <f t="shared" si="1051"/>
        <v>0</v>
      </c>
      <c r="AA440" s="764">
        <f t="shared" si="1051"/>
        <v>0</v>
      </c>
      <c r="AB440" s="764">
        <f t="shared" si="1051"/>
        <v>0</v>
      </c>
      <c r="AC440" s="764">
        <f t="shared" si="1051"/>
        <v>0</v>
      </c>
      <c r="AD440" s="764">
        <f t="shared" si="1051"/>
        <v>0</v>
      </c>
      <c r="AE440" s="764">
        <f t="shared" si="1051"/>
        <v>0</v>
      </c>
      <c r="AF440" s="764">
        <f t="shared" si="1051"/>
        <v>0</v>
      </c>
      <c r="AG440" s="764">
        <f t="shared" si="1051"/>
        <v>0</v>
      </c>
      <c r="AH440" s="764">
        <f t="shared" si="1051"/>
        <v>0</v>
      </c>
      <c r="AI440" s="764">
        <f t="shared" si="1051"/>
        <v>0</v>
      </c>
      <c r="AJ440" s="764">
        <f t="shared" si="1051"/>
        <v>0</v>
      </c>
      <c r="AK440" s="764">
        <f t="shared" si="1051"/>
        <v>0</v>
      </c>
      <c r="AL440" s="764">
        <f t="shared" si="1051"/>
        <v>0</v>
      </c>
      <c r="AM440" s="764">
        <f t="shared" si="1051"/>
        <v>0</v>
      </c>
      <c r="AN440" s="764">
        <f t="shared" si="1051"/>
        <v>0</v>
      </c>
      <c r="AO440" s="764">
        <f t="shared" si="1051"/>
        <v>0</v>
      </c>
      <c r="AP440" s="764">
        <f t="shared" si="1051"/>
        <v>0</v>
      </c>
      <c r="AQ440" s="764">
        <f t="shared" si="1051"/>
        <v>0</v>
      </c>
      <c r="AR440" s="764">
        <f t="shared" si="1051"/>
        <v>0</v>
      </c>
      <c r="AS440" s="764">
        <f t="shared" si="1051"/>
        <v>0</v>
      </c>
      <c r="AT440" s="764">
        <f t="shared" si="1051"/>
        <v>0</v>
      </c>
      <c r="AU440" s="764">
        <f t="shared" si="1051"/>
        <v>0</v>
      </c>
      <c r="AV440" s="764">
        <f t="shared" si="1051"/>
        <v>0</v>
      </c>
      <c r="AW440" s="764">
        <f t="shared" si="1051"/>
        <v>0</v>
      </c>
      <c r="AX440" s="764">
        <f t="shared" si="1051"/>
        <v>0</v>
      </c>
      <c r="AY440" s="764">
        <f t="shared" si="1051"/>
        <v>0</v>
      </c>
      <c r="AZ440" s="764">
        <f t="shared" si="1051"/>
        <v>0</v>
      </c>
      <c r="BA440" s="764">
        <f t="shared" si="1051"/>
        <v>0</v>
      </c>
      <c r="BB440" s="764">
        <f t="shared" si="1051"/>
        <v>0</v>
      </c>
      <c r="BC440" s="764">
        <f t="shared" si="1051"/>
        <v>0</v>
      </c>
      <c r="BD440" s="764">
        <f t="shared" si="1051"/>
        <v>0</v>
      </c>
      <c r="BE440" s="764">
        <f t="shared" si="1051"/>
        <v>0</v>
      </c>
      <c r="BF440" s="764">
        <f t="shared" si="1031"/>
        <v>0</v>
      </c>
      <c r="BG440" s="764">
        <f t="shared" si="1031"/>
        <v>0</v>
      </c>
      <c r="BH440" s="764">
        <f t="shared" si="1031"/>
        <v>0</v>
      </c>
      <c r="BI440" s="764">
        <f t="shared" si="1031"/>
        <v>0</v>
      </c>
      <c r="BJ440" s="764">
        <f t="shared" si="1031"/>
        <v>0</v>
      </c>
      <c r="BK440" s="764">
        <f t="shared" si="1031"/>
        <v>0</v>
      </c>
      <c r="BL440" s="764">
        <f t="shared" si="1031"/>
        <v>0</v>
      </c>
      <c r="BM440" s="764">
        <f t="shared" si="1031"/>
        <v>0</v>
      </c>
      <c r="BN440" s="764">
        <f t="shared" si="1032"/>
        <v>0</v>
      </c>
      <c r="BO440" s="764">
        <f t="shared" si="1032"/>
        <v>0</v>
      </c>
      <c r="BP440" s="764">
        <f t="shared" si="1032"/>
        <v>0</v>
      </c>
      <c r="BQ440" s="764">
        <f t="shared" si="1032"/>
        <v>0</v>
      </c>
      <c r="BR440" s="764">
        <f t="shared" si="1032"/>
        <v>0</v>
      </c>
      <c r="BS440" s="764">
        <f t="shared" si="1032"/>
        <v>0</v>
      </c>
      <c r="BT440" s="764">
        <f t="shared" si="1032"/>
        <v>0</v>
      </c>
      <c r="BU440" s="764">
        <f t="shared" si="1032"/>
        <v>0</v>
      </c>
      <c r="BV440" s="764">
        <f t="shared" si="1032"/>
        <v>0</v>
      </c>
      <c r="BW440" s="764">
        <f t="shared" si="1032"/>
        <v>0</v>
      </c>
      <c r="BX440" s="764">
        <f t="shared" si="1033"/>
        <v>0</v>
      </c>
      <c r="BY440" s="764">
        <f t="shared" si="1033"/>
        <v>0</v>
      </c>
      <c r="BZ440" s="764">
        <f t="shared" si="1033"/>
        <v>0</v>
      </c>
      <c r="CA440" s="764">
        <f t="shared" si="1033"/>
        <v>0</v>
      </c>
      <c r="CB440" s="764">
        <f t="shared" si="1033"/>
        <v>0</v>
      </c>
      <c r="CC440" s="764">
        <f t="shared" si="1033"/>
        <v>0</v>
      </c>
      <c r="CD440" s="764">
        <f t="shared" si="1033"/>
        <v>0</v>
      </c>
      <c r="CE440" s="764">
        <f t="shared" si="1033"/>
        <v>0</v>
      </c>
      <c r="CF440" s="764">
        <f t="shared" si="1033"/>
        <v>0</v>
      </c>
      <c r="CG440" s="764">
        <f t="shared" si="1033"/>
        <v>0</v>
      </c>
      <c r="CH440" s="764">
        <f t="shared" si="1034"/>
        <v>0</v>
      </c>
      <c r="CI440" s="764">
        <f t="shared" si="1034"/>
        <v>0</v>
      </c>
      <c r="CJ440" s="764">
        <f t="shared" si="1034"/>
        <v>0</v>
      </c>
      <c r="CK440" s="764">
        <f t="shared" si="1034"/>
        <v>0</v>
      </c>
      <c r="CL440" s="764">
        <f t="shared" si="1034"/>
        <v>0</v>
      </c>
      <c r="CM440" s="764">
        <f t="shared" si="1034"/>
        <v>0</v>
      </c>
      <c r="CN440" s="764">
        <f t="shared" si="1034"/>
        <v>0</v>
      </c>
      <c r="CO440" s="764">
        <f t="shared" si="1034"/>
        <v>0</v>
      </c>
      <c r="CP440" s="764">
        <f t="shared" si="1034"/>
        <v>0</v>
      </c>
      <c r="CQ440" s="764">
        <f t="shared" si="1034"/>
        <v>0</v>
      </c>
      <c r="CR440" s="764">
        <f t="shared" si="1035"/>
        <v>0</v>
      </c>
      <c r="CS440" s="764">
        <f t="shared" si="1035"/>
        <v>0</v>
      </c>
      <c r="CT440" s="764">
        <f t="shared" si="1035"/>
        <v>0</v>
      </c>
      <c r="CU440" s="764">
        <f t="shared" si="1035"/>
        <v>0</v>
      </c>
      <c r="CV440" s="764">
        <f t="shared" si="1035"/>
        <v>0</v>
      </c>
      <c r="CW440" s="764">
        <f t="shared" si="1035"/>
        <v>0</v>
      </c>
      <c r="CX440" s="764">
        <f t="shared" si="1035"/>
        <v>0</v>
      </c>
      <c r="CY440" s="764">
        <f t="shared" si="1035"/>
        <v>0</v>
      </c>
      <c r="CZ440" s="764">
        <f t="shared" si="1035"/>
        <v>0</v>
      </c>
      <c r="DA440" s="764">
        <f t="shared" si="1035"/>
        <v>0</v>
      </c>
      <c r="DB440" s="764">
        <f t="shared" si="1036"/>
        <v>0</v>
      </c>
      <c r="DC440" s="764">
        <f t="shared" si="1036"/>
        <v>0</v>
      </c>
      <c r="DD440" s="764">
        <f t="shared" si="1036"/>
        <v>0</v>
      </c>
      <c r="DE440" s="764">
        <f t="shared" si="1036"/>
        <v>0</v>
      </c>
      <c r="DF440" s="764">
        <f t="shared" si="1036"/>
        <v>0</v>
      </c>
      <c r="DG440" s="764">
        <f t="shared" si="1036"/>
        <v>0</v>
      </c>
      <c r="DH440" s="764">
        <f t="shared" si="1036"/>
        <v>0</v>
      </c>
      <c r="DI440" s="764">
        <f t="shared" si="1036"/>
        <v>0</v>
      </c>
      <c r="DJ440" s="764">
        <f t="shared" si="1036"/>
        <v>0</v>
      </c>
      <c r="DK440" s="764">
        <f t="shared" si="1036"/>
        <v>0</v>
      </c>
      <c r="DL440" s="764">
        <f t="shared" si="1037"/>
        <v>0</v>
      </c>
      <c r="DM440" s="764">
        <f t="shared" si="1037"/>
        <v>0</v>
      </c>
      <c r="DN440" s="764">
        <f t="shared" si="1037"/>
        <v>0</v>
      </c>
      <c r="DO440" s="764">
        <f t="shared" si="1037"/>
        <v>0</v>
      </c>
      <c r="DP440" s="764">
        <f t="shared" si="1037"/>
        <v>0</v>
      </c>
      <c r="DQ440" s="764">
        <f t="shared" si="1037"/>
        <v>0</v>
      </c>
      <c r="DR440" s="764">
        <f t="shared" si="1037"/>
        <v>0</v>
      </c>
      <c r="DS440" s="764">
        <f t="shared" si="1037"/>
        <v>0</v>
      </c>
      <c r="DT440" s="764">
        <f t="shared" si="1037"/>
        <v>0</v>
      </c>
      <c r="DU440" s="764">
        <f t="shared" si="1037"/>
        <v>0</v>
      </c>
      <c r="DV440" s="764">
        <f t="shared" si="1038"/>
        <v>0</v>
      </c>
      <c r="DW440" s="764">
        <f t="shared" si="1038"/>
        <v>0</v>
      </c>
      <c r="DX440" s="764">
        <f t="shared" si="1038"/>
        <v>0</v>
      </c>
      <c r="DY440" s="764">
        <f t="shared" si="1038"/>
        <v>0</v>
      </c>
      <c r="DZ440" s="764">
        <f t="shared" si="1038"/>
        <v>0</v>
      </c>
      <c r="EA440" s="764">
        <f t="shared" si="1038"/>
        <v>0</v>
      </c>
      <c r="EB440" s="764">
        <f t="shared" si="1038"/>
        <v>0</v>
      </c>
      <c r="EC440" s="764">
        <f t="shared" si="1038"/>
        <v>0</v>
      </c>
      <c r="ED440" s="764">
        <f t="shared" si="1038"/>
        <v>0</v>
      </c>
      <c r="EE440" s="764">
        <f t="shared" si="1038"/>
        <v>0</v>
      </c>
      <c r="EF440" s="764">
        <f t="shared" si="1039"/>
        <v>0</v>
      </c>
      <c r="EG440" s="764">
        <f t="shared" si="1039"/>
        <v>0</v>
      </c>
      <c r="EH440" s="764">
        <f t="shared" si="1039"/>
        <v>0</v>
      </c>
      <c r="EI440" s="764">
        <f t="shared" si="1039"/>
        <v>0</v>
      </c>
      <c r="EJ440" s="764">
        <f t="shared" si="1039"/>
        <v>0</v>
      </c>
      <c r="EK440" s="764">
        <f t="shared" si="1039"/>
        <v>0</v>
      </c>
      <c r="EL440" s="764">
        <f t="shared" si="1039"/>
        <v>0</v>
      </c>
      <c r="EM440" s="764">
        <f t="shared" si="1039"/>
        <v>0</v>
      </c>
      <c r="EN440" s="764">
        <f t="shared" si="1039"/>
        <v>0</v>
      </c>
      <c r="EO440" s="764">
        <f t="shared" si="1039"/>
        <v>0</v>
      </c>
      <c r="EP440" s="764">
        <f t="shared" si="1040"/>
        <v>0</v>
      </c>
      <c r="EQ440" s="764">
        <f t="shared" si="1040"/>
        <v>0</v>
      </c>
      <c r="ER440" s="764">
        <f t="shared" si="1040"/>
        <v>0</v>
      </c>
      <c r="ES440" s="764">
        <f t="shared" si="1040"/>
        <v>0</v>
      </c>
      <c r="ET440" s="764">
        <f t="shared" si="1040"/>
        <v>0</v>
      </c>
      <c r="EU440" s="764">
        <f t="shared" si="1040"/>
        <v>0</v>
      </c>
      <c r="EV440" s="764">
        <f t="shared" si="1040"/>
        <v>0</v>
      </c>
      <c r="EW440" s="764">
        <f t="shared" si="1040"/>
        <v>0</v>
      </c>
      <c r="EX440" s="764">
        <f t="shared" si="1040"/>
        <v>0</v>
      </c>
      <c r="EY440" s="764">
        <f t="shared" si="1040"/>
        <v>0</v>
      </c>
      <c r="EZ440" s="764">
        <f t="shared" si="1041"/>
        <v>0</v>
      </c>
      <c r="FA440" s="764">
        <f t="shared" si="1041"/>
        <v>0</v>
      </c>
      <c r="FB440" s="764">
        <f t="shared" si="1041"/>
        <v>0</v>
      </c>
      <c r="FC440" s="764">
        <f t="shared" si="1041"/>
        <v>0</v>
      </c>
      <c r="FD440" s="764">
        <f t="shared" si="1041"/>
        <v>0</v>
      </c>
      <c r="FE440" s="764">
        <f t="shared" si="1041"/>
        <v>0</v>
      </c>
      <c r="FF440" s="764">
        <f t="shared" si="1041"/>
        <v>0</v>
      </c>
      <c r="FG440" s="764">
        <f t="shared" si="1041"/>
        <v>0</v>
      </c>
      <c r="FH440" s="764">
        <f t="shared" si="1041"/>
        <v>0</v>
      </c>
      <c r="FI440" s="764">
        <f t="shared" si="1041"/>
        <v>0</v>
      </c>
      <c r="FJ440" s="764">
        <f t="shared" si="1042"/>
        <v>0</v>
      </c>
      <c r="FK440" s="764">
        <f t="shared" si="1042"/>
        <v>0</v>
      </c>
      <c r="FL440" s="764">
        <f t="shared" si="1042"/>
        <v>0</v>
      </c>
      <c r="FM440" s="764">
        <f t="shared" si="1042"/>
        <v>0</v>
      </c>
      <c r="FN440" s="764">
        <f t="shared" si="1042"/>
        <v>0</v>
      </c>
      <c r="FO440" s="764">
        <f t="shared" si="1042"/>
        <v>0</v>
      </c>
      <c r="FP440" s="764">
        <f t="shared" si="1042"/>
        <v>0</v>
      </c>
      <c r="FQ440" s="764">
        <f t="shared" si="1042"/>
        <v>0</v>
      </c>
      <c r="FR440" s="764">
        <f t="shared" si="1042"/>
        <v>0</v>
      </c>
      <c r="FS440" s="764">
        <f t="shared" si="1042"/>
        <v>0</v>
      </c>
      <c r="FT440" s="764">
        <f t="shared" si="1043"/>
        <v>0</v>
      </c>
      <c r="FU440" s="764">
        <f t="shared" si="1043"/>
        <v>0</v>
      </c>
      <c r="FV440" s="764">
        <f t="shared" si="1043"/>
        <v>0</v>
      </c>
      <c r="FW440" s="764">
        <f t="shared" si="1043"/>
        <v>0</v>
      </c>
      <c r="FX440" s="764">
        <f t="shared" si="1043"/>
        <v>0</v>
      </c>
      <c r="FY440" s="764">
        <f t="shared" si="1043"/>
        <v>0</v>
      </c>
      <c r="FZ440" s="764">
        <f t="shared" si="1043"/>
        <v>0</v>
      </c>
      <c r="GA440" s="764">
        <f t="shared" si="1043"/>
        <v>0</v>
      </c>
      <c r="GB440" s="764">
        <f t="shared" si="1043"/>
        <v>0</v>
      </c>
      <c r="GC440" s="764">
        <f t="shared" si="1043"/>
        <v>0</v>
      </c>
      <c r="GD440" s="764">
        <f t="shared" si="1044"/>
        <v>0</v>
      </c>
      <c r="GE440" s="764">
        <f t="shared" si="1044"/>
        <v>0</v>
      </c>
      <c r="GF440" s="764">
        <f t="shared" si="1044"/>
        <v>0</v>
      </c>
      <c r="GG440" s="764">
        <f t="shared" si="1044"/>
        <v>0</v>
      </c>
      <c r="GH440" s="764">
        <f t="shared" si="1044"/>
        <v>0</v>
      </c>
      <c r="GI440" s="764">
        <f t="shared" si="1044"/>
        <v>0</v>
      </c>
      <c r="GJ440" s="764">
        <f t="shared" si="1044"/>
        <v>0</v>
      </c>
      <c r="GK440" s="764">
        <f t="shared" si="1044"/>
        <v>0</v>
      </c>
      <c r="GL440" s="764">
        <f t="shared" si="1044"/>
        <v>0</v>
      </c>
      <c r="GM440" s="764">
        <f t="shared" si="1044"/>
        <v>0</v>
      </c>
      <c r="GN440" s="764">
        <f t="shared" si="1045"/>
        <v>0</v>
      </c>
      <c r="GO440" s="764">
        <f t="shared" si="1045"/>
        <v>0</v>
      </c>
      <c r="GP440" s="764">
        <f t="shared" si="1045"/>
        <v>0</v>
      </c>
      <c r="GQ440" s="764">
        <f t="shared" si="1045"/>
        <v>0</v>
      </c>
      <c r="GR440" s="764">
        <f t="shared" si="1045"/>
        <v>0</v>
      </c>
      <c r="GS440" s="764">
        <f t="shared" si="1045"/>
        <v>0</v>
      </c>
      <c r="GT440" s="764">
        <f t="shared" si="1045"/>
        <v>0</v>
      </c>
      <c r="GU440" s="764">
        <f t="shared" si="1045"/>
        <v>0</v>
      </c>
      <c r="GV440" s="764">
        <f t="shared" si="1045"/>
        <v>0</v>
      </c>
      <c r="GW440" s="764">
        <f t="shared" si="1045"/>
        <v>0</v>
      </c>
      <c r="GX440" s="764">
        <f t="shared" si="1046"/>
        <v>0</v>
      </c>
      <c r="GY440" s="764">
        <f t="shared" si="1046"/>
        <v>0</v>
      </c>
      <c r="GZ440" s="764">
        <f t="shared" si="1046"/>
        <v>0</v>
      </c>
      <c r="HA440" s="764">
        <f t="shared" si="1046"/>
        <v>0</v>
      </c>
      <c r="HB440" s="764">
        <f t="shared" si="1046"/>
        <v>0</v>
      </c>
      <c r="HC440" s="764">
        <f t="shared" si="1046"/>
        <v>0</v>
      </c>
      <c r="HD440" s="764">
        <f t="shared" si="1046"/>
        <v>0</v>
      </c>
      <c r="HE440" s="764">
        <f t="shared" si="1046"/>
        <v>0</v>
      </c>
      <c r="HF440" s="764">
        <f t="shared" si="1046"/>
        <v>0</v>
      </c>
      <c r="HG440" s="764">
        <f t="shared" si="1046"/>
        <v>0</v>
      </c>
      <c r="HH440" s="764">
        <f t="shared" si="1047"/>
        <v>0</v>
      </c>
      <c r="HI440" s="764">
        <f t="shared" si="1047"/>
        <v>0</v>
      </c>
      <c r="HJ440" s="764">
        <f t="shared" si="1047"/>
        <v>0</v>
      </c>
      <c r="HK440" s="764">
        <f t="shared" si="1047"/>
        <v>0</v>
      </c>
      <c r="HL440" s="764">
        <f t="shared" si="1047"/>
        <v>0</v>
      </c>
      <c r="HM440" s="764">
        <f t="shared" si="1047"/>
        <v>0</v>
      </c>
      <c r="HN440" s="764">
        <f t="shared" si="1047"/>
        <v>0</v>
      </c>
      <c r="HO440" s="764">
        <f t="shared" si="1047"/>
        <v>0</v>
      </c>
      <c r="HP440" s="764">
        <f t="shared" si="1047"/>
        <v>0</v>
      </c>
      <c r="HQ440" s="764">
        <f t="shared" si="1047"/>
        <v>0</v>
      </c>
      <c r="HR440" s="764">
        <f t="shared" si="1048"/>
        <v>0</v>
      </c>
      <c r="HS440" s="764">
        <f t="shared" si="1048"/>
        <v>0</v>
      </c>
      <c r="HT440" s="764">
        <f t="shared" si="1048"/>
        <v>0</v>
      </c>
      <c r="HU440" s="764">
        <f t="shared" si="1048"/>
        <v>0</v>
      </c>
      <c r="HV440" s="764">
        <f t="shared" si="1048"/>
        <v>0</v>
      </c>
      <c r="HW440" s="764">
        <f t="shared" si="1048"/>
        <v>0</v>
      </c>
      <c r="HX440" s="764">
        <f t="shared" si="1048"/>
        <v>0</v>
      </c>
      <c r="HY440" s="764">
        <f t="shared" si="1048"/>
        <v>0</v>
      </c>
      <c r="HZ440" s="764">
        <f t="shared" si="1048"/>
        <v>0</v>
      </c>
      <c r="IA440" s="764">
        <f t="shared" si="1048"/>
        <v>0</v>
      </c>
      <c r="IB440" s="764">
        <f t="shared" si="1049"/>
        <v>0</v>
      </c>
      <c r="IC440" s="764">
        <f t="shared" si="1049"/>
        <v>0</v>
      </c>
      <c r="ID440" s="764">
        <f t="shared" si="1049"/>
        <v>0</v>
      </c>
      <c r="IE440" s="764">
        <f t="shared" si="1049"/>
        <v>0</v>
      </c>
      <c r="IF440" s="764">
        <f t="shared" si="1049"/>
        <v>0</v>
      </c>
      <c r="IG440" s="764">
        <f t="shared" si="1049"/>
        <v>0</v>
      </c>
      <c r="IH440" s="764">
        <f t="shared" si="1049"/>
        <v>0</v>
      </c>
      <c r="II440" s="764">
        <f t="shared" si="1049"/>
        <v>0</v>
      </c>
      <c r="IJ440" s="764">
        <f t="shared" si="1049"/>
        <v>0</v>
      </c>
      <c r="IK440" s="764">
        <f t="shared" si="1049"/>
        <v>0</v>
      </c>
      <c r="IL440" s="764">
        <f t="shared" si="1050"/>
        <v>0</v>
      </c>
      <c r="IM440" s="764">
        <f t="shared" si="1050"/>
        <v>0</v>
      </c>
      <c r="IN440" s="764">
        <f t="shared" si="1050"/>
        <v>0</v>
      </c>
      <c r="IO440" s="764">
        <f t="shared" si="1050"/>
        <v>0</v>
      </c>
      <c r="IP440" s="764">
        <f t="shared" si="1050"/>
        <v>0</v>
      </c>
      <c r="IQ440" s="764">
        <f t="shared" si="1050"/>
        <v>0</v>
      </c>
      <c r="IR440" s="764">
        <f t="shared" si="1050"/>
        <v>0</v>
      </c>
      <c r="IS440" s="764">
        <f t="shared" si="1050"/>
        <v>0</v>
      </c>
      <c r="IT440" s="764">
        <f t="shared" si="1050"/>
        <v>0</v>
      </c>
      <c r="IU440" s="764">
        <f t="shared" si="1050"/>
        <v>0</v>
      </c>
      <c r="IV440" s="764">
        <f t="shared" si="1050"/>
        <v>0</v>
      </c>
      <c r="IW440" s="764">
        <f t="shared" si="1050"/>
        <v>0</v>
      </c>
      <c r="IX440" s="764">
        <f t="shared" si="1050"/>
        <v>0</v>
      </c>
      <c r="IY440" s="764">
        <f t="shared" si="1050"/>
        <v>0</v>
      </c>
      <c r="IZ440" s="764">
        <f t="shared" si="1050"/>
        <v>0</v>
      </c>
      <c r="JA440" s="764">
        <f t="shared" si="1050"/>
        <v>0</v>
      </c>
      <c r="JB440" s="764">
        <f t="shared" si="1050"/>
        <v>0</v>
      </c>
      <c r="JC440" s="764">
        <f t="shared" si="1050"/>
        <v>0</v>
      </c>
      <c r="JD440" s="764">
        <f t="shared" si="1030"/>
        <v>0</v>
      </c>
      <c r="JE440" s="764">
        <f t="shared" si="1030"/>
        <v>0</v>
      </c>
      <c r="JF440" s="764">
        <f t="shared" si="1030"/>
        <v>0</v>
      </c>
      <c r="JG440" s="764">
        <f t="shared" si="1030"/>
        <v>0</v>
      </c>
      <c r="JH440" s="764">
        <f t="shared" si="1030"/>
        <v>0</v>
      </c>
      <c r="JI440" s="764">
        <f t="shared" si="1030"/>
        <v>0</v>
      </c>
      <c r="JJ440" s="764">
        <f t="shared" si="1030"/>
        <v>0</v>
      </c>
      <c r="JK440" s="764">
        <f t="shared" si="1030"/>
        <v>0</v>
      </c>
      <c r="JL440" s="764">
        <f t="shared" si="1050"/>
        <v>0</v>
      </c>
      <c r="JM440" s="764">
        <f t="shared" si="1050"/>
        <v>0</v>
      </c>
      <c r="JN440" s="764">
        <f t="shared" si="1050"/>
        <v>0</v>
      </c>
      <c r="JO440" s="764">
        <f t="shared" si="1050"/>
        <v>0</v>
      </c>
      <c r="JP440" s="764">
        <f t="shared" si="1050"/>
        <v>0</v>
      </c>
      <c r="JQ440" s="764">
        <f t="shared" si="933"/>
        <v>0</v>
      </c>
      <c r="JR440" s="764">
        <f t="shared" si="933"/>
        <v>0</v>
      </c>
      <c r="JS440" s="764">
        <f t="shared" si="1050"/>
        <v>0</v>
      </c>
      <c r="JT440" s="765">
        <f t="shared" si="934"/>
        <v>0</v>
      </c>
      <c r="JU440" s="229">
        <f t="shared" si="935"/>
        <v>0</v>
      </c>
    </row>
    <row r="441" spans="1:281" ht="12.75" customHeight="1">
      <c r="A441" s="57"/>
      <c r="B441" s="52"/>
      <c r="C441" s="52"/>
      <c r="D441" s="62"/>
      <c r="E441" s="743" t="str">
        <f t="shared" si="932"/>
        <v xml:space="preserve"> </v>
      </c>
      <c r="F441" s="56"/>
      <c r="G441" s="228"/>
      <c r="H441" s="744">
        <f>SUMIF(Ajuste!$C$8:$C$483,$B$6:$B$499,Ajuste!$E$8:$E$483)</f>
        <v>0</v>
      </c>
      <c r="I441" s="744">
        <f>SUMIF(Ajuste!$C$8:$C$483,$B$6:$B$499,Ajuste!$F$8:$F$483)</f>
        <v>0</v>
      </c>
      <c r="J441" s="229">
        <f t="shared" si="936"/>
        <v>0</v>
      </c>
      <c r="K441" s="764">
        <f t="shared" si="1031"/>
        <v>0</v>
      </c>
      <c r="L441" s="764">
        <f t="shared" si="1051"/>
        <v>0</v>
      </c>
      <c r="M441" s="764">
        <f t="shared" si="1051"/>
        <v>0</v>
      </c>
      <c r="N441" s="764">
        <f t="shared" si="1051"/>
        <v>0</v>
      </c>
      <c r="O441" s="764">
        <f t="shared" si="1051"/>
        <v>0</v>
      </c>
      <c r="P441" s="764">
        <f t="shared" si="1051"/>
        <v>0</v>
      </c>
      <c r="Q441" s="764">
        <f t="shared" si="1051"/>
        <v>0</v>
      </c>
      <c r="R441" s="764">
        <f t="shared" si="1051"/>
        <v>0</v>
      </c>
      <c r="S441" s="764">
        <f t="shared" si="1051"/>
        <v>0</v>
      </c>
      <c r="T441" s="764">
        <f t="shared" si="1051"/>
        <v>0</v>
      </c>
      <c r="U441" s="764">
        <f t="shared" si="1051"/>
        <v>0</v>
      </c>
      <c r="V441" s="764">
        <f t="shared" si="1051"/>
        <v>0</v>
      </c>
      <c r="W441" s="764">
        <f t="shared" si="1051"/>
        <v>0</v>
      </c>
      <c r="X441" s="764">
        <f t="shared" si="1051"/>
        <v>0</v>
      </c>
      <c r="Y441" s="764">
        <f t="shared" si="1051"/>
        <v>0</v>
      </c>
      <c r="Z441" s="764">
        <f t="shared" si="1051"/>
        <v>0</v>
      </c>
      <c r="AA441" s="764">
        <f t="shared" si="1051"/>
        <v>0</v>
      </c>
      <c r="AB441" s="764">
        <f t="shared" si="1051"/>
        <v>0</v>
      </c>
      <c r="AC441" s="764">
        <f t="shared" si="1051"/>
        <v>0</v>
      </c>
      <c r="AD441" s="764">
        <f t="shared" si="1051"/>
        <v>0</v>
      </c>
      <c r="AE441" s="764">
        <f t="shared" si="1051"/>
        <v>0</v>
      </c>
      <c r="AF441" s="764">
        <f t="shared" si="1051"/>
        <v>0</v>
      </c>
      <c r="AG441" s="764">
        <f t="shared" si="1051"/>
        <v>0</v>
      </c>
      <c r="AH441" s="764">
        <f t="shared" si="1051"/>
        <v>0</v>
      </c>
      <c r="AI441" s="764">
        <f t="shared" si="1051"/>
        <v>0</v>
      </c>
      <c r="AJ441" s="764">
        <f t="shared" si="1051"/>
        <v>0</v>
      </c>
      <c r="AK441" s="764">
        <f t="shared" si="1051"/>
        <v>0</v>
      </c>
      <c r="AL441" s="764">
        <f t="shared" si="1051"/>
        <v>0</v>
      </c>
      <c r="AM441" s="764">
        <f t="shared" si="1051"/>
        <v>0</v>
      </c>
      <c r="AN441" s="764">
        <f t="shared" si="1051"/>
        <v>0</v>
      </c>
      <c r="AO441" s="764">
        <f t="shared" si="1051"/>
        <v>0</v>
      </c>
      <c r="AP441" s="764">
        <f t="shared" si="1051"/>
        <v>0</v>
      </c>
      <c r="AQ441" s="764">
        <f t="shared" si="1051"/>
        <v>0</v>
      </c>
      <c r="AR441" s="764">
        <f t="shared" si="1051"/>
        <v>0</v>
      </c>
      <c r="AS441" s="764">
        <f t="shared" si="1051"/>
        <v>0</v>
      </c>
      <c r="AT441" s="764">
        <f t="shared" si="1051"/>
        <v>0</v>
      </c>
      <c r="AU441" s="764">
        <f t="shared" si="1051"/>
        <v>0</v>
      </c>
      <c r="AV441" s="764">
        <f t="shared" si="1051"/>
        <v>0</v>
      </c>
      <c r="AW441" s="764">
        <f t="shared" si="1051"/>
        <v>0</v>
      </c>
      <c r="AX441" s="764">
        <f t="shared" si="1051"/>
        <v>0</v>
      </c>
      <c r="AY441" s="764">
        <f t="shared" si="1051"/>
        <v>0</v>
      </c>
      <c r="AZ441" s="764">
        <f t="shared" si="1051"/>
        <v>0</v>
      </c>
      <c r="BA441" s="764">
        <f t="shared" si="1051"/>
        <v>0</v>
      </c>
      <c r="BB441" s="764">
        <f t="shared" si="1051"/>
        <v>0</v>
      </c>
      <c r="BC441" s="764">
        <f t="shared" si="1051"/>
        <v>0</v>
      </c>
      <c r="BD441" s="764">
        <f t="shared" si="1051"/>
        <v>0</v>
      </c>
      <c r="BE441" s="764">
        <f t="shared" si="1051"/>
        <v>0</v>
      </c>
      <c r="BF441" s="764">
        <f t="shared" si="1031"/>
        <v>0</v>
      </c>
      <c r="BG441" s="764">
        <f t="shared" si="1031"/>
        <v>0</v>
      </c>
      <c r="BH441" s="764">
        <f t="shared" si="1031"/>
        <v>0</v>
      </c>
      <c r="BI441" s="764">
        <f t="shared" si="1031"/>
        <v>0</v>
      </c>
      <c r="BJ441" s="764">
        <f t="shared" si="1031"/>
        <v>0</v>
      </c>
      <c r="BK441" s="764">
        <f t="shared" si="1031"/>
        <v>0</v>
      </c>
      <c r="BL441" s="764">
        <f t="shared" si="1031"/>
        <v>0</v>
      </c>
      <c r="BM441" s="764">
        <f t="shared" si="1031"/>
        <v>0</v>
      </c>
      <c r="BN441" s="764">
        <f t="shared" si="1032"/>
        <v>0</v>
      </c>
      <c r="BO441" s="764">
        <f t="shared" si="1032"/>
        <v>0</v>
      </c>
      <c r="BP441" s="764">
        <f t="shared" si="1032"/>
        <v>0</v>
      </c>
      <c r="BQ441" s="764">
        <f t="shared" si="1032"/>
        <v>0</v>
      </c>
      <c r="BR441" s="764">
        <f t="shared" si="1032"/>
        <v>0</v>
      </c>
      <c r="BS441" s="764">
        <f t="shared" si="1032"/>
        <v>0</v>
      </c>
      <c r="BT441" s="764">
        <f t="shared" si="1032"/>
        <v>0</v>
      </c>
      <c r="BU441" s="764">
        <f t="shared" si="1032"/>
        <v>0</v>
      </c>
      <c r="BV441" s="764">
        <f t="shared" si="1032"/>
        <v>0</v>
      </c>
      <c r="BW441" s="764">
        <f t="shared" si="1032"/>
        <v>0</v>
      </c>
      <c r="BX441" s="764">
        <f t="shared" si="1033"/>
        <v>0</v>
      </c>
      <c r="BY441" s="764">
        <f t="shared" si="1033"/>
        <v>0</v>
      </c>
      <c r="BZ441" s="764">
        <f t="shared" si="1033"/>
        <v>0</v>
      </c>
      <c r="CA441" s="764">
        <f t="shared" si="1033"/>
        <v>0</v>
      </c>
      <c r="CB441" s="764">
        <f t="shared" si="1033"/>
        <v>0</v>
      </c>
      <c r="CC441" s="764">
        <f t="shared" si="1033"/>
        <v>0</v>
      </c>
      <c r="CD441" s="764">
        <f t="shared" si="1033"/>
        <v>0</v>
      </c>
      <c r="CE441" s="764">
        <f t="shared" si="1033"/>
        <v>0</v>
      </c>
      <c r="CF441" s="764">
        <f t="shared" si="1033"/>
        <v>0</v>
      </c>
      <c r="CG441" s="764">
        <f t="shared" si="1033"/>
        <v>0</v>
      </c>
      <c r="CH441" s="764">
        <f t="shared" si="1034"/>
        <v>0</v>
      </c>
      <c r="CI441" s="764">
        <f t="shared" si="1034"/>
        <v>0</v>
      </c>
      <c r="CJ441" s="764">
        <f t="shared" si="1034"/>
        <v>0</v>
      </c>
      <c r="CK441" s="764">
        <f t="shared" si="1034"/>
        <v>0</v>
      </c>
      <c r="CL441" s="764">
        <f t="shared" si="1034"/>
        <v>0</v>
      </c>
      <c r="CM441" s="764">
        <f t="shared" si="1034"/>
        <v>0</v>
      </c>
      <c r="CN441" s="764">
        <f t="shared" si="1034"/>
        <v>0</v>
      </c>
      <c r="CO441" s="764">
        <f t="shared" si="1034"/>
        <v>0</v>
      </c>
      <c r="CP441" s="764">
        <f t="shared" si="1034"/>
        <v>0</v>
      </c>
      <c r="CQ441" s="764">
        <f t="shared" si="1034"/>
        <v>0</v>
      </c>
      <c r="CR441" s="764">
        <f t="shared" si="1035"/>
        <v>0</v>
      </c>
      <c r="CS441" s="764">
        <f t="shared" si="1035"/>
        <v>0</v>
      </c>
      <c r="CT441" s="764">
        <f t="shared" si="1035"/>
        <v>0</v>
      </c>
      <c r="CU441" s="764">
        <f t="shared" si="1035"/>
        <v>0</v>
      </c>
      <c r="CV441" s="764">
        <f t="shared" si="1035"/>
        <v>0</v>
      </c>
      <c r="CW441" s="764">
        <f t="shared" si="1035"/>
        <v>0</v>
      </c>
      <c r="CX441" s="764">
        <f t="shared" si="1035"/>
        <v>0</v>
      </c>
      <c r="CY441" s="764">
        <f t="shared" si="1035"/>
        <v>0</v>
      </c>
      <c r="CZ441" s="764">
        <f t="shared" si="1035"/>
        <v>0</v>
      </c>
      <c r="DA441" s="764">
        <f t="shared" si="1035"/>
        <v>0</v>
      </c>
      <c r="DB441" s="764">
        <f t="shared" si="1036"/>
        <v>0</v>
      </c>
      <c r="DC441" s="764">
        <f t="shared" si="1036"/>
        <v>0</v>
      </c>
      <c r="DD441" s="764">
        <f t="shared" si="1036"/>
        <v>0</v>
      </c>
      <c r="DE441" s="764">
        <f t="shared" si="1036"/>
        <v>0</v>
      </c>
      <c r="DF441" s="764">
        <f t="shared" si="1036"/>
        <v>0</v>
      </c>
      <c r="DG441" s="764">
        <f t="shared" si="1036"/>
        <v>0</v>
      </c>
      <c r="DH441" s="764">
        <f t="shared" si="1036"/>
        <v>0</v>
      </c>
      <c r="DI441" s="764">
        <f t="shared" si="1036"/>
        <v>0</v>
      </c>
      <c r="DJ441" s="764">
        <f t="shared" si="1036"/>
        <v>0</v>
      </c>
      <c r="DK441" s="764">
        <f t="shared" si="1036"/>
        <v>0</v>
      </c>
      <c r="DL441" s="764">
        <f t="shared" si="1037"/>
        <v>0</v>
      </c>
      <c r="DM441" s="764">
        <f t="shared" si="1037"/>
        <v>0</v>
      </c>
      <c r="DN441" s="764">
        <f t="shared" si="1037"/>
        <v>0</v>
      </c>
      <c r="DO441" s="764">
        <f t="shared" si="1037"/>
        <v>0</v>
      </c>
      <c r="DP441" s="764">
        <f t="shared" si="1037"/>
        <v>0</v>
      </c>
      <c r="DQ441" s="764">
        <f t="shared" si="1037"/>
        <v>0</v>
      </c>
      <c r="DR441" s="764">
        <f t="shared" si="1037"/>
        <v>0</v>
      </c>
      <c r="DS441" s="764">
        <f t="shared" si="1037"/>
        <v>0</v>
      </c>
      <c r="DT441" s="764">
        <f t="shared" si="1037"/>
        <v>0</v>
      </c>
      <c r="DU441" s="764">
        <f t="shared" si="1037"/>
        <v>0</v>
      </c>
      <c r="DV441" s="764">
        <f t="shared" si="1038"/>
        <v>0</v>
      </c>
      <c r="DW441" s="764">
        <f t="shared" si="1038"/>
        <v>0</v>
      </c>
      <c r="DX441" s="764">
        <f t="shared" si="1038"/>
        <v>0</v>
      </c>
      <c r="DY441" s="764">
        <f t="shared" si="1038"/>
        <v>0</v>
      </c>
      <c r="DZ441" s="764">
        <f t="shared" si="1038"/>
        <v>0</v>
      </c>
      <c r="EA441" s="764">
        <f t="shared" si="1038"/>
        <v>0</v>
      </c>
      <c r="EB441" s="764">
        <f t="shared" si="1038"/>
        <v>0</v>
      </c>
      <c r="EC441" s="764">
        <f t="shared" si="1038"/>
        <v>0</v>
      </c>
      <c r="ED441" s="764">
        <f t="shared" si="1038"/>
        <v>0</v>
      </c>
      <c r="EE441" s="764">
        <f t="shared" si="1038"/>
        <v>0</v>
      </c>
      <c r="EF441" s="764">
        <f t="shared" si="1039"/>
        <v>0</v>
      </c>
      <c r="EG441" s="764">
        <f t="shared" si="1039"/>
        <v>0</v>
      </c>
      <c r="EH441" s="764">
        <f t="shared" si="1039"/>
        <v>0</v>
      </c>
      <c r="EI441" s="764">
        <f t="shared" si="1039"/>
        <v>0</v>
      </c>
      <c r="EJ441" s="764">
        <f t="shared" si="1039"/>
        <v>0</v>
      </c>
      <c r="EK441" s="764">
        <f t="shared" si="1039"/>
        <v>0</v>
      </c>
      <c r="EL441" s="764">
        <f t="shared" si="1039"/>
        <v>0</v>
      </c>
      <c r="EM441" s="764">
        <f t="shared" si="1039"/>
        <v>0</v>
      </c>
      <c r="EN441" s="764">
        <f t="shared" si="1039"/>
        <v>0</v>
      </c>
      <c r="EO441" s="764">
        <f t="shared" si="1039"/>
        <v>0</v>
      </c>
      <c r="EP441" s="764">
        <f t="shared" si="1040"/>
        <v>0</v>
      </c>
      <c r="EQ441" s="764">
        <f t="shared" si="1040"/>
        <v>0</v>
      </c>
      <c r="ER441" s="764">
        <f t="shared" si="1040"/>
        <v>0</v>
      </c>
      <c r="ES441" s="764">
        <f t="shared" si="1040"/>
        <v>0</v>
      </c>
      <c r="ET441" s="764">
        <f t="shared" si="1040"/>
        <v>0</v>
      </c>
      <c r="EU441" s="764">
        <f t="shared" si="1040"/>
        <v>0</v>
      </c>
      <c r="EV441" s="764">
        <f t="shared" si="1040"/>
        <v>0</v>
      </c>
      <c r="EW441" s="764">
        <f t="shared" si="1040"/>
        <v>0</v>
      </c>
      <c r="EX441" s="764">
        <f t="shared" si="1040"/>
        <v>0</v>
      </c>
      <c r="EY441" s="764">
        <f t="shared" si="1040"/>
        <v>0</v>
      </c>
      <c r="EZ441" s="764">
        <f t="shared" si="1041"/>
        <v>0</v>
      </c>
      <c r="FA441" s="764">
        <f t="shared" si="1041"/>
        <v>0</v>
      </c>
      <c r="FB441" s="764">
        <f t="shared" si="1041"/>
        <v>0</v>
      </c>
      <c r="FC441" s="764">
        <f t="shared" si="1041"/>
        <v>0</v>
      </c>
      <c r="FD441" s="764">
        <f t="shared" si="1041"/>
        <v>0</v>
      </c>
      <c r="FE441" s="764">
        <f t="shared" si="1041"/>
        <v>0</v>
      </c>
      <c r="FF441" s="764">
        <f t="shared" si="1041"/>
        <v>0</v>
      </c>
      <c r="FG441" s="764">
        <f t="shared" si="1041"/>
        <v>0</v>
      </c>
      <c r="FH441" s="764">
        <f t="shared" si="1041"/>
        <v>0</v>
      </c>
      <c r="FI441" s="764">
        <f t="shared" si="1041"/>
        <v>0</v>
      </c>
      <c r="FJ441" s="764">
        <f t="shared" si="1042"/>
        <v>0</v>
      </c>
      <c r="FK441" s="764">
        <f t="shared" si="1042"/>
        <v>0</v>
      </c>
      <c r="FL441" s="764">
        <f t="shared" si="1042"/>
        <v>0</v>
      </c>
      <c r="FM441" s="764">
        <f t="shared" si="1042"/>
        <v>0</v>
      </c>
      <c r="FN441" s="764">
        <f t="shared" si="1042"/>
        <v>0</v>
      </c>
      <c r="FO441" s="764">
        <f t="shared" si="1042"/>
        <v>0</v>
      </c>
      <c r="FP441" s="764">
        <f t="shared" si="1042"/>
        <v>0</v>
      </c>
      <c r="FQ441" s="764">
        <f t="shared" si="1042"/>
        <v>0</v>
      </c>
      <c r="FR441" s="764">
        <f t="shared" si="1042"/>
        <v>0</v>
      </c>
      <c r="FS441" s="764">
        <f t="shared" si="1042"/>
        <v>0</v>
      </c>
      <c r="FT441" s="764">
        <f t="shared" si="1043"/>
        <v>0</v>
      </c>
      <c r="FU441" s="764">
        <f t="shared" si="1043"/>
        <v>0</v>
      </c>
      <c r="FV441" s="764">
        <f t="shared" si="1043"/>
        <v>0</v>
      </c>
      <c r="FW441" s="764">
        <f t="shared" si="1043"/>
        <v>0</v>
      </c>
      <c r="FX441" s="764">
        <f t="shared" si="1043"/>
        <v>0</v>
      </c>
      <c r="FY441" s="764">
        <f t="shared" si="1043"/>
        <v>0</v>
      </c>
      <c r="FZ441" s="764">
        <f t="shared" si="1043"/>
        <v>0</v>
      </c>
      <c r="GA441" s="764">
        <f t="shared" si="1043"/>
        <v>0</v>
      </c>
      <c r="GB441" s="764">
        <f t="shared" si="1043"/>
        <v>0</v>
      </c>
      <c r="GC441" s="764">
        <f t="shared" si="1043"/>
        <v>0</v>
      </c>
      <c r="GD441" s="764">
        <f t="shared" si="1044"/>
        <v>0</v>
      </c>
      <c r="GE441" s="764">
        <f t="shared" si="1044"/>
        <v>0</v>
      </c>
      <c r="GF441" s="764">
        <f t="shared" si="1044"/>
        <v>0</v>
      </c>
      <c r="GG441" s="764">
        <f t="shared" si="1044"/>
        <v>0</v>
      </c>
      <c r="GH441" s="764">
        <f t="shared" si="1044"/>
        <v>0</v>
      </c>
      <c r="GI441" s="764">
        <f t="shared" si="1044"/>
        <v>0</v>
      </c>
      <c r="GJ441" s="764">
        <f t="shared" si="1044"/>
        <v>0</v>
      </c>
      <c r="GK441" s="764">
        <f t="shared" si="1044"/>
        <v>0</v>
      </c>
      <c r="GL441" s="764">
        <f t="shared" si="1044"/>
        <v>0</v>
      </c>
      <c r="GM441" s="764">
        <f t="shared" si="1044"/>
        <v>0</v>
      </c>
      <c r="GN441" s="764">
        <f t="shared" si="1045"/>
        <v>0</v>
      </c>
      <c r="GO441" s="764">
        <f t="shared" si="1045"/>
        <v>0</v>
      </c>
      <c r="GP441" s="764">
        <f t="shared" si="1045"/>
        <v>0</v>
      </c>
      <c r="GQ441" s="764">
        <f t="shared" si="1045"/>
        <v>0</v>
      </c>
      <c r="GR441" s="764">
        <f t="shared" si="1045"/>
        <v>0</v>
      </c>
      <c r="GS441" s="764">
        <f t="shared" si="1045"/>
        <v>0</v>
      </c>
      <c r="GT441" s="764">
        <f t="shared" si="1045"/>
        <v>0</v>
      </c>
      <c r="GU441" s="764">
        <f t="shared" si="1045"/>
        <v>0</v>
      </c>
      <c r="GV441" s="764">
        <f t="shared" si="1045"/>
        <v>0</v>
      </c>
      <c r="GW441" s="764">
        <f t="shared" si="1045"/>
        <v>0</v>
      </c>
      <c r="GX441" s="764">
        <f t="shared" si="1046"/>
        <v>0</v>
      </c>
      <c r="GY441" s="764">
        <f t="shared" si="1046"/>
        <v>0</v>
      </c>
      <c r="GZ441" s="764">
        <f t="shared" si="1046"/>
        <v>0</v>
      </c>
      <c r="HA441" s="764">
        <f t="shared" si="1046"/>
        <v>0</v>
      </c>
      <c r="HB441" s="764">
        <f t="shared" si="1046"/>
        <v>0</v>
      </c>
      <c r="HC441" s="764">
        <f t="shared" si="1046"/>
        <v>0</v>
      </c>
      <c r="HD441" s="764">
        <f t="shared" si="1046"/>
        <v>0</v>
      </c>
      <c r="HE441" s="764">
        <f t="shared" si="1046"/>
        <v>0</v>
      </c>
      <c r="HF441" s="764">
        <f t="shared" si="1046"/>
        <v>0</v>
      </c>
      <c r="HG441" s="764">
        <f t="shared" si="1046"/>
        <v>0</v>
      </c>
      <c r="HH441" s="764">
        <f t="shared" si="1047"/>
        <v>0</v>
      </c>
      <c r="HI441" s="764">
        <f t="shared" si="1047"/>
        <v>0</v>
      </c>
      <c r="HJ441" s="764">
        <f t="shared" si="1047"/>
        <v>0</v>
      </c>
      <c r="HK441" s="764">
        <f t="shared" si="1047"/>
        <v>0</v>
      </c>
      <c r="HL441" s="764">
        <f t="shared" si="1047"/>
        <v>0</v>
      </c>
      <c r="HM441" s="764">
        <f t="shared" si="1047"/>
        <v>0</v>
      </c>
      <c r="HN441" s="764">
        <f t="shared" si="1047"/>
        <v>0</v>
      </c>
      <c r="HO441" s="764">
        <f t="shared" si="1047"/>
        <v>0</v>
      </c>
      <c r="HP441" s="764">
        <f t="shared" si="1047"/>
        <v>0</v>
      </c>
      <c r="HQ441" s="764">
        <f t="shared" si="1047"/>
        <v>0</v>
      </c>
      <c r="HR441" s="764">
        <f t="shared" si="1048"/>
        <v>0</v>
      </c>
      <c r="HS441" s="764">
        <f t="shared" si="1048"/>
        <v>0</v>
      </c>
      <c r="HT441" s="764">
        <f t="shared" si="1048"/>
        <v>0</v>
      </c>
      <c r="HU441" s="764">
        <f t="shared" si="1048"/>
        <v>0</v>
      </c>
      <c r="HV441" s="764">
        <f t="shared" si="1048"/>
        <v>0</v>
      </c>
      <c r="HW441" s="764">
        <f t="shared" si="1048"/>
        <v>0</v>
      </c>
      <c r="HX441" s="764">
        <f t="shared" si="1048"/>
        <v>0</v>
      </c>
      <c r="HY441" s="764">
        <f t="shared" si="1048"/>
        <v>0</v>
      </c>
      <c r="HZ441" s="764">
        <f t="shared" si="1048"/>
        <v>0</v>
      </c>
      <c r="IA441" s="764">
        <f t="shared" si="1048"/>
        <v>0</v>
      </c>
      <c r="IB441" s="764">
        <f t="shared" si="1049"/>
        <v>0</v>
      </c>
      <c r="IC441" s="764">
        <f t="shared" si="1049"/>
        <v>0</v>
      </c>
      <c r="ID441" s="764">
        <f t="shared" si="1049"/>
        <v>0</v>
      </c>
      <c r="IE441" s="764">
        <f t="shared" si="1049"/>
        <v>0</v>
      </c>
      <c r="IF441" s="764">
        <f t="shared" si="1049"/>
        <v>0</v>
      </c>
      <c r="IG441" s="764">
        <f t="shared" si="1049"/>
        <v>0</v>
      </c>
      <c r="IH441" s="764">
        <f t="shared" si="1049"/>
        <v>0</v>
      </c>
      <c r="II441" s="764">
        <f t="shared" si="1049"/>
        <v>0</v>
      </c>
      <c r="IJ441" s="764">
        <f t="shared" si="1049"/>
        <v>0</v>
      </c>
      <c r="IK441" s="764">
        <f t="shared" si="1049"/>
        <v>0</v>
      </c>
      <c r="IL441" s="764">
        <f t="shared" si="1050"/>
        <v>0</v>
      </c>
      <c r="IM441" s="764">
        <f t="shared" si="1050"/>
        <v>0</v>
      </c>
      <c r="IN441" s="764">
        <f t="shared" si="1050"/>
        <v>0</v>
      </c>
      <c r="IO441" s="764">
        <f t="shared" si="1050"/>
        <v>0</v>
      </c>
      <c r="IP441" s="764">
        <f t="shared" si="1050"/>
        <v>0</v>
      </c>
      <c r="IQ441" s="764">
        <f t="shared" si="1050"/>
        <v>0</v>
      </c>
      <c r="IR441" s="764">
        <f t="shared" si="1050"/>
        <v>0</v>
      </c>
      <c r="IS441" s="764">
        <f t="shared" si="1050"/>
        <v>0</v>
      </c>
      <c r="IT441" s="764">
        <f t="shared" si="1050"/>
        <v>0</v>
      </c>
      <c r="IU441" s="764">
        <f t="shared" si="1050"/>
        <v>0</v>
      </c>
      <c r="IV441" s="764">
        <f t="shared" si="1050"/>
        <v>0</v>
      </c>
      <c r="IW441" s="764">
        <f t="shared" si="1050"/>
        <v>0</v>
      </c>
      <c r="IX441" s="764">
        <f t="shared" si="1050"/>
        <v>0</v>
      </c>
      <c r="IY441" s="764">
        <f t="shared" si="1050"/>
        <v>0</v>
      </c>
      <c r="IZ441" s="764">
        <f t="shared" si="1050"/>
        <v>0</v>
      </c>
      <c r="JA441" s="764">
        <f t="shared" si="1050"/>
        <v>0</v>
      </c>
      <c r="JB441" s="764">
        <f t="shared" si="1050"/>
        <v>0</v>
      </c>
      <c r="JC441" s="764">
        <f t="shared" si="1050"/>
        <v>0</v>
      </c>
      <c r="JD441" s="764">
        <f t="shared" si="1030"/>
        <v>0</v>
      </c>
      <c r="JE441" s="764">
        <f t="shared" si="1030"/>
        <v>0</v>
      </c>
      <c r="JF441" s="764">
        <f t="shared" si="1030"/>
        <v>0</v>
      </c>
      <c r="JG441" s="764">
        <f t="shared" si="1030"/>
        <v>0</v>
      </c>
      <c r="JH441" s="764">
        <f t="shared" si="1030"/>
        <v>0</v>
      </c>
      <c r="JI441" s="764">
        <f t="shared" si="1030"/>
        <v>0</v>
      </c>
      <c r="JJ441" s="764">
        <f t="shared" si="1030"/>
        <v>0</v>
      </c>
      <c r="JK441" s="764">
        <f t="shared" si="1030"/>
        <v>0</v>
      </c>
      <c r="JL441" s="764">
        <f t="shared" si="1050"/>
        <v>0</v>
      </c>
      <c r="JM441" s="764">
        <f t="shared" si="1050"/>
        <v>0</v>
      </c>
      <c r="JN441" s="764">
        <f t="shared" si="1050"/>
        <v>0</v>
      </c>
      <c r="JO441" s="764">
        <f t="shared" si="1050"/>
        <v>0</v>
      </c>
      <c r="JP441" s="764">
        <f t="shared" si="1050"/>
        <v>0</v>
      </c>
      <c r="JQ441" s="764">
        <f t="shared" si="933"/>
        <v>0</v>
      </c>
      <c r="JR441" s="764">
        <f t="shared" si="933"/>
        <v>0</v>
      </c>
      <c r="JS441" s="764">
        <f t="shared" si="1050"/>
        <v>0</v>
      </c>
      <c r="JT441" s="765">
        <f t="shared" si="934"/>
        <v>0</v>
      </c>
      <c r="JU441" s="229">
        <f t="shared" si="935"/>
        <v>0</v>
      </c>
    </row>
    <row r="442" spans="1:281" ht="12.75" customHeight="1">
      <c r="A442" s="57"/>
      <c r="B442" s="52"/>
      <c r="C442" s="52"/>
      <c r="D442" s="62"/>
      <c r="E442" s="743" t="str">
        <f t="shared" si="932"/>
        <v xml:space="preserve"> </v>
      </c>
      <c r="F442" s="56"/>
      <c r="G442" s="228"/>
      <c r="H442" s="744">
        <f>SUMIF(Ajuste!$C$8:$C$483,$B$6:$B$499,Ajuste!$E$8:$E$483)</f>
        <v>0</v>
      </c>
      <c r="I442" s="744">
        <f>SUMIF(Ajuste!$C$8:$C$483,$B$6:$B$499,Ajuste!$F$8:$F$483)</f>
        <v>0</v>
      </c>
      <c r="J442" s="229">
        <f t="shared" si="936"/>
        <v>0</v>
      </c>
      <c r="K442" s="764">
        <f t="shared" si="1031"/>
        <v>0</v>
      </c>
      <c r="L442" s="764">
        <f t="shared" si="1051"/>
        <v>0</v>
      </c>
      <c r="M442" s="764">
        <f t="shared" si="1051"/>
        <v>0</v>
      </c>
      <c r="N442" s="764">
        <f t="shared" si="1051"/>
        <v>0</v>
      </c>
      <c r="O442" s="764">
        <f t="shared" si="1051"/>
        <v>0</v>
      </c>
      <c r="P442" s="764">
        <f t="shared" si="1051"/>
        <v>0</v>
      </c>
      <c r="Q442" s="764">
        <f t="shared" si="1051"/>
        <v>0</v>
      </c>
      <c r="R442" s="764">
        <f t="shared" si="1051"/>
        <v>0</v>
      </c>
      <c r="S442" s="764">
        <f t="shared" si="1051"/>
        <v>0</v>
      </c>
      <c r="T442" s="764">
        <f t="shared" si="1051"/>
        <v>0</v>
      </c>
      <c r="U442" s="764">
        <f t="shared" si="1051"/>
        <v>0</v>
      </c>
      <c r="V442" s="764">
        <f t="shared" si="1051"/>
        <v>0</v>
      </c>
      <c r="W442" s="764">
        <f t="shared" si="1051"/>
        <v>0</v>
      </c>
      <c r="X442" s="764">
        <f t="shared" si="1051"/>
        <v>0</v>
      </c>
      <c r="Y442" s="764">
        <f t="shared" si="1051"/>
        <v>0</v>
      </c>
      <c r="Z442" s="764">
        <f t="shared" si="1051"/>
        <v>0</v>
      </c>
      <c r="AA442" s="764">
        <f t="shared" si="1051"/>
        <v>0</v>
      </c>
      <c r="AB442" s="764">
        <f t="shared" si="1051"/>
        <v>0</v>
      </c>
      <c r="AC442" s="764">
        <f t="shared" si="1051"/>
        <v>0</v>
      </c>
      <c r="AD442" s="764">
        <f t="shared" si="1051"/>
        <v>0</v>
      </c>
      <c r="AE442" s="764">
        <f t="shared" si="1051"/>
        <v>0</v>
      </c>
      <c r="AF442" s="764">
        <f t="shared" si="1051"/>
        <v>0</v>
      </c>
      <c r="AG442" s="764">
        <f t="shared" si="1051"/>
        <v>0</v>
      </c>
      <c r="AH442" s="764">
        <f t="shared" si="1051"/>
        <v>0</v>
      </c>
      <c r="AI442" s="764">
        <f t="shared" si="1051"/>
        <v>0</v>
      </c>
      <c r="AJ442" s="764">
        <f t="shared" si="1051"/>
        <v>0</v>
      </c>
      <c r="AK442" s="764">
        <f t="shared" si="1051"/>
        <v>0</v>
      </c>
      <c r="AL442" s="764">
        <f t="shared" si="1051"/>
        <v>0</v>
      </c>
      <c r="AM442" s="764">
        <f t="shared" si="1051"/>
        <v>0</v>
      </c>
      <c r="AN442" s="764">
        <f t="shared" si="1051"/>
        <v>0</v>
      </c>
      <c r="AO442" s="764">
        <f t="shared" si="1051"/>
        <v>0</v>
      </c>
      <c r="AP442" s="764">
        <f t="shared" si="1051"/>
        <v>0</v>
      </c>
      <c r="AQ442" s="764">
        <f t="shared" si="1051"/>
        <v>0</v>
      </c>
      <c r="AR442" s="764">
        <f t="shared" si="1051"/>
        <v>0</v>
      </c>
      <c r="AS442" s="764">
        <f t="shared" si="1051"/>
        <v>0</v>
      </c>
      <c r="AT442" s="764">
        <f t="shared" si="1051"/>
        <v>0</v>
      </c>
      <c r="AU442" s="764">
        <f t="shared" si="1051"/>
        <v>0</v>
      </c>
      <c r="AV442" s="764">
        <f t="shared" si="1051"/>
        <v>0</v>
      </c>
      <c r="AW442" s="764">
        <f t="shared" si="1051"/>
        <v>0</v>
      </c>
      <c r="AX442" s="764">
        <f t="shared" si="1051"/>
        <v>0</v>
      </c>
      <c r="AY442" s="764">
        <f t="shared" si="1051"/>
        <v>0</v>
      </c>
      <c r="AZ442" s="764">
        <f t="shared" si="1051"/>
        <v>0</v>
      </c>
      <c r="BA442" s="764">
        <f t="shared" si="1051"/>
        <v>0</v>
      </c>
      <c r="BB442" s="764">
        <f t="shared" si="1051"/>
        <v>0</v>
      </c>
      <c r="BC442" s="764">
        <f t="shared" si="1051"/>
        <v>0</v>
      </c>
      <c r="BD442" s="764">
        <f t="shared" si="1051"/>
        <v>0</v>
      </c>
      <c r="BE442" s="764">
        <f t="shared" si="1051"/>
        <v>0</v>
      </c>
      <c r="BF442" s="764">
        <f t="shared" si="1031"/>
        <v>0</v>
      </c>
      <c r="BG442" s="764">
        <f t="shared" si="1031"/>
        <v>0</v>
      </c>
      <c r="BH442" s="764">
        <f t="shared" si="1031"/>
        <v>0</v>
      </c>
      <c r="BI442" s="764">
        <f t="shared" si="1031"/>
        <v>0</v>
      </c>
      <c r="BJ442" s="764">
        <f t="shared" si="1031"/>
        <v>0</v>
      </c>
      <c r="BK442" s="764">
        <f t="shared" si="1031"/>
        <v>0</v>
      </c>
      <c r="BL442" s="764">
        <f t="shared" si="1031"/>
        <v>0</v>
      </c>
      <c r="BM442" s="764">
        <f t="shared" si="1031"/>
        <v>0</v>
      </c>
      <c r="BN442" s="764">
        <f t="shared" si="1032"/>
        <v>0</v>
      </c>
      <c r="BO442" s="764">
        <f t="shared" si="1032"/>
        <v>0</v>
      </c>
      <c r="BP442" s="764">
        <f t="shared" si="1032"/>
        <v>0</v>
      </c>
      <c r="BQ442" s="764">
        <f t="shared" si="1032"/>
        <v>0</v>
      </c>
      <c r="BR442" s="764">
        <f t="shared" si="1032"/>
        <v>0</v>
      </c>
      <c r="BS442" s="764">
        <f t="shared" si="1032"/>
        <v>0</v>
      </c>
      <c r="BT442" s="764">
        <f t="shared" si="1032"/>
        <v>0</v>
      </c>
      <c r="BU442" s="764">
        <f t="shared" si="1032"/>
        <v>0</v>
      </c>
      <c r="BV442" s="764">
        <f t="shared" si="1032"/>
        <v>0</v>
      </c>
      <c r="BW442" s="764">
        <f t="shared" si="1032"/>
        <v>0</v>
      </c>
      <c r="BX442" s="764">
        <f t="shared" si="1033"/>
        <v>0</v>
      </c>
      <c r="BY442" s="764">
        <f t="shared" si="1033"/>
        <v>0</v>
      </c>
      <c r="BZ442" s="764">
        <f t="shared" si="1033"/>
        <v>0</v>
      </c>
      <c r="CA442" s="764">
        <f t="shared" si="1033"/>
        <v>0</v>
      </c>
      <c r="CB442" s="764">
        <f t="shared" si="1033"/>
        <v>0</v>
      </c>
      <c r="CC442" s="764">
        <f t="shared" si="1033"/>
        <v>0</v>
      </c>
      <c r="CD442" s="764">
        <f t="shared" si="1033"/>
        <v>0</v>
      </c>
      <c r="CE442" s="764">
        <f t="shared" si="1033"/>
        <v>0</v>
      </c>
      <c r="CF442" s="764">
        <f t="shared" si="1033"/>
        <v>0</v>
      </c>
      <c r="CG442" s="764">
        <f t="shared" si="1033"/>
        <v>0</v>
      </c>
      <c r="CH442" s="764">
        <f t="shared" si="1034"/>
        <v>0</v>
      </c>
      <c r="CI442" s="764">
        <f t="shared" si="1034"/>
        <v>0</v>
      </c>
      <c r="CJ442" s="764">
        <f t="shared" si="1034"/>
        <v>0</v>
      </c>
      <c r="CK442" s="764">
        <f t="shared" si="1034"/>
        <v>0</v>
      </c>
      <c r="CL442" s="764">
        <f t="shared" si="1034"/>
        <v>0</v>
      </c>
      <c r="CM442" s="764">
        <f t="shared" si="1034"/>
        <v>0</v>
      </c>
      <c r="CN442" s="764">
        <f t="shared" si="1034"/>
        <v>0</v>
      </c>
      <c r="CO442" s="764">
        <f t="shared" si="1034"/>
        <v>0</v>
      </c>
      <c r="CP442" s="764">
        <f t="shared" si="1034"/>
        <v>0</v>
      </c>
      <c r="CQ442" s="764">
        <f t="shared" si="1034"/>
        <v>0</v>
      </c>
      <c r="CR442" s="764">
        <f t="shared" si="1035"/>
        <v>0</v>
      </c>
      <c r="CS442" s="764">
        <f t="shared" si="1035"/>
        <v>0</v>
      </c>
      <c r="CT442" s="764">
        <f t="shared" si="1035"/>
        <v>0</v>
      </c>
      <c r="CU442" s="764">
        <f t="shared" si="1035"/>
        <v>0</v>
      </c>
      <c r="CV442" s="764">
        <f t="shared" si="1035"/>
        <v>0</v>
      </c>
      <c r="CW442" s="764">
        <f t="shared" si="1035"/>
        <v>0</v>
      </c>
      <c r="CX442" s="764">
        <f t="shared" si="1035"/>
        <v>0</v>
      </c>
      <c r="CY442" s="764">
        <f t="shared" si="1035"/>
        <v>0</v>
      </c>
      <c r="CZ442" s="764">
        <f t="shared" si="1035"/>
        <v>0</v>
      </c>
      <c r="DA442" s="764">
        <f t="shared" si="1035"/>
        <v>0</v>
      </c>
      <c r="DB442" s="764">
        <f t="shared" si="1036"/>
        <v>0</v>
      </c>
      <c r="DC442" s="764">
        <f t="shared" si="1036"/>
        <v>0</v>
      </c>
      <c r="DD442" s="764">
        <f t="shared" si="1036"/>
        <v>0</v>
      </c>
      <c r="DE442" s="764">
        <f t="shared" si="1036"/>
        <v>0</v>
      </c>
      <c r="DF442" s="764">
        <f t="shared" si="1036"/>
        <v>0</v>
      </c>
      <c r="DG442" s="764">
        <f t="shared" si="1036"/>
        <v>0</v>
      </c>
      <c r="DH442" s="764">
        <f t="shared" si="1036"/>
        <v>0</v>
      </c>
      <c r="DI442" s="764">
        <f t="shared" si="1036"/>
        <v>0</v>
      </c>
      <c r="DJ442" s="764">
        <f t="shared" si="1036"/>
        <v>0</v>
      </c>
      <c r="DK442" s="764">
        <f t="shared" si="1036"/>
        <v>0</v>
      </c>
      <c r="DL442" s="764">
        <f t="shared" si="1037"/>
        <v>0</v>
      </c>
      <c r="DM442" s="764">
        <f t="shared" si="1037"/>
        <v>0</v>
      </c>
      <c r="DN442" s="764">
        <f t="shared" si="1037"/>
        <v>0</v>
      </c>
      <c r="DO442" s="764">
        <f t="shared" si="1037"/>
        <v>0</v>
      </c>
      <c r="DP442" s="764">
        <f t="shared" si="1037"/>
        <v>0</v>
      </c>
      <c r="DQ442" s="764">
        <f t="shared" si="1037"/>
        <v>0</v>
      </c>
      <c r="DR442" s="764">
        <f t="shared" si="1037"/>
        <v>0</v>
      </c>
      <c r="DS442" s="764">
        <f t="shared" si="1037"/>
        <v>0</v>
      </c>
      <c r="DT442" s="764">
        <f t="shared" si="1037"/>
        <v>0</v>
      </c>
      <c r="DU442" s="764">
        <f t="shared" si="1037"/>
        <v>0</v>
      </c>
      <c r="DV442" s="764">
        <f t="shared" si="1038"/>
        <v>0</v>
      </c>
      <c r="DW442" s="764">
        <f t="shared" si="1038"/>
        <v>0</v>
      </c>
      <c r="DX442" s="764">
        <f t="shared" si="1038"/>
        <v>0</v>
      </c>
      <c r="DY442" s="764">
        <f t="shared" si="1038"/>
        <v>0</v>
      </c>
      <c r="DZ442" s="764">
        <f t="shared" si="1038"/>
        <v>0</v>
      </c>
      <c r="EA442" s="764">
        <f t="shared" si="1038"/>
        <v>0</v>
      </c>
      <c r="EB442" s="764">
        <f t="shared" si="1038"/>
        <v>0</v>
      </c>
      <c r="EC442" s="764">
        <f t="shared" si="1038"/>
        <v>0</v>
      </c>
      <c r="ED442" s="764">
        <f t="shared" si="1038"/>
        <v>0</v>
      </c>
      <c r="EE442" s="764">
        <f t="shared" si="1038"/>
        <v>0</v>
      </c>
      <c r="EF442" s="764">
        <f t="shared" si="1039"/>
        <v>0</v>
      </c>
      <c r="EG442" s="764">
        <f t="shared" si="1039"/>
        <v>0</v>
      </c>
      <c r="EH442" s="764">
        <f t="shared" si="1039"/>
        <v>0</v>
      </c>
      <c r="EI442" s="764">
        <f t="shared" si="1039"/>
        <v>0</v>
      </c>
      <c r="EJ442" s="764">
        <f t="shared" si="1039"/>
        <v>0</v>
      </c>
      <c r="EK442" s="764">
        <f t="shared" si="1039"/>
        <v>0</v>
      </c>
      <c r="EL442" s="764">
        <f t="shared" si="1039"/>
        <v>0</v>
      </c>
      <c r="EM442" s="764">
        <f t="shared" si="1039"/>
        <v>0</v>
      </c>
      <c r="EN442" s="764">
        <f t="shared" si="1039"/>
        <v>0</v>
      </c>
      <c r="EO442" s="764">
        <f t="shared" si="1039"/>
        <v>0</v>
      </c>
      <c r="EP442" s="764">
        <f t="shared" si="1040"/>
        <v>0</v>
      </c>
      <c r="EQ442" s="764">
        <f t="shared" si="1040"/>
        <v>0</v>
      </c>
      <c r="ER442" s="764">
        <f t="shared" si="1040"/>
        <v>0</v>
      </c>
      <c r="ES442" s="764">
        <f t="shared" si="1040"/>
        <v>0</v>
      </c>
      <c r="ET442" s="764">
        <f t="shared" si="1040"/>
        <v>0</v>
      </c>
      <c r="EU442" s="764">
        <f t="shared" si="1040"/>
        <v>0</v>
      </c>
      <c r="EV442" s="764">
        <f t="shared" si="1040"/>
        <v>0</v>
      </c>
      <c r="EW442" s="764">
        <f t="shared" si="1040"/>
        <v>0</v>
      </c>
      <c r="EX442" s="764">
        <f t="shared" si="1040"/>
        <v>0</v>
      </c>
      <c r="EY442" s="764">
        <f t="shared" si="1040"/>
        <v>0</v>
      </c>
      <c r="EZ442" s="764">
        <f t="shared" si="1041"/>
        <v>0</v>
      </c>
      <c r="FA442" s="764">
        <f t="shared" si="1041"/>
        <v>0</v>
      </c>
      <c r="FB442" s="764">
        <f t="shared" si="1041"/>
        <v>0</v>
      </c>
      <c r="FC442" s="764">
        <f t="shared" si="1041"/>
        <v>0</v>
      </c>
      <c r="FD442" s="764">
        <f t="shared" si="1041"/>
        <v>0</v>
      </c>
      <c r="FE442" s="764">
        <f t="shared" si="1041"/>
        <v>0</v>
      </c>
      <c r="FF442" s="764">
        <f t="shared" si="1041"/>
        <v>0</v>
      </c>
      <c r="FG442" s="764">
        <f t="shared" si="1041"/>
        <v>0</v>
      </c>
      <c r="FH442" s="764">
        <f t="shared" si="1041"/>
        <v>0</v>
      </c>
      <c r="FI442" s="764">
        <f t="shared" si="1041"/>
        <v>0</v>
      </c>
      <c r="FJ442" s="764">
        <f t="shared" si="1042"/>
        <v>0</v>
      </c>
      <c r="FK442" s="764">
        <f t="shared" si="1042"/>
        <v>0</v>
      </c>
      <c r="FL442" s="764">
        <f t="shared" si="1042"/>
        <v>0</v>
      </c>
      <c r="FM442" s="764">
        <f t="shared" si="1042"/>
        <v>0</v>
      </c>
      <c r="FN442" s="764">
        <f t="shared" si="1042"/>
        <v>0</v>
      </c>
      <c r="FO442" s="764">
        <f t="shared" si="1042"/>
        <v>0</v>
      </c>
      <c r="FP442" s="764">
        <f t="shared" si="1042"/>
        <v>0</v>
      </c>
      <c r="FQ442" s="764">
        <f t="shared" si="1042"/>
        <v>0</v>
      </c>
      <c r="FR442" s="764">
        <f t="shared" si="1042"/>
        <v>0</v>
      </c>
      <c r="FS442" s="764">
        <f t="shared" si="1042"/>
        <v>0</v>
      </c>
      <c r="FT442" s="764">
        <f t="shared" si="1043"/>
        <v>0</v>
      </c>
      <c r="FU442" s="764">
        <f t="shared" si="1043"/>
        <v>0</v>
      </c>
      <c r="FV442" s="764">
        <f t="shared" si="1043"/>
        <v>0</v>
      </c>
      <c r="FW442" s="764">
        <f t="shared" si="1043"/>
        <v>0</v>
      </c>
      <c r="FX442" s="764">
        <f t="shared" si="1043"/>
        <v>0</v>
      </c>
      <c r="FY442" s="764">
        <f t="shared" si="1043"/>
        <v>0</v>
      </c>
      <c r="FZ442" s="764">
        <f t="shared" si="1043"/>
        <v>0</v>
      </c>
      <c r="GA442" s="764">
        <f t="shared" si="1043"/>
        <v>0</v>
      </c>
      <c r="GB442" s="764">
        <f t="shared" si="1043"/>
        <v>0</v>
      </c>
      <c r="GC442" s="764">
        <f t="shared" si="1043"/>
        <v>0</v>
      </c>
      <c r="GD442" s="764">
        <f t="shared" si="1044"/>
        <v>0</v>
      </c>
      <c r="GE442" s="764">
        <f t="shared" si="1044"/>
        <v>0</v>
      </c>
      <c r="GF442" s="764">
        <f t="shared" si="1044"/>
        <v>0</v>
      </c>
      <c r="GG442" s="764">
        <f t="shared" si="1044"/>
        <v>0</v>
      </c>
      <c r="GH442" s="764">
        <f t="shared" si="1044"/>
        <v>0</v>
      </c>
      <c r="GI442" s="764">
        <f t="shared" si="1044"/>
        <v>0</v>
      </c>
      <c r="GJ442" s="764">
        <f t="shared" si="1044"/>
        <v>0</v>
      </c>
      <c r="GK442" s="764">
        <f t="shared" si="1044"/>
        <v>0</v>
      </c>
      <c r="GL442" s="764">
        <f t="shared" si="1044"/>
        <v>0</v>
      </c>
      <c r="GM442" s="764">
        <f t="shared" si="1044"/>
        <v>0</v>
      </c>
      <c r="GN442" s="764">
        <f t="shared" si="1045"/>
        <v>0</v>
      </c>
      <c r="GO442" s="764">
        <f t="shared" si="1045"/>
        <v>0</v>
      </c>
      <c r="GP442" s="764">
        <f t="shared" si="1045"/>
        <v>0</v>
      </c>
      <c r="GQ442" s="764">
        <f t="shared" si="1045"/>
        <v>0</v>
      </c>
      <c r="GR442" s="764">
        <f t="shared" si="1045"/>
        <v>0</v>
      </c>
      <c r="GS442" s="764">
        <f t="shared" si="1045"/>
        <v>0</v>
      </c>
      <c r="GT442" s="764">
        <f t="shared" si="1045"/>
        <v>0</v>
      </c>
      <c r="GU442" s="764">
        <f t="shared" si="1045"/>
        <v>0</v>
      </c>
      <c r="GV442" s="764">
        <f t="shared" si="1045"/>
        <v>0</v>
      </c>
      <c r="GW442" s="764">
        <f t="shared" si="1045"/>
        <v>0</v>
      </c>
      <c r="GX442" s="764">
        <f t="shared" si="1046"/>
        <v>0</v>
      </c>
      <c r="GY442" s="764">
        <f t="shared" si="1046"/>
        <v>0</v>
      </c>
      <c r="GZ442" s="764">
        <f t="shared" si="1046"/>
        <v>0</v>
      </c>
      <c r="HA442" s="764">
        <f t="shared" si="1046"/>
        <v>0</v>
      </c>
      <c r="HB442" s="764">
        <f t="shared" si="1046"/>
        <v>0</v>
      </c>
      <c r="HC442" s="764">
        <f t="shared" si="1046"/>
        <v>0</v>
      </c>
      <c r="HD442" s="764">
        <f t="shared" si="1046"/>
        <v>0</v>
      </c>
      <c r="HE442" s="764">
        <f t="shared" si="1046"/>
        <v>0</v>
      </c>
      <c r="HF442" s="764">
        <f t="shared" si="1046"/>
        <v>0</v>
      </c>
      <c r="HG442" s="764">
        <f t="shared" si="1046"/>
        <v>0</v>
      </c>
      <c r="HH442" s="764">
        <f t="shared" si="1047"/>
        <v>0</v>
      </c>
      <c r="HI442" s="764">
        <f t="shared" si="1047"/>
        <v>0</v>
      </c>
      <c r="HJ442" s="764">
        <f t="shared" si="1047"/>
        <v>0</v>
      </c>
      <c r="HK442" s="764">
        <f t="shared" si="1047"/>
        <v>0</v>
      </c>
      <c r="HL442" s="764">
        <f t="shared" si="1047"/>
        <v>0</v>
      </c>
      <c r="HM442" s="764">
        <f t="shared" si="1047"/>
        <v>0</v>
      </c>
      <c r="HN442" s="764">
        <f t="shared" si="1047"/>
        <v>0</v>
      </c>
      <c r="HO442" s="764">
        <f t="shared" si="1047"/>
        <v>0</v>
      </c>
      <c r="HP442" s="764">
        <f t="shared" si="1047"/>
        <v>0</v>
      </c>
      <c r="HQ442" s="764">
        <f t="shared" si="1047"/>
        <v>0</v>
      </c>
      <c r="HR442" s="764">
        <f t="shared" si="1048"/>
        <v>0</v>
      </c>
      <c r="HS442" s="764">
        <f t="shared" si="1048"/>
        <v>0</v>
      </c>
      <c r="HT442" s="764">
        <f t="shared" si="1048"/>
        <v>0</v>
      </c>
      <c r="HU442" s="764">
        <f t="shared" si="1048"/>
        <v>0</v>
      </c>
      <c r="HV442" s="764">
        <f t="shared" si="1048"/>
        <v>0</v>
      </c>
      <c r="HW442" s="764">
        <f t="shared" si="1048"/>
        <v>0</v>
      </c>
      <c r="HX442" s="764">
        <f t="shared" si="1048"/>
        <v>0</v>
      </c>
      <c r="HY442" s="764">
        <f t="shared" si="1048"/>
        <v>0</v>
      </c>
      <c r="HZ442" s="764">
        <f t="shared" si="1048"/>
        <v>0</v>
      </c>
      <c r="IA442" s="764">
        <f t="shared" si="1048"/>
        <v>0</v>
      </c>
      <c r="IB442" s="764">
        <f t="shared" si="1049"/>
        <v>0</v>
      </c>
      <c r="IC442" s="764">
        <f t="shared" si="1049"/>
        <v>0</v>
      </c>
      <c r="ID442" s="764">
        <f t="shared" si="1049"/>
        <v>0</v>
      </c>
      <c r="IE442" s="764">
        <f t="shared" si="1049"/>
        <v>0</v>
      </c>
      <c r="IF442" s="764">
        <f t="shared" si="1049"/>
        <v>0</v>
      </c>
      <c r="IG442" s="764">
        <f t="shared" si="1049"/>
        <v>0</v>
      </c>
      <c r="IH442" s="764">
        <f t="shared" si="1049"/>
        <v>0</v>
      </c>
      <c r="II442" s="764">
        <f t="shared" si="1049"/>
        <v>0</v>
      </c>
      <c r="IJ442" s="764">
        <f t="shared" si="1049"/>
        <v>0</v>
      </c>
      <c r="IK442" s="764">
        <f t="shared" si="1049"/>
        <v>0</v>
      </c>
      <c r="IL442" s="764">
        <f t="shared" si="1050"/>
        <v>0</v>
      </c>
      <c r="IM442" s="764">
        <f t="shared" si="1050"/>
        <v>0</v>
      </c>
      <c r="IN442" s="764">
        <f t="shared" si="1050"/>
        <v>0</v>
      </c>
      <c r="IO442" s="764">
        <f t="shared" si="1050"/>
        <v>0</v>
      </c>
      <c r="IP442" s="764">
        <f t="shared" si="1050"/>
        <v>0</v>
      </c>
      <c r="IQ442" s="764">
        <f t="shared" si="1050"/>
        <v>0</v>
      </c>
      <c r="IR442" s="764">
        <f t="shared" si="1050"/>
        <v>0</v>
      </c>
      <c r="IS442" s="764">
        <f t="shared" si="1050"/>
        <v>0</v>
      </c>
      <c r="IT442" s="764">
        <f t="shared" si="1050"/>
        <v>0</v>
      </c>
      <c r="IU442" s="764">
        <f t="shared" si="1050"/>
        <v>0</v>
      </c>
      <c r="IV442" s="764">
        <f t="shared" si="1050"/>
        <v>0</v>
      </c>
      <c r="IW442" s="764">
        <f t="shared" si="1050"/>
        <v>0</v>
      </c>
      <c r="IX442" s="764">
        <f t="shared" si="1050"/>
        <v>0</v>
      </c>
      <c r="IY442" s="764">
        <f t="shared" si="1050"/>
        <v>0</v>
      </c>
      <c r="IZ442" s="764">
        <f t="shared" si="1050"/>
        <v>0</v>
      </c>
      <c r="JA442" s="764">
        <f t="shared" si="1050"/>
        <v>0</v>
      </c>
      <c r="JB442" s="764">
        <f t="shared" si="1050"/>
        <v>0</v>
      </c>
      <c r="JC442" s="764">
        <f t="shared" si="1050"/>
        <v>0</v>
      </c>
      <c r="JD442" s="764">
        <f t="shared" si="1030"/>
        <v>0</v>
      </c>
      <c r="JE442" s="764">
        <f t="shared" si="1030"/>
        <v>0</v>
      </c>
      <c r="JF442" s="764">
        <f t="shared" si="1030"/>
        <v>0</v>
      </c>
      <c r="JG442" s="764">
        <f t="shared" si="1030"/>
        <v>0</v>
      </c>
      <c r="JH442" s="764">
        <f t="shared" si="1030"/>
        <v>0</v>
      </c>
      <c r="JI442" s="764">
        <f t="shared" si="1030"/>
        <v>0</v>
      </c>
      <c r="JJ442" s="764">
        <f t="shared" si="1030"/>
        <v>0</v>
      </c>
      <c r="JK442" s="764">
        <f t="shared" si="1030"/>
        <v>0</v>
      </c>
      <c r="JL442" s="764">
        <f t="shared" si="1050"/>
        <v>0</v>
      </c>
      <c r="JM442" s="764">
        <f t="shared" si="1050"/>
        <v>0</v>
      </c>
      <c r="JN442" s="764">
        <f t="shared" si="1050"/>
        <v>0</v>
      </c>
      <c r="JO442" s="764">
        <f t="shared" si="1050"/>
        <v>0</v>
      </c>
      <c r="JP442" s="764">
        <f t="shared" si="1050"/>
        <v>0</v>
      </c>
      <c r="JQ442" s="764">
        <f t="shared" si="933"/>
        <v>0</v>
      </c>
      <c r="JR442" s="764">
        <f t="shared" si="933"/>
        <v>0</v>
      </c>
      <c r="JS442" s="764">
        <f t="shared" si="1050"/>
        <v>0</v>
      </c>
      <c r="JT442" s="765">
        <f t="shared" si="934"/>
        <v>0</v>
      </c>
      <c r="JU442" s="229">
        <f t="shared" si="935"/>
        <v>0</v>
      </c>
    </row>
    <row r="443" spans="1:281" ht="12.75" customHeight="1">
      <c r="A443" s="57"/>
      <c r="B443" s="52"/>
      <c r="C443" s="52"/>
      <c r="D443" s="62"/>
      <c r="E443" s="743" t="str">
        <f t="shared" si="932"/>
        <v xml:space="preserve"> </v>
      </c>
      <c r="F443" s="56"/>
      <c r="G443" s="228"/>
      <c r="H443" s="744">
        <f>SUMIF(Ajuste!$C$8:$C$483,$B$6:$B$499,Ajuste!$E$8:$E$483)</f>
        <v>0</v>
      </c>
      <c r="I443" s="744">
        <f>SUMIF(Ajuste!$C$8:$C$483,$B$6:$B$499,Ajuste!$F$8:$F$483)</f>
        <v>0</v>
      </c>
      <c r="J443" s="229">
        <f t="shared" si="936"/>
        <v>0</v>
      </c>
      <c r="K443" s="764">
        <f t="shared" si="1031"/>
        <v>0</v>
      </c>
      <c r="L443" s="764">
        <f t="shared" si="1051"/>
        <v>0</v>
      </c>
      <c r="M443" s="764">
        <f t="shared" si="1051"/>
        <v>0</v>
      </c>
      <c r="N443" s="764">
        <f t="shared" si="1051"/>
        <v>0</v>
      </c>
      <c r="O443" s="764">
        <f t="shared" si="1051"/>
        <v>0</v>
      </c>
      <c r="P443" s="764">
        <f t="shared" si="1051"/>
        <v>0</v>
      </c>
      <c r="Q443" s="764">
        <f t="shared" si="1051"/>
        <v>0</v>
      </c>
      <c r="R443" s="764">
        <f t="shared" si="1051"/>
        <v>0</v>
      </c>
      <c r="S443" s="764">
        <f t="shared" si="1051"/>
        <v>0</v>
      </c>
      <c r="T443" s="764">
        <f t="shared" si="1051"/>
        <v>0</v>
      </c>
      <c r="U443" s="764">
        <f t="shared" si="1051"/>
        <v>0</v>
      </c>
      <c r="V443" s="764">
        <f t="shared" si="1051"/>
        <v>0</v>
      </c>
      <c r="W443" s="764">
        <f t="shared" si="1051"/>
        <v>0</v>
      </c>
      <c r="X443" s="764">
        <f t="shared" si="1051"/>
        <v>0</v>
      </c>
      <c r="Y443" s="764">
        <f t="shared" si="1051"/>
        <v>0</v>
      </c>
      <c r="Z443" s="764">
        <f t="shared" si="1051"/>
        <v>0</v>
      </c>
      <c r="AA443" s="764">
        <f t="shared" si="1051"/>
        <v>0</v>
      </c>
      <c r="AB443" s="764">
        <f t="shared" si="1051"/>
        <v>0</v>
      </c>
      <c r="AC443" s="764">
        <f t="shared" si="1051"/>
        <v>0</v>
      </c>
      <c r="AD443" s="764">
        <f t="shared" si="1051"/>
        <v>0</v>
      </c>
      <c r="AE443" s="764">
        <f t="shared" si="1051"/>
        <v>0</v>
      </c>
      <c r="AF443" s="764">
        <f t="shared" si="1051"/>
        <v>0</v>
      </c>
      <c r="AG443" s="764">
        <f t="shared" si="1051"/>
        <v>0</v>
      </c>
      <c r="AH443" s="764">
        <f t="shared" si="1051"/>
        <v>0</v>
      </c>
      <c r="AI443" s="764">
        <f t="shared" si="1051"/>
        <v>0</v>
      </c>
      <c r="AJ443" s="764">
        <f t="shared" si="1051"/>
        <v>0</v>
      </c>
      <c r="AK443" s="764">
        <f t="shared" si="1051"/>
        <v>0</v>
      </c>
      <c r="AL443" s="764">
        <f t="shared" si="1051"/>
        <v>0</v>
      </c>
      <c r="AM443" s="764">
        <f t="shared" si="1051"/>
        <v>0</v>
      </c>
      <c r="AN443" s="764">
        <f t="shared" si="1051"/>
        <v>0</v>
      </c>
      <c r="AO443" s="764">
        <f t="shared" si="1051"/>
        <v>0</v>
      </c>
      <c r="AP443" s="764">
        <f t="shared" si="1051"/>
        <v>0</v>
      </c>
      <c r="AQ443" s="764">
        <f t="shared" si="1051"/>
        <v>0</v>
      </c>
      <c r="AR443" s="764">
        <f t="shared" si="1051"/>
        <v>0</v>
      </c>
      <c r="AS443" s="764">
        <f t="shared" si="1051"/>
        <v>0</v>
      </c>
      <c r="AT443" s="764">
        <f t="shared" si="1051"/>
        <v>0</v>
      </c>
      <c r="AU443" s="764">
        <f t="shared" si="1051"/>
        <v>0</v>
      </c>
      <c r="AV443" s="764">
        <f t="shared" si="1051"/>
        <v>0</v>
      </c>
      <c r="AW443" s="764">
        <f t="shared" si="1051"/>
        <v>0</v>
      </c>
      <c r="AX443" s="764">
        <f t="shared" si="1051"/>
        <v>0</v>
      </c>
      <c r="AY443" s="764">
        <f t="shared" si="1051"/>
        <v>0</v>
      </c>
      <c r="AZ443" s="764">
        <f t="shared" si="1051"/>
        <v>0</v>
      </c>
      <c r="BA443" s="764">
        <f t="shared" si="1051"/>
        <v>0</v>
      </c>
      <c r="BB443" s="764">
        <f t="shared" ref="L443:BE444" si="1052">IF($D443=BB$5,$J443,0)</f>
        <v>0</v>
      </c>
      <c r="BC443" s="764">
        <f t="shared" si="1052"/>
        <v>0</v>
      </c>
      <c r="BD443" s="764">
        <f t="shared" si="1052"/>
        <v>0</v>
      </c>
      <c r="BE443" s="764">
        <f t="shared" si="1052"/>
        <v>0</v>
      </c>
      <c r="BF443" s="764">
        <f t="shared" si="1031"/>
        <v>0</v>
      </c>
      <c r="BG443" s="764">
        <f t="shared" si="1031"/>
        <v>0</v>
      </c>
      <c r="BH443" s="764">
        <f t="shared" si="1031"/>
        <v>0</v>
      </c>
      <c r="BI443" s="764">
        <f t="shared" si="1031"/>
        <v>0</v>
      </c>
      <c r="BJ443" s="764">
        <f t="shared" si="1031"/>
        <v>0</v>
      </c>
      <c r="BK443" s="764">
        <f t="shared" si="1031"/>
        <v>0</v>
      </c>
      <c r="BL443" s="764">
        <f t="shared" si="1031"/>
        <v>0</v>
      </c>
      <c r="BM443" s="764">
        <f t="shared" si="1031"/>
        <v>0</v>
      </c>
      <c r="BN443" s="764">
        <f t="shared" si="1032"/>
        <v>0</v>
      </c>
      <c r="BO443" s="764">
        <f t="shared" si="1032"/>
        <v>0</v>
      </c>
      <c r="BP443" s="764">
        <f t="shared" si="1032"/>
        <v>0</v>
      </c>
      <c r="BQ443" s="764">
        <f t="shared" si="1032"/>
        <v>0</v>
      </c>
      <c r="BR443" s="764">
        <f t="shared" si="1032"/>
        <v>0</v>
      </c>
      <c r="BS443" s="764">
        <f t="shared" si="1032"/>
        <v>0</v>
      </c>
      <c r="BT443" s="764">
        <f t="shared" si="1032"/>
        <v>0</v>
      </c>
      <c r="BU443" s="764">
        <f t="shared" si="1032"/>
        <v>0</v>
      </c>
      <c r="BV443" s="764">
        <f t="shared" si="1032"/>
        <v>0</v>
      </c>
      <c r="BW443" s="764">
        <f t="shared" si="1032"/>
        <v>0</v>
      </c>
      <c r="BX443" s="764">
        <f t="shared" si="1033"/>
        <v>0</v>
      </c>
      <c r="BY443" s="764">
        <f t="shared" si="1033"/>
        <v>0</v>
      </c>
      <c r="BZ443" s="764">
        <f t="shared" si="1033"/>
        <v>0</v>
      </c>
      <c r="CA443" s="764">
        <f t="shared" si="1033"/>
        <v>0</v>
      </c>
      <c r="CB443" s="764">
        <f t="shared" si="1033"/>
        <v>0</v>
      </c>
      <c r="CC443" s="764">
        <f t="shared" si="1033"/>
        <v>0</v>
      </c>
      <c r="CD443" s="764">
        <f t="shared" si="1033"/>
        <v>0</v>
      </c>
      <c r="CE443" s="764">
        <f t="shared" si="1033"/>
        <v>0</v>
      </c>
      <c r="CF443" s="764">
        <f t="shared" si="1033"/>
        <v>0</v>
      </c>
      <c r="CG443" s="764">
        <f t="shared" si="1033"/>
        <v>0</v>
      </c>
      <c r="CH443" s="764">
        <f t="shared" si="1034"/>
        <v>0</v>
      </c>
      <c r="CI443" s="764">
        <f t="shared" si="1034"/>
        <v>0</v>
      </c>
      <c r="CJ443" s="764">
        <f t="shared" si="1034"/>
        <v>0</v>
      </c>
      <c r="CK443" s="764">
        <f t="shared" si="1034"/>
        <v>0</v>
      </c>
      <c r="CL443" s="764">
        <f t="shared" si="1034"/>
        <v>0</v>
      </c>
      <c r="CM443" s="764">
        <f t="shared" si="1034"/>
        <v>0</v>
      </c>
      <c r="CN443" s="764">
        <f t="shared" si="1034"/>
        <v>0</v>
      </c>
      <c r="CO443" s="764">
        <f t="shared" si="1034"/>
        <v>0</v>
      </c>
      <c r="CP443" s="764">
        <f t="shared" si="1034"/>
        <v>0</v>
      </c>
      <c r="CQ443" s="764">
        <f t="shared" si="1034"/>
        <v>0</v>
      </c>
      <c r="CR443" s="764">
        <f t="shared" si="1035"/>
        <v>0</v>
      </c>
      <c r="CS443" s="764">
        <f t="shared" si="1035"/>
        <v>0</v>
      </c>
      <c r="CT443" s="764">
        <f t="shared" si="1035"/>
        <v>0</v>
      </c>
      <c r="CU443" s="764">
        <f t="shared" si="1035"/>
        <v>0</v>
      </c>
      <c r="CV443" s="764">
        <f t="shared" si="1035"/>
        <v>0</v>
      </c>
      <c r="CW443" s="764">
        <f t="shared" si="1035"/>
        <v>0</v>
      </c>
      <c r="CX443" s="764">
        <f t="shared" si="1035"/>
        <v>0</v>
      </c>
      <c r="CY443" s="764">
        <f t="shared" si="1035"/>
        <v>0</v>
      </c>
      <c r="CZ443" s="764">
        <f t="shared" si="1035"/>
        <v>0</v>
      </c>
      <c r="DA443" s="764">
        <f t="shared" si="1035"/>
        <v>0</v>
      </c>
      <c r="DB443" s="764">
        <f t="shared" si="1036"/>
        <v>0</v>
      </c>
      <c r="DC443" s="764">
        <f t="shared" si="1036"/>
        <v>0</v>
      </c>
      <c r="DD443" s="764">
        <f t="shared" si="1036"/>
        <v>0</v>
      </c>
      <c r="DE443" s="764">
        <f t="shared" si="1036"/>
        <v>0</v>
      </c>
      <c r="DF443" s="764">
        <f t="shared" si="1036"/>
        <v>0</v>
      </c>
      <c r="DG443" s="764">
        <f t="shared" si="1036"/>
        <v>0</v>
      </c>
      <c r="DH443" s="764">
        <f t="shared" si="1036"/>
        <v>0</v>
      </c>
      <c r="DI443" s="764">
        <f t="shared" si="1036"/>
        <v>0</v>
      </c>
      <c r="DJ443" s="764">
        <f t="shared" si="1036"/>
        <v>0</v>
      </c>
      <c r="DK443" s="764">
        <f t="shared" si="1036"/>
        <v>0</v>
      </c>
      <c r="DL443" s="764">
        <f t="shared" si="1037"/>
        <v>0</v>
      </c>
      <c r="DM443" s="764">
        <f t="shared" si="1037"/>
        <v>0</v>
      </c>
      <c r="DN443" s="764">
        <f t="shared" si="1037"/>
        <v>0</v>
      </c>
      <c r="DO443" s="764">
        <f t="shared" si="1037"/>
        <v>0</v>
      </c>
      <c r="DP443" s="764">
        <f t="shared" si="1037"/>
        <v>0</v>
      </c>
      <c r="DQ443" s="764">
        <f t="shared" si="1037"/>
        <v>0</v>
      </c>
      <c r="DR443" s="764">
        <f t="shared" si="1037"/>
        <v>0</v>
      </c>
      <c r="DS443" s="764">
        <f t="shared" si="1037"/>
        <v>0</v>
      </c>
      <c r="DT443" s="764">
        <f t="shared" si="1037"/>
        <v>0</v>
      </c>
      <c r="DU443" s="764">
        <f t="shared" si="1037"/>
        <v>0</v>
      </c>
      <c r="DV443" s="764">
        <f t="shared" si="1038"/>
        <v>0</v>
      </c>
      <c r="DW443" s="764">
        <f t="shared" si="1038"/>
        <v>0</v>
      </c>
      <c r="DX443" s="764">
        <f t="shared" si="1038"/>
        <v>0</v>
      </c>
      <c r="DY443" s="764">
        <f t="shared" si="1038"/>
        <v>0</v>
      </c>
      <c r="DZ443" s="764">
        <f t="shared" si="1038"/>
        <v>0</v>
      </c>
      <c r="EA443" s="764">
        <f t="shared" si="1038"/>
        <v>0</v>
      </c>
      <c r="EB443" s="764">
        <f t="shared" si="1038"/>
        <v>0</v>
      </c>
      <c r="EC443" s="764">
        <f t="shared" si="1038"/>
        <v>0</v>
      </c>
      <c r="ED443" s="764">
        <f t="shared" si="1038"/>
        <v>0</v>
      </c>
      <c r="EE443" s="764">
        <f t="shared" si="1038"/>
        <v>0</v>
      </c>
      <c r="EF443" s="764">
        <f t="shared" si="1039"/>
        <v>0</v>
      </c>
      <c r="EG443" s="764">
        <f t="shared" si="1039"/>
        <v>0</v>
      </c>
      <c r="EH443" s="764">
        <f t="shared" si="1039"/>
        <v>0</v>
      </c>
      <c r="EI443" s="764">
        <f t="shared" si="1039"/>
        <v>0</v>
      </c>
      <c r="EJ443" s="764">
        <f t="shared" si="1039"/>
        <v>0</v>
      </c>
      <c r="EK443" s="764">
        <f t="shared" si="1039"/>
        <v>0</v>
      </c>
      <c r="EL443" s="764">
        <f t="shared" si="1039"/>
        <v>0</v>
      </c>
      <c r="EM443" s="764">
        <f t="shared" si="1039"/>
        <v>0</v>
      </c>
      <c r="EN443" s="764">
        <f t="shared" si="1039"/>
        <v>0</v>
      </c>
      <c r="EO443" s="764">
        <f t="shared" si="1039"/>
        <v>0</v>
      </c>
      <c r="EP443" s="764">
        <f t="shared" si="1040"/>
        <v>0</v>
      </c>
      <c r="EQ443" s="764">
        <f t="shared" si="1040"/>
        <v>0</v>
      </c>
      <c r="ER443" s="764">
        <f t="shared" si="1040"/>
        <v>0</v>
      </c>
      <c r="ES443" s="764">
        <f t="shared" si="1040"/>
        <v>0</v>
      </c>
      <c r="ET443" s="764">
        <f t="shared" si="1040"/>
        <v>0</v>
      </c>
      <c r="EU443" s="764">
        <f t="shared" si="1040"/>
        <v>0</v>
      </c>
      <c r="EV443" s="764">
        <f t="shared" si="1040"/>
        <v>0</v>
      </c>
      <c r="EW443" s="764">
        <f t="shared" si="1040"/>
        <v>0</v>
      </c>
      <c r="EX443" s="764">
        <f t="shared" si="1040"/>
        <v>0</v>
      </c>
      <c r="EY443" s="764">
        <f t="shared" si="1040"/>
        <v>0</v>
      </c>
      <c r="EZ443" s="764">
        <f t="shared" si="1041"/>
        <v>0</v>
      </c>
      <c r="FA443" s="764">
        <f t="shared" si="1041"/>
        <v>0</v>
      </c>
      <c r="FB443" s="764">
        <f t="shared" si="1041"/>
        <v>0</v>
      </c>
      <c r="FC443" s="764">
        <f t="shared" si="1041"/>
        <v>0</v>
      </c>
      <c r="FD443" s="764">
        <f t="shared" si="1041"/>
        <v>0</v>
      </c>
      <c r="FE443" s="764">
        <f t="shared" si="1041"/>
        <v>0</v>
      </c>
      <c r="FF443" s="764">
        <f t="shared" si="1041"/>
        <v>0</v>
      </c>
      <c r="FG443" s="764">
        <f t="shared" si="1041"/>
        <v>0</v>
      </c>
      <c r="FH443" s="764">
        <f t="shared" si="1041"/>
        <v>0</v>
      </c>
      <c r="FI443" s="764">
        <f t="shared" si="1041"/>
        <v>0</v>
      </c>
      <c r="FJ443" s="764">
        <f t="shared" si="1042"/>
        <v>0</v>
      </c>
      <c r="FK443" s="764">
        <f t="shared" si="1042"/>
        <v>0</v>
      </c>
      <c r="FL443" s="764">
        <f t="shared" si="1042"/>
        <v>0</v>
      </c>
      <c r="FM443" s="764">
        <f t="shared" si="1042"/>
        <v>0</v>
      </c>
      <c r="FN443" s="764">
        <f t="shared" si="1042"/>
        <v>0</v>
      </c>
      <c r="FO443" s="764">
        <f t="shared" si="1042"/>
        <v>0</v>
      </c>
      <c r="FP443" s="764">
        <f t="shared" si="1042"/>
        <v>0</v>
      </c>
      <c r="FQ443" s="764">
        <f t="shared" si="1042"/>
        <v>0</v>
      </c>
      <c r="FR443" s="764">
        <f t="shared" si="1042"/>
        <v>0</v>
      </c>
      <c r="FS443" s="764">
        <f t="shared" si="1042"/>
        <v>0</v>
      </c>
      <c r="FT443" s="764">
        <f t="shared" si="1043"/>
        <v>0</v>
      </c>
      <c r="FU443" s="764">
        <f t="shared" si="1043"/>
        <v>0</v>
      </c>
      <c r="FV443" s="764">
        <f t="shared" si="1043"/>
        <v>0</v>
      </c>
      <c r="FW443" s="764">
        <f t="shared" si="1043"/>
        <v>0</v>
      </c>
      <c r="FX443" s="764">
        <f t="shared" si="1043"/>
        <v>0</v>
      </c>
      <c r="FY443" s="764">
        <f t="shared" si="1043"/>
        <v>0</v>
      </c>
      <c r="FZ443" s="764">
        <f t="shared" si="1043"/>
        <v>0</v>
      </c>
      <c r="GA443" s="764">
        <f t="shared" si="1043"/>
        <v>0</v>
      </c>
      <c r="GB443" s="764">
        <f t="shared" si="1043"/>
        <v>0</v>
      </c>
      <c r="GC443" s="764">
        <f t="shared" si="1043"/>
        <v>0</v>
      </c>
      <c r="GD443" s="764">
        <f t="shared" si="1044"/>
        <v>0</v>
      </c>
      <c r="GE443" s="764">
        <f t="shared" si="1044"/>
        <v>0</v>
      </c>
      <c r="GF443" s="764">
        <f t="shared" si="1044"/>
        <v>0</v>
      </c>
      <c r="GG443" s="764">
        <f t="shared" si="1044"/>
        <v>0</v>
      </c>
      <c r="GH443" s="764">
        <f t="shared" si="1044"/>
        <v>0</v>
      </c>
      <c r="GI443" s="764">
        <f t="shared" si="1044"/>
        <v>0</v>
      </c>
      <c r="GJ443" s="764">
        <f t="shared" si="1044"/>
        <v>0</v>
      </c>
      <c r="GK443" s="764">
        <f t="shared" si="1044"/>
        <v>0</v>
      </c>
      <c r="GL443" s="764">
        <f t="shared" si="1044"/>
        <v>0</v>
      </c>
      <c r="GM443" s="764">
        <f t="shared" si="1044"/>
        <v>0</v>
      </c>
      <c r="GN443" s="764">
        <f t="shared" si="1045"/>
        <v>0</v>
      </c>
      <c r="GO443" s="764">
        <f t="shared" si="1045"/>
        <v>0</v>
      </c>
      <c r="GP443" s="764">
        <f t="shared" si="1045"/>
        <v>0</v>
      </c>
      <c r="GQ443" s="764">
        <f t="shared" si="1045"/>
        <v>0</v>
      </c>
      <c r="GR443" s="764">
        <f t="shared" si="1045"/>
        <v>0</v>
      </c>
      <c r="GS443" s="764">
        <f t="shared" si="1045"/>
        <v>0</v>
      </c>
      <c r="GT443" s="764">
        <f t="shared" si="1045"/>
        <v>0</v>
      </c>
      <c r="GU443" s="764">
        <f t="shared" si="1045"/>
        <v>0</v>
      </c>
      <c r="GV443" s="764">
        <f t="shared" si="1045"/>
        <v>0</v>
      </c>
      <c r="GW443" s="764">
        <f t="shared" si="1045"/>
        <v>0</v>
      </c>
      <c r="GX443" s="764">
        <f t="shared" si="1046"/>
        <v>0</v>
      </c>
      <c r="GY443" s="764">
        <f t="shared" si="1046"/>
        <v>0</v>
      </c>
      <c r="GZ443" s="764">
        <f t="shared" si="1046"/>
        <v>0</v>
      </c>
      <c r="HA443" s="764">
        <f t="shared" si="1046"/>
        <v>0</v>
      </c>
      <c r="HB443" s="764">
        <f t="shared" si="1046"/>
        <v>0</v>
      </c>
      <c r="HC443" s="764">
        <f t="shared" si="1046"/>
        <v>0</v>
      </c>
      <c r="HD443" s="764">
        <f t="shared" si="1046"/>
        <v>0</v>
      </c>
      <c r="HE443" s="764">
        <f t="shared" si="1046"/>
        <v>0</v>
      </c>
      <c r="HF443" s="764">
        <f t="shared" si="1046"/>
        <v>0</v>
      </c>
      <c r="HG443" s="764">
        <f t="shared" si="1046"/>
        <v>0</v>
      </c>
      <c r="HH443" s="764">
        <f t="shared" si="1047"/>
        <v>0</v>
      </c>
      <c r="HI443" s="764">
        <f t="shared" si="1047"/>
        <v>0</v>
      </c>
      <c r="HJ443" s="764">
        <f t="shared" si="1047"/>
        <v>0</v>
      </c>
      <c r="HK443" s="764">
        <f t="shared" si="1047"/>
        <v>0</v>
      </c>
      <c r="HL443" s="764">
        <f t="shared" si="1047"/>
        <v>0</v>
      </c>
      <c r="HM443" s="764">
        <f t="shared" si="1047"/>
        <v>0</v>
      </c>
      <c r="HN443" s="764">
        <f t="shared" si="1047"/>
        <v>0</v>
      </c>
      <c r="HO443" s="764">
        <f t="shared" si="1047"/>
        <v>0</v>
      </c>
      <c r="HP443" s="764">
        <f t="shared" si="1047"/>
        <v>0</v>
      </c>
      <c r="HQ443" s="764">
        <f t="shared" si="1047"/>
        <v>0</v>
      </c>
      <c r="HR443" s="764">
        <f t="shared" si="1048"/>
        <v>0</v>
      </c>
      <c r="HS443" s="764">
        <f t="shared" si="1048"/>
        <v>0</v>
      </c>
      <c r="HT443" s="764">
        <f t="shared" si="1048"/>
        <v>0</v>
      </c>
      <c r="HU443" s="764">
        <f t="shared" si="1048"/>
        <v>0</v>
      </c>
      <c r="HV443" s="764">
        <f t="shared" si="1048"/>
        <v>0</v>
      </c>
      <c r="HW443" s="764">
        <f t="shared" si="1048"/>
        <v>0</v>
      </c>
      <c r="HX443" s="764">
        <f t="shared" si="1048"/>
        <v>0</v>
      </c>
      <c r="HY443" s="764">
        <f t="shared" si="1048"/>
        <v>0</v>
      </c>
      <c r="HZ443" s="764">
        <f t="shared" si="1048"/>
        <v>0</v>
      </c>
      <c r="IA443" s="764">
        <f t="shared" si="1048"/>
        <v>0</v>
      </c>
      <c r="IB443" s="764">
        <f t="shared" si="1049"/>
        <v>0</v>
      </c>
      <c r="IC443" s="764">
        <f t="shared" si="1049"/>
        <v>0</v>
      </c>
      <c r="ID443" s="764">
        <f t="shared" si="1049"/>
        <v>0</v>
      </c>
      <c r="IE443" s="764">
        <f t="shared" si="1049"/>
        <v>0</v>
      </c>
      <c r="IF443" s="764">
        <f t="shared" si="1049"/>
        <v>0</v>
      </c>
      <c r="IG443" s="764">
        <f t="shared" si="1049"/>
        <v>0</v>
      </c>
      <c r="IH443" s="764">
        <f t="shared" si="1049"/>
        <v>0</v>
      </c>
      <c r="II443" s="764">
        <f t="shared" si="1049"/>
        <v>0</v>
      </c>
      <c r="IJ443" s="764">
        <f t="shared" si="1049"/>
        <v>0</v>
      </c>
      <c r="IK443" s="764">
        <f t="shared" si="1049"/>
        <v>0</v>
      </c>
      <c r="IL443" s="764">
        <f t="shared" si="1050"/>
        <v>0</v>
      </c>
      <c r="IM443" s="764">
        <f t="shared" si="1050"/>
        <v>0</v>
      </c>
      <c r="IN443" s="764">
        <f t="shared" si="1050"/>
        <v>0</v>
      </c>
      <c r="IO443" s="764">
        <f t="shared" si="1050"/>
        <v>0</v>
      </c>
      <c r="IP443" s="764">
        <f t="shared" si="1050"/>
        <v>0</v>
      </c>
      <c r="IQ443" s="764">
        <f t="shared" si="1050"/>
        <v>0</v>
      </c>
      <c r="IR443" s="764">
        <f t="shared" si="1050"/>
        <v>0</v>
      </c>
      <c r="IS443" s="764">
        <f t="shared" si="1050"/>
        <v>0</v>
      </c>
      <c r="IT443" s="764">
        <f t="shared" si="1050"/>
        <v>0</v>
      </c>
      <c r="IU443" s="764">
        <f t="shared" si="1050"/>
        <v>0</v>
      </c>
      <c r="IV443" s="764">
        <f t="shared" si="1050"/>
        <v>0</v>
      </c>
      <c r="IW443" s="764">
        <f t="shared" si="1050"/>
        <v>0</v>
      </c>
      <c r="IX443" s="764">
        <f t="shared" si="1050"/>
        <v>0</v>
      </c>
      <c r="IY443" s="764">
        <f t="shared" si="1050"/>
        <v>0</v>
      </c>
      <c r="IZ443" s="764">
        <f t="shared" si="1050"/>
        <v>0</v>
      </c>
      <c r="JA443" s="764">
        <f t="shared" si="1050"/>
        <v>0</v>
      </c>
      <c r="JB443" s="764">
        <f t="shared" si="1050"/>
        <v>0</v>
      </c>
      <c r="JC443" s="764">
        <f t="shared" si="1050"/>
        <v>0</v>
      </c>
      <c r="JD443" s="764">
        <f t="shared" si="1030"/>
        <v>0</v>
      </c>
      <c r="JE443" s="764">
        <f t="shared" si="1030"/>
        <v>0</v>
      </c>
      <c r="JF443" s="764">
        <f t="shared" si="1030"/>
        <v>0</v>
      </c>
      <c r="JG443" s="764">
        <f t="shared" ref="JD443:JO453" si="1053">IF($D443=JG$5,$J443,0)</f>
        <v>0</v>
      </c>
      <c r="JH443" s="764">
        <f t="shared" si="1030"/>
        <v>0</v>
      </c>
      <c r="JI443" s="764">
        <f t="shared" si="1030"/>
        <v>0</v>
      </c>
      <c r="JJ443" s="764">
        <f t="shared" si="1030"/>
        <v>0</v>
      </c>
      <c r="JK443" s="764">
        <f t="shared" si="1053"/>
        <v>0</v>
      </c>
      <c r="JL443" s="764">
        <f t="shared" si="1050"/>
        <v>0</v>
      </c>
      <c r="JM443" s="764">
        <f t="shared" si="1050"/>
        <v>0</v>
      </c>
      <c r="JN443" s="764">
        <f t="shared" si="1050"/>
        <v>0</v>
      </c>
      <c r="JO443" s="764">
        <f t="shared" si="1053"/>
        <v>0</v>
      </c>
      <c r="JP443" s="764">
        <f t="shared" si="1050"/>
        <v>0</v>
      </c>
      <c r="JQ443" s="764">
        <f t="shared" si="933"/>
        <v>0</v>
      </c>
      <c r="JR443" s="764">
        <f t="shared" si="933"/>
        <v>0</v>
      </c>
      <c r="JS443" s="764">
        <f t="shared" si="1050"/>
        <v>0</v>
      </c>
      <c r="JT443" s="765">
        <f t="shared" si="934"/>
        <v>0</v>
      </c>
      <c r="JU443" s="229">
        <f t="shared" si="935"/>
        <v>0</v>
      </c>
    </row>
    <row r="444" spans="1:281" ht="12.75" customHeight="1">
      <c r="A444" s="57"/>
      <c r="B444" s="52"/>
      <c r="C444" s="52"/>
      <c r="D444" s="62"/>
      <c r="E444" s="743" t="str">
        <f t="shared" si="932"/>
        <v xml:space="preserve"> </v>
      </c>
      <c r="F444" s="56"/>
      <c r="G444" s="228"/>
      <c r="H444" s="744">
        <f>SUMIF(Ajuste!$C$8:$C$483,$B$6:$B$499,Ajuste!$E$8:$E$483)</f>
        <v>0</v>
      </c>
      <c r="I444" s="744">
        <f>SUMIF(Ajuste!$C$8:$C$483,$B$6:$B$499,Ajuste!$F$8:$F$483)</f>
        <v>0</v>
      </c>
      <c r="J444" s="229">
        <f t="shared" si="936"/>
        <v>0</v>
      </c>
      <c r="K444" s="764">
        <f t="shared" si="1031"/>
        <v>0</v>
      </c>
      <c r="L444" s="764">
        <f t="shared" si="1052"/>
        <v>0</v>
      </c>
      <c r="M444" s="764">
        <f t="shared" si="1052"/>
        <v>0</v>
      </c>
      <c r="N444" s="764">
        <f t="shared" si="1052"/>
        <v>0</v>
      </c>
      <c r="O444" s="764">
        <f t="shared" si="1052"/>
        <v>0</v>
      </c>
      <c r="P444" s="764">
        <f t="shared" si="1052"/>
        <v>0</v>
      </c>
      <c r="Q444" s="764">
        <f t="shared" si="1052"/>
        <v>0</v>
      </c>
      <c r="R444" s="764">
        <f t="shared" si="1052"/>
        <v>0</v>
      </c>
      <c r="S444" s="764">
        <f t="shared" si="1052"/>
        <v>0</v>
      </c>
      <c r="T444" s="764">
        <f t="shared" si="1052"/>
        <v>0</v>
      </c>
      <c r="U444" s="764">
        <f t="shared" si="1052"/>
        <v>0</v>
      </c>
      <c r="V444" s="764">
        <f t="shared" si="1052"/>
        <v>0</v>
      </c>
      <c r="W444" s="764">
        <f t="shared" si="1052"/>
        <v>0</v>
      </c>
      <c r="X444" s="764">
        <f t="shared" si="1052"/>
        <v>0</v>
      </c>
      <c r="Y444" s="764">
        <f t="shared" si="1052"/>
        <v>0</v>
      </c>
      <c r="Z444" s="764">
        <f t="shared" si="1052"/>
        <v>0</v>
      </c>
      <c r="AA444" s="764">
        <f t="shared" si="1052"/>
        <v>0</v>
      </c>
      <c r="AB444" s="764">
        <f t="shared" si="1052"/>
        <v>0</v>
      </c>
      <c r="AC444" s="764">
        <f t="shared" si="1052"/>
        <v>0</v>
      </c>
      <c r="AD444" s="764">
        <f t="shared" si="1052"/>
        <v>0</v>
      </c>
      <c r="AE444" s="764">
        <f t="shared" si="1052"/>
        <v>0</v>
      </c>
      <c r="AF444" s="764">
        <f t="shared" si="1052"/>
        <v>0</v>
      </c>
      <c r="AG444" s="764">
        <f t="shared" si="1052"/>
        <v>0</v>
      </c>
      <c r="AH444" s="764">
        <f t="shared" si="1052"/>
        <v>0</v>
      </c>
      <c r="AI444" s="764">
        <f t="shared" si="1052"/>
        <v>0</v>
      </c>
      <c r="AJ444" s="764">
        <f t="shared" si="1052"/>
        <v>0</v>
      </c>
      <c r="AK444" s="764">
        <f t="shared" si="1052"/>
        <v>0</v>
      </c>
      <c r="AL444" s="764">
        <f t="shared" si="1052"/>
        <v>0</v>
      </c>
      <c r="AM444" s="764">
        <f t="shared" si="1052"/>
        <v>0</v>
      </c>
      <c r="AN444" s="764">
        <f t="shared" si="1052"/>
        <v>0</v>
      </c>
      <c r="AO444" s="764">
        <f t="shared" si="1052"/>
        <v>0</v>
      </c>
      <c r="AP444" s="764">
        <f t="shared" si="1052"/>
        <v>0</v>
      </c>
      <c r="AQ444" s="764">
        <f t="shared" si="1052"/>
        <v>0</v>
      </c>
      <c r="AR444" s="764">
        <f t="shared" si="1052"/>
        <v>0</v>
      </c>
      <c r="AS444" s="764">
        <f t="shared" si="1052"/>
        <v>0</v>
      </c>
      <c r="AT444" s="764">
        <f t="shared" si="1052"/>
        <v>0</v>
      </c>
      <c r="AU444" s="764">
        <f t="shared" si="1052"/>
        <v>0</v>
      </c>
      <c r="AV444" s="764">
        <f t="shared" si="1052"/>
        <v>0</v>
      </c>
      <c r="AW444" s="764">
        <f t="shared" si="1052"/>
        <v>0</v>
      </c>
      <c r="AX444" s="764">
        <f t="shared" si="1052"/>
        <v>0</v>
      </c>
      <c r="AY444" s="764">
        <f t="shared" si="1052"/>
        <v>0</v>
      </c>
      <c r="AZ444" s="764">
        <f t="shared" si="1052"/>
        <v>0</v>
      </c>
      <c r="BA444" s="764">
        <f t="shared" si="1052"/>
        <v>0</v>
      </c>
      <c r="BB444" s="764">
        <f t="shared" si="1052"/>
        <v>0</v>
      </c>
      <c r="BC444" s="764">
        <f t="shared" si="1052"/>
        <v>0</v>
      </c>
      <c r="BD444" s="764">
        <f t="shared" si="1052"/>
        <v>0</v>
      </c>
      <c r="BE444" s="764">
        <f t="shared" si="1052"/>
        <v>0</v>
      </c>
      <c r="BF444" s="764">
        <f t="shared" si="1031"/>
        <v>0</v>
      </c>
      <c r="BG444" s="764">
        <f t="shared" si="1031"/>
        <v>0</v>
      </c>
      <c r="BH444" s="764">
        <f t="shared" si="1031"/>
        <v>0</v>
      </c>
      <c r="BI444" s="764">
        <f t="shared" si="1031"/>
        <v>0</v>
      </c>
      <c r="BJ444" s="764">
        <f t="shared" si="1031"/>
        <v>0</v>
      </c>
      <c r="BK444" s="764">
        <f t="shared" si="1031"/>
        <v>0</v>
      </c>
      <c r="BL444" s="764">
        <f t="shared" si="1031"/>
        <v>0</v>
      </c>
      <c r="BM444" s="764">
        <f t="shared" si="1031"/>
        <v>0</v>
      </c>
      <c r="BN444" s="764">
        <f t="shared" si="1032"/>
        <v>0</v>
      </c>
      <c r="BO444" s="764">
        <f t="shared" si="1032"/>
        <v>0</v>
      </c>
      <c r="BP444" s="764">
        <f t="shared" si="1032"/>
        <v>0</v>
      </c>
      <c r="BQ444" s="764">
        <f t="shared" si="1032"/>
        <v>0</v>
      </c>
      <c r="BR444" s="764">
        <f t="shared" si="1032"/>
        <v>0</v>
      </c>
      <c r="BS444" s="764">
        <f t="shared" si="1032"/>
        <v>0</v>
      </c>
      <c r="BT444" s="764">
        <f t="shared" si="1032"/>
        <v>0</v>
      </c>
      <c r="BU444" s="764">
        <f t="shared" si="1032"/>
        <v>0</v>
      </c>
      <c r="BV444" s="764">
        <f t="shared" si="1032"/>
        <v>0</v>
      </c>
      <c r="BW444" s="764">
        <f t="shared" si="1032"/>
        <v>0</v>
      </c>
      <c r="BX444" s="764">
        <f t="shared" si="1033"/>
        <v>0</v>
      </c>
      <c r="BY444" s="764">
        <f t="shared" si="1033"/>
        <v>0</v>
      </c>
      <c r="BZ444" s="764">
        <f t="shared" si="1033"/>
        <v>0</v>
      </c>
      <c r="CA444" s="764">
        <f t="shared" si="1033"/>
        <v>0</v>
      </c>
      <c r="CB444" s="764">
        <f t="shared" si="1033"/>
        <v>0</v>
      </c>
      <c r="CC444" s="764">
        <f t="shared" si="1033"/>
        <v>0</v>
      </c>
      <c r="CD444" s="764">
        <f t="shared" si="1033"/>
        <v>0</v>
      </c>
      <c r="CE444" s="764">
        <f t="shared" si="1033"/>
        <v>0</v>
      </c>
      <c r="CF444" s="764">
        <f t="shared" si="1033"/>
        <v>0</v>
      </c>
      <c r="CG444" s="764">
        <f t="shared" si="1033"/>
        <v>0</v>
      </c>
      <c r="CH444" s="764">
        <f t="shared" si="1034"/>
        <v>0</v>
      </c>
      <c r="CI444" s="764">
        <f t="shared" si="1034"/>
        <v>0</v>
      </c>
      <c r="CJ444" s="764">
        <f t="shared" si="1034"/>
        <v>0</v>
      </c>
      <c r="CK444" s="764">
        <f t="shared" si="1034"/>
        <v>0</v>
      </c>
      <c r="CL444" s="764">
        <f t="shared" si="1034"/>
        <v>0</v>
      </c>
      <c r="CM444" s="764">
        <f t="shared" si="1034"/>
        <v>0</v>
      </c>
      <c r="CN444" s="764">
        <f t="shared" si="1034"/>
        <v>0</v>
      </c>
      <c r="CO444" s="764">
        <f t="shared" si="1034"/>
        <v>0</v>
      </c>
      <c r="CP444" s="764">
        <f t="shared" si="1034"/>
        <v>0</v>
      </c>
      <c r="CQ444" s="764">
        <f t="shared" si="1034"/>
        <v>0</v>
      </c>
      <c r="CR444" s="764">
        <f t="shared" si="1035"/>
        <v>0</v>
      </c>
      <c r="CS444" s="764">
        <f t="shared" si="1035"/>
        <v>0</v>
      </c>
      <c r="CT444" s="764">
        <f t="shared" si="1035"/>
        <v>0</v>
      </c>
      <c r="CU444" s="764">
        <f t="shared" si="1035"/>
        <v>0</v>
      </c>
      <c r="CV444" s="764">
        <f t="shared" si="1035"/>
        <v>0</v>
      </c>
      <c r="CW444" s="764">
        <f t="shared" si="1035"/>
        <v>0</v>
      </c>
      <c r="CX444" s="764">
        <f t="shared" si="1035"/>
        <v>0</v>
      </c>
      <c r="CY444" s="764">
        <f t="shared" si="1035"/>
        <v>0</v>
      </c>
      <c r="CZ444" s="764">
        <f t="shared" si="1035"/>
        <v>0</v>
      </c>
      <c r="DA444" s="764">
        <f t="shared" si="1035"/>
        <v>0</v>
      </c>
      <c r="DB444" s="764">
        <f t="shared" si="1036"/>
        <v>0</v>
      </c>
      <c r="DC444" s="764">
        <f t="shared" si="1036"/>
        <v>0</v>
      </c>
      <c r="DD444" s="764">
        <f t="shared" si="1036"/>
        <v>0</v>
      </c>
      <c r="DE444" s="764">
        <f t="shared" si="1036"/>
        <v>0</v>
      </c>
      <c r="DF444" s="764">
        <f t="shared" si="1036"/>
        <v>0</v>
      </c>
      <c r="DG444" s="764">
        <f t="shared" si="1036"/>
        <v>0</v>
      </c>
      <c r="DH444" s="764">
        <f t="shared" si="1036"/>
        <v>0</v>
      </c>
      <c r="DI444" s="764">
        <f t="shared" si="1036"/>
        <v>0</v>
      </c>
      <c r="DJ444" s="764">
        <f t="shared" si="1036"/>
        <v>0</v>
      </c>
      <c r="DK444" s="764">
        <f t="shared" si="1036"/>
        <v>0</v>
      </c>
      <c r="DL444" s="764">
        <f t="shared" si="1037"/>
        <v>0</v>
      </c>
      <c r="DM444" s="764">
        <f t="shared" si="1037"/>
        <v>0</v>
      </c>
      <c r="DN444" s="764">
        <f t="shared" si="1037"/>
        <v>0</v>
      </c>
      <c r="DO444" s="764">
        <f t="shared" si="1037"/>
        <v>0</v>
      </c>
      <c r="DP444" s="764">
        <f t="shared" si="1037"/>
        <v>0</v>
      </c>
      <c r="DQ444" s="764">
        <f t="shared" si="1037"/>
        <v>0</v>
      </c>
      <c r="DR444" s="764">
        <f t="shared" si="1037"/>
        <v>0</v>
      </c>
      <c r="DS444" s="764">
        <f t="shared" si="1037"/>
        <v>0</v>
      </c>
      <c r="DT444" s="764">
        <f t="shared" si="1037"/>
        <v>0</v>
      </c>
      <c r="DU444" s="764">
        <f t="shared" si="1037"/>
        <v>0</v>
      </c>
      <c r="DV444" s="764">
        <f t="shared" si="1038"/>
        <v>0</v>
      </c>
      <c r="DW444" s="764">
        <f t="shared" si="1038"/>
        <v>0</v>
      </c>
      <c r="DX444" s="764">
        <f t="shared" si="1038"/>
        <v>0</v>
      </c>
      <c r="DY444" s="764">
        <f t="shared" si="1038"/>
        <v>0</v>
      </c>
      <c r="DZ444" s="764">
        <f t="shared" si="1038"/>
        <v>0</v>
      </c>
      <c r="EA444" s="764">
        <f t="shared" si="1038"/>
        <v>0</v>
      </c>
      <c r="EB444" s="764">
        <f t="shared" si="1038"/>
        <v>0</v>
      </c>
      <c r="EC444" s="764">
        <f t="shared" si="1038"/>
        <v>0</v>
      </c>
      <c r="ED444" s="764">
        <f t="shared" si="1038"/>
        <v>0</v>
      </c>
      <c r="EE444" s="764">
        <f t="shared" si="1038"/>
        <v>0</v>
      </c>
      <c r="EF444" s="764">
        <f t="shared" si="1039"/>
        <v>0</v>
      </c>
      <c r="EG444" s="764">
        <f t="shared" si="1039"/>
        <v>0</v>
      </c>
      <c r="EH444" s="764">
        <f t="shared" si="1039"/>
        <v>0</v>
      </c>
      <c r="EI444" s="764">
        <f t="shared" si="1039"/>
        <v>0</v>
      </c>
      <c r="EJ444" s="764">
        <f t="shared" si="1039"/>
        <v>0</v>
      </c>
      <c r="EK444" s="764">
        <f t="shared" si="1039"/>
        <v>0</v>
      </c>
      <c r="EL444" s="764">
        <f t="shared" si="1039"/>
        <v>0</v>
      </c>
      <c r="EM444" s="764">
        <f t="shared" si="1039"/>
        <v>0</v>
      </c>
      <c r="EN444" s="764">
        <f t="shared" si="1039"/>
        <v>0</v>
      </c>
      <c r="EO444" s="764">
        <f t="shared" si="1039"/>
        <v>0</v>
      </c>
      <c r="EP444" s="764">
        <f t="shared" si="1040"/>
        <v>0</v>
      </c>
      <c r="EQ444" s="764">
        <f t="shared" si="1040"/>
        <v>0</v>
      </c>
      <c r="ER444" s="764">
        <f t="shared" si="1040"/>
        <v>0</v>
      </c>
      <c r="ES444" s="764">
        <f t="shared" si="1040"/>
        <v>0</v>
      </c>
      <c r="ET444" s="764">
        <f t="shared" si="1040"/>
        <v>0</v>
      </c>
      <c r="EU444" s="764">
        <f t="shared" si="1040"/>
        <v>0</v>
      </c>
      <c r="EV444" s="764">
        <f t="shared" si="1040"/>
        <v>0</v>
      </c>
      <c r="EW444" s="764">
        <f t="shared" si="1040"/>
        <v>0</v>
      </c>
      <c r="EX444" s="764">
        <f t="shared" si="1040"/>
        <v>0</v>
      </c>
      <c r="EY444" s="764">
        <f t="shared" si="1040"/>
        <v>0</v>
      </c>
      <c r="EZ444" s="764">
        <f t="shared" si="1041"/>
        <v>0</v>
      </c>
      <c r="FA444" s="764">
        <f t="shared" si="1041"/>
        <v>0</v>
      </c>
      <c r="FB444" s="764">
        <f t="shared" si="1041"/>
        <v>0</v>
      </c>
      <c r="FC444" s="764">
        <f t="shared" si="1041"/>
        <v>0</v>
      </c>
      <c r="FD444" s="764">
        <f t="shared" si="1041"/>
        <v>0</v>
      </c>
      <c r="FE444" s="764">
        <f t="shared" si="1041"/>
        <v>0</v>
      </c>
      <c r="FF444" s="764">
        <f t="shared" si="1041"/>
        <v>0</v>
      </c>
      <c r="FG444" s="764">
        <f t="shared" si="1041"/>
        <v>0</v>
      </c>
      <c r="FH444" s="764">
        <f t="shared" si="1041"/>
        <v>0</v>
      </c>
      <c r="FI444" s="764">
        <f t="shared" si="1041"/>
        <v>0</v>
      </c>
      <c r="FJ444" s="764">
        <f t="shared" si="1042"/>
        <v>0</v>
      </c>
      <c r="FK444" s="764">
        <f t="shared" si="1042"/>
        <v>0</v>
      </c>
      <c r="FL444" s="764">
        <f t="shared" si="1042"/>
        <v>0</v>
      </c>
      <c r="FM444" s="764">
        <f t="shared" si="1042"/>
        <v>0</v>
      </c>
      <c r="FN444" s="764">
        <f t="shared" si="1042"/>
        <v>0</v>
      </c>
      <c r="FO444" s="764">
        <f t="shared" si="1042"/>
        <v>0</v>
      </c>
      <c r="FP444" s="764">
        <f t="shared" si="1042"/>
        <v>0</v>
      </c>
      <c r="FQ444" s="764">
        <f t="shared" si="1042"/>
        <v>0</v>
      </c>
      <c r="FR444" s="764">
        <f t="shared" si="1042"/>
        <v>0</v>
      </c>
      <c r="FS444" s="764">
        <f t="shared" si="1042"/>
        <v>0</v>
      </c>
      <c r="FT444" s="764">
        <f t="shared" si="1043"/>
        <v>0</v>
      </c>
      <c r="FU444" s="764">
        <f t="shared" si="1043"/>
        <v>0</v>
      </c>
      <c r="FV444" s="764">
        <f t="shared" si="1043"/>
        <v>0</v>
      </c>
      <c r="FW444" s="764">
        <f t="shared" si="1043"/>
        <v>0</v>
      </c>
      <c r="FX444" s="764">
        <f t="shared" si="1043"/>
        <v>0</v>
      </c>
      <c r="FY444" s="764">
        <f t="shared" si="1043"/>
        <v>0</v>
      </c>
      <c r="FZ444" s="764">
        <f t="shared" si="1043"/>
        <v>0</v>
      </c>
      <c r="GA444" s="764">
        <f t="shared" si="1043"/>
        <v>0</v>
      </c>
      <c r="GB444" s="764">
        <f t="shared" si="1043"/>
        <v>0</v>
      </c>
      <c r="GC444" s="764">
        <f t="shared" si="1043"/>
        <v>0</v>
      </c>
      <c r="GD444" s="764">
        <f t="shared" si="1044"/>
        <v>0</v>
      </c>
      <c r="GE444" s="764">
        <f t="shared" si="1044"/>
        <v>0</v>
      </c>
      <c r="GF444" s="764">
        <f t="shared" si="1044"/>
        <v>0</v>
      </c>
      <c r="GG444" s="764">
        <f t="shared" si="1044"/>
        <v>0</v>
      </c>
      <c r="GH444" s="764">
        <f t="shared" si="1044"/>
        <v>0</v>
      </c>
      <c r="GI444" s="764">
        <f t="shared" si="1044"/>
        <v>0</v>
      </c>
      <c r="GJ444" s="764">
        <f t="shared" si="1044"/>
        <v>0</v>
      </c>
      <c r="GK444" s="764">
        <f t="shared" si="1044"/>
        <v>0</v>
      </c>
      <c r="GL444" s="764">
        <f t="shared" si="1044"/>
        <v>0</v>
      </c>
      <c r="GM444" s="764">
        <f t="shared" si="1044"/>
        <v>0</v>
      </c>
      <c r="GN444" s="764">
        <f t="shared" si="1045"/>
        <v>0</v>
      </c>
      <c r="GO444" s="764">
        <f t="shared" si="1045"/>
        <v>0</v>
      </c>
      <c r="GP444" s="764">
        <f t="shared" si="1045"/>
        <v>0</v>
      </c>
      <c r="GQ444" s="764">
        <f t="shared" si="1045"/>
        <v>0</v>
      </c>
      <c r="GR444" s="764">
        <f t="shared" si="1045"/>
        <v>0</v>
      </c>
      <c r="GS444" s="764">
        <f t="shared" si="1045"/>
        <v>0</v>
      </c>
      <c r="GT444" s="764">
        <f t="shared" si="1045"/>
        <v>0</v>
      </c>
      <c r="GU444" s="764">
        <f t="shared" si="1045"/>
        <v>0</v>
      </c>
      <c r="GV444" s="764">
        <f t="shared" si="1045"/>
        <v>0</v>
      </c>
      <c r="GW444" s="764">
        <f t="shared" si="1045"/>
        <v>0</v>
      </c>
      <c r="GX444" s="764">
        <f t="shared" si="1046"/>
        <v>0</v>
      </c>
      <c r="GY444" s="764">
        <f t="shared" si="1046"/>
        <v>0</v>
      </c>
      <c r="GZ444" s="764">
        <f t="shared" si="1046"/>
        <v>0</v>
      </c>
      <c r="HA444" s="764">
        <f t="shared" si="1046"/>
        <v>0</v>
      </c>
      <c r="HB444" s="764">
        <f t="shared" si="1046"/>
        <v>0</v>
      </c>
      <c r="HC444" s="764">
        <f t="shared" si="1046"/>
        <v>0</v>
      </c>
      <c r="HD444" s="764">
        <f t="shared" si="1046"/>
        <v>0</v>
      </c>
      <c r="HE444" s="764">
        <f t="shared" si="1046"/>
        <v>0</v>
      </c>
      <c r="HF444" s="764">
        <f t="shared" si="1046"/>
        <v>0</v>
      </c>
      <c r="HG444" s="764">
        <f t="shared" si="1046"/>
        <v>0</v>
      </c>
      <c r="HH444" s="764">
        <f t="shared" si="1047"/>
        <v>0</v>
      </c>
      <c r="HI444" s="764">
        <f t="shared" si="1047"/>
        <v>0</v>
      </c>
      <c r="HJ444" s="764">
        <f t="shared" si="1047"/>
        <v>0</v>
      </c>
      <c r="HK444" s="764">
        <f t="shared" si="1047"/>
        <v>0</v>
      </c>
      <c r="HL444" s="764">
        <f t="shared" si="1047"/>
        <v>0</v>
      </c>
      <c r="HM444" s="764">
        <f t="shared" si="1047"/>
        <v>0</v>
      </c>
      <c r="HN444" s="764">
        <f t="shared" si="1047"/>
        <v>0</v>
      </c>
      <c r="HO444" s="764">
        <f t="shared" si="1047"/>
        <v>0</v>
      </c>
      <c r="HP444" s="764">
        <f t="shared" si="1047"/>
        <v>0</v>
      </c>
      <c r="HQ444" s="764">
        <f t="shared" si="1047"/>
        <v>0</v>
      </c>
      <c r="HR444" s="764">
        <f t="shared" si="1048"/>
        <v>0</v>
      </c>
      <c r="HS444" s="764">
        <f t="shared" si="1048"/>
        <v>0</v>
      </c>
      <c r="HT444" s="764">
        <f t="shared" si="1048"/>
        <v>0</v>
      </c>
      <c r="HU444" s="764">
        <f t="shared" si="1048"/>
        <v>0</v>
      </c>
      <c r="HV444" s="764">
        <f t="shared" si="1048"/>
        <v>0</v>
      </c>
      <c r="HW444" s="764">
        <f t="shared" si="1048"/>
        <v>0</v>
      </c>
      <c r="HX444" s="764">
        <f t="shared" si="1048"/>
        <v>0</v>
      </c>
      <c r="HY444" s="764">
        <f t="shared" si="1048"/>
        <v>0</v>
      </c>
      <c r="HZ444" s="764">
        <f t="shared" si="1048"/>
        <v>0</v>
      </c>
      <c r="IA444" s="764">
        <f t="shared" si="1048"/>
        <v>0</v>
      </c>
      <c r="IB444" s="764">
        <f t="shared" si="1049"/>
        <v>0</v>
      </c>
      <c r="IC444" s="764">
        <f t="shared" si="1049"/>
        <v>0</v>
      </c>
      <c r="ID444" s="764">
        <f t="shared" si="1049"/>
        <v>0</v>
      </c>
      <c r="IE444" s="764">
        <f t="shared" si="1049"/>
        <v>0</v>
      </c>
      <c r="IF444" s="764">
        <f t="shared" si="1049"/>
        <v>0</v>
      </c>
      <c r="IG444" s="764">
        <f t="shared" si="1049"/>
        <v>0</v>
      </c>
      <c r="IH444" s="764">
        <f t="shared" si="1049"/>
        <v>0</v>
      </c>
      <c r="II444" s="764">
        <f t="shared" si="1049"/>
        <v>0</v>
      </c>
      <c r="IJ444" s="764">
        <f t="shared" si="1049"/>
        <v>0</v>
      </c>
      <c r="IK444" s="764">
        <f t="shared" si="1049"/>
        <v>0</v>
      </c>
      <c r="IL444" s="764">
        <f t="shared" si="1050"/>
        <v>0</v>
      </c>
      <c r="IM444" s="764">
        <f t="shared" si="1050"/>
        <v>0</v>
      </c>
      <c r="IN444" s="764">
        <f t="shared" si="1050"/>
        <v>0</v>
      </c>
      <c r="IO444" s="764">
        <f t="shared" si="1050"/>
        <v>0</v>
      </c>
      <c r="IP444" s="764">
        <f t="shared" si="1050"/>
        <v>0</v>
      </c>
      <c r="IQ444" s="764">
        <f t="shared" si="1050"/>
        <v>0</v>
      </c>
      <c r="IR444" s="764">
        <f t="shared" si="1050"/>
        <v>0</v>
      </c>
      <c r="IS444" s="764">
        <f t="shared" si="1050"/>
        <v>0</v>
      </c>
      <c r="IT444" s="764">
        <f t="shared" si="1050"/>
        <v>0</v>
      </c>
      <c r="IU444" s="764">
        <f t="shared" si="1050"/>
        <v>0</v>
      </c>
      <c r="IV444" s="764">
        <f t="shared" si="1050"/>
        <v>0</v>
      </c>
      <c r="IW444" s="764">
        <f t="shared" si="1050"/>
        <v>0</v>
      </c>
      <c r="IX444" s="764">
        <f t="shared" si="1050"/>
        <v>0</v>
      </c>
      <c r="IY444" s="764">
        <f t="shared" si="1050"/>
        <v>0</v>
      </c>
      <c r="IZ444" s="764">
        <f t="shared" si="1050"/>
        <v>0</v>
      </c>
      <c r="JA444" s="764">
        <f t="shared" si="1050"/>
        <v>0</v>
      </c>
      <c r="JB444" s="764">
        <f t="shared" si="1050"/>
        <v>0</v>
      </c>
      <c r="JC444" s="764">
        <f t="shared" si="1050"/>
        <v>0</v>
      </c>
      <c r="JD444" s="764">
        <f t="shared" si="1053"/>
        <v>0</v>
      </c>
      <c r="JE444" s="764">
        <f t="shared" si="1053"/>
        <v>0</v>
      </c>
      <c r="JF444" s="764">
        <f t="shared" si="1053"/>
        <v>0</v>
      </c>
      <c r="JG444" s="764">
        <f t="shared" si="1053"/>
        <v>0</v>
      </c>
      <c r="JH444" s="764">
        <f t="shared" si="1053"/>
        <v>0</v>
      </c>
      <c r="JI444" s="764">
        <f t="shared" si="1053"/>
        <v>0</v>
      </c>
      <c r="JJ444" s="764">
        <f t="shared" si="1053"/>
        <v>0</v>
      </c>
      <c r="JK444" s="764">
        <f t="shared" si="1053"/>
        <v>0</v>
      </c>
      <c r="JL444" s="764">
        <f t="shared" si="1053"/>
        <v>0</v>
      </c>
      <c r="JM444" s="764">
        <f t="shared" si="1053"/>
        <v>0</v>
      </c>
      <c r="JN444" s="764">
        <f t="shared" si="1053"/>
        <v>0</v>
      </c>
      <c r="JO444" s="764">
        <f t="shared" si="1053"/>
        <v>0</v>
      </c>
      <c r="JP444" s="764">
        <f t="shared" si="1050"/>
        <v>0</v>
      </c>
      <c r="JQ444" s="764">
        <f t="shared" si="933"/>
        <v>0</v>
      </c>
      <c r="JR444" s="764">
        <f t="shared" si="933"/>
        <v>0</v>
      </c>
      <c r="JS444" s="764">
        <f t="shared" si="1050"/>
        <v>0</v>
      </c>
      <c r="JT444" s="765">
        <f t="shared" si="934"/>
        <v>0</v>
      </c>
      <c r="JU444" s="229">
        <f t="shared" si="935"/>
        <v>0</v>
      </c>
    </row>
    <row r="445" spans="1:281" ht="12.75" customHeight="1">
      <c r="A445" s="57"/>
      <c r="B445" s="52"/>
      <c r="C445" s="52"/>
      <c r="D445" s="62"/>
      <c r="E445" s="743" t="str">
        <f t="shared" si="932"/>
        <v xml:space="preserve"> </v>
      </c>
      <c r="F445" s="56"/>
      <c r="G445" s="228"/>
      <c r="H445" s="744">
        <f>SUMIF(Ajuste!$C$8:$C$483,$B$6:$B$499,Ajuste!$E$8:$E$483)</f>
        <v>0</v>
      </c>
      <c r="I445" s="744">
        <f>SUMIF(Ajuste!$C$8:$C$483,$B$6:$B$499,Ajuste!$F$8:$F$483)</f>
        <v>0</v>
      </c>
      <c r="J445" s="229">
        <f t="shared" si="936"/>
        <v>0</v>
      </c>
      <c r="K445" s="764">
        <f t="shared" ref="K445:BM454" si="1054">IF($D445=K$5,$J445,0)</f>
        <v>0</v>
      </c>
      <c r="L445" s="764">
        <f t="shared" si="1054"/>
        <v>0</v>
      </c>
      <c r="M445" s="764">
        <f t="shared" si="1054"/>
        <v>0</v>
      </c>
      <c r="N445" s="764">
        <f t="shared" si="1054"/>
        <v>0</v>
      </c>
      <c r="O445" s="764">
        <f t="shared" si="1054"/>
        <v>0</v>
      </c>
      <c r="P445" s="764">
        <f t="shared" si="1054"/>
        <v>0</v>
      </c>
      <c r="Q445" s="764">
        <f t="shared" si="1054"/>
        <v>0</v>
      </c>
      <c r="R445" s="764">
        <f t="shared" si="1054"/>
        <v>0</v>
      </c>
      <c r="S445" s="764">
        <f t="shared" si="1054"/>
        <v>0</v>
      </c>
      <c r="T445" s="764">
        <f t="shared" si="1054"/>
        <v>0</v>
      </c>
      <c r="U445" s="764">
        <f t="shared" si="1054"/>
        <v>0</v>
      </c>
      <c r="V445" s="764">
        <f t="shared" si="1054"/>
        <v>0</v>
      </c>
      <c r="W445" s="764">
        <f t="shared" si="1054"/>
        <v>0</v>
      </c>
      <c r="X445" s="764">
        <f t="shared" si="1054"/>
        <v>0</v>
      </c>
      <c r="Y445" s="764">
        <f t="shared" si="1054"/>
        <v>0</v>
      </c>
      <c r="Z445" s="764">
        <f t="shared" si="1054"/>
        <v>0</v>
      </c>
      <c r="AA445" s="764">
        <f t="shared" si="1054"/>
        <v>0</v>
      </c>
      <c r="AB445" s="764">
        <f t="shared" si="1054"/>
        <v>0</v>
      </c>
      <c r="AC445" s="764">
        <f t="shared" si="1054"/>
        <v>0</v>
      </c>
      <c r="AD445" s="764">
        <f t="shared" si="1054"/>
        <v>0</v>
      </c>
      <c r="AE445" s="764">
        <f t="shared" si="1054"/>
        <v>0</v>
      </c>
      <c r="AF445" s="764">
        <f t="shared" si="1054"/>
        <v>0</v>
      </c>
      <c r="AG445" s="764">
        <f t="shared" si="1054"/>
        <v>0</v>
      </c>
      <c r="AH445" s="764">
        <f t="shared" si="1054"/>
        <v>0</v>
      </c>
      <c r="AI445" s="764">
        <f t="shared" si="1054"/>
        <v>0</v>
      </c>
      <c r="AJ445" s="764">
        <f t="shared" si="1054"/>
        <v>0</v>
      </c>
      <c r="AK445" s="764">
        <f t="shared" si="1054"/>
        <v>0</v>
      </c>
      <c r="AL445" s="764">
        <f t="shared" si="1054"/>
        <v>0</v>
      </c>
      <c r="AM445" s="764">
        <f t="shared" si="1054"/>
        <v>0</v>
      </c>
      <c r="AN445" s="764">
        <f t="shared" si="1054"/>
        <v>0</v>
      </c>
      <c r="AO445" s="764">
        <f t="shared" si="1054"/>
        <v>0</v>
      </c>
      <c r="AP445" s="764">
        <f t="shared" si="1054"/>
        <v>0</v>
      </c>
      <c r="AQ445" s="764">
        <f t="shared" si="1054"/>
        <v>0</v>
      </c>
      <c r="AR445" s="764">
        <f t="shared" si="1054"/>
        <v>0</v>
      </c>
      <c r="AS445" s="764">
        <f t="shared" si="1054"/>
        <v>0</v>
      </c>
      <c r="AT445" s="764">
        <f t="shared" si="1054"/>
        <v>0</v>
      </c>
      <c r="AU445" s="764">
        <f t="shared" si="1054"/>
        <v>0</v>
      </c>
      <c r="AV445" s="764">
        <f t="shared" si="1054"/>
        <v>0</v>
      </c>
      <c r="AW445" s="764">
        <f t="shared" si="1054"/>
        <v>0</v>
      </c>
      <c r="AX445" s="764">
        <f t="shared" si="1054"/>
        <v>0</v>
      </c>
      <c r="AY445" s="764">
        <f t="shared" si="1054"/>
        <v>0</v>
      </c>
      <c r="AZ445" s="764">
        <f t="shared" si="1054"/>
        <v>0</v>
      </c>
      <c r="BA445" s="764">
        <f t="shared" si="1054"/>
        <v>0</v>
      </c>
      <c r="BB445" s="764">
        <f t="shared" si="1054"/>
        <v>0</v>
      </c>
      <c r="BC445" s="764">
        <f t="shared" si="1054"/>
        <v>0</v>
      </c>
      <c r="BD445" s="764">
        <f t="shared" si="1054"/>
        <v>0</v>
      </c>
      <c r="BE445" s="764">
        <f t="shared" si="1054"/>
        <v>0</v>
      </c>
      <c r="BF445" s="764">
        <f t="shared" si="1054"/>
        <v>0</v>
      </c>
      <c r="BG445" s="764">
        <f t="shared" si="1054"/>
        <v>0</v>
      </c>
      <c r="BH445" s="764">
        <f t="shared" si="1054"/>
        <v>0</v>
      </c>
      <c r="BI445" s="764">
        <f t="shared" si="1054"/>
        <v>0</v>
      </c>
      <c r="BJ445" s="764">
        <f t="shared" si="1054"/>
        <v>0</v>
      </c>
      <c r="BK445" s="764">
        <f t="shared" si="1054"/>
        <v>0</v>
      </c>
      <c r="BL445" s="764">
        <f t="shared" si="1054"/>
        <v>0</v>
      </c>
      <c r="BM445" s="764">
        <f t="shared" si="1054"/>
        <v>0</v>
      </c>
      <c r="BN445" s="764">
        <f t="shared" ref="BN445:BW454" si="1055">IF($D445=BN$5,$J445,0)</f>
        <v>0</v>
      </c>
      <c r="BO445" s="764">
        <f t="shared" si="1055"/>
        <v>0</v>
      </c>
      <c r="BP445" s="764">
        <f t="shared" si="1055"/>
        <v>0</v>
      </c>
      <c r="BQ445" s="764">
        <f t="shared" si="1055"/>
        <v>0</v>
      </c>
      <c r="BR445" s="764">
        <f t="shared" si="1055"/>
        <v>0</v>
      </c>
      <c r="BS445" s="764">
        <f t="shared" si="1055"/>
        <v>0</v>
      </c>
      <c r="BT445" s="764">
        <f t="shared" si="1055"/>
        <v>0</v>
      </c>
      <c r="BU445" s="764">
        <f t="shared" si="1055"/>
        <v>0</v>
      </c>
      <c r="BV445" s="764">
        <f t="shared" si="1055"/>
        <v>0</v>
      </c>
      <c r="BW445" s="764">
        <f t="shared" si="1055"/>
        <v>0</v>
      </c>
      <c r="BX445" s="764">
        <f t="shared" ref="BX445:CG454" si="1056">IF($D445=BX$5,$J445,0)</f>
        <v>0</v>
      </c>
      <c r="BY445" s="764">
        <f t="shared" si="1056"/>
        <v>0</v>
      </c>
      <c r="BZ445" s="764">
        <f t="shared" si="1056"/>
        <v>0</v>
      </c>
      <c r="CA445" s="764">
        <f t="shared" si="1056"/>
        <v>0</v>
      </c>
      <c r="CB445" s="764">
        <f t="shared" si="1056"/>
        <v>0</v>
      </c>
      <c r="CC445" s="764">
        <f t="shared" si="1056"/>
        <v>0</v>
      </c>
      <c r="CD445" s="764">
        <f t="shared" si="1056"/>
        <v>0</v>
      </c>
      <c r="CE445" s="764">
        <f t="shared" si="1056"/>
        <v>0</v>
      </c>
      <c r="CF445" s="764">
        <f t="shared" si="1056"/>
        <v>0</v>
      </c>
      <c r="CG445" s="764">
        <f t="shared" si="1056"/>
        <v>0</v>
      </c>
      <c r="CH445" s="764">
        <f t="shared" ref="CH445:CQ454" si="1057">IF($D445=CH$5,$J445,0)</f>
        <v>0</v>
      </c>
      <c r="CI445" s="764">
        <f t="shared" si="1057"/>
        <v>0</v>
      </c>
      <c r="CJ445" s="764">
        <f t="shared" si="1057"/>
        <v>0</v>
      </c>
      <c r="CK445" s="764">
        <f t="shared" si="1057"/>
        <v>0</v>
      </c>
      <c r="CL445" s="764">
        <f t="shared" si="1057"/>
        <v>0</v>
      </c>
      <c r="CM445" s="764">
        <f t="shared" si="1057"/>
        <v>0</v>
      </c>
      <c r="CN445" s="764">
        <f t="shared" si="1057"/>
        <v>0</v>
      </c>
      <c r="CO445" s="764">
        <f t="shared" si="1057"/>
        <v>0</v>
      </c>
      <c r="CP445" s="764">
        <f t="shared" si="1057"/>
        <v>0</v>
      </c>
      <c r="CQ445" s="764">
        <f t="shared" si="1057"/>
        <v>0</v>
      </c>
      <c r="CR445" s="764">
        <f t="shared" ref="CR445:DA454" si="1058">IF($D445=CR$5,$J445,0)</f>
        <v>0</v>
      </c>
      <c r="CS445" s="764">
        <f t="shared" si="1058"/>
        <v>0</v>
      </c>
      <c r="CT445" s="764">
        <f t="shared" si="1058"/>
        <v>0</v>
      </c>
      <c r="CU445" s="764">
        <f t="shared" si="1058"/>
        <v>0</v>
      </c>
      <c r="CV445" s="764">
        <f t="shared" si="1058"/>
        <v>0</v>
      </c>
      <c r="CW445" s="764">
        <f t="shared" si="1058"/>
        <v>0</v>
      </c>
      <c r="CX445" s="764">
        <f t="shared" si="1058"/>
        <v>0</v>
      </c>
      <c r="CY445" s="764">
        <f t="shared" si="1058"/>
        <v>0</v>
      </c>
      <c r="CZ445" s="764">
        <f t="shared" si="1058"/>
        <v>0</v>
      </c>
      <c r="DA445" s="764">
        <f t="shared" si="1058"/>
        <v>0</v>
      </c>
      <c r="DB445" s="764">
        <f t="shared" ref="DB445:DK454" si="1059">IF($D445=DB$5,$J445,0)</f>
        <v>0</v>
      </c>
      <c r="DC445" s="764">
        <f t="shared" si="1059"/>
        <v>0</v>
      </c>
      <c r="DD445" s="764">
        <f t="shared" si="1059"/>
        <v>0</v>
      </c>
      <c r="DE445" s="764">
        <f t="shared" si="1059"/>
        <v>0</v>
      </c>
      <c r="DF445" s="764">
        <f t="shared" si="1059"/>
        <v>0</v>
      </c>
      <c r="DG445" s="764">
        <f t="shared" si="1059"/>
        <v>0</v>
      </c>
      <c r="DH445" s="764">
        <f t="shared" si="1059"/>
        <v>0</v>
      </c>
      <c r="DI445" s="764">
        <f t="shared" si="1059"/>
        <v>0</v>
      </c>
      <c r="DJ445" s="764">
        <f t="shared" si="1059"/>
        <v>0</v>
      </c>
      <c r="DK445" s="764">
        <f t="shared" si="1059"/>
        <v>0</v>
      </c>
      <c r="DL445" s="764">
        <f t="shared" ref="DL445:DU454" si="1060">IF($D445=DL$5,$J445,0)</f>
        <v>0</v>
      </c>
      <c r="DM445" s="764">
        <f t="shared" si="1060"/>
        <v>0</v>
      </c>
      <c r="DN445" s="764">
        <f t="shared" si="1060"/>
        <v>0</v>
      </c>
      <c r="DO445" s="764">
        <f t="shared" si="1060"/>
        <v>0</v>
      </c>
      <c r="DP445" s="764">
        <f t="shared" si="1060"/>
        <v>0</v>
      </c>
      <c r="DQ445" s="764">
        <f t="shared" si="1060"/>
        <v>0</v>
      </c>
      <c r="DR445" s="764">
        <f t="shared" si="1060"/>
        <v>0</v>
      </c>
      <c r="DS445" s="764">
        <f t="shared" si="1060"/>
        <v>0</v>
      </c>
      <c r="DT445" s="764">
        <f t="shared" si="1060"/>
        <v>0</v>
      </c>
      <c r="DU445" s="764">
        <f t="shared" si="1060"/>
        <v>0</v>
      </c>
      <c r="DV445" s="764">
        <f t="shared" ref="DV445:EE454" si="1061">IF($D445=DV$5,$J445,0)</f>
        <v>0</v>
      </c>
      <c r="DW445" s="764">
        <f t="shared" si="1061"/>
        <v>0</v>
      </c>
      <c r="DX445" s="764">
        <f t="shared" si="1061"/>
        <v>0</v>
      </c>
      <c r="DY445" s="764">
        <f t="shared" si="1061"/>
        <v>0</v>
      </c>
      <c r="DZ445" s="764">
        <f t="shared" si="1061"/>
        <v>0</v>
      </c>
      <c r="EA445" s="764">
        <f t="shared" si="1061"/>
        <v>0</v>
      </c>
      <c r="EB445" s="764">
        <f t="shared" si="1061"/>
        <v>0</v>
      </c>
      <c r="EC445" s="764">
        <f t="shared" si="1061"/>
        <v>0</v>
      </c>
      <c r="ED445" s="764">
        <f t="shared" si="1061"/>
        <v>0</v>
      </c>
      <c r="EE445" s="764">
        <f t="shared" si="1061"/>
        <v>0</v>
      </c>
      <c r="EF445" s="764">
        <f t="shared" ref="EF445:EO454" si="1062">IF($D445=EF$5,$J445,0)</f>
        <v>0</v>
      </c>
      <c r="EG445" s="764">
        <f t="shared" si="1062"/>
        <v>0</v>
      </c>
      <c r="EH445" s="764">
        <f t="shared" si="1062"/>
        <v>0</v>
      </c>
      <c r="EI445" s="764">
        <f t="shared" si="1062"/>
        <v>0</v>
      </c>
      <c r="EJ445" s="764">
        <f t="shared" si="1062"/>
        <v>0</v>
      </c>
      <c r="EK445" s="764">
        <f t="shared" si="1062"/>
        <v>0</v>
      </c>
      <c r="EL445" s="764">
        <f t="shared" si="1062"/>
        <v>0</v>
      </c>
      <c r="EM445" s="764">
        <f t="shared" si="1062"/>
        <v>0</v>
      </c>
      <c r="EN445" s="764">
        <f t="shared" si="1062"/>
        <v>0</v>
      </c>
      <c r="EO445" s="764">
        <f t="shared" si="1062"/>
        <v>0</v>
      </c>
      <c r="EP445" s="764">
        <f t="shared" ref="EP445:EY454" si="1063">IF($D445=EP$5,$J445,0)</f>
        <v>0</v>
      </c>
      <c r="EQ445" s="764">
        <f t="shared" si="1063"/>
        <v>0</v>
      </c>
      <c r="ER445" s="764">
        <f t="shared" si="1063"/>
        <v>0</v>
      </c>
      <c r="ES445" s="764">
        <f t="shared" si="1063"/>
        <v>0</v>
      </c>
      <c r="ET445" s="764">
        <f t="shared" si="1063"/>
        <v>0</v>
      </c>
      <c r="EU445" s="764">
        <f t="shared" si="1063"/>
        <v>0</v>
      </c>
      <c r="EV445" s="764">
        <f t="shared" si="1063"/>
        <v>0</v>
      </c>
      <c r="EW445" s="764">
        <f t="shared" si="1063"/>
        <v>0</v>
      </c>
      <c r="EX445" s="764">
        <f t="shared" si="1063"/>
        <v>0</v>
      </c>
      <c r="EY445" s="764">
        <f t="shared" si="1063"/>
        <v>0</v>
      </c>
      <c r="EZ445" s="764">
        <f t="shared" ref="EZ445:FI454" si="1064">IF($D445=EZ$5,$J445,0)</f>
        <v>0</v>
      </c>
      <c r="FA445" s="764">
        <f t="shared" si="1064"/>
        <v>0</v>
      </c>
      <c r="FB445" s="764">
        <f t="shared" si="1064"/>
        <v>0</v>
      </c>
      <c r="FC445" s="764">
        <f t="shared" si="1064"/>
        <v>0</v>
      </c>
      <c r="FD445" s="764">
        <f t="shared" si="1064"/>
        <v>0</v>
      </c>
      <c r="FE445" s="764">
        <f t="shared" si="1064"/>
        <v>0</v>
      </c>
      <c r="FF445" s="764">
        <f t="shared" si="1064"/>
        <v>0</v>
      </c>
      <c r="FG445" s="764">
        <f t="shared" si="1064"/>
        <v>0</v>
      </c>
      <c r="FH445" s="764">
        <f t="shared" si="1064"/>
        <v>0</v>
      </c>
      <c r="FI445" s="764">
        <f t="shared" si="1064"/>
        <v>0</v>
      </c>
      <c r="FJ445" s="764">
        <f t="shared" ref="FJ445:FS454" si="1065">IF($D445=FJ$5,$J445,0)</f>
        <v>0</v>
      </c>
      <c r="FK445" s="764">
        <f t="shared" si="1065"/>
        <v>0</v>
      </c>
      <c r="FL445" s="764">
        <f t="shared" si="1065"/>
        <v>0</v>
      </c>
      <c r="FM445" s="764">
        <f t="shared" si="1065"/>
        <v>0</v>
      </c>
      <c r="FN445" s="764">
        <f t="shared" si="1065"/>
        <v>0</v>
      </c>
      <c r="FO445" s="764">
        <f t="shared" si="1065"/>
        <v>0</v>
      </c>
      <c r="FP445" s="764">
        <f t="shared" si="1065"/>
        <v>0</v>
      </c>
      <c r="FQ445" s="764">
        <f t="shared" si="1065"/>
        <v>0</v>
      </c>
      <c r="FR445" s="764">
        <f t="shared" si="1065"/>
        <v>0</v>
      </c>
      <c r="FS445" s="764">
        <f t="shared" si="1065"/>
        <v>0</v>
      </c>
      <c r="FT445" s="764">
        <f t="shared" ref="FT445:GC454" si="1066">IF($D445=FT$5,$J445,0)</f>
        <v>0</v>
      </c>
      <c r="FU445" s="764">
        <f t="shared" si="1066"/>
        <v>0</v>
      </c>
      <c r="FV445" s="764">
        <f t="shared" si="1066"/>
        <v>0</v>
      </c>
      <c r="FW445" s="764">
        <f t="shared" si="1066"/>
        <v>0</v>
      </c>
      <c r="FX445" s="764">
        <f t="shared" si="1066"/>
        <v>0</v>
      </c>
      <c r="FY445" s="764">
        <f t="shared" si="1066"/>
        <v>0</v>
      </c>
      <c r="FZ445" s="764">
        <f t="shared" si="1066"/>
        <v>0</v>
      </c>
      <c r="GA445" s="764">
        <f t="shared" si="1066"/>
        <v>0</v>
      </c>
      <c r="GB445" s="764">
        <f t="shared" si="1066"/>
        <v>0</v>
      </c>
      <c r="GC445" s="764">
        <f t="shared" si="1066"/>
        <v>0</v>
      </c>
      <c r="GD445" s="764">
        <f t="shared" ref="GD445:GM454" si="1067">IF($D445=GD$5,$J445,0)</f>
        <v>0</v>
      </c>
      <c r="GE445" s="764">
        <f t="shared" si="1067"/>
        <v>0</v>
      </c>
      <c r="GF445" s="764">
        <f t="shared" si="1067"/>
        <v>0</v>
      </c>
      <c r="GG445" s="764">
        <f t="shared" si="1067"/>
        <v>0</v>
      </c>
      <c r="GH445" s="764">
        <f t="shared" si="1067"/>
        <v>0</v>
      </c>
      <c r="GI445" s="764">
        <f t="shared" si="1067"/>
        <v>0</v>
      </c>
      <c r="GJ445" s="764">
        <f t="shared" si="1067"/>
        <v>0</v>
      </c>
      <c r="GK445" s="764">
        <f t="shared" si="1067"/>
        <v>0</v>
      </c>
      <c r="GL445" s="764">
        <f t="shared" si="1067"/>
        <v>0</v>
      </c>
      <c r="GM445" s="764">
        <f t="shared" si="1067"/>
        <v>0</v>
      </c>
      <c r="GN445" s="764">
        <f t="shared" ref="GN445:GW454" si="1068">IF($D445=GN$5,$J445,0)</f>
        <v>0</v>
      </c>
      <c r="GO445" s="764">
        <f t="shared" si="1068"/>
        <v>0</v>
      </c>
      <c r="GP445" s="764">
        <f t="shared" si="1068"/>
        <v>0</v>
      </c>
      <c r="GQ445" s="764">
        <f t="shared" si="1068"/>
        <v>0</v>
      </c>
      <c r="GR445" s="764">
        <f t="shared" si="1068"/>
        <v>0</v>
      </c>
      <c r="GS445" s="764">
        <f t="shared" si="1068"/>
        <v>0</v>
      </c>
      <c r="GT445" s="764">
        <f t="shared" si="1068"/>
        <v>0</v>
      </c>
      <c r="GU445" s="764">
        <f t="shared" si="1068"/>
        <v>0</v>
      </c>
      <c r="GV445" s="764">
        <f t="shared" si="1068"/>
        <v>0</v>
      </c>
      <c r="GW445" s="764">
        <f t="shared" si="1068"/>
        <v>0</v>
      </c>
      <c r="GX445" s="764">
        <f t="shared" ref="GX445:HG454" si="1069">IF($D445=GX$5,$J445,0)</f>
        <v>0</v>
      </c>
      <c r="GY445" s="764">
        <f t="shared" si="1069"/>
        <v>0</v>
      </c>
      <c r="GZ445" s="764">
        <f t="shared" si="1069"/>
        <v>0</v>
      </c>
      <c r="HA445" s="764">
        <f t="shared" si="1069"/>
        <v>0</v>
      </c>
      <c r="HB445" s="764">
        <f t="shared" si="1069"/>
        <v>0</v>
      </c>
      <c r="HC445" s="764">
        <f t="shared" si="1069"/>
        <v>0</v>
      </c>
      <c r="HD445" s="764">
        <f t="shared" si="1069"/>
        <v>0</v>
      </c>
      <c r="HE445" s="764">
        <f t="shared" si="1069"/>
        <v>0</v>
      </c>
      <c r="HF445" s="764">
        <f t="shared" si="1069"/>
        <v>0</v>
      </c>
      <c r="HG445" s="764">
        <f t="shared" si="1069"/>
        <v>0</v>
      </c>
      <c r="HH445" s="764">
        <f t="shared" ref="HH445:HQ454" si="1070">IF($D445=HH$5,$J445,0)</f>
        <v>0</v>
      </c>
      <c r="HI445" s="764">
        <f t="shared" si="1070"/>
        <v>0</v>
      </c>
      <c r="HJ445" s="764">
        <f t="shared" si="1070"/>
        <v>0</v>
      </c>
      <c r="HK445" s="764">
        <f t="shared" si="1070"/>
        <v>0</v>
      </c>
      <c r="HL445" s="764">
        <f t="shared" si="1070"/>
        <v>0</v>
      </c>
      <c r="HM445" s="764">
        <f t="shared" si="1070"/>
        <v>0</v>
      </c>
      <c r="HN445" s="764">
        <f t="shared" si="1070"/>
        <v>0</v>
      </c>
      <c r="HO445" s="764">
        <f t="shared" si="1070"/>
        <v>0</v>
      </c>
      <c r="HP445" s="764">
        <f t="shared" si="1070"/>
        <v>0</v>
      </c>
      <c r="HQ445" s="764">
        <f t="shared" si="1070"/>
        <v>0</v>
      </c>
      <c r="HR445" s="764">
        <f t="shared" ref="HR445:IA454" si="1071">IF($D445=HR$5,$J445,0)</f>
        <v>0</v>
      </c>
      <c r="HS445" s="764">
        <f t="shared" si="1071"/>
        <v>0</v>
      </c>
      <c r="HT445" s="764">
        <f t="shared" si="1071"/>
        <v>0</v>
      </c>
      <c r="HU445" s="764">
        <f t="shared" si="1071"/>
        <v>0</v>
      </c>
      <c r="HV445" s="764">
        <f t="shared" si="1071"/>
        <v>0</v>
      </c>
      <c r="HW445" s="764">
        <f t="shared" si="1071"/>
        <v>0</v>
      </c>
      <c r="HX445" s="764">
        <f t="shared" si="1071"/>
        <v>0</v>
      </c>
      <c r="HY445" s="764">
        <f t="shared" si="1071"/>
        <v>0</v>
      </c>
      <c r="HZ445" s="764">
        <f t="shared" si="1071"/>
        <v>0</v>
      </c>
      <c r="IA445" s="764">
        <f t="shared" si="1071"/>
        <v>0</v>
      </c>
      <c r="IB445" s="764">
        <f t="shared" ref="IB445:IK454" si="1072">IF($D445=IB$5,$J445,0)</f>
        <v>0</v>
      </c>
      <c r="IC445" s="764">
        <f t="shared" si="1072"/>
        <v>0</v>
      </c>
      <c r="ID445" s="764">
        <f t="shared" si="1072"/>
        <v>0</v>
      </c>
      <c r="IE445" s="764">
        <f t="shared" si="1072"/>
        <v>0</v>
      </c>
      <c r="IF445" s="764">
        <f t="shared" si="1072"/>
        <v>0</v>
      </c>
      <c r="IG445" s="764">
        <f t="shared" si="1072"/>
        <v>0</v>
      </c>
      <c r="IH445" s="764">
        <f t="shared" si="1072"/>
        <v>0</v>
      </c>
      <c r="II445" s="764">
        <f t="shared" si="1072"/>
        <v>0</v>
      </c>
      <c r="IJ445" s="764">
        <f t="shared" si="1072"/>
        <v>0</v>
      </c>
      <c r="IK445" s="764">
        <f t="shared" si="1072"/>
        <v>0</v>
      </c>
      <c r="IL445" s="764">
        <f t="shared" ref="IL445:JS454" si="1073">IF($D445=IL$5,$J445,0)</f>
        <v>0</v>
      </c>
      <c r="IM445" s="764">
        <f t="shared" si="1073"/>
        <v>0</v>
      </c>
      <c r="IN445" s="764">
        <f t="shared" si="1073"/>
        <v>0</v>
      </c>
      <c r="IO445" s="764">
        <f t="shared" si="1073"/>
        <v>0</v>
      </c>
      <c r="IP445" s="764">
        <f t="shared" si="1073"/>
        <v>0</v>
      </c>
      <c r="IQ445" s="764">
        <f t="shared" si="1073"/>
        <v>0</v>
      </c>
      <c r="IR445" s="764">
        <f t="shared" si="1073"/>
        <v>0</v>
      </c>
      <c r="IS445" s="764">
        <f t="shared" si="1073"/>
        <v>0</v>
      </c>
      <c r="IT445" s="764">
        <f t="shared" si="1073"/>
        <v>0</v>
      </c>
      <c r="IU445" s="764">
        <f t="shared" si="1073"/>
        <v>0</v>
      </c>
      <c r="IV445" s="764">
        <f t="shared" si="1073"/>
        <v>0</v>
      </c>
      <c r="IW445" s="764">
        <f t="shared" si="1073"/>
        <v>0</v>
      </c>
      <c r="IX445" s="764">
        <f t="shared" si="1073"/>
        <v>0</v>
      </c>
      <c r="IY445" s="764">
        <f t="shared" si="1073"/>
        <v>0</v>
      </c>
      <c r="IZ445" s="764">
        <f t="shared" si="1073"/>
        <v>0</v>
      </c>
      <c r="JA445" s="764">
        <f t="shared" si="1073"/>
        <v>0</v>
      </c>
      <c r="JB445" s="764">
        <f t="shared" si="1073"/>
        <v>0</v>
      </c>
      <c r="JC445" s="764">
        <f t="shared" si="1073"/>
        <v>0</v>
      </c>
      <c r="JD445" s="764">
        <f t="shared" si="1053"/>
        <v>0</v>
      </c>
      <c r="JE445" s="764">
        <f t="shared" si="1053"/>
        <v>0</v>
      </c>
      <c r="JF445" s="764">
        <f t="shared" si="1053"/>
        <v>0</v>
      </c>
      <c r="JG445" s="764">
        <f t="shared" si="1053"/>
        <v>0</v>
      </c>
      <c r="JH445" s="764">
        <f t="shared" si="1053"/>
        <v>0</v>
      </c>
      <c r="JI445" s="764">
        <f t="shared" si="1053"/>
        <v>0</v>
      </c>
      <c r="JJ445" s="764">
        <f t="shared" si="1053"/>
        <v>0</v>
      </c>
      <c r="JK445" s="764">
        <f t="shared" si="1053"/>
        <v>0</v>
      </c>
      <c r="JL445" s="764">
        <f t="shared" si="1073"/>
        <v>0</v>
      </c>
      <c r="JM445" s="764">
        <f t="shared" si="1073"/>
        <v>0</v>
      </c>
      <c r="JN445" s="764">
        <f t="shared" si="1073"/>
        <v>0</v>
      </c>
      <c r="JO445" s="764">
        <f t="shared" si="1073"/>
        <v>0</v>
      </c>
      <c r="JP445" s="764">
        <f t="shared" si="1073"/>
        <v>0</v>
      </c>
      <c r="JQ445" s="764">
        <f t="shared" si="933"/>
        <v>0</v>
      </c>
      <c r="JR445" s="764">
        <f t="shared" si="933"/>
        <v>0</v>
      </c>
      <c r="JS445" s="764">
        <f t="shared" si="1073"/>
        <v>0</v>
      </c>
      <c r="JT445" s="765">
        <f t="shared" si="934"/>
        <v>0</v>
      </c>
      <c r="JU445" s="229">
        <f t="shared" si="935"/>
        <v>0</v>
      </c>
    </row>
    <row r="446" spans="1:281" ht="12.75" customHeight="1">
      <c r="A446" s="57"/>
      <c r="B446" s="52"/>
      <c r="C446" s="52"/>
      <c r="D446" s="62"/>
      <c r="E446" s="743" t="str">
        <f t="shared" si="932"/>
        <v xml:space="preserve"> </v>
      </c>
      <c r="F446" s="56"/>
      <c r="G446" s="228"/>
      <c r="H446" s="744">
        <f>SUMIF(Ajuste!$C$8:$C$483,$B$6:$B$499,Ajuste!$E$8:$E$483)</f>
        <v>0</v>
      </c>
      <c r="I446" s="744">
        <f>SUMIF(Ajuste!$C$8:$C$483,$B$6:$B$499,Ajuste!$F$8:$F$483)</f>
        <v>0</v>
      </c>
      <c r="J446" s="229">
        <f t="shared" si="936"/>
        <v>0</v>
      </c>
      <c r="K446" s="764">
        <f t="shared" si="1054"/>
        <v>0</v>
      </c>
      <c r="L446" s="764">
        <f t="shared" si="1054"/>
        <v>0</v>
      </c>
      <c r="M446" s="764">
        <f t="shared" si="1054"/>
        <v>0</v>
      </c>
      <c r="N446" s="764">
        <f t="shared" si="1054"/>
        <v>0</v>
      </c>
      <c r="O446" s="764">
        <f t="shared" si="1054"/>
        <v>0</v>
      </c>
      <c r="P446" s="764">
        <f t="shared" si="1054"/>
        <v>0</v>
      </c>
      <c r="Q446" s="764">
        <f t="shared" si="1054"/>
        <v>0</v>
      </c>
      <c r="R446" s="764">
        <f t="shared" si="1054"/>
        <v>0</v>
      </c>
      <c r="S446" s="764">
        <f t="shared" si="1054"/>
        <v>0</v>
      </c>
      <c r="T446" s="764">
        <f t="shared" si="1054"/>
        <v>0</v>
      </c>
      <c r="U446" s="764">
        <f t="shared" si="1054"/>
        <v>0</v>
      </c>
      <c r="V446" s="764">
        <f t="shared" si="1054"/>
        <v>0</v>
      </c>
      <c r="W446" s="764">
        <f t="shared" si="1054"/>
        <v>0</v>
      </c>
      <c r="X446" s="764">
        <f t="shared" si="1054"/>
        <v>0</v>
      </c>
      <c r="Y446" s="764">
        <f t="shared" si="1054"/>
        <v>0</v>
      </c>
      <c r="Z446" s="764">
        <f t="shared" si="1054"/>
        <v>0</v>
      </c>
      <c r="AA446" s="764">
        <f t="shared" si="1054"/>
        <v>0</v>
      </c>
      <c r="AB446" s="764">
        <f t="shared" si="1054"/>
        <v>0</v>
      </c>
      <c r="AC446" s="764">
        <f t="shared" si="1054"/>
        <v>0</v>
      </c>
      <c r="AD446" s="764">
        <f t="shared" si="1054"/>
        <v>0</v>
      </c>
      <c r="AE446" s="764">
        <f t="shared" si="1054"/>
        <v>0</v>
      </c>
      <c r="AF446" s="764">
        <f t="shared" si="1054"/>
        <v>0</v>
      </c>
      <c r="AG446" s="764">
        <f t="shared" si="1054"/>
        <v>0</v>
      </c>
      <c r="AH446" s="764">
        <f t="shared" si="1054"/>
        <v>0</v>
      </c>
      <c r="AI446" s="764">
        <f t="shared" si="1054"/>
        <v>0</v>
      </c>
      <c r="AJ446" s="764">
        <f t="shared" si="1054"/>
        <v>0</v>
      </c>
      <c r="AK446" s="764">
        <f t="shared" si="1054"/>
        <v>0</v>
      </c>
      <c r="AL446" s="764">
        <f t="shared" si="1054"/>
        <v>0</v>
      </c>
      <c r="AM446" s="764">
        <f t="shared" si="1054"/>
        <v>0</v>
      </c>
      <c r="AN446" s="764">
        <f t="shared" si="1054"/>
        <v>0</v>
      </c>
      <c r="AO446" s="764">
        <f t="shared" si="1054"/>
        <v>0</v>
      </c>
      <c r="AP446" s="764">
        <f t="shared" si="1054"/>
        <v>0</v>
      </c>
      <c r="AQ446" s="764">
        <f t="shared" si="1054"/>
        <v>0</v>
      </c>
      <c r="AR446" s="764">
        <f t="shared" si="1054"/>
        <v>0</v>
      </c>
      <c r="AS446" s="764">
        <f t="shared" si="1054"/>
        <v>0</v>
      </c>
      <c r="AT446" s="764">
        <f t="shared" si="1054"/>
        <v>0</v>
      </c>
      <c r="AU446" s="764">
        <f t="shared" si="1054"/>
        <v>0</v>
      </c>
      <c r="AV446" s="764">
        <f t="shared" si="1054"/>
        <v>0</v>
      </c>
      <c r="AW446" s="764">
        <f t="shared" si="1054"/>
        <v>0</v>
      </c>
      <c r="AX446" s="764">
        <f t="shared" si="1054"/>
        <v>0</v>
      </c>
      <c r="AY446" s="764">
        <f t="shared" si="1054"/>
        <v>0</v>
      </c>
      <c r="AZ446" s="764">
        <f t="shared" si="1054"/>
        <v>0</v>
      </c>
      <c r="BA446" s="764">
        <f t="shared" si="1054"/>
        <v>0</v>
      </c>
      <c r="BB446" s="764">
        <f t="shared" si="1054"/>
        <v>0</v>
      </c>
      <c r="BC446" s="764">
        <f t="shared" si="1054"/>
        <v>0</v>
      </c>
      <c r="BD446" s="764">
        <f t="shared" si="1054"/>
        <v>0</v>
      </c>
      <c r="BE446" s="764">
        <f t="shared" si="1054"/>
        <v>0</v>
      </c>
      <c r="BF446" s="764">
        <f t="shared" si="1054"/>
        <v>0</v>
      </c>
      <c r="BG446" s="764">
        <f t="shared" si="1054"/>
        <v>0</v>
      </c>
      <c r="BH446" s="764">
        <f t="shared" si="1054"/>
        <v>0</v>
      </c>
      <c r="BI446" s="764">
        <f t="shared" si="1054"/>
        <v>0</v>
      </c>
      <c r="BJ446" s="764">
        <f t="shared" si="1054"/>
        <v>0</v>
      </c>
      <c r="BK446" s="764">
        <f t="shared" si="1054"/>
        <v>0</v>
      </c>
      <c r="BL446" s="764">
        <f t="shared" si="1054"/>
        <v>0</v>
      </c>
      <c r="BM446" s="764">
        <f t="shared" si="1054"/>
        <v>0</v>
      </c>
      <c r="BN446" s="764">
        <f t="shared" si="1055"/>
        <v>0</v>
      </c>
      <c r="BO446" s="764">
        <f t="shared" si="1055"/>
        <v>0</v>
      </c>
      <c r="BP446" s="764">
        <f t="shared" si="1055"/>
        <v>0</v>
      </c>
      <c r="BQ446" s="764">
        <f t="shared" si="1055"/>
        <v>0</v>
      </c>
      <c r="BR446" s="764">
        <f t="shared" si="1055"/>
        <v>0</v>
      </c>
      <c r="BS446" s="764">
        <f t="shared" si="1055"/>
        <v>0</v>
      </c>
      <c r="BT446" s="764">
        <f t="shared" si="1055"/>
        <v>0</v>
      </c>
      <c r="BU446" s="764">
        <f t="shared" si="1055"/>
        <v>0</v>
      </c>
      <c r="BV446" s="764">
        <f t="shared" si="1055"/>
        <v>0</v>
      </c>
      <c r="BW446" s="764">
        <f t="shared" si="1055"/>
        <v>0</v>
      </c>
      <c r="BX446" s="764">
        <f t="shared" si="1056"/>
        <v>0</v>
      </c>
      <c r="BY446" s="764">
        <f t="shared" si="1056"/>
        <v>0</v>
      </c>
      <c r="BZ446" s="764">
        <f t="shared" si="1056"/>
        <v>0</v>
      </c>
      <c r="CA446" s="764">
        <f t="shared" si="1056"/>
        <v>0</v>
      </c>
      <c r="CB446" s="764">
        <f t="shared" si="1056"/>
        <v>0</v>
      </c>
      <c r="CC446" s="764">
        <f t="shared" si="1056"/>
        <v>0</v>
      </c>
      <c r="CD446" s="764">
        <f t="shared" si="1056"/>
        <v>0</v>
      </c>
      <c r="CE446" s="764">
        <f t="shared" si="1056"/>
        <v>0</v>
      </c>
      <c r="CF446" s="764">
        <f t="shared" si="1056"/>
        <v>0</v>
      </c>
      <c r="CG446" s="764">
        <f t="shared" si="1056"/>
        <v>0</v>
      </c>
      <c r="CH446" s="764">
        <f t="shared" si="1057"/>
        <v>0</v>
      </c>
      <c r="CI446" s="764">
        <f t="shared" si="1057"/>
        <v>0</v>
      </c>
      <c r="CJ446" s="764">
        <f t="shared" si="1057"/>
        <v>0</v>
      </c>
      <c r="CK446" s="764">
        <f t="shared" si="1057"/>
        <v>0</v>
      </c>
      <c r="CL446" s="764">
        <f t="shared" si="1057"/>
        <v>0</v>
      </c>
      <c r="CM446" s="764">
        <f t="shared" si="1057"/>
        <v>0</v>
      </c>
      <c r="CN446" s="764">
        <f t="shared" si="1057"/>
        <v>0</v>
      </c>
      <c r="CO446" s="764">
        <f t="shared" si="1057"/>
        <v>0</v>
      </c>
      <c r="CP446" s="764">
        <f t="shared" si="1057"/>
        <v>0</v>
      </c>
      <c r="CQ446" s="764">
        <f t="shared" si="1057"/>
        <v>0</v>
      </c>
      <c r="CR446" s="764">
        <f t="shared" si="1058"/>
        <v>0</v>
      </c>
      <c r="CS446" s="764">
        <f t="shared" si="1058"/>
        <v>0</v>
      </c>
      <c r="CT446" s="764">
        <f t="shared" si="1058"/>
        <v>0</v>
      </c>
      <c r="CU446" s="764">
        <f t="shared" si="1058"/>
        <v>0</v>
      </c>
      <c r="CV446" s="764">
        <f t="shared" si="1058"/>
        <v>0</v>
      </c>
      <c r="CW446" s="764">
        <f t="shared" si="1058"/>
        <v>0</v>
      </c>
      <c r="CX446" s="764">
        <f t="shared" si="1058"/>
        <v>0</v>
      </c>
      <c r="CY446" s="764">
        <f t="shared" si="1058"/>
        <v>0</v>
      </c>
      <c r="CZ446" s="764">
        <f t="shared" si="1058"/>
        <v>0</v>
      </c>
      <c r="DA446" s="764">
        <f t="shared" si="1058"/>
        <v>0</v>
      </c>
      <c r="DB446" s="764">
        <f t="shared" si="1059"/>
        <v>0</v>
      </c>
      <c r="DC446" s="764">
        <f t="shared" si="1059"/>
        <v>0</v>
      </c>
      <c r="DD446" s="764">
        <f t="shared" si="1059"/>
        <v>0</v>
      </c>
      <c r="DE446" s="764">
        <f t="shared" si="1059"/>
        <v>0</v>
      </c>
      <c r="DF446" s="764">
        <f t="shared" si="1059"/>
        <v>0</v>
      </c>
      <c r="DG446" s="764">
        <f t="shared" si="1059"/>
        <v>0</v>
      </c>
      <c r="DH446" s="764">
        <f t="shared" si="1059"/>
        <v>0</v>
      </c>
      <c r="DI446" s="764">
        <f t="shared" si="1059"/>
        <v>0</v>
      </c>
      <c r="DJ446" s="764">
        <f t="shared" si="1059"/>
        <v>0</v>
      </c>
      <c r="DK446" s="764">
        <f t="shared" si="1059"/>
        <v>0</v>
      </c>
      <c r="DL446" s="764">
        <f t="shared" si="1060"/>
        <v>0</v>
      </c>
      <c r="DM446" s="764">
        <f t="shared" si="1060"/>
        <v>0</v>
      </c>
      <c r="DN446" s="764">
        <f t="shared" si="1060"/>
        <v>0</v>
      </c>
      <c r="DO446" s="764">
        <f t="shared" si="1060"/>
        <v>0</v>
      </c>
      <c r="DP446" s="764">
        <f t="shared" si="1060"/>
        <v>0</v>
      </c>
      <c r="DQ446" s="764">
        <f t="shared" si="1060"/>
        <v>0</v>
      </c>
      <c r="DR446" s="764">
        <f t="shared" si="1060"/>
        <v>0</v>
      </c>
      <c r="DS446" s="764">
        <f t="shared" si="1060"/>
        <v>0</v>
      </c>
      <c r="DT446" s="764">
        <f t="shared" si="1060"/>
        <v>0</v>
      </c>
      <c r="DU446" s="764">
        <f t="shared" si="1060"/>
        <v>0</v>
      </c>
      <c r="DV446" s="764">
        <f t="shared" si="1061"/>
        <v>0</v>
      </c>
      <c r="DW446" s="764">
        <f t="shared" si="1061"/>
        <v>0</v>
      </c>
      <c r="DX446" s="764">
        <f t="shared" si="1061"/>
        <v>0</v>
      </c>
      <c r="DY446" s="764">
        <f t="shared" si="1061"/>
        <v>0</v>
      </c>
      <c r="DZ446" s="764">
        <f t="shared" si="1061"/>
        <v>0</v>
      </c>
      <c r="EA446" s="764">
        <f t="shared" si="1061"/>
        <v>0</v>
      </c>
      <c r="EB446" s="764">
        <f t="shared" si="1061"/>
        <v>0</v>
      </c>
      <c r="EC446" s="764">
        <f t="shared" si="1061"/>
        <v>0</v>
      </c>
      <c r="ED446" s="764">
        <f t="shared" si="1061"/>
        <v>0</v>
      </c>
      <c r="EE446" s="764">
        <f t="shared" si="1061"/>
        <v>0</v>
      </c>
      <c r="EF446" s="764">
        <f t="shared" si="1062"/>
        <v>0</v>
      </c>
      <c r="EG446" s="764">
        <f t="shared" si="1062"/>
        <v>0</v>
      </c>
      <c r="EH446" s="764">
        <f t="shared" si="1062"/>
        <v>0</v>
      </c>
      <c r="EI446" s="764">
        <f t="shared" si="1062"/>
        <v>0</v>
      </c>
      <c r="EJ446" s="764">
        <f t="shared" si="1062"/>
        <v>0</v>
      </c>
      <c r="EK446" s="764">
        <f t="shared" si="1062"/>
        <v>0</v>
      </c>
      <c r="EL446" s="764">
        <f t="shared" si="1062"/>
        <v>0</v>
      </c>
      <c r="EM446" s="764">
        <f t="shared" si="1062"/>
        <v>0</v>
      </c>
      <c r="EN446" s="764">
        <f t="shared" si="1062"/>
        <v>0</v>
      </c>
      <c r="EO446" s="764">
        <f t="shared" si="1062"/>
        <v>0</v>
      </c>
      <c r="EP446" s="764">
        <f t="shared" si="1063"/>
        <v>0</v>
      </c>
      <c r="EQ446" s="764">
        <f t="shared" si="1063"/>
        <v>0</v>
      </c>
      <c r="ER446" s="764">
        <f t="shared" si="1063"/>
        <v>0</v>
      </c>
      <c r="ES446" s="764">
        <f t="shared" si="1063"/>
        <v>0</v>
      </c>
      <c r="ET446" s="764">
        <f t="shared" si="1063"/>
        <v>0</v>
      </c>
      <c r="EU446" s="764">
        <f t="shared" si="1063"/>
        <v>0</v>
      </c>
      <c r="EV446" s="764">
        <f t="shared" si="1063"/>
        <v>0</v>
      </c>
      <c r="EW446" s="764">
        <f t="shared" si="1063"/>
        <v>0</v>
      </c>
      <c r="EX446" s="764">
        <f t="shared" si="1063"/>
        <v>0</v>
      </c>
      <c r="EY446" s="764">
        <f t="shared" si="1063"/>
        <v>0</v>
      </c>
      <c r="EZ446" s="764">
        <f t="shared" si="1064"/>
        <v>0</v>
      </c>
      <c r="FA446" s="764">
        <f t="shared" si="1064"/>
        <v>0</v>
      </c>
      <c r="FB446" s="764">
        <f t="shared" si="1064"/>
        <v>0</v>
      </c>
      <c r="FC446" s="764">
        <f t="shared" si="1064"/>
        <v>0</v>
      </c>
      <c r="FD446" s="764">
        <f t="shared" si="1064"/>
        <v>0</v>
      </c>
      <c r="FE446" s="764">
        <f t="shared" si="1064"/>
        <v>0</v>
      </c>
      <c r="FF446" s="764">
        <f t="shared" si="1064"/>
        <v>0</v>
      </c>
      <c r="FG446" s="764">
        <f t="shared" si="1064"/>
        <v>0</v>
      </c>
      <c r="FH446" s="764">
        <f t="shared" si="1064"/>
        <v>0</v>
      </c>
      <c r="FI446" s="764">
        <f t="shared" si="1064"/>
        <v>0</v>
      </c>
      <c r="FJ446" s="764">
        <f t="shared" si="1065"/>
        <v>0</v>
      </c>
      <c r="FK446" s="764">
        <f t="shared" si="1065"/>
        <v>0</v>
      </c>
      <c r="FL446" s="764">
        <f t="shared" si="1065"/>
        <v>0</v>
      </c>
      <c r="FM446" s="764">
        <f t="shared" si="1065"/>
        <v>0</v>
      </c>
      <c r="FN446" s="764">
        <f t="shared" si="1065"/>
        <v>0</v>
      </c>
      <c r="FO446" s="764">
        <f t="shared" si="1065"/>
        <v>0</v>
      </c>
      <c r="FP446" s="764">
        <f t="shared" si="1065"/>
        <v>0</v>
      </c>
      <c r="FQ446" s="764">
        <f t="shared" si="1065"/>
        <v>0</v>
      </c>
      <c r="FR446" s="764">
        <f t="shared" si="1065"/>
        <v>0</v>
      </c>
      <c r="FS446" s="764">
        <f t="shared" si="1065"/>
        <v>0</v>
      </c>
      <c r="FT446" s="764">
        <f t="shared" si="1066"/>
        <v>0</v>
      </c>
      <c r="FU446" s="764">
        <f t="shared" si="1066"/>
        <v>0</v>
      </c>
      <c r="FV446" s="764">
        <f t="shared" si="1066"/>
        <v>0</v>
      </c>
      <c r="FW446" s="764">
        <f t="shared" si="1066"/>
        <v>0</v>
      </c>
      <c r="FX446" s="764">
        <f t="shared" si="1066"/>
        <v>0</v>
      </c>
      <c r="FY446" s="764">
        <f t="shared" si="1066"/>
        <v>0</v>
      </c>
      <c r="FZ446" s="764">
        <f t="shared" si="1066"/>
        <v>0</v>
      </c>
      <c r="GA446" s="764">
        <f t="shared" si="1066"/>
        <v>0</v>
      </c>
      <c r="GB446" s="764">
        <f t="shared" si="1066"/>
        <v>0</v>
      </c>
      <c r="GC446" s="764">
        <f t="shared" si="1066"/>
        <v>0</v>
      </c>
      <c r="GD446" s="764">
        <f t="shared" si="1067"/>
        <v>0</v>
      </c>
      <c r="GE446" s="764">
        <f t="shared" si="1067"/>
        <v>0</v>
      </c>
      <c r="GF446" s="764">
        <f t="shared" si="1067"/>
        <v>0</v>
      </c>
      <c r="GG446" s="764">
        <f t="shared" si="1067"/>
        <v>0</v>
      </c>
      <c r="GH446" s="764">
        <f t="shared" si="1067"/>
        <v>0</v>
      </c>
      <c r="GI446" s="764">
        <f t="shared" si="1067"/>
        <v>0</v>
      </c>
      <c r="GJ446" s="764">
        <f t="shared" si="1067"/>
        <v>0</v>
      </c>
      <c r="GK446" s="764">
        <f t="shared" si="1067"/>
        <v>0</v>
      </c>
      <c r="GL446" s="764">
        <f t="shared" si="1067"/>
        <v>0</v>
      </c>
      <c r="GM446" s="764">
        <f t="shared" si="1067"/>
        <v>0</v>
      </c>
      <c r="GN446" s="764">
        <f t="shared" si="1068"/>
        <v>0</v>
      </c>
      <c r="GO446" s="764">
        <f t="shared" si="1068"/>
        <v>0</v>
      </c>
      <c r="GP446" s="764">
        <f t="shared" si="1068"/>
        <v>0</v>
      </c>
      <c r="GQ446" s="764">
        <f t="shared" si="1068"/>
        <v>0</v>
      </c>
      <c r="GR446" s="764">
        <f t="shared" si="1068"/>
        <v>0</v>
      </c>
      <c r="GS446" s="764">
        <f t="shared" si="1068"/>
        <v>0</v>
      </c>
      <c r="GT446" s="764">
        <f t="shared" si="1068"/>
        <v>0</v>
      </c>
      <c r="GU446" s="764">
        <f t="shared" si="1068"/>
        <v>0</v>
      </c>
      <c r="GV446" s="764">
        <f t="shared" si="1068"/>
        <v>0</v>
      </c>
      <c r="GW446" s="764">
        <f t="shared" si="1068"/>
        <v>0</v>
      </c>
      <c r="GX446" s="764">
        <f t="shared" si="1069"/>
        <v>0</v>
      </c>
      <c r="GY446" s="764">
        <f t="shared" si="1069"/>
        <v>0</v>
      </c>
      <c r="GZ446" s="764">
        <f t="shared" si="1069"/>
        <v>0</v>
      </c>
      <c r="HA446" s="764">
        <f t="shared" si="1069"/>
        <v>0</v>
      </c>
      <c r="HB446" s="764">
        <f t="shared" si="1069"/>
        <v>0</v>
      </c>
      <c r="HC446" s="764">
        <f t="shared" si="1069"/>
        <v>0</v>
      </c>
      <c r="HD446" s="764">
        <f t="shared" si="1069"/>
        <v>0</v>
      </c>
      <c r="HE446" s="764">
        <f t="shared" si="1069"/>
        <v>0</v>
      </c>
      <c r="HF446" s="764">
        <f t="shared" si="1069"/>
        <v>0</v>
      </c>
      <c r="HG446" s="764">
        <f t="shared" si="1069"/>
        <v>0</v>
      </c>
      <c r="HH446" s="764">
        <f t="shared" si="1070"/>
        <v>0</v>
      </c>
      <c r="HI446" s="764">
        <f t="shared" si="1070"/>
        <v>0</v>
      </c>
      <c r="HJ446" s="764">
        <f t="shared" si="1070"/>
        <v>0</v>
      </c>
      <c r="HK446" s="764">
        <f t="shared" si="1070"/>
        <v>0</v>
      </c>
      <c r="HL446" s="764">
        <f t="shared" si="1070"/>
        <v>0</v>
      </c>
      <c r="HM446" s="764">
        <f t="shared" si="1070"/>
        <v>0</v>
      </c>
      <c r="HN446" s="764">
        <f t="shared" si="1070"/>
        <v>0</v>
      </c>
      <c r="HO446" s="764">
        <f t="shared" si="1070"/>
        <v>0</v>
      </c>
      <c r="HP446" s="764">
        <f t="shared" si="1070"/>
        <v>0</v>
      </c>
      <c r="HQ446" s="764">
        <f t="shared" si="1070"/>
        <v>0</v>
      </c>
      <c r="HR446" s="764">
        <f t="shared" si="1071"/>
        <v>0</v>
      </c>
      <c r="HS446" s="764">
        <f t="shared" si="1071"/>
        <v>0</v>
      </c>
      <c r="HT446" s="764">
        <f t="shared" si="1071"/>
        <v>0</v>
      </c>
      <c r="HU446" s="764">
        <f t="shared" si="1071"/>
        <v>0</v>
      </c>
      <c r="HV446" s="764">
        <f t="shared" si="1071"/>
        <v>0</v>
      </c>
      <c r="HW446" s="764">
        <f t="shared" si="1071"/>
        <v>0</v>
      </c>
      <c r="HX446" s="764">
        <f t="shared" si="1071"/>
        <v>0</v>
      </c>
      <c r="HY446" s="764">
        <f t="shared" si="1071"/>
        <v>0</v>
      </c>
      <c r="HZ446" s="764">
        <f t="shared" si="1071"/>
        <v>0</v>
      </c>
      <c r="IA446" s="764">
        <f t="shared" si="1071"/>
        <v>0</v>
      </c>
      <c r="IB446" s="764">
        <f t="shared" si="1072"/>
        <v>0</v>
      </c>
      <c r="IC446" s="764">
        <f t="shared" si="1072"/>
        <v>0</v>
      </c>
      <c r="ID446" s="764">
        <f t="shared" si="1072"/>
        <v>0</v>
      </c>
      <c r="IE446" s="764">
        <f t="shared" si="1072"/>
        <v>0</v>
      </c>
      <c r="IF446" s="764">
        <f t="shared" si="1072"/>
        <v>0</v>
      </c>
      <c r="IG446" s="764">
        <f t="shared" si="1072"/>
        <v>0</v>
      </c>
      <c r="IH446" s="764">
        <f t="shared" si="1072"/>
        <v>0</v>
      </c>
      <c r="II446" s="764">
        <f t="shared" si="1072"/>
        <v>0</v>
      </c>
      <c r="IJ446" s="764">
        <f t="shared" si="1072"/>
        <v>0</v>
      </c>
      <c r="IK446" s="764">
        <f t="shared" si="1072"/>
        <v>0</v>
      </c>
      <c r="IL446" s="764">
        <f t="shared" si="1073"/>
        <v>0</v>
      </c>
      <c r="IM446" s="764">
        <f t="shared" si="1073"/>
        <v>0</v>
      </c>
      <c r="IN446" s="764">
        <f t="shared" si="1073"/>
        <v>0</v>
      </c>
      <c r="IO446" s="764">
        <f t="shared" si="1073"/>
        <v>0</v>
      </c>
      <c r="IP446" s="764">
        <f t="shared" si="1073"/>
        <v>0</v>
      </c>
      <c r="IQ446" s="764">
        <f t="shared" si="1073"/>
        <v>0</v>
      </c>
      <c r="IR446" s="764">
        <f t="shared" si="1073"/>
        <v>0</v>
      </c>
      <c r="IS446" s="764">
        <f t="shared" si="1073"/>
        <v>0</v>
      </c>
      <c r="IT446" s="764">
        <f t="shared" si="1073"/>
        <v>0</v>
      </c>
      <c r="IU446" s="764">
        <f t="shared" si="1073"/>
        <v>0</v>
      </c>
      <c r="IV446" s="764">
        <f t="shared" si="1073"/>
        <v>0</v>
      </c>
      <c r="IW446" s="764">
        <f t="shared" si="1073"/>
        <v>0</v>
      </c>
      <c r="IX446" s="764">
        <f t="shared" si="1073"/>
        <v>0</v>
      </c>
      <c r="IY446" s="764">
        <f t="shared" si="1073"/>
        <v>0</v>
      </c>
      <c r="IZ446" s="764">
        <f t="shared" si="1073"/>
        <v>0</v>
      </c>
      <c r="JA446" s="764">
        <f t="shared" si="1073"/>
        <v>0</v>
      </c>
      <c r="JB446" s="764">
        <f t="shared" si="1073"/>
        <v>0</v>
      </c>
      <c r="JC446" s="764">
        <f t="shared" si="1073"/>
        <v>0</v>
      </c>
      <c r="JD446" s="764">
        <f t="shared" si="1053"/>
        <v>0</v>
      </c>
      <c r="JE446" s="764">
        <f t="shared" si="1053"/>
        <v>0</v>
      </c>
      <c r="JF446" s="764">
        <f t="shared" si="1053"/>
        <v>0</v>
      </c>
      <c r="JG446" s="764">
        <f t="shared" si="1053"/>
        <v>0</v>
      </c>
      <c r="JH446" s="764">
        <f t="shared" si="1053"/>
        <v>0</v>
      </c>
      <c r="JI446" s="764">
        <f t="shared" si="1053"/>
        <v>0</v>
      </c>
      <c r="JJ446" s="764">
        <f t="shared" si="1053"/>
        <v>0</v>
      </c>
      <c r="JK446" s="764">
        <f t="shared" si="1053"/>
        <v>0</v>
      </c>
      <c r="JL446" s="764">
        <f t="shared" si="1073"/>
        <v>0</v>
      </c>
      <c r="JM446" s="764">
        <f t="shared" si="1073"/>
        <v>0</v>
      </c>
      <c r="JN446" s="764">
        <f t="shared" si="1073"/>
        <v>0</v>
      </c>
      <c r="JO446" s="764">
        <f t="shared" si="1073"/>
        <v>0</v>
      </c>
      <c r="JP446" s="764">
        <f t="shared" si="1073"/>
        <v>0</v>
      </c>
      <c r="JQ446" s="764">
        <f t="shared" si="933"/>
        <v>0</v>
      </c>
      <c r="JR446" s="764">
        <f t="shared" si="933"/>
        <v>0</v>
      </c>
      <c r="JS446" s="764">
        <f t="shared" si="1073"/>
        <v>0</v>
      </c>
      <c r="JT446" s="765">
        <f t="shared" si="934"/>
        <v>0</v>
      </c>
      <c r="JU446" s="229">
        <f t="shared" si="935"/>
        <v>0</v>
      </c>
    </row>
    <row r="447" spans="1:281" ht="12.75" customHeight="1">
      <c r="A447" s="57"/>
      <c r="B447" s="52"/>
      <c r="C447" s="52"/>
      <c r="D447" s="62"/>
      <c r="E447" s="743" t="str">
        <f t="shared" si="932"/>
        <v xml:space="preserve"> </v>
      </c>
      <c r="F447" s="56"/>
      <c r="G447" s="228"/>
      <c r="H447" s="744">
        <f>SUMIF(Ajuste!$C$8:$C$483,$B$6:$B$499,Ajuste!$E$8:$E$483)</f>
        <v>0</v>
      </c>
      <c r="I447" s="744">
        <f>SUMIF(Ajuste!$C$8:$C$483,$B$6:$B$499,Ajuste!$F$8:$F$483)</f>
        <v>0</v>
      </c>
      <c r="J447" s="229">
        <f t="shared" si="936"/>
        <v>0</v>
      </c>
      <c r="K447" s="764">
        <f t="shared" si="1054"/>
        <v>0</v>
      </c>
      <c r="L447" s="764">
        <f t="shared" si="1054"/>
        <v>0</v>
      </c>
      <c r="M447" s="764">
        <f t="shared" si="1054"/>
        <v>0</v>
      </c>
      <c r="N447" s="764">
        <f t="shared" si="1054"/>
        <v>0</v>
      </c>
      <c r="O447" s="764">
        <f t="shared" si="1054"/>
        <v>0</v>
      </c>
      <c r="P447" s="764">
        <f t="shared" si="1054"/>
        <v>0</v>
      </c>
      <c r="Q447" s="764">
        <f t="shared" si="1054"/>
        <v>0</v>
      </c>
      <c r="R447" s="764">
        <f t="shared" si="1054"/>
        <v>0</v>
      </c>
      <c r="S447" s="764">
        <f t="shared" si="1054"/>
        <v>0</v>
      </c>
      <c r="T447" s="764">
        <f t="shared" si="1054"/>
        <v>0</v>
      </c>
      <c r="U447" s="764">
        <f t="shared" si="1054"/>
        <v>0</v>
      </c>
      <c r="V447" s="764">
        <f t="shared" si="1054"/>
        <v>0</v>
      </c>
      <c r="W447" s="764">
        <f t="shared" si="1054"/>
        <v>0</v>
      </c>
      <c r="X447" s="764">
        <f t="shared" si="1054"/>
        <v>0</v>
      </c>
      <c r="Y447" s="764">
        <f t="shared" si="1054"/>
        <v>0</v>
      </c>
      <c r="Z447" s="764">
        <f t="shared" si="1054"/>
        <v>0</v>
      </c>
      <c r="AA447" s="764">
        <f t="shared" si="1054"/>
        <v>0</v>
      </c>
      <c r="AB447" s="764">
        <f t="shared" si="1054"/>
        <v>0</v>
      </c>
      <c r="AC447" s="764">
        <f t="shared" si="1054"/>
        <v>0</v>
      </c>
      <c r="AD447" s="764">
        <f t="shared" si="1054"/>
        <v>0</v>
      </c>
      <c r="AE447" s="764">
        <f t="shared" si="1054"/>
        <v>0</v>
      </c>
      <c r="AF447" s="764">
        <f t="shared" si="1054"/>
        <v>0</v>
      </c>
      <c r="AG447" s="764">
        <f t="shared" si="1054"/>
        <v>0</v>
      </c>
      <c r="AH447" s="764">
        <f t="shared" si="1054"/>
        <v>0</v>
      </c>
      <c r="AI447" s="764">
        <f t="shared" si="1054"/>
        <v>0</v>
      </c>
      <c r="AJ447" s="764">
        <f t="shared" si="1054"/>
        <v>0</v>
      </c>
      <c r="AK447" s="764">
        <f t="shared" si="1054"/>
        <v>0</v>
      </c>
      <c r="AL447" s="764">
        <f t="shared" si="1054"/>
        <v>0</v>
      </c>
      <c r="AM447" s="764">
        <f t="shared" si="1054"/>
        <v>0</v>
      </c>
      <c r="AN447" s="764">
        <f t="shared" si="1054"/>
        <v>0</v>
      </c>
      <c r="AO447" s="764">
        <f t="shared" si="1054"/>
        <v>0</v>
      </c>
      <c r="AP447" s="764">
        <f t="shared" si="1054"/>
        <v>0</v>
      </c>
      <c r="AQ447" s="764">
        <f t="shared" si="1054"/>
        <v>0</v>
      </c>
      <c r="AR447" s="764">
        <f t="shared" si="1054"/>
        <v>0</v>
      </c>
      <c r="AS447" s="764">
        <f t="shared" si="1054"/>
        <v>0</v>
      </c>
      <c r="AT447" s="764">
        <f t="shared" si="1054"/>
        <v>0</v>
      </c>
      <c r="AU447" s="764">
        <f t="shared" si="1054"/>
        <v>0</v>
      </c>
      <c r="AV447" s="764">
        <f t="shared" si="1054"/>
        <v>0</v>
      </c>
      <c r="AW447" s="764">
        <f t="shared" si="1054"/>
        <v>0</v>
      </c>
      <c r="AX447" s="764">
        <f t="shared" si="1054"/>
        <v>0</v>
      </c>
      <c r="AY447" s="764">
        <f t="shared" si="1054"/>
        <v>0</v>
      </c>
      <c r="AZ447" s="764">
        <f t="shared" si="1054"/>
        <v>0</v>
      </c>
      <c r="BA447" s="764">
        <f t="shared" si="1054"/>
        <v>0</v>
      </c>
      <c r="BB447" s="764">
        <f t="shared" si="1054"/>
        <v>0</v>
      </c>
      <c r="BC447" s="764">
        <f t="shared" si="1054"/>
        <v>0</v>
      </c>
      <c r="BD447" s="764">
        <f t="shared" si="1054"/>
        <v>0</v>
      </c>
      <c r="BE447" s="764">
        <f t="shared" si="1054"/>
        <v>0</v>
      </c>
      <c r="BF447" s="764">
        <f t="shared" si="1054"/>
        <v>0</v>
      </c>
      <c r="BG447" s="764">
        <f t="shared" si="1054"/>
        <v>0</v>
      </c>
      <c r="BH447" s="764">
        <f t="shared" si="1054"/>
        <v>0</v>
      </c>
      <c r="BI447" s="764">
        <f t="shared" si="1054"/>
        <v>0</v>
      </c>
      <c r="BJ447" s="764">
        <f t="shared" si="1054"/>
        <v>0</v>
      </c>
      <c r="BK447" s="764">
        <f t="shared" si="1054"/>
        <v>0</v>
      </c>
      <c r="BL447" s="764">
        <f t="shared" si="1054"/>
        <v>0</v>
      </c>
      <c r="BM447" s="764">
        <f t="shared" si="1054"/>
        <v>0</v>
      </c>
      <c r="BN447" s="764">
        <f t="shared" si="1055"/>
        <v>0</v>
      </c>
      <c r="BO447" s="764">
        <f t="shared" si="1055"/>
        <v>0</v>
      </c>
      <c r="BP447" s="764">
        <f t="shared" si="1055"/>
        <v>0</v>
      </c>
      <c r="BQ447" s="764">
        <f t="shared" si="1055"/>
        <v>0</v>
      </c>
      <c r="BR447" s="764">
        <f t="shared" si="1055"/>
        <v>0</v>
      </c>
      <c r="BS447" s="764">
        <f t="shared" si="1055"/>
        <v>0</v>
      </c>
      <c r="BT447" s="764">
        <f t="shared" si="1055"/>
        <v>0</v>
      </c>
      <c r="BU447" s="764">
        <f t="shared" si="1055"/>
        <v>0</v>
      </c>
      <c r="BV447" s="764">
        <f t="shared" si="1055"/>
        <v>0</v>
      </c>
      <c r="BW447" s="764">
        <f t="shared" si="1055"/>
        <v>0</v>
      </c>
      <c r="BX447" s="764">
        <f t="shared" si="1056"/>
        <v>0</v>
      </c>
      <c r="BY447" s="764">
        <f t="shared" si="1056"/>
        <v>0</v>
      </c>
      <c r="BZ447" s="764">
        <f t="shared" si="1056"/>
        <v>0</v>
      </c>
      <c r="CA447" s="764">
        <f t="shared" si="1056"/>
        <v>0</v>
      </c>
      <c r="CB447" s="764">
        <f t="shared" si="1056"/>
        <v>0</v>
      </c>
      <c r="CC447" s="764">
        <f t="shared" si="1056"/>
        <v>0</v>
      </c>
      <c r="CD447" s="764">
        <f t="shared" si="1056"/>
        <v>0</v>
      </c>
      <c r="CE447" s="764">
        <f t="shared" si="1056"/>
        <v>0</v>
      </c>
      <c r="CF447" s="764">
        <f t="shared" si="1056"/>
        <v>0</v>
      </c>
      <c r="CG447" s="764">
        <f t="shared" si="1056"/>
        <v>0</v>
      </c>
      <c r="CH447" s="764">
        <f t="shared" si="1057"/>
        <v>0</v>
      </c>
      <c r="CI447" s="764">
        <f t="shared" si="1057"/>
        <v>0</v>
      </c>
      <c r="CJ447" s="764">
        <f t="shared" si="1057"/>
        <v>0</v>
      </c>
      <c r="CK447" s="764">
        <f t="shared" si="1057"/>
        <v>0</v>
      </c>
      <c r="CL447" s="764">
        <f t="shared" si="1057"/>
        <v>0</v>
      </c>
      <c r="CM447" s="764">
        <f t="shared" si="1057"/>
        <v>0</v>
      </c>
      <c r="CN447" s="764">
        <f t="shared" si="1057"/>
        <v>0</v>
      </c>
      <c r="CO447" s="764">
        <f t="shared" si="1057"/>
        <v>0</v>
      </c>
      <c r="CP447" s="764">
        <f t="shared" si="1057"/>
        <v>0</v>
      </c>
      <c r="CQ447" s="764">
        <f t="shared" si="1057"/>
        <v>0</v>
      </c>
      <c r="CR447" s="764">
        <f t="shared" si="1058"/>
        <v>0</v>
      </c>
      <c r="CS447" s="764">
        <f t="shared" si="1058"/>
        <v>0</v>
      </c>
      <c r="CT447" s="764">
        <f t="shared" si="1058"/>
        <v>0</v>
      </c>
      <c r="CU447" s="764">
        <f t="shared" si="1058"/>
        <v>0</v>
      </c>
      <c r="CV447" s="764">
        <f t="shared" si="1058"/>
        <v>0</v>
      </c>
      <c r="CW447" s="764">
        <f t="shared" si="1058"/>
        <v>0</v>
      </c>
      <c r="CX447" s="764">
        <f t="shared" si="1058"/>
        <v>0</v>
      </c>
      <c r="CY447" s="764">
        <f t="shared" si="1058"/>
        <v>0</v>
      </c>
      <c r="CZ447" s="764">
        <f t="shared" si="1058"/>
        <v>0</v>
      </c>
      <c r="DA447" s="764">
        <f t="shared" si="1058"/>
        <v>0</v>
      </c>
      <c r="DB447" s="764">
        <f t="shared" si="1059"/>
        <v>0</v>
      </c>
      <c r="DC447" s="764">
        <f t="shared" si="1059"/>
        <v>0</v>
      </c>
      <c r="DD447" s="764">
        <f t="shared" si="1059"/>
        <v>0</v>
      </c>
      <c r="DE447" s="764">
        <f t="shared" si="1059"/>
        <v>0</v>
      </c>
      <c r="DF447" s="764">
        <f t="shared" si="1059"/>
        <v>0</v>
      </c>
      <c r="DG447" s="764">
        <f t="shared" si="1059"/>
        <v>0</v>
      </c>
      <c r="DH447" s="764">
        <f t="shared" si="1059"/>
        <v>0</v>
      </c>
      <c r="DI447" s="764">
        <f t="shared" si="1059"/>
        <v>0</v>
      </c>
      <c r="DJ447" s="764">
        <f t="shared" si="1059"/>
        <v>0</v>
      </c>
      <c r="DK447" s="764">
        <f t="shared" si="1059"/>
        <v>0</v>
      </c>
      <c r="DL447" s="764">
        <f t="shared" si="1060"/>
        <v>0</v>
      </c>
      <c r="DM447" s="764">
        <f t="shared" si="1060"/>
        <v>0</v>
      </c>
      <c r="DN447" s="764">
        <f t="shared" si="1060"/>
        <v>0</v>
      </c>
      <c r="DO447" s="764">
        <f t="shared" si="1060"/>
        <v>0</v>
      </c>
      <c r="DP447" s="764">
        <f t="shared" si="1060"/>
        <v>0</v>
      </c>
      <c r="DQ447" s="764">
        <f t="shared" si="1060"/>
        <v>0</v>
      </c>
      <c r="DR447" s="764">
        <f t="shared" si="1060"/>
        <v>0</v>
      </c>
      <c r="DS447" s="764">
        <f t="shared" si="1060"/>
        <v>0</v>
      </c>
      <c r="DT447" s="764">
        <f t="shared" si="1060"/>
        <v>0</v>
      </c>
      <c r="DU447" s="764">
        <f t="shared" si="1060"/>
        <v>0</v>
      </c>
      <c r="DV447" s="764">
        <f t="shared" si="1061"/>
        <v>0</v>
      </c>
      <c r="DW447" s="764">
        <f t="shared" si="1061"/>
        <v>0</v>
      </c>
      <c r="DX447" s="764">
        <f t="shared" si="1061"/>
        <v>0</v>
      </c>
      <c r="DY447" s="764">
        <f t="shared" si="1061"/>
        <v>0</v>
      </c>
      <c r="DZ447" s="764">
        <f t="shared" si="1061"/>
        <v>0</v>
      </c>
      <c r="EA447" s="764">
        <f t="shared" si="1061"/>
        <v>0</v>
      </c>
      <c r="EB447" s="764">
        <f t="shared" si="1061"/>
        <v>0</v>
      </c>
      <c r="EC447" s="764">
        <f t="shared" si="1061"/>
        <v>0</v>
      </c>
      <c r="ED447" s="764">
        <f t="shared" si="1061"/>
        <v>0</v>
      </c>
      <c r="EE447" s="764">
        <f t="shared" si="1061"/>
        <v>0</v>
      </c>
      <c r="EF447" s="764">
        <f t="shared" si="1062"/>
        <v>0</v>
      </c>
      <c r="EG447" s="764">
        <f t="shared" si="1062"/>
        <v>0</v>
      </c>
      <c r="EH447" s="764">
        <f t="shared" si="1062"/>
        <v>0</v>
      </c>
      <c r="EI447" s="764">
        <f t="shared" si="1062"/>
        <v>0</v>
      </c>
      <c r="EJ447" s="764">
        <f t="shared" si="1062"/>
        <v>0</v>
      </c>
      <c r="EK447" s="764">
        <f t="shared" si="1062"/>
        <v>0</v>
      </c>
      <c r="EL447" s="764">
        <f t="shared" si="1062"/>
        <v>0</v>
      </c>
      <c r="EM447" s="764">
        <f t="shared" si="1062"/>
        <v>0</v>
      </c>
      <c r="EN447" s="764">
        <f t="shared" si="1062"/>
        <v>0</v>
      </c>
      <c r="EO447" s="764">
        <f t="shared" si="1062"/>
        <v>0</v>
      </c>
      <c r="EP447" s="764">
        <f t="shared" si="1063"/>
        <v>0</v>
      </c>
      <c r="EQ447" s="764">
        <f t="shared" si="1063"/>
        <v>0</v>
      </c>
      <c r="ER447" s="764">
        <f t="shared" si="1063"/>
        <v>0</v>
      </c>
      <c r="ES447" s="764">
        <f t="shared" si="1063"/>
        <v>0</v>
      </c>
      <c r="ET447" s="764">
        <f t="shared" si="1063"/>
        <v>0</v>
      </c>
      <c r="EU447" s="764">
        <f t="shared" si="1063"/>
        <v>0</v>
      </c>
      <c r="EV447" s="764">
        <f t="shared" si="1063"/>
        <v>0</v>
      </c>
      <c r="EW447" s="764">
        <f t="shared" si="1063"/>
        <v>0</v>
      </c>
      <c r="EX447" s="764">
        <f t="shared" si="1063"/>
        <v>0</v>
      </c>
      <c r="EY447" s="764">
        <f t="shared" si="1063"/>
        <v>0</v>
      </c>
      <c r="EZ447" s="764">
        <f t="shared" si="1064"/>
        <v>0</v>
      </c>
      <c r="FA447" s="764">
        <f t="shared" si="1064"/>
        <v>0</v>
      </c>
      <c r="FB447" s="764">
        <f t="shared" si="1064"/>
        <v>0</v>
      </c>
      <c r="FC447" s="764">
        <f t="shared" si="1064"/>
        <v>0</v>
      </c>
      <c r="FD447" s="764">
        <f t="shared" si="1064"/>
        <v>0</v>
      </c>
      <c r="FE447" s="764">
        <f t="shared" si="1064"/>
        <v>0</v>
      </c>
      <c r="FF447" s="764">
        <f t="shared" si="1064"/>
        <v>0</v>
      </c>
      <c r="FG447" s="764">
        <f t="shared" si="1064"/>
        <v>0</v>
      </c>
      <c r="FH447" s="764">
        <f t="shared" si="1064"/>
        <v>0</v>
      </c>
      <c r="FI447" s="764">
        <f t="shared" si="1064"/>
        <v>0</v>
      </c>
      <c r="FJ447" s="764">
        <f t="shared" si="1065"/>
        <v>0</v>
      </c>
      <c r="FK447" s="764">
        <f t="shared" si="1065"/>
        <v>0</v>
      </c>
      <c r="FL447" s="764">
        <f t="shared" si="1065"/>
        <v>0</v>
      </c>
      <c r="FM447" s="764">
        <f t="shared" si="1065"/>
        <v>0</v>
      </c>
      <c r="FN447" s="764">
        <f t="shared" si="1065"/>
        <v>0</v>
      </c>
      <c r="FO447" s="764">
        <f t="shared" si="1065"/>
        <v>0</v>
      </c>
      <c r="FP447" s="764">
        <f t="shared" si="1065"/>
        <v>0</v>
      </c>
      <c r="FQ447" s="764">
        <f t="shared" si="1065"/>
        <v>0</v>
      </c>
      <c r="FR447" s="764">
        <f t="shared" si="1065"/>
        <v>0</v>
      </c>
      <c r="FS447" s="764">
        <f t="shared" si="1065"/>
        <v>0</v>
      </c>
      <c r="FT447" s="764">
        <f t="shared" si="1066"/>
        <v>0</v>
      </c>
      <c r="FU447" s="764">
        <f t="shared" si="1066"/>
        <v>0</v>
      </c>
      <c r="FV447" s="764">
        <f t="shared" si="1066"/>
        <v>0</v>
      </c>
      <c r="FW447" s="764">
        <f t="shared" si="1066"/>
        <v>0</v>
      </c>
      <c r="FX447" s="764">
        <f t="shared" si="1066"/>
        <v>0</v>
      </c>
      <c r="FY447" s="764">
        <f t="shared" si="1066"/>
        <v>0</v>
      </c>
      <c r="FZ447" s="764">
        <f t="shared" si="1066"/>
        <v>0</v>
      </c>
      <c r="GA447" s="764">
        <f t="shared" si="1066"/>
        <v>0</v>
      </c>
      <c r="GB447" s="764">
        <f t="shared" si="1066"/>
        <v>0</v>
      </c>
      <c r="GC447" s="764">
        <f t="shared" si="1066"/>
        <v>0</v>
      </c>
      <c r="GD447" s="764">
        <f t="shared" si="1067"/>
        <v>0</v>
      </c>
      <c r="GE447" s="764">
        <f t="shared" si="1067"/>
        <v>0</v>
      </c>
      <c r="GF447" s="764">
        <f t="shared" si="1067"/>
        <v>0</v>
      </c>
      <c r="GG447" s="764">
        <f t="shared" si="1067"/>
        <v>0</v>
      </c>
      <c r="GH447" s="764">
        <f t="shared" si="1067"/>
        <v>0</v>
      </c>
      <c r="GI447" s="764">
        <f t="shared" si="1067"/>
        <v>0</v>
      </c>
      <c r="GJ447" s="764">
        <f t="shared" si="1067"/>
        <v>0</v>
      </c>
      <c r="GK447" s="764">
        <f t="shared" si="1067"/>
        <v>0</v>
      </c>
      <c r="GL447" s="764">
        <f t="shared" si="1067"/>
        <v>0</v>
      </c>
      <c r="GM447" s="764">
        <f t="shared" si="1067"/>
        <v>0</v>
      </c>
      <c r="GN447" s="764">
        <f t="shared" si="1068"/>
        <v>0</v>
      </c>
      <c r="GO447" s="764">
        <f t="shared" si="1068"/>
        <v>0</v>
      </c>
      <c r="GP447" s="764">
        <f t="shared" si="1068"/>
        <v>0</v>
      </c>
      <c r="GQ447" s="764">
        <f t="shared" si="1068"/>
        <v>0</v>
      </c>
      <c r="GR447" s="764">
        <f t="shared" si="1068"/>
        <v>0</v>
      </c>
      <c r="GS447" s="764">
        <f t="shared" si="1068"/>
        <v>0</v>
      </c>
      <c r="GT447" s="764">
        <f t="shared" si="1068"/>
        <v>0</v>
      </c>
      <c r="GU447" s="764">
        <f t="shared" si="1068"/>
        <v>0</v>
      </c>
      <c r="GV447" s="764">
        <f t="shared" si="1068"/>
        <v>0</v>
      </c>
      <c r="GW447" s="764">
        <f t="shared" si="1068"/>
        <v>0</v>
      </c>
      <c r="GX447" s="764">
        <f t="shared" si="1069"/>
        <v>0</v>
      </c>
      <c r="GY447" s="764">
        <f t="shared" si="1069"/>
        <v>0</v>
      </c>
      <c r="GZ447" s="764">
        <f t="shared" si="1069"/>
        <v>0</v>
      </c>
      <c r="HA447" s="764">
        <f t="shared" si="1069"/>
        <v>0</v>
      </c>
      <c r="HB447" s="764">
        <f t="shared" si="1069"/>
        <v>0</v>
      </c>
      <c r="HC447" s="764">
        <f t="shared" si="1069"/>
        <v>0</v>
      </c>
      <c r="HD447" s="764">
        <f t="shared" si="1069"/>
        <v>0</v>
      </c>
      <c r="HE447" s="764">
        <f t="shared" si="1069"/>
        <v>0</v>
      </c>
      <c r="HF447" s="764">
        <f t="shared" si="1069"/>
        <v>0</v>
      </c>
      <c r="HG447" s="764">
        <f t="shared" si="1069"/>
        <v>0</v>
      </c>
      <c r="HH447" s="764">
        <f t="shared" si="1070"/>
        <v>0</v>
      </c>
      <c r="HI447" s="764">
        <f t="shared" si="1070"/>
        <v>0</v>
      </c>
      <c r="HJ447" s="764">
        <f t="shared" si="1070"/>
        <v>0</v>
      </c>
      <c r="HK447" s="764">
        <f t="shared" si="1070"/>
        <v>0</v>
      </c>
      <c r="HL447" s="764">
        <f t="shared" si="1070"/>
        <v>0</v>
      </c>
      <c r="HM447" s="764">
        <f t="shared" si="1070"/>
        <v>0</v>
      </c>
      <c r="HN447" s="764">
        <f t="shared" si="1070"/>
        <v>0</v>
      </c>
      <c r="HO447" s="764">
        <f t="shared" si="1070"/>
        <v>0</v>
      </c>
      <c r="HP447" s="764">
        <f t="shared" si="1070"/>
        <v>0</v>
      </c>
      <c r="HQ447" s="764">
        <f t="shared" si="1070"/>
        <v>0</v>
      </c>
      <c r="HR447" s="764">
        <f t="shared" si="1071"/>
        <v>0</v>
      </c>
      <c r="HS447" s="764">
        <f t="shared" si="1071"/>
        <v>0</v>
      </c>
      <c r="HT447" s="764">
        <f t="shared" si="1071"/>
        <v>0</v>
      </c>
      <c r="HU447" s="764">
        <f t="shared" si="1071"/>
        <v>0</v>
      </c>
      <c r="HV447" s="764">
        <f t="shared" si="1071"/>
        <v>0</v>
      </c>
      <c r="HW447" s="764">
        <f t="shared" si="1071"/>
        <v>0</v>
      </c>
      <c r="HX447" s="764">
        <f t="shared" si="1071"/>
        <v>0</v>
      </c>
      <c r="HY447" s="764">
        <f t="shared" si="1071"/>
        <v>0</v>
      </c>
      <c r="HZ447" s="764">
        <f t="shared" si="1071"/>
        <v>0</v>
      </c>
      <c r="IA447" s="764">
        <f t="shared" si="1071"/>
        <v>0</v>
      </c>
      <c r="IB447" s="764">
        <f t="shared" si="1072"/>
        <v>0</v>
      </c>
      <c r="IC447" s="764">
        <f t="shared" si="1072"/>
        <v>0</v>
      </c>
      <c r="ID447" s="764">
        <f t="shared" si="1072"/>
        <v>0</v>
      </c>
      <c r="IE447" s="764">
        <f t="shared" si="1072"/>
        <v>0</v>
      </c>
      <c r="IF447" s="764">
        <f t="shared" si="1072"/>
        <v>0</v>
      </c>
      <c r="IG447" s="764">
        <f t="shared" si="1072"/>
        <v>0</v>
      </c>
      <c r="IH447" s="764">
        <f t="shared" si="1072"/>
        <v>0</v>
      </c>
      <c r="II447" s="764">
        <f t="shared" si="1072"/>
        <v>0</v>
      </c>
      <c r="IJ447" s="764">
        <f t="shared" si="1072"/>
        <v>0</v>
      </c>
      <c r="IK447" s="764">
        <f t="shared" si="1072"/>
        <v>0</v>
      </c>
      <c r="IL447" s="764">
        <f t="shared" si="1073"/>
        <v>0</v>
      </c>
      <c r="IM447" s="764">
        <f t="shared" si="1073"/>
        <v>0</v>
      </c>
      <c r="IN447" s="764">
        <f t="shared" si="1073"/>
        <v>0</v>
      </c>
      <c r="IO447" s="764">
        <f t="shared" si="1073"/>
        <v>0</v>
      </c>
      <c r="IP447" s="764">
        <f t="shared" si="1073"/>
        <v>0</v>
      </c>
      <c r="IQ447" s="764">
        <f t="shared" si="1073"/>
        <v>0</v>
      </c>
      <c r="IR447" s="764">
        <f t="shared" si="1073"/>
        <v>0</v>
      </c>
      <c r="IS447" s="764">
        <f t="shared" si="1073"/>
        <v>0</v>
      </c>
      <c r="IT447" s="764">
        <f t="shared" si="1073"/>
        <v>0</v>
      </c>
      <c r="IU447" s="764">
        <f t="shared" si="1073"/>
        <v>0</v>
      </c>
      <c r="IV447" s="764">
        <f t="shared" si="1073"/>
        <v>0</v>
      </c>
      <c r="IW447" s="764">
        <f t="shared" si="1073"/>
        <v>0</v>
      </c>
      <c r="IX447" s="764">
        <f t="shared" si="1073"/>
        <v>0</v>
      </c>
      <c r="IY447" s="764">
        <f t="shared" si="1073"/>
        <v>0</v>
      </c>
      <c r="IZ447" s="764">
        <f t="shared" si="1073"/>
        <v>0</v>
      </c>
      <c r="JA447" s="764">
        <f t="shared" si="1073"/>
        <v>0</v>
      </c>
      <c r="JB447" s="764">
        <f t="shared" si="1073"/>
        <v>0</v>
      </c>
      <c r="JC447" s="764">
        <f t="shared" si="1073"/>
        <v>0</v>
      </c>
      <c r="JD447" s="764">
        <f t="shared" si="1053"/>
        <v>0</v>
      </c>
      <c r="JE447" s="764">
        <f t="shared" si="1053"/>
        <v>0</v>
      </c>
      <c r="JF447" s="764">
        <f t="shared" si="1053"/>
        <v>0</v>
      </c>
      <c r="JG447" s="764">
        <f t="shared" si="1053"/>
        <v>0</v>
      </c>
      <c r="JH447" s="764">
        <f t="shared" si="1053"/>
        <v>0</v>
      </c>
      <c r="JI447" s="764">
        <f t="shared" si="1053"/>
        <v>0</v>
      </c>
      <c r="JJ447" s="764">
        <f t="shared" si="1053"/>
        <v>0</v>
      </c>
      <c r="JK447" s="764">
        <f t="shared" si="1053"/>
        <v>0</v>
      </c>
      <c r="JL447" s="764">
        <f t="shared" si="1073"/>
        <v>0</v>
      </c>
      <c r="JM447" s="764">
        <f t="shared" si="1073"/>
        <v>0</v>
      </c>
      <c r="JN447" s="764">
        <f t="shared" si="1073"/>
        <v>0</v>
      </c>
      <c r="JO447" s="764">
        <f t="shared" si="1073"/>
        <v>0</v>
      </c>
      <c r="JP447" s="764">
        <f t="shared" si="1073"/>
        <v>0</v>
      </c>
      <c r="JQ447" s="764">
        <f t="shared" si="933"/>
        <v>0</v>
      </c>
      <c r="JR447" s="764">
        <f t="shared" si="933"/>
        <v>0</v>
      </c>
      <c r="JS447" s="764">
        <f t="shared" si="1073"/>
        <v>0</v>
      </c>
      <c r="JT447" s="765">
        <f t="shared" si="934"/>
        <v>0</v>
      </c>
      <c r="JU447" s="229">
        <f t="shared" si="935"/>
        <v>0</v>
      </c>
    </row>
    <row r="448" spans="1:281" ht="12.75" customHeight="1">
      <c r="A448" s="57"/>
      <c r="B448" s="52"/>
      <c r="C448" s="52"/>
      <c r="D448" s="62"/>
      <c r="E448" s="743" t="str">
        <f t="shared" si="932"/>
        <v xml:space="preserve"> </v>
      </c>
      <c r="F448" s="56"/>
      <c r="G448" s="228"/>
      <c r="H448" s="744">
        <f>SUMIF(Ajuste!$C$8:$C$483,$B$6:$B$499,Ajuste!$E$8:$E$483)</f>
        <v>0</v>
      </c>
      <c r="I448" s="744">
        <f>SUMIF(Ajuste!$C$8:$C$483,$B$6:$B$499,Ajuste!$F$8:$F$483)</f>
        <v>0</v>
      </c>
      <c r="J448" s="229">
        <f t="shared" si="936"/>
        <v>0</v>
      </c>
      <c r="K448" s="764">
        <f t="shared" si="1054"/>
        <v>0</v>
      </c>
      <c r="L448" s="764">
        <f t="shared" si="1054"/>
        <v>0</v>
      </c>
      <c r="M448" s="764">
        <f t="shared" si="1054"/>
        <v>0</v>
      </c>
      <c r="N448" s="764">
        <f t="shared" si="1054"/>
        <v>0</v>
      </c>
      <c r="O448" s="764">
        <f t="shared" si="1054"/>
        <v>0</v>
      </c>
      <c r="P448" s="764">
        <f t="shared" si="1054"/>
        <v>0</v>
      </c>
      <c r="Q448" s="764">
        <f t="shared" si="1054"/>
        <v>0</v>
      </c>
      <c r="R448" s="764">
        <f t="shared" si="1054"/>
        <v>0</v>
      </c>
      <c r="S448" s="764">
        <f t="shared" si="1054"/>
        <v>0</v>
      </c>
      <c r="T448" s="764">
        <f t="shared" si="1054"/>
        <v>0</v>
      </c>
      <c r="U448" s="764">
        <f t="shared" si="1054"/>
        <v>0</v>
      </c>
      <c r="V448" s="764">
        <f t="shared" si="1054"/>
        <v>0</v>
      </c>
      <c r="W448" s="764">
        <f t="shared" si="1054"/>
        <v>0</v>
      </c>
      <c r="X448" s="764">
        <f t="shared" si="1054"/>
        <v>0</v>
      </c>
      <c r="Y448" s="764">
        <f t="shared" si="1054"/>
        <v>0</v>
      </c>
      <c r="Z448" s="764">
        <f t="shared" si="1054"/>
        <v>0</v>
      </c>
      <c r="AA448" s="764">
        <f t="shared" si="1054"/>
        <v>0</v>
      </c>
      <c r="AB448" s="764">
        <f t="shared" si="1054"/>
        <v>0</v>
      </c>
      <c r="AC448" s="764">
        <f t="shared" ref="L448:BE453" si="1074">IF($D448=AC$5,$J448,0)</f>
        <v>0</v>
      </c>
      <c r="AD448" s="764">
        <f t="shared" si="1074"/>
        <v>0</v>
      </c>
      <c r="AE448" s="764">
        <f t="shared" si="1074"/>
        <v>0</v>
      </c>
      <c r="AF448" s="764">
        <f t="shared" si="1074"/>
        <v>0</v>
      </c>
      <c r="AG448" s="764">
        <f t="shared" si="1074"/>
        <v>0</v>
      </c>
      <c r="AH448" s="764">
        <f t="shared" si="1074"/>
        <v>0</v>
      </c>
      <c r="AI448" s="764">
        <f t="shared" si="1074"/>
        <v>0</v>
      </c>
      <c r="AJ448" s="764">
        <f t="shared" si="1074"/>
        <v>0</v>
      </c>
      <c r="AK448" s="764">
        <f t="shared" si="1074"/>
        <v>0</v>
      </c>
      <c r="AL448" s="764">
        <f t="shared" si="1074"/>
        <v>0</v>
      </c>
      <c r="AM448" s="764">
        <f t="shared" si="1074"/>
        <v>0</v>
      </c>
      <c r="AN448" s="764">
        <f t="shared" si="1074"/>
        <v>0</v>
      </c>
      <c r="AO448" s="764">
        <f t="shared" si="1074"/>
        <v>0</v>
      </c>
      <c r="AP448" s="764">
        <f t="shared" si="1074"/>
        <v>0</v>
      </c>
      <c r="AQ448" s="764">
        <f t="shared" si="1074"/>
        <v>0</v>
      </c>
      <c r="AR448" s="764">
        <f t="shared" si="1074"/>
        <v>0</v>
      </c>
      <c r="AS448" s="764">
        <f t="shared" si="1074"/>
        <v>0</v>
      </c>
      <c r="AT448" s="764">
        <f t="shared" si="1074"/>
        <v>0</v>
      </c>
      <c r="AU448" s="764">
        <f t="shared" si="1074"/>
        <v>0</v>
      </c>
      <c r="AV448" s="764">
        <f t="shared" si="1074"/>
        <v>0</v>
      </c>
      <c r="AW448" s="764">
        <f t="shared" si="1074"/>
        <v>0</v>
      </c>
      <c r="AX448" s="764">
        <f t="shared" si="1074"/>
        <v>0</v>
      </c>
      <c r="AY448" s="764">
        <f t="shared" si="1074"/>
        <v>0</v>
      </c>
      <c r="AZ448" s="764">
        <f t="shared" si="1074"/>
        <v>0</v>
      </c>
      <c r="BA448" s="764">
        <f t="shared" si="1074"/>
        <v>0</v>
      </c>
      <c r="BB448" s="764">
        <f t="shared" si="1074"/>
        <v>0</v>
      </c>
      <c r="BC448" s="764">
        <f t="shared" si="1074"/>
        <v>0</v>
      </c>
      <c r="BD448" s="764">
        <f t="shared" si="1074"/>
        <v>0</v>
      </c>
      <c r="BE448" s="764">
        <f t="shared" si="1074"/>
        <v>0</v>
      </c>
      <c r="BF448" s="764">
        <f t="shared" si="1054"/>
        <v>0</v>
      </c>
      <c r="BG448" s="764">
        <f t="shared" si="1054"/>
        <v>0</v>
      </c>
      <c r="BH448" s="764">
        <f t="shared" si="1054"/>
        <v>0</v>
      </c>
      <c r="BI448" s="764">
        <f t="shared" si="1054"/>
        <v>0</v>
      </c>
      <c r="BJ448" s="764">
        <f t="shared" si="1054"/>
        <v>0</v>
      </c>
      <c r="BK448" s="764">
        <f t="shared" si="1054"/>
        <v>0</v>
      </c>
      <c r="BL448" s="764">
        <f t="shared" si="1054"/>
        <v>0</v>
      </c>
      <c r="BM448" s="764">
        <f t="shared" si="1054"/>
        <v>0</v>
      </c>
      <c r="BN448" s="764">
        <f t="shared" si="1055"/>
        <v>0</v>
      </c>
      <c r="BO448" s="764">
        <f t="shared" si="1055"/>
        <v>0</v>
      </c>
      <c r="BP448" s="764">
        <f t="shared" si="1055"/>
        <v>0</v>
      </c>
      <c r="BQ448" s="764">
        <f t="shared" si="1055"/>
        <v>0</v>
      </c>
      <c r="BR448" s="764">
        <f t="shared" si="1055"/>
        <v>0</v>
      </c>
      <c r="BS448" s="764">
        <f t="shared" si="1055"/>
        <v>0</v>
      </c>
      <c r="BT448" s="764">
        <f t="shared" si="1055"/>
        <v>0</v>
      </c>
      <c r="BU448" s="764">
        <f t="shared" si="1055"/>
        <v>0</v>
      </c>
      <c r="BV448" s="764">
        <f t="shared" si="1055"/>
        <v>0</v>
      </c>
      <c r="BW448" s="764">
        <f t="shared" si="1055"/>
        <v>0</v>
      </c>
      <c r="BX448" s="764">
        <f t="shared" si="1056"/>
        <v>0</v>
      </c>
      <c r="BY448" s="764">
        <f t="shared" si="1056"/>
        <v>0</v>
      </c>
      <c r="BZ448" s="764">
        <f t="shared" si="1056"/>
        <v>0</v>
      </c>
      <c r="CA448" s="764">
        <f t="shared" si="1056"/>
        <v>0</v>
      </c>
      <c r="CB448" s="764">
        <f t="shared" si="1056"/>
        <v>0</v>
      </c>
      <c r="CC448" s="764">
        <f t="shared" si="1056"/>
        <v>0</v>
      </c>
      <c r="CD448" s="764">
        <f t="shared" si="1056"/>
        <v>0</v>
      </c>
      <c r="CE448" s="764">
        <f t="shared" si="1056"/>
        <v>0</v>
      </c>
      <c r="CF448" s="764">
        <f t="shared" si="1056"/>
        <v>0</v>
      </c>
      <c r="CG448" s="764">
        <f t="shared" si="1056"/>
        <v>0</v>
      </c>
      <c r="CH448" s="764">
        <f t="shared" si="1057"/>
        <v>0</v>
      </c>
      <c r="CI448" s="764">
        <f t="shared" si="1057"/>
        <v>0</v>
      </c>
      <c r="CJ448" s="764">
        <f t="shared" si="1057"/>
        <v>0</v>
      </c>
      <c r="CK448" s="764">
        <f t="shared" si="1057"/>
        <v>0</v>
      </c>
      <c r="CL448" s="764">
        <f t="shared" si="1057"/>
        <v>0</v>
      </c>
      <c r="CM448" s="764">
        <f t="shared" si="1057"/>
        <v>0</v>
      </c>
      <c r="CN448" s="764">
        <f t="shared" si="1057"/>
        <v>0</v>
      </c>
      <c r="CO448" s="764">
        <f t="shared" si="1057"/>
        <v>0</v>
      </c>
      <c r="CP448" s="764">
        <f t="shared" si="1057"/>
        <v>0</v>
      </c>
      <c r="CQ448" s="764">
        <f t="shared" si="1057"/>
        <v>0</v>
      </c>
      <c r="CR448" s="764">
        <f t="shared" si="1058"/>
        <v>0</v>
      </c>
      <c r="CS448" s="764">
        <f t="shared" si="1058"/>
        <v>0</v>
      </c>
      <c r="CT448" s="764">
        <f t="shared" si="1058"/>
        <v>0</v>
      </c>
      <c r="CU448" s="764">
        <f t="shared" si="1058"/>
        <v>0</v>
      </c>
      <c r="CV448" s="764">
        <f t="shared" si="1058"/>
        <v>0</v>
      </c>
      <c r="CW448" s="764">
        <f t="shared" si="1058"/>
        <v>0</v>
      </c>
      <c r="CX448" s="764">
        <f t="shared" si="1058"/>
        <v>0</v>
      </c>
      <c r="CY448" s="764">
        <f t="shared" si="1058"/>
        <v>0</v>
      </c>
      <c r="CZ448" s="764">
        <f t="shared" si="1058"/>
        <v>0</v>
      </c>
      <c r="DA448" s="764">
        <f t="shared" si="1058"/>
        <v>0</v>
      </c>
      <c r="DB448" s="764">
        <f t="shared" si="1059"/>
        <v>0</v>
      </c>
      <c r="DC448" s="764">
        <f t="shared" si="1059"/>
        <v>0</v>
      </c>
      <c r="DD448" s="764">
        <f t="shared" si="1059"/>
        <v>0</v>
      </c>
      <c r="DE448" s="764">
        <f t="shared" si="1059"/>
        <v>0</v>
      </c>
      <c r="DF448" s="764">
        <f t="shared" si="1059"/>
        <v>0</v>
      </c>
      <c r="DG448" s="764">
        <f t="shared" si="1059"/>
        <v>0</v>
      </c>
      <c r="DH448" s="764">
        <f t="shared" si="1059"/>
        <v>0</v>
      </c>
      <c r="DI448" s="764">
        <f t="shared" si="1059"/>
        <v>0</v>
      </c>
      <c r="DJ448" s="764">
        <f t="shared" si="1059"/>
        <v>0</v>
      </c>
      <c r="DK448" s="764">
        <f t="shared" si="1059"/>
        <v>0</v>
      </c>
      <c r="DL448" s="764">
        <f t="shared" si="1060"/>
        <v>0</v>
      </c>
      <c r="DM448" s="764">
        <f t="shared" si="1060"/>
        <v>0</v>
      </c>
      <c r="DN448" s="764">
        <f t="shared" si="1060"/>
        <v>0</v>
      </c>
      <c r="DO448" s="764">
        <f t="shared" si="1060"/>
        <v>0</v>
      </c>
      <c r="DP448" s="764">
        <f t="shared" si="1060"/>
        <v>0</v>
      </c>
      <c r="DQ448" s="764">
        <f t="shared" si="1060"/>
        <v>0</v>
      </c>
      <c r="DR448" s="764">
        <f t="shared" si="1060"/>
        <v>0</v>
      </c>
      <c r="DS448" s="764">
        <f t="shared" si="1060"/>
        <v>0</v>
      </c>
      <c r="DT448" s="764">
        <f t="shared" si="1060"/>
        <v>0</v>
      </c>
      <c r="DU448" s="764">
        <f t="shared" si="1060"/>
        <v>0</v>
      </c>
      <c r="DV448" s="764">
        <f t="shared" si="1061"/>
        <v>0</v>
      </c>
      <c r="DW448" s="764">
        <f t="shared" si="1061"/>
        <v>0</v>
      </c>
      <c r="DX448" s="764">
        <f t="shared" si="1061"/>
        <v>0</v>
      </c>
      <c r="DY448" s="764">
        <f t="shared" si="1061"/>
        <v>0</v>
      </c>
      <c r="DZ448" s="764">
        <f t="shared" si="1061"/>
        <v>0</v>
      </c>
      <c r="EA448" s="764">
        <f t="shared" si="1061"/>
        <v>0</v>
      </c>
      <c r="EB448" s="764">
        <f t="shared" si="1061"/>
        <v>0</v>
      </c>
      <c r="EC448" s="764">
        <f t="shared" si="1061"/>
        <v>0</v>
      </c>
      <c r="ED448" s="764">
        <f t="shared" si="1061"/>
        <v>0</v>
      </c>
      <c r="EE448" s="764">
        <f t="shared" si="1061"/>
        <v>0</v>
      </c>
      <c r="EF448" s="764">
        <f t="shared" si="1062"/>
        <v>0</v>
      </c>
      <c r="EG448" s="764">
        <f t="shared" si="1062"/>
        <v>0</v>
      </c>
      <c r="EH448" s="764">
        <f t="shared" si="1062"/>
        <v>0</v>
      </c>
      <c r="EI448" s="764">
        <f t="shared" si="1062"/>
        <v>0</v>
      </c>
      <c r="EJ448" s="764">
        <f t="shared" si="1062"/>
        <v>0</v>
      </c>
      <c r="EK448" s="764">
        <f t="shared" si="1062"/>
        <v>0</v>
      </c>
      <c r="EL448" s="764">
        <f t="shared" si="1062"/>
        <v>0</v>
      </c>
      <c r="EM448" s="764">
        <f t="shared" si="1062"/>
        <v>0</v>
      </c>
      <c r="EN448" s="764">
        <f t="shared" si="1062"/>
        <v>0</v>
      </c>
      <c r="EO448" s="764">
        <f t="shared" si="1062"/>
        <v>0</v>
      </c>
      <c r="EP448" s="764">
        <f t="shared" si="1063"/>
        <v>0</v>
      </c>
      <c r="EQ448" s="764">
        <f t="shared" si="1063"/>
        <v>0</v>
      </c>
      <c r="ER448" s="764">
        <f t="shared" si="1063"/>
        <v>0</v>
      </c>
      <c r="ES448" s="764">
        <f t="shared" si="1063"/>
        <v>0</v>
      </c>
      <c r="ET448" s="764">
        <f t="shared" si="1063"/>
        <v>0</v>
      </c>
      <c r="EU448" s="764">
        <f t="shared" si="1063"/>
        <v>0</v>
      </c>
      <c r="EV448" s="764">
        <f t="shared" si="1063"/>
        <v>0</v>
      </c>
      <c r="EW448" s="764">
        <f t="shared" si="1063"/>
        <v>0</v>
      </c>
      <c r="EX448" s="764">
        <f t="shared" si="1063"/>
        <v>0</v>
      </c>
      <c r="EY448" s="764">
        <f t="shared" si="1063"/>
        <v>0</v>
      </c>
      <c r="EZ448" s="764">
        <f t="shared" si="1064"/>
        <v>0</v>
      </c>
      <c r="FA448" s="764">
        <f t="shared" si="1064"/>
        <v>0</v>
      </c>
      <c r="FB448" s="764">
        <f t="shared" si="1064"/>
        <v>0</v>
      </c>
      <c r="FC448" s="764">
        <f t="shared" si="1064"/>
        <v>0</v>
      </c>
      <c r="FD448" s="764">
        <f t="shared" si="1064"/>
        <v>0</v>
      </c>
      <c r="FE448" s="764">
        <f t="shared" si="1064"/>
        <v>0</v>
      </c>
      <c r="FF448" s="764">
        <f t="shared" si="1064"/>
        <v>0</v>
      </c>
      <c r="FG448" s="764">
        <f t="shared" si="1064"/>
        <v>0</v>
      </c>
      <c r="FH448" s="764">
        <f t="shared" si="1064"/>
        <v>0</v>
      </c>
      <c r="FI448" s="764">
        <f t="shared" si="1064"/>
        <v>0</v>
      </c>
      <c r="FJ448" s="764">
        <f t="shared" si="1065"/>
        <v>0</v>
      </c>
      <c r="FK448" s="764">
        <f t="shared" si="1065"/>
        <v>0</v>
      </c>
      <c r="FL448" s="764">
        <f t="shared" si="1065"/>
        <v>0</v>
      </c>
      <c r="FM448" s="764">
        <f t="shared" si="1065"/>
        <v>0</v>
      </c>
      <c r="FN448" s="764">
        <f t="shared" si="1065"/>
        <v>0</v>
      </c>
      <c r="FO448" s="764">
        <f t="shared" si="1065"/>
        <v>0</v>
      </c>
      <c r="FP448" s="764">
        <f t="shared" si="1065"/>
        <v>0</v>
      </c>
      <c r="FQ448" s="764">
        <f t="shared" si="1065"/>
        <v>0</v>
      </c>
      <c r="FR448" s="764">
        <f t="shared" si="1065"/>
        <v>0</v>
      </c>
      <c r="FS448" s="764">
        <f t="shared" si="1065"/>
        <v>0</v>
      </c>
      <c r="FT448" s="764">
        <f t="shared" si="1066"/>
        <v>0</v>
      </c>
      <c r="FU448" s="764">
        <f t="shared" si="1066"/>
        <v>0</v>
      </c>
      <c r="FV448" s="764">
        <f t="shared" si="1066"/>
        <v>0</v>
      </c>
      <c r="FW448" s="764">
        <f t="shared" si="1066"/>
        <v>0</v>
      </c>
      <c r="FX448" s="764">
        <f t="shared" si="1066"/>
        <v>0</v>
      </c>
      <c r="FY448" s="764">
        <f t="shared" si="1066"/>
        <v>0</v>
      </c>
      <c r="FZ448" s="764">
        <f t="shared" si="1066"/>
        <v>0</v>
      </c>
      <c r="GA448" s="764">
        <f t="shared" si="1066"/>
        <v>0</v>
      </c>
      <c r="GB448" s="764">
        <f t="shared" si="1066"/>
        <v>0</v>
      </c>
      <c r="GC448" s="764">
        <f t="shared" si="1066"/>
        <v>0</v>
      </c>
      <c r="GD448" s="764">
        <f t="shared" si="1067"/>
        <v>0</v>
      </c>
      <c r="GE448" s="764">
        <f t="shared" si="1067"/>
        <v>0</v>
      </c>
      <c r="GF448" s="764">
        <f t="shared" si="1067"/>
        <v>0</v>
      </c>
      <c r="GG448" s="764">
        <f t="shared" si="1067"/>
        <v>0</v>
      </c>
      <c r="GH448" s="764">
        <f t="shared" si="1067"/>
        <v>0</v>
      </c>
      <c r="GI448" s="764">
        <f t="shared" si="1067"/>
        <v>0</v>
      </c>
      <c r="GJ448" s="764">
        <f t="shared" si="1067"/>
        <v>0</v>
      </c>
      <c r="GK448" s="764">
        <f t="shared" si="1067"/>
        <v>0</v>
      </c>
      <c r="GL448" s="764">
        <f t="shared" si="1067"/>
        <v>0</v>
      </c>
      <c r="GM448" s="764">
        <f t="shared" si="1067"/>
        <v>0</v>
      </c>
      <c r="GN448" s="764">
        <f t="shared" si="1068"/>
        <v>0</v>
      </c>
      <c r="GO448" s="764">
        <f t="shared" si="1068"/>
        <v>0</v>
      </c>
      <c r="GP448" s="764">
        <f t="shared" si="1068"/>
        <v>0</v>
      </c>
      <c r="GQ448" s="764">
        <f t="shared" si="1068"/>
        <v>0</v>
      </c>
      <c r="GR448" s="764">
        <f t="shared" si="1068"/>
        <v>0</v>
      </c>
      <c r="GS448" s="764">
        <f t="shared" si="1068"/>
        <v>0</v>
      </c>
      <c r="GT448" s="764">
        <f t="shared" si="1068"/>
        <v>0</v>
      </c>
      <c r="GU448" s="764">
        <f t="shared" si="1068"/>
        <v>0</v>
      </c>
      <c r="GV448" s="764">
        <f t="shared" si="1068"/>
        <v>0</v>
      </c>
      <c r="GW448" s="764">
        <f t="shared" si="1068"/>
        <v>0</v>
      </c>
      <c r="GX448" s="764">
        <f t="shared" si="1069"/>
        <v>0</v>
      </c>
      <c r="GY448" s="764">
        <f t="shared" si="1069"/>
        <v>0</v>
      </c>
      <c r="GZ448" s="764">
        <f t="shared" si="1069"/>
        <v>0</v>
      </c>
      <c r="HA448" s="764">
        <f t="shared" si="1069"/>
        <v>0</v>
      </c>
      <c r="HB448" s="764">
        <f t="shared" si="1069"/>
        <v>0</v>
      </c>
      <c r="HC448" s="764">
        <f t="shared" si="1069"/>
        <v>0</v>
      </c>
      <c r="HD448" s="764">
        <f t="shared" si="1069"/>
        <v>0</v>
      </c>
      <c r="HE448" s="764">
        <f t="shared" si="1069"/>
        <v>0</v>
      </c>
      <c r="HF448" s="764">
        <f t="shared" si="1069"/>
        <v>0</v>
      </c>
      <c r="HG448" s="764">
        <f t="shared" si="1069"/>
        <v>0</v>
      </c>
      <c r="HH448" s="764">
        <f t="shared" si="1070"/>
        <v>0</v>
      </c>
      <c r="HI448" s="764">
        <f t="shared" si="1070"/>
        <v>0</v>
      </c>
      <c r="HJ448" s="764">
        <f t="shared" si="1070"/>
        <v>0</v>
      </c>
      <c r="HK448" s="764">
        <f t="shared" si="1070"/>
        <v>0</v>
      </c>
      <c r="HL448" s="764">
        <f t="shared" si="1070"/>
        <v>0</v>
      </c>
      <c r="HM448" s="764">
        <f t="shared" si="1070"/>
        <v>0</v>
      </c>
      <c r="HN448" s="764">
        <f t="shared" si="1070"/>
        <v>0</v>
      </c>
      <c r="HO448" s="764">
        <f t="shared" si="1070"/>
        <v>0</v>
      </c>
      <c r="HP448" s="764">
        <f t="shared" si="1070"/>
        <v>0</v>
      </c>
      <c r="HQ448" s="764">
        <f t="shared" si="1070"/>
        <v>0</v>
      </c>
      <c r="HR448" s="764">
        <f t="shared" si="1071"/>
        <v>0</v>
      </c>
      <c r="HS448" s="764">
        <f t="shared" si="1071"/>
        <v>0</v>
      </c>
      <c r="HT448" s="764">
        <f t="shared" si="1071"/>
        <v>0</v>
      </c>
      <c r="HU448" s="764">
        <f t="shared" si="1071"/>
        <v>0</v>
      </c>
      <c r="HV448" s="764">
        <f t="shared" si="1071"/>
        <v>0</v>
      </c>
      <c r="HW448" s="764">
        <f t="shared" si="1071"/>
        <v>0</v>
      </c>
      <c r="HX448" s="764">
        <f t="shared" si="1071"/>
        <v>0</v>
      </c>
      <c r="HY448" s="764">
        <f t="shared" si="1071"/>
        <v>0</v>
      </c>
      <c r="HZ448" s="764">
        <f t="shared" si="1071"/>
        <v>0</v>
      </c>
      <c r="IA448" s="764">
        <f t="shared" si="1071"/>
        <v>0</v>
      </c>
      <c r="IB448" s="764">
        <f t="shared" si="1072"/>
        <v>0</v>
      </c>
      <c r="IC448" s="764">
        <f t="shared" si="1072"/>
        <v>0</v>
      </c>
      <c r="ID448" s="764">
        <f t="shared" si="1072"/>
        <v>0</v>
      </c>
      <c r="IE448" s="764">
        <f t="shared" si="1072"/>
        <v>0</v>
      </c>
      <c r="IF448" s="764">
        <f t="shared" si="1072"/>
        <v>0</v>
      </c>
      <c r="IG448" s="764">
        <f t="shared" si="1072"/>
        <v>0</v>
      </c>
      <c r="IH448" s="764">
        <f t="shared" si="1072"/>
        <v>0</v>
      </c>
      <c r="II448" s="764">
        <f t="shared" si="1072"/>
        <v>0</v>
      </c>
      <c r="IJ448" s="764">
        <f t="shared" si="1072"/>
        <v>0</v>
      </c>
      <c r="IK448" s="764">
        <f t="shared" si="1072"/>
        <v>0</v>
      </c>
      <c r="IL448" s="764">
        <f t="shared" si="1073"/>
        <v>0</v>
      </c>
      <c r="IM448" s="764">
        <f t="shared" si="1073"/>
        <v>0</v>
      </c>
      <c r="IN448" s="764">
        <f t="shared" si="1073"/>
        <v>0</v>
      </c>
      <c r="IO448" s="764">
        <f t="shared" si="1073"/>
        <v>0</v>
      </c>
      <c r="IP448" s="764">
        <f t="shared" si="1073"/>
        <v>0</v>
      </c>
      <c r="IQ448" s="764">
        <f t="shared" si="1073"/>
        <v>0</v>
      </c>
      <c r="IR448" s="764">
        <f t="shared" si="1073"/>
        <v>0</v>
      </c>
      <c r="IS448" s="764">
        <f t="shared" si="1073"/>
        <v>0</v>
      </c>
      <c r="IT448" s="764">
        <f t="shared" si="1073"/>
        <v>0</v>
      </c>
      <c r="IU448" s="764">
        <f t="shared" si="1073"/>
        <v>0</v>
      </c>
      <c r="IV448" s="764">
        <f t="shared" si="1073"/>
        <v>0</v>
      </c>
      <c r="IW448" s="764">
        <f t="shared" si="1073"/>
        <v>0</v>
      </c>
      <c r="IX448" s="764">
        <f t="shared" si="1073"/>
        <v>0</v>
      </c>
      <c r="IY448" s="764">
        <f t="shared" si="1073"/>
        <v>0</v>
      </c>
      <c r="IZ448" s="764">
        <f t="shared" si="1073"/>
        <v>0</v>
      </c>
      <c r="JA448" s="764">
        <f t="shared" si="1073"/>
        <v>0</v>
      </c>
      <c r="JB448" s="764">
        <f t="shared" si="1073"/>
        <v>0</v>
      </c>
      <c r="JC448" s="764">
        <f t="shared" si="1073"/>
        <v>0</v>
      </c>
      <c r="JD448" s="764">
        <f t="shared" si="1053"/>
        <v>0</v>
      </c>
      <c r="JE448" s="764">
        <f t="shared" si="1053"/>
        <v>0</v>
      </c>
      <c r="JF448" s="764">
        <f t="shared" si="1053"/>
        <v>0</v>
      </c>
      <c r="JG448" s="764">
        <f t="shared" si="1053"/>
        <v>0</v>
      </c>
      <c r="JH448" s="764">
        <f t="shared" si="1053"/>
        <v>0</v>
      </c>
      <c r="JI448" s="764">
        <f t="shared" si="1053"/>
        <v>0</v>
      </c>
      <c r="JJ448" s="764">
        <f t="shared" si="1053"/>
        <v>0</v>
      </c>
      <c r="JK448" s="764">
        <f t="shared" si="1053"/>
        <v>0</v>
      </c>
      <c r="JL448" s="764">
        <f t="shared" si="1073"/>
        <v>0</v>
      </c>
      <c r="JM448" s="764">
        <f t="shared" si="1073"/>
        <v>0</v>
      </c>
      <c r="JN448" s="764">
        <f t="shared" si="1073"/>
        <v>0</v>
      </c>
      <c r="JO448" s="764">
        <f t="shared" si="1073"/>
        <v>0</v>
      </c>
      <c r="JP448" s="764">
        <f t="shared" si="1073"/>
        <v>0</v>
      </c>
      <c r="JQ448" s="764">
        <f t="shared" si="933"/>
        <v>0</v>
      </c>
      <c r="JR448" s="764">
        <f t="shared" si="933"/>
        <v>0</v>
      </c>
      <c r="JS448" s="764">
        <f t="shared" si="1073"/>
        <v>0</v>
      </c>
      <c r="JT448" s="765">
        <f t="shared" si="934"/>
        <v>0</v>
      </c>
      <c r="JU448" s="229">
        <f t="shared" si="935"/>
        <v>0</v>
      </c>
    </row>
    <row r="449" spans="1:281" ht="12.75" customHeight="1">
      <c r="A449" s="57"/>
      <c r="B449" s="52"/>
      <c r="C449" s="52"/>
      <c r="D449" s="62"/>
      <c r="E449" s="743" t="str">
        <f t="shared" si="932"/>
        <v xml:space="preserve"> </v>
      </c>
      <c r="F449" s="56"/>
      <c r="G449" s="228"/>
      <c r="H449" s="744">
        <f>SUMIF(Ajuste!$C$8:$C$483,$B$6:$B$499,Ajuste!$E$8:$E$483)</f>
        <v>0</v>
      </c>
      <c r="I449" s="744">
        <f>SUMIF(Ajuste!$C$8:$C$483,$B$6:$B$499,Ajuste!$F$8:$F$483)</f>
        <v>0</v>
      </c>
      <c r="J449" s="229">
        <f t="shared" si="936"/>
        <v>0</v>
      </c>
      <c r="K449" s="764">
        <f t="shared" si="1054"/>
        <v>0</v>
      </c>
      <c r="L449" s="764">
        <f t="shared" si="1074"/>
        <v>0</v>
      </c>
      <c r="M449" s="764">
        <f t="shared" si="1074"/>
        <v>0</v>
      </c>
      <c r="N449" s="764">
        <f t="shared" si="1074"/>
        <v>0</v>
      </c>
      <c r="O449" s="764">
        <f t="shared" si="1074"/>
        <v>0</v>
      </c>
      <c r="P449" s="764">
        <f t="shared" si="1074"/>
        <v>0</v>
      </c>
      <c r="Q449" s="764">
        <f t="shared" si="1074"/>
        <v>0</v>
      </c>
      <c r="R449" s="764">
        <f t="shared" si="1074"/>
        <v>0</v>
      </c>
      <c r="S449" s="764">
        <f t="shared" si="1074"/>
        <v>0</v>
      </c>
      <c r="T449" s="764">
        <f t="shared" si="1074"/>
        <v>0</v>
      </c>
      <c r="U449" s="764">
        <f t="shared" si="1074"/>
        <v>0</v>
      </c>
      <c r="V449" s="764">
        <f t="shared" si="1074"/>
        <v>0</v>
      </c>
      <c r="W449" s="764">
        <f t="shared" si="1074"/>
        <v>0</v>
      </c>
      <c r="X449" s="764">
        <f t="shared" si="1074"/>
        <v>0</v>
      </c>
      <c r="Y449" s="764">
        <f t="shared" si="1074"/>
        <v>0</v>
      </c>
      <c r="Z449" s="764">
        <f t="shared" si="1074"/>
        <v>0</v>
      </c>
      <c r="AA449" s="764">
        <f t="shared" si="1074"/>
        <v>0</v>
      </c>
      <c r="AB449" s="764">
        <f t="shared" si="1074"/>
        <v>0</v>
      </c>
      <c r="AC449" s="764">
        <f t="shared" si="1074"/>
        <v>0</v>
      </c>
      <c r="AD449" s="764">
        <f t="shared" si="1074"/>
        <v>0</v>
      </c>
      <c r="AE449" s="764">
        <f t="shared" si="1074"/>
        <v>0</v>
      </c>
      <c r="AF449" s="764">
        <f t="shared" si="1074"/>
        <v>0</v>
      </c>
      <c r="AG449" s="764">
        <f t="shared" si="1074"/>
        <v>0</v>
      </c>
      <c r="AH449" s="764">
        <f t="shared" si="1074"/>
        <v>0</v>
      </c>
      <c r="AI449" s="764">
        <f t="shared" si="1074"/>
        <v>0</v>
      </c>
      <c r="AJ449" s="764">
        <f t="shared" si="1074"/>
        <v>0</v>
      </c>
      <c r="AK449" s="764">
        <f t="shared" si="1074"/>
        <v>0</v>
      </c>
      <c r="AL449" s="764">
        <f t="shared" si="1074"/>
        <v>0</v>
      </c>
      <c r="AM449" s="764">
        <f t="shared" si="1074"/>
        <v>0</v>
      </c>
      <c r="AN449" s="764">
        <f t="shared" si="1074"/>
        <v>0</v>
      </c>
      <c r="AO449" s="764">
        <f t="shared" si="1074"/>
        <v>0</v>
      </c>
      <c r="AP449" s="764">
        <f t="shared" si="1074"/>
        <v>0</v>
      </c>
      <c r="AQ449" s="764">
        <f t="shared" si="1074"/>
        <v>0</v>
      </c>
      <c r="AR449" s="764">
        <f t="shared" si="1074"/>
        <v>0</v>
      </c>
      <c r="AS449" s="764">
        <f t="shared" si="1074"/>
        <v>0</v>
      </c>
      <c r="AT449" s="764">
        <f t="shared" si="1074"/>
        <v>0</v>
      </c>
      <c r="AU449" s="764">
        <f t="shared" si="1074"/>
        <v>0</v>
      </c>
      <c r="AV449" s="764">
        <f t="shared" si="1074"/>
        <v>0</v>
      </c>
      <c r="AW449" s="764">
        <f t="shared" si="1074"/>
        <v>0</v>
      </c>
      <c r="AX449" s="764">
        <f t="shared" si="1074"/>
        <v>0</v>
      </c>
      <c r="AY449" s="764">
        <f t="shared" si="1074"/>
        <v>0</v>
      </c>
      <c r="AZ449" s="764">
        <f t="shared" si="1074"/>
        <v>0</v>
      </c>
      <c r="BA449" s="764">
        <f t="shared" si="1074"/>
        <v>0</v>
      </c>
      <c r="BB449" s="764">
        <f t="shared" si="1074"/>
        <v>0</v>
      </c>
      <c r="BC449" s="764">
        <f t="shared" si="1074"/>
        <v>0</v>
      </c>
      <c r="BD449" s="764">
        <f t="shared" si="1074"/>
        <v>0</v>
      </c>
      <c r="BE449" s="764">
        <f t="shared" si="1074"/>
        <v>0</v>
      </c>
      <c r="BF449" s="764">
        <f t="shared" si="1054"/>
        <v>0</v>
      </c>
      <c r="BG449" s="764">
        <f t="shared" si="1054"/>
        <v>0</v>
      </c>
      <c r="BH449" s="764">
        <f t="shared" si="1054"/>
        <v>0</v>
      </c>
      <c r="BI449" s="764">
        <f t="shared" si="1054"/>
        <v>0</v>
      </c>
      <c r="BJ449" s="764">
        <f t="shared" si="1054"/>
        <v>0</v>
      </c>
      <c r="BK449" s="764">
        <f t="shared" si="1054"/>
        <v>0</v>
      </c>
      <c r="BL449" s="764">
        <f t="shared" si="1054"/>
        <v>0</v>
      </c>
      <c r="BM449" s="764">
        <f t="shared" si="1054"/>
        <v>0</v>
      </c>
      <c r="BN449" s="764">
        <f t="shared" si="1055"/>
        <v>0</v>
      </c>
      <c r="BO449" s="764">
        <f t="shared" si="1055"/>
        <v>0</v>
      </c>
      <c r="BP449" s="764">
        <f t="shared" si="1055"/>
        <v>0</v>
      </c>
      <c r="BQ449" s="764">
        <f t="shared" si="1055"/>
        <v>0</v>
      </c>
      <c r="BR449" s="764">
        <f t="shared" si="1055"/>
        <v>0</v>
      </c>
      <c r="BS449" s="764">
        <f t="shared" si="1055"/>
        <v>0</v>
      </c>
      <c r="BT449" s="764">
        <f t="shared" si="1055"/>
        <v>0</v>
      </c>
      <c r="BU449" s="764">
        <f t="shared" si="1055"/>
        <v>0</v>
      </c>
      <c r="BV449" s="764">
        <f t="shared" si="1055"/>
        <v>0</v>
      </c>
      <c r="BW449" s="764">
        <f t="shared" si="1055"/>
        <v>0</v>
      </c>
      <c r="BX449" s="764">
        <f t="shared" si="1056"/>
        <v>0</v>
      </c>
      <c r="BY449" s="764">
        <f t="shared" si="1056"/>
        <v>0</v>
      </c>
      <c r="BZ449" s="764">
        <f t="shared" si="1056"/>
        <v>0</v>
      </c>
      <c r="CA449" s="764">
        <f t="shared" si="1056"/>
        <v>0</v>
      </c>
      <c r="CB449" s="764">
        <f t="shared" si="1056"/>
        <v>0</v>
      </c>
      <c r="CC449" s="764">
        <f t="shared" si="1056"/>
        <v>0</v>
      </c>
      <c r="CD449" s="764">
        <f t="shared" si="1056"/>
        <v>0</v>
      </c>
      <c r="CE449" s="764">
        <f t="shared" si="1056"/>
        <v>0</v>
      </c>
      <c r="CF449" s="764">
        <f t="shared" si="1056"/>
        <v>0</v>
      </c>
      <c r="CG449" s="764">
        <f t="shared" si="1056"/>
        <v>0</v>
      </c>
      <c r="CH449" s="764">
        <f t="shared" si="1057"/>
        <v>0</v>
      </c>
      <c r="CI449" s="764">
        <f t="shared" si="1057"/>
        <v>0</v>
      </c>
      <c r="CJ449" s="764">
        <f t="shared" si="1057"/>
        <v>0</v>
      </c>
      <c r="CK449" s="764">
        <f t="shared" si="1057"/>
        <v>0</v>
      </c>
      <c r="CL449" s="764">
        <f t="shared" si="1057"/>
        <v>0</v>
      </c>
      <c r="CM449" s="764">
        <f t="shared" si="1057"/>
        <v>0</v>
      </c>
      <c r="CN449" s="764">
        <f t="shared" si="1057"/>
        <v>0</v>
      </c>
      <c r="CO449" s="764">
        <f t="shared" si="1057"/>
        <v>0</v>
      </c>
      <c r="CP449" s="764">
        <f t="shared" si="1057"/>
        <v>0</v>
      </c>
      <c r="CQ449" s="764">
        <f t="shared" si="1057"/>
        <v>0</v>
      </c>
      <c r="CR449" s="764">
        <f t="shared" si="1058"/>
        <v>0</v>
      </c>
      <c r="CS449" s="764">
        <f t="shared" si="1058"/>
        <v>0</v>
      </c>
      <c r="CT449" s="764">
        <f t="shared" si="1058"/>
        <v>0</v>
      </c>
      <c r="CU449" s="764">
        <f t="shared" si="1058"/>
        <v>0</v>
      </c>
      <c r="CV449" s="764">
        <f t="shared" si="1058"/>
        <v>0</v>
      </c>
      <c r="CW449" s="764">
        <f t="shared" si="1058"/>
        <v>0</v>
      </c>
      <c r="CX449" s="764">
        <f t="shared" si="1058"/>
        <v>0</v>
      </c>
      <c r="CY449" s="764">
        <f t="shared" si="1058"/>
        <v>0</v>
      </c>
      <c r="CZ449" s="764">
        <f t="shared" si="1058"/>
        <v>0</v>
      </c>
      <c r="DA449" s="764">
        <f t="shared" si="1058"/>
        <v>0</v>
      </c>
      <c r="DB449" s="764">
        <f t="shared" si="1059"/>
        <v>0</v>
      </c>
      <c r="DC449" s="764">
        <f t="shared" si="1059"/>
        <v>0</v>
      </c>
      <c r="DD449" s="764">
        <f t="shared" si="1059"/>
        <v>0</v>
      </c>
      <c r="DE449" s="764">
        <f t="shared" si="1059"/>
        <v>0</v>
      </c>
      <c r="DF449" s="764">
        <f t="shared" si="1059"/>
        <v>0</v>
      </c>
      <c r="DG449" s="764">
        <f t="shared" si="1059"/>
        <v>0</v>
      </c>
      <c r="DH449" s="764">
        <f t="shared" si="1059"/>
        <v>0</v>
      </c>
      <c r="DI449" s="764">
        <f t="shared" si="1059"/>
        <v>0</v>
      </c>
      <c r="DJ449" s="764">
        <f t="shared" si="1059"/>
        <v>0</v>
      </c>
      <c r="DK449" s="764">
        <f t="shared" si="1059"/>
        <v>0</v>
      </c>
      <c r="DL449" s="764">
        <f t="shared" si="1060"/>
        <v>0</v>
      </c>
      <c r="DM449" s="764">
        <f t="shared" si="1060"/>
        <v>0</v>
      </c>
      <c r="DN449" s="764">
        <f t="shared" si="1060"/>
        <v>0</v>
      </c>
      <c r="DO449" s="764">
        <f t="shared" si="1060"/>
        <v>0</v>
      </c>
      <c r="DP449" s="764">
        <f t="shared" si="1060"/>
        <v>0</v>
      </c>
      <c r="DQ449" s="764">
        <f t="shared" si="1060"/>
        <v>0</v>
      </c>
      <c r="DR449" s="764">
        <f t="shared" si="1060"/>
        <v>0</v>
      </c>
      <c r="DS449" s="764">
        <f t="shared" si="1060"/>
        <v>0</v>
      </c>
      <c r="DT449" s="764">
        <f t="shared" si="1060"/>
        <v>0</v>
      </c>
      <c r="DU449" s="764">
        <f t="shared" si="1060"/>
        <v>0</v>
      </c>
      <c r="DV449" s="764">
        <f t="shared" si="1061"/>
        <v>0</v>
      </c>
      <c r="DW449" s="764">
        <f t="shared" si="1061"/>
        <v>0</v>
      </c>
      <c r="DX449" s="764">
        <f t="shared" si="1061"/>
        <v>0</v>
      </c>
      <c r="DY449" s="764">
        <f t="shared" si="1061"/>
        <v>0</v>
      </c>
      <c r="DZ449" s="764">
        <f t="shared" si="1061"/>
        <v>0</v>
      </c>
      <c r="EA449" s="764">
        <f t="shared" si="1061"/>
        <v>0</v>
      </c>
      <c r="EB449" s="764">
        <f t="shared" si="1061"/>
        <v>0</v>
      </c>
      <c r="EC449" s="764">
        <f t="shared" si="1061"/>
        <v>0</v>
      </c>
      <c r="ED449" s="764">
        <f t="shared" si="1061"/>
        <v>0</v>
      </c>
      <c r="EE449" s="764">
        <f t="shared" si="1061"/>
        <v>0</v>
      </c>
      <c r="EF449" s="764">
        <f t="shared" si="1062"/>
        <v>0</v>
      </c>
      <c r="EG449" s="764">
        <f t="shared" si="1062"/>
        <v>0</v>
      </c>
      <c r="EH449" s="764">
        <f t="shared" si="1062"/>
        <v>0</v>
      </c>
      <c r="EI449" s="764">
        <f t="shared" si="1062"/>
        <v>0</v>
      </c>
      <c r="EJ449" s="764">
        <f t="shared" si="1062"/>
        <v>0</v>
      </c>
      <c r="EK449" s="764">
        <f t="shared" si="1062"/>
        <v>0</v>
      </c>
      <c r="EL449" s="764">
        <f t="shared" si="1062"/>
        <v>0</v>
      </c>
      <c r="EM449" s="764">
        <f t="shared" si="1062"/>
        <v>0</v>
      </c>
      <c r="EN449" s="764">
        <f t="shared" si="1062"/>
        <v>0</v>
      </c>
      <c r="EO449" s="764">
        <f t="shared" si="1062"/>
        <v>0</v>
      </c>
      <c r="EP449" s="764">
        <f t="shared" si="1063"/>
        <v>0</v>
      </c>
      <c r="EQ449" s="764">
        <f t="shared" si="1063"/>
        <v>0</v>
      </c>
      <c r="ER449" s="764">
        <f t="shared" si="1063"/>
        <v>0</v>
      </c>
      <c r="ES449" s="764">
        <f t="shared" si="1063"/>
        <v>0</v>
      </c>
      <c r="ET449" s="764">
        <f t="shared" si="1063"/>
        <v>0</v>
      </c>
      <c r="EU449" s="764">
        <f t="shared" si="1063"/>
        <v>0</v>
      </c>
      <c r="EV449" s="764">
        <f t="shared" si="1063"/>
        <v>0</v>
      </c>
      <c r="EW449" s="764">
        <f t="shared" si="1063"/>
        <v>0</v>
      </c>
      <c r="EX449" s="764">
        <f t="shared" si="1063"/>
        <v>0</v>
      </c>
      <c r="EY449" s="764">
        <f t="shared" si="1063"/>
        <v>0</v>
      </c>
      <c r="EZ449" s="764">
        <f t="shared" si="1064"/>
        <v>0</v>
      </c>
      <c r="FA449" s="764">
        <f t="shared" si="1064"/>
        <v>0</v>
      </c>
      <c r="FB449" s="764">
        <f t="shared" si="1064"/>
        <v>0</v>
      </c>
      <c r="FC449" s="764">
        <f t="shared" si="1064"/>
        <v>0</v>
      </c>
      <c r="FD449" s="764">
        <f t="shared" si="1064"/>
        <v>0</v>
      </c>
      <c r="FE449" s="764">
        <f t="shared" si="1064"/>
        <v>0</v>
      </c>
      <c r="FF449" s="764">
        <f t="shared" si="1064"/>
        <v>0</v>
      </c>
      <c r="FG449" s="764">
        <f t="shared" si="1064"/>
        <v>0</v>
      </c>
      <c r="FH449" s="764">
        <f t="shared" si="1064"/>
        <v>0</v>
      </c>
      <c r="FI449" s="764">
        <f t="shared" si="1064"/>
        <v>0</v>
      </c>
      <c r="FJ449" s="764">
        <f t="shared" si="1065"/>
        <v>0</v>
      </c>
      <c r="FK449" s="764">
        <f t="shared" si="1065"/>
        <v>0</v>
      </c>
      <c r="FL449" s="764">
        <f t="shared" si="1065"/>
        <v>0</v>
      </c>
      <c r="FM449" s="764">
        <f t="shared" si="1065"/>
        <v>0</v>
      </c>
      <c r="FN449" s="764">
        <f t="shared" si="1065"/>
        <v>0</v>
      </c>
      <c r="FO449" s="764">
        <f t="shared" si="1065"/>
        <v>0</v>
      </c>
      <c r="FP449" s="764">
        <f t="shared" si="1065"/>
        <v>0</v>
      </c>
      <c r="FQ449" s="764">
        <f t="shared" si="1065"/>
        <v>0</v>
      </c>
      <c r="FR449" s="764">
        <f t="shared" si="1065"/>
        <v>0</v>
      </c>
      <c r="FS449" s="764">
        <f t="shared" si="1065"/>
        <v>0</v>
      </c>
      <c r="FT449" s="764">
        <f t="shared" si="1066"/>
        <v>0</v>
      </c>
      <c r="FU449" s="764">
        <f t="shared" si="1066"/>
        <v>0</v>
      </c>
      <c r="FV449" s="764">
        <f t="shared" si="1066"/>
        <v>0</v>
      </c>
      <c r="FW449" s="764">
        <f t="shared" si="1066"/>
        <v>0</v>
      </c>
      <c r="FX449" s="764">
        <f t="shared" si="1066"/>
        <v>0</v>
      </c>
      <c r="FY449" s="764">
        <f t="shared" si="1066"/>
        <v>0</v>
      </c>
      <c r="FZ449" s="764">
        <f t="shared" si="1066"/>
        <v>0</v>
      </c>
      <c r="GA449" s="764">
        <f t="shared" si="1066"/>
        <v>0</v>
      </c>
      <c r="GB449" s="764">
        <f t="shared" si="1066"/>
        <v>0</v>
      </c>
      <c r="GC449" s="764">
        <f t="shared" si="1066"/>
        <v>0</v>
      </c>
      <c r="GD449" s="764">
        <f t="shared" si="1067"/>
        <v>0</v>
      </c>
      <c r="GE449" s="764">
        <f t="shared" si="1067"/>
        <v>0</v>
      </c>
      <c r="GF449" s="764">
        <f t="shared" si="1067"/>
        <v>0</v>
      </c>
      <c r="GG449" s="764">
        <f t="shared" si="1067"/>
        <v>0</v>
      </c>
      <c r="GH449" s="764">
        <f t="shared" si="1067"/>
        <v>0</v>
      </c>
      <c r="GI449" s="764">
        <f t="shared" si="1067"/>
        <v>0</v>
      </c>
      <c r="GJ449" s="764">
        <f t="shared" si="1067"/>
        <v>0</v>
      </c>
      <c r="GK449" s="764">
        <f t="shared" si="1067"/>
        <v>0</v>
      </c>
      <c r="GL449" s="764">
        <f t="shared" si="1067"/>
        <v>0</v>
      </c>
      <c r="GM449" s="764">
        <f t="shared" si="1067"/>
        <v>0</v>
      </c>
      <c r="GN449" s="764">
        <f t="shared" si="1068"/>
        <v>0</v>
      </c>
      <c r="GO449" s="764">
        <f t="shared" si="1068"/>
        <v>0</v>
      </c>
      <c r="GP449" s="764">
        <f t="shared" si="1068"/>
        <v>0</v>
      </c>
      <c r="GQ449" s="764">
        <f t="shared" si="1068"/>
        <v>0</v>
      </c>
      <c r="GR449" s="764">
        <f t="shared" si="1068"/>
        <v>0</v>
      </c>
      <c r="GS449" s="764">
        <f t="shared" si="1068"/>
        <v>0</v>
      </c>
      <c r="GT449" s="764">
        <f t="shared" si="1068"/>
        <v>0</v>
      </c>
      <c r="GU449" s="764">
        <f t="shared" si="1068"/>
        <v>0</v>
      </c>
      <c r="GV449" s="764">
        <f t="shared" si="1068"/>
        <v>0</v>
      </c>
      <c r="GW449" s="764">
        <f t="shared" si="1068"/>
        <v>0</v>
      </c>
      <c r="GX449" s="764">
        <f t="shared" si="1069"/>
        <v>0</v>
      </c>
      <c r="GY449" s="764">
        <f t="shared" si="1069"/>
        <v>0</v>
      </c>
      <c r="GZ449" s="764">
        <f t="shared" si="1069"/>
        <v>0</v>
      </c>
      <c r="HA449" s="764">
        <f t="shared" si="1069"/>
        <v>0</v>
      </c>
      <c r="HB449" s="764">
        <f t="shared" si="1069"/>
        <v>0</v>
      </c>
      <c r="HC449" s="764">
        <f t="shared" si="1069"/>
        <v>0</v>
      </c>
      <c r="HD449" s="764">
        <f t="shared" si="1069"/>
        <v>0</v>
      </c>
      <c r="HE449" s="764">
        <f t="shared" si="1069"/>
        <v>0</v>
      </c>
      <c r="HF449" s="764">
        <f t="shared" si="1069"/>
        <v>0</v>
      </c>
      <c r="HG449" s="764">
        <f t="shared" si="1069"/>
        <v>0</v>
      </c>
      <c r="HH449" s="764">
        <f t="shared" si="1070"/>
        <v>0</v>
      </c>
      <c r="HI449" s="764">
        <f t="shared" si="1070"/>
        <v>0</v>
      </c>
      <c r="HJ449" s="764">
        <f t="shared" si="1070"/>
        <v>0</v>
      </c>
      <c r="HK449" s="764">
        <f t="shared" si="1070"/>
        <v>0</v>
      </c>
      <c r="HL449" s="764">
        <f t="shared" si="1070"/>
        <v>0</v>
      </c>
      <c r="HM449" s="764">
        <f t="shared" si="1070"/>
        <v>0</v>
      </c>
      <c r="HN449" s="764">
        <f t="shared" si="1070"/>
        <v>0</v>
      </c>
      <c r="HO449" s="764">
        <f t="shared" si="1070"/>
        <v>0</v>
      </c>
      <c r="HP449" s="764">
        <f t="shared" si="1070"/>
        <v>0</v>
      </c>
      <c r="HQ449" s="764">
        <f t="shared" si="1070"/>
        <v>0</v>
      </c>
      <c r="HR449" s="764">
        <f t="shared" si="1071"/>
        <v>0</v>
      </c>
      <c r="HS449" s="764">
        <f t="shared" si="1071"/>
        <v>0</v>
      </c>
      <c r="HT449" s="764">
        <f t="shared" si="1071"/>
        <v>0</v>
      </c>
      <c r="HU449" s="764">
        <f t="shared" si="1071"/>
        <v>0</v>
      </c>
      <c r="HV449" s="764">
        <f t="shared" si="1071"/>
        <v>0</v>
      </c>
      <c r="HW449" s="764">
        <f t="shared" si="1071"/>
        <v>0</v>
      </c>
      <c r="HX449" s="764">
        <f t="shared" si="1071"/>
        <v>0</v>
      </c>
      <c r="HY449" s="764">
        <f t="shared" si="1071"/>
        <v>0</v>
      </c>
      <c r="HZ449" s="764">
        <f t="shared" si="1071"/>
        <v>0</v>
      </c>
      <c r="IA449" s="764">
        <f t="shared" si="1071"/>
        <v>0</v>
      </c>
      <c r="IB449" s="764">
        <f t="shared" si="1072"/>
        <v>0</v>
      </c>
      <c r="IC449" s="764">
        <f t="shared" si="1072"/>
        <v>0</v>
      </c>
      <c r="ID449" s="764">
        <f t="shared" si="1072"/>
        <v>0</v>
      </c>
      <c r="IE449" s="764">
        <f t="shared" si="1072"/>
        <v>0</v>
      </c>
      <c r="IF449" s="764">
        <f t="shared" si="1072"/>
        <v>0</v>
      </c>
      <c r="IG449" s="764">
        <f t="shared" si="1072"/>
        <v>0</v>
      </c>
      <c r="IH449" s="764">
        <f t="shared" si="1072"/>
        <v>0</v>
      </c>
      <c r="II449" s="764">
        <f t="shared" si="1072"/>
        <v>0</v>
      </c>
      <c r="IJ449" s="764">
        <f t="shared" si="1072"/>
        <v>0</v>
      </c>
      <c r="IK449" s="764">
        <f t="shared" si="1072"/>
        <v>0</v>
      </c>
      <c r="IL449" s="764">
        <f t="shared" si="1073"/>
        <v>0</v>
      </c>
      <c r="IM449" s="764">
        <f t="shared" si="1073"/>
        <v>0</v>
      </c>
      <c r="IN449" s="764">
        <f t="shared" si="1073"/>
        <v>0</v>
      </c>
      <c r="IO449" s="764">
        <f t="shared" si="1073"/>
        <v>0</v>
      </c>
      <c r="IP449" s="764">
        <f t="shared" si="1073"/>
        <v>0</v>
      </c>
      <c r="IQ449" s="764">
        <f t="shared" si="1073"/>
        <v>0</v>
      </c>
      <c r="IR449" s="764">
        <f t="shared" si="1073"/>
        <v>0</v>
      </c>
      <c r="IS449" s="764">
        <f t="shared" si="1073"/>
        <v>0</v>
      </c>
      <c r="IT449" s="764">
        <f t="shared" si="1073"/>
        <v>0</v>
      </c>
      <c r="IU449" s="764">
        <f t="shared" si="1073"/>
        <v>0</v>
      </c>
      <c r="IV449" s="764">
        <f t="shared" si="1073"/>
        <v>0</v>
      </c>
      <c r="IW449" s="764">
        <f t="shared" si="1073"/>
        <v>0</v>
      </c>
      <c r="IX449" s="764">
        <f t="shared" si="1073"/>
        <v>0</v>
      </c>
      <c r="IY449" s="764">
        <f t="shared" si="1073"/>
        <v>0</v>
      </c>
      <c r="IZ449" s="764">
        <f t="shared" si="1073"/>
        <v>0</v>
      </c>
      <c r="JA449" s="764">
        <f t="shared" si="1073"/>
        <v>0</v>
      </c>
      <c r="JB449" s="764">
        <f t="shared" si="1073"/>
        <v>0</v>
      </c>
      <c r="JC449" s="764">
        <f t="shared" si="1073"/>
        <v>0</v>
      </c>
      <c r="JD449" s="764">
        <f t="shared" si="1053"/>
        <v>0</v>
      </c>
      <c r="JE449" s="764">
        <f t="shared" si="1053"/>
        <v>0</v>
      </c>
      <c r="JF449" s="764">
        <f t="shared" si="1053"/>
        <v>0</v>
      </c>
      <c r="JG449" s="764">
        <f t="shared" si="1053"/>
        <v>0</v>
      </c>
      <c r="JH449" s="764">
        <f t="shared" si="1053"/>
        <v>0</v>
      </c>
      <c r="JI449" s="764">
        <f t="shared" si="1053"/>
        <v>0</v>
      </c>
      <c r="JJ449" s="764">
        <f t="shared" si="1053"/>
        <v>0</v>
      </c>
      <c r="JK449" s="764">
        <f t="shared" si="1053"/>
        <v>0</v>
      </c>
      <c r="JL449" s="764">
        <f t="shared" si="1073"/>
        <v>0</v>
      </c>
      <c r="JM449" s="764">
        <f t="shared" si="1073"/>
        <v>0</v>
      </c>
      <c r="JN449" s="764">
        <f t="shared" si="1073"/>
        <v>0</v>
      </c>
      <c r="JO449" s="764">
        <f t="shared" si="1073"/>
        <v>0</v>
      </c>
      <c r="JP449" s="764">
        <f t="shared" si="1073"/>
        <v>0</v>
      </c>
      <c r="JQ449" s="764">
        <f t="shared" si="933"/>
        <v>0</v>
      </c>
      <c r="JR449" s="764">
        <f t="shared" si="933"/>
        <v>0</v>
      </c>
      <c r="JS449" s="764">
        <f t="shared" si="1073"/>
        <v>0</v>
      </c>
      <c r="JT449" s="765">
        <f t="shared" si="934"/>
        <v>0</v>
      </c>
      <c r="JU449" s="229">
        <f t="shared" si="935"/>
        <v>0</v>
      </c>
    </row>
    <row r="450" spans="1:281" ht="12.75" customHeight="1">
      <c r="A450" s="57"/>
      <c r="B450" s="52"/>
      <c r="C450" s="52"/>
      <c r="D450" s="62"/>
      <c r="E450" s="743" t="str">
        <f t="shared" si="932"/>
        <v xml:space="preserve"> </v>
      </c>
      <c r="F450" s="56"/>
      <c r="G450" s="228"/>
      <c r="H450" s="744">
        <f>SUMIF(Ajuste!$C$8:$C$483,$B$6:$B$499,Ajuste!$E$8:$E$483)</f>
        <v>0</v>
      </c>
      <c r="I450" s="744">
        <f>SUMIF(Ajuste!$C$8:$C$483,$B$6:$B$499,Ajuste!$F$8:$F$483)</f>
        <v>0</v>
      </c>
      <c r="J450" s="229">
        <f t="shared" si="936"/>
        <v>0</v>
      </c>
      <c r="K450" s="764">
        <f t="shared" si="1054"/>
        <v>0</v>
      </c>
      <c r="L450" s="764">
        <f t="shared" si="1074"/>
        <v>0</v>
      </c>
      <c r="M450" s="764">
        <f t="shared" si="1074"/>
        <v>0</v>
      </c>
      <c r="N450" s="764">
        <f t="shared" si="1074"/>
        <v>0</v>
      </c>
      <c r="O450" s="764">
        <f t="shared" si="1074"/>
        <v>0</v>
      </c>
      <c r="P450" s="764">
        <f t="shared" si="1074"/>
        <v>0</v>
      </c>
      <c r="Q450" s="764">
        <f t="shared" si="1074"/>
        <v>0</v>
      </c>
      <c r="R450" s="764">
        <f t="shared" si="1074"/>
        <v>0</v>
      </c>
      <c r="S450" s="764">
        <f t="shared" si="1074"/>
        <v>0</v>
      </c>
      <c r="T450" s="764">
        <f t="shared" si="1074"/>
        <v>0</v>
      </c>
      <c r="U450" s="764">
        <f t="shared" si="1074"/>
        <v>0</v>
      </c>
      <c r="V450" s="764">
        <f t="shared" si="1074"/>
        <v>0</v>
      </c>
      <c r="W450" s="764">
        <f t="shared" si="1074"/>
        <v>0</v>
      </c>
      <c r="X450" s="764">
        <f t="shared" si="1074"/>
        <v>0</v>
      </c>
      <c r="Y450" s="764">
        <f t="shared" si="1074"/>
        <v>0</v>
      </c>
      <c r="Z450" s="764">
        <f t="shared" si="1074"/>
        <v>0</v>
      </c>
      <c r="AA450" s="764">
        <f t="shared" si="1074"/>
        <v>0</v>
      </c>
      <c r="AB450" s="764">
        <f t="shared" si="1074"/>
        <v>0</v>
      </c>
      <c r="AC450" s="764">
        <f t="shared" si="1074"/>
        <v>0</v>
      </c>
      <c r="AD450" s="764">
        <f t="shared" si="1074"/>
        <v>0</v>
      </c>
      <c r="AE450" s="764">
        <f t="shared" si="1074"/>
        <v>0</v>
      </c>
      <c r="AF450" s="764">
        <f t="shared" si="1074"/>
        <v>0</v>
      </c>
      <c r="AG450" s="764">
        <f t="shared" si="1074"/>
        <v>0</v>
      </c>
      <c r="AH450" s="764">
        <f t="shared" si="1074"/>
        <v>0</v>
      </c>
      <c r="AI450" s="764">
        <f t="shared" si="1074"/>
        <v>0</v>
      </c>
      <c r="AJ450" s="764">
        <f t="shared" si="1074"/>
        <v>0</v>
      </c>
      <c r="AK450" s="764">
        <f t="shared" si="1074"/>
        <v>0</v>
      </c>
      <c r="AL450" s="764">
        <f t="shared" si="1074"/>
        <v>0</v>
      </c>
      <c r="AM450" s="764">
        <f t="shared" si="1074"/>
        <v>0</v>
      </c>
      <c r="AN450" s="764">
        <f t="shared" si="1074"/>
        <v>0</v>
      </c>
      <c r="AO450" s="764">
        <f t="shared" si="1074"/>
        <v>0</v>
      </c>
      <c r="AP450" s="764">
        <f t="shared" si="1074"/>
        <v>0</v>
      </c>
      <c r="AQ450" s="764">
        <f t="shared" si="1074"/>
        <v>0</v>
      </c>
      <c r="AR450" s="764">
        <f t="shared" si="1074"/>
        <v>0</v>
      </c>
      <c r="AS450" s="764">
        <f t="shared" si="1074"/>
        <v>0</v>
      </c>
      <c r="AT450" s="764">
        <f t="shared" si="1074"/>
        <v>0</v>
      </c>
      <c r="AU450" s="764">
        <f t="shared" si="1074"/>
        <v>0</v>
      </c>
      <c r="AV450" s="764">
        <f t="shared" si="1074"/>
        <v>0</v>
      </c>
      <c r="AW450" s="764">
        <f t="shared" si="1074"/>
        <v>0</v>
      </c>
      <c r="AX450" s="764">
        <f t="shared" si="1074"/>
        <v>0</v>
      </c>
      <c r="AY450" s="764">
        <f t="shared" si="1074"/>
        <v>0</v>
      </c>
      <c r="AZ450" s="764">
        <f t="shared" si="1074"/>
        <v>0</v>
      </c>
      <c r="BA450" s="764">
        <f t="shared" si="1074"/>
        <v>0</v>
      </c>
      <c r="BB450" s="764">
        <f t="shared" si="1074"/>
        <v>0</v>
      </c>
      <c r="BC450" s="764">
        <f t="shared" si="1074"/>
        <v>0</v>
      </c>
      <c r="BD450" s="764">
        <f t="shared" si="1074"/>
        <v>0</v>
      </c>
      <c r="BE450" s="764">
        <f t="shared" si="1074"/>
        <v>0</v>
      </c>
      <c r="BF450" s="764">
        <f t="shared" si="1054"/>
        <v>0</v>
      </c>
      <c r="BG450" s="764">
        <f t="shared" si="1054"/>
        <v>0</v>
      </c>
      <c r="BH450" s="764">
        <f t="shared" si="1054"/>
        <v>0</v>
      </c>
      <c r="BI450" s="764">
        <f t="shared" si="1054"/>
        <v>0</v>
      </c>
      <c r="BJ450" s="764">
        <f t="shared" si="1054"/>
        <v>0</v>
      </c>
      <c r="BK450" s="764">
        <f t="shared" si="1054"/>
        <v>0</v>
      </c>
      <c r="BL450" s="764">
        <f t="shared" si="1054"/>
        <v>0</v>
      </c>
      <c r="BM450" s="764">
        <f t="shared" si="1054"/>
        <v>0</v>
      </c>
      <c r="BN450" s="764">
        <f t="shared" si="1055"/>
        <v>0</v>
      </c>
      <c r="BO450" s="764">
        <f t="shared" si="1055"/>
        <v>0</v>
      </c>
      <c r="BP450" s="764">
        <f t="shared" si="1055"/>
        <v>0</v>
      </c>
      <c r="BQ450" s="764">
        <f t="shared" si="1055"/>
        <v>0</v>
      </c>
      <c r="BR450" s="764">
        <f t="shared" si="1055"/>
        <v>0</v>
      </c>
      <c r="BS450" s="764">
        <f t="shared" si="1055"/>
        <v>0</v>
      </c>
      <c r="BT450" s="764">
        <f t="shared" si="1055"/>
        <v>0</v>
      </c>
      <c r="BU450" s="764">
        <f t="shared" si="1055"/>
        <v>0</v>
      </c>
      <c r="BV450" s="764">
        <f t="shared" si="1055"/>
        <v>0</v>
      </c>
      <c r="BW450" s="764">
        <f t="shared" si="1055"/>
        <v>0</v>
      </c>
      <c r="BX450" s="764">
        <f t="shared" si="1056"/>
        <v>0</v>
      </c>
      <c r="BY450" s="764">
        <f t="shared" si="1056"/>
        <v>0</v>
      </c>
      <c r="BZ450" s="764">
        <f t="shared" si="1056"/>
        <v>0</v>
      </c>
      <c r="CA450" s="764">
        <f t="shared" si="1056"/>
        <v>0</v>
      </c>
      <c r="CB450" s="764">
        <f t="shared" si="1056"/>
        <v>0</v>
      </c>
      <c r="CC450" s="764">
        <f t="shared" si="1056"/>
        <v>0</v>
      </c>
      <c r="CD450" s="764">
        <f t="shared" si="1056"/>
        <v>0</v>
      </c>
      <c r="CE450" s="764">
        <f t="shared" si="1056"/>
        <v>0</v>
      </c>
      <c r="CF450" s="764">
        <f t="shared" si="1056"/>
        <v>0</v>
      </c>
      <c r="CG450" s="764">
        <f t="shared" si="1056"/>
        <v>0</v>
      </c>
      <c r="CH450" s="764">
        <f t="shared" si="1057"/>
        <v>0</v>
      </c>
      <c r="CI450" s="764">
        <f t="shared" si="1057"/>
        <v>0</v>
      </c>
      <c r="CJ450" s="764">
        <f t="shared" si="1057"/>
        <v>0</v>
      </c>
      <c r="CK450" s="764">
        <f t="shared" si="1057"/>
        <v>0</v>
      </c>
      <c r="CL450" s="764">
        <f t="shared" si="1057"/>
        <v>0</v>
      </c>
      <c r="CM450" s="764">
        <f t="shared" si="1057"/>
        <v>0</v>
      </c>
      <c r="CN450" s="764">
        <f t="shared" si="1057"/>
        <v>0</v>
      </c>
      <c r="CO450" s="764">
        <f t="shared" si="1057"/>
        <v>0</v>
      </c>
      <c r="CP450" s="764">
        <f t="shared" si="1057"/>
        <v>0</v>
      </c>
      <c r="CQ450" s="764">
        <f t="shared" si="1057"/>
        <v>0</v>
      </c>
      <c r="CR450" s="764">
        <f t="shared" si="1058"/>
        <v>0</v>
      </c>
      <c r="CS450" s="764">
        <f t="shared" si="1058"/>
        <v>0</v>
      </c>
      <c r="CT450" s="764">
        <f t="shared" si="1058"/>
        <v>0</v>
      </c>
      <c r="CU450" s="764">
        <f t="shared" si="1058"/>
        <v>0</v>
      </c>
      <c r="CV450" s="764">
        <f t="shared" si="1058"/>
        <v>0</v>
      </c>
      <c r="CW450" s="764">
        <f t="shared" si="1058"/>
        <v>0</v>
      </c>
      <c r="CX450" s="764">
        <f t="shared" si="1058"/>
        <v>0</v>
      </c>
      <c r="CY450" s="764">
        <f t="shared" si="1058"/>
        <v>0</v>
      </c>
      <c r="CZ450" s="764">
        <f t="shared" si="1058"/>
        <v>0</v>
      </c>
      <c r="DA450" s="764">
        <f t="shared" si="1058"/>
        <v>0</v>
      </c>
      <c r="DB450" s="764">
        <f t="shared" si="1059"/>
        <v>0</v>
      </c>
      <c r="DC450" s="764">
        <f t="shared" si="1059"/>
        <v>0</v>
      </c>
      <c r="DD450" s="764">
        <f t="shared" si="1059"/>
        <v>0</v>
      </c>
      <c r="DE450" s="764">
        <f t="shared" si="1059"/>
        <v>0</v>
      </c>
      <c r="DF450" s="764">
        <f t="shared" si="1059"/>
        <v>0</v>
      </c>
      <c r="DG450" s="764">
        <f t="shared" si="1059"/>
        <v>0</v>
      </c>
      <c r="DH450" s="764">
        <f t="shared" si="1059"/>
        <v>0</v>
      </c>
      <c r="DI450" s="764">
        <f t="shared" si="1059"/>
        <v>0</v>
      </c>
      <c r="DJ450" s="764">
        <f t="shared" si="1059"/>
        <v>0</v>
      </c>
      <c r="DK450" s="764">
        <f t="shared" si="1059"/>
        <v>0</v>
      </c>
      <c r="DL450" s="764">
        <f t="shared" si="1060"/>
        <v>0</v>
      </c>
      <c r="DM450" s="764">
        <f t="shared" si="1060"/>
        <v>0</v>
      </c>
      <c r="DN450" s="764">
        <f t="shared" si="1060"/>
        <v>0</v>
      </c>
      <c r="DO450" s="764">
        <f t="shared" si="1060"/>
        <v>0</v>
      </c>
      <c r="DP450" s="764">
        <f t="shared" si="1060"/>
        <v>0</v>
      </c>
      <c r="DQ450" s="764">
        <f t="shared" si="1060"/>
        <v>0</v>
      </c>
      <c r="DR450" s="764">
        <f t="shared" si="1060"/>
        <v>0</v>
      </c>
      <c r="DS450" s="764">
        <f t="shared" si="1060"/>
        <v>0</v>
      </c>
      <c r="DT450" s="764">
        <f t="shared" si="1060"/>
        <v>0</v>
      </c>
      <c r="DU450" s="764">
        <f t="shared" si="1060"/>
        <v>0</v>
      </c>
      <c r="DV450" s="764">
        <f t="shared" si="1061"/>
        <v>0</v>
      </c>
      <c r="DW450" s="764">
        <f t="shared" si="1061"/>
        <v>0</v>
      </c>
      <c r="DX450" s="764">
        <f t="shared" si="1061"/>
        <v>0</v>
      </c>
      <c r="DY450" s="764">
        <f t="shared" si="1061"/>
        <v>0</v>
      </c>
      <c r="DZ450" s="764">
        <f t="shared" si="1061"/>
        <v>0</v>
      </c>
      <c r="EA450" s="764">
        <f t="shared" si="1061"/>
        <v>0</v>
      </c>
      <c r="EB450" s="764">
        <f t="shared" si="1061"/>
        <v>0</v>
      </c>
      <c r="EC450" s="764">
        <f t="shared" si="1061"/>
        <v>0</v>
      </c>
      <c r="ED450" s="764">
        <f t="shared" si="1061"/>
        <v>0</v>
      </c>
      <c r="EE450" s="764">
        <f t="shared" si="1061"/>
        <v>0</v>
      </c>
      <c r="EF450" s="764">
        <f t="shared" si="1062"/>
        <v>0</v>
      </c>
      <c r="EG450" s="764">
        <f t="shared" si="1062"/>
        <v>0</v>
      </c>
      <c r="EH450" s="764">
        <f t="shared" si="1062"/>
        <v>0</v>
      </c>
      <c r="EI450" s="764">
        <f t="shared" si="1062"/>
        <v>0</v>
      </c>
      <c r="EJ450" s="764">
        <f t="shared" si="1062"/>
        <v>0</v>
      </c>
      <c r="EK450" s="764">
        <f t="shared" si="1062"/>
        <v>0</v>
      </c>
      <c r="EL450" s="764">
        <f t="shared" si="1062"/>
        <v>0</v>
      </c>
      <c r="EM450" s="764">
        <f t="shared" si="1062"/>
        <v>0</v>
      </c>
      <c r="EN450" s="764">
        <f t="shared" si="1062"/>
        <v>0</v>
      </c>
      <c r="EO450" s="764">
        <f t="shared" si="1062"/>
        <v>0</v>
      </c>
      <c r="EP450" s="764">
        <f t="shared" si="1063"/>
        <v>0</v>
      </c>
      <c r="EQ450" s="764">
        <f t="shared" si="1063"/>
        <v>0</v>
      </c>
      <c r="ER450" s="764">
        <f t="shared" si="1063"/>
        <v>0</v>
      </c>
      <c r="ES450" s="764">
        <f t="shared" si="1063"/>
        <v>0</v>
      </c>
      <c r="ET450" s="764">
        <f t="shared" si="1063"/>
        <v>0</v>
      </c>
      <c r="EU450" s="764">
        <f t="shared" si="1063"/>
        <v>0</v>
      </c>
      <c r="EV450" s="764">
        <f t="shared" si="1063"/>
        <v>0</v>
      </c>
      <c r="EW450" s="764">
        <f t="shared" si="1063"/>
        <v>0</v>
      </c>
      <c r="EX450" s="764">
        <f t="shared" si="1063"/>
        <v>0</v>
      </c>
      <c r="EY450" s="764">
        <f t="shared" si="1063"/>
        <v>0</v>
      </c>
      <c r="EZ450" s="764">
        <f t="shared" si="1064"/>
        <v>0</v>
      </c>
      <c r="FA450" s="764">
        <f t="shared" si="1064"/>
        <v>0</v>
      </c>
      <c r="FB450" s="764">
        <f t="shared" si="1064"/>
        <v>0</v>
      </c>
      <c r="FC450" s="764">
        <f t="shared" si="1064"/>
        <v>0</v>
      </c>
      <c r="FD450" s="764">
        <f t="shared" si="1064"/>
        <v>0</v>
      </c>
      <c r="FE450" s="764">
        <f t="shared" si="1064"/>
        <v>0</v>
      </c>
      <c r="FF450" s="764">
        <f t="shared" si="1064"/>
        <v>0</v>
      </c>
      <c r="FG450" s="764">
        <f t="shared" si="1064"/>
        <v>0</v>
      </c>
      <c r="FH450" s="764">
        <f t="shared" si="1064"/>
        <v>0</v>
      </c>
      <c r="FI450" s="764">
        <f t="shared" si="1064"/>
        <v>0</v>
      </c>
      <c r="FJ450" s="764">
        <f t="shared" si="1065"/>
        <v>0</v>
      </c>
      <c r="FK450" s="764">
        <f t="shared" si="1065"/>
        <v>0</v>
      </c>
      <c r="FL450" s="764">
        <f t="shared" si="1065"/>
        <v>0</v>
      </c>
      <c r="FM450" s="764">
        <f t="shared" si="1065"/>
        <v>0</v>
      </c>
      <c r="FN450" s="764">
        <f t="shared" si="1065"/>
        <v>0</v>
      </c>
      <c r="FO450" s="764">
        <f t="shared" si="1065"/>
        <v>0</v>
      </c>
      <c r="FP450" s="764">
        <f t="shared" si="1065"/>
        <v>0</v>
      </c>
      <c r="FQ450" s="764">
        <f t="shared" si="1065"/>
        <v>0</v>
      </c>
      <c r="FR450" s="764">
        <f t="shared" si="1065"/>
        <v>0</v>
      </c>
      <c r="FS450" s="764">
        <f t="shared" si="1065"/>
        <v>0</v>
      </c>
      <c r="FT450" s="764">
        <f t="shared" si="1066"/>
        <v>0</v>
      </c>
      <c r="FU450" s="764">
        <f t="shared" si="1066"/>
        <v>0</v>
      </c>
      <c r="FV450" s="764">
        <f t="shared" si="1066"/>
        <v>0</v>
      </c>
      <c r="FW450" s="764">
        <f t="shared" si="1066"/>
        <v>0</v>
      </c>
      <c r="FX450" s="764">
        <f t="shared" si="1066"/>
        <v>0</v>
      </c>
      <c r="FY450" s="764">
        <f t="shared" si="1066"/>
        <v>0</v>
      </c>
      <c r="FZ450" s="764">
        <f t="shared" si="1066"/>
        <v>0</v>
      </c>
      <c r="GA450" s="764">
        <f t="shared" si="1066"/>
        <v>0</v>
      </c>
      <c r="GB450" s="764">
        <f t="shared" si="1066"/>
        <v>0</v>
      </c>
      <c r="GC450" s="764">
        <f t="shared" si="1066"/>
        <v>0</v>
      </c>
      <c r="GD450" s="764">
        <f t="shared" si="1067"/>
        <v>0</v>
      </c>
      <c r="GE450" s="764">
        <f t="shared" si="1067"/>
        <v>0</v>
      </c>
      <c r="GF450" s="764">
        <f t="shared" si="1067"/>
        <v>0</v>
      </c>
      <c r="GG450" s="764">
        <f t="shared" si="1067"/>
        <v>0</v>
      </c>
      <c r="GH450" s="764">
        <f t="shared" si="1067"/>
        <v>0</v>
      </c>
      <c r="GI450" s="764">
        <f t="shared" si="1067"/>
        <v>0</v>
      </c>
      <c r="GJ450" s="764">
        <f t="shared" si="1067"/>
        <v>0</v>
      </c>
      <c r="GK450" s="764">
        <f t="shared" si="1067"/>
        <v>0</v>
      </c>
      <c r="GL450" s="764">
        <f t="shared" si="1067"/>
        <v>0</v>
      </c>
      <c r="GM450" s="764">
        <f t="shared" si="1067"/>
        <v>0</v>
      </c>
      <c r="GN450" s="764">
        <f t="shared" si="1068"/>
        <v>0</v>
      </c>
      <c r="GO450" s="764">
        <f t="shared" si="1068"/>
        <v>0</v>
      </c>
      <c r="GP450" s="764">
        <f t="shared" si="1068"/>
        <v>0</v>
      </c>
      <c r="GQ450" s="764">
        <f t="shared" si="1068"/>
        <v>0</v>
      </c>
      <c r="GR450" s="764">
        <f t="shared" si="1068"/>
        <v>0</v>
      </c>
      <c r="GS450" s="764">
        <f t="shared" si="1068"/>
        <v>0</v>
      </c>
      <c r="GT450" s="764">
        <f t="shared" si="1068"/>
        <v>0</v>
      </c>
      <c r="GU450" s="764">
        <f t="shared" si="1068"/>
        <v>0</v>
      </c>
      <c r="GV450" s="764">
        <f t="shared" si="1068"/>
        <v>0</v>
      </c>
      <c r="GW450" s="764">
        <f t="shared" si="1068"/>
        <v>0</v>
      </c>
      <c r="GX450" s="764">
        <f t="shared" si="1069"/>
        <v>0</v>
      </c>
      <c r="GY450" s="764">
        <f t="shared" si="1069"/>
        <v>0</v>
      </c>
      <c r="GZ450" s="764">
        <f t="shared" si="1069"/>
        <v>0</v>
      </c>
      <c r="HA450" s="764">
        <f t="shared" si="1069"/>
        <v>0</v>
      </c>
      <c r="HB450" s="764">
        <f t="shared" si="1069"/>
        <v>0</v>
      </c>
      <c r="HC450" s="764">
        <f t="shared" si="1069"/>
        <v>0</v>
      </c>
      <c r="HD450" s="764">
        <f t="shared" si="1069"/>
        <v>0</v>
      </c>
      <c r="HE450" s="764">
        <f t="shared" si="1069"/>
        <v>0</v>
      </c>
      <c r="HF450" s="764">
        <f t="shared" si="1069"/>
        <v>0</v>
      </c>
      <c r="HG450" s="764">
        <f t="shared" si="1069"/>
        <v>0</v>
      </c>
      <c r="HH450" s="764">
        <f t="shared" si="1070"/>
        <v>0</v>
      </c>
      <c r="HI450" s="764">
        <f t="shared" si="1070"/>
        <v>0</v>
      </c>
      <c r="HJ450" s="764">
        <f t="shared" si="1070"/>
        <v>0</v>
      </c>
      <c r="HK450" s="764">
        <f t="shared" si="1070"/>
        <v>0</v>
      </c>
      <c r="HL450" s="764">
        <f t="shared" si="1070"/>
        <v>0</v>
      </c>
      <c r="HM450" s="764">
        <f t="shared" si="1070"/>
        <v>0</v>
      </c>
      <c r="HN450" s="764">
        <f t="shared" si="1070"/>
        <v>0</v>
      </c>
      <c r="HO450" s="764">
        <f t="shared" si="1070"/>
        <v>0</v>
      </c>
      <c r="HP450" s="764">
        <f t="shared" si="1070"/>
        <v>0</v>
      </c>
      <c r="HQ450" s="764">
        <f t="shared" si="1070"/>
        <v>0</v>
      </c>
      <c r="HR450" s="764">
        <f t="shared" si="1071"/>
        <v>0</v>
      </c>
      <c r="HS450" s="764">
        <f t="shared" si="1071"/>
        <v>0</v>
      </c>
      <c r="HT450" s="764">
        <f t="shared" si="1071"/>
        <v>0</v>
      </c>
      <c r="HU450" s="764">
        <f t="shared" si="1071"/>
        <v>0</v>
      </c>
      <c r="HV450" s="764">
        <f t="shared" si="1071"/>
        <v>0</v>
      </c>
      <c r="HW450" s="764">
        <f t="shared" si="1071"/>
        <v>0</v>
      </c>
      <c r="HX450" s="764">
        <f t="shared" si="1071"/>
        <v>0</v>
      </c>
      <c r="HY450" s="764">
        <f t="shared" si="1071"/>
        <v>0</v>
      </c>
      <c r="HZ450" s="764">
        <f t="shared" si="1071"/>
        <v>0</v>
      </c>
      <c r="IA450" s="764">
        <f t="shared" si="1071"/>
        <v>0</v>
      </c>
      <c r="IB450" s="764">
        <f t="shared" si="1072"/>
        <v>0</v>
      </c>
      <c r="IC450" s="764">
        <f t="shared" si="1072"/>
        <v>0</v>
      </c>
      <c r="ID450" s="764">
        <f t="shared" si="1072"/>
        <v>0</v>
      </c>
      <c r="IE450" s="764">
        <f t="shared" si="1072"/>
        <v>0</v>
      </c>
      <c r="IF450" s="764">
        <f t="shared" si="1072"/>
        <v>0</v>
      </c>
      <c r="IG450" s="764">
        <f t="shared" si="1072"/>
        <v>0</v>
      </c>
      <c r="IH450" s="764">
        <f t="shared" si="1072"/>
        <v>0</v>
      </c>
      <c r="II450" s="764">
        <f t="shared" si="1072"/>
        <v>0</v>
      </c>
      <c r="IJ450" s="764">
        <f t="shared" si="1072"/>
        <v>0</v>
      </c>
      <c r="IK450" s="764">
        <f t="shared" si="1072"/>
        <v>0</v>
      </c>
      <c r="IL450" s="764">
        <f t="shared" si="1073"/>
        <v>0</v>
      </c>
      <c r="IM450" s="764">
        <f t="shared" si="1073"/>
        <v>0</v>
      </c>
      <c r="IN450" s="764">
        <f t="shared" si="1073"/>
        <v>0</v>
      </c>
      <c r="IO450" s="764">
        <f t="shared" si="1073"/>
        <v>0</v>
      </c>
      <c r="IP450" s="764">
        <f t="shared" si="1073"/>
        <v>0</v>
      </c>
      <c r="IQ450" s="764">
        <f t="shared" si="1073"/>
        <v>0</v>
      </c>
      <c r="IR450" s="764">
        <f t="shared" si="1073"/>
        <v>0</v>
      </c>
      <c r="IS450" s="764">
        <f t="shared" si="1073"/>
        <v>0</v>
      </c>
      <c r="IT450" s="764">
        <f t="shared" si="1073"/>
        <v>0</v>
      </c>
      <c r="IU450" s="764">
        <f t="shared" si="1073"/>
        <v>0</v>
      </c>
      <c r="IV450" s="764">
        <f t="shared" si="1073"/>
        <v>0</v>
      </c>
      <c r="IW450" s="764">
        <f t="shared" si="1073"/>
        <v>0</v>
      </c>
      <c r="IX450" s="764">
        <f t="shared" si="1073"/>
        <v>0</v>
      </c>
      <c r="IY450" s="764">
        <f t="shared" si="1073"/>
        <v>0</v>
      </c>
      <c r="IZ450" s="764">
        <f t="shared" si="1073"/>
        <v>0</v>
      </c>
      <c r="JA450" s="764">
        <f t="shared" si="1073"/>
        <v>0</v>
      </c>
      <c r="JB450" s="764">
        <f t="shared" si="1073"/>
        <v>0</v>
      </c>
      <c r="JC450" s="764">
        <f t="shared" si="1073"/>
        <v>0</v>
      </c>
      <c r="JD450" s="764">
        <f t="shared" si="1053"/>
        <v>0</v>
      </c>
      <c r="JE450" s="764">
        <f t="shared" si="1053"/>
        <v>0</v>
      </c>
      <c r="JF450" s="764">
        <f t="shared" si="1053"/>
        <v>0</v>
      </c>
      <c r="JG450" s="764">
        <f t="shared" si="1053"/>
        <v>0</v>
      </c>
      <c r="JH450" s="764">
        <f t="shared" si="1053"/>
        <v>0</v>
      </c>
      <c r="JI450" s="764">
        <f t="shared" si="1053"/>
        <v>0</v>
      </c>
      <c r="JJ450" s="764">
        <f t="shared" si="1053"/>
        <v>0</v>
      </c>
      <c r="JK450" s="764">
        <f t="shared" si="1053"/>
        <v>0</v>
      </c>
      <c r="JL450" s="764">
        <f t="shared" si="1073"/>
        <v>0</v>
      </c>
      <c r="JM450" s="764">
        <f t="shared" si="1073"/>
        <v>0</v>
      </c>
      <c r="JN450" s="764">
        <f t="shared" si="1073"/>
        <v>0</v>
      </c>
      <c r="JO450" s="764">
        <f t="shared" si="1073"/>
        <v>0</v>
      </c>
      <c r="JP450" s="764">
        <f t="shared" si="1073"/>
        <v>0</v>
      </c>
      <c r="JQ450" s="764">
        <f t="shared" si="933"/>
        <v>0</v>
      </c>
      <c r="JR450" s="764">
        <f t="shared" si="933"/>
        <v>0</v>
      </c>
      <c r="JS450" s="764">
        <f t="shared" si="1073"/>
        <v>0</v>
      </c>
      <c r="JT450" s="765">
        <f t="shared" si="934"/>
        <v>0</v>
      </c>
      <c r="JU450" s="229">
        <f t="shared" si="935"/>
        <v>0</v>
      </c>
    </row>
    <row r="451" spans="1:281" ht="12.75" customHeight="1">
      <c r="A451" s="57"/>
      <c r="B451" s="52"/>
      <c r="C451" s="52"/>
      <c r="D451" s="62"/>
      <c r="E451" s="743" t="str">
        <f t="shared" si="932"/>
        <v xml:space="preserve"> </v>
      </c>
      <c r="F451" s="56"/>
      <c r="G451" s="228"/>
      <c r="H451" s="744">
        <f>SUMIF(Ajuste!$C$8:$C$483,$B$6:$B$499,Ajuste!$E$8:$E$483)</f>
        <v>0</v>
      </c>
      <c r="I451" s="744">
        <f>SUMIF(Ajuste!$C$8:$C$483,$B$6:$B$499,Ajuste!$F$8:$F$483)</f>
        <v>0</v>
      </c>
      <c r="J451" s="229">
        <f t="shared" si="936"/>
        <v>0</v>
      </c>
      <c r="K451" s="764">
        <f t="shared" si="1054"/>
        <v>0</v>
      </c>
      <c r="L451" s="764">
        <f t="shared" si="1074"/>
        <v>0</v>
      </c>
      <c r="M451" s="764">
        <f t="shared" si="1074"/>
        <v>0</v>
      </c>
      <c r="N451" s="764">
        <f t="shared" si="1074"/>
        <v>0</v>
      </c>
      <c r="O451" s="764">
        <f t="shared" si="1074"/>
        <v>0</v>
      </c>
      <c r="P451" s="764">
        <f t="shared" si="1074"/>
        <v>0</v>
      </c>
      <c r="Q451" s="764">
        <f t="shared" si="1074"/>
        <v>0</v>
      </c>
      <c r="R451" s="764">
        <f t="shared" si="1074"/>
        <v>0</v>
      </c>
      <c r="S451" s="764">
        <f t="shared" si="1074"/>
        <v>0</v>
      </c>
      <c r="T451" s="764">
        <f t="shared" si="1074"/>
        <v>0</v>
      </c>
      <c r="U451" s="764">
        <f t="shared" si="1074"/>
        <v>0</v>
      </c>
      <c r="V451" s="764">
        <f t="shared" si="1074"/>
        <v>0</v>
      </c>
      <c r="W451" s="764">
        <f t="shared" si="1074"/>
        <v>0</v>
      </c>
      <c r="X451" s="764">
        <f t="shared" si="1074"/>
        <v>0</v>
      </c>
      <c r="Y451" s="764">
        <f t="shared" si="1074"/>
        <v>0</v>
      </c>
      <c r="Z451" s="764">
        <f t="shared" si="1074"/>
        <v>0</v>
      </c>
      <c r="AA451" s="764">
        <f t="shared" si="1074"/>
        <v>0</v>
      </c>
      <c r="AB451" s="764">
        <f t="shared" si="1074"/>
        <v>0</v>
      </c>
      <c r="AC451" s="764">
        <f t="shared" si="1074"/>
        <v>0</v>
      </c>
      <c r="AD451" s="764">
        <f t="shared" si="1074"/>
        <v>0</v>
      </c>
      <c r="AE451" s="764">
        <f t="shared" si="1074"/>
        <v>0</v>
      </c>
      <c r="AF451" s="764">
        <f t="shared" si="1074"/>
        <v>0</v>
      </c>
      <c r="AG451" s="764">
        <f t="shared" si="1074"/>
        <v>0</v>
      </c>
      <c r="AH451" s="764">
        <f t="shared" si="1074"/>
        <v>0</v>
      </c>
      <c r="AI451" s="764">
        <f t="shared" si="1074"/>
        <v>0</v>
      </c>
      <c r="AJ451" s="764">
        <f t="shared" si="1074"/>
        <v>0</v>
      </c>
      <c r="AK451" s="764">
        <f t="shared" si="1074"/>
        <v>0</v>
      </c>
      <c r="AL451" s="764">
        <f t="shared" si="1074"/>
        <v>0</v>
      </c>
      <c r="AM451" s="764">
        <f t="shared" si="1074"/>
        <v>0</v>
      </c>
      <c r="AN451" s="764">
        <f t="shared" si="1074"/>
        <v>0</v>
      </c>
      <c r="AO451" s="764">
        <f t="shared" si="1074"/>
        <v>0</v>
      </c>
      <c r="AP451" s="764">
        <f t="shared" si="1074"/>
        <v>0</v>
      </c>
      <c r="AQ451" s="764">
        <f t="shared" si="1074"/>
        <v>0</v>
      </c>
      <c r="AR451" s="764">
        <f t="shared" si="1074"/>
        <v>0</v>
      </c>
      <c r="AS451" s="764">
        <f t="shared" si="1074"/>
        <v>0</v>
      </c>
      <c r="AT451" s="764">
        <f t="shared" si="1074"/>
        <v>0</v>
      </c>
      <c r="AU451" s="764">
        <f t="shared" si="1074"/>
        <v>0</v>
      </c>
      <c r="AV451" s="764">
        <f t="shared" si="1074"/>
        <v>0</v>
      </c>
      <c r="AW451" s="764">
        <f t="shared" si="1074"/>
        <v>0</v>
      </c>
      <c r="AX451" s="764">
        <f t="shared" si="1074"/>
        <v>0</v>
      </c>
      <c r="AY451" s="764">
        <f t="shared" si="1074"/>
        <v>0</v>
      </c>
      <c r="AZ451" s="764">
        <f t="shared" si="1074"/>
        <v>0</v>
      </c>
      <c r="BA451" s="764">
        <f t="shared" si="1074"/>
        <v>0</v>
      </c>
      <c r="BB451" s="764">
        <f t="shared" si="1074"/>
        <v>0</v>
      </c>
      <c r="BC451" s="764">
        <f t="shared" si="1074"/>
        <v>0</v>
      </c>
      <c r="BD451" s="764">
        <f t="shared" si="1074"/>
        <v>0</v>
      </c>
      <c r="BE451" s="764">
        <f t="shared" si="1074"/>
        <v>0</v>
      </c>
      <c r="BF451" s="764">
        <f t="shared" si="1054"/>
        <v>0</v>
      </c>
      <c r="BG451" s="764">
        <f t="shared" si="1054"/>
        <v>0</v>
      </c>
      <c r="BH451" s="764">
        <f t="shared" si="1054"/>
        <v>0</v>
      </c>
      <c r="BI451" s="764">
        <f t="shared" si="1054"/>
        <v>0</v>
      </c>
      <c r="BJ451" s="764">
        <f t="shared" si="1054"/>
        <v>0</v>
      </c>
      <c r="BK451" s="764">
        <f t="shared" si="1054"/>
        <v>0</v>
      </c>
      <c r="BL451" s="764">
        <f t="shared" si="1054"/>
        <v>0</v>
      </c>
      <c r="BM451" s="764">
        <f t="shared" si="1054"/>
        <v>0</v>
      </c>
      <c r="BN451" s="764">
        <f t="shared" si="1055"/>
        <v>0</v>
      </c>
      <c r="BO451" s="764">
        <f t="shared" si="1055"/>
        <v>0</v>
      </c>
      <c r="BP451" s="764">
        <f t="shared" si="1055"/>
        <v>0</v>
      </c>
      <c r="BQ451" s="764">
        <f t="shared" si="1055"/>
        <v>0</v>
      </c>
      <c r="BR451" s="764">
        <f t="shared" si="1055"/>
        <v>0</v>
      </c>
      <c r="BS451" s="764">
        <f t="shared" si="1055"/>
        <v>0</v>
      </c>
      <c r="BT451" s="764">
        <f t="shared" si="1055"/>
        <v>0</v>
      </c>
      <c r="BU451" s="764">
        <f t="shared" si="1055"/>
        <v>0</v>
      </c>
      <c r="BV451" s="764">
        <f t="shared" si="1055"/>
        <v>0</v>
      </c>
      <c r="BW451" s="764">
        <f t="shared" si="1055"/>
        <v>0</v>
      </c>
      <c r="BX451" s="764">
        <f t="shared" si="1056"/>
        <v>0</v>
      </c>
      <c r="BY451" s="764">
        <f t="shared" si="1056"/>
        <v>0</v>
      </c>
      <c r="BZ451" s="764">
        <f t="shared" si="1056"/>
        <v>0</v>
      </c>
      <c r="CA451" s="764">
        <f t="shared" si="1056"/>
        <v>0</v>
      </c>
      <c r="CB451" s="764">
        <f t="shared" si="1056"/>
        <v>0</v>
      </c>
      <c r="CC451" s="764">
        <f t="shared" si="1056"/>
        <v>0</v>
      </c>
      <c r="CD451" s="764">
        <f t="shared" si="1056"/>
        <v>0</v>
      </c>
      <c r="CE451" s="764">
        <f t="shared" si="1056"/>
        <v>0</v>
      </c>
      <c r="CF451" s="764">
        <f t="shared" si="1056"/>
        <v>0</v>
      </c>
      <c r="CG451" s="764">
        <f t="shared" si="1056"/>
        <v>0</v>
      </c>
      <c r="CH451" s="764">
        <f t="shared" si="1057"/>
        <v>0</v>
      </c>
      <c r="CI451" s="764">
        <f t="shared" si="1057"/>
        <v>0</v>
      </c>
      <c r="CJ451" s="764">
        <f t="shared" si="1057"/>
        <v>0</v>
      </c>
      <c r="CK451" s="764">
        <f t="shared" si="1057"/>
        <v>0</v>
      </c>
      <c r="CL451" s="764">
        <f t="shared" si="1057"/>
        <v>0</v>
      </c>
      <c r="CM451" s="764">
        <f t="shared" si="1057"/>
        <v>0</v>
      </c>
      <c r="CN451" s="764">
        <f t="shared" si="1057"/>
        <v>0</v>
      </c>
      <c r="CO451" s="764">
        <f t="shared" si="1057"/>
        <v>0</v>
      </c>
      <c r="CP451" s="764">
        <f t="shared" si="1057"/>
        <v>0</v>
      </c>
      <c r="CQ451" s="764">
        <f t="shared" si="1057"/>
        <v>0</v>
      </c>
      <c r="CR451" s="764">
        <f t="shared" si="1058"/>
        <v>0</v>
      </c>
      <c r="CS451" s="764">
        <f t="shared" si="1058"/>
        <v>0</v>
      </c>
      <c r="CT451" s="764">
        <f t="shared" si="1058"/>
        <v>0</v>
      </c>
      <c r="CU451" s="764">
        <f t="shared" si="1058"/>
        <v>0</v>
      </c>
      <c r="CV451" s="764">
        <f t="shared" si="1058"/>
        <v>0</v>
      </c>
      <c r="CW451" s="764">
        <f t="shared" si="1058"/>
        <v>0</v>
      </c>
      <c r="CX451" s="764">
        <f t="shared" si="1058"/>
        <v>0</v>
      </c>
      <c r="CY451" s="764">
        <f t="shared" si="1058"/>
        <v>0</v>
      </c>
      <c r="CZ451" s="764">
        <f t="shared" si="1058"/>
        <v>0</v>
      </c>
      <c r="DA451" s="764">
        <f t="shared" si="1058"/>
        <v>0</v>
      </c>
      <c r="DB451" s="764">
        <f t="shared" si="1059"/>
        <v>0</v>
      </c>
      <c r="DC451" s="764">
        <f t="shared" si="1059"/>
        <v>0</v>
      </c>
      <c r="DD451" s="764">
        <f t="shared" si="1059"/>
        <v>0</v>
      </c>
      <c r="DE451" s="764">
        <f t="shared" si="1059"/>
        <v>0</v>
      </c>
      <c r="DF451" s="764">
        <f t="shared" si="1059"/>
        <v>0</v>
      </c>
      <c r="DG451" s="764">
        <f t="shared" si="1059"/>
        <v>0</v>
      </c>
      <c r="DH451" s="764">
        <f t="shared" si="1059"/>
        <v>0</v>
      </c>
      <c r="DI451" s="764">
        <f t="shared" si="1059"/>
        <v>0</v>
      </c>
      <c r="DJ451" s="764">
        <f t="shared" si="1059"/>
        <v>0</v>
      </c>
      <c r="DK451" s="764">
        <f t="shared" si="1059"/>
        <v>0</v>
      </c>
      <c r="DL451" s="764">
        <f t="shared" si="1060"/>
        <v>0</v>
      </c>
      <c r="DM451" s="764">
        <f t="shared" si="1060"/>
        <v>0</v>
      </c>
      <c r="DN451" s="764">
        <f t="shared" si="1060"/>
        <v>0</v>
      </c>
      <c r="DO451" s="764">
        <f t="shared" si="1060"/>
        <v>0</v>
      </c>
      <c r="DP451" s="764">
        <f t="shared" si="1060"/>
        <v>0</v>
      </c>
      <c r="DQ451" s="764">
        <f t="shared" si="1060"/>
        <v>0</v>
      </c>
      <c r="DR451" s="764">
        <f t="shared" si="1060"/>
        <v>0</v>
      </c>
      <c r="DS451" s="764">
        <f t="shared" si="1060"/>
        <v>0</v>
      </c>
      <c r="DT451" s="764">
        <f t="shared" si="1060"/>
        <v>0</v>
      </c>
      <c r="DU451" s="764">
        <f t="shared" si="1060"/>
        <v>0</v>
      </c>
      <c r="DV451" s="764">
        <f t="shared" si="1061"/>
        <v>0</v>
      </c>
      <c r="DW451" s="764">
        <f t="shared" si="1061"/>
        <v>0</v>
      </c>
      <c r="DX451" s="764">
        <f t="shared" si="1061"/>
        <v>0</v>
      </c>
      <c r="DY451" s="764">
        <f t="shared" si="1061"/>
        <v>0</v>
      </c>
      <c r="DZ451" s="764">
        <f t="shared" si="1061"/>
        <v>0</v>
      </c>
      <c r="EA451" s="764">
        <f t="shared" si="1061"/>
        <v>0</v>
      </c>
      <c r="EB451" s="764">
        <f t="shared" si="1061"/>
        <v>0</v>
      </c>
      <c r="EC451" s="764">
        <f t="shared" si="1061"/>
        <v>0</v>
      </c>
      <c r="ED451" s="764">
        <f t="shared" si="1061"/>
        <v>0</v>
      </c>
      <c r="EE451" s="764">
        <f t="shared" si="1061"/>
        <v>0</v>
      </c>
      <c r="EF451" s="764">
        <f t="shared" si="1062"/>
        <v>0</v>
      </c>
      <c r="EG451" s="764">
        <f t="shared" si="1062"/>
        <v>0</v>
      </c>
      <c r="EH451" s="764">
        <f t="shared" si="1062"/>
        <v>0</v>
      </c>
      <c r="EI451" s="764">
        <f t="shared" si="1062"/>
        <v>0</v>
      </c>
      <c r="EJ451" s="764">
        <f t="shared" si="1062"/>
        <v>0</v>
      </c>
      <c r="EK451" s="764">
        <f t="shared" si="1062"/>
        <v>0</v>
      </c>
      <c r="EL451" s="764">
        <f t="shared" si="1062"/>
        <v>0</v>
      </c>
      <c r="EM451" s="764">
        <f t="shared" si="1062"/>
        <v>0</v>
      </c>
      <c r="EN451" s="764">
        <f t="shared" si="1062"/>
        <v>0</v>
      </c>
      <c r="EO451" s="764">
        <f t="shared" si="1062"/>
        <v>0</v>
      </c>
      <c r="EP451" s="764">
        <f t="shared" si="1063"/>
        <v>0</v>
      </c>
      <c r="EQ451" s="764">
        <f t="shared" si="1063"/>
        <v>0</v>
      </c>
      <c r="ER451" s="764">
        <f t="shared" si="1063"/>
        <v>0</v>
      </c>
      <c r="ES451" s="764">
        <f t="shared" si="1063"/>
        <v>0</v>
      </c>
      <c r="ET451" s="764">
        <f t="shared" si="1063"/>
        <v>0</v>
      </c>
      <c r="EU451" s="764">
        <f t="shared" si="1063"/>
        <v>0</v>
      </c>
      <c r="EV451" s="764">
        <f t="shared" si="1063"/>
        <v>0</v>
      </c>
      <c r="EW451" s="764">
        <f t="shared" si="1063"/>
        <v>0</v>
      </c>
      <c r="EX451" s="764">
        <f t="shared" si="1063"/>
        <v>0</v>
      </c>
      <c r="EY451" s="764">
        <f t="shared" si="1063"/>
        <v>0</v>
      </c>
      <c r="EZ451" s="764">
        <f t="shared" si="1064"/>
        <v>0</v>
      </c>
      <c r="FA451" s="764">
        <f t="shared" si="1064"/>
        <v>0</v>
      </c>
      <c r="FB451" s="764">
        <f t="shared" si="1064"/>
        <v>0</v>
      </c>
      <c r="FC451" s="764">
        <f t="shared" si="1064"/>
        <v>0</v>
      </c>
      <c r="FD451" s="764">
        <f t="shared" si="1064"/>
        <v>0</v>
      </c>
      <c r="FE451" s="764">
        <f t="shared" si="1064"/>
        <v>0</v>
      </c>
      <c r="FF451" s="764">
        <f t="shared" si="1064"/>
        <v>0</v>
      </c>
      <c r="FG451" s="764">
        <f t="shared" si="1064"/>
        <v>0</v>
      </c>
      <c r="FH451" s="764">
        <f t="shared" si="1064"/>
        <v>0</v>
      </c>
      <c r="FI451" s="764">
        <f t="shared" si="1064"/>
        <v>0</v>
      </c>
      <c r="FJ451" s="764">
        <f t="shared" si="1065"/>
        <v>0</v>
      </c>
      <c r="FK451" s="764">
        <f t="shared" si="1065"/>
        <v>0</v>
      </c>
      <c r="FL451" s="764">
        <f t="shared" si="1065"/>
        <v>0</v>
      </c>
      <c r="FM451" s="764">
        <f t="shared" si="1065"/>
        <v>0</v>
      </c>
      <c r="FN451" s="764">
        <f t="shared" si="1065"/>
        <v>0</v>
      </c>
      <c r="FO451" s="764">
        <f t="shared" si="1065"/>
        <v>0</v>
      </c>
      <c r="FP451" s="764">
        <f t="shared" si="1065"/>
        <v>0</v>
      </c>
      <c r="FQ451" s="764">
        <f t="shared" si="1065"/>
        <v>0</v>
      </c>
      <c r="FR451" s="764">
        <f t="shared" si="1065"/>
        <v>0</v>
      </c>
      <c r="FS451" s="764">
        <f t="shared" si="1065"/>
        <v>0</v>
      </c>
      <c r="FT451" s="764">
        <f t="shared" si="1066"/>
        <v>0</v>
      </c>
      <c r="FU451" s="764">
        <f t="shared" si="1066"/>
        <v>0</v>
      </c>
      <c r="FV451" s="764">
        <f t="shared" si="1066"/>
        <v>0</v>
      </c>
      <c r="FW451" s="764">
        <f t="shared" si="1066"/>
        <v>0</v>
      </c>
      <c r="FX451" s="764">
        <f t="shared" si="1066"/>
        <v>0</v>
      </c>
      <c r="FY451" s="764">
        <f t="shared" si="1066"/>
        <v>0</v>
      </c>
      <c r="FZ451" s="764">
        <f t="shared" si="1066"/>
        <v>0</v>
      </c>
      <c r="GA451" s="764">
        <f t="shared" si="1066"/>
        <v>0</v>
      </c>
      <c r="GB451" s="764">
        <f t="shared" si="1066"/>
        <v>0</v>
      </c>
      <c r="GC451" s="764">
        <f t="shared" si="1066"/>
        <v>0</v>
      </c>
      <c r="GD451" s="764">
        <f t="shared" si="1067"/>
        <v>0</v>
      </c>
      <c r="GE451" s="764">
        <f t="shared" si="1067"/>
        <v>0</v>
      </c>
      <c r="GF451" s="764">
        <f t="shared" si="1067"/>
        <v>0</v>
      </c>
      <c r="GG451" s="764">
        <f t="shared" si="1067"/>
        <v>0</v>
      </c>
      <c r="GH451" s="764">
        <f t="shared" si="1067"/>
        <v>0</v>
      </c>
      <c r="GI451" s="764">
        <f t="shared" si="1067"/>
        <v>0</v>
      </c>
      <c r="GJ451" s="764">
        <f t="shared" si="1067"/>
        <v>0</v>
      </c>
      <c r="GK451" s="764">
        <f t="shared" si="1067"/>
        <v>0</v>
      </c>
      <c r="GL451" s="764">
        <f t="shared" si="1067"/>
        <v>0</v>
      </c>
      <c r="GM451" s="764">
        <f t="shared" si="1067"/>
        <v>0</v>
      </c>
      <c r="GN451" s="764">
        <f t="shared" si="1068"/>
        <v>0</v>
      </c>
      <c r="GO451" s="764">
        <f t="shared" si="1068"/>
        <v>0</v>
      </c>
      <c r="GP451" s="764">
        <f t="shared" si="1068"/>
        <v>0</v>
      </c>
      <c r="GQ451" s="764">
        <f t="shared" si="1068"/>
        <v>0</v>
      </c>
      <c r="GR451" s="764">
        <f t="shared" si="1068"/>
        <v>0</v>
      </c>
      <c r="GS451" s="764">
        <f t="shared" si="1068"/>
        <v>0</v>
      </c>
      <c r="GT451" s="764">
        <f t="shared" si="1068"/>
        <v>0</v>
      </c>
      <c r="GU451" s="764">
        <f t="shared" si="1068"/>
        <v>0</v>
      </c>
      <c r="GV451" s="764">
        <f t="shared" si="1068"/>
        <v>0</v>
      </c>
      <c r="GW451" s="764">
        <f t="shared" si="1068"/>
        <v>0</v>
      </c>
      <c r="GX451" s="764">
        <f t="shared" si="1069"/>
        <v>0</v>
      </c>
      <c r="GY451" s="764">
        <f t="shared" si="1069"/>
        <v>0</v>
      </c>
      <c r="GZ451" s="764">
        <f t="shared" si="1069"/>
        <v>0</v>
      </c>
      <c r="HA451" s="764">
        <f t="shared" si="1069"/>
        <v>0</v>
      </c>
      <c r="HB451" s="764">
        <f t="shared" si="1069"/>
        <v>0</v>
      </c>
      <c r="HC451" s="764">
        <f t="shared" si="1069"/>
        <v>0</v>
      </c>
      <c r="HD451" s="764">
        <f t="shared" si="1069"/>
        <v>0</v>
      </c>
      <c r="HE451" s="764">
        <f t="shared" si="1069"/>
        <v>0</v>
      </c>
      <c r="HF451" s="764">
        <f t="shared" si="1069"/>
        <v>0</v>
      </c>
      <c r="HG451" s="764">
        <f t="shared" si="1069"/>
        <v>0</v>
      </c>
      <c r="HH451" s="764">
        <f t="shared" si="1070"/>
        <v>0</v>
      </c>
      <c r="HI451" s="764">
        <f t="shared" si="1070"/>
        <v>0</v>
      </c>
      <c r="HJ451" s="764">
        <f t="shared" si="1070"/>
        <v>0</v>
      </c>
      <c r="HK451" s="764">
        <f t="shared" si="1070"/>
        <v>0</v>
      </c>
      <c r="HL451" s="764">
        <f t="shared" si="1070"/>
        <v>0</v>
      </c>
      <c r="HM451" s="764">
        <f t="shared" si="1070"/>
        <v>0</v>
      </c>
      <c r="HN451" s="764">
        <f t="shared" si="1070"/>
        <v>0</v>
      </c>
      <c r="HO451" s="764">
        <f t="shared" si="1070"/>
        <v>0</v>
      </c>
      <c r="HP451" s="764">
        <f t="shared" si="1070"/>
        <v>0</v>
      </c>
      <c r="HQ451" s="764">
        <f t="shared" si="1070"/>
        <v>0</v>
      </c>
      <c r="HR451" s="764">
        <f t="shared" si="1071"/>
        <v>0</v>
      </c>
      <c r="HS451" s="764">
        <f t="shared" si="1071"/>
        <v>0</v>
      </c>
      <c r="HT451" s="764">
        <f t="shared" si="1071"/>
        <v>0</v>
      </c>
      <c r="HU451" s="764">
        <f t="shared" si="1071"/>
        <v>0</v>
      </c>
      <c r="HV451" s="764">
        <f t="shared" si="1071"/>
        <v>0</v>
      </c>
      <c r="HW451" s="764">
        <f t="shared" si="1071"/>
        <v>0</v>
      </c>
      <c r="HX451" s="764">
        <f t="shared" si="1071"/>
        <v>0</v>
      </c>
      <c r="HY451" s="764">
        <f t="shared" si="1071"/>
        <v>0</v>
      </c>
      <c r="HZ451" s="764">
        <f t="shared" si="1071"/>
        <v>0</v>
      </c>
      <c r="IA451" s="764">
        <f t="shared" si="1071"/>
        <v>0</v>
      </c>
      <c r="IB451" s="764">
        <f t="shared" si="1072"/>
        <v>0</v>
      </c>
      <c r="IC451" s="764">
        <f t="shared" si="1072"/>
        <v>0</v>
      </c>
      <c r="ID451" s="764">
        <f t="shared" si="1072"/>
        <v>0</v>
      </c>
      <c r="IE451" s="764">
        <f t="shared" si="1072"/>
        <v>0</v>
      </c>
      <c r="IF451" s="764">
        <f t="shared" si="1072"/>
        <v>0</v>
      </c>
      <c r="IG451" s="764">
        <f t="shared" si="1072"/>
        <v>0</v>
      </c>
      <c r="IH451" s="764">
        <f t="shared" si="1072"/>
        <v>0</v>
      </c>
      <c r="II451" s="764">
        <f t="shared" si="1072"/>
        <v>0</v>
      </c>
      <c r="IJ451" s="764">
        <f t="shared" si="1072"/>
        <v>0</v>
      </c>
      <c r="IK451" s="764">
        <f t="shared" si="1072"/>
        <v>0</v>
      </c>
      <c r="IL451" s="764">
        <f t="shared" si="1073"/>
        <v>0</v>
      </c>
      <c r="IM451" s="764">
        <f t="shared" si="1073"/>
        <v>0</v>
      </c>
      <c r="IN451" s="764">
        <f t="shared" si="1073"/>
        <v>0</v>
      </c>
      <c r="IO451" s="764">
        <f t="shared" si="1073"/>
        <v>0</v>
      </c>
      <c r="IP451" s="764">
        <f t="shared" si="1073"/>
        <v>0</v>
      </c>
      <c r="IQ451" s="764">
        <f t="shared" si="1073"/>
        <v>0</v>
      </c>
      <c r="IR451" s="764">
        <f t="shared" si="1073"/>
        <v>0</v>
      </c>
      <c r="IS451" s="764">
        <f t="shared" si="1073"/>
        <v>0</v>
      </c>
      <c r="IT451" s="764">
        <f t="shared" si="1073"/>
        <v>0</v>
      </c>
      <c r="IU451" s="764">
        <f t="shared" si="1073"/>
        <v>0</v>
      </c>
      <c r="IV451" s="764">
        <f t="shared" si="1073"/>
        <v>0</v>
      </c>
      <c r="IW451" s="764">
        <f t="shared" si="1073"/>
        <v>0</v>
      </c>
      <c r="IX451" s="764">
        <f t="shared" si="1073"/>
        <v>0</v>
      </c>
      <c r="IY451" s="764">
        <f t="shared" si="1073"/>
        <v>0</v>
      </c>
      <c r="IZ451" s="764">
        <f t="shared" si="1073"/>
        <v>0</v>
      </c>
      <c r="JA451" s="764">
        <f t="shared" si="1073"/>
        <v>0</v>
      </c>
      <c r="JB451" s="764">
        <f t="shared" si="1073"/>
        <v>0</v>
      </c>
      <c r="JC451" s="764">
        <f t="shared" si="1073"/>
        <v>0</v>
      </c>
      <c r="JD451" s="764">
        <f t="shared" si="1053"/>
        <v>0</v>
      </c>
      <c r="JE451" s="764">
        <f t="shared" si="1053"/>
        <v>0</v>
      </c>
      <c r="JF451" s="764">
        <f t="shared" si="1053"/>
        <v>0</v>
      </c>
      <c r="JG451" s="764">
        <f t="shared" si="1053"/>
        <v>0</v>
      </c>
      <c r="JH451" s="764">
        <f t="shared" si="1053"/>
        <v>0</v>
      </c>
      <c r="JI451" s="764">
        <f t="shared" si="1053"/>
        <v>0</v>
      </c>
      <c r="JJ451" s="764">
        <f t="shared" si="1053"/>
        <v>0</v>
      </c>
      <c r="JK451" s="764">
        <f t="shared" si="1053"/>
        <v>0</v>
      </c>
      <c r="JL451" s="764">
        <f t="shared" si="1073"/>
        <v>0</v>
      </c>
      <c r="JM451" s="764">
        <f t="shared" si="1073"/>
        <v>0</v>
      </c>
      <c r="JN451" s="764">
        <f t="shared" si="1073"/>
        <v>0</v>
      </c>
      <c r="JO451" s="764">
        <f t="shared" si="1073"/>
        <v>0</v>
      </c>
      <c r="JP451" s="764">
        <f t="shared" si="1073"/>
        <v>0</v>
      </c>
      <c r="JQ451" s="764">
        <f t="shared" si="933"/>
        <v>0</v>
      </c>
      <c r="JR451" s="764">
        <f t="shared" si="933"/>
        <v>0</v>
      </c>
      <c r="JS451" s="764">
        <f t="shared" si="1073"/>
        <v>0</v>
      </c>
      <c r="JT451" s="765">
        <f t="shared" si="934"/>
        <v>0</v>
      </c>
      <c r="JU451" s="229">
        <f t="shared" si="935"/>
        <v>0</v>
      </c>
    </row>
    <row r="452" spans="1:281" ht="12.75" customHeight="1">
      <c r="A452" s="57"/>
      <c r="B452" s="52"/>
      <c r="C452" s="52"/>
      <c r="D452" s="62"/>
      <c r="E452" s="743" t="str">
        <f t="shared" si="932"/>
        <v xml:space="preserve"> </v>
      </c>
      <c r="F452" s="56"/>
      <c r="G452" s="228"/>
      <c r="H452" s="744">
        <f>SUMIF(Ajuste!$C$8:$C$483,$B$6:$B$499,Ajuste!$E$8:$E$483)</f>
        <v>0</v>
      </c>
      <c r="I452" s="744">
        <f>SUMIF(Ajuste!$C$8:$C$483,$B$6:$B$499,Ajuste!$F$8:$F$483)</f>
        <v>0</v>
      </c>
      <c r="J452" s="229">
        <f t="shared" si="936"/>
        <v>0</v>
      </c>
      <c r="K452" s="764">
        <f t="shared" si="1054"/>
        <v>0</v>
      </c>
      <c r="L452" s="764">
        <f t="shared" si="1074"/>
        <v>0</v>
      </c>
      <c r="M452" s="764">
        <f t="shared" si="1074"/>
        <v>0</v>
      </c>
      <c r="N452" s="764">
        <f t="shared" si="1074"/>
        <v>0</v>
      </c>
      <c r="O452" s="764">
        <f t="shared" si="1074"/>
        <v>0</v>
      </c>
      <c r="P452" s="764">
        <f t="shared" si="1074"/>
        <v>0</v>
      </c>
      <c r="Q452" s="764">
        <f t="shared" si="1074"/>
        <v>0</v>
      </c>
      <c r="R452" s="764">
        <f t="shared" si="1074"/>
        <v>0</v>
      </c>
      <c r="S452" s="764">
        <f t="shared" si="1074"/>
        <v>0</v>
      </c>
      <c r="T452" s="764">
        <f t="shared" si="1074"/>
        <v>0</v>
      </c>
      <c r="U452" s="764">
        <f t="shared" si="1074"/>
        <v>0</v>
      </c>
      <c r="V452" s="764">
        <f t="shared" si="1074"/>
        <v>0</v>
      </c>
      <c r="W452" s="764">
        <f t="shared" si="1074"/>
        <v>0</v>
      </c>
      <c r="X452" s="764">
        <f t="shared" si="1074"/>
        <v>0</v>
      </c>
      <c r="Y452" s="764">
        <f t="shared" si="1074"/>
        <v>0</v>
      </c>
      <c r="Z452" s="764">
        <f t="shared" si="1074"/>
        <v>0</v>
      </c>
      <c r="AA452" s="764">
        <f t="shared" si="1074"/>
        <v>0</v>
      </c>
      <c r="AB452" s="764">
        <f t="shared" si="1074"/>
        <v>0</v>
      </c>
      <c r="AC452" s="764">
        <f t="shared" si="1074"/>
        <v>0</v>
      </c>
      <c r="AD452" s="764">
        <f t="shared" si="1074"/>
        <v>0</v>
      </c>
      <c r="AE452" s="764">
        <f t="shared" si="1074"/>
        <v>0</v>
      </c>
      <c r="AF452" s="764">
        <f t="shared" si="1074"/>
        <v>0</v>
      </c>
      <c r="AG452" s="764">
        <f t="shared" si="1074"/>
        <v>0</v>
      </c>
      <c r="AH452" s="764">
        <f t="shared" si="1074"/>
        <v>0</v>
      </c>
      <c r="AI452" s="764">
        <f t="shared" si="1074"/>
        <v>0</v>
      </c>
      <c r="AJ452" s="764">
        <f t="shared" si="1074"/>
        <v>0</v>
      </c>
      <c r="AK452" s="764">
        <f t="shared" si="1074"/>
        <v>0</v>
      </c>
      <c r="AL452" s="764">
        <f t="shared" si="1074"/>
        <v>0</v>
      </c>
      <c r="AM452" s="764">
        <f t="shared" si="1074"/>
        <v>0</v>
      </c>
      <c r="AN452" s="764">
        <f t="shared" si="1074"/>
        <v>0</v>
      </c>
      <c r="AO452" s="764">
        <f t="shared" si="1074"/>
        <v>0</v>
      </c>
      <c r="AP452" s="764">
        <f t="shared" si="1074"/>
        <v>0</v>
      </c>
      <c r="AQ452" s="764">
        <f t="shared" si="1074"/>
        <v>0</v>
      </c>
      <c r="AR452" s="764">
        <f t="shared" si="1074"/>
        <v>0</v>
      </c>
      <c r="AS452" s="764">
        <f t="shared" si="1074"/>
        <v>0</v>
      </c>
      <c r="AT452" s="764">
        <f t="shared" si="1074"/>
        <v>0</v>
      </c>
      <c r="AU452" s="764">
        <f t="shared" si="1074"/>
        <v>0</v>
      </c>
      <c r="AV452" s="764">
        <f t="shared" si="1074"/>
        <v>0</v>
      </c>
      <c r="AW452" s="764">
        <f t="shared" si="1074"/>
        <v>0</v>
      </c>
      <c r="AX452" s="764">
        <f t="shared" si="1074"/>
        <v>0</v>
      </c>
      <c r="AY452" s="764">
        <f t="shared" si="1074"/>
        <v>0</v>
      </c>
      <c r="AZ452" s="764">
        <f t="shared" si="1074"/>
        <v>0</v>
      </c>
      <c r="BA452" s="764">
        <f t="shared" si="1074"/>
        <v>0</v>
      </c>
      <c r="BB452" s="764">
        <f t="shared" si="1074"/>
        <v>0</v>
      </c>
      <c r="BC452" s="764">
        <f t="shared" si="1074"/>
        <v>0</v>
      </c>
      <c r="BD452" s="764">
        <f t="shared" si="1074"/>
        <v>0</v>
      </c>
      <c r="BE452" s="764">
        <f t="shared" si="1074"/>
        <v>0</v>
      </c>
      <c r="BF452" s="764">
        <f t="shared" si="1054"/>
        <v>0</v>
      </c>
      <c r="BG452" s="764">
        <f t="shared" si="1054"/>
        <v>0</v>
      </c>
      <c r="BH452" s="764">
        <f t="shared" si="1054"/>
        <v>0</v>
      </c>
      <c r="BI452" s="764">
        <f t="shared" si="1054"/>
        <v>0</v>
      </c>
      <c r="BJ452" s="764">
        <f t="shared" si="1054"/>
        <v>0</v>
      </c>
      <c r="BK452" s="764">
        <f t="shared" si="1054"/>
        <v>0</v>
      </c>
      <c r="BL452" s="764">
        <f t="shared" si="1054"/>
        <v>0</v>
      </c>
      <c r="BM452" s="764">
        <f t="shared" si="1054"/>
        <v>0</v>
      </c>
      <c r="BN452" s="764">
        <f t="shared" si="1055"/>
        <v>0</v>
      </c>
      <c r="BO452" s="764">
        <f t="shared" si="1055"/>
        <v>0</v>
      </c>
      <c r="BP452" s="764">
        <f t="shared" si="1055"/>
        <v>0</v>
      </c>
      <c r="BQ452" s="764">
        <f t="shared" si="1055"/>
        <v>0</v>
      </c>
      <c r="BR452" s="764">
        <f t="shared" si="1055"/>
        <v>0</v>
      </c>
      <c r="BS452" s="764">
        <f t="shared" si="1055"/>
        <v>0</v>
      </c>
      <c r="BT452" s="764">
        <f t="shared" si="1055"/>
        <v>0</v>
      </c>
      <c r="BU452" s="764">
        <f t="shared" si="1055"/>
        <v>0</v>
      </c>
      <c r="BV452" s="764">
        <f t="shared" si="1055"/>
        <v>0</v>
      </c>
      <c r="BW452" s="764">
        <f t="shared" si="1055"/>
        <v>0</v>
      </c>
      <c r="BX452" s="764">
        <f t="shared" si="1056"/>
        <v>0</v>
      </c>
      <c r="BY452" s="764">
        <f t="shared" si="1056"/>
        <v>0</v>
      </c>
      <c r="BZ452" s="764">
        <f t="shared" si="1056"/>
        <v>0</v>
      </c>
      <c r="CA452" s="764">
        <f t="shared" si="1056"/>
        <v>0</v>
      </c>
      <c r="CB452" s="764">
        <f t="shared" si="1056"/>
        <v>0</v>
      </c>
      <c r="CC452" s="764">
        <f t="shared" si="1056"/>
        <v>0</v>
      </c>
      <c r="CD452" s="764">
        <f t="shared" si="1056"/>
        <v>0</v>
      </c>
      <c r="CE452" s="764">
        <f t="shared" si="1056"/>
        <v>0</v>
      </c>
      <c r="CF452" s="764">
        <f t="shared" si="1056"/>
        <v>0</v>
      </c>
      <c r="CG452" s="764">
        <f t="shared" si="1056"/>
        <v>0</v>
      </c>
      <c r="CH452" s="764">
        <f t="shared" si="1057"/>
        <v>0</v>
      </c>
      <c r="CI452" s="764">
        <f t="shared" si="1057"/>
        <v>0</v>
      </c>
      <c r="CJ452" s="764">
        <f t="shared" si="1057"/>
        <v>0</v>
      </c>
      <c r="CK452" s="764">
        <f t="shared" si="1057"/>
        <v>0</v>
      </c>
      <c r="CL452" s="764">
        <f t="shared" si="1057"/>
        <v>0</v>
      </c>
      <c r="CM452" s="764">
        <f t="shared" si="1057"/>
        <v>0</v>
      </c>
      <c r="CN452" s="764">
        <f t="shared" si="1057"/>
        <v>0</v>
      </c>
      <c r="CO452" s="764">
        <f t="shared" si="1057"/>
        <v>0</v>
      </c>
      <c r="CP452" s="764">
        <f t="shared" si="1057"/>
        <v>0</v>
      </c>
      <c r="CQ452" s="764">
        <f t="shared" si="1057"/>
        <v>0</v>
      </c>
      <c r="CR452" s="764">
        <f t="shared" si="1058"/>
        <v>0</v>
      </c>
      <c r="CS452" s="764">
        <f t="shared" si="1058"/>
        <v>0</v>
      </c>
      <c r="CT452" s="764">
        <f t="shared" si="1058"/>
        <v>0</v>
      </c>
      <c r="CU452" s="764">
        <f t="shared" si="1058"/>
        <v>0</v>
      </c>
      <c r="CV452" s="764">
        <f t="shared" si="1058"/>
        <v>0</v>
      </c>
      <c r="CW452" s="764">
        <f t="shared" si="1058"/>
        <v>0</v>
      </c>
      <c r="CX452" s="764">
        <f t="shared" si="1058"/>
        <v>0</v>
      </c>
      <c r="CY452" s="764">
        <f t="shared" si="1058"/>
        <v>0</v>
      </c>
      <c r="CZ452" s="764">
        <f t="shared" si="1058"/>
        <v>0</v>
      </c>
      <c r="DA452" s="764">
        <f t="shared" si="1058"/>
        <v>0</v>
      </c>
      <c r="DB452" s="764">
        <f t="shared" si="1059"/>
        <v>0</v>
      </c>
      <c r="DC452" s="764">
        <f t="shared" si="1059"/>
        <v>0</v>
      </c>
      <c r="DD452" s="764">
        <f t="shared" si="1059"/>
        <v>0</v>
      </c>
      <c r="DE452" s="764">
        <f t="shared" si="1059"/>
        <v>0</v>
      </c>
      <c r="DF452" s="764">
        <f t="shared" si="1059"/>
        <v>0</v>
      </c>
      <c r="DG452" s="764">
        <f t="shared" si="1059"/>
        <v>0</v>
      </c>
      <c r="DH452" s="764">
        <f t="shared" si="1059"/>
        <v>0</v>
      </c>
      <c r="DI452" s="764">
        <f t="shared" si="1059"/>
        <v>0</v>
      </c>
      <c r="DJ452" s="764">
        <f t="shared" si="1059"/>
        <v>0</v>
      </c>
      <c r="DK452" s="764">
        <f t="shared" si="1059"/>
        <v>0</v>
      </c>
      <c r="DL452" s="764">
        <f t="shared" si="1060"/>
        <v>0</v>
      </c>
      <c r="DM452" s="764">
        <f t="shared" si="1060"/>
        <v>0</v>
      </c>
      <c r="DN452" s="764">
        <f t="shared" si="1060"/>
        <v>0</v>
      </c>
      <c r="DO452" s="764">
        <f t="shared" si="1060"/>
        <v>0</v>
      </c>
      <c r="DP452" s="764">
        <f t="shared" si="1060"/>
        <v>0</v>
      </c>
      <c r="DQ452" s="764">
        <f t="shared" si="1060"/>
        <v>0</v>
      </c>
      <c r="DR452" s="764">
        <f t="shared" si="1060"/>
        <v>0</v>
      </c>
      <c r="DS452" s="764">
        <f t="shared" si="1060"/>
        <v>0</v>
      </c>
      <c r="DT452" s="764">
        <f t="shared" si="1060"/>
        <v>0</v>
      </c>
      <c r="DU452" s="764">
        <f t="shared" si="1060"/>
        <v>0</v>
      </c>
      <c r="DV452" s="764">
        <f t="shared" si="1061"/>
        <v>0</v>
      </c>
      <c r="DW452" s="764">
        <f t="shared" si="1061"/>
        <v>0</v>
      </c>
      <c r="DX452" s="764">
        <f t="shared" si="1061"/>
        <v>0</v>
      </c>
      <c r="DY452" s="764">
        <f t="shared" si="1061"/>
        <v>0</v>
      </c>
      <c r="DZ452" s="764">
        <f t="shared" si="1061"/>
        <v>0</v>
      </c>
      <c r="EA452" s="764">
        <f t="shared" si="1061"/>
        <v>0</v>
      </c>
      <c r="EB452" s="764">
        <f t="shared" si="1061"/>
        <v>0</v>
      </c>
      <c r="EC452" s="764">
        <f t="shared" si="1061"/>
        <v>0</v>
      </c>
      <c r="ED452" s="764">
        <f t="shared" si="1061"/>
        <v>0</v>
      </c>
      <c r="EE452" s="764">
        <f t="shared" si="1061"/>
        <v>0</v>
      </c>
      <c r="EF452" s="764">
        <f t="shared" si="1062"/>
        <v>0</v>
      </c>
      <c r="EG452" s="764">
        <f t="shared" si="1062"/>
        <v>0</v>
      </c>
      <c r="EH452" s="764">
        <f t="shared" si="1062"/>
        <v>0</v>
      </c>
      <c r="EI452" s="764">
        <f t="shared" si="1062"/>
        <v>0</v>
      </c>
      <c r="EJ452" s="764">
        <f t="shared" si="1062"/>
        <v>0</v>
      </c>
      <c r="EK452" s="764">
        <f t="shared" si="1062"/>
        <v>0</v>
      </c>
      <c r="EL452" s="764">
        <f t="shared" si="1062"/>
        <v>0</v>
      </c>
      <c r="EM452" s="764">
        <f t="shared" si="1062"/>
        <v>0</v>
      </c>
      <c r="EN452" s="764">
        <f t="shared" si="1062"/>
        <v>0</v>
      </c>
      <c r="EO452" s="764">
        <f t="shared" si="1062"/>
        <v>0</v>
      </c>
      <c r="EP452" s="764">
        <f t="shared" si="1063"/>
        <v>0</v>
      </c>
      <c r="EQ452" s="764">
        <f t="shared" si="1063"/>
        <v>0</v>
      </c>
      <c r="ER452" s="764">
        <f t="shared" si="1063"/>
        <v>0</v>
      </c>
      <c r="ES452" s="764">
        <f t="shared" si="1063"/>
        <v>0</v>
      </c>
      <c r="ET452" s="764">
        <f t="shared" si="1063"/>
        <v>0</v>
      </c>
      <c r="EU452" s="764">
        <f t="shared" si="1063"/>
        <v>0</v>
      </c>
      <c r="EV452" s="764">
        <f t="shared" si="1063"/>
        <v>0</v>
      </c>
      <c r="EW452" s="764">
        <f t="shared" si="1063"/>
        <v>0</v>
      </c>
      <c r="EX452" s="764">
        <f t="shared" si="1063"/>
        <v>0</v>
      </c>
      <c r="EY452" s="764">
        <f t="shared" si="1063"/>
        <v>0</v>
      </c>
      <c r="EZ452" s="764">
        <f t="shared" si="1064"/>
        <v>0</v>
      </c>
      <c r="FA452" s="764">
        <f t="shared" si="1064"/>
        <v>0</v>
      </c>
      <c r="FB452" s="764">
        <f t="shared" si="1064"/>
        <v>0</v>
      </c>
      <c r="FC452" s="764">
        <f t="shared" si="1064"/>
        <v>0</v>
      </c>
      <c r="FD452" s="764">
        <f t="shared" si="1064"/>
        <v>0</v>
      </c>
      <c r="FE452" s="764">
        <f t="shared" si="1064"/>
        <v>0</v>
      </c>
      <c r="FF452" s="764">
        <f t="shared" si="1064"/>
        <v>0</v>
      </c>
      <c r="FG452" s="764">
        <f t="shared" si="1064"/>
        <v>0</v>
      </c>
      <c r="FH452" s="764">
        <f t="shared" si="1064"/>
        <v>0</v>
      </c>
      <c r="FI452" s="764">
        <f t="shared" si="1064"/>
        <v>0</v>
      </c>
      <c r="FJ452" s="764">
        <f t="shared" si="1065"/>
        <v>0</v>
      </c>
      <c r="FK452" s="764">
        <f t="shared" si="1065"/>
        <v>0</v>
      </c>
      <c r="FL452" s="764">
        <f t="shared" si="1065"/>
        <v>0</v>
      </c>
      <c r="FM452" s="764">
        <f t="shared" si="1065"/>
        <v>0</v>
      </c>
      <c r="FN452" s="764">
        <f t="shared" si="1065"/>
        <v>0</v>
      </c>
      <c r="FO452" s="764">
        <f t="shared" si="1065"/>
        <v>0</v>
      </c>
      <c r="FP452" s="764">
        <f t="shared" si="1065"/>
        <v>0</v>
      </c>
      <c r="FQ452" s="764">
        <f t="shared" si="1065"/>
        <v>0</v>
      </c>
      <c r="FR452" s="764">
        <f t="shared" si="1065"/>
        <v>0</v>
      </c>
      <c r="FS452" s="764">
        <f t="shared" si="1065"/>
        <v>0</v>
      </c>
      <c r="FT452" s="764">
        <f t="shared" si="1066"/>
        <v>0</v>
      </c>
      <c r="FU452" s="764">
        <f t="shared" si="1066"/>
        <v>0</v>
      </c>
      <c r="FV452" s="764">
        <f t="shared" si="1066"/>
        <v>0</v>
      </c>
      <c r="FW452" s="764">
        <f t="shared" si="1066"/>
        <v>0</v>
      </c>
      <c r="FX452" s="764">
        <f t="shared" si="1066"/>
        <v>0</v>
      </c>
      <c r="FY452" s="764">
        <f t="shared" si="1066"/>
        <v>0</v>
      </c>
      <c r="FZ452" s="764">
        <f t="shared" si="1066"/>
        <v>0</v>
      </c>
      <c r="GA452" s="764">
        <f t="shared" si="1066"/>
        <v>0</v>
      </c>
      <c r="GB452" s="764">
        <f t="shared" si="1066"/>
        <v>0</v>
      </c>
      <c r="GC452" s="764">
        <f t="shared" si="1066"/>
        <v>0</v>
      </c>
      <c r="GD452" s="764">
        <f t="shared" si="1067"/>
        <v>0</v>
      </c>
      <c r="GE452" s="764">
        <f t="shared" si="1067"/>
        <v>0</v>
      </c>
      <c r="GF452" s="764">
        <f t="shared" si="1067"/>
        <v>0</v>
      </c>
      <c r="GG452" s="764">
        <f t="shared" si="1067"/>
        <v>0</v>
      </c>
      <c r="GH452" s="764">
        <f t="shared" si="1067"/>
        <v>0</v>
      </c>
      <c r="GI452" s="764">
        <f t="shared" si="1067"/>
        <v>0</v>
      </c>
      <c r="GJ452" s="764">
        <f t="shared" si="1067"/>
        <v>0</v>
      </c>
      <c r="GK452" s="764">
        <f t="shared" si="1067"/>
        <v>0</v>
      </c>
      <c r="GL452" s="764">
        <f t="shared" si="1067"/>
        <v>0</v>
      </c>
      <c r="GM452" s="764">
        <f t="shared" si="1067"/>
        <v>0</v>
      </c>
      <c r="GN452" s="764">
        <f t="shared" si="1068"/>
        <v>0</v>
      </c>
      <c r="GO452" s="764">
        <f t="shared" si="1068"/>
        <v>0</v>
      </c>
      <c r="GP452" s="764">
        <f t="shared" si="1068"/>
        <v>0</v>
      </c>
      <c r="GQ452" s="764">
        <f t="shared" si="1068"/>
        <v>0</v>
      </c>
      <c r="GR452" s="764">
        <f t="shared" si="1068"/>
        <v>0</v>
      </c>
      <c r="GS452" s="764">
        <f t="shared" si="1068"/>
        <v>0</v>
      </c>
      <c r="GT452" s="764">
        <f t="shared" si="1068"/>
        <v>0</v>
      </c>
      <c r="GU452" s="764">
        <f t="shared" si="1068"/>
        <v>0</v>
      </c>
      <c r="GV452" s="764">
        <f t="shared" si="1068"/>
        <v>0</v>
      </c>
      <c r="GW452" s="764">
        <f t="shared" si="1068"/>
        <v>0</v>
      </c>
      <c r="GX452" s="764">
        <f t="shared" si="1069"/>
        <v>0</v>
      </c>
      <c r="GY452" s="764">
        <f t="shared" si="1069"/>
        <v>0</v>
      </c>
      <c r="GZ452" s="764">
        <f t="shared" si="1069"/>
        <v>0</v>
      </c>
      <c r="HA452" s="764">
        <f t="shared" si="1069"/>
        <v>0</v>
      </c>
      <c r="HB452" s="764">
        <f t="shared" si="1069"/>
        <v>0</v>
      </c>
      <c r="HC452" s="764">
        <f t="shared" si="1069"/>
        <v>0</v>
      </c>
      <c r="HD452" s="764">
        <f t="shared" si="1069"/>
        <v>0</v>
      </c>
      <c r="HE452" s="764">
        <f t="shared" si="1069"/>
        <v>0</v>
      </c>
      <c r="HF452" s="764">
        <f t="shared" si="1069"/>
        <v>0</v>
      </c>
      <c r="HG452" s="764">
        <f t="shared" si="1069"/>
        <v>0</v>
      </c>
      <c r="HH452" s="764">
        <f t="shared" si="1070"/>
        <v>0</v>
      </c>
      <c r="HI452" s="764">
        <f t="shared" si="1070"/>
        <v>0</v>
      </c>
      <c r="HJ452" s="764">
        <f t="shared" si="1070"/>
        <v>0</v>
      </c>
      <c r="HK452" s="764">
        <f t="shared" si="1070"/>
        <v>0</v>
      </c>
      <c r="HL452" s="764">
        <f t="shared" si="1070"/>
        <v>0</v>
      </c>
      <c r="HM452" s="764">
        <f t="shared" si="1070"/>
        <v>0</v>
      </c>
      <c r="HN452" s="764">
        <f t="shared" si="1070"/>
        <v>0</v>
      </c>
      <c r="HO452" s="764">
        <f t="shared" si="1070"/>
        <v>0</v>
      </c>
      <c r="HP452" s="764">
        <f t="shared" si="1070"/>
        <v>0</v>
      </c>
      <c r="HQ452" s="764">
        <f t="shared" si="1070"/>
        <v>0</v>
      </c>
      <c r="HR452" s="764">
        <f t="shared" si="1071"/>
        <v>0</v>
      </c>
      <c r="HS452" s="764">
        <f t="shared" si="1071"/>
        <v>0</v>
      </c>
      <c r="HT452" s="764">
        <f t="shared" si="1071"/>
        <v>0</v>
      </c>
      <c r="HU452" s="764">
        <f t="shared" si="1071"/>
        <v>0</v>
      </c>
      <c r="HV452" s="764">
        <f t="shared" si="1071"/>
        <v>0</v>
      </c>
      <c r="HW452" s="764">
        <f t="shared" si="1071"/>
        <v>0</v>
      </c>
      <c r="HX452" s="764">
        <f t="shared" si="1071"/>
        <v>0</v>
      </c>
      <c r="HY452" s="764">
        <f t="shared" si="1071"/>
        <v>0</v>
      </c>
      <c r="HZ452" s="764">
        <f t="shared" si="1071"/>
        <v>0</v>
      </c>
      <c r="IA452" s="764">
        <f t="shared" si="1071"/>
        <v>0</v>
      </c>
      <c r="IB452" s="764">
        <f t="shared" si="1072"/>
        <v>0</v>
      </c>
      <c r="IC452" s="764">
        <f t="shared" si="1072"/>
        <v>0</v>
      </c>
      <c r="ID452" s="764">
        <f t="shared" si="1072"/>
        <v>0</v>
      </c>
      <c r="IE452" s="764">
        <f t="shared" si="1072"/>
        <v>0</v>
      </c>
      <c r="IF452" s="764">
        <f t="shared" si="1072"/>
        <v>0</v>
      </c>
      <c r="IG452" s="764">
        <f t="shared" si="1072"/>
        <v>0</v>
      </c>
      <c r="IH452" s="764">
        <f t="shared" si="1072"/>
        <v>0</v>
      </c>
      <c r="II452" s="764">
        <f t="shared" si="1072"/>
        <v>0</v>
      </c>
      <c r="IJ452" s="764">
        <f t="shared" si="1072"/>
        <v>0</v>
      </c>
      <c r="IK452" s="764">
        <f t="shared" si="1072"/>
        <v>0</v>
      </c>
      <c r="IL452" s="764">
        <f t="shared" si="1073"/>
        <v>0</v>
      </c>
      <c r="IM452" s="764">
        <f t="shared" si="1073"/>
        <v>0</v>
      </c>
      <c r="IN452" s="764">
        <f t="shared" si="1073"/>
        <v>0</v>
      </c>
      <c r="IO452" s="764">
        <f t="shared" si="1073"/>
        <v>0</v>
      </c>
      <c r="IP452" s="764">
        <f t="shared" si="1073"/>
        <v>0</v>
      </c>
      <c r="IQ452" s="764">
        <f t="shared" si="1073"/>
        <v>0</v>
      </c>
      <c r="IR452" s="764">
        <f t="shared" si="1073"/>
        <v>0</v>
      </c>
      <c r="IS452" s="764">
        <f t="shared" si="1073"/>
        <v>0</v>
      </c>
      <c r="IT452" s="764">
        <f t="shared" si="1073"/>
        <v>0</v>
      </c>
      <c r="IU452" s="764">
        <f t="shared" si="1073"/>
        <v>0</v>
      </c>
      <c r="IV452" s="764">
        <f t="shared" si="1073"/>
        <v>0</v>
      </c>
      <c r="IW452" s="764">
        <f t="shared" si="1073"/>
        <v>0</v>
      </c>
      <c r="IX452" s="764">
        <f t="shared" si="1073"/>
        <v>0</v>
      </c>
      <c r="IY452" s="764">
        <f t="shared" si="1073"/>
        <v>0</v>
      </c>
      <c r="IZ452" s="764">
        <f t="shared" si="1073"/>
        <v>0</v>
      </c>
      <c r="JA452" s="764">
        <f t="shared" si="1073"/>
        <v>0</v>
      </c>
      <c r="JB452" s="764">
        <f t="shared" si="1073"/>
        <v>0</v>
      </c>
      <c r="JC452" s="764">
        <f t="shared" si="1073"/>
        <v>0</v>
      </c>
      <c r="JD452" s="764">
        <f t="shared" si="1053"/>
        <v>0</v>
      </c>
      <c r="JE452" s="764">
        <f t="shared" si="1053"/>
        <v>0</v>
      </c>
      <c r="JF452" s="764">
        <f t="shared" si="1053"/>
        <v>0</v>
      </c>
      <c r="JG452" s="764">
        <f t="shared" si="1053"/>
        <v>0</v>
      </c>
      <c r="JH452" s="764">
        <f t="shared" si="1053"/>
        <v>0</v>
      </c>
      <c r="JI452" s="764">
        <f t="shared" si="1053"/>
        <v>0</v>
      </c>
      <c r="JJ452" s="764">
        <f t="shared" si="1053"/>
        <v>0</v>
      </c>
      <c r="JK452" s="764">
        <f t="shared" si="1053"/>
        <v>0</v>
      </c>
      <c r="JL452" s="764">
        <f t="shared" si="1073"/>
        <v>0</v>
      </c>
      <c r="JM452" s="764">
        <f t="shared" si="1073"/>
        <v>0</v>
      </c>
      <c r="JN452" s="764">
        <f t="shared" si="1073"/>
        <v>0</v>
      </c>
      <c r="JO452" s="764">
        <f t="shared" si="1073"/>
        <v>0</v>
      </c>
      <c r="JP452" s="764">
        <f t="shared" si="1073"/>
        <v>0</v>
      </c>
      <c r="JQ452" s="764">
        <f t="shared" si="933"/>
        <v>0</v>
      </c>
      <c r="JR452" s="764">
        <f t="shared" si="933"/>
        <v>0</v>
      </c>
      <c r="JS452" s="764">
        <f t="shared" si="1073"/>
        <v>0</v>
      </c>
      <c r="JT452" s="765">
        <f t="shared" si="934"/>
        <v>0</v>
      </c>
      <c r="JU452" s="229">
        <f t="shared" si="935"/>
        <v>0</v>
      </c>
    </row>
    <row r="453" spans="1:281" ht="12.75" customHeight="1">
      <c r="A453" s="57"/>
      <c r="B453" s="52"/>
      <c r="C453" s="52"/>
      <c r="D453" s="62"/>
      <c r="E453" s="743" t="str">
        <f t="shared" ref="E453:E499" si="1075">IFERROR(VLOOKUP(D453,Cuenta,2,FALSE)," ")</f>
        <v xml:space="preserve"> </v>
      </c>
      <c r="F453" s="56"/>
      <c r="G453" s="228"/>
      <c r="H453" s="744">
        <f>SUMIF(Ajuste!$C$8:$C$483,$B$6:$B$499,Ajuste!$E$8:$E$483)</f>
        <v>0</v>
      </c>
      <c r="I453" s="744">
        <f>SUMIF(Ajuste!$C$8:$C$483,$B$6:$B$499,Ajuste!$F$8:$F$483)</f>
        <v>0</v>
      </c>
      <c r="J453" s="229">
        <f t="shared" si="936"/>
        <v>0</v>
      </c>
      <c r="K453" s="764">
        <f t="shared" si="1054"/>
        <v>0</v>
      </c>
      <c r="L453" s="764">
        <f t="shared" si="1074"/>
        <v>0</v>
      </c>
      <c r="M453" s="764">
        <f t="shared" si="1074"/>
        <v>0</v>
      </c>
      <c r="N453" s="764">
        <f t="shared" si="1074"/>
        <v>0</v>
      </c>
      <c r="O453" s="764">
        <f t="shared" si="1074"/>
        <v>0</v>
      </c>
      <c r="P453" s="764">
        <f t="shared" si="1074"/>
        <v>0</v>
      </c>
      <c r="Q453" s="764">
        <f t="shared" si="1074"/>
        <v>0</v>
      </c>
      <c r="R453" s="764">
        <f t="shared" si="1074"/>
        <v>0</v>
      </c>
      <c r="S453" s="764">
        <f t="shared" si="1074"/>
        <v>0</v>
      </c>
      <c r="T453" s="764">
        <f t="shared" si="1074"/>
        <v>0</v>
      </c>
      <c r="U453" s="764">
        <f t="shared" si="1074"/>
        <v>0</v>
      </c>
      <c r="V453" s="764">
        <f t="shared" si="1074"/>
        <v>0</v>
      </c>
      <c r="W453" s="764">
        <f t="shared" si="1074"/>
        <v>0</v>
      </c>
      <c r="X453" s="764">
        <f t="shared" si="1074"/>
        <v>0</v>
      </c>
      <c r="Y453" s="764">
        <f t="shared" si="1074"/>
        <v>0</v>
      </c>
      <c r="Z453" s="764">
        <f t="shared" si="1074"/>
        <v>0</v>
      </c>
      <c r="AA453" s="764">
        <f t="shared" si="1074"/>
        <v>0</v>
      </c>
      <c r="AB453" s="764">
        <f t="shared" si="1074"/>
        <v>0</v>
      </c>
      <c r="AC453" s="764">
        <f t="shared" si="1074"/>
        <v>0</v>
      </c>
      <c r="AD453" s="764">
        <f t="shared" si="1074"/>
        <v>0</v>
      </c>
      <c r="AE453" s="764">
        <f t="shared" si="1074"/>
        <v>0</v>
      </c>
      <c r="AF453" s="764">
        <f t="shared" si="1074"/>
        <v>0</v>
      </c>
      <c r="AG453" s="764">
        <f t="shared" si="1074"/>
        <v>0</v>
      </c>
      <c r="AH453" s="764">
        <f t="shared" si="1074"/>
        <v>0</v>
      </c>
      <c r="AI453" s="764">
        <f t="shared" si="1074"/>
        <v>0</v>
      </c>
      <c r="AJ453" s="764">
        <f t="shared" si="1074"/>
        <v>0</v>
      </c>
      <c r="AK453" s="764">
        <f t="shared" si="1074"/>
        <v>0</v>
      </c>
      <c r="AL453" s="764">
        <f t="shared" si="1074"/>
        <v>0</v>
      </c>
      <c r="AM453" s="764">
        <f t="shared" si="1074"/>
        <v>0</v>
      </c>
      <c r="AN453" s="764">
        <f t="shared" si="1074"/>
        <v>0</v>
      </c>
      <c r="AO453" s="764">
        <f t="shared" si="1074"/>
        <v>0</v>
      </c>
      <c r="AP453" s="764">
        <f t="shared" si="1074"/>
        <v>0</v>
      </c>
      <c r="AQ453" s="764">
        <f t="shared" si="1074"/>
        <v>0</v>
      </c>
      <c r="AR453" s="764">
        <f t="shared" si="1074"/>
        <v>0</v>
      </c>
      <c r="AS453" s="764">
        <f t="shared" si="1074"/>
        <v>0</v>
      </c>
      <c r="AT453" s="764">
        <f t="shared" si="1074"/>
        <v>0</v>
      </c>
      <c r="AU453" s="764">
        <f t="shared" si="1074"/>
        <v>0</v>
      </c>
      <c r="AV453" s="764">
        <f t="shared" si="1074"/>
        <v>0</v>
      </c>
      <c r="AW453" s="764">
        <f t="shared" si="1074"/>
        <v>0</v>
      </c>
      <c r="AX453" s="764">
        <f t="shared" si="1074"/>
        <v>0</v>
      </c>
      <c r="AY453" s="764">
        <f t="shared" si="1074"/>
        <v>0</v>
      </c>
      <c r="AZ453" s="764">
        <f t="shared" si="1074"/>
        <v>0</v>
      </c>
      <c r="BA453" s="764">
        <f t="shared" si="1074"/>
        <v>0</v>
      </c>
      <c r="BB453" s="764">
        <f t="shared" ref="L453:BE454" si="1076">IF($D453=BB$5,$J453,0)</f>
        <v>0</v>
      </c>
      <c r="BC453" s="764">
        <f t="shared" si="1076"/>
        <v>0</v>
      </c>
      <c r="BD453" s="764">
        <f t="shared" si="1076"/>
        <v>0</v>
      </c>
      <c r="BE453" s="764">
        <f t="shared" si="1076"/>
        <v>0</v>
      </c>
      <c r="BF453" s="764">
        <f t="shared" si="1054"/>
        <v>0</v>
      </c>
      <c r="BG453" s="764">
        <f t="shared" si="1054"/>
        <v>0</v>
      </c>
      <c r="BH453" s="764">
        <f t="shared" si="1054"/>
        <v>0</v>
      </c>
      <c r="BI453" s="764">
        <f t="shared" si="1054"/>
        <v>0</v>
      </c>
      <c r="BJ453" s="764">
        <f t="shared" si="1054"/>
        <v>0</v>
      </c>
      <c r="BK453" s="764">
        <f t="shared" si="1054"/>
        <v>0</v>
      </c>
      <c r="BL453" s="764">
        <f t="shared" si="1054"/>
        <v>0</v>
      </c>
      <c r="BM453" s="764">
        <f t="shared" si="1054"/>
        <v>0</v>
      </c>
      <c r="BN453" s="764">
        <f t="shared" si="1055"/>
        <v>0</v>
      </c>
      <c r="BO453" s="764">
        <f t="shared" si="1055"/>
        <v>0</v>
      </c>
      <c r="BP453" s="764">
        <f t="shared" si="1055"/>
        <v>0</v>
      </c>
      <c r="BQ453" s="764">
        <f t="shared" si="1055"/>
        <v>0</v>
      </c>
      <c r="BR453" s="764">
        <f t="shared" si="1055"/>
        <v>0</v>
      </c>
      <c r="BS453" s="764">
        <f t="shared" si="1055"/>
        <v>0</v>
      </c>
      <c r="BT453" s="764">
        <f t="shared" si="1055"/>
        <v>0</v>
      </c>
      <c r="BU453" s="764">
        <f t="shared" si="1055"/>
        <v>0</v>
      </c>
      <c r="BV453" s="764">
        <f t="shared" si="1055"/>
        <v>0</v>
      </c>
      <c r="BW453" s="764">
        <f t="shared" si="1055"/>
        <v>0</v>
      </c>
      <c r="BX453" s="764">
        <f t="shared" si="1056"/>
        <v>0</v>
      </c>
      <c r="BY453" s="764">
        <f t="shared" si="1056"/>
        <v>0</v>
      </c>
      <c r="BZ453" s="764">
        <f t="shared" si="1056"/>
        <v>0</v>
      </c>
      <c r="CA453" s="764">
        <f t="shared" si="1056"/>
        <v>0</v>
      </c>
      <c r="CB453" s="764">
        <f t="shared" si="1056"/>
        <v>0</v>
      </c>
      <c r="CC453" s="764">
        <f t="shared" si="1056"/>
        <v>0</v>
      </c>
      <c r="CD453" s="764">
        <f t="shared" si="1056"/>
        <v>0</v>
      </c>
      <c r="CE453" s="764">
        <f t="shared" si="1056"/>
        <v>0</v>
      </c>
      <c r="CF453" s="764">
        <f t="shared" si="1056"/>
        <v>0</v>
      </c>
      <c r="CG453" s="764">
        <f t="shared" si="1056"/>
        <v>0</v>
      </c>
      <c r="CH453" s="764">
        <f t="shared" si="1057"/>
        <v>0</v>
      </c>
      <c r="CI453" s="764">
        <f t="shared" si="1057"/>
        <v>0</v>
      </c>
      <c r="CJ453" s="764">
        <f t="shared" si="1057"/>
        <v>0</v>
      </c>
      <c r="CK453" s="764">
        <f t="shared" si="1057"/>
        <v>0</v>
      </c>
      <c r="CL453" s="764">
        <f t="shared" si="1057"/>
        <v>0</v>
      </c>
      <c r="CM453" s="764">
        <f t="shared" si="1057"/>
        <v>0</v>
      </c>
      <c r="CN453" s="764">
        <f t="shared" si="1057"/>
        <v>0</v>
      </c>
      <c r="CO453" s="764">
        <f t="shared" si="1057"/>
        <v>0</v>
      </c>
      <c r="CP453" s="764">
        <f t="shared" si="1057"/>
        <v>0</v>
      </c>
      <c r="CQ453" s="764">
        <f t="shared" si="1057"/>
        <v>0</v>
      </c>
      <c r="CR453" s="764">
        <f t="shared" si="1058"/>
        <v>0</v>
      </c>
      <c r="CS453" s="764">
        <f t="shared" si="1058"/>
        <v>0</v>
      </c>
      <c r="CT453" s="764">
        <f t="shared" si="1058"/>
        <v>0</v>
      </c>
      <c r="CU453" s="764">
        <f t="shared" si="1058"/>
        <v>0</v>
      </c>
      <c r="CV453" s="764">
        <f t="shared" si="1058"/>
        <v>0</v>
      </c>
      <c r="CW453" s="764">
        <f t="shared" si="1058"/>
        <v>0</v>
      </c>
      <c r="CX453" s="764">
        <f t="shared" si="1058"/>
        <v>0</v>
      </c>
      <c r="CY453" s="764">
        <f t="shared" si="1058"/>
        <v>0</v>
      </c>
      <c r="CZ453" s="764">
        <f t="shared" si="1058"/>
        <v>0</v>
      </c>
      <c r="DA453" s="764">
        <f t="shared" si="1058"/>
        <v>0</v>
      </c>
      <c r="DB453" s="764">
        <f t="shared" si="1059"/>
        <v>0</v>
      </c>
      <c r="DC453" s="764">
        <f t="shared" si="1059"/>
        <v>0</v>
      </c>
      <c r="DD453" s="764">
        <f t="shared" si="1059"/>
        <v>0</v>
      </c>
      <c r="DE453" s="764">
        <f t="shared" si="1059"/>
        <v>0</v>
      </c>
      <c r="DF453" s="764">
        <f t="shared" si="1059"/>
        <v>0</v>
      </c>
      <c r="DG453" s="764">
        <f t="shared" si="1059"/>
        <v>0</v>
      </c>
      <c r="DH453" s="764">
        <f t="shared" si="1059"/>
        <v>0</v>
      </c>
      <c r="DI453" s="764">
        <f t="shared" si="1059"/>
        <v>0</v>
      </c>
      <c r="DJ453" s="764">
        <f t="shared" si="1059"/>
        <v>0</v>
      </c>
      <c r="DK453" s="764">
        <f t="shared" si="1059"/>
        <v>0</v>
      </c>
      <c r="DL453" s="764">
        <f t="shared" si="1060"/>
        <v>0</v>
      </c>
      <c r="DM453" s="764">
        <f t="shared" si="1060"/>
        <v>0</v>
      </c>
      <c r="DN453" s="764">
        <f t="shared" si="1060"/>
        <v>0</v>
      </c>
      <c r="DO453" s="764">
        <f t="shared" si="1060"/>
        <v>0</v>
      </c>
      <c r="DP453" s="764">
        <f t="shared" si="1060"/>
        <v>0</v>
      </c>
      <c r="DQ453" s="764">
        <f t="shared" si="1060"/>
        <v>0</v>
      </c>
      <c r="DR453" s="764">
        <f t="shared" si="1060"/>
        <v>0</v>
      </c>
      <c r="DS453" s="764">
        <f t="shared" si="1060"/>
        <v>0</v>
      </c>
      <c r="DT453" s="764">
        <f t="shared" si="1060"/>
        <v>0</v>
      </c>
      <c r="DU453" s="764">
        <f t="shared" si="1060"/>
        <v>0</v>
      </c>
      <c r="DV453" s="764">
        <f t="shared" si="1061"/>
        <v>0</v>
      </c>
      <c r="DW453" s="764">
        <f t="shared" si="1061"/>
        <v>0</v>
      </c>
      <c r="DX453" s="764">
        <f t="shared" si="1061"/>
        <v>0</v>
      </c>
      <c r="DY453" s="764">
        <f t="shared" si="1061"/>
        <v>0</v>
      </c>
      <c r="DZ453" s="764">
        <f t="shared" si="1061"/>
        <v>0</v>
      </c>
      <c r="EA453" s="764">
        <f t="shared" si="1061"/>
        <v>0</v>
      </c>
      <c r="EB453" s="764">
        <f t="shared" si="1061"/>
        <v>0</v>
      </c>
      <c r="EC453" s="764">
        <f t="shared" si="1061"/>
        <v>0</v>
      </c>
      <c r="ED453" s="764">
        <f t="shared" si="1061"/>
        <v>0</v>
      </c>
      <c r="EE453" s="764">
        <f t="shared" si="1061"/>
        <v>0</v>
      </c>
      <c r="EF453" s="764">
        <f t="shared" si="1062"/>
        <v>0</v>
      </c>
      <c r="EG453" s="764">
        <f t="shared" si="1062"/>
        <v>0</v>
      </c>
      <c r="EH453" s="764">
        <f t="shared" si="1062"/>
        <v>0</v>
      </c>
      <c r="EI453" s="764">
        <f t="shared" si="1062"/>
        <v>0</v>
      </c>
      <c r="EJ453" s="764">
        <f t="shared" si="1062"/>
        <v>0</v>
      </c>
      <c r="EK453" s="764">
        <f t="shared" si="1062"/>
        <v>0</v>
      </c>
      <c r="EL453" s="764">
        <f t="shared" si="1062"/>
        <v>0</v>
      </c>
      <c r="EM453" s="764">
        <f t="shared" si="1062"/>
        <v>0</v>
      </c>
      <c r="EN453" s="764">
        <f t="shared" si="1062"/>
        <v>0</v>
      </c>
      <c r="EO453" s="764">
        <f t="shared" si="1062"/>
        <v>0</v>
      </c>
      <c r="EP453" s="764">
        <f t="shared" si="1063"/>
        <v>0</v>
      </c>
      <c r="EQ453" s="764">
        <f t="shared" si="1063"/>
        <v>0</v>
      </c>
      <c r="ER453" s="764">
        <f t="shared" si="1063"/>
        <v>0</v>
      </c>
      <c r="ES453" s="764">
        <f t="shared" si="1063"/>
        <v>0</v>
      </c>
      <c r="ET453" s="764">
        <f t="shared" si="1063"/>
        <v>0</v>
      </c>
      <c r="EU453" s="764">
        <f t="shared" si="1063"/>
        <v>0</v>
      </c>
      <c r="EV453" s="764">
        <f t="shared" si="1063"/>
        <v>0</v>
      </c>
      <c r="EW453" s="764">
        <f t="shared" si="1063"/>
        <v>0</v>
      </c>
      <c r="EX453" s="764">
        <f t="shared" si="1063"/>
        <v>0</v>
      </c>
      <c r="EY453" s="764">
        <f t="shared" si="1063"/>
        <v>0</v>
      </c>
      <c r="EZ453" s="764">
        <f t="shared" si="1064"/>
        <v>0</v>
      </c>
      <c r="FA453" s="764">
        <f t="shared" si="1064"/>
        <v>0</v>
      </c>
      <c r="FB453" s="764">
        <f t="shared" si="1064"/>
        <v>0</v>
      </c>
      <c r="FC453" s="764">
        <f t="shared" si="1064"/>
        <v>0</v>
      </c>
      <c r="FD453" s="764">
        <f t="shared" si="1064"/>
        <v>0</v>
      </c>
      <c r="FE453" s="764">
        <f t="shared" si="1064"/>
        <v>0</v>
      </c>
      <c r="FF453" s="764">
        <f t="shared" si="1064"/>
        <v>0</v>
      </c>
      <c r="FG453" s="764">
        <f t="shared" si="1064"/>
        <v>0</v>
      </c>
      <c r="FH453" s="764">
        <f t="shared" si="1064"/>
        <v>0</v>
      </c>
      <c r="FI453" s="764">
        <f t="shared" si="1064"/>
        <v>0</v>
      </c>
      <c r="FJ453" s="764">
        <f t="shared" si="1065"/>
        <v>0</v>
      </c>
      <c r="FK453" s="764">
        <f t="shared" si="1065"/>
        <v>0</v>
      </c>
      <c r="FL453" s="764">
        <f t="shared" si="1065"/>
        <v>0</v>
      </c>
      <c r="FM453" s="764">
        <f t="shared" si="1065"/>
        <v>0</v>
      </c>
      <c r="FN453" s="764">
        <f t="shared" si="1065"/>
        <v>0</v>
      </c>
      <c r="FO453" s="764">
        <f t="shared" si="1065"/>
        <v>0</v>
      </c>
      <c r="FP453" s="764">
        <f t="shared" si="1065"/>
        <v>0</v>
      </c>
      <c r="FQ453" s="764">
        <f t="shared" si="1065"/>
        <v>0</v>
      </c>
      <c r="FR453" s="764">
        <f t="shared" si="1065"/>
        <v>0</v>
      </c>
      <c r="FS453" s="764">
        <f t="shared" si="1065"/>
        <v>0</v>
      </c>
      <c r="FT453" s="764">
        <f t="shared" si="1066"/>
        <v>0</v>
      </c>
      <c r="FU453" s="764">
        <f t="shared" si="1066"/>
        <v>0</v>
      </c>
      <c r="FV453" s="764">
        <f t="shared" si="1066"/>
        <v>0</v>
      </c>
      <c r="FW453" s="764">
        <f t="shared" si="1066"/>
        <v>0</v>
      </c>
      <c r="FX453" s="764">
        <f t="shared" si="1066"/>
        <v>0</v>
      </c>
      <c r="FY453" s="764">
        <f t="shared" si="1066"/>
        <v>0</v>
      </c>
      <c r="FZ453" s="764">
        <f t="shared" si="1066"/>
        <v>0</v>
      </c>
      <c r="GA453" s="764">
        <f t="shared" si="1066"/>
        <v>0</v>
      </c>
      <c r="GB453" s="764">
        <f t="shared" si="1066"/>
        <v>0</v>
      </c>
      <c r="GC453" s="764">
        <f t="shared" si="1066"/>
        <v>0</v>
      </c>
      <c r="GD453" s="764">
        <f t="shared" si="1067"/>
        <v>0</v>
      </c>
      <c r="GE453" s="764">
        <f t="shared" si="1067"/>
        <v>0</v>
      </c>
      <c r="GF453" s="764">
        <f t="shared" si="1067"/>
        <v>0</v>
      </c>
      <c r="GG453" s="764">
        <f t="shared" si="1067"/>
        <v>0</v>
      </c>
      <c r="GH453" s="764">
        <f t="shared" si="1067"/>
        <v>0</v>
      </c>
      <c r="GI453" s="764">
        <f t="shared" si="1067"/>
        <v>0</v>
      </c>
      <c r="GJ453" s="764">
        <f t="shared" si="1067"/>
        <v>0</v>
      </c>
      <c r="GK453" s="764">
        <f t="shared" si="1067"/>
        <v>0</v>
      </c>
      <c r="GL453" s="764">
        <f t="shared" si="1067"/>
        <v>0</v>
      </c>
      <c r="GM453" s="764">
        <f t="shared" si="1067"/>
        <v>0</v>
      </c>
      <c r="GN453" s="764">
        <f t="shared" si="1068"/>
        <v>0</v>
      </c>
      <c r="GO453" s="764">
        <f t="shared" si="1068"/>
        <v>0</v>
      </c>
      <c r="GP453" s="764">
        <f t="shared" si="1068"/>
        <v>0</v>
      </c>
      <c r="GQ453" s="764">
        <f t="shared" si="1068"/>
        <v>0</v>
      </c>
      <c r="GR453" s="764">
        <f t="shared" si="1068"/>
        <v>0</v>
      </c>
      <c r="GS453" s="764">
        <f t="shared" si="1068"/>
        <v>0</v>
      </c>
      <c r="GT453" s="764">
        <f t="shared" si="1068"/>
        <v>0</v>
      </c>
      <c r="GU453" s="764">
        <f t="shared" si="1068"/>
        <v>0</v>
      </c>
      <c r="GV453" s="764">
        <f t="shared" si="1068"/>
        <v>0</v>
      </c>
      <c r="GW453" s="764">
        <f t="shared" si="1068"/>
        <v>0</v>
      </c>
      <c r="GX453" s="764">
        <f t="shared" si="1069"/>
        <v>0</v>
      </c>
      <c r="GY453" s="764">
        <f t="shared" si="1069"/>
        <v>0</v>
      </c>
      <c r="GZ453" s="764">
        <f t="shared" si="1069"/>
        <v>0</v>
      </c>
      <c r="HA453" s="764">
        <f t="shared" si="1069"/>
        <v>0</v>
      </c>
      <c r="HB453" s="764">
        <f t="shared" si="1069"/>
        <v>0</v>
      </c>
      <c r="HC453" s="764">
        <f t="shared" si="1069"/>
        <v>0</v>
      </c>
      <c r="HD453" s="764">
        <f t="shared" si="1069"/>
        <v>0</v>
      </c>
      <c r="HE453" s="764">
        <f t="shared" si="1069"/>
        <v>0</v>
      </c>
      <c r="HF453" s="764">
        <f t="shared" si="1069"/>
        <v>0</v>
      </c>
      <c r="HG453" s="764">
        <f t="shared" si="1069"/>
        <v>0</v>
      </c>
      <c r="HH453" s="764">
        <f t="shared" si="1070"/>
        <v>0</v>
      </c>
      <c r="HI453" s="764">
        <f t="shared" si="1070"/>
        <v>0</v>
      </c>
      <c r="HJ453" s="764">
        <f t="shared" si="1070"/>
        <v>0</v>
      </c>
      <c r="HK453" s="764">
        <f t="shared" si="1070"/>
        <v>0</v>
      </c>
      <c r="HL453" s="764">
        <f t="shared" si="1070"/>
        <v>0</v>
      </c>
      <c r="HM453" s="764">
        <f t="shared" si="1070"/>
        <v>0</v>
      </c>
      <c r="HN453" s="764">
        <f t="shared" si="1070"/>
        <v>0</v>
      </c>
      <c r="HO453" s="764">
        <f t="shared" si="1070"/>
        <v>0</v>
      </c>
      <c r="HP453" s="764">
        <f t="shared" si="1070"/>
        <v>0</v>
      </c>
      <c r="HQ453" s="764">
        <f t="shared" si="1070"/>
        <v>0</v>
      </c>
      <c r="HR453" s="764">
        <f t="shared" si="1071"/>
        <v>0</v>
      </c>
      <c r="HS453" s="764">
        <f t="shared" si="1071"/>
        <v>0</v>
      </c>
      <c r="HT453" s="764">
        <f t="shared" si="1071"/>
        <v>0</v>
      </c>
      <c r="HU453" s="764">
        <f t="shared" si="1071"/>
        <v>0</v>
      </c>
      <c r="HV453" s="764">
        <f t="shared" si="1071"/>
        <v>0</v>
      </c>
      <c r="HW453" s="764">
        <f t="shared" si="1071"/>
        <v>0</v>
      </c>
      <c r="HX453" s="764">
        <f t="shared" si="1071"/>
        <v>0</v>
      </c>
      <c r="HY453" s="764">
        <f t="shared" si="1071"/>
        <v>0</v>
      </c>
      <c r="HZ453" s="764">
        <f t="shared" si="1071"/>
        <v>0</v>
      </c>
      <c r="IA453" s="764">
        <f t="shared" si="1071"/>
        <v>0</v>
      </c>
      <c r="IB453" s="764">
        <f t="shared" si="1072"/>
        <v>0</v>
      </c>
      <c r="IC453" s="764">
        <f t="shared" si="1072"/>
        <v>0</v>
      </c>
      <c r="ID453" s="764">
        <f t="shared" si="1072"/>
        <v>0</v>
      </c>
      <c r="IE453" s="764">
        <f t="shared" si="1072"/>
        <v>0</v>
      </c>
      <c r="IF453" s="764">
        <f t="shared" si="1072"/>
        <v>0</v>
      </c>
      <c r="IG453" s="764">
        <f t="shared" si="1072"/>
        <v>0</v>
      </c>
      <c r="IH453" s="764">
        <f t="shared" si="1072"/>
        <v>0</v>
      </c>
      <c r="II453" s="764">
        <f t="shared" si="1072"/>
        <v>0</v>
      </c>
      <c r="IJ453" s="764">
        <f t="shared" si="1072"/>
        <v>0</v>
      </c>
      <c r="IK453" s="764">
        <f t="shared" si="1072"/>
        <v>0</v>
      </c>
      <c r="IL453" s="764">
        <f t="shared" si="1073"/>
        <v>0</v>
      </c>
      <c r="IM453" s="764">
        <f t="shared" si="1073"/>
        <v>0</v>
      </c>
      <c r="IN453" s="764">
        <f t="shared" si="1073"/>
        <v>0</v>
      </c>
      <c r="IO453" s="764">
        <f t="shared" si="1073"/>
        <v>0</v>
      </c>
      <c r="IP453" s="764">
        <f t="shared" si="1073"/>
        <v>0</v>
      </c>
      <c r="IQ453" s="764">
        <f t="shared" si="1073"/>
        <v>0</v>
      </c>
      <c r="IR453" s="764">
        <f t="shared" si="1073"/>
        <v>0</v>
      </c>
      <c r="IS453" s="764">
        <f t="shared" si="1073"/>
        <v>0</v>
      </c>
      <c r="IT453" s="764">
        <f t="shared" si="1073"/>
        <v>0</v>
      </c>
      <c r="IU453" s="764">
        <f t="shared" si="1073"/>
        <v>0</v>
      </c>
      <c r="IV453" s="764">
        <f t="shared" si="1073"/>
        <v>0</v>
      </c>
      <c r="IW453" s="764">
        <f t="shared" si="1073"/>
        <v>0</v>
      </c>
      <c r="IX453" s="764">
        <f t="shared" si="1073"/>
        <v>0</v>
      </c>
      <c r="IY453" s="764">
        <f t="shared" si="1073"/>
        <v>0</v>
      </c>
      <c r="IZ453" s="764">
        <f t="shared" si="1073"/>
        <v>0</v>
      </c>
      <c r="JA453" s="764">
        <f t="shared" si="1073"/>
        <v>0</v>
      </c>
      <c r="JB453" s="764">
        <f t="shared" si="1073"/>
        <v>0</v>
      </c>
      <c r="JC453" s="764">
        <f t="shared" si="1073"/>
        <v>0</v>
      </c>
      <c r="JD453" s="764">
        <f t="shared" si="1053"/>
        <v>0</v>
      </c>
      <c r="JE453" s="764">
        <f t="shared" si="1053"/>
        <v>0</v>
      </c>
      <c r="JF453" s="764">
        <f t="shared" si="1053"/>
        <v>0</v>
      </c>
      <c r="JG453" s="764">
        <f t="shared" ref="JD453:JO463" si="1077">IF($D453=JG$5,$J453,0)</f>
        <v>0</v>
      </c>
      <c r="JH453" s="764">
        <f t="shared" si="1053"/>
        <v>0</v>
      </c>
      <c r="JI453" s="764">
        <f t="shared" si="1053"/>
        <v>0</v>
      </c>
      <c r="JJ453" s="764">
        <f t="shared" si="1053"/>
        <v>0</v>
      </c>
      <c r="JK453" s="764">
        <f t="shared" si="1077"/>
        <v>0</v>
      </c>
      <c r="JL453" s="764">
        <f t="shared" si="1073"/>
        <v>0</v>
      </c>
      <c r="JM453" s="764">
        <f t="shared" si="1073"/>
        <v>0</v>
      </c>
      <c r="JN453" s="764">
        <f t="shared" si="1073"/>
        <v>0</v>
      </c>
      <c r="JO453" s="764">
        <f t="shared" si="1077"/>
        <v>0</v>
      </c>
      <c r="JP453" s="764">
        <f t="shared" si="1073"/>
        <v>0</v>
      </c>
      <c r="JQ453" s="764">
        <f t="shared" ref="JQ453:JR499" si="1078">IF($D453=JQ$5,$J453,0)</f>
        <v>0</v>
      </c>
      <c r="JR453" s="764">
        <f t="shared" si="1078"/>
        <v>0</v>
      </c>
      <c r="JS453" s="764">
        <f t="shared" si="1073"/>
        <v>0</v>
      </c>
      <c r="JT453" s="765">
        <f t="shared" ref="JT453:JT500" si="1079">SUM(K453:JS453)</f>
        <v>0</v>
      </c>
      <c r="JU453" s="229">
        <f t="shared" ref="JU453:JU500" si="1080">+JT453-J453</f>
        <v>0</v>
      </c>
    </row>
    <row r="454" spans="1:281" ht="12.75" customHeight="1">
      <c r="A454" s="57"/>
      <c r="B454" s="52"/>
      <c r="C454" s="52"/>
      <c r="D454" s="62"/>
      <c r="E454" s="743" t="str">
        <f t="shared" si="1075"/>
        <v xml:space="preserve"> </v>
      </c>
      <c r="F454" s="56"/>
      <c r="G454" s="228"/>
      <c r="H454" s="744">
        <f>SUMIF(Ajuste!$C$8:$C$483,$B$6:$B$499,Ajuste!$E$8:$E$483)</f>
        <v>0</v>
      </c>
      <c r="I454" s="744">
        <f>SUMIF(Ajuste!$C$8:$C$483,$B$6:$B$499,Ajuste!$F$8:$F$483)</f>
        <v>0</v>
      </c>
      <c r="J454" s="229">
        <f t="shared" ref="J454:J499" si="1081">ROUND((H454+I454+G454),2)</f>
        <v>0</v>
      </c>
      <c r="K454" s="764">
        <f t="shared" si="1054"/>
        <v>0</v>
      </c>
      <c r="L454" s="764">
        <f t="shared" si="1076"/>
        <v>0</v>
      </c>
      <c r="M454" s="764">
        <f t="shared" si="1076"/>
        <v>0</v>
      </c>
      <c r="N454" s="764">
        <f t="shared" si="1076"/>
        <v>0</v>
      </c>
      <c r="O454" s="764">
        <f t="shared" si="1076"/>
        <v>0</v>
      </c>
      <c r="P454" s="764">
        <f t="shared" si="1076"/>
        <v>0</v>
      </c>
      <c r="Q454" s="764">
        <f t="shared" si="1076"/>
        <v>0</v>
      </c>
      <c r="R454" s="764">
        <f t="shared" si="1076"/>
        <v>0</v>
      </c>
      <c r="S454" s="764">
        <f t="shared" si="1076"/>
        <v>0</v>
      </c>
      <c r="T454" s="764">
        <f t="shared" si="1076"/>
        <v>0</v>
      </c>
      <c r="U454" s="764">
        <f t="shared" si="1076"/>
        <v>0</v>
      </c>
      <c r="V454" s="764">
        <f t="shared" si="1076"/>
        <v>0</v>
      </c>
      <c r="W454" s="764">
        <f t="shared" si="1076"/>
        <v>0</v>
      </c>
      <c r="X454" s="764">
        <f t="shared" si="1076"/>
        <v>0</v>
      </c>
      <c r="Y454" s="764">
        <f t="shared" si="1076"/>
        <v>0</v>
      </c>
      <c r="Z454" s="764">
        <f t="shared" si="1076"/>
        <v>0</v>
      </c>
      <c r="AA454" s="764">
        <f t="shared" si="1076"/>
        <v>0</v>
      </c>
      <c r="AB454" s="764">
        <f t="shared" si="1076"/>
        <v>0</v>
      </c>
      <c r="AC454" s="764">
        <f t="shared" si="1076"/>
        <v>0</v>
      </c>
      <c r="AD454" s="764">
        <f t="shared" si="1076"/>
        <v>0</v>
      </c>
      <c r="AE454" s="764">
        <f t="shared" si="1076"/>
        <v>0</v>
      </c>
      <c r="AF454" s="764">
        <f t="shared" si="1076"/>
        <v>0</v>
      </c>
      <c r="AG454" s="764">
        <f t="shared" si="1076"/>
        <v>0</v>
      </c>
      <c r="AH454" s="764">
        <f t="shared" si="1076"/>
        <v>0</v>
      </c>
      <c r="AI454" s="764">
        <f t="shared" si="1076"/>
        <v>0</v>
      </c>
      <c r="AJ454" s="764">
        <f t="shared" si="1076"/>
        <v>0</v>
      </c>
      <c r="AK454" s="764">
        <f t="shared" si="1076"/>
        <v>0</v>
      </c>
      <c r="AL454" s="764">
        <f t="shared" si="1076"/>
        <v>0</v>
      </c>
      <c r="AM454" s="764">
        <f t="shared" si="1076"/>
        <v>0</v>
      </c>
      <c r="AN454" s="764">
        <f t="shared" si="1076"/>
        <v>0</v>
      </c>
      <c r="AO454" s="764">
        <f t="shared" si="1076"/>
        <v>0</v>
      </c>
      <c r="AP454" s="764">
        <f t="shared" si="1076"/>
        <v>0</v>
      </c>
      <c r="AQ454" s="764">
        <f t="shared" si="1076"/>
        <v>0</v>
      </c>
      <c r="AR454" s="764">
        <f t="shared" si="1076"/>
        <v>0</v>
      </c>
      <c r="AS454" s="764">
        <f t="shared" si="1076"/>
        <v>0</v>
      </c>
      <c r="AT454" s="764">
        <f t="shared" si="1076"/>
        <v>0</v>
      </c>
      <c r="AU454" s="764">
        <f t="shared" si="1076"/>
        <v>0</v>
      </c>
      <c r="AV454" s="764">
        <f t="shared" si="1076"/>
        <v>0</v>
      </c>
      <c r="AW454" s="764">
        <f t="shared" si="1076"/>
        <v>0</v>
      </c>
      <c r="AX454" s="764">
        <f t="shared" si="1076"/>
        <v>0</v>
      </c>
      <c r="AY454" s="764">
        <f t="shared" si="1076"/>
        <v>0</v>
      </c>
      <c r="AZ454" s="764">
        <f t="shared" si="1076"/>
        <v>0</v>
      </c>
      <c r="BA454" s="764">
        <f t="shared" si="1076"/>
        <v>0</v>
      </c>
      <c r="BB454" s="764">
        <f t="shared" si="1076"/>
        <v>0</v>
      </c>
      <c r="BC454" s="764">
        <f t="shared" si="1076"/>
        <v>0</v>
      </c>
      <c r="BD454" s="764">
        <f t="shared" si="1076"/>
        <v>0</v>
      </c>
      <c r="BE454" s="764">
        <f t="shared" si="1076"/>
        <v>0</v>
      </c>
      <c r="BF454" s="764">
        <f t="shared" si="1054"/>
        <v>0</v>
      </c>
      <c r="BG454" s="764">
        <f t="shared" si="1054"/>
        <v>0</v>
      </c>
      <c r="BH454" s="764">
        <f t="shared" si="1054"/>
        <v>0</v>
      </c>
      <c r="BI454" s="764">
        <f t="shared" si="1054"/>
        <v>0</v>
      </c>
      <c r="BJ454" s="764">
        <f t="shared" si="1054"/>
        <v>0</v>
      </c>
      <c r="BK454" s="764">
        <f t="shared" si="1054"/>
        <v>0</v>
      </c>
      <c r="BL454" s="764">
        <f t="shared" si="1054"/>
        <v>0</v>
      </c>
      <c r="BM454" s="764">
        <f t="shared" si="1054"/>
        <v>0</v>
      </c>
      <c r="BN454" s="764">
        <f t="shared" si="1055"/>
        <v>0</v>
      </c>
      <c r="BO454" s="764">
        <f t="shared" si="1055"/>
        <v>0</v>
      </c>
      <c r="BP454" s="764">
        <f t="shared" si="1055"/>
        <v>0</v>
      </c>
      <c r="BQ454" s="764">
        <f t="shared" si="1055"/>
        <v>0</v>
      </c>
      <c r="BR454" s="764">
        <f t="shared" si="1055"/>
        <v>0</v>
      </c>
      <c r="BS454" s="764">
        <f t="shared" si="1055"/>
        <v>0</v>
      </c>
      <c r="BT454" s="764">
        <f t="shared" si="1055"/>
        <v>0</v>
      </c>
      <c r="BU454" s="764">
        <f t="shared" si="1055"/>
        <v>0</v>
      </c>
      <c r="BV454" s="764">
        <f t="shared" si="1055"/>
        <v>0</v>
      </c>
      <c r="BW454" s="764">
        <f t="shared" si="1055"/>
        <v>0</v>
      </c>
      <c r="BX454" s="764">
        <f t="shared" si="1056"/>
        <v>0</v>
      </c>
      <c r="BY454" s="764">
        <f t="shared" si="1056"/>
        <v>0</v>
      </c>
      <c r="BZ454" s="764">
        <f t="shared" si="1056"/>
        <v>0</v>
      </c>
      <c r="CA454" s="764">
        <f t="shared" si="1056"/>
        <v>0</v>
      </c>
      <c r="CB454" s="764">
        <f t="shared" si="1056"/>
        <v>0</v>
      </c>
      <c r="CC454" s="764">
        <f t="shared" si="1056"/>
        <v>0</v>
      </c>
      <c r="CD454" s="764">
        <f t="shared" si="1056"/>
        <v>0</v>
      </c>
      <c r="CE454" s="764">
        <f t="shared" si="1056"/>
        <v>0</v>
      </c>
      <c r="CF454" s="764">
        <f t="shared" si="1056"/>
        <v>0</v>
      </c>
      <c r="CG454" s="764">
        <f t="shared" si="1056"/>
        <v>0</v>
      </c>
      <c r="CH454" s="764">
        <f t="shared" si="1057"/>
        <v>0</v>
      </c>
      <c r="CI454" s="764">
        <f t="shared" si="1057"/>
        <v>0</v>
      </c>
      <c r="CJ454" s="764">
        <f t="shared" si="1057"/>
        <v>0</v>
      </c>
      <c r="CK454" s="764">
        <f t="shared" si="1057"/>
        <v>0</v>
      </c>
      <c r="CL454" s="764">
        <f t="shared" si="1057"/>
        <v>0</v>
      </c>
      <c r="CM454" s="764">
        <f t="shared" si="1057"/>
        <v>0</v>
      </c>
      <c r="CN454" s="764">
        <f t="shared" si="1057"/>
        <v>0</v>
      </c>
      <c r="CO454" s="764">
        <f t="shared" si="1057"/>
        <v>0</v>
      </c>
      <c r="CP454" s="764">
        <f t="shared" si="1057"/>
        <v>0</v>
      </c>
      <c r="CQ454" s="764">
        <f t="shared" si="1057"/>
        <v>0</v>
      </c>
      <c r="CR454" s="764">
        <f t="shared" si="1058"/>
        <v>0</v>
      </c>
      <c r="CS454" s="764">
        <f t="shared" si="1058"/>
        <v>0</v>
      </c>
      <c r="CT454" s="764">
        <f t="shared" si="1058"/>
        <v>0</v>
      </c>
      <c r="CU454" s="764">
        <f t="shared" si="1058"/>
        <v>0</v>
      </c>
      <c r="CV454" s="764">
        <f t="shared" si="1058"/>
        <v>0</v>
      </c>
      <c r="CW454" s="764">
        <f t="shared" si="1058"/>
        <v>0</v>
      </c>
      <c r="CX454" s="764">
        <f t="shared" si="1058"/>
        <v>0</v>
      </c>
      <c r="CY454" s="764">
        <f t="shared" si="1058"/>
        <v>0</v>
      </c>
      <c r="CZ454" s="764">
        <f t="shared" si="1058"/>
        <v>0</v>
      </c>
      <c r="DA454" s="764">
        <f t="shared" si="1058"/>
        <v>0</v>
      </c>
      <c r="DB454" s="764">
        <f t="shared" si="1059"/>
        <v>0</v>
      </c>
      <c r="DC454" s="764">
        <f t="shared" si="1059"/>
        <v>0</v>
      </c>
      <c r="DD454" s="764">
        <f t="shared" si="1059"/>
        <v>0</v>
      </c>
      <c r="DE454" s="764">
        <f t="shared" si="1059"/>
        <v>0</v>
      </c>
      <c r="DF454" s="764">
        <f t="shared" si="1059"/>
        <v>0</v>
      </c>
      <c r="DG454" s="764">
        <f t="shared" si="1059"/>
        <v>0</v>
      </c>
      <c r="DH454" s="764">
        <f t="shared" si="1059"/>
        <v>0</v>
      </c>
      <c r="DI454" s="764">
        <f t="shared" si="1059"/>
        <v>0</v>
      </c>
      <c r="DJ454" s="764">
        <f t="shared" si="1059"/>
        <v>0</v>
      </c>
      <c r="DK454" s="764">
        <f t="shared" si="1059"/>
        <v>0</v>
      </c>
      <c r="DL454" s="764">
        <f t="shared" si="1060"/>
        <v>0</v>
      </c>
      <c r="DM454" s="764">
        <f t="shared" si="1060"/>
        <v>0</v>
      </c>
      <c r="DN454" s="764">
        <f t="shared" si="1060"/>
        <v>0</v>
      </c>
      <c r="DO454" s="764">
        <f t="shared" si="1060"/>
        <v>0</v>
      </c>
      <c r="DP454" s="764">
        <f t="shared" si="1060"/>
        <v>0</v>
      </c>
      <c r="DQ454" s="764">
        <f t="shared" si="1060"/>
        <v>0</v>
      </c>
      <c r="DR454" s="764">
        <f t="shared" si="1060"/>
        <v>0</v>
      </c>
      <c r="DS454" s="764">
        <f t="shared" si="1060"/>
        <v>0</v>
      </c>
      <c r="DT454" s="764">
        <f t="shared" si="1060"/>
        <v>0</v>
      </c>
      <c r="DU454" s="764">
        <f t="shared" si="1060"/>
        <v>0</v>
      </c>
      <c r="DV454" s="764">
        <f t="shared" si="1061"/>
        <v>0</v>
      </c>
      <c r="DW454" s="764">
        <f t="shared" si="1061"/>
        <v>0</v>
      </c>
      <c r="DX454" s="764">
        <f t="shared" si="1061"/>
        <v>0</v>
      </c>
      <c r="DY454" s="764">
        <f t="shared" si="1061"/>
        <v>0</v>
      </c>
      <c r="DZ454" s="764">
        <f t="shared" si="1061"/>
        <v>0</v>
      </c>
      <c r="EA454" s="764">
        <f t="shared" si="1061"/>
        <v>0</v>
      </c>
      <c r="EB454" s="764">
        <f t="shared" si="1061"/>
        <v>0</v>
      </c>
      <c r="EC454" s="764">
        <f t="shared" si="1061"/>
        <v>0</v>
      </c>
      <c r="ED454" s="764">
        <f t="shared" si="1061"/>
        <v>0</v>
      </c>
      <c r="EE454" s="764">
        <f t="shared" si="1061"/>
        <v>0</v>
      </c>
      <c r="EF454" s="764">
        <f t="shared" si="1062"/>
        <v>0</v>
      </c>
      <c r="EG454" s="764">
        <f t="shared" si="1062"/>
        <v>0</v>
      </c>
      <c r="EH454" s="764">
        <f t="shared" si="1062"/>
        <v>0</v>
      </c>
      <c r="EI454" s="764">
        <f t="shared" si="1062"/>
        <v>0</v>
      </c>
      <c r="EJ454" s="764">
        <f t="shared" si="1062"/>
        <v>0</v>
      </c>
      <c r="EK454" s="764">
        <f t="shared" si="1062"/>
        <v>0</v>
      </c>
      <c r="EL454" s="764">
        <f t="shared" si="1062"/>
        <v>0</v>
      </c>
      <c r="EM454" s="764">
        <f t="shared" si="1062"/>
        <v>0</v>
      </c>
      <c r="EN454" s="764">
        <f t="shared" si="1062"/>
        <v>0</v>
      </c>
      <c r="EO454" s="764">
        <f t="shared" si="1062"/>
        <v>0</v>
      </c>
      <c r="EP454" s="764">
        <f t="shared" si="1063"/>
        <v>0</v>
      </c>
      <c r="EQ454" s="764">
        <f t="shared" si="1063"/>
        <v>0</v>
      </c>
      <c r="ER454" s="764">
        <f t="shared" si="1063"/>
        <v>0</v>
      </c>
      <c r="ES454" s="764">
        <f t="shared" si="1063"/>
        <v>0</v>
      </c>
      <c r="ET454" s="764">
        <f t="shared" si="1063"/>
        <v>0</v>
      </c>
      <c r="EU454" s="764">
        <f t="shared" si="1063"/>
        <v>0</v>
      </c>
      <c r="EV454" s="764">
        <f t="shared" si="1063"/>
        <v>0</v>
      </c>
      <c r="EW454" s="764">
        <f t="shared" si="1063"/>
        <v>0</v>
      </c>
      <c r="EX454" s="764">
        <f t="shared" si="1063"/>
        <v>0</v>
      </c>
      <c r="EY454" s="764">
        <f t="shared" si="1063"/>
        <v>0</v>
      </c>
      <c r="EZ454" s="764">
        <f t="shared" si="1064"/>
        <v>0</v>
      </c>
      <c r="FA454" s="764">
        <f t="shared" si="1064"/>
        <v>0</v>
      </c>
      <c r="FB454" s="764">
        <f t="shared" si="1064"/>
        <v>0</v>
      </c>
      <c r="FC454" s="764">
        <f t="shared" si="1064"/>
        <v>0</v>
      </c>
      <c r="FD454" s="764">
        <f t="shared" si="1064"/>
        <v>0</v>
      </c>
      <c r="FE454" s="764">
        <f t="shared" si="1064"/>
        <v>0</v>
      </c>
      <c r="FF454" s="764">
        <f t="shared" si="1064"/>
        <v>0</v>
      </c>
      <c r="FG454" s="764">
        <f t="shared" si="1064"/>
        <v>0</v>
      </c>
      <c r="FH454" s="764">
        <f t="shared" si="1064"/>
        <v>0</v>
      </c>
      <c r="FI454" s="764">
        <f t="shared" si="1064"/>
        <v>0</v>
      </c>
      <c r="FJ454" s="764">
        <f t="shared" si="1065"/>
        <v>0</v>
      </c>
      <c r="FK454" s="764">
        <f t="shared" si="1065"/>
        <v>0</v>
      </c>
      <c r="FL454" s="764">
        <f t="shared" si="1065"/>
        <v>0</v>
      </c>
      <c r="FM454" s="764">
        <f t="shared" si="1065"/>
        <v>0</v>
      </c>
      <c r="FN454" s="764">
        <f t="shared" si="1065"/>
        <v>0</v>
      </c>
      <c r="FO454" s="764">
        <f t="shared" si="1065"/>
        <v>0</v>
      </c>
      <c r="FP454" s="764">
        <f t="shared" si="1065"/>
        <v>0</v>
      </c>
      <c r="FQ454" s="764">
        <f t="shared" si="1065"/>
        <v>0</v>
      </c>
      <c r="FR454" s="764">
        <f t="shared" si="1065"/>
        <v>0</v>
      </c>
      <c r="FS454" s="764">
        <f t="shared" si="1065"/>
        <v>0</v>
      </c>
      <c r="FT454" s="764">
        <f t="shared" si="1066"/>
        <v>0</v>
      </c>
      <c r="FU454" s="764">
        <f t="shared" si="1066"/>
        <v>0</v>
      </c>
      <c r="FV454" s="764">
        <f t="shared" si="1066"/>
        <v>0</v>
      </c>
      <c r="FW454" s="764">
        <f t="shared" si="1066"/>
        <v>0</v>
      </c>
      <c r="FX454" s="764">
        <f t="shared" si="1066"/>
        <v>0</v>
      </c>
      <c r="FY454" s="764">
        <f t="shared" si="1066"/>
        <v>0</v>
      </c>
      <c r="FZ454" s="764">
        <f t="shared" si="1066"/>
        <v>0</v>
      </c>
      <c r="GA454" s="764">
        <f t="shared" si="1066"/>
        <v>0</v>
      </c>
      <c r="GB454" s="764">
        <f t="shared" si="1066"/>
        <v>0</v>
      </c>
      <c r="GC454" s="764">
        <f t="shared" si="1066"/>
        <v>0</v>
      </c>
      <c r="GD454" s="764">
        <f t="shared" si="1067"/>
        <v>0</v>
      </c>
      <c r="GE454" s="764">
        <f t="shared" si="1067"/>
        <v>0</v>
      </c>
      <c r="GF454" s="764">
        <f t="shared" si="1067"/>
        <v>0</v>
      </c>
      <c r="GG454" s="764">
        <f t="shared" si="1067"/>
        <v>0</v>
      </c>
      <c r="GH454" s="764">
        <f t="shared" si="1067"/>
        <v>0</v>
      </c>
      <c r="GI454" s="764">
        <f t="shared" si="1067"/>
        <v>0</v>
      </c>
      <c r="GJ454" s="764">
        <f t="shared" si="1067"/>
        <v>0</v>
      </c>
      <c r="GK454" s="764">
        <f t="shared" si="1067"/>
        <v>0</v>
      </c>
      <c r="GL454" s="764">
        <f t="shared" si="1067"/>
        <v>0</v>
      </c>
      <c r="GM454" s="764">
        <f t="shared" si="1067"/>
        <v>0</v>
      </c>
      <c r="GN454" s="764">
        <f t="shared" si="1068"/>
        <v>0</v>
      </c>
      <c r="GO454" s="764">
        <f t="shared" si="1068"/>
        <v>0</v>
      </c>
      <c r="GP454" s="764">
        <f t="shared" si="1068"/>
        <v>0</v>
      </c>
      <c r="GQ454" s="764">
        <f t="shared" si="1068"/>
        <v>0</v>
      </c>
      <c r="GR454" s="764">
        <f t="shared" si="1068"/>
        <v>0</v>
      </c>
      <c r="GS454" s="764">
        <f t="shared" si="1068"/>
        <v>0</v>
      </c>
      <c r="GT454" s="764">
        <f t="shared" si="1068"/>
        <v>0</v>
      </c>
      <c r="GU454" s="764">
        <f t="shared" si="1068"/>
        <v>0</v>
      </c>
      <c r="GV454" s="764">
        <f t="shared" si="1068"/>
        <v>0</v>
      </c>
      <c r="GW454" s="764">
        <f t="shared" si="1068"/>
        <v>0</v>
      </c>
      <c r="GX454" s="764">
        <f t="shared" si="1069"/>
        <v>0</v>
      </c>
      <c r="GY454" s="764">
        <f t="shared" si="1069"/>
        <v>0</v>
      </c>
      <c r="GZ454" s="764">
        <f t="shared" si="1069"/>
        <v>0</v>
      </c>
      <c r="HA454" s="764">
        <f t="shared" si="1069"/>
        <v>0</v>
      </c>
      <c r="HB454" s="764">
        <f t="shared" si="1069"/>
        <v>0</v>
      </c>
      <c r="HC454" s="764">
        <f t="shared" si="1069"/>
        <v>0</v>
      </c>
      <c r="HD454" s="764">
        <f t="shared" si="1069"/>
        <v>0</v>
      </c>
      <c r="HE454" s="764">
        <f t="shared" si="1069"/>
        <v>0</v>
      </c>
      <c r="HF454" s="764">
        <f t="shared" si="1069"/>
        <v>0</v>
      </c>
      <c r="HG454" s="764">
        <f t="shared" si="1069"/>
        <v>0</v>
      </c>
      <c r="HH454" s="764">
        <f t="shared" si="1070"/>
        <v>0</v>
      </c>
      <c r="HI454" s="764">
        <f t="shared" si="1070"/>
        <v>0</v>
      </c>
      <c r="HJ454" s="764">
        <f t="shared" si="1070"/>
        <v>0</v>
      </c>
      <c r="HK454" s="764">
        <f t="shared" si="1070"/>
        <v>0</v>
      </c>
      <c r="HL454" s="764">
        <f t="shared" si="1070"/>
        <v>0</v>
      </c>
      <c r="HM454" s="764">
        <f t="shared" si="1070"/>
        <v>0</v>
      </c>
      <c r="HN454" s="764">
        <f t="shared" si="1070"/>
        <v>0</v>
      </c>
      <c r="HO454" s="764">
        <f t="shared" si="1070"/>
        <v>0</v>
      </c>
      <c r="HP454" s="764">
        <f t="shared" si="1070"/>
        <v>0</v>
      </c>
      <c r="HQ454" s="764">
        <f t="shared" si="1070"/>
        <v>0</v>
      </c>
      <c r="HR454" s="764">
        <f t="shared" si="1071"/>
        <v>0</v>
      </c>
      <c r="HS454" s="764">
        <f t="shared" si="1071"/>
        <v>0</v>
      </c>
      <c r="HT454" s="764">
        <f t="shared" si="1071"/>
        <v>0</v>
      </c>
      <c r="HU454" s="764">
        <f t="shared" si="1071"/>
        <v>0</v>
      </c>
      <c r="HV454" s="764">
        <f t="shared" si="1071"/>
        <v>0</v>
      </c>
      <c r="HW454" s="764">
        <f t="shared" si="1071"/>
        <v>0</v>
      </c>
      <c r="HX454" s="764">
        <f t="shared" si="1071"/>
        <v>0</v>
      </c>
      <c r="HY454" s="764">
        <f t="shared" si="1071"/>
        <v>0</v>
      </c>
      <c r="HZ454" s="764">
        <f t="shared" si="1071"/>
        <v>0</v>
      </c>
      <c r="IA454" s="764">
        <f t="shared" si="1071"/>
        <v>0</v>
      </c>
      <c r="IB454" s="764">
        <f t="shared" si="1072"/>
        <v>0</v>
      </c>
      <c r="IC454" s="764">
        <f t="shared" si="1072"/>
        <v>0</v>
      </c>
      <c r="ID454" s="764">
        <f t="shared" si="1072"/>
        <v>0</v>
      </c>
      <c r="IE454" s="764">
        <f t="shared" si="1072"/>
        <v>0</v>
      </c>
      <c r="IF454" s="764">
        <f t="shared" si="1072"/>
        <v>0</v>
      </c>
      <c r="IG454" s="764">
        <f t="shared" si="1072"/>
        <v>0</v>
      </c>
      <c r="IH454" s="764">
        <f t="shared" si="1072"/>
        <v>0</v>
      </c>
      <c r="II454" s="764">
        <f t="shared" si="1072"/>
        <v>0</v>
      </c>
      <c r="IJ454" s="764">
        <f t="shared" si="1072"/>
        <v>0</v>
      </c>
      <c r="IK454" s="764">
        <f t="shared" si="1072"/>
        <v>0</v>
      </c>
      <c r="IL454" s="764">
        <f t="shared" si="1073"/>
        <v>0</v>
      </c>
      <c r="IM454" s="764">
        <f t="shared" si="1073"/>
        <v>0</v>
      </c>
      <c r="IN454" s="764">
        <f t="shared" si="1073"/>
        <v>0</v>
      </c>
      <c r="IO454" s="764">
        <f t="shared" si="1073"/>
        <v>0</v>
      </c>
      <c r="IP454" s="764">
        <f t="shared" si="1073"/>
        <v>0</v>
      </c>
      <c r="IQ454" s="764">
        <f t="shared" si="1073"/>
        <v>0</v>
      </c>
      <c r="IR454" s="764">
        <f t="shared" si="1073"/>
        <v>0</v>
      </c>
      <c r="IS454" s="764">
        <f t="shared" si="1073"/>
        <v>0</v>
      </c>
      <c r="IT454" s="764">
        <f t="shared" si="1073"/>
        <v>0</v>
      </c>
      <c r="IU454" s="764">
        <f t="shared" si="1073"/>
        <v>0</v>
      </c>
      <c r="IV454" s="764">
        <f t="shared" si="1073"/>
        <v>0</v>
      </c>
      <c r="IW454" s="764">
        <f t="shared" si="1073"/>
        <v>0</v>
      </c>
      <c r="IX454" s="764">
        <f t="shared" si="1073"/>
        <v>0</v>
      </c>
      <c r="IY454" s="764">
        <f t="shared" si="1073"/>
        <v>0</v>
      </c>
      <c r="IZ454" s="764">
        <f t="shared" si="1073"/>
        <v>0</v>
      </c>
      <c r="JA454" s="764">
        <f t="shared" si="1073"/>
        <v>0</v>
      </c>
      <c r="JB454" s="764">
        <f t="shared" si="1073"/>
        <v>0</v>
      </c>
      <c r="JC454" s="764">
        <f t="shared" si="1073"/>
        <v>0</v>
      </c>
      <c r="JD454" s="764">
        <f t="shared" si="1077"/>
        <v>0</v>
      </c>
      <c r="JE454" s="764">
        <f t="shared" si="1077"/>
        <v>0</v>
      </c>
      <c r="JF454" s="764">
        <f t="shared" si="1077"/>
        <v>0</v>
      </c>
      <c r="JG454" s="764">
        <f t="shared" si="1077"/>
        <v>0</v>
      </c>
      <c r="JH454" s="764">
        <f t="shared" si="1077"/>
        <v>0</v>
      </c>
      <c r="JI454" s="764">
        <f t="shared" si="1077"/>
        <v>0</v>
      </c>
      <c r="JJ454" s="764">
        <f t="shared" si="1077"/>
        <v>0</v>
      </c>
      <c r="JK454" s="764">
        <f t="shared" si="1077"/>
        <v>0</v>
      </c>
      <c r="JL454" s="764">
        <f t="shared" si="1077"/>
        <v>0</v>
      </c>
      <c r="JM454" s="764">
        <f t="shared" si="1077"/>
        <v>0</v>
      </c>
      <c r="JN454" s="764">
        <f t="shared" si="1077"/>
        <v>0</v>
      </c>
      <c r="JO454" s="764">
        <f t="shared" si="1077"/>
        <v>0</v>
      </c>
      <c r="JP454" s="764">
        <f t="shared" si="1073"/>
        <v>0</v>
      </c>
      <c r="JQ454" s="764">
        <f t="shared" si="1078"/>
        <v>0</v>
      </c>
      <c r="JR454" s="764">
        <f t="shared" si="1078"/>
        <v>0</v>
      </c>
      <c r="JS454" s="764">
        <f t="shared" si="1073"/>
        <v>0</v>
      </c>
      <c r="JT454" s="765">
        <f t="shared" si="1079"/>
        <v>0</v>
      </c>
      <c r="JU454" s="229">
        <f t="shared" si="1080"/>
        <v>0</v>
      </c>
    </row>
    <row r="455" spans="1:281" ht="12.75" customHeight="1">
      <c r="A455" s="57"/>
      <c r="B455" s="52"/>
      <c r="C455" s="52"/>
      <c r="D455" s="62"/>
      <c r="E455" s="743" t="str">
        <f t="shared" si="1075"/>
        <v xml:space="preserve"> </v>
      </c>
      <c r="F455" s="56"/>
      <c r="G455" s="228"/>
      <c r="H455" s="744">
        <f>SUMIF(Ajuste!$C$8:$C$483,$B$6:$B$499,Ajuste!$E$8:$E$483)</f>
        <v>0</v>
      </c>
      <c r="I455" s="744">
        <f>SUMIF(Ajuste!$C$8:$C$483,$B$6:$B$499,Ajuste!$F$8:$F$483)</f>
        <v>0</v>
      </c>
      <c r="J455" s="229">
        <f t="shared" si="1081"/>
        <v>0</v>
      </c>
      <c r="K455" s="764">
        <f t="shared" ref="K455:BM464" si="1082">IF($D455=K$5,$J455,0)</f>
        <v>0</v>
      </c>
      <c r="L455" s="764">
        <f t="shared" si="1082"/>
        <v>0</v>
      </c>
      <c r="M455" s="764">
        <f t="shared" si="1082"/>
        <v>0</v>
      </c>
      <c r="N455" s="764">
        <f t="shared" si="1082"/>
        <v>0</v>
      </c>
      <c r="O455" s="764">
        <f t="shared" si="1082"/>
        <v>0</v>
      </c>
      <c r="P455" s="764">
        <f t="shared" si="1082"/>
        <v>0</v>
      </c>
      <c r="Q455" s="764">
        <f t="shared" si="1082"/>
        <v>0</v>
      </c>
      <c r="R455" s="764">
        <f t="shared" si="1082"/>
        <v>0</v>
      </c>
      <c r="S455" s="764">
        <f t="shared" si="1082"/>
        <v>0</v>
      </c>
      <c r="T455" s="764">
        <f t="shared" si="1082"/>
        <v>0</v>
      </c>
      <c r="U455" s="764">
        <f t="shared" si="1082"/>
        <v>0</v>
      </c>
      <c r="V455" s="764">
        <f t="shared" si="1082"/>
        <v>0</v>
      </c>
      <c r="W455" s="764">
        <f t="shared" si="1082"/>
        <v>0</v>
      </c>
      <c r="X455" s="764">
        <f t="shared" si="1082"/>
        <v>0</v>
      </c>
      <c r="Y455" s="764">
        <f t="shared" si="1082"/>
        <v>0</v>
      </c>
      <c r="Z455" s="764">
        <f t="shared" si="1082"/>
        <v>0</v>
      </c>
      <c r="AA455" s="764">
        <f t="shared" si="1082"/>
        <v>0</v>
      </c>
      <c r="AB455" s="764">
        <f t="shared" si="1082"/>
        <v>0</v>
      </c>
      <c r="AC455" s="764">
        <f t="shared" si="1082"/>
        <v>0</v>
      </c>
      <c r="AD455" s="764">
        <f t="shared" si="1082"/>
        <v>0</v>
      </c>
      <c r="AE455" s="764">
        <f t="shared" si="1082"/>
        <v>0</v>
      </c>
      <c r="AF455" s="764">
        <f t="shared" si="1082"/>
        <v>0</v>
      </c>
      <c r="AG455" s="764">
        <f t="shared" si="1082"/>
        <v>0</v>
      </c>
      <c r="AH455" s="764">
        <f t="shared" si="1082"/>
        <v>0</v>
      </c>
      <c r="AI455" s="764">
        <f t="shared" si="1082"/>
        <v>0</v>
      </c>
      <c r="AJ455" s="764">
        <f t="shared" si="1082"/>
        <v>0</v>
      </c>
      <c r="AK455" s="764">
        <f t="shared" si="1082"/>
        <v>0</v>
      </c>
      <c r="AL455" s="764">
        <f t="shared" si="1082"/>
        <v>0</v>
      </c>
      <c r="AM455" s="764">
        <f t="shared" si="1082"/>
        <v>0</v>
      </c>
      <c r="AN455" s="764">
        <f t="shared" si="1082"/>
        <v>0</v>
      </c>
      <c r="AO455" s="764">
        <f t="shared" si="1082"/>
        <v>0</v>
      </c>
      <c r="AP455" s="764">
        <f t="shared" si="1082"/>
        <v>0</v>
      </c>
      <c r="AQ455" s="764">
        <f t="shared" si="1082"/>
        <v>0</v>
      </c>
      <c r="AR455" s="764">
        <f t="shared" si="1082"/>
        <v>0</v>
      </c>
      <c r="AS455" s="764">
        <f t="shared" si="1082"/>
        <v>0</v>
      </c>
      <c r="AT455" s="764">
        <f t="shared" si="1082"/>
        <v>0</v>
      </c>
      <c r="AU455" s="764">
        <f t="shared" si="1082"/>
        <v>0</v>
      </c>
      <c r="AV455" s="764">
        <f t="shared" si="1082"/>
        <v>0</v>
      </c>
      <c r="AW455" s="764">
        <f t="shared" si="1082"/>
        <v>0</v>
      </c>
      <c r="AX455" s="764">
        <f t="shared" si="1082"/>
        <v>0</v>
      </c>
      <c r="AY455" s="764">
        <f t="shared" si="1082"/>
        <v>0</v>
      </c>
      <c r="AZ455" s="764">
        <f t="shared" si="1082"/>
        <v>0</v>
      </c>
      <c r="BA455" s="764">
        <f t="shared" si="1082"/>
        <v>0</v>
      </c>
      <c r="BB455" s="764">
        <f t="shared" si="1082"/>
        <v>0</v>
      </c>
      <c r="BC455" s="764">
        <f t="shared" si="1082"/>
        <v>0</v>
      </c>
      <c r="BD455" s="764">
        <f t="shared" si="1082"/>
        <v>0</v>
      </c>
      <c r="BE455" s="764">
        <f t="shared" si="1082"/>
        <v>0</v>
      </c>
      <c r="BF455" s="764">
        <f t="shared" si="1082"/>
        <v>0</v>
      </c>
      <c r="BG455" s="764">
        <f t="shared" si="1082"/>
        <v>0</v>
      </c>
      <c r="BH455" s="764">
        <f t="shared" si="1082"/>
        <v>0</v>
      </c>
      <c r="BI455" s="764">
        <f t="shared" si="1082"/>
        <v>0</v>
      </c>
      <c r="BJ455" s="764">
        <f t="shared" si="1082"/>
        <v>0</v>
      </c>
      <c r="BK455" s="764">
        <f t="shared" si="1082"/>
        <v>0</v>
      </c>
      <c r="BL455" s="764">
        <f t="shared" si="1082"/>
        <v>0</v>
      </c>
      <c r="BM455" s="764">
        <f t="shared" si="1082"/>
        <v>0</v>
      </c>
      <c r="BN455" s="764">
        <f t="shared" ref="BN455:BW464" si="1083">IF($D455=BN$5,$J455,0)</f>
        <v>0</v>
      </c>
      <c r="BO455" s="764">
        <f t="shared" si="1083"/>
        <v>0</v>
      </c>
      <c r="BP455" s="764">
        <f t="shared" si="1083"/>
        <v>0</v>
      </c>
      <c r="BQ455" s="764">
        <f t="shared" si="1083"/>
        <v>0</v>
      </c>
      <c r="BR455" s="764">
        <f t="shared" si="1083"/>
        <v>0</v>
      </c>
      <c r="BS455" s="764">
        <f t="shared" si="1083"/>
        <v>0</v>
      </c>
      <c r="BT455" s="764">
        <f t="shared" si="1083"/>
        <v>0</v>
      </c>
      <c r="BU455" s="764">
        <f t="shared" si="1083"/>
        <v>0</v>
      </c>
      <c r="BV455" s="764">
        <f t="shared" si="1083"/>
        <v>0</v>
      </c>
      <c r="BW455" s="764">
        <f t="shared" si="1083"/>
        <v>0</v>
      </c>
      <c r="BX455" s="764">
        <f t="shared" ref="BX455:CG464" si="1084">IF($D455=BX$5,$J455,0)</f>
        <v>0</v>
      </c>
      <c r="BY455" s="764">
        <f t="shared" si="1084"/>
        <v>0</v>
      </c>
      <c r="BZ455" s="764">
        <f t="shared" si="1084"/>
        <v>0</v>
      </c>
      <c r="CA455" s="764">
        <f t="shared" si="1084"/>
        <v>0</v>
      </c>
      <c r="CB455" s="764">
        <f t="shared" si="1084"/>
        <v>0</v>
      </c>
      <c r="CC455" s="764">
        <f t="shared" si="1084"/>
        <v>0</v>
      </c>
      <c r="CD455" s="764">
        <f t="shared" si="1084"/>
        <v>0</v>
      </c>
      <c r="CE455" s="764">
        <f t="shared" si="1084"/>
        <v>0</v>
      </c>
      <c r="CF455" s="764">
        <f t="shared" si="1084"/>
        <v>0</v>
      </c>
      <c r="CG455" s="764">
        <f t="shared" si="1084"/>
        <v>0</v>
      </c>
      <c r="CH455" s="764">
        <f t="shared" ref="CH455:CQ464" si="1085">IF($D455=CH$5,$J455,0)</f>
        <v>0</v>
      </c>
      <c r="CI455" s="764">
        <f t="shared" si="1085"/>
        <v>0</v>
      </c>
      <c r="CJ455" s="764">
        <f t="shared" si="1085"/>
        <v>0</v>
      </c>
      <c r="CK455" s="764">
        <f t="shared" si="1085"/>
        <v>0</v>
      </c>
      <c r="CL455" s="764">
        <f t="shared" si="1085"/>
        <v>0</v>
      </c>
      <c r="CM455" s="764">
        <f t="shared" si="1085"/>
        <v>0</v>
      </c>
      <c r="CN455" s="764">
        <f t="shared" si="1085"/>
        <v>0</v>
      </c>
      <c r="CO455" s="764">
        <f t="shared" si="1085"/>
        <v>0</v>
      </c>
      <c r="CP455" s="764">
        <f t="shared" si="1085"/>
        <v>0</v>
      </c>
      <c r="CQ455" s="764">
        <f t="shared" si="1085"/>
        <v>0</v>
      </c>
      <c r="CR455" s="764">
        <f t="shared" ref="CR455:DA464" si="1086">IF($D455=CR$5,$J455,0)</f>
        <v>0</v>
      </c>
      <c r="CS455" s="764">
        <f t="shared" si="1086"/>
        <v>0</v>
      </c>
      <c r="CT455" s="764">
        <f t="shared" si="1086"/>
        <v>0</v>
      </c>
      <c r="CU455" s="764">
        <f t="shared" si="1086"/>
        <v>0</v>
      </c>
      <c r="CV455" s="764">
        <f t="shared" si="1086"/>
        <v>0</v>
      </c>
      <c r="CW455" s="764">
        <f t="shared" si="1086"/>
        <v>0</v>
      </c>
      <c r="CX455" s="764">
        <f t="shared" si="1086"/>
        <v>0</v>
      </c>
      <c r="CY455" s="764">
        <f t="shared" si="1086"/>
        <v>0</v>
      </c>
      <c r="CZ455" s="764">
        <f t="shared" si="1086"/>
        <v>0</v>
      </c>
      <c r="DA455" s="764">
        <f t="shared" si="1086"/>
        <v>0</v>
      </c>
      <c r="DB455" s="764">
        <f t="shared" ref="DB455:DK464" si="1087">IF($D455=DB$5,$J455,0)</f>
        <v>0</v>
      </c>
      <c r="DC455" s="764">
        <f t="shared" si="1087"/>
        <v>0</v>
      </c>
      <c r="DD455" s="764">
        <f t="shared" si="1087"/>
        <v>0</v>
      </c>
      <c r="DE455" s="764">
        <f t="shared" si="1087"/>
        <v>0</v>
      </c>
      <c r="DF455" s="764">
        <f t="shared" si="1087"/>
        <v>0</v>
      </c>
      <c r="DG455" s="764">
        <f t="shared" si="1087"/>
        <v>0</v>
      </c>
      <c r="DH455" s="764">
        <f t="shared" si="1087"/>
        <v>0</v>
      </c>
      <c r="DI455" s="764">
        <f t="shared" si="1087"/>
        <v>0</v>
      </c>
      <c r="DJ455" s="764">
        <f t="shared" si="1087"/>
        <v>0</v>
      </c>
      <c r="DK455" s="764">
        <f t="shared" si="1087"/>
        <v>0</v>
      </c>
      <c r="DL455" s="764">
        <f t="shared" ref="DL455:DU464" si="1088">IF($D455=DL$5,$J455,0)</f>
        <v>0</v>
      </c>
      <c r="DM455" s="764">
        <f t="shared" si="1088"/>
        <v>0</v>
      </c>
      <c r="DN455" s="764">
        <f t="shared" si="1088"/>
        <v>0</v>
      </c>
      <c r="DO455" s="764">
        <f t="shared" si="1088"/>
        <v>0</v>
      </c>
      <c r="DP455" s="764">
        <f t="shared" si="1088"/>
        <v>0</v>
      </c>
      <c r="DQ455" s="764">
        <f t="shared" si="1088"/>
        <v>0</v>
      </c>
      <c r="DR455" s="764">
        <f t="shared" si="1088"/>
        <v>0</v>
      </c>
      <c r="DS455" s="764">
        <f t="shared" si="1088"/>
        <v>0</v>
      </c>
      <c r="DT455" s="764">
        <f t="shared" si="1088"/>
        <v>0</v>
      </c>
      <c r="DU455" s="764">
        <f t="shared" si="1088"/>
        <v>0</v>
      </c>
      <c r="DV455" s="764">
        <f t="shared" ref="DV455:EE464" si="1089">IF($D455=DV$5,$J455,0)</f>
        <v>0</v>
      </c>
      <c r="DW455" s="764">
        <f t="shared" si="1089"/>
        <v>0</v>
      </c>
      <c r="DX455" s="764">
        <f t="shared" si="1089"/>
        <v>0</v>
      </c>
      <c r="DY455" s="764">
        <f t="shared" si="1089"/>
        <v>0</v>
      </c>
      <c r="DZ455" s="764">
        <f t="shared" si="1089"/>
        <v>0</v>
      </c>
      <c r="EA455" s="764">
        <f t="shared" si="1089"/>
        <v>0</v>
      </c>
      <c r="EB455" s="764">
        <f t="shared" si="1089"/>
        <v>0</v>
      </c>
      <c r="EC455" s="764">
        <f t="shared" si="1089"/>
        <v>0</v>
      </c>
      <c r="ED455" s="764">
        <f t="shared" si="1089"/>
        <v>0</v>
      </c>
      <c r="EE455" s="764">
        <f t="shared" si="1089"/>
        <v>0</v>
      </c>
      <c r="EF455" s="764">
        <f t="shared" ref="EF455:EO464" si="1090">IF($D455=EF$5,$J455,0)</f>
        <v>0</v>
      </c>
      <c r="EG455" s="764">
        <f t="shared" si="1090"/>
        <v>0</v>
      </c>
      <c r="EH455" s="764">
        <f t="shared" si="1090"/>
        <v>0</v>
      </c>
      <c r="EI455" s="764">
        <f t="shared" si="1090"/>
        <v>0</v>
      </c>
      <c r="EJ455" s="764">
        <f t="shared" si="1090"/>
        <v>0</v>
      </c>
      <c r="EK455" s="764">
        <f t="shared" si="1090"/>
        <v>0</v>
      </c>
      <c r="EL455" s="764">
        <f t="shared" si="1090"/>
        <v>0</v>
      </c>
      <c r="EM455" s="764">
        <f t="shared" si="1090"/>
        <v>0</v>
      </c>
      <c r="EN455" s="764">
        <f t="shared" si="1090"/>
        <v>0</v>
      </c>
      <c r="EO455" s="764">
        <f t="shared" si="1090"/>
        <v>0</v>
      </c>
      <c r="EP455" s="764">
        <f t="shared" ref="EP455:EY464" si="1091">IF($D455=EP$5,$J455,0)</f>
        <v>0</v>
      </c>
      <c r="EQ455" s="764">
        <f t="shared" si="1091"/>
        <v>0</v>
      </c>
      <c r="ER455" s="764">
        <f t="shared" si="1091"/>
        <v>0</v>
      </c>
      <c r="ES455" s="764">
        <f t="shared" si="1091"/>
        <v>0</v>
      </c>
      <c r="ET455" s="764">
        <f t="shared" si="1091"/>
        <v>0</v>
      </c>
      <c r="EU455" s="764">
        <f t="shared" si="1091"/>
        <v>0</v>
      </c>
      <c r="EV455" s="764">
        <f t="shared" si="1091"/>
        <v>0</v>
      </c>
      <c r="EW455" s="764">
        <f t="shared" si="1091"/>
        <v>0</v>
      </c>
      <c r="EX455" s="764">
        <f t="shared" si="1091"/>
        <v>0</v>
      </c>
      <c r="EY455" s="764">
        <f t="shared" si="1091"/>
        <v>0</v>
      </c>
      <c r="EZ455" s="764">
        <f t="shared" ref="EZ455:FI464" si="1092">IF($D455=EZ$5,$J455,0)</f>
        <v>0</v>
      </c>
      <c r="FA455" s="764">
        <f t="shared" si="1092"/>
        <v>0</v>
      </c>
      <c r="FB455" s="764">
        <f t="shared" si="1092"/>
        <v>0</v>
      </c>
      <c r="FC455" s="764">
        <f t="shared" si="1092"/>
        <v>0</v>
      </c>
      <c r="FD455" s="764">
        <f t="shared" si="1092"/>
        <v>0</v>
      </c>
      <c r="FE455" s="764">
        <f t="shared" si="1092"/>
        <v>0</v>
      </c>
      <c r="FF455" s="764">
        <f t="shared" si="1092"/>
        <v>0</v>
      </c>
      <c r="FG455" s="764">
        <f t="shared" si="1092"/>
        <v>0</v>
      </c>
      <c r="FH455" s="764">
        <f t="shared" si="1092"/>
        <v>0</v>
      </c>
      <c r="FI455" s="764">
        <f t="shared" si="1092"/>
        <v>0</v>
      </c>
      <c r="FJ455" s="764">
        <f t="shared" ref="FJ455:FS464" si="1093">IF($D455=FJ$5,$J455,0)</f>
        <v>0</v>
      </c>
      <c r="FK455" s="764">
        <f t="shared" si="1093"/>
        <v>0</v>
      </c>
      <c r="FL455" s="764">
        <f t="shared" si="1093"/>
        <v>0</v>
      </c>
      <c r="FM455" s="764">
        <f t="shared" si="1093"/>
        <v>0</v>
      </c>
      <c r="FN455" s="764">
        <f t="shared" si="1093"/>
        <v>0</v>
      </c>
      <c r="FO455" s="764">
        <f t="shared" si="1093"/>
        <v>0</v>
      </c>
      <c r="FP455" s="764">
        <f t="shared" si="1093"/>
        <v>0</v>
      </c>
      <c r="FQ455" s="764">
        <f t="shared" si="1093"/>
        <v>0</v>
      </c>
      <c r="FR455" s="764">
        <f t="shared" si="1093"/>
        <v>0</v>
      </c>
      <c r="FS455" s="764">
        <f t="shared" si="1093"/>
        <v>0</v>
      </c>
      <c r="FT455" s="764">
        <f t="shared" ref="FT455:GC464" si="1094">IF($D455=FT$5,$J455,0)</f>
        <v>0</v>
      </c>
      <c r="FU455" s="764">
        <f t="shared" si="1094"/>
        <v>0</v>
      </c>
      <c r="FV455" s="764">
        <f t="shared" si="1094"/>
        <v>0</v>
      </c>
      <c r="FW455" s="764">
        <f t="shared" si="1094"/>
        <v>0</v>
      </c>
      <c r="FX455" s="764">
        <f t="shared" si="1094"/>
        <v>0</v>
      </c>
      <c r="FY455" s="764">
        <f t="shared" si="1094"/>
        <v>0</v>
      </c>
      <c r="FZ455" s="764">
        <f t="shared" si="1094"/>
        <v>0</v>
      </c>
      <c r="GA455" s="764">
        <f t="shared" si="1094"/>
        <v>0</v>
      </c>
      <c r="GB455" s="764">
        <f t="shared" si="1094"/>
        <v>0</v>
      </c>
      <c r="GC455" s="764">
        <f t="shared" si="1094"/>
        <v>0</v>
      </c>
      <c r="GD455" s="764">
        <f t="shared" ref="GD455:GM464" si="1095">IF($D455=GD$5,$J455,0)</f>
        <v>0</v>
      </c>
      <c r="GE455" s="764">
        <f t="shared" si="1095"/>
        <v>0</v>
      </c>
      <c r="GF455" s="764">
        <f t="shared" si="1095"/>
        <v>0</v>
      </c>
      <c r="GG455" s="764">
        <f t="shared" si="1095"/>
        <v>0</v>
      </c>
      <c r="GH455" s="764">
        <f t="shared" si="1095"/>
        <v>0</v>
      </c>
      <c r="GI455" s="764">
        <f t="shared" si="1095"/>
        <v>0</v>
      </c>
      <c r="GJ455" s="764">
        <f t="shared" si="1095"/>
        <v>0</v>
      </c>
      <c r="GK455" s="764">
        <f t="shared" si="1095"/>
        <v>0</v>
      </c>
      <c r="GL455" s="764">
        <f t="shared" si="1095"/>
        <v>0</v>
      </c>
      <c r="GM455" s="764">
        <f t="shared" si="1095"/>
        <v>0</v>
      </c>
      <c r="GN455" s="764">
        <f t="shared" ref="GN455:GW464" si="1096">IF($D455=GN$5,$J455,0)</f>
        <v>0</v>
      </c>
      <c r="GO455" s="764">
        <f t="shared" si="1096"/>
        <v>0</v>
      </c>
      <c r="GP455" s="764">
        <f t="shared" si="1096"/>
        <v>0</v>
      </c>
      <c r="GQ455" s="764">
        <f t="shared" si="1096"/>
        <v>0</v>
      </c>
      <c r="GR455" s="764">
        <f t="shared" si="1096"/>
        <v>0</v>
      </c>
      <c r="GS455" s="764">
        <f t="shared" si="1096"/>
        <v>0</v>
      </c>
      <c r="GT455" s="764">
        <f t="shared" si="1096"/>
        <v>0</v>
      </c>
      <c r="GU455" s="764">
        <f t="shared" si="1096"/>
        <v>0</v>
      </c>
      <c r="GV455" s="764">
        <f t="shared" si="1096"/>
        <v>0</v>
      </c>
      <c r="GW455" s="764">
        <f t="shared" si="1096"/>
        <v>0</v>
      </c>
      <c r="GX455" s="764">
        <f t="shared" ref="GX455:HG464" si="1097">IF($D455=GX$5,$J455,0)</f>
        <v>0</v>
      </c>
      <c r="GY455" s="764">
        <f t="shared" si="1097"/>
        <v>0</v>
      </c>
      <c r="GZ455" s="764">
        <f t="shared" si="1097"/>
        <v>0</v>
      </c>
      <c r="HA455" s="764">
        <f t="shared" si="1097"/>
        <v>0</v>
      </c>
      <c r="HB455" s="764">
        <f t="shared" si="1097"/>
        <v>0</v>
      </c>
      <c r="HC455" s="764">
        <f t="shared" si="1097"/>
        <v>0</v>
      </c>
      <c r="HD455" s="764">
        <f t="shared" si="1097"/>
        <v>0</v>
      </c>
      <c r="HE455" s="764">
        <f t="shared" si="1097"/>
        <v>0</v>
      </c>
      <c r="HF455" s="764">
        <f t="shared" si="1097"/>
        <v>0</v>
      </c>
      <c r="HG455" s="764">
        <f t="shared" si="1097"/>
        <v>0</v>
      </c>
      <c r="HH455" s="764">
        <f t="shared" ref="HH455:HQ464" si="1098">IF($D455=HH$5,$J455,0)</f>
        <v>0</v>
      </c>
      <c r="HI455" s="764">
        <f t="shared" si="1098"/>
        <v>0</v>
      </c>
      <c r="HJ455" s="764">
        <f t="shared" si="1098"/>
        <v>0</v>
      </c>
      <c r="HK455" s="764">
        <f t="shared" si="1098"/>
        <v>0</v>
      </c>
      <c r="HL455" s="764">
        <f t="shared" si="1098"/>
        <v>0</v>
      </c>
      <c r="HM455" s="764">
        <f t="shared" si="1098"/>
        <v>0</v>
      </c>
      <c r="HN455" s="764">
        <f t="shared" si="1098"/>
        <v>0</v>
      </c>
      <c r="HO455" s="764">
        <f t="shared" si="1098"/>
        <v>0</v>
      </c>
      <c r="HP455" s="764">
        <f t="shared" si="1098"/>
        <v>0</v>
      </c>
      <c r="HQ455" s="764">
        <f t="shared" si="1098"/>
        <v>0</v>
      </c>
      <c r="HR455" s="764">
        <f t="shared" ref="HR455:IA464" si="1099">IF($D455=HR$5,$J455,0)</f>
        <v>0</v>
      </c>
      <c r="HS455" s="764">
        <f t="shared" si="1099"/>
        <v>0</v>
      </c>
      <c r="HT455" s="764">
        <f t="shared" si="1099"/>
        <v>0</v>
      </c>
      <c r="HU455" s="764">
        <f t="shared" si="1099"/>
        <v>0</v>
      </c>
      <c r="HV455" s="764">
        <f t="shared" si="1099"/>
        <v>0</v>
      </c>
      <c r="HW455" s="764">
        <f t="shared" si="1099"/>
        <v>0</v>
      </c>
      <c r="HX455" s="764">
        <f t="shared" si="1099"/>
        <v>0</v>
      </c>
      <c r="HY455" s="764">
        <f t="shared" si="1099"/>
        <v>0</v>
      </c>
      <c r="HZ455" s="764">
        <f t="shared" si="1099"/>
        <v>0</v>
      </c>
      <c r="IA455" s="764">
        <f t="shared" si="1099"/>
        <v>0</v>
      </c>
      <c r="IB455" s="764">
        <f t="shared" ref="IB455:IK464" si="1100">IF($D455=IB$5,$J455,0)</f>
        <v>0</v>
      </c>
      <c r="IC455" s="764">
        <f t="shared" si="1100"/>
        <v>0</v>
      </c>
      <c r="ID455" s="764">
        <f t="shared" si="1100"/>
        <v>0</v>
      </c>
      <c r="IE455" s="764">
        <f t="shared" si="1100"/>
        <v>0</v>
      </c>
      <c r="IF455" s="764">
        <f t="shared" si="1100"/>
        <v>0</v>
      </c>
      <c r="IG455" s="764">
        <f t="shared" si="1100"/>
        <v>0</v>
      </c>
      <c r="IH455" s="764">
        <f t="shared" si="1100"/>
        <v>0</v>
      </c>
      <c r="II455" s="764">
        <f t="shared" si="1100"/>
        <v>0</v>
      </c>
      <c r="IJ455" s="764">
        <f t="shared" si="1100"/>
        <v>0</v>
      </c>
      <c r="IK455" s="764">
        <f t="shared" si="1100"/>
        <v>0</v>
      </c>
      <c r="IL455" s="764">
        <f t="shared" ref="IL455:JS464" si="1101">IF($D455=IL$5,$J455,0)</f>
        <v>0</v>
      </c>
      <c r="IM455" s="764">
        <f t="shared" si="1101"/>
        <v>0</v>
      </c>
      <c r="IN455" s="764">
        <f t="shared" si="1101"/>
        <v>0</v>
      </c>
      <c r="IO455" s="764">
        <f t="shared" si="1101"/>
        <v>0</v>
      </c>
      <c r="IP455" s="764">
        <f t="shared" si="1101"/>
        <v>0</v>
      </c>
      <c r="IQ455" s="764">
        <f t="shared" si="1101"/>
        <v>0</v>
      </c>
      <c r="IR455" s="764">
        <f t="shared" si="1101"/>
        <v>0</v>
      </c>
      <c r="IS455" s="764">
        <f t="shared" si="1101"/>
        <v>0</v>
      </c>
      <c r="IT455" s="764">
        <f t="shared" si="1101"/>
        <v>0</v>
      </c>
      <c r="IU455" s="764">
        <f t="shared" si="1101"/>
        <v>0</v>
      </c>
      <c r="IV455" s="764">
        <f t="shared" si="1101"/>
        <v>0</v>
      </c>
      <c r="IW455" s="764">
        <f t="shared" si="1101"/>
        <v>0</v>
      </c>
      <c r="IX455" s="764">
        <f t="shared" si="1101"/>
        <v>0</v>
      </c>
      <c r="IY455" s="764">
        <f t="shared" si="1101"/>
        <v>0</v>
      </c>
      <c r="IZ455" s="764">
        <f t="shared" si="1101"/>
        <v>0</v>
      </c>
      <c r="JA455" s="764">
        <f t="shared" si="1101"/>
        <v>0</v>
      </c>
      <c r="JB455" s="764">
        <f t="shared" si="1101"/>
        <v>0</v>
      </c>
      <c r="JC455" s="764">
        <f t="shared" si="1101"/>
        <v>0</v>
      </c>
      <c r="JD455" s="764">
        <f t="shared" si="1077"/>
        <v>0</v>
      </c>
      <c r="JE455" s="764">
        <f t="shared" si="1077"/>
        <v>0</v>
      </c>
      <c r="JF455" s="764">
        <f t="shared" si="1077"/>
        <v>0</v>
      </c>
      <c r="JG455" s="764">
        <f t="shared" si="1077"/>
        <v>0</v>
      </c>
      <c r="JH455" s="764">
        <f t="shared" si="1077"/>
        <v>0</v>
      </c>
      <c r="JI455" s="764">
        <f t="shared" si="1077"/>
        <v>0</v>
      </c>
      <c r="JJ455" s="764">
        <f t="shared" si="1077"/>
        <v>0</v>
      </c>
      <c r="JK455" s="764">
        <f t="shared" si="1077"/>
        <v>0</v>
      </c>
      <c r="JL455" s="764">
        <f t="shared" si="1101"/>
        <v>0</v>
      </c>
      <c r="JM455" s="764">
        <f t="shared" si="1101"/>
        <v>0</v>
      </c>
      <c r="JN455" s="764">
        <f t="shared" si="1101"/>
        <v>0</v>
      </c>
      <c r="JO455" s="764">
        <f t="shared" si="1101"/>
        <v>0</v>
      </c>
      <c r="JP455" s="764">
        <f t="shared" si="1101"/>
        <v>0</v>
      </c>
      <c r="JQ455" s="764">
        <f t="shared" si="1078"/>
        <v>0</v>
      </c>
      <c r="JR455" s="764">
        <f t="shared" si="1078"/>
        <v>0</v>
      </c>
      <c r="JS455" s="764">
        <f t="shared" si="1101"/>
        <v>0</v>
      </c>
      <c r="JT455" s="765">
        <f t="shared" si="1079"/>
        <v>0</v>
      </c>
      <c r="JU455" s="229">
        <f t="shared" si="1080"/>
        <v>0</v>
      </c>
    </row>
    <row r="456" spans="1:281" ht="12.75" customHeight="1">
      <c r="A456" s="57"/>
      <c r="B456" s="52"/>
      <c r="C456" s="52"/>
      <c r="D456" s="62"/>
      <c r="E456" s="743" t="str">
        <f t="shared" si="1075"/>
        <v xml:space="preserve"> </v>
      </c>
      <c r="F456" s="56"/>
      <c r="G456" s="228"/>
      <c r="H456" s="744">
        <f>SUMIF(Ajuste!$C$8:$C$483,$B$6:$B$499,Ajuste!$E$8:$E$483)</f>
        <v>0</v>
      </c>
      <c r="I456" s="744">
        <f>SUMIF(Ajuste!$C$8:$C$483,$B$6:$B$499,Ajuste!$F$8:$F$483)</f>
        <v>0</v>
      </c>
      <c r="J456" s="229">
        <f t="shared" si="1081"/>
        <v>0</v>
      </c>
      <c r="K456" s="764">
        <f t="shared" si="1082"/>
        <v>0</v>
      </c>
      <c r="L456" s="764">
        <f t="shared" si="1082"/>
        <v>0</v>
      </c>
      <c r="M456" s="764">
        <f t="shared" si="1082"/>
        <v>0</v>
      </c>
      <c r="N456" s="764">
        <f t="shared" si="1082"/>
        <v>0</v>
      </c>
      <c r="O456" s="764">
        <f t="shared" si="1082"/>
        <v>0</v>
      </c>
      <c r="P456" s="764">
        <f t="shared" si="1082"/>
        <v>0</v>
      </c>
      <c r="Q456" s="764">
        <f t="shared" si="1082"/>
        <v>0</v>
      </c>
      <c r="R456" s="764">
        <f t="shared" si="1082"/>
        <v>0</v>
      </c>
      <c r="S456" s="764">
        <f t="shared" si="1082"/>
        <v>0</v>
      </c>
      <c r="T456" s="764">
        <f t="shared" si="1082"/>
        <v>0</v>
      </c>
      <c r="U456" s="764">
        <f t="shared" si="1082"/>
        <v>0</v>
      </c>
      <c r="V456" s="764">
        <f t="shared" si="1082"/>
        <v>0</v>
      </c>
      <c r="W456" s="764">
        <f t="shared" si="1082"/>
        <v>0</v>
      </c>
      <c r="X456" s="764">
        <f t="shared" si="1082"/>
        <v>0</v>
      </c>
      <c r="Y456" s="764">
        <f t="shared" si="1082"/>
        <v>0</v>
      </c>
      <c r="Z456" s="764">
        <f t="shared" si="1082"/>
        <v>0</v>
      </c>
      <c r="AA456" s="764">
        <f t="shared" si="1082"/>
        <v>0</v>
      </c>
      <c r="AB456" s="764">
        <f t="shared" si="1082"/>
        <v>0</v>
      </c>
      <c r="AC456" s="764">
        <f t="shared" si="1082"/>
        <v>0</v>
      </c>
      <c r="AD456" s="764">
        <f t="shared" si="1082"/>
        <v>0</v>
      </c>
      <c r="AE456" s="764">
        <f t="shared" si="1082"/>
        <v>0</v>
      </c>
      <c r="AF456" s="764">
        <f t="shared" si="1082"/>
        <v>0</v>
      </c>
      <c r="AG456" s="764">
        <f t="shared" si="1082"/>
        <v>0</v>
      </c>
      <c r="AH456" s="764">
        <f t="shared" si="1082"/>
        <v>0</v>
      </c>
      <c r="AI456" s="764">
        <f t="shared" si="1082"/>
        <v>0</v>
      </c>
      <c r="AJ456" s="764">
        <f t="shared" si="1082"/>
        <v>0</v>
      </c>
      <c r="AK456" s="764">
        <f t="shared" si="1082"/>
        <v>0</v>
      </c>
      <c r="AL456" s="764">
        <f t="shared" si="1082"/>
        <v>0</v>
      </c>
      <c r="AM456" s="764">
        <f t="shared" si="1082"/>
        <v>0</v>
      </c>
      <c r="AN456" s="764">
        <f t="shared" si="1082"/>
        <v>0</v>
      </c>
      <c r="AO456" s="764">
        <f t="shared" si="1082"/>
        <v>0</v>
      </c>
      <c r="AP456" s="764">
        <f t="shared" si="1082"/>
        <v>0</v>
      </c>
      <c r="AQ456" s="764">
        <f t="shared" si="1082"/>
        <v>0</v>
      </c>
      <c r="AR456" s="764">
        <f t="shared" si="1082"/>
        <v>0</v>
      </c>
      <c r="AS456" s="764">
        <f t="shared" si="1082"/>
        <v>0</v>
      </c>
      <c r="AT456" s="764">
        <f t="shared" si="1082"/>
        <v>0</v>
      </c>
      <c r="AU456" s="764">
        <f t="shared" si="1082"/>
        <v>0</v>
      </c>
      <c r="AV456" s="764">
        <f t="shared" si="1082"/>
        <v>0</v>
      </c>
      <c r="AW456" s="764">
        <f t="shared" si="1082"/>
        <v>0</v>
      </c>
      <c r="AX456" s="764">
        <f t="shared" si="1082"/>
        <v>0</v>
      </c>
      <c r="AY456" s="764">
        <f t="shared" si="1082"/>
        <v>0</v>
      </c>
      <c r="AZ456" s="764">
        <f t="shared" si="1082"/>
        <v>0</v>
      </c>
      <c r="BA456" s="764">
        <f t="shared" si="1082"/>
        <v>0</v>
      </c>
      <c r="BB456" s="764">
        <f t="shared" si="1082"/>
        <v>0</v>
      </c>
      <c r="BC456" s="764">
        <f t="shared" si="1082"/>
        <v>0</v>
      </c>
      <c r="BD456" s="764">
        <f t="shared" si="1082"/>
        <v>0</v>
      </c>
      <c r="BE456" s="764">
        <f t="shared" si="1082"/>
        <v>0</v>
      </c>
      <c r="BF456" s="764">
        <f t="shared" si="1082"/>
        <v>0</v>
      </c>
      <c r="BG456" s="764">
        <f t="shared" si="1082"/>
        <v>0</v>
      </c>
      <c r="BH456" s="764">
        <f t="shared" si="1082"/>
        <v>0</v>
      </c>
      <c r="BI456" s="764">
        <f t="shared" si="1082"/>
        <v>0</v>
      </c>
      <c r="BJ456" s="764">
        <f t="shared" si="1082"/>
        <v>0</v>
      </c>
      <c r="BK456" s="764">
        <f t="shared" si="1082"/>
        <v>0</v>
      </c>
      <c r="BL456" s="764">
        <f t="shared" si="1082"/>
        <v>0</v>
      </c>
      <c r="BM456" s="764">
        <f t="shared" si="1082"/>
        <v>0</v>
      </c>
      <c r="BN456" s="764">
        <f t="shared" si="1083"/>
        <v>0</v>
      </c>
      <c r="BO456" s="764">
        <f t="shared" si="1083"/>
        <v>0</v>
      </c>
      <c r="BP456" s="764">
        <f t="shared" si="1083"/>
        <v>0</v>
      </c>
      <c r="BQ456" s="764">
        <f t="shared" si="1083"/>
        <v>0</v>
      </c>
      <c r="BR456" s="764">
        <f t="shared" si="1083"/>
        <v>0</v>
      </c>
      <c r="BS456" s="764">
        <f t="shared" si="1083"/>
        <v>0</v>
      </c>
      <c r="BT456" s="764">
        <f t="shared" si="1083"/>
        <v>0</v>
      </c>
      <c r="BU456" s="764">
        <f t="shared" si="1083"/>
        <v>0</v>
      </c>
      <c r="BV456" s="764">
        <f t="shared" si="1083"/>
        <v>0</v>
      </c>
      <c r="BW456" s="764">
        <f t="shared" si="1083"/>
        <v>0</v>
      </c>
      <c r="BX456" s="764">
        <f t="shared" si="1084"/>
        <v>0</v>
      </c>
      <c r="BY456" s="764">
        <f t="shared" si="1084"/>
        <v>0</v>
      </c>
      <c r="BZ456" s="764">
        <f t="shared" si="1084"/>
        <v>0</v>
      </c>
      <c r="CA456" s="764">
        <f t="shared" si="1084"/>
        <v>0</v>
      </c>
      <c r="CB456" s="764">
        <f t="shared" si="1084"/>
        <v>0</v>
      </c>
      <c r="CC456" s="764">
        <f t="shared" si="1084"/>
        <v>0</v>
      </c>
      <c r="CD456" s="764">
        <f t="shared" si="1084"/>
        <v>0</v>
      </c>
      <c r="CE456" s="764">
        <f t="shared" si="1084"/>
        <v>0</v>
      </c>
      <c r="CF456" s="764">
        <f t="shared" si="1084"/>
        <v>0</v>
      </c>
      <c r="CG456" s="764">
        <f t="shared" si="1084"/>
        <v>0</v>
      </c>
      <c r="CH456" s="764">
        <f t="shared" si="1085"/>
        <v>0</v>
      </c>
      <c r="CI456" s="764">
        <f t="shared" si="1085"/>
        <v>0</v>
      </c>
      <c r="CJ456" s="764">
        <f t="shared" si="1085"/>
        <v>0</v>
      </c>
      <c r="CK456" s="764">
        <f t="shared" si="1085"/>
        <v>0</v>
      </c>
      <c r="CL456" s="764">
        <f t="shared" si="1085"/>
        <v>0</v>
      </c>
      <c r="CM456" s="764">
        <f t="shared" si="1085"/>
        <v>0</v>
      </c>
      <c r="CN456" s="764">
        <f t="shared" si="1085"/>
        <v>0</v>
      </c>
      <c r="CO456" s="764">
        <f t="shared" si="1085"/>
        <v>0</v>
      </c>
      <c r="CP456" s="764">
        <f t="shared" si="1085"/>
        <v>0</v>
      </c>
      <c r="CQ456" s="764">
        <f t="shared" si="1085"/>
        <v>0</v>
      </c>
      <c r="CR456" s="764">
        <f t="shared" si="1086"/>
        <v>0</v>
      </c>
      <c r="CS456" s="764">
        <f t="shared" si="1086"/>
        <v>0</v>
      </c>
      <c r="CT456" s="764">
        <f t="shared" si="1086"/>
        <v>0</v>
      </c>
      <c r="CU456" s="764">
        <f t="shared" si="1086"/>
        <v>0</v>
      </c>
      <c r="CV456" s="764">
        <f t="shared" si="1086"/>
        <v>0</v>
      </c>
      <c r="CW456" s="764">
        <f t="shared" si="1086"/>
        <v>0</v>
      </c>
      <c r="CX456" s="764">
        <f t="shared" si="1086"/>
        <v>0</v>
      </c>
      <c r="CY456" s="764">
        <f t="shared" si="1086"/>
        <v>0</v>
      </c>
      <c r="CZ456" s="764">
        <f t="shared" si="1086"/>
        <v>0</v>
      </c>
      <c r="DA456" s="764">
        <f t="shared" si="1086"/>
        <v>0</v>
      </c>
      <c r="DB456" s="764">
        <f t="shared" si="1087"/>
        <v>0</v>
      </c>
      <c r="DC456" s="764">
        <f t="shared" si="1087"/>
        <v>0</v>
      </c>
      <c r="DD456" s="764">
        <f t="shared" si="1087"/>
        <v>0</v>
      </c>
      <c r="DE456" s="764">
        <f t="shared" si="1087"/>
        <v>0</v>
      </c>
      <c r="DF456" s="764">
        <f t="shared" si="1087"/>
        <v>0</v>
      </c>
      <c r="DG456" s="764">
        <f t="shared" si="1087"/>
        <v>0</v>
      </c>
      <c r="DH456" s="764">
        <f t="shared" si="1087"/>
        <v>0</v>
      </c>
      <c r="DI456" s="764">
        <f t="shared" si="1087"/>
        <v>0</v>
      </c>
      <c r="DJ456" s="764">
        <f t="shared" si="1087"/>
        <v>0</v>
      </c>
      <c r="DK456" s="764">
        <f t="shared" si="1087"/>
        <v>0</v>
      </c>
      <c r="DL456" s="764">
        <f t="shared" si="1088"/>
        <v>0</v>
      </c>
      <c r="DM456" s="764">
        <f t="shared" si="1088"/>
        <v>0</v>
      </c>
      <c r="DN456" s="764">
        <f t="shared" si="1088"/>
        <v>0</v>
      </c>
      <c r="DO456" s="764">
        <f t="shared" si="1088"/>
        <v>0</v>
      </c>
      <c r="DP456" s="764">
        <f t="shared" si="1088"/>
        <v>0</v>
      </c>
      <c r="DQ456" s="764">
        <f t="shared" si="1088"/>
        <v>0</v>
      </c>
      <c r="DR456" s="764">
        <f t="shared" si="1088"/>
        <v>0</v>
      </c>
      <c r="DS456" s="764">
        <f t="shared" si="1088"/>
        <v>0</v>
      </c>
      <c r="DT456" s="764">
        <f t="shared" si="1088"/>
        <v>0</v>
      </c>
      <c r="DU456" s="764">
        <f t="shared" si="1088"/>
        <v>0</v>
      </c>
      <c r="DV456" s="764">
        <f t="shared" si="1089"/>
        <v>0</v>
      </c>
      <c r="DW456" s="764">
        <f t="shared" si="1089"/>
        <v>0</v>
      </c>
      <c r="DX456" s="764">
        <f t="shared" si="1089"/>
        <v>0</v>
      </c>
      <c r="DY456" s="764">
        <f t="shared" si="1089"/>
        <v>0</v>
      </c>
      <c r="DZ456" s="764">
        <f t="shared" si="1089"/>
        <v>0</v>
      </c>
      <c r="EA456" s="764">
        <f t="shared" si="1089"/>
        <v>0</v>
      </c>
      <c r="EB456" s="764">
        <f t="shared" si="1089"/>
        <v>0</v>
      </c>
      <c r="EC456" s="764">
        <f t="shared" si="1089"/>
        <v>0</v>
      </c>
      <c r="ED456" s="764">
        <f t="shared" si="1089"/>
        <v>0</v>
      </c>
      <c r="EE456" s="764">
        <f t="shared" si="1089"/>
        <v>0</v>
      </c>
      <c r="EF456" s="764">
        <f t="shared" si="1090"/>
        <v>0</v>
      </c>
      <c r="EG456" s="764">
        <f t="shared" si="1090"/>
        <v>0</v>
      </c>
      <c r="EH456" s="764">
        <f t="shared" si="1090"/>
        <v>0</v>
      </c>
      <c r="EI456" s="764">
        <f t="shared" si="1090"/>
        <v>0</v>
      </c>
      <c r="EJ456" s="764">
        <f t="shared" si="1090"/>
        <v>0</v>
      </c>
      <c r="EK456" s="764">
        <f t="shared" si="1090"/>
        <v>0</v>
      </c>
      <c r="EL456" s="764">
        <f t="shared" si="1090"/>
        <v>0</v>
      </c>
      <c r="EM456" s="764">
        <f t="shared" si="1090"/>
        <v>0</v>
      </c>
      <c r="EN456" s="764">
        <f t="shared" si="1090"/>
        <v>0</v>
      </c>
      <c r="EO456" s="764">
        <f t="shared" si="1090"/>
        <v>0</v>
      </c>
      <c r="EP456" s="764">
        <f t="shared" si="1091"/>
        <v>0</v>
      </c>
      <c r="EQ456" s="764">
        <f t="shared" si="1091"/>
        <v>0</v>
      </c>
      <c r="ER456" s="764">
        <f t="shared" si="1091"/>
        <v>0</v>
      </c>
      <c r="ES456" s="764">
        <f t="shared" si="1091"/>
        <v>0</v>
      </c>
      <c r="ET456" s="764">
        <f t="shared" si="1091"/>
        <v>0</v>
      </c>
      <c r="EU456" s="764">
        <f t="shared" si="1091"/>
        <v>0</v>
      </c>
      <c r="EV456" s="764">
        <f t="shared" si="1091"/>
        <v>0</v>
      </c>
      <c r="EW456" s="764">
        <f t="shared" si="1091"/>
        <v>0</v>
      </c>
      <c r="EX456" s="764">
        <f t="shared" si="1091"/>
        <v>0</v>
      </c>
      <c r="EY456" s="764">
        <f t="shared" si="1091"/>
        <v>0</v>
      </c>
      <c r="EZ456" s="764">
        <f t="shared" si="1092"/>
        <v>0</v>
      </c>
      <c r="FA456" s="764">
        <f t="shared" si="1092"/>
        <v>0</v>
      </c>
      <c r="FB456" s="764">
        <f t="shared" si="1092"/>
        <v>0</v>
      </c>
      <c r="FC456" s="764">
        <f t="shared" si="1092"/>
        <v>0</v>
      </c>
      <c r="FD456" s="764">
        <f t="shared" si="1092"/>
        <v>0</v>
      </c>
      <c r="FE456" s="764">
        <f t="shared" si="1092"/>
        <v>0</v>
      </c>
      <c r="FF456" s="764">
        <f t="shared" si="1092"/>
        <v>0</v>
      </c>
      <c r="FG456" s="764">
        <f t="shared" si="1092"/>
        <v>0</v>
      </c>
      <c r="FH456" s="764">
        <f t="shared" si="1092"/>
        <v>0</v>
      </c>
      <c r="FI456" s="764">
        <f t="shared" si="1092"/>
        <v>0</v>
      </c>
      <c r="FJ456" s="764">
        <f t="shared" si="1093"/>
        <v>0</v>
      </c>
      <c r="FK456" s="764">
        <f t="shared" si="1093"/>
        <v>0</v>
      </c>
      <c r="FL456" s="764">
        <f t="shared" si="1093"/>
        <v>0</v>
      </c>
      <c r="FM456" s="764">
        <f t="shared" si="1093"/>
        <v>0</v>
      </c>
      <c r="FN456" s="764">
        <f t="shared" si="1093"/>
        <v>0</v>
      </c>
      <c r="FO456" s="764">
        <f t="shared" si="1093"/>
        <v>0</v>
      </c>
      <c r="FP456" s="764">
        <f t="shared" si="1093"/>
        <v>0</v>
      </c>
      <c r="FQ456" s="764">
        <f t="shared" si="1093"/>
        <v>0</v>
      </c>
      <c r="FR456" s="764">
        <f t="shared" si="1093"/>
        <v>0</v>
      </c>
      <c r="FS456" s="764">
        <f t="shared" si="1093"/>
        <v>0</v>
      </c>
      <c r="FT456" s="764">
        <f t="shared" si="1094"/>
        <v>0</v>
      </c>
      <c r="FU456" s="764">
        <f t="shared" si="1094"/>
        <v>0</v>
      </c>
      <c r="FV456" s="764">
        <f t="shared" si="1094"/>
        <v>0</v>
      </c>
      <c r="FW456" s="764">
        <f t="shared" si="1094"/>
        <v>0</v>
      </c>
      <c r="FX456" s="764">
        <f t="shared" si="1094"/>
        <v>0</v>
      </c>
      <c r="FY456" s="764">
        <f t="shared" si="1094"/>
        <v>0</v>
      </c>
      <c r="FZ456" s="764">
        <f t="shared" si="1094"/>
        <v>0</v>
      </c>
      <c r="GA456" s="764">
        <f t="shared" si="1094"/>
        <v>0</v>
      </c>
      <c r="GB456" s="764">
        <f t="shared" si="1094"/>
        <v>0</v>
      </c>
      <c r="GC456" s="764">
        <f t="shared" si="1094"/>
        <v>0</v>
      </c>
      <c r="GD456" s="764">
        <f t="shared" si="1095"/>
        <v>0</v>
      </c>
      <c r="GE456" s="764">
        <f t="shared" si="1095"/>
        <v>0</v>
      </c>
      <c r="GF456" s="764">
        <f t="shared" si="1095"/>
        <v>0</v>
      </c>
      <c r="GG456" s="764">
        <f t="shared" si="1095"/>
        <v>0</v>
      </c>
      <c r="GH456" s="764">
        <f t="shared" si="1095"/>
        <v>0</v>
      </c>
      <c r="GI456" s="764">
        <f t="shared" si="1095"/>
        <v>0</v>
      </c>
      <c r="GJ456" s="764">
        <f t="shared" si="1095"/>
        <v>0</v>
      </c>
      <c r="GK456" s="764">
        <f t="shared" si="1095"/>
        <v>0</v>
      </c>
      <c r="GL456" s="764">
        <f t="shared" si="1095"/>
        <v>0</v>
      </c>
      <c r="GM456" s="764">
        <f t="shared" si="1095"/>
        <v>0</v>
      </c>
      <c r="GN456" s="764">
        <f t="shared" si="1096"/>
        <v>0</v>
      </c>
      <c r="GO456" s="764">
        <f t="shared" si="1096"/>
        <v>0</v>
      </c>
      <c r="GP456" s="764">
        <f t="shared" si="1096"/>
        <v>0</v>
      </c>
      <c r="GQ456" s="764">
        <f t="shared" si="1096"/>
        <v>0</v>
      </c>
      <c r="GR456" s="764">
        <f t="shared" si="1096"/>
        <v>0</v>
      </c>
      <c r="GS456" s="764">
        <f t="shared" si="1096"/>
        <v>0</v>
      </c>
      <c r="GT456" s="764">
        <f t="shared" si="1096"/>
        <v>0</v>
      </c>
      <c r="GU456" s="764">
        <f t="shared" si="1096"/>
        <v>0</v>
      </c>
      <c r="GV456" s="764">
        <f t="shared" si="1096"/>
        <v>0</v>
      </c>
      <c r="GW456" s="764">
        <f t="shared" si="1096"/>
        <v>0</v>
      </c>
      <c r="GX456" s="764">
        <f t="shared" si="1097"/>
        <v>0</v>
      </c>
      <c r="GY456" s="764">
        <f t="shared" si="1097"/>
        <v>0</v>
      </c>
      <c r="GZ456" s="764">
        <f t="shared" si="1097"/>
        <v>0</v>
      </c>
      <c r="HA456" s="764">
        <f t="shared" si="1097"/>
        <v>0</v>
      </c>
      <c r="HB456" s="764">
        <f t="shared" si="1097"/>
        <v>0</v>
      </c>
      <c r="HC456" s="764">
        <f t="shared" si="1097"/>
        <v>0</v>
      </c>
      <c r="HD456" s="764">
        <f t="shared" si="1097"/>
        <v>0</v>
      </c>
      <c r="HE456" s="764">
        <f t="shared" si="1097"/>
        <v>0</v>
      </c>
      <c r="HF456" s="764">
        <f t="shared" si="1097"/>
        <v>0</v>
      </c>
      <c r="HG456" s="764">
        <f t="shared" si="1097"/>
        <v>0</v>
      </c>
      <c r="HH456" s="764">
        <f t="shared" si="1098"/>
        <v>0</v>
      </c>
      <c r="HI456" s="764">
        <f t="shared" si="1098"/>
        <v>0</v>
      </c>
      <c r="HJ456" s="764">
        <f t="shared" si="1098"/>
        <v>0</v>
      </c>
      <c r="HK456" s="764">
        <f t="shared" si="1098"/>
        <v>0</v>
      </c>
      <c r="HL456" s="764">
        <f t="shared" si="1098"/>
        <v>0</v>
      </c>
      <c r="HM456" s="764">
        <f t="shared" si="1098"/>
        <v>0</v>
      </c>
      <c r="HN456" s="764">
        <f t="shared" si="1098"/>
        <v>0</v>
      </c>
      <c r="HO456" s="764">
        <f t="shared" si="1098"/>
        <v>0</v>
      </c>
      <c r="HP456" s="764">
        <f t="shared" si="1098"/>
        <v>0</v>
      </c>
      <c r="HQ456" s="764">
        <f t="shared" si="1098"/>
        <v>0</v>
      </c>
      <c r="HR456" s="764">
        <f t="shared" si="1099"/>
        <v>0</v>
      </c>
      <c r="HS456" s="764">
        <f t="shared" si="1099"/>
        <v>0</v>
      </c>
      <c r="HT456" s="764">
        <f t="shared" si="1099"/>
        <v>0</v>
      </c>
      <c r="HU456" s="764">
        <f t="shared" si="1099"/>
        <v>0</v>
      </c>
      <c r="HV456" s="764">
        <f t="shared" si="1099"/>
        <v>0</v>
      </c>
      <c r="HW456" s="764">
        <f t="shared" si="1099"/>
        <v>0</v>
      </c>
      <c r="HX456" s="764">
        <f t="shared" si="1099"/>
        <v>0</v>
      </c>
      <c r="HY456" s="764">
        <f t="shared" si="1099"/>
        <v>0</v>
      </c>
      <c r="HZ456" s="764">
        <f t="shared" si="1099"/>
        <v>0</v>
      </c>
      <c r="IA456" s="764">
        <f t="shared" si="1099"/>
        <v>0</v>
      </c>
      <c r="IB456" s="764">
        <f t="shared" si="1100"/>
        <v>0</v>
      </c>
      <c r="IC456" s="764">
        <f t="shared" si="1100"/>
        <v>0</v>
      </c>
      <c r="ID456" s="764">
        <f t="shared" si="1100"/>
        <v>0</v>
      </c>
      <c r="IE456" s="764">
        <f t="shared" si="1100"/>
        <v>0</v>
      </c>
      <c r="IF456" s="764">
        <f t="shared" si="1100"/>
        <v>0</v>
      </c>
      <c r="IG456" s="764">
        <f t="shared" si="1100"/>
        <v>0</v>
      </c>
      <c r="IH456" s="764">
        <f t="shared" si="1100"/>
        <v>0</v>
      </c>
      <c r="II456" s="764">
        <f t="shared" si="1100"/>
        <v>0</v>
      </c>
      <c r="IJ456" s="764">
        <f t="shared" si="1100"/>
        <v>0</v>
      </c>
      <c r="IK456" s="764">
        <f t="shared" si="1100"/>
        <v>0</v>
      </c>
      <c r="IL456" s="764">
        <f t="shared" si="1101"/>
        <v>0</v>
      </c>
      <c r="IM456" s="764">
        <f t="shared" si="1101"/>
        <v>0</v>
      </c>
      <c r="IN456" s="764">
        <f t="shared" si="1101"/>
        <v>0</v>
      </c>
      <c r="IO456" s="764">
        <f t="shared" si="1101"/>
        <v>0</v>
      </c>
      <c r="IP456" s="764">
        <f t="shared" si="1101"/>
        <v>0</v>
      </c>
      <c r="IQ456" s="764">
        <f t="shared" si="1101"/>
        <v>0</v>
      </c>
      <c r="IR456" s="764">
        <f t="shared" si="1101"/>
        <v>0</v>
      </c>
      <c r="IS456" s="764">
        <f t="shared" si="1101"/>
        <v>0</v>
      </c>
      <c r="IT456" s="764">
        <f t="shared" si="1101"/>
        <v>0</v>
      </c>
      <c r="IU456" s="764">
        <f t="shared" si="1101"/>
        <v>0</v>
      </c>
      <c r="IV456" s="764">
        <f t="shared" si="1101"/>
        <v>0</v>
      </c>
      <c r="IW456" s="764">
        <f t="shared" si="1101"/>
        <v>0</v>
      </c>
      <c r="IX456" s="764">
        <f t="shared" si="1101"/>
        <v>0</v>
      </c>
      <c r="IY456" s="764">
        <f t="shared" si="1101"/>
        <v>0</v>
      </c>
      <c r="IZ456" s="764">
        <f t="shared" si="1101"/>
        <v>0</v>
      </c>
      <c r="JA456" s="764">
        <f t="shared" si="1101"/>
        <v>0</v>
      </c>
      <c r="JB456" s="764">
        <f t="shared" si="1101"/>
        <v>0</v>
      </c>
      <c r="JC456" s="764">
        <f t="shared" si="1101"/>
        <v>0</v>
      </c>
      <c r="JD456" s="764">
        <f t="shared" si="1077"/>
        <v>0</v>
      </c>
      <c r="JE456" s="764">
        <f t="shared" si="1077"/>
        <v>0</v>
      </c>
      <c r="JF456" s="764">
        <f t="shared" si="1077"/>
        <v>0</v>
      </c>
      <c r="JG456" s="764">
        <f t="shared" si="1077"/>
        <v>0</v>
      </c>
      <c r="JH456" s="764">
        <f t="shared" si="1077"/>
        <v>0</v>
      </c>
      <c r="JI456" s="764">
        <f t="shared" si="1077"/>
        <v>0</v>
      </c>
      <c r="JJ456" s="764">
        <f t="shared" si="1077"/>
        <v>0</v>
      </c>
      <c r="JK456" s="764">
        <f t="shared" si="1077"/>
        <v>0</v>
      </c>
      <c r="JL456" s="764">
        <f t="shared" si="1101"/>
        <v>0</v>
      </c>
      <c r="JM456" s="764">
        <f t="shared" si="1101"/>
        <v>0</v>
      </c>
      <c r="JN456" s="764">
        <f t="shared" si="1101"/>
        <v>0</v>
      </c>
      <c r="JO456" s="764">
        <f t="shared" si="1101"/>
        <v>0</v>
      </c>
      <c r="JP456" s="764">
        <f t="shared" si="1101"/>
        <v>0</v>
      </c>
      <c r="JQ456" s="764">
        <f t="shared" si="1078"/>
        <v>0</v>
      </c>
      <c r="JR456" s="764">
        <f t="shared" si="1078"/>
        <v>0</v>
      </c>
      <c r="JS456" s="764">
        <f t="shared" si="1101"/>
        <v>0</v>
      </c>
      <c r="JT456" s="765">
        <f t="shared" si="1079"/>
        <v>0</v>
      </c>
      <c r="JU456" s="229">
        <f t="shared" si="1080"/>
        <v>0</v>
      </c>
    </row>
    <row r="457" spans="1:281" ht="12.75" customHeight="1">
      <c r="A457" s="57"/>
      <c r="B457" s="52"/>
      <c r="C457" s="52"/>
      <c r="D457" s="62"/>
      <c r="E457" s="743" t="str">
        <f t="shared" si="1075"/>
        <v xml:space="preserve"> </v>
      </c>
      <c r="F457" s="56"/>
      <c r="G457" s="228"/>
      <c r="H457" s="744">
        <f>SUMIF(Ajuste!$C$8:$C$483,$B$6:$B$499,Ajuste!$E$8:$E$483)</f>
        <v>0</v>
      </c>
      <c r="I457" s="744">
        <f>SUMIF(Ajuste!$C$8:$C$483,$B$6:$B$499,Ajuste!$F$8:$F$483)</f>
        <v>0</v>
      </c>
      <c r="J457" s="229">
        <f t="shared" si="1081"/>
        <v>0</v>
      </c>
      <c r="K457" s="764">
        <f t="shared" si="1082"/>
        <v>0</v>
      </c>
      <c r="L457" s="764">
        <f t="shared" si="1082"/>
        <v>0</v>
      </c>
      <c r="M457" s="764">
        <f t="shared" si="1082"/>
        <v>0</v>
      </c>
      <c r="N457" s="764">
        <f t="shared" si="1082"/>
        <v>0</v>
      </c>
      <c r="O457" s="764">
        <f t="shared" si="1082"/>
        <v>0</v>
      </c>
      <c r="P457" s="764">
        <f t="shared" si="1082"/>
        <v>0</v>
      </c>
      <c r="Q457" s="764">
        <f t="shared" si="1082"/>
        <v>0</v>
      </c>
      <c r="R457" s="764">
        <f t="shared" si="1082"/>
        <v>0</v>
      </c>
      <c r="S457" s="764">
        <f t="shared" si="1082"/>
        <v>0</v>
      </c>
      <c r="T457" s="764">
        <f t="shared" si="1082"/>
        <v>0</v>
      </c>
      <c r="U457" s="764">
        <f t="shared" si="1082"/>
        <v>0</v>
      </c>
      <c r="V457" s="764">
        <f t="shared" si="1082"/>
        <v>0</v>
      </c>
      <c r="W457" s="764">
        <f t="shared" si="1082"/>
        <v>0</v>
      </c>
      <c r="X457" s="764">
        <f t="shared" si="1082"/>
        <v>0</v>
      </c>
      <c r="Y457" s="764">
        <f t="shared" si="1082"/>
        <v>0</v>
      </c>
      <c r="Z457" s="764">
        <f t="shared" si="1082"/>
        <v>0</v>
      </c>
      <c r="AA457" s="764">
        <f t="shared" si="1082"/>
        <v>0</v>
      </c>
      <c r="AB457" s="764">
        <f t="shared" si="1082"/>
        <v>0</v>
      </c>
      <c r="AC457" s="764">
        <f t="shared" si="1082"/>
        <v>0</v>
      </c>
      <c r="AD457" s="764">
        <f t="shared" si="1082"/>
        <v>0</v>
      </c>
      <c r="AE457" s="764">
        <f t="shared" si="1082"/>
        <v>0</v>
      </c>
      <c r="AF457" s="764">
        <f t="shared" si="1082"/>
        <v>0</v>
      </c>
      <c r="AG457" s="764">
        <f t="shared" si="1082"/>
        <v>0</v>
      </c>
      <c r="AH457" s="764">
        <f t="shared" si="1082"/>
        <v>0</v>
      </c>
      <c r="AI457" s="764">
        <f t="shared" si="1082"/>
        <v>0</v>
      </c>
      <c r="AJ457" s="764">
        <f t="shared" si="1082"/>
        <v>0</v>
      </c>
      <c r="AK457" s="764">
        <f t="shared" si="1082"/>
        <v>0</v>
      </c>
      <c r="AL457" s="764">
        <f t="shared" si="1082"/>
        <v>0</v>
      </c>
      <c r="AM457" s="764">
        <f t="shared" si="1082"/>
        <v>0</v>
      </c>
      <c r="AN457" s="764">
        <f t="shared" si="1082"/>
        <v>0</v>
      </c>
      <c r="AO457" s="764">
        <f t="shared" si="1082"/>
        <v>0</v>
      </c>
      <c r="AP457" s="764">
        <f t="shared" si="1082"/>
        <v>0</v>
      </c>
      <c r="AQ457" s="764">
        <f t="shared" si="1082"/>
        <v>0</v>
      </c>
      <c r="AR457" s="764">
        <f t="shared" si="1082"/>
        <v>0</v>
      </c>
      <c r="AS457" s="764">
        <f t="shared" si="1082"/>
        <v>0</v>
      </c>
      <c r="AT457" s="764">
        <f t="shared" si="1082"/>
        <v>0</v>
      </c>
      <c r="AU457" s="764">
        <f t="shared" si="1082"/>
        <v>0</v>
      </c>
      <c r="AV457" s="764">
        <f t="shared" si="1082"/>
        <v>0</v>
      </c>
      <c r="AW457" s="764">
        <f t="shared" si="1082"/>
        <v>0</v>
      </c>
      <c r="AX457" s="764">
        <f t="shared" si="1082"/>
        <v>0</v>
      </c>
      <c r="AY457" s="764">
        <f t="shared" si="1082"/>
        <v>0</v>
      </c>
      <c r="AZ457" s="764">
        <f t="shared" si="1082"/>
        <v>0</v>
      </c>
      <c r="BA457" s="764">
        <f t="shared" si="1082"/>
        <v>0</v>
      </c>
      <c r="BB457" s="764">
        <f t="shared" si="1082"/>
        <v>0</v>
      </c>
      <c r="BC457" s="764">
        <f t="shared" si="1082"/>
        <v>0</v>
      </c>
      <c r="BD457" s="764">
        <f t="shared" si="1082"/>
        <v>0</v>
      </c>
      <c r="BE457" s="764">
        <f t="shared" si="1082"/>
        <v>0</v>
      </c>
      <c r="BF457" s="764">
        <f t="shared" si="1082"/>
        <v>0</v>
      </c>
      <c r="BG457" s="764">
        <f t="shared" si="1082"/>
        <v>0</v>
      </c>
      <c r="BH457" s="764">
        <f t="shared" si="1082"/>
        <v>0</v>
      </c>
      <c r="BI457" s="764">
        <f t="shared" si="1082"/>
        <v>0</v>
      </c>
      <c r="BJ457" s="764">
        <f t="shared" si="1082"/>
        <v>0</v>
      </c>
      <c r="BK457" s="764">
        <f t="shared" si="1082"/>
        <v>0</v>
      </c>
      <c r="BL457" s="764">
        <f t="shared" si="1082"/>
        <v>0</v>
      </c>
      <c r="BM457" s="764">
        <f t="shared" si="1082"/>
        <v>0</v>
      </c>
      <c r="BN457" s="764">
        <f t="shared" si="1083"/>
        <v>0</v>
      </c>
      <c r="BO457" s="764">
        <f t="shared" si="1083"/>
        <v>0</v>
      </c>
      <c r="BP457" s="764">
        <f t="shared" si="1083"/>
        <v>0</v>
      </c>
      <c r="BQ457" s="764">
        <f t="shared" si="1083"/>
        <v>0</v>
      </c>
      <c r="BR457" s="764">
        <f t="shared" si="1083"/>
        <v>0</v>
      </c>
      <c r="BS457" s="764">
        <f t="shared" si="1083"/>
        <v>0</v>
      </c>
      <c r="BT457" s="764">
        <f t="shared" si="1083"/>
        <v>0</v>
      </c>
      <c r="BU457" s="764">
        <f t="shared" si="1083"/>
        <v>0</v>
      </c>
      <c r="BV457" s="764">
        <f t="shared" si="1083"/>
        <v>0</v>
      </c>
      <c r="BW457" s="764">
        <f t="shared" si="1083"/>
        <v>0</v>
      </c>
      <c r="BX457" s="764">
        <f t="shared" si="1084"/>
        <v>0</v>
      </c>
      <c r="BY457" s="764">
        <f t="shared" si="1084"/>
        <v>0</v>
      </c>
      <c r="BZ457" s="764">
        <f t="shared" si="1084"/>
        <v>0</v>
      </c>
      <c r="CA457" s="764">
        <f t="shared" si="1084"/>
        <v>0</v>
      </c>
      <c r="CB457" s="764">
        <f t="shared" si="1084"/>
        <v>0</v>
      </c>
      <c r="CC457" s="764">
        <f t="shared" si="1084"/>
        <v>0</v>
      </c>
      <c r="CD457" s="764">
        <f t="shared" si="1084"/>
        <v>0</v>
      </c>
      <c r="CE457" s="764">
        <f t="shared" si="1084"/>
        <v>0</v>
      </c>
      <c r="CF457" s="764">
        <f t="shared" si="1084"/>
        <v>0</v>
      </c>
      <c r="CG457" s="764">
        <f t="shared" si="1084"/>
        <v>0</v>
      </c>
      <c r="CH457" s="764">
        <f t="shared" si="1085"/>
        <v>0</v>
      </c>
      <c r="CI457" s="764">
        <f t="shared" si="1085"/>
        <v>0</v>
      </c>
      <c r="CJ457" s="764">
        <f t="shared" si="1085"/>
        <v>0</v>
      </c>
      <c r="CK457" s="764">
        <f t="shared" si="1085"/>
        <v>0</v>
      </c>
      <c r="CL457" s="764">
        <f t="shared" si="1085"/>
        <v>0</v>
      </c>
      <c r="CM457" s="764">
        <f t="shared" si="1085"/>
        <v>0</v>
      </c>
      <c r="CN457" s="764">
        <f t="shared" si="1085"/>
        <v>0</v>
      </c>
      <c r="CO457" s="764">
        <f t="shared" si="1085"/>
        <v>0</v>
      </c>
      <c r="CP457" s="764">
        <f t="shared" si="1085"/>
        <v>0</v>
      </c>
      <c r="CQ457" s="764">
        <f t="shared" si="1085"/>
        <v>0</v>
      </c>
      <c r="CR457" s="764">
        <f t="shared" si="1086"/>
        <v>0</v>
      </c>
      <c r="CS457" s="764">
        <f t="shared" si="1086"/>
        <v>0</v>
      </c>
      <c r="CT457" s="764">
        <f t="shared" si="1086"/>
        <v>0</v>
      </c>
      <c r="CU457" s="764">
        <f t="shared" si="1086"/>
        <v>0</v>
      </c>
      <c r="CV457" s="764">
        <f t="shared" si="1086"/>
        <v>0</v>
      </c>
      <c r="CW457" s="764">
        <f t="shared" si="1086"/>
        <v>0</v>
      </c>
      <c r="CX457" s="764">
        <f t="shared" si="1086"/>
        <v>0</v>
      </c>
      <c r="CY457" s="764">
        <f t="shared" si="1086"/>
        <v>0</v>
      </c>
      <c r="CZ457" s="764">
        <f t="shared" si="1086"/>
        <v>0</v>
      </c>
      <c r="DA457" s="764">
        <f t="shared" si="1086"/>
        <v>0</v>
      </c>
      <c r="DB457" s="764">
        <f t="shared" si="1087"/>
        <v>0</v>
      </c>
      <c r="DC457" s="764">
        <f t="shared" si="1087"/>
        <v>0</v>
      </c>
      <c r="DD457" s="764">
        <f t="shared" si="1087"/>
        <v>0</v>
      </c>
      <c r="DE457" s="764">
        <f t="shared" si="1087"/>
        <v>0</v>
      </c>
      <c r="DF457" s="764">
        <f t="shared" si="1087"/>
        <v>0</v>
      </c>
      <c r="DG457" s="764">
        <f t="shared" si="1087"/>
        <v>0</v>
      </c>
      <c r="DH457" s="764">
        <f t="shared" si="1087"/>
        <v>0</v>
      </c>
      <c r="DI457" s="764">
        <f t="shared" si="1087"/>
        <v>0</v>
      </c>
      <c r="DJ457" s="764">
        <f t="shared" si="1087"/>
        <v>0</v>
      </c>
      <c r="DK457" s="764">
        <f t="shared" si="1087"/>
        <v>0</v>
      </c>
      <c r="DL457" s="764">
        <f t="shared" si="1088"/>
        <v>0</v>
      </c>
      <c r="DM457" s="764">
        <f t="shared" si="1088"/>
        <v>0</v>
      </c>
      <c r="DN457" s="764">
        <f t="shared" si="1088"/>
        <v>0</v>
      </c>
      <c r="DO457" s="764">
        <f t="shared" si="1088"/>
        <v>0</v>
      </c>
      <c r="DP457" s="764">
        <f t="shared" si="1088"/>
        <v>0</v>
      </c>
      <c r="DQ457" s="764">
        <f t="shared" si="1088"/>
        <v>0</v>
      </c>
      <c r="DR457" s="764">
        <f t="shared" si="1088"/>
        <v>0</v>
      </c>
      <c r="DS457" s="764">
        <f t="shared" si="1088"/>
        <v>0</v>
      </c>
      <c r="DT457" s="764">
        <f t="shared" si="1088"/>
        <v>0</v>
      </c>
      <c r="DU457" s="764">
        <f t="shared" si="1088"/>
        <v>0</v>
      </c>
      <c r="DV457" s="764">
        <f t="shared" si="1089"/>
        <v>0</v>
      </c>
      <c r="DW457" s="764">
        <f t="shared" si="1089"/>
        <v>0</v>
      </c>
      <c r="DX457" s="764">
        <f t="shared" si="1089"/>
        <v>0</v>
      </c>
      <c r="DY457" s="764">
        <f t="shared" si="1089"/>
        <v>0</v>
      </c>
      <c r="DZ457" s="764">
        <f t="shared" si="1089"/>
        <v>0</v>
      </c>
      <c r="EA457" s="764">
        <f t="shared" si="1089"/>
        <v>0</v>
      </c>
      <c r="EB457" s="764">
        <f t="shared" si="1089"/>
        <v>0</v>
      </c>
      <c r="EC457" s="764">
        <f t="shared" si="1089"/>
        <v>0</v>
      </c>
      <c r="ED457" s="764">
        <f t="shared" si="1089"/>
        <v>0</v>
      </c>
      <c r="EE457" s="764">
        <f t="shared" si="1089"/>
        <v>0</v>
      </c>
      <c r="EF457" s="764">
        <f t="shared" si="1090"/>
        <v>0</v>
      </c>
      <c r="EG457" s="764">
        <f t="shared" si="1090"/>
        <v>0</v>
      </c>
      <c r="EH457" s="764">
        <f t="shared" si="1090"/>
        <v>0</v>
      </c>
      <c r="EI457" s="764">
        <f t="shared" si="1090"/>
        <v>0</v>
      </c>
      <c r="EJ457" s="764">
        <f t="shared" si="1090"/>
        <v>0</v>
      </c>
      <c r="EK457" s="764">
        <f t="shared" si="1090"/>
        <v>0</v>
      </c>
      <c r="EL457" s="764">
        <f t="shared" si="1090"/>
        <v>0</v>
      </c>
      <c r="EM457" s="764">
        <f t="shared" si="1090"/>
        <v>0</v>
      </c>
      <c r="EN457" s="764">
        <f t="shared" si="1090"/>
        <v>0</v>
      </c>
      <c r="EO457" s="764">
        <f t="shared" si="1090"/>
        <v>0</v>
      </c>
      <c r="EP457" s="764">
        <f t="shared" si="1091"/>
        <v>0</v>
      </c>
      <c r="EQ457" s="764">
        <f t="shared" si="1091"/>
        <v>0</v>
      </c>
      <c r="ER457" s="764">
        <f t="shared" si="1091"/>
        <v>0</v>
      </c>
      <c r="ES457" s="764">
        <f t="shared" si="1091"/>
        <v>0</v>
      </c>
      <c r="ET457" s="764">
        <f t="shared" si="1091"/>
        <v>0</v>
      </c>
      <c r="EU457" s="764">
        <f t="shared" si="1091"/>
        <v>0</v>
      </c>
      <c r="EV457" s="764">
        <f t="shared" si="1091"/>
        <v>0</v>
      </c>
      <c r="EW457" s="764">
        <f t="shared" si="1091"/>
        <v>0</v>
      </c>
      <c r="EX457" s="764">
        <f t="shared" si="1091"/>
        <v>0</v>
      </c>
      <c r="EY457" s="764">
        <f t="shared" si="1091"/>
        <v>0</v>
      </c>
      <c r="EZ457" s="764">
        <f t="shared" si="1092"/>
        <v>0</v>
      </c>
      <c r="FA457" s="764">
        <f t="shared" si="1092"/>
        <v>0</v>
      </c>
      <c r="FB457" s="764">
        <f t="shared" si="1092"/>
        <v>0</v>
      </c>
      <c r="FC457" s="764">
        <f t="shared" si="1092"/>
        <v>0</v>
      </c>
      <c r="FD457" s="764">
        <f t="shared" si="1092"/>
        <v>0</v>
      </c>
      <c r="FE457" s="764">
        <f t="shared" si="1092"/>
        <v>0</v>
      </c>
      <c r="FF457" s="764">
        <f t="shared" si="1092"/>
        <v>0</v>
      </c>
      <c r="FG457" s="764">
        <f t="shared" si="1092"/>
        <v>0</v>
      </c>
      <c r="FH457" s="764">
        <f t="shared" si="1092"/>
        <v>0</v>
      </c>
      <c r="FI457" s="764">
        <f t="shared" si="1092"/>
        <v>0</v>
      </c>
      <c r="FJ457" s="764">
        <f t="shared" si="1093"/>
        <v>0</v>
      </c>
      <c r="FK457" s="764">
        <f t="shared" si="1093"/>
        <v>0</v>
      </c>
      <c r="FL457" s="764">
        <f t="shared" si="1093"/>
        <v>0</v>
      </c>
      <c r="FM457" s="764">
        <f t="shared" si="1093"/>
        <v>0</v>
      </c>
      <c r="FN457" s="764">
        <f t="shared" si="1093"/>
        <v>0</v>
      </c>
      <c r="FO457" s="764">
        <f t="shared" si="1093"/>
        <v>0</v>
      </c>
      <c r="FP457" s="764">
        <f t="shared" si="1093"/>
        <v>0</v>
      </c>
      <c r="FQ457" s="764">
        <f t="shared" si="1093"/>
        <v>0</v>
      </c>
      <c r="FR457" s="764">
        <f t="shared" si="1093"/>
        <v>0</v>
      </c>
      <c r="FS457" s="764">
        <f t="shared" si="1093"/>
        <v>0</v>
      </c>
      <c r="FT457" s="764">
        <f t="shared" si="1094"/>
        <v>0</v>
      </c>
      <c r="FU457" s="764">
        <f t="shared" si="1094"/>
        <v>0</v>
      </c>
      <c r="FV457" s="764">
        <f t="shared" si="1094"/>
        <v>0</v>
      </c>
      <c r="FW457" s="764">
        <f t="shared" si="1094"/>
        <v>0</v>
      </c>
      <c r="FX457" s="764">
        <f t="shared" si="1094"/>
        <v>0</v>
      </c>
      <c r="FY457" s="764">
        <f t="shared" si="1094"/>
        <v>0</v>
      </c>
      <c r="FZ457" s="764">
        <f t="shared" si="1094"/>
        <v>0</v>
      </c>
      <c r="GA457" s="764">
        <f t="shared" si="1094"/>
        <v>0</v>
      </c>
      <c r="GB457" s="764">
        <f t="shared" si="1094"/>
        <v>0</v>
      </c>
      <c r="GC457" s="764">
        <f t="shared" si="1094"/>
        <v>0</v>
      </c>
      <c r="GD457" s="764">
        <f t="shared" si="1095"/>
        <v>0</v>
      </c>
      <c r="GE457" s="764">
        <f t="shared" si="1095"/>
        <v>0</v>
      </c>
      <c r="GF457" s="764">
        <f t="shared" si="1095"/>
        <v>0</v>
      </c>
      <c r="GG457" s="764">
        <f t="shared" si="1095"/>
        <v>0</v>
      </c>
      <c r="GH457" s="764">
        <f t="shared" si="1095"/>
        <v>0</v>
      </c>
      <c r="GI457" s="764">
        <f t="shared" si="1095"/>
        <v>0</v>
      </c>
      <c r="GJ457" s="764">
        <f t="shared" si="1095"/>
        <v>0</v>
      </c>
      <c r="GK457" s="764">
        <f t="shared" si="1095"/>
        <v>0</v>
      </c>
      <c r="GL457" s="764">
        <f t="shared" si="1095"/>
        <v>0</v>
      </c>
      <c r="GM457" s="764">
        <f t="shared" si="1095"/>
        <v>0</v>
      </c>
      <c r="GN457" s="764">
        <f t="shared" si="1096"/>
        <v>0</v>
      </c>
      <c r="GO457" s="764">
        <f t="shared" si="1096"/>
        <v>0</v>
      </c>
      <c r="GP457" s="764">
        <f t="shared" si="1096"/>
        <v>0</v>
      </c>
      <c r="GQ457" s="764">
        <f t="shared" si="1096"/>
        <v>0</v>
      </c>
      <c r="GR457" s="764">
        <f t="shared" si="1096"/>
        <v>0</v>
      </c>
      <c r="GS457" s="764">
        <f t="shared" si="1096"/>
        <v>0</v>
      </c>
      <c r="GT457" s="764">
        <f t="shared" si="1096"/>
        <v>0</v>
      </c>
      <c r="GU457" s="764">
        <f t="shared" si="1096"/>
        <v>0</v>
      </c>
      <c r="GV457" s="764">
        <f t="shared" si="1096"/>
        <v>0</v>
      </c>
      <c r="GW457" s="764">
        <f t="shared" si="1096"/>
        <v>0</v>
      </c>
      <c r="GX457" s="764">
        <f t="shared" si="1097"/>
        <v>0</v>
      </c>
      <c r="GY457" s="764">
        <f t="shared" si="1097"/>
        <v>0</v>
      </c>
      <c r="GZ457" s="764">
        <f t="shared" si="1097"/>
        <v>0</v>
      </c>
      <c r="HA457" s="764">
        <f t="shared" si="1097"/>
        <v>0</v>
      </c>
      <c r="HB457" s="764">
        <f t="shared" si="1097"/>
        <v>0</v>
      </c>
      <c r="HC457" s="764">
        <f t="shared" si="1097"/>
        <v>0</v>
      </c>
      <c r="HD457" s="764">
        <f t="shared" si="1097"/>
        <v>0</v>
      </c>
      <c r="HE457" s="764">
        <f t="shared" si="1097"/>
        <v>0</v>
      </c>
      <c r="HF457" s="764">
        <f t="shared" si="1097"/>
        <v>0</v>
      </c>
      <c r="HG457" s="764">
        <f t="shared" si="1097"/>
        <v>0</v>
      </c>
      <c r="HH457" s="764">
        <f t="shared" si="1098"/>
        <v>0</v>
      </c>
      <c r="HI457" s="764">
        <f t="shared" si="1098"/>
        <v>0</v>
      </c>
      <c r="HJ457" s="764">
        <f t="shared" si="1098"/>
        <v>0</v>
      </c>
      <c r="HK457" s="764">
        <f t="shared" si="1098"/>
        <v>0</v>
      </c>
      <c r="HL457" s="764">
        <f t="shared" si="1098"/>
        <v>0</v>
      </c>
      <c r="HM457" s="764">
        <f t="shared" si="1098"/>
        <v>0</v>
      </c>
      <c r="HN457" s="764">
        <f t="shared" si="1098"/>
        <v>0</v>
      </c>
      <c r="HO457" s="764">
        <f t="shared" si="1098"/>
        <v>0</v>
      </c>
      <c r="HP457" s="764">
        <f t="shared" si="1098"/>
        <v>0</v>
      </c>
      <c r="HQ457" s="764">
        <f t="shared" si="1098"/>
        <v>0</v>
      </c>
      <c r="HR457" s="764">
        <f t="shared" si="1099"/>
        <v>0</v>
      </c>
      <c r="HS457" s="764">
        <f t="shared" si="1099"/>
        <v>0</v>
      </c>
      <c r="HT457" s="764">
        <f t="shared" si="1099"/>
        <v>0</v>
      </c>
      <c r="HU457" s="764">
        <f t="shared" si="1099"/>
        <v>0</v>
      </c>
      <c r="HV457" s="764">
        <f t="shared" si="1099"/>
        <v>0</v>
      </c>
      <c r="HW457" s="764">
        <f t="shared" si="1099"/>
        <v>0</v>
      </c>
      <c r="HX457" s="764">
        <f t="shared" si="1099"/>
        <v>0</v>
      </c>
      <c r="HY457" s="764">
        <f t="shared" si="1099"/>
        <v>0</v>
      </c>
      <c r="HZ457" s="764">
        <f t="shared" si="1099"/>
        <v>0</v>
      </c>
      <c r="IA457" s="764">
        <f t="shared" si="1099"/>
        <v>0</v>
      </c>
      <c r="IB457" s="764">
        <f t="shared" si="1100"/>
        <v>0</v>
      </c>
      <c r="IC457" s="764">
        <f t="shared" si="1100"/>
        <v>0</v>
      </c>
      <c r="ID457" s="764">
        <f t="shared" si="1100"/>
        <v>0</v>
      </c>
      <c r="IE457" s="764">
        <f t="shared" si="1100"/>
        <v>0</v>
      </c>
      <c r="IF457" s="764">
        <f t="shared" si="1100"/>
        <v>0</v>
      </c>
      <c r="IG457" s="764">
        <f t="shared" si="1100"/>
        <v>0</v>
      </c>
      <c r="IH457" s="764">
        <f t="shared" si="1100"/>
        <v>0</v>
      </c>
      <c r="II457" s="764">
        <f t="shared" si="1100"/>
        <v>0</v>
      </c>
      <c r="IJ457" s="764">
        <f t="shared" si="1100"/>
        <v>0</v>
      </c>
      <c r="IK457" s="764">
        <f t="shared" si="1100"/>
        <v>0</v>
      </c>
      <c r="IL457" s="764">
        <f t="shared" si="1101"/>
        <v>0</v>
      </c>
      <c r="IM457" s="764">
        <f t="shared" si="1101"/>
        <v>0</v>
      </c>
      <c r="IN457" s="764">
        <f t="shared" si="1101"/>
        <v>0</v>
      </c>
      <c r="IO457" s="764">
        <f t="shared" si="1101"/>
        <v>0</v>
      </c>
      <c r="IP457" s="764">
        <f t="shared" si="1101"/>
        <v>0</v>
      </c>
      <c r="IQ457" s="764">
        <f t="shared" si="1101"/>
        <v>0</v>
      </c>
      <c r="IR457" s="764">
        <f t="shared" si="1101"/>
        <v>0</v>
      </c>
      <c r="IS457" s="764">
        <f t="shared" si="1101"/>
        <v>0</v>
      </c>
      <c r="IT457" s="764">
        <f t="shared" si="1101"/>
        <v>0</v>
      </c>
      <c r="IU457" s="764">
        <f t="shared" si="1101"/>
        <v>0</v>
      </c>
      <c r="IV457" s="764">
        <f t="shared" si="1101"/>
        <v>0</v>
      </c>
      <c r="IW457" s="764">
        <f t="shared" si="1101"/>
        <v>0</v>
      </c>
      <c r="IX457" s="764">
        <f t="shared" si="1101"/>
        <v>0</v>
      </c>
      <c r="IY457" s="764">
        <f t="shared" si="1101"/>
        <v>0</v>
      </c>
      <c r="IZ457" s="764">
        <f t="shared" si="1101"/>
        <v>0</v>
      </c>
      <c r="JA457" s="764">
        <f t="shared" si="1101"/>
        <v>0</v>
      </c>
      <c r="JB457" s="764">
        <f t="shared" si="1101"/>
        <v>0</v>
      </c>
      <c r="JC457" s="764">
        <f t="shared" si="1101"/>
        <v>0</v>
      </c>
      <c r="JD457" s="764">
        <f t="shared" si="1077"/>
        <v>0</v>
      </c>
      <c r="JE457" s="764">
        <f t="shared" si="1077"/>
        <v>0</v>
      </c>
      <c r="JF457" s="764">
        <f t="shared" si="1077"/>
        <v>0</v>
      </c>
      <c r="JG457" s="764">
        <f t="shared" si="1077"/>
        <v>0</v>
      </c>
      <c r="JH457" s="764">
        <f t="shared" si="1077"/>
        <v>0</v>
      </c>
      <c r="JI457" s="764">
        <f t="shared" si="1077"/>
        <v>0</v>
      </c>
      <c r="JJ457" s="764">
        <f t="shared" si="1077"/>
        <v>0</v>
      </c>
      <c r="JK457" s="764">
        <f t="shared" si="1077"/>
        <v>0</v>
      </c>
      <c r="JL457" s="764">
        <f t="shared" si="1101"/>
        <v>0</v>
      </c>
      <c r="JM457" s="764">
        <f t="shared" si="1101"/>
        <v>0</v>
      </c>
      <c r="JN457" s="764">
        <f t="shared" si="1101"/>
        <v>0</v>
      </c>
      <c r="JO457" s="764">
        <f t="shared" si="1101"/>
        <v>0</v>
      </c>
      <c r="JP457" s="764">
        <f t="shared" si="1101"/>
        <v>0</v>
      </c>
      <c r="JQ457" s="764">
        <f t="shared" si="1078"/>
        <v>0</v>
      </c>
      <c r="JR457" s="764">
        <f t="shared" si="1078"/>
        <v>0</v>
      </c>
      <c r="JS457" s="764">
        <f t="shared" si="1101"/>
        <v>0</v>
      </c>
      <c r="JT457" s="765">
        <f t="shared" si="1079"/>
        <v>0</v>
      </c>
      <c r="JU457" s="229">
        <f t="shared" si="1080"/>
        <v>0</v>
      </c>
    </row>
    <row r="458" spans="1:281" ht="12.75" customHeight="1">
      <c r="A458" s="57"/>
      <c r="B458" s="52"/>
      <c r="C458" s="52"/>
      <c r="D458" s="62"/>
      <c r="E458" s="743" t="str">
        <f t="shared" si="1075"/>
        <v xml:space="preserve"> </v>
      </c>
      <c r="F458" s="56"/>
      <c r="G458" s="228"/>
      <c r="H458" s="744">
        <f>SUMIF(Ajuste!$C$8:$C$483,$B$6:$B$499,Ajuste!$E$8:$E$483)</f>
        <v>0</v>
      </c>
      <c r="I458" s="744">
        <f>SUMIF(Ajuste!$C$8:$C$483,$B$6:$B$499,Ajuste!$F$8:$F$483)</f>
        <v>0</v>
      </c>
      <c r="J458" s="229">
        <f t="shared" si="1081"/>
        <v>0</v>
      </c>
      <c r="K458" s="764">
        <f t="shared" si="1082"/>
        <v>0</v>
      </c>
      <c r="L458" s="764">
        <f t="shared" si="1082"/>
        <v>0</v>
      </c>
      <c r="M458" s="764">
        <f t="shared" si="1082"/>
        <v>0</v>
      </c>
      <c r="N458" s="764">
        <f t="shared" si="1082"/>
        <v>0</v>
      </c>
      <c r="O458" s="764">
        <f t="shared" si="1082"/>
        <v>0</v>
      </c>
      <c r="P458" s="764">
        <f t="shared" si="1082"/>
        <v>0</v>
      </c>
      <c r="Q458" s="764">
        <f t="shared" si="1082"/>
        <v>0</v>
      </c>
      <c r="R458" s="764">
        <f t="shared" si="1082"/>
        <v>0</v>
      </c>
      <c r="S458" s="764">
        <f t="shared" si="1082"/>
        <v>0</v>
      </c>
      <c r="T458" s="764">
        <f t="shared" si="1082"/>
        <v>0</v>
      </c>
      <c r="U458" s="764">
        <f t="shared" si="1082"/>
        <v>0</v>
      </c>
      <c r="V458" s="764">
        <f t="shared" si="1082"/>
        <v>0</v>
      </c>
      <c r="W458" s="764">
        <f t="shared" si="1082"/>
        <v>0</v>
      </c>
      <c r="X458" s="764">
        <f t="shared" si="1082"/>
        <v>0</v>
      </c>
      <c r="Y458" s="764">
        <f t="shared" si="1082"/>
        <v>0</v>
      </c>
      <c r="Z458" s="764">
        <f t="shared" si="1082"/>
        <v>0</v>
      </c>
      <c r="AA458" s="764">
        <f t="shared" si="1082"/>
        <v>0</v>
      </c>
      <c r="AB458" s="764">
        <f t="shared" si="1082"/>
        <v>0</v>
      </c>
      <c r="AC458" s="764">
        <f t="shared" ref="L458:BE463" si="1102">IF($D458=AC$5,$J458,0)</f>
        <v>0</v>
      </c>
      <c r="AD458" s="764">
        <f t="shared" si="1102"/>
        <v>0</v>
      </c>
      <c r="AE458" s="764">
        <f t="shared" si="1102"/>
        <v>0</v>
      </c>
      <c r="AF458" s="764">
        <f t="shared" si="1102"/>
        <v>0</v>
      </c>
      <c r="AG458" s="764">
        <f t="shared" si="1102"/>
        <v>0</v>
      </c>
      <c r="AH458" s="764">
        <f t="shared" si="1102"/>
        <v>0</v>
      </c>
      <c r="AI458" s="764">
        <f t="shared" si="1102"/>
        <v>0</v>
      </c>
      <c r="AJ458" s="764">
        <f t="shared" si="1102"/>
        <v>0</v>
      </c>
      <c r="AK458" s="764">
        <f t="shared" si="1102"/>
        <v>0</v>
      </c>
      <c r="AL458" s="764">
        <f t="shared" si="1102"/>
        <v>0</v>
      </c>
      <c r="AM458" s="764">
        <f t="shared" si="1102"/>
        <v>0</v>
      </c>
      <c r="AN458" s="764">
        <f t="shared" si="1102"/>
        <v>0</v>
      </c>
      <c r="AO458" s="764">
        <f t="shared" si="1102"/>
        <v>0</v>
      </c>
      <c r="AP458" s="764">
        <f t="shared" si="1102"/>
        <v>0</v>
      </c>
      <c r="AQ458" s="764">
        <f t="shared" si="1102"/>
        <v>0</v>
      </c>
      <c r="AR458" s="764">
        <f t="shared" si="1102"/>
        <v>0</v>
      </c>
      <c r="AS458" s="764">
        <f t="shared" si="1102"/>
        <v>0</v>
      </c>
      <c r="AT458" s="764">
        <f t="shared" si="1102"/>
        <v>0</v>
      </c>
      <c r="AU458" s="764">
        <f t="shared" si="1102"/>
        <v>0</v>
      </c>
      <c r="AV458" s="764">
        <f t="shared" si="1102"/>
        <v>0</v>
      </c>
      <c r="AW458" s="764">
        <f t="shared" si="1102"/>
        <v>0</v>
      </c>
      <c r="AX458" s="764">
        <f t="shared" si="1102"/>
        <v>0</v>
      </c>
      <c r="AY458" s="764">
        <f t="shared" si="1102"/>
        <v>0</v>
      </c>
      <c r="AZ458" s="764">
        <f t="shared" si="1102"/>
        <v>0</v>
      </c>
      <c r="BA458" s="764">
        <f t="shared" si="1102"/>
        <v>0</v>
      </c>
      <c r="BB458" s="764">
        <f t="shared" si="1102"/>
        <v>0</v>
      </c>
      <c r="BC458" s="764">
        <f t="shared" si="1102"/>
        <v>0</v>
      </c>
      <c r="BD458" s="764">
        <f t="shared" si="1102"/>
        <v>0</v>
      </c>
      <c r="BE458" s="764">
        <f t="shared" si="1102"/>
        <v>0</v>
      </c>
      <c r="BF458" s="764">
        <f t="shared" si="1082"/>
        <v>0</v>
      </c>
      <c r="BG458" s="764">
        <f t="shared" si="1082"/>
        <v>0</v>
      </c>
      <c r="BH458" s="764">
        <f t="shared" si="1082"/>
        <v>0</v>
      </c>
      <c r="BI458" s="764">
        <f t="shared" si="1082"/>
        <v>0</v>
      </c>
      <c r="BJ458" s="764">
        <f t="shared" si="1082"/>
        <v>0</v>
      </c>
      <c r="BK458" s="764">
        <f t="shared" si="1082"/>
        <v>0</v>
      </c>
      <c r="BL458" s="764">
        <f t="shared" si="1082"/>
        <v>0</v>
      </c>
      <c r="BM458" s="764">
        <f t="shared" si="1082"/>
        <v>0</v>
      </c>
      <c r="BN458" s="764">
        <f t="shared" si="1083"/>
        <v>0</v>
      </c>
      <c r="BO458" s="764">
        <f t="shared" si="1083"/>
        <v>0</v>
      </c>
      <c r="BP458" s="764">
        <f t="shared" si="1083"/>
        <v>0</v>
      </c>
      <c r="BQ458" s="764">
        <f t="shared" si="1083"/>
        <v>0</v>
      </c>
      <c r="BR458" s="764">
        <f t="shared" si="1083"/>
        <v>0</v>
      </c>
      <c r="BS458" s="764">
        <f t="shared" si="1083"/>
        <v>0</v>
      </c>
      <c r="BT458" s="764">
        <f t="shared" si="1083"/>
        <v>0</v>
      </c>
      <c r="BU458" s="764">
        <f t="shared" si="1083"/>
        <v>0</v>
      </c>
      <c r="BV458" s="764">
        <f t="shared" si="1083"/>
        <v>0</v>
      </c>
      <c r="BW458" s="764">
        <f t="shared" si="1083"/>
        <v>0</v>
      </c>
      <c r="BX458" s="764">
        <f t="shared" si="1084"/>
        <v>0</v>
      </c>
      <c r="BY458" s="764">
        <f t="shared" si="1084"/>
        <v>0</v>
      </c>
      <c r="BZ458" s="764">
        <f t="shared" si="1084"/>
        <v>0</v>
      </c>
      <c r="CA458" s="764">
        <f t="shared" si="1084"/>
        <v>0</v>
      </c>
      <c r="CB458" s="764">
        <f t="shared" si="1084"/>
        <v>0</v>
      </c>
      <c r="CC458" s="764">
        <f t="shared" si="1084"/>
        <v>0</v>
      </c>
      <c r="CD458" s="764">
        <f t="shared" si="1084"/>
        <v>0</v>
      </c>
      <c r="CE458" s="764">
        <f t="shared" si="1084"/>
        <v>0</v>
      </c>
      <c r="CF458" s="764">
        <f t="shared" si="1084"/>
        <v>0</v>
      </c>
      <c r="CG458" s="764">
        <f t="shared" si="1084"/>
        <v>0</v>
      </c>
      <c r="CH458" s="764">
        <f t="shared" si="1085"/>
        <v>0</v>
      </c>
      <c r="CI458" s="764">
        <f t="shared" si="1085"/>
        <v>0</v>
      </c>
      <c r="CJ458" s="764">
        <f t="shared" si="1085"/>
        <v>0</v>
      </c>
      <c r="CK458" s="764">
        <f t="shared" si="1085"/>
        <v>0</v>
      </c>
      <c r="CL458" s="764">
        <f t="shared" si="1085"/>
        <v>0</v>
      </c>
      <c r="CM458" s="764">
        <f t="shared" si="1085"/>
        <v>0</v>
      </c>
      <c r="CN458" s="764">
        <f t="shared" si="1085"/>
        <v>0</v>
      </c>
      <c r="CO458" s="764">
        <f t="shared" si="1085"/>
        <v>0</v>
      </c>
      <c r="CP458" s="764">
        <f t="shared" si="1085"/>
        <v>0</v>
      </c>
      <c r="CQ458" s="764">
        <f t="shared" si="1085"/>
        <v>0</v>
      </c>
      <c r="CR458" s="764">
        <f t="shared" si="1086"/>
        <v>0</v>
      </c>
      <c r="CS458" s="764">
        <f t="shared" si="1086"/>
        <v>0</v>
      </c>
      <c r="CT458" s="764">
        <f t="shared" si="1086"/>
        <v>0</v>
      </c>
      <c r="CU458" s="764">
        <f t="shared" si="1086"/>
        <v>0</v>
      </c>
      <c r="CV458" s="764">
        <f t="shared" si="1086"/>
        <v>0</v>
      </c>
      <c r="CW458" s="764">
        <f t="shared" si="1086"/>
        <v>0</v>
      </c>
      <c r="CX458" s="764">
        <f t="shared" si="1086"/>
        <v>0</v>
      </c>
      <c r="CY458" s="764">
        <f t="shared" si="1086"/>
        <v>0</v>
      </c>
      <c r="CZ458" s="764">
        <f t="shared" si="1086"/>
        <v>0</v>
      </c>
      <c r="DA458" s="764">
        <f t="shared" si="1086"/>
        <v>0</v>
      </c>
      <c r="DB458" s="764">
        <f t="shared" si="1087"/>
        <v>0</v>
      </c>
      <c r="DC458" s="764">
        <f t="shared" si="1087"/>
        <v>0</v>
      </c>
      <c r="DD458" s="764">
        <f t="shared" si="1087"/>
        <v>0</v>
      </c>
      <c r="DE458" s="764">
        <f t="shared" si="1087"/>
        <v>0</v>
      </c>
      <c r="DF458" s="764">
        <f t="shared" si="1087"/>
        <v>0</v>
      </c>
      <c r="DG458" s="764">
        <f t="shared" si="1087"/>
        <v>0</v>
      </c>
      <c r="DH458" s="764">
        <f t="shared" si="1087"/>
        <v>0</v>
      </c>
      <c r="DI458" s="764">
        <f t="shared" si="1087"/>
        <v>0</v>
      </c>
      <c r="DJ458" s="764">
        <f t="shared" si="1087"/>
        <v>0</v>
      </c>
      <c r="DK458" s="764">
        <f t="shared" si="1087"/>
        <v>0</v>
      </c>
      <c r="DL458" s="764">
        <f t="shared" si="1088"/>
        <v>0</v>
      </c>
      <c r="DM458" s="764">
        <f t="shared" si="1088"/>
        <v>0</v>
      </c>
      <c r="DN458" s="764">
        <f t="shared" si="1088"/>
        <v>0</v>
      </c>
      <c r="DO458" s="764">
        <f t="shared" si="1088"/>
        <v>0</v>
      </c>
      <c r="DP458" s="764">
        <f t="shared" si="1088"/>
        <v>0</v>
      </c>
      <c r="DQ458" s="764">
        <f t="shared" si="1088"/>
        <v>0</v>
      </c>
      <c r="DR458" s="764">
        <f t="shared" si="1088"/>
        <v>0</v>
      </c>
      <c r="DS458" s="764">
        <f t="shared" si="1088"/>
        <v>0</v>
      </c>
      <c r="DT458" s="764">
        <f t="shared" si="1088"/>
        <v>0</v>
      </c>
      <c r="DU458" s="764">
        <f t="shared" si="1088"/>
        <v>0</v>
      </c>
      <c r="DV458" s="764">
        <f t="shared" si="1089"/>
        <v>0</v>
      </c>
      <c r="DW458" s="764">
        <f t="shared" si="1089"/>
        <v>0</v>
      </c>
      <c r="DX458" s="764">
        <f t="shared" si="1089"/>
        <v>0</v>
      </c>
      <c r="DY458" s="764">
        <f t="shared" si="1089"/>
        <v>0</v>
      </c>
      <c r="DZ458" s="764">
        <f t="shared" si="1089"/>
        <v>0</v>
      </c>
      <c r="EA458" s="764">
        <f t="shared" si="1089"/>
        <v>0</v>
      </c>
      <c r="EB458" s="764">
        <f t="shared" si="1089"/>
        <v>0</v>
      </c>
      <c r="EC458" s="764">
        <f t="shared" si="1089"/>
        <v>0</v>
      </c>
      <c r="ED458" s="764">
        <f t="shared" si="1089"/>
        <v>0</v>
      </c>
      <c r="EE458" s="764">
        <f t="shared" si="1089"/>
        <v>0</v>
      </c>
      <c r="EF458" s="764">
        <f t="shared" si="1090"/>
        <v>0</v>
      </c>
      <c r="EG458" s="764">
        <f t="shared" si="1090"/>
        <v>0</v>
      </c>
      <c r="EH458" s="764">
        <f t="shared" si="1090"/>
        <v>0</v>
      </c>
      <c r="EI458" s="764">
        <f t="shared" si="1090"/>
        <v>0</v>
      </c>
      <c r="EJ458" s="764">
        <f t="shared" si="1090"/>
        <v>0</v>
      </c>
      <c r="EK458" s="764">
        <f t="shared" si="1090"/>
        <v>0</v>
      </c>
      <c r="EL458" s="764">
        <f t="shared" si="1090"/>
        <v>0</v>
      </c>
      <c r="EM458" s="764">
        <f t="shared" si="1090"/>
        <v>0</v>
      </c>
      <c r="EN458" s="764">
        <f t="shared" si="1090"/>
        <v>0</v>
      </c>
      <c r="EO458" s="764">
        <f t="shared" si="1090"/>
        <v>0</v>
      </c>
      <c r="EP458" s="764">
        <f t="shared" si="1091"/>
        <v>0</v>
      </c>
      <c r="EQ458" s="764">
        <f t="shared" si="1091"/>
        <v>0</v>
      </c>
      <c r="ER458" s="764">
        <f t="shared" si="1091"/>
        <v>0</v>
      </c>
      <c r="ES458" s="764">
        <f t="shared" si="1091"/>
        <v>0</v>
      </c>
      <c r="ET458" s="764">
        <f t="shared" si="1091"/>
        <v>0</v>
      </c>
      <c r="EU458" s="764">
        <f t="shared" si="1091"/>
        <v>0</v>
      </c>
      <c r="EV458" s="764">
        <f t="shared" si="1091"/>
        <v>0</v>
      </c>
      <c r="EW458" s="764">
        <f t="shared" si="1091"/>
        <v>0</v>
      </c>
      <c r="EX458" s="764">
        <f t="shared" si="1091"/>
        <v>0</v>
      </c>
      <c r="EY458" s="764">
        <f t="shared" si="1091"/>
        <v>0</v>
      </c>
      <c r="EZ458" s="764">
        <f t="shared" si="1092"/>
        <v>0</v>
      </c>
      <c r="FA458" s="764">
        <f t="shared" si="1092"/>
        <v>0</v>
      </c>
      <c r="FB458" s="764">
        <f t="shared" si="1092"/>
        <v>0</v>
      </c>
      <c r="FC458" s="764">
        <f t="shared" si="1092"/>
        <v>0</v>
      </c>
      <c r="FD458" s="764">
        <f t="shared" si="1092"/>
        <v>0</v>
      </c>
      <c r="FE458" s="764">
        <f t="shared" si="1092"/>
        <v>0</v>
      </c>
      <c r="FF458" s="764">
        <f t="shared" si="1092"/>
        <v>0</v>
      </c>
      <c r="FG458" s="764">
        <f t="shared" si="1092"/>
        <v>0</v>
      </c>
      <c r="FH458" s="764">
        <f t="shared" si="1092"/>
        <v>0</v>
      </c>
      <c r="FI458" s="764">
        <f t="shared" si="1092"/>
        <v>0</v>
      </c>
      <c r="FJ458" s="764">
        <f t="shared" si="1093"/>
        <v>0</v>
      </c>
      <c r="FK458" s="764">
        <f t="shared" si="1093"/>
        <v>0</v>
      </c>
      <c r="FL458" s="764">
        <f t="shared" si="1093"/>
        <v>0</v>
      </c>
      <c r="FM458" s="764">
        <f t="shared" si="1093"/>
        <v>0</v>
      </c>
      <c r="FN458" s="764">
        <f t="shared" si="1093"/>
        <v>0</v>
      </c>
      <c r="FO458" s="764">
        <f t="shared" si="1093"/>
        <v>0</v>
      </c>
      <c r="FP458" s="764">
        <f t="shared" si="1093"/>
        <v>0</v>
      </c>
      <c r="FQ458" s="764">
        <f t="shared" si="1093"/>
        <v>0</v>
      </c>
      <c r="FR458" s="764">
        <f t="shared" si="1093"/>
        <v>0</v>
      </c>
      <c r="FS458" s="764">
        <f t="shared" si="1093"/>
        <v>0</v>
      </c>
      <c r="FT458" s="764">
        <f t="shared" si="1094"/>
        <v>0</v>
      </c>
      <c r="FU458" s="764">
        <f t="shared" si="1094"/>
        <v>0</v>
      </c>
      <c r="FV458" s="764">
        <f t="shared" si="1094"/>
        <v>0</v>
      </c>
      <c r="FW458" s="764">
        <f t="shared" si="1094"/>
        <v>0</v>
      </c>
      <c r="FX458" s="764">
        <f t="shared" si="1094"/>
        <v>0</v>
      </c>
      <c r="FY458" s="764">
        <f t="shared" si="1094"/>
        <v>0</v>
      </c>
      <c r="FZ458" s="764">
        <f t="shared" si="1094"/>
        <v>0</v>
      </c>
      <c r="GA458" s="764">
        <f t="shared" si="1094"/>
        <v>0</v>
      </c>
      <c r="GB458" s="764">
        <f t="shared" si="1094"/>
        <v>0</v>
      </c>
      <c r="GC458" s="764">
        <f t="shared" si="1094"/>
        <v>0</v>
      </c>
      <c r="GD458" s="764">
        <f t="shared" si="1095"/>
        <v>0</v>
      </c>
      <c r="GE458" s="764">
        <f t="shared" si="1095"/>
        <v>0</v>
      </c>
      <c r="GF458" s="764">
        <f t="shared" si="1095"/>
        <v>0</v>
      </c>
      <c r="GG458" s="764">
        <f t="shared" si="1095"/>
        <v>0</v>
      </c>
      <c r="GH458" s="764">
        <f t="shared" si="1095"/>
        <v>0</v>
      </c>
      <c r="GI458" s="764">
        <f t="shared" si="1095"/>
        <v>0</v>
      </c>
      <c r="GJ458" s="764">
        <f t="shared" si="1095"/>
        <v>0</v>
      </c>
      <c r="GK458" s="764">
        <f t="shared" si="1095"/>
        <v>0</v>
      </c>
      <c r="GL458" s="764">
        <f t="shared" si="1095"/>
        <v>0</v>
      </c>
      <c r="GM458" s="764">
        <f t="shared" si="1095"/>
        <v>0</v>
      </c>
      <c r="GN458" s="764">
        <f t="shared" si="1096"/>
        <v>0</v>
      </c>
      <c r="GO458" s="764">
        <f t="shared" si="1096"/>
        <v>0</v>
      </c>
      <c r="GP458" s="764">
        <f t="shared" si="1096"/>
        <v>0</v>
      </c>
      <c r="GQ458" s="764">
        <f t="shared" si="1096"/>
        <v>0</v>
      </c>
      <c r="GR458" s="764">
        <f t="shared" si="1096"/>
        <v>0</v>
      </c>
      <c r="GS458" s="764">
        <f t="shared" si="1096"/>
        <v>0</v>
      </c>
      <c r="GT458" s="764">
        <f t="shared" si="1096"/>
        <v>0</v>
      </c>
      <c r="GU458" s="764">
        <f t="shared" si="1096"/>
        <v>0</v>
      </c>
      <c r="GV458" s="764">
        <f t="shared" si="1096"/>
        <v>0</v>
      </c>
      <c r="GW458" s="764">
        <f t="shared" si="1096"/>
        <v>0</v>
      </c>
      <c r="GX458" s="764">
        <f t="shared" si="1097"/>
        <v>0</v>
      </c>
      <c r="GY458" s="764">
        <f t="shared" si="1097"/>
        <v>0</v>
      </c>
      <c r="GZ458" s="764">
        <f t="shared" si="1097"/>
        <v>0</v>
      </c>
      <c r="HA458" s="764">
        <f t="shared" si="1097"/>
        <v>0</v>
      </c>
      <c r="HB458" s="764">
        <f t="shared" si="1097"/>
        <v>0</v>
      </c>
      <c r="HC458" s="764">
        <f t="shared" si="1097"/>
        <v>0</v>
      </c>
      <c r="HD458" s="764">
        <f t="shared" si="1097"/>
        <v>0</v>
      </c>
      <c r="HE458" s="764">
        <f t="shared" si="1097"/>
        <v>0</v>
      </c>
      <c r="HF458" s="764">
        <f t="shared" si="1097"/>
        <v>0</v>
      </c>
      <c r="HG458" s="764">
        <f t="shared" si="1097"/>
        <v>0</v>
      </c>
      <c r="HH458" s="764">
        <f t="shared" si="1098"/>
        <v>0</v>
      </c>
      <c r="HI458" s="764">
        <f t="shared" si="1098"/>
        <v>0</v>
      </c>
      <c r="HJ458" s="764">
        <f t="shared" si="1098"/>
        <v>0</v>
      </c>
      <c r="HK458" s="764">
        <f t="shared" si="1098"/>
        <v>0</v>
      </c>
      <c r="HL458" s="764">
        <f t="shared" si="1098"/>
        <v>0</v>
      </c>
      <c r="HM458" s="764">
        <f t="shared" si="1098"/>
        <v>0</v>
      </c>
      <c r="HN458" s="764">
        <f t="shared" si="1098"/>
        <v>0</v>
      </c>
      <c r="HO458" s="764">
        <f t="shared" si="1098"/>
        <v>0</v>
      </c>
      <c r="HP458" s="764">
        <f t="shared" si="1098"/>
        <v>0</v>
      </c>
      <c r="HQ458" s="764">
        <f t="shared" si="1098"/>
        <v>0</v>
      </c>
      <c r="HR458" s="764">
        <f t="shared" si="1099"/>
        <v>0</v>
      </c>
      <c r="HS458" s="764">
        <f t="shared" si="1099"/>
        <v>0</v>
      </c>
      <c r="HT458" s="764">
        <f t="shared" si="1099"/>
        <v>0</v>
      </c>
      <c r="HU458" s="764">
        <f t="shared" si="1099"/>
        <v>0</v>
      </c>
      <c r="HV458" s="764">
        <f t="shared" si="1099"/>
        <v>0</v>
      </c>
      <c r="HW458" s="764">
        <f t="shared" si="1099"/>
        <v>0</v>
      </c>
      <c r="HX458" s="764">
        <f t="shared" si="1099"/>
        <v>0</v>
      </c>
      <c r="HY458" s="764">
        <f t="shared" si="1099"/>
        <v>0</v>
      </c>
      <c r="HZ458" s="764">
        <f t="shared" si="1099"/>
        <v>0</v>
      </c>
      <c r="IA458" s="764">
        <f t="shared" si="1099"/>
        <v>0</v>
      </c>
      <c r="IB458" s="764">
        <f t="shared" si="1100"/>
        <v>0</v>
      </c>
      <c r="IC458" s="764">
        <f t="shared" si="1100"/>
        <v>0</v>
      </c>
      <c r="ID458" s="764">
        <f t="shared" si="1100"/>
        <v>0</v>
      </c>
      <c r="IE458" s="764">
        <f t="shared" si="1100"/>
        <v>0</v>
      </c>
      <c r="IF458" s="764">
        <f t="shared" si="1100"/>
        <v>0</v>
      </c>
      <c r="IG458" s="764">
        <f t="shared" si="1100"/>
        <v>0</v>
      </c>
      <c r="IH458" s="764">
        <f t="shared" si="1100"/>
        <v>0</v>
      </c>
      <c r="II458" s="764">
        <f t="shared" si="1100"/>
        <v>0</v>
      </c>
      <c r="IJ458" s="764">
        <f t="shared" si="1100"/>
        <v>0</v>
      </c>
      <c r="IK458" s="764">
        <f t="shared" si="1100"/>
        <v>0</v>
      </c>
      <c r="IL458" s="764">
        <f t="shared" si="1101"/>
        <v>0</v>
      </c>
      <c r="IM458" s="764">
        <f t="shared" si="1101"/>
        <v>0</v>
      </c>
      <c r="IN458" s="764">
        <f t="shared" si="1101"/>
        <v>0</v>
      </c>
      <c r="IO458" s="764">
        <f t="shared" si="1101"/>
        <v>0</v>
      </c>
      <c r="IP458" s="764">
        <f t="shared" si="1101"/>
        <v>0</v>
      </c>
      <c r="IQ458" s="764">
        <f t="shared" si="1101"/>
        <v>0</v>
      </c>
      <c r="IR458" s="764">
        <f t="shared" si="1101"/>
        <v>0</v>
      </c>
      <c r="IS458" s="764">
        <f t="shared" si="1101"/>
        <v>0</v>
      </c>
      <c r="IT458" s="764">
        <f t="shared" si="1101"/>
        <v>0</v>
      </c>
      <c r="IU458" s="764">
        <f t="shared" si="1101"/>
        <v>0</v>
      </c>
      <c r="IV458" s="764">
        <f t="shared" si="1101"/>
        <v>0</v>
      </c>
      <c r="IW458" s="764">
        <f t="shared" si="1101"/>
        <v>0</v>
      </c>
      <c r="IX458" s="764">
        <f t="shared" si="1101"/>
        <v>0</v>
      </c>
      <c r="IY458" s="764">
        <f t="shared" si="1101"/>
        <v>0</v>
      </c>
      <c r="IZ458" s="764">
        <f t="shared" si="1101"/>
        <v>0</v>
      </c>
      <c r="JA458" s="764">
        <f t="shared" si="1101"/>
        <v>0</v>
      </c>
      <c r="JB458" s="764">
        <f t="shared" si="1101"/>
        <v>0</v>
      </c>
      <c r="JC458" s="764">
        <f t="shared" si="1101"/>
        <v>0</v>
      </c>
      <c r="JD458" s="764">
        <f t="shared" si="1077"/>
        <v>0</v>
      </c>
      <c r="JE458" s="764">
        <f t="shared" si="1077"/>
        <v>0</v>
      </c>
      <c r="JF458" s="764">
        <f t="shared" si="1077"/>
        <v>0</v>
      </c>
      <c r="JG458" s="764">
        <f t="shared" si="1077"/>
        <v>0</v>
      </c>
      <c r="JH458" s="764">
        <f t="shared" si="1077"/>
        <v>0</v>
      </c>
      <c r="JI458" s="764">
        <f t="shared" si="1077"/>
        <v>0</v>
      </c>
      <c r="JJ458" s="764">
        <f t="shared" si="1077"/>
        <v>0</v>
      </c>
      <c r="JK458" s="764">
        <f t="shared" si="1077"/>
        <v>0</v>
      </c>
      <c r="JL458" s="764">
        <f t="shared" si="1101"/>
        <v>0</v>
      </c>
      <c r="JM458" s="764">
        <f t="shared" si="1101"/>
        <v>0</v>
      </c>
      <c r="JN458" s="764">
        <f t="shared" si="1101"/>
        <v>0</v>
      </c>
      <c r="JO458" s="764">
        <f t="shared" si="1101"/>
        <v>0</v>
      </c>
      <c r="JP458" s="764">
        <f t="shared" si="1101"/>
        <v>0</v>
      </c>
      <c r="JQ458" s="764">
        <f t="shared" si="1078"/>
        <v>0</v>
      </c>
      <c r="JR458" s="764">
        <f t="shared" si="1078"/>
        <v>0</v>
      </c>
      <c r="JS458" s="764">
        <f t="shared" si="1101"/>
        <v>0</v>
      </c>
      <c r="JT458" s="765">
        <f t="shared" si="1079"/>
        <v>0</v>
      </c>
      <c r="JU458" s="229">
        <f t="shared" si="1080"/>
        <v>0</v>
      </c>
    </row>
    <row r="459" spans="1:281" ht="12.75" customHeight="1">
      <c r="A459" s="57"/>
      <c r="B459" s="52"/>
      <c r="C459" s="52"/>
      <c r="D459" s="62"/>
      <c r="E459" s="743" t="str">
        <f t="shared" si="1075"/>
        <v xml:space="preserve"> </v>
      </c>
      <c r="F459" s="56"/>
      <c r="G459" s="228"/>
      <c r="H459" s="744">
        <f>SUMIF(Ajuste!$C$8:$C$483,$B$6:$B$499,Ajuste!$E$8:$E$483)</f>
        <v>0</v>
      </c>
      <c r="I459" s="744">
        <f>SUMIF(Ajuste!$C$8:$C$483,$B$6:$B$499,Ajuste!$F$8:$F$483)</f>
        <v>0</v>
      </c>
      <c r="J459" s="229">
        <f t="shared" si="1081"/>
        <v>0</v>
      </c>
      <c r="K459" s="764">
        <f t="shared" si="1082"/>
        <v>0</v>
      </c>
      <c r="L459" s="764">
        <f t="shared" si="1102"/>
        <v>0</v>
      </c>
      <c r="M459" s="764">
        <f t="shared" si="1102"/>
        <v>0</v>
      </c>
      <c r="N459" s="764">
        <f t="shared" si="1102"/>
        <v>0</v>
      </c>
      <c r="O459" s="764">
        <f t="shared" si="1102"/>
        <v>0</v>
      </c>
      <c r="P459" s="764">
        <f t="shared" si="1102"/>
        <v>0</v>
      </c>
      <c r="Q459" s="764">
        <f t="shared" si="1102"/>
        <v>0</v>
      </c>
      <c r="R459" s="764">
        <f t="shared" si="1102"/>
        <v>0</v>
      </c>
      <c r="S459" s="764">
        <f t="shared" si="1102"/>
        <v>0</v>
      </c>
      <c r="T459" s="764">
        <f t="shared" si="1102"/>
        <v>0</v>
      </c>
      <c r="U459" s="764">
        <f t="shared" si="1102"/>
        <v>0</v>
      </c>
      <c r="V459" s="764">
        <f t="shared" si="1102"/>
        <v>0</v>
      </c>
      <c r="W459" s="764">
        <f t="shared" si="1102"/>
        <v>0</v>
      </c>
      <c r="X459" s="764">
        <f t="shared" si="1102"/>
        <v>0</v>
      </c>
      <c r="Y459" s="764">
        <f t="shared" si="1102"/>
        <v>0</v>
      </c>
      <c r="Z459" s="764">
        <f t="shared" si="1102"/>
        <v>0</v>
      </c>
      <c r="AA459" s="764">
        <f t="shared" si="1102"/>
        <v>0</v>
      </c>
      <c r="AB459" s="764">
        <f t="shared" si="1102"/>
        <v>0</v>
      </c>
      <c r="AC459" s="764">
        <f t="shared" si="1102"/>
        <v>0</v>
      </c>
      <c r="AD459" s="764">
        <f t="shared" si="1102"/>
        <v>0</v>
      </c>
      <c r="AE459" s="764">
        <f t="shared" si="1102"/>
        <v>0</v>
      </c>
      <c r="AF459" s="764">
        <f t="shared" si="1102"/>
        <v>0</v>
      </c>
      <c r="AG459" s="764">
        <f t="shared" si="1102"/>
        <v>0</v>
      </c>
      <c r="AH459" s="764">
        <f t="shared" si="1102"/>
        <v>0</v>
      </c>
      <c r="AI459" s="764">
        <f t="shared" si="1102"/>
        <v>0</v>
      </c>
      <c r="AJ459" s="764">
        <f t="shared" si="1102"/>
        <v>0</v>
      </c>
      <c r="AK459" s="764">
        <f t="shared" si="1102"/>
        <v>0</v>
      </c>
      <c r="AL459" s="764">
        <f t="shared" si="1102"/>
        <v>0</v>
      </c>
      <c r="AM459" s="764">
        <f t="shared" si="1102"/>
        <v>0</v>
      </c>
      <c r="AN459" s="764">
        <f t="shared" si="1102"/>
        <v>0</v>
      </c>
      <c r="AO459" s="764">
        <f t="shared" si="1102"/>
        <v>0</v>
      </c>
      <c r="AP459" s="764">
        <f t="shared" si="1102"/>
        <v>0</v>
      </c>
      <c r="AQ459" s="764">
        <f t="shared" si="1102"/>
        <v>0</v>
      </c>
      <c r="AR459" s="764">
        <f t="shared" si="1102"/>
        <v>0</v>
      </c>
      <c r="AS459" s="764">
        <f t="shared" si="1102"/>
        <v>0</v>
      </c>
      <c r="AT459" s="764">
        <f t="shared" si="1102"/>
        <v>0</v>
      </c>
      <c r="AU459" s="764">
        <f t="shared" si="1102"/>
        <v>0</v>
      </c>
      <c r="AV459" s="764">
        <f t="shared" si="1102"/>
        <v>0</v>
      </c>
      <c r="AW459" s="764">
        <f t="shared" si="1102"/>
        <v>0</v>
      </c>
      <c r="AX459" s="764">
        <f t="shared" si="1102"/>
        <v>0</v>
      </c>
      <c r="AY459" s="764">
        <f t="shared" si="1102"/>
        <v>0</v>
      </c>
      <c r="AZ459" s="764">
        <f t="shared" si="1102"/>
        <v>0</v>
      </c>
      <c r="BA459" s="764">
        <f t="shared" si="1102"/>
        <v>0</v>
      </c>
      <c r="BB459" s="764">
        <f t="shared" si="1102"/>
        <v>0</v>
      </c>
      <c r="BC459" s="764">
        <f t="shared" si="1102"/>
        <v>0</v>
      </c>
      <c r="BD459" s="764">
        <f t="shared" si="1102"/>
        <v>0</v>
      </c>
      <c r="BE459" s="764">
        <f t="shared" si="1102"/>
        <v>0</v>
      </c>
      <c r="BF459" s="764">
        <f t="shared" si="1082"/>
        <v>0</v>
      </c>
      <c r="BG459" s="764">
        <f t="shared" si="1082"/>
        <v>0</v>
      </c>
      <c r="BH459" s="764">
        <f t="shared" si="1082"/>
        <v>0</v>
      </c>
      <c r="BI459" s="764">
        <f t="shared" si="1082"/>
        <v>0</v>
      </c>
      <c r="BJ459" s="764">
        <f t="shared" si="1082"/>
        <v>0</v>
      </c>
      <c r="BK459" s="764">
        <f t="shared" si="1082"/>
        <v>0</v>
      </c>
      <c r="BL459" s="764">
        <f t="shared" si="1082"/>
        <v>0</v>
      </c>
      <c r="BM459" s="764">
        <f t="shared" si="1082"/>
        <v>0</v>
      </c>
      <c r="BN459" s="764">
        <f t="shared" si="1083"/>
        <v>0</v>
      </c>
      <c r="BO459" s="764">
        <f t="shared" si="1083"/>
        <v>0</v>
      </c>
      <c r="BP459" s="764">
        <f t="shared" si="1083"/>
        <v>0</v>
      </c>
      <c r="BQ459" s="764">
        <f t="shared" si="1083"/>
        <v>0</v>
      </c>
      <c r="BR459" s="764">
        <f t="shared" si="1083"/>
        <v>0</v>
      </c>
      <c r="BS459" s="764">
        <f t="shared" si="1083"/>
        <v>0</v>
      </c>
      <c r="BT459" s="764">
        <f t="shared" si="1083"/>
        <v>0</v>
      </c>
      <c r="BU459" s="764">
        <f t="shared" si="1083"/>
        <v>0</v>
      </c>
      <c r="BV459" s="764">
        <f t="shared" si="1083"/>
        <v>0</v>
      </c>
      <c r="BW459" s="764">
        <f t="shared" si="1083"/>
        <v>0</v>
      </c>
      <c r="BX459" s="764">
        <f t="shared" si="1084"/>
        <v>0</v>
      </c>
      <c r="BY459" s="764">
        <f t="shared" si="1084"/>
        <v>0</v>
      </c>
      <c r="BZ459" s="764">
        <f t="shared" si="1084"/>
        <v>0</v>
      </c>
      <c r="CA459" s="764">
        <f t="shared" si="1084"/>
        <v>0</v>
      </c>
      <c r="CB459" s="764">
        <f t="shared" si="1084"/>
        <v>0</v>
      </c>
      <c r="CC459" s="764">
        <f t="shared" si="1084"/>
        <v>0</v>
      </c>
      <c r="CD459" s="764">
        <f t="shared" si="1084"/>
        <v>0</v>
      </c>
      <c r="CE459" s="764">
        <f t="shared" si="1084"/>
        <v>0</v>
      </c>
      <c r="CF459" s="764">
        <f t="shared" si="1084"/>
        <v>0</v>
      </c>
      <c r="CG459" s="764">
        <f t="shared" si="1084"/>
        <v>0</v>
      </c>
      <c r="CH459" s="764">
        <f t="shared" si="1085"/>
        <v>0</v>
      </c>
      <c r="CI459" s="764">
        <f t="shared" si="1085"/>
        <v>0</v>
      </c>
      <c r="CJ459" s="764">
        <f t="shared" si="1085"/>
        <v>0</v>
      </c>
      <c r="CK459" s="764">
        <f t="shared" si="1085"/>
        <v>0</v>
      </c>
      <c r="CL459" s="764">
        <f t="shared" si="1085"/>
        <v>0</v>
      </c>
      <c r="CM459" s="764">
        <f t="shared" si="1085"/>
        <v>0</v>
      </c>
      <c r="CN459" s="764">
        <f t="shared" si="1085"/>
        <v>0</v>
      </c>
      <c r="CO459" s="764">
        <f t="shared" si="1085"/>
        <v>0</v>
      </c>
      <c r="CP459" s="764">
        <f t="shared" si="1085"/>
        <v>0</v>
      </c>
      <c r="CQ459" s="764">
        <f t="shared" si="1085"/>
        <v>0</v>
      </c>
      <c r="CR459" s="764">
        <f t="shared" si="1086"/>
        <v>0</v>
      </c>
      <c r="CS459" s="764">
        <f t="shared" si="1086"/>
        <v>0</v>
      </c>
      <c r="CT459" s="764">
        <f t="shared" si="1086"/>
        <v>0</v>
      </c>
      <c r="CU459" s="764">
        <f t="shared" si="1086"/>
        <v>0</v>
      </c>
      <c r="CV459" s="764">
        <f t="shared" si="1086"/>
        <v>0</v>
      </c>
      <c r="CW459" s="764">
        <f t="shared" si="1086"/>
        <v>0</v>
      </c>
      <c r="CX459" s="764">
        <f t="shared" si="1086"/>
        <v>0</v>
      </c>
      <c r="CY459" s="764">
        <f t="shared" si="1086"/>
        <v>0</v>
      </c>
      <c r="CZ459" s="764">
        <f t="shared" si="1086"/>
        <v>0</v>
      </c>
      <c r="DA459" s="764">
        <f t="shared" si="1086"/>
        <v>0</v>
      </c>
      <c r="DB459" s="764">
        <f t="shared" si="1087"/>
        <v>0</v>
      </c>
      <c r="DC459" s="764">
        <f t="shared" si="1087"/>
        <v>0</v>
      </c>
      <c r="DD459" s="764">
        <f t="shared" si="1087"/>
        <v>0</v>
      </c>
      <c r="DE459" s="764">
        <f t="shared" si="1087"/>
        <v>0</v>
      </c>
      <c r="DF459" s="764">
        <f t="shared" si="1087"/>
        <v>0</v>
      </c>
      <c r="DG459" s="764">
        <f t="shared" si="1087"/>
        <v>0</v>
      </c>
      <c r="DH459" s="764">
        <f t="shared" si="1087"/>
        <v>0</v>
      </c>
      <c r="DI459" s="764">
        <f t="shared" si="1087"/>
        <v>0</v>
      </c>
      <c r="DJ459" s="764">
        <f t="shared" si="1087"/>
        <v>0</v>
      </c>
      <c r="DK459" s="764">
        <f t="shared" si="1087"/>
        <v>0</v>
      </c>
      <c r="DL459" s="764">
        <f t="shared" si="1088"/>
        <v>0</v>
      </c>
      <c r="DM459" s="764">
        <f t="shared" si="1088"/>
        <v>0</v>
      </c>
      <c r="DN459" s="764">
        <f t="shared" si="1088"/>
        <v>0</v>
      </c>
      <c r="DO459" s="764">
        <f t="shared" si="1088"/>
        <v>0</v>
      </c>
      <c r="DP459" s="764">
        <f t="shared" si="1088"/>
        <v>0</v>
      </c>
      <c r="DQ459" s="764">
        <f t="shared" si="1088"/>
        <v>0</v>
      </c>
      <c r="DR459" s="764">
        <f t="shared" si="1088"/>
        <v>0</v>
      </c>
      <c r="DS459" s="764">
        <f t="shared" si="1088"/>
        <v>0</v>
      </c>
      <c r="DT459" s="764">
        <f t="shared" si="1088"/>
        <v>0</v>
      </c>
      <c r="DU459" s="764">
        <f t="shared" si="1088"/>
        <v>0</v>
      </c>
      <c r="DV459" s="764">
        <f t="shared" si="1089"/>
        <v>0</v>
      </c>
      <c r="DW459" s="764">
        <f t="shared" si="1089"/>
        <v>0</v>
      </c>
      <c r="DX459" s="764">
        <f t="shared" si="1089"/>
        <v>0</v>
      </c>
      <c r="DY459" s="764">
        <f t="shared" si="1089"/>
        <v>0</v>
      </c>
      <c r="DZ459" s="764">
        <f t="shared" si="1089"/>
        <v>0</v>
      </c>
      <c r="EA459" s="764">
        <f t="shared" si="1089"/>
        <v>0</v>
      </c>
      <c r="EB459" s="764">
        <f t="shared" si="1089"/>
        <v>0</v>
      </c>
      <c r="EC459" s="764">
        <f t="shared" si="1089"/>
        <v>0</v>
      </c>
      <c r="ED459" s="764">
        <f t="shared" si="1089"/>
        <v>0</v>
      </c>
      <c r="EE459" s="764">
        <f t="shared" si="1089"/>
        <v>0</v>
      </c>
      <c r="EF459" s="764">
        <f t="shared" si="1090"/>
        <v>0</v>
      </c>
      <c r="EG459" s="764">
        <f t="shared" si="1090"/>
        <v>0</v>
      </c>
      <c r="EH459" s="764">
        <f t="shared" si="1090"/>
        <v>0</v>
      </c>
      <c r="EI459" s="764">
        <f t="shared" si="1090"/>
        <v>0</v>
      </c>
      <c r="EJ459" s="764">
        <f t="shared" si="1090"/>
        <v>0</v>
      </c>
      <c r="EK459" s="764">
        <f t="shared" si="1090"/>
        <v>0</v>
      </c>
      <c r="EL459" s="764">
        <f t="shared" si="1090"/>
        <v>0</v>
      </c>
      <c r="EM459" s="764">
        <f t="shared" si="1090"/>
        <v>0</v>
      </c>
      <c r="EN459" s="764">
        <f t="shared" si="1090"/>
        <v>0</v>
      </c>
      <c r="EO459" s="764">
        <f t="shared" si="1090"/>
        <v>0</v>
      </c>
      <c r="EP459" s="764">
        <f t="shared" si="1091"/>
        <v>0</v>
      </c>
      <c r="EQ459" s="764">
        <f t="shared" si="1091"/>
        <v>0</v>
      </c>
      <c r="ER459" s="764">
        <f t="shared" si="1091"/>
        <v>0</v>
      </c>
      <c r="ES459" s="764">
        <f t="shared" si="1091"/>
        <v>0</v>
      </c>
      <c r="ET459" s="764">
        <f t="shared" si="1091"/>
        <v>0</v>
      </c>
      <c r="EU459" s="764">
        <f t="shared" si="1091"/>
        <v>0</v>
      </c>
      <c r="EV459" s="764">
        <f t="shared" si="1091"/>
        <v>0</v>
      </c>
      <c r="EW459" s="764">
        <f t="shared" si="1091"/>
        <v>0</v>
      </c>
      <c r="EX459" s="764">
        <f t="shared" si="1091"/>
        <v>0</v>
      </c>
      <c r="EY459" s="764">
        <f t="shared" si="1091"/>
        <v>0</v>
      </c>
      <c r="EZ459" s="764">
        <f t="shared" si="1092"/>
        <v>0</v>
      </c>
      <c r="FA459" s="764">
        <f t="shared" si="1092"/>
        <v>0</v>
      </c>
      <c r="FB459" s="764">
        <f t="shared" si="1092"/>
        <v>0</v>
      </c>
      <c r="FC459" s="764">
        <f t="shared" si="1092"/>
        <v>0</v>
      </c>
      <c r="FD459" s="764">
        <f t="shared" si="1092"/>
        <v>0</v>
      </c>
      <c r="FE459" s="764">
        <f t="shared" si="1092"/>
        <v>0</v>
      </c>
      <c r="FF459" s="764">
        <f t="shared" si="1092"/>
        <v>0</v>
      </c>
      <c r="FG459" s="764">
        <f t="shared" si="1092"/>
        <v>0</v>
      </c>
      <c r="FH459" s="764">
        <f t="shared" si="1092"/>
        <v>0</v>
      </c>
      <c r="FI459" s="764">
        <f t="shared" si="1092"/>
        <v>0</v>
      </c>
      <c r="FJ459" s="764">
        <f t="shared" si="1093"/>
        <v>0</v>
      </c>
      <c r="FK459" s="764">
        <f t="shared" si="1093"/>
        <v>0</v>
      </c>
      <c r="FL459" s="764">
        <f t="shared" si="1093"/>
        <v>0</v>
      </c>
      <c r="FM459" s="764">
        <f t="shared" si="1093"/>
        <v>0</v>
      </c>
      <c r="FN459" s="764">
        <f t="shared" si="1093"/>
        <v>0</v>
      </c>
      <c r="FO459" s="764">
        <f t="shared" si="1093"/>
        <v>0</v>
      </c>
      <c r="FP459" s="764">
        <f t="shared" si="1093"/>
        <v>0</v>
      </c>
      <c r="FQ459" s="764">
        <f t="shared" si="1093"/>
        <v>0</v>
      </c>
      <c r="FR459" s="764">
        <f t="shared" si="1093"/>
        <v>0</v>
      </c>
      <c r="FS459" s="764">
        <f t="shared" si="1093"/>
        <v>0</v>
      </c>
      <c r="FT459" s="764">
        <f t="shared" si="1094"/>
        <v>0</v>
      </c>
      <c r="FU459" s="764">
        <f t="shared" si="1094"/>
        <v>0</v>
      </c>
      <c r="FV459" s="764">
        <f t="shared" si="1094"/>
        <v>0</v>
      </c>
      <c r="FW459" s="764">
        <f t="shared" si="1094"/>
        <v>0</v>
      </c>
      <c r="FX459" s="764">
        <f t="shared" si="1094"/>
        <v>0</v>
      </c>
      <c r="FY459" s="764">
        <f t="shared" si="1094"/>
        <v>0</v>
      </c>
      <c r="FZ459" s="764">
        <f t="shared" si="1094"/>
        <v>0</v>
      </c>
      <c r="GA459" s="764">
        <f t="shared" si="1094"/>
        <v>0</v>
      </c>
      <c r="GB459" s="764">
        <f t="shared" si="1094"/>
        <v>0</v>
      </c>
      <c r="GC459" s="764">
        <f t="shared" si="1094"/>
        <v>0</v>
      </c>
      <c r="GD459" s="764">
        <f t="shared" si="1095"/>
        <v>0</v>
      </c>
      <c r="GE459" s="764">
        <f t="shared" si="1095"/>
        <v>0</v>
      </c>
      <c r="GF459" s="764">
        <f t="shared" si="1095"/>
        <v>0</v>
      </c>
      <c r="GG459" s="764">
        <f t="shared" si="1095"/>
        <v>0</v>
      </c>
      <c r="GH459" s="764">
        <f t="shared" si="1095"/>
        <v>0</v>
      </c>
      <c r="GI459" s="764">
        <f t="shared" si="1095"/>
        <v>0</v>
      </c>
      <c r="GJ459" s="764">
        <f t="shared" si="1095"/>
        <v>0</v>
      </c>
      <c r="GK459" s="764">
        <f t="shared" si="1095"/>
        <v>0</v>
      </c>
      <c r="GL459" s="764">
        <f t="shared" si="1095"/>
        <v>0</v>
      </c>
      <c r="GM459" s="764">
        <f t="shared" si="1095"/>
        <v>0</v>
      </c>
      <c r="GN459" s="764">
        <f t="shared" si="1096"/>
        <v>0</v>
      </c>
      <c r="GO459" s="764">
        <f t="shared" si="1096"/>
        <v>0</v>
      </c>
      <c r="GP459" s="764">
        <f t="shared" si="1096"/>
        <v>0</v>
      </c>
      <c r="GQ459" s="764">
        <f t="shared" si="1096"/>
        <v>0</v>
      </c>
      <c r="GR459" s="764">
        <f t="shared" si="1096"/>
        <v>0</v>
      </c>
      <c r="GS459" s="764">
        <f t="shared" si="1096"/>
        <v>0</v>
      </c>
      <c r="GT459" s="764">
        <f t="shared" si="1096"/>
        <v>0</v>
      </c>
      <c r="GU459" s="764">
        <f t="shared" si="1096"/>
        <v>0</v>
      </c>
      <c r="GV459" s="764">
        <f t="shared" si="1096"/>
        <v>0</v>
      </c>
      <c r="GW459" s="764">
        <f t="shared" si="1096"/>
        <v>0</v>
      </c>
      <c r="GX459" s="764">
        <f t="shared" si="1097"/>
        <v>0</v>
      </c>
      <c r="GY459" s="764">
        <f t="shared" si="1097"/>
        <v>0</v>
      </c>
      <c r="GZ459" s="764">
        <f t="shared" si="1097"/>
        <v>0</v>
      </c>
      <c r="HA459" s="764">
        <f t="shared" si="1097"/>
        <v>0</v>
      </c>
      <c r="HB459" s="764">
        <f t="shared" si="1097"/>
        <v>0</v>
      </c>
      <c r="HC459" s="764">
        <f t="shared" si="1097"/>
        <v>0</v>
      </c>
      <c r="HD459" s="764">
        <f t="shared" si="1097"/>
        <v>0</v>
      </c>
      <c r="HE459" s="764">
        <f t="shared" si="1097"/>
        <v>0</v>
      </c>
      <c r="HF459" s="764">
        <f t="shared" si="1097"/>
        <v>0</v>
      </c>
      <c r="HG459" s="764">
        <f t="shared" si="1097"/>
        <v>0</v>
      </c>
      <c r="HH459" s="764">
        <f t="shared" si="1098"/>
        <v>0</v>
      </c>
      <c r="HI459" s="764">
        <f t="shared" si="1098"/>
        <v>0</v>
      </c>
      <c r="HJ459" s="764">
        <f t="shared" si="1098"/>
        <v>0</v>
      </c>
      <c r="HK459" s="764">
        <f t="shared" si="1098"/>
        <v>0</v>
      </c>
      <c r="HL459" s="764">
        <f t="shared" si="1098"/>
        <v>0</v>
      </c>
      <c r="HM459" s="764">
        <f t="shared" si="1098"/>
        <v>0</v>
      </c>
      <c r="HN459" s="764">
        <f t="shared" si="1098"/>
        <v>0</v>
      </c>
      <c r="HO459" s="764">
        <f t="shared" si="1098"/>
        <v>0</v>
      </c>
      <c r="HP459" s="764">
        <f t="shared" si="1098"/>
        <v>0</v>
      </c>
      <c r="HQ459" s="764">
        <f t="shared" si="1098"/>
        <v>0</v>
      </c>
      <c r="HR459" s="764">
        <f t="shared" si="1099"/>
        <v>0</v>
      </c>
      <c r="HS459" s="764">
        <f t="shared" si="1099"/>
        <v>0</v>
      </c>
      <c r="HT459" s="764">
        <f t="shared" si="1099"/>
        <v>0</v>
      </c>
      <c r="HU459" s="764">
        <f t="shared" si="1099"/>
        <v>0</v>
      </c>
      <c r="HV459" s="764">
        <f t="shared" si="1099"/>
        <v>0</v>
      </c>
      <c r="HW459" s="764">
        <f t="shared" si="1099"/>
        <v>0</v>
      </c>
      <c r="HX459" s="764">
        <f t="shared" si="1099"/>
        <v>0</v>
      </c>
      <c r="HY459" s="764">
        <f t="shared" si="1099"/>
        <v>0</v>
      </c>
      <c r="HZ459" s="764">
        <f t="shared" si="1099"/>
        <v>0</v>
      </c>
      <c r="IA459" s="764">
        <f t="shared" si="1099"/>
        <v>0</v>
      </c>
      <c r="IB459" s="764">
        <f t="shared" si="1100"/>
        <v>0</v>
      </c>
      <c r="IC459" s="764">
        <f t="shared" si="1100"/>
        <v>0</v>
      </c>
      <c r="ID459" s="764">
        <f t="shared" si="1100"/>
        <v>0</v>
      </c>
      <c r="IE459" s="764">
        <f t="shared" si="1100"/>
        <v>0</v>
      </c>
      <c r="IF459" s="764">
        <f t="shared" si="1100"/>
        <v>0</v>
      </c>
      <c r="IG459" s="764">
        <f t="shared" si="1100"/>
        <v>0</v>
      </c>
      <c r="IH459" s="764">
        <f t="shared" si="1100"/>
        <v>0</v>
      </c>
      <c r="II459" s="764">
        <f t="shared" si="1100"/>
        <v>0</v>
      </c>
      <c r="IJ459" s="764">
        <f t="shared" si="1100"/>
        <v>0</v>
      </c>
      <c r="IK459" s="764">
        <f t="shared" si="1100"/>
        <v>0</v>
      </c>
      <c r="IL459" s="764">
        <f t="shared" si="1101"/>
        <v>0</v>
      </c>
      <c r="IM459" s="764">
        <f t="shared" si="1101"/>
        <v>0</v>
      </c>
      <c r="IN459" s="764">
        <f t="shared" si="1101"/>
        <v>0</v>
      </c>
      <c r="IO459" s="764">
        <f t="shared" si="1101"/>
        <v>0</v>
      </c>
      <c r="IP459" s="764">
        <f t="shared" si="1101"/>
        <v>0</v>
      </c>
      <c r="IQ459" s="764">
        <f t="shared" si="1101"/>
        <v>0</v>
      </c>
      <c r="IR459" s="764">
        <f t="shared" si="1101"/>
        <v>0</v>
      </c>
      <c r="IS459" s="764">
        <f t="shared" si="1101"/>
        <v>0</v>
      </c>
      <c r="IT459" s="764">
        <f t="shared" si="1101"/>
        <v>0</v>
      </c>
      <c r="IU459" s="764">
        <f t="shared" si="1101"/>
        <v>0</v>
      </c>
      <c r="IV459" s="764">
        <f t="shared" si="1101"/>
        <v>0</v>
      </c>
      <c r="IW459" s="764">
        <f t="shared" si="1101"/>
        <v>0</v>
      </c>
      <c r="IX459" s="764">
        <f t="shared" si="1101"/>
        <v>0</v>
      </c>
      <c r="IY459" s="764">
        <f t="shared" si="1101"/>
        <v>0</v>
      </c>
      <c r="IZ459" s="764">
        <f t="shared" si="1101"/>
        <v>0</v>
      </c>
      <c r="JA459" s="764">
        <f t="shared" si="1101"/>
        <v>0</v>
      </c>
      <c r="JB459" s="764">
        <f t="shared" si="1101"/>
        <v>0</v>
      </c>
      <c r="JC459" s="764">
        <f t="shared" si="1101"/>
        <v>0</v>
      </c>
      <c r="JD459" s="764">
        <f t="shared" si="1077"/>
        <v>0</v>
      </c>
      <c r="JE459" s="764">
        <f t="shared" si="1077"/>
        <v>0</v>
      </c>
      <c r="JF459" s="764">
        <f t="shared" si="1077"/>
        <v>0</v>
      </c>
      <c r="JG459" s="764">
        <f t="shared" si="1077"/>
        <v>0</v>
      </c>
      <c r="JH459" s="764">
        <f t="shared" si="1077"/>
        <v>0</v>
      </c>
      <c r="JI459" s="764">
        <f t="shared" si="1077"/>
        <v>0</v>
      </c>
      <c r="JJ459" s="764">
        <f t="shared" si="1077"/>
        <v>0</v>
      </c>
      <c r="JK459" s="764">
        <f t="shared" si="1077"/>
        <v>0</v>
      </c>
      <c r="JL459" s="764">
        <f t="shared" si="1101"/>
        <v>0</v>
      </c>
      <c r="JM459" s="764">
        <f t="shared" si="1101"/>
        <v>0</v>
      </c>
      <c r="JN459" s="764">
        <f t="shared" si="1101"/>
        <v>0</v>
      </c>
      <c r="JO459" s="764">
        <f t="shared" si="1101"/>
        <v>0</v>
      </c>
      <c r="JP459" s="764">
        <f t="shared" si="1101"/>
        <v>0</v>
      </c>
      <c r="JQ459" s="764">
        <f t="shared" si="1078"/>
        <v>0</v>
      </c>
      <c r="JR459" s="764">
        <f t="shared" si="1078"/>
        <v>0</v>
      </c>
      <c r="JS459" s="764">
        <f t="shared" si="1101"/>
        <v>0</v>
      </c>
      <c r="JT459" s="765">
        <f t="shared" si="1079"/>
        <v>0</v>
      </c>
      <c r="JU459" s="229">
        <f t="shared" si="1080"/>
        <v>0</v>
      </c>
    </row>
    <row r="460" spans="1:281" ht="12.75" customHeight="1">
      <c r="A460" s="57"/>
      <c r="B460" s="52"/>
      <c r="C460" s="52"/>
      <c r="D460" s="62"/>
      <c r="E460" s="743" t="str">
        <f t="shared" si="1075"/>
        <v xml:space="preserve"> </v>
      </c>
      <c r="F460" s="56"/>
      <c r="G460" s="228"/>
      <c r="H460" s="744">
        <f>SUMIF(Ajuste!$C$8:$C$483,$B$6:$B$499,Ajuste!$E$8:$E$483)</f>
        <v>0</v>
      </c>
      <c r="I460" s="744">
        <f>SUMIF(Ajuste!$C$8:$C$483,$B$6:$B$499,Ajuste!$F$8:$F$483)</f>
        <v>0</v>
      </c>
      <c r="J460" s="229">
        <f t="shared" si="1081"/>
        <v>0</v>
      </c>
      <c r="K460" s="764">
        <f t="shared" si="1082"/>
        <v>0</v>
      </c>
      <c r="L460" s="764">
        <f t="shared" si="1102"/>
        <v>0</v>
      </c>
      <c r="M460" s="764">
        <f t="shared" si="1102"/>
        <v>0</v>
      </c>
      <c r="N460" s="764">
        <f t="shared" si="1102"/>
        <v>0</v>
      </c>
      <c r="O460" s="764">
        <f t="shared" si="1102"/>
        <v>0</v>
      </c>
      <c r="P460" s="764">
        <f t="shared" si="1102"/>
        <v>0</v>
      </c>
      <c r="Q460" s="764">
        <f t="shared" si="1102"/>
        <v>0</v>
      </c>
      <c r="R460" s="764">
        <f t="shared" si="1102"/>
        <v>0</v>
      </c>
      <c r="S460" s="764">
        <f t="shared" si="1102"/>
        <v>0</v>
      </c>
      <c r="T460" s="764">
        <f t="shared" si="1102"/>
        <v>0</v>
      </c>
      <c r="U460" s="764">
        <f t="shared" si="1102"/>
        <v>0</v>
      </c>
      <c r="V460" s="764">
        <f t="shared" si="1102"/>
        <v>0</v>
      </c>
      <c r="W460" s="764">
        <f t="shared" si="1102"/>
        <v>0</v>
      </c>
      <c r="X460" s="764">
        <f t="shared" si="1102"/>
        <v>0</v>
      </c>
      <c r="Y460" s="764">
        <f t="shared" si="1102"/>
        <v>0</v>
      </c>
      <c r="Z460" s="764">
        <f t="shared" si="1102"/>
        <v>0</v>
      </c>
      <c r="AA460" s="764">
        <f t="shared" si="1102"/>
        <v>0</v>
      </c>
      <c r="AB460" s="764">
        <f t="shared" si="1102"/>
        <v>0</v>
      </c>
      <c r="AC460" s="764">
        <f t="shared" si="1102"/>
        <v>0</v>
      </c>
      <c r="AD460" s="764">
        <f t="shared" si="1102"/>
        <v>0</v>
      </c>
      <c r="AE460" s="764">
        <f t="shared" si="1102"/>
        <v>0</v>
      </c>
      <c r="AF460" s="764">
        <f t="shared" si="1102"/>
        <v>0</v>
      </c>
      <c r="AG460" s="764">
        <f t="shared" si="1102"/>
        <v>0</v>
      </c>
      <c r="AH460" s="764">
        <f t="shared" si="1102"/>
        <v>0</v>
      </c>
      <c r="AI460" s="764">
        <f t="shared" si="1102"/>
        <v>0</v>
      </c>
      <c r="AJ460" s="764">
        <f t="shared" si="1102"/>
        <v>0</v>
      </c>
      <c r="AK460" s="764">
        <f t="shared" si="1102"/>
        <v>0</v>
      </c>
      <c r="AL460" s="764">
        <f t="shared" si="1102"/>
        <v>0</v>
      </c>
      <c r="AM460" s="764">
        <f t="shared" si="1102"/>
        <v>0</v>
      </c>
      <c r="AN460" s="764">
        <f t="shared" si="1102"/>
        <v>0</v>
      </c>
      <c r="AO460" s="764">
        <f t="shared" si="1102"/>
        <v>0</v>
      </c>
      <c r="AP460" s="764">
        <f t="shared" si="1102"/>
        <v>0</v>
      </c>
      <c r="AQ460" s="764">
        <f t="shared" si="1102"/>
        <v>0</v>
      </c>
      <c r="AR460" s="764">
        <f t="shared" si="1102"/>
        <v>0</v>
      </c>
      <c r="AS460" s="764">
        <f t="shared" si="1102"/>
        <v>0</v>
      </c>
      <c r="AT460" s="764">
        <f t="shared" si="1102"/>
        <v>0</v>
      </c>
      <c r="AU460" s="764">
        <f t="shared" si="1102"/>
        <v>0</v>
      </c>
      <c r="AV460" s="764">
        <f t="shared" si="1102"/>
        <v>0</v>
      </c>
      <c r="AW460" s="764">
        <f t="shared" si="1102"/>
        <v>0</v>
      </c>
      <c r="AX460" s="764">
        <f t="shared" si="1102"/>
        <v>0</v>
      </c>
      <c r="AY460" s="764">
        <f t="shared" si="1102"/>
        <v>0</v>
      </c>
      <c r="AZ460" s="764">
        <f t="shared" si="1102"/>
        <v>0</v>
      </c>
      <c r="BA460" s="764">
        <f t="shared" si="1102"/>
        <v>0</v>
      </c>
      <c r="BB460" s="764">
        <f t="shared" si="1102"/>
        <v>0</v>
      </c>
      <c r="BC460" s="764">
        <f t="shared" si="1102"/>
        <v>0</v>
      </c>
      <c r="BD460" s="764">
        <f t="shared" si="1102"/>
        <v>0</v>
      </c>
      <c r="BE460" s="764">
        <f t="shared" si="1102"/>
        <v>0</v>
      </c>
      <c r="BF460" s="764">
        <f t="shared" si="1082"/>
        <v>0</v>
      </c>
      <c r="BG460" s="764">
        <f t="shared" si="1082"/>
        <v>0</v>
      </c>
      <c r="BH460" s="764">
        <f t="shared" si="1082"/>
        <v>0</v>
      </c>
      <c r="BI460" s="764">
        <f t="shared" si="1082"/>
        <v>0</v>
      </c>
      <c r="BJ460" s="764">
        <f t="shared" si="1082"/>
        <v>0</v>
      </c>
      <c r="BK460" s="764">
        <f t="shared" si="1082"/>
        <v>0</v>
      </c>
      <c r="BL460" s="764">
        <f t="shared" si="1082"/>
        <v>0</v>
      </c>
      <c r="BM460" s="764">
        <f t="shared" si="1082"/>
        <v>0</v>
      </c>
      <c r="BN460" s="764">
        <f t="shared" si="1083"/>
        <v>0</v>
      </c>
      <c r="BO460" s="764">
        <f t="shared" si="1083"/>
        <v>0</v>
      </c>
      <c r="BP460" s="764">
        <f t="shared" si="1083"/>
        <v>0</v>
      </c>
      <c r="BQ460" s="764">
        <f t="shared" si="1083"/>
        <v>0</v>
      </c>
      <c r="BR460" s="764">
        <f t="shared" si="1083"/>
        <v>0</v>
      </c>
      <c r="BS460" s="764">
        <f t="shared" si="1083"/>
        <v>0</v>
      </c>
      <c r="BT460" s="764">
        <f t="shared" si="1083"/>
        <v>0</v>
      </c>
      <c r="BU460" s="764">
        <f t="shared" si="1083"/>
        <v>0</v>
      </c>
      <c r="BV460" s="764">
        <f t="shared" si="1083"/>
        <v>0</v>
      </c>
      <c r="BW460" s="764">
        <f t="shared" si="1083"/>
        <v>0</v>
      </c>
      <c r="BX460" s="764">
        <f t="shared" si="1084"/>
        <v>0</v>
      </c>
      <c r="BY460" s="764">
        <f t="shared" si="1084"/>
        <v>0</v>
      </c>
      <c r="BZ460" s="764">
        <f t="shared" si="1084"/>
        <v>0</v>
      </c>
      <c r="CA460" s="764">
        <f t="shared" si="1084"/>
        <v>0</v>
      </c>
      <c r="CB460" s="764">
        <f t="shared" si="1084"/>
        <v>0</v>
      </c>
      <c r="CC460" s="764">
        <f t="shared" si="1084"/>
        <v>0</v>
      </c>
      <c r="CD460" s="764">
        <f t="shared" si="1084"/>
        <v>0</v>
      </c>
      <c r="CE460" s="764">
        <f t="shared" si="1084"/>
        <v>0</v>
      </c>
      <c r="CF460" s="764">
        <f t="shared" si="1084"/>
        <v>0</v>
      </c>
      <c r="CG460" s="764">
        <f t="shared" si="1084"/>
        <v>0</v>
      </c>
      <c r="CH460" s="764">
        <f t="shared" si="1085"/>
        <v>0</v>
      </c>
      <c r="CI460" s="764">
        <f t="shared" si="1085"/>
        <v>0</v>
      </c>
      <c r="CJ460" s="764">
        <f t="shared" si="1085"/>
        <v>0</v>
      </c>
      <c r="CK460" s="764">
        <f t="shared" si="1085"/>
        <v>0</v>
      </c>
      <c r="CL460" s="764">
        <f t="shared" si="1085"/>
        <v>0</v>
      </c>
      <c r="CM460" s="764">
        <f t="shared" si="1085"/>
        <v>0</v>
      </c>
      <c r="CN460" s="764">
        <f t="shared" si="1085"/>
        <v>0</v>
      </c>
      <c r="CO460" s="764">
        <f t="shared" si="1085"/>
        <v>0</v>
      </c>
      <c r="CP460" s="764">
        <f t="shared" si="1085"/>
        <v>0</v>
      </c>
      <c r="CQ460" s="764">
        <f t="shared" si="1085"/>
        <v>0</v>
      </c>
      <c r="CR460" s="764">
        <f t="shared" si="1086"/>
        <v>0</v>
      </c>
      <c r="CS460" s="764">
        <f t="shared" si="1086"/>
        <v>0</v>
      </c>
      <c r="CT460" s="764">
        <f t="shared" si="1086"/>
        <v>0</v>
      </c>
      <c r="CU460" s="764">
        <f t="shared" si="1086"/>
        <v>0</v>
      </c>
      <c r="CV460" s="764">
        <f t="shared" si="1086"/>
        <v>0</v>
      </c>
      <c r="CW460" s="764">
        <f t="shared" si="1086"/>
        <v>0</v>
      </c>
      <c r="CX460" s="764">
        <f t="shared" si="1086"/>
        <v>0</v>
      </c>
      <c r="CY460" s="764">
        <f t="shared" si="1086"/>
        <v>0</v>
      </c>
      <c r="CZ460" s="764">
        <f t="shared" si="1086"/>
        <v>0</v>
      </c>
      <c r="DA460" s="764">
        <f t="shared" si="1086"/>
        <v>0</v>
      </c>
      <c r="DB460" s="764">
        <f t="shared" si="1087"/>
        <v>0</v>
      </c>
      <c r="DC460" s="764">
        <f t="shared" si="1087"/>
        <v>0</v>
      </c>
      <c r="DD460" s="764">
        <f t="shared" si="1087"/>
        <v>0</v>
      </c>
      <c r="DE460" s="764">
        <f t="shared" si="1087"/>
        <v>0</v>
      </c>
      <c r="DF460" s="764">
        <f t="shared" si="1087"/>
        <v>0</v>
      </c>
      <c r="DG460" s="764">
        <f t="shared" si="1087"/>
        <v>0</v>
      </c>
      <c r="DH460" s="764">
        <f t="shared" si="1087"/>
        <v>0</v>
      </c>
      <c r="DI460" s="764">
        <f t="shared" si="1087"/>
        <v>0</v>
      </c>
      <c r="DJ460" s="764">
        <f t="shared" si="1087"/>
        <v>0</v>
      </c>
      <c r="DK460" s="764">
        <f t="shared" si="1087"/>
        <v>0</v>
      </c>
      <c r="DL460" s="764">
        <f t="shared" si="1088"/>
        <v>0</v>
      </c>
      <c r="DM460" s="764">
        <f t="shared" si="1088"/>
        <v>0</v>
      </c>
      <c r="DN460" s="764">
        <f t="shared" si="1088"/>
        <v>0</v>
      </c>
      <c r="DO460" s="764">
        <f t="shared" si="1088"/>
        <v>0</v>
      </c>
      <c r="DP460" s="764">
        <f t="shared" si="1088"/>
        <v>0</v>
      </c>
      <c r="DQ460" s="764">
        <f t="shared" si="1088"/>
        <v>0</v>
      </c>
      <c r="DR460" s="764">
        <f t="shared" si="1088"/>
        <v>0</v>
      </c>
      <c r="DS460" s="764">
        <f t="shared" si="1088"/>
        <v>0</v>
      </c>
      <c r="DT460" s="764">
        <f t="shared" si="1088"/>
        <v>0</v>
      </c>
      <c r="DU460" s="764">
        <f t="shared" si="1088"/>
        <v>0</v>
      </c>
      <c r="DV460" s="764">
        <f t="shared" si="1089"/>
        <v>0</v>
      </c>
      <c r="DW460" s="764">
        <f t="shared" si="1089"/>
        <v>0</v>
      </c>
      <c r="DX460" s="764">
        <f t="shared" si="1089"/>
        <v>0</v>
      </c>
      <c r="DY460" s="764">
        <f t="shared" si="1089"/>
        <v>0</v>
      </c>
      <c r="DZ460" s="764">
        <f t="shared" si="1089"/>
        <v>0</v>
      </c>
      <c r="EA460" s="764">
        <f t="shared" si="1089"/>
        <v>0</v>
      </c>
      <c r="EB460" s="764">
        <f t="shared" si="1089"/>
        <v>0</v>
      </c>
      <c r="EC460" s="764">
        <f t="shared" si="1089"/>
        <v>0</v>
      </c>
      <c r="ED460" s="764">
        <f t="shared" si="1089"/>
        <v>0</v>
      </c>
      <c r="EE460" s="764">
        <f t="shared" si="1089"/>
        <v>0</v>
      </c>
      <c r="EF460" s="764">
        <f t="shared" si="1090"/>
        <v>0</v>
      </c>
      <c r="EG460" s="764">
        <f t="shared" si="1090"/>
        <v>0</v>
      </c>
      <c r="EH460" s="764">
        <f t="shared" si="1090"/>
        <v>0</v>
      </c>
      <c r="EI460" s="764">
        <f t="shared" si="1090"/>
        <v>0</v>
      </c>
      <c r="EJ460" s="764">
        <f t="shared" si="1090"/>
        <v>0</v>
      </c>
      <c r="EK460" s="764">
        <f t="shared" si="1090"/>
        <v>0</v>
      </c>
      <c r="EL460" s="764">
        <f t="shared" si="1090"/>
        <v>0</v>
      </c>
      <c r="EM460" s="764">
        <f t="shared" si="1090"/>
        <v>0</v>
      </c>
      <c r="EN460" s="764">
        <f t="shared" si="1090"/>
        <v>0</v>
      </c>
      <c r="EO460" s="764">
        <f t="shared" si="1090"/>
        <v>0</v>
      </c>
      <c r="EP460" s="764">
        <f t="shared" si="1091"/>
        <v>0</v>
      </c>
      <c r="EQ460" s="764">
        <f t="shared" si="1091"/>
        <v>0</v>
      </c>
      <c r="ER460" s="764">
        <f t="shared" si="1091"/>
        <v>0</v>
      </c>
      <c r="ES460" s="764">
        <f t="shared" si="1091"/>
        <v>0</v>
      </c>
      <c r="ET460" s="764">
        <f t="shared" si="1091"/>
        <v>0</v>
      </c>
      <c r="EU460" s="764">
        <f t="shared" si="1091"/>
        <v>0</v>
      </c>
      <c r="EV460" s="764">
        <f t="shared" si="1091"/>
        <v>0</v>
      </c>
      <c r="EW460" s="764">
        <f t="shared" si="1091"/>
        <v>0</v>
      </c>
      <c r="EX460" s="764">
        <f t="shared" si="1091"/>
        <v>0</v>
      </c>
      <c r="EY460" s="764">
        <f t="shared" si="1091"/>
        <v>0</v>
      </c>
      <c r="EZ460" s="764">
        <f t="shared" si="1092"/>
        <v>0</v>
      </c>
      <c r="FA460" s="764">
        <f t="shared" si="1092"/>
        <v>0</v>
      </c>
      <c r="FB460" s="764">
        <f t="shared" si="1092"/>
        <v>0</v>
      </c>
      <c r="FC460" s="764">
        <f t="shared" si="1092"/>
        <v>0</v>
      </c>
      <c r="FD460" s="764">
        <f t="shared" si="1092"/>
        <v>0</v>
      </c>
      <c r="FE460" s="764">
        <f t="shared" si="1092"/>
        <v>0</v>
      </c>
      <c r="FF460" s="764">
        <f t="shared" si="1092"/>
        <v>0</v>
      </c>
      <c r="FG460" s="764">
        <f t="shared" si="1092"/>
        <v>0</v>
      </c>
      <c r="FH460" s="764">
        <f t="shared" si="1092"/>
        <v>0</v>
      </c>
      <c r="FI460" s="764">
        <f t="shared" si="1092"/>
        <v>0</v>
      </c>
      <c r="FJ460" s="764">
        <f t="shared" si="1093"/>
        <v>0</v>
      </c>
      <c r="FK460" s="764">
        <f t="shared" si="1093"/>
        <v>0</v>
      </c>
      <c r="FL460" s="764">
        <f t="shared" si="1093"/>
        <v>0</v>
      </c>
      <c r="FM460" s="764">
        <f t="shared" si="1093"/>
        <v>0</v>
      </c>
      <c r="FN460" s="764">
        <f t="shared" si="1093"/>
        <v>0</v>
      </c>
      <c r="FO460" s="764">
        <f t="shared" si="1093"/>
        <v>0</v>
      </c>
      <c r="FP460" s="764">
        <f t="shared" si="1093"/>
        <v>0</v>
      </c>
      <c r="FQ460" s="764">
        <f t="shared" si="1093"/>
        <v>0</v>
      </c>
      <c r="FR460" s="764">
        <f t="shared" si="1093"/>
        <v>0</v>
      </c>
      <c r="FS460" s="764">
        <f t="shared" si="1093"/>
        <v>0</v>
      </c>
      <c r="FT460" s="764">
        <f t="shared" si="1094"/>
        <v>0</v>
      </c>
      <c r="FU460" s="764">
        <f t="shared" si="1094"/>
        <v>0</v>
      </c>
      <c r="FV460" s="764">
        <f t="shared" si="1094"/>
        <v>0</v>
      </c>
      <c r="FW460" s="764">
        <f t="shared" si="1094"/>
        <v>0</v>
      </c>
      <c r="FX460" s="764">
        <f t="shared" si="1094"/>
        <v>0</v>
      </c>
      <c r="FY460" s="764">
        <f t="shared" si="1094"/>
        <v>0</v>
      </c>
      <c r="FZ460" s="764">
        <f t="shared" si="1094"/>
        <v>0</v>
      </c>
      <c r="GA460" s="764">
        <f t="shared" si="1094"/>
        <v>0</v>
      </c>
      <c r="GB460" s="764">
        <f t="shared" si="1094"/>
        <v>0</v>
      </c>
      <c r="GC460" s="764">
        <f t="shared" si="1094"/>
        <v>0</v>
      </c>
      <c r="GD460" s="764">
        <f t="shared" si="1095"/>
        <v>0</v>
      </c>
      <c r="GE460" s="764">
        <f t="shared" si="1095"/>
        <v>0</v>
      </c>
      <c r="GF460" s="764">
        <f t="shared" si="1095"/>
        <v>0</v>
      </c>
      <c r="GG460" s="764">
        <f t="shared" si="1095"/>
        <v>0</v>
      </c>
      <c r="GH460" s="764">
        <f t="shared" si="1095"/>
        <v>0</v>
      </c>
      <c r="GI460" s="764">
        <f t="shared" si="1095"/>
        <v>0</v>
      </c>
      <c r="GJ460" s="764">
        <f t="shared" si="1095"/>
        <v>0</v>
      </c>
      <c r="GK460" s="764">
        <f t="shared" si="1095"/>
        <v>0</v>
      </c>
      <c r="GL460" s="764">
        <f t="shared" si="1095"/>
        <v>0</v>
      </c>
      <c r="GM460" s="764">
        <f t="shared" si="1095"/>
        <v>0</v>
      </c>
      <c r="GN460" s="764">
        <f t="shared" si="1096"/>
        <v>0</v>
      </c>
      <c r="GO460" s="764">
        <f t="shared" si="1096"/>
        <v>0</v>
      </c>
      <c r="GP460" s="764">
        <f t="shared" si="1096"/>
        <v>0</v>
      </c>
      <c r="GQ460" s="764">
        <f t="shared" si="1096"/>
        <v>0</v>
      </c>
      <c r="GR460" s="764">
        <f t="shared" si="1096"/>
        <v>0</v>
      </c>
      <c r="GS460" s="764">
        <f t="shared" si="1096"/>
        <v>0</v>
      </c>
      <c r="GT460" s="764">
        <f t="shared" si="1096"/>
        <v>0</v>
      </c>
      <c r="GU460" s="764">
        <f t="shared" si="1096"/>
        <v>0</v>
      </c>
      <c r="GV460" s="764">
        <f t="shared" si="1096"/>
        <v>0</v>
      </c>
      <c r="GW460" s="764">
        <f t="shared" si="1096"/>
        <v>0</v>
      </c>
      <c r="GX460" s="764">
        <f t="shared" si="1097"/>
        <v>0</v>
      </c>
      <c r="GY460" s="764">
        <f t="shared" si="1097"/>
        <v>0</v>
      </c>
      <c r="GZ460" s="764">
        <f t="shared" si="1097"/>
        <v>0</v>
      </c>
      <c r="HA460" s="764">
        <f t="shared" si="1097"/>
        <v>0</v>
      </c>
      <c r="HB460" s="764">
        <f t="shared" si="1097"/>
        <v>0</v>
      </c>
      <c r="HC460" s="764">
        <f t="shared" si="1097"/>
        <v>0</v>
      </c>
      <c r="HD460" s="764">
        <f t="shared" si="1097"/>
        <v>0</v>
      </c>
      <c r="HE460" s="764">
        <f t="shared" si="1097"/>
        <v>0</v>
      </c>
      <c r="HF460" s="764">
        <f t="shared" si="1097"/>
        <v>0</v>
      </c>
      <c r="HG460" s="764">
        <f t="shared" si="1097"/>
        <v>0</v>
      </c>
      <c r="HH460" s="764">
        <f t="shared" si="1098"/>
        <v>0</v>
      </c>
      <c r="HI460" s="764">
        <f t="shared" si="1098"/>
        <v>0</v>
      </c>
      <c r="HJ460" s="764">
        <f t="shared" si="1098"/>
        <v>0</v>
      </c>
      <c r="HK460" s="764">
        <f t="shared" si="1098"/>
        <v>0</v>
      </c>
      <c r="HL460" s="764">
        <f t="shared" si="1098"/>
        <v>0</v>
      </c>
      <c r="HM460" s="764">
        <f t="shared" si="1098"/>
        <v>0</v>
      </c>
      <c r="HN460" s="764">
        <f t="shared" si="1098"/>
        <v>0</v>
      </c>
      <c r="HO460" s="764">
        <f t="shared" si="1098"/>
        <v>0</v>
      </c>
      <c r="HP460" s="764">
        <f t="shared" si="1098"/>
        <v>0</v>
      </c>
      <c r="HQ460" s="764">
        <f t="shared" si="1098"/>
        <v>0</v>
      </c>
      <c r="HR460" s="764">
        <f t="shared" si="1099"/>
        <v>0</v>
      </c>
      <c r="HS460" s="764">
        <f t="shared" si="1099"/>
        <v>0</v>
      </c>
      <c r="HT460" s="764">
        <f t="shared" si="1099"/>
        <v>0</v>
      </c>
      <c r="HU460" s="764">
        <f t="shared" si="1099"/>
        <v>0</v>
      </c>
      <c r="HV460" s="764">
        <f t="shared" si="1099"/>
        <v>0</v>
      </c>
      <c r="HW460" s="764">
        <f t="shared" si="1099"/>
        <v>0</v>
      </c>
      <c r="HX460" s="764">
        <f t="shared" si="1099"/>
        <v>0</v>
      </c>
      <c r="HY460" s="764">
        <f t="shared" si="1099"/>
        <v>0</v>
      </c>
      <c r="HZ460" s="764">
        <f t="shared" si="1099"/>
        <v>0</v>
      </c>
      <c r="IA460" s="764">
        <f t="shared" si="1099"/>
        <v>0</v>
      </c>
      <c r="IB460" s="764">
        <f t="shared" si="1100"/>
        <v>0</v>
      </c>
      <c r="IC460" s="764">
        <f t="shared" si="1100"/>
        <v>0</v>
      </c>
      <c r="ID460" s="764">
        <f t="shared" si="1100"/>
        <v>0</v>
      </c>
      <c r="IE460" s="764">
        <f t="shared" si="1100"/>
        <v>0</v>
      </c>
      <c r="IF460" s="764">
        <f t="shared" si="1100"/>
        <v>0</v>
      </c>
      <c r="IG460" s="764">
        <f t="shared" si="1100"/>
        <v>0</v>
      </c>
      <c r="IH460" s="764">
        <f t="shared" si="1100"/>
        <v>0</v>
      </c>
      <c r="II460" s="764">
        <f t="shared" si="1100"/>
        <v>0</v>
      </c>
      <c r="IJ460" s="764">
        <f t="shared" si="1100"/>
        <v>0</v>
      </c>
      <c r="IK460" s="764">
        <f t="shared" si="1100"/>
        <v>0</v>
      </c>
      <c r="IL460" s="764">
        <f t="shared" si="1101"/>
        <v>0</v>
      </c>
      <c r="IM460" s="764">
        <f t="shared" si="1101"/>
        <v>0</v>
      </c>
      <c r="IN460" s="764">
        <f t="shared" si="1101"/>
        <v>0</v>
      </c>
      <c r="IO460" s="764">
        <f t="shared" si="1101"/>
        <v>0</v>
      </c>
      <c r="IP460" s="764">
        <f t="shared" si="1101"/>
        <v>0</v>
      </c>
      <c r="IQ460" s="764">
        <f t="shared" si="1101"/>
        <v>0</v>
      </c>
      <c r="IR460" s="764">
        <f t="shared" si="1101"/>
        <v>0</v>
      </c>
      <c r="IS460" s="764">
        <f t="shared" si="1101"/>
        <v>0</v>
      </c>
      <c r="IT460" s="764">
        <f t="shared" si="1101"/>
        <v>0</v>
      </c>
      <c r="IU460" s="764">
        <f t="shared" si="1101"/>
        <v>0</v>
      </c>
      <c r="IV460" s="764">
        <f t="shared" si="1101"/>
        <v>0</v>
      </c>
      <c r="IW460" s="764">
        <f t="shared" si="1101"/>
        <v>0</v>
      </c>
      <c r="IX460" s="764">
        <f t="shared" si="1101"/>
        <v>0</v>
      </c>
      <c r="IY460" s="764">
        <f t="shared" si="1101"/>
        <v>0</v>
      </c>
      <c r="IZ460" s="764">
        <f t="shared" si="1101"/>
        <v>0</v>
      </c>
      <c r="JA460" s="764">
        <f t="shared" si="1101"/>
        <v>0</v>
      </c>
      <c r="JB460" s="764">
        <f t="shared" si="1101"/>
        <v>0</v>
      </c>
      <c r="JC460" s="764">
        <f t="shared" si="1101"/>
        <v>0</v>
      </c>
      <c r="JD460" s="764">
        <f t="shared" si="1077"/>
        <v>0</v>
      </c>
      <c r="JE460" s="764">
        <f t="shared" si="1077"/>
        <v>0</v>
      </c>
      <c r="JF460" s="764">
        <f t="shared" si="1077"/>
        <v>0</v>
      </c>
      <c r="JG460" s="764">
        <f t="shared" si="1077"/>
        <v>0</v>
      </c>
      <c r="JH460" s="764">
        <f t="shared" si="1077"/>
        <v>0</v>
      </c>
      <c r="JI460" s="764">
        <f t="shared" si="1077"/>
        <v>0</v>
      </c>
      <c r="JJ460" s="764">
        <f t="shared" si="1077"/>
        <v>0</v>
      </c>
      <c r="JK460" s="764">
        <f t="shared" si="1077"/>
        <v>0</v>
      </c>
      <c r="JL460" s="764">
        <f t="shared" si="1101"/>
        <v>0</v>
      </c>
      <c r="JM460" s="764">
        <f t="shared" si="1101"/>
        <v>0</v>
      </c>
      <c r="JN460" s="764">
        <f t="shared" si="1101"/>
        <v>0</v>
      </c>
      <c r="JO460" s="764">
        <f t="shared" si="1101"/>
        <v>0</v>
      </c>
      <c r="JP460" s="764">
        <f t="shared" si="1101"/>
        <v>0</v>
      </c>
      <c r="JQ460" s="764">
        <f t="shared" si="1078"/>
        <v>0</v>
      </c>
      <c r="JR460" s="764">
        <f t="shared" si="1078"/>
        <v>0</v>
      </c>
      <c r="JS460" s="764">
        <f t="shared" si="1101"/>
        <v>0</v>
      </c>
      <c r="JT460" s="765">
        <f t="shared" si="1079"/>
        <v>0</v>
      </c>
      <c r="JU460" s="229">
        <f t="shared" si="1080"/>
        <v>0</v>
      </c>
    </row>
    <row r="461" spans="1:281" ht="12.75" customHeight="1">
      <c r="A461" s="57"/>
      <c r="B461" s="52"/>
      <c r="C461" s="52"/>
      <c r="D461" s="62"/>
      <c r="E461" s="743" t="str">
        <f t="shared" si="1075"/>
        <v xml:space="preserve"> </v>
      </c>
      <c r="F461" s="56"/>
      <c r="G461" s="228"/>
      <c r="H461" s="744">
        <f>SUMIF(Ajuste!$C$8:$C$483,$B$6:$B$499,Ajuste!$E$8:$E$483)</f>
        <v>0</v>
      </c>
      <c r="I461" s="744">
        <f>SUMIF(Ajuste!$C$8:$C$483,$B$6:$B$499,Ajuste!$F$8:$F$483)</f>
        <v>0</v>
      </c>
      <c r="J461" s="229">
        <f t="shared" si="1081"/>
        <v>0</v>
      </c>
      <c r="K461" s="764">
        <f t="shared" si="1082"/>
        <v>0</v>
      </c>
      <c r="L461" s="764">
        <f t="shared" si="1102"/>
        <v>0</v>
      </c>
      <c r="M461" s="764">
        <f t="shared" si="1102"/>
        <v>0</v>
      </c>
      <c r="N461" s="764">
        <f t="shared" si="1102"/>
        <v>0</v>
      </c>
      <c r="O461" s="764">
        <f t="shared" si="1102"/>
        <v>0</v>
      </c>
      <c r="P461" s="764">
        <f t="shared" si="1102"/>
        <v>0</v>
      </c>
      <c r="Q461" s="764">
        <f t="shared" si="1102"/>
        <v>0</v>
      </c>
      <c r="R461" s="764">
        <f t="shared" si="1102"/>
        <v>0</v>
      </c>
      <c r="S461" s="764">
        <f t="shared" si="1102"/>
        <v>0</v>
      </c>
      <c r="T461" s="764">
        <f t="shared" si="1102"/>
        <v>0</v>
      </c>
      <c r="U461" s="764">
        <f t="shared" si="1102"/>
        <v>0</v>
      </c>
      <c r="V461" s="764">
        <f t="shared" si="1102"/>
        <v>0</v>
      </c>
      <c r="W461" s="764">
        <f t="shared" si="1102"/>
        <v>0</v>
      </c>
      <c r="X461" s="764">
        <f t="shared" si="1102"/>
        <v>0</v>
      </c>
      <c r="Y461" s="764">
        <f t="shared" si="1102"/>
        <v>0</v>
      </c>
      <c r="Z461" s="764">
        <f t="shared" si="1102"/>
        <v>0</v>
      </c>
      <c r="AA461" s="764">
        <f t="shared" si="1102"/>
        <v>0</v>
      </c>
      <c r="AB461" s="764">
        <f t="shared" si="1102"/>
        <v>0</v>
      </c>
      <c r="AC461" s="764">
        <f t="shared" si="1102"/>
        <v>0</v>
      </c>
      <c r="AD461" s="764">
        <f t="shared" si="1102"/>
        <v>0</v>
      </c>
      <c r="AE461" s="764">
        <f t="shared" si="1102"/>
        <v>0</v>
      </c>
      <c r="AF461" s="764">
        <f t="shared" si="1102"/>
        <v>0</v>
      </c>
      <c r="AG461" s="764">
        <f t="shared" si="1102"/>
        <v>0</v>
      </c>
      <c r="AH461" s="764">
        <f t="shared" si="1102"/>
        <v>0</v>
      </c>
      <c r="AI461" s="764">
        <f t="shared" si="1102"/>
        <v>0</v>
      </c>
      <c r="AJ461" s="764">
        <f t="shared" si="1102"/>
        <v>0</v>
      </c>
      <c r="AK461" s="764">
        <f t="shared" si="1102"/>
        <v>0</v>
      </c>
      <c r="AL461" s="764">
        <f t="shared" si="1102"/>
        <v>0</v>
      </c>
      <c r="AM461" s="764">
        <f t="shared" si="1102"/>
        <v>0</v>
      </c>
      <c r="AN461" s="764">
        <f t="shared" si="1102"/>
        <v>0</v>
      </c>
      <c r="AO461" s="764">
        <f t="shared" si="1102"/>
        <v>0</v>
      </c>
      <c r="AP461" s="764">
        <f t="shared" si="1102"/>
        <v>0</v>
      </c>
      <c r="AQ461" s="764">
        <f t="shared" si="1102"/>
        <v>0</v>
      </c>
      <c r="AR461" s="764">
        <f t="shared" si="1102"/>
        <v>0</v>
      </c>
      <c r="AS461" s="764">
        <f t="shared" si="1102"/>
        <v>0</v>
      </c>
      <c r="AT461" s="764">
        <f t="shared" si="1102"/>
        <v>0</v>
      </c>
      <c r="AU461" s="764">
        <f t="shared" si="1102"/>
        <v>0</v>
      </c>
      <c r="AV461" s="764">
        <f t="shared" si="1102"/>
        <v>0</v>
      </c>
      <c r="AW461" s="764">
        <f t="shared" si="1102"/>
        <v>0</v>
      </c>
      <c r="AX461" s="764">
        <f t="shared" si="1102"/>
        <v>0</v>
      </c>
      <c r="AY461" s="764">
        <f t="shared" si="1102"/>
        <v>0</v>
      </c>
      <c r="AZ461" s="764">
        <f t="shared" si="1102"/>
        <v>0</v>
      </c>
      <c r="BA461" s="764">
        <f t="shared" si="1102"/>
        <v>0</v>
      </c>
      <c r="BB461" s="764">
        <f t="shared" si="1102"/>
        <v>0</v>
      </c>
      <c r="BC461" s="764">
        <f t="shared" si="1102"/>
        <v>0</v>
      </c>
      <c r="BD461" s="764">
        <f t="shared" si="1102"/>
        <v>0</v>
      </c>
      <c r="BE461" s="764">
        <f t="shared" si="1102"/>
        <v>0</v>
      </c>
      <c r="BF461" s="764">
        <f t="shared" si="1082"/>
        <v>0</v>
      </c>
      <c r="BG461" s="764">
        <f t="shared" si="1082"/>
        <v>0</v>
      </c>
      <c r="BH461" s="764">
        <f t="shared" si="1082"/>
        <v>0</v>
      </c>
      <c r="BI461" s="764">
        <f t="shared" si="1082"/>
        <v>0</v>
      </c>
      <c r="BJ461" s="764">
        <f t="shared" si="1082"/>
        <v>0</v>
      </c>
      <c r="BK461" s="764">
        <f t="shared" si="1082"/>
        <v>0</v>
      </c>
      <c r="BL461" s="764">
        <f t="shared" si="1082"/>
        <v>0</v>
      </c>
      <c r="BM461" s="764">
        <f t="shared" si="1082"/>
        <v>0</v>
      </c>
      <c r="BN461" s="764">
        <f t="shared" si="1083"/>
        <v>0</v>
      </c>
      <c r="BO461" s="764">
        <f t="shared" si="1083"/>
        <v>0</v>
      </c>
      <c r="BP461" s="764">
        <f t="shared" si="1083"/>
        <v>0</v>
      </c>
      <c r="BQ461" s="764">
        <f t="shared" si="1083"/>
        <v>0</v>
      </c>
      <c r="BR461" s="764">
        <f t="shared" si="1083"/>
        <v>0</v>
      </c>
      <c r="BS461" s="764">
        <f t="shared" si="1083"/>
        <v>0</v>
      </c>
      <c r="BT461" s="764">
        <f t="shared" si="1083"/>
        <v>0</v>
      </c>
      <c r="BU461" s="764">
        <f t="shared" si="1083"/>
        <v>0</v>
      </c>
      <c r="BV461" s="764">
        <f t="shared" si="1083"/>
        <v>0</v>
      </c>
      <c r="BW461" s="764">
        <f t="shared" si="1083"/>
        <v>0</v>
      </c>
      <c r="BX461" s="764">
        <f t="shared" si="1084"/>
        <v>0</v>
      </c>
      <c r="BY461" s="764">
        <f t="shared" si="1084"/>
        <v>0</v>
      </c>
      <c r="BZ461" s="764">
        <f t="shared" si="1084"/>
        <v>0</v>
      </c>
      <c r="CA461" s="764">
        <f t="shared" si="1084"/>
        <v>0</v>
      </c>
      <c r="CB461" s="764">
        <f t="shared" si="1084"/>
        <v>0</v>
      </c>
      <c r="CC461" s="764">
        <f t="shared" si="1084"/>
        <v>0</v>
      </c>
      <c r="CD461" s="764">
        <f t="shared" si="1084"/>
        <v>0</v>
      </c>
      <c r="CE461" s="764">
        <f t="shared" si="1084"/>
        <v>0</v>
      </c>
      <c r="CF461" s="764">
        <f t="shared" si="1084"/>
        <v>0</v>
      </c>
      <c r="CG461" s="764">
        <f t="shared" si="1084"/>
        <v>0</v>
      </c>
      <c r="CH461" s="764">
        <f t="shared" si="1085"/>
        <v>0</v>
      </c>
      <c r="CI461" s="764">
        <f t="shared" si="1085"/>
        <v>0</v>
      </c>
      <c r="CJ461" s="764">
        <f t="shared" si="1085"/>
        <v>0</v>
      </c>
      <c r="CK461" s="764">
        <f t="shared" si="1085"/>
        <v>0</v>
      </c>
      <c r="CL461" s="764">
        <f t="shared" si="1085"/>
        <v>0</v>
      </c>
      <c r="CM461" s="764">
        <f t="shared" si="1085"/>
        <v>0</v>
      </c>
      <c r="CN461" s="764">
        <f t="shared" si="1085"/>
        <v>0</v>
      </c>
      <c r="CO461" s="764">
        <f t="shared" si="1085"/>
        <v>0</v>
      </c>
      <c r="CP461" s="764">
        <f t="shared" si="1085"/>
        <v>0</v>
      </c>
      <c r="CQ461" s="764">
        <f t="shared" si="1085"/>
        <v>0</v>
      </c>
      <c r="CR461" s="764">
        <f t="shared" si="1086"/>
        <v>0</v>
      </c>
      <c r="CS461" s="764">
        <f t="shared" si="1086"/>
        <v>0</v>
      </c>
      <c r="CT461" s="764">
        <f t="shared" si="1086"/>
        <v>0</v>
      </c>
      <c r="CU461" s="764">
        <f t="shared" si="1086"/>
        <v>0</v>
      </c>
      <c r="CV461" s="764">
        <f t="shared" si="1086"/>
        <v>0</v>
      </c>
      <c r="CW461" s="764">
        <f t="shared" si="1086"/>
        <v>0</v>
      </c>
      <c r="CX461" s="764">
        <f t="shared" si="1086"/>
        <v>0</v>
      </c>
      <c r="CY461" s="764">
        <f t="shared" si="1086"/>
        <v>0</v>
      </c>
      <c r="CZ461" s="764">
        <f t="shared" si="1086"/>
        <v>0</v>
      </c>
      <c r="DA461" s="764">
        <f t="shared" si="1086"/>
        <v>0</v>
      </c>
      <c r="DB461" s="764">
        <f t="shared" si="1087"/>
        <v>0</v>
      </c>
      <c r="DC461" s="764">
        <f t="shared" si="1087"/>
        <v>0</v>
      </c>
      <c r="DD461" s="764">
        <f t="shared" si="1087"/>
        <v>0</v>
      </c>
      <c r="DE461" s="764">
        <f t="shared" si="1087"/>
        <v>0</v>
      </c>
      <c r="DF461" s="764">
        <f t="shared" si="1087"/>
        <v>0</v>
      </c>
      <c r="DG461" s="764">
        <f t="shared" si="1087"/>
        <v>0</v>
      </c>
      <c r="DH461" s="764">
        <f t="shared" si="1087"/>
        <v>0</v>
      </c>
      <c r="DI461" s="764">
        <f t="shared" si="1087"/>
        <v>0</v>
      </c>
      <c r="DJ461" s="764">
        <f t="shared" si="1087"/>
        <v>0</v>
      </c>
      <c r="DK461" s="764">
        <f t="shared" si="1087"/>
        <v>0</v>
      </c>
      <c r="DL461" s="764">
        <f t="shared" si="1088"/>
        <v>0</v>
      </c>
      <c r="DM461" s="764">
        <f t="shared" si="1088"/>
        <v>0</v>
      </c>
      <c r="DN461" s="764">
        <f t="shared" si="1088"/>
        <v>0</v>
      </c>
      <c r="DO461" s="764">
        <f t="shared" si="1088"/>
        <v>0</v>
      </c>
      <c r="DP461" s="764">
        <f t="shared" si="1088"/>
        <v>0</v>
      </c>
      <c r="DQ461" s="764">
        <f t="shared" si="1088"/>
        <v>0</v>
      </c>
      <c r="DR461" s="764">
        <f t="shared" si="1088"/>
        <v>0</v>
      </c>
      <c r="DS461" s="764">
        <f t="shared" si="1088"/>
        <v>0</v>
      </c>
      <c r="DT461" s="764">
        <f t="shared" si="1088"/>
        <v>0</v>
      </c>
      <c r="DU461" s="764">
        <f t="shared" si="1088"/>
        <v>0</v>
      </c>
      <c r="DV461" s="764">
        <f t="shared" si="1089"/>
        <v>0</v>
      </c>
      <c r="DW461" s="764">
        <f t="shared" si="1089"/>
        <v>0</v>
      </c>
      <c r="DX461" s="764">
        <f t="shared" si="1089"/>
        <v>0</v>
      </c>
      <c r="DY461" s="764">
        <f t="shared" si="1089"/>
        <v>0</v>
      </c>
      <c r="DZ461" s="764">
        <f t="shared" si="1089"/>
        <v>0</v>
      </c>
      <c r="EA461" s="764">
        <f t="shared" si="1089"/>
        <v>0</v>
      </c>
      <c r="EB461" s="764">
        <f t="shared" si="1089"/>
        <v>0</v>
      </c>
      <c r="EC461" s="764">
        <f t="shared" si="1089"/>
        <v>0</v>
      </c>
      <c r="ED461" s="764">
        <f t="shared" si="1089"/>
        <v>0</v>
      </c>
      <c r="EE461" s="764">
        <f t="shared" si="1089"/>
        <v>0</v>
      </c>
      <c r="EF461" s="764">
        <f t="shared" si="1090"/>
        <v>0</v>
      </c>
      <c r="EG461" s="764">
        <f t="shared" si="1090"/>
        <v>0</v>
      </c>
      <c r="EH461" s="764">
        <f t="shared" si="1090"/>
        <v>0</v>
      </c>
      <c r="EI461" s="764">
        <f t="shared" si="1090"/>
        <v>0</v>
      </c>
      <c r="EJ461" s="764">
        <f t="shared" si="1090"/>
        <v>0</v>
      </c>
      <c r="EK461" s="764">
        <f t="shared" si="1090"/>
        <v>0</v>
      </c>
      <c r="EL461" s="764">
        <f t="shared" si="1090"/>
        <v>0</v>
      </c>
      <c r="EM461" s="764">
        <f t="shared" si="1090"/>
        <v>0</v>
      </c>
      <c r="EN461" s="764">
        <f t="shared" si="1090"/>
        <v>0</v>
      </c>
      <c r="EO461" s="764">
        <f t="shared" si="1090"/>
        <v>0</v>
      </c>
      <c r="EP461" s="764">
        <f t="shared" si="1091"/>
        <v>0</v>
      </c>
      <c r="EQ461" s="764">
        <f t="shared" si="1091"/>
        <v>0</v>
      </c>
      <c r="ER461" s="764">
        <f t="shared" si="1091"/>
        <v>0</v>
      </c>
      <c r="ES461" s="764">
        <f t="shared" si="1091"/>
        <v>0</v>
      </c>
      <c r="ET461" s="764">
        <f t="shared" si="1091"/>
        <v>0</v>
      </c>
      <c r="EU461" s="764">
        <f t="shared" si="1091"/>
        <v>0</v>
      </c>
      <c r="EV461" s="764">
        <f t="shared" si="1091"/>
        <v>0</v>
      </c>
      <c r="EW461" s="764">
        <f t="shared" si="1091"/>
        <v>0</v>
      </c>
      <c r="EX461" s="764">
        <f t="shared" si="1091"/>
        <v>0</v>
      </c>
      <c r="EY461" s="764">
        <f t="shared" si="1091"/>
        <v>0</v>
      </c>
      <c r="EZ461" s="764">
        <f t="shared" si="1092"/>
        <v>0</v>
      </c>
      <c r="FA461" s="764">
        <f t="shared" si="1092"/>
        <v>0</v>
      </c>
      <c r="FB461" s="764">
        <f t="shared" si="1092"/>
        <v>0</v>
      </c>
      <c r="FC461" s="764">
        <f t="shared" si="1092"/>
        <v>0</v>
      </c>
      <c r="FD461" s="764">
        <f t="shared" si="1092"/>
        <v>0</v>
      </c>
      <c r="FE461" s="764">
        <f t="shared" si="1092"/>
        <v>0</v>
      </c>
      <c r="FF461" s="764">
        <f t="shared" si="1092"/>
        <v>0</v>
      </c>
      <c r="FG461" s="764">
        <f t="shared" si="1092"/>
        <v>0</v>
      </c>
      <c r="FH461" s="764">
        <f t="shared" si="1092"/>
        <v>0</v>
      </c>
      <c r="FI461" s="764">
        <f t="shared" si="1092"/>
        <v>0</v>
      </c>
      <c r="FJ461" s="764">
        <f t="shared" si="1093"/>
        <v>0</v>
      </c>
      <c r="FK461" s="764">
        <f t="shared" si="1093"/>
        <v>0</v>
      </c>
      <c r="FL461" s="764">
        <f t="shared" si="1093"/>
        <v>0</v>
      </c>
      <c r="FM461" s="764">
        <f t="shared" si="1093"/>
        <v>0</v>
      </c>
      <c r="FN461" s="764">
        <f t="shared" si="1093"/>
        <v>0</v>
      </c>
      <c r="FO461" s="764">
        <f t="shared" si="1093"/>
        <v>0</v>
      </c>
      <c r="FP461" s="764">
        <f t="shared" si="1093"/>
        <v>0</v>
      </c>
      <c r="FQ461" s="764">
        <f t="shared" si="1093"/>
        <v>0</v>
      </c>
      <c r="FR461" s="764">
        <f t="shared" si="1093"/>
        <v>0</v>
      </c>
      <c r="FS461" s="764">
        <f t="shared" si="1093"/>
        <v>0</v>
      </c>
      <c r="FT461" s="764">
        <f t="shared" si="1094"/>
        <v>0</v>
      </c>
      <c r="FU461" s="764">
        <f t="shared" si="1094"/>
        <v>0</v>
      </c>
      <c r="FV461" s="764">
        <f t="shared" si="1094"/>
        <v>0</v>
      </c>
      <c r="FW461" s="764">
        <f t="shared" si="1094"/>
        <v>0</v>
      </c>
      <c r="FX461" s="764">
        <f t="shared" si="1094"/>
        <v>0</v>
      </c>
      <c r="FY461" s="764">
        <f t="shared" si="1094"/>
        <v>0</v>
      </c>
      <c r="FZ461" s="764">
        <f t="shared" si="1094"/>
        <v>0</v>
      </c>
      <c r="GA461" s="764">
        <f t="shared" si="1094"/>
        <v>0</v>
      </c>
      <c r="GB461" s="764">
        <f t="shared" si="1094"/>
        <v>0</v>
      </c>
      <c r="GC461" s="764">
        <f t="shared" si="1094"/>
        <v>0</v>
      </c>
      <c r="GD461" s="764">
        <f t="shared" si="1095"/>
        <v>0</v>
      </c>
      <c r="GE461" s="764">
        <f t="shared" si="1095"/>
        <v>0</v>
      </c>
      <c r="GF461" s="764">
        <f t="shared" si="1095"/>
        <v>0</v>
      </c>
      <c r="GG461" s="764">
        <f t="shared" si="1095"/>
        <v>0</v>
      </c>
      <c r="GH461" s="764">
        <f t="shared" si="1095"/>
        <v>0</v>
      </c>
      <c r="GI461" s="764">
        <f t="shared" si="1095"/>
        <v>0</v>
      </c>
      <c r="GJ461" s="764">
        <f t="shared" si="1095"/>
        <v>0</v>
      </c>
      <c r="GK461" s="764">
        <f t="shared" si="1095"/>
        <v>0</v>
      </c>
      <c r="GL461" s="764">
        <f t="shared" si="1095"/>
        <v>0</v>
      </c>
      <c r="GM461" s="764">
        <f t="shared" si="1095"/>
        <v>0</v>
      </c>
      <c r="GN461" s="764">
        <f t="shared" si="1096"/>
        <v>0</v>
      </c>
      <c r="GO461" s="764">
        <f t="shared" si="1096"/>
        <v>0</v>
      </c>
      <c r="GP461" s="764">
        <f t="shared" si="1096"/>
        <v>0</v>
      </c>
      <c r="GQ461" s="764">
        <f t="shared" si="1096"/>
        <v>0</v>
      </c>
      <c r="GR461" s="764">
        <f t="shared" si="1096"/>
        <v>0</v>
      </c>
      <c r="GS461" s="764">
        <f t="shared" si="1096"/>
        <v>0</v>
      </c>
      <c r="GT461" s="764">
        <f t="shared" si="1096"/>
        <v>0</v>
      </c>
      <c r="GU461" s="764">
        <f t="shared" si="1096"/>
        <v>0</v>
      </c>
      <c r="GV461" s="764">
        <f t="shared" si="1096"/>
        <v>0</v>
      </c>
      <c r="GW461" s="764">
        <f t="shared" si="1096"/>
        <v>0</v>
      </c>
      <c r="GX461" s="764">
        <f t="shared" si="1097"/>
        <v>0</v>
      </c>
      <c r="GY461" s="764">
        <f t="shared" si="1097"/>
        <v>0</v>
      </c>
      <c r="GZ461" s="764">
        <f t="shared" si="1097"/>
        <v>0</v>
      </c>
      <c r="HA461" s="764">
        <f t="shared" si="1097"/>
        <v>0</v>
      </c>
      <c r="HB461" s="764">
        <f t="shared" si="1097"/>
        <v>0</v>
      </c>
      <c r="HC461" s="764">
        <f t="shared" si="1097"/>
        <v>0</v>
      </c>
      <c r="HD461" s="764">
        <f t="shared" si="1097"/>
        <v>0</v>
      </c>
      <c r="HE461" s="764">
        <f t="shared" si="1097"/>
        <v>0</v>
      </c>
      <c r="HF461" s="764">
        <f t="shared" si="1097"/>
        <v>0</v>
      </c>
      <c r="HG461" s="764">
        <f t="shared" si="1097"/>
        <v>0</v>
      </c>
      <c r="HH461" s="764">
        <f t="shared" si="1098"/>
        <v>0</v>
      </c>
      <c r="HI461" s="764">
        <f t="shared" si="1098"/>
        <v>0</v>
      </c>
      <c r="HJ461" s="764">
        <f t="shared" si="1098"/>
        <v>0</v>
      </c>
      <c r="HK461" s="764">
        <f t="shared" si="1098"/>
        <v>0</v>
      </c>
      <c r="HL461" s="764">
        <f t="shared" si="1098"/>
        <v>0</v>
      </c>
      <c r="HM461" s="764">
        <f t="shared" si="1098"/>
        <v>0</v>
      </c>
      <c r="HN461" s="764">
        <f t="shared" si="1098"/>
        <v>0</v>
      </c>
      <c r="HO461" s="764">
        <f t="shared" si="1098"/>
        <v>0</v>
      </c>
      <c r="HP461" s="764">
        <f t="shared" si="1098"/>
        <v>0</v>
      </c>
      <c r="HQ461" s="764">
        <f t="shared" si="1098"/>
        <v>0</v>
      </c>
      <c r="HR461" s="764">
        <f t="shared" si="1099"/>
        <v>0</v>
      </c>
      <c r="HS461" s="764">
        <f t="shared" si="1099"/>
        <v>0</v>
      </c>
      <c r="HT461" s="764">
        <f t="shared" si="1099"/>
        <v>0</v>
      </c>
      <c r="HU461" s="764">
        <f t="shared" si="1099"/>
        <v>0</v>
      </c>
      <c r="HV461" s="764">
        <f t="shared" si="1099"/>
        <v>0</v>
      </c>
      <c r="HW461" s="764">
        <f t="shared" si="1099"/>
        <v>0</v>
      </c>
      <c r="HX461" s="764">
        <f t="shared" si="1099"/>
        <v>0</v>
      </c>
      <c r="HY461" s="764">
        <f t="shared" si="1099"/>
        <v>0</v>
      </c>
      <c r="HZ461" s="764">
        <f t="shared" si="1099"/>
        <v>0</v>
      </c>
      <c r="IA461" s="764">
        <f t="shared" si="1099"/>
        <v>0</v>
      </c>
      <c r="IB461" s="764">
        <f t="shared" si="1100"/>
        <v>0</v>
      </c>
      <c r="IC461" s="764">
        <f t="shared" si="1100"/>
        <v>0</v>
      </c>
      <c r="ID461" s="764">
        <f t="shared" si="1100"/>
        <v>0</v>
      </c>
      <c r="IE461" s="764">
        <f t="shared" si="1100"/>
        <v>0</v>
      </c>
      <c r="IF461" s="764">
        <f t="shared" si="1100"/>
        <v>0</v>
      </c>
      <c r="IG461" s="764">
        <f t="shared" si="1100"/>
        <v>0</v>
      </c>
      <c r="IH461" s="764">
        <f t="shared" si="1100"/>
        <v>0</v>
      </c>
      <c r="II461" s="764">
        <f t="shared" si="1100"/>
        <v>0</v>
      </c>
      <c r="IJ461" s="764">
        <f t="shared" si="1100"/>
        <v>0</v>
      </c>
      <c r="IK461" s="764">
        <f t="shared" si="1100"/>
        <v>0</v>
      </c>
      <c r="IL461" s="764">
        <f t="shared" si="1101"/>
        <v>0</v>
      </c>
      <c r="IM461" s="764">
        <f t="shared" si="1101"/>
        <v>0</v>
      </c>
      <c r="IN461" s="764">
        <f t="shared" si="1101"/>
        <v>0</v>
      </c>
      <c r="IO461" s="764">
        <f t="shared" si="1101"/>
        <v>0</v>
      </c>
      <c r="IP461" s="764">
        <f t="shared" si="1101"/>
        <v>0</v>
      </c>
      <c r="IQ461" s="764">
        <f t="shared" si="1101"/>
        <v>0</v>
      </c>
      <c r="IR461" s="764">
        <f t="shared" si="1101"/>
        <v>0</v>
      </c>
      <c r="IS461" s="764">
        <f t="shared" si="1101"/>
        <v>0</v>
      </c>
      <c r="IT461" s="764">
        <f t="shared" si="1101"/>
        <v>0</v>
      </c>
      <c r="IU461" s="764">
        <f t="shared" si="1101"/>
        <v>0</v>
      </c>
      <c r="IV461" s="764">
        <f t="shared" si="1101"/>
        <v>0</v>
      </c>
      <c r="IW461" s="764">
        <f t="shared" si="1101"/>
        <v>0</v>
      </c>
      <c r="IX461" s="764">
        <f t="shared" si="1101"/>
        <v>0</v>
      </c>
      <c r="IY461" s="764">
        <f t="shared" si="1101"/>
        <v>0</v>
      </c>
      <c r="IZ461" s="764">
        <f t="shared" si="1101"/>
        <v>0</v>
      </c>
      <c r="JA461" s="764">
        <f t="shared" si="1101"/>
        <v>0</v>
      </c>
      <c r="JB461" s="764">
        <f t="shared" si="1101"/>
        <v>0</v>
      </c>
      <c r="JC461" s="764">
        <f t="shared" si="1101"/>
        <v>0</v>
      </c>
      <c r="JD461" s="764">
        <f t="shared" si="1077"/>
        <v>0</v>
      </c>
      <c r="JE461" s="764">
        <f t="shared" si="1077"/>
        <v>0</v>
      </c>
      <c r="JF461" s="764">
        <f t="shared" si="1077"/>
        <v>0</v>
      </c>
      <c r="JG461" s="764">
        <f t="shared" si="1077"/>
        <v>0</v>
      </c>
      <c r="JH461" s="764">
        <f t="shared" si="1077"/>
        <v>0</v>
      </c>
      <c r="JI461" s="764">
        <f t="shared" si="1077"/>
        <v>0</v>
      </c>
      <c r="JJ461" s="764">
        <f t="shared" si="1077"/>
        <v>0</v>
      </c>
      <c r="JK461" s="764">
        <f t="shared" si="1077"/>
        <v>0</v>
      </c>
      <c r="JL461" s="764">
        <f t="shared" si="1101"/>
        <v>0</v>
      </c>
      <c r="JM461" s="764">
        <f t="shared" si="1101"/>
        <v>0</v>
      </c>
      <c r="JN461" s="764">
        <f t="shared" si="1101"/>
        <v>0</v>
      </c>
      <c r="JO461" s="764">
        <f t="shared" si="1101"/>
        <v>0</v>
      </c>
      <c r="JP461" s="764">
        <f t="shared" si="1101"/>
        <v>0</v>
      </c>
      <c r="JQ461" s="764">
        <f t="shared" si="1078"/>
        <v>0</v>
      </c>
      <c r="JR461" s="764">
        <f t="shared" si="1078"/>
        <v>0</v>
      </c>
      <c r="JS461" s="764">
        <f t="shared" si="1101"/>
        <v>0</v>
      </c>
      <c r="JT461" s="765">
        <f t="shared" si="1079"/>
        <v>0</v>
      </c>
      <c r="JU461" s="229">
        <f t="shared" si="1080"/>
        <v>0</v>
      </c>
    </row>
    <row r="462" spans="1:281" ht="12.75" customHeight="1">
      <c r="A462" s="57"/>
      <c r="B462" s="52"/>
      <c r="C462" s="52"/>
      <c r="D462" s="62"/>
      <c r="E462" s="743" t="str">
        <f t="shared" si="1075"/>
        <v xml:space="preserve"> </v>
      </c>
      <c r="F462" s="56"/>
      <c r="G462" s="228"/>
      <c r="H462" s="744">
        <f>SUMIF(Ajuste!$C$8:$C$483,$B$6:$B$499,Ajuste!$E$8:$E$483)</f>
        <v>0</v>
      </c>
      <c r="I462" s="744">
        <f>SUMIF(Ajuste!$C$8:$C$483,$B$6:$B$499,Ajuste!$F$8:$F$483)</f>
        <v>0</v>
      </c>
      <c r="J462" s="229">
        <f t="shared" si="1081"/>
        <v>0</v>
      </c>
      <c r="K462" s="764">
        <f t="shared" si="1082"/>
        <v>0</v>
      </c>
      <c r="L462" s="764">
        <f t="shared" si="1102"/>
        <v>0</v>
      </c>
      <c r="M462" s="764">
        <f t="shared" si="1102"/>
        <v>0</v>
      </c>
      <c r="N462" s="764">
        <f t="shared" si="1102"/>
        <v>0</v>
      </c>
      <c r="O462" s="764">
        <f t="shared" si="1102"/>
        <v>0</v>
      </c>
      <c r="P462" s="764">
        <f t="shared" si="1102"/>
        <v>0</v>
      </c>
      <c r="Q462" s="764">
        <f t="shared" si="1102"/>
        <v>0</v>
      </c>
      <c r="R462" s="764">
        <f t="shared" si="1102"/>
        <v>0</v>
      </c>
      <c r="S462" s="764">
        <f t="shared" si="1102"/>
        <v>0</v>
      </c>
      <c r="T462" s="764">
        <f t="shared" si="1102"/>
        <v>0</v>
      </c>
      <c r="U462" s="764">
        <f t="shared" si="1102"/>
        <v>0</v>
      </c>
      <c r="V462" s="764">
        <f t="shared" si="1102"/>
        <v>0</v>
      </c>
      <c r="W462" s="764">
        <f t="shared" si="1102"/>
        <v>0</v>
      </c>
      <c r="X462" s="764">
        <f t="shared" si="1102"/>
        <v>0</v>
      </c>
      <c r="Y462" s="764">
        <f t="shared" si="1102"/>
        <v>0</v>
      </c>
      <c r="Z462" s="764">
        <f t="shared" si="1102"/>
        <v>0</v>
      </c>
      <c r="AA462" s="764">
        <f t="shared" si="1102"/>
        <v>0</v>
      </c>
      <c r="AB462" s="764">
        <f t="shared" si="1102"/>
        <v>0</v>
      </c>
      <c r="AC462" s="764">
        <f t="shared" si="1102"/>
        <v>0</v>
      </c>
      <c r="AD462" s="764">
        <f t="shared" si="1102"/>
        <v>0</v>
      </c>
      <c r="AE462" s="764">
        <f t="shared" si="1102"/>
        <v>0</v>
      </c>
      <c r="AF462" s="764">
        <f t="shared" si="1102"/>
        <v>0</v>
      </c>
      <c r="AG462" s="764">
        <f t="shared" si="1102"/>
        <v>0</v>
      </c>
      <c r="AH462" s="764">
        <f t="shared" si="1102"/>
        <v>0</v>
      </c>
      <c r="AI462" s="764">
        <f t="shared" si="1102"/>
        <v>0</v>
      </c>
      <c r="AJ462" s="764">
        <f t="shared" si="1102"/>
        <v>0</v>
      </c>
      <c r="AK462" s="764">
        <f t="shared" si="1102"/>
        <v>0</v>
      </c>
      <c r="AL462" s="764">
        <f t="shared" si="1102"/>
        <v>0</v>
      </c>
      <c r="AM462" s="764">
        <f t="shared" si="1102"/>
        <v>0</v>
      </c>
      <c r="AN462" s="764">
        <f t="shared" si="1102"/>
        <v>0</v>
      </c>
      <c r="AO462" s="764">
        <f t="shared" si="1102"/>
        <v>0</v>
      </c>
      <c r="AP462" s="764">
        <f t="shared" si="1102"/>
        <v>0</v>
      </c>
      <c r="AQ462" s="764">
        <f t="shared" si="1102"/>
        <v>0</v>
      </c>
      <c r="AR462" s="764">
        <f t="shared" si="1102"/>
        <v>0</v>
      </c>
      <c r="AS462" s="764">
        <f t="shared" si="1102"/>
        <v>0</v>
      </c>
      <c r="AT462" s="764">
        <f t="shared" si="1102"/>
        <v>0</v>
      </c>
      <c r="AU462" s="764">
        <f t="shared" si="1102"/>
        <v>0</v>
      </c>
      <c r="AV462" s="764">
        <f t="shared" si="1102"/>
        <v>0</v>
      </c>
      <c r="AW462" s="764">
        <f t="shared" si="1102"/>
        <v>0</v>
      </c>
      <c r="AX462" s="764">
        <f t="shared" si="1102"/>
        <v>0</v>
      </c>
      <c r="AY462" s="764">
        <f t="shared" si="1102"/>
        <v>0</v>
      </c>
      <c r="AZ462" s="764">
        <f t="shared" si="1102"/>
        <v>0</v>
      </c>
      <c r="BA462" s="764">
        <f t="shared" si="1102"/>
        <v>0</v>
      </c>
      <c r="BB462" s="764">
        <f t="shared" si="1102"/>
        <v>0</v>
      </c>
      <c r="BC462" s="764">
        <f t="shared" si="1102"/>
        <v>0</v>
      </c>
      <c r="BD462" s="764">
        <f t="shared" si="1102"/>
        <v>0</v>
      </c>
      <c r="BE462" s="764">
        <f t="shared" si="1102"/>
        <v>0</v>
      </c>
      <c r="BF462" s="764">
        <f t="shared" si="1082"/>
        <v>0</v>
      </c>
      <c r="BG462" s="764">
        <f t="shared" si="1082"/>
        <v>0</v>
      </c>
      <c r="BH462" s="764">
        <f t="shared" si="1082"/>
        <v>0</v>
      </c>
      <c r="BI462" s="764">
        <f t="shared" si="1082"/>
        <v>0</v>
      </c>
      <c r="BJ462" s="764">
        <f t="shared" si="1082"/>
        <v>0</v>
      </c>
      <c r="BK462" s="764">
        <f t="shared" si="1082"/>
        <v>0</v>
      </c>
      <c r="BL462" s="764">
        <f t="shared" si="1082"/>
        <v>0</v>
      </c>
      <c r="BM462" s="764">
        <f t="shared" si="1082"/>
        <v>0</v>
      </c>
      <c r="BN462" s="764">
        <f t="shared" si="1083"/>
        <v>0</v>
      </c>
      <c r="BO462" s="764">
        <f t="shared" si="1083"/>
        <v>0</v>
      </c>
      <c r="BP462" s="764">
        <f t="shared" si="1083"/>
        <v>0</v>
      </c>
      <c r="BQ462" s="764">
        <f t="shared" si="1083"/>
        <v>0</v>
      </c>
      <c r="BR462" s="764">
        <f t="shared" si="1083"/>
        <v>0</v>
      </c>
      <c r="BS462" s="764">
        <f t="shared" si="1083"/>
        <v>0</v>
      </c>
      <c r="BT462" s="764">
        <f t="shared" si="1083"/>
        <v>0</v>
      </c>
      <c r="BU462" s="764">
        <f t="shared" si="1083"/>
        <v>0</v>
      </c>
      <c r="BV462" s="764">
        <f t="shared" si="1083"/>
        <v>0</v>
      </c>
      <c r="BW462" s="764">
        <f t="shared" si="1083"/>
        <v>0</v>
      </c>
      <c r="BX462" s="764">
        <f t="shared" si="1084"/>
        <v>0</v>
      </c>
      <c r="BY462" s="764">
        <f t="shared" si="1084"/>
        <v>0</v>
      </c>
      <c r="BZ462" s="764">
        <f t="shared" si="1084"/>
        <v>0</v>
      </c>
      <c r="CA462" s="764">
        <f t="shared" si="1084"/>
        <v>0</v>
      </c>
      <c r="CB462" s="764">
        <f t="shared" si="1084"/>
        <v>0</v>
      </c>
      <c r="CC462" s="764">
        <f t="shared" si="1084"/>
        <v>0</v>
      </c>
      <c r="CD462" s="764">
        <f t="shared" si="1084"/>
        <v>0</v>
      </c>
      <c r="CE462" s="764">
        <f t="shared" si="1084"/>
        <v>0</v>
      </c>
      <c r="CF462" s="764">
        <f t="shared" si="1084"/>
        <v>0</v>
      </c>
      <c r="CG462" s="764">
        <f t="shared" si="1084"/>
        <v>0</v>
      </c>
      <c r="CH462" s="764">
        <f t="shared" si="1085"/>
        <v>0</v>
      </c>
      <c r="CI462" s="764">
        <f t="shared" si="1085"/>
        <v>0</v>
      </c>
      <c r="CJ462" s="764">
        <f t="shared" si="1085"/>
        <v>0</v>
      </c>
      <c r="CK462" s="764">
        <f t="shared" si="1085"/>
        <v>0</v>
      </c>
      <c r="CL462" s="764">
        <f t="shared" si="1085"/>
        <v>0</v>
      </c>
      <c r="CM462" s="764">
        <f t="shared" si="1085"/>
        <v>0</v>
      </c>
      <c r="CN462" s="764">
        <f t="shared" si="1085"/>
        <v>0</v>
      </c>
      <c r="CO462" s="764">
        <f t="shared" si="1085"/>
        <v>0</v>
      </c>
      <c r="CP462" s="764">
        <f t="shared" si="1085"/>
        <v>0</v>
      </c>
      <c r="CQ462" s="764">
        <f t="shared" si="1085"/>
        <v>0</v>
      </c>
      <c r="CR462" s="764">
        <f t="shared" si="1086"/>
        <v>0</v>
      </c>
      <c r="CS462" s="764">
        <f t="shared" si="1086"/>
        <v>0</v>
      </c>
      <c r="CT462" s="764">
        <f t="shared" si="1086"/>
        <v>0</v>
      </c>
      <c r="CU462" s="764">
        <f t="shared" si="1086"/>
        <v>0</v>
      </c>
      <c r="CV462" s="764">
        <f t="shared" si="1086"/>
        <v>0</v>
      </c>
      <c r="CW462" s="764">
        <f t="shared" si="1086"/>
        <v>0</v>
      </c>
      <c r="CX462" s="764">
        <f t="shared" si="1086"/>
        <v>0</v>
      </c>
      <c r="CY462" s="764">
        <f t="shared" si="1086"/>
        <v>0</v>
      </c>
      <c r="CZ462" s="764">
        <f t="shared" si="1086"/>
        <v>0</v>
      </c>
      <c r="DA462" s="764">
        <f t="shared" si="1086"/>
        <v>0</v>
      </c>
      <c r="DB462" s="764">
        <f t="shared" si="1087"/>
        <v>0</v>
      </c>
      <c r="DC462" s="764">
        <f t="shared" si="1087"/>
        <v>0</v>
      </c>
      <c r="DD462" s="764">
        <f t="shared" si="1087"/>
        <v>0</v>
      </c>
      <c r="DE462" s="764">
        <f t="shared" si="1087"/>
        <v>0</v>
      </c>
      <c r="DF462" s="764">
        <f t="shared" si="1087"/>
        <v>0</v>
      </c>
      <c r="DG462" s="764">
        <f t="shared" si="1087"/>
        <v>0</v>
      </c>
      <c r="DH462" s="764">
        <f t="shared" si="1087"/>
        <v>0</v>
      </c>
      <c r="DI462" s="764">
        <f t="shared" si="1087"/>
        <v>0</v>
      </c>
      <c r="DJ462" s="764">
        <f t="shared" si="1087"/>
        <v>0</v>
      </c>
      <c r="DK462" s="764">
        <f t="shared" si="1087"/>
        <v>0</v>
      </c>
      <c r="DL462" s="764">
        <f t="shared" si="1088"/>
        <v>0</v>
      </c>
      <c r="DM462" s="764">
        <f t="shared" si="1088"/>
        <v>0</v>
      </c>
      <c r="DN462" s="764">
        <f t="shared" si="1088"/>
        <v>0</v>
      </c>
      <c r="DO462" s="764">
        <f t="shared" si="1088"/>
        <v>0</v>
      </c>
      <c r="DP462" s="764">
        <f t="shared" si="1088"/>
        <v>0</v>
      </c>
      <c r="DQ462" s="764">
        <f t="shared" si="1088"/>
        <v>0</v>
      </c>
      <c r="DR462" s="764">
        <f t="shared" si="1088"/>
        <v>0</v>
      </c>
      <c r="DS462" s="764">
        <f t="shared" si="1088"/>
        <v>0</v>
      </c>
      <c r="DT462" s="764">
        <f t="shared" si="1088"/>
        <v>0</v>
      </c>
      <c r="DU462" s="764">
        <f t="shared" si="1088"/>
        <v>0</v>
      </c>
      <c r="DV462" s="764">
        <f t="shared" si="1089"/>
        <v>0</v>
      </c>
      <c r="DW462" s="764">
        <f t="shared" si="1089"/>
        <v>0</v>
      </c>
      <c r="DX462" s="764">
        <f t="shared" si="1089"/>
        <v>0</v>
      </c>
      <c r="DY462" s="764">
        <f t="shared" si="1089"/>
        <v>0</v>
      </c>
      <c r="DZ462" s="764">
        <f t="shared" si="1089"/>
        <v>0</v>
      </c>
      <c r="EA462" s="764">
        <f t="shared" si="1089"/>
        <v>0</v>
      </c>
      <c r="EB462" s="764">
        <f t="shared" si="1089"/>
        <v>0</v>
      </c>
      <c r="EC462" s="764">
        <f t="shared" si="1089"/>
        <v>0</v>
      </c>
      <c r="ED462" s="764">
        <f t="shared" si="1089"/>
        <v>0</v>
      </c>
      <c r="EE462" s="764">
        <f t="shared" si="1089"/>
        <v>0</v>
      </c>
      <c r="EF462" s="764">
        <f t="shared" si="1090"/>
        <v>0</v>
      </c>
      <c r="EG462" s="764">
        <f t="shared" si="1090"/>
        <v>0</v>
      </c>
      <c r="EH462" s="764">
        <f t="shared" si="1090"/>
        <v>0</v>
      </c>
      <c r="EI462" s="764">
        <f t="shared" si="1090"/>
        <v>0</v>
      </c>
      <c r="EJ462" s="764">
        <f t="shared" si="1090"/>
        <v>0</v>
      </c>
      <c r="EK462" s="764">
        <f t="shared" si="1090"/>
        <v>0</v>
      </c>
      <c r="EL462" s="764">
        <f t="shared" si="1090"/>
        <v>0</v>
      </c>
      <c r="EM462" s="764">
        <f t="shared" si="1090"/>
        <v>0</v>
      </c>
      <c r="EN462" s="764">
        <f t="shared" si="1090"/>
        <v>0</v>
      </c>
      <c r="EO462" s="764">
        <f t="shared" si="1090"/>
        <v>0</v>
      </c>
      <c r="EP462" s="764">
        <f t="shared" si="1091"/>
        <v>0</v>
      </c>
      <c r="EQ462" s="764">
        <f t="shared" si="1091"/>
        <v>0</v>
      </c>
      <c r="ER462" s="764">
        <f t="shared" si="1091"/>
        <v>0</v>
      </c>
      <c r="ES462" s="764">
        <f t="shared" si="1091"/>
        <v>0</v>
      </c>
      <c r="ET462" s="764">
        <f t="shared" si="1091"/>
        <v>0</v>
      </c>
      <c r="EU462" s="764">
        <f t="shared" si="1091"/>
        <v>0</v>
      </c>
      <c r="EV462" s="764">
        <f t="shared" si="1091"/>
        <v>0</v>
      </c>
      <c r="EW462" s="764">
        <f t="shared" si="1091"/>
        <v>0</v>
      </c>
      <c r="EX462" s="764">
        <f t="shared" si="1091"/>
        <v>0</v>
      </c>
      <c r="EY462" s="764">
        <f t="shared" si="1091"/>
        <v>0</v>
      </c>
      <c r="EZ462" s="764">
        <f t="shared" si="1092"/>
        <v>0</v>
      </c>
      <c r="FA462" s="764">
        <f t="shared" si="1092"/>
        <v>0</v>
      </c>
      <c r="FB462" s="764">
        <f t="shared" si="1092"/>
        <v>0</v>
      </c>
      <c r="FC462" s="764">
        <f t="shared" si="1092"/>
        <v>0</v>
      </c>
      <c r="FD462" s="764">
        <f t="shared" si="1092"/>
        <v>0</v>
      </c>
      <c r="FE462" s="764">
        <f t="shared" si="1092"/>
        <v>0</v>
      </c>
      <c r="FF462" s="764">
        <f t="shared" si="1092"/>
        <v>0</v>
      </c>
      <c r="FG462" s="764">
        <f t="shared" si="1092"/>
        <v>0</v>
      </c>
      <c r="FH462" s="764">
        <f t="shared" si="1092"/>
        <v>0</v>
      </c>
      <c r="FI462" s="764">
        <f t="shared" si="1092"/>
        <v>0</v>
      </c>
      <c r="FJ462" s="764">
        <f t="shared" si="1093"/>
        <v>0</v>
      </c>
      <c r="FK462" s="764">
        <f t="shared" si="1093"/>
        <v>0</v>
      </c>
      <c r="FL462" s="764">
        <f t="shared" si="1093"/>
        <v>0</v>
      </c>
      <c r="FM462" s="764">
        <f t="shared" si="1093"/>
        <v>0</v>
      </c>
      <c r="FN462" s="764">
        <f t="shared" si="1093"/>
        <v>0</v>
      </c>
      <c r="FO462" s="764">
        <f t="shared" si="1093"/>
        <v>0</v>
      </c>
      <c r="FP462" s="764">
        <f t="shared" si="1093"/>
        <v>0</v>
      </c>
      <c r="FQ462" s="764">
        <f t="shared" si="1093"/>
        <v>0</v>
      </c>
      <c r="FR462" s="764">
        <f t="shared" si="1093"/>
        <v>0</v>
      </c>
      <c r="FS462" s="764">
        <f t="shared" si="1093"/>
        <v>0</v>
      </c>
      <c r="FT462" s="764">
        <f t="shared" si="1094"/>
        <v>0</v>
      </c>
      <c r="FU462" s="764">
        <f t="shared" si="1094"/>
        <v>0</v>
      </c>
      <c r="FV462" s="764">
        <f t="shared" si="1094"/>
        <v>0</v>
      </c>
      <c r="FW462" s="764">
        <f t="shared" si="1094"/>
        <v>0</v>
      </c>
      <c r="FX462" s="764">
        <f t="shared" si="1094"/>
        <v>0</v>
      </c>
      <c r="FY462" s="764">
        <f t="shared" si="1094"/>
        <v>0</v>
      </c>
      <c r="FZ462" s="764">
        <f t="shared" si="1094"/>
        <v>0</v>
      </c>
      <c r="GA462" s="764">
        <f t="shared" si="1094"/>
        <v>0</v>
      </c>
      <c r="GB462" s="764">
        <f t="shared" si="1094"/>
        <v>0</v>
      </c>
      <c r="GC462" s="764">
        <f t="shared" si="1094"/>
        <v>0</v>
      </c>
      <c r="GD462" s="764">
        <f t="shared" si="1095"/>
        <v>0</v>
      </c>
      <c r="GE462" s="764">
        <f t="shared" si="1095"/>
        <v>0</v>
      </c>
      <c r="GF462" s="764">
        <f t="shared" si="1095"/>
        <v>0</v>
      </c>
      <c r="GG462" s="764">
        <f t="shared" si="1095"/>
        <v>0</v>
      </c>
      <c r="GH462" s="764">
        <f t="shared" si="1095"/>
        <v>0</v>
      </c>
      <c r="GI462" s="764">
        <f t="shared" si="1095"/>
        <v>0</v>
      </c>
      <c r="GJ462" s="764">
        <f t="shared" si="1095"/>
        <v>0</v>
      </c>
      <c r="GK462" s="764">
        <f t="shared" si="1095"/>
        <v>0</v>
      </c>
      <c r="GL462" s="764">
        <f t="shared" si="1095"/>
        <v>0</v>
      </c>
      <c r="GM462" s="764">
        <f t="shared" si="1095"/>
        <v>0</v>
      </c>
      <c r="GN462" s="764">
        <f t="shared" si="1096"/>
        <v>0</v>
      </c>
      <c r="GO462" s="764">
        <f t="shared" si="1096"/>
        <v>0</v>
      </c>
      <c r="GP462" s="764">
        <f t="shared" si="1096"/>
        <v>0</v>
      </c>
      <c r="GQ462" s="764">
        <f t="shared" si="1096"/>
        <v>0</v>
      </c>
      <c r="GR462" s="764">
        <f t="shared" si="1096"/>
        <v>0</v>
      </c>
      <c r="GS462" s="764">
        <f t="shared" si="1096"/>
        <v>0</v>
      </c>
      <c r="GT462" s="764">
        <f t="shared" si="1096"/>
        <v>0</v>
      </c>
      <c r="GU462" s="764">
        <f t="shared" si="1096"/>
        <v>0</v>
      </c>
      <c r="GV462" s="764">
        <f t="shared" si="1096"/>
        <v>0</v>
      </c>
      <c r="GW462" s="764">
        <f t="shared" si="1096"/>
        <v>0</v>
      </c>
      <c r="GX462" s="764">
        <f t="shared" si="1097"/>
        <v>0</v>
      </c>
      <c r="GY462" s="764">
        <f t="shared" si="1097"/>
        <v>0</v>
      </c>
      <c r="GZ462" s="764">
        <f t="shared" si="1097"/>
        <v>0</v>
      </c>
      <c r="HA462" s="764">
        <f t="shared" si="1097"/>
        <v>0</v>
      </c>
      <c r="HB462" s="764">
        <f t="shared" si="1097"/>
        <v>0</v>
      </c>
      <c r="HC462" s="764">
        <f t="shared" si="1097"/>
        <v>0</v>
      </c>
      <c r="HD462" s="764">
        <f t="shared" si="1097"/>
        <v>0</v>
      </c>
      <c r="HE462" s="764">
        <f t="shared" si="1097"/>
        <v>0</v>
      </c>
      <c r="HF462" s="764">
        <f t="shared" si="1097"/>
        <v>0</v>
      </c>
      <c r="HG462" s="764">
        <f t="shared" si="1097"/>
        <v>0</v>
      </c>
      <c r="HH462" s="764">
        <f t="shared" si="1098"/>
        <v>0</v>
      </c>
      <c r="HI462" s="764">
        <f t="shared" si="1098"/>
        <v>0</v>
      </c>
      <c r="HJ462" s="764">
        <f t="shared" si="1098"/>
        <v>0</v>
      </c>
      <c r="HK462" s="764">
        <f t="shared" si="1098"/>
        <v>0</v>
      </c>
      <c r="HL462" s="764">
        <f t="shared" si="1098"/>
        <v>0</v>
      </c>
      <c r="HM462" s="764">
        <f t="shared" si="1098"/>
        <v>0</v>
      </c>
      <c r="HN462" s="764">
        <f t="shared" si="1098"/>
        <v>0</v>
      </c>
      <c r="HO462" s="764">
        <f t="shared" si="1098"/>
        <v>0</v>
      </c>
      <c r="HP462" s="764">
        <f t="shared" si="1098"/>
        <v>0</v>
      </c>
      <c r="HQ462" s="764">
        <f t="shared" si="1098"/>
        <v>0</v>
      </c>
      <c r="HR462" s="764">
        <f t="shared" si="1099"/>
        <v>0</v>
      </c>
      <c r="HS462" s="764">
        <f t="shared" si="1099"/>
        <v>0</v>
      </c>
      <c r="HT462" s="764">
        <f t="shared" si="1099"/>
        <v>0</v>
      </c>
      <c r="HU462" s="764">
        <f t="shared" si="1099"/>
        <v>0</v>
      </c>
      <c r="HV462" s="764">
        <f t="shared" si="1099"/>
        <v>0</v>
      </c>
      <c r="HW462" s="764">
        <f t="shared" si="1099"/>
        <v>0</v>
      </c>
      <c r="HX462" s="764">
        <f t="shared" si="1099"/>
        <v>0</v>
      </c>
      <c r="HY462" s="764">
        <f t="shared" si="1099"/>
        <v>0</v>
      </c>
      <c r="HZ462" s="764">
        <f t="shared" si="1099"/>
        <v>0</v>
      </c>
      <c r="IA462" s="764">
        <f t="shared" si="1099"/>
        <v>0</v>
      </c>
      <c r="IB462" s="764">
        <f t="shared" si="1100"/>
        <v>0</v>
      </c>
      <c r="IC462" s="764">
        <f t="shared" si="1100"/>
        <v>0</v>
      </c>
      <c r="ID462" s="764">
        <f t="shared" si="1100"/>
        <v>0</v>
      </c>
      <c r="IE462" s="764">
        <f t="shared" si="1100"/>
        <v>0</v>
      </c>
      <c r="IF462" s="764">
        <f t="shared" si="1100"/>
        <v>0</v>
      </c>
      <c r="IG462" s="764">
        <f t="shared" si="1100"/>
        <v>0</v>
      </c>
      <c r="IH462" s="764">
        <f t="shared" si="1100"/>
        <v>0</v>
      </c>
      <c r="II462" s="764">
        <f t="shared" si="1100"/>
        <v>0</v>
      </c>
      <c r="IJ462" s="764">
        <f t="shared" si="1100"/>
        <v>0</v>
      </c>
      <c r="IK462" s="764">
        <f t="shared" si="1100"/>
        <v>0</v>
      </c>
      <c r="IL462" s="764">
        <f t="shared" si="1101"/>
        <v>0</v>
      </c>
      <c r="IM462" s="764">
        <f t="shared" si="1101"/>
        <v>0</v>
      </c>
      <c r="IN462" s="764">
        <f t="shared" si="1101"/>
        <v>0</v>
      </c>
      <c r="IO462" s="764">
        <f t="shared" si="1101"/>
        <v>0</v>
      </c>
      <c r="IP462" s="764">
        <f t="shared" si="1101"/>
        <v>0</v>
      </c>
      <c r="IQ462" s="764">
        <f t="shared" si="1101"/>
        <v>0</v>
      </c>
      <c r="IR462" s="764">
        <f t="shared" si="1101"/>
        <v>0</v>
      </c>
      <c r="IS462" s="764">
        <f t="shared" si="1101"/>
        <v>0</v>
      </c>
      <c r="IT462" s="764">
        <f t="shared" si="1101"/>
        <v>0</v>
      </c>
      <c r="IU462" s="764">
        <f t="shared" si="1101"/>
        <v>0</v>
      </c>
      <c r="IV462" s="764">
        <f t="shared" si="1101"/>
        <v>0</v>
      </c>
      <c r="IW462" s="764">
        <f t="shared" si="1101"/>
        <v>0</v>
      </c>
      <c r="IX462" s="764">
        <f t="shared" si="1101"/>
        <v>0</v>
      </c>
      <c r="IY462" s="764">
        <f t="shared" si="1101"/>
        <v>0</v>
      </c>
      <c r="IZ462" s="764">
        <f t="shared" si="1101"/>
        <v>0</v>
      </c>
      <c r="JA462" s="764">
        <f t="shared" si="1101"/>
        <v>0</v>
      </c>
      <c r="JB462" s="764">
        <f t="shared" si="1101"/>
        <v>0</v>
      </c>
      <c r="JC462" s="764">
        <f t="shared" si="1101"/>
        <v>0</v>
      </c>
      <c r="JD462" s="764">
        <f t="shared" si="1077"/>
        <v>0</v>
      </c>
      <c r="JE462" s="764">
        <f t="shared" si="1077"/>
        <v>0</v>
      </c>
      <c r="JF462" s="764">
        <f t="shared" si="1077"/>
        <v>0</v>
      </c>
      <c r="JG462" s="764">
        <f t="shared" si="1077"/>
        <v>0</v>
      </c>
      <c r="JH462" s="764">
        <f t="shared" si="1077"/>
        <v>0</v>
      </c>
      <c r="JI462" s="764">
        <f t="shared" si="1077"/>
        <v>0</v>
      </c>
      <c r="JJ462" s="764">
        <f t="shared" si="1077"/>
        <v>0</v>
      </c>
      <c r="JK462" s="764">
        <f t="shared" si="1077"/>
        <v>0</v>
      </c>
      <c r="JL462" s="764">
        <f t="shared" si="1101"/>
        <v>0</v>
      </c>
      <c r="JM462" s="764">
        <f t="shared" si="1101"/>
        <v>0</v>
      </c>
      <c r="JN462" s="764">
        <f t="shared" si="1101"/>
        <v>0</v>
      </c>
      <c r="JO462" s="764">
        <f t="shared" si="1101"/>
        <v>0</v>
      </c>
      <c r="JP462" s="764">
        <f t="shared" si="1101"/>
        <v>0</v>
      </c>
      <c r="JQ462" s="764">
        <f t="shared" si="1078"/>
        <v>0</v>
      </c>
      <c r="JR462" s="764">
        <f t="shared" si="1078"/>
        <v>0</v>
      </c>
      <c r="JS462" s="764">
        <f t="shared" si="1101"/>
        <v>0</v>
      </c>
      <c r="JT462" s="765">
        <f t="shared" si="1079"/>
        <v>0</v>
      </c>
      <c r="JU462" s="229">
        <f t="shared" si="1080"/>
        <v>0</v>
      </c>
    </row>
    <row r="463" spans="1:281" ht="12.75" customHeight="1">
      <c r="A463" s="57"/>
      <c r="B463" s="52"/>
      <c r="C463" s="52"/>
      <c r="D463" s="62"/>
      <c r="E463" s="743" t="str">
        <f t="shared" si="1075"/>
        <v xml:space="preserve"> </v>
      </c>
      <c r="F463" s="56"/>
      <c r="G463" s="228"/>
      <c r="H463" s="744">
        <f>SUMIF(Ajuste!$C$8:$C$483,$B$6:$B$499,Ajuste!$E$8:$E$483)</f>
        <v>0</v>
      </c>
      <c r="I463" s="744">
        <f>SUMIF(Ajuste!$C$8:$C$483,$B$6:$B$499,Ajuste!$F$8:$F$483)</f>
        <v>0</v>
      </c>
      <c r="J463" s="229">
        <f t="shared" si="1081"/>
        <v>0</v>
      </c>
      <c r="K463" s="764">
        <f t="shared" si="1082"/>
        <v>0</v>
      </c>
      <c r="L463" s="764">
        <f t="shared" si="1102"/>
        <v>0</v>
      </c>
      <c r="M463" s="764">
        <f t="shared" si="1102"/>
        <v>0</v>
      </c>
      <c r="N463" s="764">
        <f t="shared" si="1102"/>
        <v>0</v>
      </c>
      <c r="O463" s="764">
        <f t="shared" si="1102"/>
        <v>0</v>
      </c>
      <c r="P463" s="764">
        <f t="shared" si="1102"/>
        <v>0</v>
      </c>
      <c r="Q463" s="764">
        <f t="shared" si="1102"/>
        <v>0</v>
      </c>
      <c r="R463" s="764">
        <f t="shared" si="1102"/>
        <v>0</v>
      </c>
      <c r="S463" s="764">
        <f t="shared" si="1102"/>
        <v>0</v>
      </c>
      <c r="T463" s="764">
        <f t="shared" si="1102"/>
        <v>0</v>
      </c>
      <c r="U463" s="764">
        <f t="shared" si="1102"/>
        <v>0</v>
      </c>
      <c r="V463" s="764">
        <f t="shared" si="1102"/>
        <v>0</v>
      </c>
      <c r="W463" s="764">
        <f t="shared" si="1102"/>
        <v>0</v>
      </c>
      <c r="X463" s="764">
        <f t="shared" si="1102"/>
        <v>0</v>
      </c>
      <c r="Y463" s="764">
        <f t="shared" si="1102"/>
        <v>0</v>
      </c>
      <c r="Z463" s="764">
        <f t="shared" si="1102"/>
        <v>0</v>
      </c>
      <c r="AA463" s="764">
        <f t="shared" si="1102"/>
        <v>0</v>
      </c>
      <c r="AB463" s="764">
        <f t="shared" si="1102"/>
        <v>0</v>
      </c>
      <c r="AC463" s="764">
        <f t="shared" si="1102"/>
        <v>0</v>
      </c>
      <c r="AD463" s="764">
        <f t="shared" si="1102"/>
        <v>0</v>
      </c>
      <c r="AE463" s="764">
        <f t="shared" si="1102"/>
        <v>0</v>
      </c>
      <c r="AF463" s="764">
        <f t="shared" si="1102"/>
        <v>0</v>
      </c>
      <c r="AG463" s="764">
        <f t="shared" si="1102"/>
        <v>0</v>
      </c>
      <c r="AH463" s="764">
        <f t="shared" si="1102"/>
        <v>0</v>
      </c>
      <c r="AI463" s="764">
        <f t="shared" si="1102"/>
        <v>0</v>
      </c>
      <c r="AJ463" s="764">
        <f t="shared" si="1102"/>
        <v>0</v>
      </c>
      <c r="AK463" s="764">
        <f t="shared" si="1102"/>
        <v>0</v>
      </c>
      <c r="AL463" s="764">
        <f t="shared" si="1102"/>
        <v>0</v>
      </c>
      <c r="AM463" s="764">
        <f t="shared" si="1102"/>
        <v>0</v>
      </c>
      <c r="AN463" s="764">
        <f t="shared" si="1102"/>
        <v>0</v>
      </c>
      <c r="AO463" s="764">
        <f t="shared" si="1102"/>
        <v>0</v>
      </c>
      <c r="AP463" s="764">
        <f t="shared" si="1102"/>
        <v>0</v>
      </c>
      <c r="AQ463" s="764">
        <f t="shared" si="1102"/>
        <v>0</v>
      </c>
      <c r="AR463" s="764">
        <f t="shared" si="1102"/>
        <v>0</v>
      </c>
      <c r="AS463" s="764">
        <f t="shared" si="1102"/>
        <v>0</v>
      </c>
      <c r="AT463" s="764">
        <f t="shared" si="1102"/>
        <v>0</v>
      </c>
      <c r="AU463" s="764">
        <f t="shared" si="1102"/>
        <v>0</v>
      </c>
      <c r="AV463" s="764">
        <f t="shared" si="1102"/>
        <v>0</v>
      </c>
      <c r="AW463" s="764">
        <f t="shared" si="1102"/>
        <v>0</v>
      </c>
      <c r="AX463" s="764">
        <f t="shared" si="1102"/>
        <v>0</v>
      </c>
      <c r="AY463" s="764">
        <f t="shared" si="1102"/>
        <v>0</v>
      </c>
      <c r="AZ463" s="764">
        <f t="shared" si="1102"/>
        <v>0</v>
      </c>
      <c r="BA463" s="764">
        <f t="shared" si="1102"/>
        <v>0</v>
      </c>
      <c r="BB463" s="764">
        <f t="shared" ref="L463:BE464" si="1103">IF($D463=BB$5,$J463,0)</f>
        <v>0</v>
      </c>
      <c r="BC463" s="764">
        <f t="shared" si="1103"/>
        <v>0</v>
      </c>
      <c r="BD463" s="764">
        <f t="shared" si="1103"/>
        <v>0</v>
      </c>
      <c r="BE463" s="764">
        <f t="shared" si="1103"/>
        <v>0</v>
      </c>
      <c r="BF463" s="764">
        <f t="shared" si="1082"/>
        <v>0</v>
      </c>
      <c r="BG463" s="764">
        <f t="shared" si="1082"/>
        <v>0</v>
      </c>
      <c r="BH463" s="764">
        <f t="shared" si="1082"/>
        <v>0</v>
      </c>
      <c r="BI463" s="764">
        <f t="shared" si="1082"/>
        <v>0</v>
      </c>
      <c r="BJ463" s="764">
        <f t="shared" si="1082"/>
        <v>0</v>
      </c>
      <c r="BK463" s="764">
        <f t="shared" si="1082"/>
        <v>0</v>
      </c>
      <c r="BL463" s="764">
        <f t="shared" si="1082"/>
        <v>0</v>
      </c>
      <c r="BM463" s="764">
        <f t="shared" si="1082"/>
        <v>0</v>
      </c>
      <c r="BN463" s="764">
        <f t="shared" si="1083"/>
        <v>0</v>
      </c>
      <c r="BO463" s="764">
        <f t="shared" si="1083"/>
        <v>0</v>
      </c>
      <c r="BP463" s="764">
        <f t="shared" si="1083"/>
        <v>0</v>
      </c>
      <c r="BQ463" s="764">
        <f t="shared" si="1083"/>
        <v>0</v>
      </c>
      <c r="BR463" s="764">
        <f t="shared" si="1083"/>
        <v>0</v>
      </c>
      <c r="BS463" s="764">
        <f t="shared" si="1083"/>
        <v>0</v>
      </c>
      <c r="BT463" s="764">
        <f t="shared" si="1083"/>
        <v>0</v>
      </c>
      <c r="BU463" s="764">
        <f t="shared" si="1083"/>
        <v>0</v>
      </c>
      <c r="BV463" s="764">
        <f t="shared" si="1083"/>
        <v>0</v>
      </c>
      <c r="BW463" s="764">
        <f t="shared" si="1083"/>
        <v>0</v>
      </c>
      <c r="BX463" s="764">
        <f t="shared" si="1084"/>
        <v>0</v>
      </c>
      <c r="BY463" s="764">
        <f t="shared" si="1084"/>
        <v>0</v>
      </c>
      <c r="BZ463" s="764">
        <f t="shared" si="1084"/>
        <v>0</v>
      </c>
      <c r="CA463" s="764">
        <f t="shared" si="1084"/>
        <v>0</v>
      </c>
      <c r="CB463" s="764">
        <f t="shared" si="1084"/>
        <v>0</v>
      </c>
      <c r="CC463" s="764">
        <f t="shared" si="1084"/>
        <v>0</v>
      </c>
      <c r="CD463" s="764">
        <f t="shared" si="1084"/>
        <v>0</v>
      </c>
      <c r="CE463" s="764">
        <f t="shared" si="1084"/>
        <v>0</v>
      </c>
      <c r="CF463" s="764">
        <f t="shared" si="1084"/>
        <v>0</v>
      </c>
      <c r="CG463" s="764">
        <f t="shared" si="1084"/>
        <v>0</v>
      </c>
      <c r="CH463" s="764">
        <f t="shared" si="1085"/>
        <v>0</v>
      </c>
      <c r="CI463" s="764">
        <f t="shared" si="1085"/>
        <v>0</v>
      </c>
      <c r="CJ463" s="764">
        <f t="shared" si="1085"/>
        <v>0</v>
      </c>
      <c r="CK463" s="764">
        <f t="shared" si="1085"/>
        <v>0</v>
      </c>
      <c r="CL463" s="764">
        <f t="shared" si="1085"/>
        <v>0</v>
      </c>
      <c r="CM463" s="764">
        <f t="shared" si="1085"/>
        <v>0</v>
      </c>
      <c r="CN463" s="764">
        <f t="shared" si="1085"/>
        <v>0</v>
      </c>
      <c r="CO463" s="764">
        <f t="shared" si="1085"/>
        <v>0</v>
      </c>
      <c r="CP463" s="764">
        <f t="shared" si="1085"/>
        <v>0</v>
      </c>
      <c r="CQ463" s="764">
        <f t="shared" si="1085"/>
        <v>0</v>
      </c>
      <c r="CR463" s="764">
        <f t="shared" si="1086"/>
        <v>0</v>
      </c>
      <c r="CS463" s="764">
        <f t="shared" si="1086"/>
        <v>0</v>
      </c>
      <c r="CT463" s="764">
        <f t="shared" si="1086"/>
        <v>0</v>
      </c>
      <c r="CU463" s="764">
        <f t="shared" si="1086"/>
        <v>0</v>
      </c>
      <c r="CV463" s="764">
        <f t="shared" si="1086"/>
        <v>0</v>
      </c>
      <c r="CW463" s="764">
        <f t="shared" si="1086"/>
        <v>0</v>
      </c>
      <c r="CX463" s="764">
        <f t="shared" si="1086"/>
        <v>0</v>
      </c>
      <c r="CY463" s="764">
        <f t="shared" si="1086"/>
        <v>0</v>
      </c>
      <c r="CZ463" s="764">
        <f t="shared" si="1086"/>
        <v>0</v>
      </c>
      <c r="DA463" s="764">
        <f t="shared" si="1086"/>
        <v>0</v>
      </c>
      <c r="DB463" s="764">
        <f t="shared" si="1087"/>
        <v>0</v>
      </c>
      <c r="DC463" s="764">
        <f t="shared" si="1087"/>
        <v>0</v>
      </c>
      <c r="DD463" s="764">
        <f t="shared" si="1087"/>
        <v>0</v>
      </c>
      <c r="DE463" s="764">
        <f t="shared" si="1087"/>
        <v>0</v>
      </c>
      <c r="DF463" s="764">
        <f t="shared" si="1087"/>
        <v>0</v>
      </c>
      <c r="DG463" s="764">
        <f t="shared" si="1087"/>
        <v>0</v>
      </c>
      <c r="DH463" s="764">
        <f t="shared" si="1087"/>
        <v>0</v>
      </c>
      <c r="DI463" s="764">
        <f t="shared" si="1087"/>
        <v>0</v>
      </c>
      <c r="DJ463" s="764">
        <f t="shared" si="1087"/>
        <v>0</v>
      </c>
      <c r="DK463" s="764">
        <f t="shared" si="1087"/>
        <v>0</v>
      </c>
      <c r="DL463" s="764">
        <f t="shared" si="1088"/>
        <v>0</v>
      </c>
      <c r="DM463" s="764">
        <f t="shared" si="1088"/>
        <v>0</v>
      </c>
      <c r="DN463" s="764">
        <f t="shared" si="1088"/>
        <v>0</v>
      </c>
      <c r="DO463" s="764">
        <f t="shared" si="1088"/>
        <v>0</v>
      </c>
      <c r="DP463" s="764">
        <f t="shared" si="1088"/>
        <v>0</v>
      </c>
      <c r="DQ463" s="764">
        <f t="shared" si="1088"/>
        <v>0</v>
      </c>
      <c r="DR463" s="764">
        <f t="shared" si="1088"/>
        <v>0</v>
      </c>
      <c r="DS463" s="764">
        <f t="shared" si="1088"/>
        <v>0</v>
      </c>
      <c r="DT463" s="764">
        <f t="shared" si="1088"/>
        <v>0</v>
      </c>
      <c r="DU463" s="764">
        <f t="shared" si="1088"/>
        <v>0</v>
      </c>
      <c r="DV463" s="764">
        <f t="shared" si="1089"/>
        <v>0</v>
      </c>
      <c r="DW463" s="764">
        <f t="shared" si="1089"/>
        <v>0</v>
      </c>
      <c r="DX463" s="764">
        <f t="shared" si="1089"/>
        <v>0</v>
      </c>
      <c r="DY463" s="764">
        <f t="shared" si="1089"/>
        <v>0</v>
      </c>
      <c r="DZ463" s="764">
        <f t="shared" si="1089"/>
        <v>0</v>
      </c>
      <c r="EA463" s="764">
        <f t="shared" si="1089"/>
        <v>0</v>
      </c>
      <c r="EB463" s="764">
        <f t="shared" si="1089"/>
        <v>0</v>
      </c>
      <c r="EC463" s="764">
        <f t="shared" si="1089"/>
        <v>0</v>
      </c>
      <c r="ED463" s="764">
        <f t="shared" si="1089"/>
        <v>0</v>
      </c>
      <c r="EE463" s="764">
        <f t="shared" si="1089"/>
        <v>0</v>
      </c>
      <c r="EF463" s="764">
        <f t="shared" si="1090"/>
        <v>0</v>
      </c>
      <c r="EG463" s="764">
        <f t="shared" si="1090"/>
        <v>0</v>
      </c>
      <c r="EH463" s="764">
        <f t="shared" si="1090"/>
        <v>0</v>
      </c>
      <c r="EI463" s="764">
        <f t="shared" si="1090"/>
        <v>0</v>
      </c>
      <c r="EJ463" s="764">
        <f t="shared" si="1090"/>
        <v>0</v>
      </c>
      <c r="EK463" s="764">
        <f t="shared" si="1090"/>
        <v>0</v>
      </c>
      <c r="EL463" s="764">
        <f t="shared" si="1090"/>
        <v>0</v>
      </c>
      <c r="EM463" s="764">
        <f t="shared" si="1090"/>
        <v>0</v>
      </c>
      <c r="EN463" s="764">
        <f t="shared" si="1090"/>
        <v>0</v>
      </c>
      <c r="EO463" s="764">
        <f t="shared" si="1090"/>
        <v>0</v>
      </c>
      <c r="EP463" s="764">
        <f t="shared" si="1091"/>
        <v>0</v>
      </c>
      <c r="EQ463" s="764">
        <f t="shared" si="1091"/>
        <v>0</v>
      </c>
      <c r="ER463" s="764">
        <f t="shared" si="1091"/>
        <v>0</v>
      </c>
      <c r="ES463" s="764">
        <f t="shared" si="1091"/>
        <v>0</v>
      </c>
      <c r="ET463" s="764">
        <f t="shared" si="1091"/>
        <v>0</v>
      </c>
      <c r="EU463" s="764">
        <f t="shared" si="1091"/>
        <v>0</v>
      </c>
      <c r="EV463" s="764">
        <f t="shared" si="1091"/>
        <v>0</v>
      </c>
      <c r="EW463" s="764">
        <f t="shared" si="1091"/>
        <v>0</v>
      </c>
      <c r="EX463" s="764">
        <f t="shared" si="1091"/>
        <v>0</v>
      </c>
      <c r="EY463" s="764">
        <f t="shared" si="1091"/>
        <v>0</v>
      </c>
      <c r="EZ463" s="764">
        <f t="shared" si="1092"/>
        <v>0</v>
      </c>
      <c r="FA463" s="764">
        <f t="shared" si="1092"/>
        <v>0</v>
      </c>
      <c r="FB463" s="764">
        <f t="shared" si="1092"/>
        <v>0</v>
      </c>
      <c r="FC463" s="764">
        <f t="shared" si="1092"/>
        <v>0</v>
      </c>
      <c r="FD463" s="764">
        <f t="shared" si="1092"/>
        <v>0</v>
      </c>
      <c r="FE463" s="764">
        <f t="shared" si="1092"/>
        <v>0</v>
      </c>
      <c r="FF463" s="764">
        <f t="shared" si="1092"/>
        <v>0</v>
      </c>
      <c r="FG463" s="764">
        <f t="shared" si="1092"/>
        <v>0</v>
      </c>
      <c r="FH463" s="764">
        <f t="shared" si="1092"/>
        <v>0</v>
      </c>
      <c r="FI463" s="764">
        <f t="shared" si="1092"/>
        <v>0</v>
      </c>
      <c r="FJ463" s="764">
        <f t="shared" si="1093"/>
        <v>0</v>
      </c>
      <c r="FK463" s="764">
        <f t="shared" si="1093"/>
        <v>0</v>
      </c>
      <c r="FL463" s="764">
        <f t="shared" si="1093"/>
        <v>0</v>
      </c>
      <c r="FM463" s="764">
        <f t="shared" si="1093"/>
        <v>0</v>
      </c>
      <c r="FN463" s="764">
        <f t="shared" si="1093"/>
        <v>0</v>
      </c>
      <c r="FO463" s="764">
        <f t="shared" si="1093"/>
        <v>0</v>
      </c>
      <c r="FP463" s="764">
        <f t="shared" si="1093"/>
        <v>0</v>
      </c>
      <c r="FQ463" s="764">
        <f t="shared" si="1093"/>
        <v>0</v>
      </c>
      <c r="FR463" s="764">
        <f t="shared" si="1093"/>
        <v>0</v>
      </c>
      <c r="FS463" s="764">
        <f t="shared" si="1093"/>
        <v>0</v>
      </c>
      <c r="FT463" s="764">
        <f t="shared" si="1094"/>
        <v>0</v>
      </c>
      <c r="FU463" s="764">
        <f t="shared" si="1094"/>
        <v>0</v>
      </c>
      <c r="FV463" s="764">
        <f t="shared" si="1094"/>
        <v>0</v>
      </c>
      <c r="FW463" s="764">
        <f t="shared" si="1094"/>
        <v>0</v>
      </c>
      <c r="FX463" s="764">
        <f t="shared" si="1094"/>
        <v>0</v>
      </c>
      <c r="FY463" s="764">
        <f t="shared" si="1094"/>
        <v>0</v>
      </c>
      <c r="FZ463" s="764">
        <f t="shared" si="1094"/>
        <v>0</v>
      </c>
      <c r="GA463" s="764">
        <f t="shared" si="1094"/>
        <v>0</v>
      </c>
      <c r="GB463" s="764">
        <f t="shared" si="1094"/>
        <v>0</v>
      </c>
      <c r="GC463" s="764">
        <f t="shared" si="1094"/>
        <v>0</v>
      </c>
      <c r="GD463" s="764">
        <f t="shared" si="1095"/>
        <v>0</v>
      </c>
      <c r="GE463" s="764">
        <f t="shared" si="1095"/>
        <v>0</v>
      </c>
      <c r="GF463" s="764">
        <f t="shared" si="1095"/>
        <v>0</v>
      </c>
      <c r="GG463" s="764">
        <f t="shared" si="1095"/>
        <v>0</v>
      </c>
      <c r="GH463" s="764">
        <f t="shared" si="1095"/>
        <v>0</v>
      </c>
      <c r="GI463" s="764">
        <f t="shared" si="1095"/>
        <v>0</v>
      </c>
      <c r="GJ463" s="764">
        <f t="shared" si="1095"/>
        <v>0</v>
      </c>
      <c r="GK463" s="764">
        <f t="shared" si="1095"/>
        <v>0</v>
      </c>
      <c r="GL463" s="764">
        <f t="shared" si="1095"/>
        <v>0</v>
      </c>
      <c r="GM463" s="764">
        <f t="shared" si="1095"/>
        <v>0</v>
      </c>
      <c r="GN463" s="764">
        <f t="shared" si="1096"/>
        <v>0</v>
      </c>
      <c r="GO463" s="764">
        <f t="shared" si="1096"/>
        <v>0</v>
      </c>
      <c r="GP463" s="764">
        <f t="shared" si="1096"/>
        <v>0</v>
      </c>
      <c r="GQ463" s="764">
        <f t="shared" si="1096"/>
        <v>0</v>
      </c>
      <c r="GR463" s="764">
        <f t="shared" si="1096"/>
        <v>0</v>
      </c>
      <c r="GS463" s="764">
        <f t="shared" si="1096"/>
        <v>0</v>
      </c>
      <c r="GT463" s="764">
        <f t="shared" si="1096"/>
        <v>0</v>
      </c>
      <c r="GU463" s="764">
        <f t="shared" si="1096"/>
        <v>0</v>
      </c>
      <c r="GV463" s="764">
        <f t="shared" si="1096"/>
        <v>0</v>
      </c>
      <c r="GW463" s="764">
        <f t="shared" si="1096"/>
        <v>0</v>
      </c>
      <c r="GX463" s="764">
        <f t="shared" si="1097"/>
        <v>0</v>
      </c>
      <c r="GY463" s="764">
        <f t="shared" si="1097"/>
        <v>0</v>
      </c>
      <c r="GZ463" s="764">
        <f t="shared" si="1097"/>
        <v>0</v>
      </c>
      <c r="HA463" s="764">
        <f t="shared" si="1097"/>
        <v>0</v>
      </c>
      <c r="HB463" s="764">
        <f t="shared" si="1097"/>
        <v>0</v>
      </c>
      <c r="HC463" s="764">
        <f t="shared" si="1097"/>
        <v>0</v>
      </c>
      <c r="HD463" s="764">
        <f t="shared" si="1097"/>
        <v>0</v>
      </c>
      <c r="HE463" s="764">
        <f t="shared" si="1097"/>
        <v>0</v>
      </c>
      <c r="HF463" s="764">
        <f t="shared" si="1097"/>
        <v>0</v>
      </c>
      <c r="HG463" s="764">
        <f t="shared" si="1097"/>
        <v>0</v>
      </c>
      <c r="HH463" s="764">
        <f t="shared" si="1098"/>
        <v>0</v>
      </c>
      <c r="HI463" s="764">
        <f t="shared" si="1098"/>
        <v>0</v>
      </c>
      <c r="HJ463" s="764">
        <f t="shared" si="1098"/>
        <v>0</v>
      </c>
      <c r="HK463" s="764">
        <f t="shared" si="1098"/>
        <v>0</v>
      </c>
      <c r="HL463" s="764">
        <f t="shared" si="1098"/>
        <v>0</v>
      </c>
      <c r="HM463" s="764">
        <f t="shared" si="1098"/>
        <v>0</v>
      </c>
      <c r="HN463" s="764">
        <f t="shared" si="1098"/>
        <v>0</v>
      </c>
      <c r="HO463" s="764">
        <f t="shared" si="1098"/>
        <v>0</v>
      </c>
      <c r="HP463" s="764">
        <f t="shared" si="1098"/>
        <v>0</v>
      </c>
      <c r="HQ463" s="764">
        <f t="shared" si="1098"/>
        <v>0</v>
      </c>
      <c r="HR463" s="764">
        <f t="shared" si="1099"/>
        <v>0</v>
      </c>
      <c r="HS463" s="764">
        <f t="shared" si="1099"/>
        <v>0</v>
      </c>
      <c r="HT463" s="764">
        <f t="shared" si="1099"/>
        <v>0</v>
      </c>
      <c r="HU463" s="764">
        <f t="shared" si="1099"/>
        <v>0</v>
      </c>
      <c r="HV463" s="764">
        <f t="shared" si="1099"/>
        <v>0</v>
      </c>
      <c r="HW463" s="764">
        <f t="shared" si="1099"/>
        <v>0</v>
      </c>
      <c r="HX463" s="764">
        <f t="shared" si="1099"/>
        <v>0</v>
      </c>
      <c r="HY463" s="764">
        <f t="shared" si="1099"/>
        <v>0</v>
      </c>
      <c r="HZ463" s="764">
        <f t="shared" si="1099"/>
        <v>0</v>
      </c>
      <c r="IA463" s="764">
        <f t="shared" si="1099"/>
        <v>0</v>
      </c>
      <c r="IB463" s="764">
        <f t="shared" si="1100"/>
        <v>0</v>
      </c>
      <c r="IC463" s="764">
        <f t="shared" si="1100"/>
        <v>0</v>
      </c>
      <c r="ID463" s="764">
        <f t="shared" si="1100"/>
        <v>0</v>
      </c>
      <c r="IE463" s="764">
        <f t="shared" si="1100"/>
        <v>0</v>
      </c>
      <c r="IF463" s="764">
        <f t="shared" si="1100"/>
        <v>0</v>
      </c>
      <c r="IG463" s="764">
        <f t="shared" si="1100"/>
        <v>0</v>
      </c>
      <c r="IH463" s="764">
        <f t="shared" si="1100"/>
        <v>0</v>
      </c>
      <c r="II463" s="764">
        <f t="shared" si="1100"/>
        <v>0</v>
      </c>
      <c r="IJ463" s="764">
        <f t="shared" si="1100"/>
        <v>0</v>
      </c>
      <c r="IK463" s="764">
        <f t="shared" si="1100"/>
        <v>0</v>
      </c>
      <c r="IL463" s="764">
        <f t="shared" si="1101"/>
        <v>0</v>
      </c>
      <c r="IM463" s="764">
        <f t="shared" si="1101"/>
        <v>0</v>
      </c>
      <c r="IN463" s="764">
        <f t="shared" si="1101"/>
        <v>0</v>
      </c>
      <c r="IO463" s="764">
        <f t="shared" si="1101"/>
        <v>0</v>
      </c>
      <c r="IP463" s="764">
        <f t="shared" si="1101"/>
        <v>0</v>
      </c>
      <c r="IQ463" s="764">
        <f t="shared" si="1101"/>
        <v>0</v>
      </c>
      <c r="IR463" s="764">
        <f t="shared" si="1101"/>
        <v>0</v>
      </c>
      <c r="IS463" s="764">
        <f t="shared" si="1101"/>
        <v>0</v>
      </c>
      <c r="IT463" s="764">
        <f t="shared" si="1101"/>
        <v>0</v>
      </c>
      <c r="IU463" s="764">
        <f t="shared" si="1101"/>
        <v>0</v>
      </c>
      <c r="IV463" s="764">
        <f t="shared" si="1101"/>
        <v>0</v>
      </c>
      <c r="IW463" s="764">
        <f t="shared" si="1101"/>
        <v>0</v>
      </c>
      <c r="IX463" s="764">
        <f t="shared" si="1101"/>
        <v>0</v>
      </c>
      <c r="IY463" s="764">
        <f t="shared" si="1101"/>
        <v>0</v>
      </c>
      <c r="IZ463" s="764">
        <f t="shared" si="1101"/>
        <v>0</v>
      </c>
      <c r="JA463" s="764">
        <f t="shared" si="1101"/>
        <v>0</v>
      </c>
      <c r="JB463" s="764">
        <f t="shared" si="1101"/>
        <v>0</v>
      </c>
      <c r="JC463" s="764">
        <f t="shared" si="1101"/>
        <v>0</v>
      </c>
      <c r="JD463" s="764">
        <f t="shared" si="1077"/>
        <v>0</v>
      </c>
      <c r="JE463" s="764">
        <f t="shared" si="1077"/>
        <v>0</v>
      </c>
      <c r="JF463" s="764">
        <f t="shared" si="1077"/>
        <v>0</v>
      </c>
      <c r="JG463" s="764">
        <f t="shared" ref="JD463:JO473" si="1104">IF($D463=JG$5,$J463,0)</f>
        <v>0</v>
      </c>
      <c r="JH463" s="764">
        <f t="shared" si="1077"/>
        <v>0</v>
      </c>
      <c r="JI463" s="764">
        <f t="shared" si="1077"/>
        <v>0</v>
      </c>
      <c r="JJ463" s="764">
        <f t="shared" si="1077"/>
        <v>0</v>
      </c>
      <c r="JK463" s="764">
        <f t="shared" si="1104"/>
        <v>0</v>
      </c>
      <c r="JL463" s="764">
        <f t="shared" si="1101"/>
        <v>0</v>
      </c>
      <c r="JM463" s="764">
        <f t="shared" si="1101"/>
        <v>0</v>
      </c>
      <c r="JN463" s="764">
        <f t="shared" si="1101"/>
        <v>0</v>
      </c>
      <c r="JO463" s="764">
        <f t="shared" si="1104"/>
        <v>0</v>
      </c>
      <c r="JP463" s="764">
        <f t="shared" si="1101"/>
        <v>0</v>
      </c>
      <c r="JQ463" s="764">
        <f t="shared" si="1078"/>
        <v>0</v>
      </c>
      <c r="JR463" s="764">
        <f t="shared" si="1078"/>
        <v>0</v>
      </c>
      <c r="JS463" s="764">
        <f t="shared" si="1101"/>
        <v>0</v>
      </c>
      <c r="JT463" s="765">
        <f t="shared" si="1079"/>
        <v>0</v>
      </c>
      <c r="JU463" s="229">
        <f t="shared" si="1080"/>
        <v>0</v>
      </c>
    </row>
    <row r="464" spans="1:281" ht="12.75" customHeight="1">
      <c r="A464" s="57"/>
      <c r="B464" s="52"/>
      <c r="C464" s="52"/>
      <c r="D464" s="62"/>
      <c r="E464" s="743" t="str">
        <f t="shared" si="1075"/>
        <v xml:space="preserve"> </v>
      </c>
      <c r="F464" s="56"/>
      <c r="G464" s="228"/>
      <c r="H464" s="744">
        <f>SUMIF(Ajuste!$C$8:$C$483,$B$6:$B$499,Ajuste!$E$8:$E$483)</f>
        <v>0</v>
      </c>
      <c r="I464" s="744">
        <f>SUMIF(Ajuste!$C$8:$C$483,$B$6:$B$499,Ajuste!$F$8:$F$483)</f>
        <v>0</v>
      </c>
      <c r="J464" s="229">
        <f t="shared" si="1081"/>
        <v>0</v>
      </c>
      <c r="K464" s="764">
        <f t="shared" si="1082"/>
        <v>0</v>
      </c>
      <c r="L464" s="764">
        <f t="shared" si="1103"/>
        <v>0</v>
      </c>
      <c r="M464" s="764">
        <f t="shared" si="1103"/>
        <v>0</v>
      </c>
      <c r="N464" s="764">
        <f t="shared" si="1103"/>
        <v>0</v>
      </c>
      <c r="O464" s="764">
        <f t="shared" si="1103"/>
        <v>0</v>
      </c>
      <c r="P464" s="764">
        <f t="shared" si="1103"/>
        <v>0</v>
      </c>
      <c r="Q464" s="764">
        <f t="shared" si="1103"/>
        <v>0</v>
      </c>
      <c r="R464" s="764">
        <f t="shared" si="1103"/>
        <v>0</v>
      </c>
      <c r="S464" s="764">
        <f t="shared" si="1103"/>
        <v>0</v>
      </c>
      <c r="T464" s="764">
        <f t="shared" si="1103"/>
        <v>0</v>
      </c>
      <c r="U464" s="764">
        <f t="shared" si="1103"/>
        <v>0</v>
      </c>
      <c r="V464" s="764">
        <f t="shared" si="1103"/>
        <v>0</v>
      </c>
      <c r="W464" s="764">
        <f t="shared" si="1103"/>
        <v>0</v>
      </c>
      <c r="X464" s="764">
        <f t="shared" si="1103"/>
        <v>0</v>
      </c>
      <c r="Y464" s="764">
        <f t="shared" si="1103"/>
        <v>0</v>
      </c>
      <c r="Z464" s="764">
        <f t="shared" si="1103"/>
        <v>0</v>
      </c>
      <c r="AA464" s="764">
        <f t="shared" si="1103"/>
        <v>0</v>
      </c>
      <c r="AB464" s="764">
        <f t="shared" si="1103"/>
        <v>0</v>
      </c>
      <c r="AC464" s="764">
        <f t="shared" si="1103"/>
        <v>0</v>
      </c>
      <c r="AD464" s="764">
        <f t="shared" si="1103"/>
        <v>0</v>
      </c>
      <c r="AE464" s="764">
        <f t="shared" si="1103"/>
        <v>0</v>
      </c>
      <c r="AF464" s="764">
        <f t="shared" si="1103"/>
        <v>0</v>
      </c>
      <c r="AG464" s="764">
        <f t="shared" si="1103"/>
        <v>0</v>
      </c>
      <c r="AH464" s="764">
        <f t="shared" si="1103"/>
        <v>0</v>
      </c>
      <c r="AI464" s="764">
        <f t="shared" si="1103"/>
        <v>0</v>
      </c>
      <c r="AJ464" s="764">
        <f t="shared" si="1103"/>
        <v>0</v>
      </c>
      <c r="AK464" s="764">
        <f t="shared" si="1103"/>
        <v>0</v>
      </c>
      <c r="AL464" s="764">
        <f t="shared" si="1103"/>
        <v>0</v>
      </c>
      <c r="AM464" s="764">
        <f t="shared" si="1103"/>
        <v>0</v>
      </c>
      <c r="AN464" s="764">
        <f t="shared" si="1103"/>
        <v>0</v>
      </c>
      <c r="AO464" s="764">
        <f t="shared" si="1103"/>
        <v>0</v>
      </c>
      <c r="AP464" s="764">
        <f t="shared" si="1103"/>
        <v>0</v>
      </c>
      <c r="AQ464" s="764">
        <f t="shared" si="1103"/>
        <v>0</v>
      </c>
      <c r="AR464" s="764">
        <f t="shared" si="1103"/>
        <v>0</v>
      </c>
      <c r="AS464" s="764">
        <f t="shared" si="1103"/>
        <v>0</v>
      </c>
      <c r="AT464" s="764">
        <f t="shared" si="1103"/>
        <v>0</v>
      </c>
      <c r="AU464" s="764">
        <f t="shared" si="1103"/>
        <v>0</v>
      </c>
      <c r="AV464" s="764">
        <f t="shared" si="1103"/>
        <v>0</v>
      </c>
      <c r="AW464" s="764">
        <f t="shared" si="1103"/>
        <v>0</v>
      </c>
      <c r="AX464" s="764">
        <f t="shared" si="1103"/>
        <v>0</v>
      </c>
      <c r="AY464" s="764">
        <f t="shared" si="1103"/>
        <v>0</v>
      </c>
      <c r="AZ464" s="764">
        <f t="shared" si="1103"/>
        <v>0</v>
      </c>
      <c r="BA464" s="764">
        <f t="shared" si="1103"/>
        <v>0</v>
      </c>
      <c r="BB464" s="764">
        <f t="shared" si="1103"/>
        <v>0</v>
      </c>
      <c r="BC464" s="764">
        <f t="shared" si="1103"/>
        <v>0</v>
      </c>
      <c r="BD464" s="764">
        <f t="shared" si="1103"/>
        <v>0</v>
      </c>
      <c r="BE464" s="764">
        <f t="shared" si="1103"/>
        <v>0</v>
      </c>
      <c r="BF464" s="764">
        <f t="shared" si="1082"/>
        <v>0</v>
      </c>
      <c r="BG464" s="764">
        <f t="shared" si="1082"/>
        <v>0</v>
      </c>
      <c r="BH464" s="764">
        <f t="shared" si="1082"/>
        <v>0</v>
      </c>
      <c r="BI464" s="764">
        <f t="shared" si="1082"/>
        <v>0</v>
      </c>
      <c r="BJ464" s="764">
        <f t="shared" si="1082"/>
        <v>0</v>
      </c>
      <c r="BK464" s="764">
        <f t="shared" si="1082"/>
        <v>0</v>
      </c>
      <c r="BL464" s="764">
        <f t="shared" si="1082"/>
        <v>0</v>
      </c>
      <c r="BM464" s="764">
        <f t="shared" si="1082"/>
        <v>0</v>
      </c>
      <c r="BN464" s="764">
        <f t="shared" si="1083"/>
        <v>0</v>
      </c>
      <c r="BO464" s="764">
        <f t="shared" si="1083"/>
        <v>0</v>
      </c>
      <c r="BP464" s="764">
        <f t="shared" si="1083"/>
        <v>0</v>
      </c>
      <c r="BQ464" s="764">
        <f t="shared" si="1083"/>
        <v>0</v>
      </c>
      <c r="BR464" s="764">
        <f t="shared" si="1083"/>
        <v>0</v>
      </c>
      <c r="BS464" s="764">
        <f t="shared" si="1083"/>
        <v>0</v>
      </c>
      <c r="BT464" s="764">
        <f t="shared" si="1083"/>
        <v>0</v>
      </c>
      <c r="BU464" s="764">
        <f t="shared" si="1083"/>
        <v>0</v>
      </c>
      <c r="BV464" s="764">
        <f t="shared" si="1083"/>
        <v>0</v>
      </c>
      <c r="BW464" s="764">
        <f t="shared" si="1083"/>
        <v>0</v>
      </c>
      <c r="BX464" s="764">
        <f t="shared" si="1084"/>
        <v>0</v>
      </c>
      <c r="BY464" s="764">
        <f t="shared" si="1084"/>
        <v>0</v>
      </c>
      <c r="BZ464" s="764">
        <f t="shared" si="1084"/>
        <v>0</v>
      </c>
      <c r="CA464" s="764">
        <f t="shared" si="1084"/>
        <v>0</v>
      </c>
      <c r="CB464" s="764">
        <f t="shared" si="1084"/>
        <v>0</v>
      </c>
      <c r="CC464" s="764">
        <f t="shared" si="1084"/>
        <v>0</v>
      </c>
      <c r="CD464" s="764">
        <f t="shared" si="1084"/>
        <v>0</v>
      </c>
      <c r="CE464" s="764">
        <f t="shared" si="1084"/>
        <v>0</v>
      </c>
      <c r="CF464" s="764">
        <f t="shared" si="1084"/>
        <v>0</v>
      </c>
      <c r="CG464" s="764">
        <f t="shared" si="1084"/>
        <v>0</v>
      </c>
      <c r="CH464" s="764">
        <f t="shared" si="1085"/>
        <v>0</v>
      </c>
      <c r="CI464" s="764">
        <f t="shared" si="1085"/>
        <v>0</v>
      </c>
      <c r="CJ464" s="764">
        <f t="shared" si="1085"/>
        <v>0</v>
      </c>
      <c r="CK464" s="764">
        <f t="shared" si="1085"/>
        <v>0</v>
      </c>
      <c r="CL464" s="764">
        <f t="shared" si="1085"/>
        <v>0</v>
      </c>
      <c r="CM464" s="764">
        <f t="shared" si="1085"/>
        <v>0</v>
      </c>
      <c r="CN464" s="764">
        <f t="shared" si="1085"/>
        <v>0</v>
      </c>
      <c r="CO464" s="764">
        <f t="shared" si="1085"/>
        <v>0</v>
      </c>
      <c r="CP464" s="764">
        <f t="shared" si="1085"/>
        <v>0</v>
      </c>
      <c r="CQ464" s="764">
        <f t="shared" si="1085"/>
        <v>0</v>
      </c>
      <c r="CR464" s="764">
        <f t="shared" si="1086"/>
        <v>0</v>
      </c>
      <c r="CS464" s="764">
        <f t="shared" si="1086"/>
        <v>0</v>
      </c>
      <c r="CT464" s="764">
        <f t="shared" si="1086"/>
        <v>0</v>
      </c>
      <c r="CU464" s="764">
        <f t="shared" si="1086"/>
        <v>0</v>
      </c>
      <c r="CV464" s="764">
        <f t="shared" si="1086"/>
        <v>0</v>
      </c>
      <c r="CW464" s="764">
        <f t="shared" si="1086"/>
        <v>0</v>
      </c>
      <c r="CX464" s="764">
        <f t="shared" si="1086"/>
        <v>0</v>
      </c>
      <c r="CY464" s="764">
        <f t="shared" si="1086"/>
        <v>0</v>
      </c>
      <c r="CZ464" s="764">
        <f t="shared" si="1086"/>
        <v>0</v>
      </c>
      <c r="DA464" s="764">
        <f t="shared" si="1086"/>
        <v>0</v>
      </c>
      <c r="DB464" s="764">
        <f t="shared" si="1087"/>
        <v>0</v>
      </c>
      <c r="DC464" s="764">
        <f t="shared" si="1087"/>
        <v>0</v>
      </c>
      <c r="DD464" s="764">
        <f t="shared" si="1087"/>
        <v>0</v>
      </c>
      <c r="DE464" s="764">
        <f t="shared" si="1087"/>
        <v>0</v>
      </c>
      <c r="DF464" s="764">
        <f t="shared" si="1087"/>
        <v>0</v>
      </c>
      <c r="DG464" s="764">
        <f t="shared" si="1087"/>
        <v>0</v>
      </c>
      <c r="DH464" s="764">
        <f t="shared" si="1087"/>
        <v>0</v>
      </c>
      <c r="DI464" s="764">
        <f t="shared" si="1087"/>
        <v>0</v>
      </c>
      <c r="DJ464" s="764">
        <f t="shared" si="1087"/>
        <v>0</v>
      </c>
      <c r="DK464" s="764">
        <f t="shared" si="1087"/>
        <v>0</v>
      </c>
      <c r="DL464" s="764">
        <f t="shared" si="1088"/>
        <v>0</v>
      </c>
      <c r="DM464" s="764">
        <f t="shared" si="1088"/>
        <v>0</v>
      </c>
      <c r="DN464" s="764">
        <f t="shared" si="1088"/>
        <v>0</v>
      </c>
      <c r="DO464" s="764">
        <f t="shared" si="1088"/>
        <v>0</v>
      </c>
      <c r="DP464" s="764">
        <f t="shared" si="1088"/>
        <v>0</v>
      </c>
      <c r="DQ464" s="764">
        <f t="shared" si="1088"/>
        <v>0</v>
      </c>
      <c r="DR464" s="764">
        <f t="shared" si="1088"/>
        <v>0</v>
      </c>
      <c r="DS464" s="764">
        <f t="shared" si="1088"/>
        <v>0</v>
      </c>
      <c r="DT464" s="764">
        <f t="shared" si="1088"/>
        <v>0</v>
      </c>
      <c r="DU464" s="764">
        <f t="shared" si="1088"/>
        <v>0</v>
      </c>
      <c r="DV464" s="764">
        <f t="shared" si="1089"/>
        <v>0</v>
      </c>
      <c r="DW464" s="764">
        <f t="shared" si="1089"/>
        <v>0</v>
      </c>
      <c r="DX464" s="764">
        <f t="shared" si="1089"/>
        <v>0</v>
      </c>
      <c r="DY464" s="764">
        <f t="shared" si="1089"/>
        <v>0</v>
      </c>
      <c r="DZ464" s="764">
        <f t="shared" si="1089"/>
        <v>0</v>
      </c>
      <c r="EA464" s="764">
        <f t="shared" si="1089"/>
        <v>0</v>
      </c>
      <c r="EB464" s="764">
        <f t="shared" si="1089"/>
        <v>0</v>
      </c>
      <c r="EC464" s="764">
        <f t="shared" si="1089"/>
        <v>0</v>
      </c>
      <c r="ED464" s="764">
        <f t="shared" si="1089"/>
        <v>0</v>
      </c>
      <c r="EE464" s="764">
        <f t="shared" si="1089"/>
        <v>0</v>
      </c>
      <c r="EF464" s="764">
        <f t="shared" si="1090"/>
        <v>0</v>
      </c>
      <c r="EG464" s="764">
        <f t="shared" si="1090"/>
        <v>0</v>
      </c>
      <c r="EH464" s="764">
        <f t="shared" si="1090"/>
        <v>0</v>
      </c>
      <c r="EI464" s="764">
        <f t="shared" si="1090"/>
        <v>0</v>
      </c>
      <c r="EJ464" s="764">
        <f t="shared" si="1090"/>
        <v>0</v>
      </c>
      <c r="EK464" s="764">
        <f t="shared" si="1090"/>
        <v>0</v>
      </c>
      <c r="EL464" s="764">
        <f t="shared" si="1090"/>
        <v>0</v>
      </c>
      <c r="EM464" s="764">
        <f t="shared" si="1090"/>
        <v>0</v>
      </c>
      <c r="EN464" s="764">
        <f t="shared" si="1090"/>
        <v>0</v>
      </c>
      <c r="EO464" s="764">
        <f t="shared" si="1090"/>
        <v>0</v>
      </c>
      <c r="EP464" s="764">
        <f t="shared" si="1091"/>
        <v>0</v>
      </c>
      <c r="EQ464" s="764">
        <f t="shared" si="1091"/>
        <v>0</v>
      </c>
      <c r="ER464" s="764">
        <f t="shared" si="1091"/>
        <v>0</v>
      </c>
      <c r="ES464" s="764">
        <f t="shared" si="1091"/>
        <v>0</v>
      </c>
      <c r="ET464" s="764">
        <f t="shared" si="1091"/>
        <v>0</v>
      </c>
      <c r="EU464" s="764">
        <f t="shared" si="1091"/>
        <v>0</v>
      </c>
      <c r="EV464" s="764">
        <f t="shared" si="1091"/>
        <v>0</v>
      </c>
      <c r="EW464" s="764">
        <f t="shared" si="1091"/>
        <v>0</v>
      </c>
      <c r="EX464" s="764">
        <f t="shared" si="1091"/>
        <v>0</v>
      </c>
      <c r="EY464" s="764">
        <f t="shared" si="1091"/>
        <v>0</v>
      </c>
      <c r="EZ464" s="764">
        <f t="shared" si="1092"/>
        <v>0</v>
      </c>
      <c r="FA464" s="764">
        <f t="shared" si="1092"/>
        <v>0</v>
      </c>
      <c r="FB464" s="764">
        <f t="shared" si="1092"/>
        <v>0</v>
      </c>
      <c r="FC464" s="764">
        <f t="shared" si="1092"/>
        <v>0</v>
      </c>
      <c r="FD464" s="764">
        <f t="shared" si="1092"/>
        <v>0</v>
      </c>
      <c r="FE464" s="764">
        <f t="shared" si="1092"/>
        <v>0</v>
      </c>
      <c r="FF464" s="764">
        <f t="shared" si="1092"/>
        <v>0</v>
      </c>
      <c r="FG464" s="764">
        <f t="shared" si="1092"/>
        <v>0</v>
      </c>
      <c r="FH464" s="764">
        <f t="shared" si="1092"/>
        <v>0</v>
      </c>
      <c r="FI464" s="764">
        <f t="shared" si="1092"/>
        <v>0</v>
      </c>
      <c r="FJ464" s="764">
        <f t="shared" si="1093"/>
        <v>0</v>
      </c>
      <c r="FK464" s="764">
        <f t="shared" si="1093"/>
        <v>0</v>
      </c>
      <c r="FL464" s="764">
        <f t="shared" si="1093"/>
        <v>0</v>
      </c>
      <c r="FM464" s="764">
        <f t="shared" si="1093"/>
        <v>0</v>
      </c>
      <c r="FN464" s="764">
        <f t="shared" si="1093"/>
        <v>0</v>
      </c>
      <c r="FO464" s="764">
        <f t="shared" si="1093"/>
        <v>0</v>
      </c>
      <c r="FP464" s="764">
        <f t="shared" si="1093"/>
        <v>0</v>
      </c>
      <c r="FQ464" s="764">
        <f t="shared" si="1093"/>
        <v>0</v>
      </c>
      <c r="FR464" s="764">
        <f t="shared" si="1093"/>
        <v>0</v>
      </c>
      <c r="FS464" s="764">
        <f t="shared" si="1093"/>
        <v>0</v>
      </c>
      <c r="FT464" s="764">
        <f t="shared" si="1094"/>
        <v>0</v>
      </c>
      <c r="FU464" s="764">
        <f t="shared" si="1094"/>
        <v>0</v>
      </c>
      <c r="FV464" s="764">
        <f t="shared" si="1094"/>
        <v>0</v>
      </c>
      <c r="FW464" s="764">
        <f t="shared" si="1094"/>
        <v>0</v>
      </c>
      <c r="FX464" s="764">
        <f t="shared" si="1094"/>
        <v>0</v>
      </c>
      <c r="FY464" s="764">
        <f t="shared" si="1094"/>
        <v>0</v>
      </c>
      <c r="FZ464" s="764">
        <f t="shared" si="1094"/>
        <v>0</v>
      </c>
      <c r="GA464" s="764">
        <f t="shared" si="1094"/>
        <v>0</v>
      </c>
      <c r="GB464" s="764">
        <f t="shared" si="1094"/>
        <v>0</v>
      </c>
      <c r="GC464" s="764">
        <f t="shared" si="1094"/>
        <v>0</v>
      </c>
      <c r="GD464" s="764">
        <f t="shared" si="1095"/>
        <v>0</v>
      </c>
      <c r="GE464" s="764">
        <f t="shared" si="1095"/>
        <v>0</v>
      </c>
      <c r="GF464" s="764">
        <f t="shared" si="1095"/>
        <v>0</v>
      </c>
      <c r="GG464" s="764">
        <f t="shared" si="1095"/>
        <v>0</v>
      </c>
      <c r="GH464" s="764">
        <f t="shared" si="1095"/>
        <v>0</v>
      </c>
      <c r="GI464" s="764">
        <f t="shared" si="1095"/>
        <v>0</v>
      </c>
      <c r="GJ464" s="764">
        <f t="shared" si="1095"/>
        <v>0</v>
      </c>
      <c r="GK464" s="764">
        <f t="shared" si="1095"/>
        <v>0</v>
      </c>
      <c r="GL464" s="764">
        <f t="shared" si="1095"/>
        <v>0</v>
      </c>
      <c r="GM464" s="764">
        <f t="shared" si="1095"/>
        <v>0</v>
      </c>
      <c r="GN464" s="764">
        <f t="shared" si="1096"/>
        <v>0</v>
      </c>
      <c r="GO464" s="764">
        <f t="shared" si="1096"/>
        <v>0</v>
      </c>
      <c r="GP464" s="764">
        <f t="shared" si="1096"/>
        <v>0</v>
      </c>
      <c r="GQ464" s="764">
        <f t="shared" si="1096"/>
        <v>0</v>
      </c>
      <c r="GR464" s="764">
        <f t="shared" si="1096"/>
        <v>0</v>
      </c>
      <c r="GS464" s="764">
        <f t="shared" si="1096"/>
        <v>0</v>
      </c>
      <c r="GT464" s="764">
        <f t="shared" si="1096"/>
        <v>0</v>
      </c>
      <c r="GU464" s="764">
        <f t="shared" si="1096"/>
        <v>0</v>
      </c>
      <c r="GV464" s="764">
        <f t="shared" si="1096"/>
        <v>0</v>
      </c>
      <c r="GW464" s="764">
        <f t="shared" si="1096"/>
        <v>0</v>
      </c>
      <c r="GX464" s="764">
        <f t="shared" si="1097"/>
        <v>0</v>
      </c>
      <c r="GY464" s="764">
        <f t="shared" si="1097"/>
        <v>0</v>
      </c>
      <c r="GZ464" s="764">
        <f t="shared" si="1097"/>
        <v>0</v>
      </c>
      <c r="HA464" s="764">
        <f t="shared" si="1097"/>
        <v>0</v>
      </c>
      <c r="HB464" s="764">
        <f t="shared" si="1097"/>
        <v>0</v>
      </c>
      <c r="HC464" s="764">
        <f t="shared" si="1097"/>
        <v>0</v>
      </c>
      <c r="HD464" s="764">
        <f t="shared" si="1097"/>
        <v>0</v>
      </c>
      <c r="HE464" s="764">
        <f t="shared" si="1097"/>
        <v>0</v>
      </c>
      <c r="HF464" s="764">
        <f t="shared" si="1097"/>
        <v>0</v>
      </c>
      <c r="HG464" s="764">
        <f t="shared" si="1097"/>
        <v>0</v>
      </c>
      <c r="HH464" s="764">
        <f t="shared" si="1098"/>
        <v>0</v>
      </c>
      <c r="HI464" s="764">
        <f t="shared" si="1098"/>
        <v>0</v>
      </c>
      <c r="HJ464" s="764">
        <f t="shared" si="1098"/>
        <v>0</v>
      </c>
      <c r="HK464" s="764">
        <f t="shared" si="1098"/>
        <v>0</v>
      </c>
      <c r="HL464" s="764">
        <f t="shared" si="1098"/>
        <v>0</v>
      </c>
      <c r="HM464" s="764">
        <f t="shared" si="1098"/>
        <v>0</v>
      </c>
      <c r="HN464" s="764">
        <f t="shared" si="1098"/>
        <v>0</v>
      </c>
      <c r="HO464" s="764">
        <f t="shared" si="1098"/>
        <v>0</v>
      </c>
      <c r="HP464" s="764">
        <f t="shared" si="1098"/>
        <v>0</v>
      </c>
      <c r="HQ464" s="764">
        <f t="shared" si="1098"/>
        <v>0</v>
      </c>
      <c r="HR464" s="764">
        <f t="shared" si="1099"/>
        <v>0</v>
      </c>
      <c r="HS464" s="764">
        <f t="shared" si="1099"/>
        <v>0</v>
      </c>
      <c r="HT464" s="764">
        <f t="shared" si="1099"/>
        <v>0</v>
      </c>
      <c r="HU464" s="764">
        <f t="shared" si="1099"/>
        <v>0</v>
      </c>
      <c r="HV464" s="764">
        <f t="shared" si="1099"/>
        <v>0</v>
      </c>
      <c r="HW464" s="764">
        <f t="shared" si="1099"/>
        <v>0</v>
      </c>
      <c r="HX464" s="764">
        <f t="shared" si="1099"/>
        <v>0</v>
      </c>
      <c r="HY464" s="764">
        <f t="shared" si="1099"/>
        <v>0</v>
      </c>
      <c r="HZ464" s="764">
        <f t="shared" si="1099"/>
        <v>0</v>
      </c>
      <c r="IA464" s="764">
        <f t="shared" si="1099"/>
        <v>0</v>
      </c>
      <c r="IB464" s="764">
        <f t="shared" si="1100"/>
        <v>0</v>
      </c>
      <c r="IC464" s="764">
        <f t="shared" si="1100"/>
        <v>0</v>
      </c>
      <c r="ID464" s="764">
        <f t="shared" si="1100"/>
        <v>0</v>
      </c>
      <c r="IE464" s="764">
        <f t="shared" si="1100"/>
        <v>0</v>
      </c>
      <c r="IF464" s="764">
        <f t="shared" si="1100"/>
        <v>0</v>
      </c>
      <c r="IG464" s="764">
        <f t="shared" si="1100"/>
        <v>0</v>
      </c>
      <c r="IH464" s="764">
        <f t="shared" si="1100"/>
        <v>0</v>
      </c>
      <c r="II464" s="764">
        <f t="shared" si="1100"/>
        <v>0</v>
      </c>
      <c r="IJ464" s="764">
        <f t="shared" si="1100"/>
        <v>0</v>
      </c>
      <c r="IK464" s="764">
        <f t="shared" si="1100"/>
        <v>0</v>
      </c>
      <c r="IL464" s="764">
        <f t="shared" si="1101"/>
        <v>0</v>
      </c>
      <c r="IM464" s="764">
        <f t="shared" si="1101"/>
        <v>0</v>
      </c>
      <c r="IN464" s="764">
        <f t="shared" si="1101"/>
        <v>0</v>
      </c>
      <c r="IO464" s="764">
        <f t="shared" si="1101"/>
        <v>0</v>
      </c>
      <c r="IP464" s="764">
        <f t="shared" si="1101"/>
        <v>0</v>
      </c>
      <c r="IQ464" s="764">
        <f t="shared" si="1101"/>
        <v>0</v>
      </c>
      <c r="IR464" s="764">
        <f t="shared" si="1101"/>
        <v>0</v>
      </c>
      <c r="IS464" s="764">
        <f t="shared" si="1101"/>
        <v>0</v>
      </c>
      <c r="IT464" s="764">
        <f t="shared" si="1101"/>
        <v>0</v>
      </c>
      <c r="IU464" s="764">
        <f t="shared" si="1101"/>
        <v>0</v>
      </c>
      <c r="IV464" s="764">
        <f t="shared" si="1101"/>
        <v>0</v>
      </c>
      <c r="IW464" s="764">
        <f t="shared" si="1101"/>
        <v>0</v>
      </c>
      <c r="IX464" s="764">
        <f t="shared" si="1101"/>
        <v>0</v>
      </c>
      <c r="IY464" s="764">
        <f t="shared" si="1101"/>
        <v>0</v>
      </c>
      <c r="IZ464" s="764">
        <f t="shared" si="1101"/>
        <v>0</v>
      </c>
      <c r="JA464" s="764">
        <f t="shared" si="1101"/>
        <v>0</v>
      </c>
      <c r="JB464" s="764">
        <f t="shared" si="1101"/>
        <v>0</v>
      </c>
      <c r="JC464" s="764">
        <f t="shared" si="1101"/>
        <v>0</v>
      </c>
      <c r="JD464" s="764">
        <f t="shared" si="1104"/>
        <v>0</v>
      </c>
      <c r="JE464" s="764">
        <f t="shared" si="1104"/>
        <v>0</v>
      </c>
      <c r="JF464" s="764">
        <f t="shared" si="1104"/>
        <v>0</v>
      </c>
      <c r="JG464" s="764">
        <f t="shared" si="1104"/>
        <v>0</v>
      </c>
      <c r="JH464" s="764">
        <f t="shared" si="1104"/>
        <v>0</v>
      </c>
      <c r="JI464" s="764">
        <f t="shared" si="1104"/>
        <v>0</v>
      </c>
      <c r="JJ464" s="764">
        <f t="shared" si="1104"/>
        <v>0</v>
      </c>
      <c r="JK464" s="764">
        <f t="shared" si="1104"/>
        <v>0</v>
      </c>
      <c r="JL464" s="764">
        <f t="shared" si="1104"/>
        <v>0</v>
      </c>
      <c r="JM464" s="764">
        <f t="shared" si="1104"/>
        <v>0</v>
      </c>
      <c r="JN464" s="764">
        <f t="shared" si="1104"/>
        <v>0</v>
      </c>
      <c r="JO464" s="764">
        <f t="shared" si="1104"/>
        <v>0</v>
      </c>
      <c r="JP464" s="764">
        <f t="shared" si="1101"/>
        <v>0</v>
      </c>
      <c r="JQ464" s="764">
        <f t="shared" si="1078"/>
        <v>0</v>
      </c>
      <c r="JR464" s="764">
        <f t="shared" si="1078"/>
        <v>0</v>
      </c>
      <c r="JS464" s="764">
        <f t="shared" si="1101"/>
        <v>0</v>
      </c>
      <c r="JT464" s="765">
        <f t="shared" si="1079"/>
        <v>0</v>
      </c>
      <c r="JU464" s="229">
        <f t="shared" si="1080"/>
        <v>0</v>
      </c>
    </row>
    <row r="465" spans="1:281" ht="12.75" customHeight="1">
      <c r="A465" s="57"/>
      <c r="B465" s="52"/>
      <c r="C465" s="52"/>
      <c r="D465" s="62"/>
      <c r="E465" s="743" t="str">
        <f t="shared" si="1075"/>
        <v xml:space="preserve"> </v>
      </c>
      <c r="F465" s="56"/>
      <c r="G465" s="228"/>
      <c r="H465" s="744">
        <f>SUMIF(Ajuste!$C$8:$C$483,$B$6:$B$499,Ajuste!$E$8:$E$483)</f>
        <v>0</v>
      </c>
      <c r="I465" s="744">
        <f>SUMIF(Ajuste!$C$8:$C$483,$B$6:$B$499,Ajuste!$F$8:$F$483)</f>
        <v>0</v>
      </c>
      <c r="J465" s="229">
        <f t="shared" si="1081"/>
        <v>0</v>
      </c>
      <c r="K465" s="764">
        <f t="shared" ref="K465:BM474" si="1105">IF($D465=K$5,$J465,0)</f>
        <v>0</v>
      </c>
      <c r="L465" s="764">
        <f t="shared" si="1105"/>
        <v>0</v>
      </c>
      <c r="M465" s="764">
        <f t="shared" si="1105"/>
        <v>0</v>
      </c>
      <c r="N465" s="764">
        <f t="shared" si="1105"/>
        <v>0</v>
      </c>
      <c r="O465" s="764">
        <f t="shared" si="1105"/>
        <v>0</v>
      </c>
      <c r="P465" s="764">
        <f t="shared" si="1105"/>
        <v>0</v>
      </c>
      <c r="Q465" s="764">
        <f t="shared" si="1105"/>
        <v>0</v>
      </c>
      <c r="R465" s="764">
        <f t="shared" si="1105"/>
        <v>0</v>
      </c>
      <c r="S465" s="764">
        <f t="shared" si="1105"/>
        <v>0</v>
      </c>
      <c r="T465" s="764">
        <f t="shared" si="1105"/>
        <v>0</v>
      </c>
      <c r="U465" s="764">
        <f t="shared" si="1105"/>
        <v>0</v>
      </c>
      <c r="V465" s="764">
        <f t="shared" si="1105"/>
        <v>0</v>
      </c>
      <c r="W465" s="764">
        <f t="shared" si="1105"/>
        <v>0</v>
      </c>
      <c r="X465" s="764">
        <f t="shared" si="1105"/>
        <v>0</v>
      </c>
      <c r="Y465" s="764">
        <f t="shared" si="1105"/>
        <v>0</v>
      </c>
      <c r="Z465" s="764">
        <f t="shared" si="1105"/>
        <v>0</v>
      </c>
      <c r="AA465" s="764">
        <f t="shared" si="1105"/>
        <v>0</v>
      </c>
      <c r="AB465" s="764">
        <f t="shared" si="1105"/>
        <v>0</v>
      </c>
      <c r="AC465" s="764">
        <f t="shared" si="1105"/>
        <v>0</v>
      </c>
      <c r="AD465" s="764">
        <f t="shared" si="1105"/>
        <v>0</v>
      </c>
      <c r="AE465" s="764">
        <f t="shared" si="1105"/>
        <v>0</v>
      </c>
      <c r="AF465" s="764">
        <f t="shared" si="1105"/>
        <v>0</v>
      </c>
      <c r="AG465" s="764">
        <f t="shared" si="1105"/>
        <v>0</v>
      </c>
      <c r="AH465" s="764">
        <f t="shared" si="1105"/>
        <v>0</v>
      </c>
      <c r="AI465" s="764">
        <f t="shared" si="1105"/>
        <v>0</v>
      </c>
      <c r="AJ465" s="764">
        <f t="shared" si="1105"/>
        <v>0</v>
      </c>
      <c r="AK465" s="764">
        <f t="shared" si="1105"/>
        <v>0</v>
      </c>
      <c r="AL465" s="764">
        <f t="shared" si="1105"/>
        <v>0</v>
      </c>
      <c r="AM465" s="764">
        <f t="shared" si="1105"/>
        <v>0</v>
      </c>
      <c r="AN465" s="764">
        <f t="shared" si="1105"/>
        <v>0</v>
      </c>
      <c r="AO465" s="764">
        <f t="shared" si="1105"/>
        <v>0</v>
      </c>
      <c r="AP465" s="764">
        <f t="shared" si="1105"/>
        <v>0</v>
      </c>
      <c r="AQ465" s="764">
        <f t="shared" si="1105"/>
        <v>0</v>
      </c>
      <c r="AR465" s="764">
        <f t="shared" si="1105"/>
        <v>0</v>
      </c>
      <c r="AS465" s="764">
        <f t="shared" si="1105"/>
        <v>0</v>
      </c>
      <c r="AT465" s="764">
        <f t="shared" si="1105"/>
        <v>0</v>
      </c>
      <c r="AU465" s="764">
        <f t="shared" si="1105"/>
        <v>0</v>
      </c>
      <c r="AV465" s="764">
        <f t="shared" si="1105"/>
        <v>0</v>
      </c>
      <c r="AW465" s="764">
        <f t="shared" si="1105"/>
        <v>0</v>
      </c>
      <c r="AX465" s="764">
        <f t="shared" si="1105"/>
        <v>0</v>
      </c>
      <c r="AY465" s="764">
        <f t="shared" si="1105"/>
        <v>0</v>
      </c>
      <c r="AZ465" s="764">
        <f t="shared" si="1105"/>
        <v>0</v>
      </c>
      <c r="BA465" s="764">
        <f t="shared" si="1105"/>
        <v>0</v>
      </c>
      <c r="BB465" s="764">
        <f t="shared" si="1105"/>
        <v>0</v>
      </c>
      <c r="BC465" s="764">
        <f t="shared" si="1105"/>
        <v>0</v>
      </c>
      <c r="BD465" s="764">
        <f t="shared" si="1105"/>
        <v>0</v>
      </c>
      <c r="BE465" s="764">
        <f t="shared" si="1105"/>
        <v>0</v>
      </c>
      <c r="BF465" s="764">
        <f t="shared" si="1105"/>
        <v>0</v>
      </c>
      <c r="BG465" s="764">
        <f t="shared" si="1105"/>
        <v>0</v>
      </c>
      <c r="BH465" s="764">
        <f t="shared" si="1105"/>
        <v>0</v>
      </c>
      <c r="BI465" s="764">
        <f t="shared" si="1105"/>
        <v>0</v>
      </c>
      <c r="BJ465" s="764">
        <f t="shared" si="1105"/>
        <v>0</v>
      </c>
      <c r="BK465" s="764">
        <f t="shared" si="1105"/>
        <v>0</v>
      </c>
      <c r="BL465" s="764">
        <f t="shared" si="1105"/>
        <v>0</v>
      </c>
      <c r="BM465" s="764">
        <f t="shared" si="1105"/>
        <v>0</v>
      </c>
      <c r="BN465" s="764">
        <f t="shared" ref="BN465:BW474" si="1106">IF($D465=BN$5,$J465,0)</f>
        <v>0</v>
      </c>
      <c r="BO465" s="764">
        <f t="shared" si="1106"/>
        <v>0</v>
      </c>
      <c r="BP465" s="764">
        <f t="shared" si="1106"/>
        <v>0</v>
      </c>
      <c r="BQ465" s="764">
        <f t="shared" si="1106"/>
        <v>0</v>
      </c>
      <c r="BR465" s="764">
        <f t="shared" si="1106"/>
        <v>0</v>
      </c>
      <c r="BS465" s="764">
        <f t="shared" si="1106"/>
        <v>0</v>
      </c>
      <c r="BT465" s="764">
        <f t="shared" si="1106"/>
        <v>0</v>
      </c>
      <c r="BU465" s="764">
        <f t="shared" si="1106"/>
        <v>0</v>
      </c>
      <c r="BV465" s="764">
        <f t="shared" si="1106"/>
        <v>0</v>
      </c>
      <c r="BW465" s="764">
        <f t="shared" si="1106"/>
        <v>0</v>
      </c>
      <c r="BX465" s="764">
        <f t="shared" ref="BX465:CG474" si="1107">IF($D465=BX$5,$J465,0)</f>
        <v>0</v>
      </c>
      <c r="BY465" s="764">
        <f t="shared" si="1107"/>
        <v>0</v>
      </c>
      <c r="BZ465" s="764">
        <f t="shared" si="1107"/>
        <v>0</v>
      </c>
      <c r="CA465" s="764">
        <f t="shared" si="1107"/>
        <v>0</v>
      </c>
      <c r="CB465" s="764">
        <f t="shared" si="1107"/>
        <v>0</v>
      </c>
      <c r="CC465" s="764">
        <f t="shared" si="1107"/>
        <v>0</v>
      </c>
      <c r="CD465" s="764">
        <f t="shared" si="1107"/>
        <v>0</v>
      </c>
      <c r="CE465" s="764">
        <f t="shared" si="1107"/>
        <v>0</v>
      </c>
      <c r="CF465" s="764">
        <f t="shared" si="1107"/>
        <v>0</v>
      </c>
      <c r="CG465" s="764">
        <f t="shared" si="1107"/>
        <v>0</v>
      </c>
      <c r="CH465" s="764">
        <f t="shared" ref="CH465:CQ474" si="1108">IF($D465=CH$5,$J465,0)</f>
        <v>0</v>
      </c>
      <c r="CI465" s="764">
        <f t="shared" si="1108"/>
        <v>0</v>
      </c>
      <c r="CJ465" s="764">
        <f t="shared" si="1108"/>
        <v>0</v>
      </c>
      <c r="CK465" s="764">
        <f t="shared" si="1108"/>
        <v>0</v>
      </c>
      <c r="CL465" s="764">
        <f t="shared" si="1108"/>
        <v>0</v>
      </c>
      <c r="CM465" s="764">
        <f t="shared" si="1108"/>
        <v>0</v>
      </c>
      <c r="CN465" s="764">
        <f t="shared" si="1108"/>
        <v>0</v>
      </c>
      <c r="CO465" s="764">
        <f t="shared" si="1108"/>
        <v>0</v>
      </c>
      <c r="CP465" s="764">
        <f t="shared" si="1108"/>
        <v>0</v>
      </c>
      <c r="CQ465" s="764">
        <f t="shared" si="1108"/>
        <v>0</v>
      </c>
      <c r="CR465" s="764">
        <f t="shared" ref="CR465:DA474" si="1109">IF($D465=CR$5,$J465,0)</f>
        <v>0</v>
      </c>
      <c r="CS465" s="764">
        <f t="shared" si="1109"/>
        <v>0</v>
      </c>
      <c r="CT465" s="764">
        <f t="shared" si="1109"/>
        <v>0</v>
      </c>
      <c r="CU465" s="764">
        <f t="shared" si="1109"/>
        <v>0</v>
      </c>
      <c r="CV465" s="764">
        <f t="shared" si="1109"/>
        <v>0</v>
      </c>
      <c r="CW465" s="764">
        <f t="shared" si="1109"/>
        <v>0</v>
      </c>
      <c r="CX465" s="764">
        <f t="shared" si="1109"/>
        <v>0</v>
      </c>
      <c r="CY465" s="764">
        <f t="shared" si="1109"/>
        <v>0</v>
      </c>
      <c r="CZ465" s="764">
        <f t="shared" si="1109"/>
        <v>0</v>
      </c>
      <c r="DA465" s="764">
        <f t="shared" si="1109"/>
        <v>0</v>
      </c>
      <c r="DB465" s="764">
        <f t="shared" ref="DB465:DK474" si="1110">IF($D465=DB$5,$J465,0)</f>
        <v>0</v>
      </c>
      <c r="DC465" s="764">
        <f t="shared" si="1110"/>
        <v>0</v>
      </c>
      <c r="DD465" s="764">
        <f t="shared" si="1110"/>
        <v>0</v>
      </c>
      <c r="DE465" s="764">
        <f t="shared" si="1110"/>
        <v>0</v>
      </c>
      <c r="DF465" s="764">
        <f t="shared" si="1110"/>
        <v>0</v>
      </c>
      <c r="DG465" s="764">
        <f t="shared" si="1110"/>
        <v>0</v>
      </c>
      <c r="DH465" s="764">
        <f t="shared" si="1110"/>
        <v>0</v>
      </c>
      <c r="DI465" s="764">
        <f t="shared" si="1110"/>
        <v>0</v>
      </c>
      <c r="DJ465" s="764">
        <f t="shared" si="1110"/>
        <v>0</v>
      </c>
      <c r="DK465" s="764">
        <f t="shared" si="1110"/>
        <v>0</v>
      </c>
      <c r="DL465" s="764">
        <f t="shared" ref="DL465:DU474" si="1111">IF($D465=DL$5,$J465,0)</f>
        <v>0</v>
      </c>
      <c r="DM465" s="764">
        <f t="shared" si="1111"/>
        <v>0</v>
      </c>
      <c r="DN465" s="764">
        <f t="shared" si="1111"/>
        <v>0</v>
      </c>
      <c r="DO465" s="764">
        <f t="shared" si="1111"/>
        <v>0</v>
      </c>
      <c r="DP465" s="764">
        <f t="shared" si="1111"/>
        <v>0</v>
      </c>
      <c r="DQ465" s="764">
        <f t="shared" si="1111"/>
        <v>0</v>
      </c>
      <c r="DR465" s="764">
        <f t="shared" si="1111"/>
        <v>0</v>
      </c>
      <c r="DS465" s="764">
        <f t="shared" si="1111"/>
        <v>0</v>
      </c>
      <c r="DT465" s="764">
        <f t="shared" si="1111"/>
        <v>0</v>
      </c>
      <c r="DU465" s="764">
        <f t="shared" si="1111"/>
        <v>0</v>
      </c>
      <c r="DV465" s="764">
        <f t="shared" ref="DV465:EE474" si="1112">IF($D465=DV$5,$J465,0)</f>
        <v>0</v>
      </c>
      <c r="DW465" s="764">
        <f t="shared" si="1112"/>
        <v>0</v>
      </c>
      <c r="DX465" s="764">
        <f t="shared" si="1112"/>
        <v>0</v>
      </c>
      <c r="DY465" s="764">
        <f t="shared" si="1112"/>
        <v>0</v>
      </c>
      <c r="DZ465" s="764">
        <f t="shared" si="1112"/>
        <v>0</v>
      </c>
      <c r="EA465" s="764">
        <f t="shared" si="1112"/>
        <v>0</v>
      </c>
      <c r="EB465" s="764">
        <f t="shared" si="1112"/>
        <v>0</v>
      </c>
      <c r="EC465" s="764">
        <f t="shared" si="1112"/>
        <v>0</v>
      </c>
      <c r="ED465" s="764">
        <f t="shared" si="1112"/>
        <v>0</v>
      </c>
      <c r="EE465" s="764">
        <f t="shared" si="1112"/>
        <v>0</v>
      </c>
      <c r="EF465" s="764">
        <f t="shared" ref="EF465:EO474" si="1113">IF($D465=EF$5,$J465,0)</f>
        <v>0</v>
      </c>
      <c r="EG465" s="764">
        <f t="shared" si="1113"/>
        <v>0</v>
      </c>
      <c r="EH465" s="764">
        <f t="shared" si="1113"/>
        <v>0</v>
      </c>
      <c r="EI465" s="764">
        <f t="shared" si="1113"/>
        <v>0</v>
      </c>
      <c r="EJ465" s="764">
        <f t="shared" si="1113"/>
        <v>0</v>
      </c>
      <c r="EK465" s="764">
        <f t="shared" si="1113"/>
        <v>0</v>
      </c>
      <c r="EL465" s="764">
        <f t="shared" si="1113"/>
        <v>0</v>
      </c>
      <c r="EM465" s="764">
        <f t="shared" si="1113"/>
        <v>0</v>
      </c>
      <c r="EN465" s="764">
        <f t="shared" si="1113"/>
        <v>0</v>
      </c>
      <c r="EO465" s="764">
        <f t="shared" si="1113"/>
        <v>0</v>
      </c>
      <c r="EP465" s="764">
        <f t="shared" ref="EP465:EY474" si="1114">IF($D465=EP$5,$J465,0)</f>
        <v>0</v>
      </c>
      <c r="EQ465" s="764">
        <f t="shared" si="1114"/>
        <v>0</v>
      </c>
      <c r="ER465" s="764">
        <f t="shared" si="1114"/>
        <v>0</v>
      </c>
      <c r="ES465" s="764">
        <f t="shared" si="1114"/>
        <v>0</v>
      </c>
      <c r="ET465" s="764">
        <f t="shared" si="1114"/>
        <v>0</v>
      </c>
      <c r="EU465" s="764">
        <f t="shared" si="1114"/>
        <v>0</v>
      </c>
      <c r="EV465" s="764">
        <f t="shared" si="1114"/>
        <v>0</v>
      </c>
      <c r="EW465" s="764">
        <f t="shared" si="1114"/>
        <v>0</v>
      </c>
      <c r="EX465" s="764">
        <f t="shared" si="1114"/>
        <v>0</v>
      </c>
      <c r="EY465" s="764">
        <f t="shared" si="1114"/>
        <v>0</v>
      </c>
      <c r="EZ465" s="764">
        <f t="shared" ref="EZ465:FI474" si="1115">IF($D465=EZ$5,$J465,0)</f>
        <v>0</v>
      </c>
      <c r="FA465" s="764">
        <f t="shared" si="1115"/>
        <v>0</v>
      </c>
      <c r="FB465" s="764">
        <f t="shared" si="1115"/>
        <v>0</v>
      </c>
      <c r="FC465" s="764">
        <f t="shared" si="1115"/>
        <v>0</v>
      </c>
      <c r="FD465" s="764">
        <f t="shared" si="1115"/>
        <v>0</v>
      </c>
      <c r="FE465" s="764">
        <f t="shared" si="1115"/>
        <v>0</v>
      </c>
      <c r="FF465" s="764">
        <f t="shared" si="1115"/>
        <v>0</v>
      </c>
      <c r="FG465" s="764">
        <f t="shared" si="1115"/>
        <v>0</v>
      </c>
      <c r="FH465" s="764">
        <f t="shared" si="1115"/>
        <v>0</v>
      </c>
      <c r="FI465" s="764">
        <f t="shared" si="1115"/>
        <v>0</v>
      </c>
      <c r="FJ465" s="764">
        <f t="shared" ref="FJ465:FS474" si="1116">IF($D465=FJ$5,$J465,0)</f>
        <v>0</v>
      </c>
      <c r="FK465" s="764">
        <f t="shared" si="1116"/>
        <v>0</v>
      </c>
      <c r="FL465" s="764">
        <f t="shared" si="1116"/>
        <v>0</v>
      </c>
      <c r="FM465" s="764">
        <f t="shared" si="1116"/>
        <v>0</v>
      </c>
      <c r="FN465" s="764">
        <f t="shared" si="1116"/>
        <v>0</v>
      </c>
      <c r="FO465" s="764">
        <f t="shared" si="1116"/>
        <v>0</v>
      </c>
      <c r="FP465" s="764">
        <f t="shared" si="1116"/>
        <v>0</v>
      </c>
      <c r="FQ465" s="764">
        <f t="shared" si="1116"/>
        <v>0</v>
      </c>
      <c r="FR465" s="764">
        <f t="shared" si="1116"/>
        <v>0</v>
      </c>
      <c r="FS465" s="764">
        <f t="shared" si="1116"/>
        <v>0</v>
      </c>
      <c r="FT465" s="764">
        <f t="shared" ref="FT465:GC474" si="1117">IF($D465=FT$5,$J465,0)</f>
        <v>0</v>
      </c>
      <c r="FU465" s="764">
        <f t="shared" si="1117"/>
        <v>0</v>
      </c>
      <c r="FV465" s="764">
        <f t="shared" si="1117"/>
        <v>0</v>
      </c>
      <c r="FW465" s="764">
        <f t="shared" si="1117"/>
        <v>0</v>
      </c>
      <c r="FX465" s="764">
        <f t="shared" si="1117"/>
        <v>0</v>
      </c>
      <c r="FY465" s="764">
        <f t="shared" si="1117"/>
        <v>0</v>
      </c>
      <c r="FZ465" s="764">
        <f t="shared" si="1117"/>
        <v>0</v>
      </c>
      <c r="GA465" s="764">
        <f t="shared" si="1117"/>
        <v>0</v>
      </c>
      <c r="GB465" s="764">
        <f t="shared" si="1117"/>
        <v>0</v>
      </c>
      <c r="GC465" s="764">
        <f t="shared" si="1117"/>
        <v>0</v>
      </c>
      <c r="GD465" s="764">
        <f t="shared" ref="GD465:GM474" si="1118">IF($D465=GD$5,$J465,0)</f>
        <v>0</v>
      </c>
      <c r="GE465" s="764">
        <f t="shared" si="1118"/>
        <v>0</v>
      </c>
      <c r="GF465" s="764">
        <f t="shared" si="1118"/>
        <v>0</v>
      </c>
      <c r="GG465" s="764">
        <f t="shared" si="1118"/>
        <v>0</v>
      </c>
      <c r="GH465" s="764">
        <f t="shared" si="1118"/>
        <v>0</v>
      </c>
      <c r="GI465" s="764">
        <f t="shared" si="1118"/>
        <v>0</v>
      </c>
      <c r="GJ465" s="764">
        <f t="shared" si="1118"/>
        <v>0</v>
      </c>
      <c r="GK465" s="764">
        <f t="shared" si="1118"/>
        <v>0</v>
      </c>
      <c r="GL465" s="764">
        <f t="shared" si="1118"/>
        <v>0</v>
      </c>
      <c r="GM465" s="764">
        <f t="shared" si="1118"/>
        <v>0</v>
      </c>
      <c r="GN465" s="764">
        <f t="shared" ref="GN465:GW474" si="1119">IF($D465=GN$5,$J465,0)</f>
        <v>0</v>
      </c>
      <c r="GO465" s="764">
        <f t="shared" si="1119"/>
        <v>0</v>
      </c>
      <c r="GP465" s="764">
        <f t="shared" si="1119"/>
        <v>0</v>
      </c>
      <c r="GQ465" s="764">
        <f t="shared" si="1119"/>
        <v>0</v>
      </c>
      <c r="GR465" s="764">
        <f t="shared" si="1119"/>
        <v>0</v>
      </c>
      <c r="GS465" s="764">
        <f t="shared" si="1119"/>
        <v>0</v>
      </c>
      <c r="GT465" s="764">
        <f t="shared" si="1119"/>
        <v>0</v>
      </c>
      <c r="GU465" s="764">
        <f t="shared" si="1119"/>
        <v>0</v>
      </c>
      <c r="GV465" s="764">
        <f t="shared" si="1119"/>
        <v>0</v>
      </c>
      <c r="GW465" s="764">
        <f t="shared" si="1119"/>
        <v>0</v>
      </c>
      <c r="GX465" s="764">
        <f t="shared" ref="GX465:HG474" si="1120">IF($D465=GX$5,$J465,0)</f>
        <v>0</v>
      </c>
      <c r="GY465" s="764">
        <f t="shared" si="1120"/>
        <v>0</v>
      </c>
      <c r="GZ465" s="764">
        <f t="shared" si="1120"/>
        <v>0</v>
      </c>
      <c r="HA465" s="764">
        <f t="shared" si="1120"/>
        <v>0</v>
      </c>
      <c r="HB465" s="764">
        <f t="shared" si="1120"/>
        <v>0</v>
      </c>
      <c r="HC465" s="764">
        <f t="shared" si="1120"/>
        <v>0</v>
      </c>
      <c r="HD465" s="764">
        <f t="shared" si="1120"/>
        <v>0</v>
      </c>
      <c r="HE465" s="764">
        <f t="shared" si="1120"/>
        <v>0</v>
      </c>
      <c r="HF465" s="764">
        <f t="shared" si="1120"/>
        <v>0</v>
      </c>
      <c r="HG465" s="764">
        <f t="shared" si="1120"/>
        <v>0</v>
      </c>
      <c r="HH465" s="764">
        <f t="shared" ref="HH465:HQ474" si="1121">IF($D465=HH$5,$J465,0)</f>
        <v>0</v>
      </c>
      <c r="HI465" s="764">
        <f t="shared" si="1121"/>
        <v>0</v>
      </c>
      <c r="HJ465" s="764">
        <f t="shared" si="1121"/>
        <v>0</v>
      </c>
      <c r="HK465" s="764">
        <f t="shared" si="1121"/>
        <v>0</v>
      </c>
      <c r="HL465" s="764">
        <f t="shared" si="1121"/>
        <v>0</v>
      </c>
      <c r="HM465" s="764">
        <f t="shared" si="1121"/>
        <v>0</v>
      </c>
      <c r="HN465" s="764">
        <f t="shared" si="1121"/>
        <v>0</v>
      </c>
      <c r="HO465" s="764">
        <f t="shared" si="1121"/>
        <v>0</v>
      </c>
      <c r="HP465" s="764">
        <f t="shared" si="1121"/>
        <v>0</v>
      </c>
      <c r="HQ465" s="764">
        <f t="shared" si="1121"/>
        <v>0</v>
      </c>
      <c r="HR465" s="764">
        <f t="shared" ref="HR465:IA474" si="1122">IF($D465=HR$5,$J465,0)</f>
        <v>0</v>
      </c>
      <c r="HS465" s="764">
        <f t="shared" si="1122"/>
        <v>0</v>
      </c>
      <c r="HT465" s="764">
        <f t="shared" si="1122"/>
        <v>0</v>
      </c>
      <c r="HU465" s="764">
        <f t="shared" si="1122"/>
        <v>0</v>
      </c>
      <c r="HV465" s="764">
        <f t="shared" si="1122"/>
        <v>0</v>
      </c>
      <c r="HW465" s="764">
        <f t="shared" si="1122"/>
        <v>0</v>
      </c>
      <c r="HX465" s="764">
        <f t="shared" si="1122"/>
        <v>0</v>
      </c>
      <c r="HY465" s="764">
        <f t="shared" si="1122"/>
        <v>0</v>
      </c>
      <c r="HZ465" s="764">
        <f t="shared" si="1122"/>
        <v>0</v>
      </c>
      <c r="IA465" s="764">
        <f t="shared" si="1122"/>
        <v>0</v>
      </c>
      <c r="IB465" s="764">
        <f t="shared" ref="IB465:IK474" si="1123">IF($D465=IB$5,$J465,0)</f>
        <v>0</v>
      </c>
      <c r="IC465" s="764">
        <f t="shared" si="1123"/>
        <v>0</v>
      </c>
      <c r="ID465" s="764">
        <f t="shared" si="1123"/>
        <v>0</v>
      </c>
      <c r="IE465" s="764">
        <f t="shared" si="1123"/>
        <v>0</v>
      </c>
      <c r="IF465" s="764">
        <f t="shared" si="1123"/>
        <v>0</v>
      </c>
      <c r="IG465" s="764">
        <f t="shared" si="1123"/>
        <v>0</v>
      </c>
      <c r="IH465" s="764">
        <f t="shared" si="1123"/>
        <v>0</v>
      </c>
      <c r="II465" s="764">
        <f t="shared" si="1123"/>
        <v>0</v>
      </c>
      <c r="IJ465" s="764">
        <f t="shared" si="1123"/>
        <v>0</v>
      </c>
      <c r="IK465" s="764">
        <f t="shared" si="1123"/>
        <v>0</v>
      </c>
      <c r="IL465" s="764">
        <f t="shared" ref="IL465:JS474" si="1124">IF($D465=IL$5,$J465,0)</f>
        <v>0</v>
      </c>
      <c r="IM465" s="764">
        <f t="shared" si="1124"/>
        <v>0</v>
      </c>
      <c r="IN465" s="764">
        <f t="shared" si="1124"/>
        <v>0</v>
      </c>
      <c r="IO465" s="764">
        <f t="shared" si="1124"/>
        <v>0</v>
      </c>
      <c r="IP465" s="764">
        <f t="shared" si="1124"/>
        <v>0</v>
      </c>
      <c r="IQ465" s="764">
        <f t="shared" si="1124"/>
        <v>0</v>
      </c>
      <c r="IR465" s="764">
        <f t="shared" si="1124"/>
        <v>0</v>
      </c>
      <c r="IS465" s="764">
        <f t="shared" si="1124"/>
        <v>0</v>
      </c>
      <c r="IT465" s="764">
        <f t="shared" si="1124"/>
        <v>0</v>
      </c>
      <c r="IU465" s="764">
        <f t="shared" si="1124"/>
        <v>0</v>
      </c>
      <c r="IV465" s="764">
        <f t="shared" si="1124"/>
        <v>0</v>
      </c>
      <c r="IW465" s="764">
        <f t="shared" si="1124"/>
        <v>0</v>
      </c>
      <c r="IX465" s="764">
        <f t="shared" si="1124"/>
        <v>0</v>
      </c>
      <c r="IY465" s="764">
        <f t="shared" si="1124"/>
        <v>0</v>
      </c>
      <c r="IZ465" s="764">
        <f t="shared" si="1124"/>
        <v>0</v>
      </c>
      <c r="JA465" s="764">
        <f t="shared" si="1124"/>
        <v>0</v>
      </c>
      <c r="JB465" s="764">
        <f t="shared" si="1124"/>
        <v>0</v>
      </c>
      <c r="JC465" s="764">
        <f t="shared" si="1124"/>
        <v>0</v>
      </c>
      <c r="JD465" s="764">
        <f t="shared" si="1104"/>
        <v>0</v>
      </c>
      <c r="JE465" s="764">
        <f t="shared" si="1104"/>
        <v>0</v>
      </c>
      <c r="JF465" s="764">
        <f t="shared" si="1104"/>
        <v>0</v>
      </c>
      <c r="JG465" s="764">
        <f t="shared" si="1104"/>
        <v>0</v>
      </c>
      <c r="JH465" s="764">
        <f t="shared" si="1104"/>
        <v>0</v>
      </c>
      <c r="JI465" s="764">
        <f t="shared" si="1104"/>
        <v>0</v>
      </c>
      <c r="JJ465" s="764">
        <f t="shared" si="1104"/>
        <v>0</v>
      </c>
      <c r="JK465" s="764">
        <f t="shared" si="1104"/>
        <v>0</v>
      </c>
      <c r="JL465" s="764">
        <f t="shared" si="1124"/>
        <v>0</v>
      </c>
      <c r="JM465" s="764">
        <f t="shared" si="1124"/>
        <v>0</v>
      </c>
      <c r="JN465" s="764">
        <f t="shared" si="1124"/>
        <v>0</v>
      </c>
      <c r="JO465" s="764">
        <f t="shared" si="1124"/>
        <v>0</v>
      </c>
      <c r="JP465" s="764">
        <f t="shared" si="1124"/>
        <v>0</v>
      </c>
      <c r="JQ465" s="764">
        <f t="shared" si="1078"/>
        <v>0</v>
      </c>
      <c r="JR465" s="764">
        <f t="shared" si="1078"/>
        <v>0</v>
      </c>
      <c r="JS465" s="764">
        <f t="shared" si="1124"/>
        <v>0</v>
      </c>
      <c r="JT465" s="765">
        <f t="shared" si="1079"/>
        <v>0</v>
      </c>
      <c r="JU465" s="229">
        <f t="shared" si="1080"/>
        <v>0</v>
      </c>
    </row>
    <row r="466" spans="1:281" ht="12.75" customHeight="1">
      <c r="A466" s="57"/>
      <c r="B466" s="52"/>
      <c r="C466" s="52"/>
      <c r="D466" s="62"/>
      <c r="E466" s="743" t="str">
        <f t="shared" si="1075"/>
        <v xml:space="preserve"> </v>
      </c>
      <c r="F466" s="56"/>
      <c r="G466" s="228"/>
      <c r="H466" s="744">
        <f>SUMIF(Ajuste!$C$8:$C$483,$B$6:$B$499,Ajuste!$E$8:$E$483)</f>
        <v>0</v>
      </c>
      <c r="I466" s="744">
        <f>SUMIF(Ajuste!$C$8:$C$483,$B$6:$B$499,Ajuste!$F$8:$F$483)</f>
        <v>0</v>
      </c>
      <c r="J466" s="229">
        <f t="shared" si="1081"/>
        <v>0</v>
      </c>
      <c r="K466" s="764">
        <f t="shared" si="1105"/>
        <v>0</v>
      </c>
      <c r="L466" s="764">
        <f t="shared" si="1105"/>
        <v>0</v>
      </c>
      <c r="M466" s="764">
        <f t="shared" si="1105"/>
        <v>0</v>
      </c>
      <c r="N466" s="764">
        <f t="shared" si="1105"/>
        <v>0</v>
      </c>
      <c r="O466" s="764">
        <f t="shared" si="1105"/>
        <v>0</v>
      </c>
      <c r="P466" s="764">
        <f t="shared" si="1105"/>
        <v>0</v>
      </c>
      <c r="Q466" s="764">
        <f t="shared" si="1105"/>
        <v>0</v>
      </c>
      <c r="R466" s="764">
        <f t="shared" si="1105"/>
        <v>0</v>
      </c>
      <c r="S466" s="764">
        <f t="shared" si="1105"/>
        <v>0</v>
      </c>
      <c r="T466" s="764">
        <f t="shared" si="1105"/>
        <v>0</v>
      </c>
      <c r="U466" s="764">
        <f t="shared" si="1105"/>
        <v>0</v>
      </c>
      <c r="V466" s="764">
        <f t="shared" si="1105"/>
        <v>0</v>
      </c>
      <c r="W466" s="764">
        <f t="shared" si="1105"/>
        <v>0</v>
      </c>
      <c r="X466" s="764">
        <f t="shared" si="1105"/>
        <v>0</v>
      </c>
      <c r="Y466" s="764">
        <f t="shared" si="1105"/>
        <v>0</v>
      </c>
      <c r="Z466" s="764">
        <f t="shared" si="1105"/>
        <v>0</v>
      </c>
      <c r="AA466" s="764">
        <f t="shared" si="1105"/>
        <v>0</v>
      </c>
      <c r="AB466" s="764">
        <f t="shared" si="1105"/>
        <v>0</v>
      </c>
      <c r="AC466" s="764">
        <f t="shared" si="1105"/>
        <v>0</v>
      </c>
      <c r="AD466" s="764">
        <f t="shared" si="1105"/>
        <v>0</v>
      </c>
      <c r="AE466" s="764">
        <f t="shared" si="1105"/>
        <v>0</v>
      </c>
      <c r="AF466" s="764">
        <f t="shared" si="1105"/>
        <v>0</v>
      </c>
      <c r="AG466" s="764">
        <f t="shared" si="1105"/>
        <v>0</v>
      </c>
      <c r="AH466" s="764">
        <f t="shared" si="1105"/>
        <v>0</v>
      </c>
      <c r="AI466" s="764">
        <f t="shared" si="1105"/>
        <v>0</v>
      </c>
      <c r="AJ466" s="764">
        <f t="shared" si="1105"/>
        <v>0</v>
      </c>
      <c r="AK466" s="764">
        <f t="shared" si="1105"/>
        <v>0</v>
      </c>
      <c r="AL466" s="764">
        <f t="shared" si="1105"/>
        <v>0</v>
      </c>
      <c r="AM466" s="764">
        <f t="shared" si="1105"/>
        <v>0</v>
      </c>
      <c r="AN466" s="764">
        <f t="shared" si="1105"/>
        <v>0</v>
      </c>
      <c r="AO466" s="764">
        <f t="shared" si="1105"/>
        <v>0</v>
      </c>
      <c r="AP466" s="764">
        <f t="shared" si="1105"/>
        <v>0</v>
      </c>
      <c r="AQ466" s="764">
        <f t="shared" si="1105"/>
        <v>0</v>
      </c>
      <c r="AR466" s="764">
        <f t="shared" si="1105"/>
        <v>0</v>
      </c>
      <c r="AS466" s="764">
        <f t="shared" si="1105"/>
        <v>0</v>
      </c>
      <c r="AT466" s="764">
        <f t="shared" si="1105"/>
        <v>0</v>
      </c>
      <c r="AU466" s="764">
        <f t="shared" si="1105"/>
        <v>0</v>
      </c>
      <c r="AV466" s="764">
        <f t="shared" si="1105"/>
        <v>0</v>
      </c>
      <c r="AW466" s="764">
        <f t="shared" si="1105"/>
        <v>0</v>
      </c>
      <c r="AX466" s="764">
        <f t="shared" si="1105"/>
        <v>0</v>
      </c>
      <c r="AY466" s="764">
        <f t="shared" si="1105"/>
        <v>0</v>
      </c>
      <c r="AZ466" s="764">
        <f t="shared" si="1105"/>
        <v>0</v>
      </c>
      <c r="BA466" s="764">
        <f t="shared" si="1105"/>
        <v>0</v>
      </c>
      <c r="BB466" s="764">
        <f t="shared" si="1105"/>
        <v>0</v>
      </c>
      <c r="BC466" s="764">
        <f t="shared" si="1105"/>
        <v>0</v>
      </c>
      <c r="BD466" s="764">
        <f t="shared" si="1105"/>
        <v>0</v>
      </c>
      <c r="BE466" s="764">
        <f t="shared" si="1105"/>
        <v>0</v>
      </c>
      <c r="BF466" s="764">
        <f t="shared" si="1105"/>
        <v>0</v>
      </c>
      <c r="BG466" s="764">
        <f t="shared" si="1105"/>
        <v>0</v>
      </c>
      <c r="BH466" s="764">
        <f t="shared" si="1105"/>
        <v>0</v>
      </c>
      <c r="BI466" s="764">
        <f t="shared" si="1105"/>
        <v>0</v>
      </c>
      <c r="BJ466" s="764">
        <f t="shared" si="1105"/>
        <v>0</v>
      </c>
      <c r="BK466" s="764">
        <f t="shared" si="1105"/>
        <v>0</v>
      </c>
      <c r="BL466" s="764">
        <f t="shared" si="1105"/>
        <v>0</v>
      </c>
      <c r="BM466" s="764">
        <f t="shared" si="1105"/>
        <v>0</v>
      </c>
      <c r="BN466" s="764">
        <f t="shared" si="1106"/>
        <v>0</v>
      </c>
      <c r="BO466" s="764">
        <f t="shared" si="1106"/>
        <v>0</v>
      </c>
      <c r="BP466" s="764">
        <f t="shared" si="1106"/>
        <v>0</v>
      </c>
      <c r="BQ466" s="764">
        <f t="shared" si="1106"/>
        <v>0</v>
      </c>
      <c r="BR466" s="764">
        <f t="shared" si="1106"/>
        <v>0</v>
      </c>
      <c r="BS466" s="764">
        <f t="shared" si="1106"/>
        <v>0</v>
      </c>
      <c r="BT466" s="764">
        <f t="shared" si="1106"/>
        <v>0</v>
      </c>
      <c r="BU466" s="764">
        <f t="shared" si="1106"/>
        <v>0</v>
      </c>
      <c r="BV466" s="764">
        <f t="shared" si="1106"/>
        <v>0</v>
      </c>
      <c r="BW466" s="764">
        <f t="shared" si="1106"/>
        <v>0</v>
      </c>
      <c r="BX466" s="764">
        <f t="shared" si="1107"/>
        <v>0</v>
      </c>
      <c r="BY466" s="764">
        <f t="shared" si="1107"/>
        <v>0</v>
      </c>
      <c r="BZ466" s="764">
        <f t="shared" si="1107"/>
        <v>0</v>
      </c>
      <c r="CA466" s="764">
        <f t="shared" si="1107"/>
        <v>0</v>
      </c>
      <c r="CB466" s="764">
        <f t="shared" si="1107"/>
        <v>0</v>
      </c>
      <c r="CC466" s="764">
        <f t="shared" si="1107"/>
        <v>0</v>
      </c>
      <c r="CD466" s="764">
        <f t="shared" si="1107"/>
        <v>0</v>
      </c>
      <c r="CE466" s="764">
        <f t="shared" si="1107"/>
        <v>0</v>
      </c>
      <c r="CF466" s="764">
        <f t="shared" si="1107"/>
        <v>0</v>
      </c>
      <c r="CG466" s="764">
        <f t="shared" si="1107"/>
        <v>0</v>
      </c>
      <c r="CH466" s="764">
        <f t="shared" si="1108"/>
        <v>0</v>
      </c>
      <c r="CI466" s="764">
        <f t="shared" si="1108"/>
        <v>0</v>
      </c>
      <c r="CJ466" s="764">
        <f t="shared" si="1108"/>
        <v>0</v>
      </c>
      <c r="CK466" s="764">
        <f t="shared" si="1108"/>
        <v>0</v>
      </c>
      <c r="CL466" s="764">
        <f t="shared" si="1108"/>
        <v>0</v>
      </c>
      <c r="CM466" s="764">
        <f t="shared" si="1108"/>
        <v>0</v>
      </c>
      <c r="CN466" s="764">
        <f t="shared" si="1108"/>
        <v>0</v>
      </c>
      <c r="CO466" s="764">
        <f t="shared" si="1108"/>
        <v>0</v>
      </c>
      <c r="CP466" s="764">
        <f t="shared" si="1108"/>
        <v>0</v>
      </c>
      <c r="CQ466" s="764">
        <f t="shared" si="1108"/>
        <v>0</v>
      </c>
      <c r="CR466" s="764">
        <f t="shared" si="1109"/>
        <v>0</v>
      </c>
      <c r="CS466" s="764">
        <f t="shared" si="1109"/>
        <v>0</v>
      </c>
      <c r="CT466" s="764">
        <f t="shared" si="1109"/>
        <v>0</v>
      </c>
      <c r="CU466" s="764">
        <f t="shared" si="1109"/>
        <v>0</v>
      </c>
      <c r="CV466" s="764">
        <f t="shared" si="1109"/>
        <v>0</v>
      </c>
      <c r="CW466" s="764">
        <f t="shared" si="1109"/>
        <v>0</v>
      </c>
      <c r="CX466" s="764">
        <f t="shared" si="1109"/>
        <v>0</v>
      </c>
      <c r="CY466" s="764">
        <f t="shared" si="1109"/>
        <v>0</v>
      </c>
      <c r="CZ466" s="764">
        <f t="shared" si="1109"/>
        <v>0</v>
      </c>
      <c r="DA466" s="764">
        <f t="shared" si="1109"/>
        <v>0</v>
      </c>
      <c r="DB466" s="764">
        <f t="shared" si="1110"/>
        <v>0</v>
      </c>
      <c r="DC466" s="764">
        <f t="shared" si="1110"/>
        <v>0</v>
      </c>
      <c r="DD466" s="764">
        <f t="shared" si="1110"/>
        <v>0</v>
      </c>
      <c r="DE466" s="764">
        <f t="shared" si="1110"/>
        <v>0</v>
      </c>
      <c r="DF466" s="764">
        <f t="shared" si="1110"/>
        <v>0</v>
      </c>
      <c r="DG466" s="764">
        <f t="shared" si="1110"/>
        <v>0</v>
      </c>
      <c r="DH466" s="764">
        <f t="shared" si="1110"/>
        <v>0</v>
      </c>
      <c r="DI466" s="764">
        <f t="shared" si="1110"/>
        <v>0</v>
      </c>
      <c r="DJ466" s="764">
        <f t="shared" si="1110"/>
        <v>0</v>
      </c>
      <c r="DK466" s="764">
        <f t="shared" si="1110"/>
        <v>0</v>
      </c>
      <c r="DL466" s="764">
        <f t="shared" si="1111"/>
        <v>0</v>
      </c>
      <c r="DM466" s="764">
        <f t="shared" si="1111"/>
        <v>0</v>
      </c>
      <c r="DN466" s="764">
        <f t="shared" si="1111"/>
        <v>0</v>
      </c>
      <c r="DO466" s="764">
        <f t="shared" si="1111"/>
        <v>0</v>
      </c>
      <c r="DP466" s="764">
        <f t="shared" si="1111"/>
        <v>0</v>
      </c>
      <c r="DQ466" s="764">
        <f t="shared" si="1111"/>
        <v>0</v>
      </c>
      <c r="DR466" s="764">
        <f t="shared" si="1111"/>
        <v>0</v>
      </c>
      <c r="DS466" s="764">
        <f t="shared" si="1111"/>
        <v>0</v>
      </c>
      <c r="DT466" s="764">
        <f t="shared" si="1111"/>
        <v>0</v>
      </c>
      <c r="DU466" s="764">
        <f t="shared" si="1111"/>
        <v>0</v>
      </c>
      <c r="DV466" s="764">
        <f t="shared" si="1112"/>
        <v>0</v>
      </c>
      <c r="DW466" s="764">
        <f t="shared" si="1112"/>
        <v>0</v>
      </c>
      <c r="DX466" s="764">
        <f t="shared" si="1112"/>
        <v>0</v>
      </c>
      <c r="DY466" s="764">
        <f t="shared" si="1112"/>
        <v>0</v>
      </c>
      <c r="DZ466" s="764">
        <f t="shared" si="1112"/>
        <v>0</v>
      </c>
      <c r="EA466" s="764">
        <f t="shared" si="1112"/>
        <v>0</v>
      </c>
      <c r="EB466" s="764">
        <f t="shared" si="1112"/>
        <v>0</v>
      </c>
      <c r="EC466" s="764">
        <f t="shared" si="1112"/>
        <v>0</v>
      </c>
      <c r="ED466" s="764">
        <f t="shared" si="1112"/>
        <v>0</v>
      </c>
      <c r="EE466" s="764">
        <f t="shared" si="1112"/>
        <v>0</v>
      </c>
      <c r="EF466" s="764">
        <f t="shared" si="1113"/>
        <v>0</v>
      </c>
      <c r="EG466" s="764">
        <f t="shared" si="1113"/>
        <v>0</v>
      </c>
      <c r="EH466" s="764">
        <f t="shared" si="1113"/>
        <v>0</v>
      </c>
      <c r="EI466" s="764">
        <f t="shared" si="1113"/>
        <v>0</v>
      </c>
      <c r="EJ466" s="764">
        <f t="shared" si="1113"/>
        <v>0</v>
      </c>
      <c r="EK466" s="764">
        <f t="shared" si="1113"/>
        <v>0</v>
      </c>
      <c r="EL466" s="764">
        <f t="shared" si="1113"/>
        <v>0</v>
      </c>
      <c r="EM466" s="764">
        <f t="shared" si="1113"/>
        <v>0</v>
      </c>
      <c r="EN466" s="764">
        <f t="shared" si="1113"/>
        <v>0</v>
      </c>
      <c r="EO466" s="764">
        <f t="shared" si="1113"/>
        <v>0</v>
      </c>
      <c r="EP466" s="764">
        <f t="shared" si="1114"/>
        <v>0</v>
      </c>
      <c r="EQ466" s="764">
        <f t="shared" si="1114"/>
        <v>0</v>
      </c>
      <c r="ER466" s="764">
        <f t="shared" si="1114"/>
        <v>0</v>
      </c>
      <c r="ES466" s="764">
        <f t="shared" si="1114"/>
        <v>0</v>
      </c>
      <c r="ET466" s="764">
        <f t="shared" si="1114"/>
        <v>0</v>
      </c>
      <c r="EU466" s="764">
        <f t="shared" si="1114"/>
        <v>0</v>
      </c>
      <c r="EV466" s="764">
        <f t="shared" si="1114"/>
        <v>0</v>
      </c>
      <c r="EW466" s="764">
        <f t="shared" si="1114"/>
        <v>0</v>
      </c>
      <c r="EX466" s="764">
        <f t="shared" si="1114"/>
        <v>0</v>
      </c>
      <c r="EY466" s="764">
        <f t="shared" si="1114"/>
        <v>0</v>
      </c>
      <c r="EZ466" s="764">
        <f t="shared" si="1115"/>
        <v>0</v>
      </c>
      <c r="FA466" s="764">
        <f t="shared" si="1115"/>
        <v>0</v>
      </c>
      <c r="FB466" s="764">
        <f t="shared" si="1115"/>
        <v>0</v>
      </c>
      <c r="FC466" s="764">
        <f t="shared" si="1115"/>
        <v>0</v>
      </c>
      <c r="FD466" s="764">
        <f t="shared" si="1115"/>
        <v>0</v>
      </c>
      <c r="FE466" s="764">
        <f t="shared" si="1115"/>
        <v>0</v>
      </c>
      <c r="FF466" s="764">
        <f t="shared" si="1115"/>
        <v>0</v>
      </c>
      <c r="FG466" s="764">
        <f t="shared" si="1115"/>
        <v>0</v>
      </c>
      <c r="FH466" s="764">
        <f t="shared" si="1115"/>
        <v>0</v>
      </c>
      <c r="FI466" s="764">
        <f t="shared" si="1115"/>
        <v>0</v>
      </c>
      <c r="FJ466" s="764">
        <f t="shared" si="1116"/>
        <v>0</v>
      </c>
      <c r="FK466" s="764">
        <f t="shared" si="1116"/>
        <v>0</v>
      </c>
      <c r="FL466" s="764">
        <f t="shared" si="1116"/>
        <v>0</v>
      </c>
      <c r="FM466" s="764">
        <f t="shared" si="1116"/>
        <v>0</v>
      </c>
      <c r="FN466" s="764">
        <f t="shared" si="1116"/>
        <v>0</v>
      </c>
      <c r="FO466" s="764">
        <f t="shared" si="1116"/>
        <v>0</v>
      </c>
      <c r="FP466" s="764">
        <f t="shared" si="1116"/>
        <v>0</v>
      </c>
      <c r="FQ466" s="764">
        <f t="shared" si="1116"/>
        <v>0</v>
      </c>
      <c r="FR466" s="764">
        <f t="shared" si="1116"/>
        <v>0</v>
      </c>
      <c r="FS466" s="764">
        <f t="shared" si="1116"/>
        <v>0</v>
      </c>
      <c r="FT466" s="764">
        <f t="shared" si="1117"/>
        <v>0</v>
      </c>
      <c r="FU466" s="764">
        <f t="shared" si="1117"/>
        <v>0</v>
      </c>
      <c r="FV466" s="764">
        <f t="shared" si="1117"/>
        <v>0</v>
      </c>
      <c r="FW466" s="764">
        <f t="shared" si="1117"/>
        <v>0</v>
      </c>
      <c r="FX466" s="764">
        <f t="shared" si="1117"/>
        <v>0</v>
      </c>
      <c r="FY466" s="764">
        <f t="shared" si="1117"/>
        <v>0</v>
      </c>
      <c r="FZ466" s="764">
        <f t="shared" si="1117"/>
        <v>0</v>
      </c>
      <c r="GA466" s="764">
        <f t="shared" si="1117"/>
        <v>0</v>
      </c>
      <c r="GB466" s="764">
        <f t="shared" si="1117"/>
        <v>0</v>
      </c>
      <c r="GC466" s="764">
        <f t="shared" si="1117"/>
        <v>0</v>
      </c>
      <c r="GD466" s="764">
        <f t="shared" si="1118"/>
        <v>0</v>
      </c>
      <c r="GE466" s="764">
        <f t="shared" si="1118"/>
        <v>0</v>
      </c>
      <c r="GF466" s="764">
        <f t="shared" si="1118"/>
        <v>0</v>
      </c>
      <c r="GG466" s="764">
        <f t="shared" si="1118"/>
        <v>0</v>
      </c>
      <c r="GH466" s="764">
        <f t="shared" si="1118"/>
        <v>0</v>
      </c>
      <c r="GI466" s="764">
        <f t="shared" si="1118"/>
        <v>0</v>
      </c>
      <c r="GJ466" s="764">
        <f t="shared" si="1118"/>
        <v>0</v>
      </c>
      <c r="GK466" s="764">
        <f t="shared" si="1118"/>
        <v>0</v>
      </c>
      <c r="GL466" s="764">
        <f t="shared" si="1118"/>
        <v>0</v>
      </c>
      <c r="GM466" s="764">
        <f t="shared" si="1118"/>
        <v>0</v>
      </c>
      <c r="GN466" s="764">
        <f t="shared" si="1119"/>
        <v>0</v>
      </c>
      <c r="GO466" s="764">
        <f t="shared" si="1119"/>
        <v>0</v>
      </c>
      <c r="GP466" s="764">
        <f t="shared" si="1119"/>
        <v>0</v>
      </c>
      <c r="GQ466" s="764">
        <f t="shared" si="1119"/>
        <v>0</v>
      </c>
      <c r="GR466" s="764">
        <f t="shared" si="1119"/>
        <v>0</v>
      </c>
      <c r="GS466" s="764">
        <f t="shared" si="1119"/>
        <v>0</v>
      </c>
      <c r="GT466" s="764">
        <f t="shared" si="1119"/>
        <v>0</v>
      </c>
      <c r="GU466" s="764">
        <f t="shared" si="1119"/>
        <v>0</v>
      </c>
      <c r="GV466" s="764">
        <f t="shared" si="1119"/>
        <v>0</v>
      </c>
      <c r="GW466" s="764">
        <f t="shared" si="1119"/>
        <v>0</v>
      </c>
      <c r="GX466" s="764">
        <f t="shared" si="1120"/>
        <v>0</v>
      </c>
      <c r="GY466" s="764">
        <f t="shared" si="1120"/>
        <v>0</v>
      </c>
      <c r="GZ466" s="764">
        <f t="shared" si="1120"/>
        <v>0</v>
      </c>
      <c r="HA466" s="764">
        <f t="shared" si="1120"/>
        <v>0</v>
      </c>
      <c r="HB466" s="764">
        <f t="shared" si="1120"/>
        <v>0</v>
      </c>
      <c r="HC466" s="764">
        <f t="shared" si="1120"/>
        <v>0</v>
      </c>
      <c r="HD466" s="764">
        <f t="shared" si="1120"/>
        <v>0</v>
      </c>
      <c r="HE466" s="764">
        <f t="shared" si="1120"/>
        <v>0</v>
      </c>
      <c r="HF466" s="764">
        <f t="shared" si="1120"/>
        <v>0</v>
      </c>
      <c r="HG466" s="764">
        <f t="shared" si="1120"/>
        <v>0</v>
      </c>
      <c r="HH466" s="764">
        <f t="shared" si="1121"/>
        <v>0</v>
      </c>
      <c r="HI466" s="764">
        <f t="shared" si="1121"/>
        <v>0</v>
      </c>
      <c r="HJ466" s="764">
        <f t="shared" si="1121"/>
        <v>0</v>
      </c>
      <c r="HK466" s="764">
        <f t="shared" si="1121"/>
        <v>0</v>
      </c>
      <c r="HL466" s="764">
        <f t="shared" si="1121"/>
        <v>0</v>
      </c>
      <c r="HM466" s="764">
        <f t="shared" si="1121"/>
        <v>0</v>
      </c>
      <c r="HN466" s="764">
        <f t="shared" si="1121"/>
        <v>0</v>
      </c>
      <c r="HO466" s="764">
        <f t="shared" si="1121"/>
        <v>0</v>
      </c>
      <c r="HP466" s="764">
        <f t="shared" si="1121"/>
        <v>0</v>
      </c>
      <c r="HQ466" s="764">
        <f t="shared" si="1121"/>
        <v>0</v>
      </c>
      <c r="HR466" s="764">
        <f t="shared" si="1122"/>
        <v>0</v>
      </c>
      <c r="HS466" s="764">
        <f t="shared" si="1122"/>
        <v>0</v>
      </c>
      <c r="HT466" s="764">
        <f t="shared" si="1122"/>
        <v>0</v>
      </c>
      <c r="HU466" s="764">
        <f t="shared" si="1122"/>
        <v>0</v>
      </c>
      <c r="HV466" s="764">
        <f t="shared" si="1122"/>
        <v>0</v>
      </c>
      <c r="HW466" s="764">
        <f t="shared" si="1122"/>
        <v>0</v>
      </c>
      <c r="HX466" s="764">
        <f t="shared" si="1122"/>
        <v>0</v>
      </c>
      <c r="HY466" s="764">
        <f t="shared" si="1122"/>
        <v>0</v>
      </c>
      <c r="HZ466" s="764">
        <f t="shared" si="1122"/>
        <v>0</v>
      </c>
      <c r="IA466" s="764">
        <f t="shared" si="1122"/>
        <v>0</v>
      </c>
      <c r="IB466" s="764">
        <f t="shared" si="1123"/>
        <v>0</v>
      </c>
      <c r="IC466" s="764">
        <f t="shared" si="1123"/>
        <v>0</v>
      </c>
      <c r="ID466" s="764">
        <f t="shared" si="1123"/>
        <v>0</v>
      </c>
      <c r="IE466" s="764">
        <f t="shared" si="1123"/>
        <v>0</v>
      </c>
      <c r="IF466" s="764">
        <f t="shared" si="1123"/>
        <v>0</v>
      </c>
      <c r="IG466" s="764">
        <f t="shared" si="1123"/>
        <v>0</v>
      </c>
      <c r="IH466" s="764">
        <f t="shared" si="1123"/>
        <v>0</v>
      </c>
      <c r="II466" s="764">
        <f t="shared" si="1123"/>
        <v>0</v>
      </c>
      <c r="IJ466" s="764">
        <f t="shared" si="1123"/>
        <v>0</v>
      </c>
      <c r="IK466" s="764">
        <f t="shared" si="1123"/>
        <v>0</v>
      </c>
      <c r="IL466" s="764">
        <f t="shared" si="1124"/>
        <v>0</v>
      </c>
      <c r="IM466" s="764">
        <f t="shared" si="1124"/>
        <v>0</v>
      </c>
      <c r="IN466" s="764">
        <f t="shared" si="1124"/>
        <v>0</v>
      </c>
      <c r="IO466" s="764">
        <f t="shared" si="1124"/>
        <v>0</v>
      </c>
      <c r="IP466" s="764">
        <f t="shared" si="1124"/>
        <v>0</v>
      </c>
      <c r="IQ466" s="764">
        <f t="shared" si="1124"/>
        <v>0</v>
      </c>
      <c r="IR466" s="764">
        <f t="shared" si="1124"/>
        <v>0</v>
      </c>
      <c r="IS466" s="764">
        <f t="shared" si="1124"/>
        <v>0</v>
      </c>
      <c r="IT466" s="764">
        <f t="shared" si="1124"/>
        <v>0</v>
      </c>
      <c r="IU466" s="764">
        <f t="shared" si="1124"/>
        <v>0</v>
      </c>
      <c r="IV466" s="764">
        <f t="shared" si="1124"/>
        <v>0</v>
      </c>
      <c r="IW466" s="764">
        <f t="shared" si="1124"/>
        <v>0</v>
      </c>
      <c r="IX466" s="764">
        <f t="shared" si="1124"/>
        <v>0</v>
      </c>
      <c r="IY466" s="764">
        <f t="shared" si="1124"/>
        <v>0</v>
      </c>
      <c r="IZ466" s="764">
        <f t="shared" si="1124"/>
        <v>0</v>
      </c>
      <c r="JA466" s="764">
        <f t="shared" si="1124"/>
        <v>0</v>
      </c>
      <c r="JB466" s="764">
        <f t="shared" si="1124"/>
        <v>0</v>
      </c>
      <c r="JC466" s="764">
        <f t="shared" si="1124"/>
        <v>0</v>
      </c>
      <c r="JD466" s="764">
        <f t="shared" si="1104"/>
        <v>0</v>
      </c>
      <c r="JE466" s="764">
        <f t="shared" si="1104"/>
        <v>0</v>
      </c>
      <c r="JF466" s="764">
        <f t="shared" si="1104"/>
        <v>0</v>
      </c>
      <c r="JG466" s="764">
        <f t="shared" si="1104"/>
        <v>0</v>
      </c>
      <c r="JH466" s="764">
        <f t="shared" si="1104"/>
        <v>0</v>
      </c>
      <c r="JI466" s="764">
        <f t="shared" si="1104"/>
        <v>0</v>
      </c>
      <c r="JJ466" s="764">
        <f t="shared" si="1104"/>
        <v>0</v>
      </c>
      <c r="JK466" s="764">
        <f t="shared" si="1104"/>
        <v>0</v>
      </c>
      <c r="JL466" s="764">
        <f t="shared" si="1124"/>
        <v>0</v>
      </c>
      <c r="JM466" s="764">
        <f t="shared" si="1124"/>
        <v>0</v>
      </c>
      <c r="JN466" s="764">
        <f t="shared" si="1124"/>
        <v>0</v>
      </c>
      <c r="JO466" s="764">
        <f t="shared" si="1124"/>
        <v>0</v>
      </c>
      <c r="JP466" s="764">
        <f t="shared" si="1124"/>
        <v>0</v>
      </c>
      <c r="JQ466" s="764">
        <f t="shared" si="1078"/>
        <v>0</v>
      </c>
      <c r="JR466" s="764">
        <f t="shared" si="1078"/>
        <v>0</v>
      </c>
      <c r="JS466" s="764">
        <f t="shared" si="1124"/>
        <v>0</v>
      </c>
      <c r="JT466" s="765">
        <f t="shared" si="1079"/>
        <v>0</v>
      </c>
      <c r="JU466" s="229">
        <f t="shared" si="1080"/>
        <v>0</v>
      </c>
    </row>
    <row r="467" spans="1:281" ht="12.75" customHeight="1">
      <c r="A467" s="57"/>
      <c r="B467" s="52"/>
      <c r="C467" s="52"/>
      <c r="D467" s="62"/>
      <c r="E467" s="743" t="str">
        <f t="shared" si="1075"/>
        <v xml:space="preserve"> </v>
      </c>
      <c r="F467" s="56"/>
      <c r="G467" s="228"/>
      <c r="H467" s="744">
        <f>SUMIF(Ajuste!$C$8:$C$483,$B$6:$B$499,Ajuste!$E$8:$E$483)</f>
        <v>0</v>
      </c>
      <c r="I467" s="744">
        <f>SUMIF(Ajuste!$C$8:$C$483,$B$6:$B$499,Ajuste!$F$8:$F$483)</f>
        <v>0</v>
      </c>
      <c r="J467" s="229">
        <f t="shared" si="1081"/>
        <v>0</v>
      </c>
      <c r="K467" s="764">
        <f t="shared" si="1105"/>
        <v>0</v>
      </c>
      <c r="L467" s="764">
        <f t="shared" si="1105"/>
        <v>0</v>
      </c>
      <c r="M467" s="764">
        <f t="shared" si="1105"/>
        <v>0</v>
      </c>
      <c r="N467" s="764">
        <f t="shared" si="1105"/>
        <v>0</v>
      </c>
      <c r="O467" s="764">
        <f t="shared" si="1105"/>
        <v>0</v>
      </c>
      <c r="P467" s="764">
        <f t="shared" si="1105"/>
        <v>0</v>
      </c>
      <c r="Q467" s="764">
        <f t="shared" si="1105"/>
        <v>0</v>
      </c>
      <c r="R467" s="764">
        <f t="shared" si="1105"/>
        <v>0</v>
      </c>
      <c r="S467" s="764">
        <f t="shared" si="1105"/>
        <v>0</v>
      </c>
      <c r="T467" s="764">
        <f t="shared" si="1105"/>
        <v>0</v>
      </c>
      <c r="U467" s="764">
        <f t="shared" si="1105"/>
        <v>0</v>
      </c>
      <c r="V467" s="764">
        <f t="shared" si="1105"/>
        <v>0</v>
      </c>
      <c r="W467" s="764">
        <f t="shared" si="1105"/>
        <v>0</v>
      </c>
      <c r="X467" s="764">
        <f t="shared" si="1105"/>
        <v>0</v>
      </c>
      <c r="Y467" s="764">
        <f t="shared" si="1105"/>
        <v>0</v>
      </c>
      <c r="Z467" s="764">
        <f t="shared" si="1105"/>
        <v>0</v>
      </c>
      <c r="AA467" s="764">
        <f t="shared" si="1105"/>
        <v>0</v>
      </c>
      <c r="AB467" s="764">
        <f t="shared" si="1105"/>
        <v>0</v>
      </c>
      <c r="AC467" s="764">
        <f t="shared" si="1105"/>
        <v>0</v>
      </c>
      <c r="AD467" s="764">
        <f t="shared" si="1105"/>
        <v>0</v>
      </c>
      <c r="AE467" s="764">
        <f t="shared" si="1105"/>
        <v>0</v>
      </c>
      <c r="AF467" s="764">
        <f t="shared" si="1105"/>
        <v>0</v>
      </c>
      <c r="AG467" s="764">
        <f t="shared" si="1105"/>
        <v>0</v>
      </c>
      <c r="AH467" s="764">
        <f t="shared" si="1105"/>
        <v>0</v>
      </c>
      <c r="AI467" s="764">
        <f t="shared" si="1105"/>
        <v>0</v>
      </c>
      <c r="AJ467" s="764">
        <f t="shared" si="1105"/>
        <v>0</v>
      </c>
      <c r="AK467" s="764">
        <f t="shared" si="1105"/>
        <v>0</v>
      </c>
      <c r="AL467" s="764">
        <f t="shared" si="1105"/>
        <v>0</v>
      </c>
      <c r="AM467" s="764">
        <f t="shared" si="1105"/>
        <v>0</v>
      </c>
      <c r="AN467" s="764">
        <f t="shared" si="1105"/>
        <v>0</v>
      </c>
      <c r="AO467" s="764">
        <f t="shared" si="1105"/>
        <v>0</v>
      </c>
      <c r="AP467" s="764">
        <f t="shared" si="1105"/>
        <v>0</v>
      </c>
      <c r="AQ467" s="764">
        <f t="shared" si="1105"/>
        <v>0</v>
      </c>
      <c r="AR467" s="764">
        <f t="shared" si="1105"/>
        <v>0</v>
      </c>
      <c r="AS467" s="764">
        <f t="shared" si="1105"/>
        <v>0</v>
      </c>
      <c r="AT467" s="764">
        <f t="shared" si="1105"/>
        <v>0</v>
      </c>
      <c r="AU467" s="764">
        <f t="shared" si="1105"/>
        <v>0</v>
      </c>
      <c r="AV467" s="764">
        <f t="shared" si="1105"/>
        <v>0</v>
      </c>
      <c r="AW467" s="764">
        <f t="shared" si="1105"/>
        <v>0</v>
      </c>
      <c r="AX467" s="764">
        <f t="shared" si="1105"/>
        <v>0</v>
      </c>
      <c r="AY467" s="764">
        <f t="shared" si="1105"/>
        <v>0</v>
      </c>
      <c r="AZ467" s="764">
        <f t="shared" si="1105"/>
        <v>0</v>
      </c>
      <c r="BA467" s="764">
        <f t="shared" si="1105"/>
        <v>0</v>
      </c>
      <c r="BB467" s="764">
        <f t="shared" si="1105"/>
        <v>0</v>
      </c>
      <c r="BC467" s="764">
        <f t="shared" si="1105"/>
        <v>0</v>
      </c>
      <c r="BD467" s="764">
        <f t="shared" si="1105"/>
        <v>0</v>
      </c>
      <c r="BE467" s="764">
        <f t="shared" si="1105"/>
        <v>0</v>
      </c>
      <c r="BF467" s="764">
        <f t="shared" si="1105"/>
        <v>0</v>
      </c>
      <c r="BG467" s="764">
        <f t="shared" si="1105"/>
        <v>0</v>
      </c>
      <c r="BH467" s="764">
        <f t="shared" si="1105"/>
        <v>0</v>
      </c>
      <c r="BI467" s="764">
        <f t="shared" si="1105"/>
        <v>0</v>
      </c>
      <c r="BJ467" s="764">
        <f t="shared" si="1105"/>
        <v>0</v>
      </c>
      <c r="BK467" s="764">
        <f t="shared" si="1105"/>
        <v>0</v>
      </c>
      <c r="BL467" s="764">
        <f t="shared" si="1105"/>
        <v>0</v>
      </c>
      <c r="BM467" s="764">
        <f t="shared" si="1105"/>
        <v>0</v>
      </c>
      <c r="BN467" s="764">
        <f t="shared" si="1106"/>
        <v>0</v>
      </c>
      <c r="BO467" s="764">
        <f t="shared" si="1106"/>
        <v>0</v>
      </c>
      <c r="BP467" s="764">
        <f t="shared" si="1106"/>
        <v>0</v>
      </c>
      <c r="BQ467" s="764">
        <f t="shared" si="1106"/>
        <v>0</v>
      </c>
      <c r="BR467" s="764">
        <f t="shared" si="1106"/>
        <v>0</v>
      </c>
      <c r="BS467" s="764">
        <f t="shared" si="1106"/>
        <v>0</v>
      </c>
      <c r="BT467" s="764">
        <f t="shared" si="1106"/>
        <v>0</v>
      </c>
      <c r="BU467" s="764">
        <f t="shared" si="1106"/>
        <v>0</v>
      </c>
      <c r="BV467" s="764">
        <f t="shared" si="1106"/>
        <v>0</v>
      </c>
      <c r="BW467" s="764">
        <f t="shared" si="1106"/>
        <v>0</v>
      </c>
      <c r="BX467" s="764">
        <f t="shared" si="1107"/>
        <v>0</v>
      </c>
      <c r="BY467" s="764">
        <f t="shared" si="1107"/>
        <v>0</v>
      </c>
      <c r="BZ467" s="764">
        <f t="shared" si="1107"/>
        <v>0</v>
      </c>
      <c r="CA467" s="764">
        <f t="shared" si="1107"/>
        <v>0</v>
      </c>
      <c r="CB467" s="764">
        <f t="shared" si="1107"/>
        <v>0</v>
      </c>
      <c r="CC467" s="764">
        <f t="shared" si="1107"/>
        <v>0</v>
      </c>
      <c r="CD467" s="764">
        <f t="shared" si="1107"/>
        <v>0</v>
      </c>
      <c r="CE467" s="764">
        <f t="shared" si="1107"/>
        <v>0</v>
      </c>
      <c r="CF467" s="764">
        <f t="shared" si="1107"/>
        <v>0</v>
      </c>
      <c r="CG467" s="764">
        <f t="shared" si="1107"/>
        <v>0</v>
      </c>
      <c r="CH467" s="764">
        <f t="shared" si="1108"/>
        <v>0</v>
      </c>
      <c r="CI467" s="764">
        <f t="shared" si="1108"/>
        <v>0</v>
      </c>
      <c r="CJ467" s="764">
        <f t="shared" si="1108"/>
        <v>0</v>
      </c>
      <c r="CK467" s="764">
        <f t="shared" si="1108"/>
        <v>0</v>
      </c>
      <c r="CL467" s="764">
        <f t="shared" si="1108"/>
        <v>0</v>
      </c>
      <c r="CM467" s="764">
        <f t="shared" si="1108"/>
        <v>0</v>
      </c>
      <c r="CN467" s="764">
        <f t="shared" si="1108"/>
        <v>0</v>
      </c>
      <c r="CO467" s="764">
        <f t="shared" si="1108"/>
        <v>0</v>
      </c>
      <c r="CP467" s="764">
        <f t="shared" si="1108"/>
        <v>0</v>
      </c>
      <c r="CQ467" s="764">
        <f t="shared" si="1108"/>
        <v>0</v>
      </c>
      <c r="CR467" s="764">
        <f t="shared" si="1109"/>
        <v>0</v>
      </c>
      <c r="CS467" s="764">
        <f t="shared" si="1109"/>
        <v>0</v>
      </c>
      <c r="CT467" s="764">
        <f t="shared" si="1109"/>
        <v>0</v>
      </c>
      <c r="CU467" s="764">
        <f t="shared" si="1109"/>
        <v>0</v>
      </c>
      <c r="CV467" s="764">
        <f t="shared" si="1109"/>
        <v>0</v>
      </c>
      <c r="CW467" s="764">
        <f t="shared" si="1109"/>
        <v>0</v>
      </c>
      <c r="CX467" s="764">
        <f t="shared" si="1109"/>
        <v>0</v>
      </c>
      <c r="CY467" s="764">
        <f t="shared" si="1109"/>
        <v>0</v>
      </c>
      <c r="CZ467" s="764">
        <f t="shared" si="1109"/>
        <v>0</v>
      </c>
      <c r="DA467" s="764">
        <f t="shared" si="1109"/>
        <v>0</v>
      </c>
      <c r="DB467" s="764">
        <f t="shared" si="1110"/>
        <v>0</v>
      </c>
      <c r="DC467" s="764">
        <f t="shared" si="1110"/>
        <v>0</v>
      </c>
      <c r="DD467" s="764">
        <f t="shared" si="1110"/>
        <v>0</v>
      </c>
      <c r="DE467" s="764">
        <f t="shared" si="1110"/>
        <v>0</v>
      </c>
      <c r="DF467" s="764">
        <f t="shared" si="1110"/>
        <v>0</v>
      </c>
      <c r="DG467" s="764">
        <f t="shared" si="1110"/>
        <v>0</v>
      </c>
      <c r="DH467" s="764">
        <f t="shared" si="1110"/>
        <v>0</v>
      </c>
      <c r="DI467" s="764">
        <f t="shared" si="1110"/>
        <v>0</v>
      </c>
      <c r="DJ467" s="764">
        <f t="shared" si="1110"/>
        <v>0</v>
      </c>
      <c r="DK467" s="764">
        <f t="shared" si="1110"/>
        <v>0</v>
      </c>
      <c r="DL467" s="764">
        <f t="shared" si="1111"/>
        <v>0</v>
      </c>
      <c r="DM467" s="764">
        <f t="shared" si="1111"/>
        <v>0</v>
      </c>
      <c r="DN467" s="764">
        <f t="shared" si="1111"/>
        <v>0</v>
      </c>
      <c r="DO467" s="764">
        <f t="shared" si="1111"/>
        <v>0</v>
      </c>
      <c r="DP467" s="764">
        <f t="shared" si="1111"/>
        <v>0</v>
      </c>
      <c r="DQ467" s="764">
        <f t="shared" si="1111"/>
        <v>0</v>
      </c>
      <c r="DR467" s="764">
        <f t="shared" si="1111"/>
        <v>0</v>
      </c>
      <c r="DS467" s="764">
        <f t="shared" si="1111"/>
        <v>0</v>
      </c>
      <c r="DT467" s="764">
        <f t="shared" si="1111"/>
        <v>0</v>
      </c>
      <c r="DU467" s="764">
        <f t="shared" si="1111"/>
        <v>0</v>
      </c>
      <c r="DV467" s="764">
        <f t="shared" si="1112"/>
        <v>0</v>
      </c>
      <c r="DW467" s="764">
        <f t="shared" si="1112"/>
        <v>0</v>
      </c>
      <c r="DX467" s="764">
        <f t="shared" si="1112"/>
        <v>0</v>
      </c>
      <c r="DY467" s="764">
        <f t="shared" si="1112"/>
        <v>0</v>
      </c>
      <c r="DZ467" s="764">
        <f t="shared" si="1112"/>
        <v>0</v>
      </c>
      <c r="EA467" s="764">
        <f t="shared" si="1112"/>
        <v>0</v>
      </c>
      <c r="EB467" s="764">
        <f t="shared" si="1112"/>
        <v>0</v>
      </c>
      <c r="EC467" s="764">
        <f t="shared" si="1112"/>
        <v>0</v>
      </c>
      <c r="ED467" s="764">
        <f t="shared" si="1112"/>
        <v>0</v>
      </c>
      <c r="EE467" s="764">
        <f t="shared" si="1112"/>
        <v>0</v>
      </c>
      <c r="EF467" s="764">
        <f t="shared" si="1113"/>
        <v>0</v>
      </c>
      <c r="EG467" s="764">
        <f t="shared" si="1113"/>
        <v>0</v>
      </c>
      <c r="EH467" s="764">
        <f t="shared" si="1113"/>
        <v>0</v>
      </c>
      <c r="EI467" s="764">
        <f t="shared" si="1113"/>
        <v>0</v>
      </c>
      <c r="EJ467" s="764">
        <f t="shared" si="1113"/>
        <v>0</v>
      </c>
      <c r="EK467" s="764">
        <f t="shared" si="1113"/>
        <v>0</v>
      </c>
      <c r="EL467" s="764">
        <f t="shared" si="1113"/>
        <v>0</v>
      </c>
      <c r="EM467" s="764">
        <f t="shared" si="1113"/>
        <v>0</v>
      </c>
      <c r="EN467" s="764">
        <f t="shared" si="1113"/>
        <v>0</v>
      </c>
      <c r="EO467" s="764">
        <f t="shared" si="1113"/>
        <v>0</v>
      </c>
      <c r="EP467" s="764">
        <f t="shared" si="1114"/>
        <v>0</v>
      </c>
      <c r="EQ467" s="764">
        <f t="shared" si="1114"/>
        <v>0</v>
      </c>
      <c r="ER467" s="764">
        <f t="shared" si="1114"/>
        <v>0</v>
      </c>
      <c r="ES467" s="764">
        <f t="shared" si="1114"/>
        <v>0</v>
      </c>
      <c r="ET467" s="764">
        <f t="shared" si="1114"/>
        <v>0</v>
      </c>
      <c r="EU467" s="764">
        <f t="shared" si="1114"/>
        <v>0</v>
      </c>
      <c r="EV467" s="764">
        <f t="shared" si="1114"/>
        <v>0</v>
      </c>
      <c r="EW467" s="764">
        <f t="shared" si="1114"/>
        <v>0</v>
      </c>
      <c r="EX467" s="764">
        <f t="shared" si="1114"/>
        <v>0</v>
      </c>
      <c r="EY467" s="764">
        <f t="shared" si="1114"/>
        <v>0</v>
      </c>
      <c r="EZ467" s="764">
        <f t="shared" si="1115"/>
        <v>0</v>
      </c>
      <c r="FA467" s="764">
        <f t="shared" si="1115"/>
        <v>0</v>
      </c>
      <c r="FB467" s="764">
        <f t="shared" si="1115"/>
        <v>0</v>
      </c>
      <c r="FC467" s="764">
        <f t="shared" si="1115"/>
        <v>0</v>
      </c>
      <c r="FD467" s="764">
        <f t="shared" si="1115"/>
        <v>0</v>
      </c>
      <c r="FE467" s="764">
        <f t="shared" si="1115"/>
        <v>0</v>
      </c>
      <c r="FF467" s="764">
        <f t="shared" si="1115"/>
        <v>0</v>
      </c>
      <c r="FG467" s="764">
        <f t="shared" si="1115"/>
        <v>0</v>
      </c>
      <c r="FH467" s="764">
        <f t="shared" si="1115"/>
        <v>0</v>
      </c>
      <c r="FI467" s="764">
        <f t="shared" si="1115"/>
        <v>0</v>
      </c>
      <c r="FJ467" s="764">
        <f t="shared" si="1116"/>
        <v>0</v>
      </c>
      <c r="FK467" s="764">
        <f t="shared" si="1116"/>
        <v>0</v>
      </c>
      <c r="FL467" s="764">
        <f t="shared" si="1116"/>
        <v>0</v>
      </c>
      <c r="FM467" s="764">
        <f t="shared" si="1116"/>
        <v>0</v>
      </c>
      <c r="FN467" s="764">
        <f t="shared" si="1116"/>
        <v>0</v>
      </c>
      <c r="FO467" s="764">
        <f t="shared" si="1116"/>
        <v>0</v>
      </c>
      <c r="FP467" s="764">
        <f t="shared" si="1116"/>
        <v>0</v>
      </c>
      <c r="FQ467" s="764">
        <f t="shared" si="1116"/>
        <v>0</v>
      </c>
      <c r="FR467" s="764">
        <f t="shared" si="1116"/>
        <v>0</v>
      </c>
      <c r="FS467" s="764">
        <f t="shared" si="1116"/>
        <v>0</v>
      </c>
      <c r="FT467" s="764">
        <f t="shared" si="1117"/>
        <v>0</v>
      </c>
      <c r="FU467" s="764">
        <f t="shared" si="1117"/>
        <v>0</v>
      </c>
      <c r="FV467" s="764">
        <f t="shared" si="1117"/>
        <v>0</v>
      </c>
      <c r="FW467" s="764">
        <f t="shared" si="1117"/>
        <v>0</v>
      </c>
      <c r="FX467" s="764">
        <f t="shared" si="1117"/>
        <v>0</v>
      </c>
      <c r="FY467" s="764">
        <f t="shared" si="1117"/>
        <v>0</v>
      </c>
      <c r="FZ467" s="764">
        <f t="shared" si="1117"/>
        <v>0</v>
      </c>
      <c r="GA467" s="764">
        <f t="shared" si="1117"/>
        <v>0</v>
      </c>
      <c r="GB467" s="764">
        <f t="shared" si="1117"/>
        <v>0</v>
      </c>
      <c r="GC467" s="764">
        <f t="shared" si="1117"/>
        <v>0</v>
      </c>
      <c r="GD467" s="764">
        <f t="shared" si="1118"/>
        <v>0</v>
      </c>
      <c r="GE467" s="764">
        <f t="shared" si="1118"/>
        <v>0</v>
      </c>
      <c r="GF467" s="764">
        <f t="shared" si="1118"/>
        <v>0</v>
      </c>
      <c r="GG467" s="764">
        <f t="shared" si="1118"/>
        <v>0</v>
      </c>
      <c r="GH467" s="764">
        <f t="shared" si="1118"/>
        <v>0</v>
      </c>
      <c r="GI467" s="764">
        <f t="shared" si="1118"/>
        <v>0</v>
      </c>
      <c r="GJ467" s="764">
        <f t="shared" si="1118"/>
        <v>0</v>
      </c>
      <c r="GK467" s="764">
        <f t="shared" si="1118"/>
        <v>0</v>
      </c>
      <c r="GL467" s="764">
        <f t="shared" si="1118"/>
        <v>0</v>
      </c>
      <c r="GM467" s="764">
        <f t="shared" si="1118"/>
        <v>0</v>
      </c>
      <c r="GN467" s="764">
        <f t="shared" si="1119"/>
        <v>0</v>
      </c>
      <c r="GO467" s="764">
        <f t="shared" si="1119"/>
        <v>0</v>
      </c>
      <c r="GP467" s="764">
        <f t="shared" si="1119"/>
        <v>0</v>
      </c>
      <c r="GQ467" s="764">
        <f t="shared" si="1119"/>
        <v>0</v>
      </c>
      <c r="GR467" s="764">
        <f t="shared" si="1119"/>
        <v>0</v>
      </c>
      <c r="GS467" s="764">
        <f t="shared" si="1119"/>
        <v>0</v>
      </c>
      <c r="GT467" s="764">
        <f t="shared" si="1119"/>
        <v>0</v>
      </c>
      <c r="GU467" s="764">
        <f t="shared" si="1119"/>
        <v>0</v>
      </c>
      <c r="GV467" s="764">
        <f t="shared" si="1119"/>
        <v>0</v>
      </c>
      <c r="GW467" s="764">
        <f t="shared" si="1119"/>
        <v>0</v>
      </c>
      <c r="GX467" s="764">
        <f t="shared" si="1120"/>
        <v>0</v>
      </c>
      <c r="GY467" s="764">
        <f t="shared" si="1120"/>
        <v>0</v>
      </c>
      <c r="GZ467" s="764">
        <f t="shared" si="1120"/>
        <v>0</v>
      </c>
      <c r="HA467" s="764">
        <f t="shared" si="1120"/>
        <v>0</v>
      </c>
      <c r="HB467" s="764">
        <f t="shared" si="1120"/>
        <v>0</v>
      </c>
      <c r="HC467" s="764">
        <f t="shared" si="1120"/>
        <v>0</v>
      </c>
      <c r="HD467" s="764">
        <f t="shared" si="1120"/>
        <v>0</v>
      </c>
      <c r="HE467" s="764">
        <f t="shared" si="1120"/>
        <v>0</v>
      </c>
      <c r="HF467" s="764">
        <f t="shared" si="1120"/>
        <v>0</v>
      </c>
      <c r="HG467" s="764">
        <f t="shared" si="1120"/>
        <v>0</v>
      </c>
      <c r="HH467" s="764">
        <f t="shared" si="1121"/>
        <v>0</v>
      </c>
      <c r="HI467" s="764">
        <f t="shared" si="1121"/>
        <v>0</v>
      </c>
      <c r="HJ467" s="764">
        <f t="shared" si="1121"/>
        <v>0</v>
      </c>
      <c r="HK467" s="764">
        <f t="shared" si="1121"/>
        <v>0</v>
      </c>
      <c r="HL467" s="764">
        <f t="shared" si="1121"/>
        <v>0</v>
      </c>
      <c r="HM467" s="764">
        <f t="shared" si="1121"/>
        <v>0</v>
      </c>
      <c r="HN467" s="764">
        <f t="shared" si="1121"/>
        <v>0</v>
      </c>
      <c r="HO467" s="764">
        <f t="shared" si="1121"/>
        <v>0</v>
      </c>
      <c r="HP467" s="764">
        <f t="shared" si="1121"/>
        <v>0</v>
      </c>
      <c r="HQ467" s="764">
        <f t="shared" si="1121"/>
        <v>0</v>
      </c>
      <c r="HR467" s="764">
        <f t="shared" si="1122"/>
        <v>0</v>
      </c>
      <c r="HS467" s="764">
        <f t="shared" si="1122"/>
        <v>0</v>
      </c>
      <c r="HT467" s="764">
        <f t="shared" si="1122"/>
        <v>0</v>
      </c>
      <c r="HU467" s="764">
        <f t="shared" si="1122"/>
        <v>0</v>
      </c>
      <c r="HV467" s="764">
        <f t="shared" si="1122"/>
        <v>0</v>
      </c>
      <c r="HW467" s="764">
        <f t="shared" si="1122"/>
        <v>0</v>
      </c>
      <c r="HX467" s="764">
        <f t="shared" si="1122"/>
        <v>0</v>
      </c>
      <c r="HY467" s="764">
        <f t="shared" si="1122"/>
        <v>0</v>
      </c>
      <c r="HZ467" s="764">
        <f t="shared" si="1122"/>
        <v>0</v>
      </c>
      <c r="IA467" s="764">
        <f t="shared" si="1122"/>
        <v>0</v>
      </c>
      <c r="IB467" s="764">
        <f t="shared" si="1123"/>
        <v>0</v>
      </c>
      <c r="IC467" s="764">
        <f t="shared" si="1123"/>
        <v>0</v>
      </c>
      <c r="ID467" s="764">
        <f t="shared" si="1123"/>
        <v>0</v>
      </c>
      <c r="IE467" s="764">
        <f t="shared" si="1123"/>
        <v>0</v>
      </c>
      <c r="IF467" s="764">
        <f t="shared" si="1123"/>
        <v>0</v>
      </c>
      <c r="IG467" s="764">
        <f t="shared" si="1123"/>
        <v>0</v>
      </c>
      <c r="IH467" s="764">
        <f t="shared" si="1123"/>
        <v>0</v>
      </c>
      <c r="II467" s="764">
        <f t="shared" si="1123"/>
        <v>0</v>
      </c>
      <c r="IJ467" s="764">
        <f t="shared" si="1123"/>
        <v>0</v>
      </c>
      <c r="IK467" s="764">
        <f t="shared" si="1123"/>
        <v>0</v>
      </c>
      <c r="IL467" s="764">
        <f t="shared" si="1124"/>
        <v>0</v>
      </c>
      <c r="IM467" s="764">
        <f t="shared" si="1124"/>
        <v>0</v>
      </c>
      <c r="IN467" s="764">
        <f t="shared" si="1124"/>
        <v>0</v>
      </c>
      <c r="IO467" s="764">
        <f t="shared" si="1124"/>
        <v>0</v>
      </c>
      <c r="IP467" s="764">
        <f t="shared" si="1124"/>
        <v>0</v>
      </c>
      <c r="IQ467" s="764">
        <f t="shared" si="1124"/>
        <v>0</v>
      </c>
      <c r="IR467" s="764">
        <f t="shared" si="1124"/>
        <v>0</v>
      </c>
      <c r="IS467" s="764">
        <f t="shared" si="1124"/>
        <v>0</v>
      </c>
      <c r="IT467" s="764">
        <f t="shared" si="1124"/>
        <v>0</v>
      </c>
      <c r="IU467" s="764">
        <f t="shared" si="1124"/>
        <v>0</v>
      </c>
      <c r="IV467" s="764">
        <f t="shared" si="1124"/>
        <v>0</v>
      </c>
      <c r="IW467" s="764">
        <f t="shared" si="1124"/>
        <v>0</v>
      </c>
      <c r="IX467" s="764">
        <f t="shared" si="1124"/>
        <v>0</v>
      </c>
      <c r="IY467" s="764">
        <f t="shared" si="1124"/>
        <v>0</v>
      </c>
      <c r="IZ467" s="764">
        <f t="shared" si="1124"/>
        <v>0</v>
      </c>
      <c r="JA467" s="764">
        <f t="shared" si="1124"/>
        <v>0</v>
      </c>
      <c r="JB467" s="764">
        <f t="shared" si="1124"/>
        <v>0</v>
      </c>
      <c r="JC467" s="764">
        <f t="shared" si="1124"/>
        <v>0</v>
      </c>
      <c r="JD467" s="764">
        <f t="shared" si="1104"/>
        <v>0</v>
      </c>
      <c r="JE467" s="764">
        <f t="shared" si="1104"/>
        <v>0</v>
      </c>
      <c r="JF467" s="764">
        <f t="shared" si="1104"/>
        <v>0</v>
      </c>
      <c r="JG467" s="764">
        <f t="shared" si="1104"/>
        <v>0</v>
      </c>
      <c r="JH467" s="764">
        <f t="shared" si="1104"/>
        <v>0</v>
      </c>
      <c r="JI467" s="764">
        <f t="shared" si="1104"/>
        <v>0</v>
      </c>
      <c r="JJ467" s="764">
        <f t="shared" si="1104"/>
        <v>0</v>
      </c>
      <c r="JK467" s="764">
        <f t="shared" si="1104"/>
        <v>0</v>
      </c>
      <c r="JL467" s="764">
        <f t="shared" si="1124"/>
        <v>0</v>
      </c>
      <c r="JM467" s="764">
        <f t="shared" si="1124"/>
        <v>0</v>
      </c>
      <c r="JN467" s="764">
        <f t="shared" si="1124"/>
        <v>0</v>
      </c>
      <c r="JO467" s="764">
        <f t="shared" si="1124"/>
        <v>0</v>
      </c>
      <c r="JP467" s="764">
        <f t="shared" si="1124"/>
        <v>0</v>
      </c>
      <c r="JQ467" s="764">
        <f t="shared" si="1078"/>
        <v>0</v>
      </c>
      <c r="JR467" s="764">
        <f t="shared" si="1078"/>
        <v>0</v>
      </c>
      <c r="JS467" s="764">
        <f t="shared" si="1124"/>
        <v>0</v>
      </c>
      <c r="JT467" s="765">
        <f t="shared" si="1079"/>
        <v>0</v>
      </c>
      <c r="JU467" s="229">
        <f t="shared" si="1080"/>
        <v>0</v>
      </c>
    </row>
    <row r="468" spans="1:281" ht="12.75" customHeight="1">
      <c r="A468" s="57"/>
      <c r="B468" s="52"/>
      <c r="C468" s="52"/>
      <c r="D468" s="62"/>
      <c r="E468" s="743" t="str">
        <f t="shared" si="1075"/>
        <v xml:space="preserve"> </v>
      </c>
      <c r="F468" s="56"/>
      <c r="G468" s="228"/>
      <c r="H468" s="744">
        <f>SUMIF(Ajuste!$C$8:$C$483,$B$6:$B$499,Ajuste!$E$8:$E$483)</f>
        <v>0</v>
      </c>
      <c r="I468" s="744">
        <f>SUMIF(Ajuste!$C$8:$C$483,$B$6:$B$499,Ajuste!$F$8:$F$483)</f>
        <v>0</v>
      </c>
      <c r="J468" s="229">
        <f t="shared" si="1081"/>
        <v>0</v>
      </c>
      <c r="K468" s="764">
        <f t="shared" si="1105"/>
        <v>0</v>
      </c>
      <c r="L468" s="764">
        <f t="shared" si="1105"/>
        <v>0</v>
      </c>
      <c r="M468" s="764">
        <f t="shared" si="1105"/>
        <v>0</v>
      </c>
      <c r="N468" s="764">
        <f t="shared" si="1105"/>
        <v>0</v>
      </c>
      <c r="O468" s="764">
        <f t="shared" si="1105"/>
        <v>0</v>
      </c>
      <c r="P468" s="764">
        <f t="shared" si="1105"/>
        <v>0</v>
      </c>
      <c r="Q468" s="764">
        <f t="shared" si="1105"/>
        <v>0</v>
      </c>
      <c r="R468" s="764">
        <f t="shared" si="1105"/>
        <v>0</v>
      </c>
      <c r="S468" s="764">
        <f t="shared" si="1105"/>
        <v>0</v>
      </c>
      <c r="T468" s="764">
        <f t="shared" si="1105"/>
        <v>0</v>
      </c>
      <c r="U468" s="764">
        <f t="shared" si="1105"/>
        <v>0</v>
      </c>
      <c r="V468" s="764">
        <f t="shared" si="1105"/>
        <v>0</v>
      </c>
      <c r="W468" s="764">
        <f t="shared" si="1105"/>
        <v>0</v>
      </c>
      <c r="X468" s="764">
        <f t="shared" si="1105"/>
        <v>0</v>
      </c>
      <c r="Y468" s="764">
        <f t="shared" si="1105"/>
        <v>0</v>
      </c>
      <c r="Z468" s="764">
        <f t="shared" si="1105"/>
        <v>0</v>
      </c>
      <c r="AA468" s="764">
        <f t="shared" si="1105"/>
        <v>0</v>
      </c>
      <c r="AB468" s="764">
        <f t="shared" si="1105"/>
        <v>0</v>
      </c>
      <c r="AC468" s="764">
        <f t="shared" ref="L468:BE473" si="1125">IF($D468=AC$5,$J468,0)</f>
        <v>0</v>
      </c>
      <c r="AD468" s="764">
        <f t="shared" si="1125"/>
        <v>0</v>
      </c>
      <c r="AE468" s="764">
        <f t="shared" si="1125"/>
        <v>0</v>
      </c>
      <c r="AF468" s="764">
        <f t="shared" si="1125"/>
        <v>0</v>
      </c>
      <c r="AG468" s="764">
        <f t="shared" si="1125"/>
        <v>0</v>
      </c>
      <c r="AH468" s="764">
        <f t="shared" si="1125"/>
        <v>0</v>
      </c>
      <c r="AI468" s="764">
        <f t="shared" si="1125"/>
        <v>0</v>
      </c>
      <c r="AJ468" s="764">
        <f t="shared" si="1125"/>
        <v>0</v>
      </c>
      <c r="AK468" s="764">
        <f t="shared" si="1125"/>
        <v>0</v>
      </c>
      <c r="AL468" s="764">
        <f t="shared" si="1125"/>
        <v>0</v>
      </c>
      <c r="AM468" s="764">
        <f t="shared" si="1125"/>
        <v>0</v>
      </c>
      <c r="AN468" s="764">
        <f t="shared" si="1125"/>
        <v>0</v>
      </c>
      <c r="AO468" s="764">
        <f t="shared" si="1125"/>
        <v>0</v>
      </c>
      <c r="AP468" s="764">
        <f t="shared" si="1125"/>
        <v>0</v>
      </c>
      <c r="AQ468" s="764">
        <f t="shared" si="1125"/>
        <v>0</v>
      </c>
      <c r="AR468" s="764">
        <f t="shared" si="1125"/>
        <v>0</v>
      </c>
      <c r="AS468" s="764">
        <f t="shared" si="1125"/>
        <v>0</v>
      </c>
      <c r="AT468" s="764">
        <f t="shared" si="1125"/>
        <v>0</v>
      </c>
      <c r="AU468" s="764">
        <f t="shared" si="1125"/>
        <v>0</v>
      </c>
      <c r="AV468" s="764">
        <f t="shared" si="1125"/>
        <v>0</v>
      </c>
      <c r="AW468" s="764">
        <f t="shared" si="1125"/>
        <v>0</v>
      </c>
      <c r="AX468" s="764">
        <f t="shared" si="1125"/>
        <v>0</v>
      </c>
      <c r="AY468" s="764">
        <f t="shared" si="1125"/>
        <v>0</v>
      </c>
      <c r="AZ468" s="764">
        <f t="shared" si="1125"/>
        <v>0</v>
      </c>
      <c r="BA468" s="764">
        <f t="shared" si="1125"/>
        <v>0</v>
      </c>
      <c r="BB468" s="764">
        <f t="shared" si="1125"/>
        <v>0</v>
      </c>
      <c r="BC468" s="764">
        <f t="shared" si="1125"/>
        <v>0</v>
      </c>
      <c r="BD468" s="764">
        <f t="shared" si="1125"/>
        <v>0</v>
      </c>
      <c r="BE468" s="764">
        <f t="shared" si="1125"/>
        <v>0</v>
      </c>
      <c r="BF468" s="764">
        <f t="shared" si="1105"/>
        <v>0</v>
      </c>
      <c r="BG468" s="764">
        <f t="shared" si="1105"/>
        <v>0</v>
      </c>
      <c r="BH468" s="764">
        <f t="shared" si="1105"/>
        <v>0</v>
      </c>
      <c r="BI468" s="764">
        <f t="shared" si="1105"/>
        <v>0</v>
      </c>
      <c r="BJ468" s="764">
        <f t="shared" si="1105"/>
        <v>0</v>
      </c>
      <c r="BK468" s="764">
        <f t="shared" si="1105"/>
        <v>0</v>
      </c>
      <c r="BL468" s="764">
        <f t="shared" si="1105"/>
        <v>0</v>
      </c>
      <c r="BM468" s="764">
        <f t="shared" si="1105"/>
        <v>0</v>
      </c>
      <c r="BN468" s="764">
        <f t="shared" si="1106"/>
        <v>0</v>
      </c>
      <c r="BO468" s="764">
        <f t="shared" si="1106"/>
        <v>0</v>
      </c>
      <c r="BP468" s="764">
        <f t="shared" si="1106"/>
        <v>0</v>
      </c>
      <c r="BQ468" s="764">
        <f t="shared" si="1106"/>
        <v>0</v>
      </c>
      <c r="BR468" s="764">
        <f t="shared" si="1106"/>
        <v>0</v>
      </c>
      <c r="BS468" s="764">
        <f t="shared" si="1106"/>
        <v>0</v>
      </c>
      <c r="BT468" s="764">
        <f t="shared" si="1106"/>
        <v>0</v>
      </c>
      <c r="BU468" s="764">
        <f t="shared" si="1106"/>
        <v>0</v>
      </c>
      <c r="BV468" s="764">
        <f t="shared" si="1106"/>
        <v>0</v>
      </c>
      <c r="BW468" s="764">
        <f t="shared" si="1106"/>
        <v>0</v>
      </c>
      <c r="BX468" s="764">
        <f t="shared" si="1107"/>
        <v>0</v>
      </c>
      <c r="BY468" s="764">
        <f t="shared" si="1107"/>
        <v>0</v>
      </c>
      <c r="BZ468" s="764">
        <f t="shared" si="1107"/>
        <v>0</v>
      </c>
      <c r="CA468" s="764">
        <f t="shared" si="1107"/>
        <v>0</v>
      </c>
      <c r="CB468" s="764">
        <f t="shared" si="1107"/>
        <v>0</v>
      </c>
      <c r="CC468" s="764">
        <f t="shared" si="1107"/>
        <v>0</v>
      </c>
      <c r="CD468" s="764">
        <f t="shared" si="1107"/>
        <v>0</v>
      </c>
      <c r="CE468" s="764">
        <f t="shared" si="1107"/>
        <v>0</v>
      </c>
      <c r="CF468" s="764">
        <f t="shared" si="1107"/>
        <v>0</v>
      </c>
      <c r="CG468" s="764">
        <f t="shared" si="1107"/>
        <v>0</v>
      </c>
      <c r="CH468" s="764">
        <f t="shared" si="1108"/>
        <v>0</v>
      </c>
      <c r="CI468" s="764">
        <f t="shared" si="1108"/>
        <v>0</v>
      </c>
      <c r="CJ468" s="764">
        <f t="shared" si="1108"/>
        <v>0</v>
      </c>
      <c r="CK468" s="764">
        <f t="shared" si="1108"/>
        <v>0</v>
      </c>
      <c r="CL468" s="764">
        <f t="shared" si="1108"/>
        <v>0</v>
      </c>
      <c r="CM468" s="764">
        <f t="shared" si="1108"/>
        <v>0</v>
      </c>
      <c r="CN468" s="764">
        <f t="shared" si="1108"/>
        <v>0</v>
      </c>
      <c r="CO468" s="764">
        <f t="shared" si="1108"/>
        <v>0</v>
      </c>
      <c r="CP468" s="764">
        <f t="shared" si="1108"/>
        <v>0</v>
      </c>
      <c r="CQ468" s="764">
        <f t="shared" si="1108"/>
        <v>0</v>
      </c>
      <c r="CR468" s="764">
        <f t="shared" si="1109"/>
        <v>0</v>
      </c>
      <c r="CS468" s="764">
        <f t="shared" si="1109"/>
        <v>0</v>
      </c>
      <c r="CT468" s="764">
        <f t="shared" si="1109"/>
        <v>0</v>
      </c>
      <c r="CU468" s="764">
        <f t="shared" si="1109"/>
        <v>0</v>
      </c>
      <c r="CV468" s="764">
        <f t="shared" si="1109"/>
        <v>0</v>
      </c>
      <c r="CW468" s="764">
        <f t="shared" si="1109"/>
        <v>0</v>
      </c>
      <c r="CX468" s="764">
        <f t="shared" si="1109"/>
        <v>0</v>
      </c>
      <c r="CY468" s="764">
        <f t="shared" si="1109"/>
        <v>0</v>
      </c>
      <c r="CZ468" s="764">
        <f t="shared" si="1109"/>
        <v>0</v>
      </c>
      <c r="DA468" s="764">
        <f t="shared" si="1109"/>
        <v>0</v>
      </c>
      <c r="DB468" s="764">
        <f t="shared" si="1110"/>
        <v>0</v>
      </c>
      <c r="DC468" s="764">
        <f t="shared" si="1110"/>
        <v>0</v>
      </c>
      <c r="DD468" s="764">
        <f t="shared" si="1110"/>
        <v>0</v>
      </c>
      <c r="DE468" s="764">
        <f t="shared" si="1110"/>
        <v>0</v>
      </c>
      <c r="DF468" s="764">
        <f t="shared" si="1110"/>
        <v>0</v>
      </c>
      <c r="DG468" s="764">
        <f t="shared" si="1110"/>
        <v>0</v>
      </c>
      <c r="DH468" s="764">
        <f t="shared" si="1110"/>
        <v>0</v>
      </c>
      <c r="DI468" s="764">
        <f t="shared" si="1110"/>
        <v>0</v>
      </c>
      <c r="DJ468" s="764">
        <f t="shared" si="1110"/>
        <v>0</v>
      </c>
      <c r="DK468" s="764">
        <f t="shared" si="1110"/>
        <v>0</v>
      </c>
      <c r="DL468" s="764">
        <f t="shared" si="1111"/>
        <v>0</v>
      </c>
      <c r="DM468" s="764">
        <f t="shared" si="1111"/>
        <v>0</v>
      </c>
      <c r="DN468" s="764">
        <f t="shared" si="1111"/>
        <v>0</v>
      </c>
      <c r="DO468" s="764">
        <f t="shared" si="1111"/>
        <v>0</v>
      </c>
      <c r="DP468" s="764">
        <f t="shared" si="1111"/>
        <v>0</v>
      </c>
      <c r="DQ468" s="764">
        <f t="shared" si="1111"/>
        <v>0</v>
      </c>
      <c r="DR468" s="764">
        <f t="shared" si="1111"/>
        <v>0</v>
      </c>
      <c r="DS468" s="764">
        <f t="shared" si="1111"/>
        <v>0</v>
      </c>
      <c r="DT468" s="764">
        <f t="shared" si="1111"/>
        <v>0</v>
      </c>
      <c r="DU468" s="764">
        <f t="shared" si="1111"/>
        <v>0</v>
      </c>
      <c r="DV468" s="764">
        <f t="shared" si="1112"/>
        <v>0</v>
      </c>
      <c r="DW468" s="764">
        <f t="shared" si="1112"/>
        <v>0</v>
      </c>
      <c r="DX468" s="764">
        <f t="shared" si="1112"/>
        <v>0</v>
      </c>
      <c r="DY468" s="764">
        <f t="shared" si="1112"/>
        <v>0</v>
      </c>
      <c r="DZ468" s="764">
        <f t="shared" si="1112"/>
        <v>0</v>
      </c>
      <c r="EA468" s="764">
        <f t="shared" si="1112"/>
        <v>0</v>
      </c>
      <c r="EB468" s="764">
        <f t="shared" si="1112"/>
        <v>0</v>
      </c>
      <c r="EC468" s="764">
        <f t="shared" si="1112"/>
        <v>0</v>
      </c>
      <c r="ED468" s="764">
        <f t="shared" si="1112"/>
        <v>0</v>
      </c>
      <c r="EE468" s="764">
        <f t="shared" si="1112"/>
        <v>0</v>
      </c>
      <c r="EF468" s="764">
        <f t="shared" si="1113"/>
        <v>0</v>
      </c>
      <c r="EG468" s="764">
        <f t="shared" si="1113"/>
        <v>0</v>
      </c>
      <c r="EH468" s="764">
        <f t="shared" si="1113"/>
        <v>0</v>
      </c>
      <c r="EI468" s="764">
        <f t="shared" si="1113"/>
        <v>0</v>
      </c>
      <c r="EJ468" s="764">
        <f t="shared" si="1113"/>
        <v>0</v>
      </c>
      <c r="EK468" s="764">
        <f t="shared" si="1113"/>
        <v>0</v>
      </c>
      <c r="EL468" s="764">
        <f t="shared" si="1113"/>
        <v>0</v>
      </c>
      <c r="EM468" s="764">
        <f t="shared" si="1113"/>
        <v>0</v>
      </c>
      <c r="EN468" s="764">
        <f t="shared" si="1113"/>
        <v>0</v>
      </c>
      <c r="EO468" s="764">
        <f t="shared" si="1113"/>
        <v>0</v>
      </c>
      <c r="EP468" s="764">
        <f t="shared" si="1114"/>
        <v>0</v>
      </c>
      <c r="EQ468" s="764">
        <f t="shared" si="1114"/>
        <v>0</v>
      </c>
      <c r="ER468" s="764">
        <f t="shared" si="1114"/>
        <v>0</v>
      </c>
      <c r="ES468" s="764">
        <f t="shared" si="1114"/>
        <v>0</v>
      </c>
      <c r="ET468" s="764">
        <f t="shared" si="1114"/>
        <v>0</v>
      </c>
      <c r="EU468" s="764">
        <f t="shared" si="1114"/>
        <v>0</v>
      </c>
      <c r="EV468" s="764">
        <f t="shared" si="1114"/>
        <v>0</v>
      </c>
      <c r="EW468" s="764">
        <f t="shared" si="1114"/>
        <v>0</v>
      </c>
      <c r="EX468" s="764">
        <f t="shared" si="1114"/>
        <v>0</v>
      </c>
      <c r="EY468" s="764">
        <f t="shared" si="1114"/>
        <v>0</v>
      </c>
      <c r="EZ468" s="764">
        <f t="shared" si="1115"/>
        <v>0</v>
      </c>
      <c r="FA468" s="764">
        <f t="shared" si="1115"/>
        <v>0</v>
      </c>
      <c r="FB468" s="764">
        <f t="shared" si="1115"/>
        <v>0</v>
      </c>
      <c r="FC468" s="764">
        <f t="shared" si="1115"/>
        <v>0</v>
      </c>
      <c r="FD468" s="764">
        <f t="shared" si="1115"/>
        <v>0</v>
      </c>
      <c r="FE468" s="764">
        <f t="shared" si="1115"/>
        <v>0</v>
      </c>
      <c r="FF468" s="764">
        <f t="shared" si="1115"/>
        <v>0</v>
      </c>
      <c r="FG468" s="764">
        <f t="shared" si="1115"/>
        <v>0</v>
      </c>
      <c r="FH468" s="764">
        <f t="shared" si="1115"/>
        <v>0</v>
      </c>
      <c r="FI468" s="764">
        <f t="shared" si="1115"/>
        <v>0</v>
      </c>
      <c r="FJ468" s="764">
        <f t="shared" si="1116"/>
        <v>0</v>
      </c>
      <c r="FK468" s="764">
        <f t="shared" si="1116"/>
        <v>0</v>
      </c>
      <c r="FL468" s="764">
        <f t="shared" si="1116"/>
        <v>0</v>
      </c>
      <c r="FM468" s="764">
        <f t="shared" si="1116"/>
        <v>0</v>
      </c>
      <c r="FN468" s="764">
        <f t="shared" si="1116"/>
        <v>0</v>
      </c>
      <c r="FO468" s="764">
        <f t="shared" si="1116"/>
        <v>0</v>
      </c>
      <c r="FP468" s="764">
        <f t="shared" si="1116"/>
        <v>0</v>
      </c>
      <c r="FQ468" s="764">
        <f t="shared" si="1116"/>
        <v>0</v>
      </c>
      <c r="FR468" s="764">
        <f t="shared" si="1116"/>
        <v>0</v>
      </c>
      <c r="FS468" s="764">
        <f t="shared" si="1116"/>
        <v>0</v>
      </c>
      <c r="FT468" s="764">
        <f t="shared" si="1117"/>
        <v>0</v>
      </c>
      <c r="FU468" s="764">
        <f t="shared" si="1117"/>
        <v>0</v>
      </c>
      <c r="FV468" s="764">
        <f t="shared" si="1117"/>
        <v>0</v>
      </c>
      <c r="FW468" s="764">
        <f t="shared" si="1117"/>
        <v>0</v>
      </c>
      <c r="FX468" s="764">
        <f t="shared" si="1117"/>
        <v>0</v>
      </c>
      <c r="FY468" s="764">
        <f t="shared" si="1117"/>
        <v>0</v>
      </c>
      <c r="FZ468" s="764">
        <f t="shared" si="1117"/>
        <v>0</v>
      </c>
      <c r="GA468" s="764">
        <f t="shared" si="1117"/>
        <v>0</v>
      </c>
      <c r="GB468" s="764">
        <f t="shared" si="1117"/>
        <v>0</v>
      </c>
      <c r="GC468" s="764">
        <f t="shared" si="1117"/>
        <v>0</v>
      </c>
      <c r="GD468" s="764">
        <f t="shared" si="1118"/>
        <v>0</v>
      </c>
      <c r="GE468" s="764">
        <f t="shared" si="1118"/>
        <v>0</v>
      </c>
      <c r="GF468" s="764">
        <f t="shared" si="1118"/>
        <v>0</v>
      </c>
      <c r="GG468" s="764">
        <f t="shared" si="1118"/>
        <v>0</v>
      </c>
      <c r="GH468" s="764">
        <f t="shared" si="1118"/>
        <v>0</v>
      </c>
      <c r="GI468" s="764">
        <f t="shared" si="1118"/>
        <v>0</v>
      </c>
      <c r="GJ468" s="764">
        <f t="shared" si="1118"/>
        <v>0</v>
      </c>
      <c r="GK468" s="764">
        <f t="shared" si="1118"/>
        <v>0</v>
      </c>
      <c r="GL468" s="764">
        <f t="shared" si="1118"/>
        <v>0</v>
      </c>
      <c r="GM468" s="764">
        <f t="shared" si="1118"/>
        <v>0</v>
      </c>
      <c r="GN468" s="764">
        <f t="shared" si="1119"/>
        <v>0</v>
      </c>
      <c r="GO468" s="764">
        <f t="shared" si="1119"/>
        <v>0</v>
      </c>
      <c r="GP468" s="764">
        <f t="shared" si="1119"/>
        <v>0</v>
      </c>
      <c r="GQ468" s="764">
        <f t="shared" si="1119"/>
        <v>0</v>
      </c>
      <c r="GR468" s="764">
        <f t="shared" si="1119"/>
        <v>0</v>
      </c>
      <c r="GS468" s="764">
        <f t="shared" si="1119"/>
        <v>0</v>
      </c>
      <c r="GT468" s="764">
        <f t="shared" si="1119"/>
        <v>0</v>
      </c>
      <c r="GU468" s="764">
        <f t="shared" si="1119"/>
        <v>0</v>
      </c>
      <c r="GV468" s="764">
        <f t="shared" si="1119"/>
        <v>0</v>
      </c>
      <c r="GW468" s="764">
        <f t="shared" si="1119"/>
        <v>0</v>
      </c>
      <c r="GX468" s="764">
        <f t="shared" si="1120"/>
        <v>0</v>
      </c>
      <c r="GY468" s="764">
        <f t="shared" si="1120"/>
        <v>0</v>
      </c>
      <c r="GZ468" s="764">
        <f t="shared" si="1120"/>
        <v>0</v>
      </c>
      <c r="HA468" s="764">
        <f t="shared" si="1120"/>
        <v>0</v>
      </c>
      <c r="HB468" s="764">
        <f t="shared" si="1120"/>
        <v>0</v>
      </c>
      <c r="HC468" s="764">
        <f t="shared" si="1120"/>
        <v>0</v>
      </c>
      <c r="HD468" s="764">
        <f t="shared" si="1120"/>
        <v>0</v>
      </c>
      <c r="HE468" s="764">
        <f t="shared" si="1120"/>
        <v>0</v>
      </c>
      <c r="HF468" s="764">
        <f t="shared" si="1120"/>
        <v>0</v>
      </c>
      <c r="HG468" s="764">
        <f t="shared" si="1120"/>
        <v>0</v>
      </c>
      <c r="HH468" s="764">
        <f t="shared" si="1121"/>
        <v>0</v>
      </c>
      <c r="HI468" s="764">
        <f t="shared" si="1121"/>
        <v>0</v>
      </c>
      <c r="HJ468" s="764">
        <f t="shared" si="1121"/>
        <v>0</v>
      </c>
      <c r="HK468" s="764">
        <f t="shared" si="1121"/>
        <v>0</v>
      </c>
      <c r="HL468" s="764">
        <f t="shared" si="1121"/>
        <v>0</v>
      </c>
      <c r="HM468" s="764">
        <f t="shared" si="1121"/>
        <v>0</v>
      </c>
      <c r="HN468" s="764">
        <f t="shared" si="1121"/>
        <v>0</v>
      </c>
      <c r="HO468" s="764">
        <f t="shared" si="1121"/>
        <v>0</v>
      </c>
      <c r="HP468" s="764">
        <f t="shared" si="1121"/>
        <v>0</v>
      </c>
      <c r="HQ468" s="764">
        <f t="shared" si="1121"/>
        <v>0</v>
      </c>
      <c r="HR468" s="764">
        <f t="shared" si="1122"/>
        <v>0</v>
      </c>
      <c r="HS468" s="764">
        <f t="shared" si="1122"/>
        <v>0</v>
      </c>
      <c r="HT468" s="764">
        <f t="shared" si="1122"/>
        <v>0</v>
      </c>
      <c r="HU468" s="764">
        <f t="shared" si="1122"/>
        <v>0</v>
      </c>
      <c r="HV468" s="764">
        <f t="shared" si="1122"/>
        <v>0</v>
      </c>
      <c r="HW468" s="764">
        <f t="shared" si="1122"/>
        <v>0</v>
      </c>
      <c r="HX468" s="764">
        <f t="shared" si="1122"/>
        <v>0</v>
      </c>
      <c r="HY468" s="764">
        <f t="shared" si="1122"/>
        <v>0</v>
      </c>
      <c r="HZ468" s="764">
        <f t="shared" si="1122"/>
        <v>0</v>
      </c>
      <c r="IA468" s="764">
        <f t="shared" si="1122"/>
        <v>0</v>
      </c>
      <c r="IB468" s="764">
        <f t="shared" si="1123"/>
        <v>0</v>
      </c>
      <c r="IC468" s="764">
        <f t="shared" si="1123"/>
        <v>0</v>
      </c>
      <c r="ID468" s="764">
        <f t="shared" si="1123"/>
        <v>0</v>
      </c>
      <c r="IE468" s="764">
        <f t="shared" si="1123"/>
        <v>0</v>
      </c>
      <c r="IF468" s="764">
        <f t="shared" si="1123"/>
        <v>0</v>
      </c>
      <c r="IG468" s="764">
        <f t="shared" si="1123"/>
        <v>0</v>
      </c>
      <c r="IH468" s="764">
        <f t="shared" si="1123"/>
        <v>0</v>
      </c>
      <c r="II468" s="764">
        <f t="shared" si="1123"/>
        <v>0</v>
      </c>
      <c r="IJ468" s="764">
        <f t="shared" si="1123"/>
        <v>0</v>
      </c>
      <c r="IK468" s="764">
        <f t="shared" si="1123"/>
        <v>0</v>
      </c>
      <c r="IL468" s="764">
        <f t="shared" si="1124"/>
        <v>0</v>
      </c>
      <c r="IM468" s="764">
        <f t="shared" si="1124"/>
        <v>0</v>
      </c>
      <c r="IN468" s="764">
        <f t="shared" si="1124"/>
        <v>0</v>
      </c>
      <c r="IO468" s="764">
        <f t="shared" si="1124"/>
        <v>0</v>
      </c>
      <c r="IP468" s="764">
        <f t="shared" si="1124"/>
        <v>0</v>
      </c>
      <c r="IQ468" s="764">
        <f t="shared" si="1124"/>
        <v>0</v>
      </c>
      <c r="IR468" s="764">
        <f t="shared" si="1124"/>
        <v>0</v>
      </c>
      <c r="IS468" s="764">
        <f t="shared" si="1124"/>
        <v>0</v>
      </c>
      <c r="IT468" s="764">
        <f t="shared" si="1124"/>
        <v>0</v>
      </c>
      <c r="IU468" s="764">
        <f t="shared" si="1124"/>
        <v>0</v>
      </c>
      <c r="IV468" s="764">
        <f t="shared" si="1124"/>
        <v>0</v>
      </c>
      <c r="IW468" s="764">
        <f t="shared" si="1124"/>
        <v>0</v>
      </c>
      <c r="IX468" s="764">
        <f t="shared" si="1124"/>
        <v>0</v>
      </c>
      <c r="IY468" s="764">
        <f t="shared" si="1124"/>
        <v>0</v>
      </c>
      <c r="IZ468" s="764">
        <f t="shared" si="1124"/>
        <v>0</v>
      </c>
      <c r="JA468" s="764">
        <f t="shared" si="1124"/>
        <v>0</v>
      </c>
      <c r="JB468" s="764">
        <f t="shared" si="1124"/>
        <v>0</v>
      </c>
      <c r="JC468" s="764">
        <f t="shared" si="1124"/>
        <v>0</v>
      </c>
      <c r="JD468" s="764">
        <f t="shared" si="1104"/>
        <v>0</v>
      </c>
      <c r="JE468" s="764">
        <f t="shared" si="1104"/>
        <v>0</v>
      </c>
      <c r="JF468" s="764">
        <f t="shared" si="1104"/>
        <v>0</v>
      </c>
      <c r="JG468" s="764">
        <f t="shared" si="1104"/>
        <v>0</v>
      </c>
      <c r="JH468" s="764">
        <f t="shared" si="1104"/>
        <v>0</v>
      </c>
      <c r="JI468" s="764">
        <f t="shared" si="1104"/>
        <v>0</v>
      </c>
      <c r="JJ468" s="764">
        <f t="shared" si="1104"/>
        <v>0</v>
      </c>
      <c r="JK468" s="764">
        <f t="shared" si="1104"/>
        <v>0</v>
      </c>
      <c r="JL468" s="764">
        <f t="shared" si="1124"/>
        <v>0</v>
      </c>
      <c r="JM468" s="764">
        <f t="shared" si="1124"/>
        <v>0</v>
      </c>
      <c r="JN468" s="764">
        <f t="shared" si="1124"/>
        <v>0</v>
      </c>
      <c r="JO468" s="764">
        <f t="shared" si="1124"/>
        <v>0</v>
      </c>
      <c r="JP468" s="764">
        <f t="shared" si="1124"/>
        <v>0</v>
      </c>
      <c r="JQ468" s="764">
        <f t="shared" si="1078"/>
        <v>0</v>
      </c>
      <c r="JR468" s="764">
        <f t="shared" si="1078"/>
        <v>0</v>
      </c>
      <c r="JS468" s="764">
        <f t="shared" si="1124"/>
        <v>0</v>
      </c>
      <c r="JT468" s="765">
        <f t="shared" si="1079"/>
        <v>0</v>
      </c>
      <c r="JU468" s="229">
        <f t="shared" si="1080"/>
        <v>0</v>
      </c>
    </row>
    <row r="469" spans="1:281" ht="12.75" customHeight="1">
      <c r="A469" s="57"/>
      <c r="B469" s="52"/>
      <c r="C469" s="52"/>
      <c r="D469" s="62"/>
      <c r="E469" s="743" t="str">
        <f t="shared" si="1075"/>
        <v xml:space="preserve"> </v>
      </c>
      <c r="F469" s="56"/>
      <c r="G469" s="228"/>
      <c r="H469" s="744">
        <f>SUMIF(Ajuste!$C$8:$C$483,$B$6:$B$499,Ajuste!$E$8:$E$483)</f>
        <v>0</v>
      </c>
      <c r="I469" s="744">
        <f>SUMIF(Ajuste!$C$8:$C$483,$B$6:$B$499,Ajuste!$F$8:$F$483)</f>
        <v>0</v>
      </c>
      <c r="J469" s="229">
        <f t="shared" si="1081"/>
        <v>0</v>
      </c>
      <c r="K469" s="764">
        <f t="shared" si="1105"/>
        <v>0</v>
      </c>
      <c r="L469" s="764">
        <f t="shared" si="1125"/>
        <v>0</v>
      </c>
      <c r="M469" s="764">
        <f t="shared" si="1125"/>
        <v>0</v>
      </c>
      <c r="N469" s="764">
        <f t="shared" si="1125"/>
        <v>0</v>
      </c>
      <c r="O469" s="764">
        <f t="shared" si="1125"/>
        <v>0</v>
      </c>
      <c r="P469" s="764">
        <f t="shared" si="1125"/>
        <v>0</v>
      </c>
      <c r="Q469" s="764">
        <f t="shared" si="1125"/>
        <v>0</v>
      </c>
      <c r="R469" s="764">
        <f t="shared" si="1125"/>
        <v>0</v>
      </c>
      <c r="S469" s="764">
        <f t="shared" si="1125"/>
        <v>0</v>
      </c>
      <c r="T469" s="764">
        <f t="shared" si="1125"/>
        <v>0</v>
      </c>
      <c r="U469" s="764">
        <f t="shared" si="1125"/>
        <v>0</v>
      </c>
      <c r="V469" s="764">
        <f t="shared" si="1125"/>
        <v>0</v>
      </c>
      <c r="W469" s="764">
        <f t="shared" si="1125"/>
        <v>0</v>
      </c>
      <c r="X469" s="764">
        <f t="shared" si="1125"/>
        <v>0</v>
      </c>
      <c r="Y469" s="764">
        <f t="shared" si="1125"/>
        <v>0</v>
      </c>
      <c r="Z469" s="764">
        <f t="shared" si="1125"/>
        <v>0</v>
      </c>
      <c r="AA469" s="764">
        <f t="shared" si="1125"/>
        <v>0</v>
      </c>
      <c r="AB469" s="764">
        <f t="shared" si="1125"/>
        <v>0</v>
      </c>
      <c r="AC469" s="764">
        <f t="shared" si="1125"/>
        <v>0</v>
      </c>
      <c r="AD469" s="764">
        <f t="shared" si="1125"/>
        <v>0</v>
      </c>
      <c r="AE469" s="764">
        <f t="shared" si="1125"/>
        <v>0</v>
      </c>
      <c r="AF469" s="764">
        <f t="shared" si="1125"/>
        <v>0</v>
      </c>
      <c r="AG469" s="764">
        <f t="shared" si="1125"/>
        <v>0</v>
      </c>
      <c r="AH469" s="764">
        <f t="shared" si="1125"/>
        <v>0</v>
      </c>
      <c r="AI469" s="764">
        <f t="shared" si="1125"/>
        <v>0</v>
      </c>
      <c r="AJ469" s="764">
        <f t="shared" si="1125"/>
        <v>0</v>
      </c>
      <c r="AK469" s="764">
        <f t="shared" si="1125"/>
        <v>0</v>
      </c>
      <c r="AL469" s="764">
        <f t="shared" si="1125"/>
        <v>0</v>
      </c>
      <c r="AM469" s="764">
        <f t="shared" si="1125"/>
        <v>0</v>
      </c>
      <c r="AN469" s="764">
        <f t="shared" si="1125"/>
        <v>0</v>
      </c>
      <c r="AO469" s="764">
        <f t="shared" si="1125"/>
        <v>0</v>
      </c>
      <c r="AP469" s="764">
        <f t="shared" si="1125"/>
        <v>0</v>
      </c>
      <c r="AQ469" s="764">
        <f t="shared" si="1125"/>
        <v>0</v>
      </c>
      <c r="AR469" s="764">
        <f t="shared" si="1125"/>
        <v>0</v>
      </c>
      <c r="AS469" s="764">
        <f t="shared" si="1125"/>
        <v>0</v>
      </c>
      <c r="AT469" s="764">
        <f t="shared" si="1125"/>
        <v>0</v>
      </c>
      <c r="AU469" s="764">
        <f t="shared" si="1125"/>
        <v>0</v>
      </c>
      <c r="AV469" s="764">
        <f t="shared" si="1125"/>
        <v>0</v>
      </c>
      <c r="AW469" s="764">
        <f t="shared" si="1125"/>
        <v>0</v>
      </c>
      <c r="AX469" s="764">
        <f t="shared" si="1125"/>
        <v>0</v>
      </c>
      <c r="AY469" s="764">
        <f t="shared" si="1125"/>
        <v>0</v>
      </c>
      <c r="AZ469" s="764">
        <f t="shared" si="1125"/>
        <v>0</v>
      </c>
      <c r="BA469" s="764">
        <f t="shared" si="1125"/>
        <v>0</v>
      </c>
      <c r="BB469" s="764">
        <f t="shared" si="1125"/>
        <v>0</v>
      </c>
      <c r="BC469" s="764">
        <f t="shared" si="1125"/>
        <v>0</v>
      </c>
      <c r="BD469" s="764">
        <f t="shared" si="1125"/>
        <v>0</v>
      </c>
      <c r="BE469" s="764">
        <f t="shared" si="1125"/>
        <v>0</v>
      </c>
      <c r="BF469" s="764">
        <f t="shared" si="1105"/>
        <v>0</v>
      </c>
      <c r="BG469" s="764">
        <f t="shared" si="1105"/>
        <v>0</v>
      </c>
      <c r="BH469" s="764">
        <f t="shared" si="1105"/>
        <v>0</v>
      </c>
      <c r="BI469" s="764">
        <f t="shared" si="1105"/>
        <v>0</v>
      </c>
      <c r="BJ469" s="764">
        <f t="shared" si="1105"/>
        <v>0</v>
      </c>
      <c r="BK469" s="764">
        <f t="shared" si="1105"/>
        <v>0</v>
      </c>
      <c r="BL469" s="764">
        <f t="shared" si="1105"/>
        <v>0</v>
      </c>
      <c r="BM469" s="764">
        <f t="shared" si="1105"/>
        <v>0</v>
      </c>
      <c r="BN469" s="764">
        <f t="shared" si="1106"/>
        <v>0</v>
      </c>
      <c r="BO469" s="764">
        <f t="shared" si="1106"/>
        <v>0</v>
      </c>
      <c r="BP469" s="764">
        <f t="shared" si="1106"/>
        <v>0</v>
      </c>
      <c r="BQ469" s="764">
        <f t="shared" si="1106"/>
        <v>0</v>
      </c>
      <c r="BR469" s="764">
        <f t="shared" si="1106"/>
        <v>0</v>
      </c>
      <c r="BS469" s="764">
        <f t="shared" si="1106"/>
        <v>0</v>
      </c>
      <c r="BT469" s="764">
        <f t="shared" si="1106"/>
        <v>0</v>
      </c>
      <c r="BU469" s="764">
        <f t="shared" si="1106"/>
        <v>0</v>
      </c>
      <c r="BV469" s="764">
        <f t="shared" si="1106"/>
        <v>0</v>
      </c>
      <c r="BW469" s="764">
        <f t="shared" si="1106"/>
        <v>0</v>
      </c>
      <c r="BX469" s="764">
        <f t="shared" si="1107"/>
        <v>0</v>
      </c>
      <c r="BY469" s="764">
        <f t="shared" si="1107"/>
        <v>0</v>
      </c>
      <c r="BZ469" s="764">
        <f t="shared" si="1107"/>
        <v>0</v>
      </c>
      <c r="CA469" s="764">
        <f t="shared" si="1107"/>
        <v>0</v>
      </c>
      <c r="CB469" s="764">
        <f t="shared" si="1107"/>
        <v>0</v>
      </c>
      <c r="CC469" s="764">
        <f t="shared" si="1107"/>
        <v>0</v>
      </c>
      <c r="CD469" s="764">
        <f t="shared" si="1107"/>
        <v>0</v>
      </c>
      <c r="CE469" s="764">
        <f t="shared" si="1107"/>
        <v>0</v>
      </c>
      <c r="CF469" s="764">
        <f t="shared" si="1107"/>
        <v>0</v>
      </c>
      <c r="CG469" s="764">
        <f t="shared" si="1107"/>
        <v>0</v>
      </c>
      <c r="CH469" s="764">
        <f t="shared" si="1108"/>
        <v>0</v>
      </c>
      <c r="CI469" s="764">
        <f t="shared" si="1108"/>
        <v>0</v>
      </c>
      <c r="CJ469" s="764">
        <f t="shared" si="1108"/>
        <v>0</v>
      </c>
      <c r="CK469" s="764">
        <f t="shared" si="1108"/>
        <v>0</v>
      </c>
      <c r="CL469" s="764">
        <f t="shared" si="1108"/>
        <v>0</v>
      </c>
      <c r="CM469" s="764">
        <f t="shared" si="1108"/>
        <v>0</v>
      </c>
      <c r="CN469" s="764">
        <f t="shared" si="1108"/>
        <v>0</v>
      </c>
      <c r="CO469" s="764">
        <f t="shared" si="1108"/>
        <v>0</v>
      </c>
      <c r="CP469" s="764">
        <f t="shared" si="1108"/>
        <v>0</v>
      </c>
      <c r="CQ469" s="764">
        <f t="shared" si="1108"/>
        <v>0</v>
      </c>
      <c r="CR469" s="764">
        <f t="shared" si="1109"/>
        <v>0</v>
      </c>
      <c r="CS469" s="764">
        <f t="shared" si="1109"/>
        <v>0</v>
      </c>
      <c r="CT469" s="764">
        <f t="shared" si="1109"/>
        <v>0</v>
      </c>
      <c r="CU469" s="764">
        <f t="shared" si="1109"/>
        <v>0</v>
      </c>
      <c r="CV469" s="764">
        <f t="shared" si="1109"/>
        <v>0</v>
      </c>
      <c r="CW469" s="764">
        <f t="shared" si="1109"/>
        <v>0</v>
      </c>
      <c r="CX469" s="764">
        <f t="shared" si="1109"/>
        <v>0</v>
      </c>
      <c r="CY469" s="764">
        <f t="shared" si="1109"/>
        <v>0</v>
      </c>
      <c r="CZ469" s="764">
        <f t="shared" si="1109"/>
        <v>0</v>
      </c>
      <c r="DA469" s="764">
        <f t="shared" si="1109"/>
        <v>0</v>
      </c>
      <c r="DB469" s="764">
        <f t="shared" si="1110"/>
        <v>0</v>
      </c>
      <c r="DC469" s="764">
        <f t="shared" si="1110"/>
        <v>0</v>
      </c>
      <c r="DD469" s="764">
        <f t="shared" si="1110"/>
        <v>0</v>
      </c>
      <c r="DE469" s="764">
        <f t="shared" si="1110"/>
        <v>0</v>
      </c>
      <c r="DF469" s="764">
        <f t="shared" si="1110"/>
        <v>0</v>
      </c>
      <c r="DG469" s="764">
        <f t="shared" si="1110"/>
        <v>0</v>
      </c>
      <c r="DH469" s="764">
        <f t="shared" si="1110"/>
        <v>0</v>
      </c>
      <c r="DI469" s="764">
        <f t="shared" si="1110"/>
        <v>0</v>
      </c>
      <c r="DJ469" s="764">
        <f t="shared" si="1110"/>
        <v>0</v>
      </c>
      <c r="DK469" s="764">
        <f t="shared" si="1110"/>
        <v>0</v>
      </c>
      <c r="DL469" s="764">
        <f t="shared" si="1111"/>
        <v>0</v>
      </c>
      <c r="DM469" s="764">
        <f t="shared" si="1111"/>
        <v>0</v>
      </c>
      <c r="DN469" s="764">
        <f t="shared" si="1111"/>
        <v>0</v>
      </c>
      <c r="DO469" s="764">
        <f t="shared" si="1111"/>
        <v>0</v>
      </c>
      <c r="DP469" s="764">
        <f t="shared" si="1111"/>
        <v>0</v>
      </c>
      <c r="DQ469" s="764">
        <f t="shared" si="1111"/>
        <v>0</v>
      </c>
      <c r="DR469" s="764">
        <f t="shared" si="1111"/>
        <v>0</v>
      </c>
      <c r="DS469" s="764">
        <f t="shared" si="1111"/>
        <v>0</v>
      </c>
      <c r="DT469" s="764">
        <f t="shared" si="1111"/>
        <v>0</v>
      </c>
      <c r="DU469" s="764">
        <f t="shared" si="1111"/>
        <v>0</v>
      </c>
      <c r="DV469" s="764">
        <f t="shared" si="1112"/>
        <v>0</v>
      </c>
      <c r="DW469" s="764">
        <f t="shared" si="1112"/>
        <v>0</v>
      </c>
      <c r="DX469" s="764">
        <f t="shared" si="1112"/>
        <v>0</v>
      </c>
      <c r="DY469" s="764">
        <f t="shared" si="1112"/>
        <v>0</v>
      </c>
      <c r="DZ469" s="764">
        <f t="shared" si="1112"/>
        <v>0</v>
      </c>
      <c r="EA469" s="764">
        <f t="shared" si="1112"/>
        <v>0</v>
      </c>
      <c r="EB469" s="764">
        <f t="shared" si="1112"/>
        <v>0</v>
      </c>
      <c r="EC469" s="764">
        <f t="shared" si="1112"/>
        <v>0</v>
      </c>
      <c r="ED469" s="764">
        <f t="shared" si="1112"/>
        <v>0</v>
      </c>
      <c r="EE469" s="764">
        <f t="shared" si="1112"/>
        <v>0</v>
      </c>
      <c r="EF469" s="764">
        <f t="shared" si="1113"/>
        <v>0</v>
      </c>
      <c r="EG469" s="764">
        <f t="shared" si="1113"/>
        <v>0</v>
      </c>
      <c r="EH469" s="764">
        <f t="shared" si="1113"/>
        <v>0</v>
      </c>
      <c r="EI469" s="764">
        <f t="shared" si="1113"/>
        <v>0</v>
      </c>
      <c r="EJ469" s="764">
        <f t="shared" si="1113"/>
        <v>0</v>
      </c>
      <c r="EK469" s="764">
        <f t="shared" si="1113"/>
        <v>0</v>
      </c>
      <c r="EL469" s="764">
        <f t="shared" si="1113"/>
        <v>0</v>
      </c>
      <c r="EM469" s="764">
        <f t="shared" si="1113"/>
        <v>0</v>
      </c>
      <c r="EN469" s="764">
        <f t="shared" si="1113"/>
        <v>0</v>
      </c>
      <c r="EO469" s="764">
        <f t="shared" si="1113"/>
        <v>0</v>
      </c>
      <c r="EP469" s="764">
        <f t="shared" si="1114"/>
        <v>0</v>
      </c>
      <c r="EQ469" s="764">
        <f t="shared" si="1114"/>
        <v>0</v>
      </c>
      <c r="ER469" s="764">
        <f t="shared" si="1114"/>
        <v>0</v>
      </c>
      <c r="ES469" s="764">
        <f t="shared" si="1114"/>
        <v>0</v>
      </c>
      <c r="ET469" s="764">
        <f t="shared" si="1114"/>
        <v>0</v>
      </c>
      <c r="EU469" s="764">
        <f t="shared" si="1114"/>
        <v>0</v>
      </c>
      <c r="EV469" s="764">
        <f t="shared" si="1114"/>
        <v>0</v>
      </c>
      <c r="EW469" s="764">
        <f t="shared" si="1114"/>
        <v>0</v>
      </c>
      <c r="EX469" s="764">
        <f t="shared" si="1114"/>
        <v>0</v>
      </c>
      <c r="EY469" s="764">
        <f t="shared" si="1114"/>
        <v>0</v>
      </c>
      <c r="EZ469" s="764">
        <f t="shared" si="1115"/>
        <v>0</v>
      </c>
      <c r="FA469" s="764">
        <f t="shared" si="1115"/>
        <v>0</v>
      </c>
      <c r="FB469" s="764">
        <f t="shared" si="1115"/>
        <v>0</v>
      </c>
      <c r="FC469" s="764">
        <f t="shared" si="1115"/>
        <v>0</v>
      </c>
      <c r="FD469" s="764">
        <f t="shared" si="1115"/>
        <v>0</v>
      </c>
      <c r="FE469" s="764">
        <f t="shared" si="1115"/>
        <v>0</v>
      </c>
      <c r="FF469" s="764">
        <f t="shared" si="1115"/>
        <v>0</v>
      </c>
      <c r="FG469" s="764">
        <f t="shared" si="1115"/>
        <v>0</v>
      </c>
      <c r="FH469" s="764">
        <f t="shared" si="1115"/>
        <v>0</v>
      </c>
      <c r="FI469" s="764">
        <f t="shared" si="1115"/>
        <v>0</v>
      </c>
      <c r="FJ469" s="764">
        <f t="shared" si="1116"/>
        <v>0</v>
      </c>
      <c r="FK469" s="764">
        <f t="shared" si="1116"/>
        <v>0</v>
      </c>
      <c r="FL469" s="764">
        <f t="shared" si="1116"/>
        <v>0</v>
      </c>
      <c r="FM469" s="764">
        <f t="shared" si="1116"/>
        <v>0</v>
      </c>
      <c r="FN469" s="764">
        <f t="shared" si="1116"/>
        <v>0</v>
      </c>
      <c r="FO469" s="764">
        <f t="shared" si="1116"/>
        <v>0</v>
      </c>
      <c r="FP469" s="764">
        <f t="shared" si="1116"/>
        <v>0</v>
      </c>
      <c r="FQ469" s="764">
        <f t="shared" si="1116"/>
        <v>0</v>
      </c>
      <c r="FR469" s="764">
        <f t="shared" si="1116"/>
        <v>0</v>
      </c>
      <c r="FS469" s="764">
        <f t="shared" si="1116"/>
        <v>0</v>
      </c>
      <c r="FT469" s="764">
        <f t="shared" si="1117"/>
        <v>0</v>
      </c>
      <c r="FU469" s="764">
        <f t="shared" si="1117"/>
        <v>0</v>
      </c>
      <c r="FV469" s="764">
        <f t="shared" si="1117"/>
        <v>0</v>
      </c>
      <c r="FW469" s="764">
        <f t="shared" si="1117"/>
        <v>0</v>
      </c>
      <c r="FX469" s="764">
        <f t="shared" si="1117"/>
        <v>0</v>
      </c>
      <c r="FY469" s="764">
        <f t="shared" si="1117"/>
        <v>0</v>
      </c>
      <c r="FZ469" s="764">
        <f t="shared" si="1117"/>
        <v>0</v>
      </c>
      <c r="GA469" s="764">
        <f t="shared" si="1117"/>
        <v>0</v>
      </c>
      <c r="GB469" s="764">
        <f t="shared" si="1117"/>
        <v>0</v>
      </c>
      <c r="GC469" s="764">
        <f t="shared" si="1117"/>
        <v>0</v>
      </c>
      <c r="GD469" s="764">
        <f t="shared" si="1118"/>
        <v>0</v>
      </c>
      <c r="GE469" s="764">
        <f t="shared" si="1118"/>
        <v>0</v>
      </c>
      <c r="GF469" s="764">
        <f t="shared" si="1118"/>
        <v>0</v>
      </c>
      <c r="GG469" s="764">
        <f t="shared" si="1118"/>
        <v>0</v>
      </c>
      <c r="GH469" s="764">
        <f t="shared" si="1118"/>
        <v>0</v>
      </c>
      <c r="GI469" s="764">
        <f t="shared" si="1118"/>
        <v>0</v>
      </c>
      <c r="GJ469" s="764">
        <f t="shared" si="1118"/>
        <v>0</v>
      </c>
      <c r="GK469" s="764">
        <f t="shared" si="1118"/>
        <v>0</v>
      </c>
      <c r="GL469" s="764">
        <f t="shared" si="1118"/>
        <v>0</v>
      </c>
      <c r="GM469" s="764">
        <f t="shared" si="1118"/>
        <v>0</v>
      </c>
      <c r="GN469" s="764">
        <f t="shared" si="1119"/>
        <v>0</v>
      </c>
      <c r="GO469" s="764">
        <f t="shared" si="1119"/>
        <v>0</v>
      </c>
      <c r="GP469" s="764">
        <f t="shared" si="1119"/>
        <v>0</v>
      </c>
      <c r="GQ469" s="764">
        <f t="shared" si="1119"/>
        <v>0</v>
      </c>
      <c r="GR469" s="764">
        <f t="shared" si="1119"/>
        <v>0</v>
      </c>
      <c r="GS469" s="764">
        <f t="shared" si="1119"/>
        <v>0</v>
      </c>
      <c r="GT469" s="764">
        <f t="shared" si="1119"/>
        <v>0</v>
      </c>
      <c r="GU469" s="764">
        <f t="shared" si="1119"/>
        <v>0</v>
      </c>
      <c r="GV469" s="764">
        <f t="shared" si="1119"/>
        <v>0</v>
      </c>
      <c r="GW469" s="764">
        <f t="shared" si="1119"/>
        <v>0</v>
      </c>
      <c r="GX469" s="764">
        <f t="shared" si="1120"/>
        <v>0</v>
      </c>
      <c r="GY469" s="764">
        <f t="shared" si="1120"/>
        <v>0</v>
      </c>
      <c r="GZ469" s="764">
        <f t="shared" si="1120"/>
        <v>0</v>
      </c>
      <c r="HA469" s="764">
        <f t="shared" si="1120"/>
        <v>0</v>
      </c>
      <c r="HB469" s="764">
        <f t="shared" si="1120"/>
        <v>0</v>
      </c>
      <c r="HC469" s="764">
        <f t="shared" si="1120"/>
        <v>0</v>
      </c>
      <c r="HD469" s="764">
        <f t="shared" si="1120"/>
        <v>0</v>
      </c>
      <c r="HE469" s="764">
        <f t="shared" si="1120"/>
        <v>0</v>
      </c>
      <c r="HF469" s="764">
        <f t="shared" si="1120"/>
        <v>0</v>
      </c>
      <c r="HG469" s="764">
        <f t="shared" si="1120"/>
        <v>0</v>
      </c>
      <c r="HH469" s="764">
        <f t="shared" si="1121"/>
        <v>0</v>
      </c>
      <c r="HI469" s="764">
        <f t="shared" si="1121"/>
        <v>0</v>
      </c>
      <c r="HJ469" s="764">
        <f t="shared" si="1121"/>
        <v>0</v>
      </c>
      <c r="HK469" s="764">
        <f t="shared" si="1121"/>
        <v>0</v>
      </c>
      <c r="HL469" s="764">
        <f t="shared" si="1121"/>
        <v>0</v>
      </c>
      <c r="HM469" s="764">
        <f t="shared" si="1121"/>
        <v>0</v>
      </c>
      <c r="HN469" s="764">
        <f t="shared" si="1121"/>
        <v>0</v>
      </c>
      <c r="HO469" s="764">
        <f t="shared" si="1121"/>
        <v>0</v>
      </c>
      <c r="HP469" s="764">
        <f t="shared" si="1121"/>
        <v>0</v>
      </c>
      <c r="HQ469" s="764">
        <f t="shared" si="1121"/>
        <v>0</v>
      </c>
      <c r="HR469" s="764">
        <f t="shared" si="1122"/>
        <v>0</v>
      </c>
      <c r="HS469" s="764">
        <f t="shared" si="1122"/>
        <v>0</v>
      </c>
      <c r="HT469" s="764">
        <f t="shared" si="1122"/>
        <v>0</v>
      </c>
      <c r="HU469" s="764">
        <f t="shared" si="1122"/>
        <v>0</v>
      </c>
      <c r="HV469" s="764">
        <f t="shared" si="1122"/>
        <v>0</v>
      </c>
      <c r="HW469" s="764">
        <f t="shared" si="1122"/>
        <v>0</v>
      </c>
      <c r="HX469" s="764">
        <f t="shared" si="1122"/>
        <v>0</v>
      </c>
      <c r="HY469" s="764">
        <f t="shared" si="1122"/>
        <v>0</v>
      </c>
      <c r="HZ469" s="764">
        <f t="shared" si="1122"/>
        <v>0</v>
      </c>
      <c r="IA469" s="764">
        <f t="shared" si="1122"/>
        <v>0</v>
      </c>
      <c r="IB469" s="764">
        <f t="shared" si="1123"/>
        <v>0</v>
      </c>
      <c r="IC469" s="764">
        <f t="shared" si="1123"/>
        <v>0</v>
      </c>
      <c r="ID469" s="764">
        <f t="shared" si="1123"/>
        <v>0</v>
      </c>
      <c r="IE469" s="764">
        <f t="shared" si="1123"/>
        <v>0</v>
      </c>
      <c r="IF469" s="764">
        <f t="shared" si="1123"/>
        <v>0</v>
      </c>
      <c r="IG469" s="764">
        <f t="shared" si="1123"/>
        <v>0</v>
      </c>
      <c r="IH469" s="764">
        <f t="shared" si="1123"/>
        <v>0</v>
      </c>
      <c r="II469" s="764">
        <f t="shared" si="1123"/>
        <v>0</v>
      </c>
      <c r="IJ469" s="764">
        <f t="shared" si="1123"/>
        <v>0</v>
      </c>
      <c r="IK469" s="764">
        <f t="shared" si="1123"/>
        <v>0</v>
      </c>
      <c r="IL469" s="764">
        <f t="shared" si="1124"/>
        <v>0</v>
      </c>
      <c r="IM469" s="764">
        <f t="shared" si="1124"/>
        <v>0</v>
      </c>
      <c r="IN469" s="764">
        <f t="shared" si="1124"/>
        <v>0</v>
      </c>
      <c r="IO469" s="764">
        <f t="shared" si="1124"/>
        <v>0</v>
      </c>
      <c r="IP469" s="764">
        <f t="shared" si="1124"/>
        <v>0</v>
      </c>
      <c r="IQ469" s="764">
        <f t="shared" si="1124"/>
        <v>0</v>
      </c>
      <c r="IR469" s="764">
        <f t="shared" si="1124"/>
        <v>0</v>
      </c>
      <c r="IS469" s="764">
        <f t="shared" si="1124"/>
        <v>0</v>
      </c>
      <c r="IT469" s="764">
        <f t="shared" si="1124"/>
        <v>0</v>
      </c>
      <c r="IU469" s="764">
        <f t="shared" si="1124"/>
        <v>0</v>
      </c>
      <c r="IV469" s="764">
        <f t="shared" si="1124"/>
        <v>0</v>
      </c>
      <c r="IW469" s="764">
        <f t="shared" si="1124"/>
        <v>0</v>
      </c>
      <c r="IX469" s="764">
        <f t="shared" si="1124"/>
        <v>0</v>
      </c>
      <c r="IY469" s="764">
        <f t="shared" si="1124"/>
        <v>0</v>
      </c>
      <c r="IZ469" s="764">
        <f t="shared" si="1124"/>
        <v>0</v>
      </c>
      <c r="JA469" s="764">
        <f t="shared" si="1124"/>
        <v>0</v>
      </c>
      <c r="JB469" s="764">
        <f t="shared" si="1124"/>
        <v>0</v>
      </c>
      <c r="JC469" s="764">
        <f t="shared" si="1124"/>
        <v>0</v>
      </c>
      <c r="JD469" s="764">
        <f t="shared" si="1104"/>
        <v>0</v>
      </c>
      <c r="JE469" s="764">
        <f t="shared" si="1104"/>
        <v>0</v>
      </c>
      <c r="JF469" s="764">
        <f t="shared" si="1104"/>
        <v>0</v>
      </c>
      <c r="JG469" s="764">
        <f t="shared" si="1104"/>
        <v>0</v>
      </c>
      <c r="JH469" s="764">
        <f t="shared" si="1104"/>
        <v>0</v>
      </c>
      <c r="JI469" s="764">
        <f t="shared" si="1104"/>
        <v>0</v>
      </c>
      <c r="JJ469" s="764">
        <f t="shared" si="1104"/>
        <v>0</v>
      </c>
      <c r="JK469" s="764">
        <f t="shared" si="1104"/>
        <v>0</v>
      </c>
      <c r="JL469" s="764">
        <f t="shared" si="1124"/>
        <v>0</v>
      </c>
      <c r="JM469" s="764">
        <f t="shared" si="1124"/>
        <v>0</v>
      </c>
      <c r="JN469" s="764">
        <f t="shared" si="1124"/>
        <v>0</v>
      </c>
      <c r="JO469" s="764">
        <f t="shared" si="1124"/>
        <v>0</v>
      </c>
      <c r="JP469" s="764">
        <f t="shared" si="1124"/>
        <v>0</v>
      </c>
      <c r="JQ469" s="764">
        <f t="shared" si="1078"/>
        <v>0</v>
      </c>
      <c r="JR469" s="764">
        <f t="shared" si="1078"/>
        <v>0</v>
      </c>
      <c r="JS469" s="764">
        <f t="shared" si="1124"/>
        <v>0</v>
      </c>
      <c r="JT469" s="765">
        <f t="shared" si="1079"/>
        <v>0</v>
      </c>
      <c r="JU469" s="229">
        <f t="shared" si="1080"/>
        <v>0</v>
      </c>
    </row>
    <row r="470" spans="1:281" ht="12.75" customHeight="1">
      <c r="A470" s="57"/>
      <c r="B470" s="52"/>
      <c r="C470" s="52"/>
      <c r="D470" s="62"/>
      <c r="E470" s="743" t="str">
        <f t="shared" si="1075"/>
        <v xml:space="preserve"> </v>
      </c>
      <c r="F470" s="56"/>
      <c r="G470" s="228"/>
      <c r="H470" s="744">
        <f>SUMIF(Ajuste!$C$8:$C$483,$B$6:$B$499,Ajuste!$E$8:$E$483)</f>
        <v>0</v>
      </c>
      <c r="I470" s="744">
        <f>SUMIF(Ajuste!$C$8:$C$483,$B$6:$B$499,Ajuste!$F$8:$F$483)</f>
        <v>0</v>
      </c>
      <c r="J470" s="229">
        <f t="shared" si="1081"/>
        <v>0</v>
      </c>
      <c r="K470" s="764">
        <f t="shared" si="1105"/>
        <v>0</v>
      </c>
      <c r="L470" s="764">
        <f t="shared" si="1125"/>
        <v>0</v>
      </c>
      <c r="M470" s="764">
        <f t="shared" si="1125"/>
        <v>0</v>
      </c>
      <c r="N470" s="764">
        <f t="shared" si="1125"/>
        <v>0</v>
      </c>
      <c r="O470" s="764">
        <f t="shared" si="1125"/>
        <v>0</v>
      </c>
      <c r="P470" s="764">
        <f t="shared" si="1125"/>
        <v>0</v>
      </c>
      <c r="Q470" s="764">
        <f t="shared" si="1125"/>
        <v>0</v>
      </c>
      <c r="R470" s="764">
        <f t="shared" si="1125"/>
        <v>0</v>
      </c>
      <c r="S470" s="764">
        <f t="shared" si="1125"/>
        <v>0</v>
      </c>
      <c r="T470" s="764">
        <f t="shared" si="1125"/>
        <v>0</v>
      </c>
      <c r="U470" s="764">
        <f t="shared" si="1125"/>
        <v>0</v>
      </c>
      <c r="V470" s="764">
        <f t="shared" si="1125"/>
        <v>0</v>
      </c>
      <c r="W470" s="764">
        <f t="shared" si="1125"/>
        <v>0</v>
      </c>
      <c r="X470" s="764">
        <f t="shared" si="1125"/>
        <v>0</v>
      </c>
      <c r="Y470" s="764">
        <f t="shared" si="1125"/>
        <v>0</v>
      </c>
      <c r="Z470" s="764">
        <f t="shared" si="1125"/>
        <v>0</v>
      </c>
      <c r="AA470" s="764">
        <f t="shared" si="1125"/>
        <v>0</v>
      </c>
      <c r="AB470" s="764">
        <f t="shared" si="1125"/>
        <v>0</v>
      </c>
      <c r="AC470" s="764">
        <f t="shared" si="1125"/>
        <v>0</v>
      </c>
      <c r="AD470" s="764">
        <f t="shared" si="1125"/>
        <v>0</v>
      </c>
      <c r="AE470" s="764">
        <f t="shared" si="1125"/>
        <v>0</v>
      </c>
      <c r="AF470" s="764">
        <f t="shared" si="1125"/>
        <v>0</v>
      </c>
      <c r="AG470" s="764">
        <f t="shared" si="1125"/>
        <v>0</v>
      </c>
      <c r="AH470" s="764">
        <f t="shared" si="1125"/>
        <v>0</v>
      </c>
      <c r="AI470" s="764">
        <f t="shared" si="1125"/>
        <v>0</v>
      </c>
      <c r="AJ470" s="764">
        <f t="shared" si="1125"/>
        <v>0</v>
      </c>
      <c r="AK470" s="764">
        <f t="shared" si="1125"/>
        <v>0</v>
      </c>
      <c r="AL470" s="764">
        <f t="shared" si="1125"/>
        <v>0</v>
      </c>
      <c r="AM470" s="764">
        <f t="shared" si="1125"/>
        <v>0</v>
      </c>
      <c r="AN470" s="764">
        <f t="shared" si="1125"/>
        <v>0</v>
      </c>
      <c r="AO470" s="764">
        <f t="shared" si="1125"/>
        <v>0</v>
      </c>
      <c r="AP470" s="764">
        <f t="shared" si="1125"/>
        <v>0</v>
      </c>
      <c r="AQ470" s="764">
        <f t="shared" si="1125"/>
        <v>0</v>
      </c>
      <c r="AR470" s="764">
        <f t="shared" si="1125"/>
        <v>0</v>
      </c>
      <c r="AS470" s="764">
        <f t="shared" si="1125"/>
        <v>0</v>
      </c>
      <c r="AT470" s="764">
        <f t="shared" si="1125"/>
        <v>0</v>
      </c>
      <c r="AU470" s="764">
        <f t="shared" si="1125"/>
        <v>0</v>
      </c>
      <c r="AV470" s="764">
        <f t="shared" si="1125"/>
        <v>0</v>
      </c>
      <c r="AW470" s="764">
        <f t="shared" si="1125"/>
        <v>0</v>
      </c>
      <c r="AX470" s="764">
        <f t="shared" si="1125"/>
        <v>0</v>
      </c>
      <c r="AY470" s="764">
        <f t="shared" si="1125"/>
        <v>0</v>
      </c>
      <c r="AZ470" s="764">
        <f t="shared" si="1125"/>
        <v>0</v>
      </c>
      <c r="BA470" s="764">
        <f t="shared" si="1125"/>
        <v>0</v>
      </c>
      <c r="BB470" s="764">
        <f t="shared" si="1125"/>
        <v>0</v>
      </c>
      <c r="BC470" s="764">
        <f t="shared" si="1125"/>
        <v>0</v>
      </c>
      <c r="BD470" s="764">
        <f t="shared" si="1125"/>
        <v>0</v>
      </c>
      <c r="BE470" s="764">
        <f t="shared" si="1125"/>
        <v>0</v>
      </c>
      <c r="BF470" s="764">
        <f t="shared" si="1105"/>
        <v>0</v>
      </c>
      <c r="BG470" s="764">
        <f t="shared" si="1105"/>
        <v>0</v>
      </c>
      <c r="BH470" s="764">
        <f t="shared" si="1105"/>
        <v>0</v>
      </c>
      <c r="BI470" s="764">
        <f t="shared" si="1105"/>
        <v>0</v>
      </c>
      <c r="BJ470" s="764">
        <f t="shared" si="1105"/>
        <v>0</v>
      </c>
      <c r="BK470" s="764">
        <f t="shared" si="1105"/>
        <v>0</v>
      </c>
      <c r="BL470" s="764">
        <f t="shared" si="1105"/>
        <v>0</v>
      </c>
      <c r="BM470" s="764">
        <f t="shared" si="1105"/>
        <v>0</v>
      </c>
      <c r="BN470" s="764">
        <f t="shared" si="1106"/>
        <v>0</v>
      </c>
      <c r="BO470" s="764">
        <f t="shared" si="1106"/>
        <v>0</v>
      </c>
      <c r="BP470" s="764">
        <f t="shared" si="1106"/>
        <v>0</v>
      </c>
      <c r="BQ470" s="764">
        <f t="shared" si="1106"/>
        <v>0</v>
      </c>
      <c r="BR470" s="764">
        <f t="shared" si="1106"/>
        <v>0</v>
      </c>
      <c r="BS470" s="764">
        <f t="shared" si="1106"/>
        <v>0</v>
      </c>
      <c r="BT470" s="764">
        <f t="shared" si="1106"/>
        <v>0</v>
      </c>
      <c r="BU470" s="764">
        <f t="shared" si="1106"/>
        <v>0</v>
      </c>
      <c r="BV470" s="764">
        <f t="shared" si="1106"/>
        <v>0</v>
      </c>
      <c r="BW470" s="764">
        <f t="shared" si="1106"/>
        <v>0</v>
      </c>
      <c r="BX470" s="764">
        <f t="shared" si="1107"/>
        <v>0</v>
      </c>
      <c r="BY470" s="764">
        <f t="shared" si="1107"/>
        <v>0</v>
      </c>
      <c r="BZ470" s="764">
        <f t="shared" si="1107"/>
        <v>0</v>
      </c>
      <c r="CA470" s="764">
        <f t="shared" si="1107"/>
        <v>0</v>
      </c>
      <c r="CB470" s="764">
        <f t="shared" si="1107"/>
        <v>0</v>
      </c>
      <c r="CC470" s="764">
        <f t="shared" si="1107"/>
        <v>0</v>
      </c>
      <c r="CD470" s="764">
        <f t="shared" si="1107"/>
        <v>0</v>
      </c>
      <c r="CE470" s="764">
        <f t="shared" si="1107"/>
        <v>0</v>
      </c>
      <c r="CF470" s="764">
        <f t="shared" si="1107"/>
        <v>0</v>
      </c>
      <c r="CG470" s="764">
        <f t="shared" si="1107"/>
        <v>0</v>
      </c>
      <c r="CH470" s="764">
        <f t="shared" si="1108"/>
        <v>0</v>
      </c>
      <c r="CI470" s="764">
        <f t="shared" si="1108"/>
        <v>0</v>
      </c>
      <c r="CJ470" s="764">
        <f t="shared" si="1108"/>
        <v>0</v>
      </c>
      <c r="CK470" s="764">
        <f t="shared" si="1108"/>
        <v>0</v>
      </c>
      <c r="CL470" s="764">
        <f t="shared" si="1108"/>
        <v>0</v>
      </c>
      <c r="CM470" s="764">
        <f t="shared" si="1108"/>
        <v>0</v>
      </c>
      <c r="CN470" s="764">
        <f t="shared" si="1108"/>
        <v>0</v>
      </c>
      <c r="CO470" s="764">
        <f t="shared" si="1108"/>
        <v>0</v>
      </c>
      <c r="CP470" s="764">
        <f t="shared" si="1108"/>
        <v>0</v>
      </c>
      <c r="CQ470" s="764">
        <f t="shared" si="1108"/>
        <v>0</v>
      </c>
      <c r="CR470" s="764">
        <f t="shared" si="1109"/>
        <v>0</v>
      </c>
      <c r="CS470" s="764">
        <f t="shared" si="1109"/>
        <v>0</v>
      </c>
      <c r="CT470" s="764">
        <f t="shared" si="1109"/>
        <v>0</v>
      </c>
      <c r="CU470" s="764">
        <f t="shared" si="1109"/>
        <v>0</v>
      </c>
      <c r="CV470" s="764">
        <f t="shared" si="1109"/>
        <v>0</v>
      </c>
      <c r="CW470" s="764">
        <f t="shared" si="1109"/>
        <v>0</v>
      </c>
      <c r="CX470" s="764">
        <f t="shared" si="1109"/>
        <v>0</v>
      </c>
      <c r="CY470" s="764">
        <f t="shared" si="1109"/>
        <v>0</v>
      </c>
      <c r="CZ470" s="764">
        <f t="shared" si="1109"/>
        <v>0</v>
      </c>
      <c r="DA470" s="764">
        <f t="shared" si="1109"/>
        <v>0</v>
      </c>
      <c r="DB470" s="764">
        <f t="shared" si="1110"/>
        <v>0</v>
      </c>
      <c r="DC470" s="764">
        <f t="shared" si="1110"/>
        <v>0</v>
      </c>
      <c r="DD470" s="764">
        <f t="shared" si="1110"/>
        <v>0</v>
      </c>
      <c r="DE470" s="764">
        <f t="shared" si="1110"/>
        <v>0</v>
      </c>
      <c r="DF470" s="764">
        <f t="shared" si="1110"/>
        <v>0</v>
      </c>
      <c r="DG470" s="764">
        <f t="shared" si="1110"/>
        <v>0</v>
      </c>
      <c r="DH470" s="764">
        <f t="shared" si="1110"/>
        <v>0</v>
      </c>
      <c r="DI470" s="764">
        <f t="shared" si="1110"/>
        <v>0</v>
      </c>
      <c r="DJ470" s="764">
        <f t="shared" si="1110"/>
        <v>0</v>
      </c>
      <c r="DK470" s="764">
        <f t="shared" si="1110"/>
        <v>0</v>
      </c>
      <c r="DL470" s="764">
        <f t="shared" si="1111"/>
        <v>0</v>
      </c>
      <c r="DM470" s="764">
        <f t="shared" si="1111"/>
        <v>0</v>
      </c>
      <c r="DN470" s="764">
        <f t="shared" si="1111"/>
        <v>0</v>
      </c>
      <c r="DO470" s="764">
        <f t="shared" si="1111"/>
        <v>0</v>
      </c>
      <c r="DP470" s="764">
        <f t="shared" si="1111"/>
        <v>0</v>
      </c>
      <c r="DQ470" s="764">
        <f t="shared" si="1111"/>
        <v>0</v>
      </c>
      <c r="DR470" s="764">
        <f t="shared" si="1111"/>
        <v>0</v>
      </c>
      <c r="DS470" s="764">
        <f t="shared" si="1111"/>
        <v>0</v>
      </c>
      <c r="DT470" s="764">
        <f t="shared" si="1111"/>
        <v>0</v>
      </c>
      <c r="DU470" s="764">
        <f t="shared" si="1111"/>
        <v>0</v>
      </c>
      <c r="DV470" s="764">
        <f t="shared" si="1112"/>
        <v>0</v>
      </c>
      <c r="DW470" s="764">
        <f t="shared" si="1112"/>
        <v>0</v>
      </c>
      <c r="DX470" s="764">
        <f t="shared" si="1112"/>
        <v>0</v>
      </c>
      <c r="DY470" s="764">
        <f t="shared" si="1112"/>
        <v>0</v>
      </c>
      <c r="DZ470" s="764">
        <f t="shared" si="1112"/>
        <v>0</v>
      </c>
      <c r="EA470" s="764">
        <f t="shared" si="1112"/>
        <v>0</v>
      </c>
      <c r="EB470" s="764">
        <f t="shared" si="1112"/>
        <v>0</v>
      </c>
      <c r="EC470" s="764">
        <f t="shared" si="1112"/>
        <v>0</v>
      </c>
      <c r="ED470" s="764">
        <f t="shared" si="1112"/>
        <v>0</v>
      </c>
      <c r="EE470" s="764">
        <f t="shared" si="1112"/>
        <v>0</v>
      </c>
      <c r="EF470" s="764">
        <f t="shared" si="1113"/>
        <v>0</v>
      </c>
      <c r="EG470" s="764">
        <f t="shared" si="1113"/>
        <v>0</v>
      </c>
      <c r="EH470" s="764">
        <f t="shared" si="1113"/>
        <v>0</v>
      </c>
      <c r="EI470" s="764">
        <f t="shared" si="1113"/>
        <v>0</v>
      </c>
      <c r="EJ470" s="764">
        <f t="shared" si="1113"/>
        <v>0</v>
      </c>
      <c r="EK470" s="764">
        <f t="shared" si="1113"/>
        <v>0</v>
      </c>
      <c r="EL470" s="764">
        <f t="shared" si="1113"/>
        <v>0</v>
      </c>
      <c r="EM470" s="764">
        <f t="shared" si="1113"/>
        <v>0</v>
      </c>
      <c r="EN470" s="764">
        <f t="shared" si="1113"/>
        <v>0</v>
      </c>
      <c r="EO470" s="764">
        <f t="shared" si="1113"/>
        <v>0</v>
      </c>
      <c r="EP470" s="764">
        <f t="shared" si="1114"/>
        <v>0</v>
      </c>
      <c r="EQ470" s="764">
        <f t="shared" si="1114"/>
        <v>0</v>
      </c>
      <c r="ER470" s="764">
        <f t="shared" si="1114"/>
        <v>0</v>
      </c>
      <c r="ES470" s="764">
        <f t="shared" si="1114"/>
        <v>0</v>
      </c>
      <c r="ET470" s="764">
        <f t="shared" si="1114"/>
        <v>0</v>
      </c>
      <c r="EU470" s="764">
        <f t="shared" si="1114"/>
        <v>0</v>
      </c>
      <c r="EV470" s="764">
        <f t="shared" si="1114"/>
        <v>0</v>
      </c>
      <c r="EW470" s="764">
        <f t="shared" si="1114"/>
        <v>0</v>
      </c>
      <c r="EX470" s="764">
        <f t="shared" si="1114"/>
        <v>0</v>
      </c>
      <c r="EY470" s="764">
        <f t="shared" si="1114"/>
        <v>0</v>
      </c>
      <c r="EZ470" s="764">
        <f t="shared" si="1115"/>
        <v>0</v>
      </c>
      <c r="FA470" s="764">
        <f t="shared" si="1115"/>
        <v>0</v>
      </c>
      <c r="FB470" s="764">
        <f t="shared" si="1115"/>
        <v>0</v>
      </c>
      <c r="FC470" s="764">
        <f t="shared" si="1115"/>
        <v>0</v>
      </c>
      <c r="FD470" s="764">
        <f t="shared" si="1115"/>
        <v>0</v>
      </c>
      <c r="FE470" s="764">
        <f t="shared" si="1115"/>
        <v>0</v>
      </c>
      <c r="FF470" s="764">
        <f t="shared" si="1115"/>
        <v>0</v>
      </c>
      <c r="FG470" s="764">
        <f t="shared" si="1115"/>
        <v>0</v>
      </c>
      <c r="FH470" s="764">
        <f t="shared" si="1115"/>
        <v>0</v>
      </c>
      <c r="FI470" s="764">
        <f t="shared" si="1115"/>
        <v>0</v>
      </c>
      <c r="FJ470" s="764">
        <f t="shared" si="1116"/>
        <v>0</v>
      </c>
      <c r="FK470" s="764">
        <f t="shared" si="1116"/>
        <v>0</v>
      </c>
      <c r="FL470" s="764">
        <f t="shared" si="1116"/>
        <v>0</v>
      </c>
      <c r="FM470" s="764">
        <f t="shared" si="1116"/>
        <v>0</v>
      </c>
      <c r="FN470" s="764">
        <f t="shared" si="1116"/>
        <v>0</v>
      </c>
      <c r="FO470" s="764">
        <f t="shared" si="1116"/>
        <v>0</v>
      </c>
      <c r="FP470" s="764">
        <f t="shared" si="1116"/>
        <v>0</v>
      </c>
      <c r="FQ470" s="764">
        <f t="shared" si="1116"/>
        <v>0</v>
      </c>
      <c r="FR470" s="764">
        <f t="shared" si="1116"/>
        <v>0</v>
      </c>
      <c r="FS470" s="764">
        <f t="shared" si="1116"/>
        <v>0</v>
      </c>
      <c r="FT470" s="764">
        <f t="shared" si="1117"/>
        <v>0</v>
      </c>
      <c r="FU470" s="764">
        <f t="shared" si="1117"/>
        <v>0</v>
      </c>
      <c r="FV470" s="764">
        <f t="shared" si="1117"/>
        <v>0</v>
      </c>
      <c r="FW470" s="764">
        <f t="shared" si="1117"/>
        <v>0</v>
      </c>
      <c r="FX470" s="764">
        <f t="shared" si="1117"/>
        <v>0</v>
      </c>
      <c r="FY470" s="764">
        <f t="shared" si="1117"/>
        <v>0</v>
      </c>
      <c r="FZ470" s="764">
        <f t="shared" si="1117"/>
        <v>0</v>
      </c>
      <c r="GA470" s="764">
        <f t="shared" si="1117"/>
        <v>0</v>
      </c>
      <c r="GB470" s="764">
        <f t="shared" si="1117"/>
        <v>0</v>
      </c>
      <c r="GC470" s="764">
        <f t="shared" si="1117"/>
        <v>0</v>
      </c>
      <c r="GD470" s="764">
        <f t="shared" si="1118"/>
        <v>0</v>
      </c>
      <c r="GE470" s="764">
        <f t="shared" si="1118"/>
        <v>0</v>
      </c>
      <c r="GF470" s="764">
        <f t="shared" si="1118"/>
        <v>0</v>
      </c>
      <c r="GG470" s="764">
        <f t="shared" si="1118"/>
        <v>0</v>
      </c>
      <c r="GH470" s="764">
        <f t="shared" si="1118"/>
        <v>0</v>
      </c>
      <c r="GI470" s="764">
        <f t="shared" si="1118"/>
        <v>0</v>
      </c>
      <c r="GJ470" s="764">
        <f t="shared" si="1118"/>
        <v>0</v>
      </c>
      <c r="GK470" s="764">
        <f t="shared" si="1118"/>
        <v>0</v>
      </c>
      <c r="GL470" s="764">
        <f t="shared" si="1118"/>
        <v>0</v>
      </c>
      <c r="GM470" s="764">
        <f t="shared" si="1118"/>
        <v>0</v>
      </c>
      <c r="GN470" s="764">
        <f t="shared" si="1119"/>
        <v>0</v>
      </c>
      <c r="GO470" s="764">
        <f t="shared" si="1119"/>
        <v>0</v>
      </c>
      <c r="GP470" s="764">
        <f t="shared" si="1119"/>
        <v>0</v>
      </c>
      <c r="GQ470" s="764">
        <f t="shared" si="1119"/>
        <v>0</v>
      </c>
      <c r="GR470" s="764">
        <f t="shared" si="1119"/>
        <v>0</v>
      </c>
      <c r="GS470" s="764">
        <f t="shared" si="1119"/>
        <v>0</v>
      </c>
      <c r="GT470" s="764">
        <f t="shared" si="1119"/>
        <v>0</v>
      </c>
      <c r="GU470" s="764">
        <f t="shared" si="1119"/>
        <v>0</v>
      </c>
      <c r="GV470" s="764">
        <f t="shared" si="1119"/>
        <v>0</v>
      </c>
      <c r="GW470" s="764">
        <f t="shared" si="1119"/>
        <v>0</v>
      </c>
      <c r="GX470" s="764">
        <f t="shared" si="1120"/>
        <v>0</v>
      </c>
      <c r="GY470" s="764">
        <f t="shared" si="1120"/>
        <v>0</v>
      </c>
      <c r="GZ470" s="764">
        <f t="shared" si="1120"/>
        <v>0</v>
      </c>
      <c r="HA470" s="764">
        <f t="shared" si="1120"/>
        <v>0</v>
      </c>
      <c r="HB470" s="764">
        <f t="shared" si="1120"/>
        <v>0</v>
      </c>
      <c r="HC470" s="764">
        <f t="shared" si="1120"/>
        <v>0</v>
      </c>
      <c r="HD470" s="764">
        <f t="shared" si="1120"/>
        <v>0</v>
      </c>
      <c r="HE470" s="764">
        <f t="shared" si="1120"/>
        <v>0</v>
      </c>
      <c r="HF470" s="764">
        <f t="shared" si="1120"/>
        <v>0</v>
      </c>
      <c r="HG470" s="764">
        <f t="shared" si="1120"/>
        <v>0</v>
      </c>
      <c r="HH470" s="764">
        <f t="shared" si="1121"/>
        <v>0</v>
      </c>
      <c r="HI470" s="764">
        <f t="shared" si="1121"/>
        <v>0</v>
      </c>
      <c r="HJ470" s="764">
        <f t="shared" si="1121"/>
        <v>0</v>
      </c>
      <c r="HK470" s="764">
        <f t="shared" si="1121"/>
        <v>0</v>
      </c>
      <c r="HL470" s="764">
        <f t="shared" si="1121"/>
        <v>0</v>
      </c>
      <c r="HM470" s="764">
        <f t="shared" si="1121"/>
        <v>0</v>
      </c>
      <c r="HN470" s="764">
        <f t="shared" si="1121"/>
        <v>0</v>
      </c>
      <c r="HO470" s="764">
        <f t="shared" si="1121"/>
        <v>0</v>
      </c>
      <c r="HP470" s="764">
        <f t="shared" si="1121"/>
        <v>0</v>
      </c>
      <c r="HQ470" s="764">
        <f t="shared" si="1121"/>
        <v>0</v>
      </c>
      <c r="HR470" s="764">
        <f t="shared" si="1122"/>
        <v>0</v>
      </c>
      <c r="HS470" s="764">
        <f t="shared" si="1122"/>
        <v>0</v>
      </c>
      <c r="HT470" s="764">
        <f t="shared" si="1122"/>
        <v>0</v>
      </c>
      <c r="HU470" s="764">
        <f t="shared" si="1122"/>
        <v>0</v>
      </c>
      <c r="HV470" s="764">
        <f t="shared" si="1122"/>
        <v>0</v>
      </c>
      <c r="HW470" s="764">
        <f t="shared" si="1122"/>
        <v>0</v>
      </c>
      <c r="HX470" s="764">
        <f t="shared" si="1122"/>
        <v>0</v>
      </c>
      <c r="HY470" s="764">
        <f t="shared" si="1122"/>
        <v>0</v>
      </c>
      <c r="HZ470" s="764">
        <f t="shared" si="1122"/>
        <v>0</v>
      </c>
      <c r="IA470" s="764">
        <f t="shared" si="1122"/>
        <v>0</v>
      </c>
      <c r="IB470" s="764">
        <f t="shared" si="1123"/>
        <v>0</v>
      </c>
      <c r="IC470" s="764">
        <f t="shared" si="1123"/>
        <v>0</v>
      </c>
      <c r="ID470" s="764">
        <f t="shared" si="1123"/>
        <v>0</v>
      </c>
      <c r="IE470" s="764">
        <f t="shared" si="1123"/>
        <v>0</v>
      </c>
      <c r="IF470" s="764">
        <f t="shared" si="1123"/>
        <v>0</v>
      </c>
      <c r="IG470" s="764">
        <f t="shared" si="1123"/>
        <v>0</v>
      </c>
      <c r="IH470" s="764">
        <f t="shared" si="1123"/>
        <v>0</v>
      </c>
      <c r="II470" s="764">
        <f t="shared" si="1123"/>
        <v>0</v>
      </c>
      <c r="IJ470" s="764">
        <f t="shared" si="1123"/>
        <v>0</v>
      </c>
      <c r="IK470" s="764">
        <f t="shared" si="1123"/>
        <v>0</v>
      </c>
      <c r="IL470" s="764">
        <f t="shared" si="1124"/>
        <v>0</v>
      </c>
      <c r="IM470" s="764">
        <f t="shared" si="1124"/>
        <v>0</v>
      </c>
      <c r="IN470" s="764">
        <f t="shared" si="1124"/>
        <v>0</v>
      </c>
      <c r="IO470" s="764">
        <f t="shared" si="1124"/>
        <v>0</v>
      </c>
      <c r="IP470" s="764">
        <f t="shared" si="1124"/>
        <v>0</v>
      </c>
      <c r="IQ470" s="764">
        <f t="shared" si="1124"/>
        <v>0</v>
      </c>
      <c r="IR470" s="764">
        <f t="shared" si="1124"/>
        <v>0</v>
      </c>
      <c r="IS470" s="764">
        <f t="shared" si="1124"/>
        <v>0</v>
      </c>
      <c r="IT470" s="764">
        <f t="shared" si="1124"/>
        <v>0</v>
      </c>
      <c r="IU470" s="764">
        <f t="shared" si="1124"/>
        <v>0</v>
      </c>
      <c r="IV470" s="764">
        <f t="shared" si="1124"/>
        <v>0</v>
      </c>
      <c r="IW470" s="764">
        <f t="shared" si="1124"/>
        <v>0</v>
      </c>
      <c r="IX470" s="764">
        <f t="shared" si="1124"/>
        <v>0</v>
      </c>
      <c r="IY470" s="764">
        <f t="shared" si="1124"/>
        <v>0</v>
      </c>
      <c r="IZ470" s="764">
        <f t="shared" si="1124"/>
        <v>0</v>
      </c>
      <c r="JA470" s="764">
        <f t="shared" si="1124"/>
        <v>0</v>
      </c>
      <c r="JB470" s="764">
        <f t="shared" si="1124"/>
        <v>0</v>
      </c>
      <c r="JC470" s="764">
        <f t="shared" si="1124"/>
        <v>0</v>
      </c>
      <c r="JD470" s="764">
        <f t="shared" si="1104"/>
        <v>0</v>
      </c>
      <c r="JE470" s="764">
        <f t="shared" si="1104"/>
        <v>0</v>
      </c>
      <c r="JF470" s="764">
        <f t="shared" si="1104"/>
        <v>0</v>
      </c>
      <c r="JG470" s="764">
        <f t="shared" si="1104"/>
        <v>0</v>
      </c>
      <c r="JH470" s="764">
        <f t="shared" si="1104"/>
        <v>0</v>
      </c>
      <c r="JI470" s="764">
        <f t="shared" si="1104"/>
        <v>0</v>
      </c>
      <c r="JJ470" s="764">
        <f t="shared" si="1104"/>
        <v>0</v>
      </c>
      <c r="JK470" s="764">
        <f t="shared" si="1104"/>
        <v>0</v>
      </c>
      <c r="JL470" s="764">
        <f t="shared" si="1124"/>
        <v>0</v>
      </c>
      <c r="JM470" s="764">
        <f t="shared" si="1124"/>
        <v>0</v>
      </c>
      <c r="JN470" s="764">
        <f t="shared" si="1124"/>
        <v>0</v>
      </c>
      <c r="JO470" s="764">
        <f t="shared" si="1124"/>
        <v>0</v>
      </c>
      <c r="JP470" s="764">
        <f t="shared" si="1124"/>
        <v>0</v>
      </c>
      <c r="JQ470" s="764">
        <f t="shared" si="1078"/>
        <v>0</v>
      </c>
      <c r="JR470" s="764">
        <f t="shared" si="1078"/>
        <v>0</v>
      </c>
      <c r="JS470" s="764">
        <f t="shared" si="1124"/>
        <v>0</v>
      </c>
      <c r="JT470" s="765">
        <f t="shared" si="1079"/>
        <v>0</v>
      </c>
      <c r="JU470" s="229">
        <f t="shared" si="1080"/>
        <v>0</v>
      </c>
    </row>
    <row r="471" spans="1:281" ht="12.75" customHeight="1">
      <c r="A471" s="57"/>
      <c r="B471" s="52"/>
      <c r="C471" s="52"/>
      <c r="D471" s="62"/>
      <c r="E471" s="743" t="str">
        <f t="shared" si="1075"/>
        <v xml:space="preserve"> </v>
      </c>
      <c r="F471" s="56"/>
      <c r="G471" s="228"/>
      <c r="H471" s="744">
        <f>SUMIF(Ajuste!$C$8:$C$483,$B$6:$B$499,Ajuste!$E$8:$E$483)</f>
        <v>0</v>
      </c>
      <c r="I471" s="744">
        <f>SUMIF(Ajuste!$C$8:$C$483,$B$6:$B$499,Ajuste!$F$8:$F$483)</f>
        <v>0</v>
      </c>
      <c r="J471" s="229">
        <f t="shared" si="1081"/>
        <v>0</v>
      </c>
      <c r="K471" s="764">
        <f t="shared" si="1105"/>
        <v>0</v>
      </c>
      <c r="L471" s="764">
        <f t="shared" si="1125"/>
        <v>0</v>
      </c>
      <c r="M471" s="764">
        <f t="shared" si="1125"/>
        <v>0</v>
      </c>
      <c r="N471" s="764">
        <f t="shared" si="1125"/>
        <v>0</v>
      </c>
      <c r="O471" s="764">
        <f t="shared" si="1125"/>
        <v>0</v>
      </c>
      <c r="P471" s="764">
        <f t="shared" si="1125"/>
        <v>0</v>
      </c>
      <c r="Q471" s="764">
        <f t="shared" si="1125"/>
        <v>0</v>
      </c>
      <c r="R471" s="764">
        <f t="shared" si="1125"/>
        <v>0</v>
      </c>
      <c r="S471" s="764">
        <f t="shared" si="1125"/>
        <v>0</v>
      </c>
      <c r="T471" s="764">
        <f t="shared" si="1125"/>
        <v>0</v>
      </c>
      <c r="U471" s="764">
        <f t="shared" si="1125"/>
        <v>0</v>
      </c>
      <c r="V471" s="764">
        <f t="shared" si="1125"/>
        <v>0</v>
      </c>
      <c r="W471" s="764">
        <f t="shared" si="1125"/>
        <v>0</v>
      </c>
      <c r="X471" s="764">
        <f t="shared" si="1125"/>
        <v>0</v>
      </c>
      <c r="Y471" s="764">
        <f t="shared" si="1125"/>
        <v>0</v>
      </c>
      <c r="Z471" s="764">
        <f t="shared" si="1125"/>
        <v>0</v>
      </c>
      <c r="AA471" s="764">
        <f t="shared" si="1125"/>
        <v>0</v>
      </c>
      <c r="AB471" s="764">
        <f t="shared" si="1125"/>
        <v>0</v>
      </c>
      <c r="AC471" s="764">
        <f t="shared" si="1125"/>
        <v>0</v>
      </c>
      <c r="AD471" s="764">
        <f t="shared" si="1125"/>
        <v>0</v>
      </c>
      <c r="AE471" s="764">
        <f t="shared" si="1125"/>
        <v>0</v>
      </c>
      <c r="AF471" s="764">
        <f t="shared" si="1125"/>
        <v>0</v>
      </c>
      <c r="AG471" s="764">
        <f t="shared" si="1125"/>
        <v>0</v>
      </c>
      <c r="AH471" s="764">
        <f t="shared" si="1125"/>
        <v>0</v>
      </c>
      <c r="AI471" s="764">
        <f t="shared" si="1125"/>
        <v>0</v>
      </c>
      <c r="AJ471" s="764">
        <f t="shared" si="1125"/>
        <v>0</v>
      </c>
      <c r="AK471" s="764">
        <f t="shared" si="1125"/>
        <v>0</v>
      </c>
      <c r="AL471" s="764">
        <f t="shared" si="1125"/>
        <v>0</v>
      </c>
      <c r="AM471" s="764">
        <f t="shared" si="1125"/>
        <v>0</v>
      </c>
      <c r="AN471" s="764">
        <f t="shared" si="1125"/>
        <v>0</v>
      </c>
      <c r="AO471" s="764">
        <f t="shared" si="1125"/>
        <v>0</v>
      </c>
      <c r="AP471" s="764">
        <f t="shared" si="1125"/>
        <v>0</v>
      </c>
      <c r="AQ471" s="764">
        <f t="shared" si="1125"/>
        <v>0</v>
      </c>
      <c r="AR471" s="764">
        <f t="shared" si="1125"/>
        <v>0</v>
      </c>
      <c r="AS471" s="764">
        <f t="shared" si="1125"/>
        <v>0</v>
      </c>
      <c r="AT471" s="764">
        <f t="shared" si="1125"/>
        <v>0</v>
      </c>
      <c r="AU471" s="764">
        <f t="shared" si="1125"/>
        <v>0</v>
      </c>
      <c r="AV471" s="764">
        <f t="shared" si="1125"/>
        <v>0</v>
      </c>
      <c r="AW471" s="764">
        <f t="shared" si="1125"/>
        <v>0</v>
      </c>
      <c r="AX471" s="764">
        <f t="shared" si="1125"/>
        <v>0</v>
      </c>
      <c r="AY471" s="764">
        <f t="shared" si="1125"/>
        <v>0</v>
      </c>
      <c r="AZ471" s="764">
        <f t="shared" si="1125"/>
        <v>0</v>
      </c>
      <c r="BA471" s="764">
        <f t="shared" si="1125"/>
        <v>0</v>
      </c>
      <c r="BB471" s="764">
        <f t="shared" si="1125"/>
        <v>0</v>
      </c>
      <c r="BC471" s="764">
        <f t="shared" si="1125"/>
        <v>0</v>
      </c>
      <c r="BD471" s="764">
        <f t="shared" si="1125"/>
        <v>0</v>
      </c>
      <c r="BE471" s="764">
        <f t="shared" si="1125"/>
        <v>0</v>
      </c>
      <c r="BF471" s="764">
        <f t="shared" si="1105"/>
        <v>0</v>
      </c>
      <c r="BG471" s="764">
        <f t="shared" si="1105"/>
        <v>0</v>
      </c>
      <c r="BH471" s="764">
        <f t="shared" si="1105"/>
        <v>0</v>
      </c>
      <c r="BI471" s="764">
        <f t="shared" si="1105"/>
        <v>0</v>
      </c>
      <c r="BJ471" s="764">
        <f t="shared" si="1105"/>
        <v>0</v>
      </c>
      <c r="BK471" s="764">
        <f t="shared" si="1105"/>
        <v>0</v>
      </c>
      <c r="BL471" s="764">
        <f t="shared" si="1105"/>
        <v>0</v>
      </c>
      <c r="BM471" s="764">
        <f t="shared" si="1105"/>
        <v>0</v>
      </c>
      <c r="BN471" s="764">
        <f t="shared" si="1106"/>
        <v>0</v>
      </c>
      <c r="BO471" s="764">
        <f t="shared" si="1106"/>
        <v>0</v>
      </c>
      <c r="BP471" s="764">
        <f t="shared" si="1106"/>
        <v>0</v>
      </c>
      <c r="BQ471" s="764">
        <f t="shared" si="1106"/>
        <v>0</v>
      </c>
      <c r="BR471" s="764">
        <f t="shared" si="1106"/>
        <v>0</v>
      </c>
      <c r="BS471" s="764">
        <f t="shared" si="1106"/>
        <v>0</v>
      </c>
      <c r="BT471" s="764">
        <f t="shared" si="1106"/>
        <v>0</v>
      </c>
      <c r="BU471" s="764">
        <f t="shared" si="1106"/>
        <v>0</v>
      </c>
      <c r="BV471" s="764">
        <f t="shared" si="1106"/>
        <v>0</v>
      </c>
      <c r="BW471" s="764">
        <f t="shared" si="1106"/>
        <v>0</v>
      </c>
      <c r="BX471" s="764">
        <f t="shared" si="1107"/>
        <v>0</v>
      </c>
      <c r="BY471" s="764">
        <f t="shared" si="1107"/>
        <v>0</v>
      </c>
      <c r="BZ471" s="764">
        <f t="shared" si="1107"/>
        <v>0</v>
      </c>
      <c r="CA471" s="764">
        <f t="shared" si="1107"/>
        <v>0</v>
      </c>
      <c r="CB471" s="764">
        <f t="shared" si="1107"/>
        <v>0</v>
      </c>
      <c r="CC471" s="764">
        <f t="shared" si="1107"/>
        <v>0</v>
      </c>
      <c r="CD471" s="764">
        <f t="shared" si="1107"/>
        <v>0</v>
      </c>
      <c r="CE471" s="764">
        <f t="shared" si="1107"/>
        <v>0</v>
      </c>
      <c r="CF471" s="764">
        <f t="shared" si="1107"/>
        <v>0</v>
      </c>
      <c r="CG471" s="764">
        <f t="shared" si="1107"/>
        <v>0</v>
      </c>
      <c r="CH471" s="764">
        <f t="shared" si="1108"/>
        <v>0</v>
      </c>
      <c r="CI471" s="764">
        <f t="shared" si="1108"/>
        <v>0</v>
      </c>
      <c r="CJ471" s="764">
        <f t="shared" si="1108"/>
        <v>0</v>
      </c>
      <c r="CK471" s="764">
        <f t="shared" si="1108"/>
        <v>0</v>
      </c>
      <c r="CL471" s="764">
        <f t="shared" si="1108"/>
        <v>0</v>
      </c>
      <c r="CM471" s="764">
        <f t="shared" si="1108"/>
        <v>0</v>
      </c>
      <c r="CN471" s="764">
        <f t="shared" si="1108"/>
        <v>0</v>
      </c>
      <c r="CO471" s="764">
        <f t="shared" si="1108"/>
        <v>0</v>
      </c>
      <c r="CP471" s="764">
        <f t="shared" si="1108"/>
        <v>0</v>
      </c>
      <c r="CQ471" s="764">
        <f t="shared" si="1108"/>
        <v>0</v>
      </c>
      <c r="CR471" s="764">
        <f t="shared" si="1109"/>
        <v>0</v>
      </c>
      <c r="CS471" s="764">
        <f t="shared" si="1109"/>
        <v>0</v>
      </c>
      <c r="CT471" s="764">
        <f t="shared" si="1109"/>
        <v>0</v>
      </c>
      <c r="CU471" s="764">
        <f t="shared" si="1109"/>
        <v>0</v>
      </c>
      <c r="CV471" s="764">
        <f t="shared" si="1109"/>
        <v>0</v>
      </c>
      <c r="CW471" s="764">
        <f t="shared" si="1109"/>
        <v>0</v>
      </c>
      <c r="CX471" s="764">
        <f t="shared" si="1109"/>
        <v>0</v>
      </c>
      <c r="CY471" s="764">
        <f t="shared" si="1109"/>
        <v>0</v>
      </c>
      <c r="CZ471" s="764">
        <f t="shared" si="1109"/>
        <v>0</v>
      </c>
      <c r="DA471" s="764">
        <f t="shared" si="1109"/>
        <v>0</v>
      </c>
      <c r="DB471" s="764">
        <f t="shared" si="1110"/>
        <v>0</v>
      </c>
      <c r="DC471" s="764">
        <f t="shared" si="1110"/>
        <v>0</v>
      </c>
      <c r="DD471" s="764">
        <f t="shared" si="1110"/>
        <v>0</v>
      </c>
      <c r="DE471" s="764">
        <f t="shared" si="1110"/>
        <v>0</v>
      </c>
      <c r="DF471" s="764">
        <f t="shared" si="1110"/>
        <v>0</v>
      </c>
      <c r="DG471" s="764">
        <f t="shared" si="1110"/>
        <v>0</v>
      </c>
      <c r="DH471" s="764">
        <f t="shared" si="1110"/>
        <v>0</v>
      </c>
      <c r="DI471" s="764">
        <f t="shared" si="1110"/>
        <v>0</v>
      </c>
      <c r="DJ471" s="764">
        <f t="shared" si="1110"/>
        <v>0</v>
      </c>
      <c r="DK471" s="764">
        <f t="shared" si="1110"/>
        <v>0</v>
      </c>
      <c r="DL471" s="764">
        <f t="shared" si="1111"/>
        <v>0</v>
      </c>
      <c r="DM471" s="764">
        <f t="shared" si="1111"/>
        <v>0</v>
      </c>
      <c r="DN471" s="764">
        <f t="shared" si="1111"/>
        <v>0</v>
      </c>
      <c r="DO471" s="764">
        <f t="shared" si="1111"/>
        <v>0</v>
      </c>
      <c r="DP471" s="764">
        <f t="shared" si="1111"/>
        <v>0</v>
      </c>
      <c r="DQ471" s="764">
        <f t="shared" si="1111"/>
        <v>0</v>
      </c>
      <c r="DR471" s="764">
        <f t="shared" si="1111"/>
        <v>0</v>
      </c>
      <c r="DS471" s="764">
        <f t="shared" si="1111"/>
        <v>0</v>
      </c>
      <c r="DT471" s="764">
        <f t="shared" si="1111"/>
        <v>0</v>
      </c>
      <c r="DU471" s="764">
        <f t="shared" si="1111"/>
        <v>0</v>
      </c>
      <c r="DV471" s="764">
        <f t="shared" si="1112"/>
        <v>0</v>
      </c>
      <c r="DW471" s="764">
        <f t="shared" si="1112"/>
        <v>0</v>
      </c>
      <c r="DX471" s="764">
        <f t="shared" si="1112"/>
        <v>0</v>
      </c>
      <c r="DY471" s="764">
        <f t="shared" si="1112"/>
        <v>0</v>
      </c>
      <c r="DZ471" s="764">
        <f t="shared" si="1112"/>
        <v>0</v>
      </c>
      <c r="EA471" s="764">
        <f t="shared" si="1112"/>
        <v>0</v>
      </c>
      <c r="EB471" s="764">
        <f t="shared" si="1112"/>
        <v>0</v>
      </c>
      <c r="EC471" s="764">
        <f t="shared" si="1112"/>
        <v>0</v>
      </c>
      <c r="ED471" s="764">
        <f t="shared" si="1112"/>
        <v>0</v>
      </c>
      <c r="EE471" s="764">
        <f t="shared" si="1112"/>
        <v>0</v>
      </c>
      <c r="EF471" s="764">
        <f t="shared" si="1113"/>
        <v>0</v>
      </c>
      <c r="EG471" s="764">
        <f t="shared" si="1113"/>
        <v>0</v>
      </c>
      <c r="EH471" s="764">
        <f t="shared" si="1113"/>
        <v>0</v>
      </c>
      <c r="EI471" s="764">
        <f t="shared" si="1113"/>
        <v>0</v>
      </c>
      <c r="EJ471" s="764">
        <f t="shared" si="1113"/>
        <v>0</v>
      </c>
      <c r="EK471" s="764">
        <f t="shared" si="1113"/>
        <v>0</v>
      </c>
      <c r="EL471" s="764">
        <f t="shared" si="1113"/>
        <v>0</v>
      </c>
      <c r="EM471" s="764">
        <f t="shared" si="1113"/>
        <v>0</v>
      </c>
      <c r="EN471" s="764">
        <f t="shared" si="1113"/>
        <v>0</v>
      </c>
      <c r="EO471" s="764">
        <f t="shared" si="1113"/>
        <v>0</v>
      </c>
      <c r="EP471" s="764">
        <f t="shared" si="1114"/>
        <v>0</v>
      </c>
      <c r="EQ471" s="764">
        <f t="shared" si="1114"/>
        <v>0</v>
      </c>
      <c r="ER471" s="764">
        <f t="shared" si="1114"/>
        <v>0</v>
      </c>
      <c r="ES471" s="764">
        <f t="shared" si="1114"/>
        <v>0</v>
      </c>
      <c r="ET471" s="764">
        <f t="shared" si="1114"/>
        <v>0</v>
      </c>
      <c r="EU471" s="764">
        <f t="shared" si="1114"/>
        <v>0</v>
      </c>
      <c r="EV471" s="764">
        <f t="shared" si="1114"/>
        <v>0</v>
      </c>
      <c r="EW471" s="764">
        <f t="shared" si="1114"/>
        <v>0</v>
      </c>
      <c r="EX471" s="764">
        <f t="shared" si="1114"/>
        <v>0</v>
      </c>
      <c r="EY471" s="764">
        <f t="shared" si="1114"/>
        <v>0</v>
      </c>
      <c r="EZ471" s="764">
        <f t="shared" si="1115"/>
        <v>0</v>
      </c>
      <c r="FA471" s="764">
        <f t="shared" si="1115"/>
        <v>0</v>
      </c>
      <c r="FB471" s="764">
        <f t="shared" si="1115"/>
        <v>0</v>
      </c>
      <c r="FC471" s="764">
        <f t="shared" si="1115"/>
        <v>0</v>
      </c>
      <c r="FD471" s="764">
        <f t="shared" si="1115"/>
        <v>0</v>
      </c>
      <c r="FE471" s="764">
        <f t="shared" si="1115"/>
        <v>0</v>
      </c>
      <c r="FF471" s="764">
        <f t="shared" si="1115"/>
        <v>0</v>
      </c>
      <c r="FG471" s="764">
        <f t="shared" si="1115"/>
        <v>0</v>
      </c>
      <c r="FH471" s="764">
        <f t="shared" si="1115"/>
        <v>0</v>
      </c>
      <c r="FI471" s="764">
        <f t="shared" si="1115"/>
        <v>0</v>
      </c>
      <c r="FJ471" s="764">
        <f t="shared" si="1116"/>
        <v>0</v>
      </c>
      <c r="FK471" s="764">
        <f t="shared" si="1116"/>
        <v>0</v>
      </c>
      <c r="FL471" s="764">
        <f t="shared" si="1116"/>
        <v>0</v>
      </c>
      <c r="FM471" s="764">
        <f t="shared" si="1116"/>
        <v>0</v>
      </c>
      <c r="FN471" s="764">
        <f t="shared" si="1116"/>
        <v>0</v>
      </c>
      <c r="FO471" s="764">
        <f t="shared" si="1116"/>
        <v>0</v>
      </c>
      <c r="FP471" s="764">
        <f t="shared" si="1116"/>
        <v>0</v>
      </c>
      <c r="FQ471" s="764">
        <f t="shared" si="1116"/>
        <v>0</v>
      </c>
      <c r="FR471" s="764">
        <f t="shared" si="1116"/>
        <v>0</v>
      </c>
      <c r="FS471" s="764">
        <f t="shared" si="1116"/>
        <v>0</v>
      </c>
      <c r="FT471" s="764">
        <f t="shared" si="1117"/>
        <v>0</v>
      </c>
      <c r="FU471" s="764">
        <f t="shared" si="1117"/>
        <v>0</v>
      </c>
      <c r="FV471" s="764">
        <f t="shared" si="1117"/>
        <v>0</v>
      </c>
      <c r="FW471" s="764">
        <f t="shared" si="1117"/>
        <v>0</v>
      </c>
      <c r="FX471" s="764">
        <f t="shared" si="1117"/>
        <v>0</v>
      </c>
      <c r="FY471" s="764">
        <f t="shared" si="1117"/>
        <v>0</v>
      </c>
      <c r="FZ471" s="764">
        <f t="shared" si="1117"/>
        <v>0</v>
      </c>
      <c r="GA471" s="764">
        <f t="shared" si="1117"/>
        <v>0</v>
      </c>
      <c r="GB471" s="764">
        <f t="shared" si="1117"/>
        <v>0</v>
      </c>
      <c r="GC471" s="764">
        <f t="shared" si="1117"/>
        <v>0</v>
      </c>
      <c r="GD471" s="764">
        <f t="shared" si="1118"/>
        <v>0</v>
      </c>
      <c r="GE471" s="764">
        <f t="shared" si="1118"/>
        <v>0</v>
      </c>
      <c r="GF471" s="764">
        <f t="shared" si="1118"/>
        <v>0</v>
      </c>
      <c r="GG471" s="764">
        <f t="shared" si="1118"/>
        <v>0</v>
      </c>
      <c r="GH471" s="764">
        <f t="shared" si="1118"/>
        <v>0</v>
      </c>
      <c r="GI471" s="764">
        <f t="shared" si="1118"/>
        <v>0</v>
      </c>
      <c r="GJ471" s="764">
        <f t="shared" si="1118"/>
        <v>0</v>
      </c>
      <c r="GK471" s="764">
        <f t="shared" si="1118"/>
        <v>0</v>
      </c>
      <c r="GL471" s="764">
        <f t="shared" si="1118"/>
        <v>0</v>
      </c>
      <c r="GM471" s="764">
        <f t="shared" si="1118"/>
        <v>0</v>
      </c>
      <c r="GN471" s="764">
        <f t="shared" si="1119"/>
        <v>0</v>
      </c>
      <c r="GO471" s="764">
        <f t="shared" si="1119"/>
        <v>0</v>
      </c>
      <c r="GP471" s="764">
        <f t="shared" si="1119"/>
        <v>0</v>
      </c>
      <c r="GQ471" s="764">
        <f t="shared" si="1119"/>
        <v>0</v>
      </c>
      <c r="GR471" s="764">
        <f t="shared" si="1119"/>
        <v>0</v>
      </c>
      <c r="GS471" s="764">
        <f t="shared" si="1119"/>
        <v>0</v>
      </c>
      <c r="GT471" s="764">
        <f t="shared" si="1119"/>
        <v>0</v>
      </c>
      <c r="GU471" s="764">
        <f t="shared" si="1119"/>
        <v>0</v>
      </c>
      <c r="GV471" s="764">
        <f t="shared" si="1119"/>
        <v>0</v>
      </c>
      <c r="GW471" s="764">
        <f t="shared" si="1119"/>
        <v>0</v>
      </c>
      <c r="GX471" s="764">
        <f t="shared" si="1120"/>
        <v>0</v>
      </c>
      <c r="GY471" s="764">
        <f t="shared" si="1120"/>
        <v>0</v>
      </c>
      <c r="GZ471" s="764">
        <f t="shared" si="1120"/>
        <v>0</v>
      </c>
      <c r="HA471" s="764">
        <f t="shared" si="1120"/>
        <v>0</v>
      </c>
      <c r="HB471" s="764">
        <f t="shared" si="1120"/>
        <v>0</v>
      </c>
      <c r="HC471" s="764">
        <f t="shared" si="1120"/>
        <v>0</v>
      </c>
      <c r="HD471" s="764">
        <f t="shared" si="1120"/>
        <v>0</v>
      </c>
      <c r="HE471" s="764">
        <f t="shared" si="1120"/>
        <v>0</v>
      </c>
      <c r="HF471" s="764">
        <f t="shared" si="1120"/>
        <v>0</v>
      </c>
      <c r="HG471" s="764">
        <f t="shared" si="1120"/>
        <v>0</v>
      </c>
      <c r="HH471" s="764">
        <f t="shared" si="1121"/>
        <v>0</v>
      </c>
      <c r="HI471" s="764">
        <f t="shared" si="1121"/>
        <v>0</v>
      </c>
      <c r="HJ471" s="764">
        <f t="shared" si="1121"/>
        <v>0</v>
      </c>
      <c r="HK471" s="764">
        <f t="shared" si="1121"/>
        <v>0</v>
      </c>
      <c r="HL471" s="764">
        <f t="shared" si="1121"/>
        <v>0</v>
      </c>
      <c r="HM471" s="764">
        <f t="shared" si="1121"/>
        <v>0</v>
      </c>
      <c r="HN471" s="764">
        <f t="shared" si="1121"/>
        <v>0</v>
      </c>
      <c r="HO471" s="764">
        <f t="shared" si="1121"/>
        <v>0</v>
      </c>
      <c r="HP471" s="764">
        <f t="shared" si="1121"/>
        <v>0</v>
      </c>
      <c r="HQ471" s="764">
        <f t="shared" si="1121"/>
        <v>0</v>
      </c>
      <c r="HR471" s="764">
        <f t="shared" si="1122"/>
        <v>0</v>
      </c>
      <c r="HS471" s="764">
        <f t="shared" si="1122"/>
        <v>0</v>
      </c>
      <c r="HT471" s="764">
        <f t="shared" si="1122"/>
        <v>0</v>
      </c>
      <c r="HU471" s="764">
        <f t="shared" si="1122"/>
        <v>0</v>
      </c>
      <c r="HV471" s="764">
        <f t="shared" si="1122"/>
        <v>0</v>
      </c>
      <c r="HW471" s="764">
        <f t="shared" si="1122"/>
        <v>0</v>
      </c>
      <c r="HX471" s="764">
        <f t="shared" si="1122"/>
        <v>0</v>
      </c>
      <c r="HY471" s="764">
        <f t="shared" si="1122"/>
        <v>0</v>
      </c>
      <c r="HZ471" s="764">
        <f t="shared" si="1122"/>
        <v>0</v>
      </c>
      <c r="IA471" s="764">
        <f t="shared" si="1122"/>
        <v>0</v>
      </c>
      <c r="IB471" s="764">
        <f t="shared" si="1123"/>
        <v>0</v>
      </c>
      <c r="IC471" s="764">
        <f t="shared" si="1123"/>
        <v>0</v>
      </c>
      <c r="ID471" s="764">
        <f t="shared" si="1123"/>
        <v>0</v>
      </c>
      <c r="IE471" s="764">
        <f t="shared" si="1123"/>
        <v>0</v>
      </c>
      <c r="IF471" s="764">
        <f t="shared" si="1123"/>
        <v>0</v>
      </c>
      <c r="IG471" s="764">
        <f t="shared" si="1123"/>
        <v>0</v>
      </c>
      <c r="IH471" s="764">
        <f t="shared" si="1123"/>
        <v>0</v>
      </c>
      <c r="II471" s="764">
        <f t="shared" si="1123"/>
        <v>0</v>
      </c>
      <c r="IJ471" s="764">
        <f t="shared" si="1123"/>
        <v>0</v>
      </c>
      <c r="IK471" s="764">
        <f t="shared" si="1123"/>
        <v>0</v>
      </c>
      <c r="IL471" s="764">
        <f t="shared" si="1124"/>
        <v>0</v>
      </c>
      <c r="IM471" s="764">
        <f t="shared" si="1124"/>
        <v>0</v>
      </c>
      <c r="IN471" s="764">
        <f t="shared" si="1124"/>
        <v>0</v>
      </c>
      <c r="IO471" s="764">
        <f t="shared" si="1124"/>
        <v>0</v>
      </c>
      <c r="IP471" s="764">
        <f t="shared" si="1124"/>
        <v>0</v>
      </c>
      <c r="IQ471" s="764">
        <f t="shared" si="1124"/>
        <v>0</v>
      </c>
      <c r="IR471" s="764">
        <f t="shared" si="1124"/>
        <v>0</v>
      </c>
      <c r="IS471" s="764">
        <f t="shared" si="1124"/>
        <v>0</v>
      </c>
      <c r="IT471" s="764">
        <f t="shared" si="1124"/>
        <v>0</v>
      </c>
      <c r="IU471" s="764">
        <f t="shared" si="1124"/>
        <v>0</v>
      </c>
      <c r="IV471" s="764">
        <f t="shared" si="1124"/>
        <v>0</v>
      </c>
      <c r="IW471" s="764">
        <f t="shared" si="1124"/>
        <v>0</v>
      </c>
      <c r="IX471" s="764">
        <f t="shared" si="1124"/>
        <v>0</v>
      </c>
      <c r="IY471" s="764">
        <f t="shared" si="1124"/>
        <v>0</v>
      </c>
      <c r="IZ471" s="764">
        <f t="shared" si="1124"/>
        <v>0</v>
      </c>
      <c r="JA471" s="764">
        <f t="shared" si="1124"/>
        <v>0</v>
      </c>
      <c r="JB471" s="764">
        <f t="shared" si="1124"/>
        <v>0</v>
      </c>
      <c r="JC471" s="764">
        <f t="shared" si="1124"/>
        <v>0</v>
      </c>
      <c r="JD471" s="764">
        <f t="shared" si="1104"/>
        <v>0</v>
      </c>
      <c r="JE471" s="764">
        <f t="shared" si="1104"/>
        <v>0</v>
      </c>
      <c r="JF471" s="764">
        <f t="shared" si="1104"/>
        <v>0</v>
      </c>
      <c r="JG471" s="764">
        <f t="shared" si="1104"/>
        <v>0</v>
      </c>
      <c r="JH471" s="764">
        <f t="shared" si="1104"/>
        <v>0</v>
      </c>
      <c r="JI471" s="764">
        <f t="shared" si="1104"/>
        <v>0</v>
      </c>
      <c r="JJ471" s="764">
        <f t="shared" si="1104"/>
        <v>0</v>
      </c>
      <c r="JK471" s="764">
        <f t="shared" si="1104"/>
        <v>0</v>
      </c>
      <c r="JL471" s="764">
        <f t="shared" si="1124"/>
        <v>0</v>
      </c>
      <c r="JM471" s="764">
        <f t="shared" si="1124"/>
        <v>0</v>
      </c>
      <c r="JN471" s="764">
        <f t="shared" si="1124"/>
        <v>0</v>
      </c>
      <c r="JO471" s="764">
        <f t="shared" si="1124"/>
        <v>0</v>
      </c>
      <c r="JP471" s="764">
        <f t="shared" si="1124"/>
        <v>0</v>
      </c>
      <c r="JQ471" s="764">
        <f t="shared" si="1078"/>
        <v>0</v>
      </c>
      <c r="JR471" s="764">
        <f t="shared" si="1078"/>
        <v>0</v>
      </c>
      <c r="JS471" s="764">
        <f t="shared" si="1124"/>
        <v>0</v>
      </c>
      <c r="JT471" s="765">
        <f t="shared" si="1079"/>
        <v>0</v>
      </c>
      <c r="JU471" s="229">
        <f t="shared" si="1080"/>
        <v>0</v>
      </c>
    </row>
    <row r="472" spans="1:281" ht="12.75" customHeight="1">
      <c r="A472" s="57"/>
      <c r="B472" s="52"/>
      <c r="C472" s="52"/>
      <c r="D472" s="62"/>
      <c r="E472" s="743" t="str">
        <f t="shared" si="1075"/>
        <v xml:space="preserve"> </v>
      </c>
      <c r="F472" s="56"/>
      <c r="G472" s="228"/>
      <c r="H472" s="744">
        <f>SUMIF(Ajuste!$C$8:$C$483,$B$6:$B$499,Ajuste!$E$8:$E$483)</f>
        <v>0</v>
      </c>
      <c r="I472" s="744">
        <f>SUMIF(Ajuste!$C$8:$C$483,$B$6:$B$499,Ajuste!$F$8:$F$483)</f>
        <v>0</v>
      </c>
      <c r="J472" s="229">
        <f t="shared" si="1081"/>
        <v>0</v>
      </c>
      <c r="K472" s="764">
        <f t="shared" si="1105"/>
        <v>0</v>
      </c>
      <c r="L472" s="764">
        <f t="shared" si="1125"/>
        <v>0</v>
      </c>
      <c r="M472" s="764">
        <f t="shared" si="1125"/>
        <v>0</v>
      </c>
      <c r="N472" s="764">
        <f t="shared" si="1125"/>
        <v>0</v>
      </c>
      <c r="O472" s="764">
        <f t="shared" si="1125"/>
        <v>0</v>
      </c>
      <c r="P472" s="764">
        <f t="shared" si="1125"/>
        <v>0</v>
      </c>
      <c r="Q472" s="764">
        <f t="shared" si="1125"/>
        <v>0</v>
      </c>
      <c r="R472" s="764">
        <f t="shared" si="1125"/>
        <v>0</v>
      </c>
      <c r="S472" s="764">
        <f t="shared" si="1125"/>
        <v>0</v>
      </c>
      <c r="T472" s="764">
        <f t="shared" si="1125"/>
        <v>0</v>
      </c>
      <c r="U472" s="764">
        <f t="shared" si="1125"/>
        <v>0</v>
      </c>
      <c r="V472" s="764">
        <f t="shared" si="1125"/>
        <v>0</v>
      </c>
      <c r="W472" s="764">
        <f t="shared" si="1125"/>
        <v>0</v>
      </c>
      <c r="X472" s="764">
        <f t="shared" si="1125"/>
        <v>0</v>
      </c>
      <c r="Y472" s="764">
        <f t="shared" si="1125"/>
        <v>0</v>
      </c>
      <c r="Z472" s="764">
        <f t="shared" si="1125"/>
        <v>0</v>
      </c>
      <c r="AA472" s="764">
        <f t="shared" si="1125"/>
        <v>0</v>
      </c>
      <c r="AB472" s="764">
        <f t="shared" si="1125"/>
        <v>0</v>
      </c>
      <c r="AC472" s="764">
        <f t="shared" si="1125"/>
        <v>0</v>
      </c>
      <c r="AD472" s="764">
        <f t="shared" si="1125"/>
        <v>0</v>
      </c>
      <c r="AE472" s="764">
        <f t="shared" si="1125"/>
        <v>0</v>
      </c>
      <c r="AF472" s="764">
        <f t="shared" si="1125"/>
        <v>0</v>
      </c>
      <c r="AG472" s="764">
        <f t="shared" si="1125"/>
        <v>0</v>
      </c>
      <c r="AH472" s="764">
        <f t="shared" si="1125"/>
        <v>0</v>
      </c>
      <c r="AI472" s="764">
        <f t="shared" si="1125"/>
        <v>0</v>
      </c>
      <c r="AJ472" s="764">
        <f t="shared" si="1125"/>
        <v>0</v>
      </c>
      <c r="AK472" s="764">
        <f t="shared" si="1125"/>
        <v>0</v>
      </c>
      <c r="AL472" s="764">
        <f t="shared" si="1125"/>
        <v>0</v>
      </c>
      <c r="AM472" s="764">
        <f t="shared" si="1125"/>
        <v>0</v>
      </c>
      <c r="AN472" s="764">
        <f t="shared" si="1125"/>
        <v>0</v>
      </c>
      <c r="AO472" s="764">
        <f t="shared" si="1125"/>
        <v>0</v>
      </c>
      <c r="AP472" s="764">
        <f t="shared" si="1125"/>
        <v>0</v>
      </c>
      <c r="AQ472" s="764">
        <f t="shared" si="1125"/>
        <v>0</v>
      </c>
      <c r="AR472" s="764">
        <f t="shared" si="1125"/>
        <v>0</v>
      </c>
      <c r="AS472" s="764">
        <f t="shared" si="1125"/>
        <v>0</v>
      </c>
      <c r="AT472" s="764">
        <f t="shared" si="1125"/>
        <v>0</v>
      </c>
      <c r="AU472" s="764">
        <f t="shared" si="1125"/>
        <v>0</v>
      </c>
      <c r="AV472" s="764">
        <f t="shared" si="1125"/>
        <v>0</v>
      </c>
      <c r="AW472" s="764">
        <f t="shared" si="1125"/>
        <v>0</v>
      </c>
      <c r="AX472" s="764">
        <f t="shared" si="1125"/>
        <v>0</v>
      </c>
      <c r="AY472" s="764">
        <f t="shared" si="1125"/>
        <v>0</v>
      </c>
      <c r="AZ472" s="764">
        <f t="shared" si="1125"/>
        <v>0</v>
      </c>
      <c r="BA472" s="764">
        <f t="shared" si="1125"/>
        <v>0</v>
      </c>
      <c r="BB472" s="764">
        <f t="shared" si="1125"/>
        <v>0</v>
      </c>
      <c r="BC472" s="764">
        <f t="shared" si="1125"/>
        <v>0</v>
      </c>
      <c r="BD472" s="764">
        <f t="shared" si="1125"/>
        <v>0</v>
      </c>
      <c r="BE472" s="764">
        <f t="shared" si="1125"/>
        <v>0</v>
      </c>
      <c r="BF472" s="764">
        <f t="shared" si="1105"/>
        <v>0</v>
      </c>
      <c r="BG472" s="764">
        <f t="shared" si="1105"/>
        <v>0</v>
      </c>
      <c r="BH472" s="764">
        <f t="shared" si="1105"/>
        <v>0</v>
      </c>
      <c r="BI472" s="764">
        <f t="shared" si="1105"/>
        <v>0</v>
      </c>
      <c r="BJ472" s="764">
        <f t="shared" si="1105"/>
        <v>0</v>
      </c>
      <c r="BK472" s="764">
        <f t="shared" si="1105"/>
        <v>0</v>
      </c>
      <c r="BL472" s="764">
        <f t="shared" si="1105"/>
        <v>0</v>
      </c>
      <c r="BM472" s="764">
        <f t="shared" si="1105"/>
        <v>0</v>
      </c>
      <c r="BN472" s="764">
        <f t="shared" si="1106"/>
        <v>0</v>
      </c>
      <c r="BO472" s="764">
        <f t="shared" si="1106"/>
        <v>0</v>
      </c>
      <c r="BP472" s="764">
        <f t="shared" si="1106"/>
        <v>0</v>
      </c>
      <c r="BQ472" s="764">
        <f t="shared" si="1106"/>
        <v>0</v>
      </c>
      <c r="BR472" s="764">
        <f t="shared" si="1106"/>
        <v>0</v>
      </c>
      <c r="BS472" s="764">
        <f t="shared" si="1106"/>
        <v>0</v>
      </c>
      <c r="BT472" s="764">
        <f t="shared" si="1106"/>
        <v>0</v>
      </c>
      <c r="BU472" s="764">
        <f t="shared" si="1106"/>
        <v>0</v>
      </c>
      <c r="BV472" s="764">
        <f t="shared" si="1106"/>
        <v>0</v>
      </c>
      <c r="BW472" s="764">
        <f t="shared" si="1106"/>
        <v>0</v>
      </c>
      <c r="BX472" s="764">
        <f t="shared" si="1107"/>
        <v>0</v>
      </c>
      <c r="BY472" s="764">
        <f t="shared" si="1107"/>
        <v>0</v>
      </c>
      <c r="BZ472" s="764">
        <f t="shared" si="1107"/>
        <v>0</v>
      </c>
      <c r="CA472" s="764">
        <f t="shared" si="1107"/>
        <v>0</v>
      </c>
      <c r="CB472" s="764">
        <f t="shared" si="1107"/>
        <v>0</v>
      </c>
      <c r="CC472" s="764">
        <f t="shared" si="1107"/>
        <v>0</v>
      </c>
      <c r="CD472" s="764">
        <f t="shared" si="1107"/>
        <v>0</v>
      </c>
      <c r="CE472" s="764">
        <f t="shared" si="1107"/>
        <v>0</v>
      </c>
      <c r="CF472" s="764">
        <f t="shared" si="1107"/>
        <v>0</v>
      </c>
      <c r="CG472" s="764">
        <f t="shared" si="1107"/>
        <v>0</v>
      </c>
      <c r="CH472" s="764">
        <f t="shared" si="1108"/>
        <v>0</v>
      </c>
      <c r="CI472" s="764">
        <f t="shared" si="1108"/>
        <v>0</v>
      </c>
      <c r="CJ472" s="764">
        <f t="shared" si="1108"/>
        <v>0</v>
      </c>
      <c r="CK472" s="764">
        <f t="shared" si="1108"/>
        <v>0</v>
      </c>
      <c r="CL472" s="764">
        <f t="shared" si="1108"/>
        <v>0</v>
      </c>
      <c r="CM472" s="764">
        <f t="shared" si="1108"/>
        <v>0</v>
      </c>
      <c r="CN472" s="764">
        <f t="shared" si="1108"/>
        <v>0</v>
      </c>
      <c r="CO472" s="764">
        <f t="shared" si="1108"/>
        <v>0</v>
      </c>
      <c r="CP472" s="764">
        <f t="shared" si="1108"/>
        <v>0</v>
      </c>
      <c r="CQ472" s="764">
        <f t="shared" si="1108"/>
        <v>0</v>
      </c>
      <c r="CR472" s="764">
        <f t="shared" si="1109"/>
        <v>0</v>
      </c>
      <c r="CS472" s="764">
        <f t="shared" si="1109"/>
        <v>0</v>
      </c>
      <c r="CT472" s="764">
        <f t="shared" si="1109"/>
        <v>0</v>
      </c>
      <c r="CU472" s="764">
        <f t="shared" si="1109"/>
        <v>0</v>
      </c>
      <c r="CV472" s="764">
        <f t="shared" si="1109"/>
        <v>0</v>
      </c>
      <c r="CW472" s="764">
        <f t="shared" si="1109"/>
        <v>0</v>
      </c>
      <c r="CX472" s="764">
        <f t="shared" si="1109"/>
        <v>0</v>
      </c>
      <c r="CY472" s="764">
        <f t="shared" si="1109"/>
        <v>0</v>
      </c>
      <c r="CZ472" s="764">
        <f t="shared" si="1109"/>
        <v>0</v>
      </c>
      <c r="DA472" s="764">
        <f t="shared" si="1109"/>
        <v>0</v>
      </c>
      <c r="DB472" s="764">
        <f t="shared" si="1110"/>
        <v>0</v>
      </c>
      <c r="DC472" s="764">
        <f t="shared" si="1110"/>
        <v>0</v>
      </c>
      <c r="DD472" s="764">
        <f t="shared" si="1110"/>
        <v>0</v>
      </c>
      <c r="DE472" s="764">
        <f t="shared" si="1110"/>
        <v>0</v>
      </c>
      <c r="DF472" s="764">
        <f t="shared" si="1110"/>
        <v>0</v>
      </c>
      <c r="DG472" s="764">
        <f t="shared" si="1110"/>
        <v>0</v>
      </c>
      <c r="DH472" s="764">
        <f t="shared" si="1110"/>
        <v>0</v>
      </c>
      <c r="DI472" s="764">
        <f t="shared" si="1110"/>
        <v>0</v>
      </c>
      <c r="DJ472" s="764">
        <f t="shared" si="1110"/>
        <v>0</v>
      </c>
      <c r="DK472" s="764">
        <f t="shared" si="1110"/>
        <v>0</v>
      </c>
      <c r="DL472" s="764">
        <f t="shared" si="1111"/>
        <v>0</v>
      </c>
      <c r="DM472" s="764">
        <f t="shared" si="1111"/>
        <v>0</v>
      </c>
      <c r="DN472" s="764">
        <f t="shared" si="1111"/>
        <v>0</v>
      </c>
      <c r="DO472" s="764">
        <f t="shared" si="1111"/>
        <v>0</v>
      </c>
      <c r="DP472" s="764">
        <f t="shared" si="1111"/>
        <v>0</v>
      </c>
      <c r="DQ472" s="764">
        <f t="shared" si="1111"/>
        <v>0</v>
      </c>
      <c r="DR472" s="764">
        <f t="shared" si="1111"/>
        <v>0</v>
      </c>
      <c r="DS472" s="764">
        <f t="shared" si="1111"/>
        <v>0</v>
      </c>
      <c r="DT472" s="764">
        <f t="shared" si="1111"/>
        <v>0</v>
      </c>
      <c r="DU472" s="764">
        <f t="shared" si="1111"/>
        <v>0</v>
      </c>
      <c r="DV472" s="764">
        <f t="shared" si="1112"/>
        <v>0</v>
      </c>
      <c r="DW472" s="764">
        <f t="shared" si="1112"/>
        <v>0</v>
      </c>
      <c r="DX472" s="764">
        <f t="shared" si="1112"/>
        <v>0</v>
      </c>
      <c r="DY472" s="764">
        <f t="shared" si="1112"/>
        <v>0</v>
      </c>
      <c r="DZ472" s="764">
        <f t="shared" si="1112"/>
        <v>0</v>
      </c>
      <c r="EA472" s="764">
        <f t="shared" si="1112"/>
        <v>0</v>
      </c>
      <c r="EB472" s="764">
        <f t="shared" si="1112"/>
        <v>0</v>
      </c>
      <c r="EC472" s="764">
        <f t="shared" si="1112"/>
        <v>0</v>
      </c>
      <c r="ED472" s="764">
        <f t="shared" si="1112"/>
        <v>0</v>
      </c>
      <c r="EE472" s="764">
        <f t="shared" si="1112"/>
        <v>0</v>
      </c>
      <c r="EF472" s="764">
        <f t="shared" si="1113"/>
        <v>0</v>
      </c>
      <c r="EG472" s="764">
        <f t="shared" si="1113"/>
        <v>0</v>
      </c>
      <c r="EH472" s="764">
        <f t="shared" si="1113"/>
        <v>0</v>
      </c>
      <c r="EI472" s="764">
        <f t="shared" si="1113"/>
        <v>0</v>
      </c>
      <c r="EJ472" s="764">
        <f t="shared" si="1113"/>
        <v>0</v>
      </c>
      <c r="EK472" s="764">
        <f t="shared" si="1113"/>
        <v>0</v>
      </c>
      <c r="EL472" s="764">
        <f t="shared" si="1113"/>
        <v>0</v>
      </c>
      <c r="EM472" s="764">
        <f t="shared" si="1113"/>
        <v>0</v>
      </c>
      <c r="EN472" s="764">
        <f t="shared" si="1113"/>
        <v>0</v>
      </c>
      <c r="EO472" s="764">
        <f t="shared" si="1113"/>
        <v>0</v>
      </c>
      <c r="EP472" s="764">
        <f t="shared" si="1114"/>
        <v>0</v>
      </c>
      <c r="EQ472" s="764">
        <f t="shared" si="1114"/>
        <v>0</v>
      </c>
      <c r="ER472" s="764">
        <f t="shared" si="1114"/>
        <v>0</v>
      </c>
      <c r="ES472" s="764">
        <f t="shared" si="1114"/>
        <v>0</v>
      </c>
      <c r="ET472" s="764">
        <f t="shared" si="1114"/>
        <v>0</v>
      </c>
      <c r="EU472" s="764">
        <f t="shared" si="1114"/>
        <v>0</v>
      </c>
      <c r="EV472" s="764">
        <f t="shared" si="1114"/>
        <v>0</v>
      </c>
      <c r="EW472" s="764">
        <f t="shared" si="1114"/>
        <v>0</v>
      </c>
      <c r="EX472" s="764">
        <f t="shared" si="1114"/>
        <v>0</v>
      </c>
      <c r="EY472" s="764">
        <f t="shared" si="1114"/>
        <v>0</v>
      </c>
      <c r="EZ472" s="764">
        <f t="shared" si="1115"/>
        <v>0</v>
      </c>
      <c r="FA472" s="764">
        <f t="shared" si="1115"/>
        <v>0</v>
      </c>
      <c r="FB472" s="764">
        <f t="shared" si="1115"/>
        <v>0</v>
      </c>
      <c r="FC472" s="764">
        <f t="shared" si="1115"/>
        <v>0</v>
      </c>
      <c r="FD472" s="764">
        <f t="shared" si="1115"/>
        <v>0</v>
      </c>
      <c r="FE472" s="764">
        <f t="shared" si="1115"/>
        <v>0</v>
      </c>
      <c r="FF472" s="764">
        <f t="shared" si="1115"/>
        <v>0</v>
      </c>
      <c r="FG472" s="764">
        <f t="shared" si="1115"/>
        <v>0</v>
      </c>
      <c r="FH472" s="764">
        <f t="shared" si="1115"/>
        <v>0</v>
      </c>
      <c r="FI472" s="764">
        <f t="shared" si="1115"/>
        <v>0</v>
      </c>
      <c r="FJ472" s="764">
        <f t="shared" si="1116"/>
        <v>0</v>
      </c>
      <c r="FK472" s="764">
        <f t="shared" si="1116"/>
        <v>0</v>
      </c>
      <c r="FL472" s="764">
        <f t="shared" si="1116"/>
        <v>0</v>
      </c>
      <c r="FM472" s="764">
        <f t="shared" si="1116"/>
        <v>0</v>
      </c>
      <c r="FN472" s="764">
        <f t="shared" si="1116"/>
        <v>0</v>
      </c>
      <c r="FO472" s="764">
        <f t="shared" si="1116"/>
        <v>0</v>
      </c>
      <c r="FP472" s="764">
        <f t="shared" si="1116"/>
        <v>0</v>
      </c>
      <c r="FQ472" s="764">
        <f t="shared" si="1116"/>
        <v>0</v>
      </c>
      <c r="FR472" s="764">
        <f t="shared" si="1116"/>
        <v>0</v>
      </c>
      <c r="FS472" s="764">
        <f t="shared" si="1116"/>
        <v>0</v>
      </c>
      <c r="FT472" s="764">
        <f t="shared" si="1117"/>
        <v>0</v>
      </c>
      <c r="FU472" s="764">
        <f t="shared" si="1117"/>
        <v>0</v>
      </c>
      <c r="FV472" s="764">
        <f t="shared" si="1117"/>
        <v>0</v>
      </c>
      <c r="FW472" s="764">
        <f t="shared" si="1117"/>
        <v>0</v>
      </c>
      <c r="FX472" s="764">
        <f t="shared" si="1117"/>
        <v>0</v>
      </c>
      <c r="FY472" s="764">
        <f t="shared" si="1117"/>
        <v>0</v>
      </c>
      <c r="FZ472" s="764">
        <f t="shared" si="1117"/>
        <v>0</v>
      </c>
      <c r="GA472" s="764">
        <f t="shared" si="1117"/>
        <v>0</v>
      </c>
      <c r="GB472" s="764">
        <f t="shared" si="1117"/>
        <v>0</v>
      </c>
      <c r="GC472" s="764">
        <f t="shared" si="1117"/>
        <v>0</v>
      </c>
      <c r="GD472" s="764">
        <f t="shared" si="1118"/>
        <v>0</v>
      </c>
      <c r="GE472" s="764">
        <f t="shared" si="1118"/>
        <v>0</v>
      </c>
      <c r="GF472" s="764">
        <f t="shared" si="1118"/>
        <v>0</v>
      </c>
      <c r="GG472" s="764">
        <f t="shared" si="1118"/>
        <v>0</v>
      </c>
      <c r="GH472" s="764">
        <f t="shared" si="1118"/>
        <v>0</v>
      </c>
      <c r="GI472" s="764">
        <f t="shared" si="1118"/>
        <v>0</v>
      </c>
      <c r="GJ472" s="764">
        <f t="shared" si="1118"/>
        <v>0</v>
      </c>
      <c r="GK472" s="764">
        <f t="shared" si="1118"/>
        <v>0</v>
      </c>
      <c r="GL472" s="764">
        <f t="shared" si="1118"/>
        <v>0</v>
      </c>
      <c r="GM472" s="764">
        <f t="shared" si="1118"/>
        <v>0</v>
      </c>
      <c r="GN472" s="764">
        <f t="shared" si="1119"/>
        <v>0</v>
      </c>
      <c r="GO472" s="764">
        <f t="shared" si="1119"/>
        <v>0</v>
      </c>
      <c r="GP472" s="764">
        <f t="shared" si="1119"/>
        <v>0</v>
      </c>
      <c r="GQ472" s="764">
        <f t="shared" si="1119"/>
        <v>0</v>
      </c>
      <c r="GR472" s="764">
        <f t="shared" si="1119"/>
        <v>0</v>
      </c>
      <c r="GS472" s="764">
        <f t="shared" si="1119"/>
        <v>0</v>
      </c>
      <c r="GT472" s="764">
        <f t="shared" si="1119"/>
        <v>0</v>
      </c>
      <c r="GU472" s="764">
        <f t="shared" si="1119"/>
        <v>0</v>
      </c>
      <c r="GV472" s="764">
        <f t="shared" si="1119"/>
        <v>0</v>
      </c>
      <c r="GW472" s="764">
        <f t="shared" si="1119"/>
        <v>0</v>
      </c>
      <c r="GX472" s="764">
        <f t="shared" si="1120"/>
        <v>0</v>
      </c>
      <c r="GY472" s="764">
        <f t="shared" si="1120"/>
        <v>0</v>
      </c>
      <c r="GZ472" s="764">
        <f t="shared" si="1120"/>
        <v>0</v>
      </c>
      <c r="HA472" s="764">
        <f t="shared" si="1120"/>
        <v>0</v>
      </c>
      <c r="HB472" s="764">
        <f t="shared" si="1120"/>
        <v>0</v>
      </c>
      <c r="HC472" s="764">
        <f t="shared" si="1120"/>
        <v>0</v>
      </c>
      <c r="HD472" s="764">
        <f t="shared" si="1120"/>
        <v>0</v>
      </c>
      <c r="HE472" s="764">
        <f t="shared" si="1120"/>
        <v>0</v>
      </c>
      <c r="HF472" s="764">
        <f t="shared" si="1120"/>
        <v>0</v>
      </c>
      <c r="HG472" s="764">
        <f t="shared" si="1120"/>
        <v>0</v>
      </c>
      <c r="HH472" s="764">
        <f t="shared" si="1121"/>
        <v>0</v>
      </c>
      <c r="HI472" s="764">
        <f t="shared" si="1121"/>
        <v>0</v>
      </c>
      <c r="HJ472" s="764">
        <f t="shared" si="1121"/>
        <v>0</v>
      </c>
      <c r="HK472" s="764">
        <f t="shared" si="1121"/>
        <v>0</v>
      </c>
      <c r="HL472" s="764">
        <f t="shared" si="1121"/>
        <v>0</v>
      </c>
      <c r="HM472" s="764">
        <f t="shared" si="1121"/>
        <v>0</v>
      </c>
      <c r="HN472" s="764">
        <f t="shared" si="1121"/>
        <v>0</v>
      </c>
      <c r="HO472" s="764">
        <f t="shared" si="1121"/>
        <v>0</v>
      </c>
      <c r="HP472" s="764">
        <f t="shared" si="1121"/>
        <v>0</v>
      </c>
      <c r="HQ472" s="764">
        <f t="shared" si="1121"/>
        <v>0</v>
      </c>
      <c r="HR472" s="764">
        <f t="shared" si="1122"/>
        <v>0</v>
      </c>
      <c r="HS472" s="764">
        <f t="shared" si="1122"/>
        <v>0</v>
      </c>
      <c r="HT472" s="764">
        <f t="shared" si="1122"/>
        <v>0</v>
      </c>
      <c r="HU472" s="764">
        <f t="shared" si="1122"/>
        <v>0</v>
      </c>
      <c r="HV472" s="764">
        <f t="shared" si="1122"/>
        <v>0</v>
      </c>
      <c r="HW472" s="764">
        <f t="shared" si="1122"/>
        <v>0</v>
      </c>
      <c r="HX472" s="764">
        <f t="shared" si="1122"/>
        <v>0</v>
      </c>
      <c r="HY472" s="764">
        <f t="shared" si="1122"/>
        <v>0</v>
      </c>
      <c r="HZ472" s="764">
        <f t="shared" si="1122"/>
        <v>0</v>
      </c>
      <c r="IA472" s="764">
        <f t="shared" si="1122"/>
        <v>0</v>
      </c>
      <c r="IB472" s="764">
        <f t="shared" si="1123"/>
        <v>0</v>
      </c>
      <c r="IC472" s="764">
        <f t="shared" si="1123"/>
        <v>0</v>
      </c>
      <c r="ID472" s="764">
        <f t="shared" si="1123"/>
        <v>0</v>
      </c>
      <c r="IE472" s="764">
        <f t="shared" si="1123"/>
        <v>0</v>
      </c>
      <c r="IF472" s="764">
        <f t="shared" si="1123"/>
        <v>0</v>
      </c>
      <c r="IG472" s="764">
        <f t="shared" si="1123"/>
        <v>0</v>
      </c>
      <c r="IH472" s="764">
        <f t="shared" si="1123"/>
        <v>0</v>
      </c>
      <c r="II472" s="764">
        <f t="shared" si="1123"/>
        <v>0</v>
      </c>
      <c r="IJ472" s="764">
        <f t="shared" si="1123"/>
        <v>0</v>
      </c>
      <c r="IK472" s="764">
        <f t="shared" si="1123"/>
        <v>0</v>
      </c>
      <c r="IL472" s="764">
        <f t="shared" si="1124"/>
        <v>0</v>
      </c>
      <c r="IM472" s="764">
        <f t="shared" si="1124"/>
        <v>0</v>
      </c>
      <c r="IN472" s="764">
        <f t="shared" si="1124"/>
        <v>0</v>
      </c>
      <c r="IO472" s="764">
        <f t="shared" si="1124"/>
        <v>0</v>
      </c>
      <c r="IP472" s="764">
        <f t="shared" si="1124"/>
        <v>0</v>
      </c>
      <c r="IQ472" s="764">
        <f t="shared" si="1124"/>
        <v>0</v>
      </c>
      <c r="IR472" s="764">
        <f t="shared" si="1124"/>
        <v>0</v>
      </c>
      <c r="IS472" s="764">
        <f t="shared" si="1124"/>
        <v>0</v>
      </c>
      <c r="IT472" s="764">
        <f t="shared" si="1124"/>
        <v>0</v>
      </c>
      <c r="IU472" s="764">
        <f t="shared" si="1124"/>
        <v>0</v>
      </c>
      <c r="IV472" s="764">
        <f t="shared" si="1124"/>
        <v>0</v>
      </c>
      <c r="IW472" s="764">
        <f t="shared" si="1124"/>
        <v>0</v>
      </c>
      <c r="IX472" s="764">
        <f t="shared" si="1124"/>
        <v>0</v>
      </c>
      <c r="IY472" s="764">
        <f t="shared" si="1124"/>
        <v>0</v>
      </c>
      <c r="IZ472" s="764">
        <f t="shared" si="1124"/>
        <v>0</v>
      </c>
      <c r="JA472" s="764">
        <f t="shared" si="1124"/>
        <v>0</v>
      </c>
      <c r="JB472" s="764">
        <f t="shared" si="1124"/>
        <v>0</v>
      </c>
      <c r="JC472" s="764">
        <f t="shared" si="1124"/>
        <v>0</v>
      </c>
      <c r="JD472" s="764">
        <f t="shared" si="1104"/>
        <v>0</v>
      </c>
      <c r="JE472" s="764">
        <f t="shared" si="1104"/>
        <v>0</v>
      </c>
      <c r="JF472" s="764">
        <f t="shared" si="1104"/>
        <v>0</v>
      </c>
      <c r="JG472" s="764">
        <f t="shared" si="1104"/>
        <v>0</v>
      </c>
      <c r="JH472" s="764">
        <f t="shared" si="1104"/>
        <v>0</v>
      </c>
      <c r="JI472" s="764">
        <f t="shared" si="1104"/>
        <v>0</v>
      </c>
      <c r="JJ472" s="764">
        <f t="shared" si="1104"/>
        <v>0</v>
      </c>
      <c r="JK472" s="764">
        <f t="shared" si="1104"/>
        <v>0</v>
      </c>
      <c r="JL472" s="764">
        <f t="shared" si="1124"/>
        <v>0</v>
      </c>
      <c r="JM472" s="764">
        <f t="shared" si="1124"/>
        <v>0</v>
      </c>
      <c r="JN472" s="764">
        <f t="shared" si="1124"/>
        <v>0</v>
      </c>
      <c r="JO472" s="764">
        <f t="shared" si="1124"/>
        <v>0</v>
      </c>
      <c r="JP472" s="764">
        <f t="shared" si="1124"/>
        <v>0</v>
      </c>
      <c r="JQ472" s="764">
        <f t="shared" si="1078"/>
        <v>0</v>
      </c>
      <c r="JR472" s="764">
        <f t="shared" si="1078"/>
        <v>0</v>
      </c>
      <c r="JS472" s="764">
        <f t="shared" si="1124"/>
        <v>0</v>
      </c>
      <c r="JT472" s="765">
        <f t="shared" si="1079"/>
        <v>0</v>
      </c>
      <c r="JU472" s="229">
        <f t="shared" si="1080"/>
        <v>0</v>
      </c>
    </row>
    <row r="473" spans="1:281" ht="12.75" customHeight="1">
      <c r="A473" s="57"/>
      <c r="B473" s="52"/>
      <c r="C473" s="52"/>
      <c r="D473" s="62"/>
      <c r="E473" s="743" t="str">
        <f t="shared" si="1075"/>
        <v xml:space="preserve"> </v>
      </c>
      <c r="F473" s="56"/>
      <c r="G473" s="228"/>
      <c r="H473" s="744">
        <f>SUMIF(Ajuste!$C$8:$C$483,$B$6:$B$499,Ajuste!$E$8:$E$483)</f>
        <v>0</v>
      </c>
      <c r="I473" s="744">
        <f>SUMIF(Ajuste!$C$8:$C$483,$B$6:$B$499,Ajuste!$F$8:$F$483)</f>
        <v>0</v>
      </c>
      <c r="J473" s="229">
        <f t="shared" si="1081"/>
        <v>0</v>
      </c>
      <c r="K473" s="764">
        <f t="shared" si="1105"/>
        <v>0</v>
      </c>
      <c r="L473" s="764">
        <f t="shared" si="1125"/>
        <v>0</v>
      </c>
      <c r="M473" s="764">
        <f t="shared" si="1125"/>
        <v>0</v>
      </c>
      <c r="N473" s="764">
        <f t="shared" si="1125"/>
        <v>0</v>
      </c>
      <c r="O473" s="764">
        <f t="shared" si="1125"/>
        <v>0</v>
      </c>
      <c r="P473" s="764">
        <f t="shared" si="1125"/>
        <v>0</v>
      </c>
      <c r="Q473" s="764">
        <f t="shared" si="1125"/>
        <v>0</v>
      </c>
      <c r="R473" s="764">
        <f t="shared" si="1125"/>
        <v>0</v>
      </c>
      <c r="S473" s="764">
        <f t="shared" si="1125"/>
        <v>0</v>
      </c>
      <c r="T473" s="764">
        <f t="shared" si="1125"/>
        <v>0</v>
      </c>
      <c r="U473" s="764">
        <f t="shared" si="1125"/>
        <v>0</v>
      </c>
      <c r="V473" s="764">
        <f t="shared" si="1125"/>
        <v>0</v>
      </c>
      <c r="W473" s="764">
        <f t="shared" si="1125"/>
        <v>0</v>
      </c>
      <c r="X473" s="764">
        <f t="shared" si="1125"/>
        <v>0</v>
      </c>
      <c r="Y473" s="764">
        <f t="shared" si="1125"/>
        <v>0</v>
      </c>
      <c r="Z473" s="764">
        <f t="shared" si="1125"/>
        <v>0</v>
      </c>
      <c r="AA473" s="764">
        <f t="shared" si="1125"/>
        <v>0</v>
      </c>
      <c r="AB473" s="764">
        <f t="shared" si="1125"/>
        <v>0</v>
      </c>
      <c r="AC473" s="764">
        <f t="shared" si="1125"/>
        <v>0</v>
      </c>
      <c r="AD473" s="764">
        <f t="shared" si="1125"/>
        <v>0</v>
      </c>
      <c r="AE473" s="764">
        <f t="shared" si="1125"/>
        <v>0</v>
      </c>
      <c r="AF473" s="764">
        <f t="shared" si="1125"/>
        <v>0</v>
      </c>
      <c r="AG473" s="764">
        <f t="shared" si="1125"/>
        <v>0</v>
      </c>
      <c r="AH473" s="764">
        <f t="shared" si="1125"/>
        <v>0</v>
      </c>
      <c r="AI473" s="764">
        <f t="shared" si="1125"/>
        <v>0</v>
      </c>
      <c r="AJ473" s="764">
        <f t="shared" si="1125"/>
        <v>0</v>
      </c>
      <c r="AK473" s="764">
        <f t="shared" si="1125"/>
        <v>0</v>
      </c>
      <c r="AL473" s="764">
        <f t="shared" si="1125"/>
        <v>0</v>
      </c>
      <c r="AM473" s="764">
        <f t="shared" si="1125"/>
        <v>0</v>
      </c>
      <c r="AN473" s="764">
        <f t="shared" si="1125"/>
        <v>0</v>
      </c>
      <c r="AO473" s="764">
        <f t="shared" si="1125"/>
        <v>0</v>
      </c>
      <c r="AP473" s="764">
        <f t="shared" si="1125"/>
        <v>0</v>
      </c>
      <c r="AQ473" s="764">
        <f t="shared" si="1125"/>
        <v>0</v>
      </c>
      <c r="AR473" s="764">
        <f t="shared" si="1125"/>
        <v>0</v>
      </c>
      <c r="AS473" s="764">
        <f t="shared" si="1125"/>
        <v>0</v>
      </c>
      <c r="AT473" s="764">
        <f t="shared" si="1125"/>
        <v>0</v>
      </c>
      <c r="AU473" s="764">
        <f t="shared" si="1125"/>
        <v>0</v>
      </c>
      <c r="AV473" s="764">
        <f t="shared" si="1125"/>
        <v>0</v>
      </c>
      <c r="AW473" s="764">
        <f t="shared" si="1125"/>
        <v>0</v>
      </c>
      <c r="AX473" s="764">
        <f t="shared" si="1125"/>
        <v>0</v>
      </c>
      <c r="AY473" s="764">
        <f t="shared" si="1125"/>
        <v>0</v>
      </c>
      <c r="AZ473" s="764">
        <f t="shared" si="1125"/>
        <v>0</v>
      </c>
      <c r="BA473" s="764">
        <f t="shared" si="1125"/>
        <v>0</v>
      </c>
      <c r="BB473" s="764">
        <f t="shared" ref="L473:BE474" si="1126">IF($D473=BB$5,$J473,0)</f>
        <v>0</v>
      </c>
      <c r="BC473" s="764">
        <f t="shared" si="1126"/>
        <v>0</v>
      </c>
      <c r="BD473" s="764">
        <f t="shared" si="1126"/>
        <v>0</v>
      </c>
      <c r="BE473" s="764">
        <f t="shared" si="1126"/>
        <v>0</v>
      </c>
      <c r="BF473" s="764">
        <f t="shared" si="1105"/>
        <v>0</v>
      </c>
      <c r="BG473" s="764">
        <f t="shared" si="1105"/>
        <v>0</v>
      </c>
      <c r="BH473" s="764">
        <f t="shared" si="1105"/>
        <v>0</v>
      </c>
      <c r="BI473" s="764">
        <f t="shared" si="1105"/>
        <v>0</v>
      </c>
      <c r="BJ473" s="764">
        <f t="shared" si="1105"/>
        <v>0</v>
      </c>
      <c r="BK473" s="764">
        <f t="shared" si="1105"/>
        <v>0</v>
      </c>
      <c r="BL473" s="764">
        <f t="shared" si="1105"/>
        <v>0</v>
      </c>
      <c r="BM473" s="764">
        <f t="shared" si="1105"/>
        <v>0</v>
      </c>
      <c r="BN473" s="764">
        <f t="shared" si="1106"/>
        <v>0</v>
      </c>
      <c r="BO473" s="764">
        <f t="shared" si="1106"/>
        <v>0</v>
      </c>
      <c r="BP473" s="764">
        <f t="shared" si="1106"/>
        <v>0</v>
      </c>
      <c r="BQ473" s="764">
        <f t="shared" si="1106"/>
        <v>0</v>
      </c>
      <c r="BR473" s="764">
        <f t="shared" si="1106"/>
        <v>0</v>
      </c>
      <c r="BS473" s="764">
        <f t="shared" si="1106"/>
        <v>0</v>
      </c>
      <c r="BT473" s="764">
        <f t="shared" si="1106"/>
        <v>0</v>
      </c>
      <c r="BU473" s="764">
        <f t="shared" si="1106"/>
        <v>0</v>
      </c>
      <c r="BV473" s="764">
        <f t="shared" si="1106"/>
        <v>0</v>
      </c>
      <c r="BW473" s="764">
        <f t="shared" si="1106"/>
        <v>0</v>
      </c>
      <c r="BX473" s="764">
        <f t="shared" si="1107"/>
        <v>0</v>
      </c>
      <c r="BY473" s="764">
        <f t="shared" si="1107"/>
        <v>0</v>
      </c>
      <c r="BZ473" s="764">
        <f t="shared" si="1107"/>
        <v>0</v>
      </c>
      <c r="CA473" s="764">
        <f t="shared" si="1107"/>
        <v>0</v>
      </c>
      <c r="CB473" s="764">
        <f t="shared" si="1107"/>
        <v>0</v>
      </c>
      <c r="CC473" s="764">
        <f t="shared" si="1107"/>
        <v>0</v>
      </c>
      <c r="CD473" s="764">
        <f t="shared" si="1107"/>
        <v>0</v>
      </c>
      <c r="CE473" s="764">
        <f t="shared" si="1107"/>
        <v>0</v>
      </c>
      <c r="CF473" s="764">
        <f t="shared" si="1107"/>
        <v>0</v>
      </c>
      <c r="CG473" s="764">
        <f t="shared" si="1107"/>
        <v>0</v>
      </c>
      <c r="CH473" s="764">
        <f t="shared" si="1108"/>
        <v>0</v>
      </c>
      <c r="CI473" s="764">
        <f t="shared" si="1108"/>
        <v>0</v>
      </c>
      <c r="CJ473" s="764">
        <f t="shared" si="1108"/>
        <v>0</v>
      </c>
      <c r="CK473" s="764">
        <f t="shared" si="1108"/>
        <v>0</v>
      </c>
      <c r="CL473" s="764">
        <f t="shared" si="1108"/>
        <v>0</v>
      </c>
      <c r="CM473" s="764">
        <f t="shared" si="1108"/>
        <v>0</v>
      </c>
      <c r="CN473" s="764">
        <f t="shared" si="1108"/>
        <v>0</v>
      </c>
      <c r="CO473" s="764">
        <f t="shared" si="1108"/>
        <v>0</v>
      </c>
      <c r="CP473" s="764">
        <f t="shared" si="1108"/>
        <v>0</v>
      </c>
      <c r="CQ473" s="764">
        <f t="shared" si="1108"/>
        <v>0</v>
      </c>
      <c r="CR473" s="764">
        <f t="shared" si="1109"/>
        <v>0</v>
      </c>
      <c r="CS473" s="764">
        <f t="shared" si="1109"/>
        <v>0</v>
      </c>
      <c r="CT473" s="764">
        <f t="shared" si="1109"/>
        <v>0</v>
      </c>
      <c r="CU473" s="764">
        <f t="shared" si="1109"/>
        <v>0</v>
      </c>
      <c r="CV473" s="764">
        <f t="shared" si="1109"/>
        <v>0</v>
      </c>
      <c r="CW473" s="764">
        <f t="shared" si="1109"/>
        <v>0</v>
      </c>
      <c r="CX473" s="764">
        <f t="shared" si="1109"/>
        <v>0</v>
      </c>
      <c r="CY473" s="764">
        <f t="shared" si="1109"/>
        <v>0</v>
      </c>
      <c r="CZ473" s="764">
        <f t="shared" si="1109"/>
        <v>0</v>
      </c>
      <c r="DA473" s="764">
        <f t="shared" si="1109"/>
        <v>0</v>
      </c>
      <c r="DB473" s="764">
        <f t="shared" si="1110"/>
        <v>0</v>
      </c>
      <c r="DC473" s="764">
        <f t="shared" si="1110"/>
        <v>0</v>
      </c>
      <c r="DD473" s="764">
        <f t="shared" si="1110"/>
        <v>0</v>
      </c>
      <c r="DE473" s="764">
        <f t="shared" si="1110"/>
        <v>0</v>
      </c>
      <c r="DF473" s="764">
        <f t="shared" si="1110"/>
        <v>0</v>
      </c>
      <c r="DG473" s="764">
        <f t="shared" si="1110"/>
        <v>0</v>
      </c>
      <c r="DH473" s="764">
        <f t="shared" si="1110"/>
        <v>0</v>
      </c>
      <c r="DI473" s="764">
        <f t="shared" si="1110"/>
        <v>0</v>
      </c>
      <c r="DJ473" s="764">
        <f t="shared" si="1110"/>
        <v>0</v>
      </c>
      <c r="DK473" s="764">
        <f t="shared" si="1110"/>
        <v>0</v>
      </c>
      <c r="DL473" s="764">
        <f t="shared" si="1111"/>
        <v>0</v>
      </c>
      <c r="DM473" s="764">
        <f t="shared" si="1111"/>
        <v>0</v>
      </c>
      <c r="DN473" s="764">
        <f t="shared" si="1111"/>
        <v>0</v>
      </c>
      <c r="DO473" s="764">
        <f t="shared" si="1111"/>
        <v>0</v>
      </c>
      <c r="DP473" s="764">
        <f t="shared" si="1111"/>
        <v>0</v>
      </c>
      <c r="DQ473" s="764">
        <f t="shared" si="1111"/>
        <v>0</v>
      </c>
      <c r="DR473" s="764">
        <f t="shared" si="1111"/>
        <v>0</v>
      </c>
      <c r="DS473" s="764">
        <f t="shared" si="1111"/>
        <v>0</v>
      </c>
      <c r="DT473" s="764">
        <f t="shared" si="1111"/>
        <v>0</v>
      </c>
      <c r="DU473" s="764">
        <f t="shared" si="1111"/>
        <v>0</v>
      </c>
      <c r="DV473" s="764">
        <f t="shared" si="1112"/>
        <v>0</v>
      </c>
      <c r="DW473" s="764">
        <f t="shared" si="1112"/>
        <v>0</v>
      </c>
      <c r="DX473" s="764">
        <f t="shared" si="1112"/>
        <v>0</v>
      </c>
      <c r="DY473" s="764">
        <f t="shared" si="1112"/>
        <v>0</v>
      </c>
      <c r="DZ473" s="764">
        <f t="shared" si="1112"/>
        <v>0</v>
      </c>
      <c r="EA473" s="764">
        <f t="shared" si="1112"/>
        <v>0</v>
      </c>
      <c r="EB473" s="764">
        <f t="shared" si="1112"/>
        <v>0</v>
      </c>
      <c r="EC473" s="764">
        <f t="shared" si="1112"/>
        <v>0</v>
      </c>
      <c r="ED473" s="764">
        <f t="shared" si="1112"/>
        <v>0</v>
      </c>
      <c r="EE473" s="764">
        <f t="shared" si="1112"/>
        <v>0</v>
      </c>
      <c r="EF473" s="764">
        <f t="shared" si="1113"/>
        <v>0</v>
      </c>
      <c r="EG473" s="764">
        <f t="shared" si="1113"/>
        <v>0</v>
      </c>
      <c r="EH473" s="764">
        <f t="shared" si="1113"/>
        <v>0</v>
      </c>
      <c r="EI473" s="764">
        <f t="shared" si="1113"/>
        <v>0</v>
      </c>
      <c r="EJ473" s="764">
        <f t="shared" si="1113"/>
        <v>0</v>
      </c>
      <c r="EK473" s="764">
        <f t="shared" si="1113"/>
        <v>0</v>
      </c>
      <c r="EL473" s="764">
        <f t="shared" si="1113"/>
        <v>0</v>
      </c>
      <c r="EM473" s="764">
        <f t="shared" si="1113"/>
        <v>0</v>
      </c>
      <c r="EN473" s="764">
        <f t="shared" si="1113"/>
        <v>0</v>
      </c>
      <c r="EO473" s="764">
        <f t="shared" si="1113"/>
        <v>0</v>
      </c>
      <c r="EP473" s="764">
        <f t="shared" si="1114"/>
        <v>0</v>
      </c>
      <c r="EQ473" s="764">
        <f t="shared" si="1114"/>
        <v>0</v>
      </c>
      <c r="ER473" s="764">
        <f t="shared" si="1114"/>
        <v>0</v>
      </c>
      <c r="ES473" s="764">
        <f t="shared" si="1114"/>
        <v>0</v>
      </c>
      <c r="ET473" s="764">
        <f t="shared" si="1114"/>
        <v>0</v>
      </c>
      <c r="EU473" s="764">
        <f t="shared" si="1114"/>
        <v>0</v>
      </c>
      <c r="EV473" s="764">
        <f t="shared" si="1114"/>
        <v>0</v>
      </c>
      <c r="EW473" s="764">
        <f t="shared" si="1114"/>
        <v>0</v>
      </c>
      <c r="EX473" s="764">
        <f t="shared" si="1114"/>
        <v>0</v>
      </c>
      <c r="EY473" s="764">
        <f t="shared" si="1114"/>
        <v>0</v>
      </c>
      <c r="EZ473" s="764">
        <f t="shared" si="1115"/>
        <v>0</v>
      </c>
      <c r="FA473" s="764">
        <f t="shared" si="1115"/>
        <v>0</v>
      </c>
      <c r="FB473" s="764">
        <f t="shared" si="1115"/>
        <v>0</v>
      </c>
      <c r="FC473" s="764">
        <f t="shared" si="1115"/>
        <v>0</v>
      </c>
      <c r="FD473" s="764">
        <f t="shared" si="1115"/>
        <v>0</v>
      </c>
      <c r="FE473" s="764">
        <f t="shared" si="1115"/>
        <v>0</v>
      </c>
      <c r="FF473" s="764">
        <f t="shared" si="1115"/>
        <v>0</v>
      </c>
      <c r="FG473" s="764">
        <f t="shared" si="1115"/>
        <v>0</v>
      </c>
      <c r="FH473" s="764">
        <f t="shared" si="1115"/>
        <v>0</v>
      </c>
      <c r="FI473" s="764">
        <f t="shared" si="1115"/>
        <v>0</v>
      </c>
      <c r="FJ473" s="764">
        <f t="shared" si="1116"/>
        <v>0</v>
      </c>
      <c r="FK473" s="764">
        <f t="shared" si="1116"/>
        <v>0</v>
      </c>
      <c r="FL473" s="764">
        <f t="shared" si="1116"/>
        <v>0</v>
      </c>
      <c r="FM473" s="764">
        <f t="shared" si="1116"/>
        <v>0</v>
      </c>
      <c r="FN473" s="764">
        <f t="shared" si="1116"/>
        <v>0</v>
      </c>
      <c r="FO473" s="764">
        <f t="shared" si="1116"/>
        <v>0</v>
      </c>
      <c r="FP473" s="764">
        <f t="shared" si="1116"/>
        <v>0</v>
      </c>
      <c r="FQ473" s="764">
        <f t="shared" si="1116"/>
        <v>0</v>
      </c>
      <c r="FR473" s="764">
        <f t="shared" si="1116"/>
        <v>0</v>
      </c>
      <c r="FS473" s="764">
        <f t="shared" si="1116"/>
        <v>0</v>
      </c>
      <c r="FT473" s="764">
        <f t="shared" si="1117"/>
        <v>0</v>
      </c>
      <c r="FU473" s="764">
        <f t="shared" si="1117"/>
        <v>0</v>
      </c>
      <c r="FV473" s="764">
        <f t="shared" si="1117"/>
        <v>0</v>
      </c>
      <c r="FW473" s="764">
        <f t="shared" si="1117"/>
        <v>0</v>
      </c>
      <c r="FX473" s="764">
        <f t="shared" si="1117"/>
        <v>0</v>
      </c>
      <c r="FY473" s="764">
        <f t="shared" si="1117"/>
        <v>0</v>
      </c>
      <c r="FZ473" s="764">
        <f t="shared" si="1117"/>
        <v>0</v>
      </c>
      <c r="GA473" s="764">
        <f t="shared" si="1117"/>
        <v>0</v>
      </c>
      <c r="GB473" s="764">
        <f t="shared" si="1117"/>
        <v>0</v>
      </c>
      <c r="GC473" s="764">
        <f t="shared" si="1117"/>
        <v>0</v>
      </c>
      <c r="GD473" s="764">
        <f t="shared" si="1118"/>
        <v>0</v>
      </c>
      <c r="GE473" s="764">
        <f t="shared" si="1118"/>
        <v>0</v>
      </c>
      <c r="GF473" s="764">
        <f t="shared" si="1118"/>
        <v>0</v>
      </c>
      <c r="GG473" s="764">
        <f t="shared" si="1118"/>
        <v>0</v>
      </c>
      <c r="GH473" s="764">
        <f t="shared" si="1118"/>
        <v>0</v>
      </c>
      <c r="GI473" s="764">
        <f t="shared" si="1118"/>
        <v>0</v>
      </c>
      <c r="GJ473" s="764">
        <f t="shared" si="1118"/>
        <v>0</v>
      </c>
      <c r="GK473" s="764">
        <f t="shared" si="1118"/>
        <v>0</v>
      </c>
      <c r="GL473" s="764">
        <f t="shared" si="1118"/>
        <v>0</v>
      </c>
      <c r="GM473" s="764">
        <f t="shared" si="1118"/>
        <v>0</v>
      </c>
      <c r="GN473" s="764">
        <f t="shared" si="1119"/>
        <v>0</v>
      </c>
      <c r="GO473" s="764">
        <f t="shared" si="1119"/>
        <v>0</v>
      </c>
      <c r="GP473" s="764">
        <f t="shared" si="1119"/>
        <v>0</v>
      </c>
      <c r="GQ473" s="764">
        <f t="shared" si="1119"/>
        <v>0</v>
      </c>
      <c r="GR473" s="764">
        <f t="shared" si="1119"/>
        <v>0</v>
      </c>
      <c r="GS473" s="764">
        <f t="shared" si="1119"/>
        <v>0</v>
      </c>
      <c r="GT473" s="764">
        <f t="shared" si="1119"/>
        <v>0</v>
      </c>
      <c r="GU473" s="764">
        <f t="shared" si="1119"/>
        <v>0</v>
      </c>
      <c r="GV473" s="764">
        <f t="shared" si="1119"/>
        <v>0</v>
      </c>
      <c r="GW473" s="764">
        <f t="shared" si="1119"/>
        <v>0</v>
      </c>
      <c r="GX473" s="764">
        <f t="shared" si="1120"/>
        <v>0</v>
      </c>
      <c r="GY473" s="764">
        <f t="shared" si="1120"/>
        <v>0</v>
      </c>
      <c r="GZ473" s="764">
        <f t="shared" si="1120"/>
        <v>0</v>
      </c>
      <c r="HA473" s="764">
        <f t="shared" si="1120"/>
        <v>0</v>
      </c>
      <c r="HB473" s="764">
        <f t="shared" si="1120"/>
        <v>0</v>
      </c>
      <c r="HC473" s="764">
        <f t="shared" si="1120"/>
        <v>0</v>
      </c>
      <c r="HD473" s="764">
        <f t="shared" si="1120"/>
        <v>0</v>
      </c>
      <c r="HE473" s="764">
        <f t="shared" si="1120"/>
        <v>0</v>
      </c>
      <c r="HF473" s="764">
        <f t="shared" si="1120"/>
        <v>0</v>
      </c>
      <c r="HG473" s="764">
        <f t="shared" si="1120"/>
        <v>0</v>
      </c>
      <c r="HH473" s="764">
        <f t="shared" si="1121"/>
        <v>0</v>
      </c>
      <c r="HI473" s="764">
        <f t="shared" si="1121"/>
        <v>0</v>
      </c>
      <c r="HJ473" s="764">
        <f t="shared" si="1121"/>
        <v>0</v>
      </c>
      <c r="HK473" s="764">
        <f t="shared" si="1121"/>
        <v>0</v>
      </c>
      <c r="HL473" s="764">
        <f t="shared" si="1121"/>
        <v>0</v>
      </c>
      <c r="HM473" s="764">
        <f t="shared" si="1121"/>
        <v>0</v>
      </c>
      <c r="HN473" s="764">
        <f t="shared" si="1121"/>
        <v>0</v>
      </c>
      <c r="HO473" s="764">
        <f t="shared" si="1121"/>
        <v>0</v>
      </c>
      <c r="HP473" s="764">
        <f t="shared" si="1121"/>
        <v>0</v>
      </c>
      <c r="HQ473" s="764">
        <f t="shared" si="1121"/>
        <v>0</v>
      </c>
      <c r="HR473" s="764">
        <f t="shared" si="1122"/>
        <v>0</v>
      </c>
      <c r="HS473" s="764">
        <f t="shared" si="1122"/>
        <v>0</v>
      </c>
      <c r="HT473" s="764">
        <f t="shared" si="1122"/>
        <v>0</v>
      </c>
      <c r="HU473" s="764">
        <f t="shared" si="1122"/>
        <v>0</v>
      </c>
      <c r="HV473" s="764">
        <f t="shared" si="1122"/>
        <v>0</v>
      </c>
      <c r="HW473" s="764">
        <f t="shared" si="1122"/>
        <v>0</v>
      </c>
      <c r="HX473" s="764">
        <f t="shared" si="1122"/>
        <v>0</v>
      </c>
      <c r="HY473" s="764">
        <f t="shared" si="1122"/>
        <v>0</v>
      </c>
      <c r="HZ473" s="764">
        <f t="shared" si="1122"/>
        <v>0</v>
      </c>
      <c r="IA473" s="764">
        <f t="shared" si="1122"/>
        <v>0</v>
      </c>
      <c r="IB473" s="764">
        <f t="shared" si="1123"/>
        <v>0</v>
      </c>
      <c r="IC473" s="764">
        <f t="shared" si="1123"/>
        <v>0</v>
      </c>
      <c r="ID473" s="764">
        <f t="shared" si="1123"/>
        <v>0</v>
      </c>
      <c r="IE473" s="764">
        <f t="shared" si="1123"/>
        <v>0</v>
      </c>
      <c r="IF473" s="764">
        <f t="shared" si="1123"/>
        <v>0</v>
      </c>
      <c r="IG473" s="764">
        <f t="shared" si="1123"/>
        <v>0</v>
      </c>
      <c r="IH473" s="764">
        <f t="shared" si="1123"/>
        <v>0</v>
      </c>
      <c r="II473" s="764">
        <f t="shared" si="1123"/>
        <v>0</v>
      </c>
      <c r="IJ473" s="764">
        <f t="shared" si="1123"/>
        <v>0</v>
      </c>
      <c r="IK473" s="764">
        <f t="shared" si="1123"/>
        <v>0</v>
      </c>
      <c r="IL473" s="764">
        <f t="shared" si="1124"/>
        <v>0</v>
      </c>
      <c r="IM473" s="764">
        <f t="shared" si="1124"/>
        <v>0</v>
      </c>
      <c r="IN473" s="764">
        <f t="shared" si="1124"/>
        <v>0</v>
      </c>
      <c r="IO473" s="764">
        <f t="shared" si="1124"/>
        <v>0</v>
      </c>
      <c r="IP473" s="764">
        <f t="shared" si="1124"/>
        <v>0</v>
      </c>
      <c r="IQ473" s="764">
        <f t="shared" si="1124"/>
        <v>0</v>
      </c>
      <c r="IR473" s="764">
        <f t="shared" si="1124"/>
        <v>0</v>
      </c>
      <c r="IS473" s="764">
        <f t="shared" si="1124"/>
        <v>0</v>
      </c>
      <c r="IT473" s="764">
        <f t="shared" si="1124"/>
        <v>0</v>
      </c>
      <c r="IU473" s="764">
        <f t="shared" si="1124"/>
        <v>0</v>
      </c>
      <c r="IV473" s="764">
        <f t="shared" si="1124"/>
        <v>0</v>
      </c>
      <c r="IW473" s="764">
        <f t="shared" si="1124"/>
        <v>0</v>
      </c>
      <c r="IX473" s="764">
        <f t="shared" si="1124"/>
        <v>0</v>
      </c>
      <c r="IY473" s="764">
        <f t="shared" si="1124"/>
        <v>0</v>
      </c>
      <c r="IZ473" s="764">
        <f t="shared" si="1124"/>
        <v>0</v>
      </c>
      <c r="JA473" s="764">
        <f t="shared" si="1124"/>
        <v>0</v>
      </c>
      <c r="JB473" s="764">
        <f t="shared" si="1124"/>
        <v>0</v>
      </c>
      <c r="JC473" s="764">
        <f t="shared" si="1124"/>
        <v>0</v>
      </c>
      <c r="JD473" s="764">
        <f t="shared" si="1104"/>
        <v>0</v>
      </c>
      <c r="JE473" s="764">
        <f t="shared" si="1104"/>
        <v>0</v>
      </c>
      <c r="JF473" s="764">
        <f t="shared" si="1104"/>
        <v>0</v>
      </c>
      <c r="JG473" s="764">
        <f t="shared" ref="JD473:JO483" si="1127">IF($D473=JG$5,$J473,0)</f>
        <v>0</v>
      </c>
      <c r="JH473" s="764">
        <f t="shared" si="1104"/>
        <v>0</v>
      </c>
      <c r="JI473" s="764">
        <f t="shared" si="1104"/>
        <v>0</v>
      </c>
      <c r="JJ473" s="764">
        <f t="shared" si="1104"/>
        <v>0</v>
      </c>
      <c r="JK473" s="764">
        <f t="shared" si="1127"/>
        <v>0</v>
      </c>
      <c r="JL473" s="764">
        <f t="shared" si="1124"/>
        <v>0</v>
      </c>
      <c r="JM473" s="764">
        <f t="shared" si="1124"/>
        <v>0</v>
      </c>
      <c r="JN473" s="764">
        <f t="shared" si="1124"/>
        <v>0</v>
      </c>
      <c r="JO473" s="764">
        <f t="shared" si="1127"/>
        <v>0</v>
      </c>
      <c r="JP473" s="764">
        <f t="shared" si="1124"/>
        <v>0</v>
      </c>
      <c r="JQ473" s="764">
        <f t="shared" si="1078"/>
        <v>0</v>
      </c>
      <c r="JR473" s="764">
        <f t="shared" si="1078"/>
        <v>0</v>
      </c>
      <c r="JS473" s="764">
        <f t="shared" si="1124"/>
        <v>0</v>
      </c>
      <c r="JT473" s="765">
        <f t="shared" si="1079"/>
        <v>0</v>
      </c>
      <c r="JU473" s="229">
        <f t="shared" si="1080"/>
        <v>0</v>
      </c>
    </row>
    <row r="474" spans="1:281" ht="12.75" customHeight="1">
      <c r="A474" s="57"/>
      <c r="B474" s="52"/>
      <c r="C474" s="52"/>
      <c r="D474" s="62"/>
      <c r="E474" s="743" t="str">
        <f t="shared" si="1075"/>
        <v xml:space="preserve"> </v>
      </c>
      <c r="F474" s="56"/>
      <c r="G474" s="228"/>
      <c r="H474" s="744">
        <f>SUMIF(Ajuste!$C$8:$C$483,$B$6:$B$499,Ajuste!$E$8:$E$483)</f>
        <v>0</v>
      </c>
      <c r="I474" s="744">
        <f>SUMIF(Ajuste!$C$8:$C$483,$B$6:$B$499,Ajuste!$F$8:$F$483)</f>
        <v>0</v>
      </c>
      <c r="J474" s="229">
        <f t="shared" si="1081"/>
        <v>0</v>
      </c>
      <c r="K474" s="764">
        <f t="shared" si="1105"/>
        <v>0</v>
      </c>
      <c r="L474" s="764">
        <f t="shared" si="1126"/>
        <v>0</v>
      </c>
      <c r="M474" s="764">
        <f t="shared" si="1126"/>
        <v>0</v>
      </c>
      <c r="N474" s="764">
        <f t="shared" si="1126"/>
        <v>0</v>
      </c>
      <c r="O474" s="764">
        <f t="shared" si="1126"/>
        <v>0</v>
      </c>
      <c r="P474" s="764">
        <f t="shared" si="1126"/>
        <v>0</v>
      </c>
      <c r="Q474" s="764">
        <f t="shared" si="1126"/>
        <v>0</v>
      </c>
      <c r="R474" s="764">
        <f t="shared" si="1126"/>
        <v>0</v>
      </c>
      <c r="S474" s="764">
        <f t="shared" si="1126"/>
        <v>0</v>
      </c>
      <c r="T474" s="764">
        <f t="shared" si="1126"/>
        <v>0</v>
      </c>
      <c r="U474" s="764">
        <f t="shared" si="1126"/>
        <v>0</v>
      </c>
      <c r="V474" s="764">
        <f t="shared" si="1126"/>
        <v>0</v>
      </c>
      <c r="W474" s="764">
        <f t="shared" si="1126"/>
        <v>0</v>
      </c>
      <c r="X474" s="764">
        <f t="shared" si="1126"/>
        <v>0</v>
      </c>
      <c r="Y474" s="764">
        <f t="shared" si="1126"/>
        <v>0</v>
      </c>
      <c r="Z474" s="764">
        <f t="shared" si="1126"/>
        <v>0</v>
      </c>
      <c r="AA474" s="764">
        <f t="shared" si="1126"/>
        <v>0</v>
      </c>
      <c r="AB474" s="764">
        <f t="shared" si="1126"/>
        <v>0</v>
      </c>
      <c r="AC474" s="764">
        <f t="shared" si="1126"/>
        <v>0</v>
      </c>
      <c r="AD474" s="764">
        <f t="shared" si="1126"/>
        <v>0</v>
      </c>
      <c r="AE474" s="764">
        <f t="shared" si="1126"/>
        <v>0</v>
      </c>
      <c r="AF474" s="764">
        <f t="shared" si="1126"/>
        <v>0</v>
      </c>
      <c r="AG474" s="764">
        <f t="shared" si="1126"/>
        <v>0</v>
      </c>
      <c r="AH474" s="764">
        <f t="shared" si="1126"/>
        <v>0</v>
      </c>
      <c r="AI474" s="764">
        <f t="shared" si="1126"/>
        <v>0</v>
      </c>
      <c r="AJ474" s="764">
        <f t="shared" si="1126"/>
        <v>0</v>
      </c>
      <c r="AK474" s="764">
        <f t="shared" si="1126"/>
        <v>0</v>
      </c>
      <c r="AL474" s="764">
        <f t="shared" si="1126"/>
        <v>0</v>
      </c>
      <c r="AM474" s="764">
        <f t="shared" si="1126"/>
        <v>0</v>
      </c>
      <c r="AN474" s="764">
        <f t="shared" si="1126"/>
        <v>0</v>
      </c>
      <c r="AO474" s="764">
        <f t="shared" si="1126"/>
        <v>0</v>
      </c>
      <c r="AP474" s="764">
        <f t="shared" si="1126"/>
        <v>0</v>
      </c>
      <c r="AQ474" s="764">
        <f t="shared" si="1126"/>
        <v>0</v>
      </c>
      <c r="AR474" s="764">
        <f t="shared" si="1126"/>
        <v>0</v>
      </c>
      <c r="AS474" s="764">
        <f t="shared" si="1126"/>
        <v>0</v>
      </c>
      <c r="AT474" s="764">
        <f t="shared" si="1126"/>
        <v>0</v>
      </c>
      <c r="AU474" s="764">
        <f t="shared" si="1126"/>
        <v>0</v>
      </c>
      <c r="AV474" s="764">
        <f t="shared" si="1126"/>
        <v>0</v>
      </c>
      <c r="AW474" s="764">
        <f t="shared" si="1126"/>
        <v>0</v>
      </c>
      <c r="AX474" s="764">
        <f t="shared" si="1126"/>
        <v>0</v>
      </c>
      <c r="AY474" s="764">
        <f t="shared" si="1126"/>
        <v>0</v>
      </c>
      <c r="AZ474" s="764">
        <f t="shared" si="1126"/>
        <v>0</v>
      </c>
      <c r="BA474" s="764">
        <f t="shared" si="1126"/>
        <v>0</v>
      </c>
      <c r="BB474" s="764">
        <f t="shared" si="1126"/>
        <v>0</v>
      </c>
      <c r="BC474" s="764">
        <f t="shared" si="1126"/>
        <v>0</v>
      </c>
      <c r="BD474" s="764">
        <f t="shared" si="1126"/>
        <v>0</v>
      </c>
      <c r="BE474" s="764">
        <f t="shared" si="1126"/>
        <v>0</v>
      </c>
      <c r="BF474" s="764">
        <f t="shared" si="1105"/>
        <v>0</v>
      </c>
      <c r="BG474" s="764">
        <f t="shared" si="1105"/>
        <v>0</v>
      </c>
      <c r="BH474" s="764">
        <f t="shared" si="1105"/>
        <v>0</v>
      </c>
      <c r="BI474" s="764">
        <f t="shared" si="1105"/>
        <v>0</v>
      </c>
      <c r="BJ474" s="764">
        <f t="shared" si="1105"/>
        <v>0</v>
      </c>
      <c r="BK474" s="764">
        <f t="shared" si="1105"/>
        <v>0</v>
      </c>
      <c r="BL474" s="764">
        <f t="shared" si="1105"/>
        <v>0</v>
      </c>
      <c r="BM474" s="764">
        <f t="shared" si="1105"/>
        <v>0</v>
      </c>
      <c r="BN474" s="764">
        <f t="shared" si="1106"/>
        <v>0</v>
      </c>
      <c r="BO474" s="764">
        <f t="shared" si="1106"/>
        <v>0</v>
      </c>
      <c r="BP474" s="764">
        <f t="shared" si="1106"/>
        <v>0</v>
      </c>
      <c r="BQ474" s="764">
        <f t="shared" si="1106"/>
        <v>0</v>
      </c>
      <c r="BR474" s="764">
        <f t="shared" si="1106"/>
        <v>0</v>
      </c>
      <c r="BS474" s="764">
        <f t="shared" si="1106"/>
        <v>0</v>
      </c>
      <c r="BT474" s="764">
        <f t="shared" si="1106"/>
        <v>0</v>
      </c>
      <c r="BU474" s="764">
        <f t="shared" si="1106"/>
        <v>0</v>
      </c>
      <c r="BV474" s="764">
        <f t="shared" si="1106"/>
        <v>0</v>
      </c>
      <c r="BW474" s="764">
        <f t="shared" si="1106"/>
        <v>0</v>
      </c>
      <c r="BX474" s="764">
        <f t="shared" si="1107"/>
        <v>0</v>
      </c>
      <c r="BY474" s="764">
        <f t="shared" si="1107"/>
        <v>0</v>
      </c>
      <c r="BZ474" s="764">
        <f t="shared" si="1107"/>
        <v>0</v>
      </c>
      <c r="CA474" s="764">
        <f t="shared" si="1107"/>
        <v>0</v>
      </c>
      <c r="CB474" s="764">
        <f t="shared" si="1107"/>
        <v>0</v>
      </c>
      <c r="CC474" s="764">
        <f t="shared" si="1107"/>
        <v>0</v>
      </c>
      <c r="CD474" s="764">
        <f t="shared" si="1107"/>
        <v>0</v>
      </c>
      <c r="CE474" s="764">
        <f t="shared" si="1107"/>
        <v>0</v>
      </c>
      <c r="CF474" s="764">
        <f t="shared" si="1107"/>
        <v>0</v>
      </c>
      <c r="CG474" s="764">
        <f t="shared" si="1107"/>
        <v>0</v>
      </c>
      <c r="CH474" s="764">
        <f t="shared" si="1108"/>
        <v>0</v>
      </c>
      <c r="CI474" s="764">
        <f t="shared" si="1108"/>
        <v>0</v>
      </c>
      <c r="CJ474" s="764">
        <f t="shared" si="1108"/>
        <v>0</v>
      </c>
      <c r="CK474" s="764">
        <f t="shared" si="1108"/>
        <v>0</v>
      </c>
      <c r="CL474" s="764">
        <f t="shared" si="1108"/>
        <v>0</v>
      </c>
      <c r="CM474" s="764">
        <f t="shared" si="1108"/>
        <v>0</v>
      </c>
      <c r="CN474" s="764">
        <f t="shared" si="1108"/>
        <v>0</v>
      </c>
      <c r="CO474" s="764">
        <f t="shared" si="1108"/>
        <v>0</v>
      </c>
      <c r="CP474" s="764">
        <f t="shared" si="1108"/>
        <v>0</v>
      </c>
      <c r="CQ474" s="764">
        <f t="shared" si="1108"/>
        <v>0</v>
      </c>
      <c r="CR474" s="764">
        <f t="shared" si="1109"/>
        <v>0</v>
      </c>
      <c r="CS474" s="764">
        <f t="shared" si="1109"/>
        <v>0</v>
      </c>
      <c r="CT474" s="764">
        <f t="shared" si="1109"/>
        <v>0</v>
      </c>
      <c r="CU474" s="764">
        <f t="shared" si="1109"/>
        <v>0</v>
      </c>
      <c r="CV474" s="764">
        <f t="shared" si="1109"/>
        <v>0</v>
      </c>
      <c r="CW474" s="764">
        <f t="shared" si="1109"/>
        <v>0</v>
      </c>
      <c r="CX474" s="764">
        <f t="shared" si="1109"/>
        <v>0</v>
      </c>
      <c r="CY474" s="764">
        <f t="shared" si="1109"/>
        <v>0</v>
      </c>
      <c r="CZ474" s="764">
        <f t="shared" si="1109"/>
        <v>0</v>
      </c>
      <c r="DA474" s="764">
        <f t="shared" si="1109"/>
        <v>0</v>
      </c>
      <c r="DB474" s="764">
        <f t="shared" si="1110"/>
        <v>0</v>
      </c>
      <c r="DC474" s="764">
        <f t="shared" si="1110"/>
        <v>0</v>
      </c>
      <c r="DD474" s="764">
        <f t="shared" si="1110"/>
        <v>0</v>
      </c>
      <c r="DE474" s="764">
        <f t="shared" si="1110"/>
        <v>0</v>
      </c>
      <c r="DF474" s="764">
        <f t="shared" si="1110"/>
        <v>0</v>
      </c>
      <c r="DG474" s="764">
        <f t="shared" si="1110"/>
        <v>0</v>
      </c>
      <c r="DH474" s="764">
        <f t="shared" si="1110"/>
        <v>0</v>
      </c>
      <c r="DI474" s="764">
        <f t="shared" si="1110"/>
        <v>0</v>
      </c>
      <c r="DJ474" s="764">
        <f t="shared" si="1110"/>
        <v>0</v>
      </c>
      <c r="DK474" s="764">
        <f t="shared" si="1110"/>
        <v>0</v>
      </c>
      <c r="DL474" s="764">
        <f t="shared" si="1111"/>
        <v>0</v>
      </c>
      <c r="DM474" s="764">
        <f t="shared" si="1111"/>
        <v>0</v>
      </c>
      <c r="DN474" s="764">
        <f t="shared" si="1111"/>
        <v>0</v>
      </c>
      <c r="DO474" s="764">
        <f t="shared" si="1111"/>
        <v>0</v>
      </c>
      <c r="DP474" s="764">
        <f t="shared" si="1111"/>
        <v>0</v>
      </c>
      <c r="DQ474" s="764">
        <f t="shared" si="1111"/>
        <v>0</v>
      </c>
      <c r="DR474" s="764">
        <f t="shared" si="1111"/>
        <v>0</v>
      </c>
      <c r="DS474" s="764">
        <f t="shared" si="1111"/>
        <v>0</v>
      </c>
      <c r="DT474" s="764">
        <f t="shared" si="1111"/>
        <v>0</v>
      </c>
      <c r="DU474" s="764">
        <f t="shared" si="1111"/>
        <v>0</v>
      </c>
      <c r="DV474" s="764">
        <f t="shared" si="1112"/>
        <v>0</v>
      </c>
      <c r="DW474" s="764">
        <f t="shared" si="1112"/>
        <v>0</v>
      </c>
      <c r="DX474" s="764">
        <f t="shared" si="1112"/>
        <v>0</v>
      </c>
      <c r="DY474" s="764">
        <f t="shared" si="1112"/>
        <v>0</v>
      </c>
      <c r="DZ474" s="764">
        <f t="shared" si="1112"/>
        <v>0</v>
      </c>
      <c r="EA474" s="764">
        <f t="shared" si="1112"/>
        <v>0</v>
      </c>
      <c r="EB474" s="764">
        <f t="shared" si="1112"/>
        <v>0</v>
      </c>
      <c r="EC474" s="764">
        <f t="shared" si="1112"/>
        <v>0</v>
      </c>
      <c r="ED474" s="764">
        <f t="shared" si="1112"/>
        <v>0</v>
      </c>
      <c r="EE474" s="764">
        <f t="shared" si="1112"/>
        <v>0</v>
      </c>
      <c r="EF474" s="764">
        <f t="shared" si="1113"/>
        <v>0</v>
      </c>
      <c r="EG474" s="764">
        <f t="shared" si="1113"/>
        <v>0</v>
      </c>
      <c r="EH474" s="764">
        <f t="shared" si="1113"/>
        <v>0</v>
      </c>
      <c r="EI474" s="764">
        <f t="shared" si="1113"/>
        <v>0</v>
      </c>
      <c r="EJ474" s="764">
        <f t="shared" si="1113"/>
        <v>0</v>
      </c>
      <c r="EK474" s="764">
        <f t="shared" si="1113"/>
        <v>0</v>
      </c>
      <c r="EL474" s="764">
        <f t="shared" si="1113"/>
        <v>0</v>
      </c>
      <c r="EM474" s="764">
        <f t="shared" si="1113"/>
        <v>0</v>
      </c>
      <c r="EN474" s="764">
        <f t="shared" si="1113"/>
        <v>0</v>
      </c>
      <c r="EO474" s="764">
        <f t="shared" si="1113"/>
        <v>0</v>
      </c>
      <c r="EP474" s="764">
        <f t="shared" si="1114"/>
        <v>0</v>
      </c>
      <c r="EQ474" s="764">
        <f t="shared" si="1114"/>
        <v>0</v>
      </c>
      <c r="ER474" s="764">
        <f t="shared" si="1114"/>
        <v>0</v>
      </c>
      <c r="ES474" s="764">
        <f t="shared" si="1114"/>
        <v>0</v>
      </c>
      <c r="ET474" s="764">
        <f t="shared" si="1114"/>
        <v>0</v>
      </c>
      <c r="EU474" s="764">
        <f t="shared" si="1114"/>
        <v>0</v>
      </c>
      <c r="EV474" s="764">
        <f t="shared" si="1114"/>
        <v>0</v>
      </c>
      <c r="EW474" s="764">
        <f t="shared" si="1114"/>
        <v>0</v>
      </c>
      <c r="EX474" s="764">
        <f t="shared" si="1114"/>
        <v>0</v>
      </c>
      <c r="EY474" s="764">
        <f t="shared" si="1114"/>
        <v>0</v>
      </c>
      <c r="EZ474" s="764">
        <f t="shared" si="1115"/>
        <v>0</v>
      </c>
      <c r="FA474" s="764">
        <f t="shared" si="1115"/>
        <v>0</v>
      </c>
      <c r="FB474" s="764">
        <f t="shared" si="1115"/>
        <v>0</v>
      </c>
      <c r="FC474" s="764">
        <f t="shared" si="1115"/>
        <v>0</v>
      </c>
      <c r="FD474" s="764">
        <f t="shared" si="1115"/>
        <v>0</v>
      </c>
      <c r="FE474" s="764">
        <f t="shared" si="1115"/>
        <v>0</v>
      </c>
      <c r="FF474" s="764">
        <f t="shared" si="1115"/>
        <v>0</v>
      </c>
      <c r="FG474" s="764">
        <f t="shared" si="1115"/>
        <v>0</v>
      </c>
      <c r="FH474" s="764">
        <f t="shared" si="1115"/>
        <v>0</v>
      </c>
      <c r="FI474" s="764">
        <f t="shared" si="1115"/>
        <v>0</v>
      </c>
      <c r="FJ474" s="764">
        <f t="shared" si="1116"/>
        <v>0</v>
      </c>
      <c r="FK474" s="764">
        <f t="shared" si="1116"/>
        <v>0</v>
      </c>
      <c r="FL474" s="764">
        <f t="shared" si="1116"/>
        <v>0</v>
      </c>
      <c r="FM474" s="764">
        <f t="shared" si="1116"/>
        <v>0</v>
      </c>
      <c r="FN474" s="764">
        <f t="shared" si="1116"/>
        <v>0</v>
      </c>
      <c r="FO474" s="764">
        <f t="shared" si="1116"/>
        <v>0</v>
      </c>
      <c r="FP474" s="764">
        <f t="shared" si="1116"/>
        <v>0</v>
      </c>
      <c r="FQ474" s="764">
        <f t="shared" si="1116"/>
        <v>0</v>
      </c>
      <c r="FR474" s="764">
        <f t="shared" si="1116"/>
        <v>0</v>
      </c>
      <c r="FS474" s="764">
        <f t="shared" si="1116"/>
        <v>0</v>
      </c>
      <c r="FT474" s="764">
        <f t="shared" si="1117"/>
        <v>0</v>
      </c>
      <c r="FU474" s="764">
        <f t="shared" si="1117"/>
        <v>0</v>
      </c>
      <c r="FV474" s="764">
        <f t="shared" si="1117"/>
        <v>0</v>
      </c>
      <c r="FW474" s="764">
        <f t="shared" si="1117"/>
        <v>0</v>
      </c>
      <c r="FX474" s="764">
        <f t="shared" si="1117"/>
        <v>0</v>
      </c>
      <c r="FY474" s="764">
        <f t="shared" si="1117"/>
        <v>0</v>
      </c>
      <c r="FZ474" s="764">
        <f t="shared" si="1117"/>
        <v>0</v>
      </c>
      <c r="GA474" s="764">
        <f t="shared" si="1117"/>
        <v>0</v>
      </c>
      <c r="GB474" s="764">
        <f t="shared" si="1117"/>
        <v>0</v>
      </c>
      <c r="GC474" s="764">
        <f t="shared" si="1117"/>
        <v>0</v>
      </c>
      <c r="GD474" s="764">
        <f t="shared" si="1118"/>
        <v>0</v>
      </c>
      <c r="GE474" s="764">
        <f t="shared" si="1118"/>
        <v>0</v>
      </c>
      <c r="GF474" s="764">
        <f t="shared" si="1118"/>
        <v>0</v>
      </c>
      <c r="GG474" s="764">
        <f t="shared" si="1118"/>
        <v>0</v>
      </c>
      <c r="GH474" s="764">
        <f t="shared" si="1118"/>
        <v>0</v>
      </c>
      <c r="GI474" s="764">
        <f t="shared" si="1118"/>
        <v>0</v>
      </c>
      <c r="GJ474" s="764">
        <f t="shared" si="1118"/>
        <v>0</v>
      </c>
      <c r="GK474" s="764">
        <f t="shared" si="1118"/>
        <v>0</v>
      </c>
      <c r="GL474" s="764">
        <f t="shared" si="1118"/>
        <v>0</v>
      </c>
      <c r="GM474" s="764">
        <f t="shared" si="1118"/>
        <v>0</v>
      </c>
      <c r="GN474" s="764">
        <f t="shared" si="1119"/>
        <v>0</v>
      </c>
      <c r="GO474" s="764">
        <f t="shared" si="1119"/>
        <v>0</v>
      </c>
      <c r="GP474" s="764">
        <f t="shared" si="1119"/>
        <v>0</v>
      </c>
      <c r="GQ474" s="764">
        <f t="shared" si="1119"/>
        <v>0</v>
      </c>
      <c r="GR474" s="764">
        <f t="shared" si="1119"/>
        <v>0</v>
      </c>
      <c r="GS474" s="764">
        <f t="shared" si="1119"/>
        <v>0</v>
      </c>
      <c r="GT474" s="764">
        <f t="shared" si="1119"/>
        <v>0</v>
      </c>
      <c r="GU474" s="764">
        <f t="shared" si="1119"/>
        <v>0</v>
      </c>
      <c r="GV474" s="764">
        <f t="shared" si="1119"/>
        <v>0</v>
      </c>
      <c r="GW474" s="764">
        <f t="shared" si="1119"/>
        <v>0</v>
      </c>
      <c r="GX474" s="764">
        <f t="shared" si="1120"/>
        <v>0</v>
      </c>
      <c r="GY474" s="764">
        <f t="shared" si="1120"/>
        <v>0</v>
      </c>
      <c r="GZ474" s="764">
        <f t="shared" si="1120"/>
        <v>0</v>
      </c>
      <c r="HA474" s="764">
        <f t="shared" si="1120"/>
        <v>0</v>
      </c>
      <c r="HB474" s="764">
        <f t="shared" si="1120"/>
        <v>0</v>
      </c>
      <c r="HC474" s="764">
        <f t="shared" si="1120"/>
        <v>0</v>
      </c>
      <c r="HD474" s="764">
        <f t="shared" si="1120"/>
        <v>0</v>
      </c>
      <c r="HE474" s="764">
        <f t="shared" si="1120"/>
        <v>0</v>
      </c>
      <c r="HF474" s="764">
        <f t="shared" si="1120"/>
        <v>0</v>
      </c>
      <c r="HG474" s="764">
        <f t="shared" si="1120"/>
        <v>0</v>
      </c>
      <c r="HH474" s="764">
        <f t="shared" si="1121"/>
        <v>0</v>
      </c>
      <c r="HI474" s="764">
        <f t="shared" si="1121"/>
        <v>0</v>
      </c>
      <c r="HJ474" s="764">
        <f t="shared" si="1121"/>
        <v>0</v>
      </c>
      <c r="HK474" s="764">
        <f t="shared" si="1121"/>
        <v>0</v>
      </c>
      <c r="HL474" s="764">
        <f t="shared" si="1121"/>
        <v>0</v>
      </c>
      <c r="HM474" s="764">
        <f t="shared" si="1121"/>
        <v>0</v>
      </c>
      <c r="HN474" s="764">
        <f t="shared" si="1121"/>
        <v>0</v>
      </c>
      <c r="HO474" s="764">
        <f t="shared" si="1121"/>
        <v>0</v>
      </c>
      <c r="HP474" s="764">
        <f t="shared" si="1121"/>
        <v>0</v>
      </c>
      <c r="HQ474" s="764">
        <f t="shared" si="1121"/>
        <v>0</v>
      </c>
      <c r="HR474" s="764">
        <f t="shared" si="1122"/>
        <v>0</v>
      </c>
      <c r="HS474" s="764">
        <f t="shared" si="1122"/>
        <v>0</v>
      </c>
      <c r="HT474" s="764">
        <f t="shared" si="1122"/>
        <v>0</v>
      </c>
      <c r="HU474" s="764">
        <f t="shared" si="1122"/>
        <v>0</v>
      </c>
      <c r="HV474" s="764">
        <f t="shared" si="1122"/>
        <v>0</v>
      </c>
      <c r="HW474" s="764">
        <f t="shared" si="1122"/>
        <v>0</v>
      </c>
      <c r="HX474" s="764">
        <f t="shared" si="1122"/>
        <v>0</v>
      </c>
      <c r="HY474" s="764">
        <f t="shared" si="1122"/>
        <v>0</v>
      </c>
      <c r="HZ474" s="764">
        <f t="shared" si="1122"/>
        <v>0</v>
      </c>
      <c r="IA474" s="764">
        <f t="shared" si="1122"/>
        <v>0</v>
      </c>
      <c r="IB474" s="764">
        <f t="shared" si="1123"/>
        <v>0</v>
      </c>
      <c r="IC474" s="764">
        <f t="shared" si="1123"/>
        <v>0</v>
      </c>
      <c r="ID474" s="764">
        <f t="shared" si="1123"/>
        <v>0</v>
      </c>
      <c r="IE474" s="764">
        <f t="shared" si="1123"/>
        <v>0</v>
      </c>
      <c r="IF474" s="764">
        <f t="shared" si="1123"/>
        <v>0</v>
      </c>
      <c r="IG474" s="764">
        <f t="shared" si="1123"/>
        <v>0</v>
      </c>
      <c r="IH474" s="764">
        <f t="shared" si="1123"/>
        <v>0</v>
      </c>
      <c r="II474" s="764">
        <f t="shared" si="1123"/>
        <v>0</v>
      </c>
      <c r="IJ474" s="764">
        <f t="shared" si="1123"/>
        <v>0</v>
      </c>
      <c r="IK474" s="764">
        <f t="shared" si="1123"/>
        <v>0</v>
      </c>
      <c r="IL474" s="764">
        <f t="shared" si="1124"/>
        <v>0</v>
      </c>
      <c r="IM474" s="764">
        <f t="shared" si="1124"/>
        <v>0</v>
      </c>
      <c r="IN474" s="764">
        <f t="shared" si="1124"/>
        <v>0</v>
      </c>
      <c r="IO474" s="764">
        <f t="shared" si="1124"/>
        <v>0</v>
      </c>
      <c r="IP474" s="764">
        <f t="shared" si="1124"/>
        <v>0</v>
      </c>
      <c r="IQ474" s="764">
        <f t="shared" si="1124"/>
        <v>0</v>
      </c>
      <c r="IR474" s="764">
        <f t="shared" si="1124"/>
        <v>0</v>
      </c>
      <c r="IS474" s="764">
        <f t="shared" si="1124"/>
        <v>0</v>
      </c>
      <c r="IT474" s="764">
        <f t="shared" si="1124"/>
        <v>0</v>
      </c>
      <c r="IU474" s="764">
        <f t="shared" si="1124"/>
        <v>0</v>
      </c>
      <c r="IV474" s="764">
        <f t="shared" si="1124"/>
        <v>0</v>
      </c>
      <c r="IW474" s="764">
        <f t="shared" si="1124"/>
        <v>0</v>
      </c>
      <c r="IX474" s="764">
        <f t="shared" si="1124"/>
        <v>0</v>
      </c>
      <c r="IY474" s="764">
        <f t="shared" si="1124"/>
        <v>0</v>
      </c>
      <c r="IZ474" s="764">
        <f t="shared" si="1124"/>
        <v>0</v>
      </c>
      <c r="JA474" s="764">
        <f t="shared" si="1124"/>
        <v>0</v>
      </c>
      <c r="JB474" s="764">
        <f t="shared" si="1124"/>
        <v>0</v>
      </c>
      <c r="JC474" s="764">
        <f t="shared" si="1124"/>
        <v>0</v>
      </c>
      <c r="JD474" s="764">
        <f t="shared" si="1127"/>
        <v>0</v>
      </c>
      <c r="JE474" s="764">
        <f t="shared" si="1127"/>
        <v>0</v>
      </c>
      <c r="JF474" s="764">
        <f t="shared" si="1127"/>
        <v>0</v>
      </c>
      <c r="JG474" s="764">
        <f t="shared" si="1127"/>
        <v>0</v>
      </c>
      <c r="JH474" s="764">
        <f t="shared" si="1127"/>
        <v>0</v>
      </c>
      <c r="JI474" s="764">
        <f t="shared" si="1127"/>
        <v>0</v>
      </c>
      <c r="JJ474" s="764">
        <f t="shared" si="1127"/>
        <v>0</v>
      </c>
      <c r="JK474" s="764">
        <f t="shared" si="1127"/>
        <v>0</v>
      </c>
      <c r="JL474" s="764">
        <f t="shared" si="1127"/>
        <v>0</v>
      </c>
      <c r="JM474" s="764">
        <f t="shared" si="1127"/>
        <v>0</v>
      </c>
      <c r="JN474" s="764">
        <f t="shared" si="1127"/>
        <v>0</v>
      </c>
      <c r="JO474" s="764">
        <f t="shared" si="1127"/>
        <v>0</v>
      </c>
      <c r="JP474" s="764">
        <f t="shared" si="1124"/>
        <v>0</v>
      </c>
      <c r="JQ474" s="764">
        <f t="shared" si="1078"/>
        <v>0</v>
      </c>
      <c r="JR474" s="764">
        <f t="shared" si="1078"/>
        <v>0</v>
      </c>
      <c r="JS474" s="764">
        <f t="shared" si="1124"/>
        <v>0</v>
      </c>
      <c r="JT474" s="765">
        <f t="shared" si="1079"/>
        <v>0</v>
      </c>
      <c r="JU474" s="229">
        <f t="shared" si="1080"/>
        <v>0</v>
      </c>
    </row>
    <row r="475" spans="1:281" ht="12.75" customHeight="1">
      <c r="A475" s="57"/>
      <c r="B475" s="52"/>
      <c r="C475" s="52"/>
      <c r="D475" s="62"/>
      <c r="E475" s="743" t="str">
        <f t="shared" si="1075"/>
        <v xml:space="preserve"> </v>
      </c>
      <c r="F475" s="56"/>
      <c r="G475" s="228"/>
      <c r="H475" s="744">
        <f>SUMIF(Ajuste!$C$8:$C$483,$B$6:$B$499,Ajuste!$E$8:$E$483)</f>
        <v>0</v>
      </c>
      <c r="I475" s="744">
        <f>SUMIF(Ajuste!$C$8:$C$483,$B$6:$B$499,Ajuste!$F$8:$F$483)</f>
        <v>0</v>
      </c>
      <c r="J475" s="229">
        <f t="shared" si="1081"/>
        <v>0</v>
      </c>
      <c r="K475" s="764">
        <f t="shared" ref="K475:BM484" si="1128">IF($D475=K$5,$J475,0)</f>
        <v>0</v>
      </c>
      <c r="L475" s="764">
        <f t="shared" si="1128"/>
        <v>0</v>
      </c>
      <c r="M475" s="764">
        <f t="shared" si="1128"/>
        <v>0</v>
      </c>
      <c r="N475" s="764">
        <f t="shared" si="1128"/>
        <v>0</v>
      </c>
      <c r="O475" s="764">
        <f t="shared" si="1128"/>
        <v>0</v>
      </c>
      <c r="P475" s="764">
        <f t="shared" si="1128"/>
        <v>0</v>
      </c>
      <c r="Q475" s="764">
        <f t="shared" si="1128"/>
        <v>0</v>
      </c>
      <c r="R475" s="764">
        <f t="shared" si="1128"/>
        <v>0</v>
      </c>
      <c r="S475" s="764">
        <f t="shared" si="1128"/>
        <v>0</v>
      </c>
      <c r="T475" s="764">
        <f t="shared" si="1128"/>
        <v>0</v>
      </c>
      <c r="U475" s="764">
        <f t="shared" si="1128"/>
        <v>0</v>
      </c>
      <c r="V475" s="764">
        <f t="shared" si="1128"/>
        <v>0</v>
      </c>
      <c r="W475" s="764">
        <f t="shared" si="1128"/>
        <v>0</v>
      </c>
      <c r="X475" s="764">
        <f t="shared" si="1128"/>
        <v>0</v>
      </c>
      <c r="Y475" s="764">
        <f t="shared" si="1128"/>
        <v>0</v>
      </c>
      <c r="Z475" s="764">
        <f t="shared" si="1128"/>
        <v>0</v>
      </c>
      <c r="AA475" s="764">
        <f t="shared" si="1128"/>
        <v>0</v>
      </c>
      <c r="AB475" s="764">
        <f t="shared" si="1128"/>
        <v>0</v>
      </c>
      <c r="AC475" s="764">
        <f t="shared" si="1128"/>
        <v>0</v>
      </c>
      <c r="AD475" s="764">
        <f t="shared" si="1128"/>
        <v>0</v>
      </c>
      <c r="AE475" s="764">
        <f t="shared" si="1128"/>
        <v>0</v>
      </c>
      <c r="AF475" s="764">
        <f t="shared" si="1128"/>
        <v>0</v>
      </c>
      <c r="AG475" s="764">
        <f t="shared" si="1128"/>
        <v>0</v>
      </c>
      <c r="AH475" s="764">
        <f t="shared" si="1128"/>
        <v>0</v>
      </c>
      <c r="AI475" s="764">
        <f t="shared" si="1128"/>
        <v>0</v>
      </c>
      <c r="AJ475" s="764">
        <f t="shared" si="1128"/>
        <v>0</v>
      </c>
      <c r="AK475" s="764">
        <f t="shared" si="1128"/>
        <v>0</v>
      </c>
      <c r="AL475" s="764">
        <f t="shared" si="1128"/>
        <v>0</v>
      </c>
      <c r="AM475" s="764">
        <f t="shared" si="1128"/>
        <v>0</v>
      </c>
      <c r="AN475" s="764">
        <f t="shared" si="1128"/>
        <v>0</v>
      </c>
      <c r="AO475" s="764">
        <f t="shared" si="1128"/>
        <v>0</v>
      </c>
      <c r="AP475" s="764">
        <f t="shared" si="1128"/>
        <v>0</v>
      </c>
      <c r="AQ475" s="764">
        <f t="shared" si="1128"/>
        <v>0</v>
      </c>
      <c r="AR475" s="764">
        <f t="shared" si="1128"/>
        <v>0</v>
      </c>
      <c r="AS475" s="764">
        <f t="shared" si="1128"/>
        <v>0</v>
      </c>
      <c r="AT475" s="764">
        <f t="shared" si="1128"/>
        <v>0</v>
      </c>
      <c r="AU475" s="764">
        <f t="shared" si="1128"/>
        <v>0</v>
      </c>
      <c r="AV475" s="764">
        <f t="shared" si="1128"/>
        <v>0</v>
      </c>
      <c r="AW475" s="764">
        <f t="shared" si="1128"/>
        <v>0</v>
      </c>
      <c r="AX475" s="764">
        <f t="shared" si="1128"/>
        <v>0</v>
      </c>
      <c r="AY475" s="764">
        <f t="shared" si="1128"/>
        <v>0</v>
      </c>
      <c r="AZ475" s="764">
        <f t="shared" si="1128"/>
        <v>0</v>
      </c>
      <c r="BA475" s="764">
        <f t="shared" si="1128"/>
        <v>0</v>
      </c>
      <c r="BB475" s="764">
        <f t="shared" si="1128"/>
        <v>0</v>
      </c>
      <c r="BC475" s="764">
        <f t="shared" si="1128"/>
        <v>0</v>
      </c>
      <c r="BD475" s="764">
        <f t="shared" si="1128"/>
        <v>0</v>
      </c>
      <c r="BE475" s="764">
        <f t="shared" si="1128"/>
        <v>0</v>
      </c>
      <c r="BF475" s="764">
        <f t="shared" si="1128"/>
        <v>0</v>
      </c>
      <c r="BG475" s="764">
        <f t="shared" si="1128"/>
        <v>0</v>
      </c>
      <c r="BH475" s="764">
        <f t="shared" si="1128"/>
        <v>0</v>
      </c>
      <c r="BI475" s="764">
        <f t="shared" si="1128"/>
        <v>0</v>
      </c>
      <c r="BJ475" s="764">
        <f t="shared" si="1128"/>
        <v>0</v>
      </c>
      <c r="BK475" s="764">
        <f t="shared" si="1128"/>
        <v>0</v>
      </c>
      <c r="BL475" s="764">
        <f t="shared" si="1128"/>
        <v>0</v>
      </c>
      <c r="BM475" s="764">
        <f t="shared" si="1128"/>
        <v>0</v>
      </c>
      <c r="BN475" s="764">
        <f t="shared" ref="BN475:BW484" si="1129">IF($D475=BN$5,$J475,0)</f>
        <v>0</v>
      </c>
      <c r="BO475" s="764">
        <f t="shared" si="1129"/>
        <v>0</v>
      </c>
      <c r="BP475" s="764">
        <f t="shared" si="1129"/>
        <v>0</v>
      </c>
      <c r="BQ475" s="764">
        <f t="shared" si="1129"/>
        <v>0</v>
      </c>
      <c r="BR475" s="764">
        <f t="shared" si="1129"/>
        <v>0</v>
      </c>
      <c r="BS475" s="764">
        <f t="shared" si="1129"/>
        <v>0</v>
      </c>
      <c r="BT475" s="764">
        <f t="shared" si="1129"/>
        <v>0</v>
      </c>
      <c r="BU475" s="764">
        <f t="shared" si="1129"/>
        <v>0</v>
      </c>
      <c r="BV475" s="764">
        <f t="shared" si="1129"/>
        <v>0</v>
      </c>
      <c r="BW475" s="764">
        <f t="shared" si="1129"/>
        <v>0</v>
      </c>
      <c r="BX475" s="764">
        <f t="shared" ref="BX475:CG484" si="1130">IF($D475=BX$5,$J475,0)</f>
        <v>0</v>
      </c>
      <c r="BY475" s="764">
        <f t="shared" si="1130"/>
        <v>0</v>
      </c>
      <c r="BZ475" s="764">
        <f t="shared" si="1130"/>
        <v>0</v>
      </c>
      <c r="CA475" s="764">
        <f t="shared" si="1130"/>
        <v>0</v>
      </c>
      <c r="CB475" s="764">
        <f t="shared" si="1130"/>
        <v>0</v>
      </c>
      <c r="CC475" s="764">
        <f t="shared" si="1130"/>
        <v>0</v>
      </c>
      <c r="CD475" s="764">
        <f t="shared" si="1130"/>
        <v>0</v>
      </c>
      <c r="CE475" s="764">
        <f t="shared" si="1130"/>
        <v>0</v>
      </c>
      <c r="CF475" s="764">
        <f t="shared" si="1130"/>
        <v>0</v>
      </c>
      <c r="CG475" s="764">
        <f t="shared" si="1130"/>
        <v>0</v>
      </c>
      <c r="CH475" s="764">
        <f t="shared" ref="CH475:CQ484" si="1131">IF($D475=CH$5,$J475,0)</f>
        <v>0</v>
      </c>
      <c r="CI475" s="764">
        <f t="shared" si="1131"/>
        <v>0</v>
      </c>
      <c r="CJ475" s="764">
        <f t="shared" si="1131"/>
        <v>0</v>
      </c>
      <c r="CK475" s="764">
        <f t="shared" si="1131"/>
        <v>0</v>
      </c>
      <c r="CL475" s="764">
        <f t="shared" si="1131"/>
        <v>0</v>
      </c>
      <c r="CM475" s="764">
        <f t="shared" si="1131"/>
        <v>0</v>
      </c>
      <c r="CN475" s="764">
        <f t="shared" si="1131"/>
        <v>0</v>
      </c>
      <c r="CO475" s="764">
        <f t="shared" si="1131"/>
        <v>0</v>
      </c>
      <c r="CP475" s="764">
        <f t="shared" si="1131"/>
        <v>0</v>
      </c>
      <c r="CQ475" s="764">
        <f t="shared" si="1131"/>
        <v>0</v>
      </c>
      <c r="CR475" s="764">
        <f t="shared" ref="CR475:DA484" si="1132">IF($D475=CR$5,$J475,0)</f>
        <v>0</v>
      </c>
      <c r="CS475" s="764">
        <f t="shared" si="1132"/>
        <v>0</v>
      </c>
      <c r="CT475" s="764">
        <f t="shared" si="1132"/>
        <v>0</v>
      </c>
      <c r="CU475" s="764">
        <f t="shared" si="1132"/>
        <v>0</v>
      </c>
      <c r="CV475" s="764">
        <f t="shared" si="1132"/>
        <v>0</v>
      </c>
      <c r="CW475" s="764">
        <f t="shared" si="1132"/>
        <v>0</v>
      </c>
      <c r="CX475" s="764">
        <f t="shared" si="1132"/>
        <v>0</v>
      </c>
      <c r="CY475" s="764">
        <f t="shared" si="1132"/>
        <v>0</v>
      </c>
      <c r="CZ475" s="764">
        <f t="shared" si="1132"/>
        <v>0</v>
      </c>
      <c r="DA475" s="764">
        <f t="shared" si="1132"/>
        <v>0</v>
      </c>
      <c r="DB475" s="764">
        <f t="shared" ref="DB475:DK484" si="1133">IF($D475=DB$5,$J475,0)</f>
        <v>0</v>
      </c>
      <c r="DC475" s="764">
        <f t="shared" si="1133"/>
        <v>0</v>
      </c>
      <c r="DD475" s="764">
        <f t="shared" si="1133"/>
        <v>0</v>
      </c>
      <c r="DE475" s="764">
        <f t="shared" si="1133"/>
        <v>0</v>
      </c>
      <c r="DF475" s="764">
        <f t="shared" si="1133"/>
        <v>0</v>
      </c>
      <c r="DG475" s="764">
        <f t="shared" si="1133"/>
        <v>0</v>
      </c>
      <c r="DH475" s="764">
        <f t="shared" si="1133"/>
        <v>0</v>
      </c>
      <c r="DI475" s="764">
        <f t="shared" si="1133"/>
        <v>0</v>
      </c>
      <c r="DJ475" s="764">
        <f t="shared" si="1133"/>
        <v>0</v>
      </c>
      <c r="DK475" s="764">
        <f t="shared" si="1133"/>
        <v>0</v>
      </c>
      <c r="DL475" s="764">
        <f t="shared" ref="DL475:DU484" si="1134">IF($D475=DL$5,$J475,0)</f>
        <v>0</v>
      </c>
      <c r="DM475" s="764">
        <f t="shared" si="1134"/>
        <v>0</v>
      </c>
      <c r="DN475" s="764">
        <f t="shared" si="1134"/>
        <v>0</v>
      </c>
      <c r="DO475" s="764">
        <f t="shared" si="1134"/>
        <v>0</v>
      </c>
      <c r="DP475" s="764">
        <f t="shared" si="1134"/>
        <v>0</v>
      </c>
      <c r="DQ475" s="764">
        <f t="shared" si="1134"/>
        <v>0</v>
      </c>
      <c r="DR475" s="764">
        <f t="shared" si="1134"/>
        <v>0</v>
      </c>
      <c r="DS475" s="764">
        <f t="shared" si="1134"/>
        <v>0</v>
      </c>
      <c r="DT475" s="764">
        <f t="shared" si="1134"/>
        <v>0</v>
      </c>
      <c r="DU475" s="764">
        <f t="shared" si="1134"/>
        <v>0</v>
      </c>
      <c r="DV475" s="764">
        <f t="shared" ref="DV475:EE484" si="1135">IF($D475=DV$5,$J475,0)</f>
        <v>0</v>
      </c>
      <c r="DW475" s="764">
        <f t="shared" si="1135"/>
        <v>0</v>
      </c>
      <c r="DX475" s="764">
        <f t="shared" si="1135"/>
        <v>0</v>
      </c>
      <c r="DY475" s="764">
        <f t="shared" si="1135"/>
        <v>0</v>
      </c>
      <c r="DZ475" s="764">
        <f t="shared" si="1135"/>
        <v>0</v>
      </c>
      <c r="EA475" s="764">
        <f t="shared" si="1135"/>
        <v>0</v>
      </c>
      <c r="EB475" s="764">
        <f t="shared" si="1135"/>
        <v>0</v>
      </c>
      <c r="EC475" s="764">
        <f t="shared" si="1135"/>
        <v>0</v>
      </c>
      <c r="ED475" s="764">
        <f t="shared" si="1135"/>
        <v>0</v>
      </c>
      <c r="EE475" s="764">
        <f t="shared" si="1135"/>
        <v>0</v>
      </c>
      <c r="EF475" s="764">
        <f t="shared" ref="EF475:EO484" si="1136">IF($D475=EF$5,$J475,0)</f>
        <v>0</v>
      </c>
      <c r="EG475" s="764">
        <f t="shared" si="1136"/>
        <v>0</v>
      </c>
      <c r="EH475" s="764">
        <f t="shared" si="1136"/>
        <v>0</v>
      </c>
      <c r="EI475" s="764">
        <f t="shared" si="1136"/>
        <v>0</v>
      </c>
      <c r="EJ475" s="764">
        <f t="shared" si="1136"/>
        <v>0</v>
      </c>
      <c r="EK475" s="764">
        <f t="shared" si="1136"/>
        <v>0</v>
      </c>
      <c r="EL475" s="764">
        <f t="shared" si="1136"/>
        <v>0</v>
      </c>
      <c r="EM475" s="764">
        <f t="shared" si="1136"/>
        <v>0</v>
      </c>
      <c r="EN475" s="764">
        <f t="shared" si="1136"/>
        <v>0</v>
      </c>
      <c r="EO475" s="764">
        <f t="shared" si="1136"/>
        <v>0</v>
      </c>
      <c r="EP475" s="764">
        <f t="shared" ref="EP475:EY484" si="1137">IF($D475=EP$5,$J475,0)</f>
        <v>0</v>
      </c>
      <c r="EQ475" s="764">
        <f t="shared" si="1137"/>
        <v>0</v>
      </c>
      <c r="ER475" s="764">
        <f t="shared" si="1137"/>
        <v>0</v>
      </c>
      <c r="ES475" s="764">
        <f t="shared" si="1137"/>
        <v>0</v>
      </c>
      <c r="ET475" s="764">
        <f t="shared" si="1137"/>
        <v>0</v>
      </c>
      <c r="EU475" s="764">
        <f t="shared" si="1137"/>
        <v>0</v>
      </c>
      <c r="EV475" s="764">
        <f t="shared" si="1137"/>
        <v>0</v>
      </c>
      <c r="EW475" s="764">
        <f t="shared" si="1137"/>
        <v>0</v>
      </c>
      <c r="EX475" s="764">
        <f t="shared" si="1137"/>
        <v>0</v>
      </c>
      <c r="EY475" s="764">
        <f t="shared" si="1137"/>
        <v>0</v>
      </c>
      <c r="EZ475" s="764">
        <f t="shared" ref="EZ475:FI484" si="1138">IF($D475=EZ$5,$J475,0)</f>
        <v>0</v>
      </c>
      <c r="FA475" s="764">
        <f t="shared" si="1138"/>
        <v>0</v>
      </c>
      <c r="FB475" s="764">
        <f t="shared" si="1138"/>
        <v>0</v>
      </c>
      <c r="FC475" s="764">
        <f t="shared" si="1138"/>
        <v>0</v>
      </c>
      <c r="FD475" s="764">
        <f t="shared" si="1138"/>
        <v>0</v>
      </c>
      <c r="FE475" s="764">
        <f t="shared" si="1138"/>
        <v>0</v>
      </c>
      <c r="FF475" s="764">
        <f t="shared" si="1138"/>
        <v>0</v>
      </c>
      <c r="FG475" s="764">
        <f t="shared" si="1138"/>
        <v>0</v>
      </c>
      <c r="FH475" s="764">
        <f t="shared" si="1138"/>
        <v>0</v>
      </c>
      <c r="FI475" s="764">
        <f t="shared" si="1138"/>
        <v>0</v>
      </c>
      <c r="FJ475" s="764">
        <f t="shared" ref="FJ475:FS484" si="1139">IF($D475=FJ$5,$J475,0)</f>
        <v>0</v>
      </c>
      <c r="FK475" s="764">
        <f t="shared" si="1139"/>
        <v>0</v>
      </c>
      <c r="FL475" s="764">
        <f t="shared" si="1139"/>
        <v>0</v>
      </c>
      <c r="FM475" s="764">
        <f t="shared" si="1139"/>
        <v>0</v>
      </c>
      <c r="FN475" s="764">
        <f t="shared" si="1139"/>
        <v>0</v>
      </c>
      <c r="FO475" s="764">
        <f t="shared" si="1139"/>
        <v>0</v>
      </c>
      <c r="FP475" s="764">
        <f t="shared" si="1139"/>
        <v>0</v>
      </c>
      <c r="FQ475" s="764">
        <f t="shared" si="1139"/>
        <v>0</v>
      </c>
      <c r="FR475" s="764">
        <f t="shared" si="1139"/>
        <v>0</v>
      </c>
      <c r="FS475" s="764">
        <f t="shared" si="1139"/>
        <v>0</v>
      </c>
      <c r="FT475" s="764">
        <f t="shared" ref="FT475:GC484" si="1140">IF($D475=FT$5,$J475,0)</f>
        <v>0</v>
      </c>
      <c r="FU475" s="764">
        <f t="shared" si="1140"/>
        <v>0</v>
      </c>
      <c r="FV475" s="764">
        <f t="shared" si="1140"/>
        <v>0</v>
      </c>
      <c r="FW475" s="764">
        <f t="shared" si="1140"/>
        <v>0</v>
      </c>
      <c r="FX475" s="764">
        <f t="shared" si="1140"/>
        <v>0</v>
      </c>
      <c r="FY475" s="764">
        <f t="shared" si="1140"/>
        <v>0</v>
      </c>
      <c r="FZ475" s="764">
        <f t="shared" si="1140"/>
        <v>0</v>
      </c>
      <c r="GA475" s="764">
        <f t="shared" si="1140"/>
        <v>0</v>
      </c>
      <c r="GB475" s="764">
        <f t="shared" si="1140"/>
        <v>0</v>
      </c>
      <c r="GC475" s="764">
        <f t="shared" si="1140"/>
        <v>0</v>
      </c>
      <c r="GD475" s="764">
        <f t="shared" ref="GD475:GM484" si="1141">IF($D475=GD$5,$J475,0)</f>
        <v>0</v>
      </c>
      <c r="GE475" s="764">
        <f t="shared" si="1141"/>
        <v>0</v>
      </c>
      <c r="GF475" s="764">
        <f t="shared" si="1141"/>
        <v>0</v>
      </c>
      <c r="GG475" s="764">
        <f t="shared" si="1141"/>
        <v>0</v>
      </c>
      <c r="GH475" s="764">
        <f t="shared" si="1141"/>
        <v>0</v>
      </c>
      <c r="GI475" s="764">
        <f t="shared" si="1141"/>
        <v>0</v>
      </c>
      <c r="GJ475" s="764">
        <f t="shared" si="1141"/>
        <v>0</v>
      </c>
      <c r="GK475" s="764">
        <f t="shared" si="1141"/>
        <v>0</v>
      </c>
      <c r="GL475" s="764">
        <f t="shared" si="1141"/>
        <v>0</v>
      </c>
      <c r="GM475" s="764">
        <f t="shared" si="1141"/>
        <v>0</v>
      </c>
      <c r="GN475" s="764">
        <f t="shared" ref="GN475:GW484" si="1142">IF($D475=GN$5,$J475,0)</f>
        <v>0</v>
      </c>
      <c r="GO475" s="764">
        <f t="shared" si="1142"/>
        <v>0</v>
      </c>
      <c r="GP475" s="764">
        <f t="shared" si="1142"/>
        <v>0</v>
      </c>
      <c r="GQ475" s="764">
        <f t="shared" si="1142"/>
        <v>0</v>
      </c>
      <c r="GR475" s="764">
        <f t="shared" si="1142"/>
        <v>0</v>
      </c>
      <c r="GS475" s="764">
        <f t="shared" si="1142"/>
        <v>0</v>
      </c>
      <c r="GT475" s="764">
        <f t="shared" si="1142"/>
        <v>0</v>
      </c>
      <c r="GU475" s="764">
        <f t="shared" si="1142"/>
        <v>0</v>
      </c>
      <c r="GV475" s="764">
        <f t="shared" si="1142"/>
        <v>0</v>
      </c>
      <c r="GW475" s="764">
        <f t="shared" si="1142"/>
        <v>0</v>
      </c>
      <c r="GX475" s="764">
        <f t="shared" ref="GX475:HG484" si="1143">IF($D475=GX$5,$J475,0)</f>
        <v>0</v>
      </c>
      <c r="GY475" s="764">
        <f t="shared" si="1143"/>
        <v>0</v>
      </c>
      <c r="GZ475" s="764">
        <f t="shared" si="1143"/>
        <v>0</v>
      </c>
      <c r="HA475" s="764">
        <f t="shared" si="1143"/>
        <v>0</v>
      </c>
      <c r="HB475" s="764">
        <f t="shared" si="1143"/>
        <v>0</v>
      </c>
      <c r="HC475" s="764">
        <f t="shared" si="1143"/>
        <v>0</v>
      </c>
      <c r="HD475" s="764">
        <f t="shared" si="1143"/>
        <v>0</v>
      </c>
      <c r="HE475" s="764">
        <f t="shared" si="1143"/>
        <v>0</v>
      </c>
      <c r="HF475" s="764">
        <f t="shared" si="1143"/>
        <v>0</v>
      </c>
      <c r="HG475" s="764">
        <f t="shared" si="1143"/>
        <v>0</v>
      </c>
      <c r="HH475" s="764">
        <f t="shared" ref="HH475:HQ484" si="1144">IF($D475=HH$5,$J475,0)</f>
        <v>0</v>
      </c>
      <c r="HI475" s="764">
        <f t="shared" si="1144"/>
        <v>0</v>
      </c>
      <c r="HJ475" s="764">
        <f t="shared" si="1144"/>
        <v>0</v>
      </c>
      <c r="HK475" s="764">
        <f t="shared" si="1144"/>
        <v>0</v>
      </c>
      <c r="HL475" s="764">
        <f t="shared" si="1144"/>
        <v>0</v>
      </c>
      <c r="HM475" s="764">
        <f t="shared" si="1144"/>
        <v>0</v>
      </c>
      <c r="HN475" s="764">
        <f t="shared" si="1144"/>
        <v>0</v>
      </c>
      <c r="HO475" s="764">
        <f t="shared" si="1144"/>
        <v>0</v>
      </c>
      <c r="HP475" s="764">
        <f t="shared" si="1144"/>
        <v>0</v>
      </c>
      <c r="HQ475" s="764">
        <f t="shared" si="1144"/>
        <v>0</v>
      </c>
      <c r="HR475" s="764">
        <f t="shared" ref="HR475:IA484" si="1145">IF($D475=HR$5,$J475,0)</f>
        <v>0</v>
      </c>
      <c r="HS475" s="764">
        <f t="shared" si="1145"/>
        <v>0</v>
      </c>
      <c r="HT475" s="764">
        <f t="shared" si="1145"/>
        <v>0</v>
      </c>
      <c r="HU475" s="764">
        <f t="shared" si="1145"/>
        <v>0</v>
      </c>
      <c r="HV475" s="764">
        <f t="shared" si="1145"/>
        <v>0</v>
      </c>
      <c r="HW475" s="764">
        <f t="shared" si="1145"/>
        <v>0</v>
      </c>
      <c r="HX475" s="764">
        <f t="shared" si="1145"/>
        <v>0</v>
      </c>
      <c r="HY475" s="764">
        <f t="shared" si="1145"/>
        <v>0</v>
      </c>
      <c r="HZ475" s="764">
        <f t="shared" si="1145"/>
        <v>0</v>
      </c>
      <c r="IA475" s="764">
        <f t="shared" si="1145"/>
        <v>0</v>
      </c>
      <c r="IB475" s="764">
        <f t="shared" ref="IB475:IK484" si="1146">IF($D475=IB$5,$J475,0)</f>
        <v>0</v>
      </c>
      <c r="IC475" s="764">
        <f t="shared" si="1146"/>
        <v>0</v>
      </c>
      <c r="ID475" s="764">
        <f t="shared" si="1146"/>
        <v>0</v>
      </c>
      <c r="IE475" s="764">
        <f t="shared" si="1146"/>
        <v>0</v>
      </c>
      <c r="IF475" s="764">
        <f t="shared" si="1146"/>
        <v>0</v>
      </c>
      <c r="IG475" s="764">
        <f t="shared" si="1146"/>
        <v>0</v>
      </c>
      <c r="IH475" s="764">
        <f t="shared" si="1146"/>
        <v>0</v>
      </c>
      <c r="II475" s="764">
        <f t="shared" si="1146"/>
        <v>0</v>
      </c>
      <c r="IJ475" s="764">
        <f t="shared" si="1146"/>
        <v>0</v>
      </c>
      <c r="IK475" s="764">
        <f t="shared" si="1146"/>
        <v>0</v>
      </c>
      <c r="IL475" s="764">
        <f t="shared" ref="IL475:JS484" si="1147">IF($D475=IL$5,$J475,0)</f>
        <v>0</v>
      </c>
      <c r="IM475" s="764">
        <f t="shared" si="1147"/>
        <v>0</v>
      </c>
      <c r="IN475" s="764">
        <f t="shared" si="1147"/>
        <v>0</v>
      </c>
      <c r="IO475" s="764">
        <f t="shared" si="1147"/>
        <v>0</v>
      </c>
      <c r="IP475" s="764">
        <f t="shared" si="1147"/>
        <v>0</v>
      </c>
      <c r="IQ475" s="764">
        <f t="shared" si="1147"/>
        <v>0</v>
      </c>
      <c r="IR475" s="764">
        <f t="shared" si="1147"/>
        <v>0</v>
      </c>
      <c r="IS475" s="764">
        <f t="shared" si="1147"/>
        <v>0</v>
      </c>
      <c r="IT475" s="764">
        <f t="shared" si="1147"/>
        <v>0</v>
      </c>
      <c r="IU475" s="764">
        <f t="shared" si="1147"/>
        <v>0</v>
      </c>
      <c r="IV475" s="764">
        <f t="shared" si="1147"/>
        <v>0</v>
      </c>
      <c r="IW475" s="764">
        <f t="shared" si="1147"/>
        <v>0</v>
      </c>
      <c r="IX475" s="764">
        <f t="shared" si="1147"/>
        <v>0</v>
      </c>
      <c r="IY475" s="764">
        <f t="shared" si="1147"/>
        <v>0</v>
      </c>
      <c r="IZ475" s="764">
        <f t="shared" si="1147"/>
        <v>0</v>
      </c>
      <c r="JA475" s="764">
        <f t="shared" si="1147"/>
        <v>0</v>
      </c>
      <c r="JB475" s="764">
        <f t="shared" si="1147"/>
        <v>0</v>
      </c>
      <c r="JC475" s="764">
        <f t="shared" si="1147"/>
        <v>0</v>
      </c>
      <c r="JD475" s="764">
        <f t="shared" si="1127"/>
        <v>0</v>
      </c>
      <c r="JE475" s="764">
        <f t="shared" si="1127"/>
        <v>0</v>
      </c>
      <c r="JF475" s="764">
        <f t="shared" si="1127"/>
        <v>0</v>
      </c>
      <c r="JG475" s="764">
        <f t="shared" si="1127"/>
        <v>0</v>
      </c>
      <c r="JH475" s="764">
        <f t="shared" si="1127"/>
        <v>0</v>
      </c>
      <c r="JI475" s="764">
        <f t="shared" si="1127"/>
        <v>0</v>
      </c>
      <c r="JJ475" s="764">
        <f t="shared" si="1127"/>
        <v>0</v>
      </c>
      <c r="JK475" s="764">
        <f t="shared" si="1127"/>
        <v>0</v>
      </c>
      <c r="JL475" s="764">
        <f t="shared" si="1147"/>
        <v>0</v>
      </c>
      <c r="JM475" s="764">
        <f t="shared" si="1147"/>
        <v>0</v>
      </c>
      <c r="JN475" s="764">
        <f t="shared" si="1147"/>
        <v>0</v>
      </c>
      <c r="JO475" s="764">
        <f t="shared" si="1147"/>
        <v>0</v>
      </c>
      <c r="JP475" s="764">
        <f t="shared" si="1147"/>
        <v>0</v>
      </c>
      <c r="JQ475" s="764">
        <f t="shared" si="1078"/>
        <v>0</v>
      </c>
      <c r="JR475" s="764">
        <f t="shared" si="1078"/>
        <v>0</v>
      </c>
      <c r="JS475" s="764">
        <f t="shared" si="1147"/>
        <v>0</v>
      </c>
      <c r="JT475" s="765">
        <f t="shared" si="1079"/>
        <v>0</v>
      </c>
      <c r="JU475" s="229">
        <f t="shared" si="1080"/>
        <v>0</v>
      </c>
    </row>
    <row r="476" spans="1:281" ht="12.75" customHeight="1">
      <c r="A476" s="57"/>
      <c r="B476" s="52"/>
      <c r="C476" s="52"/>
      <c r="D476" s="62"/>
      <c r="E476" s="743" t="str">
        <f t="shared" si="1075"/>
        <v xml:space="preserve"> </v>
      </c>
      <c r="F476" s="56"/>
      <c r="G476" s="228"/>
      <c r="H476" s="744">
        <f>SUMIF(Ajuste!$C$8:$C$483,$B$6:$B$499,Ajuste!$E$8:$E$483)</f>
        <v>0</v>
      </c>
      <c r="I476" s="744">
        <f>SUMIF(Ajuste!$C$8:$C$483,$B$6:$B$499,Ajuste!$F$8:$F$483)</f>
        <v>0</v>
      </c>
      <c r="J476" s="229">
        <f t="shared" si="1081"/>
        <v>0</v>
      </c>
      <c r="K476" s="764">
        <f t="shared" si="1128"/>
        <v>0</v>
      </c>
      <c r="L476" s="764">
        <f t="shared" si="1128"/>
        <v>0</v>
      </c>
      <c r="M476" s="764">
        <f t="shared" si="1128"/>
        <v>0</v>
      </c>
      <c r="N476" s="764">
        <f t="shared" si="1128"/>
        <v>0</v>
      </c>
      <c r="O476" s="764">
        <f t="shared" si="1128"/>
        <v>0</v>
      </c>
      <c r="P476" s="764">
        <f t="shared" si="1128"/>
        <v>0</v>
      </c>
      <c r="Q476" s="764">
        <f t="shared" si="1128"/>
        <v>0</v>
      </c>
      <c r="R476" s="764">
        <f t="shared" si="1128"/>
        <v>0</v>
      </c>
      <c r="S476" s="764">
        <f t="shared" si="1128"/>
        <v>0</v>
      </c>
      <c r="T476" s="764">
        <f t="shared" si="1128"/>
        <v>0</v>
      </c>
      <c r="U476" s="764">
        <f t="shared" si="1128"/>
        <v>0</v>
      </c>
      <c r="V476" s="764">
        <f t="shared" si="1128"/>
        <v>0</v>
      </c>
      <c r="W476" s="764">
        <f t="shared" si="1128"/>
        <v>0</v>
      </c>
      <c r="X476" s="764">
        <f t="shared" si="1128"/>
        <v>0</v>
      </c>
      <c r="Y476" s="764">
        <f t="shared" si="1128"/>
        <v>0</v>
      </c>
      <c r="Z476" s="764">
        <f t="shared" si="1128"/>
        <v>0</v>
      </c>
      <c r="AA476" s="764">
        <f t="shared" si="1128"/>
        <v>0</v>
      </c>
      <c r="AB476" s="764">
        <f t="shared" si="1128"/>
        <v>0</v>
      </c>
      <c r="AC476" s="764">
        <f t="shared" si="1128"/>
        <v>0</v>
      </c>
      <c r="AD476" s="764">
        <f t="shared" si="1128"/>
        <v>0</v>
      </c>
      <c r="AE476" s="764">
        <f t="shared" si="1128"/>
        <v>0</v>
      </c>
      <c r="AF476" s="764">
        <f t="shared" si="1128"/>
        <v>0</v>
      </c>
      <c r="AG476" s="764">
        <f t="shared" si="1128"/>
        <v>0</v>
      </c>
      <c r="AH476" s="764">
        <f t="shared" si="1128"/>
        <v>0</v>
      </c>
      <c r="AI476" s="764">
        <f t="shared" si="1128"/>
        <v>0</v>
      </c>
      <c r="AJ476" s="764">
        <f t="shared" si="1128"/>
        <v>0</v>
      </c>
      <c r="AK476" s="764">
        <f t="shared" si="1128"/>
        <v>0</v>
      </c>
      <c r="AL476" s="764">
        <f t="shared" si="1128"/>
        <v>0</v>
      </c>
      <c r="AM476" s="764">
        <f t="shared" si="1128"/>
        <v>0</v>
      </c>
      <c r="AN476" s="764">
        <f t="shared" si="1128"/>
        <v>0</v>
      </c>
      <c r="AO476" s="764">
        <f t="shared" si="1128"/>
        <v>0</v>
      </c>
      <c r="AP476" s="764">
        <f t="shared" si="1128"/>
        <v>0</v>
      </c>
      <c r="AQ476" s="764">
        <f t="shared" si="1128"/>
        <v>0</v>
      </c>
      <c r="AR476" s="764">
        <f t="shared" si="1128"/>
        <v>0</v>
      </c>
      <c r="AS476" s="764">
        <f t="shared" si="1128"/>
        <v>0</v>
      </c>
      <c r="AT476" s="764">
        <f t="shared" si="1128"/>
        <v>0</v>
      </c>
      <c r="AU476" s="764">
        <f t="shared" si="1128"/>
        <v>0</v>
      </c>
      <c r="AV476" s="764">
        <f t="shared" si="1128"/>
        <v>0</v>
      </c>
      <c r="AW476" s="764">
        <f t="shared" si="1128"/>
        <v>0</v>
      </c>
      <c r="AX476" s="764">
        <f t="shared" si="1128"/>
        <v>0</v>
      </c>
      <c r="AY476" s="764">
        <f t="shared" si="1128"/>
        <v>0</v>
      </c>
      <c r="AZ476" s="764">
        <f t="shared" si="1128"/>
        <v>0</v>
      </c>
      <c r="BA476" s="764">
        <f t="shared" si="1128"/>
        <v>0</v>
      </c>
      <c r="BB476" s="764">
        <f t="shared" si="1128"/>
        <v>0</v>
      </c>
      <c r="BC476" s="764">
        <f t="shared" si="1128"/>
        <v>0</v>
      </c>
      <c r="BD476" s="764">
        <f t="shared" si="1128"/>
        <v>0</v>
      </c>
      <c r="BE476" s="764">
        <f t="shared" si="1128"/>
        <v>0</v>
      </c>
      <c r="BF476" s="764">
        <f t="shared" si="1128"/>
        <v>0</v>
      </c>
      <c r="BG476" s="764">
        <f t="shared" si="1128"/>
        <v>0</v>
      </c>
      <c r="BH476" s="764">
        <f t="shared" si="1128"/>
        <v>0</v>
      </c>
      <c r="BI476" s="764">
        <f t="shared" si="1128"/>
        <v>0</v>
      </c>
      <c r="BJ476" s="764">
        <f t="shared" si="1128"/>
        <v>0</v>
      </c>
      <c r="BK476" s="764">
        <f t="shared" si="1128"/>
        <v>0</v>
      </c>
      <c r="BL476" s="764">
        <f t="shared" si="1128"/>
        <v>0</v>
      </c>
      <c r="BM476" s="764">
        <f t="shared" si="1128"/>
        <v>0</v>
      </c>
      <c r="BN476" s="764">
        <f t="shared" si="1129"/>
        <v>0</v>
      </c>
      <c r="BO476" s="764">
        <f t="shared" si="1129"/>
        <v>0</v>
      </c>
      <c r="BP476" s="764">
        <f t="shared" si="1129"/>
        <v>0</v>
      </c>
      <c r="BQ476" s="764">
        <f t="shared" si="1129"/>
        <v>0</v>
      </c>
      <c r="BR476" s="764">
        <f t="shared" si="1129"/>
        <v>0</v>
      </c>
      <c r="BS476" s="764">
        <f t="shared" si="1129"/>
        <v>0</v>
      </c>
      <c r="BT476" s="764">
        <f t="shared" si="1129"/>
        <v>0</v>
      </c>
      <c r="BU476" s="764">
        <f t="shared" si="1129"/>
        <v>0</v>
      </c>
      <c r="BV476" s="764">
        <f t="shared" si="1129"/>
        <v>0</v>
      </c>
      <c r="BW476" s="764">
        <f t="shared" si="1129"/>
        <v>0</v>
      </c>
      <c r="BX476" s="764">
        <f t="shared" si="1130"/>
        <v>0</v>
      </c>
      <c r="BY476" s="764">
        <f t="shared" si="1130"/>
        <v>0</v>
      </c>
      <c r="BZ476" s="764">
        <f t="shared" si="1130"/>
        <v>0</v>
      </c>
      <c r="CA476" s="764">
        <f t="shared" si="1130"/>
        <v>0</v>
      </c>
      <c r="CB476" s="764">
        <f t="shared" si="1130"/>
        <v>0</v>
      </c>
      <c r="CC476" s="764">
        <f t="shared" si="1130"/>
        <v>0</v>
      </c>
      <c r="CD476" s="764">
        <f t="shared" si="1130"/>
        <v>0</v>
      </c>
      <c r="CE476" s="764">
        <f t="shared" si="1130"/>
        <v>0</v>
      </c>
      <c r="CF476" s="764">
        <f t="shared" si="1130"/>
        <v>0</v>
      </c>
      <c r="CG476" s="764">
        <f t="shared" si="1130"/>
        <v>0</v>
      </c>
      <c r="CH476" s="764">
        <f t="shared" si="1131"/>
        <v>0</v>
      </c>
      <c r="CI476" s="764">
        <f t="shared" si="1131"/>
        <v>0</v>
      </c>
      <c r="CJ476" s="764">
        <f t="shared" si="1131"/>
        <v>0</v>
      </c>
      <c r="CK476" s="764">
        <f t="shared" si="1131"/>
        <v>0</v>
      </c>
      <c r="CL476" s="764">
        <f t="shared" si="1131"/>
        <v>0</v>
      </c>
      <c r="CM476" s="764">
        <f t="shared" si="1131"/>
        <v>0</v>
      </c>
      <c r="CN476" s="764">
        <f t="shared" si="1131"/>
        <v>0</v>
      </c>
      <c r="CO476" s="764">
        <f t="shared" si="1131"/>
        <v>0</v>
      </c>
      <c r="CP476" s="764">
        <f t="shared" si="1131"/>
        <v>0</v>
      </c>
      <c r="CQ476" s="764">
        <f t="shared" si="1131"/>
        <v>0</v>
      </c>
      <c r="CR476" s="764">
        <f t="shared" si="1132"/>
        <v>0</v>
      </c>
      <c r="CS476" s="764">
        <f t="shared" si="1132"/>
        <v>0</v>
      </c>
      <c r="CT476" s="764">
        <f t="shared" si="1132"/>
        <v>0</v>
      </c>
      <c r="CU476" s="764">
        <f t="shared" si="1132"/>
        <v>0</v>
      </c>
      <c r="CV476" s="764">
        <f t="shared" si="1132"/>
        <v>0</v>
      </c>
      <c r="CW476" s="764">
        <f t="shared" si="1132"/>
        <v>0</v>
      </c>
      <c r="CX476" s="764">
        <f t="shared" si="1132"/>
        <v>0</v>
      </c>
      <c r="CY476" s="764">
        <f t="shared" si="1132"/>
        <v>0</v>
      </c>
      <c r="CZ476" s="764">
        <f t="shared" si="1132"/>
        <v>0</v>
      </c>
      <c r="DA476" s="764">
        <f t="shared" si="1132"/>
        <v>0</v>
      </c>
      <c r="DB476" s="764">
        <f t="shared" si="1133"/>
        <v>0</v>
      </c>
      <c r="DC476" s="764">
        <f t="shared" si="1133"/>
        <v>0</v>
      </c>
      <c r="DD476" s="764">
        <f t="shared" si="1133"/>
        <v>0</v>
      </c>
      <c r="DE476" s="764">
        <f t="shared" si="1133"/>
        <v>0</v>
      </c>
      <c r="DF476" s="764">
        <f t="shared" si="1133"/>
        <v>0</v>
      </c>
      <c r="DG476" s="764">
        <f t="shared" si="1133"/>
        <v>0</v>
      </c>
      <c r="DH476" s="764">
        <f t="shared" si="1133"/>
        <v>0</v>
      </c>
      <c r="DI476" s="764">
        <f t="shared" si="1133"/>
        <v>0</v>
      </c>
      <c r="DJ476" s="764">
        <f t="shared" si="1133"/>
        <v>0</v>
      </c>
      <c r="DK476" s="764">
        <f t="shared" si="1133"/>
        <v>0</v>
      </c>
      <c r="DL476" s="764">
        <f t="shared" si="1134"/>
        <v>0</v>
      </c>
      <c r="DM476" s="764">
        <f t="shared" si="1134"/>
        <v>0</v>
      </c>
      <c r="DN476" s="764">
        <f t="shared" si="1134"/>
        <v>0</v>
      </c>
      <c r="DO476" s="764">
        <f t="shared" si="1134"/>
        <v>0</v>
      </c>
      <c r="DP476" s="764">
        <f t="shared" si="1134"/>
        <v>0</v>
      </c>
      <c r="DQ476" s="764">
        <f t="shared" si="1134"/>
        <v>0</v>
      </c>
      <c r="DR476" s="764">
        <f t="shared" si="1134"/>
        <v>0</v>
      </c>
      <c r="DS476" s="764">
        <f t="shared" si="1134"/>
        <v>0</v>
      </c>
      <c r="DT476" s="764">
        <f t="shared" si="1134"/>
        <v>0</v>
      </c>
      <c r="DU476" s="764">
        <f t="shared" si="1134"/>
        <v>0</v>
      </c>
      <c r="DV476" s="764">
        <f t="shared" si="1135"/>
        <v>0</v>
      </c>
      <c r="DW476" s="764">
        <f t="shared" si="1135"/>
        <v>0</v>
      </c>
      <c r="DX476" s="764">
        <f t="shared" si="1135"/>
        <v>0</v>
      </c>
      <c r="DY476" s="764">
        <f t="shared" si="1135"/>
        <v>0</v>
      </c>
      <c r="DZ476" s="764">
        <f t="shared" si="1135"/>
        <v>0</v>
      </c>
      <c r="EA476" s="764">
        <f t="shared" si="1135"/>
        <v>0</v>
      </c>
      <c r="EB476" s="764">
        <f t="shared" si="1135"/>
        <v>0</v>
      </c>
      <c r="EC476" s="764">
        <f t="shared" si="1135"/>
        <v>0</v>
      </c>
      <c r="ED476" s="764">
        <f t="shared" si="1135"/>
        <v>0</v>
      </c>
      <c r="EE476" s="764">
        <f t="shared" si="1135"/>
        <v>0</v>
      </c>
      <c r="EF476" s="764">
        <f t="shared" si="1136"/>
        <v>0</v>
      </c>
      <c r="EG476" s="764">
        <f t="shared" si="1136"/>
        <v>0</v>
      </c>
      <c r="EH476" s="764">
        <f t="shared" si="1136"/>
        <v>0</v>
      </c>
      <c r="EI476" s="764">
        <f t="shared" si="1136"/>
        <v>0</v>
      </c>
      <c r="EJ476" s="764">
        <f t="shared" si="1136"/>
        <v>0</v>
      </c>
      <c r="EK476" s="764">
        <f t="shared" si="1136"/>
        <v>0</v>
      </c>
      <c r="EL476" s="764">
        <f t="shared" si="1136"/>
        <v>0</v>
      </c>
      <c r="EM476" s="764">
        <f t="shared" si="1136"/>
        <v>0</v>
      </c>
      <c r="EN476" s="764">
        <f t="shared" si="1136"/>
        <v>0</v>
      </c>
      <c r="EO476" s="764">
        <f t="shared" si="1136"/>
        <v>0</v>
      </c>
      <c r="EP476" s="764">
        <f t="shared" si="1137"/>
        <v>0</v>
      </c>
      <c r="EQ476" s="764">
        <f t="shared" si="1137"/>
        <v>0</v>
      </c>
      <c r="ER476" s="764">
        <f t="shared" si="1137"/>
        <v>0</v>
      </c>
      <c r="ES476" s="764">
        <f t="shared" si="1137"/>
        <v>0</v>
      </c>
      <c r="ET476" s="764">
        <f t="shared" si="1137"/>
        <v>0</v>
      </c>
      <c r="EU476" s="764">
        <f t="shared" si="1137"/>
        <v>0</v>
      </c>
      <c r="EV476" s="764">
        <f t="shared" si="1137"/>
        <v>0</v>
      </c>
      <c r="EW476" s="764">
        <f t="shared" si="1137"/>
        <v>0</v>
      </c>
      <c r="EX476" s="764">
        <f t="shared" si="1137"/>
        <v>0</v>
      </c>
      <c r="EY476" s="764">
        <f t="shared" si="1137"/>
        <v>0</v>
      </c>
      <c r="EZ476" s="764">
        <f t="shared" si="1138"/>
        <v>0</v>
      </c>
      <c r="FA476" s="764">
        <f t="shared" si="1138"/>
        <v>0</v>
      </c>
      <c r="FB476" s="764">
        <f t="shared" si="1138"/>
        <v>0</v>
      </c>
      <c r="FC476" s="764">
        <f t="shared" si="1138"/>
        <v>0</v>
      </c>
      <c r="FD476" s="764">
        <f t="shared" si="1138"/>
        <v>0</v>
      </c>
      <c r="FE476" s="764">
        <f t="shared" si="1138"/>
        <v>0</v>
      </c>
      <c r="FF476" s="764">
        <f t="shared" si="1138"/>
        <v>0</v>
      </c>
      <c r="FG476" s="764">
        <f t="shared" si="1138"/>
        <v>0</v>
      </c>
      <c r="FH476" s="764">
        <f t="shared" si="1138"/>
        <v>0</v>
      </c>
      <c r="FI476" s="764">
        <f t="shared" si="1138"/>
        <v>0</v>
      </c>
      <c r="FJ476" s="764">
        <f t="shared" si="1139"/>
        <v>0</v>
      </c>
      <c r="FK476" s="764">
        <f t="shared" si="1139"/>
        <v>0</v>
      </c>
      <c r="FL476" s="764">
        <f t="shared" si="1139"/>
        <v>0</v>
      </c>
      <c r="FM476" s="764">
        <f t="shared" si="1139"/>
        <v>0</v>
      </c>
      <c r="FN476" s="764">
        <f t="shared" si="1139"/>
        <v>0</v>
      </c>
      <c r="FO476" s="764">
        <f t="shared" si="1139"/>
        <v>0</v>
      </c>
      <c r="FP476" s="764">
        <f t="shared" si="1139"/>
        <v>0</v>
      </c>
      <c r="FQ476" s="764">
        <f t="shared" si="1139"/>
        <v>0</v>
      </c>
      <c r="FR476" s="764">
        <f t="shared" si="1139"/>
        <v>0</v>
      </c>
      <c r="FS476" s="764">
        <f t="shared" si="1139"/>
        <v>0</v>
      </c>
      <c r="FT476" s="764">
        <f t="shared" si="1140"/>
        <v>0</v>
      </c>
      <c r="FU476" s="764">
        <f t="shared" si="1140"/>
        <v>0</v>
      </c>
      <c r="FV476" s="764">
        <f t="shared" si="1140"/>
        <v>0</v>
      </c>
      <c r="FW476" s="764">
        <f t="shared" si="1140"/>
        <v>0</v>
      </c>
      <c r="FX476" s="764">
        <f t="shared" si="1140"/>
        <v>0</v>
      </c>
      <c r="FY476" s="764">
        <f t="shared" si="1140"/>
        <v>0</v>
      </c>
      <c r="FZ476" s="764">
        <f t="shared" si="1140"/>
        <v>0</v>
      </c>
      <c r="GA476" s="764">
        <f t="shared" si="1140"/>
        <v>0</v>
      </c>
      <c r="GB476" s="764">
        <f t="shared" si="1140"/>
        <v>0</v>
      </c>
      <c r="GC476" s="764">
        <f t="shared" si="1140"/>
        <v>0</v>
      </c>
      <c r="GD476" s="764">
        <f t="shared" si="1141"/>
        <v>0</v>
      </c>
      <c r="GE476" s="764">
        <f t="shared" si="1141"/>
        <v>0</v>
      </c>
      <c r="GF476" s="764">
        <f t="shared" si="1141"/>
        <v>0</v>
      </c>
      <c r="GG476" s="764">
        <f t="shared" si="1141"/>
        <v>0</v>
      </c>
      <c r="GH476" s="764">
        <f t="shared" si="1141"/>
        <v>0</v>
      </c>
      <c r="GI476" s="764">
        <f t="shared" si="1141"/>
        <v>0</v>
      </c>
      <c r="GJ476" s="764">
        <f t="shared" si="1141"/>
        <v>0</v>
      </c>
      <c r="GK476" s="764">
        <f t="shared" si="1141"/>
        <v>0</v>
      </c>
      <c r="GL476" s="764">
        <f t="shared" si="1141"/>
        <v>0</v>
      </c>
      <c r="GM476" s="764">
        <f t="shared" si="1141"/>
        <v>0</v>
      </c>
      <c r="GN476" s="764">
        <f t="shared" si="1142"/>
        <v>0</v>
      </c>
      <c r="GO476" s="764">
        <f t="shared" si="1142"/>
        <v>0</v>
      </c>
      <c r="GP476" s="764">
        <f t="shared" si="1142"/>
        <v>0</v>
      </c>
      <c r="GQ476" s="764">
        <f t="shared" si="1142"/>
        <v>0</v>
      </c>
      <c r="GR476" s="764">
        <f t="shared" si="1142"/>
        <v>0</v>
      </c>
      <c r="GS476" s="764">
        <f t="shared" si="1142"/>
        <v>0</v>
      </c>
      <c r="GT476" s="764">
        <f t="shared" si="1142"/>
        <v>0</v>
      </c>
      <c r="GU476" s="764">
        <f t="shared" si="1142"/>
        <v>0</v>
      </c>
      <c r="GV476" s="764">
        <f t="shared" si="1142"/>
        <v>0</v>
      </c>
      <c r="GW476" s="764">
        <f t="shared" si="1142"/>
        <v>0</v>
      </c>
      <c r="GX476" s="764">
        <f t="shared" si="1143"/>
        <v>0</v>
      </c>
      <c r="GY476" s="764">
        <f t="shared" si="1143"/>
        <v>0</v>
      </c>
      <c r="GZ476" s="764">
        <f t="shared" si="1143"/>
        <v>0</v>
      </c>
      <c r="HA476" s="764">
        <f t="shared" si="1143"/>
        <v>0</v>
      </c>
      <c r="HB476" s="764">
        <f t="shared" si="1143"/>
        <v>0</v>
      </c>
      <c r="HC476" s="764">
        <f t="shared" si="1143"/>
        <v>0</v>
      </c>
      <c r="HD476" s="764">
        <f t="shared" si="1143"/>
        <v>0</v>
      </c>
      <c r="HE476" s="764">
        <f t="shared" si="1143"/>
        <v>0</v>
      </c>
      <c r="HF476" s="764">
        <f t="shared" si="1143"/>
        <v>0</v>
      </c>
      <c r="HG476" s="764">
        <f t="shared" si="1143"/>
        <v>0</v>
      </c>
      <c r="HH476" s="764">
        <f t="shared" si="1144"/>
        <v>0</v>
      </c>
      <c r="HI476" s="764">
        <f t="shared" si="1144"/>
        <v>0</v>
      </c>
      <c r="HJ476" s="764">
        <f t="shared" si="1144"/>
        <v>0</v>
      </c>
      <c r="HK476" s="764">
        <f t="shared" si="1144"/>
        <v>0</v>
      </c>
      <c r="HL476" s="764">
        <f t="shared" si="1144"/>
        <v>0</v>
      </c>
      <c r="HM476" s="764">
        <f t="shared" si="1144"/>
        <v>0</v>
      </c>
      <c r="HN476" s="764">
        <f t="shared" si="1144"/>
        <v>0</v>
      </c>
      <c r="HO476" s="764">
        <f t="shared" si="1144"/>
        <v>0</v>
      </c>
      <c r="HP476" s="764">
        <f t="shared" si="1144"/>
        <v>0</v>
      </c>
      <c r="HQ476" s="764">
        <f t="shared" si="1144"/>
        <v>0</v>
      </c>
      <c r="HR476" s="764">
        <f t="shared" si="1145"/>
        <v>0</v>
      </c>
      <c r="HS476" s="764">
        <f t="shared" si="1145"/>
        <v>0</v>
      </c>
      <c r="HT476" s="764">
        <f t="shared" si="1145"/>
        <v>0</v>
      </c>
      <c r="HU476" s="764">
        <f t="shared" si="1145"/>
        <v>0</v>
      </c>
      <c r="HV476" s="764">
        <f t="shared" si="1145"/>
        <v>0</v>
      </c>
      <c r="HW476" s="764">
        <f t="shared" si="1145"/>
        <v>0</v>
      </c>
      <c r="HX476" s="764">
        <f t="shared" si="1145"/>
        <v>0</v>
      </c>
      <c r="HY476" s="764">
        <f t="shared" si="1145"/>
        <v>0</v>
      </c>
      <c r="HZ476" s="764">
        <f t="shared" si="1145"/>
        <v>0</v>
      </c>
      <c r="IA476" s="764">
        <f t="shared" si="1145"/>
        <v>0</v>
      </c>
      <c r="IB476" s="764">
        <f t="shared" si="1146"/>
        <v>0</v>
      </c>
      <c r="IC476" s="764">
        <f t="shared" si="1146"/>
        <v>0</v>
      </c>
      <c r="ID476" s="764">
        <f t="shared" si="1146"/>
        <v>0</v>
      </c>
      <c r="IE476" s="764">
        <f t="shared" si="1146"/>
        <v>0</v>
      </c>
      <c r="IF476" s="764">
        <f t="shared" si="1146"/>
        <v>0</v>
      </c>
      <c r="IG476" s="764">
        <f t="shared" si="1146"/>
        <v>0</v>
      </c>
      <c r="IH476" s="764">
        <f t="shared" si="1146"/>
        <v>0</v>
      </c>
      <c r="II476" s="764">
        <f t="shared" si="1146"/>
        <v>0</v>
      </c>
      <c r="IJ476" s="764">
        <f t="shared" si="1146"/>
        <v>0</v>
      </c>
      <c r="IK476" s="764">
        <f t="shared" si="1146"/>
        <v>0</v>
      </c>
      <c r="IL476" s="764">
        <f t="shared" si="1147"/>
        <v>0</v>
      </c>
      <c r="IM476" s="764">
        <f t="shared" si="1147"/>
        <v>0</v>
      </c>
      <c r="IN476" s="764">
        <f t="shared" si="1147"/>
        <v>0</v>
      </c>
      <c r="IO476" s="764">
        <f t="shared" si="1147"/>
        <v>0</v>
      </c>
      <c r="IP476" s="764">
        <f t="shared" si="1147"/>
        <v>0</v>
      </c>
      <c r="IQ476" s="764">
        <f t="shared" si="1147"/>
        <v>0</v>
      </c>
      <c r="IR476" s="764">
        <f t="shared" si="1147"/>
        <v>0</v>
      </c>
      <c r="IS476" s="764">
        <f t="shared" si="1147"/>
        <v>0</v>
      </c>
      <c r="IT476" s="764">
        <f t="shared" si="1147"/>
        <v>0</v>
      </c>
      <c r="IU476" s="764">
        <f t="shared" si="1147"/>
        <v>0</v>
      </c>
      <c r="IV476" s="764">
        <f t="shared" si="1147"/>
        <v>0</v>
      </c>
      <c r="IW476" s="764">
        <f t="shared" si="1147"/>
        <v>0</v>
      </c>
      <c r="IX476" s="764">
        <f t="shared" si="1147"/>
        <v>0</v>
      </c>
      <c r="IY476" s="764">
        <f t="shared" si="1147"/>
        <v>0</v>
      </c>
      <c r="IZ476" s="764">
        <f t="shared" si="1147"/>
        <v>0</v>
      </c>
      <c r="JA476" s="764">
        <f t="shared" si="1147"/>
        <v>0</v>
      </c>
      <c r="JB476" s="764">
        <f t="shared" si="1147"/>
        <v>0</v>
      </c>
      <c r="JC476" s="764">
        <f t="shared" si="1147"/>
        <v>0</v>
      </c>
      <c r="JD476" s="764">
        <f t="shared" si="1127"/>
        <v>0</v>
      </c>
      <c r="JE476" s="764">
        <f t="shared" si="1127"/>
        <v>0</v>
      </c>
      <c r="JF476" s="764">
        <f t="shared" si="1127"/>
        <v>0</v>
      </c>
      <c r="JG476" s="764">
        <f t="shared" si="1127"/>
        <v>0</v>
      </c>
      <c r="JH476" s="764">
        <f t="shared" si="1127"/>
        <v>0</v>
      </c>
      <c r="JI476" s="764">
        <f t="shared" si="1127"/>
        <v>0</v>
      </c>
      <c r="JJ476" s="764">
        <f t="shared" si="1127"/>
        <v>0</v>
      </c>
      <c r="JK476" s="764">
        <f t="shared" si="1127"/>
        <v>0</v>
      </c>
      <c r="JL476" s="764">
        <f t="shared" si="1147"/>
        <v>0</v>
      </c>
      <c r="JM476" s="764">
        <f t="shared" si="1147"/>
        <v>0</v>
      </c>
      <c r="JN476" s="764">
        <f t="shared" si="1147"/>
        <v>0</v>
      </c>
      <c r="JO476" s="764">
        <f t="shared" si="1147"/>
        <v>0</v>
      </c>
      <c r="JP476" s="764">
        <f t="shared" si="1147"/>
        <v>0</v>
      </c>
      <c r="JQ476" s="764">
        <f t="shared" si="1078"/>
        <v>0</v>
      </c>
      <c r="JR476" s="764">
        <f t="shared" si="1078"/>
        <v>0</v>
      </c>
      <c r="JS476" s="764">
        <f t="shared" si="1147"/>
        <v>0</v>
      </c>
      <c r="JT476" s="765">
        <f t="shared" si="1079"/>
        <v>0</v>
      </c>
      <c r="JU476" s="229">
        <f t="shared" si="1080"/>
        <v>0</v>
      </c>
    </row>
    <row r="477" spans="1:281" ht="12.75" customHeight="1">
      <c r="A477" s="57"/>
      <c r="B477" s="52"/>
      <c r="C477" s="52"/>
      <c r="D477" s="62"/>
      <c r="E477" s="743" t="str">
        <f t="shared" si="1075"/>
        <v xml:space="preserve"> </v>
      </c>
      <c r="F477" s="56"/>
      <c r="G477" s="228"/>
      <c r="H477" s="744">
        <f>SUMIF(Ajuste!$C$8:$C$483,$B$6:$B$499,Ajuste!$E$8:$E$483)</f>
        <v>0</v>
      </c>
      <c r="I477" s="744">
        <f>SUMIF(Ajuste!$C$8:$C$483,$B$6:$B$499,Ajuste!$F$8:$F$483)</f>
        <v>0</v>
      </c>
      <c r="J477" s="229">
        <f t="shared" si="1081"/>
        <v>0</v>
      </c>
      <c r="K477" s="764">
        <f t="shared" si="1128"/>
        <v>0</v>
      </c>
      <c r="L477" s="764">
        <f t="shared" si="1128"/>
        <v>0</v>
      </c>
      <c r="M477" s="764">
        <f t="shared" si="1128"/>
        <v>0</v>
      </c>
      <c r="N477" s="764">
        <f t="shared" si="1128"/>
        <v>0</v>
      </c>
      <c r="O477" s="764">
        <f t="shared" si="1128"/>
        <v>0</v>
      </c>
      <c r="P477" s="764">
        <f t="shared" si="1128"/>
        <v>0</v>
      </c>
      <c r="Q477" s="764">
        <f t="shared" si="1128"/>
        <v>0</v>
      </c>
      <c r="R477" s="764">
        <f t="shared" si="1128"/>
        <v>0</v>
      </c>
      <c r="S477" s="764">
        <f t="shared" si="1128"/>
        <v>0</v>
      </c>
      <c r="T477" s="764">
        <f t="shared" si="1128"/>
        <v>0</v>
      </c>
      <c r="U477" s="764">
        <f t="shared" si="1128"/>
        <v>0</v>
      </c>
      <c r="V477" s="764">
        <f t="shared" si="1128"/>
        <v>0</v>
      </c>
      <c r="W477" s="764">
        <f t="shared" si="1128"/>
        <v>0</v>
      </c>
      <c r="X477" s="764">
        <f t="shared" si="1128"/>
        <v>0</v>
      </c>
      <c r="Y477" s="764">
        <f t="shared" si="1128"/>
        <v>0</v>
      </c>
      <c r="Z477" s="764">
        <f t="shared" si="1128"/>
        <v>0</v>
      </c>
      <c r="AA477" s="764">
        <f t="shared" si="1128"/>
        <v>0</v>
      </c>
      <c r="AB477" s="764">
        <f t="shared" si="1128"/>
        <v>0</v>
      </c>
      <c r="AC477" s="764">
        <f t="shared" si="1128"/>
        <v>0</v>
      </c>
      <c r="AD477" s="764">
        <f t="shared" si="1128"/>
        <v>0</v>
      </c>
      <c r="AE477" s="764">
        <f t="shared" si="1128"/>
        <v>0</v>
      </c>
      <c r="AF477" s="764">
        <f t="shared" si="1128"/>
        <v>0</v>
      </c>
      <c r="AG477" s="764">
        <f t="shared" si="1128"/>
        <v>0</v>
      </c>
      <c r="AH477" s="764">
        <f t="shared" si="1128"/>
        <v>0</v>
      </c>
      <c r="AI477" s="764">
        <f t="shared" si="1128"/>
        <v>0</v>
      </c>
      <c r="AJ477" s="764">
        <f t="shared" si="1128"/>
        <v>0</v>
      </c>
      <c r="AK477" s="764">
        <f t="shared" si="1128"/>
        <v>0</v>
      </c>
      <c r="AL477" s="764">
        <f t="shared" si="1128"/>
        <v>0</v>
      </c>
      <c r="AM477" s="764">
        <f t="shared" si="1128"/>
        <v>0</v>
      </c>
      <c r="AN477" s="764">
        <f t="shared" si="1128"/>
        <v>0</v>
      </c>
      <c r="AO477" s="764">
        <f t="shared" si="1128"/>
        <v>0</v>
      </c>
      <c r="AP477" s="764">
        <f t="shared" si="1128"/>
        <v>0</v>
      </c>
      <c r="AQ477" s="764">
        <f t="shared" si="1128"/>
        <v>0</v>
      </c>
      <c r="AR477" s="764">
        <f t="shared" si="1128"/>
        <v>0</v>
      </c>
      <c r="AS477" s="764">
        <f t="shared" si="1128"/>
        <v>0</v>
      </c>
      <c r="AT477" s="764">
        <f t="shared" si="1128"/>
        <v>0</v>
      </c>
      <c r="AU477" s="764">
        <f t="shared" si="1128"/>
        <v>0</v>
      </c>
      <c r="AV477" s="764">
        <f t="shared" si="1128"/>
        <v>0</v>
      </c>
      <c r="AW477" s="764">
        <f t="shared" si="1128"/>
        <v>0</v>
      </c>
      <c r="AX477" s="764">
        <f t="shared" si="1128"/>
        <v>0</v>
      </c>
      <c r="AY477" s="764">
        <f t="shared" si="1128"/>
        <v>0</v>
      </c>
      <c r="AZ477" s="764">
        <f t="shared" si="1128"/>
        <v>0</v>
      </c>
      <c r="BA477" s="764">
        <f t="shared" si="1128"/>
        <v>0</v>
      </c>
      <c r="BB477" s="764">
        <f t="shared" si="1128"/>
        <v>0</v>
      </c>
      <c r="BC477" s="764">
        <f t="shared" si="1128"/>
        <v>0</v>
      </c>
      <c r="BD477" s="764">
        <f t="shared" si="1128"/>
        <v>0</v>
      </c>
      <c r="BE477" s="764">
        <f t="shared" si="1128"/>
        <v>0</v>
      </c>
      <c r="BF477" s="764">
        <f t="shared" si="1128"/>
        <v>0</v>
      </c>
      <c r="BG477" s="764">
        <f t="shared" si="1128"/>
        <v>0</v>
      </c>
      <c r="BH477" s="764">
        <f t="shared" si="1128"/>
        <v>0</v>
      </c>
      <c r="BI477" s="764">
        <f t="shared" si="1128"/>
        <v>0</v>
      </c>
      <c r="BJ477" s="764">
        <f t="shared" si="1128"/>
        <v>0</v>
      </c>
      <c r="BK477" s="764">
        <f t="shared" si="1128"/>
        <v>0</v>
      </c>
      <c r="BL477" s="764">
        <f t="shared" si="1128"/>
        <v>0</v>
      </c>
      <c r="BM477" s="764">
        <f t="shared" si="1128"/>
        <v>0</v>
      </c>
      <c r="BN477" s="764">
        <f t="shared" si="1129"/>
        <v>0</v>
      </c>
      <c r="BO477" s="764">
        <f t="shared" si="1129"/>
        <v>0</v>
      </c>
      <c r="BP477" s="764">
        <f t="shared" si="1129"/>
        <v>0</v>
      </c>
      <c r="BQ477" s="764">
        <f t="shared" si="1129"/>
        <v>0</v>
      </c>
      <c r="BR477" s="764">
        <f t="shared" si="1129"/>
        <v>0</v>
      </c>
      <c r="BS477" s="764">
        <f t="shared" si="1129"/>
        <v>0</v>
      </c>
      <c r="BT477" s="764">
        <f t="shared" si="1129"/>
        <v>0</v>
      </c>
      <c r="BU477" s="764">
        <f t="shared" si="1129"/>
        <v>0</v>
      </c>
      <c r="BV477" s="764">
        <f t="shared" si="1129"/>
        <v>0</v>
      </c>
      <c r="BW477" s="764">
        <f t="shared" si="1129"/>
        <v>0</v>
      </c>
      <c r="BX477" s="764">
        <f t="shared" si="1130"/>
        <v>0</v>
      </c>
      <c r="BY477" s="764">
        <f t="shared" si="1130"/>
        <v>0</v>
      </c>
      <c r="BZ477" s="764">
        <f t="shared" si="1130"/>
        <v>0</v>
      </c>
      <c r="CA477" s="764">
        <f t="shared" si="1130"/>
        <v>0</v>
      </c>
      <c r="CB477" s="764">
        <f t="shared" si="1130"/>
        <v>0</v>
      </c>
      <c r="CC477" s="764">
        <f t="shared" si="1130"/>
        <v>0</v>
      </c>
      <c r="CD477" s="764">
        <f t="shared" si="1130"/>
        <v>0</v>
      </c>
      <c r="CE477" s="764">
        <f t="shared" si="1130"/>
        <v>0</v>
      </c>
      <c r="CF477" s="764">
        <f t="shared" si="1130"/>
        <v>0</v>
      </c>
      <c r="CG477" s="764">
        <f t="shared" si="1130"/>
        <v>0</v>
      </c>
      <c r="CH477" s="764">
        <f t="shared" si="1131"/>
        <v>0</v>
      </c>
      <c r="CI477" s="764">
        <f t="shared" si="1131"/>
        <v>0</v>
      </c>
      <c r="CJ477" s="764">
        <f t="shared" si="1131"/>
        <v>0</v>
      </c>
      <c r="CK477" s="764">
        <f t="shared" si="1131"/>
        <v>0</v>
      </c>
      <c r="CL477" s="764">
        <f t="shared" si="1131"/>
        <v>0</v>
      </c>
      <c r="CM477" s="764">
        <f t="shared" si="1131"/>
        <v>0</v>
      </c>
      <c r="CN477" s="764">
        <f t="shared" si="1131"/>
        <v>0</v>
      </c>
      <c r="CO477" s="764">
        <f t="shared" si="1131"/>
        <v>0</v>
      </c>
      <c r="CP477" s="764">
        <f t="shared" si="1131"/>
        <v>0</v>
      </c>
      <c r="CQ477" s="764">
        <f t="shared" si="1131"/>
        <v>0</v>
      </c>
      <c r="CR477" s="764">
        <f t="shared" si="1132"/>
        <v>0</v>
      </c>
      <c r="CS477" s="764">
        <f t="shared" si="1132"/>
        <v>0</v>
      </c>
      <c r="CT477" s="764">
        <f t="shared" si="1132"/>
        <v>0</v>
      </c>
      <c r="CU477" s="764">
        <f t="shared" si="1132"/>
        <v>0</v>
      </c>
      <c r="CV477" s="764">
        <f t="shared" si="1132"/>
        <v>0</v>
      </c>
      <c r="CW477" s="764">
        <f t="shared" si="1132"/>
        <v>0</v>
      </c>
      <c r="CX477" s="764">
        <f t="shared" si="1132"/>
        <v>0</v>
      </c>
      <c r="CY477" s="764">
        <f t="shared" si="1132"/>
        <v>0</v>
      </c>
      <c r="CZ477" s="764">
        <f t="shared" si="1132"/>
        <v>0</v>
      </c>
      <c r="DA477" s="764">
        <f t="shared" si="1132"/>
        <v>0</v>
      </c>
      <c r="DB477" s="764">
        <f t="shared" si="1133"/>
        <v>0</v>
      </c>
      <c r="DC477" s="764">
        <f t="shared" si="1133"/>
        <v>0</v>
      </c>
      <c r="DD477" s="764">
        <f t="shared" si="1133"/>
        <v>0</v>
      </c>
      <c r="DE477" s="764">
        <f t="shared" si="1133"/>
        <v>0</v>
      </c>
      <c r="DF477" s="764">
        <f t="shared" si="1133"/>
        <v>0</v>
      </c>
      <c r="DG477" s="764">
        <f t="shared" si="1133"/>
        <v>0</v>
      </c>
      <c r="DH477" s="764">
        <f t="shared" si="1133"/>
        <v>0</v>
      </c>
      <c r="DI477" s="764">
        <f t="shared" si="1133"/>
        <v>0</v>
      </c>
      <c r="DJ477" s="764">
        <f t="shared" si="1133"/>
        <v>0</v>
      </c>
      <c r="DK477" s="764">
        <f t="shared" si="1133"/>
        <v>0</v>
      </c>
      <c r="DL477" s="764">
        <f t="shared" si="1134"/>
        <v>0</v>
      </c>
      <c r="DM477" s="764">
        <f t="shared" si="1134"/>
        <v>0</v>
      </c>
      <c r="DN477" s="764">
        <f t="shared" si="1134"/>
        <v>0</v>
      </c>
      <c r="DO477" s="764">
        <f t="shared" si="1134"/>
        <v>0</v>
      </c>
      <c r="DP477" s="764">
        <f t="shared" si="1134"/>
        <v>0</v>
      </c>
      <c r="DQ477" s="764">
        <f t="shared" si="1134"/>
        <v>0</v>
      </c>
      <c r="DR477" s="764">
        <f t="shared" si="1134"/>
        <v>0</v>
      </c>
      <c r="DS477" s="764">
        <f t="shared" si="1134"/>
        <v>0</v>
      </c>
      <c r="DT477" s="764">
        <f t="shared" si="1134"/>
        <v>0</v>
      </c>
      <c r="DU477" s="764">
        <f t="shared" si="1134"/>
        <v>0</v>
      </c>
      <c r="DV477" s="764">
        <f t="shared" si="1135"/>
        <v>0</v>
      </c>
      <c r="DW477" s="764">
        <f t="shared" si="1135"/>
        <v>0</v>
      </c>
      <c r="DX477" s="764">
        <f t="shared" si="1135"/>
        <v>0</v>
      </c>
      <c r="DY477" s="764">
        <f t="shared" si="1135"/>
        <v>0</v>
      </c>
      <c r="DZ477" s="764">
        <f t="shared" si="1135"/>
        <v>0</v>
      </c>
      <c r="EA477" s="764">
        <f t="shared" si="1135"/>
        <v>0</v>
      </c>
      <c r="EB477" s="764">
        <f t="shared" si="1135"/>
        <v>0</v>
      </c>
      <c r="EC477" s="764">
        <f t="shared" si="1135"/>
        <v>0</v>
      </c>
      <c r="ED477" s="764">
        <f t="shared" si="1135"/>
        <v>0</v>
      </c>
      <c r="EE477" s="764">
        <f t="shared" si="1135"/>
        <v>0</v>
      </c>
      <c r="EF477" s="764">
        <f t="shared" si="1136"/>
        <v>0</v>
      </c>
      <c r="EG477" s="764">
        <f t="shared" si="1136"/>
        <v>0</v>
      </c>
      <c r="EH477" s="764">
        <f t="shared" si="1136"/>
        <v>0</v>
      </c>
      <c r="EI477" s="764">
        <f t="shared" si="1136"/>
        <v>0</v>
      </c>
      <c r="EJ477" s="764">
        <f t="shared" si="1136"/>
        <v>0</v>
      </c>
      <c r="EK477" s="764">
        <f t="shared" si="1136"/>
        <v>0</v>
      </c>
      <c r="EL477" s="764">
        <f t="shared" si="1136"/>
        <v>0</v>
      </c>
      <c r="EM477" s="764">
        <f t="shared" si="1136"/>
        <v>0</v>
      </c>
      <c r="EN477" s="764">
        <f t="shared" si="1136"/>
        <v>0</v>
      </c>
      <c r="EO477" s="764">
        <f t="shared" si="1136"/>
        <v>0</v>
      </c>
      <c r="EP477" s="764">
        <f t="shared" si="1137"/>
        <v>0</v>
      </c>
      <c r="EQ477" s="764">
        <f t="shared" si="1137"/>
        <v>0</v>
      </c>
      <c r="ER477" s="764">
        <f t="shared" si="1137"/>
        <v>0</v>
      </c>
      <c r="ES477" s="764">
        <f t="shared" si="1137"/>
        <v>0</v>
      </c>
      <c r="ET477" s="764">
        <f t="shared" si="1137"/>
        <v>0</v>
      </c>
      <c r="EU477" s="764">
        <f t="shared" si="1137"/>
        <v>0</v>
      </c>
      <c r="EV477" s="764">
        <f t="shared" si="1137"/>
        <v>0</v>
      </c>
      <c r="EW477" s="764">
        <f t="shared" si="1137"/>
        <v>0</v>
      </c>
      <c r="EX477" s="764">
        <f t="shared" si="1137"/>
        <v>0</v>
      </c>
      <c r="EY477" s="764">
        <f t="shared" si="1137"/>
        <v>0</v>
      </c>
      <c r="EZ477" s="764">
        <f t="shared" si="1138"/>
        <v>0</v>
      </c>
      <c r="FA477" s="764">
        <f t="shared" si="1138"/>
        <v>0</v>
      </c>
      <c r="FB477" s="764">
        <f t="shared" si="1138"/>
        <v>0</v>
      </c>
      <c r="FC477" s="764">
        <f t="shared" si="1138"/>
        <v>0</v>
      </c>
      <c r="FD477" s="764">
        <f t="shared" si="1138"/>
        <v>0</v>
      </c>
      <c r="FE477" s="764">
        <f t="shared" si="1138"/>
        <v>0</v>
      </c>
      <c r="FF477" s="764">
        <f t="shared" si="1138"/>
        <v>0</v>
      </c>
      <c r="FG477" s="764">
        <f t="shared" si="1138"/>
        <v>0</v>
      </c>
      <c r="FH477" s="764">
        <f t="shared" si="1138"/>
        <v>0</v>
      </c>
      <c r="FI477" s="764">
        <f t="shared" si="1138"/>
        <v>0</v>
      </c>
      <c r="FJ477" s="764">
        <f t="shared" si="1139"/>
        <v>0</v>
      </c>
      <c r="FK477" s="764">
        <f t="shared" si="1139"/>
        <v>0</v>
      </c>
      <c r="FL477" s="764">
        <f t="shared" si="1139"/>
        <v>0</v>
      </c>
      <c r="FM477" s="764">
        <f t="shared" si="1139"/>
        <v>0</v>
      </c>
      <c r="FN477" s="764">
        <f t="shared" si="1139"/>
        <v>0</v>
      </c>
      <c r="FO477" s="764">
        <f t="shared" si="1139"/>
        <v>0</v>
      </c>
      <c r="FP477" s="764">
        <f t="shared" si="1139"/>
        <v>0</v>
      </c>
      <c r="FQ477" s="764">
        <f t="shared" si="1139"/>
        <v>0</v>
      </c>
      <c r="FR477" s="764">
        <f t="shared" si="1139"/>
        <v>0</v>
      </c>
      <c r="FS477" s="764">
        <f t="shared" si="1139"/>
        <v>0</v>
      </c>
      <c r="FT477" s="764">
        <f t="shared" si="1140"/>
        <v>0</v>
      </c>
      <c r="FU477" s="764">
        <f t="shared" si="1140"/>
        <v>0</v>
      </c>
      <c r="FV477" s="764">
        <f t="shared" si="1140"/>
        <v>0</v>
      </c>
      <c r="FW477" s="764">
        <f t="shared" si="1140"/>
        <v>0</v>
      </c>
      <c r="FX477" s="764">
        <f t="shared" si="1140"/>
        <v>0</v>
      </c>
      <c r="FY477" s="764">
        <f t="shared" si="1140"/>
        <v>0</v>
      </c>
      <c r="FZ477" s="764">
        <f t="shared" si="1140"/>
        <v>0</v>
      </c>
      <c r="GA477" s="764">
        <f t="shared" si="1140"/>
        <v>0</v>
      </c>
      <c r="GB477" s="764">
        <f t="shared" si="1140"/>
        <v>0</v>
      </c>
      <c r="GC477" s="764">
        <f t="shared" si="1140"/>
        <v>0</v>
      </c>
      <c r="GD477" s="764">
        <f t="shared" si="1141"/>
        <v>0</v>
      </c>
      <c r="GE477" s="764">
        <f t="shared" si="1141"/>
        <v>0</v>
      </c>
      <c r="GF477" s="764">
        <f t="shared" si="1141"/>
        <v>0</v>
      </c>
      <c r="GG477" s="764">
        <f t="shared" si="1141"/>
        <v>0</v>
      </c>
      <c r="GH477" s="764">
        <f t="shared" si="1141"/>
        <v>0</v>
      </c>
      <c r="GI477" s="764">
        <f t="shared" si="1141"/>
        <v>0</v>
      </c>
      <c r="GJ477" s="764">
        <f t="shared" si="1141"/>
        <v>0</v>
      </c>
      <c r="GK477" s="764">
        <f t="shared" si="1141"/>
        <v>0</v>
      </c>
      <c r="GL477" s="764">
        <f t="shared" si="1141"/>
        <v>0</v>
      </c>
      <c r="GM477" s="764">
        <f t="shared" si="1141"/>
        <v>0</v>
      </c>
      <c r="GN477" s="764">
        <f t="shared" si="1142"/>
        <v>0</v>
      </c>
      <c r="GO477" s="764">
        <f t="shared" si="1142"/>
        <v>0</v>
      </c>
      <c r="GP477" s="764">
        <f t="shared" si="1142"/>
        <v>0</v>
      </c>
      <c r="GQ477" s="764">
        <f t="shared" si="1142"/>
        <v>0</v>
      </c>
      <c r="GR477" s="764">
        <f t="shared" si="1142"/>
        <v>0</v>
      </c>
      <c r="GS477" s="764">
        <f t="shared" si="1142"/>
        <v>0</v>
      </c>
      <c r="GT477" s="764">
        <f t="shared" si="1142"/>
        <v>0</v>
      </c>
      <c r="GU477" s="764">
        <f t="shared" si="1142"/>
        <v>0</v>
      </c>
      <c r="GV477" s="764">
        <f t="shared" si="1142"/>
        <v>0</v>
      </c>
      <c r="GW477" s="764">
        <f t="shared" si="1142"/>
        <v>0</v>
      </c>
      <c r="GX477" s="764">
        <f t="shared" si="1143"/>
        <v>0</v>
      </c>
      <c r="GY477" s="764">
        <f t="shared" si="1143"/>
        <v>0</v>
      </c>
      <c r="GZ477" s="764">
        <f t="shared" si="1143"/>
        <v>0</v>
      </c>
      <c r="HA477" s="764">
        <f t="shared" si="1143"/>
        <v>0</v>
      </c>
      <c r="HB477" s="764">
        <f t="shared" si="1143"/>
        <v>0</v>
      </c>
      <c r="HC477" s="764">
        <f t="shared" si="1143"/>
        <v>0</v>
      </c>
      <c r="HD477" s="764">
        <f t="shared" si="1143"/>
        <v>0</v>
      </c>
      <c r="HE477" s="764">
        <f t="shared" si="1143"/>
        <v>0</v>
      </c>
      <c r="HF477" s="764">
        <f t="shared" si="1143"/>
        <v>0</v>
      </c>
      <c r="HG477" s="764">
        <f t="shared" si="1143"/>
        <v>0</v>
      </c>
      <c r="HH477" s="764">
        <f t="shared" si="1144"/>
        <v>0</v>
      </c>
      <c r="HI477" s="764">
        <f t="shared" si="1144"/>
        <v>0</v>
      </c>
      <c r="HJ477" s="764">
        <f t="shared" si="1144"/>
        <v>0</v>
      </c>
      <c r="HK477" s="764">
        <f t="shared" si="1144"/>
        <v>0</v>
      </c>
      <c r="HL477" s="764">
        <f t="shared" si="1144"/>
        <v>0</v>
      </c>
      <c r="HM477" s="764">
        <f t="shared" si="1144"/>
        <v>0</v>
      </c>
      <c r="HN477" s="764">
        <f t="shared" si="1144"/>
        <v>0</v>
      </c>
      <c r="HO477" s="764">
        <f t="shared" si="1144"/>
        <v>0</v>
      </c>
      <c r="HP477" s="764">
        <f t="shared" si="1144"/>
        <v>0</v>
      </c>
      <c r="HQ477" s="764">
        <f t="shared" si="1144"/>
        <v>0</v>
      </c>
      <c r="HR477" s="764">
        <f t="shared" si="1145"/>
        <v>0</v>
      </c>
      <c r="HS477" s="764">
        <f t="shared" si="1145"/>
        <v>0</v>
      </c>
      <c r="HT477" s="764">
        <f t="shared" si="1145"/>
        <v>0</v>
      </c>
      <c r="HU477" s="764">
        <f t="shared" si="1145"/>
        <v>0</v>
      </c>
      <c r="HV477" s="764">
        <f t="shared" si="1145"/>
        <v>0</v>
      </c>
      <c r="HW477" s="764">
        <f t="shared" si="1145"/>
        <v>0</v>
      </c>
      <c r="HX477" s="764">
        <f t="shared" si="1145"/>
        <v>0</v>
      </c>
      <c r="HY477" s="764">
        <f t="shared" si="1145"/>
        <v>0</v>
      </c>
      <c r="HZ477" s="764">
        <f t="shared" si="1145"/>
        <v>0</v>
      </c>
      <c r="IA477" s="764">
        <f t="shared" si="1145"/>
        <v>0</v>
      </c>
      <c r="IB477" s="764">
        <f t="shared" si="1146"/>
        <v>0</v>
      </c>
      <c r="IC477" s="764">
        <f t="shared" si="1146"/>
        <v>0</v>
      </c>
      <c r="ID477" s="764">
        <f t="shared" si="1146"/>
        <v>0</v>
      </c>
      <c r="IE477" s="764">
        <f t="shared" si="1146"/>
        <v>0</v>
      </c>
      <c r="IF477" s="764">
        <f t="shared" si="1146"/>
        <v>0</v>
      </c>
      <c r="IG477" s="764">
        <f t="shared" si="1146"/>
        <v>0</v>
      </c>
      <c r="IH477" s="764">
        <f t="shared" si="1146"/>
        <v>0</v>
      </c>
      <c r="II477" s="764">
        <f t="shared" si="1146"/>
        <v>0</v>
      </c>
      <c r="IJ477" s="764">
        <f t="shared" si="1146"/>
        <v>0</v>
      </c>
      <c r="IK477" s="764">
        <f t="shared" si="1146"/>
        <v>0</v>
      </c>
      <c r="IL477" s="764">
        <f t="shared" si="1147"/>
        <v>0</v>
      </c>
      <c r="IM477" s="764">
        <f t="shared" si="1147"/>
        <v>0</v>
      </c>
      <c r="IN477" s="764">
        <f t="shared" si="1147"/>
        <v>0</v>
      </c>
      <c r="IO477" s="764">
        <f t="shared" si="1147"/>
        <v>0</v>
      </c>
      <c r="IP477" s="764">
        <f t="shared" si="1147"/>
        <v>0</v>
      </c>
      <c r="IQ477" s="764">
        <f t="shared" si="1147"/>
        <v>0</v>
      </c>
      <c r="IR477" s="764">
        <f t="shared" si="1147"/>
        <v>0</v>
      </c>
      <c r="IS477" s="764">
        <f t="shared" si="1147"/>
        <v>0</v>
      </c>
      <c r="IT477" s="764">
        <f t="shared" si="1147"/>
        <v>0</v>
      </c>
      <c r="IU477" s="764">
        <f t="shared" si="1147"/>
        <v>0</v>
      </c>
      <c r="IV477" s="764">
        <f t="shared" si="1147"/>
        <v>0</v>
      </c>
      <c r="IW477" s="764">
        <f t="shared" si="1147"/>
        <v>0</v>
      </c>
      <c r="IX477" s="764">
        <f t="shared" si="1147"/>
        <v>0</v>
      </c>
      <c r="IY477" s="764">
        <f t="shared" si="1147"/>
        <v>0</v>
      </c>
      <c r="IZ477" s="764">
        <f t="shared" si="1147"/>
        <v>0</v>
      </c>
      <c r="JA477" s="764">
        <f t="shared" si="1147"/>
        <v>0</v>
      </c>
      <c r="JB477" s="764">
        <f t="shared" si="1147"/>
        <v>0</v>
      </c>
      <c r="JC477" s="764">
        <f t="shared" si="1147"/>
        <v>0</v>
      </c>
      <c r="JD477" s="764">
        <f t="shared" si="1127"/>
        <v>0</v>
      </c>
      <c r="JE477" s="764">
        <f t="shared" si="1127"/>
        <v>0</v>
      </c>
      <c r="JF477" s="764">
        <f t="shared" si="1127"/>
        <v>0</v>
      </c>
      <c r="JG477" s="764">
        <f t="shared" si="1127"/>
        <v>0</v>
      </c>
      <c r="JH477" s="764">
        <f t="shared" si="1127"/>
        <v>0</v>
      </c>
      <c r="JI477" s="764">
        <f t="shared" si="1127"/>
        <v>0</v>
      </c>
      <c r="JJ477" s="764">
        <f t="shared" si="1127"/>
        <v>0</v>
      </c>
      <c r="JK477" s="764">
        <f t="shared" si="1127"/>
        <v>0</v>
      </c>
      <c r="JL477" s="764">
        <f t="shared" si="1147"/>
        <v>0</v>
      </c>
      <c r="JM477" s="764">
        <f t="shared" si="1147"/>
        <v>0</v>
      </c>
      <c r="JN477" s="764">
        <f t="shared" si="1147"/>
        <v>0</v>
      </c>
      <c r="JO477" s="764">
        <f t="shared" si="1147"/>
        <v>0</v>
      </c>
      <c r="JP477" s="764">
        <f t="shared" si="1147"/>
        <v>0</v>
      </c>
      <c r="JQ477" s="764">
        <f t="shared" si="1078"/>
        <v>0</v>
      </c>
      <c r="JR477" s="764">
        <f t="shared" si="1078"/>
        <v>0</v>
      </c>
      <c r="JS477" s="764">
        <f t="shared" si="1147"/>
        <v>0</v>
      </c>
      <c r="JT477" s="765">
        <f t="shared" si="1079"/>
        <v>0</v>
      </c>
      <c r="JU477" s="229">
        <f t="shared" si="1080"/>
        <v>0</v>
      </c>
    </row>
    <row r="478" spans="1:281" ht="12.75" customHeight="1">
      <c r="A478" s="57"/>
      <c r="B478" s="52"/>
      <c r="C478" s="52"/>
      <c r="D478" s="62"/>
      <c r="E478" s="743" t="str">
        <f t="shared" si="1075"/>
        <v xml:space="preserve"> </v>
      </c>
      <c r="F478" s="56"/>
      <c r="G478" s="228"/>
      <c r="H478" s="744">
        <f>SUMIF(Ajuste!$C$8:$C$483,$B$6:$B$499,Ajuste!$E$8:$E$483)</f>
        <v>0</v>
      </c>
      <c r="I478" s="744">
        <f>SUMIF(Ajuste!$C$8:$C$483,$B$6:$B$499,Ajuste!$F$8:$F$483)</f>
        <v>0</v>
      </c>
      <c r="J478" s="229">
        <f t="shared" si="1081"/>
        <v>0</v>
      </c>
      <c r="K478" s="764">
        <f t="shared" si="1128"/>
        <v>0</v>
      </c>
      <c r="L478" s="764">
        <f t="shared" si="1128"/>
        <v>0</v>
      </c>
      <c r="M478" s="764">
        <f t="shared" si="1128"/>
        <v>0</v>
      </c>
      <c r="N478" s="764">
        <f t="shared" si="1128"/>
        <v>0</v>
      </c>
      <c r="O478" s="764">
        <f t="shared" si="1128"/>
        <v>0</v>
      </c>
      <c r="P478" s="764">
        <f t="shared" si="1128"/>
        <v>0</v>
      </c>
      <c r="Q478" s="764">
        <f t="shared" si="1128"/>
        <v>0</v>
      </c>
      <c r="R478" s="764">
        <f t="shared" si="1128"/>
        <v>0</v>
      </c>
      <c r="S478" s="764">
        <f t="shared" si="1128"/>
        <v>0</v>
      </c>
      <c r="T478" s="764">
        <f t="shared" si="1128"/>
        <v>0</v>
      </c>
      <c r="U478" s="764">
        <f t="shared" si="1128"/>
        <v>0</v>
      </c>
      <c r="V478" s="764">
        <f t="shared" si="1128"/>
        <v>0</v>
      </c>
      <c r="W478" s="764">
        <f t="shared" si="1128"/>
        <v>0</v>
      </c>
      <c r="X478" s="764">
        <f t="shared" si="1128"/>
        <v>0</v>
      </c>
      <c r="Y478" s="764">
        <f t="shared" si="1128"/>
        <v>0</v>
      </c>
      <c r="Z478" s="764">
        <f t="shared" si="1128"/>
        <v>0</v>
      </c>
      <c r="AA478" s="764">
        <f t="shared" si="1128"/>
        <v>0</v>
      </c>
      <c r="AB478" s="764">
        <f t="shared" si="1128"/>
        <v>0</v>
      </c>
      <c r="AC478" s="764">
        <f t="shared" ref="L478:BE483" si="1148">IF($D478=AC$5,$J478,0)</f>
        <v>0</v>
      </c>
      <c r="AD478" s="764">
        <f t="shared" si="1148"/>
        <v>0</v>
      </c>
      <c r="AE478" s="764">
        <f t="shared" si="1148"/>
        <v>0</v>
      </c>
      <c r="AF478" s="764">
        <f t="shared" si="1148"/>
        <v>0</v>
      </c>
      <c r="AG478" s="764">
        <f t="shared" si="1148"/>
        <v>0</v>
      </c>
      <c r="AH478" s="764">
        <f t="shared" si="1148"/>
        <v>0</v>
      </c>
      <c r="AI478" s="764">
        <f t="shared" si="1148"/>
        <v>0</v>
      </c>
      <c r="AJ478" s="764">
        <f t="shared" si="1148"/>
        <v>0</v>
      </c>
      <c r="AK478" s="764">
        <f t="shared" si="1148"/>
        <v>0</v>
      </c>
      <c r="AL478" s="764">
        <f t="shared" si="1148"/>
        <v>0</v>
      </c>
      <c r="AM478" s="764">
        <f t="shared" si="1148"/>
        <v>0</v>
      </c>
      <c r="AN478" s="764">
        <f t="shared" si="1148"/>
        <v>0</v>
      </c>
      <c r="AO478" s="764">
        <f t="shared" si="1148"/>
        <v>0</v>
      </c>
      <c r="AP478" s="764">
        <f t="shared" si="1148"/>
        <v>0</v>
      </c>
      <c r="AQ478" s="764">
        <f t="shared" si="1148"/>
        <v>0</v>
      </c>
      <c r="AR478" s="764">
        <f t="shared" si="1148"/>
        <v>0</v>
      </c>
      <c r="AS478" s="764">
        <f t="shared" si="1148"/>
        <v>0</v>
      </c>
      <c r="AT478" s="764">
        <f t="shared" si="1148"/>
        <v>0</v>
      </c>
      <c r="AU478" s="764">
        <f t="shared" si="1148"/>
        <v>0</v>
      </c>
      <c r="AV478" s="764">
        <f t="shared" si="1148"/>
        <v>0</v>
      </c>
      <c r="AW478" s="764">
        <f t="shared" si="1148"/>
        <v>0</v>
      </c>
      <c r="AX478" s="764">
        <f t="shared" si="1148"/>
        <v>0</v>
      </c>
      <c r="AY478" s="764">
        <f t="shared" si="1148"/>
        <v>0</v>
      </c>
      <c r="AZ478" s="764">
        <f t="shared" si="1148"/>
        <v>0</v>
      </c>
      <c r="BA478" s="764">
        <f t="shared" si="1148"/>
        <v>0</v>
      </c>
      <c r="BB478" s="764">
        <f t="shared" si="1148"/>
        <v>0</v>
      </c>
      <c r="BC478" s="764">
        <f t="shared" si="1148"/>
        <v>0</v>
      </c>
      <c r="BD478" s="764">
        <f t="shared" si="1148"/>
        <v>0</v>
      </c>
      <c r="BE478" s="764">
        <f t="shared" si="1148"/>
        <v>0</v>
      </c>
      <c r="BF478" s="764">
        <f t="shared" si="1128"/>
        <v>0</v>
      </c>
      <c r="BG478" s="764">
        <f t="shared" si="1128"/>
        <v>0</v>
      </c>
      <c r="BH478" s="764">
        <f t="shared" si="1128"/>
        <v>0</v>
      </c>
      <c r="BI478" s="764">
        <f t="shared" si="1128"/>
        <v>0</v>
      </c>
      <c r="BJ478" s="764">
        <f t="shared" si="1128"/>
        <v>0</v>
      </c>
      <c r="BK478" s="764">
        <f t="shared" si="1128"/>
        <v>0</v>
      </c>
      <c r="BL478" s="764">
        <f t="shared" si="1128"/>
        <v>0</v>
      </c>
      <c r="BM478" s="764">
        <f t="shared" si="1128"/>
        <v>0</v>
      </c>
      <c r="BN478" s="764">
        <f t="shared" si="1129"/>
        <v>0</v>
      </c>
      <c r="BO478" s="764">
        <f t="shared" si="1129"/>
        <v>0</v>
      </c>
      <c r="BP478" s="764">
        <f t="shared" si="1129"/>
        <v>0</v>
      </c>
      <c r="BQ478" s="764">
        <f t="shared" si="1129"/>
        <v>0</v>
      </c>
      <c r="BR478" s="764">
        <f t="shared" si="1129"/>
        <v>0</v>
      </c>
      <c r="BS478" s="764">
        <f t="shared" si="1129"/>
        <v>0</v>
      </c>
      <c r="BT478" s="764">
        <f t="shared" si="1129"/>
        <v>0</v>
      </c>
      <c r="BU478" s="764">
        <f t="shared" si="1129"/>
        <v>0</v>
      </c>
      <c r="BV478" s="764">
        <f t="shared" si="1129"/>
        <v>0</v>
      </c>
      <c r="BW478" s="764">
        <f t="shared" si="1129"/>
        <v>0</v>
      </c>
      <c r="BX478" s="764">
        <f t="shared" si="1130"/>
        <v>0</v>
      </c>
      <c r="BY478" s="764">
        <f t="shared" si="1130"/>
        <v>0</v>
      </c>
      <c r="BZ478" s="764">
        <f t="shared" si="1130"/>
        <v>0</v>
      </c>
      <c r="CA478" s="764">
        <f t="shared" si="1130"/>
        <v>0</v>
      </c>
      <c r="CB478" s="764">
        <f t="shared" si="1130"/>
        <v>0</v>
      </c>
      <c r="CC478" s="764">
        <f t="shared" si="1130"/>
        <v>0</v>
      </c>
      <c r="CD478" s="764">
        <f t="shared" si="1130"/>
        <v>0</v>
      </c>
      <c r="CE478" s="764">
        <f t="shared" si="1130"/>
        <v>0</v>
      </c>
      <c r="CF478" s="764">
        <f t="shared" si="1130"/>
        <v>0</v>
      </c>
      <c r="CG478" s="764">
        <f t="shared" si="1130"/>
        <v>0</v>
      </c>
      <c r="CH478" s="764">
        <f t="shared" si="1131"/>
        <v>0</v>
      </c>
      <c r="CI478" s="764">
        <f t="shared" si="1131"/>
        <v>0</v>
      </c>
      <c r="CJ478" s="764">
        <f t="shared" si="1131"/>
        <v>0</v>
      </c>
      <c r="CK478" s="764">
        <f t="shared" si="1131"/>
        <v>0</v>
      </c>
      <c r="CL478" s="764">
        <f t="shared" si="1131"/>
        <v>0</v>
      </c>
      <c r="CM478" s="764">
        <f t="shared" si="1131"/>
        <v>0</v>
      </c>
      <c r="CN478" s="764">
        <f t="shared" si="1131"/>
        <v>0</v>
      </c>
      <c r="CO478" s="764">
        <f t="shared" si="1131"/>
        <v>0</v>
      </c>
      <c r="CP478" s="764">
        <f t="shared" si="1131"/>
        <v>0</v>
      </c>
      <c r="CQ478" s="764">
        <f t="shared" si="1131"/>
        <v>0</v>
      </c>
      <c r="CR478" s="764">
        <f t="shared" si="1132"/>
        <v>0</v>
      </c>
      <c r="CS478" s="764">
        <f t="shared" si="1132"/>
        <v>0</v>
      </c>
      <c r="CT478" s="764">
        <f t="shared" si="1132"/>
        <v>0</v>
      </c>
      <c r="CU478" s="764">
        <f t="shared" si="1132"/>
        <v>0</v>
      </c>
      <c r="CV478" s="764">
        <f t="shared" si="1132"/>
        <v>0</v>
      </c>
      <c r="CW478" s="764">
        <f t="shared" si="1132"/>
        <v>0</v>
      </c>
      <c r="CX478" s="764">
        <f t="shared" si="1132"/>
        <v>0</v>
      </c>
      <c r="CY478" s="764">
        <f t="shared" si="1132"/>
        <v>0</v>
      </c>
      <c r="CZ478" s="764">
        <f t="shared" si="1132"/>
        <v>0</v>
      </c>
      <c r="DA478" s="764">
        <f t="shared" si="1132"/>
        <v>0</v>
      </c>
      <c r="DB478" s="764">
        <f t="shared" si="1133"/>
        <v>0</v>
      </c>
      <c r="DC478" s="764">
        <f t="shared" si="1133"/>
        <v>0</v>
      </c>
      <c r="DD478" s="764">
        <f t="shared" si="1133"/>
        <v>0</v>
      </c>
      <c r="DE478" s="764">
        <f t="shared" si="1133"/>
        <v>0</v>
      </c>
      <c r="DF478" s="764">
        <f t="shared" si="1133"/>
        <v>0</v>
      </c>
      <c r="DG478" s="764">
        <f t="shared" si="1133"/>
        <v>0</v>
      </c>
      <c r="DH478" s="764">
        <f t="shared" si="1133"/>
        <v>0</v>
      </c>
      <c r="DI478" s="764">
        <f t="shared" si="1133"/>
        <v>0</v>
      </c>
      <c r="DJ478" s="764">
        <f t="shared" si="1133"/>
        <v>0</v>
      </c>
      <c r="DK478" s="764">
        <f t="shared" si="1133"/>
        <v>0</v>
      </c>
      <c r="DL478" s="764">
        <f t="shared" si="1134"/>
        <v>0</v>
      </c>
      <c r="DM478" s="764">
        <f t="shared" si="1134"/>
        <v>0</v>
      </c>
      <c r="DN478" s="764">
        <f t="shared" si="1134"/>
        <v>0</v>
      </c>
      <c r="DO478" s="764">
        <f t="shared" si="1134"/>
        <v>0</v>
      </c>
      <c r="DP478" s="764">
        <f t="shared" si="1134"/>
        <v>0</v>
      </c>
      <c r="DQ478" s="764">
        <f t="shared" si="1134"/>
        <v>0</v>
      </c>
      <c r="DR478" s="764">
        <f t="shared" si="1134"/>
        <v>0</v>
      </c>
      <c r="DS478" s="764">
        <f t="shared" si="1134"/>
        <v>0</v>
      </c>
      <c r="DT478" s="764">
        <f t="shared" si="1134"/>
        <v>0</v>
      </c>
      <c r="DU478" s="764">
        <f t="shared" si="1134"/>
        <v>0</v>
      </c>
      <c r="DV478" s="764">
        <f t="shared" si="1135"/>
        <v>0</v>
      </c>
      <c r="DW478" s="764">
        <f t="shared" si="1135"/>
        <v>0</v>
      </c>
      <c r="DX478" s="764">
        <f t="shared" si="1135"/>
        <v>0</v>
      </c>
      <c r="DY478" s="764">
        <f t="shared" si="1135"/>
        <v>0</v>
      </c>
      <c r="DZ478" s="764">
        <f t="shared" si="1135"/>
        <v>0</v>
      </c>
      <c r="EA478" s="764">
        <f t="shared" si="1135"/>
        <v>0</v>
      </c>
      <c r="EB478" s="764">
        <f t="shared" si="1135"/>
        <v>0</v>
      </c>
      <c r="EC478" s="764">
        <f t="shared" si="1135"/>
        <v>0</v>
      </c>
      <c r="ED478" s="764">
        <f t="shared" si="1135"/>
        <v>0</v>
      </c>
      <c r="EE478" s="764">
        <f t="shared" si="1135"/>
        <v>0</v>
      </c>
      <c r="EF478" s="764">
        <f t="shared" si="1136"/>
        <v>0</v>
      </c>
      <c r="EG478" s="764">
        <f t="shared" si="1136"/>
        <v>0</v>
      </c>
      <c r="EH478" s="764">
        <f t="shared" si="1136"/>
        <v>0</v>
      </c>
      <c r="EI478" s="764">
        <f t="shared" si="1136"/>
        <v>0</v>
      </c>
      <c r="EJ478" s="764">
        <f t="shared" si="1136"/>
        <v>0</v>
      </c>
      <c r="EK478" s="764">
        <f t="shared" si="1136"/>
        <v>0</v>
      </c>
      <c r="EL478" s="764">
        <f t="shared" si="1136"/>
        <v>0</v>
      </c>
      <c r="EM478" s="764">
        <f t="shared" si="1136"/>
        <v>0</v>
      </c>
      <c r="EN478" s="764">
        <f t="shared" si="1136"/>
        <v>0</v>
      </c>
      <c r="EO478" s="764">
        <f t="shared" si="1136"/>
        <v>0</v>
      </c>
      <c r="EP478" s="764">
        <f t="shared" si="1137"/>
        <v>0</v>
      </c>
      <c r="EQ478" s="764">
        <f t="shared" si="1137"/>
        <v>0</v>
      </c>
      <c r="ER478" s="764">
        <f t="shared" si="1137"/>
        <v>0</v>
      </c>
      <c r="ES478" s="764">
        <f t="shared" si="1137"/>
        <v>0</v>
      </c>
      <c r="ET478" s="764">
        <f t="shared" si="1137"/>
        <v>0</v>
      </c>
      <c r="EU478" s="764">
        <f t="shared" si="1137"/>
        <v>0</v>
      </c>
      <c r="EV478" s="764">
        <f t="shared" si="1137"/>
        <v>0</v>
      </c>
      <c r="EW478" s="764">
        <f t="shared" si="1137"/>
        <v>0</v>
      </c>
      <c r="EX478" s="764">
        <f t="shared" si="1137"/>
        <v>0</v>
      </c>
      <c r="EY478" s="764">
        <f t="shared" si="1137"/>
        <v>0</v>
      </c>
      <c r="EZ478" s="764">
        <f t="shared" si="1138"/>
        <v>0</v>
      </c>
      <c r="FA478" s="764">
        <f t="shared" si="1138"/>
        <v>0</v>
      </c>
      <c r="FB478" s="764">
        <f t="shared" si="1138"/>
        <v>0</v>
      </c>
      <c r="FC478" s="764">
        <f t="shared" si="1138"/>
        <v>0</v>
      </c>
      <c r="FD478" s="764">
        <f t="shared" si="1138"/>
        <v>0</v>
      </c>
      <c r="FE478" s="764">
        <f t="shared" si="1138"/>
        <v>0</v>
      </c>
      <c r="FF478" s="764">
        <f t="shared" si="1138"/>
        <v>0</v>
      </c>
      <c r="FG478" s="764">
        <f t="shared" si="1138"/>
        <v>0</v>
      </c>
      <c r="FH478" s="764">
        <f t="shared" si="1138"/>
        <v>0</v>
      </c>
      <c r="FI478" s="764">
        <f t="shared" si="1138"/>
        <v>0</v>
      </c>
      <c r="FJ478" s="764">
        <f t="shared" si="1139"/>
        <v>0</v>
      </c>
      <c r="FK478" s="764">
        <f t="shared" si="1139"/>
        <v>0</v>
      </c>
      <c r="FL478" s="764">
        <f t="shared" si="1139"/>
        <v>0</v>
      </c>
      <c r="FM478" s="764">
        <f t="shared" si="1139"/>
        <v>0</v>
      </c>
      <c r="FN478" s="764">
        <f t="shared" si="1139"/>
        <v>0</v>
      </c>
      <c r="FO478" s="764">
        <f t="shared" si="1139"/>
        <v>0</v>
      </c>
      <c r="FP478" s="764">
        <f t="shared" si="1139"/>
        <v>0</v>
      </c>
      <c r="FQ478" s="764">
        <f t="shared" si="1139"/>
        <v>0</v>
      </c>
      <c r="FR478" s="764">
        <f t="shared" si="1139"/>
        <v>0</v>
      </c>
      <c r="FS478" s="764">
        <f t="shared" si="1139"/>
        <v>0</v>
      </c>
      <c r="FT478" s="764">
        <f t="shared" si="1140"/>
        <v>0</v>
      </c>
      <c r="FU478" s="764">
        <f t="shared" si="1140"/>
        <v>0</v>
      </c>
      <c r="FV478" s="764">
        <f t="shared" si="1140"/>
        <v>0</v>
      </c>
      <c r="FW478" s="764">
        <f t="shared" si="1140"/>
        <v>0</v>
      </c>
      <c r="FX478" s="764">
        <f t="shared" si="1140"/>
        <v>0</v>
      </c>
      <c r="FY478" s="764">
        <f t="shared" si="1140"/>
        <v>0</v>
      </c>
      <c r="FZ478" s="764">
        <f t="shared" si="1140"/>
        <v>0</v>
      </c>
      <c r="GA478" s="764">
        <f t="shared" si="1140"/>
        <v>0</v>
      </c>
      <c r="GB478" s="764">
        <f t="shared" si="1140"/>
        <v>0</v>
      </c>
      <c r="GC478" s="764">
        <f t="shared" si="1140"/>
        <v>0</v>
      </c>
      <c r="GD478" s="764">
        <f t="shared" si="1141"/>
        <v>0</v>
      </c>
      <c r="GE478" s="764">
        <f t="shared" si="1141"/>
        <v>0</v>
      </c>
      <c r="GF478" s="764">
        <f t="shared" si="1141"/>
        <v>0</v>
      </c>
      <c r="GG478" s="764">
        <f t="shared" si="1141"/>
        <v>0</v>
      </c>
      <c r="GH478" s="764">
        <f t="shared" si="1141"/>
        <v>0</v>
      </c>
      <c r="GI478" s="764">
        <f t="shared" si="1141"/>
        <v>0</v>
      </c>
      <c r="GJ478" s="764">
        <f t="shared" si="1141"/>
        <v>0</v>
      </c>
      <c r="GK478" s="764">
        <f t="shared" si="1141"/>
        <v>0</v>
      </c>
      <c r="GL478" s="764">
        <f t="shared" si="1141"/>
        <v>0</v>
      </c>
      <c r="GM478" s="764">
        <f t="shared" si="1141"/>
        <v>0</v>
      </c>
      <c r="GN478" s="764">
        <f t="shared" si="1142"/>
        <v>0</v>
      </c>
      <c r="GO478" s="764">
        <f t="shared" si="1142"/>
        <v>0</v>
      </c>
      <c r="GP478" s="764">
        <f t="shared" si="1142"/>
        <v>0</v>
      </c>
      <c r="GQ478" s="764">
        <f t="shared" si="1142"/>
        <v>0</v>
      </c>
      <c r="GR478" s="764">
        <f t="shared" si="1142"/>
        <v>0</v>
      </c>
      <c r="GS478" s="764">
        <f t="shared" si="1142"/>
        <v>0</v>
      </c>
      <c r="GT478" s="764">
        <f t="shared" si="1142"/>
        <v>0</v>
      </c>
      <c r="GU478" s="764">
        <f t="shared" si="1142"/>
        <v>0</v>
      </c>
      <c r="GV478" s="764">
        <f t="shared" si="1142"/>
        <v>0</v>
      </c>
      <c r="GW478" s="764">
        <f t="shared" si="1142"/>
        <v>0</v>
      </c>
      <c r="GX478" s="764">
        <f t="shared" si="1143"/>
        <v>0</v>
      </c>
      <c r="GY478" s="764">
        <f t="shared" si="1143"/>
        <v>0</v>
      </c>
      <c r="GZ478" s="764">
        <f t="shared" si="1143"/>
        <v>0</v>
      </c>
      <c r="HA478" s="764">
        <f t="shared" si="1143"/>
        <v>0</v>
      </c>
      <c r="HB478" s="764">
        <f t="shared" si="1143"/>
        <v>0</v>
      </c>
      <c r="HC478" s="764">
        <f t="shared" si="1143"/>
        <v>0</v>
      </c>
      <c r="HD478" s="764">
        <f t="shared" si="1143"/>
        <v>0</v>
      </c>
      <c r="HE478" s="764">
        <f t="shared" si="1143"/>
        <v>0</v>
      </c>
      <c r="HF478" s="764">
        <f t="shared" si="1143"/>
        <v>0</v>
      </c>
      <c r="HG478" s="764">
        <f t="shared" si="1143"/>
        <v>0</v>
      </c>
      <c r="HH478" s="764">
        <f t="shared" si="1144"/>
        <v>0</v>
      </c>
      <c r="HI478" s="764">
        <f t="shared" si="1144"/>
        <v>0</v>
      </c>
      <c r="HJ478" s="764">
        <f t="shared" si="1144"/>
        <v>0</v>
      </c>
      <c r="HK478" s="764">
        <f t="shared" si="1144"/>
        <v>0</v>
      </c>
      <c r="HL478" s="764">
        <f t="shared" si="1144"/>
        <v>0</v>
      </c>
      <c r="HM478" s="764">
        <f t="shared" si="1144"/>
        <v>0</v>
      </c>
      <c r="HN478" s="764">
        <f t="shared" si="1144"/>
        <v>0</v>
      </c>
      <c r="HO478" s="764">
        <f t="shared" si="1144"/>
        <v>0</v>
      </c>
      <c r="HP478" s="764">
        <f t="shared" si="1144"/>
        <v>0</v>
      </c>
      <c r="HQ478" s="764">
        <f t="shared" si="1144"/>
        <v>0</v>
      </c>
      <c r="HR478" s="764">
        <f t="shared" si="1145"/>
        <v>0</v>
      </c>
      <c r="HS478" s="764">
        <f t="shared" si="1145"/>
        <v>0</v>
      </c>
      <c r="HT478" s="764">
        <f t="shared" si="1145"/>
        <v>0</v>
      </c>
      <c r="HU478" s="764">
        <f t="shared" si="1145"/>
        <v>0</v>
      </c>
      <c r="HV478" s="764">
        <f t="shared" si="1145"/>
        <v>0</v>
      </c>
      <c r="HW478" s="764">
        <f t="shared" si="1145"/>
        <v>0</v>
      </c>
      <c r="HX478" s="764">
        <f t="shared" si="1145"/>
        <v>0</v>
      </c>
      <c r="HY478" s="764">
        <f t="shared" si="1145"/>
        <v>0</v>
      </c>
      <c r="HZ478" s="764">
        <f t="shared" si="1145"/>
        <v>0</v>
      </c>
      <c r="IA478" s="764">
        <f t="shared" si="1145"/>
        <v>0</v>
      </c>
      <c r="IB478" s="764">
        <f t="shared" si="1146"/>
        <v>0</v>
      </c>
      <c r="IC478" s="764">
        <f t="shared" si="1146"/>
        <v>0</v>
      </c>
      <c r="ID478" s="764">
        <f t="shared" si="1146"/>
        <v>0</v>
      </c>
      <c r="IE478" s="764">
        <f t="shared" si="1146"/>
        <v>0</v>
      </c>
      <c r="IF478" s="764">
        <f t="shared" si="1146"/>
        <v>0</v>
      </c>
      <c r="IG478" s="764">
        <f t="shared" si="1146"/>
        <v>0</v>
      </c>
      <c r="IH478" s="764">
        <f t="shared" si="1146"/>
        <v>0</v>
      </c>
      <c r="II478" s="764">
        <f t="shared" si="1146"/>
        <v>0</v>
      </c>
      <c r="IJ478" s="764">
        <f t="shared" si="1146"/>
        <v>0</v>
      </c>
      <c r="IK478" s="764">
        <f t="shared" si="1146"/>
        <v>0</v>
      </c>
      <c r="IL478" s="764">
        <f t="shared" si="1147"/>
        <v>0</v>
      </c>
      <c r="IM478" s="764">
        <f t="shared" si="1147"/>
        <v>0</v>
      </c>
      <c r="IN478" s="764">
        <f t="shared" si="1147"/>
        <v>0</v>
      </c>
      <c r="IO478" s="764">
        <f t="shared" si="1147"/>
        <v>0</v>
      </c>
      <c r="IP478" s="764">
        <f t="shared" si="1147"/>
        <v>0</v>
      </c>
      <c r="IQ478" s="764">
        <f t="shared" si="1147"/>
        <v>0</v>
      </c>
      <c r="IR478" s="764">
        <f t="shared" si="1147"/>
        <v>0</v>
      </c>
      <c r="IS478" s="764">
        <f t="shared" si="1147"/>
        <v>0</v>
      </c>
      <c r="IT478" s="764">
        <f t="shared" si="1147"/>
        <v>0</v>
      </c>
      <c r="IU478" s="764">
        <f t="shared" si="1147"/>
        <v>0</v>
      </c>
      <c r="IV478" s="764">
        <f t="shared" si="1147"/>
        <v>0</v>
      </c>
      <c r="IW478" s="764">
        <f t="shared" si="1147"/>
        <v>0</v>
      </c>
      <c r="IX478" s="764">
        <f t="shared" si="1147"/>
        <v>0</v>
      </c>
      <c r="IY478" s="764">
        <f t="shared" si="1147"/>
        <v>0</v>
      </c>
      <c r="IZ478" s="764">
        <f t="shared" si="1147"/>
        <v>0</v>
      </c>
      <c r="JA478" s="764">
        <f t="shared" si="1147"/>
        <v>0</v>
      </c>
      <c r="JB478" s="764">
        <f t="shared" si="1147"/>
        <v>0</v>
      </c>
      <c r="JC478" s="764">
        <f t="shared" si="1147"/>
        <v>0</v>
      </c>
      <c r="JD478" s="764">
        <f t="shared" si="1127"/>
        <v>0</v>
      </c>
      <c r="JE478" s="764">
        <f t="shared" si="1127"/>
        <v>0</v>
      </c>
      <c r="JF478" s="764">
        <f t="shared" si="1127"/>
        <v>0</v>
      </c>
      <c r="JG478" s="764">
        <f t="shared" si="1127"/>
        <v>0</v>
      </c>
      <c r="JH478" s="764">
        <f t="shared" si="1127"/>
        <v>0</v>
      </c>
      <c r="JI478" s="764">
        <f t="shared" si="1127"/>
        <v>0</v>
      </c>
      <c r="JJ478" s="764">
        <f t="shared" si="1127"/>
        <v>0</v>
      </c>
      <c r="JK478" s="764">
        <f t="shared" si="1127"/>
        <v>0</v>
      </c>
      <c r="JL478" s="764">
        <f t="shared" si="1147"/>
        <v>0</v>
      </c>
      <c r="JM478" s="764">
        <f t="shared" si="1147"/>
        <v>0</v>
      </c>
      <c r="JN478" s="764">
        <f t="shared" si="1147"/>
        <v>0</v>
      </c>
      <c r="JO478" s="764">
        <f t="shared" si="1147"/>
        <v>0</v>
      </c>
      <c r="JP478" s="764">
        <f t="shared" si="1147"/>
        <v>0</v>
      </c>
      <c r="JQ478" s="764">
        <f t="shared" si="1078"/>
        <v>0</v>
      </c>
      <c r="JR478" s="764">
        <f t="shared" si="1078"/>
        <v>0</v>
      </c>
      <c r="JS478" s="764">
        <f t="shared" si="1147"/>
        <v>0</v>
      </c>
      <c r="JT478" s="765">
        <f t="shared" si="1079"/>
        <v>0</v>
      </c>
      <c r="JU478" s="229">
        <f t="shared" si="1080"/>
        <v>0</v>
      </c>
    </row>
    <row r="479" spans="1:281" ht="12.75" customHeight="1">
      <c r="A479" s="57"/>
      <c r="B479" s="52"/>
      <c r="C479" s="52"/>
      <c r="D479" s="62"/>
      <c r="E479" s="743" t="str">
        <f t="shared" si="1075"/>
        <v xml:space="preserve"> </v>
      </c>
      <c r="F479" s="56"/>
      <c r="G479" s="228"/>
      <c r="H479" s="744">
        <f>SUMIF(Ajuste!$C$8:$C$483,$B$6:$B$499,Ajuste!$E$8:$E$483)</f>
        <v>0</v>
      </c>
      <c r="I479" s="744">
        <f>SUMIF(Ajuste!$C$8:$C$483,$B$6:$B$499,Ajuste!$F$8:$F$483)</f>
        <v>0</v>
      </c>
      <c r="J479" s="229">
        <f t="shared" si="1081"/>
        <v>0</v>
      </c>
      <c r="K479" s="764">
        <f t="shared" si="1128"/>
        <v>0</v>
      </c>
      <c r="L479" s="764">
        <f t="shared" si="1148"/>
        <v>0</v>
      </c>
      <c r="M479" s="764">
        <f t="shared" si="1148"/>
        <v>0</v>
      </c>
      <c r="N479" s="764">
        <f t="shared" si="1148"/>
        <v>0</v>
      </c>
      <c r="O479" s="764">
        <f t="shared" si="1148"/>
        <v>0</v>
      </c>
      <c r="P479" s="764">
        <f t="shared" si="1148"/>
        <v>0</v>
      </c>
      <c r="Q479" s="764">
        <f t="shared" si="1148"/>
        <v>0</v>
      </c>
      <c r="R479" s="764">
        <f t="shared" si="1148"/>
        <v>0</v>
      </c>
      <c r="S479" s="764">
        <f t="shared" si="1148"/>
        <v>0</v>
      </c>
      <c r="T479" s="764">
        <f t="shared" si="1148"/>
        <v>0</v>
      </c>
      <c r="U479" s="764">
        <f t="shared" si="1148"/>
        <v>0</v>
      </c>
      <c r="V479" s="764">
        <f t="shared" si="1148"/>
        <v>0</v>
      </c>
      <c r="W479" s="764">
        <f t="shared" si="1148"/>
        <v>0</v>
      </c>
      <c r="X479" s="764">
        <f t="shared" si="1148"/>
        <v>0</v>
      </c>
      <c r="Y479" s="764">
        <f t="shared" si="1148"/>
        <v>0</v>
      </c>
      <c r="Z479" s="764">
        <f t="shared" si="1148"/>
        <v>0</v>
      </c>
      <c r="AA479" s="764">
        <f t="shared" si="1148"/>
        <v>0</v>
      </c>
      <c r="AB479" s="764">
        <f t="shared" si="1148"/>
        <v>0</v>
      </c>
      <c r="AC479" s="764">
        <f t="shared" si="1148"/>
        <v>0</v>
      </c>
      <c r="AD479" s="764">
        <f t="shared" si="1148"/>
        <v>0</v>
      </c>
      <c r="AE479" s="764">
        <f t="shared" si="1148"/>
        <v>0</v>
      </c>
      <c r="AF479" s="764">
        <f t="shared" si="1148"/>
        <v>0</v>
      </c>
      <c r="AG479" s="764">
        <f t="shared" si="1148"/>
        <v>0</v>
      </c>
      <c r="AH479" s="764">
        <f t="shared" si="1148"/>
        <v>0</v>
      </c>
      <c r="AI479" s="764">
        <f t="shared" si="1148"/>
        <v>0</v>
      </c>
      <c r="AJ479" s="764">
        <f t="shared" si="1148"/>
        <v>0</v>
      </c>
      <c r="AK479" s="764">
        <f t="shared" si="1148"/>
        <v>0</v>
      </c>
      <c r="AL479" s="764">
        <f t="shared" si="1148"/>
        <v>0</v>
      </c>
      <c r="AM479" s="764">
        <f t="shared" si="1148"/>
        <v>0</v>
      </c>
      <c r="AN479" s="764">
        <f t="shared" si="1148"/>
        <v>0</v>
      </c>
      <c r="AO479" s="764">
        <f t="shared" si="1148"/>
        <v>0</v>
      </c>
      <c r="AP479" s="764">
        <f t="shared" si="1148"/>
        <v>0</v>
      </c>
      <c r="AQ479" s="764">
        <f t="shared" si="1148"/>
        <v>0</v>
      </c>
      <c r="AR479" s="764">
        <f t="shared" si="1148"/>
        <v>0</v>
      </c>
      <c r="AS479" s="764">
        <f t="shared" si="1148"/>
        <v>0</v>
      </c>
      <c r="AT479" s="764">
        <f t="shared" si="1148"/>
        <v>0</v>
      </c>
      <c r="AU479" s="764">
        <f t="shared" si="1148"/>
        <v>0</v>
      </c>
      <c r="AV479" s="764">
        <f t="shared" si="1148"/>
        <v>0</v>
      </c>
      <c r="AW479" s="764">
        <f t="shared" si="1148"/>
        <v>0</v>
      </c>
      <c r="AX479" s="764">
        <f t="shared" si="1148"/>
        <v>0</v>
      </c>
      <c r="AY479" s="764">
        <f t="shared" si="1148"/>
        <v>0</v>
      </c>
      <c r="AZ479" s="764">
        <f t="shared" si="1148"/>
        <v>0</v>
      </c>
      <c r="BA479" s="764">
        <f t="shared" si="1148"/>
        <v>0</v>
      </c>
      <c r="BB479" s="764">
        <f t="shared" si="1148"/>
        <v>0</v>
      </c>
      <c r="BC479" s="764">
        <f t="shared" si="1148"/>
        <v>0</v>
      </c>
      <c r="BD479" s="764">
        <f t="shared" si="1148"/>
        <v>0</v>
      </c>
      <c r="BE479" s="764">
        <f t="shared" si="1148"/>
        <v>0</v>
      </c>
      <c r="BF479" s="764">
        <f t="shared" si="1128"/>
        <v>0</v>
      </c>
      <c r="BG479" s="764">
        <f t="shared" si="1128"/>
        <v>0</v>
      </c>
      <c r="BH479" s="764">
        <f t="shared" si="1128"/>
        <v>0</v>
      </c>
      <c r="BI479" s="764">
        <f t="shared" si="1128"/>
        <v>0</v>
      </c>
      <c r="BJ479" s="764">
        <f t="shared" si="1128"/>
        <v>0</v>
      </c>
      <c r="BK479" s="764">
        <f t="shared" si="1128"/>
        <v>0</v>
      </c>
      <c r="BL479" s="764">
        <f t="shared" si="1128"/>
        <v>0</v>
      </c>
      <c r="BM479" s="764">
        <f t="shared" si="1128"/>
        <v>0</v>
      </c>
      <c r="BN479" s="764">
        <f t="shared" si="1129"/>
        <v>0</v>
      </c>
      <c r="BO479" s="764">
        <f t="shared" si="1129"/>
        <v>0</v>
      </c>
      <c r="BP479" s="764">
        <f t="shared" si="1129"/>
        <v>0</v>
      </c>
      <c r="BQ479" s="764">
        <f t="shared" si="1129"/>
        <v>0</v>
      </c>
      <c r="BR479" s="764">
        <f t="shared" si="1129"/>
        <v>0</v>
      </c>
      <c r="BS479" s="764">
        <f t="shared" si="1129"/>
        <v>0</v>
      </c>
      <c r="BT479" s="764">
        <f t="shared" si="1129"/>
        <v>0</v>
      </c>
      <c r="BU479" s="764">
        <f t="shared" si="1129"/>
        <v>0</v>
      </c>
      <c r="BV479" s="764">
        <f t="shared" si="1129"/>
        <v>0</v>
      </c>
      <c r="BW479" s="764">
        <f t="shared" si="1129"/>
        <v>0</v>
      </c>
      <c r="BX479" s="764">
        <f t="shared" si="1130"/>
        <v>0</v>
      </c>
      <c r="BY479" s="764">
        <f t="shared" si="1130"/>
        <v>0</v>
      </c>
      <c r="BZ479" s="764">
        <f t="shared" si="1130"/>
        <v>0</v>
      </c>
      <c r="CA479" s="764">
        <f t="shared" si="1130"/>
        <v>0</v>
      </c>
      <c r="CB479" s="764">
        <f t="shared" si="1130"/>
        <v>0</v>
      </c>
      <c r="CC479" s="764">
        <f t="shared" si="1130"/>
        <v>0</v>
      </c>
      <c r="CD479" s="764">
        <f t="shared" si="1130"/>
        <v>0</v>
      </c>
      <c r="CE479" s="764">
        <f t="shared" si="1130"/>
        <v>0</v>
      </c>
      <c r="CF479" s="764">
        <f t="shared" si="1130"/>
        <v>0</v>
      </c>
      <c r="CG479" s="764">
        <f t="shared" si="1130"/>
        <v>0</v>
      </c>
      <c r="CH479" s="764">
        <f t="shared" si="1131"/>
        <v>0</v>
      </c>
      <c r="CI479" s="764">
        <f t="shared" si="1131"/>
        <v>0</v>
      </c>
      <c r="CJ479" s="764">
        <f t="shared" si="1131"/>
        <v>0</v>
      </c>
      <c r="CK479" s="764">
        <f t="shared" si="1131"/>
        <v>0</v>
      </c>
      <c r="CL479" s="764">
        <f t="shared" si="1131"/>
        <v>0</v>
      </c>
      <c r="CM479" s="764">
        <f t="shared" si="1131"/>
        <v>0</v>
      </c>
      <c r="CN479" s="764">
        <f t="shared" si="1131"/>
        <v>0</v>
      </c>
      <c r="CO479" s="764">
        <f t="shared" si="1131"/>
        <v>0</v>
      </c>
      <c r="CP479" s="764">
        <f t="shared" si="1131"/>
        <v>0</v>
      </c>
      <c r="CQ479" s="764">
        <f t="shared" si="1131"/>
        <v>0</v>
      </c>
      <c r="CR479" s="764">
        <f t="shared" si="1132"/>
        <v>0</v>
      </c>
      <c r="CS479" s="764">
        <f t="shared" si="1132"/>
        <v>0</v>
      </c>
      <c r="CT479" s="764">
        <f t="shared" si="1132"/>
        <v>0</v>
      </c>
      <c r="CU479" s="764">
        <f t="shared" si="1132"/>
        <v>0</v>
      </c>
      <c r="CV479" s="764">
        <f t="shared" si="1132"/>
        <v>0</v>
      </c>
      <c r="CW479" s="764">
        <f t="shared" si="1132"/>
        <v>0</v>
      </c>
      <c r="CX479" s="764">
        <f t="shared" si="1132"/>
        <v>0</v>
      </c>
      <c r="CY479" s="764">
        <f t="shared" si="1132"/>
        <v>0</v>
      </c>
      <c r="CZ479" s="764">
        <f t="shared" si="1132"/>
        <v>0</v>
      </c>
      <c r="DA479" s="764">
        <f t="shared" si="1132"/>
        <v>0</v>
      </c>
      <c r="DB479" s="764">
        <f t="shared" si="1133"/>
        <v>0</v>
      </c>
      <c r="DC479" s="764">
        <f t="shared" si="1133"/>
        <v>0</v>
      </c>
      <c r="DD479" s="764">
        <f t="shared" si="1133"/>
        <v>0</v>
      </c>
      <c r="DE479" s="764">
        <f t="shared" si="1133"/>
        <v>0</v>
      </c>
      <c r="DF479" s="764">
        <f t="shared" si="1133"/>
        <v>0</v>
      </c>
      <c r="DG479" s="764">
        <f t="shared" si="1133"/>
        <v>0</v>
      </c>
      <c r="DH479" s="764">
        <f t="shared" si="1133"/>
        <v>0</v>
      </c>
      <c r="DI479" s="764">
        <f t="shared" si="1133"/>
        <v>0</v>
      </c>
      <c r="DJ479" s="764">
        <f t="shared" si="1133"/>
        <v>0</v>
      </c>
      <c r="DK479" s="764">
        <f t="shared" si="1133"/>
        <v>0</v>
      </c>
      <c r="DL479" s="764">
        <f t="shared" si="1134"/>
        <v>0</v>
      </c>
      <c r="DM479" s="764">
        <f t="shared" si="1134"/>
        <v>0</v>
      </c>
      <c r="DN479" s="764">
        <f t="shared" si="1134"/>
        <v>0</v>
      </c>
      <c r="DO479" s="764">
        <f t="shared" si="1134"/>
        <v>0</v>
      </c>
      <c r="DP479" s="764">
        <f t="shared" si="1134"/>
        <v>0</v>
      </c>
      <c r="DQ479" s="764">
        <f t="shared" si="1134"/>
        <v>0</v>
      </c>
      <c r="DR479" s="764">
        <f t="shared" si="1134"/>
        <v>0</v>
      </c>
      <c r="DS479" s="764">
        <f t="shared" si="1134"/>
        <v>0</v>
      </c>
      <c r="DT479" s="764">
        <f t="shared" si="1134"/>
        <v>0</v>
      </c>
      <c r="DU479" s="764">
        <f t="shared" si="1134"/>
        <v>0</v>
      </c>
      <c r="DV479" s="764">
        <f t="shared" si="1135"/>
        <v>0</v>
      </c>
      <c r="DW479" s="764">
        <f t="shared" si="1135"/>
        <v>0</v>
      </c>
      <c r="DX479" s="764">
        <f t="shared" si="1135"/>
        <v>0</v>
      </c>
      <c r="DY479" s="764">
        <f t="shared" si="1135"/>
        <v>0</v>
      </c>
      <c r="DZ479" s="764">
        <f t="shared" si="1135"/>
        <v>0</v>
      </c>
      <c r="EA479" s="764">
        <f t="shared" si="1135"/>
        <v>0</v>
      </c>
      <c r="EB479" s="764">
        <f t="shared" si="1135"/>
        <v>0</v>
      </c>
      <c r="EC479" s="764">
        <f t="shared" si="1135"/>
        <v>0</v>
      </c>
      <c r="ED479" s="764">
        <f t="shared" si="1135"/>
        <v>0</v>
      </c>
      <c r="EE479" s="764">
        <f t="shared" si="1135"/>
        <v>0</v>
      </c>
      <c r="EF479" s="764">
        <f t="shared" si="1136"/>
        <v>0</v>
      </c>
      <c r="EG479" s="764">
        <f t="shared" si="1136"/>
        <v>0</v>
      </c>
      <c r="EH479" s="764">
        <f t="shared" si="1136"/>
        <v>0</v>
      </c>
      <c r="EI479" s="764">
        <f t="shared" si="1136"/>
        <v>0</v>
      </c>
      <c r="EJ479" s="764">
        <f t="shared" si="1136"/>
        <v>0</v>
      </c>
      <c r="EK479" s="764">
        <f t="shared" si="1136"/>
        <v>0</v>
      </c>
      <c r="EL479" s="764">
        <f t="shared" si="1136"/>
        <v>0</v>
      </c>
      <c r="EM479" s="764">
        <f t="shared" si="1136"/>
        <v>0</v>
      </c>
      <c r="EN479" s="764">
        <f t="shared" si="1136"/>
        <v>0</v>
      </c>
      <c r="EO479" s="764">
        <f t="shared" si="1136"/>
        <v>0</v>
      </c>
      <c r="EP479" s="764">
        <f t="shared" si="1137"/>
        <v>0</v>
      </c>
      <c r="EQ479" s="764">
        <f t="shared" si="1137"/>
        <v>0</v>
      </c>
      <c r="ER479" s="764">
        <f t="shared" si="1137"/>
        <v>0</v>
      </c>
      <c r="ES479" s="764">
        <f t="shared" si="1137"/>
        <v>0</v>
      </c>
      <c r="ET479" s="764">
        <f t="shared" si="1137"/>
        <v>0</v>
      </c>
      <c r="EU479" s="764">
        <f t="shared" si="1137"/>
        <v>0</v>
      </c>
      <c r="EV479" s="764">
        <f t="shared" si="1137"/>
        <v>0</v>
      </c>
      <c r="EW479" s="764">
        <f t="shared" si="1137"/>
        <v>0</v>
      </c>
      <c r="EX479" s="764">
        <f t="shared" si="1137"/>
        <v>0</v>
      </c>
      <c r="EY479" s="764">
        <f t="shared" si="1137"/>
        <v>0</v>
      </c>
      <c r="EZ479" s="764">
        <f t="shared" si="1138"/>
        <v>0</v>
      </c>
      <c r="FA479" s="764">
        <f t="shared" si="1138"/>
        <v>0</v>
      </c>
      <c r="FB479" s="764">
        <f t="shared" si="1138"/>
        <v>0</v>
      </c>
      <c r="FC479" s="764">
        <f t="shared" si="1138"/>
        <v>0</v>
      </c>
      <c r="FD479" s="764">
        <f t="shared" si="1138"/>
        <v>0</v>
      </c>
      <c r="FE479" s="764">
        <f t="shared" si="1138"/>
        <v>0</v>
      </c>
      <c r="FF479" s="764">
        <f t="shared" si="1138"/>
        <v>0</v>
      </c>
      <c r="FG479" s="764">
        <f t="shared" si="1138"/>
        <v>0</v>
      </c>
      <c r="FH479" s="764">
        <f t="shared" si="1138"/>
        <v>0</v>
      </c>
      <c r="FI479" s="764">
        <f t="shared" si="1138"/>
        <v>0</v>
      </c>
      <c r="FJ479" s="764">
        <f t="shared" si="1139"/>
        <v>0</v>
      </c>
      <c r="FK479" s="764">
        <f t="shared" si="1139"/>
        <v>0</v>
      </c>
      <c r="FL479" s="764">
        <f t="shared" si="1139"/>
        <v>0</v>
      </c>
      <c r="FM479" s="764">
        <f t="shared" si="1139"/>
        <v>0</v>
      </c>
      <c r="FN479" s="764">
        <f t="shared" si="1139"/>
        <v>0</v>
      </c>
      <c r="FO479" s="764">
        <f t="shared" si="1139"/>
        <v>0</v>
      </c>
      <c r="FP479" s="764">
        <f t="shared" si="1139"/>
        <v>0</v>
      </c>
      <c r="FQ479" s="764">
        <f t="shared" si="1139"/>
        <v>0</v>
      </c>
      <c r="FR479" s="764">
        <f t="shared" si="1139"/>
        <v>0</v>
      </c>
      <c r="FS479" s="764">
        <f t="shared" si="1139"/>
        <v>0</v>
      </c>
      <c r="FT479" s="764">
        <f t="shared" si="1140"/>
        <v>0</v>
      </c>
      <c r="FU479" s="764">
        <f t="shared" si="1140"/>
        <v>0</v>
      </c>
      <c r="FV479" s="764">
        <f t="shared" si="1140"/>
        <v>0</v>
      </c>
      <c r="FW479" s="764">
        <f t="shared" si="1140"/>
        <v>0</v>
      </c>
      <c r="FX479" s="764">
        <f t="shared" si="1140"/>
        <v>0</v>
      </c>
      <c r="FY479" s="764">
        <f t="shared" si="1140"/>
        <v>0</v>
      </c>
      <c r="FZ479" s="764">
        <f t="shared" si="1140"/>
        <v>0</v>
      </c>
      <c r="GA479" s="764">
        <f t="shared" si="1140"/>
        <v>0</v>
      </c>
      <c r="GB479" s="764">
        <f t="shared" si="1140"/>
        <v>0</v>
      </c>
      <c r="GC479" s="764">
        <f t="shared" si="1140"/>
        <v>0</v>
      </c>
      <c r="GD479" s="764">
        <f t="shared" si="1141"/>
        <v>0</v>
      </c>
      <c r="GE479" s="764">
        <f t="shared" si="1141"/>
        <v>0</v>
      </c>
      <c r="GF479" s="764">
        <f t="shared" si="1141"/>
        <v>0</v>
      </c>
      <c r="GG479" s="764">
        <f t="shared" si="1141"/>
        <v>0</v>
      </c>
      <c r="GH479" s="764">
        <f t="shared" si="1141"/>
        <v>0</v>
      </c>
      <c r="GI479" s="764">
        <f t="shared" si="1141"/>
        <v>0</v>
      </c>
      <c r="GJ479" s="764">
        <f t="shared" si="1141"/>
        <v>0</v>
      </c>
      <c r="GK479" s="764">
        <f t="shared" si="1141"/>
        <v>0</v>
      </c>
      <c r="GL479" s="764">
        <f t="shared" si="1141"/>
        <v>0</v>
      </c>
      <c r="GM479" s="764">
        <f t="shared" si="1141"/>
        <v>0</v>
      </c>
      <c r="GN479" s="764">
        <f t="shared" si="1142"/>
        <v>0</v>
      </c>
      <c r="GO479" s="764">
        <f t="shared" si="1142"/>
        <v>0</v>
      </c>
      <c r="GP479" s="764">
        <f t="shared" si="1142"/>
        <v>0</v>
      </c>
      <c r="GQ479" s="764">
        <f t="shared" si="1142"/>
        <v>0</v>
      </c>
      <c r="GR479" s="764">
        <f t="shared" si="1142"/>
        <v>0</v>
      </c>
      <c r="GS479" s="764">
        <f t="shared" si="1142"/>
        <v>0</v>
      </c>
      <c r="GT479" s="764">
        <f t="shared" si="1142"/>
        <v>0</v>
      </c>
      <c r="GU479" s="764">
        <f t="shared" si="1142"/>
        <v>0</v>
      </c>
      <c r="GV479" s="764">
        <f t="shared" si="1142"/>
        <v>0</v>
      </c>
      <c r="GW479" s="764">
        <f t="shared" si="1142"/>
        <v>0</v>
      </c>
      <c r="GX479" s="764">
        <f t="shared" si="1143"/>
        <v>0</v>
      </c>
      <c r="GY479" s="764">
        <f t="shared" si="1143"/>
        <v>0</v>
      </c>
      <c r="GZ479" s="764">
        <f t="shared" si="1143"/>
        <v>0</v>
      </c>
      <c r="HA479" s="764">
        <f t="shared" si="1143"/>
        <v>0</v>
      </c>
      <c r="HB479" s="764">
        <f t="shared" si="1143"/>
        <v>0</v>
      </c>
      <c r="HC479" s="764">
        <f t="shared" si="1143"/>
        <v>0</v>
      </c>
      <c r="HD479" s="764">
        <f t="shared" si="1143"/>
        <v>0</v>
      </c>
      <c r="HE479" s="764">
        <f t="shared" si="1143"/>
        <v>0</v>
      </c>
      <c r="HF479" s="764">
        <f t="shared" si="1143"/>
        <v>0</v>
      </c>
      <c r="HG479" s="764">
        <f t="shared" si="1143"/>
        <v>0</v>
      </c>
      <c r="HH479" s="764">
        <f t="shared" si="1144"/>
        <v>0</v>
      </c>
      <c r="HI479" s="764">
        <f t="shared" si="1144"/>
        <v>0</v>
      </c>
      <c r="HJ479" s="764">
        <f t="shared" si="1144"/>
        <v>0</v>
      </c>
      <c r="HK479" s="764">
        <f t="shared" si="1144"/>
        <v>0</v>
      </c>
      <c r="HL479" s="764">
        <f t="shared" si="1144"/>
        <v>0</v>
      </c>
      <c r="HM479" s="764">
        <f t="shared" si="1144"/>
        <v>0</v>
      </c>
      <c r="HN479" s="764">
        <f t="shared" si="1144"/>
        <v>0</v>
      </c>
      <c r="HO479" s="764">
        <f t="shared" si="1144"/>
        <v>0</v>
      </c>
      <c r="HP479" s="764">
        <f t="shared" si="1144"/>
        <v>0</v>
      </c>
      <c r="HQ479" s="764">
        <f t="shared" si="1144"/>
        <v>0</v>
      </c>
      <c r="HR479" s="764">
        <f t="shared" si="1145"/>
        <v>0</v>
      </c>
      <c r="HS479" s="764">
        <f t="shared" si="1145"/>
        <v>0</v>
      </c>
      <c r="HT479" s="764">
        <f t="shared" si="1145"/>
        <v>0</v>
      </c>
      <c r="HU479" s="764">
        <f t="shared" si="1145"/>
        <v>0</v>
      </c>
      <c r="HV479" s="764">
        <f t="shared" si="1145"/>
        <v>0</v>
      </c>
      <c r="HW479" s="764">
        <f t="shared" si="1145"/>
        <v>0</v>
      </c>
      <c r="HX479" s="764">
        <f t="shared" si="1145"/>
        <v>0</v>
      </c>
      <c r="HY479" s="764">
        <f t="shared" si="1145"/>
        <v>0</v>
      </c>
      <c r="HZ479" s="764">
        <f t="shared" si="1145"/>
        <v>0</v>
      </c>
      <c r="IA479" s="764">
        <f t="shared" si="1145"/>
        <v>0</v>
      </c>
      <c r="IB479" s="764">
        <f t="shared" si="1146"/>
        <v>0</v>
      </c>
      <c r="IC479" s="764">
        <f t="shared" si="1146"/>
        <v>0</v>
      </c>
      <c r="ID479" s="764">
        <f t="shared" si="1146"/>
        <v>0</v>
      </c>
      <c r="IE479" s="764">
        <f t="shared" si="1146"/>
        <v>0</v>
      </c>
      <c r="IF479" s="764">
        <f t="shared" si="1146"/>
        <v>0</v>
      </c>
      <c r="IG479" s="764">
        <f t="shared" si="1146"/>
        <v>0</v>
      </c>
      <c r="IH479" s="764">
        <f t="shared" si="1146"/>
        <v>0</v>
      </c>
      <c r="II479" s="764">
        <f t="shared" si="1146"/>
        <v>0</v>
      </c>
      <c r="IJ479" s="764">
        <f t="shared" si="1146"/>
        <v>0</v>
      </c>
      <c r="IK479" s="764">
        <f t="shared" si="1146"/>
        <v>0</v>
      </c>
      <c r="IL479" s="764">
        <f t="shared" si="1147"/>
        <v>0</v>
      </c>
      <c r="IM479" s="764">
        <f t="shared" si="1147"/>
        <v>0</v>
      </c>
      <c r="IN479" s="764">
        <f t="shared" si="1147"/>
        <v>0</v>
      </c>
      <c r="IO479" s="764">
        <f t="shared" si="1147"/>
        <v>0</v>
      </c>
      <c r="IP479" s="764">
        <f t="shared" si="1147"/>
        <v>0</v>
      </c>
      <c r="IQ479" s="764">
        <f t="shared" si="1147"/>
        <v>0</v>
      </c>
      <c r="IR479" s="764">
        <f t="shared" si="1147"/>
        <v>0</v>
      </c>
      <c r="IS479" s="764">
        <f t="shared" si="1147"/>
        <v>0</v>
      </c>
      <c r="IT479" s="764">
        <f t="shared" si="1147"/>
        <v>0</v>
      </c>
      <c r="IU479" s="764">
        <f t="shared" si="1147"/>
        <v>0</v>
      </c>
      <c r="IV479" s="764">
        <f t="shared" si="1147"/>
        <v>0</v>
      </c>
      <c r="IW479" s="764">
        <f t="shared" si="1147"/>
        <v>0</v>
      </c>
      <c r="IX479" s="764">
        <f t="shared" si="1147"/>
        <v>0</v>
      </c>
      <c r="IY479" s="764">
        <f t="shared" si="1147"/>
        <v>0</v>
      </c>
      <c r="IZ479" s="764">
        <f t="shared" si="1147"/>
        <v>0</v>
      </c>
      <c r="JA479" s="764">
        <f t="shared" si="1147"/>
        <v>0</v>
      </c>
      <c r="JB479" s="764">
        <f t="shared" si="1147"/>
        <v>0</v>
      </c>
      <c r="JC479" s="764">
        <f t="shared" si="1147"/>
        <v>0</v>
      </c>
      <c r="JD479" s="764">
        <f t="shared" si="1127"/>
        <v>0</v>
      </c>
      <c r="JE479" s="764">
        <f t="shared" si="1127"/>
        <v>0</v>
      </c>
      <c r="JF479" s="764">
        <f t="shared" si="1127"/>
        <v>0</v>
      </c>
      <c r="JG479" s="764">
        <f t="shared" si="1127"/>
        <v>0</v>
      </c>
      <c r="JH479" s="764">
        <f t="shared" si="1127"/>
        <v>0</v>
      </c>
      <c r="JI479" s="764">
        <f t="shared" si="1127"/>
        <v>0</v>
      </c>
      <c r="JJ479" s="764">
        <f t="shared" si="1127"/>
        <v>0</v>
      </c>
      <c r="JK479" s="764">
        <f t="shared" si="1127"/>
        <v>0</v>
      </c>
      <c r="JL479" s="764">
        <f t="shared" si="1147"/>
        <v>0</v>
      </c>
      <c r="JM479" s="764">
        <f t="shared" si="1147"/>
        <v>0</v>
      </c>
      <c r="JN479" s="764">
        <f t="shared" si="1147"/>
        <v>0</v>
      </c>
      <c r="JO479" s="764">
        <f t="shared" si="1147"/>
        <v>0</v>
      </c>
      <c r="JP479" s="764">
        <f t="shared" si="1147"/>
        <v>0</v>
      </c>
      <c r="JQ479" s="764">
        <f t="shared" si="1078"/>
        <v>0</v>
      </c>
      <c r="JR479" s="764">
        <f t="shared" si="1078"/>
        <v>0</v>
      </c>
      <c r="JS479" s="764">
        <f t="shared" si="1147"/>
        <v>0</v>
      </c>
      <c r="JT479" s="765">
        <f t="shared" si="1079"/>
        <v>0</v>
      </c>
      <c r="JU479" s="229">
        <f t="shared" si="1080"/>
        <v>0</v>
      </c>
    </row>
    <row r="480" spans="1:281" ht="12.75" customHeight="1">
      <c r="A480" s="57"/>
      <c r="B480" s="52"/>
      <c r="C480" s="52"/>
      <c r="D480" s="62"/>
      <c r="E480" s="743" t="str">
        <f t="shared" si="1075"/>
        <v xml:space="preserve"> </v>
      </c>
      <c r="F480" s="56"/>
      <c r="G480" s="228"/>
      <c r="H480" s="744">
        <f>SUMIF(Ajuste!$C$8:$C$483,$B$6:$B$499,Ajuste!$E$8:$E$483)</f>
        <v>0</v>
      </c>
      <c r="I480" s="744">
        <f>SUMIF(Ajuste!$C$8:$C$483,$B$6:$B$499,Ajuste!$F$8:$F$483)</f>
        <v>0</v>
      </c>
      <c r="J480" s="229">
        <f t="shared" si="1081"/>
        <v>0</v>
      </c>
      <c r="K480" s="764">
        <f t="shared" si="1128"/>
        <v>0</v>
      </c>
      <c r="L480" s="764">
        <f t="shared" si="1148"/>
        <v>0</v>
      </c>
      <c r="M480" s="764">
        <f t="shared" si="1148"/>
        <v>0</v>
      </c>
      <c r="N480" s="764">
        <f t="shared" si="1148"/>
        <v>0</v>
      </c>
      <c r="O480" s="764">
        <f t="shared" si="1148"/>
        <v>0</v>
      </c>
      <c r="P480" s="764">
        <f t="shared" si="1148"/>
        <v>0</v>
      </c>
      <c r="Q480" s="764">
        <f t="shared" si="1148"/>
        <v>0</v>
      </c>
      <c r="R480" s="764">
        <f t="shared" si="1148"/>
        <v>0</v>
      </c>
      <c r="S480" s="764">
        <f t="shared" si="1148"/>
        <v>0</v>
      </c>
      <c r="T480" s="764">
        <f t="shared" si="1148"/>
        <v>0</v>
      </c>
      <c r="U480" s="764">
        <f t="shared" si="1148"/>
        <v>0</v>
      </c>
      <c r="V480" s="764">
        <f t="shared" si="1148"/>
        <v>0</v>
      </c>
      <c r="W480" s="764">
        <f t="shared" si="1148"/>
        <v>0</v>
      </c>
      <c r="X480" s="764">
        <f t="shared" si="1148"/>
        <v>0</v>
      </c>
      <c r="Y480" s="764">
        <f t="shared" si="1148"/>
        <v>0</v>
      </c>
      <c r="Z480" s="764">
        <f t="shared" si="1148"/>
        <v>0</v>
      </c>
      <c r="AA480" s="764">
        <f t="shared" si="1148"/>
        <v>0</v>
      </c>
      <c r="AB480" s="764">
        <f t="shared" si="1148"/>
        <v>0</v>
      </c>
      <c r="AC480" s="764">
        <f t="shared" si="1148"/>
        <v>0</v>
      </c>
      <c r="AD480" s="764">
        <f t="shared" si="1148"/>
        <v>0</v>
      </c>
      <c r="AE480" s="764">
        <f t="shared" si="1148"/>
        <v>0</v>
      </c>
      <c r="AF480" s="764">
        <f t="shared" si="1148"/>
        <v>0</v>
      </c>
      <c r="AG480" s="764">
        <f t="shared" si="1148"/>
        <v>0</v>
      </c>
      <c r="AH480" s="764">
        <f t="shared" si="1148"/>
        <v>0</v>
      </c>
      <c r="AI480" s="764">
        <f t="shared" si="1148"/>
        <v>0</v>
      </c>
      <c r="AJ480" s="764">
        <f t="shared" si="1148"/>
        <v>0</v>
      </c>
      <c r="AK480" s="764">
        <f t="shared" si="1148"/>
        <v>0</v>
      </c>
      <c r="AL480" s="764">
        <f t="shared" si="1148"/>
        <v>0</v>
      </c>
      <c r="AM480" s="764">
        <f t="shared" si="1148"/>
        <v>0</v>
      </c>
      <c r="AN480" s="764">
        <f t="shared" si="1148"/>
        <v>0</v>
      </c>
      <c r="AO480" s="764">
        <f t="shared" si="1148"/>
        <v>0</v>
      </c>
      <c r="AP480" s="764">
        <f t="shared" si="1148"/>
        <v>0</v>
      </c>
      <c r="AQ480" s="764">
        <f t="shared" si="1148"/>
        <v>0</v>
      </c>
      <c r="AR480" s="764">
        <f t="shared" si="1148"/>
        <v>0</v>
      </c>
      <c r="AS480" s="764">
        <f t="shared" si="1148"/>
        <v>0</v>
      </c>
      <c r="AT480" s="764">
        <f t="shared" si="1148"/>
        <v>0</v>
      </c>
      <c r="AU480" s="764">
        <f t="shared" si="1148"/>
        <v>0</v>
      </c>
      <c r="AV480" s="764">
        <f t="shared" si="1148"/>
        <v>0</v>
      </c>
      <c r="AW480" s="764">
        <f t="shared" si="1148"/>
        <v>0</v>
      </c>
      <c r="AX480" s="764">
        <f t="shared" si="1148"/>
        <v>0</v>
      </c>
      <c r="AY480" s="764">
        <f t="shared" si="1148"/>
        <v>0</v>
      </c>
      <c r="AZ480" s="764">
        <f t="shared" si="1148"/>
        <v>0</v>
      </c>
      <c r="BA480" s="764">
        <f t="shared" si="1148"/>
        <v>0</v>
      </c>
      <c r="BB480" s="764">
        <f t="shared" si="1148"/>
        <v>0</v>
      </c>
      <c r="BC480" s="764">
        <f t="shared" si="1148"/>
        <v>0</v>
      </c>
      <c r="BD480" s="764">
        <f t="shared" si="1148"/>
        <v>0</v>
      </c>
      <c r="BE480" s="764">
        <f t="shared" si="1148"/>
        <v>0</v>
      </c>
      <c r="BF480" s="764">
        <f t="shared" si="1128"/>
        <v>0</v>
      </c>
      <c r="BG480" s="764">
        <f t="shared" si="1128"/>
        <v>0</v>
      </c>
      <c r="BH480" s="764">
        <f t="shared" si="1128"/>
        <v>0</v>
      </c>
      <c r="BI480" s="764">
        <f t="shared" si="1128"/>
        <v>0</v>
      </c>
      <c r="BJ480" s="764">
        <f t="shared" si="1128"/>
        <v>0</v>
      </c>
      <c r="BK480" s="764">
        <f t="shared" si="1128"/>
        <v>0</v>
      </c>
      <c r="BL480" s="764">
        <f t="shared" si="1128"/>
        <v>0</v>
      </c>
      <c r="BM480" s="764">
        <f t="shared" si="1128"/>
        <v>0</v>
      </c>
      <c r="BN480" s="764">
        <f t="shared" si="1129"/>
        <v>0</v>
      </c>
      <c r="BO480" s="764">
        <f t="shared" si="1129"/>
        <v>0</v>
      </c>
      <c r="BP480" s="764">
        <f t="shared" si="1129"/>
        <v>0</v>
      </c>
      <c r="BQ480" s="764">
        <f t="shared" si="1129"/>
        <v>0</v>
      </c>
      <c r="BR480" s="764">
        <f t="shared" si="1129"/>
        <v>0</v>
      </c>
      <c r="BS480" s="764">
        <f t="shared" si="1129"/>
        <v>0</v>
      </c>
      <c r="BT480" s="764">
        <f t="shared" si="1129"/>
        <v>0</v>
      </c>
      <c r="BU480" s="764">
        <f t="shared" si="1129"/>
        <v>0</v>
      </c>
      <c r="BV480" s="764">
        <f t="shared" si="1129"/>
        <v>0</v>
      </c>
      <c r="BW480" s="764">
        <f t="shared" si="1129"/>
        <v>0</v>
      </c>
      <c r="BX480" s="764">
        <f t="shared" si="1130"/>
        <v>0</v>
      </c>
      <c r="BY480" s="764">
        <f t="shared" si="1130"/>
        <v>0</v>
      </c>
      <c r="BZ480" s="764">
        <f t="shared" si="1130"/>
        <v>0</v>
      </c>
      <c r="CA480" s="764">
        <f t="shared" si="1130"/>
        <v>0</v>
      </c>
      <c r="CB480" s="764">
        <f t="shared" si="1130"/>
        <v>0</v>
      </c>
      <c r="CC480" s="764">
        <f t="shared" si="1130"/>
        <v>0</v>
      </c>
      <c r="CD480" s="764">
        <f t="shared" si="1130"/>
        <v>0</v>
      </c>
      <c r="CE480" s="764">
        <f t="shared" si="1130"/>
        <v>0</v>
      </c>
      <c r="CF480" s="764">
        <f t="shared" si="1130"/>
        <v>0</v>
      </c>
      <c r="CG480" s="764">
        <f t="shared" si="1130"/>
        <v>0</v>
      </c>
      <c r="CH480" s="764">
        <f t="shared" si="1131"/>
        <v>0</v>
      </c>
      <c r="CI480" s="764">
        <f t="shared" si="1131"/>
        <v>0</v>
      </c>
      <c r="CJ480" s="764">
        <f t="shared" si="1131"/>
        <v>0</v>
      </c>
      <c r="CK480" s="764">
        <f t="shared" si="1131"/>
        <v>0</v>
      </c>
      <c r="CL480" s="764">
        <f t="shared" si="1131"/>
        <v>0</v>
      </c>
      <c r="CM480" s="764">
        <f t="shared" si="1131"/>
        <v>0</v>
      </c>
      <c r="CN480" s="764">
        <f t="shared" si="1131"/>
        <v>0</v>
      </c>
      <c r="CO480" s="764">
        <f t="shared" si="1131"/>
        <v>0</v>
      </c>
      <c r="CP480" s="764">
        <f t="shared" si="1131"/>
        <v>0</v>
      </c>
      <c r="CQ480" s="764">
        <f t="shared" si="1131"/>
        <v>0</v>
      </c>
      <c r="CR480" s="764">
        <f t="shared" si="1132"/>
        <v>0</v>
      </c>
      <c r="CS480" s="764">
        <f t="shared" si="1132"/>
        <v>0</v>
      </c>
      <c r="CT480" s="764">
        <f t="shared" si="1132"/>
        <v>0</v>
      </c>
      <c r="CU480" s="764">
        <f t="shared" si="1132"/>
        <v>0</v>
      </c>
      <c r="CV480" s="764">
        <f t="shared" si="1132"/>
        <v>0</v>
      </c>
      <c r="CW480" s="764">
        <f t="shared" si="1132"/>
        <v>0</v>
      </c>
      <c r="CX480" s="764">
        <f t="shared" si="1132"/>
        <v>0</v>
      </c>
      <c r="CY480" s="764">
        <f t="shared" si="1132"/>
        <v>0</v>
      </c>
      <c r="CZ480" s="764">
        <f t="shared" si="1132"/>
        <v>0</v>
      </c>
      <c r="DA480" s="764">
        <f t="shared" si="1132"/>
        <v>0</v>
      </c>
      <c r="DB480" s="764">
        <f t="shared" si="1133"/>
        <v>0</v>
      </c>
      <c r="DC480" s="764">
        <f t="shared" si="1133"/>
        <v>0</v>
      </c>
      <c r="DD480" s="764">
        <f t="shared" si="1133"/>
        <v>0</v>
      </c>
      <c r="DE480" s="764">
        <f t="shared" si="1133"/>
        <v>0</v>
      </c>
      <c r="DF480" s="764">
        <f t="shared" si="1133"/>
        <v>0</v>
      </c>
      <c r="DG480" s="764">
        <f t="shared" si="1133"/>
        <v>0</v>
      </c>
      <c r="DH480" s="764">
        <f t="shared" si="1133"/>
        <v>0</v>
      </c>
      <c r="DI480" s="764">
        <f t="shared" si="1133"/>
        <v>0</v>
      </c>
      <c r="DJ480" s="764">
        <f t="shared" si="1133"/>
        <v>0</v>
      </c>
      <c r="DK480" s="764">
        <f t="shared" si="1133"/>
        <v>0</v>
      </c>
      <c r="DL480" s="764">
        <f t="shared" si="1134"/>
        <v>0</v>
      </c>
      <c r="DM480" s="764">
        <f t="shared" si="1134"/>
        <v>0</v>
      </c>
      <c r="DN480" s="764">
        <f t="shared" si="1134"/>
        <v>0</v>
      </c>
      <c r="DO480" s="764">
        <f t="shared" si="1134"/>
        <v>0</v>
      </c>
      <c r="DP480" s="764">
        <f t="shared" si="1134"/>
        <v>0</v>
      </c>
      <c r="DQ480" s="764">
        <f t="shared" si="1134"/>
        <v>0</v>
      </c>
      <c r="DR480" s="764">
        <f t="shared" si="1134"/>
        <v>0</v>
      </c>
      <c r="DS480" s="764">
        <f t="shared" si="1134"/>
        <v>0</v>
      </c>
      <c r="DT480" s="764">
        <f t="shared" si="1134"/>
        <v>0</v>
      </c>
      <c r="DU480" s="764">
        <f t="shared" si="1134"/>
        <v>0</v>
      </c>
      <c r="DV480" s="764">
        <f t="shared" si="1135"/>
        <v>0</v>
      </c>
      <c r="DW480" s="764">
        <f t="shared" si="1135"/>
        <v>0</v>
      </c>
      <c r="DX480" s="764">
        <f t="shared" si="1135"/>
        <v>0</v>
      </c>
      <c r="DY480" s="764">
        <f t="shared" si="1135"/>
        <v>0</v>
      </c>
      <c r="DZ480" s="764">
        <f t="shared" si="1135"/>
        <v>0</v>
      </c>
      <c r="EA480" s="764">
        <f t="shared" si="1135"/>
        <v>0</v>
      </c>
      <c r="EB480" s="764">
        <f t="shared" si="1135"/>
        <v>0</v>
      </c>
      <c r="EC480" s="764">
        <f t="shared" si="1135"/>
        <v>0</v>
      </c>
      <c r="ED480" s="764">
        <f t="shared" si="1135"/>
        <v>0</v>
      </c>
      <c r="EE480" s="764">
        <f t="shared" si="1135"/>
        <v>0</v>
      </c>
      <c r="EF480" s="764">
        <f t="shared" si="1136"/>
        <v>0</v>
      </c>
      <c r="EG480" s="764">
        <f t="shared" si="1136"/>
        <v>0</v>
      </c>
      <c r="EH480" s="764">
        <f t="shared" si="1136"/>
        <v>0</v>
      </c>
      <c r="EI480" s="764">
        <f t="shared" si="1136"/>
        <v>0</v>
      </c>
      <c r="EJ480" s="764">
        <f t="shared" si="1136"/>
        <v>0</v>
      </c>
      <c r="EK480" s="764">
        <f t="shared" si="1136"/>
        <v>0</v>
      </c>
      <c r="EL480" s="764">
        <f t="shared" si="1136"/>
        <v>0</v>
      </c>
      <c r="EM480" s="764">
        <f t="shared" si="1136"/>
        <v>0</v>
      </c>
      <c r="EN480" s="764">
        <f t="shared" si="1136"/>
        <v>0</v>
      </c>
      <c r="EO480" s="764">
        <f t="shared" si="1136"/>
        <v>0</v>
      </c>
      <c r="EP480" s="764">
        <f t="shared" si="1137"/>
        <v>0</v>
      </c>
      <c r="EQ480" s="764">
        <f t="shared" si="1137"/>
        <v>0</v>
      </c>
      <c r="ER480" s="764">
        <f t="shared" si="1137"/>
        <v>0</v>
      </c>
      <c r="ES480" s="764">
        <f t="shared" si="1137"/>
        <v>0</v>
      </c>
      <c r="ET480" s="764">
        <f t="shared" si="1137"/>
        <v>0</v>
      </c>
      <c r="EU480" s="764">
        <f t="shared" si="1137"/>
        <v>0</v>
      </c>
      <c r="EV480" s="764">
        <f t="shared" si="1137"/>
        <v>0</v>
      </c>
      <c r="EW480" s="764">
        <f t="shared" si="1137"/>
        <v>0</v>
      </c>
      <c r="EX480" s="764">
        <f t="shared" si="1137"/>
        <v>0</v>
      </c>
      <c r="EY480" s="764">
        <f t="shared" si="1137"/>
        <v>0</v>
      </c>
      <c r="EZ480" s="764">
        <f t="shared" si="1138"/>
        <v>0</v>
      </c>
      <c r="FA480" s="764">
        <f t="shared" si="1138"/>
        <v>0</v>
      </c>
      <c r="FB480" s="764">
        <f t="shared" si="1138"/>
        <v>0</v>
      </c>
      <c r="FC480" s="764">
        <f t="shared" si="1138"/>
        <v>0</v>
      </c>
      <c r="FD480" s="764">
        <f t="shared" si="1138"/>
        <v>0</v>
      </c>
      <c r="FE480" s="764">
        <f t="shared" si="1138"/>
        <v>0</v>
      </c>
      <c r="FF480" s="764">
        <f t="shared" si="1138"/>
        <v>0</v>
      </c>
      <c r="FG480" s="764">
        <f t="shared" si="1138"/>
        <v>0</v>
      </c>
      <c r="FH480" s="764">
        <f t="shared" si="1138"/>
        <v>0</v>
      </c>
      <c r="FI480" s="764">
        <f t="shared" si="1138"/>
        <v>0</v>
      </c>
      <c r="FJ480" s="764">
        <f t="shared" si="1139"/>
        <v>0</v>
      </c>
      <c r="FK480" s="764">
        <f t="shared" si="1139"/>
        <v>0</v>
      </c>
      <c r="FL480" s="764">
        <f t="shared" si="1139"/>
        <v>0</v>
      </c>
      <c r="FM480" s="764">
        <f t="shared" si="1139"/>
        <v>0</v>
      </c>
      <c r="FN480" s="764">
        <f t="shared" si="1139"/>
        <v>0</v>
      </c>
      <c r="FO480" s="764">
        <f t="shared" si="1139"/>
        <v>0</v>
      </c>
      <c r="FP480" s="764">
        <f t="shared" si="1139"/>
        <v>0</v>
      </c>
      <c r="FQ480" s="764">
        <f t="shared" si="1139"/>
        <v>0</v>
      </c>
      <c r="FR480" s="764">
        <f t="shared" si="1139"/>
        <v>0</v>
      </c>
      <c r="FS480" s="764">
        <f t="shared" si="1139"/>
        <v>0</v>
      </c>
      <c r="FT480" s="764">
        <f t="shared" si="1140"/>
        <v>0</v>
      </c>
      <c r="FU480" s="764">
        <f t="shared" si="1140"/>
        <v>0</v>
      </c>
      <c r="FV480" s="764">
        <f t="shared" si="1140"/>
        <v>0</v>
      </c>
      <c r="FW480" s="764">
        <f t="shared" si="1140"/>
        <v>0</v>
      </c>
      <c r="FX480" s="764">
        <f t="shared" si="1140"/>
        <v>0</v>
      </c>
      <c r="FY480" s="764">
        <f t="shared" si="1140"/>
        <v>0</v>
      </c>
      <c r="FZ480" s="764">
        <f t="shared" si="1140"/>
        <v>0</v>
      </c>
      <c r="GA480" s="764">
        <f t="shared" si="1140"/>
        <v>0</v>
      </c>
      <c r="GB480" s="764">
        <f t="shared" si="1140"/>
        <v>0</v>
      </c>
      <c r="GC480" s="764">
        <f t="shared" si="1140"/>
        <v>0</v>
      </c>
      <c r="GD480" s="764">
        <f t="shared" si="1141"/>
        <v>0</v>
      </c>
      <c r="GE480" s="764">
        <f t="shared" si="1141"/>
        <v>0</v>
      </c>
      <c r="GF480" s="764">
        <f t="shared" si="1141"/>
        <v>0</v>
      </c>
      <c r="GG480" s="764">
        <f t="shared" si="1141"/>
        <v>0</v>
      </c>
      <c r="GH480" s="764">
        <f t="shared" si="1141"/>
        <v>0</v>
      </c>
      <c r="GI480" s="764">
        <f t="shared" si="1141"/>
        <v>0</v>
      </c>
      <c r="GJ480" s="764">
        <f t="shared" si="1141"/>
        <v>0</v>
      </c>
      <c r="GK480" s="764">
        <f t="shared" si="1141"/>
        <v>0</v>
      </c>
      <c r="GL480" s="764">
        <f t="shared" si="1141"/>
        <v>0</v>
      </c>
      <c r="GM480" s="764">
        <f t="shared" si="1141"/>
        <v>0</v>
      </c>
      <c r="GN480" s="764">
        <f t="shared" si="1142"/>
        <v>0</v>
      </c>
      <c r="GO480" s="764">
        <f t="shared" si="1142"/>
        <v>0</v>
      </c>
      <c r="GP480" s="764">
        <f t="shared" si="1142"/>
        <v>0</v>
      </c>
      <c r="GQ480" s="764">
        <f t="shared" si="1142"/>
        <v>0</v>
      </c>
      <c r="GR480" s="764">
        <f t="shared" si="1142"/>
        <v>0</v>
      </c>
      <c r="GS480" s="764">
        <f t="shared" si="1142"/>
        <v>0</v>
      </c>
      <c r="GT480" s="764">
        <f t="shared" si="1142"/>
        <v>0</v>
      </c>
      <c r="GU480" s="764">
        <f t="shared" si="1142"/>
        <v>0</v>
      </c>
      <c r="GV480" s="764">
        <f t="shared" si="1142"/>
        <v>0</v>
      </c>
      <c r="GW480" s="764">
        <f t="shared" si="1142"/>
        <v>0</v>
      </c>
      <c r="GX480" s="764">
        <f t="shared" si="1143"/>
        <v>0</v>
      </c>
      <c r="GY480" s="764">
        <f t="shared" si="1143"/>
        <v>0</v>
      </c>
      <c r="GZ480" s="764">
        <f t="shared" si="1143"/>
        <v>0</v>
      </c>
      <c r="HA480" s="764">
        <f t="shared" si="1143"/>
        <v>0</v>
      </c>
      <c r="HB480" s="764">
        <f t="shared" si="1143"/>
        <v>0</v>
      </c>
      <c r="HC480" s="764">
        <f t="shared" si="1143"/>
        <v>0</v>
      </c>
      <c r="HD480" s="764">
        <f t="shared" si="1143"/>
        <v>0</v>
      </c>
      <c r="HE480" s="764">
        <f t="shared" si="1143"/>
        <v>0</v>
      </c>
      <c r="HF480" s="764">
        <f t="shared" si="1143"/>
        <v>0</v>
      </c>
      <c r="HG480" s="764">
        <f t="shared" si="1143"/>
        <v>0</v>
      </c>
      <c r="HH480" s="764">
        <f t="shared" si="1144"/>
        <v>0</v>
      </c>
      <c r="HI480" s="764">
        <f t="shared" si="1144"/>
        <v>0</v>
      </c>
      <c r="HJ480" s="764">
        <f t="shared" si="1144"/>
        <v>0</v>
      </c>
      <c r="HK480" s="764">
        <f t="shared" si="1144"/>
        <v>0</v>
      </c>
      <c r="HL480" s="764">
        <f t="shared" si="1144"/>
        <v>0</v>
      </c>
      <c r="HM480" s="764">
        <f t="shared" si="1144"/>
        <v>0</v>
      </c>
      <c r="HN480" s="764">
        <f t="shared" si="1144"/>
        <v>0</v>
      </c>
      <c r="HO480" s="764">
        <f t="shared" si="1144"/>
        <v>0</v>
      </c>
      <c r="HP480" s="764">
        <f t="shared" si="1144"/>
        <v>0</v>
      </c>
      <c r="HQ480" s="764">
        <f t="shared" si="1144"/>
        <v>0</v>
      </c>
      <c r="HR480" s="764">
        <f t="shared" si="1145"/>
        <v>0</v>
      </c>
      <c r="HS480" s="764">
        <f t="shared" si="1145"/>
        <v>0</v>
      </c>
      <c r="HT480" s="764">
        <f t="shared" si="1145"/>
        <v>0</v>
      </c>
      <c r="HU480" s="764">
        <f t="shared" si="1145"/>
        <v>0</v>
      </c>
      <c r="HV480" s="764">
        <f t="shared" si="1145"/>
        <v>0</v>
      </c>
      <c r="HW480" s="764">
        <f t="shared" si="1145"/>
        <v>0</v>
      </c>
      <c r="HX480" s="764">
        <f t="shared" si="1145"/>
        <v>0</v>
      </c>
      <c r="HY480" s="764">
        <f t="shared" si="1145"/>
        <v>0</v>
      </c>
      <c r="HZ480" s="764">
        <f t="shared" si="1145"/>
        <v>0</v>
      </c>
      <c r="IA480" s="764">
        <f t="shared" si="1145"/>
        <v>0</v>
      </c>
      <c r="IB480" s="764">
        <f t="shared" si="1146"/>
        <v>0</v>
      </c>
      <c r="IC480" s="764">
        <f t="shared" si="1146"/>
        <v>0</v>
      </c>
      <c r="ID480" s="764">
        <f t="shared" si="1146"/>
        <v>0</v>
      </c>
      <c r="IE480" s="764">
        <f t="shared" si="1146"/>
        <v>0</v>
      </c>
      <c r="IF480" s="764">
        <f t="shared" si="1146"/>
        <v>0</v>
      </c>
      <c r="IG480" s="764">
        <f t="shared" si="1146"/>
        <v>0</v>
      </c>
      <c r="IH480" s="764">
        <f t="shared" si="1146"/>
        <v>0</v>
      </c>
      <c r="II480" s="764">
        <f t="shared" si="1146"/>
        <v>0</v>
      </c>
      <c r="IJ480" s="764">
        <f t="shared" si="1146"/>
        <v>0</v>
      </c>
      <c r="IK480" s="764">
        <f t="shared" si="1146"/>
        <v>0</v>
      </c>
      <c r="IL480" s="764">
        <f t="shared" si="1147"/>
        <v>0</v>
      </c>
      <c r="IM480" s="764">
        <f t="shared" si="1147"/>
        <v>0</v>
      </c>
      <c r="IN480" s="764">
        <f t="shared" si="1147"/>
        <v>0</v>
      </c>
      <c r="IO480" s="764">
        <f t="shared" si="1147"/>
        <v>0</v>
      </c>
      <c r="IP480" s="764">
        <f t="shared" si="1147"/>
        <v>0</v>
      </c>
      <c r="IQ480" s="764">
        <f t="shared" si="1147"/>
        <v>0</v>
      </c>
      <c r="IR480" s="764">
        <f t="shared" si="1147"/>
        <v>0</v>
      </c>
      <c r="IS480" s="764">
        <f t="shared" si="1147"/>
        <v>0</v>
      </c>
      <c r="IT480" s="764">
        <f t="shared" si="1147"/>
        <v>0</v>
      </c>
      <c r="IU480" s="764">
        <f t="shared" si="1147"/>
        <v>0</v>
      </c>
      <c r="IV480" s="764">
        <f t="shared" si="1147"/>
        <v>0</v>
      </c>
      <c r="IW480" s="764">
        <f t="shared" si="1147"/>
        <v>0</v>
      </c>
      <c r="IX480" s="764">
        <f t="shared" si="1147"/>
        <v>0</v>
      </c>
      <c r="IY480" s="764">
        <f t="shared" si="1147"/>
        <v>0</v>
      </c>
      <c r="IZ480" s="764">
        <f t="shared" si="1147"/>
        <v>0</v>
      </c>
      <c r="JA480" s="764">
        <f t="shared" si="1147"/>
        <v>0</v>
      </c>
      <c r="JB480" s="764">
        <f t="shared" si="1147"/>
        <v>0</v>
      </c>
      <c r="JC480" s="764">
        <f t="shared" si="1147"/>
        <v>0</v>
      </c>
      <c r="JD480" s="764">
        <f t="shared" si="1127"/>
        <v>0</v>
      </c>
      <c r="JE480" s="764">
        <f t="shared" si="1127"/>
        <v>0</v>
      </c>
      <c r="JF480" s="764">
        <f t="shared" si="1127"/>
        <v>0</v>
      </c>
      <c r="JG480" s="764">
        <f t="shared" si="1127"/>
        <v>0</v>
      </c>
      <c r="JH480" s="764">
        <f t="shared" si="1127"/>
        <v>0</v>
      </c>
      <c r="JI480" s="764">
        <f t="shared" si="1127"/>
        <v>0</v>
      </c>
      <c r="JJ480" s="764">
        <f t="shared" si="1127"/>
        <v>0</v>
      </c>
      <c r="JK480" s="764">
        <f t="shared" si="1127"/>
        <v>0</v>
      </c>
      <c r="JL480" s="764">
        <f t="shared" si="1147"/>
        <v>0</v>
      </c>
      <c r="JM480" s="764">
        <f t="shared" si="1147"/>
        <v>0</v>
      </c>
      <c r="JN480" s="764">
        <f t="shared" si="1147"/>
        <v>0</v>
      </c>
      <c r="JO480" s="764">
        <f t="shared" si="1147"/>
        <v>0</v>
      </c>
      <c r="JP480" s="764">
        <f t="shared" si="1147"/>
        <v>0</v>
      </c>
      <c r="JQ480" s="764">
        <f t="shared" si="1078"/>
        <v>0</v>
      </c>
      <c r="JR480" s="764">
        <f t="shared" si="1078"/>
        <v>0</v>
      </c>
      <c r="JS480" s="764">
        <f t="shared" si="1147"/>
        <v>0</v>
      </c>
      <c r="JT480" s="765">
        <f t="shared" si="1079"/>
        <v>0</v>
      </c>
      <c r="JU480" s="229">
        <f t="shared" si="1080"/>
        <v>0</v>
      </c>
    </row>
    <row r="481" spans="1:281" ht="12.75" customHeight="1">
      <c r="A481" s="57"/>
      <c r="B481" s="52"/>
      <c r="C481" s="52"/>
      <c r="D481" s="62"/>
      <c r="E481" s="743" t="str">
        <f t="shared" si="1075"/>
        <v xml:space="preserve"> </v>
      </c>
      <c r="F481" s="56"/>
      <c r="G481" s="228"/>
      <c r="H481" s="744">
        <f>SUMIF(Ajuste!$C$8:$C$483,$B$6:$B$499,Ajuste!$E$8:$E$483)</f>
        <v>0</v>
      </c>
      <c r="I481" s="744">
        <f>SUMIF(Ajuste!$C$8:$C$483,$B$6:$B$499,Ajuste!$F$8:$F$483)</f>
        <v>0</v>
      </c>
      <c r="J481" s="229">
        <f t="shared" si="1081"/>
        <v>0</v>
      </c>
      <c r="K481" s="764">
        <f t="shared" si="1128"/>
        <v>0</v>
      </c>
      <c r="L481" s="764">
        <f t="shared" si="1148"/>
        <v>0</v>
      </c>
      <c r="M481" s="764">
        <f t="shared" si="1148"/>
        <v>0</v>
      </c>
      <c r="N481" s="764">
        <f t="shared" si="1148"/>
        <v>0</v>
      </c>
      <c r="O481" s="764">
        <f t="shared" si="1148"/>
        <v>0</v>
      </c>
      <c r="P481" s="764">
        <f t="shared" si="1148"/>
        <v>0</v>
      </c>
      <c r="Q481" s="764">
        <f t="shared" si="1148"/>
        <v>0</v>
      </c>
      <c r="R481" s="764">
        <f t="shared" si="1148"/>
        <v>0</v>
      </c>
      <c r="S481" s="764">
        <f t="shared" si="1148"/>
        <v>0</v>
      </c>
      <c r="T481" s="764">
        <f t="shared" si="1148"/>
        <v>0</v>
      </c>
      <c r="U481" s="764">
        <f t="shared" si="1148"/>
        <v>0</v>
      </c>
      <c r="V481" s="764">
        <f t="shared" si="1148"/>
        <v>0</v>
      </c>
      <c r="W481" s="764">
        <f t="shared" si="1148"/>
        <v>0</v>
      </c>
      <c r="X481" s="764">
        <f t="shared" si="1148"/>
        <v>0</v>
      </c>
      <c r="Y481" s="764">
        <f t="shared" si="1148"/>
        <v>0</v>
      </c>
      <c r="Z481" s="764">
        <f t="shared" si="1148"/>
        <v>0</v>
      </c>
      <c r="AA481" s="764">
        <f t="shared" si="1148"/>
        <v>0</v>
      </c>
      <c r="AB481" s="764">
        <f t="shared" si="1148"/>
        <v>0</v>
      </c>
      <c r="AC481" s="764">
        <f t="shared" si="1148"/>
        <v>0</v>
      </c>
      <c r="AD481" s="764">
        <f t="shared" si="1148"/>
        <v>0</v>
      </c>
      <c r="AE481" s="764">
        <f t="shared" si="1148"/>
        <v>0</v>
      </c>
      <c r="AF481" s="764">
        <f t="shared" si="1148"/>
        <v>0</v>
      </c>
      <c r="AG481" s="764">
        <f t="shared" si="1148"/>
        <v>0</v>
      </c>
      <c r="AH481" s="764">
        <f t="shared" si="1148"/>
        <v>0</v>
      </c>
      <c r="AI481" s="764">
        <f t="shared" si="1148"/>
        <v>0</v>
      </c>
      <c r="AJ481" s="764">
        <f t="shared" si="1148"/>
        <v>0</v>
      </c>
      <c r="AK481" s="764">
        <f t="shared" si="1148"/>
        <v>0</v>
      </c>
      <c r="AL481" s="764">
        <f t="shared" si="1148"/>
        <v>0</v>
      </c>
      <c r="AM481" s="764">
        <f t="shared" si="1148"/>
        <v>0</v>
      </c>
      <c r="AN481" s="764">
        <f t="shared" si="1148"/>
        <v>0</v>
      </c>
      <c r="AO481" s="764">
        <f t="shared" si="1148"/>
        <v>0</v>
      </c>
      <c r="AP481" s="764">
        <f t="shared" si="1148"/>
        <v>0</v>
      </c>
      <c r="AQ481" s="764">
        <f t="shared" si="1148"/>
        <v>0</v>
      </c>
      <c r="AR481" s="764">
        <f t="shared" si="1148"/>
        <v>0</v>
      </c>
      <c r="AS481" s="764">
        <f t="shared" si="1148"/>
        <v>0</v>
      </c>
      <c r="AT481" s="764">
        <f t="shared" si="1148"/>
        <v>0</v>
      </c>
      <c r="AU481" s="764">
        <f t="shared" si="1148"/>
        <v>0</v>
      </c>
      <c r="AV481" s="764">
        <f t="shared" si="1148"/>
        <v>0</v>
      </c>
      <c r="AW481" s="764">
        <f t="shared" si="1148"/>
        <v>0</v>
      </c>
      <c r="AX481" s="764">
        <f t="shared" si="1148"/>
        <v>0</v>
      </c>
      <c r="AY481" s="764">
        <f t="shared" si="1148"/>
        <v>0</v>
      </c>
      <c r="AZ481" s="764">
        <f t="shared" si="1148"/>
        <v>0</v>
      </c>
      <c r="BA481" s="764">
        <f t="shared" si="1148"/>
        <v>0</v>
      </c>
      <c r="BB481" s="764">
        <f t="shared" si="1148"/>
        <v>0</v>
      </c>
      <c r="BC481" s="764">
        <f t="shared" si="1148"/>
        <v>0</v>
      </c>
      <c r="BD481" s="764">
        <f t="shared" si="1148"/>
        <v>0</v>
      </c>
      <c r="BE481" s="764">
        <f t="shared" si="1148"/>
        <v>0</v>
      </c>
      <c r="BF481" s="764">
        <f t="shared" si="1128"/>
        <v>0</v>
      </c>
      <c r="BG481" s="764">
        <f t="shared" si="1128"/>
        <v>0</v>
      </c>
      <c r="BH481" s="764">
        <f t="shared" si="1128"/>
        <v>0</v>
      </c>
      <c r="BI481" s="764">
        <f t="shared" si="1128"/>
        <v>0</v>
      </c>
      <c r="BJ481" s="764">
        <f t="shared" si="1128"/>
        <v>0</v>
      </c>
      <c r="BK481" s="764">
        <f t="shared" si="1128"/>
        <v>0</v>
      </c>
      <c r="BL481" s="764">
        <f t="shared" si="1128"/>
        <v>0</v>
      </c>
      <c r="BM481" s="764">
        <f t="shared" si="1128"/>
        <v>0</v>
      </c>
      <c r="BN481" s="764">
        <f t="shared" si="1129"/>
        <v>0</v>
      </c>
      <c r="BO481" s="764">
        <f t="shared" si="1129"/>
        <v>0</v>
      </c>
      <c r="BP481" s="764">
        <f t="shared" si="1129"/>
        <v>0</v>
      </c>
      <c r="BQ481" s="764">
        <f t="shared" si="1129"/>
        <v>0</v>
      </c>
      <c r="BR481" s="764">
        <f t="shared" si="1129"/>
        <v>0</v>
      </c>
      <c r="BS481" s="764">
        <f t="shared" si="1129"/>
        <v>0</v>
      </c>
      <c r="BT481" s="764">
        <f t="shared" si="1129"/>
        <v>0</v>
      </c>
      <c r="BU481" s="764">
        <f t="shared" si="1129"/>
        <v>0</v>
      </c>
      <c r="BV481" s="764">
        <f t="shared" si="1129"/>
        <v>0</v>
      </c>
      <c r="BW481" s="764">
        <f t="shared" si="1129"/>
        <v>0</v>
      </c>
      <c r="BX481" s="764">
        <f t="shared" si="1130"/>
        <v>0</v>
      </c>
      <c r="BY481" s="764">
        <f t="shared" si="1130"/>
        <v>0</v>
      </c>
      <c r="BZ481" s="764">
        <f t="shared" si="1130"/>
        <v>0</v>
      </c>
      <c r="CA481" s="764">
        <f t="shared" si="1130"/>
        <v>0</v>
      </c>
      <c r="CB481" s="764">
        <f t="shared" si="1130"/>
        <v>0</v>
      </c>
      <c r="CC481" s="764">
        <f t="shared" si="1130"/>
        <v>0</v>
      </c>
      <c r="CD481" s="764">
        <f t="shared" si="1130"/>
        <v>0</v>
      </c>
      <c r="CE481" s="764">
        <f t="shared" si="1130"/>
        <v>0</v>
      </c>
      <c r="CF481" s="764">
        <f t="shared" si="1130"/>
        <v>0</v>
      </c>
      <c r="CG481" s="764">
        <f t="shared" si="1130"/>
        <v>0</v>
      </c>
      <c r="CH481" s="764">
        <f t="shared" si="1131"/>
        <v>0</v>
      </c>
      <c r="CI481" s="764">
        <f t="shared" si="1131"/>
        <v>0</v>
      </c>
      <c r="CJ481" s="764">
        <f t="shared" si="1131"/>
        <v>0</v>
      </c>
      <c r="CK481" s="764">
        <f t="shared" si="1131"/>
        <v>0</v>
      </c>
      <c r="CL481" s="764">
        <f t="shared" si="1131"/>
        <v>0</v>
      </c>
      <c r="CM481" s="764">
        <f t="shared" si="1131"/>
        <v>0</v>
      </c>
      <c r="CN481" s="764">
        <f t="shared" si="1131"/>
        <v>0</v>
      </c>
      <c r="CO481" s="764">
        <f t="shared" si="1131"/>
        <v>0</v>
      </c>
      <c r="CP481" s="764">
        <f t="shared" si="1131"/>
        <v>0</v>
      </c>
      <c r="CQ481" s="764">
        <f t="shared" si="1131"/>
        <v>0</v>
      </c>
      <c r="CR481" s="764">
        <f t="shared" si="1132"/>
        <v>0</v>
      </c>
      <c r="CS481" s="764">
        <f t="shared" si="1132"/>
        <v>0</v>
      </c>
      <c r="CT481" s="764">
        <f t="shared" si="1132"/>
        <v>0</v>
      </c>
      <c r="CU481" s="764">
        <f t="shared" si="1132"/>
        <v>0</v>
      </c>
      <c r="CV481" s="764">
        <f t="shared" si="1132"/>
        <v>0</v>
      </c>
      <c r="CW481" s="764">
        <f t="shared" si="1132"/>
        <v>0</v>
      </c>
      <c r="CX481" s="764">
        <f t="shared" si="1132"/>
        <v>0</v>
      </c>
      <c r="CY481" s="764">
        <f t="shared" si="1132"/>
        <v>0</v>
      </c>
      <c r="CZ481" s="764">
        <f t="shared" si="1132"/>
        <v>0</v>
      </c>
      <c r="DA481" s="764">
        <f t="shared" si="1132"/>
        <v>0</v>
      </c>
      <c r="DB481" s="764">
        <f t="shared" si="1133"/>
        <v>0</v>
      </c>
      <c r="DC481" s="764">
        <f t="shared" si="1133"/>
        <v>0</v>
      </c>
      <c r="DD481" s="764">
        <f t="shared" si="1133"/>
        <v>0</v>
      </c>
      <c r="DE481" s="764">
        <f t="shared" si="1133"/>
        <v>0</v>
      </c>
      <c r="DF481" s="764">
        <f t="shared" si="1133"/>
        <v>0</v>
      </c>
      <c r="DG481" s="764">
        <f t="shared" si="1133"/>
        <v>0</v>
      </c>
      <c r="DH481" s="764">
        <f t="shared" si="1133"/>
        <v>0</v>
      </c>
      <c r="DI481" s="764">
        <f t="shared" si="1133"/>
        <v>0</v>
      </c>
      <c r="DJ481" s="764">
        <f t="shared" si="1133"/>
        <v>0</v>
      </c>
      <c r="DK481" s="764">
        <f t="shared" si="1133"/>
        <v>0</v>
      </c>
      <c r="DL481" s="764">
        <f t="shared" si="1134"/>
        <v>0</v>
      </c>
      <c r="DM481" s="764">
        <f t="shared" si="1134"/>
        <v>0</v>
      </c>
      <c r="DN481" s="764">
        <f t="shared" si="1134"/>
        <v>0</v>
      </c>
      <c r="DO481" s="764">
        <f t="shared" si="1134"/>
        <v>0</v>
      </c>
      <c r="DP481" s="764">
        <f t="shared" si="1134"/>
        <v>0</v>
      </c>
      <c r="DQ481" s="764">
        <f t="shared" si="1134"/>
        <v>0</v>
      </c>
      <c r="DR481" s="764">
        <f t="shared" si="1134"/>
        <v>0</v>
      </c>
      <c r="DS481" s="764">
        <f t="shared" si="1134"/>
        <v>0</v>
      </c>
      <c r="DT481" s="764">
        <f t="shared" si="1134"/>
        <v>0</v>
      </c>
      <c r="DU481" s="764">
        <f t="shared" si="1134"/>
        <v>0</v>
      </c>
      <c r="DV481" s="764">
        <f t="shared" si="1135"/>
        <v>0</v>
      </c>
      <c r="DW481" s="764">
        <f t="shared" si="1135"/>
        <v>0</v>
      </c>
      <c r="DX481" s="764">
        <f t="shared" si="1135"/>
        <v>0</v>
      </c>
      <c r="DY481" s="764">
        <f t="shared" si="1135"/>
        <v>0</v>
      </c>
      <c r="DZ481" s="764">
        <f t="shared" si="1135"/>
        <v>0</v>
      </c>
      <c r="EA481" s="764">
        <f t="shared" si="1135"/>
        <v>0</v>
      </c>
      <c r="EB481" s="764">
        <f t="shared" si="1135"/>
        <v>0</v>
      </c>
      <c r="EC481" s="764">
        <f t="shared" si="1135"/>
        <v>0</v>
      </c>
      <c r="ED481" s="764">
        <f t="shared" si="1135"/>
        <v>0</v>
      </c>
      <c r="EE481" s="764">
        <f t="shared" si="1135"/>
        <v>0</v>
      </c>
      <c r="EF481" s="764">
        <f t="shared" si="1136"/>
        <v>0</v>
      </c>
      <c r="EG481" s="764">
        <f t="shared" si="1136"/>
        <v>0</v>
      </c>
      <c r="EH481" s="764">
        <f t="shared" si="1136"/>
        <v>0</v>
      </c>
      <c r="EI481" s="764">
        <f t="shared" si="1136"/>
        <v>0</v>
      </c>
      <c r="EJ481" s="764">
        <f t="shared" si="1136"/>
        <v>0</v>
      </c>
      <c r="EK481" s="764">
        <f t="shared" si="1136"/>
        <v>0</v>
      </c>
      <c r="EL481" s="764">
        <f t="shared" si="1136"/>
        <v>0</v>
      </c>
      <c r="EM481" s="764">
        <f t="shared" si="1136"/>
        <v>0</v>
      </c>
      <c r="EN481" s="764">
        <f t="shared" si="1136"/>
        <v>0</v>
      </c>
      <c r="EO481" s="764">
        <f t="shared" si="1136"/>
        <v>0</v>
      </c>
      <c r="EP481" s="764">
        <f t="shared" si="1137"/>
        <v>0</v>
      </c>
      <c r="EQ481" s="764">
        <f t="shared" si="1137"/>
        <v>0</v>
      </c>
      <c r="ER481" s="764">
        <f t="shared" si="1137"/>
        <v>0</v>
      </c>
      <c r="ES481" s="764">
        <f t="shared" si="1137"/>
        <v>0</v>
      </c>
      <c r="ET481" s="764">
        <f t="shared" si="1137"/>
        <v>0</v>
      </c>
      <c r="EU481" s="764">
        <f t="shared" si="1137"/>
        <v>0</v>
      </c>
      <c r="EV481" s="764">
        <f t="shared" si="1137"/>
        <v>0</v>
      </c>
      <c r="EW481" s="764">
        <f t="shared" si="1137"/>
        <v>0</v>
      </c>
      <c r="EX481" s="764">
        <f t="shared" si="1137"/>
        <v>0</v>
      </c>
      <c r="EY481" s="764">
        <f t="shared" si="1137"/>
        <v>0</v>
      </c>
      <c r="EZ481" s="764">
        <f t="shared" si="1138"/>
        <v>0</v>
      </c>
      <c r="FA481" s="764">
        <f t="shared" si="1138"/>
        <v>0</v>
      </c>
      <c r="FB481" s="764">
        <f t="shared" si="1138"/>
        <v>0</v>
      </c>
      <c r="FC481" s="764">
        <f t="shared" si="1138"/>
        <v>0</v>
      </c>
      <c r="FD481" s="764">
        <f t="shared" si="1138"/>
        <v>0</v>
      </c>
      <c r="FE481" s="764">
        <f t="shared" si="1138"/>
        <v>0</v>
      </c>
      <c r="FF481" s="764">
        <f t="shared" si="1138"/>
        <v>0</v>
      </c>
      <c r="FG481" s="764">
        <f t="shared" si="1138"/>
        <v>0</v>
      </c>
      <c r="FH481" s="764">
        <f t="shared" si="1138"/>
        <v>0</v>
      </c>
      <c r="FI481" s="764">
        <f t="shared" si="1138"/>
        <v>0</v>
      </c>
      <c r="FJ481" s="764">
        <f t="shared" si="1139"/>
        <v>0</v>
      </c>
      <c r="FK481" s="764">
        <f t="shared" si="1139"/>
        <v>0</v>
      </c>
      <c r="FL481" s="764">
        <f t="shared" si="1139"/>
        <v>0</v>
      </c>
      <c r="FM481" s="764">
        <f t="shared" si="1139"/>
        <v>0</v>
      </c>
      <c r="FN481" s="764">
        <f t="shared" si="1139"/>
        <v>0</v>
      </c>
      <c r="FO481" s="764">
        <f t="shared" si="1139"/>
        <v>0</v>
      </c>
      <c r="FP481" s="764">
        <f t="shared" si="1139"/>
        <v>0</v>
      </c>
      <c r="FQ481" s="764">
        <f t="shared" si="1139"/>
        <v>0</v>
      </c>
      <c r="FR481" s="764">
        <f t="shared" si="1139"/>
        <v>0</v>
      </c>
      <c r="FS481" s="764">
        <f t="shared" si="1139"/>
        <v>0</v>
      </c>
      <c r="FT481" s="764">
        <f t="shared" si="1140"/>
        <v>0</v>
      </c>
      <c r="FU481" s="764">
        <f t="shared" si="1140"/>
        <v>0</v>
      </c>
      <c r="FV481" s="764">
        <f t="shared" si="1140"/>
        <v>0</v>
      </c>
      <c r="FW481" s="764">
        <f t="shared" si="1140"/>
        <v>0</v>
      </c>
      <c r="FX481" s="764">
        <f t="shared" si="1140"/>
        <v>0</v>
      </c>
      <c r="FY481" s="764">
        <f t="shared" si="1140"/>
        <v>0</v>
      </c>
      <c r="FZ481" s="764">
        <f t="shared" si="1140"/>
        <v>0</v>
      </c>
      <c r="GA481" s="764">
        <f t="shared" si="1140"/>
        <v>0</v>
      </c>
      <c r="GB481" s="764">
        <f t="shared" si="1140"/>
        <v>0</v>
      </c>
      <c r="GC481" s="764">
        <f t="shared" si="1140"/>
        <v>0</v>
      </c>
      <c r="GD481" s="764">
        <f t="shared" si="1141"/>
        <v>0</v>
      </c>
      <c r="GE481" s="764">
        <f t="shared" si="1141"/>
        <v>0</v>
      </c>
      <c r="GF481" s="764">
        <f t="shared" si="1141"/>
        <v>0</v>
      </c>
      <c r="GG481" s="764">
        <f t="shared" si="1141"/>
        <v>0</v>
      </c>
      <c r="GH481" s="764">
        <f t="shared" si="1141"/>
        <v>0</v>
      </c>
      <c r="GI481" s="764">
        <f t="shared" si="1141"/>
        <v>0</v>
      </c>
      <c r="GJ481" s="764">
        <f t="shared" si="1141"/>
        <v>0</v>
      </c>
      <c r="GK481" s="764">
        <f t="shared" si="1141"/>
        <v>0</v>
      </c>
      <c r="GL481" s="764">
        <f t="shared" si="1141"/>
        <v>0</v>
      </c>
      <c r="GM481" s="764">
        <f t="shared" si="1141"/>
        <v>0</v>
      </c>
      <c r="GN481" s="764">
        <f t="shared" si="1142"/>
        <v>0</v>
      </c>
      <c r="GO481" s="764">
        <f t="shared" si="1142"/>
        <v>0</v>
      </c>
      <c r="GP481" s="764">
        <f t="shared" si="1142"/>
        <v>0</v>
      </c>
      <c r="GQ481" s="764">
        <f t="shared" si="1142"/>
        <v>0</v>
      </c>
      <c r="GR481" s="764">
        <f t="shared" si="1142"/>
        <v>0</v>
      </c>
      <c r="GS481" s="764">
        <f t="shared" si="1142"/>
        <v>0</v>
      </c>
      <c r="GT481" s="764">
        <f t="shared" si="1142"/>
        <v>0</v>
      </c>
      <c r="GU481" s="764">
        <f t="shared" si="1142"/>
        <v>0</v>
      </c>
      <c r="GV481" s="764">
        <f t="shared" si="1142"/>
        <v>0</v>
      </c>
      <c r="GW481" s="764">
        <f t="shared" si="1142"/>
        <v>0</v>
      </c>
      <c r="GX481" s="764">
        <f t="shared" si="1143"/>
        <v>0</v>
      </c>
      <c r="GY481" s="764">
        <f t="shared" si="1143"/>
        <v>0</v>
      </c>
      <c r="GZ481" s="764">
        <f t="shared" si="1143"/>
        <v>0</v>
      </c>
      <c r="HA481" s="764">
        <f t="shared" si="1143"/>
        <v>0</v>
      </c>
      <c r="HB481" s="764">
        <f t="shared" si="1143"/>
        <v>0</v>
      </c>
      <c r="HC481" s="764">
        <f t="shared" si="1143"/>
        <v>0</v>
      </c>
      <c r="HD481" s="764">
        <f t="shared" si="1143"/>
        <v>0</v>
      </c>
      <c r="HE481" s="764">
        <f t="shared" si="1143"/>
        <v>0</v>
      </c>
      <c r="HF481" s="764">
        <f t="shared" si="1143"/>
        <v>0</v>
      </c>
      <c r="HG481" s="764">
        <f t="shared" si="1143"/>
        <v>0</v>
      </c>
      <c r="HH481" s="764">
        <f t="shared" si="1144"/>
        <v>0</v>
      </c>
      <c r="HI481" s="764">
        <f t="shared" si="1144"/>
        <v>0</v>
      </c>
      <c r="HJ481" s="764">
        <f t="shared" si="1144"/>
        <v>0</v>
      </c>
      <c r="HK481" s="764">
        <f t="shared" si="1144"/>
        <v>0</v>
      </c>
      <c r="HL481" s="764">
        <f t="shared" si="1144"/>
        <v>0</v>
      </c>
      <c r="HM481" s="764">
        <f t="shared" si="1144"/>
        <v>0</v>
      </c>
      <c r="HN481" s="764">
        <f t="shared" si="1144"/>
        <v>0</v>
      </c>
      <c r="HO481" s="764">
        <f t="shared" si="1144"/>
        <v>0</v>
      </c>
      <c r="HP481" s="764">
        <f t="shared" si="1144"/>
        <v>0</v>
      </c>
      <c r="HQ481" s="764">
        <f t="shared" si="1144"/>
        <v>0</v>
      </c>
      <c r="HR481" s="764">
        <f t="shared" si="1145"/>
        <v>0</v>
      </c>
      <c r="HS481" s="764">
        <f t="shared" si="1145"/>
        <v>0</v>
      </c>
      <c r="HT481" s="764">
        <f t="shared" si="1145"/>
        <v>0</v>
      </c>
      <c r="HU481" s="764">
        <f t="shared" si="1145"/>
        <v>0</v>
      </c>
      <c r="HV481" s="764">
        <f t="shared" si="1145"/>
        <v>0</v>
      </c>
      <c r="HW481" s="764">
        <f t="shared" si="1145"/>
        <v>0</v>
      </c>
      <c r="HX481" s="764">
        <f t="shared" si="1145"/>
        <v>0</v>
      </c>
      <c r="HY481" s="764">
        <f t="shared" si="1145"/>
        <v>0</v>
      </c>
      <c r="HZ481" s="764">
        <f t="shared" si="1145"/>
        <v>0</v>
      </c>
      <c r="IA481" s="764">
        <f t="shared" si="1145"/>
        <v>0</v>
      </c>
      <c r="IB481" s="764">
        <f t="shared" si="1146"/>
        <v>0</v>
      </c>
      <c r="IC481" s="764">
        <f t="shared" si="1146"/>
        <v>0</v>
      </c>
      <c r="ID481" s="764">
        <f t="shared" si="1146"/>
        <v>0</v>
      </c>
      <c r="IE481" s="764">
        <f t="shared" si="1146"/>
        <v>0</v>
      </c>
      <c r="IF481" s="764">
        <f t="shared" si="1146"/>
        <v>0</v>
      </c>
      <c r="IG481" s="764">
        <f t="shared" si="1146"/>
        <v>0</v>
      </c>
      <c r="IH481" s="764">
        <f t="shared" si="1146"/>
        <v>0</v>
      </c>
      <c r="II481" s="764">
        <f t="shared" si="1146"/>
        <v>0</v>
      </c>
      <c r="IJ481" s="764">
        <f t="shared" si="1146"/>
        <v>0</v>
      </c>
      <c r="IK481" s="764">
        <f t="shared" si="1146"/>
        <v>0</v>
      </c>
      <c r="IL481" s="764">
        <f t="shared" si="1147"/>
        <v>0</v>
      </c>
      <c r="IM481" s="764">
        <f t="shared" si="1147"/>
        <v>0</v>
      </c>
      <c r="IN481" s="764">
        <f t="shared" si="1147"/>
        <v>0</v>
      </c>
      <c r="IO481" s="764">
        <f t="shared" si="1147"/>
        <v>0</v>
      </c>
      <c r="IP481" s="764">
        <f t="shared" si="1147"/>
        <v>0</v>
      </c>
      <c r="IQ481" s="764">
        <f t="shared" si="1147"/>
        <v>0</v>
      </c>
      <c r="IR481" s="764">
        <f t="shared" si="1147"/>
        <v>0</v>
      </c>
      <c r="IS481" s="764">
        <f t="shared" si="1147"/>
        <v>0</v>
      </c>
      <c r="IT481" s="764">
        <f t="shared" si="1147"/>
        <v>0</v>
      </c>
      <c r="IU481" s="764">
        <f t="shared" si="1147"/>
        <v>0</v>
      </c>
      <c r="IV481" s="764">
        <f t="shared" si="1147"/>
        <v>0</v>
      </c>
      <c r="IW481" s="764">
        <f t="shared" si="1147"/>
        <v>0</v>
      </c>
      <c r="IX481" s="764">
        <f t="shared" si="1147"/>
        <v>0</v>
      </c>
      <c r="IY481" s="764">
        <f t="shared" si="1147"/>
        <v>0</v>
      </c>
      <c r="IZ481" s="764">
        <f t="shared" si="1147"/>
        <v>0</v>
      </c>
      <c r="JA481" s="764">
        <f t="shared" si="1147"/>
        <v>0</v>
      </c>
      <c r="JB481" s="764">
        <f t="shared" si="1147"/>
        <v>0</v>
      </c>
      <c r="JC481" s="764">
        <f t="shared" si="1147"/>
        <v>0</v>
      </c>
      <c r="JD481" s="764">
        <f t="shared" si="1127"/>
        <v>0</v>
      </c>
      <c r="JE481" s="764">
        <f t="shared" si="1127"/>
        <v>0</v>
      </c>
      <c r="JF481" s="764">
        <f t="shared" si="1127"/>
        <v>0</v>
      </c>
      <c r="JG481" s="764">
        <f t="shared" si="1127"/>
        <v>0</v>
      </c>
      <c r="JH481" s="764">
        <f t="shared" si="1127"/>
        <v>0</v>
      </c>
      <c r="JI481" s="764">
        <f t="shared" si="1127"/>
        <v>0</v>
      </c>
      <c r="JJ481" s="764">
        <f t="shared" si="1127"/>
        <v>0</v>
      </c>
      <c r="JK481" s="764">
        <f t="shared" si="1127"/>
        <v>0</v>
      </c>
      <c r="JL481" s="764">
        <f t="shared" si="1147"/>
        <v>0</v>
      </c>
      <c r="JM481" s="764">
        <f t="shared" si="1147"/>
        <v>0</v>
      </c>
      <c r="JN481" s="764">
        <f t="shared" si="1147"/>
        <v>0</v>
      </c>
      <c r="JO481" s="764">
        <f t="shared" si="1147"/>
        <v>0</v>
      </c>
      <c r="JP481" s="764">
        <f t="shared" si="1147"/>
        <v>0</v>
      </c>
      <c r="JQ481" s="764">
        <f t="shared" si="1078"/>
        <v>0</v>
      </c>
      <c r="JR481" s="764">
        <f t="shared" si="1078"/>
        <v>0</v>
      </c>
      <c r="JS481" s="764">
        <f t="shared" si="1147"/>
        <v>0</v>
      </c>
      <c r="JT481" s="765">
        <f t="shared" si="1079"/>
        <v>0</v>
      </c>
      <c r="JU481" s="229">
        <f t="shared" si="1080"/>
        <v>0</v>
      </c>
    </row>
    <row r="482" spans="1:281" ht="12.75" customHeight="1">
      <c r="A482" s="57"/>
      <c r="B482" s="52"/>
      <c r="C482" s="52"/>
      <c r="D482" s="62"/>
      <c r="E482" s="743" t="str">
        <f t="shared" si="1075"/>
        <v xml:space="preserve"> </v>
      </c>
      <c r="F482" s="56"/>
      <c r="G482" s="228"/>
      <c r="H482" s="744">
        <f>SUMIF(Ajuste!$C$8:$C$483,$B$6:$B$499,Ajuste!$E$8:$E$483)</f>
        <v>0</v>
      </c>
      <c r="I482" s="744">
        <f>SUMIF(Ajuste!$C$8:$C$483,$B$6:$B$499,Ajuste!$F$8:$F$483)</f>
        <v>0</v>
      </c>
      <c r="J482" s="229">
        <f t="shared" si="1081"/>
        <v>0</v>
      </c>
      <c r="K482" s="764">
        <f t="shared" si="1128"/>
        <v>0</v>
      </c>
      <c r="L482" s="764">
        <f t="shared" si="1148"/>
        <v>0</v>
      </c>
      <c r="M482" s="764">
        <f t="shared" si="1148"/>
        <v>0</v>
      </c>
      <c r="N482" s="764">
        <f t="shared" si="1148"/>
        <v>0</v>
      </c>
      <c r="O482" s="764">
        <f t="shared" si="1148"/>
        <v>0</v>
      </c>
      <c r="P482" s="764">
        <f t="shared" si="1148"/>
        <v>0</v>
      </c>
      <c r="Q482" s="764">
        <f t="shared" si="1148"/>
        <v>0</v>
      </c>
      <c r="R482" s="764">
        <f t="shared" si="1148"/>
        <v>0</v>
      </c>
      <c r="S482" s="764">
        <f t="shared" si="1148"/>
        <v>0</v>
      </c>
      <c r="T482" s="764">
        <f t="shared" si="1148"/>
        <v>0</v>
      </c>
      <c r="U482" s="764">
        <f t="shared" si="1148"/>
        <v>0</v>
      </c>
      <c r="V482" s="764">
        <f t="shared" si="1148"/>
        <v>0</v>
      </c>
      <c r="W482" s="764">
        <f t="shared" si="1148"/>
        <v>0</v>
      </c>
      <c r="X482" s="764">
        <f t="shared" si="1148"/>
        <v>0</v>
      </c>
      <c r="Y482" s="764">
        <f t="shared" si="1148"/>
        <v>0</v>
      </c>
      <c r="Z482" s="764">
        <f t="shared" si="1148"/>
        <v>0</v>
      </c>
      <c r="AA482" s="764">
        <f t="shared" si="1148"/>
        <v>0</v>
      </c>
      <c r="AB482" s="764">
        <f t="shared" si="1148"/>
        <v>0</v>
      </c>
      <c r="AC482" s="764">
        <f t="shared" si="1148"/>
        <v>0</v>
      </c>
      <c r="AD482" s="764">
        <f t="shared" si="1148"/>
        <v>0</v>
      </c>
      <c r="AE482" s="764">
        <f t="shared" si="1148"/>
        <v>0</v>
      </c>
      <c r="AF482" s="764">
        <f t="shared" si="1148"/>
        <v>0</v>
      </c>
      <c r="AG482" s="764">
        <f t="shared" si="1148"/>
        <v>0</v>
      </c>
      <c r="AH482" s="764">
        <f t="shared" si="1148"/>
        <v>0</v>
      </c>
      <c r="AI482" s="764">
        <f t="shared" si="1148"/>
        <v>0</v>
      </c>
      <c r="AJ482" s="764">
        <f t="shared" si="1148"/>
        <v>0</v>
      </c>
      <c r="AK482" s="764">
        <f t="shared" si="1148"/>
        <v>0</v>
      </c>
      <c r="AL482" s="764">
        <f t="shared" si="1148"/>
        <v>0</v>
      </c>
      <c r="AM482" s="764">
        <f t="shared" si="1148"/>
        <v>0</v>
      </c>
      <c r="AN482" s="764">
        <f t="shared" si="1148"/>
        <v>0</v>
      </c>
      <c r="AO482" s="764">
        <f t="shared" si="1148"/>
        <v>0</v>
      </c>
      <c r="AP482" s="764">
        <f t="shared" si="1148"/>
        <v>0</v>
      </c>
      <c r="AQ482" s="764">
        <f t="shared" si="1148"/>
        <v>0</v>
      </c>
      <c r="AR482" s="764">
        <f t="shared" si="1148"/>
        <v>0</v>
      </c>
      <c r="AS482" s="764">
        <f t="shared" si="1148"/>
        <v>0</v>
      </c>
      <c r="AT482" s="764">
        <f t="shared" si="1148"/>
        <v>0</v>
      </c>
      <c r="AU482" s="764">
        <f t="shared" si="1148"/>
        <v>0</v>
      </c>
      <c r="AV482" s="764">
        <f t="shared" si="1148"/>
        <v>0</v>
      </c>
      <c r="AW482" s="764">
        <f t="shared" si="1148"/>
        <v>0</v>
      </c>
      <c r="AX482" s="764">
        <f t="shared" si="1148"/>
        <v>0</v>
      </c>
      <c r="AY482" s="764">
        <f t="shared" si="1148"/>
        <v>0</v>
      </c>
      <c r="AZ482" s="764">
        <f t="shared" si="1148"/>
        <v>0</v>
      </c>
      <c r="BA482" s="764">
        <f t="shared" si="1148"/>
        <v>0</v>
      </c>
      <c r="BB482" s="764">
        <f t="shared" si="1148"/>
        <v>0</v>
      </c>
      <c r="BC482" s="764">
        <f t="shared" si="1148"/>
        <v>0</v>
      </c>
      <c r="BD482" s="764">
        <f t="shared" si="1148"/>
        <v>0</v>
      </c>
      <c r="BE482" s="764">
        <f t="shared" si="1148"/>
        <v>0</v>
      </c>
      <c r="BF482" s="764">
        <f t="shared" si="1128"/>
        <v>0</v>
      </c>
      <c r="BG482" s="764">
        <f t="shared" si="1128"/>
        <v>0</v>
      </c>
      <c r="BH482" s="764">
        <f t="shared" si="1128"/>
        <v>0</v>
      </c>
      <c r="BI482" s="764">
        <f t="shared" si="1128"/>
        <v>0</v>
      </c>
      <c r="BJ482" s="764">
        <f t="shared" si="1128"/>
        <v>0</v>
      </c>
      <c r="BK482" s="764">
        <f t="shared" si="1128"/>
        <v>0</v>
      </c>
      <c r="BL482" s="764">
        <f t="shared" si="1128"/>
        <v>0</v>
      </c>
      <c r="BM482" s="764">
        <f t="shared" si="1128"/>
        <v>0</v>
      </c>
      <c r="BN482" s="764">
        <f t="shared" si="1129"/>
        <v>0</v>
      </c>
      <c r="BO482" s="764">
        <f t="shared" si="1129"/>
        <v>0</v>
      </c>
      <c r="BP482" s="764">
        <f t="shared" si="1129"/>
        <v>0</v>
      </c>
      <c r="BQ482" s="764">
        <f t="shared" si="1129"/>
        <v>0</v>
      </c>
      <c r="BR482" s="764">
        <f t="shared" si="1129"/>
        <v>0</v>
      </c>
      <c r="BS482" s="764">
        <f t="shared" si="1129"/>
        <v>0</v>
      </c>
      <c r="BT482" s="764">
        <f t="shared" si="1129"/>
        <v>0</v>
      </c>
      <c r="BU482" s="764">
        <f t="shared" si="1129"/>
        <v>0</v>
      </c>
      <c r="BV482" s="764">
        <f t="shared" si="1129"/>
        <v>0</v>
      </c>
      <c r="BW482" s="764">
        <f t="shared" si="1129"/>
        <v>0</v>
      </c>
      <c r="BX482" s="764">
        <f t="shared" si="1130"/>
        <v>0</v>
      </c>
      <c r="BY482" s="764">
        <f t="shared" si="1130"/>
        <v>0</v>
      </c>
      <c r="BZ482" s="764">
        <f t="shared" si="1130"/>
        <v>0</v>
      </c>
      <c r="CA482" s="764">
        <f t="shared" si="1130"/>
        <v>0</v>
      </c>
      <c r="CB482" s="764">
        <f t="shared" si="1130"/>
        <v>0</v>
      </c>
      <c r="CC482" s="764">
        <f t="shared" si="1130"/>
        <v>0</v>
      </c>
      <c r="CD482" s="764">
        <f t="shared" si="1130"/>
        <v>0</v>
      </c>
      <c r="CE482" s="764">
        <f t="shared" si="1130"/>
        <v>0</v>
      </c>
      <c r="CF482" s="764">
        <f t="shared" si="1130"/>
        <v>0</v>
      </c>
      <c r="CG482" s="764">
        <f t="shared" si="1130"/>
        <v>0</v>
      </c>
      <c r="CH482" s="764">
        <f t="shared" si="1131"/>
        <v>0</v>
      </c>
      <c r="CI482" s="764">
        <f t="shared" si="1131"/>
        <v>0</v>
      </c>
      <c r="CJ482" s="764">
        <f t="shared" si="1131"/>
        <v>0</v>
      </c>
      <c r="CK482" s="764">
        <f t="shared" si="1131"/>
        <v>0</v>
      </c>
      <c r="CL482" s="764">
        <f t="shared" si="1131"/>
        <v>0</v>
      </c>
      <c r="CM482" s="764">
        <f t="shared" si="1131"/>
        <v>0</v>
      </c>
      <c r="CN482" s="764">
        <f t="shared" si="1131"/>
        <v>0</v>
      </c>
      <c r="CO482" s="764">
        <f t="shared" si="1131"/>
        <v>0</v>
      </c>
      <c r="CP482" s="764">
        <f t="shared" si="1131"/>
        <v>0</v>
      </c>
      <c r="CQ482" s="764">
        <f t="shared" si="1131"/>
        <v>0</v>
      </c>
      <c r="CR482" s="764">
        <f t="shared" si="1132"/>
        <v>0</v>
      </c>
      <c r="CS482" s="764">
        <f t="shared" si="1132"/>
        <v>0</v>
      </c>
      <c r="CT482" s="764">
        <f t="shared" si="1132"/>
        <v>0</v>
      </c>
      <c r="CU482" s="764">
        <f t="shared" si="1132"/>
        <v>0</v>
      </c>
      <c r="CV482" s="764">
        <f t="shared" si="1132"/>
        <v>0</v>
      </c>
      <c r="CW482" s="764">
        <f t="shared" si="1132"/>
        <v>0</v>
      </c>
      <c r="CX482" s="764">
        <f t="shared" si="1132"/>
        <v>0</v>
      </c>
      <c r="CY482" s="764">
        <f t="shared" si="1132"/>
        <v>0</v>
      </c>
      <c r="CZ482" s="764">
        <f t="shared" si="1132"/>
        <v>0</v>
      </c>
      <c r="DA482" s="764">
        <f t="shared" si="1132"/>
        <v>0</v>
      </c>
      <c r="DB482" s="764">
        <f t="shared" si="1133"/>
        <v>0</v>
      </c>
      <c r="DC482" s="764">
        <f t="shared" si="1133"/>
        <v>0</v>
      </c>
      <c r="DD482" s="764">
        <f t="shared" si="1133"/>
        <v>0</v>
      </c>
      <c r="DE482" s="764">
        <f t="shared" si="1133"/>
        <v>0</v>
      </c>
      <c r="DF482" s="764">
        <f t="shared" si="1133"/>
        <v>0</v>
      </c>
      <c r="DG482" s="764">
        <f t="shared" si="1133"/>
        <v>0</v>
      </c>
      <c r="DH482" s="764">
        <f t="shared" si="1133"/>
        <v>0</v>
      </c>
      <c r="DI482" s="764">
        <f t="shared" si="1133"/>
        <v>0</v>
      </c>
      <c r="DJ482" s="764">
        <f t="shared" si="1133"/>
        <v>0</v>
      </c>
      <c r="DK482" s="764">
        <f t="shared" si="1133"/>
        <v>0</v>
      </c>
      <c r="DL482" s="764">
        <f t="shared" si="1134"/>
        <v>0</v>
      </c>
      <c r="DM482" s="764">
        <f t="shared" si="1134"/>
        <v>0</v>
      </c>
      <c r="DN482" s="764">
        <f t="shared" si="1134"/>
        <v>0</v>
      </c>
      <c r="DO482" s="764">
        <f t="shared" si="1134"/>
        <v>0</v>
      </c>
      <c r="DP482" s="764">
        <f t="shared" si="1134"/>
        <v>0</v>
      </c>
      <c r="DQ482" s="764">
        <f t="shared" si="1134"/>
        <v>0</v>
      </c>
      <c r="DR482" s="764">
        <f t="shared" si="1134"/>
        <v>0</v>
      </c>
      <c r="DS482" s="764">
        <f t="shared" si="1134"/>
        <v>0</v>
      </c>
      <c r="DT482" s="764">
        <f t="shared" si="1134"/>
        <v>0</v>
      </c>
      <c r="DU482" s="764">
        <f t="shared" si="1134"/>
        <v>0</v>
      </c>
      <c r="DV482" s="764">
        <f t="shared" si="1135"/>
        <v>0</v>
      </c>
      <c r="DW482" s="764">
        <f t="shared" si="1135"/>
        <v>0</v>
      </c>
      <c r="DX482" s="764">
        <f t="shared" si="1135"/>
        <v>0</v>
      </c>
      <c r="DY482" s="764">
        <f t="shared" si="1135"/>
        <v>0</v>
      </c>
      <c r="DZ482" s="764">
        <f t="shared" si="1135"/>
        <v>0</v>
      </c>
      <c r="EA482" s="764">
        <f t="shared" si="1135"/>
        <v>0</v>
      </c>
      <c r="EB482" s="764">
        <f t="shared" si="1135"/>
        <v>0</v>
      </c>
      <c r="EC482" s="764">
        <f t="shared" si="1135"/>
        <v>0</v>
      </c>
      <c r="ED482" s="764">
        <f t="shared" si="1135"/>
        <v>0</v>
      </c>
      <c r="EE482" s="764">
        <f t="shared" si="1135"/>
        <v>0</v>
      </c>
      <c r="EF482" s="764">
        <f t="shared" si="1136"/>
        <v>0</v>
      </c>
      <c r="EG482" s="764">
        <f t="shared" si="1136"/>
        <v>0</v>
      </c>
      <c r="EH482" s="764">
        <f t="shared" si="1136"/>
        <v>0</v>
      </c>
      <c r="EI482" s="764">
        <f t="shared" si="1136"/>
        <v>0</v>
      </c>
      <c r="EJ482" s="764">
        <f t="shared" si="1136"/>
        <v>0</v>
      </c>
      <c r="EK482" s="764">
        <f t="shared" si="1136"/>
        <v>0</v>
      </c>
      <c r="EL482" s="764">
        <f t="shared" si="1136"/>
        <v>0</v>
      </c>
      <c r="EM482" s="764">
        <f t="shared" si="1136"/>
        <v>0</v>
      </c>
      <c r="EN482" s="764">
        <f t="shared" si="1136"/>
        <v>0</v>
      </c>
      <c r="EO482" s="764">
        <f t="shared" si="1136"/>
        <v>0</v>
      </c>
      <c r="EP482" s="764">
        <f t="shared" si="1137"/>
        <v>0</v>
      </c>
      <c r="EQ482" s="764">
        <f t="shared" si="1137"/>
        <v>0</v>
      </c>
      <c r="ER482" s="764">
        <f t="shared" si="1137"/>
        <v>0</v>
      </c>
      <c r="ES482" s="764">
        <f t="shared" si="1137"/>
        <v>0</v>
      </c>
      <c r="ET482" s="764">
        <f t="shared" si="1137"/>
        <v>0</v>
      </c>
      <c r="EU482" s="764">
        <f t="shared" si="1137"/>
        <v>0</v>
      </c>
      <c r="EV482" s="764">
        <f t="shared" si="1137"/>
        <v>0</v>
      </c>
      <c r="EW482" s="764">
        <f t="shared" si="1137"/>
        <v>0</v>
      </c>
      <c r="EX482" s="764">
        <f t="shared" si="1137"/>
        <v>0</v>
      </c>
      <c r="EY482" s="764">
        <f t="shared" si="1137"/>
        <v>0</v>
      </c>
      <c r="EZ482" s="764">
        <f t="shared" si="1138"/>
        <v>0</v>
      </c>
      <c r="FA482" s="764">
        <f t="shared" si="1138"/>
        <v>0</v>
      </c>
      <c r="FB482" s="764">
        <f t="shared" si="1138"/>
        <v>0</v>
      </c>
      <c r="FC482" s="764">
        <f t="shared" si="1138"/>
        <v>0</v>
      </c>
      <c r="FD482" s="764">
        <f t="shared" si="1138"/>
        <v>0</v>
      </c>
      <c r="FE482" s="764">
        <f t="shared" si="1138"/>
        <v>0</v>
      </c>
      <c r="FF482" s="764">
        <f t="shared" si="1138"/>
        <v>0</v>
      </c>
      <c r="FG482" s="764">
        <f t="shared" si="1138"/>
        <v>0</v>
      </c>
      <c r="FH482" s="764">
        <f t="shared" si="1138"/>
        <v>0</v>
      </c>
      <c r="FI482" s="764">
        <f t="shared" si="1138"/>
        <v>0</v>
      </c>
      <c r="FJ482" s="764">
        <f t="shared" si="1139"/>
        <v>0</v>
      </c>
      <c r="FK482" s="764">
        <f t="shared" si="1139"/>
        <v>0</v>
      </c>
      <c r="FL482" s="764">
        <f t="shared" si="1139"/>
        <v>0</v>
      </c>
      <c r="FM482" s="764">
        <f t="shared" si="1139"/>
        <v>0</v>
      </c>
      <c r="FN482" s="764">
        <f t="shared" si="1139"/>
        <v>0</v>
      </c>
      <c r="FO482" s="764">
        <f t="shared" si="1139"/>
        <v>0</v>
      </c>
      <c r="FP482" s="764">
        <f t="shared" si="1139"/>
        <v>0</v>
      </c>
      <c r="FQ482" s="764">
        <f t="shared" si="1139"/>
        <v>0</v>
      </c>
      <c r="FR482" s="764">
        <f t="shared" si="1139"/>
        <v>0</v>
      </c>
      <c r="FS482" s="764">
        <f t="shared" si="1139"/>
        <v>0</v>
      </c>
      <c r="FT482" s="764">
        <f t="shared" si="1140"/>
        <v>0</v>
      </c>
      <c r="FU482" s="764">
        <f t="shared" si="1140"/>
        <v>0</v>
      </c>
      <c r="FV482" s="764">
        <f t="shared" si="1140"/>
        <v>0</v>
      </c>
      <c r="FW482" s="764">
        <f t="shared" si="1140"/>
        <v>0</v>
      </c>
      <c r="FX482" s="764">
        <f t="shared" si="1140"/>
        <v>0</v>
      </c>
      <c r="FY482" s="764">
        <f t="shared" si="1140"/>
        <v>0</v>
      </c>
      <c r="FZ482" s="764">
        <f t="shared" si="1140"/>
        <v>0</v>
      </c>
      <c r="GA482" s="764">
        <f t="shared" si="1140"/>
        <v>0</v>
      </c>
      <c r="GB482" s="764">
        <f t="shared" si="1140"/>
        <v>0</v>
      </c>
      <c r="GC482" s="764">
        <f t="shared" si="1140"/>
        <v>0</v>
      </c>
      <c r="GD482" s="764">
        <f t="shared" si="1141"/>
        <v>0</v>
      </c>
      <c r="GE482" s="764">
        <f t="shared" si="1141"/>
        <v>0</v>
      </c>
      <c r="GF482" s="764">
        <f t="shared" si="1141"/>
        <v>0</v>
      </c>
      <c r="GG482" s="764">
        <f t="shared" si="1141"/>
        <v>0</v>
      </c>
      <c r="GH482" s="764">
        <f t="shared" si="1141"/>
        <v>0</v>
      </c>
      <c r="GI482" s="764">
        <f t="shared" si="1141"/>
        <v>0</v>
      </c>
      <c r="GJ482" s="764">
        <f t="shared" si="1141"/>
        <v>0</v>
      </c>
      <c r="GK482" s="764">
        <f t="shared" si="1141"/>
        <v>0</v>
      </c>
      <c r="GL482" s="764">
        <f t="shared" si="1141"/>
        <v>0</v>
      </c>
      <c r="GM482" s="764">
        <f t="shared" si="1141"/>
        <v>0</v>
      </c>
      <c r="GN482" s="764">
        <f t="shared" si="1142"/>
        <v>0</v>
      </c>
      <c r="GO482" s="764">
        <f t="shared" si="1142"/>
        <v>0</v>
      </c>
      <c r="GP482" s="764">
        <f t="shared" si="1142"/>
        <v>0</v>
      </c>
      <c r="GQ482" s="764">
        <f t="shared" si="1142"/>
        <v>0</v>
      </c>
      <c r="GR482" s="764">
        <f t="shared" si="1142"/>
        <v>0</v>
      </c>
      <c r="GS482" s="764">
        <f t="shared" si="1142"/>
        <v>0</v>
      </c>
      <c r="GT482" s="764">
        <f t="shared" si="1142"/>
        <v>0</v>
      </c>
      <c r="GU482" s="764">
        <f t="shared" si="1142"/>
        <v>0</v>
      </c>
      <c r="GV482" s="764">
        <f t="shared" si="1142"/>
        <v>0</v>
      </c>
      <c r="GW482" s="764">
        <f t="shared" si="1142"/>
        <v>0</v>
      </c>
      <c r="GX482" s="764">
        <f t="shared" si="1143"/>
        <v>0</v>
      </c>
      <c r="GY482" s="764">
        <f t="shared" si="1143"/>
        <v>0</v>
      </c>
      <c r="GZ482" s="764">
        <f t="shared" si="1143"/>
        <v>0</v>
      </c>
      <c r="HA482" s="764">
        <f t="shared" si="1143"/>
        <v>0</v>
      </c>
      <c r="HB482" s="764">
        <f t="shared" si="1143"/>
        <v>0</v>
      </c>
      <c r="HC482" s="764">
        <f t="shared" si="1143"/>
        <v>0</v>
      </c>
      <c r="HD482" s="764">
        <f t="shared" si="1143"/>
        <v>0</v>
      </c>
      <c r="HE482" s="764">
        <f t="shared" si="1143"/>
        <v>0</v>
      </c>
      <c r="HF482" s="764">
        <f t="shared" si="1143"/>
        <v>0</v>
      </c>
      <c r="HG482" s="764">
        <f t="shared" si="1143"/>
        <v>0</v>
      </c>
      <c r="HH482" s="764">
        <f t="shared" si="1144"/>
        <v>0</v>
      </c>
      <c r="HI482" s="764">
        <f t="shared" si="1144"/>
        <v>0</v>
      </c>
      <c r="HJ482" s="764">
        <f t="shared" si="1144"/>
        <v>0</v>
      </c>
      <c r="HK482" s="764">
        <f t="shared" si="1144"/>
        <v>0</v>
      </c>
      <c r="HL482" s="764">
        <f t="shared" si="1144"/>
        <v>0</v>
      </c>
      <c r="HM482" s="764">
        <f t="shared" si="1144"/>
        <v>0</v>
      </c>
      <c r="HN482" s="764">
        <f t="shared" si="1144"/>
        <v>0</v>
      </c>
      <c r="HO482" s="764">
        <f t="shared" si="1144"/>
        <v>0</v>
      </c>
      <c r="HP482" s="764">
        <f t="shared" si="1144"/>
        <v>0</v>
      </c>
      <c r="HQ482" s="764">
        <f t="shared" si="1144"/>
        <v>0</v>
      </c>
      <c r="HR482" s="764">
        <f t="shared" si="1145"/>
        <v>0</v>
      </c>
      <c r="HS482" s="764">
        <f t="shared" si="1145"/>
        <v>0</v>
      </c>
      <c r="HT482" s="764">
        <f t="shared" si="1145"/>
        <v>0</v>
      </c>
      <c r="HU482" s="764">
        <f t="shared" si="1145"/>
        <v>0</v>
      </c>
      <c r="HV482" s="764">
        <f t="shared" si="1145"/>
        <v>0</v>
      </c>
      <c r="HW482" s="764">
        <f t="shared" si="1145"/>
        <v>0</v>
      </c>
      <c r="HX482" s="764">
        <f t="shared" si="1145"/>
        <v>0</v>
      </c>
      <c r="HY482" s="764">
        <f t="shared" si="1145"/>
        <v>0</v>
      </c>
      <c r="HZ482" s="764">
        <f t="shared" si="1145"/>
        <v>0</v>
      </c>
      <c r="IA482" s="764">
        <f t="shared" si="1145"/>
        <v>0</v>
      </c>
      <c r="IB482" s="764">
        <f t="shared" si="1146"/>
        <v>0</v>
      </c>
      <c r="IC482" s="764">
        <f t="shared" si="1146"/>
        <v>0</v>
      </c>
      <c r="ID482" s="764">
        <f t="shared" si="1146"/>
        <v>0</v>
      </c>
      <c r="IE482" s="764">
        <f t="shared" si="1146"/>
        <v>0</v>
      </c>
      <c r="IF482" s="764">
        <f t="shared" si="1146"/>
        <v>0</v>
      </c>
      <c r="IG482" s="764">
        <f t="shared" si="1146"/>
        <v>0</v>
      </c>
      <c r="IH482" s="764">
        <f t="shared" si="1146"/>
        <v>0</v>
      </c>
      <c r="II482" s="764">
        <f t="shared" si="1146"/>
        <v>0</v>
      </c>
      <c r="IJ482" s="764">
        <f t="shared" si="1146"/>
        <v>0</v>
      </c>
      <c r="IK482" s="764">
        <f t="shared" si="1146"/>
        <v>0</v>
      </c>
      <c r="IL482" s="764">
        <f t="shared" si="1147"/>
        <v>0</v>
      </c>
      <c r="IM482" s="764">
        <f t="shared" si="1147"/>
        <v>0</v>
      </c>
      <c r="IN482" s="764">
        <f t="shared" si="1147"/>
        <v>0</v>
      </c>
      <c r="IO482" s="764">
        <f t="shared" si="1147"/>
        <v>0</v>
      </c>
      <c r="IP482" s="764">
        <f t="shared" si="1147"/>
        <v>0</v>
      </c>
      <c r="IQ482" s="764">
        <f t="shared" si="1147"/>
        <v>0</v>
      </c>
      <c r="IR482" s="764">
        <f t="shared" si="1147"/>
        <v>0</v>
      </c>
      <c r="IS482" s="764">
        <f t="shared" si="1147"/>
        <v>0</v>
      </c>
      <c r="IT482" s="764">
        <f t="shared" si="1147"/>
        <v>0</v>
      </c>
      <c r="IU482" s="764">
        <f t="shared" si="1147"/>
        <v>0</v>
      </c>
      <c r="IV482" s="764">
        <f t="shared" si="1147"/>
        <v>0</v>
      </c>
      <c r="IW482" s="764">
        <f t="shared" si="1147"/>
        <v>0</v>
      </c>
      <c r="IX482" s="764">
        <f t="shared" si="1147"/>
        <v>0</v>
      </c>
      <c r="IY482" s="764">
        <f t="shared" si="1147"/>
        <v>0</v>
      </c>
      <c r="IZ482" s="764">
        <f t="shared" si="1147"/>
        <v>0</v>
      </c>
      <c r="JA482" s="764">
        <f t="shared" si="1147"/>
        <v>0</v>
      </c>
      <c r="JB482" s="764">
        <f t="shared" si="1147"/>
        <v>0</v>
      </c>
      <c r="JC482" s="764">
        <f t="shared" si="1147"/>
        <v>0</v>
      </c>
      <c r="JD482" s="764">
        <f t="shared" si="1127"/>
        <v>0</v>
      </c>
      <c r="JE482" s="764">
        <f t="shared" si="1127"/>
        <v>0</v>
      </c>
      <c r="JF482" s="764">
        <f t="shared" si="1127"/>
        <v>0</v>
      </c>
      <c r="JG482" s="764">
        <f t="shared" si="1127"/>
        <v>0</v>
      </c>
      <c r="JH482" s="764">
        <f t="shared" si="1127"/>
        <v>0</v>
      </c>
      <c r="JI482" s="764">
        <f t="shared" si="1127"/>
        <v>0</v>
      </c>
      <c r="JJ482" s="764">
        <f t="shared" si="1127"/>
        <v>0</v>
      </c>
      <c r="JK482" s="764">
        <f t="shared" si="1127"/>
        <v>0</v>
      </c>
      <c r="JL482" s="764">
        <f t="shared" si="1147"/>
        <v>0</v>
      </c>
      <c r="JM482" s="764">
        <f t="shared" si="1147"/>
        <v>0</v>
      </c>
      <c r="JN482" s="764">
        <f t="shared" si="1147"/>
        <v>0</v>
      </c>
      <c r="JO482" s="764">
        <f t="shared" si="1147"/>
        <v>0</v>
      </c>
      <c r="JP482" s="764">
        <f t="shared" si="1147"/>
        <v>0</v>
      </c>
      <c r="JQ482" s="764">
        <f t="shared" si="1078"/>
        <v>0</v>
      </c>
      <c r="JR482" s="764">
        <f t="shared" si="1078"/>
        <v>0</v>
      </c>
      <c r="JS482" s="764">
        <f t="shared" si="1147"/>
        <v>0</v>
      </c>
      <c r="JT482" s="765">
        <f t="shared" si="1079"/>
        <v>0</v>
      </c>
      <c r="JU482" s="229">
        <f t="shared" si="1080"/>
        <v>0</v>
      </c>
    </row>
    <row r="483" spans="1:281" ht="12.75" customHeight="1">
      <c r="A483" s="57"/>
      <c r="B483" s="52"/>
      <c r="C483" s="52"/>
      <c r="D483" s="62"/>
      <c r="E483" s="743" t="str">
        <f t="shared" si="1075"/>
        <v xml:space="preserve"> </v>
      </c>
      <c r="F483" s="56"/>
      <c r="G483" s="228"/>
      <c r="H483" s="744">
        <f>SUMIF(Ajuste!$C$8:$C$483,$B$6:$B$499,Ajuste!$E$8:$E$483)</f>
        <v>0</v>
      </c>
      <c r="I483" s="744">
        <f>SUMIF(Ajuste!$C$8:$C$483,$B$6:$B$499,Ajuste!$F$8:$F$483)</f>
        <v>0</v>
      </c>
      <c r="J483" s="229">
        <f t="shared" si="1081"/>
        <v>0</v>
      </c>
      <c r="K483" s="764">
        <f t="shared" si="1128"/>
        <v>0</v>
      </c>
      <c r="L483" s="764">
        <f t="shared" si="1148"/>
        <v>0</v>
      </c>
      <c r="M483" s="764">
        <f t="shared" si="1148"/>
        <v>0</v>
      </c>
      <c r="N483" s="764">
        <f t="shared" si="1148"/>
        <v>0</v>
      </c>
      <c r="O483" s="764">
        <f t="shared" si="1148"/>
        <v>0</v>
      </c>
      <c r="P483" s="764">
        <f t="shared" si="1148"/>
        <v>0</v>
      </c>
      <c r="Q483" s="764">
        <f t="shared" si="1148"/>
        <v>0</v>
      </c>
      <c r="R483" s="764">
        <f t="shared" si="1148"/>
        <v>0</v>
      </c>
      <c r="S483" s="764">
        <f t="shared" si="1148"/>
        <v>0</v>
      </c>
      <c r="T483" s="764">
        <f t="shared" si="1148"/>
        <v>0</v>
      </c>
      <c r="U483" s="764">
        <f t="shared" si="1148"/>
        <v>0</v>
      </c>
      <c r="V483" s="764">
        <f t="shared" si="1148"/>
        <v>0</v>
      </c>
      <c r="W483" s="764">
        <f t="shared" si="1148"/>
        <v>0</v>
      </c>
      <c r="X483" s="764">
        <f t="shared" si="1148"/>
        <v>0</v>
      </c>
      <c r="Y483" s="764">
        <f t="shared" si="1148"/>
        <v>0</v>
      </c>
      <c r="Z483" s="764">
        <f t="shared" si="1148"/>
        <v>0</v>
      </c>
      <c r="AA483" s="764">
        <f t="shared" si="1148"/>
        <v>0</v>
      </c>
      <c r="AB483" s="764">
        <f t="shared" si="1148"/>
        <v>0</v>
      </c>
      <c r="AC483" s="764">
        <f t="shared" si="1148"/>
        <v>0</v>
      </c>
      <c r="AD483" s="764">
        <f t="shared" si="1148"/>
        <v>0</v>
      </c>
      <c r="AE483" s="764">
        <f t="shared" si="1148"/>
        <v>0</v>
      </c>
      <c r="AF483" s="764">
        <f t="shared" si="1148"/>
        <v>0</v>
      </c>
      <c r="AG483" s="764">
        <f t="shared" si="1148"/>
        <v>0</v>
      </c>
      <c r="AH483" s="764">
        <f t="shared" si="1148"/>
        <v>0</v>
      </c>
      <c r="AI483" s="764">
        <f t="shared" si="1148"/>
        <v>0</v>
      </c>
      <c r="AJ483" s="764">
        <f t="shared" si="1148"/>
        <v>0</v>
      </c>
      <c r="AK483" s="764">
        <f t="shared" si="1148"/>
        <v>0</v>
      </c>
      <c r="AL483" s="764">
        <f t="shared" si="1148"/>
        <v>0</v>
      </c>
      <c r="AM483" s="764">
        <f t="shared" si="1148"/>
        <v>0</v>
      </c>
      <c r="AN483" s="764">
        <f t="shared" si="1148"/>
        <v>0</v>
      </c>
      <c r="AO483" s="764">
        <f t="shared" si="1148"/>
        <v>0</v>
      </c>
      <c r="AP483" s="764">
        <f t="shared" si="1148"/>
        <v>0</v>
      </c>
      <c r="AQ483" s="764">
        <f t="shared" si="1148"/>
        <v>0</v>
      </c>
      <c r="AR483" s="764">
        <f t="shared" si="1148"/>
        <v>0</v>
      </c>
      <c r="AS483" s="764">
        <f t="shared" si="1148"/>
        <v>0</v>
      </c>
      <c r="AT483" s="764">
        <f t="shared" si="1148"/>
        <v>0</v>
      </c>
      <c r="AU483" s="764">
        <f t="shared" si="1148"/>
        <v>0</v>
      </c>
      <c r="AV483" s="764">
        <f t="shared" si="1148"/>
        <v>0</v>
      </c>
      <c r="AW483" s="764">
        <f t="shared" si="1148"/>
        <v>0</v>
      </c>
      <c r="AX483" s="764">
        <f t="shared" si="1148"/>
        <v>0</v>
      </c>
      <c r="AY483" s="764">
        <f t="shared" si="1148"/>
        <v>0</v>
      </c>
      <c r="AZ483" s="764">
        <f t="shared" si="1148"/>
        <v>0</v>
      </c>
      <c r="BA483" s="764">
        <f t="shared" si="1148"/>
        <v>0</v>
      </c>
      <c r="BB483" s="764">
        <f t="shared" ref="L483:BE484" si="1149">IF($D483=BB$5,$J483,0)</f>
        <v>0</v>
      </c>
      <c r="BC483" s="764">
        <f t="shared" si="1149"/>
        <v>0</v>
      </c>
      <c r="BD483" s="764">
        <f t="shared" si="1149"/>
        <v>0</v>
      </c>
      <c r="BE483" s="764">
        <f t="shared" si="1149"/>
        <v>0</v>
      </c>
      <c r="BF483" s="764">
        <f t="shared" si="1128"/>
        <v>0</v>
      </c>
      <c r="BG483" s="764">
        <f t="shared" si="1128"/>
        <v>0</v>
      </c>
      <c r="BH483" s="764">
        <f t="shared" si="1128"/>
        <v>0</v>
      </c>
      <c r="BI483" s="764">
        <f t="shared" si="1128"/>
        <v>0</v>
      </c>
      <c r="BJ483" s="764">
        <f t="shared" si="1128"/>
        <v>0</v>
      </c>
      <c r="BK483" s="764">
        <f t="shared" si="1128"/>
        <v>0</v>
      </c>
      <c r="BL483" s="764">
        <f t="shared" si="1128"/>
        <v>0</v>
      </c>
      <c r="BM483" s="764">
        <f t="shared" si="1128"/>
        <v>0</v>
      </c>
      <c r="BN483" s="764">
        <f t="shared" si="1129"/>
        <v>0</v>
      </c>
      <c r="BO483" s="764">
        <f t="shared" si="1129"/>
        <v>0</v>
      </c>
      <c r="BP483" s="764">
        <f t="shared" si="1129"/>
        <v>0</v>
      </c>
      <c r="BQ483" s="764">
        <f t="shared" si="1129"/>
        <v>0</v>
      </c>
      <c r="BR483" s="764">
        <f t="shared" si="1129"/>
        <v>0</v>
      </c>
      <c r="BS483" s="764">
        <f t="shared" si="1129"/>
        <v>0</v>
      </c>
      <c r="BT483" s="764">
        <f t="shared" si="1129"/>
        <v>0</v>
      </c>
      <c r="BU483" s="764">
        <f t="shared" si="1129"/>
        <v>0</v>
      </c>
      <c r="BV483" s="764">
        <f t="shared" si="1129"/>
        <v>0</v>
      </c>
      <c r="BW483" s="764">
        <f t="shared" si="1129"/>
        <v>0</v>
      </c>
      <c r="BX483" s="764">
        <f t="shared" si="1130"/>
        <v>0</v>
      </c>
      <c r="BY483" s="764">
        <f t="shared" si="1130"/>
        <v>0</v>
      </c>
      <c r="BZ483" s="764">
        <f t="shared" si="1130"/>
        <v>0</v>
      </c>
      <c r="CA483" s="764">
        <f t="shared" si="1130"/>
        <v>0</v>
      </c>
      <c r="CB483" s="764">
        <f t="shared" si="1130"/>
        <v>0</v>
      </c>
      <c r="CC483" s="764">
        <f t="shared" si="1130"/>
        <v>0</v>
      </c>
      <c r="CD483" s="764">
        <f t="shared" si="1130"/>
        <v>0</v>
      </c>
      <c r="CE483" s="764">
        <f t="shared" si="1130"/>
        <v>0</v>
      </c>
      <c r="CF483" s="764">
        <f t="shared" si="1130"/>
        <v>0</v>
      </c>
      <c r="CG483" s="764">
        <f t="shared" si="1130"/>
        <v>0</v>
      </c>
      <c r="CH483" s="764">
        <f t="shared" si="1131"/>
        <v>0</v>
      </c>
      <c r="CI483" s="764">
        <f t="shared" si="1131"/>
        <v>0</v>
      </c>
      <c r="CJ483" s="764">
        <f t="shared" si="1131"/>
        <v>0</v>
      </c>
      <c r="CK483" s="764">
        <f t="shared" si="1131"/>
        <v>0</v>
      </c>
      <c r="CL483" s="764">
        <f t="shared" si="1131"/>
        <v>0</v>
      </c>
      <c r="CM483" s="764">
        <f t="shared" si="1131"/>
        <v>0</v>
      </c>
      <c r="CN483" s="764">
        <f t="shared" si="1131"/>
        <v>0</v>
      </c>
      <c r="CO483" s="764">
        <f t="shared" si="1131"/>
        <v>0</v>
      </c>
      <c r="CP483" s="764">
        <f t="shared" si="1131"/>
        <v>0</v>
      </c>
      <c r="CQ483" s="764">
        <f t="shared" si="1131"/>
        <v>0</v>
      </c>
      <c r="CR483" s="764">
        <f t="shared" si="1132"/>
        <v>0</v>
      </c>
      <c r="CS483" s="764">
        <f t="shared" si="1132"/>
        <v>0</v>
      </c>
      <c r="CT483" s="764">
        <f t="shared" si="1132"/>
        <v>0</v>
      </c>
      <c r="CU483" s="764">
        <f t="shared" si="1132"/>
        <v>0</v>
      </c>
      <c r="CV483" s="764">
        <f t="shared" si="1132"/>
        <v>0</v>
      </c>
      <c r="CW483" s="764">
        <f t="shared" si="1132"/>
        <v>0</v>
      </c>
      <c r="CX483" s="764">
        <f t="shared" si="1132"/>
        <v>0</v>
      </c>
      <c r="CY483" s="764">
        <f t="shared" si="1132"/>
        <v>0</v>
      </c>
      <c r="CZ483" s="764">
        <f t="shared" si="1132"/>
        <v>0</v>
      </c>
      <c r="DA483" s="764">
        <f t="shared" si="1132"/>
        <v>0</v>
      </c>
      <c r="DB483" s="764">
        <f t="shared" si="1133"/>
        <v>0</v>
      </c>
      <c r="DC483" s="764">
        <f t="shared" si="1133"/>
        <v>0</v>
      </c>
      <c r="DD483" s="764">
        <f t="shared" si="1133"/>
        <v>0</v>
      </c>
      <c r="DE483" s="764">
        <f t="shared" si="1133"/>
        <v>0</v>
      </c>
      <c r="DF483" s="764">
        <f t="shared" si="1133"/>
        <v>0</v>
      </c>
      <c r="DG483" s="764">
        <f t="shared" si="1133"/>
        <v>0</v>
      </c>
      <c r="DH483" s="764">
        <f t="shared" si="1133"/>
        <v>0</v>
      </c>
      <c r="DI483" s="764">
        <f t="shared" si="1133"/>
        <v>0</v>
      </c>
      <c r="DJ483" s="764">
        <f t="shared" si="1133"/>
        <v>0</v>
      </c>
      <c r="DK483" s="764">
        <f t="shared" si="1133"/>
        <v>0</v>
      </c>
      <c r="DL483" s="764">
        <f t="shared" si="1134"/>
        <v>0</v>
      </c>
      <c r="DM483" s="764">
        <f t="shared" si="1134"/>
        <v>0</v>
      </c>
      <c r="DN483" s="764">
        <f t="shared" si="1134"/>
        <v>0</v>
      </c>
      <c r="DO483" s="764">
        <f t="shared" si="1134"/>
        <v>0</v>
      </c>
      <c r="DP483" s="764">
        <f t="shared" si="1134"/>
        <v>0</v>
      </c>
      <c r="DQ483" s="764">
        <f t="shared" si="1134"/>
        <v>0</v>
      </c>
      <c r="DR483" s="764">
        <f t="shared" si="1134"/>
        <v>0</v>
      </c>
      <c r="DS483" s="764">
        <f t="shared" si="1134"/>
        <v>0</v>
      </c>
      <c r="DT483" s="764">
        <f t="shared" si="1134"/>
        <v>0</v>
      </c>
      <c r="DU483" s="764">
        <f t="shared" si="1134"/>
        <v>0</v>
      </c>
      <c r="DV483" s="764">
        <f t="shared" si="1135"/>
        <v>0</v>
      </c>
      <c r="DW483" s="764">
        <f t="shared" si="1135"/>
        <v>0</v>
      </c>
      <c r="DX483" s="764">
        <f t="shared" si="1135"/>
        <v>0</v>
      </c>
      <c r="DY483" s="764">
        <f t="shared" si="1135"/>
        <v>0</v>
      </c>
      <c r="DZ483" s="764">
        <f t="shared" si="1135"/>
        <v>0</v>
      </c>
      <c r="EA483" s="764">
        <f t="shared" si="1135"/>
        <v>0</v>
      </c>
      <c r="EB483" s="764">
        <f t="shared" si="1135"/>
        <v>0</v>
      </c>
      <c r="EC483" s="764">
        <f t="shared" si="1135"/>
        <v>0</v>
      </c>
      <c r="ED483" s="764">
        <f t="shared" si="1135"/>
        <v>0</v>
      </c>
      <c r="EE483" s="764">
        <f t="shared" si="1135"/>
        <v>0</v>
      </c>
      <c r="EF483" s="764">
        <f t="shared" si="1136"/>
        <v>0</v>
      </c>
      <c r="EG483" s="764">
        <f t="shared" si="1136"/>
        <v>0</v>
      </c>
      <c r="EH483" s="764">
        <f t="shared" si="1136"/>
        <v>0</v>
      </c>
      <c r="EI483" s="764">
        <f t="shared" si="1136"/>
        <v>0</v>
      </c>
      <c r="EJ483" s="764">
        <f t="shared" si="1136"/>
        <v>0</v>
      </c>
      <c r="EK483" s="764">
        <f t="shared" si="1136"/>
        <v>0</v>
      </c>
      <c r="EL483" s="764">
        <f t="shared" si="1136"/>
        <v>0</v>
      </c>
      <c r="EM483" s="764">
        <f t="shared" si="1136"/>
        <v>0</v>
      </c>
      <c r="EN483" s="764">
        <f t="shared" si="1136"/>
        <v>0</v>
      </c>
      <c r="EO483" s="764">
        <f t="shared" si="1136"/>
        <v>0</v>
      </c>
      <c r="EP483" s="764">
        <f t="shared" si="1137"/>
        <v>0</v>
      </c>
      <c r="EQ483" s="764">
        <f t="shared" si="1137"/>
        <v>0</v>
      </c>
      <c r="ER483" s="764">
        <f t="shared" si="1137"/>
        <v>0</v>
      </c>
      <c r="ES483" s="764">
        <f t="shared" si="1137"/>
        <v>0</v>
      </c>
      <c r="ET483" s="764">
        <f t="shared" si="1137"/>
        <v>0</v>
      </c>
      <c r="EU483" s="764">
        <f t="shared" si="1137"/>
        <v>0</v>
      </c>
      <c r="EV483" s="764">
        <f t="shared" si="1137"/>
        <v>0</v>
      </c>
      <c r="EW483" s="764">
        <f t="shared" si="1137"/>
        <v>0</v>
      </c>
      <c r="EX483" s="764">
        <f t="shared" si="1137"/>
        <v>0</v>
      </c>
      <c r="EY483" s="764">
        <f t="shared" si="1137"/>
        <v>0</v>
      </c>
      <c r="EZ483" s="764">
        <f t="shared" si="1138"/>
        <v>0</v>
      </c>
      <c r="FA483" s="764">
        <f t="shared" si="1138"/>
        <v>0</v>
      </c>
      <c r="FB483" s="764">
        <f t="shared" si="1138"/>
        <v>0</v>
      </c>
      <c r="FC483" s="764">
        <f t="shared" si="1138"/>
        <v>0</v>
      </c>
      <c r="FD483" s="764">
        <f t="shared" si="1138"/>
        <v>0</v>
      </c>
      <c r="FE483" s="764">
        <f t="shared" si="1138"/>
        <v>0</v>
      </c>
      <c r="FF483" s="764">
        <f t="shared" si="1138"/>
        <v>0</v>
      </c>
      <c r="FG483" s="764">
        <f t="shared" si="1138"/>
        <v>0</v>
      </c>
      <c r="FH483" s="764">
        <f t="shared" si="1138"/>
        <v>0</v>
      </c>
      <c r="FI483" s="764">
        <f t="shared" si="1138"/>
        <v>0</v>
      </c>
      <c r="FJ483" s="764">
        <f t="shared" si="1139"/>
        <v>0</v>
      </c>
      <c r="FK483" s="764">
        <f t="shared" si="1139"/>
        <v>0</v>
      </c>
      <c r="FL483" s="764">
        <f t="shared" si="1139"/>
        <v>0</v>
      </c>
      <c r="FM483" s="764">
        <f t="shared" si="1139"/>
        <v>0</v>
      </c>
      <c r="FN483" s="764">
        <f t="shared" si="1139"/>
        <v>0</v>
      </c>
      <c r="FO483" s="764">
        <f t="shared" si="1139"/>
        <v>0</v>
      </c>
      <c r="FP483" s="764">
        <f t="shared" si="1139"/>
        <v>0</v>
      </c>
      <c r="FQ483" s="764">
        <f t="shared" si="1139"/>
        <v>0</v>
      </c>
      <c r="FR483" s="764">
        <f t="shared" si="1139"/>
        <v>0</v>
      </c>
      <c r="FS483" s="764">
        <f t="shared" si="1139"/>
        <v>0</v>
      </c>
      <c r="FT483" s="764">
        <f t="shared" si="1140"/>
        <v>0</v>
      </c>
      <c r="FU483" s="764">
        <f t="shared" si="1140"/>
        <v>0</v>
      </c>
      <c r="FV483" s="764">
        <f t="shared" si="1140"/>
        <v>0</v>
      </c>
      <c r="FW483" s="764">
        <f t="shared" si="1140"/>
        <v>0</v>
      </c>
      <c r="FX483" s="764">
        <f t="shared" si="1140"/>
        <v>0</v>
      </c>
      <c r="FY483" s="764">
        <f t="shared" si="1140"/>
        <v>0</v>
      </c>
      <c r="FZ483" s="764">
        <f t="shared" si="1140"/>
        <v>0</v>
      </c>
      <c r="GA483" s="764">
        <f t="shared" si="1140"/>
        <v>0</v>
      </c>
      <c r="GB483" s="764">
        <f t="shared" si="1140"/>
        <v>0</v>
      </c>
      <c r="GC483" s="764">
        <f t="shared" si="1140"/>
        <v>0</v>
      </c>
      <c r="GD483" s="764">
        <f t="shared" si="1141"/>
        <v>0</v>
      </c>
      <c r="GE483" s="764">
        <f t="shared" si="1141"/>
        <v>0</v>
      </c>
      <c r="GF483" s="764">
        <f t="shared" si="1141"/>
        <v>0</v>
      </c>
      <c r="GG483" s="764">
        <f t="shared" si="1141"/>
        <v>0</v>
      </c>
      <c r="GH483" s="764">
        <f t="shared" si="1141"/>
        <v>0</v>
      </c>
      <c r="GI483" s="764">
        <f t="shared" si="1141"/>
        <v>0</v>
      </c>
      <c r="GJ483" s="764">
        <f t="shared" si="1141"/>
        <v>0</v>
      </c>
      <c r="GK483" s="764">
        <f t="shared" si="1141"/>
        <v>0</v>
      </c>
      <c r="GL483" s="764">
        <f t="shared" si="1141"/>
        <v>0</v>
      </c>
      <c r="GM483" s="764">
        <f t="shared" si="1141"/>
        <v>0</v>
      </c>
      <c r="GN483" s="764">
        <f t="shared" si="1142"/>
        <v>0</v>
      </c>
      <c r="GO483" s="764">
        <f t="shared" si="1142"/>
        <v>0</v>
      </c>
      <c r="GP483" s="764">
        <f t="shared" si="1142"/>
        <v>0</v>
      </c>
      <c r="GQ483" s="764">
        <f t="shared" si="1142"/>
        <v>0</v>
      </c>
      <c r="GR483" s="764">
        <f t="shared" si="1142"/>
        <v>0</v>
      </c>
      <c r="GS483" s="764">
        <f t="shared" si="1142"/>
        <v>0</v>
      </c>
      <c r="GT483" s="764">
        <f t="shared" si="1142"/>
        <v>0</v>
      </c>
      <c r="GU483" s="764">
        <f t="shared" si="1142"/>
        <v>0</v>
      </c>
      <c r="GV483" s="764">
        <f t="shared" si="1142"/>
        <v>0</v>
      </c>
      <c r="GW483" s="764">
        <f t="shared" si="1142"/>
        <v>0</v>
      </c>
      <c r="GX483" s="764">
        <f t="shared" si="1143"/>
        <v>0</v>
      </c>
      <c r="GY483" s="764">
        <f t="shared" si="1143"/>
        <v>0</v>
      </c>
      <c r="GZ483" s="764">
        <f t="shared" si="1143"/>
        <v>0</v>
      </c>
      <c r="HA483" s="764">
        <f t="shared" si="1143"/>
        <v>0</v>
      </c>
      <c r="HB483" s="764">
        <f t="shared" si="1143"/>
        <v>0</v>
      </c>
      <c r="HC483" s="764">
        <f t="shared" si="1143"/>
        <v>0</v>
      </c>
      <c r="HD483" s="764">
        <f t="shared" si="1143"/>
        <v>0</v>
      </c>
      <c r="HE483" s="764">
        <f t="shared" si="1143"/>
        <v>0</v>
      </c>
      <c r="HF483" s="764">
        <f t="shared" si="1143"/>
        <v>0</v>
      </c>
      <c r="HG483" s="764">
        <f t="shared" si="1143"/>
        <v>0</v>
      </c>
      <c r="HH483" s="764">
        <f t="shared" si="1144"/>
        <v>0</v>
      </c>
      <c r="HI483" s="764">
        <f t="shared" si="1144"/>
        <v>0</v>
      </c>
      <c r="HJ483" s="764">
        <f t="shared" si="1144"/>
        <v>0</v>
      </c>
      <c r="HK483" s="764">
        <f t="shared" si="1144"/>
        <v>0</v>
      </c>
      <c r="HL483" s="764">
        <f t="shared" si="1144"/>
        <v>0</v>
      </c>
      <c r="HM483" s="764">
        <f t="shared" si="1144"/>
        <v>0</v>
      </c>
      <c r="HN483" s="764">
        <f t="shared" si="1144"/>
        <v>0</v>
      </c>
      <c r="HO483" s="764">
        <f t="shared" si="1144"/>
        <v>0</v>
      </c>
      <c r="HP483" s="764">
        <f t="shared" si="1144"/>
        <v>0</v>
      </c>
      <c r="HQ483" s="764">
        <f t="shared" si="1144"/>
        <v>0</v>
      </c>
      <c r="HR483" s="764">
        <f t="shared" si="1145"/>
        <v>0</v>
      </c>
      <c r="HS483" s="764">
        <f t="shared" si="1145"/>
        <v>0</v>
      </c>
      <c r="HT483" s="764">
        <f t="shared" si="1145"/>
        <v>0</v>
      </c>
      <c r="HU483" s="764">
        <f t="shared" si="1145"/>
        <v>0</v>
      </c>
      <c r="HV483" s="764">
        <f t="shared" si="1145"/>
        <v>0</v>
      </c>
      <c r="HW483" s="764">
        <f t="shared" si="1145"/>
        <v>0</v>
      </c>
      <c r="HX483" s="764">
        <f t="shared" si="1145"/>
        <v>0</v>
      </c>
      <c r="HY483" s="764">
        <f t="shared" si="1145"/>
        <v>0</v>
      </c>
      <c r="HZ483" s="764">
        <f t="shared" si="1145"/>
        <v>0</v>
      </c>
      <c r="IA483" s="764">
        <f t="shared" si="1145"/>
        <v>0</v>
      </c>
      <c r="IB483" s="764">
        <f t="shared" si="1146"/>
        <v>0</v>
      </c>
      <c r="IC483" s="764">
        <f t="shared" si="1146"/>
        <v>0</v>
      </c>
      <c r="ID483" s="764">
        <f t="shared" si="1146"/>
        <v>0</v>
      </c>
      <c r="IE483" s="764">
        <f t="shared" si="1146"/>
        <v>0</v>
      </c>
      <c r="IF483" s="764">
        <f t="shared" si="1146"/>
        <v>0</v>
      </c>
      <c r="IG483" s="764">
        <f t="shared" si="1146"/>
        <v>0</v>
      </c>
      <c r="IH483" s="764">
        <f t="shared" si="1146"/>
        <v>0</v>
      </c>
      <c r="II483" s="764">
        <f t="shared" si="1146"/>
        <v>0</v>
      </c>
      <c r="IJ483" s="764">
        <f t="shared" si="1146"/>
        <v>0</v>
      </c>
      <c r="IK483" s="764">
        <f t="shared" si="1146"/>
        <v>0</v>
      </c>
      <c r="IL483" s="764">
        <f t="shared" si="1147"/>
        <v>0</v>
      </c>
      <c r="IM483" s="764">
        <f t="shared" si="1147"/>
        <v>0</v>
      </c>
      <c r="IN483" s="764">
        <f t="shared" si="1147"/>
        <v>0</v>
      </c>
      <c r="IO483" s="764">
        <f t="shared" si="1147"/>
        <v>0</v>
      </c>
      <c r="IP483" s="764">
        <f t="shared" si="1147"/>
        <v>0</v>
      </c>
      <c r="IQ483" s="764">
        <f t="shared" si="1147"/>
        <v>0</v>
      </c>
      <c r="IR483" s="764">
        <f t="shared" si="1147"/>
        <v>0</v>
      </c>
      <c r="IS483" s="764">
        <f t="shared" si="1147"/>
        <v>0</v>
      </c>
      <c r="IT483" s="764">
        <f t="shared" si="1147"/>
        <v>0</v>
      </c>
      <c r="IU483" s="764">
        <f t="shared" si="1147"/>
        <v>0</v>
      </c>
      <c r="IV483" s="764">
        <f t="shared" si="1147"/>
        <v>0</v>
      </c>
      <c r="IW483" s="764">
        <f t="shared" si="1147"/>
        <v>0</v>
      </c>
      <c r="IX483" s="764">
        <f t="shared" si="1147"/>
        <v>0</v>
      </c>
      <c r="IY483" s="764">
        <f t="shared" si="1147"/>
        <v>0</v>
      </c>
      <c r="IZ483" s="764">
        <f t="shared" si="1147"/>
        <v>0</v>
      </c>
      <c r="JA483" s="764">
        <f t="shared" si="1147"/>
        <v>0</v>
      </c>
      <c r="JB483" s="764">
        <f t="shared" si="1147"/>
        <v>0</v>
      </c>
      <c r="JC483" s="764">
        <f t="shared" si="1147"/>
        <v>0</v>
      </c>
      <c r="JD483" s="764">
        <f t="shared" si="1127"/>
        <v>0</v>
      </c>
      <c r="JE483" s="764">
        <f t="shared" si="1127"/>
        <v>0</v>
      </c>
      <c r="JF483" s="764">
        <f t="shared" si="1127"/>
        <v>0</v>
      </c>
      <c r="JG483" s="764">
        <f t="shared" ref="JD483:JO498" si="1150">IF($D483=JG$5,$J483,0)</f>
        <v>0</v>
      </c>
      <c r="JH483" s="764">
        <f t="shared" si="1127"/>
        <v>0</v>
      </c>
      <c r="JI483" s="764">
        <f t="shared" si="1127"/>
        <v>0</v>
      </c>
      <c r="JJ483" s="764">
        <f t="shared" si="1127"/>
        <v>0</v>
      </c>
      <c r="JK483" s="764">
        <f t="shared" si="1150"/>
        <v>0</v>
      </c>
      <c r="JL483" s="764">
        <f t="shared" si="1147"/>
        <v>0</v>
      </c>
      <c r="JM483" s="764">
        <f t="shared" si="1147"/>
        <v>0</v>
      </c>
      <c r="JN483" s="764">
        <f t="shared" si="1147"/>
        <v>0</v>
      </c>
      <c r="JO483" s="764">
        <f t="shared" si="1150"/>
        <v>0</v>
      </c>
      <c r="JP483" s="764">
        <f t="shared" si="1147"/>
        <v>0</v>
      </c>
      <c r="JQ483" s="764">
        <f t="shared" si="1078"/>
        <v>0</v>
      </c>
      <c r="JR483" s="764">
        <f t="shared" si="1078"/>
        <v>0</v>
      </c>
      <c r="JS483" s="764">
        <f t="shared" si="1147"/>
        <v>0</v>
      </c>
      <c r="JT483" s="765">
        <f t="shared" si="1079"/>
        <v>0</v>
      </c>
      <c r="JU483" s="229">
        <f t="shared" si="1080"/>
        <v>0</v>
      </c>
    </row>
    <row r="484" spans="1:281" ht="12.75" customHeight="1">
      <c r="A484" s="57"/>
      <c r="B484" s="52"/>
      <c r="C484" s="52"/>
      <c r="D484" s="62"/>
      <c r="E484" s="743" t="str">
        <f t="shared" si="1075"/>
        <v xml:space="preserve"> </v>
      </c>
      <c r="F484" s="56"/>
      <c r="G484" s="228"/>
      <c r="H484" s="744">
        <f>SUMIF(Ajuste!$C$8:$C$483,$B$6:$B$499,Ajuste!$E$8:$E$483)</f>
        <v>0</v>
      </c>
      <c r="I484" s="744">
        <f>SUMIF(Ajuste!$C$8:$C$483,$B$6:$B$499,Ajuste!$F$8:$F$483)</f>
        <v>0</v>
      </c>
      <c r="J484" s="229">
        <f t="shared" si="1081"/>
        <v>0</v>
      </c>
      <c r="K484" s="764">
        <f t="shared" si="1128"/>
        <v>0</v>
      </c>
      <c r="L484" s="764">
        <f t="shared" si="1149"/>
        <v>0</v>
      </c>
      <c r="M484" s="764">
        <f t="shared" si="1149"/>
        <v>0</v>
      </c>
      <c r="N484" s="764">
        <f t="shared" si="1149"/>
        <v>0</v>
      </c>
      <c r="O484" s="764">
        <f t="shared" si="1149"/>
        <v>0</v>
      </c>
      <c r="P484" s="764">
        <f t="shared" si="1149"/>
        <v>0</v>
      </c>
      <c r="Q484" s="764">
        <f t="shared" si="1149"/>
        <v>0</v>
      </c>
      <c r="R484" s="764">
        <f t="shared" si="1149"/>
        <v>0</v>
      </c>
      <c r="S484" s="764">
        <f t="shared" si="1149"/>
        <v>0</v>
      </c>
      <c r="T484" s="764">
        <f t="shared" si="1149"/>
        <v>0</v>
      </c>
      <c r="U484" s="764">
        <f t="shared" si="1149"/>
        <v>0</v>
      </c>
      <c r="V484" s="764">
        <f t="shared" si="1149"/>
        <v>0</v>
      </c>
      <c r="W484" s="764">
        <f t="shared" si="1149"/>
        <v>0</v>
      </c>
      <c r="X484" s="764">
        <f t="shared" si="1149"/>
        <v>0</v>
      </c>
      <c r="Y484" s="764">
        <f t="shared" si="1149"/>
        <v>0</v>
      </c>
      <c r="Z484" s="764">
        <f t="shared" si="1149"/>
        <v>0</v>
      </c>
      <c r="AA484" s="764">
        <f t="shared" si="1149"/>
        <v>0</v>
      </c>
      <c r="AB484" s="764">
        <f t="shared" si="1149"/>
        <v>0</v>
      </c>
      <c r="AC484" s="764">
        <f t="shared" si="1149"/>
        <v>0</v>
      </c>
      <c r="AD484" s="764">
        <f t="shared" si="1149"/>
        <v>0</v>
      </c>
      <c r="AE484" s="764">
        <f t="shared" si="1149"/>
        <v>0</v>
      </c>
      <c r="AF484" s="764">
        <f t="shared" si="1149"/>
        <v>0</v>
      </c>
      <c r="AG484" s="764">
        <f t="shared" si="1149"/>
        <v>0</v>
      </c>
      <c r="AH484" s="764">
        <f t="shared" si="1149"/>
        <v>0</v>
      </c>
      <c r="AI484" s="764">
        <f t="shared" si="1149"/>
        <v>0</v>
      </c>
      <c r="AJ484" s="764">
        <f t="shared" si="1149"/>
        <v>0</v>
      </c>
      <c r="AK484" s="764">
        <f t="shared" si="1149"/>
        <v>0</v>
      </c>
      <c r="AL484" s="764">
        <f t="shared" si="1149"/>
        <v>0</v>
      </c>
      <c r="AM484" s="764">
        <f t="shared" si="1149"/>
        <v>0</v>
      </c>
      <c r="AN484" s="764">
        <f t="shared" si="1149"/>
        <v>0</v>
      </c>
      <c r="AO484" s="764">
        <f t="shared" si="1149"/>
        <v>0</v>
      </c>
      <c r="AP484" s="764">
        <f t="shared" si="1149"/>
        <v>0</v>
      </c>
      <c r="AQ484" s="764">
        <f t="shared" si="1149"/>
        <v>0</v>
      </c>
      <c r="AR484" s="764">
        <f t="shared" si="1149"/>
        <v>0</v>
      </c>
      <c r="AS484" s="764">
        <f t="shared" si="1149"/>
        <v>0</v>
      </c>
      <c r="AT484" s="764">
        <f t="shared" si="1149"/>
        <v>0</v>
      </c>
      <c r="AU484" s="764">
        <f t="shared" si="1149"/>
        <v>0</v>
      </c>
      <c r="AV484" s="764">
        <f t="shared" si="1149"/>
        <v>0</v>
      </c>
      <c r="AW484" s="764">
        <f t="shared" si="1149"/>
        <v>0</v>
      </c>
      <c r="AX484" s="764">
        <f t="shared" si="1149"/>
        <v>0</v>
      </c>
      <c r="AY484" s="764">
        <f t="shared" si="1149"/>
        <v>0</v>
      </c>
      <c r="AZ484" s="764">
        <f t="shared" si="1149"/>
        <v>0</v>
      </c>
      <c r="BA484" s="764">
        <f t="shared" si="1149"/>
        <v>0</v>
      </c>
      <c r="BB484" s="764">
        <f t="shared" si="1149"/>
        <v>0</v>
      </c>
      <c r="BC484" s="764">
        <f t="shared" si="1149"/>
        <v>0</v>
      </c>
      <c r="BD484" s="764">
        <f t="shared" si="1149"/>
        <v>0</v>
      </c>
      <c r="BE484" s="764">
        <f t="shared" si="1149"/>
        <v>0</v>
      </c>
      <c r="BF484" s="764">
        <f t="shared" si="1128"/>
        <v>0</v>
      </c>
      <c r="BG484" s="764">
        <f t="shared" si="1128"/>
        <v>0</v>
      </c>
      <c r="BH484" s="764">
        <f t="shared" si="1128"/>
        <v>0</v>
      </c>
      <c r="BI484" s="764">
        <f t="shared" si="1128"/>
        <v>0</v>
      </c>
      <c r="BJ484" s="764">
        <f t="shared" si="1128"/>
        <v>0</v>
      </c>
      <c r="BK484" s="764">
        <f t="shared" si="1128"/>
        <v>0</v>
      </c>
      <c r="BL484" s="764">
        <f t="shared" si="1128"/>
        <v>0</v>
      </c>
      <c r="BM484" s="764">
        <f t="shared" si="1128"/>
        <v>0</v>
      </c>
      <c r="BN484" s="764">
        <f t="shared" si="1129"/>
        <v>0</v>
      </c>
      <c r="BO484" s="764">
        <f t="shared" si="1129"/>
        <v>0</v>
      </c>
      <c r="BP484" s="764">
        <f t="shared" si="1129"/>
        <v>0</v>
      </c>
      <c r="BQ484" s="764">
        <f t="shared" si="1129"/>
        <v>0</v>
      </c>
      <c r="BR484" s="764">
        <f t="shared" si="1129"/>
        <v>0</v>
      </c>
      <c r="BS484" s="764">
        <f t="shared" si="1129"/>
        <v>0</v>
      </c>
      <c r="BT484" s="764">
        <f t="shared" si="1129"/>
        <v>0</v>
      </c>
      <c r="BU484" s="764">
        <f t="shared" si="1129"/>
        <v>0</v>
      </c>
      <c r="BV484" s="764">
        <f t="shared" si="1129"/>
        <v>0</v>
      </c>
      <c r="BW484" s="764">
        <f t="shared" si="1129"/>
        <v>0</v>
      </c>
      <c r="BX484" s="764">
        <f t="shared" si="1130"/>
        <v>0</v>
      </c>
      <c r="BY484" s="764">
        <f t="shared" si="1130"/>
        <v>0</v>
      </c>
      <c r="BZ484" s="764">
        <f t="shared" si="1130"/>
        <v>0</v>
      </c>
      <c r="CA484" s="764">
        <f t="shared" si="1130"/>
        <v>0</v>
      </c>
      <c r="CB484" s="764">
        <f t="shared" si="1130"/>
        <v>0</v>
      </c>
      <c r="CC484" s="764">
        <f t="shared" si="1130"/>
        <v>0</v>
      </c>
      <c r="CD484" s="764">
        <f t="shared" si="1130"/>
        <v>0</v>
      </c>
      <c r="CE484" s="764">
        <f t="shared" si="1130"/>
        <v>0</v>
      </c>
      <c r="CF484" s="764">
        <f t="shared" si="1130"/>
        <v>0</v>
      </c>
      <c r="CG484" s="764">
        <f t="shared" si="1130"/>
        <v>0</v>
      </c>
      <c r="CH484" s="764">
        <f t="shared" si="1131"/>
        <v>0</v>
      </c>
      <c r="CI484" s="764">
        <f t="shared" si="1131"/>
        <v>0</v>
      </c>
      <c r="CJ484" s="764">
        <f t="shared" si="1131"/>
        <v>0</v>
      </c>
      <c r="CK484" s="764">
        <f t="shared" si="1131"/>
        <v>0</v>
      </c>
      <c r="CL484" s="764">
        <f t="shared" si="1131"/>
        <v>0</v>
      </c>
      <c r="CM484" s="764">
        <f t="shared" si="1131"/>
        <v>0</v>
      </c>
      <c r="CN484" s="764">
        <f t="shared" si="1131"/>
        <v>0</v>
      </c>
      <c r="CO484" s="764">
        <f t="shared" si="1131"/>
        <v>0</v>
      </c>
      <c r="CP484" s="764">
        <f t="shared" si="1131"/>
        <v>0</v>
      </c>
      <c r="CQ484" s="764">
        <f t="shared" si="1131"/>
        <v>0</v>
      </c>
      <c r="CR484" s="764">
        <f t="shared" si="1132"/>
        <v>0</v>
      </c>
      <c r="CS484" s="764">
        <f t="shared" si="1132"/>
        <v>0</v>
      </c>
      <c r="CT484" s="764">
        <f t="shared" si="1132"/>
        <v>0</v>
      </c>
      <c r="CU484" s="764">
        <f t="shared" si="1132"/>
        <v>0</v>
      </c>
      <c r="CV484" s="764">
        <f t="shared" si="1132"/>
        <v>0</v>
      </c>
      <c r="CW484" s="764">
        <f t="shared" si="1132"/>
        <v>0</v>
      </c>
      <c r="CX484" s="764">
        <f t="shared" si="1132"/>
        <v>0</v>
      </c>
      <c r="CY484" s="764">
        <f t="shared" si="1132"/>
        <v>0</v>
      </c>
      <c r="CZ484" s="764">
        <f t="shared" si="1132"/>
        <v>0</v>
      </c>
      <c r="DA484" s="764">
        <f t="shared" si="1132"/>
        <v>0</v>
      </c>
      <c r="DB484" s="764">
        <f t="shared" si="1133"/>
        <v>0</v>
      </c>
      <c r="DC484" s="764">
        <f t="shared" si="1133"/>
        <v>0</v>
      </c>
      <c r="DD484" s="764">
        <f t="shared" si="1133"/>
        <v>0</v>
      </c>
      <c r="DE484" s="764">
        <f t="shared" si="1133"/>
        <v>0</v>
      </c>
      <c r="DF484" s="764">
        <f t="shared" si="1133"/>
        <v>0</v>
      </c>
      <c r="DG484" s="764">
        <f t="shared" si="1133"/>
        <v>0</v>
      </c>
      <c r="DH484" s="764">
        <f t="shared" si="1133"/>
        <v>0</v>
      </c>
      <c r="DI484" s="764">
        <f t="shared" si="1133"/>
        <v>0</v>
      </c>
      <c r="DJ484" s="764">
        <f t="shared" si="1133"/>
        <v>0</v>
      </c>
      <c r="DK484" s="764">
        <f t="shared" si="1133"/>
        <v>0</v>
      </c>
      <c r="DL484" s="764">
        <f t="shared" si="1134"/>
        <v>0</v>
      </c>
      <c r="DM484" s="764">
        <f t="shared" si="1134"/>
        <v>0</v>
      </c>
      <c r="DN484" s="764">
        <f t="shared" si="1134"/>
        <v>0</v>
      </c>
      <c r="DO484" s="764">
        <f t="shared" si="1134"/>
        <v>0</v>
      </c>
      <c r="DP484" s="764">
        <f t="shared" si="1134"/>
        <v>0</v>
      </c>
      <c r="DQ484" s="764">
        <f t="shared" si="1134"/>
        <v>0</v>
      </c>
      <c r="DR484" s="764">
        <f t="shared" si="1134"/>
        <v>0</v>
      </c>
      <c r="DS484" s="764">
        <f t="shared" si="1134"/>
        <v>0</v>
      </c>
      <c r="DT484" s="764">
        <f t="shared" si="1134"/>
        <v>0</v>
      </c>
      <c r="DU484" s="764">
        <f t="shared" si="1134"/>
        <v>0</v>
      </c>
      <c r="DV484" s="764">
        <f t="shared" si="1135"/>
        <v>0</v>
      </c>
      <c r="DW484" s="764">
        <f t="shared" si="1135"/>
        <v>0</v>
      </c>
      <c r="DX484" s="764">
        <f t="shared" si="1135"/>
        <v>0</v>
      </c>
      <c r="DY484" s="764">
        <f t="shared" si="1135"/>
        <v>0</v>
      </c>
      <c r="DZ484" s="764">
        <f t="shared" si="1135"/>
        <v>0</v>
      </c>
      <c r="EA484" s="764">
        <f t="shared" si="1135"/>
        <v>0</v>
      </c>
      <c r="EB484" s="764">
        <f t="shared" si="1135"/>
        <v>0</v>
      </c>
      <c r="EC484" s="764">
        <f t="shared" si="1135"/>
        <v>0</v>
      </c>
      <c r="ED484" s="764">
        <f t="shared" si="1135"/>
        <v>0</v>
      </c>
      <c r="EE484" s="764">
        <f t="shared" si="1135"/>
        <v>0</v>
      </c>
      <c r="EF484" s="764">
        <f t="shared" si="1136"/>
        <v>0</v>
      </c>
      <c r="EG484" s="764">
        <f t="shared" si="1136"/>
        <v>0</v>
      </c>
      <c r="EH484" s="764">
        <f t="shared" si="1136"/>
        <v>0</v>
      </c>
      <c r="EI484" s="764">
        <f t="shared" si="1136"/>
        <v>0</v>
      </c>
      <c r="EJ484" s="764">
        <f t="shared" si="1136"/>
        <v>0</v>
      </c>
      <c r="EK484" s="764">
        <f t="shared" si="1136"/>
        <v>0</v>
      </c>
      <c r="EL484" s="764">
        <f t="shared" si="1136"/>
        <v>0</v>
      </c>
      <c r="EM484" s="764">
        <f t="shared" si="1136"/>
        <v>0</v>
      </c>
      <c r="EN484" s="764">
        <f t="shared" si="1136"/>
        <v>0</v>
      </c>
      <c r="EO484" s="764">
        <f t="shared" si="1136"/>
        <v>0</v>
      </c>
      <c r="EP484" s="764">
        <f t="shared" si="1137"/>
        <v>0</v>
      </c>
      <c r="EQ484" s="764">
        <f t="shared" si="1137"/>
        <v>0</v>
      </c>
      <c r="ER484" s="764">
        <f t="shared" si="1137"/>
        <v>0</v>
      </c>
      <c r="ES484" s="764">
        <f t="shared" si="1137"/>
        <v>0</v>
      </c>
      <c r="ET484" s="764">
        <f t="shared" si="1137"/>
        <v>0</v>
      </c>
      <c r="EU484" s="764">
        <f t="shared" si="1137"/>
        <v>0</v>
      </c>
      <c r="EV484" s="764">
        <f t="shared" si="1137"/>
        <v>0</v>
      </c>
      <c r="EW484" s="764">
        <f t="shared" si="1137"/>
        <v>0</v>
      </c>
      <c r="EX484" s="764">
        <f t="shared" si="1137"/>
        <v>0</v>
      </c>
      <c r="EY484" s="764">
        <f t="shared" si="1137"/>
        <v>0</v>
      </c>
      <c r="EZ484" s="764">
        <f t="shared" si="1138"/>
        <v>0</v>
      </c>
      <c r="FA484" s="764">
        <f t="shared" si="1138"/>
        <v>0</v>
      </c>
      <c r="FB484" s="764">
        <f t="shared" si="1138"/>
        <v>0</v>
      </c>
      <c r="FC484" s="764">
        <f t="shared" si="1138"/>
        <v>0</v>
      </c>
      <c r="FD484" s="764">
        <f t="shared" si="1138"/>
        <v>0</v>
      </c>
      <c r="FE484" s="764">
        <f t="shared" si="1138"/>
        <v>0</v>
      </c>
      <c r="FF484" s="764">
        <f t="shared" si="1138"/>
        <v>0</v>
      </c>
      <c r="FG484" s="764">
        <f t="shared" si="1138"/>
        <v>0</v>
      </c>
      <c r="FH484" s="764">
        <f t="shared" si="1138"/>
        <v>0</v>
      </c>
      <c r="FI484" s="764">
        <f t="shared" si="1138"/>
        <v>0</v>
      </c>
      <c r="FJ484" s="764">
        <f t="shared" si="1139"/>
        <v>0</v>
      </c>
      <c r="FK484" s="764">
        <f t="shared" si="1139"/>
        <v>0</v>
      </c>
      <c r="FL484" s="764">
        <f t="shared" si="1139"/>
        <v>0</v>
      </c>
      <c r="FM484" s="764">
        <f t="shared" si="1139"/>
        <v>0</v>
      </c>
      <c r="FN484" s="764">
        <f t="shared" si="1139"/>
        <v>0</v>
      </c>
      <c r="FO484" s="764">
        <f t="shared" si="1139"/>
        <v>0</v>
      </c>
      <c r="FP484" s="764">
        <f t="shared" si="1139"/>
        <v>0</v>
      </c>
      <c r="FQ484" s="764">
        <f t="shared" si="1139"/>
        <v>0</v>
      </c>
      <c r="FR484" s="764">
        <f t="shared" si="1139"/>
        <v>0</v>
      </c>
      <c r="FS484" s="764">
        <f t="shared" si="1139"/>
        <v>0</v>
      </c>
      <c r="FT484" s="764">
        <f t="shared" si="1140"/>
        <v>0</v>
      </c>
      <c r="FU484" s="764">
        <f t="shared" si="1140"/>
        <v>0</v>
      </c>
      <c r="FV484" s="764">
        <f t="shared" si="1140"/>
        <v>0</v>
      </c>
      <c r="FW484" s="764">
        <f t="shared" si="1140"/>
        <v>0</v>
      </c>
      <c r="FX484" s="764">
        <f t="shared" si="1140"/>
        <v>0</v>
      </c>
      <c r="FY484" s="764">
        <f t="shared" si="1140"/>
        <v>0</v>
      </c>
      <c r="FZ484" s="764">
        <f t="shared" si="1140"/>
        <v>0</v>
      </c>
      <c r="GA484" s="764">
        <f t="shared" si="1140"/>
        <v>0</v>
      </c>
      <c r="GB484" s="764">
        <f t="shared" si="1140"/>
        <v>0</v>
      </c>
      <c r="GC484" s="764">
        <f t="shared" si="1140"/>
        <v>0</v>
      </c>
      <c r="GD484" s="764">
        <f t="shared" si="1141"/>
        <v>0</v>
      </c>
      <c r="GE484" s="764">
        <f t="shared" si="1141"/>
        <v>0</v>
      </c>
      <c r="GF484" s="764">
        <f t="shared" si="1141"/>
        <v>0</v>
      </c>
      <c r="GG484" s="764">
        <f t="shared" si="1141"/>
        <v>0</v>
      </c>
      <c r="GH484" s="764">
        <f t="shared" si="1141"/>
        <v>0</v>
      </c>
      <c r="GI484" s="764">
        <f t="shared" si="1141"/>
        <v>0</v>
      </c>
      <c r="GJ484" s="764">
        <f t="shared" si="1141"/>
        <v>0</v>
      </c>
      <c r="GK484" s="764">
        <f t="shared" si="1141"/>
        <v>0</v>
      </c>
      <c r="GL484" s="764">
        <f t="shared" si="1141"/>
        <v>0</v>
      </c>
      <c r="GM484" s="764">
        <f t="shared" si="1141"/>
        <v>0</v>
      </c>
      <c r="GN484" s="764">
        <f t="shared" si="1142"/>
        <v>0</v>
      </c>
      <c r="GO484" s="764">
        <f t="shared" si="1142"/>
        <v>0</v>
      </c>
      <c r="GP484" s="764">
        <f t="shared" si="1142"/>
        <v>0</v>
      </c>
      <c r="GQ484" s="764">
        <f t="shared" si="1142"/>
        <v>0</v>
      </c>
      <c r="GR484" s="764">
        <f t="shared" si="1142"/>
        <v>0</v>
      </c>
      <c r="GS484" s="764">
        <f t="shared" si="1142"/>
        <v>0</v>
      </c>
      <c r="GT484" s="764">
        <f t="shared" si="1142"/>
        <v>0</v>
      </c>
      <c r="GU484" s="764">
        <f t="shared" si="1142"/>
        <v>0</v>
      </c>
      <c r="GV484" s="764">
        <f t="shared" si="1142"/>
        <v>0</v>
      </c>
      <c r="GW484" s="764">
        <f t="shared" si="1142"/>
        <v>0</v>
      </c>
      <c r="GX484" s="764">
        <f t="shared" si="1143"/>
        <v>0</v>
      </c>
      <c r="GY484" s="764">
        <f t="shared" si="1143"/>
        <v>0</v>
      </c>
      <c r="GZ484" s="764">
        <f t="shared" si="1143"/>
        <v>0</v>
      </c>
      <c r="HA484" s="764">
        <f t="shared" si="1143"/>
        <v>0</v>
      </c>
      <c r="HB484" s="764">
        <f t="shared" si="1143"/>
        <v>0</v>
      </c>
      <c r="HC484" s="764">
        <f t="shared" si="1143"/>
        <v>0</v>
      </c>
      <c r="HD484" s="764">
        <f t="shared" si="1143"/>
        <v>0</v>
      </c>
      <c r="HE484" s="764">
        <f t="shared" si="1143"/>
        <v>0</v>
      </c>
      <c r="HF484" s="764">
        <f t="shared" si="1143"/>
        <v>0</v>
      </c>
      <c r="HG484" s="764">
        <f t="shared" si="1143"/>
        <v>0</v>
      </c>
      <c r="HH484" s="764">
        <f t="shared" si="1144"/>
        <v>0</v>
      </c>
      <c r="HI484" s="764">
        <f t="shared" si="1144"/>
        <v>0</v>
      </c>
      <c r="HJ484" s="764">
        <f t="shared" si="1144"/>
        <v>0</v>
      </c>
      <c r="HK484" s="764">
        <f t="shared" si="1144"/>
        <v>0</v>
      </c>
      <c r="HL484" s="764">
        <f t="shared" si="1144"/>
        <v>0</v>
      </c>
      <c r="HM484" s="764">
        <f t="shared" si="1144"/>
        <v>0</v>
      </c>
      <c r="HN484" s="764">
        <f t="shared" si="1144"/>
        <v>0</v>
      </c>
      <c r="HO484" s="764">
        <f t="shared" si="1144"/>
        <v>0</v>
      </c>
      <c r="HP484" s="764">
        <f t="shared" si="1144"/>
        <v>0</v>
      </c>
      <c r="HQ484" s="764">
        <f t="shared" si="1144"/>
        <v>0</v>
      </c>
      <c r="HR484" s="764">
        <f t="shared" si="1145"/>
        <v>0</v>
      </c>
      <c r="HS484" s="764">
        <f t="shared" si="1145"/>
        <v>0</v>
      </c>
      <c r="HT484" s="764">
        <f t="shared" si="1145"/>
        <v>0</v>
      </c>
      <c r="HU484" s="764">
        <f t="shared" si="1145"/>
        <v>0</v>
      </c>
      <c r="HV484" s="764">
        <f t="shared" si="1145"/>
        <v>0</v>
      </c>
      <c r="HW484" s="764">
        <f t="shared" si="1145"/>
        <v>0</v>
      </c>
      <c r="HX484" s="764">
        <f t="shared" si="1145"/>
        <v>0</v>
      </c>
      <c r="HY484" s="764">
        <f t="shared" si="1145"/>
        <v>0</v>
      </c>
      <c r="HZ484" s="764">
        <f t="shared" si="1145"/>
        <v>0</v>
      </c>
      <c r="IA484" s="764">
        <f t="shared" si="1145"/>
        <v>0</v>
      </c>
      <c r="IB484" s="764">
        <f t="shared" si="1146"/>
        <v>0</v>
      </c>
      <c r="IC484" s="764">
        <f t="shared" si="1146"/>
        <v>0</v>
      </c>
      <c r="ID484" s="764">
        <f t="shared" si="1146"/>
        <v>0</v>
      </c>
      <c r="IE484" s="764">
        <f t="shared" si="1146"/>
        <v>0</v>
      </c>
      <c r="IF484" s="764">
        <f t="shared" si="1146"/>
        <v>0</v>
      </c>
      <c r="IG484" s="764">
        <f t="shared" si="1146"/>
        <v>0</v>
      </c>
      <c r="IH484" s="764">
        <f t="shared" si="1146"/>
        <v>0</v>
      </c>
      <c r="II484" s="764">
        <f t="shared" si="1146"/>
        <v>0</v>
      </c>
      <c r="IJ484" s="764">
        <f t="shared" si="1146"/>
        <v>0</v>
      </c>
      <c r="IK484" s="764">
        <f t="shared" si="1146"/>
        <v>0</v>
      </c>
      <c r="IL484" s="764">
        <f t="shared" si="1147"/>
        <v>0</v>
      </c>
      <c r="IM484" s="764">
        <f t="shared" si="1147"/>
        <v>0</v>
      </c>
      <c r="IN484" s="764">
        <f t="shared" si="1147"/>
        <v>0</v>
      </c>
      <c r="IO484" s="764">
        <f t="shared" si="1147"/>
        <v>0</v>
      </c>
      <c r="IP484" s="764">
        <f t="shared" si="1147"/>
        <v>0</v>
      </c>
      <c r="IQ484" s="764">
        <f t="shared" si="1147"/>
        <v>0</v>
      </c>
      <c r="IR484" s="764">
        <f t="shared" si="1147"/>
        <v>0</v>
      </c>
      <c r="IS484" s="764">
        <f t="shared" si="1147"/>
        <v>0</v>
      </c>
      <c r="IT484" s="764">
        <f t="shared" si="1147"/>
        <v>0</v>
      </c>
      <c r="IU484" s="764">
        <f t="shared" si="1147"/>
        <v>0</v>
      </c>
      <c r="IV484" s="764">
        <f t="shared" si="1147"/>
        <v>0</v>
      </c>
      <c r="IW484" s="764">
        <f t="shared" si="1147"/>
        <v>0</v>
      </c>
      <c r="IX484" s="764">
        <f t="shared" si="1147"/>
        <v>0</v>
      </c>
      <c r="IY484" s="764">
        <f t="shared" si="1147"/>
        <v>0</v>
      </c>
      <c r="IZ484" s="764">
        <f t="shared" si="1147"/>
        <v>0</v>
      </c>
      <c r="JA484" s="764">
        <f t="shared" si="1147"/>
        <v>0</v>
      </c>
      <c r="JB484" s="764">
        <f t="shared" si="1147"/>
        <v>0</v>
      </c>
      <c r="JC484" s="764">
        <f t="shared" si="1147"/>
        <v>0</v>
      </c>
      <c r="JD484" s="764">
        <f t="shared" si="1150"/>
        <v>0</v>
      </c>
      <c r="JE484" s="764">
        <f t="shared" si="1150"/>
        <v>0</v>
      </c>
      <c r="JF484" s="764">
        <f t="shared" si="1150"/>
        <v>0</v>
      </c>
      <c r="JG484" s="764">
        <f t="shared" si="1150"/>
        <v>0</v>
      </c>
      <c r="JH484" s="764">
        <f t="shared" si="1150"/>
        <v>0</v>
      </c>
      <c r="JI484" s="764">
        <f t="shared" si="1150"/>
        <v>0</v>
      </c>
      <c r="JJ484" s="764">
        <f t="shared" si="1150"/>
        <v>0</v>
      </c>
      <c r="JK484" s="764">
        <f t="shared" si="1150"/>
        <v>0</v>
      </c>
      <c r="JL484" s="764">
        <f t="shared" si="1150"/>
        <v>0</v>
      </c>
      <c r="JM484" s="764">
        <f t="shared" si="1150"/>
        <v>0</v>
      </c>
      <c r="JN484" s="764">
        <f t="shared" si="1150"/>
        <v>0</v>
      </c>
      <c r="JO484" s="764">
        <f t="shared" si="1150"/>
        <v>0</v>
      </c>
      <c r="JP484" s="764">
        <f t="shared" si="1147"/>
        <v>0</v>
      </c>
      <c r="JQ484" s="764">
        <f t="shared" si="1078"/>
        <v>0</v>
      </c>
      <c r="JR484" s="764">
        <f t="shared" si="1078"/>
        <v>0</v>
      </c>
      <c r="JS484" s="764">
        <f t="shared" si="1147"/>
        <v>0</v>
      </c>
      <c r="JT484" s="765">
        <f t="shared" si="1079"/>
        <v>0</v>
      </c>
      <c r="JU484" s="229">
        <f t="shared" si="1080"/>
        <v>0</v>
      </c>
    </row>
    <row r="485" spans="1:281" ht="12.75" customHeight="1">
      <c r="A485" s="57"/>
      <c r="B485" s="52"/>
      <c r="C485" s="52"/>
      <c r="D485" s="62"/>
      <c r="E485" s="743" t="str">
        <f t="shared" si="1075"/>
        <v xml:space="preserve"> </v>
      </c>
      <c r="F485" s="56"/>
      <c r="G485" s="228"/>
      <c r="H485" s="744">
        <f>SUMIF(Ajuste!$C$8:$C$483,$B$6:$B$499,Ajuste!$E$8:$E$483)</f>
        <v>0</v>
      </c>
      <c r="I485" s="744">
        <f>SUMIF(Ajuste!$C$8:$C$483,$B$6:$B$499,Ajuste!$F$8:$F$483)</f>
        <v>0</v>
      </c>
      <c r="J485" s="229">
        <f t="shared" si="1081"/>
        <v>0</v>
      </c>
      <c r="K485" s="764">
        <f t="shared" ref="K485:BM499" si="1151">IF($D485=K$5,$J485,0)</f>
        <v>0</v>
      </c>
      <c r="L485" s="764">
        <f t="shared" si="1151"/>
        <v>0</v>
      </c>
      <c r="M485" s="764">
        <f t="shared" si="1151"/>
        <v>0</v>
      </c>
      <c r="N485" s="764">
        <f t="shared" si="1151"/>
        <v>0</v>
      </c>
      <c r="O485" s="764">
        <f t="shared" si="1151"/>
        <v>0</v>
      </c>
      <c r="P485" s="764">
        <f t="shared" si="1151"/>
        <v>0</v>
      </c>
      <c r="Q485" s="764">
        <f t="shared" si="1151"/>
        <v>0</v>
      </c>
      <c r="R485" s="764">
        <f t="shared" si="1151"/>
        <v>0</v>
      </c>
      <c r="S485" s="764">
        <f t="shared" si="1151"/>
        <v>0</v>
      </c>
      <c r="T485" s="764">
        <f t="shared" si="1151"/>
        <v>0</v>
      </c>
      <c r="U485" s="764">
        <f t="shared" si="1151"/>
        <v>0</v>
      </c>
      <c r="V485" s="764">
        <f t="shared" si="1151"/>
        <v>0</v>
      </c>
      <c r="W485" s="764">
        <f t="shared" si="1151"/>
        <v>0</v>
      </c>
      <c r="X485" s="764">
        <f t="shared" si="1151"/>
        <v>0</v>
      </c>
      <c r="Y485" s="764">
        <f t="shared" si="1151"/>
        <v>0</v>
      </c>
      <c r="Z485" s="764">
        <f t="shared" si="1151"/>
        <v>0</v>
      </c>
      <c r="AA485" s="764">
        <f t="shared" si="1151"/>
        <v>0</v>
      </c>
      <c r="AB485" s="764">
        <f t="shared" si="1151"/>
        <v>0</v>
      </c>
      <c r="AC485" s="764">
        <f t="shared" si="1151"/>
        <v>0</v>
      </c>
      <c r="AD485" s="764">
        <f t="shared" si="1151"/>
        <v>0</v>
      </c>
      <c r="AE485" s="764">
        <f t="shared" si="1151"/>
        <v>0</v>
      </c>
      <c r="AF485" s="764">
        <f t="shared" si="1151"/>
        <v>0</v>
      </c>
      <c r="AG485" s="764">
        <f t="shared" si="1151"/>
        <v>0</v>
      </c>
      <c r="AH485" s="764">
        <f t="shared" si="1151"/>
        <v>0</v>
      </c>
      <c r="AI485" s="764">
        <f t="shared" si="1151"/>
        <v>0</v>
      </c>
      <c r="AJ485" s="764">
        <f t="shared" si="1151"/>
        <v>0</v>
      </c>
      <c r="AK485" s="764">
        <f t="shared" si="1151"/>
        <v>0</v>
      </c>
      <c r="AL485" s="764">
        <f t="shared" si="1151"/>
        <v>0</v>
      </c>
      <c r="AM485" s="764">
        <f t="shared" si="1151"/>
        <v>0</v>
      </c>
      <c r="AN485" s="764">
        <f t="shared" si="1151"/>
        <v>0</v>
      </c>
      <c r="AO485" s="764">
        <f t="shared" si="1151"/>
        <v>0</v>
      </c>
      <c r="AP485" s="764">
        <f t="shared" si="1151"/>
        <v>0</v>
      </c>
      <c r="AQ485" s="764">
        <f t="shared" si="1151"/>
        <v>0</v>
      </c>
      <c r="AR485" s="764">
        <f t="shared" si="1151"/>
        <v>0</v>
      </c>
      <c r="AS485" s="764">
        <f t="shared" si="1151"/>
        <v>0</v>
      </c>
      <c r="AT485" s="764">
        <f t="shared" si="1151"/>
        <v>0</v>
      </c>
      <c r="AU485" s="764">
        <f t="shared" si="1151"/>
        <v>0</v>
      </c>
      <c r="AV485" s="764">
        <f t="shared" si="1151"/>
        <v>0</v>
      </c>
      <c r="AW485" s="764">
        <f t="shared" si="1151"/>
        <v>0</v>
      </c>
      <c r="AX485" s="764">
        <f t="shared" si="1151"/>
        <v>0</v>
      </c>
      <c r="AY485" s="764">
        <f t="shared" si="1151"/>
        <v>0</v>
      </c>
      <c r="AZ485" s="764">
        <f t="shared" si="1151"/>
        <v>0</v>
      </c>
      <c r="BA485" s="764">
        <f t="shared" si="1151"/>
        <v>0</v>
      </c>
      <c r="BB485" s="764">
        <f t="shared" si="1151"/>
        <v>0</v>
      </c>
      <c r="BC485" s="764">
        <f t="shared" si="1151"/>
        <v>0</v>
      </c>
      <c r="BD485" s="764">
        <f t="shared" si="1151"/>
        <v>0</v>
      </c>
      <c r="BE485" s="764">
        <f t="shared" si="1151"/>
        <v>0</v>
      </c>
      <c r="BF485" s="764">
        <f t="shared" si="1151"/>
        <v>0</v>
      </c>
      <c r="BG485" s="764">
        <f t="shared" si="1151"/>
        <v>0</v>
      </c>
      <c r="BH485" s="764">
        <f t="shared" si="1151"/>
        <v>0</v>
      </c>
      <c r="BI485" s="764">
        <f t="shared" si="1151"/>
        <v>0</v>
      </c>
      <c r="BJ485" s="764">
        <f t="shared" si="1151"/>
        <v>0</v>
      </c>
      <c r="BK485" s="764">
        <f t="shared" si="1151"/>
        <v>0</v>
      </c>
      <c r="BL485" s="764">
        <f t="shared" si="1151"/>
        <v>0</v>
      </c>
      <c r="BM485" s="764">
        <f t="shared" si="1151"/>
        <v>0</v>
      </c>
      <c r="BN485" s="764">
        <f t="shared" ref="BN485:BW499" si="1152">IF($D485=BN$5,$J485,0)</f>
        <v>0</v>
      </c>
      <c r="BO485" s="764">
        <f t="shared" si="1152"/>
        <v>0</v>
      </c>
      <c r="BP485" s="764">
        <f t="shared" si="1152"/>
        <v>0</v>
      </c>
      <c r="BQ485" s="764">
        <f t="shared" si="1152"/>
        <v>0</v>
      </c>
      <c r="BR485" s="764">
        <f t="shared" si="1152"/>
        <v>0</v>
      </c>
      <c r="BS485" s="764">
        <f t="shared" si="1152"/>
        <v>0</v>
      </c>
      <c r="BT485" s="764">
        <f t="shared" si="1152"/>
        <v>0</v>
      </c>
      <c r="BU485" s="764">
        <f t="shared" si="1152"/>
        <v>0</v>
      </c>
      <c r="BV485" s="764">
        <f t="shared" si="1152"/>
        <v>0</v>
      </c>
      <c r="BW485" s="764">
        <f t="shared" si="1152"/>
        <v>0</v>
      </c>
      <c r="BX485" s="764">
        <f t="shared" ref="BX485:CG499" si="1153">IF($D485=BX$5,$J485,0)</f>
        <v>0</v>
      </c>
      <c r="BY485" s="764">
        <f t="shared" si="1153"/>
        <v>0</v>
      </c>
      <c r="BZ485" s="764">
        <f t="shared" si="1153"/>
        <v>0</v>
      </c>
      <c r="CA485" s="764">
        <f t="shared" si="1153"/>
        <v>0</v>
      </c>
      <c r="CB485" s="764">
        <f t="shared" si="1153"/>
        <v>0</v>
      </c>
      <c r="CC485" s="764">
        <f t="shared" si="1153"/>
        <v>0</v>
      </c>
      <c r="CD485" s="764">
        <f t="shared" si="1153"/>
        <v>0</v>
      </c>
      <c r="CE485" s="764">
        <f t="shared" si="1153"/>
        <v>0</v>
      </c>
      <c r="CF485" s="764">
        <f t="shared" si="1153"/>
        <v>0</v>
      </c>
      <c r="CG485" s="764">
        <f t="shared" si="1153"/>
        <v>0</v>
      </c>
      <c r="CH485" s="764">
        <f t="shared" ref="CH485:CQ499" si="1154">IF($D485=CH$5,$J485,0)</f>
        <v>0</v>
      </c>
      <c r="CI485" s="764">
        <f t="shared" si="1154"/>
        <v>0</v>
      </c>
      <c r="CJ485" s="764">
        <f t="shared" si="1154"/>
        <v>0</v>
      </c>
      <c r="CK485" s="764">
        <f t="shared" si="1154"/>
        <v>0</v>
      </c>
      <c r="CL485" s="764">
        <f t="shared" si="1154"/>
        <v>0</v>
      </c>
      <c r="CM485" s="764">
        <f t="shared" si="1154"/>
        <v>0</v>
      </c>
      <c r="CN485" s="764">
        <f t="shared" si="1154"/>
        <v>0</v>
      </c>
      <c r="CO485" s="764">
        <f t="shared" si="1154"/>
        <v>0</v>
      </c>
      <c r="CP485" s="764">
        <f t="shared" si="1154"/>
        <v>0</v>
      </c>
      <c r="CQ485" s="764">
        <f t="shared" si="1154"/>
        <v>0</v>
      </c>
      <c r="CR485" s="764">
        <f t="shared" ref="CR485:DA499" si="1155">IF($D485=CR$5,$J485,0)</f>
        <v>0</v>
      </c>
      <c r="CS485" s="764">
        <f t="shared" si="1155"/>
        <v>0</v>
      </c>
      <c r="CT485" s="764">
        <f t="shared" si="1155"/>
        <v>0</v>
      </c>
      <c r="CU485" s="764">
        <f t="shared" si="1155"/>
        <v>0</v>
      </c>
      <c r="CV485" s="764">
        <f t="shared" si="1155"/>
        <v>0</v>
      </c>
      <c r="CW485" s="764">
        <f t="shared" si="1155"/>
        <v>0</v>
      </c>
      <c r="CX485" s="764">
        <f t="shared" si="1155"/>
        <v>0</v>
      </c>
      <c r="CY485" s="764">
        <f t="shared" si="1155"/>
        <v>0</v>
      </c>
      <c r="CZ485" s="764">
        <f t="shared" si="1155"/>
        <v>0</v>
      </c>
      <c r="DA485" s="764">
        <f t="shared" si="1155"/>
        <v>0</v>
      </c>
      <c r="DB485" s="764">
        <f t="shared" ref="DB485:DK499" si="1156">IF($D485=DB$5,$J485,0)</f>
        <v>0</v>
      </c>
      <c r="DC485" s="764">
        <f t="shared" si="1156"/>
        <v>0</v>
      </c>
      <c r="DD485" s="764">
        <f t="shared" si="1156"/>
        <v>0</v>
      </c>
      <c r="DE485" s="764">
        <f t="shared" si="1156"/>
        <v>0</v>
      </c>
      <c r="DF485" s="764">
        <f t="shared" si="1156"/>
        <v>0</v>
      </c>
      <c r="DG485" s="764">
        <f t="shared" si="1156"/>
        <v>0</v>
      </c>
      <c r="DH485" s="764">
        <f t="shared" si="1156"/>
        <v>0</v>
      </c>
      <c r="DI485" s="764">
        <f t="shared" si="1156"/>
        <v>0</v>
      </c>
      <c r="DJ485" s="764">
        <f t="shared" si="1156"/>
        <v>0</v>
      </c>
      <c r="DK485" s="764">
        <f t="shared" si="1156"/>
        <v>0</v>
      </c>
      <c r="DL485" s="764">
        <f t="shared" ref="DL485:DU499" si="1157">IF($D485=DL$5,$J485,0)</f>
        <v>0</v>
      </c>
      <c r="DM485" s="764">
        <f t="shared" si="1157"/>
        <v>0</v>
      </c>
      <c r="DN485" s="764">
        <f t="shared" si="1157"/>
        <v>0</v>
      </c>
      <c r="DO485" s="764">
        <f t="shared" si="1157"/>
        <v>0</v>
      </c>
      <c r="DP485" s="764">
        <f t="shared" si="1157"/>
        <v>0</v>
      </c>
      <c r="DQ485" s="764">
        <f t="shared" si="1157"/>
        <v>0</v>
      </c>
      <c r="DR485" s="764">
        <f t="shared" si="1157"/>
        <v>0</v>
      </c>
      <c r="DS485" s="764">
        <f t="shared" si="1157"/>
        <v>0</v>
      </c>
      <c r="DT485" s="764">
        <f t="shared" si="1157"/>
        <v>0</v>
      </c>
      <c r="DU485" s="764">
        <f t="shared" si="1157"/>
        <v>0</v>
      </c>
      <c r="DV485" s="764">
        <f t="shared" ref="DV485:EE499" si="1158">IF($D485=DV$5,$J485,0)</f>
        <v>0</v>
      </c>
      <c r="DW485" s="764">
        <f t="shared" si="1158"/>
        <v>0</v>
      </c>
      <c r="DX485" s="764">
        <f t="shared" si="1158"/>
        <v>0</v>
      </c>
      <c r="DY485" s="764">
        <f t="shared" si="1158"/>
        <v>0</v>
      </c>
      <c r="DZ485" s="764">
        <f t="shared" si="1158"/>
        <v>0</v>
      </c>
      <c r="EA485" s="764">
        <f t="shared" si="1158"/>
        <v>0</v>
      </c>
      <c r="EB485" s="764">
        <f t="shared" si="1158"/>
        <v>0</v>
      </c>
      <c r="EC485" s="764">
        <f t="shared" si="1158"/>
        <v>0</v>
      </c>
      <c r="ED485" s="764">
        <f t="shared" si="1158"/>
        <v>0</v>
      </c>
      <c r="EE485" s="764">
        <f t="shared" si="1158"/>
        <v>0</v>
      </c>
      <c r="EF485" s="764">
        <f t="shared" ref="EF485:EO499" si="1159">IF($D485=EF$5,$J485,0)</f>
        <v>0</v>
      </c>
      <c r="EG485" s="764">
        <f t="shared" si="1159"/>
        <v>0</v>
      </c>
      <c r="EH485" s="764">
        <f t="shared" si="1159"/>
        <v>0</v>
      </c>
      <c r="EI485" s="764">
        <f t="shared" si="1159"/>
        <v>0</v>
      </c>
      <c r="EJ485" s="764">
        <f t="shared" si="1159"/>
        <v>0</v>
      </c>
      <c r="EK485" s="764">
        <f t="shared" si="1159"/>
        <v>0</v>
      </c>
      <c r="EL485" s="764">
        <f t="shared" si="1159"/>
        <v>0</v>
      </c>
      <c r="EM485" s="764">
        <f t="shared" si="1159"/>
        <v>0</v>
      </c>
      <c r="EN485" s="764">
        <f t="shared" si="1159"/>
        <v>0</v>
      </c>
      <c r="EO485" s="764">
        <f t="shared" si="1159"/>
        <v>0</v>
      </c>
      <c r="EP485" s="764">
        <f t="shared" ref="EP485:EY499" si="1160">IF($D485=EP$5,$J485,0)</f>
        <v>0</v>
      </c>
      <c r="EQ485" s="764">
        <f t="shared" si="1160"/>
        <v>0</v>
      </c>
      <c r="ER485" s="764">
        <f t="shared" si="1160"/>
        <v>0</v>
      </c>
      <c r="ES485" s="764">
        <f t="shared" si="1160"/>
        <v>0</v>
      </c>
      <c r="ET485" s="764">
        <f t="shared" si="1160"/>
        <v>0</v>
      </c>
      <c r="EU485" s="764">
        <f t="shared" si="1160"/>
        <v>0</v>
      </c>
      <c r="EV485" s="764">
        <f t="shared" si="1160"/>
        <v>0</v>
      </c>
      <c r="EW485" s="764">
        <f t="shared" si="1160"/>
        <v>0</v>
      </c>
      <c r="EX485" s="764">
        <f t="shared" si="1160"/>
        <v>0</v>
      </c>
      <c r="EY485" s="764">
        <f t="shared" si="1160"/>
        <v>0</v>
      </c>
      <c r="EZ485" s="764">
        <f t="shared" ref="EZ485:FI499" si="1161">IF($D485=EZ$5,$J485,0)</f>
        <v>0</v>
      </c>
      <c r="FA485" s="764">
        <f t="shared" si="1161"/>
        <v>0</v>
      </c>
      <c r="FB485" s="764">
        <f t="shared" si="1161"/>
        <v>0</v>
      </c>
      <c r="FC485" s="764">
        <f t="shared" si="1161"/>
        <v>0</v>
      </c>
      <c r="FD485" s="764">
        <f t="shared" si="1161"/>
        <v>0</v>
      </c>
      <c r="FE485" s="764">
        <f t="shared" si="1161"/>
        <v>0</v>
      </c>
      <c r="FF485" s="764">
        <f t="shared" si="1161"/>
        <v>0</v>
      </c>
      <c r="FG485" s="764">
        <f t="shared" si="1161"/>
        <v>0</v>
      </c>
      <c r="FH485" s="764">
        <f t="shared" si="1161"/>
        <v>0</v>
      </c>
      <c r="FI485" s="764">
        <f t="shared" si="1161"/>
        <v>0</v>
      </c>
      <c r="FJ485" s="764">
        <f t="shared" ref="FJ485:FS499" si="1162">IF($D485=FJ$5,$J485,0)</f>
        <v>0</v>
      </c>
      <c r="FK485" s="764">
        <f t="shared" si="1162"/>
        <v>0</v>
      </c>
      <c r="FL485" s="764">
        <f t="shared" si="1162"/>
        <v>0</v>
      </c>
      <c r="FM485" s="764">
        <f t="shared" si="1162"/>
        <v>0</v>
      </c>
      <c r="FN485" s="764">
        <f t="shared" si="1162"/>
        <v>0</v>
      </c>
      <c r="FO485" s="764">
        <f t="shared" si="1162"/>
        <v>0</v>
      </c>
      <c r="FP485" s="764">
        <f t="shared" si="1162"/>
        <v>0</v>
      </c>
      <c r="FQ485" s="764">
        <f t="shared" si="1162"/>
        <v>0</v>
      </c>
      <c r="FR485" s="764">
        <f t="shared" si="1162"/>
        <v>0</v>
      </c>
      <c r="FS485" s="764">
        <f t="shared" si="1162"/>
        <v>0</v>
      </c>
      <c r="FT485" s="764">
        <f t="shared" ref="FT485:GC499" si="1163">IF($D485=FT$5,$J485,0)</f>
        <v>0</v>
      </c>
      <c r="FU485" s="764">
        <f t="shared" si="1163"/>
        <v>0</v>
      </c>
      <c r="FV485" s="764">
        <f t="shared" si="1163"/>
        <v>0</v>
      </c>
      <c r="FW485" s="764">
        <f t="shared" si="1163"/>
        <v>0</v>
      </c>
      <c r="FX485" s="764">
        <f t="shared" si="1163"/>
        <v>0</v>
      </c>
      <c r="FY485" s="764">
        <f t="shared" si="1163"/>
        <v>0</v>
      </c>
      <c r="FZ485" s="764">
        <f t="shared" si="1163"/>
        <v>0</v>
      </c>
      <c r="GA485" s="764">
        <f t="shared" si="1163"/>
        <v>0</v>
      </c>
      <c r="GB485" s="764">
        <f t="shared" si="1163"/>
        <v>0</v>
      </c>
      <c r="GC485" s="764">
        <f t="shared" si="1163"/>
        <v>0</v>
      </c>
      <c r="GD485" s="764">
        <f t="shared" ref="GD485:GM499" si="1164">IF($D485=GD$5,$J485,0)</f>
        <v>0</v>
      </c>
      <c r="GE485" s="764">
        <f t="shared" si="1164"/>
        <v>0</v>
      </c>
      <c r="GF485" s="764">
        <f t="shared" si="1164"/>
        <v>0</v>
      </c>
      <c r="GG485" s="764">
        <f t="shared" si="1164"/>
        <v>0</v>
      </c>
      <c r="GH485" s="764">
        <f t="shared" si="1164"/>
        <v>0</v>
      </c>
      <c r="GI485" s="764">
        <f t="shared" si="1164"/>
        <v>0</v>
      </c>
      <c r="GJ485" s="764">
        <f t="shared" si="1164"/>
        <v>0</v>
      </c>
      <c r="GK485" s="764">
        <f t="shared" si="1164"/>
        <v>0</v>
      </c>
      <c r="GL485" s="764">
        <f t="shared" si="1164"/>
        <v>0</v>
      </c>
      <c r="GM485" s="764">
        <f t="shared" si="1164"/>
        <v>0</v>
      </c>
      <c r="GN485" s="764">
        <f t="shared" ref="GN485:GW499" si="1165">IF($D485=GN$5,$J485,0)</f>
        <v>0</v>
      </c>
      <c r="GO485" s="764">
        <f t="shared" si="1165"/>
        <v>0</v>
      </c>
      <c r="GP485" s="764">
        <f t="shared" si="1165"/>
        <v>0</v>
      </c>
      <c r="GQ485" s="764">
        <f t="shared" si="1165"/>
        <v>0</v>
      </c>
      <c r="GR485" s="764">
        <f t="shared" si="1165"/>
        <v>0</v>
      </c>
      <c r="GS485" s="764">
        <f t="shared" si="1165"/>
        <v>0</v>
      </c>
      <c r="GT485" s="764">
        <f t="shared" si="1165"/>
        <v>0</v>
      </c>
      <c r="GU485" s="764">
        <f t="shared" si="1165"/>
        <v>0</v>
      </c>
      <c r="GV485" s="764">
        <f t="shared" si="1165"/>
        <v>0</v>
      </c>
      <c r="GW485" s="764">
        <f t="shared" si="1165"/>
        <v>0</v>
      </c>
      <c r="GX485" s="764">
        <f t="shared" ref="GX485:HG499" si="1166">IF($D485=GX$5,$J485,0)</f>
        <v>0</v>
      </c>
      <c r="GY485" s="764">
        <f t="shared" si="1166"/>
        <v>0</v>
      </c>
      <c r="GZ485" s="764">
        <f t="shared" si="1166"/>
        <v>0</v>
      </c>
      <c r="HA485" s="764">
        <f t="shared" si="1166"/>
        <v>0</v>
      </c>
      <c r="HB485" s="764">
        <f t="shared" si="1166"/>
        <v>0</v>
      </c>
      <c r="HC485" s="764">
        <f t="shared" si="1166"/>
        <v>0</v>
      </c>
      <c r="HD485" s="764">
        <f t="shared" si="1166"/>
        <v>0</v>
      </c>
      <c r="HE485" s="764">
        <f t="shared" si="1166"/>
        <v>0</v>
      </c>
      <c r="HF485" s="764">
        <f t="shared" si="1166"/>
        <v>0</v>
      </c>
      <c r="HG485" s="764">
        <f t="shared" si="1166"/>
        <v>0</v>
      </c>
      <c r="HH485" s="764">
        <f t="shared" ref="HH485:HQ499" si="1167">IF($D485=HH$5,$J485,0)</f>
        <v>0</v>
      </c>
      <c r="HI485" s="764">
        <f t="shared" si="1167"/>
        <v>0</v>
      </c>
      <c r="HJ485" s="764">
        <f t="shared" si="1167"/>
        <v>0</v>
      </c>
      <c r="HK485" s="764">
        <f t="shared" si="1167"/>
        <v>0</v>
      </c>
      <c r="HL485" s="764">
        <f t="shared" si="1167"/>
        <v>0</v>
      </c>
      <c r="HM485" s="764">
        <f t="shared" si="1167"/>
        <v>0</v>
      </c>
      <c r="HN485" s="764">
        <f t="shared" si="1167"/>
        <v>0</v>
      </c>
      <c r="HO485" s="764">
        <f t="shared" si="1167"/>
        <v>0</v>
      </c>
      <c r="HP485" s="764">
        <f t="shared" si="1167"/>
        <v>0</v>
      </c>
      <c r="HQ485" s="764">
        <f t="shared" si="1167"/>
        <v>0</v>
      </c>
      <c r="HR485" s="764">
        <f t="shared" ref="HR485:IA499" si="1168">IF($D485=HR$5,$J485,0)</f>
        <v>0</v>
      </c>
      <c r="HS485" s="764">
        <f t="shared" si="1168"/>
        <v>0</v>
      </c>
      <c r="HT485" s="764">
        <f t="shared" si="1168"/>
        <v>0</v>
      </c>
      <c r="HU485" s="764">
        <f t="shared" si="1168"/>
        <v>0</v>
      </c>
      <c r="HV485" s="764">
        <f t="shared" si="1168"/>
        <v>0</v>
      </c>
      <c r="HW485" s="764">
        <f t="shared" si="1168"/>
        <v>0</v>
      </c>
      <c r="HX485" s="764">
        <f t="shared" si="1168"/>
        <v>0</v>
      </c>
      <c r="HY485" s="764">
        <f t="shared" si="1168"/>
        <v>0</v>
      </c>
      <c r="HZ485" s="764">
        <f t="shared" si="1168"/>
        <v>0</v>
      </c>
      <c r="IA485" s="764">
        <f t="shared" si="1168"/>
        <v>0</v>
      </c>
      <c r="IB485" s="764">
        <f t="shared" ref="IB485:IK499" si="1169">IF($D485=IB$5,$J485,0)</f>
        <v>0</v>
      </c>
      <c r="IC485" s="764">
        <f t="shared" si="1169"/>
        <v>0</v>
      </c>
      <c r="ID485" s="764">
        <f t="shared" si="1169"/>
        <v>0</v>
      </c>
      <c r="IE485" s="764">
        <f t="shared" si="1169"/>
        <v>0</v>
      </c>
      <c r="IF485" s="764">
        <f t="shared" si="1169"/>
        <v>0</v>
      </c>
      <c r="IG485" s="764">
        <f t="shared" si="1169"/>
        <v>0</v>
      </c>
      <c r="IH485" s="764">
        <f t="shared" si="1169"/>
        <v>0</v>
      </c>
      <c r="II485" s="764">
        <f t="shared" si="1169"/>
        <v>0</v>
      </c>
      <c r="IJ485" s="764">
        <f t="shared" si="1169"/>
        <v>0</v>
      </c>
      <c r="IK485" s="764">
        <f t="shared" si="1169"/>
        <v>0</v>
      </c>
      <c r="IL485" s="764">
        <f t="shared" ref="IL485:JS499" si="1170">IF($D485=IL$5,$J485,0)</f>
        <v>0</v>
      </c>
      <c r="IM485" s="764">
        <f t="shared" si="1170"/>
        <v>0</v>
      </c>
      <c r="IN485" s="764">
        <f t="shared" si="1170"/>
        <v>0</v>
      </c>
      <c r="IO485" s="764">
        <f t="shared" si="1170"/>
        <v>0</v>
      </c>
      <c r="IP485" s="764">
        <f t="shared" si="1170"/>
        <v>0</v>
      </c>
      <c r="IQ485" s="764">
        <f t="shared" si="1170"/>
        <v>0</v>
      </c>
      <c r="IR485" s="764">
        <f t="shared" si="1170"/>
        <v>0</v>
      </c>
      <c r="IS485" s="764">
        <f t="shared" si="1170"/>
        <v>0</v>
      </c>
      <c r="IT485" s="764">
        <f t="shared" si="1170"/>
        <v>0</v>
      </c>
      <c r="IU485" s="764">
        <f t="shared" si="1170"/>
        <v>0</v>
      </c>
      <c r="IV485" s="764">
        <f t="shared" si="1170"/>
        <v>0</v>
      </c>
      <c r="IW485" s="764">
        <f t="shared" si="1170"/>
        <v>0</v>
      </c>
      <c r="IX485" s="764">
        <f t="shared" si="1170"/>
        <v>0</v>
      </c>
      <c r="IY485" s="764">
        <f t="shared" si="1170"/>
        <v>0</v>
      </c>
      <c r="IZ485" s="764">
        <f t="shared" si="1170"/>
        <v>0</v>
      </c>
      <c r="JA485" s="764">
        <f t="shared" si="1170"/>
        <v>0</v>
      </c>
      <c r="JB485" s="764">
        <f t="shared" si="1170"/>
        <v>0</v>
      </c>
      <c r="JC485" s="764">
        <f t="shared" si="1170"/>
        <v>0</v>
      </c>
      <c r="JD485" s="764">
        <f t="shared" si="1150"/>
        <v>0</v>
      </c>
      <c r="JE485" s="764">
        <f t="shared" si="1150"/>
        <v>0</v>
      </c>
      <c r="JF485" s="764">
        <f t="shared" si="1150"/>
        <v>0</v>
      </c>
      <c r="JG485" s="764">
        <f t="shared" si="1150"/>
        <v>0</v>
      </c>
      <c r="JH485" s="764">
        <f t="shared" si="1150"/>
        <v>0</v>
      </c>
      <c r="JI485" s="764">
        <f t="shared" si="1150"/>
        <v>0</v>
      </c>
      <c r="JJ485" s="764">
        <f t="shared" si="1150"/>
        <v>0</v>
      </c>
      <c r="JK485" s="764">
        <f t="shared" si="1150"/>
        <v>0</v>
      </c>
      <c r="JL485" s="764">
        <f t="shared" si="1150"/>
        <v>0</v>
      </c>
      <c r="JM485" s="764">
        <f t="shared" si="1150"/>
        <v>0</v>
      </c>
      <c r="JN485" s="764">
        <f t="shared" si="1150"/>
        <v>0</v>
      </c>
      <c r="JO485" s="764">
        <f t="shared" si="1150"/>
        <v>0</v>
      </c>
      <c r="JP485" s="764">
        <f t="shared" si="1170"/>
        <v>0</v>
      </c>
      <c r="JQ485" s="764">
        <f t="shared" si="1078"/>
        <v>0</v>
      </c>
      <c r="JR485" s="764">
        <f t="shared" si="1078"/>
        <v>0</v>
      </c>
      <c r="JS485" s="764">
        <f t="shared" si="1170"/>
        <v>0</v>
      </c>
      <c r="JT485" s="765">
        <f t="shared" si="1079"/>
        <v>0</v>
      </c>
      <c r="JU485" s="229">
        <f t="shared" si="1080"/>
        <v>0</v>
      </c>
    </row>
    <row r="486" spans="1:281" ht="12.75" customHeight="1">
      <c r="A486" s="57"/>
      <c r="B486" s="52"/>
      <c r="C486" s="52"/>
      <c r="D486" s="62"/>
      <c r="E486" s="743" t="str">
        <f t="shared" si="1075"/>
        <v xml:space="preserve"> </v>
      </c>
      <c r="F486" s="56"/>
      <c r="G486" s="228"/>
      <c r="H486" s="744">
        <f>SUMIF(Ajuste!$C$8:$C$483,$B$6:$B$499,Ajuste!$E$8:$E$483)</f>
        <v>0</v>
      </c>
      <c r="I486" s="744">
        <f>SUMIF(Ajuste!$C$8:$C$483,$B$6:$B$499,Ajuste!$F$8:$F$483)</f>
        <v>0</v>
      </c>
      <c r="J486" s="229">
        <f t="shared" si="1081"/>
        <v>0</v>
      </c>
      <c r="K486" s="764">
        <f t="shared" si="1151"/>
        <v>0</v>
      </c>
      <c r="L486" s="764">
        <f t="shared" si="1151"/>
        <v>0</v>
      </c>
      <c r="M486" s="764">
        <f t="shared" si="1151"/>
        <v>0</v>
      </c>
      <c r="N486" s="764">
        <f t="shared" si="1151"/>
        <v>0</v>
      </c>
      <c r="O486" s="764">
        <f t="shared" si="1151"/>
        <v>0</v>
      </c>
      <c r="P486" s="764">
        <f t="shared" si="1151"/>
        <v>0</v>
      </c>
      <c r="Q486" s="764">
        <f t="shared" si="1151"/>
        <v>0</v>
      </c>
      <c r="R486" s="764">
        <f t="shared" si="1151"/>
        <v>0</v>
      </c>
      <c r="S486" s="764">
        <f t="shared" si="1151"/>
        <v>0</v>
      </c>
      <c r="T486" s="764">
        <f t="shared" si="1151"/>
        <v>0</v>
      </c>
      <c r="U486" s="764">
        <f t="shared" si="1151"/>
        <v>0</v>
      </c>
      <c r="V486" s="764">
        <f t="shared" si="1151"/>
        <v>0</v>
      </c>
      <c r="W486" s="764">
        <f t="shared" si="1151"/>
        <v>0</v>
      </c>
      <c r="X486" s="764">
        <f t="shared" si="1151"/>
        <v>0</v>
      </c>
      <c r="Y486" s="764">
        <f t="shared" si="1151"/>
        <v>0</v>
      </c>
      <c r="Z486" s="764">
        <f t="shared" si="1151"/>
        <v>0</v>
      </c>
      <c r="AA486" s="764">
        <f t="shared" si="1151"/>
        <v>0</v>
      </c>
      <c r="AB486" s="764">
        <f t="shared" si="1151"/>
        <v>0</v>
      </c>
      <c r="AC486" s="764">
        <f t="shared" si="1151"/>
        <v>0</v>
      </c>
      <c r="AD486" s="764">
        <f t="shared" si="1151"/>
        <v>0</v>
      </c>
      <c r="AE486" s="764">
        <f t="shared" si="1151"/>
        <v>0</v>
      </c>
      <c r="AF486" s="764">
        <f t="shared" si="1151"/>
        <v>0</v>
      </c>
      <c r="AG486" s="764">
        <f t="shared" si="1151"/>
        <v>0</v>
      </c>
      <c r="AH486" s="764">
        <f t="shared" si="1151"/>
        <v>0</v>
      </c>
      <c r="AI486" s="764">
        <f t="shared" si="1151"/>
        <v>0</v>
      </c>
      <c r="AJ486" s="764">
        <f t="shared" si="1151"/>
        <v>0</v>
      </c>
      <c r="AK486" s="764">
        <f t="shared" si="1151"/>
        <v>0</v>
      </c>
      <c r="AL486" s="764">
        <f t="shared" si="1151"/>
        <v>0</v>
      </c>
      <c r="AM486" s="764">
        <f t="shared" si="1151"/>
        <v>0</v>
      </c>
      <c r="AN486" s="764">
        <f t="shared" si="1151"/>
        <v>0</v>
      </c>
      <c r="AO486" s="764">
        <f t="shared" si="1151"/>
        <v>0</v>
      </c>
      <c r="AP486" s="764">
        <f t="shared" si="1151"/>
        <v>0</v>
      </c>
      <c r="AQ486" s="764">
        <f t="shared" si="1151"/>
        <v>0</v>
      </c>
      <c r="AR486" s="764">
        <f t="shared" si="1151"/>
        <v>0</v>
      </c>
      <c r="AS486" s="764">
        <f t="shared" si="1151"/>
        <v>0</v>
      </c>
      <c r="AT486" s="764">
        <f t="shared" si="1151"/>
        <v>0</v>
      </c>
      <c r="AU486" s="764">
        <f t="shared" si="1151"/>
        <v>0</v>
      </c>
      <c r="AV486" s="764">
        <f t="shared" si="1151"/>
        <v>0</v>
      </c>
      <c r="AW486" s="764">
        <f t="shared" si="1151"/>
        <v>0</v>
      </c>
      <c r="AX486" s="764">
        <f t="shared" si="1151"/>
        <v>0</v>
      </c>
      <c r="AY486" s="764">
        <f t="shared" si="1151"/>
        <v>0</v>
      </c>
      <c r="AZ486" s="764">
        <f t="shared" si="1151"/>
        <v>0</v>
      </c>
      <c r="BA486" s="764">
        <f t="shared" si="1151"/>
        <v>0</v>
      </c>
      <c r="BB486" s="764">
        <f t="shared" si="1151"/>
        <v>0</v>
      </c>
      <c r="BC486" s="764">
        <f t="shared" si="1151"/>
        <v>0</v>
      </c>
      <c r="BD486" s="764">
        <f t="shared" si="1151"/>
        <v>0</v>
      </c>
      <c r="BE486" s="764">
        <f t="shared" si="1151"/>
        <v>0</v>
      </c>
      <c r="BF486" s="764">
        <f t="shared" si="1151"/>
        <v>0</v>
      </c>
      <c r="BG486" s="764">
        <f t="shared" si="1151"/>
        <v>0</v>
      </c>
      <c r="BH486" s="764">
        <f t="shared" si="1151"/>
        <v>0</v>
      </c>
      <c r="BI486" s="764">
        <f t="shared" si="1151"/>
        <v>0</v>
      </c>
      <c r="BJ486" s="764">
        <f t="shared" si="1151"/>
        <v>0</v>
      </c>
      <c r="BK486" s="764">
        <f t="shared" si="1151"/>
        <v>0</v>
      </c>
      <c r="BL486" s="764">
        <f t="shared" si="1151"/>
        <v>0</v>
      </c>
      <c r="BM486" s="764">
        <f t="shared" si="1151"/>
        <v>0</v>
      </c>
      <c r="BN486" s="764">
        <f t="shared" si="1152"/>
        <v>0</v>
      </c>
      <c r="BO486" s="764">
        <f t="shared" si="1152"/>
        <v>0</v>
      </c>
      <c r="BP486" s="764">
        <f t="shared" si="1152"/>
        <v>0</v>
      </c>
      <c r="BQ486" s="764">
        <f t="shared" si="1152"/>
        <v>0</v>
      </c>
      <c r="BR486" s="764">
        <f t="shared" si="1152"/>
        <v>0</v>
      </c>
      <c r="BS486" s="764">
        <f t="shared" si="1152"/>
        <v>0</v>
      </c>
      <c r="BT486" s="764">
        <f t="shared" si="1152"/>
        <v>0</v>
      </c>
      <c r="BU486" s="764">
        <f t="shared" si="1152"/>
        <v>0</v>
      </c>
      <c r="BV486" s="764">
        <f t="shared" si="1152"/>
        <v>0</v>
      </c>
      <c r="BW486" s="764">
        <f t="shared" si="1152"/>
        <v>0</v>
      </c>
      <c r="BX486" s="764">
        <f t="shared" si="1153"/>
        <v>0</v>
      </c>
      <c r="BY486" s="764">
        <f t="shared" si="1153"/>
        <v>0</v>
      </c>
      <c r="BZ486" s="764">
        <f t="shared" si="1153"/>
        <v>0</v>
      </c>
      <c r="CA486" s="764">
        <f t="shared" si="1153"/>
        <v>0</v>
      </c>
      <c r="CB486" s="764">
        <f t="shared" si="1153"/>
        <v>0</v>
      </c>
      <c r="CC486" s="764">
        <f t="shared" si="1153"/>
        <v>0</v>
      </c>
      <c r="CD486" s="764">
        <f t="shared" si="1153"/>
        <v>0</v>
      </c>
      <c r="CE486" s="764">
        <f t="shared" si="1153"/>
        <v>0</v>
      </c>
      <c r="CF486" s="764">
        <f t="shared" si="1153"/>
        <v>0</v>
      </c>
      <c r="CG486" s="764">
        <f t="shared" si="1153"/>
        <v>0</v>
      </c>
      <c r="CH486" s="764">
        <f t="shared" si="1154"/>
        <v>0</v>
      </c>
      <c r="CI486" s="764">
        <f t="shared" si="1154"/>
        <v>0</v>
      </c>
      <c r="CJ486" s="764">
        <f t="shared" si="1154"/>
        <v>0</v>
      </c>
      <c r="CK486" s="764">
        <f t="shared" si="1154"/>
        <v>0</v>
      </c>
      <c r="CL486" s="764">
        <f t="shared" si="1154"/>
        <v>0</v>
      </c>
      <c r="CM486" s="764">
        <f t="shared" si="1154"/>
        <v>0</v>
      </c>
      <c r="CN486" s="764">
        <f t="shared" si="1154"/>
        <v>0</v>
      </c>
      <c r="CO486" s="764">
        <f t="shared" si="1154"/>
        <v>0</v>
      </c>
      <c r="CP486" s="764">
        <f t="shared" si="1154"/>
        <v>0</v>
      </c>
      <c r="CQ486" s="764">
        <f t="shared" si="1154"/>
        <v>0</v>
      </c>
      <c r="CR486" s="764">
        <f t="shared" si="1155"/>
        <v>0</v>
      </c>
      <c r="CS486" s="764">
        <f t="shared" si="1155"/>
        <v>0</v>
      </c>
      <c r="CT486" s="764">
        <f t="shared" si="1155"/>
        <v>0</v>
      </c>
      <c r="CU486" s="764">
        <f t="shared" si="1155"/>
        <v>0</v>
      </c>
      <c r="CV486" s="764">
        <f t="shared" si="1155"/>
        <v>0</v>
      </c>
      <c r="CW486" s="764">
        <f t="shared" si="1155"/>
        <v>0</v>
      </c>
      <c r="CX486" s="764">
        <f t="shared" si="1155"/>
        <v>0</v>
      </c>
      <c r="CY486" s="764">
        <f t="shared" si="1155"/>
        <v>0</v>
      </c>
      <c r="CZ486" s="764">
        <f t="shared" si="1155"/>
        <v>0</v>
      </c>
      <c r="DA486" s="764">
        <f t="shared" si="1155"/>
        <v>0</v>
      </c>
      <c r="DB486" s="764">
        <f t="shared" si="1156"/>
        <v>0</v>
      </c>
      <c r="DC486" s="764">
        <f t="shared" si="1156"/>
        <v>0</v>
      </c>
      <c r="DD486" s="764">
        <f t="shared" si="1156"/>
        <v>0</v>
      </c>
      <c r="DE486" s="764">
        <f t="shared" si="1156"/>
        <v>0</v>
      </c>
      <c r="DF486" s="764">
        <f t="shared" si="1156"/>
        <v>0</v>
      </c>
      <c r="DG486" s="764">
        <f t="shared" si="1156"/>
        <v>0</v>
      </c>
      <c r="DH486" s="764">
        <f t="shared" si="1156"/>
        <v>0</v>
      </c>
      <c r="DI486" s="764">
        <f t="shared" si="1156"/>
        <v>0</v>
      </c>
      <c r="DJ486" s="764">
        <f t="shared" si="1156"/>
        <v>0</v>
      </c>
      <c r="DK486" s="764">
        <f t="shared" si="1156"/>
        <v>0</v>
      </c>
      <c r="DL486" s="764">
        <f t="shared" si="1157"/>
        <v>0</v>
      </c>
      <c r="DM486" s="764">
        <f t="shared" si="1157"/>
        <v>0</v>
      </c>
      <c r="DN486" s="764">
        <f t="shared" si="1157"/>
        <v>0</v>
      </c>
      <c r="DO486" s="764">
        <f t="shared" si="1157"/>
        <v>0</v>
      </c>
      <c r="DP486" s="764">
        <f t="shared" si="1157"/>
        <v>0</v>
      </c>
      <c r="DQ486" s="764">
        <f t="shared" si="1157"/>
        <v>0</v>
      </c>
      <c r="DR486" s="764">
        <f t="shared" si="1157"/>
        <v>0</v>
      </c>
      <c r="DS486" s="764">
        <f t="shared" si="1157"/>
        <v>0</v>
      </c>
      <c r="DT486" s="764">
        <f t="shared" si="1157"/>
        <v>0</v>
      </c>
      <c r="DU486" s="764">
        <f t="shared" si="1157"/>
        <v>0</v>
      </c>
      <c r="DV486" s="764">
        <f t="shared" si="1158"/>
        <v>0</v>
      </c>
      <c r="DW486" s="764">
        <f t="shared" si="1158"/>
        <v>0</v>
      </c>
      <c r="DX486" s="764">
        <f t="shared" si="1158"/>
        <v>0</v>
      </c>
      <c r="DY486" s="764">
        <f t="shared" si="1158"/>
        <v>0</v>
      </c>
      <c r="DZ486" s="764">
        <f t="shared" si="1158"/>
        <v>0</v>
      </c>
      <c r="EA486" s="764">
        <f t="shared" si="1158"/>
        <v>0</v>
      </c>
      <c r="EB486" s="764">
        <f t="shared" si="1158"/>
        <v>0</v>
      </c>
      <c r="EC486" s="764">
        <f t="shared" si="1158"/>
        <v>0</v>
      </c>
      <c r="ED486" s="764">
        <f t="shared" si="1158"/>
        <v>0</v>
      </c>
      <c r="EE486" s="764">
        <f t="shared" si="1158"/>
        <v>0</v>
      </c>
      <c r="EF486" s="764">
        <f t="shared" si="1159"/>
        <v>0</v>
      </c>
      <c r="EG486" s="764">
        <f t="shared" si="1159"/>
        <v>0</v>
      </c>
      <c r="EH486" s="764">
        <f t="shared" si="1159"/>
        <v>0</v>
      </c>
      <c r="EI486" s="764">
        <f t="shared" si="1159"/>
        <v>0</v>
      </c>
      <c r="EJ486" s="764">
        <f t="shared" si="1159"/>
        <v>0</v>
      </c>
      <c r="EK486" s="764">
        <f t="shared" si="1159"/>
        <v>0</v>
      </c>
      <c r="EL486" s="764">
        <f t="shared" si="1159"/>
        <v>0</v>
      </c>
      <c r="EM486" s="764">
        <f t="shared" si="1159"/>
        <v>0</v>
      </c>
      <c r="EN486" s="764">
        <f t="shared" si="1159"/>
        <v>0</v>
      </c>
      <c r="EO486" s="764">
        <f t="shared" si="1159"/>
        <v>0</v>
      </c>
      <c r="EP486" s="764">
        <f t="shared" si="1160"/>
        <v>0</v>
      </c>
      <c r="EQ486" s="764">
        <f t="shared" si="1160"/>
        <v>0</v>
      </c>
      <c r="ER486" s="764">
        <f t="shared" si="1160"/>
        <v>0</v>
      </c>
      <c r="ES486" s="764">
        <f t="shared" si="1160"/>
        <v>0</v>
      </c>
      <c r="ET486" s="764">
        <f t="shared" si="1160"/>
        <v>0</v>
      </c>
      <c r="EU486" s="764">
        <f t="shared" si="1160"/>
        <v>0</v>
      </c>
      <c r="EV486" s="764">
        <f t="shared" si="1160"/>
        <v>0</v>
      </c>
      <c r="EW486" s="764">
        <f t="shared" si="1160"/>
        <v>0</v>
      </c>
      <c r="EX486" s="764">
        <f t="shared" si="1160"/>
        <v>0</v>
      </c>
      <c r="EY486" s="764">
        <f t="shared" si="1160"/>
        <v>0</v>
      </c>
      <c r="EZ486" s="764">
        <f t="shared" si="1161"/>
        <v>0</v>
      </c>
      <c r="FA486" s="764">
        <f t="shared" si="1161"/>
        <v>0</v>
      </c>
      <c r="FB486" s="764">
        <f t="shared" si="1161"/>
        <v>0</v>
      </c>
      <c r="FC486" s="764">
        <f t="shared" si="1161"/>
        <v>0</v>
      </c>
      <c r="FD486" s="764">
        <f t="shared" si="1161"/>
        <v>0</v>
      </c>
      <c r="FE486" s="764">
        <f t="shared" si="1161"/>
        <v>0</v>
      </c>
      <c r="FF486" s="764">
        <f t="shared" si="1161"/>
        <v>0</v>
      </c>
      <c r="FG486" s="764">
        <f t="shared" si="1161"/>
        <v>0</v>
      </c>
      <c r="FH486" s="764">
        <f t="shared" si="1161"/>
        <v>0</v>
      </c>
      <c r="FI486" s="764">
        <f t="shared" si="1161"/>
        <v>0</v>
      </c>
      <c r="FJ486" s="764">
        <f t="shared" si="1162"/>
        <v>0</v>
      </c>
      <c r="FK486" s="764">
        <f t="shared" si="1162"/>
        <v>0</v>
      </c>
      <c r="FL486" s="764">
        <f t="shared" si="1162"/>
        <v>0</v>
      </c>
      <c r="FM486" s="764">
        <f t="shared" si="1162"/>
        <v>0</v>
      </c>
      <c r="FN486" s="764">
        <f t="shared" si="1162"/>
        <v>0</v>
      </c>
      <c r="FO486" s="764">
        <f t="shared" si="1162"/>
        <v>0</v>
      </c>
      <c r="FP486" s="764">
        <f t="shared" si="1162"/>
        <v>0</v>
      </c>
      <c r="FQ486" s="764">
        <f t="shared" si="1162"/>
        <v>0</v>
      </c>
      <c r="FR486" s="764">
        <f t="shared" si="1162"/>
        <v>0</v>
      </c>
      <c r="FS486" s="764">
        <f t="shared" si="1162"/>
        <v>0</v>
      </c>
      <c r="FT486" s="764">
        <f t="shared" si="1163"/>
        <v>0</v>
      </c>
      <c r="FU486" s="764">
        <f t="shared" si="1163"/>
        <v>0</v>
      </c>
      <c r="FV486" s="764">
        <f t="shared" si="1163"/>
        <v>0</v>
      </c>
      <c r="FW486" s="764">
        <f t="shared" si="1163"/>
        <v>0</v>
      </c>
      <c r="FX486" s="764">
        <f t="shared" si="1163"/>
        <v>0</v>
      </c>
      <c r="FY486" s="764">
        <f t="shared" si="1163"/>
        <v>0</v>
      </c>
      <c r="FZ486" s="764">
        <f t="shared" si="1163"/>
        <v>0</v>
      </c>
      <c r="GA486" s="764">
        <f t="shared" si="1163"/>
        <v>0</v>
      </c>
      <c r="GB486" s="764">
        <f t="shared" si="1163"/>
        <v>0</v>
      </c>
      <c r="GC486" s="764">
        <f t="shared" si="1163"/>
        <v>0</v>
      </c>
      <c r="GD486" s="764">
        <f t="shared" si="1164"/>
        <v>0</v>
      </c>
      <c r="GE486" s="764">
        <f t="shared" si="1164"/>
        <v>0</v>
      </c>
      <c r="GF486" s="764">
        <f t="shared" si="1164"/>
        <v>0</v>
      </c>
      <c r="GG486" s="764">
        <f t="shared" si="1164"/>
        <v>0</v>
      </c>
      <c r="GH486" s="764">
        <f t="shared" si="1164"/>
        <v>0</v>
      </c>
      <c r="GI486" s="764">
        <f t="shared" si="1164"/>
        <v>0</v>
      </c>
      <c r="GJ486" s="764">
        <f t="shared" si="1164"/>
        <v>0</v>
      </c>
      <c r="GK486" s="764">
        <f t="shared" si="1164"/>
        <v>0</v>
      </c>
      <c r="GL486" s="764">
        <f t="shared" si="1164"/>
        <v>0</v>
      </c>
      <c r="GM486" s="764">
        <f t="shared" si="1164"/>
        <v>0</v>
      </c>
      <c r="GN486" s="764">
        <f t="shared" si="1165"/>
        <v>0</v>
      </c>
      <c r="GO486" s="764">
        <f t="shared" si="1165"/>
        <v>0</v>
      </c>
      <c r="GP486" s="764">
        <f t="shared" si="1165"/>
        <v>0</v>
      </c>
      <c r="GQ486" s="764">
        <f t="shared" si="1165"/>
        <v>0</v>
      </c>
      <c r="GR486" s="764">
        <f t="shared" si="1165"/>
        <v>0</v>
      </c>
      <c r="GS486" s="764">
        <f t="shared" si="1165"/>
        <v>0</v>
      </c>
      <c r="GT486" s="764">
        <f t="shared" si="1165"/>
        <v>0</v>
      </c>
      <c r="GU486" s="764">
        <f t="shared" si="1165"/>
        <v>0</v>
      </c>
      <c r="GV486" s="764">
        <f t="shared" si="1165"/>
        <v>0</v>
      </c>
      <c r="GW486" s="764">
        <f t="shared" si="1165"/>
        <v>0</v>
      </c>
      <c r="GX486" s="764">
        <f t="shared" si="1166"/>
        <v>0</v>
      </c>
      <c r="GY486" s="764">
        <f t="shared" si="1166"/>
        <v>0</v>
      </c>
      <c r="GZ486" s="764">
        <f t="shared" si="1166"/>
        <v>0</v>
      </c>
      <c r="HA486" s="764">
        <f t="shared" si="1166"/>
        <v>0</v>
      </c>
      <c r="HB486" s="764">
        <f t="shared" si="1166"/>
        <v>0</v>
      </c>
      <c r="HC486" s="764">
        <f t="shared" si="1166"/>
        <v>0</v>
      </c>
      <c r="HD486" s="764">
        <f t="shared" si="1166"/>
        <v>0</v>
      </c>
      <c r="HE486" s="764">
        <f t="shared" si="1166"/>
        <v>0</v>
      </c>
      <c r="HF486" s="764">
        <f t="shared" si="1166"/>
        <v>0</v>
      </c>
      <c r="HG486" s="764">
        <f t="shared" si="1166"/>
        <v>0</v>
      </c>
      <c r="HH486" s="764">
        <f t="shared" si="1167"/>
        <v>0</v>
      </c>
      <c r="HI486" s="764">
        <f t="shared" si="1167"/>
        <v>0</v>
      </c>
      <c r="HJ486" s="764">
        <f t="shared" si="1167"/>
        <v>0</v>
      </c>
      <c r="HK486" s="764">
        <f t="shared" si="1167"/>
        <v>0</v>
      </c>
      <c r="HL486" s="764">
        <f t="shared" si="1167"/>
        <v>0</v>
      </c>
      <c r="HM486" s="764">
        <f t="shared" si="1167"/>
        <v>0</v>
      </c>
      <c r="HN486" s="764">
        <f t="shared" si="1167"/>
        <v>0</v>
      </c>
      <c r="HO486" s="764">
        <f t="shared" si="1167"/>
        <v>0</v>
      </c>
      <c r="HP486" s="764">
        <f t="shared" si="1167"/>
        <v>0</v>
      </c>
      <c r="HQ486" s="764">
        <f t="shared" si="1167"/>
        <v>0</v>
      </c>
      <c r="HR486" s="764">
        <f t="shared" si="1168"/>
        <v>0</v>
      </c>
      <c r="HS486" s="764">
        <f t="shared" si="1168"/>
        <v>0</v>
      </c>
      <c r="HT486" s="764">
        <f t="shared" si="1168"/>
        <v>0</v>
      </c>
      <c r="HU486" s="764">
        <f t="shared" si="1168"/>
        <v>0</v>
      </c>
      <c r="HV486" s="764">
        <f t="shared" si="1168"/>
        <v>0</v>
      </c>
      <c r="HW486" s="764">
        <f t="shared" si="1168"/>
        <v>0</v>
      </c>
      <c r="HX486" s="764">
        <f t="shared" si="1168"/>
        <v>0</v>
      </c>
      <c r="HY486" s="764">
        <f t="shared" si="1168"/>
        <v>0</v>
      </c>
      <c r="HZ486" s="764">
        <f t="shared" si="1168"/>
        <v>0</v>
      </c>
      <c r="IA486" s="764">
        <f t="shared" si="1168"/>
        <v>0</v>
      </c>
      <c r="IB486" s="764">
        <f t="shared" si="1169"/>
        <v>0</v>
      </c>
      <c r="IC486" s="764">
        <f t="shared" si="1169"/>
        <v>0</v>
      </c>
      <c r="ID486" s="764">
        <f t="shared" si="1169"/>
        <v>0</v>
      </c>
      <c r="IE486" s="764">
        <f t="shared" si="1169"/>
        <v>0</v>
      </c>
      <c r="IF486" s="764">
        <f t="shared" si="1169"/>
        <v>0</v>
      </c>
      <c r="IG486" s="764">
        <f t="shared" si="1169"/>
        <v>0</v>
      </c>
      <c r="IH486" s="764">
        <f t="shared" si="1169"/>
        <v>0</v>
      </c>
      <c r="II486" s="764">
        <f t="shared" si="1169"/>
        <v>0</v>
      </c>
      <c r="IJ486" s="764">
        <f t="shared" si="1169"/>
        <v>0</v>
      </c>
      <c r="IK486" s="764">
        <f t="shared" si="1169"/>
        <v>0</v>
      </c>
      <c r="IL486" s="764">
        <f t="shared" si="1170"/>
        <v>0</v>
      </c>
      <c r="IM486" s="764">
        <f t="shared" si="1170"/>
        <v>0</v>
      </c>
      <c r="IN486" s="764">
        <f t="shared" si="1170"/>
        <v>0</v>
      </c>
      <c r="IO486" s="764">
        <f t="shared" si="1170"/>
        <v>0</v>
      </c>
      <c r="IP486" s="764">
        <f t="shared" si="1170"/>
        <v>0</v>
      </c>
      <c r="IQ486" s="764">
        <f t="shared" si="1170"/>
        <v>0</v>
      </c>
      <c r="IR486" s="764">
        <f t="shared" si="1170"/>
        <v>0</v>
      </c>
      <c r="IS486" s="764">
        <f t="shared" si="1170"/>
        <v>0</v>
      </c>
      <c r="IT486" s="764">
        <f t="shared" si="1170"/>
        <v>0</v>
      </c>
      <c r="IU486" s="764">
        <f t="shared" si="1170"/>
        <v>0</v>
      </c>
      <c r="IV486" s="764">
        <f t="shared" si="1170"/>
        <v>0</v>
      </c>
      <c r="IW486" s="764">
        <f t="shared" si="1170"/>
        <v>0</v>
      </c>
      <c r="IX486" s="764">
        <f t="shared" si="1170"/>
        <v>0</v>
      </c>
      <c r="IY486" s="764">
        <f t="shared" si="1170"/>
        <v>0</v>
      </c>
      <c r="IZ486" s="764">
        <f t="shared" si="1170"/>
        <v>0</v>
      </c>
      <c r="JA486" s="764">
        <f t="shared" si="1170"/>
        <v>0</v>
      </c>
      <c r="JB486" s="764">
        <f t="shared" si="1170"/>
        <v>0</v>
      </c>
      <c r="JC486" s="764">
        <f t="shared" si="1170"/>
        <v>0</v>
      </c>
      <c r="JD486" s="764">
        <f t="shared" si="1150"/>
        <v>0</v>
      </c>
      <c r="JE486" s="764">
        <f t="shared" si="1150"/>
        <v>0</v>
      </c>
      <c r="JF486" s="764">
        <f t="shared" si="1150"/>
        <v>0</v>
      </c>
      <c r="JG486" s="764">
        <f t="shared" si="1150"/>
        <v>0</v>
      </c>
      <c r="JH486" s="764">
        <f t="shared" si="1150"/>
        <v>0</v>
      </c>
      <c r="JI486" s="764">
        <f t="shared" si="1150"/>
        <v>0</v>
      </c>
      <c r="JJ486" s="764">
        <f t="shared" si="1150"/>
        <v>0</v>
      </c>
      <c r="JK486" s="764">
        <f t="shared" si="1150"/>
        <v>0</v>
      </c>
      <c r="JL486" s="764">
        <f t="shared" si="1150"/>
        <v>0</v>
      </c>
      <c r="JM486" s="764">
        <f t="shared" si="1150"/>
        <v>0</v>
      </c>
      <c r="JN486" s="764">
        <f t="shared" si="1150"/>
        <v>0</v>
      </c>
      <c r="JO486" s="764">
        <f t="shared" si="1150"/>
        <v>0</v>
      </c>
      <c r="JP486" s="764">
        <f t="shared" si="1170"/>
        <v>0</v>
      </c>
      <c r="JQ486" s="764">
        <f t="shared" si="1078"/>
        <v>0</v>
      </c>
      <c r="JR486" s="764">
        <f t="shared" si="1078"/>
        <v>0</v>
      </c>
      <c r="JS486" s="764">
        <f t="shared" si="1170"/>
        <v>0</v>
      </c>
      <c r="JT486" s="765">
        <f t="shared" si="1079"/>
        <v>0</v>
      </c>
      <c r="JU486" s="229">
        <f t="shared" si="1080"/>
        <v>0</v>
      </c>
    </row>
    <row r="487" spans="1:281" ht="12.75" customHeight="1">
      <c r="A487" s="57"/>
      <c r="B487" s="52"/>
      <c r="C487" s="52"/>
      <c r="D487" s="62"/>
      <c r="E487" s="743" t="str">
        <f t="shared" si="1075"/>
        <v xml:space="preserve"> </v>
      </c>
      <c r="F487" s="56"/>
      <c r="G487" s="228"/>
      <c r="H487" s="744">
        <f>SUMIF(Ajuste!$C$8:$C$483,$B$6:$B$499,Ajuste!$E$8:$E$483)</f>
        <v>0</v>
      </c>
      <c r="I487" s="744">
        <f>SUMIF(Ajuste!$C$8:$C$483,$B$6:$B$499,Ajuste!$F$8:$F$483)</f>
        <v>0</v>
      </c>
      <c r="J487" s="229">
        <f t="shared" si="1081"/>
        <v>0</v>
      </c>
      <c r="K487" s="764">
        <f t="shared" si="1151"/>
        <v>0</v>
      </c>
      <c r="L487" s="764">
        <f t="shared" si="1151"/>
        <v>0</v>
      </c>
      <c r="M487" s="764">
        <f t="shared" si="1151"/>
        <v>0</v>
      </c>
      <c r="N487" s="764">
        <f t="shared" si="1151"/>
        <v>0</v>
      </c>
      <c r="O487" s="764">
        <f t="shared" si="1151"/>
        <v>0</v>
      </c>
      <c r="P487" s="764">
        <f t="shared" si="1151"/>
        <v>0</v>
      </c>
      <c r="Q487" s="764">
        <f t="shared" si="1151"/>
        <v>0</v>
      </c>
      <c r="R487" s="764">
        <f t="shared" si="1151"/>
        <v>0</v>
      </c>
      <c r="S487" s="764">
        <f t="shared" si="1151"/>
        <v>0</v>
      </c>
      <c r="T487" s="764">
        <f t="shared" si="1151"/>
        <v>0</v>
      </c>
      <c r="U487" s="764">
        <f t="shared" si="1151"/>
        <v>0</v>
      </c>
      <c r="V487" s="764">
        <f t="shared" si="1151"/>
        <v>0</v>
      </c>
      <c r="W487" s="764">
        <f t="shared" si="1151"/>
        <v>0</v>
      </c>
      <c r="X487" s="764">
        <f t="shared" si="1151"/>
        <v>0</v>
      </c>
      <c r="Y487" s="764">
        <f t="shared" ref="L487:BE492" si="1171">IF($D487=Y$5,$J487,0)</f>
        <v>0</v>
      </c>
      <c r="Z487" s="764">
        <f t="shared" si="1171"/>
        <v>0</v>
      </c>
      <c r="AA487" s="764">
        <f t="shared" si="1171"/>
        <v>0</v>
      </c>
      <c r="AB487" s="764">
        <f t="shared" si="1171"/>
        <v>0</v>
      </c>
      <c r="AC487" s="764">
        <f t="shared" si="1171"/>
        <v>0</v>
      </c>
      <c r="AD487" s="764">
        <f t="shared" si="1171"/>
        <v>0</v>
      </c>
      <c r="AE487" s="764">
        <f t="shared" si="1171"/>
        <v>0</v>
      </c>
      <c r="AF487" s="764">
        <f t="shared" si="1171"/>
        <v>0</v>
      </c>
      <c r="AG487" s="764">
        <f t="shared" si="1171"/>
        <v>0</v>
      </c>
      <c r="AH487" s="764">
        <f t="shared" si="1171"/>
        <v>0</v>
      </c>
      <c r="AI487" s="764">
        <f t="shared" si="1171"/>
        <v>0</v>
      </c>
      <c r="AJ487" s="764">
        <f t="shared" si="1171"/>
        <v>0</v>
      </c>
      <c r="AK487" s="764">
        <f t="shared" si="1171"/>
        <v>0</v>
      </c>
      <c r="AL487" s="764">
        <f t="shared" si="1171"/>
        <v>0</v>
      </c>
      <c r="AM487" s="764">
        <f t="shared" si="1171"/>
        <v>0</v>
      </c>
      <c r="AN487" s="764">
        <f t="shared" si="1171"/>
        <v>0</v>
      </c>
      <c r="AO487" s="764">
        <f t="shared" si="1171"/>
        <v>0</v>
      </c>
      <c r="AP487" s="764">
        <f t="shared" si="1171"/>
        <v>0</v>
      </c>
      <c r="AQ487" s="764">
        <f t="shared" si="1171"/>
        <v>0</v>
      </c>
      <c r="AR487" s="764">
        <f t="shared" si="1171"/>
        <v>0</v>
      </c>
      <c r="AS487" s="764">
        <f t="shared" si="1171"/>
        <v>0</v>
      </c>
      <c r="AT487" s="764">
        <f t="shared" si="1171"/>
        <v>0</v>
      </c>
      <c r="AU487" s="764">
        <f t="shared" si="1171"/>
        <v>0</v>
      </c>
      <c r="AV487" s="764">
        <f t="shared" si="1171"/>
        <v>0</v>
      </c>
      <c r="AW487" s="764">
        <f t="shared" si="1171"/>
        <v>0</v>
      </c>
      <c r="AX487" s="764">
        <f t="shared" si="1171"/>
        <v>0</v>
      </c>
      <c r="AY487" s="764">
        <f t="shared" si="1171"/>
        <v>0</v>
      </c>
      <c r="AZ487" s="764">
        <f t="shared" si="1171"/>
        <v>0</v>
      </c>
      <c r="BA487" s="764">
        <f t="shared" si="1171"/>
        <v>0</v>
      </c>
      <c r="BB487" s="764">
        <f t="shared" si="1171"/>
        <v>0</v>
      </c>
      <c r="BC487" s="764">
        <f t="shared" si="1171"/>
        <v>0</v>
      </c>
      <c r="BD487" s="764">
        <f t="shared" si="1171"/>
        <v>0</v>
      </c>
      <c r="BE487" s="764">
        <f t="shared" si="1171"/>
        <v>0</v>
      </c>
      <c r="BF487" s="764">
        <f t="shared" si="1151"/>
        <v>0</v>
      </c>
      <c r="BG487" s="764">
        <f t="shared" si="1151"/>
        <v>0</v>
      </c>
      <c r="BH487" s="764">
        <f t="shared" si="1151"/>
        <v>0</v>
      </c>
      <c r="BI487" s="764">
        <f t="shared" si="1151"/>
        <v>0</v>
      </c>
      <c r="BJ487" s="764">
        <f t="shared" si="1151"/>
        <v>0</v>
      </c>
      <c r="BK487" s="764">
        <f t="shared" si="1151"/>
        <v>0</v>
      </c>
      <c r="BL487" s="764">
        <f t="shared" si="1151"/>
        <v>0</v>
      </c>
      <c r="BM487" s="764">
        <f t="shared" si="1151"/>
        <v>0</v>
      </c>
      <c r="BN487" s="764">
        <f t="shared" si="1152"/>
        <v>0</v>
      </c>
      <c r="BO487" s="764">
        <f t="shared" si="1152"/>
        <v>0</v>
      </c>
      <c r="BP487" s="764">
        <f t="shared" si="1152"/>
        <v>0</v>
      </c>
      <c r="BQ487" s="764">
        <f t="shared" si="1152"/>
        <v>0</v>
      </c>
      <c r="BR487" s="764">
        <f t="shared" si="1152"/>
        <v>0</v>
      </c>
      <c r="BS487" s="764">
        <f t="shared" si="1152"/>
        <v>0</v>
      </c>
      <c r="BT487" s="764">
        <f t="shared" si="1152"/>
        <v>0</v>
      </c>
      <c r="BU487" s="764">
        <f t="shared" si="1152"/>
        <v>0</v>
      </c>
      <c r="BV487" s="764">
        <f t="shared" si="1152"/>
        <v>0</v>
      </c>
      <c r="BW487" s="764">
        <f t="shared" si="1152"/>
        <v>0</v>
      </c>
      <c r="BX487" s="764">
        <f t="shared" si="1153"/>
        <v>0</v>
      </c>
      <c r="BY487" s="764">
        <f t="shared" si="1153"/>
        <v>0</v>
      </c>
      <c r="BZ487" s="764">
        <f t="shared" si="1153"/>
        <v>0</v>
      </c>
      <c r="CA487" s="764">
        <f t="shared" si="1153"/>
        <v>0</v>
      </c>
      <c r="CB487" s="764">
        <f t="shared" si="1153"/>
        <v>0</v>
      </c>
      <c r="CC487" s="764">
        <f t="shared" si="1153"/>
        <v>0</v>
      </c>
      <c r="CD487" s="764">
        <f t="shared" si="1153"/>
        <v>0</v>
      </c>
      <c r="CE487" s="764">
        <f t="shared" si="1153"/>
        <v>0</v>
      </c>
      <c r="CF487" s="764">
        <f t="shared" si="1153"/>
        <v>0</v>
      </c>
      <c r="CG487" s="764">
        <f t="shared" si="1153"/>
        <v>0</v>
      </c>
      <c r="CH487" s="764">
        <f t="shared" si="1154"/>
        <v>0</v>
      </c>
      <c r="CI487" s="764">
        <f t="shared" si="1154"/>
        <v>0</v>
      </c>
      <c r="CJ487" s="764">
        <f t="shared" si="1154"/>
        <v>0</v>
      </c>
      <c r="CK487" s="764">
        <f t="shared" si="1154"/>
        <v>0</v>
      </c>
      <c r="CL487" s="764">
        <f t="shared" si="1154"/>
        <v>0</v>
      </c>
      <c r="CM487" s="764">
        <f t="shared" si="1154"/>
        <v>0</v>
      </c>
      <c r="CN487" s="764">
        <f t="shared" si="1154"/>
        <v>0</v>
      </c>
      <c r="CO487" s="764">
        <f t="shared" si="1154"/>
        <v>0</v>
      </c>
      <c r="CP487" s="764">
        <f t="shared" si="1154"/>
        <v>0</v>
      </c>
      <c r="CQ487" s="764">
        <f t="shared" si="1154"/>
        <v>0</v>
      </c>
      <c r="CR487" s="764">
        <f t="shared" si="1155"/>
        <v>0</v>
      </c>
      <c r="CS487" s="764">
        <f t="shared" si="1155"/>
        <v>0</v>
      </c>
      <c r="CT487" s="764">
        <f t="shared" si="1155"/>
        <v>0</v>
      </c>
      <c r="CU487" s="764">
        <f t="shared" si="1155"/>
        <v>0</v>
      </c>
      <c r="CV487" s="764">
        <f t="shared" si="1155"/>
        <v>0</v>
      </c>
      <c r="CW487" s="764">
        <f t="shared" si="1155"/>
        <v>0</v>
      </c>
      <c r="CX487" s="764">
        <f t="shared" si="1155"/>
        <v>0</v>
      </c>
      <c r="CY487" s="764">
        <f t="shared" si="1155"/>
        <v>0</v>
      </c>
      <c r="CZ487" s="764">
        <f t="shared" si="1155"/>
        <v>0</v>
      </c>
      <c r="DA487" s="764">
        <f t="shared" si="1155"/>
        <v>0</v>
      </c>
      <c r="DB487" s="764">
        <f t="shared" si="1156"/>
        <v>0</v>
      </c>
      <c r="DC487" s="764">
        <f t="shared" si="1156"/>
        <v>0</v>
      </c>
      <c r="DD487" s="764">
        <f t="shared" si="1156"/>
        <v>0</v>
      </c>
      <c r="DE487" s="764">
        <f t="shared" si="1156"/>
        <v>0</v>
      </c>
      <c r="DF487" s="764">
        <f t="shared" si="1156"/>
        <v>0</v>
      </c>
      <c r="DG487" s="764">
        <f t="shared" si="1156"/>
        <v>0</v>
      </c>
      <c r="DH487" s="764">
        <f t="shared" si="1156"/>
        <v>0</v>
      </c>
      <c r="DI487" s="764">
        <f t="shared" si="1156"/>
        <v>0</v>
      </c>
      <c r="DJ487" s="764">
        <f t="shared" si="1156"/>
        <v>0</v>
      </c>
      <c r="DK487" s="764">
        <f t="shared" si="1156"/>
        <v>0</v>
      </c>
      <c r="DL487" s="764">
        <f t="shared" si="1157"/>
        <v>0</v>
      </c>
      <c r="DM487" s="764">
        <f t="shared" si="1157"/>
        <v>0</v>
      </c>
      <c r="DN487" s="764">
        <f t="shared" si="1157"/>
        <v>0</v>
      </c>
      <c r="DO487" s="764">
        <f t="shared" si="1157"/>
        <v>0</v>
      </c>
      <c r="DP487" s="764">
        <f t="shared" si="1157"/>
        <v>0</v>
      </c>
      <c r="DQ487" s="764">
        <f t="shared" si="1157"/>
        <v>0</v>
      </c>
      <c r="DR487" s="764">
        <f t="shared" si="1157"/>
        <v>0</v>
      </c>
      <c r="DS487" s="764">
        <f t="shared" si="1157"/>
        <v>0</v>
      </c>
      <c r="DT487" s="764">
        <f t="shared" si="1157"/>
        <v>0</v>
      </c>
      <c r="DU487" s="764">
        <f t="shared" si="1157"/>
        <v>0</v>
      </c>
      <c r="DV487" s="764">
        <f t="shared" si="1158"/>
        <v>0</v>
      </c>
      <c r="DW487" s="764">
        <f t="shared" si="1158"/>
        <v>0</v>
      </c>
      <c r="DX487" s="764">
        <f t="shared" si="1158"/>
        <v>0</v>
      </c>
      <c r="DY487" s="764">
        <f t="shared" si="1158"/>
        <v>0</v>
      </c>
      <c r="DZ487" s="764">
        <f t="shared" si="1158"/>
        <v>0</v>
      </c>
      <c r="EA487" s="764">
        <f t="shared" si="1158"/>
        <v>0</v>
      </c>
      <c r="EB487" s="764">
        <f t="shared" si="1158"/>
        <v>0</v>
      </c>
      <c r="EC487" s="764">
        <f t="shared" si="1158"/>
        <v>0</v>
      </c>
      <c r="ED487" s="764">
        <f t="shared" si="1158"/>
        <v>0</v>
      </c>
      <c r="EE487" s="764">
        <f t="shared" si="1158"/>
        <v>0</v>
      </c>
      <c r="EF487" s="764">
        <f t="shared" si="1159"/>
        <v>0</v>
      </c>
      <c r="EG487" s="764">
        <f t="shared" si="1159"/>
        <v>0</v>
      </c>
      <c r="EH487" s="764">
        <f t="shared" si="1159"/>
        <v>0</v>
      </c>
      <c r="EI487" s="764">
        <f t="shared" si="1159"/>
        <v>0</v>
      </c>
      <c r="EJ487" s="764">
        <f t="shared" si="1159"/>
        <v>0</v>
      </c>
      <c r="EK487" s="764">
        <f t="shared" si="1159"/>
        <v>0</v>
      </c>
      <c r="EL487" s="764">
        <f t="shared" si="1159"/>
        <v>0</v>
      </c>
      <c r="EM487" s="764">
        <f t="shared" si="1159"/>
        <v>0</v>
      </c>
      <c r="EN487" s="764">
        <f t="shared" si="1159"/>
        <v>0</v>
      </c>
      <c r="EO487" s="764">
        <f t="shared" si="1159"/>
        <v>0</v>
      </c>
      <c r="EP487" s="764">
        <f t="shared" si="1160"/>
        <v>0</v>
      </c>
      <c r="EQ487" s="764">
        <f t="shared" si="1160"/>
        <v>0</v>
      </c>
      <c r="ER487" s="764">
        <f t="shared" si="1160"/>
        <v>0</v>
      </c>
      <c r="ES487" s="764">
        <f t="shared" si="1160"/>
        <v>0</v>
      </c>
      <c r="ET487" s="764">
        <f t="shared" si="1160"/>
        <v>0</v>
      </c>
      <c r="EU487" s="764">
        <f t="shared" si="1160"/>
        <v>0</v>
      </c>
      <c r="EV487" s="764">
        <f t="shared" si="1160"/>
        <v>0</v>
      </c>
      <c r="EW487" s="764">
        <f t="shared" si="1160"/>
        <v>0</v>
      </c>
      <c r="EX487" s="764">
        <f t="shared" si="1160"/>
        <v>0</v>
      </c>
      <c r="EY487" s="764">
        <f t="shared" si="1160"/>
        <v>0</v>
      </c>
      <c r="EZ487" s="764">
        <f t="shared" si="1161"/>
        <v>0</v>
      </c>
      <c r="FA487" s="764">
        <f t="shared" si="1161"/>
        <v>0</v>
      </c>
      <c r="FB487" s="764">
        <f t="shared" si="1161"/>
        <v>0</v>
      </c>
      <c r="FC487" s="764">
        <f t="shared" si="1161"/>
        <v>0</v>
      </c>
      <c r="FD487" s="764">
        <f t="shared" si="1161"/>
        <v>0</v>
      </c>
      <c r="FE487" s="764">
        <f t="shared" si="1161"/>
        <v>0</v>
      </c>
      <c r="FF487" s="764">
        <f t="shared" si="1161"/>
        <v>0</v>
      </c>
      <c r="FG487" s="764">
        <f t="shared" si="1161"/>
        <v>0</v>
      </c>
      <c r="FH487" s="764">
        <f t="shared" si="1161"/>
        <v>0</v>
      </c>
      <c r="FI487" s="764">
        <f t="shared" si="1161"/>
        <v>0</v>
      </c>
      <c r="FJ487" s="764">
        <f t="shared" si="1162"/>
        <v>0</v>
      </c>
      <c r="FK487" s="764">
        <f t="shared" si="1162"/>
        <v>0</v>
      </c>
      <c r="FL487" s="764">
        <f t="shared" si="1162"/>
        <v>0</v>
      </c>
      <c r="FM487" s="764">
        <f t="shared" si="1162"/>
        <v>0</v>
      </c>
      <c r="FN487" s="764">
        <f t="shared" si="1162"/>
        <v>0</v>
      </c>
      <c r="FO487" s="764">
        <f t="shared" si="1162"/>
        <v>0</v>
      </c>
      <c r="FP487" s="764">
        <f t="shared" si="1162"/>
        <v>0</v>
      </c>
      <c r="FQ487" s="764">
        <f t="shared" si="1162"/>
        <v>0</v>
      </c>
      <c r="FR487" s="764">
        <f t="shared" si="1162"/>
        <v>0</v>
      </c>
      <c r="FS487" s="764">
        <f t="shared" si="1162"/>
        <v>0</v>
      </c>
      <c r="FT487" s="764">
        <f t="shared" si="1163"/>
        <v>0</v>
      </c>
      <c r="FU487" s="764">
        <f t="shared" si="1163"/>
        <v>0</v>
      </c>
      <c r="FV487" s="764">
        <f t="shared" si="1163"/>
        <v>0</v>
      </c>
      <c r="FW487" s="764">
        <f t="shared" si="1163"/>
        <v>0</v>
      </c>
      <c r="FX487" s="764">
        <f t="shared" si="1163"/>
        <v>0</v>
      </c>
      <c r="FY487" s="764">
        <f t="shared" si="1163"/>
        <v>0</v>
      </c>
      <c r="FZ487" s="764">
        <f t="shared" si="1163"/>
        <v>0</v>
      </c>
      <c r="GA487" s="764">
        <f t="shared" si="1163"/>
        <v>0</v>
      </c>
      <c r="GB487" s="764">
        <f t="shared" si="1163"/>
        <v>0</v>
      </c>
      <c r="GC487" s="764">
        <f t="shared" si="1163"/>
        <v>0</v>
      </c>
      <c r="GD487" s="764">
        <f t="shared" si="1164"/>
        <v>0</v>
      </c>
      <c r="GE487" s="764">
        <f t="shared" si="1164"/>
        <v>0</v>
      </c>
      <c r="GF487" s="764">
        <f t="shared" si="1164"/>
        <v>0</v>
      </c>
      <c r="GG487" s="764">
        <f t="shared" si="1164"/>
        <v>0</v>
      </c>
      <c r="GH487" s="764">
        <f t="shared" si="1164"/>
        <v>0</v>
      </c>
      <c r="GI487" s="764">
        <f t="shared" si="1164"/>
        <v>0</v>
      </c>
      <c r="GJ487" s="764">
        <f t="shared" si="1164"/>
        <v>0</v>
      </c>
      <c r="GK487" s="764">
        <f t="shared" si="1164"/>
        <v>0</v>
      </c>
      <c r="GL487" s="764">
        <f t="shared" si="1164"/>
        <v>0</v>
      </c>
      <c r="GM487" s="764">
        <f t="shared" si="1164"/>
        <v>0</v>
      </c>
      <c r="GN487" s="764">
        <f t="shared" si="1165"/>
        <v>0</v>
      </c>
      <c r="GO487" s="764">
        <f t="shared" si="1165"/>
        <v>0</v>
      </c>
      <c r="GP487" s="764">
        <f t="shared" si="1165"/>
        <v>0</v>
      </c>
      <c r="GQ487" s="764">
        <f t="shared" si="1165"/>
        <v>0</v>
      </c>
      <c r="GR487" s="764">
        <f t="shared" si="1165"/>
        <v>0</v>
      </c>
      <c r="GS487" s="764">
        <f t="shared" si="1165"/>
        <v>0</v>
      </c>
      <c r="GT487" s="764">
        <f t="shared" si="1165"/>
        <v>0</v>
      </c>
      <c r="GU487" s="764">
        <f t="shared" si="1165"/>
        <v>0</v>
      </c>
      <c r="GV487" s="764">
        <f t="shared" si="1165"/>
        <v>0</v>
      </c>
      <c r="GW487" s="764">
        <f t="shared" si="1165"/>
        <v>0</v>
      </c>
      <c r="GX487" s="764">
        <f t="shared" si="1166"/>
        <v>0</v>
      </c>
      <c r="GY487" s="764">
        <f t="shared" si="1166"/>
        <v>0</v>
      </c>
      <c r="GZ487" s="764">
        <f t="shared" si="1166"/>
        <v>0</v>
      </c>
      <c r="HA487" s="764">
        <f t="shared" si="1166"/>
        <v>0</v>
      </c>
      <c r="HB487" s="764">
        <f t="shared" si="1166"/>
        <v>0</v>
      </c>
      <c r="HC487" s="764">
        <f t="shared" si="1166"/>
        <v>0</v>
      </c>
      <c r="HD487" s="764">
        <f t="shared" si="1166"/>
        <v>0</v>
      </c>
      <c r="HE487" s="764">
        <f t="shared" si="1166"/>
        <v>0</v>
      </c>
      <c r="HF487" s="764">
        <f t="shared" si="1166"/>
        <v>0</v>
      </c>
      <c r="HG487" s="764">
        <f t="shared" si="1166"/>
        <v>0</v>
      </c>
      <c r="HH487" s="764">
        <f t="shared" si="1167"/>
        <v>0</v>
      </c>
      <c r="HI487" s="764">
        <f t="shared" si="1167"/>
        <v>0</v>
      </c>
      <c r="HJ487" s="764">
        <f t="shared" si="1167"/>
        <v>0</v>
      </c>
      <c r="HK487" s="764">
        <f t="shared" si="1167"/>
        <v>0</v>
      </c>
      <c r="HL487" s="764">
        <f t="shared" si="1167"/>
        <v>0</v>
      </c>
      <c r="HM487" s="764">
        <f t="shared" si="1167"/>
        <v>0</v>
      </c>
      <c r="HN487" s="764">
        <f t="shared" si="1167"/>
        <v>0</v>
      </c>
      <c r="HO487" s="764">
        <f t="shared" si="1167"/>
        <v>0</v>
      </c>
      <c r="HP487" s="764">
        <f t="shared" si="1167"/>
        <v>0</v>
      </c>
      <c r="HQ487" s="764">
        <f t="shared" si="1167"/>
        <v>0</v>
      </c>
      <c r="HR487" s="764">
        <f t="shared" si="1168"/>
        <v>0</v>
      </c>
      <c r="HS487" s="764">
        <f t="shared" si="1168"/>
        <v>0</v>
      </c>
      <c r="HT487" s="764">
        <f t="shared" si="1168"/>
        <v>0</v>
      </c>
      <c r="HU487" s="764">
        <f t="shared" si="1168"/>
        <v>0</v>
      </c>
      <c r="HV487" s="764">
        <f t="shared" si="1168"/>
        <v>0</v>
      </c>
      <c r="HW487" s="764">
        <f t="shared" si="1168"/>
        <v>0</v>
      </c>
      <c r="HX487" s="764">
        <f t="shared" si="1168"/>
        <v>0</v>
      </c>
      <c r="HY487" s="764">
        <f t="shared" si="1168"/>
        <v>0</v>
      </c>
      <c r="HZ487" s="764">
        <f t="shared" si="1168"/>
        <v>0</v>
      </c>
      <c r="IA487" s="764">
        <f t="shared" si="1168"/>
        <v>0</v>
      </c>
      <c r="IB487" s="764">
        <f t="shared" si="1169"/>
        <v>0</v>
      </c>
      <c r="IC487" s="764">
        <f t="shared" si="1169"/>
        <v>0</v>
      </c>
      <c r="ID487" s="764">
        <f t="shared" si="1169"/>
        <v>0</v>
      </c>
      <c r="IE487" s="764">
        <f t="shared" si="1169"/>
        <v>0</v>
      </c>
      <c r="IF487" s="764">
        <f t="shared" si="1169"/>
        <v>0</v>
      </c>
      <c r="IG487" s="764">
        <f t="shared" si="1169"/>
        <v>0</v>
      </c>
      <c r="IH487" s="764">
        <f t="shared" si="1169"/>
        <v>0</v>
      </c>
      <c r="II487" s="764">
        <f t="shared" si="1169"/>
        <v>0</v>
      </c>
      <c r="IJ487" s="764">
        <f t="shared" si="1169"/>
        <v>0</v>
      </c>
      <c r="IK487" s="764">
        <f t="shared" si="1169"/>
        <v>0</v>
      </c>
      <c r="IL487" s="764">
        <f t="shared" si="1170"/>
        <v>0</v>
      </c>
      <c r="IM487" s="764">
        <f t="shared" si="1170"/>
        <v>0</v>
      </c>
      <c r="IN487" s="764">
        <f t="shared" si="1170"/>
        <v>0</v>
      </c>
      <c r="IO487" s="764">
        <f t="shared" si="1170"/>
        <v>0</v>
      </c>
      <c r="IP487" s="764">
        <f t="shared" si="1170"/>
        <v>0</v>
      </c>
      <c r="IQ487" s="764">
        <f t="shared" si="1170"/>
        <v>0</v>
      </c>
      <c r="IR487" s="764">
        <f t="shared" si="1170"/>
        <v>0</v>
      </c>
      <c r="IS487" s="764">
        <f t="shared" si="1170"/>
        <v>0</v>
      </c>
      <c r="IT487" s="764">
        <f t="shared" si="1170"/>
        <v>0</v>
      </c>
      <c r="IU487" s="764">
        <f t="shared" si="1170"/>
        <v>0</v>
      </c>
      <c r="IV487" s="764">
        <f t="shared" si="1170"/>
        <v>0</v>
      </c>
      <c r="IW487" s="764">
        <f t="shared" si="1170"/>
        <v>0</v>
      </c>
      <c r="IX487" s="764">
        <f t="shared" si="1170"/>
        <v>0</v>
      </c>
      <c r="IY487" s="764">
        <f t="shared" si="1170"/>
        <v>0</v>
      </c>
      <c r="IZ487" s="764">
        <f t="shared" si="1170"/>
        <v>0</v>
      </c>
      <c r="JA487" s="764">
        <f t="shared" si="1170"/>
        <v>0</v>
      </c>
      <c r="JB487" s="764">
        <f t="shared" si="1170"/>
        <v>0</v>
      </c>
      <c r="JC487" s="764">
        <f t="shared" si="1170"/>
        <v>0</v>
      </c>
      <c r="JD487" s="764">
        <f t="shared" si="1150"/>
        <v>0</v>
      </c>
      <c r="JE487" s="764">
        <f t="shared" si="1150"/>
        <v>0</v>
      </c>
      <c r="JF487" s="764">
        <f t="shared" si="1150"/>
        <v>0</v>
      </c>
      <c r="JG487" s="764">
        <f t="shared" si="1150"/>
        <v>0</v>
      </c>
      <c r="JH487" s="764">
        <f t="shared" si="1150"/>
        <v>0</v>
      </c>
      <c r="JI487" s="764">
        <f t="shared" si="1150"/>
        <v>0</v>
      </c>
      <c r="JJ487" s="764">
        <f t="shared" si="1150"/>
        <v>0</v>
      </c>
      <c r="JK487" s="764">
        <f t="shared" si="1150"/>
        <v>0</v>
      </c>
      <c r="JL487" s="764">
        <f t="shared" si="1150"/>
        <v>0</v>
      </c>
      <c r="JM487" s="764">
        <f t="shared" si="1150"/>
        <v>0</v>
      </c>
      <c r="JN487" s="764">
        <f t="shared" si="1150"/>
        <v>0</v>
      </c>
      <c r="JO487" s="764">
        <f t="shared" si="1150"/>
        <v>0</v>
      </c>
      <c r="JP487" s="764">
        <f t="shared" si="1170"/>
        <v>0</v>
      </c>
      <c r="JQ487" s="764">
        <f t="shared" si="1078"/>
        <v>0</v>
      </c>
      <c r="JR487" s="764">
        <f t="shared" si="1078"/>
        <v>0</v>
      </c>
      <c r="JS487" s="764">
        <f t="shared" si="1170"/>
        <v>0</v>
      </c>
      <c r="JT487" s="765">
        <f t="shared" si="1079"/>
        <v>0</v>
      </c>
      <c r="JU487" s="229">
        <f t="shared" si="1080"/>
        <v>0</v>
      </c>
    </row>
    <row r="488" spans="1:281" ht="12.75" customHeight="1">
      <c r="A488" s="57"/>
      <c r="B488" s="52"/>
      <c r="C488" s="52"/>
      <c r="D488" s="62"/>
      <c r="E488" s="743" t="str">
        <f t="shared" si="1075"/>
        <v xml:space="preserve"> </v>
      </c>
      <c r="F488" s="56"/>
      <c r="G488" s="228"/>
      <c r="H488" s="744">
        <f>SUMIF(Ajuste!$C$8:$C$483,$B$6:$B$499,Ajuste!$E$8:$E$483)</f>
        <v>0</v>
      </c>
      <c r="I488" s="744">
        <f>SUMIF(Ajuste!$C$8:$C$483,$B$6:$B$499,Ajuste!$F$8:$F$483)</f>
        <v>0</v>
      </c>
      <c r="J488" s="229">
        <f t="shared" si="1081"/>
        <v>0</v>
      </c>
      <c r="K488" s="764">
        <f t="shared" si="1151"/>
        <v>0</v>
      </c>
      <c r="L488" s="764">
        <f t="shared" si="1171"/>
        <v>0</v>
      </c>
      <c r="M488" s="764">
        <f t="shared" si="1171"/>
        <v>0</v>
      </c>
      <c r="N488" s="764">
        <f t="shared" si="1171"/>
        <v>0</v>
      </c>
      <c r="O488" s="764">
        <f t="shared" si="1171"/>
        <v>0</v>
      </c>
      <c r="P488" s="764">
        <f t="shared" si="1171"/>
        <v>0</v>
      </c>
      <c r="Q488" s="764">
        <f t="shared" si="1171"/>
        <v>0</v>
      </c>
      <c r="R488" s="764">
        <f t="shared" si="1171"/>
        <v>0</v>
      </c>
      <c r="S488" s="764">
        <f t="shared" si="1171"/>
        <v>0</v>
      </c>
      <c r="T488" s="764">
        <f t="shared" si="1171"/>
        <v>0</v>
      </c>
      <c r="U488" s="764">
        <f t="shared" si="1171"/>
        <v>0</v>
      </c>
      <c r="V488" s="764">
        <f t="shared" si="1171"/>
        <v>0</v>
      </c>
      <c r="W488" s="764">
        <f t="shared" si="1171"/>
        <v>0</v>
      </c>
      <c r="X488" s="764">
        <f t="shared" si="1171"/>
        <v>0</v>
      </c>
      <c r="Y488" s="764">
        <f t="shared" si="1171"/>
        <v>0</v>
      </c>
      <c r="Z488" s="764">
        <f t="shared" si="1171"/>
        <v>0</v>
      </c>
      <c r="AA488" s="764">
        <f t="shared" si="1171"/>
        <v>0</v>
      </c>
      <c r="AB488" s="764">
        <f t="shared" si="1171"/>
        <v>0</v>
      </c>
      <c r="AC488" s="764">
        <f t="shared" si="1171"/>
        <v>0</v>
      </c>
      <c r="AD488" s="764">
        <f t="shared" si="1171"/>
        <v>0</v>
      </c>
      <c r="AE488" s="764">
        <f t="shared" si="1171"/>
        <v>0</v>
      </c>
      <c r="AF488" s="764">
        <f t="shared" si="1171"/>
        <v>0</v>
      </c>
      <c r="AG488" s="764">
        <f t="shared" si="1171"/>
        <v>0</v>
      </c>
      <c r="AH488" s="764">
        <f t="shared" si="1171"/>
        <v>0</v>
      </c>
      <c r="AI488" s="764">
        <f t="shared" si="1171"/>
        <v>0</v>
      </c>
      <c r="AJ488" s="764">
        <f t="shared" si="1171"/>
        <v>0</v>
      </c>
      <c r="AK488" s="764">
        <f t="shared" si="1171"/>
        <v>0</v>
      </c>
      <c r="AL488" s="764">
        <f t="shared" si="1171"/>
        <v>0</v>
      </c>
      <c r="AM488" s="764">
        <f t="shared" si="1171"/>
        <v>0</v>
      </c>
      <c r="AN488" s="764">
        <f t="shared" si="1171"/>
        <v>0</v>
      </c>
      <c r="AO488" s="764">
        <f t="shared" si="1171"/>
        <v>0</v>
      </c>
      <c r="AP488" s="764">
        <f t="shared" si="1171"/>
        <v>0</v>
      </c>
      <c r="AQ488" s="764">
        <f t="shared" si="1171"/>
        <v>0</v>
      </c>
      <c r="AR488" s="764">
        <f t="shared" si="1171"/>
        <v>0</v>
      </c>
      <c r="AS488" s="764">
        <f t="shared" si="1171"/>
        <v>0</v>
      </c>
      <c r="AT488" s="764">
        <f t="shared" si="1171"/>
        <v>0</v>
      </c>
      <c r="AU488" s="764">
        <f t="shared" si="1171"/>
        <v>0</v>
      </c>
      <c r="AV488" s="764">
        <f t="shared" si="1171"/>
        <v>0</v>
      </c>
      <c r="AW488" s="764">
        <f t="shared" si="1171"/>
        <v>0</v>
      </c>
      <c r="AX488" s="764">
        <f t="shared" si="1171"/>
        <v>0</v>
      </c>
      <c r="AY488" s="764">
        <f t="shared" si="1171"/>
        <v>0</v>
      </c>
      <c r="AZ488" s="764">
        <f t="shared" si="1171"/>
        <v>0</v>
      </c>
      <c r="BA488" s="764">
        <f t="shared" si="1171"/>
        <v>0</v>
      </c>
      <c r="BB488" s="764">
        <f t="shared" si="1171"/>
        <v>0</v>
      </c>
      <c r="BC488" s="764">
        <f t="shared" si="1171"/>
        <v>0</v>
      </c>
      <c r="BD488" s="764">
        <f t="shared" si="1171"/>
        <v>0</v>
      </c>
      <c r="BE488" s="764">
        <f t="shared" si="1171"/>
        <v>0</v>
      </c>
      <c r="BF488" s="764">
        <f t="shared" si="1151"/>
        <v>0</v>
      </c>
      <c r="BG488" s="764">
        <f t="shared" si="1151"/>
        <v>0</v>
      </c>
      <c r="BH488" s="764">
        <f t="shared" si="1151"/>
        <v>0</v>
      </c>
      <c r="BI488" s="764">
        <f t="shared" si="1151"/>
        <v>0</v>
      </c>
      <c r="BJ488" s="764">
        <f t="shared" si="1151"/>
        <v>0</v>
      </c>
      <c r="BK488" s="764">
        <f t="shared" si="1151"/>
        <v>0</v>
      </c>
      <c r="BL488" s="764">
        <f t="shared" si="1151"/>
        <v>0</v>
      </c>
      <c r="BM488" s="764">
        <f t="shared" si="1151"/>
        <v>0</v>
      </c>
      <c r="BN488" s="764">
        <f t="shared" si="1152"/>
        <v>0</v>
      </c>
      <c r="BO488" s="764">
        <f t="shared" si="1152"/>
        <v>0</v>
      </c>
      <c r="BP488" s="764">
        <f t="shared" si="1152"/>
        <v>0</v>
      </c>
      <c r="BQ488" s="764">
        <f t="shared" si="1152"/>
        <v>0</v>
      </c>
      <c r="BR488" s="764">
        <f t="shared" si="1152"/>
        <v>0</v>
      </c>
      <c r="BS488" s="764">
        <f t="shared" si="1152"/>
        <v>0</v>
      </c>
      <c r="BT488" s="764">
        <f t="shared" si="1152"/>
        <v>0</v>
      </c>
      <c r="BU488" s="764">
        <f t="shared" si="1152"/>
        <v>0</v>
      </c>
      <c r="BV488" s="764">
        <f t="shared" si="1152"/>
        <v>0</v>
      </c>
      <c r="BW488" s="764">
        <f t="shared" si="1152"/>
        <v>0</v>
      </c>
      <c r="BX488" s="764">
        <f t="shared" si="1153"/>
        <v>0</v>
      </c>
      <c r="BY488" s="764">
        <f t="shared" si="1153"/>
        <v>0</v>
      </c>
      <c r="BZ488" s="764">
        <f t="shared" si="1153"/>
        <v>0</v>
      </c>
      <c r="CA488" s="764">
        <f t="shared" si="1153"/>
        <v>0</v>
      </c>
      <c r="CB488" s="764">
        <f t="shared" si="1153"/>
        <v>0</v>
      </c>
      <c r="CC488" s="764">
        <f t="shared" si="1153"/>
        <v>0</v>
      </c>
      <c r="CD488" s="764">
        <f t="shared" si="1153"/>
        <v>0</v>
      </c>
      <c r="CE488" s="764">
        <f t="shared" si="1153"/>
        <v>0</v>
      </c>
      <c r="CF488" s="764">
        <f t="shared" si="1153"/>
        <v>0</v>
      </c>
      <c r="CG488" s="764">
        <f t="shared" si="1153"/>
        <v>0</v>
      </c>
      <c r="CH488" s="764">
        <f t="shared" si="1154"/>
        <v>0</v>
      </c>
      <c r="CI488" s="764">
        <f t="shared" si="1154"/>
        <v>0</v>
      </c>
      <c r="CJ488" s="764">
        <f t="shared" si="1154"/>
        <v>0</v>
      </c>
      <c r="CK488" s="764">
        <f t="shared" si="1154"/>
        <v>0</v>
      </c>
      <c r="CL488" s="764">
        <f t="shared" si="1154"/>
        <v>0</v>
      </c>
      <c r="CM488" s="764">
        <f t="shared" si="1154"/>
        <v>0</v>
      </c>
      <c r="CN488" s="764">
        <f t="shared" si="1154"/>
        <v>0</v>
      </c>
      <c r="CO488" s="764">
        <f t="shared" si="1154"/>
        <v>0</v>
      </c>
      <c r="CP488" s="764">
        <f t="shared" si="1154"/>
        <v>0</v>
      </c>
      <c r="CQ488" s="764">
        <f t="shared" si="1154"/>
        <v>0</v>
      </c>
      <c r="CR488" s="764">
        <f t="shared" si="1155"/>
        <v>0</v>
      </c>
      <c r="CS488" s="764">
        <f t="shared" si="1155"/>
        <v>0</v>
      </c>
      <c r="CT488" s="764">
        <f t="shared" si="1155"/>
        <v>0</v>
      </c>
      <c r="CU488" s="764">
        <f t="shared" si="1155"/>
        <v>0</v>
      </c>
      <c r="CV488" s="764">
        <f t="shared" si="1155"/>
        <v>0</v>
      </c>
      <c r="CW488" s="764">
        <f t="shared" si="1155"/>
        <v>0</v>
      </c>
      <c r="CX488" s="764">
        <f t="shared" si="1155"/>
        <v>0</v>
      </c>
      <c r="CY488" s="764">
        <f t="shared" si="1155"/>
        <v>0</v>
      </c>
      <c r="CZ488" s="764">
        <f t="shared" si="1155"/>
        <v>0</v>
      </c>
      <c r="DA488" s="764">
        <f t="shared" si="1155"/>
        <v>0</v>
      </c>
      <c r="DB488" s="764">
        <f t="shared" si="1156"/>
        <v>0</v>
      </c>
      <c r="DC488" s="764">
        <f t="shared" si="1156"/>
        <v>0</v>
      </c>
      <c r="DD488" s="764">
        <f t="shared" si="1156"/>
        <v>0</v>
      </c>
      <c r="DE488" s="764">
        <f t="shared" si="1156"/>
        <v>0</v>
      </c>
      <c r="DF488" s="764">
        <f t="shared" si="1156"/>
        <v>0</v>
      </c>
      <c r="DG488" s="764">
        <f t="shared" si="1156"/>
        <v>0</v>
      </c>
      <c r="DH488" s="764">
        <f t="shared" si="1156"/>
        <v>0</v>
      </c>
      <c r="DI488" s="764">
        <f t="shared" si="1156"/>
        <v>0</v>
      </c>
      <c r="DJ488" s="764">
        <f t="shared" si="1156"/>
        <v>0</v>
      </c>
      <c r="DK488" s="764">
        <f t="shared" si="1156"/>
        <v>0</v>
      </c>
      <c r="DL488" s="764">
        <f t="shared" si="1157"/>
        <v>0</v>
      </c>
      <c r="DM488" s="764">
        <f t="shared" si="1157"/>
        <v>0</v>
      </c>
      <c r="DN488" s="764">
        <f t="shared" si="1157"/>
        <v>0</v>
      </c>
      <c r="DO488" s="764">
        <f t="shared" si="1157"/>
        <v>0</v>
      </c>
      <c r="DP488" s="764">
        <f t="shared" si="1157"/>
        <v>0</v>
      </c>
      <c r="DQ488" s="764">
        <f t="shared" si="1157"/>
        <v>0</v>
      </c>
      <c r="DR488" s="764">
        <f t="shared" si="1157"/>
        <v>0</v>
      </c>
      <c r="DS488" s="764">
        <f t="shared" si="1157"/>
        <v>0</v>
      </c>
      <c r="DT488" s="764">
        <f t="shared" si="1157"/>
        <v>0</v>
      </c>
      <c r="DU488" s="764">
        <f t="shared" si="1157"/>
        <v>0</v>
      </c>
      <c r="DV488" s="764">
        <f t="shared" si="1158"/>
        <v>0</v>
      </c>
      <c r="DW488" s="764">
        <f t="shared" si="1158"/>
        <v>0</v>
      </c>
      <c r="DX488" s="764">
        <f t="shared" si="1158"/>
        <v>0</v>
      </c>
      <c r="DY488" s="764">
        <f t="shared" si="1158"/>
        <v>0</v>
      </c>
      <c r="DZ488" s="764">
        <f t="shared" si="1158"/>
        <v>0</v>
      </c>
      <c r="EA488" s="764">
        <f t="shared" si="1158"/>
        <v>0</v>
      </c>
      <c r="EB488" s="764">
        <f t="shared" si="1158"/>
        <v>0</v>
      </c>
      <c r="EC488" s="764">
        <f t="shared" si="1158"/>
        <v>0</v>
      </c>
      <c r="ED488" s="764">
        <f t="shared" si="1158"/>
        <v>0</v>
      </c>
      <c r="EE488" s="764">
        <f t="shared" si="1158"/>
        <v>0</v>
      </c>
      <c r="EF488" s="764">
        <f t="shared" si="1159"/>
        <v>0</v>
      </c>
      <c r="EG488" s="764">
        <f t="shared" si="1159"/>
        <v>0</v>
      </c>
      <c r="EH488" s="764">
        <f t="shared" si="1159"/>
        <v>0</v>
      </c>
      <c r="EI488" s="764">
        <f t="shared" si="1159"/>
        <v>0</v>
      </c>
      <c r="EJ488" s="764">
        <f t="shared" si="1159"/>
        <v>0</v>
      </c>
      <c r="EK488" s="764">
        <f t="shared" si="1159"/>
        <v>0</v>
      </c>
      <c r="EL488" s="764">
        <f t="shared" si="1159"/>
        <v>0</v>
      </c>
      <c r="EM488" s="764">
        <f t="shared" si="1159"/>
        <v>0</v>
      </c>
      <c r="EN488" s="764">
        <f t="shared" si="1159"/>
        <v>0</v>
      </c>
      <c r="EO488" s="764">
        <f t="shared" si="1159"/>
        <v>0</v>
      </c>
      <c r="EP488" s="764">
        <f t="shared" si="1160"/>
        <v>0</v>
      </c>
      <c r="EQ488" s="764">
        <f t="shared" si="1160"/>
        <v>0</v>
      </c>
      <c r="ER488" s="764">
        <f t="shared" si="1160"/>
        <v>0</v>
      </c>
      <c r="ES488" s="764">
        <f t="shared" si="1160"/>
        <v>0</v>
      </c>
      <c r="ET488" s="764">
        <f t="shared" si="1160"/>
        <v>0</v>
      </c>
      <c r="EU488" s="764">
        <f t="shared" si="1160"/>
        <v>0</v>
      </c>
      <c r="EV488" s="764">
        <f t="shared" si="1160"/>
        <v>0</v>
      </c>
      <c r="EW488" s="764">
        <f t="shared" si="1160"/>
        <v>0</v>
      </c>
      <c r="EX488" s="764">
        <f t="shared" si="1160"/>
        <v>0</v>
      </c>
      <c r="EY488" s="764">
        <f t="shared" si="1160"/>
        <v>0</v>
      </c>
      <c r="EZ488" s="764">
        <f t="shared" si="1161"/>
        <v>0</v>
      </c>
      <c r="FA488" s="764">
        <f t="shared" si="1161"/>
        <v>0</v>
      </c>
      <c r="FB488" s="764">
        <f t="shared" si="1161"/>
        <v>0</v>
      </c>
      <c r="FC488" s="764">
        <f t="shared" si="1161"/>
        <v>0</v>
      </c>
      <c r="FD488" s="764">
        <f t="shared" si="1161"/>
        <v>0</v>
      </c>
      <c r="FE488" s="764">
        <f t="shared" si="1161"/>
        <v>0</v>
      </c>
      <c r="FF488" s="764">
        <f t="shared" si="1161"/>
        <v>0</v>
      </c>
      <c r="FG488" s="764">
        <f t="shared" si="1161"/>
        <v>0</v>
      </c>
      <c r="FH488" s="764">
        <f t="shared" si="1161"/>
        <v>0</v>
      </c>
      <c r="FI488" s="764">
        <f t="shared" si="1161"/>
        <v>0</v>
      </c>
      <c r="FJ488" s="764">
        <f t="shared" si="1162"/>
        <v>0</v>
      </c>
      <c r="FK488" s="764">
        <f t="shared" si="1162"/>
        <v>0</v>
      </c>
      <c r="FL488" s="764">
        <f t="shared" si="1162"/>
        <v>0</v>
      </c>
      <c r="FM488" s="764">
        <f t="shared" si="1162"/>
        <v>0</v>
      </c>
      <c r="FN488" s="764">
        <f t="shared" si="1162"/>
        <v>0</v>
      </c>
      <c r="FO488" s="764">
        <f t="shared" si="1162"/>
        <v>0</v>
      </c>
      <c r="FP488" s="764">
        <f t="shared" si="1162"/>
        <v>0</v>
      </c>
      <c r="FQ488" s="764">
        <f t="shared" si="1162"/>
        <v>0</v>
      </c>
      <c r="FR488" s="764">
        <f t="shared" si="1162"/>
        <v>0</v>
      </c>
      <c r="FS488" s="764">
        <f t="shared" si="1162"/>
        <v>0</v>
      </c>
      <c r="FT488" s="764">
        <f t="shared" si="1163"/>
        <v>0</v>
      </c>
      <c r="FU488" s="764">
        <f t="shared" si="1163"/>
        <v>0</v>
      </c>
      <c r="FV488" s="764">
        <f t="shared" si="1163"/>
        <v>0</v>
      </c>
      <c r="FW488" s="764">
        <f t="shared" si="1163"/>
        <v>0</v>
      </c>
      <c r="FX488" s="764">
        <f t="shared" si="1163"/>
        <v>0</v>
      </c>
      <c r="FY488" s="764">
        <f t="shared" si="1163"/>
        <v>0</v>
      </c>
      <c r="FZ488" s="764">
        <f t="shared" si="1163"/>
        <v>0</v>
      </c>
      <c r="GA488" s="764">
        <f t="shared" si="1163"/>
        <v>0</v>
      </c>
      <c r="GB488" s="764">
        <f t="shared" si="1163"/>
        <v>0</v>
      </c>
      <c r="GC488" s="764">
        <f t="shared" si="1163"/>
        <v>0</v>
      </c>
      <c r="GD488" s="764">
        <f t="shared" si="1164"/>
        <v>0</v>
      </c>
      <c r="GE488" s="764">
        <f t="shared" si="1164"/>
        <v>0</v>
      </c>
      <c r="GF488" s="764">
        <f t="shared" si="1164"/>
        <v>0</v>
      </c>
      <c r="GG488" s="764">
        <f t="shared" si="1164"/>
        <v>0</v>
      </c>
      <c r="GH488" s="764">
        <f t="shared" si="1164"/>
        <v>0</v>
      </c>
      <c r="GI488" s="764">
        <f t="shared" si="1164"/>
        <v>0</v>
      </c>
      <c r="GJ488" s="764">
        <f t="shared" si="1164"/>
        <v>0</v>
      </c>
      <c r="GK488" s="764">
        <f t="shared" si="1164"/>
        <v>0</v>
      </c>
      <c r="GL488" s="764">
        <f t="shared" si="1164"/>
        <v>0</v>
      </c>
      <c r="GM488" s="764">
        <f t="shared" si="1164"/>
        <v>0</v>
      </c>
      <c r="GN488" s="764">
        <f t="shared" si="1165"/>
        <v>0</v>
      </c>
      <c r="GO488" s="764">
        <f t="shared" si="1165"/>
        <v>0</v>
      </c>
      <c r="GP488" s="764">
        <f t="shared" si="1165"/>
        <v>0</v>
      </c>
      <c r="GQ488" s="764">
        <f t="shared" si="1165"/>
        <v>0</v>
      </c>
      <c r="GR488" s="764">
        <f t="shared" si="1165"/>
        <v>0</v>
      </c>
      <c r="GS488" s="764">
        <f t="shared" si="1165"/>
        <v>0</v>
      </c>
      <c r="GT488" s="764">
        <f t="shared" si="1165"/>
        <v>0</v>
      </c>
      <c r="GU488" s="764">
        <f t="shared" si="1165"/>
        <v>0</v>
      </c>
      <c r="GV488" s="764">
        <f t="shared" si="1165"/>
        <v>0</v>
      </c>
      <c r="GW488" s="764">
        <f t="shared" si="1165"/>
        <v>0</v>
      </c>
      <c r="GX488" s="764">
        <f t="shared" si="1166"/>
        <v>0</v>
      </c>
      <c r="GY488" s="764">
        <f t="shared" si="1166"/>
        <v>0</v>
      </c>
      <c r="GZ488" s="764">
        <f t="shared" si="1166"/>
        <v>0</v>
      </c>
      <c r="HA488" s="764">
        <f t="shared" si="1166"/>
        <v>0</v>
      </c>
      <c r="HB488" s="764">
        <f t="shared" si="1166"/>
        <v>0</v>
      </c>
      <c r="HC488" s="764">
        <f t="shared" si="1166"/>
        <v>0</v>
      </c>
      <c r="HD488" s="764">
        <f t="shared" si="1166"/>
        <v>0</v>
      </c>
      <c r="HE488" s="764">
        <f t="shared" si="1166"/>
        <v>0</v>
      </c>
      <c r="HF488" s="764">
        <f t="shared" si="1166"/>
        <v>0</v>
      </c>
      <c r="HG488" s="764">
        <f t="shared" si="1166"/>
        <v>0</v>
      </c>
      <c r="HH488" s="764">
        <f t="shared" si="1167"/>
        <v>0</v>
      </c>
      <c r="HI488" s="764">
        <f t="shared" si="1167"/>
        <v>0</v>
      </c>
      <c r="HJ488" s="764">
        <f t="shared" si="1167"/>
        <v>0</v>
      </c>
      <c r="HK488" s="764">
        <f t="shared" si="1167"/>
        <v>0</v>
      </c>
      <c r="HL488" s="764">
        <f t="shared" si="1167"/>
        <v>0</v>
      </c>
      <c r="HM488" s="764">
        <f t="shared" si="1167"/>
        <v>0</v>
      </c>
      <c r="HN488" s="764">
        <f t="shared" si="1167"/>
        <v>0</v>
      </c>
      <c r="HO488" s="764">
        <f t="shared" si="1167"/>
        <v>0</v>
      </c>
      <c r="HP488" s="764">
        <f t="shared" si="1167"/>
        <v>0</v>
      </c>
      <c r="HQ488" s="764">
        <f t="shared" si="1167"/>
        <v>0</v>
      </c>
      <c r="HR488" s="764">
        <f t="shared" si="1168"/>
        <v>0</v>
      </c>
      <c r="HS488" s="764">
        <f t="shared" si="1168"/>
        <v>0</v>
      </c>
      <c r="HT488" s="764">
        <f t="shared" si="1168"/>
        <v>0</v>
      </c>
      <c r="HU488" s="764">
        <f t="shared" si="1168"/>
        <v>0</v>
      </c>
      <c r="HV488" s="764">
        <f t="shared" si="1168"/>
        <v>0</v>
      </c>
      <c r="HW488" s="764">
        <f t="shared" si="1168"/>
        <v>0</v>
      </c>
      <c r="HX488" s="764">
        <f t="shared" si="1168"/>
        <v>0</v>
      </c>
      <c r="HY488" s="764">
        <f t="shared" si="1168"/>
        <v>0</v>
      </c>
      <c r="HZ488" s="764">
        <f t="shared" si="1168"/>
        <v>0</v>
      </c>
      <c r="IA488" s="764">
        <f t="shared" si="1168"/>
        <v>0</v>
      </c>
      <c r="IB488" s="764">
        <f t="shared" si="1169"/>
        <v>0</v>
      </c>
      <c r="IC488" s="764">
        <f t="shared" si="1169"/>
        <v>0</v>
      </c>
      <c r="ID488" s="764">
        <f t="shared" si="1169"/>
        <v>0</v>
      </c>
      <c r="IE488" s="764">
        <f t="shared" si="1169"/>
        <v>0</v>
      </c>
      <c r="IF488" s="764">
        <f t="shared" si="1169"/>
        <v>0</v>
      </c>
      <c r="IG488" s="764">
        <f t="shared" si="1169"/>
        <v>0</v>
      </c>
      <c r="IH488" s="764">
        <f t="shared" si="1169"/>
        <v>0</v>
      </c>
      <c r="II488" s="764">
        <f t="shared" si="1169"/>
        <v>0</v>
      </c>
      <c r="IJ488" s="764">
        <f t="shared" si="1169"/>
        <v>0</v>
      </c>
      <c r="IK488" s="764">
        <f t="shared" si="1169"/>
        <v>0</v>
      </c>
      <c r="IL488" s="764">
        <f t="shared" si="1170"/>
        <v>0</v>
      </c>
      <c r="IM488" s="764">
        <f t="shared" si="1170"/>
        <v>0</v>
      </c>
      <c r="IN488" s="764">
        <f t="shared" si="1170"/>
        <v>0</v>
      </c>
      <c r="IO488" s="764">
        <f t="shared" si="1170"/>
        <v>0</v>
      </c>
      <c r="IP488" s="764">
        <f t="shared" si="1170"/>
        <v>0</v>
      </c>
      <c r="IQ488" s="764">
        <f t="shared" si="1170"/>
        <v>0</v>
      </c>
      <c r="IR488" s="764">
        <f t="shared" si="1170"/>
        <v>0</v>
      </c>
      <c r="IS488" s="764">
        <f t="shared" si="1170"/>
        <v>0</v>
      </c>
      <c r="IT488" s="764">
        <f t="shared" si="1170"/>
        <v>0</v>
      </c>
      <c r="IU488" s="764">
        <f t="shared" si="1170"/>
        <v>0</v>
      </c>
      <c r="IV488" s="764">
        <f t="shared" si="1170"/>
        <v>0</v>
      </c>
      <c r="IW488" s="764">
        <f t="shared" si="1170"/>
        <v>0</v>
      </c>
      <c r="IX488" s="764">
        <f t="shared" si="1170"/>
        <v>0</v>
      </c>
      <c r="IY488" s="764">
        <f t="shared" si="1170"/>
        <v>0</v>
      </c>
      <c r="IZ488" s="764">
        <f t="shared" si="1170"/>
        <v>0</v>
      </c>
      <c r="JA488" s="764">
        <f t="shared" si="1170"/>
        <v>0</v>
      </c>
      <c r="JB488" s="764">
        <f t="shared" si="1170"/>
        <v>0</v>
      </c>
      <c r="JC488" s="764">
        <f t="shared" si="1170"/>
        <v>0</v>
      </c>
      <c r="JD488" s="764">
        <f t="shared" si="1150"/>
        <v>0</v>
      </c>
      <c r="JE488" s="764">
        <f t="shared" si="1150"/>
        <v>0</v>
      </c>
      <c r="JF488" s="764">
        <f t="shared" si="1150"/>
        <v>0</v>
      </c>
      <c r="JG488" s="764">
        <f t="shared" si="1150"/>
        <v>0</v>
      </c>
      <c r="JH488" s="764">
        <f t="shared" si="1150"/>
        <v>0</v>
      </c>
      <c r="JI488" s="764">
        <f t="shared" si="1150"/>
        <v>0</v>
      </c>
      <c r="JJ488" s="764">
        <f t="shared" si="1150"/>
        <v>0</v>
      </c>
      <c r="JK488" s="764">
        <f t="shared" si="1150"/>
        <v>0</v>
      </c>
      <c r="JL488" s="764">
        <f t="shared" si="1150"/>
        <v>0</v>
      </c>
      <c r="JM488" s="764">
        <f t="shared" si="1150"/>
        <v>0</v>
      </c>
      <c r="JN488" s="764">
        <f t="shared" si="1150"/>
        <v>0</v>
      </c>
      <c r="JO488" s="764">
        <f t="shared" si="1150"/>
        <v>0</v>
      </c>
      <c r="JP488" s="764">
        <f t="shared" si="1170"/>
        <v>0</v>
      </c>
      <c r="JQ488" s="764">
        <f t="shared" si="1078"/>
        <v>0</v>
      </c>
      <c r="JR488" s="764">
        <f t="shared" si="1078"/>
        <v>0</v>
      </c>
      <c r="JS488" s="764">
        <f t="shared" si="1170"/>
        <v>0</v>
      </c>
      <c r="JT488" s="765">
        <f t="shared" si="1079"/>
        <v>0</v>
      </c>
      <c r="JU488" s="229">
        <f t="shared" si="1080"/>
        <v>0</v>
      </c>
    </row>
    <row r="489" spans="1:281" ht="12.75" customHeight="1">
      <c r="A489" s="57"/>
      <c r="B489" s="52"/>
      <c r="C489" s="52"/>
      <c r="D489" s="62"/>
      <c r="E489" s="743" t="str">
        <f t="shared" si="1075"/>
        <v xml:space="preserve"> </v>
      </c>
      <c r="F489" s="56"/>
      <c r="G489" s="228"/>
      <c r="H489" s="744">
        <f>SUMIF(Ajuste!$C$8:$C$483,$B$6:$B$499,Ajuste!$E$8:$E$483)</f>
        <v>0</v>
      </c>
      <c r="I489" s="744">
        <f>SUMIF(Ajuste!$C$8:$C$483,$B$6:$B$499,Ajuste!$F$8:$F$483)</f>
        <v>0</v>
      </c>
      <c r="J489" s="229">
        <f t="shared" si="1081"/>
        <v>0</v>
      </c>
      <c r="K489" s="764">
        <f t="shared" si="1151"/>
        <v>0</v>
      </c>
      <c r="L489" s="764">
        <f t="shared" si="1171"/>
        <v>0</v>
      </c>
      <c r="M489" s="764">
        <f t="shared" si="1171"/>
        <v>0</v>
      </c>
      <c r="N489" s="764">
        <f t="shared" si="1171"/>
        <v>0</v>
      </c>
      <c r="O489" s="764">
        <f t="shared" si="1171"/>
        <v>0</v>
      </c>
      <c r="P489" s="764">
        <f t="shared" si="1171"/>
        <v>0</v>
      </c>
      <c r="Q489" s="764">
        <f t="shared" si="1171"/>
        <v>0</v>
      </c>
      <c r="R489" s="764">
        <f t="shared" si="1171"/>
        <v>0</v>
      </c>
      <c r="S489" s="764">
        <f t="shared" si="1171"/>
        <v>0</v>
      </c>
      <c r="T489" s="764">
        <f t="shared" si="1171"/>
        <v>0</v>
      </c>
      <c r="U489" s="764">
        <f t="shared" si="1171"/>
        <v>0</v>
      </c>
      <c r="V489" s="764">
        <f t="shared" si="1171"/>
        <v>0</v>
      </c>
      <c r="W489" s="764">
        <f t="shared" si="1171"/>
        <v>0</v>
      </c>
      <c r="X489" s="764">
        <f t="shared" si="1171"/>
        <v>0</v>
      </c>
      <c r="Y489" s="764">
        <f t="shared" si="1171"/>
        <v>0</v>
      </c>
      <c r="Z489" s="764">
        <f t="shared" si="1171"/>
        <v>0</v>
      </c>
      <c r="AA489" s="764">
        <f t="shared" si="1171"/>
        <v>0</v>
      </c>
      <c r="AB489" s="764">
        <f t="shared" si="1171"/>
        <v>0</v>
      </c>
      <c r="AC489" s="764">
        <f t="shared" si="1171"/>
        <v>0</v>
      </c>
      <c r="AD489" s="764">
        <f t="shared" si="1171"/>
        <v>0</v>
      </c>
      <c r="AE489" s="764">
        <f t="shared" si="1171"/>
        <v>0</v>
      </c>
      <c r="AF489" s="764">
        <f t="shared" si="1171"/>
        <v>0</v>
      </c>
      <c r="AG489" s="764">
        <f t="shared" si="1171"/>
        <v>0</v>
      </c>
      <c r="AH489" s="764">
        <f t="shared" si="1171"/>
        <v>0</v>
      </c>
      <c r="AI489" s="764">
        <f t="shared" si="1171"/>
        <v>0</v>
      </c>
      <c r="AJ489" s="764">
        <f t="shared" si="1171"/>
        <v>0</v>
      </c>
      <c r="AK489" s="764">
        <f t="shared" si="1171"/>
        <v>0</v>
      </c>
      <c r="AL489" s="764">
        <f t="shared" si="1171"/>
        <v>0</v>
      </c>
      <c r="AM489" s="764">
        <f t="shared" si="1171"/>
        <v>0</v>
      </c>
      <c r="AN489" s="764">
        <f t="shared" si="1171"/>
        <v>0</v>
      </c>
      <c r="AO489" s="764">
        <f t="shared" si="1171"/>
        <v>0</v>
      </c>
      <c r="AP489" s="764">
        <f t="shared" si="1171"/>
        <v>0</v>
      </c>
      <c r="AQ489" s="764">
        <f t="shared" si="1171"/>
        <v>0</v>
      </c>
      <c r="AR489" s="764">
        <f t="shared" si="1171"/>
        <v>0</v>
      </c>
      <c r="AS489" s="764">
        <f t="shared" si="1171"/>
        <v>0</v>
      </c>
      <c r="AT489" s="764">
        <f t="shared" si="1171"/>
        <v>0</v>
      </c>
      <c r="AU489" s="764">
        <f t="shared" si="1171"/>
        <v>0</v>
      </c>
      <c r="AV489" s="764">
        <f t="shared" si="1171"/>
        <v>0</v>
      </c>
      <c r="AW489" s="764">
        <f t="shared" si="1171"/>
        <v>0</v>
      </c>
      <c r="AX489" s="764">
        <f t="shared" si="1171"/>
        <v>0</v>
      </c>
      <c r="AY489" s="764">
        <f t="shared" si="1171"/>
        <v>0</v>
      </c>
      <c r="AZ489" s="764">
        <f t="shared" si="1171"/>
        <v>0</v>
      </c>
      <c r="BA489" s="764">
        <f t="shared" si="1171"/>
        <v>0</v>
      </c>
      <c r="BB489" s="764">
        <f t="shared" si="1171"/>
        <v>0</v>
      </c>
      <c r="BC489" s="764">
        <f t="shared" si="1171"/>
        <v>0</v>
      </c>
      <c r="BD489" s="764">
        <f t="shared" si="1171"/>
        <v>0</v>
      </c>
      <c r="BE489" s="764">
        <f t="shared" si="1171"/>
        <v>0</v>
      </c>
      <c r="BF489" s="764">
        <f t="shared" si="1151"/>
        <v>0</v>
      </c>
      <c r="BG489" s="764">
        <f t="shared" si="1151"/>
        <v>0</v>
      </c>
      <c r="BH489" s="764">
        <f t="shared" si="1151"/>
        <v>0</v>
      </c>
      <c r="BI489" s="764">
        <f t="shared" si="1151"/>
        <v>0</v>
      </c>
      <c r="BJ489" s="764">
        <f t="shared" si="1151"/>
        <v>0</v>
      </c>
      <c r="BK489" s="764">
        <f t="shared" si="1151"/>
        <v>0</v>
      </c>
      <c r="BL489" s="764">
        <f t="shared" si="1151"/>
        <v>0</v>
      </c>
      <c r="BM489" s="764">
        <f t="shared" si="1151"/>
        <v>0</v>
      </c>
      <c r="BN489" s="764">
        <f t="shared" si="1152"/>
        <v>0</v>
      </c>
      <c r="BO489" s="764">
        <f t="shared" si="1152"/>
        <v>0</v>
      </c>
      <c r="BP489" s="764">
        <f t="shared" si="1152"/>
        <v>0</v>
      </c>
      <c r="BQ489" s="764">
        <f t="shared" si="1152"/>
        <v>0</v>
      </c>
      <c r="BR489" s="764">
        <f t="shared" si="1152"/>
        <v>0</v>
      </c>
      <c r="BS489" s="764">
        <f t="shared" si="1152"/>
        <v>0</v>
      </c>
      <c r="BT489" s="764">
        <f t="shared" si="1152"/>
        <v>0</v>
      </c>
      <c r="BU489" s="764">
        <f t="shared" si="1152"/>
        <v>0</v>
      </c>
      <c r="BV489" s="764">
        <f t="shared" si="1152"/>
        <v>0</v>
      </c>
      <c r="BW489" s="764">
        <f t="shared" si="1152"/>
        <v>0</v>
      </c>
      <c r="BX489" s="764">
        <f t="shared" si="1153"/>
        <v>0</v>
      </c>
      <c r="BY489" s="764">
        <f t="shared" si="1153"/>
        <v>0</v>
      </c>
      <c r="BZ489" s="764">
        <f t="shared" si="1153"/>
        <v>0</v>
      </c>
      <c r="CA489" s="764">
        <f t="shared" si="1153"/>
        <v>0</v>
      </c>
      <c r="CB489" s="764">
        <f t="shared" si="1153"/>
        <v>0</v>
      </c>
      <c r="CC489" s="764">
        <f t="shared" si="1153"/>
        <v>0</v>
      </c>
      <c r="CD489" s="764">
        <f t="shared" si="1153"/>
        <v>0</v>
      </c>
      <c r="CE489" s="764">
        <f t="shared" si="1153"/>
        <v>0</v>
      </c>
      <c r="CF489" s="764">
        <f t="shared" si="1153"/>
        <v>0</v>
      </c>
      <c r="CG489" s="764">
        <f t="shared" si="1153"/>
        <v>0</v>
      </c>
      <c r="CH489" s="764">
        <f t="shared" si="1154"/>
        <v>0</v>
      </c>
      <c r="CI489" s="764">
        <f t="shared" si="1154"/>
        <v>0</v>
      </c>
      <c r="CJ489" s="764">
        <f t="shared" si="1154"/>
        <v>0</v>
      </c>
      <c r="CK489" s="764">
        <f t="shared" si="1154"/>
        <v>0</v>
      </c>
      <c r="CL489" s="764">
        <f t="shared" si="1154"/>
        <v>0</v>
      </c>
      <c r="CM489" s="764">
        <f t="shared" si="1154"/>
        <v>0</v>
      </c>
      <c r="CN489" s="764">
        <f t="shared" si="1154"/>
        <v>0</v>
      </c>
      <c r="CO489" s="764">
        <f t="shared" si="1154"/>
        <v>0</v>
      </c>
      <c r="CP489" s="764">
        <f t="shared" si="1154"/>
        <v>0</v>
      </c>
      <c r="CQ489" s="764">
        <f t="shared" si="1154"/>
        <v>0</v>
      </c>
      <c r="CR489" s="764">
        <f t="shared" si="1155"/>
        <v>0</v>
      </c>
      <c r="CS489" s="764">
        <f t="shared" si="1155"/>
        <v>0</v>
      </c>
      <c r="CT489" s="764">
        <f t="shared" si="1155"/>
        <v>0</v>
      </c>
      <c r="CU489" s="764">
        <f t="shared" si="1155"/>
        <v>0</v>
      </c>
      <c r="CV489" s="764">
        <f t="shared" si="1155"/>
        <v>0</v>
      </c>
      <c r="CW489" s="764">
        <f t="shared" si="1155"/>
        <v>0</v>
      </c>
      <c r="CX489" s="764">
        <f t="shared" si="1155"/>
        <v>0</v>
      </c>
      <c r="CY489" s="764">
        <f t="shared" si="1155"/>
        <v>0</v>
      </c>
      <c r="CZ489" s="764">
        <f t="shared" si="1155"/>
        <v>0</v>
      </c>
      <c r="DA489" s="764">
        <f t="shared" si="1155"/>
        <v>0</v>
      </c>
      <c r="DB489" s="764">
        <f t="shared" si="1156"/>
        <v>0</v>
      </c>
      <c r="DC489" s="764">
        <f t="shared" si="1156"/>
        <v>0</v>
      </c>
      <c r="DD489" s="764">
        <f t="shared" si="1156"/>
        <v>0</v>
      </c>
      <c r="DE489" s="764">
        <f t="shared" si="1156"/>
        <v>0</v>
      </c>
      <c r="DF489" s="764">
        <f t="shared" si="1156"/>
        <v>0</v>
      </c>
      <c r="DG489" s="764">
        <f t="shared" si="1156"/>
        <v>0</v>
      </c>
      <c r="DH489" s="764">
        <f t="shared" si="1156"/>
        <v>0</v>
      </c>
      <c r="DI489" s="764">
        <f t="shared" si="1156"/>
        <v>0</v>
      </c>
      <c r="DJ489" s="764">
        <f t="shared" si="1156"/>
        <v>0</v>
      </c>
      <c r="DK489" s="764">
        <f t="shared" si="1156"/>
        <v>0</v>
      </c>
      <c r="DL489" s="764">
        <f t="shared" si="1157"/>
        <v>0</v>
      </c>
      <c r="DM489" s="764">
        <f t="shared" si="1157"/>
        <v>0</v>
      </c>
      <c r="DN489" s="764">
        <f t="shared" si="1157"/>
        <v>0</v>
      </c>
      <c r="DO489" s="764">
        <f t="shared" si="1157"/>
        <v>0</v>
      </c>
      <c r="DP489" s="764">
        <f t="shared" si="1157"/>
        <v>0</v>
      </c>
      <c r="DQ489" s="764">
        <f t="shared" si="1157"/>
        <v>0</v>
      </c>
      <c r="DR489" s="764">
        <f t="shared" si="1157"/>
        <v>0</v>
      </c>
      <c r="DS489" s="764">
        <f t="shared" si="1157"/>
        <v>0</v>
      </c>
      <c r="DT489" s="764">
        <f t="shared" si="1157"/>
        <v>0</v>
      </c>
      <c r="DU489" s="764">
        <f t="shared" si="1157"/>
        <v>0</v>
      </c>
      <c r="DV489" s="764">
        <f t="shared" si="1158"/>
        <v>0</v>
      </c>
      <c r="DW489" s="764">
        <f t="shared" si="1158"/>
        <v>0</v>
      </c>
      <c r="DX489" s="764">
        <f t="shared" si="1158"/>
        <v>0</v>
      </c>
      <c r="DY489" s="764">
        <f t="shared" si="1158"/>
        <v>0</v>
      </c>
      <c r="DZ489" s="764">
        <f t="shared" si="1158"/>
        <v>0</v>
      </c>
      <c r="EA489" s="764">
        <f t="shared" si="1158"/>
        <v>0</v>
      </c>
      <c r="EB489" s="764">
        <f t="shared" si="1158"/>
        <v>0</v>
      </c>
      <c r="EC489" s="764">
        <f t="shared" si="1158"/>
        <v>0</v>
      </c>
      <c r="ED489" s="764">
        <f t="shared" si="1158"/>
        <v>0</v>
      </c>
      <c r="EE489" s="764">
        <f t="shared" si="1158"/>
        <v>0</v>
      </c>
      <c r="EF489" s="764">
        <f t="shared" si="1159"/>
        <v>0</v>
      </c>
      <c r="EG489" s="764">
        <f t="shared" si="1159"/>
        <v>0</v>
      </c>
      <c r="EH489" s="764">
        <f t="shared" si="1159"/>
        <v>0</v>
      </c>
      <c r="EI489" s="764">
        <f t="shared" si="1159"/>
        <v>0</v>
      </c>
      <c r="EJ489" s="764">
        <f t="shared" si="1159"/>
        <v>0</v>
      </c>
      <c r="EK489" s="764">
        <f t="shared" si="1159"/>
        <v>0</v>
      </c>
      <c r="EL489" s="764">
        <f t="shared" si="1159"/>
        <v>0</v>
      </c>
      <c r="EM489" s="764">
        <f t="shared" si="1159"/>
        <v>0</v>
      </c>
      <c r="EN489" s="764">
        <f t="shared" si="1159"/>
        <v>0</v>
      </c>
      <c r="EO489" s="764">
        <f t="shared" si="1159"/>
        <v>0</v>
      </c>
      <c r="EP489" s="764">
        <f t="shared" si="1160"/>
        <v>0</v>
      </c>
      <c r="EQ489" s="764">
        <f t="shared" si="1160"/>
        <v>0</v>
      </c>
      <c r="ER489" s="764">
        <f t="shared" si="1160"/>
        <v>0</v>
      </c>
      <c r="ES489" s="764">
        <f t="shared" si="1160"/>
        <v>0</v>
      </c>
      <c r="ET489" s="764">
        <f t="shared" si="1160"/>
        <v>0</v>
      </c>
      <c r="EU489" s="764">
        <f t="shared" si="1160"/>
        <v>0</v>
      </c>
      <c r="EV489" s="764">
        <f t="shared" si="1160"/>
        <v>0</v>
      </c>
      <c r="EW489" s="764">
        <f t="shared" si="1160"/>
        <v>0</v>
      </c>
      <c r="EX489" s="764">
        <f t="shared" si="1160"/>
        <v>0</v>
      </c>
      <c r="EY489" s="764">
        <f t="shared" si="1160"/>
        <v>0</v>
      </c>
      <c r="EZ489" s="764">
        <f t="shared" si="1161"/>
        <v>0</v>
      </c>
      <c r="FA489" s="764">
        <f t="shared" si="1161"/>
        <v>0</v>
      </c>
      <c r="FB489" s="764">
        <f t="shared" si="1161"/>
        <v>0</v>
      </c>
      <c r="FC489" s="764">
        <f t="shared" si="1161"/>
        <v>0</v>
      </c>
      <c r="FD489" s="764">
        <f t="shared" si="1161"/>
        <v>0</v>
      </c>
      <c r="FE489" s="764">
        <f t="shared" si="1161"/>
        <v>0</v>
      </c>
      <c r="FF489" s="764">
        <f t="shared" si="1161"/>
        <v>0</v>
      </c>
      <c r="FG489" s="764">
        <f t="shared" si="1161"/>
        <v>0</v>
      </c>
      <c r="FH489" s="764">
        <f t="shared" si="1161"/>
        <v>0</v>
      </c>
      <c r="FI489" s="764">
        <f t="shared" si="1161"/>
        <v>0</v>
      </c>
      <c r="FJ489" s="764">
        <f t="shared" si="1162"/>
        <v>0</v>
      </c>
      <c r="FK489" s="764">
        <f t="shared" si="1162"/>
        <v>0</v>
      </c>
      <c r="FL489" s="764">
        <f t="shared" si="1162"/>
        <v>0</v>
      </c>
      <c r="FM489" s="764">
        <f t="shared" si="1162"/>
        <v>0</v>
      </c>
      <c r="FN489" s="764">
        <f t="shared" si="1162"/>
        <v>0</v>
      </c>
      <c r="FO489" s="764">
        <f t="shared" si="1162"/>
        <v>0</v>
      </c>
      <c r="FP489" s="764">
        <f t="shared" si="1162"/>
        <v>0</v>
      </c>
      <c r="FQ489" s="764">
        <f t="shared" si="1162"/>
        <v>0</v>
      </c>
      <c r="FR489" s="764">
        <f t="shared" si="1162"/>
        <v>0</v>
      </c>
      <c r="FS489" s="764">
        <f t="shared" si="1162"/>
        <v>0</v>
      </c>
      <c r="FT489" s="764">
        <f t="shared" si="1163"/>
        <v>0</v>
      </c>
      <c r="FU489" s="764">
        <f t="shared" si="1163"/>
        <v>0</v>
      </c>
      <c r="FV489" s="764">
        <f t="shared" si="1163"/>
        <v>0</v>
      </c>
      <c r="FW489" s="764">
        <f t="shared" si="1163"/>
        <v>0</v>
      </c>
      <c r="FX489" s="764">
        <f t="shared" si="1163"/>
        <v>0</v>
      </c>
      <c r="FY489" s="764">
        <f t="shared" si="1163"/>
        <v>0</v>
      </c>
      <c r="FZ489" s="764">
        <f t="shared" si="1163"/>
        <v>0</v>
      </c>
      <c r="GA489" s="764">
        <f t="shared" si="1163"/>
        <v>0</v>
      </c>
      <c r="GB489" s="764">
        <f t="shared" si="1163"/>
        <v>0</v>
      </c>
      <c r="GC489" s="764">
        <f t="shared" si="1163"/>
        <v>0</v>
      </c>
      <c r="GD489" s="764">
        <f t="shared" si="1164"/>
        <v>0</v>
      </c>
      <c r="GE489" s="764">
        <f t="shared" si="1164"/>
        <v>0</v>
      </c>
      <c r="GF489" s="764">
        <f t="shared" si="1164"/>
        <v>0</v>
      </c>
      <c r="GG489" s="764">
        <f t="shared" si="1164"/>
        <v>0</v>
      </c>
      <c r="GH489" s="764">
        <f t="shared" si="1164"/>
        <v>0</v>
      </c>
      <c r="GI489" s="764">
        <f t="shared" si="1164"/>
        <v>0</v>
      </c>
      <c r="GJ489" s="764">
        <f t="shared" si="1164"/>
        <v>0</v>
      </c>
      <c r="GK489" s="764">
        <f t="shared" si="1164"/>
        <v>0</v>
      </c>
      <c r="GL489" s="764">
        <f t="shared" si="1164"/>
        <v>0</v>
      </c>
      <c r="GM489" s="764">
        <f t="shared" si="1164"/>
        <v>0</v>
      </c>
      <c r="GN489" s="764">
        <f t="shared" si="1165"/>
        <v>0</v>
      </c>
      <c r="GO489" s="764">
        <f t="shared" si="1165"/>
        <v>0</v>
      </c>
      <c r="GP489" s="764">
        <f t="shared" si="1165"/>
        <v>0</v>
      </c>
      <c r="GQ489" s="764">
        <f t="shared" si="1165"/>
        <v>0</v>
      </c>
      <c r="GR489" s="764">
        <f t="shared" si="1165"/>
        <v>0</v>
      </c>
      <c r="GS489" s="764">
        <f t="shared" si="1165"/>
        <v>0</v>
      </c>
      <c r="GT489" s="764">
        <f t="shared" si="1165"/>
        <v>0</v>
      </c>
      <c r="GU489" s="764">
        <f t="shared" si="1165"/>
        <v>0</v>
      </c>
      <c r="GV489" s="764">
        <f t="shared" si="1165"/>
        <v>0</v>
      </c>
      <c r="GW489" s="764">
        <f t="shared" si="1165"/>
        <v>0</v>
      </c>
      <c r="GX489" s="764">
        <f t="shared" si="1166"/>
        <v>0</v>
      </c>
      <c r="GY489" s="764">
        <f t="shared" si="1166"/>
        <v>0</v>
      </c>
      <c r="GZ489" s="764">
        <f t="shared" si="1166"/>
        <v>0</v>
      </c>
      <c r="HA489" s="764">
        <f t="shared" si="1166"/>
        <v>0</v>
      </c>
      <c r="HB489" s="764">
        <f t="shared" si="1166"/>
        <v>0</v>
      </c>
      <c r="HC489" s="764">
        <f t="shared" si="1166"/>
        <v>0</v>
      </c>
      <c r="HD489" s="764">
        <f t="shared" si="1166"/>
        <v>0</v>
      </c>
      <c r="HE489" s="764">
        <f t="shared" si="1166"/>
        <v>0</v>
      </c>
      <c r="HF489" s="764">
        <f t="shared" si="1166"/>
        <v>0</v>
      </c>
      <c r="HG489" s="764">
        <f t="shared" si="1166"/>
        <v>0</v>
      </c>
      <c r="HH489" s="764">
        <f t="shared" si="1167"/>
        <v>0</v>
      </c>
      <c r="HI489" s="764">
        <f t="shared" si="1167"/>
        <v>0</v>
      </c>
      <c r="HJ489" s="764">
        <f t="shared" si="1167"/>
        <v>0</v>
      </c>
      <c r="HK489" s="764">
        <f t="shared" si="1167"/>
        <v>0</v>
      </c>
      <c r="HL489" s="764">
        <f t="shared" si="1167"/>
        <v>0</v>
      </c>
      <c r="HM489" s="764">
        <f t="shared" si="1167"/>
        <v>0</v>
      </c>
      <c r="HN489" s="764">
        <f t="shared" si="1167"/>
        <v>0</v>
      </c>
      <c r="HO489" s="764">
        <f t="shared" si="1167"/>
        <v>0</v>
      </c>
      <c r="HP489" s="764">
        <f t="shared" si="1167"/>
        <v>0</v>
      </c>
      <c r="HQ489" s="764">
        <f t="shared" si="1167"/>
        <v>0</v>
      </c>
      <c r="HR489" s="764">
        <f t="shared" si="1168"/>
        <v>0</v>
      </c>
      <c r="HS489" s="764">
        <f t="shared" si="1168"/>
        <v>0</v>
      </c>
      <c r="HT489" s="764">
        <f t="shared" si="1168"/>
        <v>0</v>
      </c>
      <c r="HU489" s="764">
        <f t="shared" si="1168"/>
        <v>0</v>
      </c>
      <c r="HV489" s="764">
        <f t="shared" si="1168"/>
        <v>0</v>
      </c>
      <c r="HW489" s="764">
        <f t="shared" si="1168"/>
        <v>0</v>
      </c>
      <c r="HX489" s="764">
        <f t="shared" si="1168"/>
        <v>0</v>
      </c>
      <c r="HY489" s="764">
        <f t="shared" si="1168"/>
        <v>0</v>
      </c>
      <c r="HZ489" s="764">
        <f t="shared" si="1168"/>
        <v>0</v>
      </c>
      <c r="IA489" s="764">
        <f t="shared" si="1168"/>
        <v>0</v>
      </c>
      <c r="IB489" s="764">
        <f t="shared" si="1169"/>
        <v>0</v>
      </c>
      <c r="IC489" s="764">
        <f t="shared" si="1169"/>
        <v>0</v>
      </c>
      <c r="ID489" s="764">
        <f t="shared" si="1169"/>
        <v>0</v>
      </c>
      <c r="IE489" s="764">
        <f t="shared" si="1169"/>
        <v>0</v>
      </c>
      <c r="IF489" s="764">
        <f t="shared" si="1169"/>
        <v>0</v>
      </c>
      <c r="IG489" s="764">
        <f t="shared" si="1169"/>
        <v>0</v>
      </c>
      <c r="IH489" s="764">
        <f t="shared" si="1169"/>
        <v>0</v>
      </c>
      <c r="II489" s="764">
        <f t="shared" si="1169"/>
        <v>0</v>
      </c>
      <c r="IJ489" s="764">
        <f t="shared" si="1169"/>
        <v>0</v>
      </c>
      <c r="IK489" s="764">
        <f t="shared" si="1169"/>
        <v>0</v>
      </c>
      <c r="IL489" s="764">
        <f t="shared" si="1170"/>
        <v>0</v>
      </c>
      <c r="IM489" s="764">
        <f t="shared" si="1170"/>
        <v>0</v>
      </c>
      <c r="IN489" s="764">
        <f t="shared" si="1170"/>
        <v>0</v>
      </c>
      <c r="IO489" s="764">
        <f t="shared" si="1170"/>
        <v>0</v>
      </c>
      <c r="IP489" s="764">
        <f t="shared" si="1170"/>
        <v>0</v>
      </c>
      <c r="IQ489" s="764">
        <f t="shared" si="1170"/>
        <v>0</v>
      </c>
      <c r="IR489" s="764">
        <f t="shared" si="1170"/>
        <v>0</v>
      </c>
      <c r="IS489" s="764">
        <f t="shared" si="1170"/>
        <v>0</v>
      </c>
      <c r="IT489" s="764">
        <f t="shared" si="1170"/>
        <v>0</v>
      </c>
      <c r="IU489" s="764">
        <f t="shared" si="1170"/>
        <v>0</v>
      </c>
      <c r="IV489" s="764">
        <f t="shared" si="1170"/>
        <v>0</v>
      </c>
      <c r="IW489" s="764">
        <f t="shared" si="1170"/>
        <v>0</v>
      </c>
      <c r="IX489" s="764">
        <f t="shared" si="1170"/>
        <v>0</v>
      </c>
      <c r="IY489" s="764">
        <f t="shared" si="1170"/>
        <v>0</v>
      </c>
      <c r="IZ489" s="764">
        <f t="shared" si="1170"/>
        <v>0</v>
      </c>
      <c r="JA489" s="764">
        <f t="shared" si="1170"/>
        <v>0</v>
      </c>
      <c r="JB489" s="764">
        <f t="shared" si="1170"/>
        <v>0</v>
      </c>
      <c r="JC489" s="764">
        <f t="shared" si="1170"/>
        <v>0</v>
      </c>
      <c r="JD489" s="764">
        <f t="shared" si="1150"/>
        <v>0</v>
      </c>
      <c r="JE489" s="764">
        <f t="shared" si="1150"/>
        <v>0</v>
      </c>
      <c r="JF489" s="764">
        <f t="shared" si="1150"/>
        <v>0</v>
      </c>
      <c r="JG489" s="764">
        <f t="shared" si="1150"/>
        <v>0</v>
      </c>
      <c r="JH489" s="764">
        <f t="shared" si="1150"/>
        <v>0</v>
      </c>
      <c r="JI489" s="764">
        <f t="shared" si="1150"/>
        <v>0</v>
      </c>
      <c r="JJ489" s="764">
        <f t="shared" si="1150"/>
        <v>0</v>
      </c>
      <c r="JK489" s="764">
        <f t="shared" si="1150"/>
        <v>0</v>
      </c>
      <c r="JL489" s="764">
        <f t="shared" si="1150"/>
        <v>0</v>
      </c>
      <c r="JM489" s="764">
        <f t="shared" si="1150"/>
        <v>0</v>
      </c>
      <c r="JN489" s="764">
        <f t="shared" si="1150"/>
        <v>0</v>
      </c>
      <c r="JO489" s="764">
        <f t="shared" si="1150"/>
        <v>0</v>
      </c>
      <c r="JP489" s="764">
        <f t="shared" si="1170"/>
        <v>0</v>
      </c>
      <c r="JQ489" s="764">
        <f t="shared" si="1078"/>
        <v>0</v>
      </c>
      <c r="JR489" s="764">
        <f t="shared" si="1078"/>
        <v>0</v>
      </c>
      <c r="JS489" s="764">
        <f t="shared" si="1170"/>
        <v>0</v>
      </c>
      <c r="JT489" s="765">
        <f t="shared" si="1079"/>
        <v>0</v>
      </c>
      <c r="JU489" s="229">
        <f t="shared" si="1080"/>
        <v>0</v>
      </c>
    </row>
    <row r="490" spans="1:281" ht="12.75" customHeight="1">
      <c r="A490" s="57"/>
      <c r="B490" s="52"/>
      <c r="C490" s="52"/>
      <c r="D490" s="62"/>
      <c r="E490" s="743" t="str">
        <f t="shared" si="1075"/>
        <v xml:space="preserve"> </v>
      </c>
      <c r="F490" s="56"/>
      <c r="G490" s="228"/>
      <c r="H490" s="744">
        <f>SUMIF(Ajuste!$C$8:$C$483,$B$6:$B$499,Ajuste!$E$8:$E$483)</f>
        <v>0</v>
      </c>
      <c r="I490" s="744">
        <f>SUMIF(Ajuste!$C$8:$C$483,$B$6:$B$499,Ajuste!$F$8:$F$483)</f>
        <v>0</v>
      </c>
      <c r="J490" s="229">
        <f t="shared" si="1081"/>
        <v>0</v>
      </c>
      <c r="K490" s="764">
        <f t="shared" si="1151"/>
        <v>0</v>
      </c>
      <c r="L490" s="764">
        <f t="shared" si="1171"/>
        <v>0</v>
      </c>
      <c r="M490" s="764">
        <f t="shared" si="1171"/>
        <v>0</v>
      </c>
      <c r="N490" s="764">
        <f t="shared" si="1171"/>
        <v>0</v>
      </c>
      <c r="O490" s="764">
        <f t="shared" si="1171"/>
        <v>0</v>
      </c>
      <c r="P490" s="764">
        <f t="shared" si="1171"/>
        <v>0</v>
      </c>
      <c r="Q490" s="764">
        <f t="shared" si="1171"/>
        <v>0</v>
      </c>
      <c r="R490" s="764">
        <f t="shared" si="1171"/>
        <v>0</v>
      </c>
      <c r="S490" s="764">
        <f t="shared" si="1171"/>
        <v>0</v>
      </c>
      <c r="T490" s="764">
        <f t="shared" si="1171"/>
        <v>0</v>
      </c>
      <c r="U490" s="764">
        <f t="shared" si="1171"/>
        <v>0</v>
      </c>
      <c r="V490" s="764">
        <f t="shared" si="1171"/>
        <v>0</v>
      </c>
      <c r="W490" s="764">
        <f t="shared" si="1171"/>
        <v>0</v>
      </c>
      <c r="X490" s="764">
        <f t="shared" si="1171"/>
        <v>0</v>
      </c>
      <c r="Y490" s="764">
        <f t="shared" si="1171"/>
        <v>0</v>
      </c>
      <c r="Z490" s="764">
        <f t="shared" si="1171"/>
        <v>0</v>
      </c>
      <c r="AA490" s="764">
        <f t="shared" si="1171"/>
        <v>0</v>
      </c>
      <c r="AB490" s="764">
        <f t="shared" si="1171"/>
        <v>0</v>
      </c>
      <c r="AC490" s="764">
        <f t="shared" si="1171"/>
        <v>0</v>
      </c>
      <c r="AD490" s="764">
        <f t="shared" si="1171"/>
        <v>0</v>
      </c>
      <c r="AE490" s="764">
        <f t="shared" si="1171"/>
        <v>0</v>
      </c>
      <c r="AF490" s="764">
        <f t="shared" si="1171"/>
        <v>0</v>
      </c>
      <c r="AG490" s="764">
        <f t="shared" si="1171"/>
        <v>0</v>
      </c>
      <c r="AH490" s="764">
        <f t="shared" si="1171"/>
        <v>0</v>
      </c>
      <c r="AI490" s="764">
        <f t="shared" si="1171"/>
        <v>0</v>
      </c>
      <c r="AJ490" s="764">
        <f t="shared" si="1171"/>
        <v>0</v>
      </c>
      <c r="AK490" s="764">
        <f t="shared" si="1171"/>
        <v>0</v>
      </c>
      <c r="AL490" s="764">
        <f t="shared" si="1171"/>
        <v>0</v>
      </c>
      <c r="AM490" s="764">
        <f t="shared" si="1171"/>
        <v>0</v>
      </c>
      <c r="AN490" s="764">
        <f t="shared" si="1171"/>
        <v>0</v>
      </c>
      <c r="AO490" s="764">
        <f t="shared" si="1171"/>
        <v>0</v>
      </c>
      <c r="AP490" s="764">
        <f t="shared" si="1171"/>
        <v>0</v>
      </c>
      <c r="AQ490" s="764">
        <f t="shared" si="1171"/>
        <v>0</v>
      </c>
      <c r="AR490" s="764">
        <f t="shared" si="1171"/>
        <v>0</v>
      </c>
      <c r="AS490" s="764">
        <f t="shared" si="1171"/>
        <v>0</v>
      </c>
      <c r="AT490" s="764">
        <f t="shared" si="1171"/>
        <v>0</v>
      </c>
      <c r="AU490" s="764">
        <f t="shared" si="1171"/>
        <v>0</v>
      </c>
      <c r="AV490" s="764">
        <f t="shared" si="1171"/>
        <v>0</v>
      </c>
      <c r="AW490" s="764">
        <f t="shared" si="1171"/>
        <v>0</v>
      </c>
      <c r="AX490" s="764">
        <f t="shared" si="1171"/>
        <v>0</v>
      </c>
      <c r="AY490" s="764">
        <f t="shared" si="1171"/>
        <v>0</v>
      </c>
      <c r="AZ490" s="764">
        <f t="shared" si="1171"/>
        <v>0</v>
      </c>
      <c r="BA490" s="764">
        <f t="shared" si="1171"/>
        <v>0</v>
      </c>
      <c r="BB490" s="764">
        <f t="shared" si="1171"/>
        <v>0</v>
      </c>
      <c r="BC490" s="764">
        <f t="shared" si="1171"/>
        <v>0</v>
      </c>
      <c r="BD490" s="764">
        <f t="shared" si="1171"/>
        <v>0</v>
      </c>
      <c r="BE490" s="764">
        <f t="shared" si="1171"/>
        <v>0</v>
      </c>
      <c r="BF490" s="764">
        <f t="shared" si="1151"/>
        <v>0</v>
      </c>
      <c r="BG490" s="764">
        <f t="shared" si="1151"/>
        <v>0</v>
      </c>
      <c r="BH490" s="764">
        <f t="shared" si="1151"/>
        <v>0</v>
      </c>
      <c r="BI490" s="764">
        <f t="shared" si="1151"/>
        <v>0</v>
      </c>
      <c r="BJ490" s="764">
        <f t="shared" si="1151"/>
        <v>0</v>
      </c>
      <c r="BK490" s="764">
        <f t="shared" si="1151"/>
        <v>0</v>
      </c>
      <c r="BL490" s="764">
        <f t="shared" si="1151"/>
        <v>0</v>
      </c>
      <c r="BM490" s="764">
        <f t="shared" si="1151"/>
        <v>0</v>
      </c>
      <c r="BN490" s="764">
        <f t="shared" si="1152"/>
        <v>0</v>
      </c>
      <c r="BO490" s="764">
        <f t="shared" si="1152"/>
        <v>0</v>
      </c>
      <c r="BP490" s="764">
        <f t="shared" si="1152"/>
        <v>0</v>
      </c>
      <c r="BQ490" s="764">
        <f t="shared" si="1152"/>
        <v>0</v>
      </c>
      <c r="BR490" s="764">
        <f t="shared" si="1152"/>
        <v>0</v>
      </c>
      <c r="BS490" s="764">
        <f t="shared" si="1152"/>
        <v>0</v>
      </c>
      <c r="BT490" s="764">
        <f t="shared" si="1152"/>
        <v>0</v>
      </c>
      <c r="BU490" s="764">
        <f t="shared" si="1152"/>
        <v>0</v>
      </c>
      <c r="BV490" s="764">
        <f t="shared" si="1152"/>
        <v>0</v>
      </c>
      <c r="BW490" s="764">
        <f t="shared" si="1152"/>
        <v>0</v>
      </c>
      <c r="BX490" s="764">
        <f t="shared" si="1153"/>
        <v>0</v>
      </c>
      <c r="BY490" s="764">
        <f t="shared" si="1153"/>
        <v>0</v>
      </c>
      <c r="BZ490" s="764">
        <f t="shared" si="1153"/>
        <v>0</v>
      </c>
      <c r="CA490" s="764">
        <f t="shared" si="1153"/>
        <v>0</v>
      </c>
      <c r="CB490" s="764">
        <f t="shared" si="1153"/>
        <v>0</v>
      </c>
      <c r="CC490" s="764">
        <f t="shared" si="1153"/>
        <v>0</v>
      </c>
      <c r="CD490" s="764">
        <f t="shared" si="1153"/>
        <v>0</v>
      </c>
      <c r="CE490" s="764">
        <f t="shared" si="1153"/>
        <v>0</v>
      </c>
      <c r="CF490" s="764">
        <f t="shared" si="1153"/>
        <v>0</v>
      </c>
      <c r="CG490" s="764">
        <f t="shared" si="1153"/>
        <v>0</v>
      </c>
      <c r="CH490" s="764">
        <f t="shared" si="1154"/>
        <v>0</v>
      </c>
      <c r="CI490" s="764">
        <f t="shared" si="1154"/>
        <v>0</v>
      </c>
      <c r="CJ490" s="764">
        <f t="shared" si="1154"/>
        <v>0</v>
      </c>
      <c r="CK490" s="764">
        <f t="shared" si="1154"/>
        <v>0</v>
      </c>
      <c r="CL490" s="764">
        <f t="shared" si="1154"/>
        <v>0</v>
      </c>
      <c r="CM490" s="764">
        <f t="shared" si="1154"/>
        <v>0</v>
      </c>
      <c r="CN490" s="764">
        <f t="shared" si="1154"/>
        <v>0</v>
      </c>
      <c r="CO490" s="764">
        <f t="shared" si="1154"/>
        <v>0</v>
      </c>
      <c r="CP490" s="764">
        <f t="shared" si="1154"/>
        <v>0</v>
      </c>
      <c r="CQ490" s="764">
        <f t="shared" si="1154"/>
        <v>0</v>
      </c>
      <c r="CR490" s="764">
        <f t="shared" si="1155"/>
        <v>0</v>
      </c>
      <c r="CS490" s="764">
        <f t="shared" si="1155"/>
        <v>0</v>
      </c>
      <c r="CT490" s="764">
        <f t="shared" si="1155"/>
        <v>0</v>
      </c>
      <c r="CU490" s="764">
        <f t="shared" si="1155"/>
        <v>0</v>
      </c>
      <c r="CV490" s="764">
        <f t="shared" si="1155"/>
        <v>0</v>
      </c>
      <c r="CW490" s="764">
        <f t="shared" si="1155"/>
        <v>0</v>
      </c>
      <c r="CX490" s="764">
        <f t="shared" si="1155"/>
        <v>0</v>
      </c>
      <c r="CY490" s="764">
        <f t="shared" si="1155"/>
        <v>0</v>
      </c>
      <c r="CZ490" s="764">
        <f t="shared" si="1155"/>
        <v>0</v>
      </c>
      <c r="DA490" s="764">
        <f t="shared" si="1155"/>
        <v>0</v>
      </c>
      <c r="DB490" s="764">
        <f t="shared" si="1156"/>
        <v>0</v>
      </c>
      <c r="DC490" s="764">
        <f t="shared" si="1156"/>
        <v>0</v>
      </c>
      <c r="DD490" s="764">
        <f t="shared" si="1156"/>
        <v>0</v>
      </c>
      <c r="DE490" s="764">
        <f t="shared" si="1156"/>
        <v>0</v>
      </c>
      <c r="DF490" s="764">
        <f t="shared" si="1156"/>
        <v>0</v>
      </c>
      <c r="DG490" s="764">
        <f t="shared" si="1156"/>
        <v>0</v>
      </c>
      <c r="DH490" s="764">
        <f t="shared" si="1156"/>
        <v>0</v>
      </c>
      <c r="DI490" s="764">
        <f t="shared" si="1156"/>
        <v>0</v>
      </c>
      <c r="DJ490" s="764">
        <f t="shared" si="1156"/>
        <v>0</v>
      </c>
      <c r="DK490" s="764">
        <f t="shared" si="1156"/>
        <v>0</v>
      </c>
      <c r="DL490" s="764">
        <f t="shared" si="1157"/>
        <v>0</v>
      </c>
      <c r="DM490" s="764">
        <f t="shared" si="1157"/>
        <v>0</v>
      </c>
      <c r="DN490" s="764">
        <f t="shared" si="1157"/>
        <v>0</v>
      </c>
      <c r="DO490" s="764">
        <f t="shared" si="1157"/>
        <v>0</v>
      </c>
      <c r="DP490" s="764">
        <f t="shared" si="1157"/>
        <v>0</v>
      </c>
      <c r="DQ490" s="764">
        <f t="shared" si="1157"/>
        <v>0</v>
      </c>
      <c r="DR490" s="764">
        <f t="shared" si="1157"/>
        <v>0</v>
      </c>
      <c r="DS490" s="764">
        <f t="shared" si="1157"/>
        <v>0</v>
      </c>
      <c r="DT490" s="764">
        <f t="shared" si="1157"/>
        <v>0</v>
      </c>
      <c r="DU490" s="764">
        <f t="shared" si="1157"/>
        <v>0</v>
      </c>
      <c r="DV490" s="764">
        <f t="shared" si="1158"/>
        <v>0</v>
      </c>
      <c r="DW490" s="764">
        <f t="shared" si="1158"/>
        <v>0</v>
      </c>
      <c r="DX490" s="764">
        <f t="shared" si="1158"/>
        <v>0</v>
      </c>
      <c r="DY490" s="764">
        <f t="shared" si="1158"/>
        <v>0</v>
      </c>
      <c r="DZ490" s="764">
        <f t="shared" si="1158"/>
        <v>0</v>
      </c>
      <c r="EA490" s="764">
        <f t="shared" si="1158"/>
        <v>0</v>
      </c>
      <c r="EB490" s="764">
        <f t="shared" si="1158"/>
        <v>0</v>
      </c>
      <c r="EC490" s="764">
        <f t="shared" si="1158"/>
        <v>0</v>
      </c>
      <c r="ED490" s="764">
        <f t="shared" si="1158"/>
        <v>0</v>
      </c>
      <c r="EE490" s="764">
        <f t="shared" si="1158"/>
        <v>0</v>
      </c>
      <c r="EF490" s="764">
        <f t="shared" si="1159"/>
        <v>0</v>
      </c>
      <c r="EG490" s="764">
        <f t="shared" si="1159"/>
        <v>0</v>
      </c>
      <c r="EH490" s="764">
        <f t="shared" si="1159"/>
        <v>0</v>
      </c>
      <c r="EI490" s="764">
        <f t="shared" si="1159"/>
        <v>0</v>
      </c>
      <c r="EJ490" s="764">
        <f t="shared" si="1159"/>
        <v>0</v>
      </c>
      <c r="EK490" s="764">
        <f t="shared" si="1159"/>
        <v>0</v>
      </c>
      <c r="EL490" s="764">
        <f t="shared" si="1159"/>
        <v>0</v>
      </c>
      <c r="EM490" s="764">
        <f t="shared" si="1159"/>
        <v>0</v>
      </c>
      <c r="EN490" s="764">
        <f t="shared" si="1159"/>
        <v>0</v>
      </c>
      <c r="EO490" s="764">
        <f t="shared" si="1159"/>
        <v>0</v>
      </c>
      <c r="EP490" s="764">
        <f t="shared" si="1160"/>
        <v>0</v>
      </c>
      <c r="EQ490" s="764">
        <f t="shared" si="1160"/>
        <v>0</v>
      </c>
      <c r="ER490" s="764">
        <f t="shared" si="1160"/>
        <v>0</v>
      </c>
      <c r="ES490" s="764">
        <f t="shared" si="1160"/>
        <v>0</v>
      </c>
      <c r="ET490" s="764">
        <f t="shared" si="1160"/>
        <v>0</v>
      </c>
      <c r="EU490" s="764">
        <f t="shared" si="1160"/>
        <v>0</v>
      </c>
      <c r="EV490" s="764">
        <f t="shared" si="1160"/>
        <v>0</v>
      </c>
      <c r="EW490" s="764">
        <f t="shared" si="1160"/>
        <v>0</v>
      </c>
      <c r="EX490" s="764">
        <f t="shared" si="1160"/>
        <v>0</v>
      </c>
      <c r="EY490" s="764">
        <f t="shared" si="1160"/>
        <v>0</v>
      </c>
      <c r="EZ490" s="764">
        <f t="shared" si="1161"/>
        <v>0</v>
      </c>
      <c r="FA490" s="764">
        <f t="shared" si="1161"/>
        <v>0</v>
      </c>
      <c r="FB490" s="764">
        <f t="shared" si="1161"/>
        <v>0</v>
      </c>
      <c r="FC490" s="764">
        <f t="shared" si="1161"/>
        <v>0</v>
      </c>
      <c r="FD490" s="764">
        <f t="shared" si="1161"/>
        <v>0</v>
      </c>
      <c r="FE490" s="764">
        <f t="shared" si="1161"/>
        <v>0</v>
      </c>
      <c r="FF490" s="764">
        <f t="shared" si="1161"/>
        <v>0</v>
      </c>
      <c r="FG490" s="764">
        <f t="shared" si="1161"/>
        <v>0</v>
      </c>
      <c r="FH490" s="764">
        <f t="shared" si="1161"/>
        <v>0</v>
      </c>
      <c r="FI490" s="764">
        <f t="shared" si="1161"/>
        <v>0</v>
      </c>
      <c r="FJ490" s="764">
        <f t="shared" si="1162"/>
        <v>0</v>
      </c>
      <c r="FK490" s="764">
        <f t="shared" si="1162"/>
        <v>0</v>
      </c>
      <c r="FL490" s="764">
        <f t="shared" si="1162"/>
        <v>0</v>
      </c>
      <c r="FM490" s="764">
        <f t="shared" si="1162"/>
        <v>0</v>
      </c>
      <c r="FN490" s="764">
        <f t="shared" si="1162"/>
        <v>0</v>
      </c>
      <c r="FO490" s="764">
        <f t="shared" si="1162"/>
        <v>0</v>
      </c>
      <c r="FP490" s="764">
        <f t="shared" si="1162"/>
        <v>0</v>
      </c>
      <c r="FQ490" s="764">
        <f t="shared" si="1162"/>
        <v>0</v>
      </c>
      <c r="FR490" s="764">
        <f t="shared" si="1162"/>
        <v>0</v>
      </c>
      <c r="FS490" s="764">
        <f t="shared" si="1162"/>
        <v>0</v>
      </c>
      <c r="FT490" s="764">
        <f t="shared" si="1163"/>
        <v>0</v>
      </c>
      <c r="FU490" s="764">
        <f t="shared" si="1163"/>
        <v>0</v>
      </c>
      <c r="FV490" s="764">
        <f t="shared" si="1163"/>
        <v>0</v>
      </c>
      <c r="FW490" s="764">
        <f t="shared" si="1163"/>
        <v>0</v>
      </c>
      <c r="FX490" s="764">
        <f t="shared" si="1163"/>
        <v>0</v>
      </c>
      <c r="FY490" s="764">
        <f t="shared" si="1163"/>
        <v>0</v>
      </c>
      <c r="FZ490" s="764">
        <f t="shared" si="1163"/>
        <v>0</v>
      </c>
      <c r="GA490" s="764">
        <f t="shared" si="1163"/>
        <v>0</v>
      </c>
      <c r="GB490" s="764">
        <f t="shared" si="1163"/>
        <v>0</v>
      </c>
      <c r="GC490" s="764">
        <f t="shared" si="1163"/>
        <v>0</v>
      </c>
      <c r="GD490" s="764">
        <f t="shared" si="1164"/>
        <v>0</v>
      </c>
      <c r="GE490" s="764">
        <f t="shared" si="1164"/>
        <v>0</v>
      </c>
      <c r="GF490" s="764">
        <f t="shared" si="1164"/>
        <v>0</v>
      </c>
      <c r="GG490" s="764">
        <f t="shared" si="1164"/>
        <v>0</v>
      </c>
      <c r="GH490" s="764">
        <f t="shared" si="1164"/>
        <v>0</v>
      </c>
      <c r="GI490" s="764">
        <f t="shared" si="1164"/>
        <v>0</v>
      </c>
      <c r="GJ490" s="764">
        <f t="shared" si="1164"/>
        <v>0</v>
      </c>
      <c r="GK490" s="764">
        <f t="shared" si="1164"/>
        <v>0</v>
      </c>
      <c r="GL490" s="764">
        <f t="shared" si="1164"/>
        <v>0</v>
      </c>
      <c r="GM490" s="764">
        <f t="shared" si="1164"/>
        <v>0</v>
      </c>
      <c r="GN490" s="764">
        <f t="shared" si="1165"/>
        <v>0</v>
      </c>
      <c r="GO490" s="764">
        <f t="shared" si="1165"/>
        <v>0</v>
      </c>
      <c r="GP490" s="764">
        <f t="shared" si="1165"/>
        <v>0</v>
      </c>
      <c r="GQ490" s="764">
        <f t="shared" si="1165"/>
        <v>0</v>
      </c>
      <c r="GR490" s="764">
        <f t="shared" si="1165"/>
        <v>0</v>
      </c>
      <c r="GS490" s="764">
        <f t="shared" si="1165"/>
        <v>0</v>
      </c>
      <c r="GT490" s="764">
        <f t="shared" si="1165"/>
        <v>0</v>
      </c>
      <c r="GU490" s="764">
        <f t="shared" si="1165"/>
        <v>0</v>
      </c>
      <c r="GV490" s="764">
        <f t="shared" si="1165"/>
        <v>0</v>
      </c>
      <c r="GW490" s="764">
        <f t="shared" si="1165"/>
        <v>0</v>
      </c>
      <c r="GX490" s="764">
        <f t="shared" si="1166"/>
        <v>0</v>
      </c>
      <c r="GY490" s="764">
        <f t="shared" si="1166"/>
        <v>0</v>
      </c>
      <c r="GZ490" s="764">
        <f t="shared" si="1166"/>
        <v>0</v>
      </c>
      <c r="HA490" s="764">
        <f t="shared" si="1166"/>
        <v>0</v>
      </c>
      <c r="HB490" s="764">
        <f t="shared" si="1166"/>
        <v>0</v>
      </c>
      <c r="HC490" s="764">
        <f t="shared" si="1166"/>
        <v>0</v>
      </c>
      <c r="HD490" s="764">
        <f t="shared" si="1166"/>
        <v>0</v>
      </c>
      <c r="HE490" s="764">
        <f t="shared" si="1166"/>
        <v>0</v>
      </c>
      <c r="HF490" s="764">
        <f t="shared" si="1166"/>
        <v>0</v>
      </c>
      <c r="HG490" s="764">
        <f t="shared" si="1166"/>
        <v>0</v>
      </c>
      <c r="HH490" s="764">
        <f t="shared" si="1167"/>
        <v>0</v>
      </c>
      <c r="HI490" s="764">
        <f t="shared" si="1167"/>
        <v>0</v>
      </c>
      <c r="HJ490" s="764">
        <f t="shared" si="1167"/>
        <v>0</v>
      </c>
      <c r="HK490" s="764">
        <f t="shared" si="1167"/>
        <v>0</v>
      </c>
      <c r="HL490" s="764">
        <f t="shared" si="1167"/>
        <v>0</v>
      </c>
      <c r="HM490" s="764">
        <f t="shared" si="1167"/>
        <v>0</v>
      </c>
      <c r="HN490" s="764">
        <f t="shared" si="1167"/>
        <v>0</v>
      </c>
      <c r="HO490" s="764">
        <f t="shared" si="1167"/>
        <v>0</v>
      </c>
      <c r="HP490" s="764">
        <f t="shared" si="1167"/>
        <v>0</v>
      </c>
      <c r="HQ490" s="764">
        <f t="shared" si="1167"/>
        <v>0</v>
      </c>
      <c r="HR490" s="764">
        <f t="shared" si="1168"/>
        <v>0</v>
      </c>
      <c r="HS490" s="764">
        <f t="shared" si="1168"/>
        <v>0</v>
      </c>
      <c r="HT490" s="764">
        <f t="shared" si="1168"/>
        <v>0</v>
      </c>
      <c r="HU490" s="764">
        <f t="shared" si="1168"/>
        <v>0</v>
      </c>
      <c r="HV490" s="764">
        <f t="shared" si="1168"/>
        <v>0</v>
      </c>
      <c r="HW490" s="764">
        <f t="shared" si="1168"/>
        <v>0</v>
      </c>
      <c r="HX490" s="764">
        <f t="shared" si="1168"/>
        <v>0</v>
      </c>
      <c r="HY490" s="764">
        <f t="shared" si="1168"/>
        <v>0</v>
      </c>
      <c r="HZ490" s="764">
        <f t="shared" si="1168"/>
        <v>0</v>
      </c>
      <c r="IA490" s="764">
        <f t="shared" si="1168"/>
        <v>0</v>
      </c>
      <c r="IB490" s="764">
        <f t="shared" si="1169"/>
        <v>0</v>
      </c>
      <c r="IC490" s="764">
        <f t="shared" si="1169"/>
        <v>0</v>
      </c>
      <c r="ID490" s="764">
        <f t="shared" si="1169"/>
        <v>0</v>
      </c>
      <c r="IE490" s="764">
        <f t="shared" si="1169"/>
        <v>0</v>
      </c>
      <c r="IF490" s="764">
        <f t="shared" si="1169"/>
        <v>0</v>
      </c>
      <c r="IG490" s="764">
        <f t="shared" si="1169"/>
        <v>0</v>
      </c>
      <c r="IH490" s="764">
        <f t="shared" si="1169"/>
        <v>0</v>
      </c>
      <c r="II490" s="764">
        <f t="shared" si="1169"/>
        <v>0</v>
      </c>
      <c r="IJ490" s="764">
        <f t="shared" si="1169"/>
        <v>0</v>
      </c>
      <c r="IK490" s="764">
        <f t="shared" si="1169"/>
        <v>0</v>
      </c>
      <c r="IL490" s="764">
        <f t="shared" si="1170"/>
        <v>0</v>
      </c>
      <c r="IM490" s="764">
        <f t="shared" si="1170"/>
        <v>0</v>
      </c>
      <c r="IN490" s="764">
        <f t="shared" si="1170"/>
        <v>0</v>
      </c>
      <c r="IO490" s="764">
        <f t="shared" si="1170"/>
        <v>0</v>
      </c>
      <c r="IP490" s="764">
        <f t="shared" si="1170"/>
        <v>0</v>
      </c>
      <c r="IQ490" s="764">
        <f t="shared" si="1170"/>
        <v>0</v>
      </c>
      <c r="IR490" s="764">
        <f t="shared" si="1170"/>
        <v>0</v>
      </c>
      <c r="IS490" s="764">
        <f t="shared" si="1170"/>
        <v>0</v>
      </c>
      <c r="IT490" s="764">
        <f t="shared" si="1170"/>
        <v>0</v>
      </c>
      <c r="IU490" s="764">
        <f t="shared" si="1170"/>
        <v>0</v>
      </c>
      <c r="IV490" s="764">
        <f t="shared" si="1170"/>
        <v>0</v>
      </c>
      <c r="IW490" s="764">
        <f t="shared" si="1170"/>
        <v>0</v>
      </c>
      <c r="IX490" s="764">
        <f t="shared" si="1170"/>
        <v>0</v>
      </c>
      <c r="IY490" s="764">
        <f t="shared" si="1170"/>
        <v>0</v>
      </c>
      <c r="IZ490" s="764">
        <f t="shared" si="1170"/>
        <v>0</v>
      </c>
      <c r="JA490" s="764">
        <f t="shared" si="1170"/>
        <v>0</v>
      </c>
      <c r="JB490" s="764">
        <f t="shared" si="1170"/>
        <v>0</v>
      </c>
      <c r="JC490" s="764">
        <f t="shared" si="1170"/>
        <v>0</v>
      </c>
      <c r="JD490" s="764">
        <f t="shared" si="1150"/>
        <v>0</v>
      </c>
      <c r="JE490" s="764">
        <f t="shared" si="1150"/>
        <v>0</v>
      </c>
      <c r="JF490" s="764">
        <f t="shared" si="1150"/>
        <v>0</v>
      </c>
      <c r="JG490" s="764">
        <f t="shared" si="1150"/>
        <v>0</v>
      </c>
      <c r="JH490" s="764">
        <f t="shared" si="1150"/>
        <v>0</v>
      </c>
      <c r="JI490" s="764">
        <f t="shared" si="1150"/>
        <v>0</v>
      </c>
      <c r="JJ490" s="764">
        <f t="shared" si="1150"/>
        <v>0</v>
      </c>
      <c r="JK490" s="764">
        <f t="shared" si="1150"/>
        <v>0</v>
      </c>
      <c r="JL490" s="764">
        <f t="shared" si="1150"/>
        <v>0</v>
      </c>
      <c r="JM490" s="764">
        <f t="shared" si="1150"/>
        <v>0</v>
      </c>
      <c r="JN490" s="764">
        <f t="shared" si="1150"/>
        <v>0</v>
      </c>
      <c r="JO490" s="764">
        <f t="shared" si="1150"/>
        <v>0</v>
      </c>
      <c r="JP490" s="764">
        <f t="shared" si="1170"/>
        <v>0</v>
      </c>
      <c r="JQ490" s="764">
        <f t="shared" si="1078"/>
        <v>0</v>
      </c>
      <c r="JR490" s="764">
        <f t="shared" si="1078"/>
        <v>0</v>
      </c>
      <c r="JS490" s="764">
        <f t="shared" si="1170"/>
        <v>0</v>
      </c>
      <c r="JT490" s="765">
        <f t="shared" si="1079"/>
        <v>0</v>
      </c>
      <c r="JU490" s="229">
        <f t="shared" si="1080"/>
        <v>0</v>
      </c>
    </row>
    <row r="491" spans="1:281" ht="12.75" customHeight="1">
      <c r="A491" s="57"/>
      <c r="B491" s="52"/>
      <c r="C491" s="52"/>
      <c r="D491" s="62"/>
      <c r="E491" s="743" t="str">
        <f t="shared" si="1075"/>
        <v xml:space="preserve"> </v>
      </c>
      <c r="F491" s="56"/>
      <c r="G491" s="228"/>
      <c r="H491" s="744">
        <f>SUMIF(Ajuste!$C$8:$C$483,$B$6:$B$499,Ajuste!$E$8:$E$483)</f>
        <v>0</v>
      </c>
      <c r="I491" s="744">
        <f>SUMIF(Ajuste!$C$8:$C$483,$B$6:$B$499,Ajuste!$F$8:$F$483)</f>
        <v>0</v>
      </c>
      <c r="J491" s="229">
        <f t="shared" si="1081"/>
        <v>0</v>
      </c>
      <c r="K491" s="764">
        <f t="shared" si="1151"/>
        <v>0</v>
      </c>
      <c r="L491" s="764">
        <f t="shared" si="1171"/>
        <v>0</v>
      </c>
      <c r="M491" s="764">
        <f t="shared" si="1171"/>
        <v>0</v>
      </c>
      <c r="N491" s="764">
        <f t="shared" si="1171"/>
        <v>0</v>
      </c>
      <c r="O491" s="764">
        <f t="shared" si="1171"/>
        <v>0</v>
      </c>
      <c r="P491" s="764">
        <f t="shared" si="1171"/>
        <v>0</v>
      </c>
      <c r="Q491" s="764">
        <f t="shared" si="1171"/>
        <v>0</v>
      </c>
      <c r="R491" s="764">
        <f t="shared" si="1171"/>
        <v>0</v>
      </c>
      <c r="S491" s="764">
        <f t="shared" si="1171"/>
        <v>0</v>
      </c>
      <c r="T491" s="764">
        <f t="shared" si="1171"/>
        <v>0</v>
      </c>
      <c r="U491" s="764">
        <f t="shared" si="1171"/>
        <v>0</v>
      </c>
      <c r="V491" s="764">
        <f t="shared" si="1171"/>
        <v>0</v>
      </c>
      <c r="W491" s="764">
        <f t="shared" si="1171"/>
        <v>0</v>
      </c>
      <c r="X491" s="764">
        <f t="shared" si="1171"/>
        <v>0</v>
      </c>
      <c r="Y491" s="764">
        <f t="shared" si="1171"/>
        <v>0</v>
      </c>
      <c r="Z491" s="764">
        <f t="shared" si="1171"/>
        <v>0</v>
      </c>
      <c r="AA491" s="764">
        <f t="shared" si="1171"/>
        <v>0</v>
      </c>
      <c r="AB491" s="764">
        <f t="shared" si="1171"/>
        <v>0</v>
      </c>
      <c r="AC491" s="764">
        <f t="shared" si="1171"/>
        <v>0</v>
      </c>
      <c r="AD491" s="764">
        <f t="shared" si="1171"/>
        <v>0</v>
      </c>
      <c r="AE491" s="764">
        <f t="shared" si="1171"/>
        <v>0</v>
      </c>
      <c r="AF491" s="764">
        <f t="shared" si="1171"/>
        <v>0</v>
      </c>
      <c r="AG491" s="764">
        <f t="shared" si="1171"/>
        <v>0</v>
      </c>
      <c r="AH491" s="764">
        <f t="shared" si="1171"/>
        <v>0</v>
      </c>
      <c r="AI491" s="764">
        <f t="shared" si="1171"/>
        <v>0</v>
      </c>
      <c r="AJ491" s="764">
        <f t="shared" si="1171"/>
        <v>0</v>
      </c>
      <c r="AK491" s="764">
        <f t="shared" si="1171"/>
        <v>0</v>
      </c>
      <c r="AL491" s="764">
        <f t="shared" si="1171"/>
        <v>0</v>
      </c>
      <c r="AM491" s="764">
        <f t="shared" si="1171"/>
        <v>0</v>
      </c>
      <c r="AN491" s="764">
        <f t="shared" si="1171"/>
        <v>0</v>
      </c>
      <c r="AO491" s="764">
        <f t="shared" si="1171"/>
        <v>0</v>
      </c>
      <c r="AP491" s="764">
        <f t="shared" si="1171"/>
        <v>0</v>
      </c>
      <c r="AQ491" s="764">
        <f t="shared" si="1171"/>
        <v>0</v>
      </c>
      <c r="AR491" s="764">
        <f t="shared" si="1171"/>
        <v>0</v>
      </c>
      <c r="AS491" s="764">
        <f t="shared" si="1171"/>
        <v>0</v>
      </c>
      <c r="AT491" s="764">
        <f t="shared" si="1171"/>
        <v>0</v>
      </c>
      <c r="AU491" s="764">
        <f t="shared" si="1171"/>
        <v>0</v>
      </c>
      <c r="AV491" s="764">
        <f t="shared" si="1171"/>
        <v>0</v>
      </c>
      <c r="AW491" s="764">
        <f t="shared" si="1171"/>
        <v>0</v>
      </c>
      <c r="AX491" s="764">
        <f t="shared" si="1171"/>
        <v>0</v>
      </c>
      <c r="AY491" s="764">
        <f t="shared" si="1171"/>
        <v>0</v>
      </c>
      <c r="AZ491" s="764">
        <f t="shared" si="1171"/>
        <v>0</v>
      </c>
      <c r="BA491" s="764">
        <f t="shared" si="1171"/>
        <v>0</v>
      </c>
      <c r="BB491" s="764">
        <f t="shared" si="1171"/>
        <v>0</v>
      </c>
      <c r="BC491" s="764">
        <f t="shared" si="1171"/>
        <v>0</v>
      </c>
      <c r="BD491" s="764">
        <f t="shared" si="1171"/>
        <v>0</v>
      </c>
      <c r="BE491" s="764">
        <f t="shared" si="1171"/>
        <v>0</v>
      </c>
      <c r="BF491" s="764">
        <f t="shared" si="1151"/>
        <v>0</v>
      </c>
      <c r="BG491" s="764">
        <f t="shared" si="1151"/>
        <v>0</v>
      </c>
      <c r="BH491" s="764">
        <f t="shared" si="1151"/>
        <v>0</v>
      </c>
      <c r="BI491" s="764">
        <f t="shared" si="1151"/>
        <v>0</v>
      </c>
      <c r="BJ491" s="764">
        <f t="shared" si="1151"/>
        <v>0</v>
      </c>
      <c r="BK491" s="764">
        <f t="shared" si="1151"/>
        <v>0</v>
      </c>
      <c r="BL491" s="764">
        <f t="shared" si="1151"/>
        <v>0</v>
      </c>
      <c r="BM491" s="764">
        <f t="shared" si="1151"/>
        <v>0</v>
      </c>
      <c r="BN491" s="764">
        <f t="shared" si="1152"/>
        <v>0</v>
      </c>
      <c r="BO491" s="764">
        <f t="shared" si="1152"/>
        <v>0</v>
      </c>
      <c r="BP491" s="764">
        <f t="shared" si="1152"/>
        <v>0</v>
      </c>
      <c r="BQ491" s="764">
        <f t="shared" si="1152"/>
        <v>0</v>
      </c>
      <c r="BR491" s="764">
        <f t="shared" si="1152"/>
        <v>0</v>
      </c>
      <c r="BS491" s="764">
        <f t="shared" si="1152"/>
        <v>0</v>
      </c>
      <c r="BT491" s="764">
        <f t="shared" si="1152"/>
        <v>0</v>
      </c>
      <c r="BU491" s="764">
        <f t="shared" si="1152"/>
        <v>0</v>
      </c>
      <c r="BV491" s="764">
        <f t="shared" si="1152"/>
        <v>0</v>
      </c>
      <c r="BW491" s="764">
        <f t="shared" si="1152"/>
        <v>0</v>
      </c>
      <c r="BX491" s="764">
        <f t="shared" si="1153"/>
        <v>0</v>
      </c>
      <c r="BY491" s="764">
        <f t="shared" si="1153"/>
        <v>0</v>
      </c>
      <c r="BZ491" s="764">
        <f t="shared" si="1153"/>
        <v>0</v>
      </c>
      <c r="CA491" s="764">
        <f t="shared" si="1153"/>
        <v>0</v>
      </c>
      <c r="CB491" s="764">
        <f t="shared" si="1153"/>
        <v>0</v>
      </c>
      <c r="CC491" s="764">
        <f t="shared" si="1153"/>
        <v>0</v>
      </c>
      <c r="CD491" s="764">
        <f t="shared" si="1153"/>
        <v>0</v>
      </c>
      <c r="CE491" s="764">
        <f t="shared" si="1153"/>
        <v>0</v>
      </c>
      <c r="CF491" s="764">
        <f t="shared" si="1153"/>
        <v>0</v>
      </c>
      <c r="CG491" s="764">
        <f t="shared" si="1153"/>
        <v>0</v>
      </c>
      <c r="CH491" s="764">
        <f t="shared" si="1154"/>
        <v>0</v>
      </c>
      <c r="CI491" s="764">
        <f t="shared" si="1154"/>
        <v>0</v>
      </c>
      <c r="CJ491" s="764">
        <f t="shared" si="1154"/>
        <v>0</v>
      </c>
      <c r="CK491" s="764">
        <f t="shared" si="1154"/>
        <v>0</v>
      </c>
      <c r="CL491" s="764">
        <f t="shared" si="1154"/>
        <v>0</v>
      </c>
      <c r="CM491" s="764">
        <f t="shared" si="1154"/>
        <v>0</v>
      </c>
      <c r="CN491" s="764">
        <f t="shared" si="1154"/>
        <v>0</v>
      </c>
      <c r="CO491" s="764">
        <f t="shared" si="1154"/>
        <v>0</v>
      </c>
      <c r="CP491" s="764">
        <f t="shared" si="1154"/>
        <v>0</v>
      </c>
      <c r="CQ491" s="764">
        <f t="shared" si="1154"/>
        <v>0</v>
      </c>
      <c r="CR491" s="764">
        <f t="shared" si="1155"/>
        <v>0</v>
      </c>
      <c r="CS491" s="764">
        <f t="shared" si="1155"/>
        <v>0</v>
      </c>
      <c r="CT491" s="764">
        <f t="shared" si="1155"/>
        <v>0</v>
      </c>
      <c r="CU491" s="764">
        <f t="shared" si="1155"/>
        <v>0</v>
      </c>
      <c r="CV491" s="764">
        <f t="shared" si="1155"/>
        <v>0</v>
      </c>
      <c r="CW491" s="764">
        <f t="shared" si="1155"/>
        <v>0</v>
      </c>
      <c r="CX491" s="764">
        <f t="shared" si="1155"/>
        <v>0</v>
      </c>
      <c r="CY491" s="764">
        <f t="shared" si="1155"/>
        <v>0</v>
      </c>
      <c r="CZ491" s="764">
        <f t="shared" si="1155"/>
        <v>0</v>
      </c>
      <c r="DA491" s="764">
        <f t="shared" si="1155"/>
        <v>0</v>
      </c>
      <c r="DB491" s="764">
        <f t="shared" si="1156"/>
        <v>0</v>
      </c>
      <c r="DC491" s="764">
        <f t="shared" si="1156"/>
        <v>0</v>
      </c>
      <c r="DD491" s="764">
        <f t="shared" si="1156"/>
        <v>0</v>
      </c>
      <c r="DE491" s="764">
        <f t="shared" si="1156"/>
        <v>0</v>
      </c>
      <c r="DF491" s="764">
        <f t="shared" si="1156"/>
        <v>0</v>
      </c>
      <c r="DG491" s="764">
        <f t="shared" si="1156"/>
        <v>0</v>
      </c>
      <c r="DH491" s="764">
        <f t="shared" si="1156"/>
        <v>0</v>
      </c>
      <c r="DI491" s="764">
        <f t="shared" si="1156"/>
        <v>0</v>
      </c>
      <c r="DJ491" s="764">
        <f t="shared" si="1156"/>
        <v>0</v>
      </c>
      <c r="DK491" s="764">
        <f t="shared" si="1156"/>
        <v>0</v>
      </c>
      <c r="DL491" s="764">
        <f t="shared" si="1157"/>
        <v>0</v>
      </c>
      <c r="DM491" s="764">
        <f t="shared" si="1157"/>
        <v>0</v>
      </c>
      <c r="DN491" s="764">
        <f t="shared" si="1157"/>
        <v>0</v>
      </c>
      <c r="DO491" s="764">
        <f t="shared" si="1157"/>
        <v>0</v>
      </c>
      <c r="DP491" s="764">
        <f t="shared" si="1157"/>
        <v>0</v>
      </c>
      <c r="DQ491" s="764">
        <f t="shared" si="1157"/>
        <v>0</v>
      </c>
      <c r="DR491" s="764">
        <f t="shared" si="1157"/>
        <v>0</v>
      </c>
      <c r="DS491" s="764">
        <f t="shared" si="1157"/>
        <v>0</v>
      </c>
      <c r="DT491" s="764">
        <f t="shared" si="1157"/>
        <v>0</v>
      </c>
      <c r="DU491" s="764">
        <f t="shared" si="1157"/>
        <v>0</v>
      </c>
      <c r="DV491" s="764">
        <f t="shared" si="1158"/>
        <v>0</v>
      </c>
      <c r="DW491" s="764">
        <f t="shared" si="1158"/>
        <v>0</v>
      </c>
      <c r="DX491" s="764">
        <f t="shared" si="1158"/>
        <v>0</v>
      </c>
      <c r="DY491" s="764">
        <f t="shared" si="1158"/>
        <v>0</v>
      </c>
      <c r="DZ491" s="764">
        <f t="shared" si="1158"/>
        <v>0</v>
      </c>
      <c r="EA491" s="764">
        <f t="shared" si="1158"/>
        <v>0</v>
      </c>
      <c r="EB491" s="764">
        <f t="shared" si="1158"/>
        <v>0</v>
      </c>
      <c r="EC491" s="764">
        <f t="shared" si="1158"/>
        <v>0</v>
      </c>
      <c r="ED491" s="764">
        <f t="shared" si="1158"/>
        <v>0</v>
      </c>
      <c r="EE491" s="764">
        <f t="shared" si="1158"/>
        <v>0</v>
      </c>
      <c r="EF491" s="764">
        <f t="shared" si="1159"/>
        <v>0</v>
      </c>
      <c r="EG491" s="764">
        <f t="shared" si="1159"/>
        <v>0</v>
      </c>
      <c r="EH491" s="764">
        <f t="shared" si="1159"/>
        <v>0</v>
      </c>
      <c r="EI491" s="764">
        <f t="shared" si="1159"/>
        <v>0</v>
      </c>
      <c r="EJ491" s="764">
        <f t="shared" si="1159"/>
        <v>0</v>
      </c>
      <c r="EK491" s="764">
        <f t="shared" si="1159"/>
        <v>0</v>
      </c>
      <c r="EL491" s="764">
        <f t="shared" si="1159"/>
        <v>0</v>
      </c>
      <c r="EM491" s="764">
        <f t="shared" si="1159"/>
        <v>0</v>
      </c>
      <c r="EN491" s="764">
        <f t="shared" si="1159"/>
        <v>0</v>
      </c>
      <c r="EO491" s="764">
        <f t="shared" si="1159"/>
        <v>0</v>
      </c>
      <c r="EP491" s="764">
        <f t="shared" si="1160"/>
        <v>0</v>
      </c>
      <c r="EQ491" s="764">
        <f t="shared" si="1160"/>
        <v>0</v>
      </c>
      <c r="ER491" s="764">
        <f t="shared" si="1160"/>
        <v>0</v>
      </c>
      <c r="ES491" s="764">
        <f t="shared" si="1160"/>
        <v>0</v>
      </c>
      <c r="ET491" s="764">
        <f t="shared" si="1160"/>
        <v>0</v>
      </c>
      <c r="EU491" s="764">
        <f t="shared" si="1160"/>
        <v>0</v>
      </c>
      <c r="EV491" s="764">
        <f t="shared" si="1160"/>
        <v>0</v>
      </c>
      <c r="EW491" s="764">
        <f t="shared" si="1160"/>
        <v>0</v>
      </c>
      <c r="EX491" s="764">
        <f t="shared" si="1160"/>
        <v>0</v>
      </c>
      <c r="EY491" s="764">
        <f t="shared" si="1160"/>
        <v>0</v>
      </c>
      <c r="EZ491" s="764">
        <f t="shared" si="1161"/>
        <v>0</v>
      </c>
      <c r="FA491" s="764">
        <f t="shared" si="1161"/>
        <v>0</v>
      </c>
      <c r="FB491" s="764">
        <f t="shared" si="1161"/>
        <v>0</v>
      </c>
      <c r="FC491" s="764">
        <f t="shared" si="1161"/>
        <v>0</v>
      </c>
      <c r="FD491" s="764">
        <f t="shared" si="1161"/>
        <v>0</v>
      </c>
      <c r="FE491" s="764">
        <f t="shared" si="1161"/>
        <v>0</v>
      </c>
      <c r="FF491" s="764">
        <f t="shared" si="1161"/>
        <v>0</v>
      </c>
      <c r="FG491" s="764">
        <f t="shared" si="1161"/>
        <v>0</v>
      </c>
      <c r="FH491" s="764">
        <f t="shared" si="1161"/>
        <v>0</v>
      </c>
      <c r="FI491" s="764">
        <f t="shared" si="1161"/>
        <v>0</v>
      </c>
      <c r="FJ491" s="764">
        <f t="shared" si="1162"/>
        <v>0</v>
      </c>
      <c r="FK491" s="764">
        <f t="shared" si="1162"/>
        <v>0</v>
      </c>
      <c r="FL491" s="764">
        <f t="shared" si="1162"/>
        <v>0</v>
      </c>
      <c r="FM491" s="764">
        <f t="shared" si="1162"/>
        <v>0</v>
      </c>
      <c r="FN491" s="764">
        <f t="shared" si="1162"/>
        <v>0</v>
      </c>
      <c r="FO491" s="764">
        <f t="shared" si="1162"/>
        <v>0</v>
      </c>
      <c r="FP491" s="764">
        <f t="shared" si="1162"/>
        <v>0</v>
      </c>
      <c r="FQ491" s="764">
        <f t="shared" si="1162"/>
        <v>0</v>
      </c>
      <c r="FR491" s="764">
        <f t="shared" si="1162"/>
        <v>0</v>
      </c>
      <c r="FS491" s="764">
        <f t="shared" si="1162"/>
        <v>0</v>
      </c>
      <c r="FT491" s="764">
        <f t="shared" si="1163"/>
        <v>0</v>
      </c>
      <c r="FU491" s="764">
        <f t="shared" si="1163"/>
        <v>0</v>
      </c>
      <c r="FV491" s="764">
        <f t="shared" si="1163"/>
        <v>0</v>
      </c>
      <c r="FW491" s="764">
        <f t="shared" si="1163"/>
        <v>0</v>
      </c>
      <c r="FX491" s="764">
        <f t="shared" si="1163"/>
        <v>0</v>
      </c>
      <c r="FY491" s="764">
        <f t="shared" si="1163"/>
        <v>0</v>
      </c>
      <c r="FZ491" s="764">
        <f t="shared" si="1163"/>
        <v>0</v>
      </c>
      <c r="GA491" s="764">
        <f t="shared" si="1163"/>
        <v>0</v>
      </c>
      <c r="GB491" s="764">
        <f t="shared" si="1163"/>
        <v>0</v>
      </c>
      <c r="GC491" s="764">
        <f t="shared" si="1163"/>
        <v>0</v>
      </c>
      <c r="GD491" s="764">
        <f t="shared" si="1164"/>
        <v>0</v>
      </c>
      <c r="GE491" s="764">
        <f t="shared" si="1164"/>
        <v>0</v>
      </c>
      <c r="GF491" s="764">
        <f t="shared" si="1164"/>
        <v>0</v>
      </c>
      <c r="GG491" s="764">
        <f t="shared" si="1164"/>
        <v>0</v>
      </c>
      <c r="GH491" s="764">
        <f t="shared" si="1164"/>
        <v>0</v>
      </c>
      <c r="GI491" s="764">
        <f t="shared" si="1164"/>
        <v>0</v>
      </c>
      <c r="GJ491" s="764">
        <f t="shared" si="1164"/>
        <v>0</v>
      </c>
      <c r="GK491" s="764">
        <f t="shared" si="1164"/>
        <v>0</v>
      </c>
      <c r="GL491" s="764">
        <f t="shared" si="1164"/>
        <v>0</v>
      </c>
      <c r="GM491" s="764">
        <f t="shared" si="1164"/>
        <v>0</v>
      </c>
      <c r="GN491" s="764">
        <f t="shared" si="1165"/>
        <v>0</v>
      </c>
      <c r="GO491" s="764">
        <f t="shared" si="1165"/>
        <v>0</v>
      </c>
      <c r="GP491" s="764">
        <f t="shared" si="1165"/>
        <v>0</v>
      </c>
      <c r="GQ491" s="764">
        <f t="shared" si="1165"/>
        <v>0</v>
      </c>
      <c r="GR491" s="764">
        <f t="shared" si="1165"/>
        <v>0</v>
      </c>
      <c r="GS491" s="764">
        <f t="shared" si="1165"/>
        <v>0</v>
      </c>
      <c r="GT491" s="764">
        <f t="shared" si="1165"/>
        <v>0</v>
      </c>
      <c r="GU491" s="764">
        <f t="shared" si="1165"/>
        <v>0</v>
      </c>
      <c r="GV491" s="764">
        <f t="shared" si="1165"/>
        <v>0</v>
      </c>
      <c r="GW491" s="764">
        <f t="shared" si="1165"/>
        <v>0</v>
      </c>
      <c r="GX491" s="764">
        <f t="shared" si="1166"/>
        <v>0</v>
      </c>
      <c r="GY491" s="764">
        <f t="shared" si="1166"/>
        <v>0</v>
      </c>
      <c r="GZ491" s="764">
        <f t="shared" si="1166"/>
        <v>0</v>
      </c>
      <c r="HA491" s="764">
        <f t="shared" si="1166"/>
        <v>0</v>
      </c>
      <c r="HB491" s="764">
        <f t="shared" si="1166"/>
        <v>0</v>
      </c>
      <c r="HC491" s="764">
        <f t="shared" si="1166"/>
        <v>0</v>
      </c>
      <c r="HD491" s="764">
        <f t="shared" si="1166"/>
        <v>0</v>
      </c>
      <c r="HE491" s="764">
        <f t="shared" si="1166"/>
        <v>0</v>
      </c>
      <c r="HF491" s="764">
        <f t="shared" si="1166"/>
        <v>0</v>
      </c>
      <c r="HG491" s="764">
        <f t="shared" si="1166"/>
        <v>0</v>
      </c>
      <c r="HH491" s="764">
        <f t="shared" si="1167"/>
        <v>0</v>
      </c>
      <c r="HI491" s="764">
        <f t="shared" si="1167"/>
        <v>0</v>
      </c>
      <c r="HJ491" s="764">
        <f t="shared" si="1167"/>
        <v>0</v>
      </c>
      <c r="HK491" s="764">
        <f t="shared" si="1167"/>
        <v>0</v>
      </c>
      <c r="HL491" s="764">
        <f t="shared" si="1167"/>
        <v>0</v>
      </c>
      <c r="HM491" s="764">
        <f t="shared" si="1167"/>
        <v>0</v>
      </c>
      <c r="HN491" s="764">
        <f t="shared" si="1167"/>
        <v>0</v>
      </c>
      <c r="HO491" s="764">
        <f t="shared" si="1167"/>
        <v>0</v>
      </c>
      <c r="HP491" s="764">
        <f t="shared" si="1167"/>
        <v>0</v>
      </c>
      <c r="HQ491" s="764">
        <f t="shared" si="1167"/>
        <v>0</v>
      </c>
      <c r="HR491" s="764">
        <f t="shared" si="1168"/>
        <v>0</v>
      </c>
      <c r="HS491" s="764">
        <f t="shared" si="1168"/>
        <v>0</v>
      </c>
      <c r="HT491" s="764">
        <f t="shared" si="1168"/>
        <v>0</v>
      </c>
      <c r="HU491" s="764">
        <f t="shared" si="1168"/>
        <v>0</v>
      </c>
      <c r="HV491" s="764">
        <f t="shared" si="1168"/>
        <v>0</v>
      </c>
      <c r="HW491" s="764">
        <f t="shared" si="1168"/>
        <v>0</v>
      </c>
      <c r="HX491" s="764">
        <f t="shared" si="1168"/>
        <v>0</v>
      </c>
      <c r="HY491" s="764">
        <f t="shared" si="1168"/>
        <v>0</v>
      </c>
      <c r="HZ491" s="764">
        <f t="shared" si="1168"/>
        <v>0</v>
      </c>
      <c r="IA491" s="764">
        <f t="shared" si="1168"/>
        <v>0</v>
      </c>
      <c r="IB491" s="764">
        <f t="shared" si="1169"/>
        <v>0</v>
      </c>
      <c r="IC491" s="764">
        <f t="shared" si="1169"/>
        <v>0</v>
      </c>
      <c r="ID491" s="764">
        <f t="shared" si="1169"/>
        <v>0</v>
      </c>
      <c r="IE491" s="764">
        <f t="shared" si="1169"/>
        <v>0</v>
      </c>
      <c r="IF491" s="764">
        <f t="shared" si="1169"/>
        <v>0</v>
      </c>
      <c r="IG491" s="764">
        <f t="shared" si="1169"/>
        <v>0</v>
      </c>
      <c r="IH491" s="764">
        <f t="shared" si="1169"/>
        <v>0</v>
      </c>
      <c r="II491" s="764">
        <f t="shared" si="1169"/>
        <v>0</v>
      </c>
      <c r="IJ491" s="764">
        <f t="shared" si="1169"/>
        <v>0</v>
      </c>
      <c r="IK491" s="764">
        <f t="shared" si="1169"/>
        <v>0</v>
      </c>
      <c r="IL491" s="764">
        <f t="shared" si="1170"/>
        <v>0</v>
      </c>
      <c r="IM491" s="764">
        <f t="shared" si="1170"/>
        <v>0</v>
      </c>
      <c r="IN491" s="764">
        <f t="shared" si="1170"/>
        <v>0</v>
      </c>
      <c r="IO491" s="764">
        <f t="shared" si="1170"/>
        <v>0</v>
      </c>
      <c r="IP491" s="764">
        <f t="shared" si="1170"/>
        <v>0</v>
      </c>
      <c r="IQ491" s="764">
        <f t="shared" si="1170"/>
        <v>0</v>
      </c>
      <c r="IR491" s="764">
        <f t="shared" si="1170"/>
        <v>0</v>
      </c>
      <c r="IS491" s="764">
        <f t="shared" ref="IM491:IU499" si="1172">IF($D491=IS$5,$J491,0)</f>
        <v>0</v>
      </c>
      <c r="IT491" s="764">
        <f t="shared" si="1172"/>
        <v>0</v>
      </c>
      <c r="IU491" s="764">
        <f t="shared" si="1172"/>
        <v>0</v>
      </c>
      <c r="IV491" s="764">
        <f t="shared" si="1170"/>
        <v>0</v>
      </c>
      <c r="IW491" s="764">
        <f t="shared" si="1170"/>
        <v>0</v>
      </c>
      <c r="IX491" s="764">
        <f t="shared" si="1170"/>
        <v>0</v>
      </c>
      <c r="IY491" s="764">
        <f t="shared" si="1170"/>
        <v>0</v>
      </c>
      <c r="IZ491" s="764">
        <f t="shared" si="1170"/>
        <v>0</v>
      </c>
      <c r="JA491" s="764">
        <f t="shared" si="1170"/>
        <v>0</v>
      </c>
      <c r="JB491" s="764">
        <f t="shared" si="1170"/>
        <v>0</v>
      </c>
      <c r="JC491" s="764">
        <f t="shared" si="1170"/>
        <v>0</v>
      </c>
      <c r="JD491" s="764">
        <f t="shared" si="1150"/>
        <v>0</v>
      </c>
      <c r="JE491" s="764">
        <f t="shared" si="1150"/>
        <v>0</v>
      </c>
      <c r="JF491" s="764">
        <f t="shared" si="1150"/>
        <v>0</v>
      </c>
      <c r="JG491" s="764">
        <f t="shared" si="1150"/>
        <v>0</v>
      </c>
      <c r="JH491" s="764">
        <f t="shared" si="1150"/>
        <v>0</v>
      </c>
      <c r="JI491" s="764">
        <f t="shared" si="1150"/>
        <v>0</v>
      </c>
      <c r="JJ491" s="764">
        <f t="shared" si="1150"/>
        <v>0</v>
      </c>
      <c r="JK491" s="764">
        <f t="shared" si="1150"/>
        <v>0</v>
      </c>
      <c r="JL491" s="764">
        <f t="shared" si="1150"/>
        <v>0</v>
      </c>
      <c r="JM491" s="764">
        <f t="shared" si="1150"/>
        <v>0</v>
      </c>
      <c r="JN491" s="764">
        <f t="shared" si="1150"/>
        <v>0</v>
      </c>
      <c r="JO491" s="764">
        <f t="shared" si="1150"/>
        <v>0</v>
      </c>
      <c r="JP491" s="764">
        <f t="shared" si="1170"/>
        <v>0</v>
      </c>
      <c r="JQ491" s="764">
        <f t="shared" si="1078"/>
        <v>0</v>
      </c>
      <c r="JR491" s="764">
        <f t="shared" si="1078"/>
        <v>0</v>
      </c>
      <c r="JS491" s="764">
        <f t="shared" si="1170"/>
        <v>0</v>
      </c>
      <c r="JT491" s="765">
        <f t="shared" si="1079"/>
        <v>0</v>
      </c>
      <c r="JU491" s="229">
        <f t="shared" si="1080"/>
        <v>0</v>
      </c>
    </row>
    <row r="492" spans="1:281" ht="12.75" customHeight="1">
      <c r="A492" s="57"/>
      <c r="B492" s="52"/>
      <c r="C492" s="52"/>
      <c r="D492" s="62"/>
      <c r="E492" s="743" t="str">
        <f t="shared" si="1075"/>
        <v xml:space="preserve"> </v>
      </c>
      <c r="F492" s="56"/>
      <c r="G492" s="228"/>
      <c r="H492" s="744">
        <f>SUMIF(Ajuste!$C$8:$C$483,$B$6:$B$499,Ajuste!$E$8:$E$483)</f>
        <v>0</v>
      </c>
      <c r="I492" s="744">
        <f>SUMIF(Ajuste!$C$8:$C$483,$B$6:$B$499,Ajuste!$F$8:$F$483)</f>
        <v>0</v>
      </c>
      <c r="J492" s="229">
        <f t="shared" si="1081"/>
        <v>0</v>
      </c>
      <c r="K492" s="764">
        <f t="shared" si="1151"/>
        <v>0</v>
      </c>
      <c r="L492" s="764">
        <f t="shared" si="1171"/>
        <v>0</v>
      </c>
      <c r="M492" s="764">
        <f t="shared" si="1171"/>
        <v>0</v>
      </c>
      <c r="N492" s="764">
        <f t="shared" si="1171"/>
        <v>0</v>
      </c>
      <c r="O492" s="764">
        <f t="shared" si="1171"/>
        <v>0</v>
      </c>
      <c r="P492" s="764">
        <f t="shared" si="1171"/>
        <v>0</v>
      </c>
      <c r="Q492" s="764">
        <f t="shared" si="1171"/>
        <v>0</v>
      </c>
      <c r="R492" s="764">
        <f t="shared" si="1171"/>
        <v>0</v>
      </c>
      <c r="S492" s="764">
        <f t="shared" si="1171"/>
        <v>0</v>
      </c>
      <c r="T492" s="764">
        <f t="shared" si="1171"/>
        <v>0</v>
      </c>
      <c r="U492" s="764">
        <f t="shared" si="1171"/>
        <v>0</v>
      </c>
      <c r="V492" s="764">
        <f t="shared" si="1171"/>
        <v>0</v>
      </c>
      <c r="W492" s="764">
        <f t="shared" si="1171"/>
        <v>0</v>
      </c>
      <c r="X492" s="764">
        <f t="shared" si="1171"/>
        <v>0</v>
      </c>
      <c r="Y492" s="764">
        <f t="shared" si="1171"/>
        <v>0</v>
      </c>
      <c r="Z492" s="764">
        <f t="shared" si="1171"/>
        <v>0</v>
      </c>
      <c r="AA492" s="764">
        <f t="shared" si="1171"/>
        <v>0</v>
      </c>
      <c r="AB492" s="764">
        <f t="shared" si="1171"/>
        <v>0</v>
      </c>
      <c r="AC492" s="764">
        <f t="shared" si="1171"/>
        <v>0</v>
      </c>
      <c r="AD492" s="764">
        <f t="shared" si="1171"/>
        <v>0</v>
      </c>
      <c r="AE492" s="764">
        <f t="shared" si="1171"/>
        <v>0</v>
      </c>
      <c r="AF492" s="764">
        <f t="shared" si="1171"/>
        <v>0</v>
      </c>
      <c r="AG492" s="764">
        <f t="shared" si="1171"/>
        <v>0</v>
      </c>
      <c r="AH492" s="764">
        <f t="shared" si="1171"/>
        <v>0</v>
      </c>
      <c r="AI492" s="764">
        <f t="shared" si="1171"/>
        <v>0</v>
      </c>
      <c r="AJ492" s="764">
        <f t="shared" si="1171"/>
        <v>0</v>
      </c>
      <c r="AK492" s="764">
        <f t="shared" si="1171"/>
        <v>0</v>
      </c>
      <c r="AL492" s="764">
        <f t="shared" si="1171"/>
        <v>0</v>
      </c>
      <c r="AM492" s="764">
        <f t="shared" si="1171"/>
        <v>0</v>
      </c>
      <c r="AN492" s="764">
        <f t="shared" si="1171"/>
        <v>0</v>
      </c>
      <c r="AO492" s="764">
        <f t="shared" si="1171"/>
        <v>0</v>
      </c>
      <c r="AP492" s="764">
        <f t="shared" si="1171"/>
        <v>0</v>
      </c>
      <c r="AQ492" s="764">
        <f t="shared" si="1171"/>
        <v>0</v>
      </c>
      <c r="AR492" s="764">
        <f t="shared" si="1171"/>
        <v>0</v>
      </c>
      <c r="AS492" s="764">
        <f t="shared" si="1171"/>
        <v>0</v>
      </c>
      <c r="AT492" s="764">
        <f t="shared" si="1171"/>
        <v>0</v>
      </c>
      <c r="AU492" s="764">
        <f t="shared" si="1171"/>
        <v>0</v>
      </c>
      <c r="AV492" s="764">
        <f t="shared" si="1171"/>
        <v>0</v>
      </c>
      <c r="AW492" s="764">
        <f t="shared" si="1171"/>
        <v>0</v>
      </c>
      <c r="AX492" s="764">
        <f t="shared" ref="L492:BE498" si="1173">IF($D492=AX$5,$J492,0)</f>
        <v>0</v>
      </c>
      <c r="AY492" s="764">
        <f t="shared" si="1173"/>
        <v>0</v>
      </c>
      <c r="AZ492" s="764">
        <f t="shared" si="1173"/>
        <v>0</v>
      </c>
      <c r="BA492" s="764">
        <f t="shared" si="1173"/>
        <v>0</v>
      </c>
      <c r="BB492" s="764">
        <f t="shared" si="1173"/>
        <v>0</v>
      </c>
      <c r="BC492" s="764">
        <f t="shared" si="1173"/>
        <v>0</v>
      </c>
      <c r="BD492" s="764">
        <f t="shared" si="1173"/>
        <v>0</v>
      </c>
      <c r="BE492" s="764">
        <f t="shared" si="1173"/>
        <v>0</v>
      </c>
      <c r="BF492" s="764">
        <f t="shared" si="1151"/>
        <v>0</v>
      </c>
      <c r="BG492" s="764">
        <f t="shared" si="1151"/>
        <v>0</v>
      </c>
      <c r="BH492" s="764">
        <f t="shared" si="1151"/>
        <v>0</v>
      </c>
      <c r="BI492" s="764">
        <f t="shared" si="1151"/>
        <v>0</v>
      </c>
      <c r="BJ492" s="764">
        <f t="shared" si="1151"/>
        <v>0</v>
      </c>
      <c r="BK492" s="764">
        <f t="shared" si="1151"/>
        <v>0</v>
      </c>
      <c r="BL492" s="764">
        <f t="shared" si="1151"/>
        <v>0</v>
      </c>
      <c r="BM492" s="764">
        <f t="shared" si="1151"/>
        <v>0</v>
      </c>
      <c r="BN492" s="764">
        <f t="shared" si="1152"/>
        <v>0</v>
      </c>
      <c r="BO492" s="764">
        <f t="shared" si="1152"/>
        <v>0</v>
      </c>
      <c r="BP492" s="764">
        <f t="shared" si="1152"/>
        <v>0</v>
      </c>
      <c r="BQ492" s="764">
        <f t="shared" si="1152"/>
        <v>0</v>
      </c>
      <c r="BR492" s="764">
        <f t="shared" si="1152"/>
        <v>0</v>
      </c>
      <c r="BS492" s="764">
        <f t="shared" si="1152"/>
        <v>0</v>
      </c>
      <c r="BT492" s="764">
        <f t="shared" si="1152"/>
        <v>0</v>
      </c>
      <c r="BU492" s="764">
        <f t="shared" si="1152"/>
        <v>0</v>
      </c>
      <c r="BV492" s="764">
        <f t="shared" si="1152"/>
        <v>0</v>
      </c>
      <c r="BW492" s="764">
        <f t="shared" si="1152"/>
        <v>0</v>
      </c>
      <c r="BX492" s="764">
        <f t="shared" si="1153"/>
        <v>0</v>
      </c>
      <c r="BY492" s="764">
        <f t="shared" si="1153"/>
        <v>0</v>
      </c>
      <c r="BZ492" s="764">
        <f t="shared" si="1153"/>
        <v>0</v>
      </c>
      <c r="CA492" s="764">
        <f t="shared" si="1153"/>
        <v>0</v>
      </c>
      <c r="CB492" s="764">
        <f t="shared" si="1153"/>
        <v>0</v>
      </c>
      <c r="CC492" s="764">
        <f t="shared" si="1153"/>
        <v>0</v>
      </c>
      <c r="CD492" s="764">
        <f t="shared" si="1153"/>
        <v>0</v>
      </c>
      <c r="CE492" s="764">
        <f t="shared" si="1153"/>
        <v>0</v>
      </c>
      <c r="CF492" s="764">
        <f t="shared" si="1153"/>
        <v>0</v>
      </c>
      <c r="CG492" s="764">
        <f t="shared" si="1153"/>
        <v>0</v>
      </c>
      <c r="CH492" s="764">
        <f t="shared" si="1154"/>
        <v>0</v>
      </c>
      <c r="CI492" s="764">
        <f t="shared" si="1154"/>
        <v>0</v>
      </c>
      <c r="CJ492" s="764">
        <f t="shared" si="1154"/>
        <v>0</v>
      </c>
      <c r="CK492" s="764">
        <f t="shared" si="1154"/>
        <v>0</v>
      </c>
      <c r="CL492" s="764">
        <f t="shared" si="1154"/>
        <v>0</v>
      </c>
      <c r="CM492" s="764">
        <f t="shared" si="1154"/>
        <v>0</v>
      </c>
      <c r="CN492" s="764">
        <f t="shared" si="1154"/>
        <v>0</v>
      </c>
      <c r="CO492" s="764">
        <f t="shared" si="1154"/>
        <v>0</v>
      </c>
      <c r="CP492" s="764">
        <f t="shared" si="1154"/>
        <v>0</v>
      </c>
      <c r="CQ492" s="764">
        <f t="shared" si="1154"/>
        <v>0</v>
      </c>
      <c r="CR492" s="764">
        <f t="shared" si="1155"/>
        <v>0</v>
      </c>
      <c r="CS492" s="764">
        <f t="shared" si="1155"/>
        <v>0</v>
      </c>
      <c r="CT492" s="764">
        <f t="shared" si="1155"/>
        <v>0</v>
      </c>
      <c r="CU492" s="764">
        <f t="shared" si="1155"/>
        <v>0</v>
      </c>
      <c r="CV492" s="764">
        <f t="shared" si="1155"/>
        <v>0</v>
      </c>
      <c r="CW492" s="764">
        <f t="shared" si="1155"/>
        <v>0</v>
      </c>
      <c r="CX492" s="764">
        <f t="shared" si="1155"/>
        <v>0</v>
      </c>
      <c r="CY492" s="764">
        <f t="shared" si="1155"/>
        <v>0</v>
      </c>
      <c r="CZ492" s="764">
        <f t="shared" si="1155"/>
        <v>0</v>
      </c>
      <c r="DA492" s="764">
        <f t="shared" si="1155"/>
        <v>0</v>
      </c>
      <c r="DB492" s="764">
        <f t="shared" si="1156"/>
        <v>0</v>
      </c>
      <c r="DC492" s="764">
        <f t="shared" si="1156"/>
        <v>0</v>
      </c>
      <c r="DD492" s="764">
        <f t="shared" si="1156"/>
        <v>0</v>
      </c>
      <c r="DE492" s="764">
        <f t="shared" si="1156"/>
        <v>0</v>
      </c>
      <c r="DF492" s="764">
        <f t="shared" si="1156"/>
        <v>0</v>
      </c>
      <c r="DG492" s="764">
        <f t="shared" si="1156"/>
        <v>0</v>
      </c>
      <c r="DH492" s="764">
        <f t="shared" si="1156"/>
        <v>0</v>
      </c>
      <c r="DI492" s="764">
        <f t="shared" si="1156"/>
        <v>0</v>
      </c>
      <c r="DJ492" s="764">
        <f t="shared" si="1156"/>
        <v>0</v>
      </c>
      <c r="DK492" s="764">
        <f t="shared" si="1156"/>
        <v>0</v>
      </c>
      <c r="DL492" s="764">
        <f t="shared" si="1157"/>
        <v>0</v>
      </c>
      <c r="DM492" s="764">
        <f t="shared" si="1157"/>
        <v>0</v>
      </c>
      <c r="DN492" s="764">
        <f t="shared" si="1157"/>
        <v>0</v>
      </c>
      <c r="DO492" s="764">
        <f t="shared" si="1157"/>
        <v>0</v>
      </c>
      <c r="DP492" s="764">
        <f t="shared" si="1157"/>
        <v>0</v>
      </c>
      <c r="DQ492" s="764">
        <f t="shared" si="1157"/>
        <v>0</v>
      </c>
      <c r="DR492" s="764">
        <f t="shared" si="1157"/>
        <v>0</v>
      </c>
      <c r="DS492" s="764">
        <f t="shared" si="1157"/>
        <v>0</v>
      </c>
      <c r="DT492" s="764">
        <f t="shared" si="1157"/>
        <v>0</v>
      </c>
      <c r="DU492" s="764">
        <f t="shared" si="1157"/>
        <v>0</v>
      </c>
      <c r="DV492" s="764">
        <f t="shared" si="1158"/>
        <v>0</v>
      </c>
      <c r="DW492" s="764">
        <f t="shared" si="1158"/>
        <v>0</v>
      </c>
      <c r="DX492" s="764">
        <f t="shared" si="1158"/>
        <v>0</v>
      </c>
      <c r="DY492" s="764">
        <f t="shared" si="1158"/>
        <v>0</v>
      </c>
      <c r="DZ492" s="764">
        <f t="shared" si="1158"/>
        <v>0</v>
      </c>
      <c r="EA492" s="764">
        <f t="shared" si="1158"/>
        <v>0</v>
      </c>
      <c r="EB492" s="764">
        <f t="shared" si="1158"/>
        <v>0</v>
      </c>
      <c r="EC492" s="764">
        <f t="shared" si="1158"/>
        <v>0</v>
      </c>
      <c r="ED492" s="764">
        <f t="shared" si="1158"/>
        <v>0</v>
      </c>
      <c r="EE492" s="764">
        <f t="shared" si="1158"/>
        <v>0</v>
      </c>
      <c r="EF492" s="764">
        <f t="shared" si="1159"/>
        <v>0</v>
      </c>
      <c r="EG492" s="764">
        <f t="shared" si="1159"/>
        <v>0</v>
      </c>
      <c r="EH492" s="764">
        <f t="shared" si="1159"/>
        <v>0</v>
      </c>
      <c r="EI492" s="764">
        <f t="shared" si="1159"/>
        <v>0</v>
      </c>
      <c r="EJ492" s="764">
        <f t="shared" si="1159"/>
        <v>0</v>
      </c>
      <c r="EK492" s="764">
        <f t="shared" si="1159"/>
        <v>0</v>
      </c>
      <c r="EL492" s="764">
        <f t="shared" si="1159"/>
        <v>0</v>
      </c>
      <c r="EM492" s="764">
        <f t="shared" si="1159"/>
        <v>0</v>
      </c>
      <c r="EN492" s="764">
        <f t="shared" si="1159"/>
        <v>0</v>
      </c>
      <c r="EO492" s="764">
        <f t="shared" si="1159"/>
        <v>0</v>
      </c>
      <c r="EP492" s="764">
        <f t="shared" si="1160"/>
        <v>0</v>
      </c>
      <c r="EQ492" s="764">
        <f t="shared" si="1160"/>
        <v>0</v>
      </c>
      <c r="ER492" s="764">
        <f t="shared" si="1160"/>
        <v>0</v>
      </c>
      <c r="ES492" s="764">
        <f t="shared" si="1160"/>
        <v>0</v>
      </c>
      <c r="ET492" s="764">
        <f t="shared" si="1160"/>
        <v>0</v>
      </c>
      <c r="EU492" s="764">
        <f t="shared" si="1160"/>
        <v>0</v>
      </c>
      <c r="EV492" s="764">
        <f t="shared" si="1160"/>
        <v>0</v>
      </c>
      <c r="EW492" s="764">
        <f t="shared" si="1160"/>
        <v>0</v>
      </c>
      <c r="EX492" s="764">
        <f t="shared" si="1160"/>
        <v>0</v>
      </c>
      <c r="EY492" s="764">
        <f t="shared" si="1160"/>
        <v>0</v>
      </c>
      <c r="EZ492" s="764">
        <f t="shared" si="1161"/>
        <v>0</v>
      </c>
      <c r="FA492" s="764">
        <f t="shared" si="1161"/>
        <v>0</v>
      </c>
      <c r="FB492" s="764">
        <f t="shared" si="1161"/>
        <v>0</v>
      </c>
      <c r="FC492" s="764">
        <f t="shared" si="1161"/>
        <v>0</v>
      </c>
      <c r="FD492" s="764">
        <f t="shared" si="1161"/>
        <v>0</v>
      </c>
      <c r="FE492" s="764">
        <f t="shared" si="1161"/>
        <v>0</v>
      </c>
      <c r="FF492" s="764">
        <f t="shared" si="1161"/>
        <v>0</v>
      </c>
      <c r="FG492" s="764">
        <f t="shared" si="1161"/>
        <v>0</v>
      </c>
      <c r="FH492" s="764">
        <f t="shared" si="1161"/>
        <v>0</v>
      </c>
      <c r="FI492" s="764">
        <f t="shared" si="1161"/>
        <v>0</v>
      </c>
      <c r="FJ492" s="764">
        <f t="shared" si="1162"/>
        <v>0</v>
      </c>
      <c r="FK492" s="764">
        <f t="shared" si="1162"/>
        <v>0</v>
      </c>
      <c r="FL492" s="764">
        <f t="shared" si="1162"/>
        <v>0</v>
      </c>
      <c r="FM492" s="764">
        <f t="shared" si="1162"/>
        <v>0</v>
      </c>
      <c r="FN492" s="764">
        <f t="shared" si="1162"/>
        <v>0</v>
      </c>
      <c r="FO492" s="764">
        <f t="shared" si="1162"/>
        <v>0</v>
      </c>
      <c r="FP492" s="764">
        <f t="shared" si="1162"/>
        <v>0</v>
      </c>
      <c r="FQ492" s="764">
        <f t="shared" si="1162"/>
        <v>0</v>
      </c>
      <c r="FR492" s="764">
        <f t="shared" si="1162"/>
        <v>0</v>
      </c>
      <c r="FS492" s="764">
        <f t="shared" si="1162"/>
        <v>0</v>
      </c>
      <c r="FT492" s="764">
        <f t="shared" si="1163"/>
        <v>0</v>
      </c>
      <c r="FU492" s="764">
        <f t="shared" si="1163"/>
        <v>0</v>
      </c>
      <c r="FV492" s="764">
        <f t="shared" si="1163"/>
        <v>0</v>
      </c>
      <c r="FW492" s="764">
        <f t="shared" si="1163"/>
        <v>0</v>
      </c>
      <c r="FX492" s="764">
        <f t="shared" si="1163"/>
        <v>0</v>
      </c>
      <c r="FY492" s="764">
        <f t="shared" si="1163"/>
        <v>0</v>
      </c>
      <c r="FZ492" s="764">
        <f t="shared" si="1163"/>
        <v>0</v>
      </c>
      <c r="GA492" s="764">
        <f t="shared" si="1163"/>
        <v>0</v>
      </c>
      <c r="GB492" s="764">
        <f t="shared" si="1163"/>
        <v>0</v>
      </c>
      <c r="GC492" s="764">
        <f t="shared" si="1163"/>
        <v>0</v>
      </c>
      <c r="GD492" s="764">
        <f t="shared" si="1164"/>
        <v>0</v>
      </c>
      <c r="GE492" s="764">
        <f t="shared" si="1164"/>
        <v>0</v>
      </c>
      <c r="GF492" s="764">
        <f t="shared" si="1164"/>
        <v>0</v>
      </c>
      <c r="GG492" s="764">
        <f t="shared" si="1164"/>
        <v>0</v>
      </c>
      <c r="GH492" s="764">
        <f t="shared" si="1164"/>
        <v>0</v>
      </c>
      <c r="GI492" s="764">
        <f t="shared" si="1164"/>
        <v>0</v>
      </c>
      <c r="GJ492" s="764">
        <f t="shared" si="1164"/>
        <v>0</v>
      </c>
      <c r="GK492" s="764">
        <f t="shared" si="1164"/>
        <v>0</v>
      </c>
      <c r="GL492" s="764">
        <f t="shared" si="1164"/>
        <v>0</v>
      </c>
      <c r="GM492" s="764">
        <f t="shared" si="1164"/>
        <v>0</v>
      </c>
      <c r="GN492" s="764">
        <f t="shared" si="1165"/>
        <v>0</v>
      </c>
      <c r="GO492" s="764">
        <f t="shared" si="1165"/>
        <v>0</v>
      </c>
      <c r="GP492" s="764">
        <f t="shared" si="1165"/>
        <v>0</v>
      </c>
      <c r="GQ492" s="764">
        <f t="shared" si="1165"/>
        <v>0</v>
      </c>
      <c r="GR492" s="764">
        <f t="shared" si="1165"/>
        <v>0</v>
      </c>
      <c r="GS492" s="764">
        <f t="shared" si="1165"/>
        <v>0</v>
      </c>
      <c r="GT492" s="764">
        <f t="shared" si="1165"/>
        <v>0</v>
      </c>
      <c r="GU492" s="764">
        <f t="shared" si="1165"/>
        <v>0</v>
      </c>
      <c r="GV492" s="764">
        <f t="shared" si="1165"/>
        <v>0</v>
      </c>
      <c r="GW492" s="764">
        <f t="shared" si="1165"/>
        <v>0</v>
      </c>
      <c r="GX492" s="764">
        <f t="shared" si="1166"/>
        <v>0</v>
      </c>
      <c r="GY492" s="764">
        <f t="shared" si="1166"/>
        <v>0</v>
      </c>
      <c r="GZ492" s="764">
        <f t="shared" si="1166"/>
        <v>0</v>
      </c>
      <c r="HA492" s="764">
        <f t="shared" si="1166"/>
        <v>0</v>
      </c>
      <c r="HB492" s="764">
        <f t="shared" si="1166"/>
        <v>0</v>
      </c>
      <c r="HC492" s="764">
        <f t="shared" si="1166"/>
        <v>0</v>
      </c>
      <c r="HD492" s="764">
        <f t="shared" si="1166"/>
        <v>0</v>
      </c>
      <c r="HE492" s="764">
        <f t="shared" si="1166"/>
        <v>0</v>
      </c>
      <c r="HF492" s="764">
        <f t="shared" si="1166"/>
        <v>0</v>
      </c>
      <c r="HG492" s="764">
        <f t="shared" si="1166"/>
        <v>0</v>
      </c>
      <c r="HH492" s="764">
        <f t="shared" si="1167"/>
        <v>0</v>
      </c>
      <c r="HI492" s="764">
        <f t="shared" si="1167"/>
        <v>0</v>
      </c>
      <c r="HJ492" s="764">
        <f t="shared" si="1167"/>
        <v>0</v>
      </c>
      <c r="HK492" s="764">
        <f t="shared" si="1167"/>
        <v>0</v>
      </c>
      <c r="HL492" s="764">
        <f t="shared" si="1167"/>
        <v>0</v>
      </c>
      <c r="HM492" s="764">
        <f t="shared" si="1167"/>
        <v>0</v>
      </c>
      <c r="HN492" s="764">
        <f t="shared" si="1167"/>
        <v>0</v>
      </c>
      <c r="HO492" s="764">
        <f t="shared" si="1167"/>
        <v>0</v>
      </c>
      <c r="HP492" s="764">
        <f t="shared" si="1167"/>
        <v>0</v>
      </c>
      <c r="HQ492" s="764">
        <f t="shared" si="1167"/>
        <v>0</v>
      </c>
      <c r="HR492" s="764">
        <f t="shared" si="1168"/>
        <v>0</v>
      </c>
      <c r="HS492" s="764">
        <f t="shared" si="1168"/>
        <v>0</v>
      </c>
      <c r="HT492" s="764">
        <f t="shared" si="1168"/>
        <v>0</v>
      </c>
      <c r="HU492" s="764">
        <f t="shared" si="1168"/>
        <v>0</v>
      </c>
      <c r="HV492" s="764">
        <f t="shared" si="1168"/>
        <v>0</v>
      </c>
      <c r="HW492" s="764">
        <f t="shared" si="1168"/>
        <v>0</v>
      </c>
      <c r="HX492" s="764">
        <f t="shared" si="1168"/>
        <v>0</v>
      </c>
      <c r="HY492" s="764">
        <f t="shared" si="1168"/>
        <v>0</v>
      </c>
      <c r="HZ492" s="764">
        <f t="shared" si="1168"/>
        <v>0</v>
      </c>
      <c r="IA492" s="764">
        <f t="shared" si="1168"/>
        <v>0</v>
      </c>
      <c r="IB492" s="764">
        <f t="shared" si="1169"/>
        <v>0</v>
      </c>
      <c r="IC492" s="764">
        <f t="shared" si="1169"/>
        <v>0</v>
      </c>
      <c r="ID492" s="764">
        <f t="shared" si="1169"/>
        <v>0</v>
      </c>
      <c r="IE492" s="764">
        <f t="shared" si="1169"/>
        <v>0</v>
      </c>
      <c r="IF492" s="764">
        <f t="shared" si="1169"/>
        <v>0</v>
      </c>
      <c r="IG492" s="764">
        <f t="shared" si="1169"/>
        <v>0</v>
      </c>
      <c r="IH492" s="764">
        <f t="shared" si="1169"/>
        <v>0</v>
      </c>
      <c r="II492" s="764">
        <f t="shared" si="1169"/>
        <v>0</v>
      </c>
      <c r="IJ492" s="764">
        <f t="shared" si="1169"/>
        <v>0</v>
      </c>
      <c r="IK492" s="764">
        <f t="shared" si="1169"/>
        <v>0</v>
      </c>
      <c r="IL492" s="764">
        <f t="shared" si="1170"/>
        <v>0</v>
      </c>
      <c r="IM492" s="764">
        <f t="shared" si="1172"/>
        <v>0</v>
      </c>
      <c r="IN492" s="764">
        <f t="shared" si="1172"/>
        <v>0</v>
      </c>
      <c r="IO492" s="764">
        <f t="shared" si="1172"/>
        <v>0</v>
      </c>
      <c r="IP492" s="764">
        <f t="shared" si="1172"/>
        <v>0</v>
      </c>
      <c r="IQ492" s="764">
        <f t="shared" si="1172"/>
        <v>0</v>
      </c>
      <c r="IR492" s="764">
        <f t="shared" si="1172"/>
        <v>0</v>
      </c>
      <c r="IS492" s="764">
        <f t="shared" si="1172"/>
        <v>0</v>
      </c>
      <c r="IT492" s="764">
        <f t="shared" si="1172"/>
        <v>0</v>
      </c>
      <c r="IU492" s="764">
        <f t="shared" si="1172"/>
        <v>0</v>
      </c>
      <c r="IV492" s="764">
        <f t="shared" si="1170"/>
        <v>0</v>
      </c>
      <c r="IW492" s="764">
        <f t="shared" si="1170"/>
        <v>0</v>
      </c>
      <c r="IX492" s="764">
        <f t="shared" si="1170"/>
        <v>0</v>
      </c>
      <c r="IY492" s="764">
        <f t="shared" si="1170"/>
        <v>0</v>
      </c>
      <c r="IZ492" s="764">
        <f t="shared" si="1170"/>
        <v>0</v>
      </c>
      <c r="JA492" s="764">
        <f t="shared" si="1170"/>
        <v>0</v>
      </c>
      <c r="JB492" s="764">
        <f t="shared" si="1170"/>
        <v>0</v>
      </c>
      <c r="JC492" s="764">
        <f t="shared" si="1170"/>
        <v>0</v>
      </c>
      <c r="JD492" s="764">
        <f t="shared" si="1150"/>
        <v>0</v>
      </c>
      <c r="JE492" s="764">
        <f t="shared" si="1150"/>
        <v>0</v>
      </c>
      <c r="JF492" s="764">
        <f t="shared" si="1150"/>
        <v>0</v>
      </c>
      <c r="JG492" s="764">
        <f t="shared" si="1150"/>
        <v>0</v>
      </c>
      <c r="JH492" s="764">
        <f t="shared" si="1150"/>
        <v>0</v>
      </c>
      <c r="JI492" s="764">
        <f t="shared" si="1150"/>
        <v>0</v>
      </c>
      <c r="JJ492" s="764">
        <f t="shared" si="1150"/>
        <v>0</v>
      </c>
      <c r="JK492" s="764">
        <f t="shared" si="1150"/>
        <v>0</v>
      </c>
      <c r="JL492" s="764">
        <f t="shared" si="1150"/>
        <v>0</v>
      </c>
      <c r="JM492" s="764">
        <f t="shared" si="1150"/>
        <v>0</v>
      </c>
      <c r="JN492" s="764">
        <f t="shared" si="1150"/>
        <v>0</v>
      </c>
      <c r="JO492" s="764">
        <f t="shared" si="1150"/>
        <v>0</v>
      </c>
      <c r="JP492" s="764">
        <f t="shared" si="1170"/>
        <v>0</v>
      </c>
      <c r="JQ492" s="764">
        <f t="shared" si="1078"/>
        <v>0</v>
      </c>
      <c r="JR492" s="764">
        <f t="shared" si="1078"/>
        <v>0</v>
      </c>
      <c r="JS492" s="764">
        <f t="shared" si="1170"/>
        <v>0</v>
      </c>
      <c r="JT492" s="765">
        <f t="shared" si="1079"/>
        <v>0</v>
      </c>
      <c r="JU492" s="229">
        <f t="shared" si="1080"/>
        <v>0</v>
      </c>
    </row>
    <row r="493" spans="1:281" ht="12.75" customHeight="1">
      <c r="A493" s="57"/>
      <c r="B493" s="52"/>
      <c r="C493" s="52"/>
      <c r="D493" s="62"/>
      <c r="E493" s="743" t="str">
        <f t="shared" si="1075"/>
        <v xml:space="preserve"> </v>
      </c>
      <c r="F493" s="56"/>
      <c r="G493" s="228"/>
      <c r="H493" s="744">
        <f>SUMIF(Ajuste!$C$8:$C$483,$B$6:$B$499,Ajuste!$E$8:$E$483)</f>
        <v>0</v>
      </c>
      <c r="I493" s="744">
        <f>SUMIF(Ajuste!$C$8:$C$483,$B$6:$B$499,Ajuste!$F$8:$F$483)</f>
        <v>0</v>
      </c>
      <c r="J493" s="229">
        <f t="shared" si="1081"/>
        <v>0</v>
      </c>
      <c r="K493" s="764">
        <f t="shared" si="1151"/>
        <v>0</v>
      </c>
      <c r="L493" s="764">
        <f t="shared" si="1173"/>
        <v>0</v>
      </c>
      <c r="M493" s="764">
        <f t="shared" si="1173"/>
        <v>0</v>
      </c>
      <c r="N493" s="764">
        <f t="shared" si="1173"/>
        <v>0</v>
      </c>
      <c r="O493" s="764">
        <f t="shared" si="1173"/>
        <v>0</v>
      </c>
      <c r="P493" s="764">
        <f t="shared" si="1173"/>
        <v>0</v>
      </c>
      <c r="Q493" s="764">
        <f t="shared" si="1173"/>
        <v>0</v>
      </c>
      <c r="R493" s="764">
        <f t="shared" si="1173"/>
        <v>0</v>
      </c>
      <c r="S493" s="764">
        <f t="shared" si="1173"/>
        <v>0</v>
      </c>
      <c r="T493" s="764">
        <f t="shared" si="1173"/>
        <v>0</v>
      </c>
      <c r="U493" s="764">
        <f t="shared" si="1173"/>
        <v>0</v>
      </c>
      <c r="V493" s="764">
        <f t="shared" si="1173"/>
        <v>0</v>
      </c>
      <c r="W493" s="764">
        <f t="shared" si="1173"/>
        <v>0</v>
      </c>
      <c r="X493" s="764">
        <f t="shared" si="1173"/>
        <v>0</v>
      </c>
      <c r="Y493" s="764">
        <f t="shared" si="1173"/>
        <v>0</v>
      </c>
      <c r="Z493" s="764">
        <f t="shared" si="1173"/>
        <v>0</v>
      </c>
      <c r="AA493" s="764">
        <f t="shared" si="1173"/>
        <v>0</v>
      </c>
      <c r="AB493" s="764">
        <f t="shared" si="1173"/>
        <v>0</v>
      </c>
      <c r="AC493" s="764">
        <f t="shared" si="1173"/>
        <v>0</v>
      </c>
      <c r="AD493" s="764">
        <f t="shared" si="1173"/>
        <v>0</v>
      </c>
      <c r="AE493" s="764">
        <f t="shared" si="1173"/>
        <v>0</v>
      </c>
      <c r="AF493" s="764">
        <f t="shared" si="1173"/>
        <v>0</v>
      </c>
      <c r="AG493" s="764">
        <f t="shared" si="1173"/>
        <v>0</v>
      </c>
      <c r="AH493" s="764">
        <f t="shared" si="1173"/>
        <v>0</v>
      </c>
      <c r="AI493" s="764">
        <f t="shared" si="1173"/>
        <v>0</v>
      </c>
      <c r="AJ493" s="764">
        <f t="shared" si="1173"/>
        <v>0</v>
      </c>
      <c r="AK493" s="764">
        <f t="shared" si="1173"/>
        <v>0</v>
      </c>
      <c r="AL493" s="764">
        <f t="shared" si="1173"/>
        <v>0</v>
      </c>
      <c r="AM493" s="764">
        <f t="shared" si="1173"/>
        <v>0</v>
      </c>
      <c r="AN493" s="764">
        <f t="shared" si="1173"/>
        <v>0</v>
      </c>
      <c r="AO493" s="764">
        <f t="shared" si="1173"/>
        <v>0</v>
      </c>
      <c r="AP493" s="764">
        <f t="shared" si="1173"/>
        <v>0</v>
      </c>
      <c r="AQ493" s="764">
        <f t="shared" si="1173"/>
        <v>0</v>
      </c>
      <c r="AR493" s="764">
        <f t="shared" si="1173"/>
        <v>0</v>
      </c>
      <c r="AS493" s="764">
        <f t="shared" si="1173"/>
        <v>0</v>
      </c>
      <c r="AT493" s="764">
        <f t="shared" si="1173"/>
        <v>0</v>
      </c>
      <c r="AU493" s="764">
        <f t="shared" si="1173"/>
        <v>0</v>
      </c>
      <c r="AV493" s="764">
        <f t="shared" si="1173"/>
        <v>0</v>
      </c>
      <c r="AW493" s="764">
        <f t="shared" si="1173"/>
        <v>0</v>
      </c>
      <c r="AX493" s="764">
        <f t="shared" si="1173"/>
        <v>0</v>
      </c>
      <c r="AY493" s="764">
        <f t="shared" si="1173"/>
        <v>0</v>
      </c>
      <c r="AZ493" s="764">
        <f t="shared" si="1173"/>
        <v>0</v>
      </c>
      <c r="BA493" s="764">
        <f t="shared" si="1173"/>
        <v>0</v>
      </c>
      <c r="BB493" s="764">
        <f t="shared" si="1173"/>
        <v>0</v>
      </c>
      <c r="BC493" s="764">
        <f t="shared" si="1173"/>
        <v>0</v>
      </c>
      <c r="BD493" s="764">
        <f t="shared" si="1173"/>
        <v>0</v>
      </c>
      <c r="BE493" s="764">
        <f t="shared" si="1173"/>
        <v>0</v>
      </c>
      <c r="BF493" s="764">
        <f t="shared" si="1151"/>
        <v>0</v>
      </c>
      <c r="BG493" s="764">
        <f t="shared" si="1151"/>
        <v>0</v>
      </c>
      <c r="BH493" s="764">
        <f t="shared" si="1151"/>
        <v>0</v>
      </c>
      <c r="BI493" s="764">
        <f t="shared" si="1151"/>
        <v>0</v>
      </c>
      <c r="BJ493" s="764">
        <f t="shared" si="1151"/>
        <v>0</v>
      </c>
      <c r="BK493" s="764">
        <f t="shared" si="1151"/>
        <v>0</v>
      </c>
      <c r="BL493" s="764">
        <f t="shared" si="1151"/>
        <v>0</v>
      </c>
      <c r="BM493" s="764">
        <f t="shared" si="1151"/>
        <v>0</v>
      </c>
      <c r="BN493" s="764">
        <f t="shared" si="1152"/>
        <v>0</v>
      </c>
      <c r="BO493" s="764">
        <f t="shared" si="1152"/>
        <v>0</v>
      </c>
      <c r="BP493" s="764">
        <f t="shared" si="1152"/>
        <v>0</v>
      </c>
      <c r="BQ493" s="764">
        <f t="shared" si="1152"/>
        <v>0</v>
      </c>
      <c r="BR493" s="764">
        <f t="shared" si="1152"/>
        <v>0</v>
      </c>
      <c r="BS493" s="764">
        <f t="shared" si="1152"/>
        <v>0</v>
      </c>
      <c r="BT493" s="764">
        <f t="shared" si="1152"/>
        <v>0</v>
      </c>
      <c r="BU493" s="764">
        <f t="shared" si="1152"/>
        <v>0</v>
      </c>
      <c r="BV493" s="764">
        <f t="shared" si="1152"/>
        <v>0</v>
      </c>
      <c r="BW493" s="764">
        <f t="shared" si="1152"/>
        <v>0</v>
      </c>
      <c r="BX493" s="764">
        <f t="shared" si="1153"/>
        <v>0</v>
      </c>
      <c r="BY493" s="764">
        <f t="shared" si="1153"/>
        <v>0</v>
      </c>
      <c r="BZ493" s="764">
        <f t="shared" si="1153"/>
        <v>0</v>
      </c>
      <c r="CA493" s="764">
        <f t="shared" si="1153"/>
        <v>0</v>
      </c>
      <c r="CB493" s="764">
        <f t="shared" si="1153"/>
        <v>0</v>
      </c>
      <c r="CC493" s="764">
        <f t="shared" si="1153"/>
        <v>0</v>
      </c>
      <c r="CD493" s="764">
        <f t="shared" si="1153"/>
        <v>0</v>
      </c>
      <c r="CE493" s="764">
        <f t="shared" si="1153"/>
        <v>0</v>
      </c>
      <c r="CF493" s="764">
        <f t="shared" si="1153"/>
        <v>0</v>
      </c>
      <c r="CG493" s="764">
        <f t="shared" si="1153"/>
        <v>0</v>
      </c>
      <c r="CH493" s="764">
        <f t="shared" si="1154"/>
        <v>0</v>
      </c>
      <c r="CI493" s="764">
        <f t="shared" si="1154"/>
        <v>0</v>
      </c>
      <c r="CJ493" s="764">
        <f t="shared" si="1154"/>
        <v>0</v>
      </c>
      <c r="CK493" s="764">
        <f t="shared" si="1154"/>
        <v>0</v>
      </c>
      <c r="CL493" s="764">
        <f t="shared" si="1154"/>
        <v>0</v>
      </c>
      <c r="CM493" s="764">
        <f t="shared" si="1154"/>
        <v>0</v>
      </c>
      <c r="CN493" s="764">
        <f t="shared" si="1154"/>
        <v>0</v>
      </c>
      <c r="CO493" s="764">
        <f t="shared" si="1154"/>
        <v>0</v>
      </c>
      <c r="CP493" s="764">
        <f t="shared" si="1154"/>
        <v>0</v>
      </c>
      <c r="CQ493" s="764">
        <f t="shared" si="1154"/>
        <v>0</v>
      </c>
      <c r="CR493" s="764">
        <f t="shared" si="1155"/>
        <v>0</v>
      </c>
      <c r="CS493" s="764">
        <f t="shared" si="1155"/>
        <v>0</v>
      </c>
      <c r="CT493" s="764">
        <f t="shared" si="1155"/>
        <v>0</v>
      </c>
      <c r="CU493" s="764">
        <f t="shared" si="1155"/>
        <v>0</v>
      </c>
      <c r="CV493" s="764">
        <f t="shared" si="1155"/>
        <v>0</v>
      </c>
      <c r="CW493" s="764">
        <f t="shared" si="1155"/>
        <v>0</v>
      </c>
      <c r="CX493" s="764">
        <f t="shared" si="1155"/>
        <v>0</v>
      </c>
      <c r="CY493" s="764">
        <f t="shared" si="1155"/>
        <v>0</v>
      </c>
      <c r="CZ493" s="764">
        <f t="shared" si="1155"/>
        <v>0</v>
      </c>
      <c r="DA493" s="764">
        <f t="shared" si="1155"/>
        <v>0</v>
      </c>
      <c r="DB493" s="764">
        <f t="shared" si="1156"/>
        <v>0</v>
      </c>
      <c r="DC493" s="764">
        <f t="shared" si="1156"/>
        <v>0</v>
      </c>
      <c r="DD493" s="764">
        <f t="shared" si="1156"/>
        <v>0</v>
      </c>
      <c r="DE493" s="764">
        <f t="shared" si="1156"/>
        <v>0</v>
      </c>
      <c r="DF493" s="764">
        <f t="shared" si="1156"/>
        <v>0</v>
      </c>
      <c r="DG493" s="764">
        <f t="shared" si="1156"/>
        <v>0</v>
      </c>
      <c r="DH493" s="764">
        <f t="shared" si="1156"/>
        <v>0</v>
      </c>
      <c r="DI493" s="764">
        <f t="shared" si="1156"/>
        <v>0</v>
      </c>
      <c r="DJ493" s="764">
        <f t="shared" si="1156"/>
        <v>0</v>
      </c>
      <c r="DK493" s="764">
        <f t="shared" si="1156"/>
        <v>0</v>
      </c>
      <c r="DL493" s="764">
        <f t="shared" si="1157"/>
        <v>0</v>
      </c>
      <c r="DM493" s="764">
        <f t="shared" si="1157"/>
        <v>0</v>
      </c>
      <c r="DN493" s="764">
        <f t="shared" si="1157"/>
        <v>0</v>
      </c>
      <c r="DO493" s="764">
        <f t="shared" si="1157"/>
        <v>0</v>
      </c>
      <c r="DP493" s="764">
        <f t="shared" si="1157"/>
        <v>0</v>
      </c>
      <c r="DQ493" s="764">
        <f t="shared" si="1157"/>
        <v>0</v>
      </c>
      <c r="DR493" s="764">
        <f t="shared" si="1157"/>
        <v>0</v>
      </c>
      <c r="DS493" s="764">
        <f t="shared" si="1157"/>
        <v>0</v>
      </c>
      <c r="DT493" s="764">
        <f t="shared" si="1157"/>
        <v>0</v>
      </c>
      <c r="DU493" s="764">
        <f t="shared" si="1157"/>
        <v>0</v>
      </c>
      <c r="DV493" s="764">
        <f t="shared" si="1158"/>
        <v>0</v>
      </c>
      <c r="DW493" s="764">
        <f t="shared" si="1158"/>
        <v>0</v>
      </c>
      <c r="DX493" s="764">
        <f t="shared" si="1158"/>
        <v>0</v>
      </c>
      <c r="DY493" s="764">
        <f t="shared" si="1158"/>
        <v>0</v>
      </c>
      <c r="DZ493" s="764">
        <f t="shared" si="1158"/>
        <v>0</v>
      </c>
      <c r="EA493" s="764">
        <f t="shared" si="1158"/>
        <v>0</v>
      </c>
      <c r="EB493" s="764">
        <f t="shared" si="1158"/>
        <v>0</v>
      </c>
      <c r="EC493" s="764">
        <f t="shared" si="1158"/>
        <v>0</v>
      </c>
      <c r="ED493" s="764">
        <f t="shared" si="1158"/>
        <v>0</v>
      </c>
      <c r="EE493" s="764">
        <f t="shared" si="1158"/>
        <v>0</v>
      </c>
      <c r="EF493" s="764">
        <f t="shared" si="1159"/>
        <v>0</v>
      </c>
      <c r="EG493" s="764">
        <f t="shared" si="1159"/>
        <v>0</v>
      </c>
      <c r="EH493" s="764">
        <f t="shared" si="1159"/>
        <v>0</v>
      </c>
      <c r="EI493" s="764">
        <f t="shared" si="1159"/>
        <v>0</v>
      </c>
      <c r="EJ493" s="764">
        <f t="shared" si="1159"/>
        <v>0</v>
      </c>
      <c r="EK493" s="764">
        <f t="shared" si="1159"/>
        <v>0</v>
      </c>
      <c r="EL493" s="764">
        <f t="shared" si="1159"/>
        <v>0</v>
      </c>
      <c r="EM493" s="764">
        <f t="shared" si="1159"/>
        <v>0</v>
      </c>
      <c r="EN493" s="764">
        <f t="shared" si="1159"/>
        <v>0</v>
      </c>
      <c r="EO493" s="764">
        <f t="shared" si="1159"/>
        <v>0</v>
      </c>
      <c r="EP493" s="764">
        <f t="shared" si="1160"/>
        <v>0</v>
      </c>
      <c r="EQ493" s="764">
        <f t="shared" si="1160"/>
        <v>0</v>
      </c>
      <c r="ER493" s="764">
        <f t="shared" si="1160"/>
        <v>0</v>
      </c>
      <c r="ES493" s="764">
        <f t="shared" si="1160"/>
        <v>0</v>
      </c>
      <c r="ET493" s="764">
        <f t="shared" si="1160"/>
        <v>0</v>
      </c>
      <c r="EU493" s="764">
        <f t="shared" si="1160"/>
        <v>0</v>
      </c>
      <c r="EV493" s="764">
        <f t="shared" si="1160"/>
        <v>0</v>
      </c>
      <c r="EW493" s="764">
        <f t="shared" si="1160"/>
        <v>0</v>
      </c>
      <c r="EX493" s="764">
        <f t="shared" si="1160"/>
        <v>0</v>
      </c>
      <c r="EY493" s="764">
        <f t="shared" si="1160"/>
        <v>0</v>
      </c>
      <c r="EZ493" s="764">
        <f t="shared" si="1161"/>
        <v>0</v>
      </c>
      <c r="FA493" s="764">
        <f t="shared" si="1161"/>
        <v>0</v>
      </c>
      <c r="FB493" s="764">
        <f t="shared" si="1161"/>
        <v>0</v>
      </c>
      <c r="FC493" s="764">
        <f t="shared" si="1161"/>
        <v>0</v>
      </c>
      <c r="FD493" s="764">
        <f t="shared" si="1161"/>
        <v>0</v>
      </c>
      <c r="FE493" s="764">
        <f t="shared" si="1161"/>
        <v>0</v>
      </c>
      <c r="FF493" s="764">
        <f t="shared" si="1161"/>
        <v>0</v>
      </c>
      <c r="FG493" s="764">
        <f t="shared" si="1161"/>
        <v>0</v>
      </c>
      <c r="FH493" s="764">
        <f t="shared" si="1161"/>
        <v>0</v>
      </c>
      <c r="FI493" s="764">
        <f t="shared" si="1161"/>
        <v>0</v>
      </c>
      <c r="FJ493" s="764">
        <f t="shared" si="1162"/>
        <v>0</v>
      </c>
      <c r="FK493" s="764">
        <f t="shared" si="1162"/>
        <v>0</v>
      </c>
      <c r="FL493" s="764">
        <f t="shared" si="1162"/>
        <v>0</v>
      </c>
      <c r="FM493" s="764">
        <f t="shared" si="1162"/>
        <v>0</v>
      </c>
      <c r="FN493" s="764">
        <f t="shared" si="1162"/>
        <v>0</v>
      </c>
      <c r="FO493" s="764">
        <f t="shared" si="1162"/>
        <v>0</v>
      </c>
      <c r="FP493" s="764">
        <f t="shared" si="1162"/>
        <v>0</v>
      </c>
      <c r="FQ493" s="764">
        <f t="shared" si="1162"/>
        <v>0</v>
      </c>
      <c r="FR493" s="764">
        <f t="shared" si="1162"/>
        <v>0</v>
      </c>
      <c r="FS493" s="764">
        <f t="shared" si="1162"/>
        <v>0</v>
      </c>
      <c r="FT493" s="764">
        <f t="shared" si="1163"/>
        <v>0</v>
      </c>
      <c r="FU493" s="764">
        <f t="shared" si="1163"/>
        <v>0</v>
      </c>
      <c r="FV493" s="764">
        <f t="shared" si="1163"/>
        <v>0</v>
      </c>
      <c r="FW493" s="764">
        <f t="shared" si="1163"/>
        <v>0</v>
      </c>
      <c r="FX493" s="764">
        <f t="shared" si="1163"/>
        <v>0</v>
      </c>
      <c r="FY493" s="764">
        <f t="shared" si="1163"/>
        <v>0</v>
      </c>
      <c r="FZ493" s="764">
        <f t="shared" si="1163"/>
        <v>0</v>
      </c>
      <c r="GA493" s="764">
        <f t="shared" si="1163"/>
        <v>0</v>
      </c>
      <c r="GB493" s="764">
        <f t="shared" si="1163"/>
        <v>0</v>
      </c>
      <c r="GC493" s="764">
        <f t="shared" si="1163"/>
        <v>0</v>
      </c>
      <c r="GD493" s="764">
        <f t="shared" si="1164"/>
        <v>0</v>
      </c>
      <c r="GE493" s="764">
        <f t="shared" si="1164"/>
        <v>0</v>
      </c>
      <c r="GF493" s="764">
        <f t="shared" si="1164"/>
        <v>0</v>
      </c>
      <c r="GG493" s="764">
        <f t="shared" si="1164"/>
        <v>0</v>
      </c>
      <c r="GH493" s="764">
        <f t="shared" si="1164"/>
        <v>0</v>
      </c>
      <c r="GI493" s="764">
        <f t="shared" si="1164"/>
        <v>0</v>
      </c>
      <c r="GJ493" s="764">
        <f t="shared" si="1164"/>
        <v>0</v>
      </c>
      <c r="GK493" s="764">
        <f t="shared" si="1164"/>
        <v>0</v>
      </c>
      <c r="GL493" s="764">
        <f t="shared" si="1164"/>
        <v>0</v>
      </c>
      <c r="GM493" s="764">
        <f t="shared" si="1164"/>
        <v>0</v>
      </c>
      <c r="GN493" s="764">
        <f t="shared" si="1165"/>
        <v>0</v>
      </c>
      <c r="GO493" s="764">
        <f t="shared" si="1165"/>
        <v>0</v>
      </c>
      <c r="GP493" s="764">
        <f t="shared" si="1165"/>
        <v>0</v>
      </c>
      <c r="GQ493" s="764">
        <f t="shared" si="1165"/>
        <v>0</v>
      </c>
      <c r="GR493" s="764">
        <f t="shared" si="1165"/>
        <v>0</v>
      </c>
      <c r="GS493" s="764">
        <f t="shared" si="1165"/>
        <v>0</v>
      </c>
      <c r="GT493" s="764">
        <f t="shared" si="1165"/>
        <v>0</v>
      </c>
      <c r="GU493" s="764">
        <f t="shared" si="1165"/>
        <v>0</v>
      </c>
      <c r="GV493" s="764">
        <f t="shared" si="1165"/>
        <v>0</v>
      </c>
      <c r="GW493" s="764">
        <f t="shared" si="1165"/>
        <v>0</v>
      </c>
      <c r="GX493" s="764">
        <f t="shared" si="1166"/>
        <v>0</v>
      </c>
      <c r="GY493" s="764">
        <f t="shared" si="1166"/>
        <v>0</v>
      </c>
      <c r="GZ493" s="764">
        <f t="shared" si="1166"/>
        <v>0</v>
      </c>
      <c r="HA493" s="764">
        <f t="shared" si="1166"/>
        <v>0</v>
      </c>
      <c r="HB493" s="764">
        <f t="shared" si="1166"/>
        <v>0</v>
      </c>
      <c r="HC493" s="764">
        <f t="shared" si="1166"/>
        <v>0</v>
      </c>
      <c r="HD493" s="764">
        <f t="shared" si="1166"/>
        <v>0</v>
      </c>
      <c r="HE493" s="764">
        <f t="shared" si="1166"/>
        <v>0</v>
      </c>
      <c r="HF493" s="764">
        <f t="shared" si="1166"/>
        <v>0</v>
      </c>
      <c r="HG493" s="764">
        <f t="shared" si="1166"/>
        <v>0</v>
      </c>
      <c r="HH493" s="764">
        <f t="shared" si="1167"/>
        <v>0</v>
      </c>
      <c r="HI493" s="764">
        <f t="shared" si="1167"/>
        <v>0</v>
      </c>
      <c r="HJ493" s="764">
        <f t="shared" si="1167"/>
        <v>0</v>
      </c>
      <c r="HK493" s="764">
        <f t="shared" si="1167"/>
        <v>0</v>
      </c>
      <c r="HL493" s="764">
        <f t="shared" si="1167"/>
        <v>0</v>
      </c>
      <c r="HM493" s="764">
        <f t="shared" si="1167"/>
        <v>0</v>
      </c>
      <c r="HN493" s="764">
        <f t="shared" si="1167"/>
        <v>0</v>
      </c>
      <c r="HO493" s="764">
        <f t="shared" si="1167"/>
        <v>0</v>
      </c>
      <c r="HP493" s="764">
        <f t="shared" si="1167"/>
        <v>0</v>
      </c>
      <c r="HQ493" s="764">
        <f t="shared" si="1167"/>
        <v>0</v>
      </c>
      <c r="HR493" s="764">
        <f t="shared" si="1168"/>
        <v>0</v>
      </c>
      <c r="HS493" s="764">
        <f t="shared" si="1168"/>
        <v>0</v>
      </c>
      <c r="HT493" s="764">
        <f t="shared" si="1168"/>
        <v>0</v>
      </c>
      <c r="HU493" s="764">
        <f t="shared" si="1168"/>
        <v>0</v>
      </c>
      <c r="HV493" s="764">
        <f t="shared" si="1168"/>
        <v>0</v>
      </c>
      <c r="HW493" s="764">
        <f t="shared" si="1168"/>
        <v>0</v>
      </c>
      <c r="HX493" s="764">
        <f t="shared" si="1168"/>
        <v>0</v>
      </c>
      <c r="HY493" s="764">
        <f t="shared" si="1168"/>
        <v>0</v>
      </c>
      <c r="HZ493" s="764">
        <f t="shared" si="1168"/>
        <v>0</v>
      </c>
      <c r="IA493" s="764">
        <f t="shared" si="1168"/>
        <v>0</v>
      </c>
      <c r="IB493" s="764">
        <f t="shared" si="1169"/>
        <v>0</v>
      </c>
      <c r="IC493" s="764">
        <f t="shared" si="1169"/>
        <v>0</v>
      </c>
      <c r="ID493" s="764">
        <f t="shared" si="1169"/>
        <v>0</v>
      </c>
      <c r="IE493" s="764">
        <f t="shared" si="1169"/>
        <v>0</v>
      </c>
      <c r="IF493" s="764">
        <f t="shared" si="1169"/>
        <v>0</v>
      </c>
      <c r="IG493" s="764">
        <f t="shared" si="1169"/>
        <v>0</v>
      </c>
      <c r="IH493" s="764">
        <f t="shared" si="1169"/>
        <v>0</v>
      </c>
      <c r="II493" s="764">
        <f t="shared" si="1169"/>
        <v>0</v>
      </c>
      <c r="IJ493" s="764">
        <f t="shared" si="1169"/>
        <v>0</v>
      </c>
      <c r="IK493" s="764">
        <f t="shared" si="1169"/>
        <v>0</v>
      </c>
      <c r="IL493" s="764">
        <f t="shared" si="1170"/>
        <v>0</v>
      </c>
      <c r="IM493" s="764">
        <f t="shared" si="1172"/>
        <v>0</v>
      </c>
      <c r="IN493" s="764">
        <f t="shared" si="1172"/>
        <v>0</v>
      </c>
      <c r="IO493" s="764">
        <f t="shared" si="1172"/>
        <v>0</v>
      </c>
      <c r="IP493" s="764">
        <f t="shared" si="1172"/>
        <v>0</v>
      </c>
      <c r="IQ493" s="764">
        <f t="shared" si="1172"/>
        <v>0</v>
      </c>
      <c r="IR493" s="764">
        <f t="shared" si="1172"/>
        <v>0</v>
      </c>
      <c r="IS493" s="764">
        <f t="shared" si="1172"/>
        <v>0</v>
      </c>
      <c r="IT493" s="764">
        <f t="shared" si="1172"/>
        <v>0</v>
      </c>
      <c r="IU493" s="764">
        <f t="shared" si="1172"/>
        <v>0</v>
      </c>
      <c r="IV493" s="764">
        <f t="shared" si="1170"/>
        <v>0</v>
      </c>
      <c r="IW493" s="764">
        <f t="shared" si="1170"/>
        <v>0</v>
      </c>
      <c r="IX493" s="764">
        <f t="shared" si="1170"/>
        <v>0</v>
      </c>
      <c r="IY493" s="764">
        <f t="shared" si="1170"/>
        <v>0</v>
      </c>
      <c r="IZ493" s="764">
        <f t="shared" si="1170"/>
        <v>0</v>
      </c>
      <c r="JA493" s="764">
        <f t="shared" si="1170"/>
        <v>0</v>
      </c>
      <c r="JB493" s="764">
        <f t="shared" si="1170"/>
        <v>0</v>
      </c>
      <c r="JC493" s="764">
        <f t="shared" si="1170"/>
        <v>0</v>
      </c>
      <c r="JD493" s="764">
        <f t="shared" si="1150"/>
        <v>0</v>
      </c>
      <c r="JE493" s="764">
        <f t="shared" si="1150"/>
        <v>0</v>
      </c>
      <c r="JF493" s="764">
        <f t="shared" si="1150"/>
        <v>0</v>
      </c>
      <c r="JG493" s="764">
        <f t="shared" si="1150"/>
        <v>0</v>
      </c>
      <c r="JH493" s="764">
        <f t="shared" si="1150"/>
        <v>0</v>
      </c>
      <c r="JI493" s="764">
        <f t="shared" si="1150"/>
        <v>0</v>
      </c>
      <c r="JJ493" s="764">
        <f t="shared" si="1150"/>
        <v>0</v>
      </c>
      <c r="JK493" s="764">
        <f t="shared" si="1150"/>
        <v>0</v>
      </c>
      <c r="JL493" s="764">
        <f t="shared" si="1150"/>
        <v>0</v>
      </c>
      <c r="JM493" s="764">
        <f t="shared" si="1150"/>
        <v>0</v>
      </c>
      <c r="JN493" s="764">
        <f t="shared" si="1150"/>
        <v>0</v>
      </c>
      <c r="JO493" s="764">
        <f t="shared" si="1150"/>
        <v>0</v>
      </c>
      <c r="JP493" s="764">
        <f t="shared" si="1170"/>
        <v>0</v>
      </c>
      <c r="JQ493" s="764">
        <f t="shared" si="1078"/>
        <v>0</v>
      </c>
      <c r="JR493" s="764">
        <f t="shared" si="1078"/>
        <v>0</v>
      </c>
      <c r="JS493" s="764">
        <f t="shared" si="1170"/>
        <v>0</v>
      </c>
      <c r="JT493" s="765">
        <f t="shared" si="1079"/>
        <v>0</v>
      </c>
      <c r="JU493" s="229">
        <f t="shared" si="1080"/>
        <v>0</v>
      </c>
    </row>
    <row r="494" spans="1:281" ht="12.75" customHeight="1">
      <c r="A494" s="57"/>
      <c r="B494" s="52"/>
      <c r="C494" s="52"/>
      <c r="D494" s="62"/>
      <c r="E494" s="743" t="str">
        <f t="shared" si="1075"/>
        <v xml:space="preserve"> </v>
      </c>
      <c r="F494" s="56"/>
      <c r="G494" s="228"/>
      <c r="H494" s="744">
        <f>SUMIF(Ajuste!$C$8:$C$483,$B$6:$B$499,Ajuste!$E$8:$E$483)</f>
        <v>0</v>
      </c>
      <c r="I494" s="744">
        <f>SUMIF(Ajuste!$C$8:$C$483,$B$6:$B$499,Ajuste!$F$8:$F$483)</f>
        <v>0</v>
      </c>
      <c r="J494" s="229">
        <f t="shared" si="1081"/>
        <v>0</v>
      </c>
      <c r="K494" s="764">
        <f t="shared" si="1151"/>
        <v>0</v>
      </c>
      <c r="L494" s="764">
        <f t="shared" si="1173"/>
        <v>0</v>
      </c>
      <c r="M494" s="764">
        <f t="shared" si="1173"/>
        <v>0</v>
      </c>
      <c r="N494" s="764">
        <f t="shared" si="1173"/>
        <v>0</v>
      </c>
      <c r="O494" s="764">
        <f t="shared" si="1173"/>
        <v>0</v>
      </c>
      <c r="P494" s="764">
        <f t="shared" si="1173"/>
        <v>0</v>
      </c>
      <c r="Q494" s="764">
        <f t="shared" si="1173"/>
        <v>0</v>
      </c>
      <c r="R494" s="764">
        <f t="shared" si="1173"/>
        <v>0</v>
      </c>
      <c r="S494" s="764">
        <f t="shared" si="1173"/>
        <v>0</v>
      </c>
      <c r="T494" s="764">
        <f t="shared" si="1173"/>
        <v>0</v>
      </c>
      <c r="U494" s="764">
        <f t="shared" si="1173"/>
        <v>0</v>
      </c>
      <c r="V494" s="764">
        <f t="shared" si="1173"/>
        <v>0</v>
      </c>
      <c r="W494" s="764">
        <f t="shared" si="1173"/>
        <v>0</v>
      </c>
      <c r="X494" s="764">
        <f t="shared" si="1173"/>
        <v>0</v>
      </c>
      <c r="Y494" s="764">
        <f t="shared" si="1173"/>
        <v>0</v>
      </c>
      <c r="Z494" s="764">
        <f t="shared" si="1173"/>
        <v>0</v>
      </c>
      <c r="AA494" s="764">
        <f t="shared" si="1173"/>
        <v>0</v>
      </c>
      <c r="AB494" s="764">
        <f t="shared" si="1173"/>
        <v>0</v>
      </c>
      <c r="AC494" s="764">
        <f t="shared" si="1173"/>
        <v>0</v>
      </c>
      <c r="AD494" s="764">
        <f t="shared" si="1173"/>
        <v>0</v>
      </c>
      <c r="AE494" s="764">
        <f t="shared" si="1173"/>
        <v>0</v>
      </c>
      <c r="AF494" s="764">
        <f t="shared" si="1173"/>
        <v>0</v>
      </c>
      <c r="AG494" s="764">
        <f t="shared" si="1173"/>
        <v>0</v>
      </c>
      <c r="AH494" s="764">
        <f t="shared" si="1173"/>
        <v>0</v>
      </c>
      <c r="AI494" s="764">
        <f t="shared" si="1173"/>
        <v>0</v>
      </c>
      <c r="AJ494" s="764">
        <f t="shared" si="1173"/>
        <v>0</v>
      </c>
      <c r="AK494" s="764">
        <f t="shared" si="1173"/>
        <v>0</v>
      </c>
      <c r="AL494" s="764">
        <f t="shared" si="1173"/>
        <v>0</v>
      </c>
      <c r="AM494" s="764">
        <f t="shared" si="1173"/>
        <v>0</v>
      </c>
      <c r="AN494" s="764">
        <f t="shared" si="1173"/>
        <v>0</v>
      </c>
      <c r="AO494" s="764">
        <f t="shared" si="1173"/>
        <v>0</v>
      </c>
      <c r="AP494" s="764">
        <f t="shared" si="1173"/>
        <v>0</v>
      </c>
      <c r="AQ494" s="764">
        <f t="shared" si="1173"/>
        <v>0</v>
      </c>
      <c r="AR494" s="764">
        <f t="shared" si="1173"/>
        <v>0</v>
      </c>
      <c r="AS494" s="764">
        <f t="shared" si="1173"/>
        <v>0</v>
      </c>
      <c r="AT494" s="764">
        <f t="shared" si="1173"/>
        <v>0</v>
      </c>
      <c r="AU494" s="764">
        <f t="shared" si="1173"/>
        <v>0</v>
      </c>
      <c r="AV494" s="764">
        <f t="shared" si="1173"/>
        <v>0</v>
      </c>
      <c r="AW494" s="764">
        <f t="shared" si="1173"/>
        <v>0</v>
      </c>
      <c r="AX494" s="764">
        <f t="shared" si="1173"/>
        <v>0</v>
      </c>
      <c r="AY494" s="764">
        <f t="shared" si="1173"/>
        <v>0</v>
      </c>
      <c r="AZ494" s="764">
        <f t="shared" si="1173"/>
        <v>0</v>
      </c>
      <c r="BA494" s="764">
        <f t="shared" si="1173"/>
        <v>0</v>
      </c>
      <c r="BB494" s="764">
        <f t="shared" si="1173"/>
        <v>0</v>
      </c>
      <c r="BC494" s="764">
        <f t="shared" si="1173"/>
        <v>0</v>
      </c>
      <c r="BD494" s="764">
        <f t="shared" si="1173"/>
        <v>0</v>
      </c>
      <c r="BE494" s="764">
        <f t="shared" si="1173"/>
        <v>0</v>
      </c>
      <c r="BF494" s="764">
        <f t="shared" si="1151"/>
        <v>0</v>
      </c>
      <c r="BG494" s="764">
        <f t="shared" si="1151"/>
        <v>0</v>
      </c>
      <c r="BH494" s="764">
        <f t="shared" si="1151"/>
        <v>0</v>
      </c>
      <c r="BI494" s="764">
        <f t="shared" si="1151"/>
        <v>0</v>
      </c>
      <c r="BJ494" s="764">
        <f t="shared" si="1151"/>
        <v>0</v>
      </c>
      <c r="BK494" s="764">
        <f t="shared" si="1151"/>
        <v>0</v>
      </c>
      <c r="BL494" s="764">
        <f t="shared" si="1151"/>
        <v>0</v>
      </c>
      <c r="BM494" s="764">
        <f t="shared" si="1151"/>
        <v>0</v>
      </c>
      <c r="BN494" s="764">
        <f t="shared" si="1152"/>
        <v>0</v>
      </c>
      <c r="BO494" s="764">
        <f t="shared" si="1152"/>
        <v>0</v>
      </c>
      <c r="BP494" s="764">
        <f t="shared" si="1152"/>
        <v>0</v>
      </c>
      <c r="BQ494" s="764">
        <f t="shared" si="1152"/>
        <v>0</v>
      </c>
      <c r="BR494" s="764">
        <f t="shared" si="1152"/>
        <v>0</v>
      </c>
      <c r="BS494" s="764">
        <f t="shared" si="1152"/>
        <v>0</v>
      </c>
      <c r="BT494" s="764">
        <f t="shared" si="1152"/>
        <v>0</v>
      </c>
      <c r="BU494" s="764">
        <f t="shared" si="1152"/>
        <v>0</v>
      </c>
      <c r="BV494" s="764">
        <f t="shared" si="1152"/>
        <v>0</v>
      </c>
      <c r="BW494" s="764">
        <f t="shared" si="1152"/>
        <v>0</v>
      </c>
      <c r="BX494" s="764">
        <f t="shared" si="1153"/>
        <v>0</v>
      </c>
      <c r="BY494" s="764">
        <f t="shared" si="1153"/>
        <v>0</v>
      </c>
      <c r="BZ494" s="764">
        <f t="shared" si="1153"/>
        <v>0</v>
      </c>
      <c r="CA494" s="764">
        <f t="shared" si="1153"/>
        <v>0</v>
      </c>
      <c r="CB494" s="764">
        <f t="shared" si="1153"/>
        <v>0</v>
      </c>
      <c r="CC494" s="764">
        <f t="shared" si="1153"/>
        <v>0</v>
      </c>
      <c r="CD494" s="764">
        <f t="shared" si="1153"/>
        <v>0</v>
      </c>
      <c r="CE494" s="764">
        <f t="shared" si="1153"/>
        <v>0</v>
      </c>
      <c r="CF494" s="764">
        <f t="shared" si="1153"/>
        <v>0</v>
      </c>
      <c r="CG494" s="764">
        <f t="shared" si="1153"/>
        <v>0</v>
      </c>
      <c r="CH494" s="764">
        <f t="shared" si="1154"/>
        <v>0</v>
      </c>
      <c r="CI494" s="764">
        <f t="shared" si="1154"/>
        <v>0</v>
      </c>
      <c r="CJ494" s="764">
        <f t="shared" si="1154"/>
        <v>0</v>
      </c>
      <c r="CK494" s="764">
        <f t="shared" si="1154"/>
        <v>0</v>
      </c>
      <c r="CL494" s="764">
        <f t="shared" si="1154"/>
        <v>0</v>
      </c>
      <c r="CM494" s="764">
        <f t="shared" si="1154"/>
        <v>0</v>
      </c>
      <c r="CN494" s="764">
        <f t="shared" si="1154"/>
        <v>0</v>
      </c>
      <c r="CO494" s="764">
        <f t="shared" si="1154"/>
        <v>0</v>
      </c>
      <c r="CP494" s="764">
        <f t="shared" si="1154"/>
        <v>0</v>
      </c>
      <c r="CQ494" s="764">
        <f t="shared" si="1154"/>
        <v>0</v>
      </c>
      <c r="CR494" s="764">
        <f t="shared" si="1155"/>
        <v>0</v>
      </c>
      <c r="CS494" s="764">
        <f t="shared" si="1155"/>
        <v>0</v>
      </c>
      <c r="CT494" s="764">
        <f t="shared" si="1155"/>
        <v>0</v>
      </c>
      <c r="CU494" s="764">
        <f t="shared" si="1155"/>
        <v>0</v>
      </c>
      <c r="CV494" s="764">
        <f t="shared" si="1155"/>
        <v>0</v>
      </c>
      <c r="CW494" s="764">
        <f t="shared" si="1155"/>
        <v>0</v>
      </c>
      <c r="CX494" s="764">
        <f t="shared" si="1155"/>
        <v>0</v>
      </c>
      <c r="CY494" s="764">
        <f t="shared" si="1155"/>
        <v>0</v>
      </c>
      <c r="CZ494" s="764">
        <f t="shared" si="1155"/>
        <v>0</v>
      </c>
      <c r="DA494" s="764">
        <f t="shared" si="1155"/>
        <v>0</v>
      </c>
      <c r="DB494" s="764">
        <f t="shared" si="1156"/>
        <v>0</v>
      </c>
      <c r="DC494" s="764">
        <f t="shared" si="1156"/>
        <v>0</v>
      </c>
      <c r="DD494" s="764">
        <f t="shared" si="1156"/>
        <v>0</v>
      </c>
      <c r="DE494" s="764">
        <f t="shared" si="1156"/>
        <v>0</v>
      </c>
      <c r="DF494" s="764">
        <f t="shared" si="1156"/>
        <v>0</v>
      </c>
      <c r="DG494" s="764">
        <f t="shared" si="1156"/>
        <v>0</v>
      </c>
      <c r="DH494" s="764">
        <f t="shared" si="1156"/>
        <v>0</v>
      </c>
      <c r="DI494" s="764">
        <f t="shared" si="1156"/>
        <v>0</v>
      </c>
      <c r="DJ494" s="764">
        <f t="shared" si="1156"/>
        <v>0</v>
      </c>
      <c r="DK494" s="764">
        <f t="shared" si="1156"/>
        <v>0</v>
      </c>
      <c r="DL494" s="764">
        <f t="shared" si="1157"/>
        <v>0</v>
      </c>
      <c r="DM494" s="764">
        <f t="shared" si="1157"/>
        <v>0</v>
      </c>
      <c r="DN494" s="764">
        <f t="shared" si="1157"/>
        <v>0</v>
      </c>
      <c r="DO494" s="764">
        <f t="shared" si="1157"/>
        <v>0</v>
      </c>
      <c r="DP494" s="764">
        <f t="shared" si="1157"/>
        <v>0</v>
      </c>
      <c r="DQ494" s="764">
        <f t="shared" si="1157"/>
        <v>0</v>
      </c>
      <c r="DR494" s="764">
        <f t="shared" si="1157"/>
        <v>0</v>
      </c>
      <c r="DS494" s="764">
        <f t="shared" si="1157"/>
        <v>0</v>
      </c>
      <c r="DT494" s="764">
        <f t="shared" si="1157"/>
        <v>0</v>
      </c>
      <c r="DU494" s="764">
        <f t="shared" si="1157"/>
        <v>0</v>
      </c>
      <c r="DV494" s="764">
        <f t="shared" si="1158"/>
        <v>0</v>
      </c>
      <c r="DW494" s="764">
        <f t="shared" si="1158"/>
        <v>0</v>
      </c>
      <c r="DX494" s="764">
        <f t="shared" si="1158"/>
        <v>0</v>
      </c>
      <c r="DY494" s="764">
        <f t="shared" si="1158"/>
        <v>0</v>
      </c>
      <c r="DZ494" s="764">
        <f t="shared" si="1158"/>
        <v>0</v>
      </c>
      <c r="EA494" s="764">
        <f t="shared" si="1158"/>
        <v>0</v>
      </c>
      <c r="EB494" s="764">
        <f t="shared" si="1158"/>
        <v>0</v>
      </c>
      <c r="EC494" s="764">
        <f t="shared" si="1158"/>
        <v>0</v>
      </c>
      <c r="ED494" s="764">
        <f t="shared" si="1158"/>
        <v>0</v>
      </c>
      <c r="EE494" s="764">
        <f t="shared" si="1158"/>
        <v>0</v>
      </c>
      <c r="EF494" s="764">
        <f t="shared" si="1159"/>
        <v>0</v>
      </c>
      <c r="EG494" s="764">
        <f t="shared" si="1159"/>
        <v>0</v>
      </c>
      <c r="EH494" s="764">
        <f t="shared" si="1159"/>
        <v>0</v>
      </c>
      <c r="EI494" s="764">
        <f t="shared" si="1159"/>
        <v>0</v>
      </c>
      <c r="EJ494" s="764">
        <f t="shared" si="1159"/>
        <v>0</v>
      </c>
      <c r="EK494" s="764">
        <f t="shared" si="1159"/>
        <v>0</v>
      </c>
      <c r="EL494" s="764">
        <f t="shared" si="1159"/>
        <v>0</v>
      </c>
      <c r="EM494" s="764">
        <f t="shared" si="1159"/>
        <v>0</v>
      </c>
      <c r="EN494" s="764">
        <f t="shared" si="1159"/>
        <v>0</v>
      </c>
      <c r="EO494" s="764">
        <f t="shared" si="1159"/>
        <v>0</v>
      </c>
      <c r="EP494" s="764">
        <f t="shared" si="1160"/>
        <v>0</v>
      </c>
      <c r="EQ494" s="764">
        <f t="shared" si="1160"/>
        <v>0</v>
      </c>
      <c r="ER494" s="764">
        <f t="shared" si="1160"/>
        <v>0</v>
      </c>
      <c r="ES494" s="764">
        <f t="shared" si="1160"/>
        <v>0</v>
      </c>
      <c r="ET494" s="764">
        <f t="shared" si="1160"/>
        <v>0</v>
      </c>
      <c r="EU494" s="764">
        <f t="shared" si="1160"/>
        <v>0</v>
      </c>
      <c r="EV494" s="764">
        <f t="shared" si="1160"/>
        <v>0</v>
      </c>
      <c r="EW494" s="764">
        <f t="shared" si="1160"/>
        <v>0</v>
      </c>
      <c r="EX494" s="764">
        <f t="shared" si="1160"/>
        <v>0</v>
      </c>
      <c r="EY494" s="764">
        <f t="shared" si="1160"/>
        <v>0</v>
      </c>
      <c r="EZ494" s="764">
        <f t="shared" si="1161"/>
        <v>0</v>
      </c>
      <c r="FA494" s="764">
        <f t="shared" si="1161"/>
        <v>0</v>
      </c>
      <c r="FB494" s="764">
        <f t="shared" si="1161"/>
        <v>0</v>
      </c>
      <c r="FC494" s="764">
        <f t="shared" si="1161"/>
        <v>0</v>
      </c>
      <c r="FD494" s="764">
        <f t="shared" si="1161"/>
        <v>0</v>
      </c>
      <c r="FE494" s="764">
        <f t="shared" si="1161"/>
        <v>0</v>
      </c>
      <c r="FF494" s="764">
        <f t="shared" si="1161"/>
        <v>0</v>
      </c>
      <c r="FG494" s="764">
        <f t="shared" si="1161"/>
        <v>0</v>
      </c>
      <c r="FH494" s="764">
        <f t="shared" si="1161"/>
        <v>0</v>
      </c>
      <c r="FI494" s="764">
        <f t="shared" si="1161"/>
        <v>0</v>
      </c>
      <c r="FJ494" s="764">
        <f t="shared" si="1162"/>
        <v>0</v>
      </c>
      <c r="FK494" s="764">
        <f t="shared" si="1162"/>
        <v>0</v>
      </c>
      <c r="FL494" s="764">
        <f t="shared" si="1162"/>
        <v>0</v>
      </c>
      <c r="FM494" s="764">
        <f t="shared" si="1162"/>
        <v>0</v>
      </c>
      <c r="FN494" s="764">
        <f t="shared" si="1162"/>
        <v>0</v>
      </c>
      <c r="FO494" s="764">
        <f t="shared" si="1162"/>
        <v>0</v>
      </c>
      <c r="FP494" s="764">
        <f t="shared" si="1162"/>
        <v>0</v>
      </c>
      <c r="FQ494" s="764">
        <f t="shared" si="1162"/>
        <v>0</v>
      </c>
      <c r="FR494" s="764">
        <f t="shared" si="1162"/>
        <v>0</v>
      </c>
      <c r="FS494" s="764">
        <f t="shared" si="1162"/>
        <v>0</v>
      </c>
      <c r="FT494" s="764">
        <f t="shared" si="1163"/>
        <v>0</v>
      </c>
      <c r="FU494" s="764">
        <f t="shared" si="1163"/>
        <v>0</v>
      </c>
      <c r="FV494" s="764">
        <f t="shared" si="1163"/>
        <v>0</v>
      </c>
      <c r="FW494" s="764">
        <f t="shared" si="1163"/>
        <v>0</v>
      </c>
      <c r="FX494" s="764">
        <f t="shared" si="1163"/>
        <v>0</v>
      </c>
      <c r="FY494" s="764">
        <f t="shared" si="1163"/>
        <v>0</v>
      </c>
      <c r="FZ494" s="764">
        <f t="shared" si="1163"/>
        <v>0</v>
      </c>
      <c r="GA494" s="764">
        <f t="shared" si="1163"/>
        <v>0</v>
      </c>
      <c r="GB494" s="764">
        <f t="shared" si="1163"/>
        <v>0</v>
      </c>
      <c r="GC494" s="764">
        <f t="shared" si="1163"/>
        <v>0</v>
      </c>
      <c r="GD494" s="764">
        <f t="shared" si="1164"/>
        <v>0</v>
      </c>
      <c r="GE494" s="764">
        <f t="shared" si="1164"/>
        <v>0</v>
      </c>
      <c r="GF494" s="764">
        <f t="shared" si="1164"/>
        <v>0</v>
      </c>
      <c r="GG494" s="764">
        <f t="shared" si="1164"/>
        <v>0</v>
      </c>
      <c r="GH494" s="764">
        <f t="shared" si="1164"/>
        <v>0</v>
      </c>
      <c r="GI494" s="764">
        <f t="shared" si="1164"/>
        <v>0</v>
      </c>
      <c r="GJ494" s="764">
        <f t="shared" si="1164"/>
        <v>0</v>
      </c>
      <c r="GK494" s="764">
        <f t="shared" si="1164"/>
        <v>0</v>
      </c>
      <c r="GL494" s="764">
        <f t="shared" si="1164"/>
        <v>0</v>
      </c>
      <c r="GM494" s="764">
        <f t="shared" si="1164"/>
        <v>0</v>
      </c>
      <c r="GN494" s="764">
        <f t="shared" si="1165"/>
        <v>0</v>
      </c>
      <c r="GO494" s="764">
        <f t="shared" si="1165"/>
        <v>0</v>
      </c>
      <c r="GP494" s="764">
        <f t="shared" si="1165"/>
        <v>0</v>
      </c>
      <c r="GQ494" s="764">
        <f t="shared" si="1165"/>
        <v>0</v>
      </c>
      <c r="GR494" s="764">
        <f t="shared" si="1165"/>
        <v>0</v>
      </c>
      <c r="GS494" s="764">
        <f t="shared" si="1165"/>
        <v>0</v>
      </c>
      <c r="GT494" s="764">
        <f t="shared" si="1165"/>
        <v>0</v>
      </c>
      <c r="GU494" s="764">
        <f t="shared" si="1165"/>
        <v>0</v>
      </c>
      <c r="GV494" s="764">
        <f t="shared" si="1165"/>
        <v>0</v>
      </c>
      <c r="GW494" s="764">
        <f t="shared" si="1165"/>
        <v>0</v>
      </c>
      <c r="GX494" s="764">
        <f t="shared" si="1166"/>
        <v>0</v>
      </c>
      <c r="GY494" s="764">
        <f t="shared" si="1166"/>
        <v>0</v>
      </c>
      <c r="GZ494" s="764">
        <f t="shared" si="1166"/>
        <v>0</v>
      </c>
      <c r="HA494" s="764">
        <f t="shared" si="1166"/>
        <v>0</v>
      </c>
      <c r="HB494" s="764">
        <f t="shared" si="1166"/>
        <v>0</v>
      </c>
      <c r="HC494" s="764">
        <f t="shared" si="1166"/>
        <v>0</v>
      </c>
      <c r="HD494" s="764">
        <f t="shared" si="1166"/>
        <v>0</v>
      </c>
      <c r="HE494" s="764">
        <f t="shared" si="1166"/>
        <v>0</v>
      </c>
      <c r="HF494" s="764">
        <f t="shared" si="1166"/>
        <v>0</v>
      </c>
      <c r="HG494" s="764">
        <f t="shared" si="1166"/>
        <v>0</v>
      </c>
      <c r="HH494" s="764">
        <f t="shared" si="1167"/>
        <v>0</v>
      </c>
      <c r="HI494" s="764">
        <f t="shared" si="1167"/>
        <v>0</v>
      </c>
      <c r="HJ494" s="764">
        <f t="shared" si="1167"/>
        <v>0</v>
      </c>
      <c r="HK494" s="764">
        <f t="shared" si="1167"/>
        <v>0</v>
      </c>
      <c r="HL494" s="764">
        <f t="shared" si="1167"/>
        <v>0</v>
      </c>
      <c r="HM494" s="764">
        <f t="shared" si="1167"/>
        <v>0</v>
      </c>
      <c r="HN494" s="764">
        <f t="shared" si="1167"/>
        <v>0</v>
      </c>
      <c r="HO494" s="764">
        <f t="shared" si="1167"/>
        <v>0</v>
      </c>
      <c r="HP494" s="764">
        <f t="shared" si="1167"/>
        <v>0</v>
      </c>
      <c r="HQ494" s="764">
        <f t="shared" si="1167"/>
        <v>0</v>
      </c>
      <c r="HR494" s="764">
        <f t="shared" si="1168"/>
        <v>0</v>
      </c>
      <c r="HS494" s="764">
        <f t="shared" si="1168"/>
        <v>0</v>
      </c>
      <c r="HT494" s="764">
        <f t="shared" si="1168"/>
        <v>0</v>
      </c>
      <c r="HU494" s="764">
        <f t="shared" si="1168"/>
        <v>0</v>
      </c>
      <c r="HV494" s="764">
        <f t="shared" si="1168"/>
        <v>0</v>
      </c>
      <c r="HW494" s="764">
        <f t="shared" si="1168"/>
        <v>0</v>
      </c>
      <c r="HX494" s="764">
        <f t="shared" si="1168"/>
        <v>0</v>
      </c>
      <c r="HY494" s="764">
        <f t="shared" si="1168"/>
        <v>0</v>
      </c>
      <c r="HZ494" s="764">
        <f t="shared" si="1168"/>
        <v>0</v>
      </c>
      <c r="IA494" s="764">
        <f t="shared" si="1168"/>
        <v>0</v>
      </c>
      <c r="IB494" s="764">
        <f t="shared" si="1169"/>
        <v>0</v>
      </c>
      <c r="IC494" s="764">
        <f t="shared" si="1169"/>
        <v>0</v>
      </c>
      <c r="ID494" s="764">
        <f t="shared" si="1169"/>
        <v>0</v>
      </c>
      <c r="IE494" s="764">
        <f t="shared" si="1169"/>
        <v>0</v>
      </c>
      <c r="IF494" s="764">
        <f t="shared" si="1169"/>
        <v>0</v>
      </c>
      <c r="IG494" s="764">
        <f t="shared" si="1169"/>
        <v>0</v>
      </c>
      <c r="IH494" s="764">
        <f t="shared" si="1169"/>
        <v>0</v>
      </c>
      <c r="II494" s="764">
        <f t="shared" si="1169"/>
        <v>0</v>
      </c>
      <c r="IJ494" s="764">
        <f t="shared" si="1169"/>
        <v>0</v>
      </c>
      <c r="IK494" s="764">
        <f t="shared" si="1169"/>
        <v>0</v>
      </c>
      <c r="IL494" s="764">
        <f t="shared" si="1170"/>
        <v>0</v>
      </c>
      <c r="IM494" s="764">
        <f t="shared" si="1172"/>
        <v>0</v>
      </c>
      <c r="IN494" s="764">
        <f t="shared" si="1172"/>
        <v>0</v>
      </c>
      <c r="IO494" s="764">
        <f t="shared" si="1172"/>
        <v>0</v>
      </c>
      <c r="IP494" s="764">
        <f t="shared" si="1172"/>
        <v>0</v>
      </c>
      <c r="IQ494" s="764">
        <f t="shared" si="1172"/>
        <v>0</v>
      </c>
      <c r="IR494" s="764">
        <f t="shared" si="1172"/>
        <v>0</v>
      </c>
      <c r="IS494" s="764">
        <f t="shared" si="1172"/>
        <v>0</v>
      </c>
      <c r="IT494" s="764">
        <f t="shared" si="1172"/>
        <v>0</v>
      </c>
      <c r="IU494" s="764">
        <f t="shared" si="1172"/>
        <v>0</v>
      </c>
      <c r="IV494" s="764">
        <f t="shared" si="1170"/>
        <v>0</v>
      </c>
      <c r="IW494" s="764">
        <f t="shared" si="1170"/>
        <v>0</v>
      </c>
      <c r="IX494" s="764">
        <f t="shared" si="1170"/>
        <v>0</v>
      </c>
      <c r="IY494" s="764">
        <f t="shared" si="1170"/>
        <v>0</v>
      </c>
      <c r="IZ494" s="764">
        <f t="shared" si="1170"/>
        <v>0</v>
      </c>
      <c r="JA494" s="764">
        <f t="shared" si="1170"/>
        <v>0</v>
      </c>
      <c r="JB494" s="764">
        <f t="shared" si="1170"/>
        <v>0</v>
      </c>
      <c r="JC494" s="764">
        <f t="shared" si="1170"/>
        <v>0</v>
      </c>
      <c r="JD494" s="764">
        <f t="shared" si="1150"/>
        <v>0</v>
      </c>
      <c r="JE494" s="764">
        <f t="shared" si="1150"/>
        <v>0</v>
      </c>
      <c r="JF494" s="764">
        <f t="shared" si="1150"/>
        <v>0</v>
      </c>
      <c r="JG494" s="764">
        <f t="shared" si="1150"/>
        <v>0</v>
      </c>
      <c r="JH494" s="764">
        <f t="shared" si="1150"/>
        <v>0</v>
      </c>
      <c r="JI494" s="764">
        <f t="shared" si="1150"/>
        <v>0</v>
      </c>
      <c r="JJ494" s="764">
        <f t="shared" si="1150"/>
        <v>0</v>
      </c>
      <c r="JK494" s="764">
        <f t="shared" si="1150"/>
        <v>0</v>
      </c>
      <c r="JL494" s="764">
        <f t="shared" si="1150"/>
        <v>0</v>
      </c>
      <c r="JM494" s="764">
        <f t="shared" si="1150"/>
        <v>0</v>
      </c>
      <c r="JN494" s="764">
        <f t="shared" si="1150"/>
        <v>0</v>
      </c>
      <c r="JO494" s="764">
        <f t="shared" si="1150"/>
        <v>0</v>
      </c>
      <c r="JP494" s="764">
        <f t="shared" si="1170"/>
        <v>0</v>
      </c>
      <c r="JQ494" s="764">
        <f t="shared" si="1078"/>
        <v>0</v>
      </c>
      <c r="JR494" s="764">
        <f t="shared" si="1078"/>
        <v>0</v>
      </c>
      <c r="JS494" s="764">
        <f t="shared" si="1170"/>
        <v>0</v>
      </c>
      <c r="JT494" s="765">
        <f t="shared" si="1079"/>
        <v>0</v>
      </c>
      <c r="JU494" s="229">
        <f t="shared" si="1080"/>
        <v>0</v>
      </c>
    </row>
    <row r="495" spans="1:281" ht="12.75" customHeight="1">
      <c r="A495" s="57"/>
      <c r="B495" s="52"/>
      <c r="C495" s="52"/>
      <c r="D495" s="62"/>
      <c r="E495" s="743" t="str">
        <f t="shared" si="1075"/>
        <v xml:space="preserve"> </v>
      </c>
      <c r="F495" s="56"/>
      <c r="G495" s="228"/>
      <c r="H495" s="744">
        <f>SUMIF(Ajuste!$C$8:$C$483,$B$6:$B$499,Ajuste!$E$8:$E$483)</f>
        <v>0</v>
      </c>
      <c r="I495" s="744">
        <f>SUMIF(Ajuste!$C$8:$C$483,$B$6:$B$499,Ajuste!$F$8:$F$483)</f>
        <v>0</v>
      </c>
      <c r="J495" s="229">
        <f t="shared" si="1081"/>
        <v>0</v>
      </c>
      <c r="K495" s="764">
        <f t="shared" si="1151"/>
        <v>0</v>
      </c>
      <c r="L495" s="764">
        <f t="shared" si="1173"/>
        <v>0</v>
      </c>
      <c r="M495" s="764">
        <f t="shared" si="1173"/>
        <v>0</v>
      </c>
      <c r="N495" s="764">
        <f t="shared" si="1173"/>
        <v>0</v>
      </c>
      <c r="O495" s="764">
        <f t="shared" si="1173"/>
        <v>0</v>
      </c>
      <c r="P495" s="764">
        <f t="shared" si="1173"/>
        <v>0</v>
      </c>
      <c r="Q495" s="764">
        <f t="shared" si="1173"/>
        <v>0</v>
      </c>
      <c r="R495" s="764">
        <f t="shared" si="1173"/>
        <v>0</v>
      </c>
      <c r="S495" s="764">
        <f t="shared" si="1173"/>
        <v>0</v>
      </c>
      <c r="T495" s="764">
        <f t="shared" si="1173"/>
        <v>0</v>
      </c>
      <c r="U495" s="764">
        <f t="shared" si="1173"/>
        <v>0</v>
      </c>
      <c r="V495" s="764">
        <f t="shared" si="1173"/>
        <v>0</v>
      </c>
      <c r="W495" s="764">
        <f t="shared" si="1173"/>
        <v>0</v>
      </c>
      <c r="X495" s="764">
        <f t="shared" si="1173"/>
        <v>0</v>
      </c>
      <c r="Y495" s="764">
        <f t="shared" si="1173"/>
        <v>0</v>
      </c>
      <c r="Z495" s="764">
        <f t="shared" si="1173"/>
        <v>0</v>
      </c>
      <c r="AA495" s="764">
        <f t="shared" si="1173"/>
        <v>0</v>
      </c>
      <c r="AB495" s="764">
        <f t="shared" si="1173"/>
        <v>0</v>
      </c>
      <c r="AC495" s="764">
        <f t="shared" si="1173"/>
        <v>0</v>
      </c>
      <c r="AD495" s="764">
        <f t="shared" si="1173"/>
        <v>0</v>
      </c>
      <c r="AE495" s="764">
        <f t="shared" si="1173"/>
        <v>0</v>
      </c>
      <c r="AF495" s="764">
        <f t="shared" si="1173"/>
        <v>0</v>
      </c>
      <c r="AG495" s="764">
        <f t="shared" si="1173"/>
        <v>0</v>
      </c>
      <c r="AH495" s="764">
        <f t="shared" si="1173"/>
        <v>0</v>
      </c>
      <c r="AI495" s="764">
        <f t="shared" si="1173"/>
        <v>0</v>
      </c>
      <c r="AJ495" s="764">
        <f t="shared" si="1173"/>
        <v>0</v>
      </c>
      <c r="AK495" s="764">
        <f t="shared" si="1173"/>
        <v>0</v>
      </c>
      <c r="AL495" s="764">
        <f t="shared" si="1173"/>
        <v>0</v>
      </c>
      <c r="AM495" s="764">
        <f t="shared" si="1173"/>
        <v>0</v>
      </c>
      <c r="AN495" s="764">
        <f t="shared" si="1173"/>
        <v>0</v>
      </c>
      <c r="AO495" s="764">
        <f t="shared" si="1173"/>
        <v>0</v>
      </c>
      <c r="AP495" s="764">
        <f t="shared" si="1173"/>
        <v>0</v>
      </c>
      <c r="AQ495" s="764">
        <f t="shared" si="1173"/>
        <v>0</v>
      </c>
      <c r="AR495" s="764">
        <f t="shared" si="1173"/>
        <v>0</v>
      </c>
      <c r="AS495" s="764">
        <f t="shared" si="1173"/>
        <v>0</v>
      </c>
      <c r="AT495" s="764">
        <f t="shared" si="1173"/>
        <v>0</v>
      </c>
      <c r="AU495" s="764">
        <f t="shared" si="1173"/>
        <v>0</v>
      </c>
      <c r="AV495" s="764">
        <f t="shared" si="1173"/>
        <v>0</v>
      </c>
      <c r="AW495" s="764">
        <f t="shared" si="1173"/>
        <v>0</v>
      </c>
      <c r="AX495" s="764">
        <f t="shared" si="1173"/>
        <v>0</v>
      </c>
      <c r="AY495" s="764">
        <f t="shared" si="1173"/>
        <v>0</v>
      </c>
      <c r="AZ495" s="764">
        <f t="shared" si="1173"/>
        <v>0</v>
      </c>
      <c r="BA495" s="764">
        <f t="shared" si="1173"/>
        <v>0</v>
      </c>
      <c r="BB495" s="764">
        <f t="shared" si="1173"/>
        <v>0</v>
      </c>
      <c r="BC495" s="764">
        <f t="shared" si="1173"/>
        <v>0</v>
      </c>
      <c r="BD495" s="764">
        <f t="shared" si="1173"/>
        <v>0</v>
      </c>
      <c r="BE495" s="764">
        <f t="shared" si="1173"/>
        <v>0</v>
      </c>
      <c r="BF495" s="764">
        <f t="shared" si="1151"/>
        <v>0</v>
      </c>
      <c r="BG495" s="764">
        <f t="shared" si="1151"/>
        <v>0</v>
      </c>
      <c r="BH495" s="764">
        <f t="shared" si="1151"/>
        <v>0</v>
      </c>
      <c r="BI495" s="764">
        <f t="shared" si="1151"/>
        <v>0</v>
      </c>
      <c r="BJ495" s="764">
        <f t="shared" si="1151"/>
        <v>0</v>
      </c>
      <c r="BK495" s="764">
        <f t="shared" si="1151"/>
        <v>0</v>
      </c>
      <c r="BL495" s="764">
        <f t="shared" si="1151"/>
        <v>0</v>
      </c>
      <c r="BM495" s="764">
        <f t="shared" si="1151"/>
        <v>0</v>
      </c>
      <c r="BN495" s="764">
        <f t="shared" si="1152"/>
        <v>0</v>
      </c>
      <c r="BO495" s="764">
        <f t="shared" si="1152"/>
        <v>0</v>
      </c>
      <c r="BP495" s="764">
        <f t="shared" si="1152"/>
        <v>0</v>
      </c>
      <c r="BQ495" s="764">
        <f t="shared" si="1152"/>
        <v>0</v>
      </c>
      <c r="BR495" s="764">
        <f t="shared" si="1152"/>
        <v>0</v>
      </c>
      <c r="BS495" s="764">
        <f t="shared" si="1152"/>
        <v>0</v>
      </c>
      <c r="BT495" s="764">
        <f t="shared" si="1152"/>
        <v>0</v>
      </c>
      <c r="BU495" s="764">
        <f t="shared" si="1152"/>
        <v>0</v>
      </c>
      <c r="BV495" s="764">
        <f t="shared" si="1152"/>
        <v>0</v>
      </c>
      <c r="BW495" s="764">
        <f t="shared" si="1152"/>
        <v>0</v>
      </c>
      <c r="BX495" s="764">
        <f t="shared" si="1153"/>
        <v>0</v>
      </c>
      <c r="BY495" s="764">
        <f t="shared" si="1153"/>
        <v>0</v>
      </c>
      <c r="BZ495" s="764">
        <f t="shared" si="1153"/>
        <v>0</v>
      </c>
      <c r="CA495" s="764">
        <f t="shared" si="1153"/>
        <v>0</v>
      </c>
      <c r="CB495" s="764">
        <f t="shared" si="1153"/>
        <v>0</v>
      </c>
      <c r="CC495" s="764">
        <f t="shared" si="1153"/>
        <v>0</v>
      </c>
      <c r="CD495" s="764">
        <f t="shared" si="1153"/>
        <v>0</v>
      </c>
      <c r="CE495" s="764">
        <f t="shared" si="1153"/>
        <v>0</v>
      </c>
      <c r="CF495" s="764">
        <f t="shared" si="1153"/>
        <v>0</v>
      </c>
      <c r="CG495" s="764">
        <f t="shared" si="1153"/>
        <v>0</v>
      </c>
      <c r="CH495" s="764">
        <f t="shared" si="1154"/>
        <v>0</v>
      </c>
      <c r="CI495" s="764">
        <f t="shared" si="1154"/>
        <v>0</v>
      </c>
      <c r="CJ495" s="764">
        <f t="shared" si="1154"/>
        <v>0</v>
      </c>
      <c r="CK495" s="764">
        <f t="shared" si="1154"/>
        <v>0</v>
      </c>
      <c r="CL495" s="764">
        <f t="shared" si="1154"/>
        <v>0</v>
      </c>
      <c r="CM495" s="764">
        <f t="shared" si="1154"/>
        <v>0</v>
      </c>
      <c r="CN495" s="764">
        <f t="shared" si="1154"/>
        <v>0</v>
      </c>
      <c r="CO495" s="764">
        <f t="shared" si="1154"/>
        <v>0</v>
      </c>
      <c r="CP495" s="764">
        <f t="shared" si="1154"/>
        <v>0</v>
      </c>
      <c r="CQ495" s="764">
        <f t="shared" si="1154"/>
        <v>0</v>
      </c>
      <c r="CR495" s="764">
        <f t="shared" si="1155"/>
        <v>0</v>
      </c>
      <c r="CS495" s="764">
        <f t="shared" si="1155"/>
        <v>0</v>
      </c>
      <c r="CT495" s="764">
        <f t="shared" si="1155"/>
        <v>0</v>
      </c>
      <c r="CU495" s="764">
        <f t="shared" si="1155"/>
        <v>0</v>
      </c>
      <c r="CV495" s="764">
        <f t="shared" si="1155"/>
        <v>0</v>
      </c>
      <c r="CW495" s="764">
        <f t="shared" si="1155"/>
        <v>0</v>
      </c>
      <c r="CX495" s="764">
        <f t="shared" si="1155"/>
        <v>0</v>
      </c>
      <c r="CY495" s="764">
        <f t="shared" si="1155"/>
        <v>0</v>
      </c>
      <c r="CZ495" s="764">
        <f t="shared" si="1155"/>
        <v>0</v>
      </c>
      <c r="DA495" s="764">
        <f t="shared" si="1155"/>
        <v>0</v>
      </c>
      <c r="DB495" s="764">
        <f t="shared" si="1156"/>
        <v>0</v>
      </c>
      <c r="DC495" s="764">
        <f t="shared" si="1156"/>
        <v>0</v>
      </c>
      <c r="DD495" s="764">
        <f t="shared" si="1156"/>
        <v>0</v>
      </c>
      <c r="DE495" s="764">
        <f t="shared" si="1156"/>
        <v>0</v>
      </c>
      <c r="DF495" s="764">
        <f t="shared" si="1156"/>
        <v>0</v>
      </c>
      <c r="DG495" s="764">
        <f t="shared" si="1156"/>
        <v>0</v>
      </c>
      <c r="DH495" s="764">
        <f t="shared" si="1156"/>
        <v>0</v>
      </c>
      <c r="DI495" s="764">
        <f t="shared" si="1156"/>
        <v>0</v>
      </c>
      <c r="DJ495" s="764">
        <f t="shared" si="1156"/>
        <v>0</v>
      </c>
      <c r="DK495" s="764">
        <f t="shared" si="1156"/>
        <v>0</v>
      </c>
      <c r="DL495" s="764">
        <f t="shared" si="1157"/>
        <v>0</v>
      </c>
      <c r="DM495" s="764">
        <f t="shared" si="1157"/>
        <v>0</v>
      </c>
      <c r="DN495" s="764">
        <f t="shared" si="1157"/>
        <v>0</v>
      </c>
      <c r="DO495" s="764">
        <f t="shared" si="1157"/>
        <v>0</v>
      </c>
      <c r="DP495" s="764">
        <f t="shared" si="1157"/>
        <v>0</v>
      </c>
      <c r="DQ495" s="764">
        <f t="shared" si="1157"/>
        <v>0</v>
      </c>
      <c r="DR495" s="764">
        <f t="shared" si="1157"/>
        <v>0</v>
      </c>
      <c r="DS495" s="764">
        <f t="shared" si="1157"/>
        <v>0</v>
      </c>
      <c r="DT495" s="764">
        <f t="shared" si="1157"/>
        <v>0</v>
      </c>
      <c r="DU495" s="764">
        <f t="shared" si="1157"/>
        <v>0</v>
      </c>
      <c r="DV495" s="764">
        <f t="shared" si="1158"/>
        <v>0</v>
      </c>
      <c r="DW495" s="764">
        <f t="shared" si="1158"/>
        <v>0</v>
      </c>
      <c r="DX495" s="764">
        <f t="shared" si="1158"/>
        <v>0</v>
      </c>
      <c r="DY495" s="764">
        <f t="shared" si="1158"/>
        <v>0</v>
      </c>
      <c r="DZ495" s="764">
        <f t="shared" si="1158"/>
        <v>0</v>
      </c>
      <c r="EA495" s="764">
        <f t="shared" si="1158"/>
        <v>0</v>
      </c>
      <c r="EB495" s="764">
        <f t="shared" si="1158"/>
        <v>0</v>
      </c>
      <c r="EC495" s="764">
        <f t="shared" si="1158"/>
        <v>0</v>
      </c>
      <c r="ED495" s="764">
        <f t="shared" si="1158"/>
        <v>0</v>
      </c>
      <c r="EE495" s="764">
        <f t="shared" si="1158"/>
        <v>0</v>
      </c>
      <c r="EF495" s="764">
        <f t="shared" si="1159"/>
        <v>0</v>
      </c>
      <c r="EG495" s="764">
        <f t="shared" si="1159"/>
        <v>0</v>
      </c>
      <c r="EH495" s="764">
        <f t="shared" si="1159"/>
        <v>0</v>
      </c>
      <c r="EI495" s="764">
        <f t="shared" si="1159"/>
        <v>0</v>
      </c>
      <c r="EJ495" s="764">
        <f t="shared" si="1159"/>
        <v>0</v>
      </c>
      <c r="EK495" s="764">
        <f t="shared" si="1159"/>
        <v>0</v>
      </c>
      <c r="EL495" s="764">
        <f t="shared" si="1159"/>
        <v>0</v>
      </c>
      <c r="EM495" s="764">
        <f t="shared" si="1159"/>
        <v>0</v>
      </c>
      <c r="EN495" s="764">
        <f t="shared" si="1159"/>
        <v>0</v>
      </c>
      <c r="EO495" s="764">
        <f t="shared" si="1159"/>
        <v>0</v>
      </c>
      <c r="EP495" s="764">
        <f t="shared" si="1160"/>
        <v>0</v>
      </c>
      <c r="EQ495" s="764">
        <f t="shared" si="1160"/>
        <v>0</v>
      </c>
      <c r="ER495" s="764">
        <f t="shared" si="1160"/>
        <v>0</v>
      </c>
      <c r="ES495" s="764">
        <f t="shared" si="1160"/>
        <v>0</v>
      </c>
      <c r="ET495" s="764">
        <f t="shared" si="1160"/>
        <v>0</v>
      </c>
      <c r="EU495" s="764">
        <f t="shared" si="1160"/>
        <v>0</v>
      </c>
      <c r="EV495" s="764">
        <f t="shared" si="1160"/>
        <v>0</v>
      </c>
      <c r="EW495" s="764">
        <f t="shared" si="1160"/>
        <v>0</v>
      </c>
      <c r="EX495" s="764">
        <f t="shared" si="1160"/>
        <v>0</v>
      </c>
      <c r="EY495" s="764">
        <f t="shared" si="1160"/>
        <v>0</v>
      </c>
      <c r="EZ495" s="764">
        <f t="shared" si="1161"/>
        <v>0</v>
      </c>
      <c r="FA495" s="764">
        <f t="shared" si="1161"/>
        <v>0</v>
      </c>
      <c r="FB495" s="764">
        <f t="shared" si="1161"/>
        <v>0</v>
      </c>
      <c r="FC495" s="764">
        <f t="shared" si="1161"/>
        <v>0</v>
      </c>
      <c r="FD495" s="764">
        <f t="shared" si="1161"/>
        <v>0</v>
      </c>
      <c r="FE495" s="764">
        <f t="shared" si="1161"/>
        <v>0</v>
      </c>
      <c r="FF495" s="764">
        <f t="shared" si="1161"/>
        <v>0</v>
      </c>
      <c r="FG495" s="764">
        <f t="shared" si="1161"/>
        <v>0</v>
      </c>
      <c r="FH495" s="764">
        <f t="shared" si="1161"/>
        <v>0</v>
      </c>
      <c r="FI495" s="764">
        <f t="shared" si="1161"/>
        <v>0</v>
      </c>
      <c r="FJ495" s="764">
        <f t="shared" si="1162"/>
        <v>0</v>
      </c>
      <c r="FK495" s="764">
        <f t="shared" si="1162"/>
        <v>0</v>
      </c>
      <c r="FL495" s="764">
        <f t="shared" si="1162"/>
        <v>0</v>
      </c>
      <c r="FM495" s="764">
        <f t="shared" si="1162"/>
        <v>0</v>
      </c>
      <c r="FN495" s="764">
        <f t="shared" si="1162"/>
        <v>0</v>
      </c>
      <c r="FO495" s="764">
        <f t="shared" si="1162"/>
        <v>0</v>
      </c>
      <c r="FP495" s="764">
        <f t="shared" si="1162"/>
        <v>0</v>
      </c>
      <c r="FQ495" s="764">
        <f t="shared" si="1162"/>
        <v>0</v>
      </c>
      <c r="FR495" s="764">
        <f t="shared" si="1162"/>
        <v>0</v>
      </c>
      <c r="FS495" s="764">
        <f t="shared" si="1162"/>
        <v>0</v>
      </c>
      <c r="FT495" s="764">
        <f t="shared" si="1163"/>
        <v>0</v>
      </c>
      <c r="FU495" s="764">
        <f t="shared" si="1163"/>
        <v>0</v>
      </c>
      <c r="FV495" s="764">
        <f t="shared" si="1163"/>
        <v>0</v>
      </c>
      <c r="FW495" s="764">
        <f t="shared" si="1163"/>
        <v>0</v>
      </c>
      <c r="FX495" s="764">
        <f t="shared" si="1163"/>
        <v>0</v>
      </c>
      <c r="FY495" s="764">
        <f t="shared" si="1163"/>
        <v>0</v>
      </c>
      <c r="FZ495" s="764">
        <f t="shared" si="1163"/>
        <v>0</v>
      </c>
      <c r="GA495" s="764">
        <f t="shared" si="1163"/>
        <v>0</v>
      </c>
      <c r="GB495" s="764">
        <f t="shared" si="1163"/>
        <v>0</v>
      </c>
      <c r="GC495" s="764">
        <f t="shared" si="1163"/>
        <v>0</v>
      </c>
      <c r="GD495" s="764">
        <f t="shared" si="1164"/>
        <v>0</v>
      </c>
      <c r="GE495" s="764">
        <f t="shared" si="1164"/>
        <v>0</v>
      </c>
      <c r="GF495" s="764">
        <f t="shared" si="1164"/>
        <v>0</v>
      </c>
      <c r="GG495" s="764">
        <f t="shared" si="1164"/>
        <v>0</v>
      </c>
      <c r="GH495" s="764">
        <f t="shared" si="1164"/>
        <v>0</v>
      </c>
      <c r="GI495" s="764">
        <f t="shared" si="1164"/>
        <v>0</v>
      </c>
      <c r="GJ495" s="764">
        <f t="shared" si="1164"/>
        <v>0</v>
      </c>
      <c r="GK495" s="764">
        <f t="shared" si="1164"/>
        <v>0</v>
      </c>
      <c r="GL495" s="764">
        <f t="shared" si="1164"/>
        <v>0</v>
      </c>
      <c r="GM495" s="764">
        <f t="shared" si="1164"/>
        <v>0</v>
      </c>
      <c r="GN495" s="764">
        <f t="shared" si="1165"/>
        <v>0</v>
      </c>
      <c r="GO495" s="764">
        <f t="shared" si="1165"/>
        <v>0</v>
      </c>
      <c r="GP495" s="764">
        <f t="shared" si="1165"/>
        <v>0</v>
      </c>
      <c r="GQ495" s="764">
        <f t="shared" si="1165"/>
        <v>0</v>
      </c>
      <c r="GR495" s="764">
        <f t="shared" si="1165"/>
        <v>0</v>
      </c>
      <c r="GS495" s="764">
        <f t="shared" si="1165"/>
        <v>0</v>
      </c>
      <c r="GT495" s="764">
        <f t="shared" si="1165"/>
        <v>0</v>
      </c>
      <c r="GU495" s="764">
        <f t="shared" si="1165"/>
        <v>0</v>
      </c>
      <c r="GV495" s="764">
        <f t="shared" si="1165"/>
        <v>0</v>
      </c>
      <c r="GW495" s="764">
        <f t="shared" si="1165"/>
        <v>0</v>
      </c>
      <c r="GX495" s="764">
        <f t="shared" si="1166"/>
        <v>0</v>
      </c>
      <c r="GY495" s="764">
        <f t="shared" si="1166"/>
        <v>0</v>
      </c>
      <c r="GZ495" s="764">
        <f t="shared" si="1166"/>
        <v>0</v>
      </c>
      <c r="HA495" s="764">
        <f t="shared" si="1166"/>
        <v>0</v>
      </c>
      <c r="HB495" s="764">
        <f t="shared" si="1166"/>
        <v>0</v>
      </c>
      <c r="HC495" s="764">
        <f t="shared" si="1166"/>
        <v>0</v>
      </c>
      <c r="HD495" s="764">
        <f t="shared" si="1166"/>
        <v>0</v>
      </c>
      <c r="HE495" s="764">
        <f t="shared" si="1166"/>
        <v>0</v>
      </c>
      <c r="HF495" s="764">
        <f t="shared" si="1166"/>
        <v>0</v>
      </c>
      <c r="HG495" s="764">
        <f t="shared" si="1166"/>
        <v>0</v>
      </c>
      <c r="HH495" s="764">
        <f t="shared" si="1167"/>
        <v>0</v>
      </c>
      <c r="HI495" s="764">
        <f t="shared" si="1167"/>
        <v>0</v>
      </c>
      <c r="HJ495" s="764">
        <f t="shared" si="1167"/>
        <v>0</v>
      </c>
      <c r="HK495" s="764">
        <f t="shared" si="1167"/>
        <v>0</v>
      </c>
      <c r="HL495" s="764">
        <f t="shared" si="1167"/>
        <v>0</v>
      </c>
      <c r="HM495" s="764">
        <f t="shared" si="1167"/>
        <v>0</v>
      </c>
      <c r="HN495" s="764">
        <f t="shared" si="1167"/>
        <v>0</v>
      </c>
      <c r="HO495" s="764">
        <f t="shared" si="1167"/>
        <v>0</v>
      </c>
      <c r="HP495" s="764">
        <f t="shared" si="1167"/>
        <v>0</v>
      </c>
      <c r="HQ495" s="764">
        <f t="shared" si="1167"/>
        <v>0</v>
      </c>
      <c r="HR495" s="764">
        <f t="shared" si="1168"/>
        <v>0</v>
      </c>
      <c r="HS495" s="764">
        <f t="shared" si="1168"/>
        <v>0</v>
      </c>
      <c r="HT495" s="764">
        <f t="shared" si="1168"/>
        <v>0</v>
      </c>
      <c r="HU495" s="764">
        <f t="shared" si="1168"/>
        <v>0</v>
      </c>
      <c r="HV495" s="764">
        <f t="shared" si="1168"/>
        <v>0</v>
      </c>
      <c r="HW495" s="764">
        <f t="shared" si="1168"/>
        <v>0</v>
      </c>
      <c r="HX495" s="764">
        <f t="shared" si="1168"/>
        <v>0</v>
      </c>
      <c r="HY495" s="764">
        <f t="shared" si="1168"/>
        <v>0</v>
      </c>
      <c r="HZ495" s="764">
        <f t="shared" si="1168"/>
        <v>0</v>
      </c>
      <c r="IA495" s="764">
        <f t="shared" si="1168"/>
        <v>0</v>
      </c>
      <c r="IB495" s="764">
        <f t="shared" si="1169"/>
        <v>0</v>
      </c>
      <c r="IC495" s="764">
        <f t="shared" si="1169"/>
        <v>0</v>
      </c>
      <c r="ID495" s="764">
        <f t="shared" si="1169"/>
        <v>0</v>
      </c>
      <c r="IE495" s="764">
        <f t="shared" si="1169"/>
        <v>0</v>
      </c>
      <c r="IF495" s="764">
        <f t="shared" si="1169"/>
        <v>0</v>
      </c>
      <c r="IG495" s="764">
        <f t="shared" si="1169"/>
        <v>0</v>
      </c>
      <c r="IH495" s="764">
        <f t="shared" si="1169"/>
        <v>0</v>
      </c>
      <c r="II495" s="764">
        <f t="shared" si="1169"/>
        <v>0</v>
      </c>
      <c r="IJ495" s="764">
        <f t="shared" si="1169"/>
        <v>0</v>
      </c>
      <c r="IK495" s="764">
        <f t="shared" si="1169"/>
        <v>0</v>
      </c>
      <c r="IL495" s="764">
        <f t="shared" si="1170"/>
        <v>0</v>
      </c>
      <c r="IM495" s="764">
        <f t="shared" si="1172"/>
        <v>0</v>
      </c>
      <c r="IN495" s="764">
        <f t="shared" si="1172"/>
        <v>0</v>
      </c>
      <c r="IO495" s="764">
        <f t="shared" si="1172"/>
        <v>0</v>
      </c>
      <c r="IP495" s="764">
        <f t="shared" si="1172"/>
        <v>0</v>
      </c>
      <c r="IQ495" s="764">
        <f t="shared" si="1172"/>
        <v>0</v>
      </c>
      <c r="IR495" s="764">
        <f t="shared" si="1172"/>
        <v>0</v>
      </c>
      <c r="IS495" s="764">
        <f t="shared" si="1172"/>
        <v>0</v>
      </c>
      <c r="IT495" s="764">
        <f t="shared" si="1172"/>
        <v>0</v>
      </c>
      <c r="IU495" s="764">
        <f t="shared" si="1172"/>
        <v>0</v>
      </c>
      <c r="IV495" s="764">
        <f t="shared" si="1170"/>
        <v>0</v>
      </c>
      <c r="IW495" s="764">
        <f t="shared" si="1170"/>
        <v>0</v>
      </c>
      <c r="IX495" s="764">
        <f t="shared" si="1170"/>
        <v>0</v>
      </c>
      <c r="IY495" s="764">
        <f t="shared" si="1170"/>
        <v>0</v>
      </c>
      <c r="IZ495" s="764">
        <f t="shared" si="1170"/>
        <v>0</v>
      </c>
      <c r="JA495" s="764">
        <f t="shared" si="1170"/>
        <v>0</v>
      </c>
      <c r="JB495" s="764">
        <f t="shared" si="1170"/>
        <v>0</v>
      </c>
      <c r="JC495" s="764">
        <f t="shared" si="1170"/>
        <v>0</v>
      </c>
      <c r="JD495" s="764">
        <f t="shared" si="1150"/>
        <v>0</v>
      </c>
      <c r="JE495" s="764">
        <f t="shared" si="1150"/>
        <v>0</v>
      </c>
      <c r="JF495" s="764">
        <f t="shared" si="1150"/>
        <v>0</v>
      </c>
      <c r="JG495" s="764">
        <f t="shared" si="1150"/>
        <v>0</v>
      </c>
      <c r="JH495" s="764">
        <f t="shared" si="1150"/>
        <v>0</v>
      </c>
      <c r="JI495" s="764">
        <f t="shared" si="1150"/>
        <v>0</v>
      </c>
      <c r="JJ495" s="764">
        <f t="shared" si="1150"/>
        <v>0</v>
      </c>
      <c r="JK495" s="764">
        <f t="shared" si="1150"/>
        <v>0</v>
      </c>
      <c r="JL495" s="764">
        <f t="shared" si="1150"/>
        <v>0</v>
      </c>
      <c r="JM495" s="764">
        <f t="shared" si="1150"/>
        <v>0</v>
      </c>
      <c r="JN495" s="764">
        <f t="shared" si="1150"/>
        <v>0</v>
      </c>
      <c r="JO495" s="764">
        <f t="shared" si="1150"/>
        <v>0</v>
      </c>
      <c r="JP495" s="764">
        <f t="shared" si="1170"/>
        <v>0</v>
      </c>
      <c r="JQ495" s="764">
        <f t="shared" si="1078"/>
        <v>0</v>
      </c>
      <c r="JR495" s="764">
        <f t="shared" si="1078"/>
        <v>0</v>
      </c>
      <c r="JS495" s="764">
        <f t="shared" si="1170"/>
        <v>0</v>
      </c>
      <c r="JT495" s="765">
        <f t="shared" si="1079"/>
        <v>0</v>
      </c>
      <c r="JU495" s="229">
        <f t="shared" si="1080"/>
        <v>0</v>
      </c>
    </row>
    <row r="496" spans="1:281" ht="12.75" customHeight="1">
      <c r="B496" s="52"/>
      <c r="C496" s="52"/>
      <c r="D496" s="62"/>
      <c r="E496" s="743" t="str">
        <f t="shared" si="1075"/>
        <v xml:space="preserve"> </v>
      </c>
      <c r="F496" s="56"/>
      <c r="G496" s="228"/>
      <c r="H496" s="744">
        <f>SUMIF(Ajuste!$C$8:$C$483,$B$6:$B$499,Ajuste!$E$8:$E$483)</f>
        <v>0</v>
      </c>
      <c r="I496" s="744">
        <f>SUMIF(Ajuste!$C$8:$C$483,$B$6:$B$499,Ajuste!$F$8:$F$483)</f>
        <v>0</v>
      </c>
      <c r="J496" s="229">
        <f t="shared" si="1081"/>
        <v>0</v>
      </c>
      <c r="K496" s="764">
        <f t="shared" si="1151"/>
        <v>0</v>
      </c>
      <c r="L496" s="764">
        <f t="shared" si="1173"/>
        <v>0</v>
      </c>
      <c r="M496" s="764">
        <f t="shared" si="1173"/>
        <v>0</v>
      </c>
      <c r="N496" s="764">
        <f t="shared" si="1173"/>
        <v>0</v>
      </c>
      <c r="O496" s="764">
        <f t="shared" si="1173"/>
        <v>0</v>
      </c>
      <c r="P496" s="764">
        <f t="shared" si="1173"/>
        <v>0</v>
      </c>
      <c r="Q496" s="764">
        <f t="shared" si="1173"/>
        <v>0</v>
      </c>
      <c r="R496" s="764">
        <f t="shared" si="1173"/>
        <v>0</v>
      </c>
      <c r="S496" s="764">
        <f t="shared" si="1173"/>
        <v>0</v>
      </c>
      <c r="T496" s="764">
        <f t="shared" si="1173"/>
        <v>0</v>
      </c>
      <c r="U496" s="764">
        <f t="shared" si="1173"/>
        <v>0</v>
      </c>
      <c r="V496" s="764">
        <f t="shared" si="1173"/>
        <v>0</v>
      </c>
      <c r="W496" s="764">
        <f t="shared" si="1173"/>
        <v>0</v>
      </c>
      <c r="X496" s="764">
        <f t="shared" si="1173"/>
        <v>0</v>
      </c>
      <c r="Y496" s="764">
        <f t="shared" si="1173"/>
        <v>0</v>
      </c>
      <c r="Z496" s="764">
        <f t="shared" si="1173"/>
        <v>0</v>
      </c>
      <c r="AA496" s="764">
        <f t="shared" si="1173"/>
        <v>0</v>
      </c>
      <c r="AB496" s="764">
        <f t="shared" si="1173"/>
        <v>0</v>
      </c>
      <c r="AC496" s="764">
        <f t="shared" si="1173"/>
        <v>0</v>
      </c>
      <c r="AD496" s="764">
        <f t="shared" si="1173"/>
        <v>0</v>
      </c>
      <c r="AE496" s="764">
        <f t="shared" si="1173"/>
        <v>0</v>
      </c>
      <c r="AF496" s="764">
        <f t="shared" si="1173"/>
        <v>0</v>
      </c>
      <c r="AG496" s="764">
        <f t="shared" si="1173"/>
        <v>0</v>
      </c>
      <c r="AH496" s="764">
        <f t="shared" si="1173"/>
        <v>0</v>
      </c>
      <c r="AI496" s="764">
        <f t="shared" si="1173"/>
        <v>0</v>
      </c>
      <c r="AJ496" s="764">
        <f t="shared" si="1173"/>
        <v>0</v>
      </c>
      <c r="AK496" s="764">
        <f t="shared" si="1173"/>
        <v>0</v>
      </c>
      <c r="AL496" s="764">
        <f t="shared" si="1173"/>
        <v>0</v>
      </c>
      <c r="AM496" s="764">
        <f t="shared" si="1173"/>
        <v>0</v>
      </c>
      <c r="AN496" s="764">
        <f t="shared" si="1173"/>
        <v>0</v>
      </c>
      <c r="AO496" s="764">
        <f t="shared" si="1173"/>
        <v>0</v>
      </c>
      <c r="AP496" s="764">
        <f t="shared" si="1173"/>
        <v>0</v>
      </c>
      <c r="AQ496" s="764">
        <f t="shared" si="1173"/>
        <v>0</v>
      </c>
      <c r="AR496" s="764">
        <f t="shared" si="1173"/>
        <v>0</v>
      </c>
      <c r="AS496" s="764">
        <f t="shared" si="1173"/>
        <v>0</v>
      </c>
      <c r="AT496" s="764">
        <f t="shared" si="1173"/>
        <v>0</v>
      </c>
      <c r="AU496" s="764">
        <f t="shared" si="1173"/>
        <v>0</v>
      </c>
      <c r="AV496" s="764">
        <f t="shared" si="1173"/>
        <v>0</v>
      </c>
      <c r="AW496" s="764">
        <f t="shared" si="1173"/>
        <v>0</v>
      </c>
      <c r="AX496" s="764">
        <f t="shared" si="1173"/>
        <v>0</v>
      </c>
      <c r="AY496" s="764">
        <f t="shared" si="1173"/>
        <v>0</v>
      </c>
      <c r="AZ496" s="764">
        <f t="shared" si="1173"/>
        <v>0</v>
      </c>
      <c r="BA496" s="764">
        <f t="shared" si="1173"/>
        <v>0</v>
      </c>
      <c r="BB496" s="764">
        <f t="shared" si="1173"/>
        <v>0</v>
      </c>
      <c r="BC496" s="764">
        <f t="shared" si="1173"/>
        <v>0</v>
      </c>
      <c r="BD496" s="764">
        <f t="shared" si="1173"/>
        <v>0</v>
      </c>
      <c r="BE496" s="764">
        <f t="shared" si="1173"/>
        <v>0</v>
      </c>
      <c r="BF496" s="764">
        <f t="shared" si="1151"/>
        <v>0</v>
      </c>
      <c r="BG496" s="764">
        <f t="shared" si="1151"/>
        <v>0</v>
      </c>
      <c r="BH496" s="764">
        <f t="shared" si="1151"/>
        <v>0</v>
      </c>
      <c r="BI496" s="764">
        <f t="shared" si="1151"/>
        <v>0</v>
      </c>
      <c r="BJ496" s="764">
        <f t="shared" si="1151"/>
        <v>0</v>
      </c>
      <c r="BK496" s="764">
        <f t="shared" si="1151"/>
        <v>0</v>
      </c>
      <c r="BL496" s="764">
        <f t="shared" si="1151"/>
        <v>0</v>
      </c>
      <c r="BM496" s="764">
        <f t="shared" si="1151"/>
        <v>0</v>
      </c>
      <c r="BN496" s="764">
        <f t="shared" si="1152"/>
        <v>0</v>
      </c>
      <c r="BO496" s="764">
        <f t="shared" si="1152"/>
        <v>0</v>
      </c>
      <c r="BP496" s="764">
        <f t="shared" si="1152"/>
        <v>0</v>
      </c>
      <c r="BQ496" s="764">
        <f t="shared" si="1152"/>
        <v>0</v>
      </c>
      <c r="BR496" s="764">
        <f t="shared" si="1152"/>
        <v>0</v>
      </c>
      <c r="BS496" s="764">
        <f t="shared" si="1152"/>
        <v>0</v>
      </c>
      <c r="BT496" s="764">
        <f t="shared" si="1152"/>
        <v>0</v>
      </c>
      <c r="BU496" s="764">
        <f t="shared" si="1152"/>
        <v>0</v>
      </c>
      <c r="BV496" s="764">
        <f t="shared" si="1152"/>
        <v>0</v>
      </c>
      <c r="BW496" s="764">
        <f t="shared" si="1152"/>
        <v>0</v>
      </c>
      <c r="BX496" s="764">
        <f t="shared" si="1153"/>
        <v>0</v>
      </c>
      <c r="BY496" s="764">
        <f t="shared" si="1153"/>
        <v>0</v>
      </c>
      <c r="BZ496" s="764">
        <f t="shared" si="1153"/>
        <v>0</v>
      </c>
      <c r="CA496" s="764">
        <f t="shared" si="1153"/>
        <v>0</v>
      </c>
      <c r="CB496" s="764">
        <f t="shared" si="1153"/>
        <v>0</v>
      </c>
      <c r="CC496" s="764">
        <f t="shared" si="1153"/>
        <v>0</v>
      </c>
      <c r="CD496" s="764">
        <f t="shared" si="1153"/>
        <v>0</v>
      </c>
      <c r="CE496" s="764">
        <f t="shared" si="1153"/>
        <v>0</v>
      </c>
      <c r="CF496" s="764">
        <f t="shared" si="1153"/>
        <v>0</v>
      </c>
      <c r="CG496" s="764">
        <f t="shared" si="1153"/>
        <v>0</v>
      </c>
      <c r="CH496" s="764">
        <f t="shared" si="1154"/>
        <v>0</v>
      </c>
      <c r="CI496" s="764">
        <f t="shared" si="1154"/>
        <v>0</v>
      </c>
      <c r="CJ496" s="764">
        <f t="shared" si="1154"/>
        <v>0</v>
      </c>
      <c r="CK496" s="764">
        <f t="shared" si="1154"/>
        <v>0</v>
      </c>
      <c r="CL496" s="764">
        <f t="shared" si="1154"/>
        <v>0</v>
      </c>
      <c r="CM496" s="764">
        <f t="shared" si="1154"/>
        <v>0</v>
      </c>
      <c r="CN496" s="764">
        <f t="shared" si="1154"/>
        <v>0</v>
      </c>
      <c r="CO496" s="764">
        <f t="shared" si="1154"/>
        <v>0</v>
      </c>
      <c r="CP496" s="764">
        <f t="shared" si="1154"/>
        <v>0</v>
      </c>
      <c r="CQ496" s="764">
        <f t="shared" si="1154"/>
        <v>0</v>
      </c>
      <c r="CR496" s="764">
        <f t="shared" si="1155"/>
        <v>0</v>
      </c>
      <c r="CS496" s="764">
        <f t="shared" si="1155"/>
        <v>0</v>
      </c>
      <c r="CT496" s="764">
        <f t="shared" si="1155"/>
        <v>0</v>
      </c>
      <c r="CU496" s="764">
        <f t="shared" si="1155"/>
        <v>0</v>
      </c>
      <c r="CV496" s="764">
        <f t="shared" si="1155"/>
        <v>0</v>
      </c>
      <c r="CW496" s="764">
        <f t="shared" si="1155"/>
        <v>0</v>
      </c>
      <c r="CX496" s="764">
        <f t="shared" si="1155"/>
        <v>0</v>
      </c>
      <c r="CY496" s="764">
        <f t="shared" si="1155"/>
        <v>0</v>
      </c>
      <c r="CZ496" s="764">
        <f t="shared" si="1155"/>
        <v>0</v>
      </c>
      <c r="DA496" s="764">
        <f t="shared" si="1155"/>
        <v>0</v>
      </c>
      <c r="DB496" s="764">
        <f t="shared" si="1156"/>
        <v>0</v>
      </c>
      <c r="DC496" s="764">
        <f t="shared" si="1156"/>
        <v>0</v>
      </c>
      <c r="DD496" s="764">
        <f t="shared" si="1156"/>
        <v>0</v>
      </c>
      <c r="DE496" s="764">
        <f t="shared" si="1156"/>
        <v>0</v>
      </c>
      <c r="DF496" s="764">
        <f t="shared" si="1156"/>
        <v>0</v>
      </c>
      <c r="DG496" s="764">
        <f t="shared" si="1156"/>
        <v>0</v>
      </c>
      <c r="DH496" s="764">
        <f t="shared" si="1156"/>
        <v>0</v>
      </c>
      <c r="DI496" s="764">
        <f t="shared" si="1156"/>
        <v>0</v>
      </c>
      <c r="DJ496" s="764">
        <f t="shared" si="1156"/>
        <v>0</v>
      </c>
      <c r="DK496" s="764">
        <f t="shared" si="1156"/>
        <v>0</v>
      </c>
      <c r="DL496" s="764">
        <f t="shared" si="1157"/>
        <v>0</v>
      </c>
      <c r="DM496" s="764">
        <f t="shared" si="1157"/>
        <v>0</v>
      </c>
      <c r="DN496" s="764">
        <f t="shared" si="1157"/>
        <v>0</v>
      </c>
      <c r="DO496" s="764">
        <f t="shared" si="1157"/>
        <v>0</v>
      </c>
      <c r="DP496" s="764">
        <f t="shared" si="1157"/>
        <v>0</v>
      </c>
      <c r="DQ496" s="764">
        <f t="shared" si="1157"/>
        <v>0</v>
      </c>
      <c r="DR496" s="764">
        <f t="shared" si="1157"/>
        <v>0</v>
      </c>
      <c r="DS496" s="764">
        <f t="shared" si="1157"/>
        <v>0</v>
      </c>
      <c r="DT496" s="764">
        <f t="shared" si="1157"/>
        <v>0</v>
      </c>
      <c r="DU496" s="764">
        <f t="shared" si="1157"/>
        <v>0</v>
      </c>
      <c r="DV496" s="764">
        <f t="shared" si="1158"/>
        <v>0</v>
      </c>
      <c r="DW496" s="764">
        <f t="shared" si="1158"/>
        <v>0</v>
      </c>
      <c r="DX496" s="764">
        <f t="shared" si="1158"/>
        <v>0</v>
      </c>
      <c r="DY496" s="764">
        <f t="shared" si="1158"/>
        <v>0</v>
      </c>
      <c r="DZ496" s="764">
        <f t="shared" si="1158"/>
        <v>0</v>
      </c>
      <c r="EA496" s="764">
        <f t="shared" si="1158"/>
        <v>0</v>
      </c>
      <c r="EB496" s="764">
        <f t="shared" si="1158"/>
        <v>0</v>
      </c>
      <c r="EC496" s="764">
        <f t="shared" si="1158"/>
        <v>0</v>
      </c>
      <c r="ED496" s="764">
        <f t="shared" si="1158"/>
        <v>0</v>
      </c>
      <c r="EE496" s="764">
        <f t="shared" si="1158"/>
        <v>0</v>
      </c>
      <c r="EF496" s="764">
        <f t="shared" si="1159"/>
        <v>0</v>
      </c>
      <c r="EG496" s="764">
        <f t="shared" si="1159"/>
        <v>0</v>
      </c>
      <c r="EH496" s="764">
        <f t="shared" si="1159"/>
        <v>0</v>
      </c>
      <c r="EI496" s="764">
        <f t="shared" si="1159"/>
        <v>0</v>
      </c>
      <c r="EJ496" s="764">
        <f t="shared" si="1159"/>
        <v>0</v>
      </c>
      <c r="EK496" s="764">
        <f t="shared" si="1159"/>
        <v>0</v>
      </c>
      <c r="EL496" s="764">
        <f t="shared" si="1159"/>
        <v>0</v>
      </c>
      <c r="EM496" s="764">
        <f t="shared" si="1159"/>
        <v>0</v>
      </c>
      <c r="EN496" s="764">
        <f t="shared" si="1159"/>
        <v>0</v>
      </c>
      <c r="EO496" s="764">
        <f t="shared" si="1159"/>
        <v>0</v>
      </c>
      <c r="EP496" s="764">
        <f t="shared" si="1160"/>
        <v>0</v>
      </c>
      <c r="EQ496" s="764">
        <f t="shared" si="1160"/>
        <v>0</v>
      </c>
      <c r="ER496" s="764">
        <f t="shared" si="1160"/>
        <v>0</v>
      </c>
      <c r="ES496" s="764">
        <f t="shared" si="1160"/>
        <v>0</v>
      </c>
      <c r="ET496" s="764">
        <f t="shared" si="1160"/>
        <v>0</v>
      </c>
      <c r="EU496" s="764">
        <f t="shared" si="1160"/>
        <v>0</v>
      </c>
      <c r="EV496" s="764">
        <f t="shared" si="1160"/>
        <v>0</v>
      </c>
      <c r="EW496" s="764">
        <f t="shared" si="1160"/>
        <v>0</v>
      </c>
      <c r="EX496" s="764">
        <f t="shared" si="1160"/>
        <v>0</v>
      </c>
      <c r="EY496" s="764">
        <f t="shared" si="1160"/>
        <v>0</v>
      </c>
      <c r="EZ496" s="764">
        <f t="shared" si="1161"/>
        <v>0</v>
      </c>
      <c r="FA496" s="764">
        <f t="shared" si="1161"/>
        <v>0</v>
      </c>
      <c r="FB496" s="764">
        <f t="shared" si="1161"/>
        <v>0</v>
      </c>
      <c r="FC496" s="764">
        <f t="shared" si="1161"/>
        <v>0</v>
      </c>
      <c r="FD496" s="764">
        <f t="shared" si="1161"/>
        <v>0</v>
      </c>
      <c r="FE496" s="764">
        <f t="shared" si="1161"/>
        <v>0</v>
      </c>
      <c r="FF496" s="764">
        <f t="shared" si="1161"/>
        <v>0</v>
      </c>
      <c r="FG496" s="764">
        <f t="shared" si="1161"/>
        <v>0</v>
      </c>
      <c r="FH496" s="764">
        <f t="shared" si="1161"/>
        <v>0</v>
      </c>
      <c r="FI496" s="764">
        <f t="shared" si="1161"/>
        <v>0</v>
      </c>
      <c r="FJ496" s="764">
        <f t="shared" si="1162"/>
        <v>0</v>
      </c>
      <c r="FK496" s="764">
        <f t="shared" si="1162"/>
        <v>0</v>
      </c>
      <c r="FL496" s="764">
        <f t="shared" si="1162"/>
        <v>0</v>
      </c>
      <c r="FM496" s="764">
        <f t="shared" si="1162"/>
        <v>0</v>
      </c>
      <c r="FN496" s="764">
        <f t="shared" si="1162"/>
        <v>0</v>
      </c>
      <c r="FO496" s="764">
        <f t="shared" si="1162"/>
        <v>0</v>
      </c>
      <c r="FP496" s="764">
        <f t="shared" si="1162"/>
        <v>0</v>
      </c>
      <c r="FQ496" s="764">
        <f t="shared" si="1162"/>
        <v>0</v>
      </c>
      <c r="FR496" s="764">
        <f t="shared" si="1162"/>
        <v>0</v>
      </c>
      <c r="FS496" s="764">
        <f t="shared" si="1162"/>
        <v>0</v>
      </c>
      <c r="FT496" s="764">
        <f t="shared" si="1163"/>
        <v>0</v>
      </c>
      <c r="FU496" s="764">
        <f t="shared" si="1163"/>
        <v>0</v>
      </c>
      <c r="FV496" s="764">
        <f t="shared" si="1163"/>
        <v>0</v>
      </c>
      <c r="FW496" s="764">
        <f t="shared" si="1163"/>
        <v>0</v>
      </c>
      <c r="FX496" s="764">
        <f t="shared" si="1163"/>
        <v>0</v>
      </c>
      <c r="FY496" s="764">
        <f t="shared" si="1163"/>
        <v>0</v>
      </c>
      <c r="FZ496" s="764">
        <f t="shared" si="1163"/>
        <v>0</v>
      </c>
      <c r="GA496" s="764">
        <f t="shared" si="1163"/>
        <v>0</v>
      </c>
      <c r="GB496" s="764">
        <f t="shared" si="1163"/>
        <v>0</v>
      </c>
      <c r="GC496" s="764">
        <f t="shared" si="1163"/>
        <v>0</v>
      </c>
      <c r="GD496" s="764">
        <f t="shared" si="1164"/>
        <v>0</v>
      </c>
      <c r="GE496" s="764">
        <f t="shared" si="1164"/>
        <v>0</v>
      </c>
      <c r="GF496" s="764">
        <f t="shared" si="1164"/>
        <v>0</v>
      </c>
      <c r="GG496" s="764">
        <f t="shared" si="1164"/>
        <v>0</v>
      </c>
      <c r="GH496" s="764">
        <f t="shared" si="1164"/>
        <v>0</v>
      </c>
      <c r="GI496" s="764">
        <f t="shared" si="1164"/>
        <v>0</v>
      </c>
      <c r="GJ496" s="764">
        <f t="shared" si="1164"/>
        <v>0</v>
      </c>
      <c r="GK496" s="764">
        <f t="shared" si="1164"/>
        <v>0</v>
      </c>
      <c r="GL496" s="764">
        <f t="shared" si="1164"/>
        <v>0</v>
      </c>
      <c r="GM496" s="764">
        <f t="shared" si="1164"/>
        <v>0</v>
      </c>
      <c r="GN496" s="764">
        <f t="shared" si="1165"/>
        <v>0</v>
      </c>
      <c r="GO496" s="764">
        <f t="shared" si="1165"/>
        <v>0</v>
      </c>
      <c r="GP496" s="764">
        <f t="shared" si="1165"/>
        <v>0</v>
      </c>
      <c r="GQ496" s="764">
        <f t="shared" si="1165"/>
        <v>0</v>
      </c>
      <c r="GR496" s="764">
        <f t="shared" si="1165"/>
        <v>0</v>
      </c>
      <c r="GS496" s="764">
        <f t="shared" si="1165"/>
        <v>0</v>
      </c>
      <c r="GT496" s="764">
        <f t="shared" si="1165"/>
        <v>0</v>
      </c>
      <c r="GU496" s="764">
        <f t="shared" si="1165"/>
        <v>0</v>
      </c>
      <c r="GV496" s="764">
        <f t="shared" si="1165"/>
        <v>0</v>
      </c>
      <c r="GW496" s="764">
        <f t="shared" si="1165"/>
        <v>0</v>
      </c>
      <c r="GX496" s="764">
        <f t="shared" si="1166"/>
        <v>0</v>
      </c>
      <c r="GY496" s="764">
        <f t="shared" si="1166"/>
        <v>0</v>
      </c>
      <c r="GZ496" s="764">
        <f t="shared" si="1166"/>
        <v>0</v>
      </c>
      <c r="HA496" s="764">
        <f t="shared" si="1166"/>
        <v>0</v>
      </c>
      <c r="HB496" s="764">
        <f t="shared" si="1166"/>
        <v>0</v>
      </c>
      <c r="HC496" s="764">
        <f t="shared" si="1166"/>
        <v>0</v>
      </c>
      <c r="HD496" s="764">
        <f t="shared" si="1166"/>
        <v>0</v>
      </c>
      <c r="HE496" s="764">
        <f t="shared" si="1166"/>
        <v>0</v>
      </c>
      <c r="HF496" s="764">
        <f t="shared" si="1166"/>
        <v>0</v>
      </c>
      <c r="HG496" s="764">
        <f t="shared" si="1166"/>
        <v>0</v>
      </c>
      <c r="HH496" s="764">
        <f t="shared" si="1167"/>
        <v>0</v>
      </c>
      <c r="HI496" s="764">
        <f t="shared" si="1167"/>
        <v>0</v>
      </c>
      <c r="HJ496" s="764">
        <f t="shared" si="1167"/>
        <v>0</v>
      </c>
      <c r="HK496" s="764">
        <f t="shared" si="1167"/>
        <v>0</v>
      </c>
      <c r="HL496" s="764">
        <f t="shared" si="1167"/>
        <v>0</v>
      </c>
      <c r="HM496" s="764">
        <f t="shared" si="1167"/>
        <v>0</v>
      </c>
      <c r="HN496" s="764">
        <f t="shared" si="1167"/>
        <v>0</v>
      </c>
      <c r="HO496" s="764">
        <f t="shared" si="1167"/>
        <v>0</v>
      </c>
      <c r="HP496" s="764">
        <f t="shared" si="1167"/>
        <v>0</v>
      </c>
      <c r="HQ496" s="764">
        <f t="shared" si="1167"/>
        <v>0</v>
      </c>
      <c r="HR496" s="764">
        <f t="shared" si="1168"/>
        <v>0</v>
      </c>
      <c r="HS496" s="764">
        <f t="shared" si="1168"/>
        <v>0</v>
      </c>
      <c r="HT496" s="764">
        <f t="shared" si="1168"/>
        <v>0</v>
      </c>
      <c r="HU496" s="764">
        <f t="shared" si="1168"/>
        <v>0</v>
      </c>
      <c r="HV496" s="764">
        <f t="shared" si="1168"/>
        <v>0</v>
      </c>
      <c r="HW496" s="764">
        <f t="shared" si="1168"/>
        <v>0</v>
      </c>
      <c r="HX496" s="764">
        <f t="shared" si="1168"/>
        <v>0</v>
      </c>
      <c r="HY496" s="764">
        <f t="shared" si="1168"/>
        <v>0</v>
      </c>
      <c r="HZ496" s="764">
        <f t="shared" si="1168"/>
        <v>0</v>
      </c>
      <c r="IA496" s="764">
        <f t="shared" si="1168"/>
        <v>0</v>
      </c>
      <c r="IB496" s="764">
        <f t="shared" si="1169"/>
        <v>0</v>
      </c>
      <c r="IC496" s="764">
        <f t="shared" si="1169"/>
        <v>0</v>
      </c>
      <c r="ID496" s="764">
        <f t="shared" si="1169"/>
        <v>0</v>
      </c>
      <c r="IE496" s="764">
        <f t="shared" si="1169"/>
        <v>0</v>
      </c>
      <c r="IF496" s="764">
        <f t="shared" si="1169"/>
        <v>0</v>
      </c>
      <c r="IG496" s="764">
        <f t="shared" si="1169"/>
        <v>0</v>
      </c>
      <c r="IH496" s="764">
        <f t="shared" si="1169"/>
        <v>0</v>
      </c>
      <c r="II496" s="764">
        <f t="shared" si="1169"/>
        <v>0</v>
      </c>
      <c r="IJ496" s="764">
        <f t="shared" si="1169"/>
        <v>0</v>
      </c>
      <c r="IK496" s="764">
        <f t="shared" si="1169"/>
        <v>0</v>
      </c>
      <c r="IL496" s="764">
        <f t="shared" si="1170"/>
        <v>0</v>
      </c>
      <c r="IM496" s="764">
        <f t="shared" si="1172"/>
        <v>0</v>
      </c>
      <c r="IN496" s="764">
        <f t="shared" si="1172"/>
        <v>0</v>
      </c>
      <c r="IO496" s="764">
        <f t="shared" si="1172"/>
        <v>0</v>
      </c>
      <c r="IP496" s="764">
        <f t="shared" si="1172"/>
        <v>0</v>
      </c>
      <c r="IQ496" s="764">
        <f t="shared" si="1172"/>
        <v>0</v>
      </c>
      <c r="IR496" s="764">
        <f t="shared" si="1172"/>
        <v>0</v>
      </c>
      <c r="IS496" s="764">
        <f t="shared" si="1172"/>
        <v>0</v>
      </c>
      <c r="IT496" s="764">
        <f t="shared" si="1172"/>
        <v>0</v>
      </c>
      <c r="IU496" s="764">
        <f t="shared" si="1172"/>
        <v>0</v>
      </c>
      <c r="IV496" s="764">
        <f t="shared" si="1170"/>
        <v>0</v>
      </c>
      <c r="IW496" s="764">
        <f t="shared" si="1170"/>
        <v>0</v>
      </c>
      <c r="IX496" s="764">
        <f t="shared" si="1170"/>
        <v>0</v>
      </c>
      <c r="IY496" s="764">
        <f t="shared" si="1170"/>
        <v>0</v>
      </c>
      <c r="IZ496" s="764">
        <f t="shared" si="1170"/>
        <v>0</v>
      </c>
      <c r="JA496" s="764">
        <f t="shared" si="1170"/>
        <v>0</v>
      </c>
      <c r="JB496" s="764">
        <f t="shared" si="1170"/>
        <v>0</v>
      </c>
      <c r="JC496" s="764">
        <f t="shared" si="1170"/>
        <v>0</v>
      </c>
      <c r="JD496" s="764">
        <f t="shared" si="1150"/>
        <v>0</v>
      </c>
      <c r="JE496" s="764">
        <f t="shared" si="1150"/>
        <v>0</v>
      </c>
      <c r="JF496" s="764">
        <f t="shared" si="1150"/>
        <v>0</v>
      </c>
      <c r="JG496" s="764">
        <f t="shared" si="1150"/>
        <v>0</v>
      </c>
      <c r="JH496" s="764">
        <f t="shared" si="1150"/>
        <v>0</v>
      </c>
      <c r="JI496" s="764">
        <f t="shared" si="1150"/>
        <v>0</v>
      </c>
      <c r="JJ496" s="764">
        <f t="shared" si="1150"/>
        <v>0</v>
      </c>
      <c r="JK496" s="764">
        <f t="shared" si="1150"/>
        <v>0</v>
      </c>
      <c r="JL496" s="764">
        <f t="shared" si="1150"/>
        <v>0</v>
      </c>
      <c r="JM496" s="764">
        <f t="shared" si="1150"/>
        <v>0</v>
      </c>
      <c r="JN496" s="764">
        <f t="shared" si="1150"/>
        <v>0</v>
      </c>
      <c r="JO496" s="764">
        <f t="shared" si="1150"/>
        <v>0</v>
      </c>
      <c r="JP496" s="764">
        <f t="shared" si="1170"/>
        <v>0</v>
      </c>
      <c r="JQ496" s="764">
        <f t="shared" si="1078"/>
        <v>0</v>
      </c>
      <c r="JR496" s="764">
        <f t="shared" si="1078"/>
        <v>0</v>
      </c>
      <c r="JS496" s="764">
        <f t="shared" si="1170"/>
        <v>0</v>
      </c>
      <c r="JT496" s="765">
        <f t="shared" si="1079"/>
        <v>0</v>
      </c>
      <c r="JU496" s="229">
        <f t="shared" si="1080"/>
        <v>0</v>
      </c>
    </row>
    <row r="497" spans="1:281" ht="12.75" customHeight="1">
      <c r="B497" s="52"/>
      <c r="C497" s="52"/>
      <c r="D497" s="62"/>
      <c r="E497" s="743" t="str">
        <f t="shared" si="1075"/>
        <v xml:space="preserve"> </v>
      </c>
      <c r="F497" s="56"/>
      <c r="G497" s="228"/>
      <c r="H497" s="744">
        <f>SUMIF(Ajuste!$C$8:$C$483,$B$6:$B$499,Ajuste!$E$8:$E$483)</f>
        <v>0</v>
      </c>
      <c r="I497" s="744">
        <f>SUMIF(Ajuste!$C$8:$C$483,$B$6:$B$499,Ajuste!$F$8:$F$483)</f>
        <v>0</v>
      </c>
      <c r="J497" s="229">
        <f t="shared" si="1081"/>
        <v>0</v>
      </c>
      <c r="K497" s="764">
        <f t="shared" si="1151"/>
        <v>0</v>
      </c>
      <c r="L497" s="764">
        <f t="shared" si="1173"/>
        <v>0</v>
      </c>
      <c r="M497" s="764">
        <f t="shared" si="1173"/>
        <v>0</v>
      </c>
      <c r="N497" s="764">
        <f t="shared" si="1173"/>
        <v>0</v>
      </c>
      <c r="O497" s="764">
        <f t="shared" si="1173"/>
        <v>0</v>
      </c>
      <c r="P497" s="764">
        <f t="shared" si="1173"/>
        <v>0</v>
      </c>
      <c r="Q497" s="764">
        <f t="shared" si="1173"/>
        <v>0</v>
      </c>
      <c r="R497" s="764">
        <f t="shared" si="1173"/>
        <v>0</v>
      </c>
      <c r="S497" s="764">
        <f t="shared" si="1173"/>
        <v>0</v>
      </c>
      <c r="T497" s="764">
        <f t="shared" si="1173"/>
        <v>0</v>
      </c>
      <c r="U497" s="764">
        <f t="shared" si="1173"/>
        <v>0</v>
      </c>
      <c r="V497" s="764">
        <f t="shared" si="1173"/>
        <v>0</v>
      </c>
      <c r="W497" s="764">
        <f t="shared" si="1173"/>
        <v>0</v>
      </c>
      <c r="X497" s="764">
        <f t="shared" si="1173"/>
        <v>0</v>
      </c>
      <c r="Y497" s="764">
        <f t="shared" si="1173"/>
        <v>0</v>
      </c>
      <c r="Z497" s="764">
        <f t="shared" si="1173"/>
        <v>0</v>
      </c>
      <c r="AA497" s="764">
        <f t="shared" si="1173"/>
        <v>0</v>
      </c>
      <c r="AB497" s="764">
        <f t="shared" si="1173"/>
        <v>0</v>
      </c>
      <c r="AC497" s="764">
        <f t="shared" si="1173"/>
        <v>0</v>
      </c>
      <c r="AD497" s="764">
        <f t="shared" si="1173"/>
        <v>0</v>
      </c>
      <c r="AE497" s="764">
        <f t="shared" si="1173"/>
        <v>0</v>
      </c>
      <c r="AF497" s="764">
        <f t="shared" si="1173"/>
        <v>0</v>
      </c>
      <c r="AG497" s="764">
        <f t="shared" si="1173"/>
        <v>0</v>
      </c>
      <c r="AH497" s="764">
        <f t="shared" si="1173"/>
        <v>0</v>
      </c>
      <c r="AI497" s="764">
        <f t="shared" si="1173"/>
        <v>0</v>
      </c>
      <c r="AJ497" s="764">
        <f t="shared" si="1173"/>
        <v>0</v>
      </c>
      <c r="AK497" s="764">
        <f t="shared" si="1173"/>
        <v>0</v>
      </c>
      <c r="AL497" s="764">
        <f t="shared" si="1173"/>
        <v>0</v>
      </c>
      <c r="AM497" s="764">
        <f t="shared" si="1173"/>
        <v>0</v>
      </c>
      <c r="AN497" s="764">
        <f t="shared" si="1173"/>
        <v>0</v>
      </c>
      <c r="AO497" s="764">
        <f t="shared" si="1173"/>
        <v>0</v>
      </c>
      <c r="AP497" s="764">
        <f t="shared" si="1173"/>
        <v>0</v>
      </c>
      <c r="AQ497" s="764">
        <f t="shared" si="1173"/>
        <v>0</v>
      </c>
      <c r="AR497" s="764">
        <f t="shared" si="1173"/>
        <v>0</v>
      </c>
      <c r="AS497" s="764">
        <f t="shared" si="1173"/>
        <v>0</v>
      </c>
      <c r="AT497" s="764">
        <f t="shared" si="1173"/>
        <v>0</v>
      </c>
      <c r="AU497" s="764">
        <f t="shared" si="1173"/>
        <v>0</v>
      </c>
      <c r="AV497" s="764">
        <f t="shared" si="1173"/>
        <v>0</v>
      </c>
      <c r="AW497" s="764">
        <f t="shared" si="1173"/>
        <v>0</v>
      </c>
      <c r="AX497" s="764">
        <f t="shared" si="1173"/>
        <v>0</v>
      </c>
      <c r="AY497" s="764">
        <f t="shared" si="1173"/>
        <v>0</v>
      </c>
      <c r="AZ497" s="764">
        <f t="shared" si="1173"/>
        <v>0</v>
      </c>
      <c r="BA497" s="764">
        <f t="shared" si="1173"/>
        <v>0</v>
      </c>
      <c r="BB497" s="764">
        <f t="shared" si="1173"/>
        <v>0</v>
      </c>
      <c r="BC497" s="764">
        <f t="shared" si="1173"/>
        <v>0</v>
      </c>
      <c r="BD497" s="764">
        <f t="shared" si="1173"/>
        <v>0</v>
      </c>
      <c r="BE497" s="764">
        <f t="shared" si="1173"/>
        <v>0</v>
      </c>
      <c r="BF497" s="764">
        <f t="shared" si="1151"/>
        <v>0</v>
      </c>
      <c r="BG497" s="764">
        <f t="shared" si="1151"/>
        <v>0</v>
      </c>
      <c r="BH497" s="764">
        <f t="shared" si="1151"/>
        <v>0</v>
      </c>
      <c r="BI497" s="764">
        <f t="shared" si="1151"/>
        <v>0</v>
      </c>
      <c r="BJ497" s="764">
        <f t="shared" si="1151"/>
        <v>0</v>
      </c>
      <c r="BK497" s="764">
        <f t="shared" si="1151"/>
        <v>0</v>
      </c>
      <c r="BL497" s="764">
        <f t="shared" si="1151"/>
        <v>0</v>
      </c>
      <c r="BM497" s="764">
        <f t="shared" si="1151"/>
        <v>0</v>
      </c>
      <c r="BN497" s="764">
        <f t="shared" si="1152"/>
        <v>0</v>
      </c>
      <c r="BO497" s="764">
        <f t="shared" si="1152"/>
        <v>0</v>
      </c>
      <c r="BP497" s="764">
        <f t="shared" si="1152"/>
        <v>0</v>
      </c>
      <c r="BQ497" s="764">
        <f t="shared" si="1152"/>
        <v>0</v>
      </c>
      <c r="BR497" s="764">
        <f t="shared" si="1152"/>
        <v>0</v>
      </c>
      <c r="BS497" s="764">
        <f t="shared" si="1152"/>
        <v>0</v>
      </c>
      <c r="BT497" s="764">
        <f t="shared" si="1152"/>
        <v>0</v>
      </c>
      <c r="BU497" s="764">
        <f t="shared" si="1152"/>
        <v>0</v>
      </c>
      <c r="BV497" s="764">
        <f t="shared" si="1152"/>
        <v>0</v>
      </c>
      <c r="BW497" s="764">
        <f t="shared" si="1152"/>
        <v>0</v>
      </c>
      <c r="BX497" s="764">
        <f t="shared" si="1153"/>
        <v>0</v>
      </c>
      <c r="BY497" s="764">
        <f t="shared" si="1153"/>
        <v>0</v>
      </c>
      <c r="BZ497" s="764">
        <f t="shared" si="1153"/>
        <v>0</v>
      </c>
      <c r="CA497" s="764">
        <f t="shared" si="1153"/>
        <v>0</v>
      </c>
      <c r="CB497" s="764">
        <f t="shared" si="1153"/>
        <v>0</v>
      </c>
      <c r="CC497" s="764">
        <f t="shared" si="1153"/>
        <v>0</v>
      </c>
      <c r="CD497" s="764">
        <f t="shared" si="1153"/>
        <v>0</v>
      </c>
      <c r="CE497" s="764">
        <f t="shared" si="1153"/>
        <v>0</v>
      </c>
      <c r="CF497" s="764">
        <f t="shared" si="1153"/>
        <v>0</v>
      </c>
      <c r="CG497" s="764">
        <f t="shared" si="1153"/>
        <v>0</v>
      </c>
      <c r="CH497" s="764">
        <f t="shared" si="1154"/>
        <v>0</v>
      </c>
      <c r="CI497" s="764">
        <f t="shared" si="1154"/>
        <v>0</v>
      </c>
      <c r="CJ497" s="764">
        <f t="shared" si="1154"/>
        <v>0</v>
      </c>
      <c r="CK497" s="764">
        <f t="shared" si="1154"/>
        <v>0</v>
      </c>
      <c r="CL497" s="764">
        <f t="shared" si="1154"/>
        <v>0</v>
      </c>
      <c r="CM497" s="764">
        <f t="shared" si="1154"/>
        <v>0</v>
      </c>
      <c r="CN497" s="764">
        <f t="shared" si="1154"/>
        <v>0</v>
      </c>
      <c r="CO497" s="764">
        <f t="shared" si="1154"/>
        <v>0</v>
      </c>
      <c r="CP497" s="764">
        <f t="shared" si="1154"/>
        <v>0</v>
      </c>
      <c r="CQ497" s="764">
        <f t="shared" si="1154"/>
        <v>0</v>
      </c>
      <c r="CR497" s="764">
        <f t="shared" si="1155"/>
        <v>0</v>
      </c>
      <c r="CS497" s="764">
        <f t="shared" si="1155"/>
        <v>0</v>
      </c>
      <c r="CT497" s="764">
        <f t="shared" si="1155"/>
        <v>0</v>
      </c>
      <c r="CU497" s="764">
        <f t="shared" si="1155"/>
        <v>0</v>
      </c>
      <c r="CV497" s="764">
        <f t="shared" si="1155"/>
        <v>0</v>
      </c>
      <c r="CW497" s="764">
        <f t="shared" si="1155"/>
        <v>0</v>
      </c>
      <c r="CX497" s="764">
        <f t="shared" si="1155"/>
        <v>0</v>
      </c>
      <c r="CY497" s="764">
        <f t="shared" si="1155"/>
        <v>0</v>
      </c>
      <c r="CZ497" s="764">
        <f t="shared" si="1155"/>
        <v>0</v>
      </c>
      <c r="DA497" s="764">
        <f t="shared" si="1155"/>
        <v>0</v>
      </c>
      <c r="DB497" s="764">
        <f t="shared" si="1156"/>
        <v>0</v>
      </c>
      <c r="DC497" s="764">
        <f t="shared" si="1156"/>
        <v>0</v>
      </c>
      <c r="DD497" s="764">
        <f t="shared" si="1156"/>
        <v>0</v>
      </c>
      <c r="DE497" s="764">
        <f t="shared" si="1156"/>
        <v>0</v>
      </c>
      <c r="DF497" s="764">
        <f t="shared" si="1156"/>
        <v>0</v>
      </c>
      <c r="DG497" s="764">
        <f t="shared" si="1156"/>
        <v>0</v>
      </c>
      <c r="DH497" s="764">
        <f t="shared" si="1156"/>
        <v>0</v>
      </c>
      <c r="DI497" s="764">
        <f t="shared" si="1156"/>
        <v>0</v>
      </c>
      <c r="DJ497" s="764">
        <f t="shared" si="1156"/>
        <v>0</v>
      </c>
      <c r="DK497" s="764">
        <f t="shared" si="1156"/>
        <v>0</v>
      </c>
      <c r="DL497" s="764">
        <f t="shared" si="1157"/>
        <v>0</v>
      </c>
      <c r="DM497" s="764">
        <f t="shared" si="1157"/>
        <v>0</v>
      </c>
      <c r="DN497" s="764">
        <f t="shared" si="1157"/>
        <v>0</v>
      </c>
      <c r="DO497" s="764">
        <f t="shared" si="1157"/>
        <v>0</v>
      </c>
      <c r="DP497" s="764">
        <f t="shared" si="1157"/>
        <v>0</v>
      </c>
      <c r="DQ497" s="764">
        <f t="shared" si="1157"/>
        <v>0</v>
      </c>
      <c r="DR497" s="764">
        <f t="shared" si="1157"/>
        <v>0</v>
      </c>
      <c r="DS497" s="764">
        <f t="shared" si="1157"/>
        <v>0</v>
      </c>
      <c r="DT497" s="764">
        <f t="shared" si="1157"/>
        <v>0</v>
      </c>
      <c r="DU497" s="764">
        <f t="shared" si="1157"/>
        <v>0</v>
      </c>
      <c r="DV497" s="764">
        <f t="shared" si="1158"/>
        <v>0</v>
      </c>
      <c r="DW497" s="764">
        <f t="shared" si="1158"/>
        <v>0</v>
      </c>
      <c r="DX497" s="764">
        <f t="shared" si="1158"/>
        <v>0</v>
      </c>
      <c r="DY497" s="764">
        <f t="shared" si="1158"/>
        <v>0</v>
      </c>
      <c r="DZ497" s="764">
        <f t="shared" si="1158"/>
        <v>0</v>
      </c>
      <c r="EA497" s="764">
        <f t="shared" si="1158"/>
        <v>0</v>
      </c>
      <c r="EB497" s="764">
        <f t="shared" si="1158"/>
        <v>0</v>
      </c>
      <c r="EC497" s="764">
        <f t="shared" si="1158"/>
        <v>0</v>
      </c>
      <c r="ED497" s="764">
        <f t="shared" si="1158"/>
        <v>0</v>
      </c>
      <c r="EE497" s="764">
        <f t="shared" si="1158"/>
        <v>0</v>
      </c>
      <c r="EF497" s="764">
        <f t="shared" si="1159"/>
        <v>0</v>
      </c>
      <c r="EG497" s="764">
        <f t="shared" si="1159"/>
        <v>0</v>
      </c>
      <c r="EH497" s="764">
        <f t="shared" si="1159"/>
        <v>0</v>
      </c>
      <c r="EI497" s="764">
        <f t="shared" si="1159"/>
        <v>0</v>
      </c>
      <c r="EJ497" s="764">
        <f t="shared" si="1159"/>
        <v>0</v>
      </c>
      <c r="EK497" s="764">
        <f t="shared" si="1159"/>
        <v>0</v>
      </c>
      <c r="EL497" s="764">
        <f t="shared" si="1159"/>
        <v>0</v>
      </c>
      <c r="EM497" s="764">
        <f t="shared" si="1159"/>
        <v>0</v>
      </c>
      <c r="EN497" s="764">
        <f t="shared" si="1159"/>
        <v>0</v>
      </c>
      <c r="EO497" s="764">
        <f t="shared" si="1159"/>
        <v>0</v>
      </c>
      <c r="EP497" s="764">
        <f t="shared" si="1160"/>
        <v>0</v>
      </c>
      <c r="EQ497" s="764">
        <f t="shared" si="1160"/>
        <v>0</v>
      </c>
      <c r="ER497" s="764">
        <f t="shared" si="1160"/>
        <v>0</v>
      </c>
      <c r="ES497" s="764">
        <f t="shared" si="1160"/>
        <v>0</v>
      </c>
      <c r="ET497" s="764">
        <f t="shared" si="1160"/>
        <v>0</v>
      </c>
      <c r="EU497" s="764">
        <f t="shared" si="1160"/>
        <v>0</v>
      </c>
      <c r="EV497" s="764">
        <f t="shared" si="1160"/>
        <v>0</v>
      </c>
      <c r="EW497" s="764">
        <f t="shared" si="1160"/>
        <v>0</v>
      </c>
      <c r="EX497" s="764">
        <f t="shared" si="1160"/>
        <v>0</v>
      </c>
      <c r="EY497" s="764">
        <f t="shared" si="1160"/>
        <v>0</v>
      </c>
      <c r="EZ497" s="764">
        <f t="shared" si="1161"/>
        <v>0</v>
      </c>
      <c r="FA497" s="764">
        <f t="shared" si="1161"/>
        <v>0</v>
      </c>
      <c r="FB497" s="764">
        <f t="shared" si="1161"/>
        <v>0</v>
      </c>
      <c r="FC497" s="764">
        <f t="shared" si="1161"/>
        <v>0</v>
      </c>
      <c r="FD497" s="764">
        <f t="shared" si="1161"/>
        <v>0</v>
      </c>
      <c r="FE497" s="764">
        <f t="shared" si="1161"/>
        <v>0</v>
      </c>
      <c r="FF497" s="764">
        <f t="shared" si="1161"/>
        <v>0</v>
      </c>
      <c r="FG497" s="764">
        <f t="shared" si="1161"/>
        <v>0</v>
      </c>
      <c r="FH497" s="764">
        <f t="shared" si="1161"/>
        <v>0</v>
      </c>
      <c r="FI497" s="764">
        <f t="shared" si="1161"/>
        <v>0</v>
      </c>
      <c r="FJ497" s="764">
        <f t="shared" si="1162"/>
        <v>0</v>
      </c>
      <c r="FK497" s="764">
        <f t="shared" si="1162"/>
        <v>0</v>
      </c>
      <c r="FL497" s="764">
        <f t="shared" si="1162"/>
        <v>0</v>
      </c>
      <c r="FM497" s="764">
        <f t="shared" si="1162"/>
        <v>0</v>
      </c>
      <c r="FN497" s="764">
        <f t="shared" si="1162"/>
        <v>0</v>
      </c>
      <c r="FO497" s="764">
        <f t="shared" si="1162"/>
        <v>0</v>
      </c>
      <c r="FP497" s="764">
        <f t="shared" si="1162"/>
        <v>0</v>
      </c>
      <c r="FQ497" s="764">
        <f t="shared" si="1162"/>
        <v>0</v>
      </c>
      <c r="FR497" s="764">
        <f t="shared" si="1162"/>
        <v>0</v>
      </c>
      <c r="FS497" s="764">
        <f t="shared" si="1162"/>
        <v>0</v>
      </c>
      <c r="FT497" s="764">
        <f t="shared" si="1163"/>
        <v>0</v>
      </c>
      <c r="FU497" s="764">
        <f t="shared" si="1163"/>
        <v>0</v>
      </c>
      <c r="FV497" s="764">
        <f t="shared" si="1163"/>
        <v>0</v>
      </c>
      <c r="FW497" s="764">
        <f t="shared" si="1163"/>
        <v>0</v>
      </c>
      <c r="FX497" s="764">
        <f t="shared" si="1163"/>
        <v>0</v>
      </c>
      <c r="FY497" s="764">
        <f t="shared" si="1163"/>
        <v>0</v>
      </c>
      <c r="FZ497" s="764">
        <f t="shared" si="1163"/>
        <v>0</v>
      </c>
      <c r="GA497" s="764">
        <f t="shared" si="1163"/>
        <v>0</v>
      </c>
      <c r="GB497" s="764">
        <f t="shared" si="1163"/>
        <v>0</v>
      </c>
      <c r="GC497" s="764">
        <f t="shared" si="1163"/>
        <v>0</v>
      </c>
      <c r="GD497" s="764">
        <f t="shared" si="1164"/>
        <v>0</v>
      </c>
      <c r="GE497" s="764">
        <f t="shared" si="1164"/>
        <v>0</v>
      </c>
      <c r="GF497" s="764">
        <f t="shared" si="1164"/>
        <v>0</v>
      </c>
      <c r="GG497" s="764">
        <f t="shared" si="1164"/>
        <v>0</v>
      </c>
      <c r="GH497" s="764">
        <f t="shared" si="1164"/>
        <v>0</v>
      </c>
      <c r="GI497" s="764">
        <f t="shared" si="1164"/>
        <v>0</v>
      </c>
      <c r="GJ497" s="764">
        <f t="shared" si="1164"/>
        <v>0</v>
      </c>
      <c r="GK497" s="764">
        <f t="shared" si="1164"/>
        <v>0</v>
      </c>
      <c r="GL497" s="764">
        <f t="shared" si="1164"/>
        <v>0</v>
      </c>
      <c r="GM497" s="764">
        <f t="shared" si="1164"/>
        <v>0</v>
      </c>
      <c r="GN497" s="764">
        <f t="shared" si="1165"/>
        <v>0</v>
      </c>
      <c r="GO497" s="764">
        <f t="shared" si="1165"/>
        <v>0</v>
      </c>
      <c r="GP497" s="764">
        <f t="shared" si="1165"/>
        <v>0</v>
      </c>
      <c r="GQ497" s="764">
        <f t="shared" si="1165"/>
        <v>0</v>
      </c>
      <c r="GR497" s="764">
        <f t="shared" si="1165"/>
        <v>0</v>
      </c>
      <c r="GS497" s="764">
        <f t="shared" si="1165"/>
        <v>0</v>
      </c>
      <c r="GT497" s="764">
        <f t="shared" si="1165"/>
        <v>0</v>
      </c>
      <c r="GU497" s="764">
        <f t="shared" si="1165"/>
        <v>0</v>
      </c>
      <c r="GV497" s="764">
        <f t="shared" si="1165"/>
        <v>0</v>
      </c>
      <c r="GW497" s="764">
        <f t="shared" si="1165"/>
        <v>0</v>
      </c>
      <c r="GX497" s="764">
        <f t="shared" si="1166"/>
        <v>0</v>
      </c>
      <c r="GY497" s="764">
        <f t="shared" si="1166"/>
        <v>0</v>
      </c>
      <c r="GZ497" s="764">
        <f t="shared" si="1166"/>
        <v>0</v>
      </c>
      <c r="HA497" s="764">
        <f t="shared" si="1166"/>
        <v>0</v>
      </c>
      <c r="HB497" s="764">
        <f t="shared" si="1166"/>
        <v>0</v>
      </c>
      <c r="HC497" s="764">
        <f t="shared" si="1166"/>
        <v>0</v>
      </c>
      <c r="HD497" s="764">
        <f t="shared" si="1166"/>
        <v>0</v>
      </c>
      <c r="HE497" s="764">
        <f t="shared" si="1166"/>
        <v>0</v>
      </c>
      <c r="HF497" s="764">
        <f t="shared" si="1166"/>
        <v>0</v>
      </c>
      <c r="HG497" s="764">
        <f t="shared" si="1166"/>
        <v>0</v>
      </c>
      <c r="HH497" s="764">
        <f t="shared" si="1167"/>
        <v>0</v>
      </c>
      <c r="HI497" s="764">
        <f t="shared" si="1167"/>
        <v>0</v>
      </c>
      <c r="HJ497" s="764">
        <f t="shared" si="1167"/>
        <v>0</v>
      </c>
      <c r="HK497" s="764">
        <f t="shared" si="1167"/>
        <v>0</v>
      </c>
      <c r="HL497" s="764">
        <f t="shared" si="1167"/>
        <v>0</v>
      </c>
      <c r="HM497" s="764">
        <f t="shared" si="1167"/>
        <v>0</v>
      </c>
      <c r="HN497" s="764">
        <f t="shared" si="1167"/>
        <v>0</v>
      </c>
      <c r="HO497" s="764">
        <f t="shared" si="1167"/>
        <v>0</v>
      </c>
      <c r="HP497" s="764">
        <f t="shared" si="1167"/>
        <v>0</v>
      </c>
      <c r="HQ497" s="764">
        <f t="shared" si="1167"/>
        <v>0</v>
      </c>
      <c r="HR497" s="764">
        <f t="shared" si="1168"/>
        <v>0</v>
      </c>
      <c r="HS497" s="764">
        <f t="shared" si="1168"/>
        <v>0</v>
      </c>
      <c r="HT497" s="764">
        <f t="shared" si="1168"/>
        <v>0</v>
      </c>
      <c r="HU497" s="764">
        <f t="shared" si="1168"/>
        <v>0</v>
      </c>
      <c r="HV497" s="764">
        <f t="shared" si="1168"/>
        <v>0</v>
      </c>
      <c r="HW497" s="764">
        <f t="shared" si="1168"/>
        <v>0</v>
      </c>
      <c r="HX497" s="764">
        <f t="shared" si="1168"/>
        <v>0</v>
      </c>
      <c r="HY497" s="764">
        <f t="shared" si="1168"/>
        <v>0</v>
      </c>
      <c r="HZ497" s="764">
        <f t="shared" si="1168"/>
        <v>0</v>
      </c>
      <c r="IA497" s="764">
        <f t="shared" si="1168"/>
        <v>0</v>
      </c>
      <c r="IB497" s="764">
        <f t="shared" si="1169"/>
        <v>0</v>
      </c>
      <c r="IC497" s="764">
        <f t="shared" si="1169"/>
        <v>0</v>
      </c>
      <c r="ID497" s="764">
        <f t="shared" si="1169"/>
        <v>0</v>
      </c>
      <c r="IE497" s="764">
        <f t="shared" si="1169"/>
        <v>0</v>
      </c>
      <c r="IF497" s="764">
        <f t="shared" si="1169"/>
        <v>0</v>
      </c>
      <c r="IG497" s="764">
        <f t="shared" si="1169"/>
        <v>0</v>
      </c>
      <c r="IH497" s="764">
        <f t="shared" si="1169"/>
        <v>0</v>
      </c>
      <c r="II497" s="764">
        <f t="shared" si="1169"/>
        <v>0</v>
      </c>
      <c r="IJ497" s="764">
        <f t="shared" si="1169"/>
        <v>0</v>
      </c>
      <c r="IK497" s="764">
        <f t="shared" si="1169"/>
        <v>0</v>
      </c>
      <c r="IL497" s="764">
        <f t="shared" si="1170"/>
        <v>0</v>
      </c>
      <c r="IM497" s="764">
        <f t="shared" si="1172"/>
        <v>0</v>
      </c>
      <c r="IN497" s="764">
        <f t="shared" si="1172"/>
        <v>0</v>
      </c>
      <c r="IO497" s="764">
        <f t="shared" si="1172"/>
        <v>0</v>
      </c>
      <c r="IP497" s="764">
        <f t="shared" si="1172"/>
        <v>0</v>
      </c>
      <c r="IQ497" s="764">
        <f t="shared" si="1172"/>
        <v>0</v>
      </c>
      <c r="IR497" s="764">
        <f t="shared" si="1172"/>
        <v>0</v>
      </c>
      <c r="IS497" s="764">
        <f t="shared" si="1172"/>
        <v>0</v>
      </c>
      <c r="IT497" s="764">
        <f t="shared" si="1172"/>
        <v>0</v>
      </c>
      <c r="IU497" s="764">
        <f t="shared" si="1172"/>
        <v>0</v>
      </c>
      <c r="IV497" s="764">
        <f t="shared" si="1170"/>
        <v>0</v>
      </c>
      <c r="IW497" s="764">
        <f t="shared" si="1170"/>
        <v>0</v>
      </c>
      <c r="IX497" s="764">
        <f t="shared" si="1170"/>
        <v>0</v>
      </c>
      <c r="IY497" s="764">
        <f t="shared" si="1170"/>
        <v>0</v>
      </c>
      <c r="IZ497" s="764">
        <f t="shared" si="1170"/>
        <v>0</v>
      </c>
      <c r="JA497" s="764">
        <f t="shared" si="1170"/>
        <v>0</v>
      </c>
      <c r="JB497" s="764">
        <f t="shared" si="1170"/>
        <v>0</v>
      </c>
      <c r="JC497" s="764">
        <f t="shared" si="1170"/>
        <v>0</v>
      </c>
      <c r="JD497" s="764">
        <f t="shared" si="1150"/>
        <v>0</v>
      </c>
      <c r="JE497" s="764">
        <f t="shared" si="1150"/>
        <v>0</v>
      </c>
      <c r="JF497" s="764">
        <f t="shared" si="1150"/>
        <v>0</v>
      </c>
      <c r="JG497" s="764">
        <f t="shared" si="1150"/>
        <v>0</v>
      </c>
      <c r="JH497" s="764">
        <f t="shared" si="1150"/>
        <v>0</v>
      </c>
      <c r="JI497" s="764">
        <f t="shared" si="1150"/>
        <v>0</v>
      </c>
      <c r="JJ497" s="764">
        <f t="shared" si="1150"/>
        <v>0</v>
      </c>
      <c r="JK497" s="764">
        <f t="shared" si="1150"/>
        <v>0</v>
      </c>
      <c r="JL497" s="764">
        <f t="shared" si="1150"/>
        <v>0</v>
      </c>
      <c r="JM497" s="764">
        <f t="shared" si="1150"/>
        <v>0</v>
      </c>
      <c r="JN497" s="764">
        <f t="shared" si="1150"/>
        <v>0</v>
      </c>
      <c r="JO497" s="764">
        <f t="shared" si="1150"/>
        <v>0</v>
      </c>
      <c r="JP497" s="764">
        <f t="shared" si="1170"/>
        <v>0</v>
      </c>
      <c r="JQ497" s="764">
        <f t="shared" si="1078"/>
        <v>0</v>
      </c>
      <c r="JR497" s="764">
        <f t="shared" si="1078"/>
        <v>0</v>
      </c>
      <c r="JS497" s="764">
        <f t="shared" si="1170"/>
        <v>0</v>
      </c>
      <c r="JT497" s="765">
        <f t="shared" si="1079"/>
        <v>0</v>
      </c>
      <c r="JU497" s="229">
        <f t="shared" si="1080"/>
        <v>0</v>
      </c>
    </row>
    <row r="498" spans="1:281" ht="12.75" customHeight="1">
      <c r="B498" s="52"/>
      <c r="C498" s="52"/>
      <c r="D498" s="62"/>
      <c r="E498" s="743" t="str">
        <f t="shared" si="1075"/>
        <v xml:space="preserve"> </v>
      </c>
      <c r="F498" s="56"/>
      <c r="G498" s="228"/>
      <c r="H498" s="744">
        <f>SUMIF(Ajuste!$C$8:$C$483,$B$6:$B$499,Ajuste!$E$8:$E$483)</f>
        <v>0</v>
      </c>
      <c r="I498" s="744">
        <f>SUMIF(Ajuste!$C$8:$C$483,$B$6:$B$499,Ajuste!$F$8:$F$483)</f>
        <v>0</v>
      </c>
      <c r="J498" s="229">
        <f t="shared" si="1081"/>
        <v>0</v>
      </c>
      <c r="K498" s="764">
        <f t="shared" si="1151"/>
        <v>0</v>
      </c>
      <c r="L498" s="764">
        <f t="shared" si="1173"/>
        <v>0</v>
      </c>
      <c r="M498" s="764">
        <f t="shared" si="1173"/>
        <v>0</v>
      </c>
      <c r="N498" s="764">
        <f t="shared" si="1173"/>
        <v>0</v>
      </c>
      <c r="O498" s="764">
        <f t="shared" si="1173"/>
        <v>0</v>
      </c>
      <c r="P498" s="764">
        <f t="shared" si="1173"/>
        <v>0</v>
      </c>
      <c r="Q498" s="764">
        <f t="shared" si="1173"/>
        <v>0</v>
      </c>
      <c r="R498" s="764">
        <f t="shared" si="1173"/>
        <v>0</v>
      </c>
      <c r="S498" s="764">
        <f t="shared" si="1173"/>
        <v>0</v>
      </c>
      <c r="T498" s="764">
        <f t="shared" si="1173"/>
        <v>0</v>
      </c>
      <c r="U498" s="764">
        <f t="shared" si="1173"/>
        <v>0</v>
      </c>
      <c r="V498" s="764">
        <f t="shared" si="1173"/>
        <v>0</v>
      </c>
      <c r="W498" s="764">
        <f t="shared" si="1173"/>
        <v>0</v>
      </c>
      <c r="X498" s="764">
        <f t="shared" si="1173"/>
        <v>0</v>
      </c>
      <c r="Y498" s="764">
        <f t="shared" si="1173"/>
        <v>0</v>
      </c>
      <c r="Z498" s="764">
        <f t="shared" si="1173"/>
        <v>0</v>
      </c>
      <c r="AA498" s="764">
        <f t="shared" si="1173"/>
        <v>0</v>
      </c>
      <c r="AB498" s="764">
        <f t="shared" si="1173"/>
        <v>0</v>
      </c>
      <c r="AC498" s="764">
        <f t="shared" ref="L498:BE499" si="1174">IF($D498=AC$5,$J498,0)</f>
        <v>0</v>
      </c>
      <c r="AD498" s="764">
        <f t="shared" si="1174"/>
        <v>0</v>
      </c>
      <c r="AE498" s="764">
        <f t="shared" si="1174"/>
        <v>0</v>
      </c>
      <c r="AF498" s="764">
        <f t="shared" si="1174"/>
        <v>0</v>
      </c>
      <c r="AG498" s="764">
        <f t="shared" si="1174"/>
        <v>0</v>
      </c>
      <c r="AH498" s="764">
        <f t="shared" si="1174"/>
        <v>0</v>
      </c>
      <c r="AI498" s="764">
        <f t="shared" si="1174"/>
        <v>0</v>
      </c>
      <c r="AJ498" s="764">
        <f t="shared" si="1174"/>
        <v>0</v>
      </c>
      <c r="AK498" s="764">
        <f t="shared" si="1174"/>
        <v>0</v>
      </c>
      <c r="AL498" s="764">
        <f t="shared" si="1174"/>
        <v>0</v>
      </c>
      <c r="AM498" s="764">
        <f t="shared" si="1174"/>
        <v>0</v>
      </c>
      <c r="AN498" s="764">
        <f t="shared" si="1174"/>
        <v>0</v>
      </c>
      <c r="AO498" s="764">
        <f t="shared" si="1174"/>
        <v>0</v>
      </c>
      <c r="AP498" s="764">
        <f t="shared" si="1174"/>
        <v>0</v>
      </c>
      <c r="AQ498" s="764">
        <f t="shared" si="1174"/>
        <v>0</v>
      </c>
      <c r="AR498" s="764">
        <f t="shared" si="1174"/>
        <v>0</v>
      </c>
      <c r="AS498" s="764">
        <f t="shared" si="1174"/>
        <v>0</v>
      </c>
      <c r="AT498" s="764">
        <f t="shared" si="1174"/>
        <v>0</v>
      </c>
      <c r="AU498" s="764">
        <f t="shared" si="1174"/>
        <v>0</v>
      </c>
      <c r="AV498" s="764">
        <f t="shared" si="1174"/>
        <v>0</v>
      </c>
      <c r="AW498" s="764">
        <f t="shared" si="1174"/>
        <v>0</v>
      </c>
      <c r="AX498" s="764">
        <f t="shared" si="1174"/>
        <v>0</v>
      </c>
      <c r="AY498" s="764">
        <f t="shared" si="1174"/>
        <v>0</v>
      </c>
      <c r="AZ498" s="764">
        <f t="shared" si="1174"/>
        <v>0</v>
      </c>
      <c r="BA498" s="764">
        <f t="shared" si="1174"/>
        <v>0</v>
      </c>
      <c r="BB498" s="764">
        <f t="shared" si="1174"/>
        <v>0</v>
      </c>
      <c r="BC498" s="764">
        <f t="shared" si="1174"/>
        <v>0</v>
      </c>
      <c r="BD498" s="764">
        <f t="shared" si="1174"/>
        <v>0</v>
      </c>
      <c r="BE498" s="764">
        <f t="shared" si="1174"/>
        <v>0</v>
      </c>
      <c r="BF498" s="764">
        <f t="shared" si="1151"/>
        <v>0</v>
      </c>
      <c r="BG498" s="764">
        <f t="shared" si="1151"/>
        <v>0</v>
      </c>
      <c r="BH498" s="764">
        <f t="shared" si="1151"/>
        <v>0</v>
      </c>
      <c r="BI498" s="764">
        <f t="shared" si="1151"/>
        <v>0</v>
      </c>
      <c r="BJ498" s="764">
        <f t="shared" si="1151"/>
        <v>0</v>
      </c>
      <c r="BK498" s="764">
        <f t="shared" si="1151"/>
        <v>0</v>
      </c>
      <c r="BL498" s="764">
        <f t="shared" si="1151"/>
        <v>0</v>
      </c>
      <c r="BM498" s="764">
        <f t="shared" si="1151"/>
        <v>0</v>
      </c>
      <c r="BN498" s="764">
        <f t="shared" si="1152"/>
        <v>0</v>
      </c>
      <c r="BO498" s="764">
        <f t="shared" si="1152"/>
        <v>0</v>
      </c>
      <c r="BP498" s="764">
        <f t="shared" si="1152"/>
        <v>0</v>
      </c>
      <c r="BQ498" s="764">
        <f t="shared" si="1152"/>
        <v>0</v>
      </c>
      <c r="BR498" s="764">
        <f t="shared" si="1152"/>
        <v>0</v>
      </c>
      <c r="BS498" s="764">
        <f t="shared" si="1152"/>
        <v>0</v>
      </c>
      <c r="BT498" s="764">
        <f t="shared" si="1152"/>
        <v>0</v>
      </c>
      <c r="BU498" s="764">
        <f t="shared" si="1152"/>
        <v>0</v>
      </c>
      <c r="BV498" s="764">
        <f t="shared" si="1152"/>
        <v>0</v>
      </c>
      <c r="BW498" s="764">
        <f t="shared" si="1152"/>
        <v>0</v>
      </c>
      <c r="BX498" s="764">
        <f t="shared" si="1153"/>
        <v>0</v>
      </c>
      <c r="BY498" s="764">
        <f t="shared" si="1153"/>
        <v>0</v>
      </c>
      <c r="BZ498" s="764">
        <f t="shared" si="1153"/>
        <v>0</v>
      </c>
      <c r="CA498" s="764">
        <f t="shared" si="1153"/>
        <v>0</v>
      </c>
      <c r="CB498" s="764">
        <f t="shared" si="1153"/>
        <v>0</v>
      </c>
      <c r="CC498" s="764">
        <f t="shared" si="1153"/>
        <v>0</v>
      </c>
      <c r="CD498" s="764">
        <f t="shared" si="1153"/>
        <v>0</v>
      </c>
      <c r="CE498" s="764">
        <f t="shared" si="1153"/>
        <v>0</v>
      </c>
      <c r="CF498" s="764">
        <f t="shared" si="1153"/>
        <v>0</v>
      </c>
      <c r="CG498" s="764">
        <f t="shared" si="1153"/>
        <v>0</v>
      </c>
      <c r="CH498" s="764">
        <f t="shared" si="1154"/>
        <v>0</v>
      </c>
      <c r="CI498" s="764">
        <f t="shared" si="1154"/>
        <v>0</v>
      </c>
      <c r="CJ498" s="764">
        <f t="shared" si="1154"/>
        <v>0</v>
      </c>
      <c r="CK498" s="764">
        <f t="shared" si="1154"/>
        <v>0</v>
      </c>
      <c r="CL498" s="764">
        <f t="shared" si="1154"/>
        <v>0</v>
      </c>
      <c r="CM498" s="764">
        <f t="shared" si="1154"/>
        <v>0</v>
      </c>
      <c r="CN498" s="764">
        <f t="shared" si="1154"/>
        <v>0</v>
      </c>
      <c r="CO498" s="764">
        <f t="shared" si="1154"/>
        <v>0</v>
      </c>
      <c r="CP498" s="764">
        <f t="shared" si="1154"/>
        <v>0</v>
      </c>
      <c r="CQ498" s="764">
        <f t="shared" si="1154"/>
        <v>0</v>
      </c>
      <c r="CR498" s="764">
        <f t="shared" si="1155"/>
        <v>0</v>
      </c>
      <c r="CS498" s="764">
        <f t="shared" si="1155"/>
        <v>0</v>
      </c>
      <c r="CT498" s="764">
        <f t="shared" si="1155"/>
        <v>0</v>
      </c>
      <c r="CU498" s="764">
        <f t="shared" si="1155"/>
        <v>0</v>
      </c>
      <c r="CV498" s="764">
        <f t="shared" si="1155"/>
        <v>0</v>
      </c>
      <c r="CW498" s="764">
        <f t="shared" si="1155"/>
        <v>0</v>
      </c>
      <c r="CX498" s="764">
        <f t="shared" si="1155"/>
        <v>0</v>
      </c>
      <c r="CY498" s="764">
        <f t="shared" si="1155"/>
        <v>0</v>
      </c>
      <c r="CZ498" s="764">
        <f t="shared" si="1155"/>
        <v>0</v>
      </c>
      <c r="DA498" s="764">
        <f t="shared" si="1155"/>
        <v>0</v>
      </c>
      <c r="DB498" s="764">
        <f t="shared" si="1156"/>
        <v>0</v>
      </c>
      <c r="DC498" s="764">
        <f t="shared" si="1156"/>
        <v>0</v>
      </c>
      <c r="DD498" s="764">
        <f t="shared" si="1156"/>
        <v>0</v>
      </c>
      <c r="DE498" s="764">
        <f t="shared" si="1156"/>
        <v>0</v>
      </c>
      <c r="DF498" s="764">
        <f t="shared" si="1156"/>
        <v>0</v>
      </c>
      <c r="DG498" s="764">
        <f t="shared" si="1156"/>
        <v>0</v>
      </c>
      <c r="DH498" s="764">
        <f t="shared" si="1156"/>
        <v>0</v>
      </c>
      <c r="DI498" s="764">
        <f t="shared" si="1156"/>
        <v>0</v>
      </c>
      <c r="DJ498" s="764">
        <f t="shared" si="1156"/>
        <v>0</v>
      </c>
      <c r="DK498" s="764">
        <f t="shared" si="1156"/>
        <v>0</v>
      </c>
      <c r="DL498" s="764">
        <f t="shared" si="1157"/>
        <v>0</v>
      </c>
      <c r="DM498" s="764">
        <f t="shared" si="1157"/>
        <v>0</v>
      </c>
      <c r="DN498" s="764">
        <f t="shared" si="1157"/>
        <v>0</v>
      </c>
      <c r="DO498" s="764">
        <f t="shared" si="1157"/>
        <v>0</v>
      </c>
      <c r="DP498" s="764">
        <f t="shared" si="1157"/>
        <v>0</v>
      </c>
      <c r="DQ498" s="764">
        <f t="shared" si="1157"/>
        <v>0</v>
      </c>
      <c r="DR498" s="764">
        <f t="shared" si="1157"/>
        <v>0</v>
      </c>
      <c r="DS498" s="764">
        <f t="shared" si="1157"/>
        <v>0</v>
      </c>
      <c r="DT498" s="764">
        <f t="shared" si="1157"/>
        <v>0</v>
      </c>
      <c r="DU498" s="764">
        <f t="shared" si="1157"/>
        <v>0</v>
      </c>
      <c r="DV498" s="764">
        <f t="shared" si="1158"/>
        <v>0</v>
      </c>
      <c r="DW498" s="764">
        <f t="shared" si="1158"/>
        <v>0</v>
      </c>
      <c r="DX498" s="764">
        <f t="shared" si="1158"/>
        <v>0</v>
      </c>
      <c r="DY498" s="764">
        <f t="shared" si="1158"/>
        <v>0</v>
      </c>
      <c r="DZ498" s="764">
        <f t="shared" si="1158"/>
        <v>0</v>
      </c>
      <c r="EA498" s="764">
        <f t="shared" si="1158"/>
        <v>0</v>
      </c>
      <c r="EB498" s="764">
        <f t="shared" si="1158"/>
        <v>0</v>
      </c>
      <c r="EC498" s="764">
        <f t="shared" si="1158"/>
        <v>0</v>
      </c>
      <c r="ED498" s="764">
        <f t="shared" si="1158"/>
        <v>0</v>
      </c>
      <c r="EE498" s="764">
        <f t="shared" si="1158"/>
        <v>0</v>
      </c>
      <c r="EF498" s="764">
        <f t="shared" si="1159"/>
        <v>0</v>
      </c>
      <c r="EG498" s="764">
        <f t="shared" si="1159"/>
        <v>0</v>
      </c>
      <c r="EH498" s="764">
        <f t="shared" si="1159"/>
        <v>0</v>
      </c>
      <c r="EI498" s="764">
        <f t="shared" si="1159"/>
        <v>0</v>
      </c>
      <c r="EJ498" s="764">
        <f t="shared" si="1159"/>
        <v>0</v>
      </c>
      <c r="EK498" s="764">
        <f t="shared" si="1159"/>
        <v>0</v>
      </c>
      <c r="EL498" s="764">
        <f t="shared" si="1159"/>
        <v>0</v>
      </c>
      <c r="EM498" s="764">
        <f t="shared" si="1159"/>
        <v>0</v>
      </c>
      <c r="EN498" s="764">
        <f t="shared" si="1159"/>
        <v>0</v>
      </c>
      <c r="EO498" s="764">
        <f t="shared" si="1159"/>
        <v>0</v>
      </c>
      <c r="EP498" s="764">
        <f t="shared" si="1160"/>
        <v>0</v>
      </c>
      <c r="EQ498" s="764">
        <f t="shared" si="1160"/>
        <v>0</v>
      </c>
      <c r="ER498" s="764">
        <f t="shared" si="1160"/>
        <v>0</v>
      </c>
      <c r="ES498" s="764">
        <f t="shared" si="1160"/>
        <v>0</v>
      </c>
      <c r="ET498" s="764">
        <f t="shared" si="1160"/>
        <v>0</v>
      </c>
      <c r="EU498" s="764">
        <f t="shared" si="1160"/>
        <v>0</v>
      </c>
      <c r="EV498" s="764">
        <f t="shared" si="1160"/>
        <v>0</v>
      </c>
      <c r="EW498" s="764">
        <f t="shared" si="1160"/>
        <v>0</v>
      </c>
      <c r="EX498" s="764">
        <f t="shared" si="1160"/>
        <v>0</v>
      </c>
      <c r="EY498" s="764">
        <f t="shared" si="1160"/>
        <v>0</v>
      </c>
      <c r="EZ498" s="764">
        <f t="shared" si="1161"/>
        <v>0</v>
      </c>
      <c r="FA498" s="764">
        <f t="shared" si="1161"/>
        <v>0</v>
      </c>
      <c r="FB498" s="764">
        <f t="shared" si="1161"/>
        <v>0</v>
      </c>
      <c r="FC498" s="764">
        <f t="shared" si="1161"/>
        <v>0</v>
      </c>
      <c r="FD498" s="764">
        <f t="shared" si="1161"/>
        <v>0</v>
      </c>
      <c r="FE498" s="764">
        <f t="shared" si="1161"/>
        <v>0</v>
      </c>
      <c r="FF498" s="764">
        <f t="shared" si="1161"/>
        <v>0</v>
      </c>
      <c r="FG498" s="764">
        <f t="shared" si="1161"/>
        <v>0</v>
      </c>
      <c r="FH498" s="764">
        <f t="shared" si="1161"/>
        <v>0</v>
      </c>
      <c r="FI498" s="764">
        <f t="shared" si="1161"/>
        <v>0</v>
      </c>
      <c r="FJ498" s="764">
        <f t="shared" si="1162"/>
        <v>0</v>
      </c>
      <c r="FK498" s="764">
        <f t="shared" si="1162"/>
        <v>0</v>
      </c>
      <c r="FL498" s="764">
        <f t="shared" si="1162"/>
        <v>0</v>
      </c>
      <c r="FM498" s="764">
        <f t="shared" si="1162"/>
        <v>0</v>
      </c>
      <c r="FN498" s="764">
        <f t="shared" si="1162"/>
        <v>0</v>
      </c>
      <c r="FO498" s="764">
        <f t="shared" si="1162"/>
        <v>0</v>
      </c>
      <c r="FP498" s="764">
        <f t="shared" si="1162"/>
        <v>0</v>
      </c>
      <c r="FQ498" s="764">
        <f t="shared" si="1162"/>
        <v>0</v>
      </c>
      <c r="FR498" s="764">
        <f t="shared" si="1162"/>
        <v>0</v>
      </c>
      <c r="FS498" s="764">
        <f t="shared" si="1162"/>
        <v>0</v>
      </c>
      <c r="FT498" s="764">
        <f t="shared" si="1163"/>
        <v>0</v>
      </c>
      <c r="FU498" s="764">
        <f t="shared" si="1163"/>
        <v>0</v>
      </c>
      <c r="FV498" s="764">
        <f t="shared" si="1163"/>
        <v>0</v>
      </c>
      <c r="FW498" s="764">
        <f t="shared" si="1163"/>
        <v>0</v>
      </c>
      <c r="FX498" s="764">
        <f t="shared" si="1163"/>
        <v>0</v>
      </c>
      <c r="FY498" s="764">
        <f t="shared" si="1163"/>
        <v>0</v>
      </c>
      <c r="FZ498" s="764">
        <f t="shared" si="1163"/>
        <v>0</v>
      </c>
      <c r="GA498" s="764">
        <f t="shared" si="1163"/>
        <v>0</v>
      </c>
      <c r="GB498" s="764">
        <f t="shared" si="1163"/>
        <v>0</v>
      </c>
      <c r="GC498" s="764">
        <f t="shared" si="1163"/>
        <v>0</v>
      </c>
      <c r="GD498" s="764">
        <f t="shared" si="1164"/>
        <v>0</v>
      </c>
      <c r="GE498" s="764">
        <f t="shared" si="1164"/>
        <v>0</v>
      </c>
      <c r="GF498" s="764">
        <f t="shared" si="1164"/>
        <v>0</v>
      </c>
      <c r="GG498" s="764">
        <f t="shared" si="1164"/>
        <v>0</v>
      </c>
      <c r="GH498" s="764">
        <f t="shared" si="1164"/>
        <v>0</v>
      </c>
      <c r="GI498" s="764">
        <f t="shared" si="1164"/>
        <v>0</v>
      </c>
      <c r="GJ498" s="764">
        <f t="shared" si="1164"/>
        <v>0</v>
      </c>
      <c r="GK498" s="764">
        <f t="shared" si="1164"/>
        <v>0</v>
      </c>
      <c r="GL498" s="764">
        <f t="shared" si="1164"/>
        <v>0</v>
      </c>
      <c r="GM498" s="764">
        <f t="shared" si="1164"/>
        <v>0</v>
      </c>
      <c r="GN498" s="764">
        <f t="shared" si="1165"/>
        <v>0</v>
      </c>
      <c r="GO498" s="764">
        <f t="shared" si="1165"/>
        <v>0</v>
      </c>
      <c r="GP498" s="764">
        <f t="shared" si="1165"/>
        <v>0</v>
      </c>
      <c r="GQ498" s="764">
        <f t="shared" si="1165"/>
        <v>0</v>
      </c>
      <c r="GR498" s="764">
        <f t="shared" si="1165"/>
        <v>0</v>
      </c>
      <c r="GS498" s="764">
        <f t="shared" si="1165"/>
        <v>0</v>
      </c>
      <c r="GT498" s="764">
        <f t="shared" si="1165"/>
        <v>0</v>
      </c>
      <c r="GU498" s="764">
        <f t="shared" si="1165"/>
        <v>0</v>
      </c>
      <c r="GV498" s="764">
        <f t="shared" si="1165"/>
        <v>0</v>
      </c>
      <c r="GW498" s="764">
        <f t="shared" si="1165"/>
        <v>0</v>
      </c>
      <c r="GX498" s="764">
        <f t="shared" si="1166"/>
        <v>0</v>
      </c>
      <c r="GY498" s="764">
        <f t="shared" si="1166"/>
        <v>0</v>
      </c>
      <c r="GZ498" s="764">
        <f t="shared" si="1166"/>
        <v>0</v>
      </c>
      <c r="HA498" s="764">
        <f t="shared" si="1166"/>
        <v>0</v>
      </c>
      <c r="HB498" s="764">
        <f t="shared" si="1166"/>
        <v>0</v>
      </c>
      <c r="HC498" s="764">
        <f t="shared" si="1166"/>
        <v>0</v>
      </c>
      <c r="HD498" s="764">
        <f t="shared" si="1166"/>
        <v>0</v>
      </c>
      <c r="HE498" s="764">
        <f t="shared" si="1166"/>
        <v>0</v>
      </c>
      <c r="HF498" s="764">
        <f t="shared" si="1166"/>
        <v>0</v>
      </c>
      <c r="HG498" s="764">
        <f t="shared" si="1166"/>
        <v>0</v>
      </c>
      <c r="HH498" s="764">
        <f t="shared" si="1167"/>
        <v>0</v>
      </c>
      <c r="HI498" s="764">
        <f t="shared" si="1167"/>
        <v>0</v>
      </c>
      <c r="HJ498" s="764">
        <f t="shared" si="1167"/>
        <v>0</v>
      </c>
      <c r="HK498" s="764">
        <f t="shared" si="1167"/>
        <v>0</v>
      </c>
      <c r="HL498" s="764">
        <f t="shared" si="1167"/>
        <v>0</v>
      </c>
      <c r="HM498" s="764">
        <f t="shared" si="1167"/>
        <v>0</v>
      </c>
      <c r="HN498" s="764">
        <f t="shared" si="1167"/>
        <v>0</v>
      </c>
      <c r="HO498" s="764">
        <f t="shared" si="1167"/>
        <v>0</v>
      </c>
      <c r="HP498" s="764">
        <f t="shared" si="1167"/>
        <v>0</v>
      </c>
      <c r="HQ498" s="764">
        <f t="shared" si="1167"/>
        <v>0</v>
      </c>
      <c r="HR498" s="764">
        <f t="shared" si="1168"/>
        <v>0</v>
      </c>
      <c r="HS498" s="764">
        <f t="shared" si="1168"/>
        <v>0</v>
      </c>
      <c r="HT498" s="764">
        <f t="shared" si="1168"/>
        <v>0</v>
      </c>
      <c r="HU498" s="764">
        <f t="shared" si="1168"/>
        <v>0</v>
      </c>
      <c r="HV498" s="764">
        <f t="shared" si="1168"/>
        <v>0</v>
      </c>
      <c r="HW498" s="764">
        <f t="shared" si="1168"/>
        <v>0</v>
      </c>
      <c r="HX498" s="764">
        <f t="shared" si="1168"/>
        <v>0</v>
      </c>
      <c r="HY498" s="764">
        <f t="shared" si="1168"/>
        <v>0</v>
      </c>
      <c r="HZ498" s="764">
        <f t="shared" si="1168"/>
        <v>0</v>
      </c>
      <c r="IA498" s="764">
        <f t="shared" si="1168"/>
        <v>0</v>
      </c>
      <c r="IB498" s="764">
        <f t="shared" si="1169"/>
        <v>0</v>
      </c>
      <c r="IC498" s="764">
        <f t="shared" si="1169"/>
        <v>0</v>
      </c>
      <c r="ID498" s="764">
        <f t="shared" si="1169"/>
        <v>0</v>
      </c>
      <c r="IE498" s="764">
        <f t="shared" si="1169"/>
        <v>0</v>
      </c>
      <c r="IF498" s="764">
        <f t="shared" si="1169"/>
        <v>0</v>
      </c>
      <c r="IG498" s="764">
        <f t="shared" si="1169"/>
        <v>0</v>
      </c>
      <c r="IH498" s="764">
        <f t="shared" si="1169"/>
        <v>0</v>
      </c>
      <c r="II498" s="764">
        <f t="shared" si="1169"/>
        <v>0</v>
      </c>
      <c r="IJ498" s="764">
        <f t="shared" si="1169"/>
        <v>0</v>
      </c>
      <c r="IK498" s="764">
        <f t="shared" si="1169"/>
        <v>0</v>
      </c>
      <c r="IL498" s="764">
        <f t="shared" si="1170"/>
        <v>0</v>
      </c>
      <c r="IM498" s="764">
        <f t="shared" si="1172"/>
        <v>0</v>
      </c>
      <c r="IN498" s="764">
        <f t="shared" si="1172"/>
        <v>0</v>
      </c>
      <c r="IO498" s="764">
        <f t="shared" si="1172"/>
        <v>0</v>
      </c>
      <c r="IP498" s="764">
        <f t="shared" si="1172"/>
        <v>0</v>
      </c>
      <c r="IQ498" s="764">
        <f t="shared" si="1172"/>
        <v>0</v>
      </c>
      <c r="IR498" s="764">
        <f t="shared" si="1172"/>
        <v>0</v>
      </c>
      <c r="IS498" s="764">
        <f t="shared" si="1172"/>
        <v>0</v>
      </c>
      <c r="IT498" s="764">
        <f t="shared" si="1172"/>
        <v>0</v>
      </c>
      <c r="IU498" s="764">
        <f t="shared" si="1172"/>
        <v>0</v>
      </c>
      <c r="IV498" s="764">
        <f t="shared" si="1170"/>
        <v>0</v>
      </c>
      <c r="IW498" s="764">
        <f t="shared" si="1170"/>
        <v>0</v>
      </c>
      <c r="IX498" s="764">
        <f t="shared" si="1170"/>
        <v>0</v>
      </c>
      <c r="IY498" s="764">
        <f t="shared" si="1170"/>
        <v>0</v>
      </c>
      <c r="IZ498" s="764">
        <f t="shared" si="1170"/>
        <v>0</v>
      </c>
      <c r="JA498" s="764">
        <f t="shared" si="1170"/>
        <v>0</v>
      </c>
      <c r="JB498" s="764">
        <f t="shared" si="1170"/>
        <v>0</v>
      </c>
      <c r="JC498" s="764">
        <f t="shared" si="1170"/>
        <v>0</v>
      </c>
      <c r="JD498" s="764">
        <f t="shared" si="1150"/>
        <v>0</v>
      </c>
      <c r="JE498" s="764">
        <f t="shared" si="1150"/>
        <v>0</v>
      </c>
      <c r="JF498" s="764">
        <f t="shared" si="1150"/>
        <v>0</v>
      </c>
      <c r="JG498" s="764">
        <f t="shared" si="1150"/>
        <v>0</v>
      </c>
      <c r="JH498" s="764">
        <f t="shared" si="1150"/>
        <v>0</v>
      </c>
      <c r="JI498" s="764">
        <f t="shared" si="1150"/>
        <v>0</v>
      </c>
      <c r="JJ498" s="764">
        <f t="shared" si="1150"/>
        <v>0</v>
      </c>
      <c r="JK498" s="764">
        <f t="shared" si="1150"/>
        <v>0</v>
      </c>
      <c r="JL498" s="764">
        <f t="shared" si="1150"/>
        <v>0</v>
      </c>
      <c r="JM498" s="764">
        <f t="shared" si="1150"/>
        <v>0</v>
      </c>
      <c r="JN498" s="764">
        <f t="shared" si="1150"/>
        <v>0</v>
      </c>
      <c r="JO498" s="764">
        <f t="shared" si="1150"/>
        <v>0</v>
      </c>
      <c r="JP498" s="764">
        <f t="shared" si="1170"/>
        <v>0</v>
      </c>
      <c r="JQ498" s="764">
        <f t="shared" si="1078"/>
        <v>0</v>
      </c>
      <c r="JR498" s="764">
        <f t="shared" si="1078"/>
        <v>0</v>
      </c>
      <c r="JS498" s="764">
        <f t="shared" si="1170"/>
        <v>0</v>
      </c>
      <c r="JT498" s="765">
        <f t="shared" si="1079"/>
        <v>0</v>
      </c>
      <c r="JU498" s="229">
        <f t="shared" si="1080"/>
        <v>0</v>
      </c>
    </row>
    <row r="499" spans="1:281" ht="12.75" customHeight="1">
      <c r="B499" s="52"/>
      <c r="C499" s="52"/>
      <c r="D499" s="62"/>
      <c r="E499" s="743" t="str">
        <f t="shared" si="1075"/>
        <v xml:space="preserve"> </v>
      </c>
      <c r="F499" s="56"/>
      <c r="G499" s="228">
        <v>0</v>
      </c>
      <c r="H499" s="744">
        <f>SUMIF(Ajuste!$C$8:$C$483,$B$6:$B$499,Ajuste!$E$8:$E$483)</f>
        <v>0</v>
      </c>
      <c r="I499" s="744">
        <f>SUMIF(Ajuste!$C$8:$C$483,$B$6:$B$499,Ajuste!$F$8:$F$483)</f>
        <v>0</v>
      </c>
      <c r="J499" s="229">
        <f t="shared" si="1081"/>
        <v>0</v>
      </c>
      <c r="K499" s="764">
        <f t="shared" si="1151"/>
        <v>0</v>
      </c>
      <c r="L499" s="764">
        <f t="shared" si="1174"/>
        <v>0</v>
      </c>
      <c r="M499" s="764">
        <f t="shared" si="1174"/>
        <v>0</v>
      </c>
      <c r="N499" s="764">
        <f t="shared" si="1174"/>
        <v>0</v>
      </c>
      <c r="O499" s="764">
        <f t="shared" si="1174"/>
        <v>0</v>
      </c>
      <c r="P499" s="764">
        <f t="shared" si="1174"/>
        <v>0</v>
      </c>
      <c r="Q499" s="764">
        <f t="shared" si="1174"/>
        <v>0</v>
      </c>
      <c r="R499" s="764">
        <f t="shared" si="1174"/>
        <v>0</v>
      </c>
      <c r="S499" s="764">
        <f t="shared" si="1174"/>
        <v>0</v>
      </c>
      <c r="T499" s="764">
        <f t="shared" si="1174"/>
        <v>0</v>
      </c>
      <c r="U499" s="764">
        <f t="shared" si="1174"/>
        <v>0</v>
      </c>
      <c r="V499" s="764">
        <f t="shared" si="1174"/>
        <v>0</v>
      </c>
      <c r="W499" s="764">
        <f t="shared" si="1174"/>
        <v>0</v>
      </c>
      <c r="X499" s="764">
        <f t="shared" si="1174"/>
        <v>0</v>
      </c>
      <c r="Y499" s="764">
        <f t="shared" si="1174"/>
        <v>0</v>
      </c>
      <c r="Z499" s="764">
        <f t="shared" si="1174"/>
        <v>0</v>
      </c>
      <c r="AA499" s="764">
        <f t="shared" si="1174"/>
        <v>0</v>
      </c>
      <c r="AB499" s="764">
        <f t="shared" si="1174"/>
        <v>0</v>
      </c>
      <c r="AC499" s="764">
        <f t="shared" si="1174"/>
        <v>0</v>
      </c>
      <c r="AD499" s="764">
        <f t="shared" si="1174"/>
        <v>0</v>
      </c>
      <c r="AE499" s="764">
        <f t="shared" si="1174"/>
        <v>0</v>
      </c>
      <c r="AF499" s="764">
        <f t="shared" si="1174"/>
        <v>0</v>
      </c>
      <c r="AG499" s="764">
        <f t="shared" si="1174"/>
        <v>0</v>
      </c>
      <c r="AH499" s="764">
        <f t="shared" si="1174"/>
        <v>0</v>
      </c>
      <c r="AI499" s="764">
        <f t="shared" si="1174"/>
        <v>0</v>
      </c>
      <c r="AJ499" s="764">
        <f t="shared" si="1174"/>
        <v>0</v>
      </c>
      <c r="AK499" s="764">
        <f t="shared" si="1174"/>
        <v>0</v>
      </c>
      <c r="AL499" s="764">
        <f t="shared" si="1174"/>
        <v>0</v>
      </c>
      <c r="AM499" s="764">
        <f t="shared" si="1174"/>
        <v>0</v>
      </c>
      <c r="AN499" s="764">
        <f t="shared" si="1174"/>
        <v>0</v>
      </c>
      <c r="AO499" s="764">
        <f t="shared" si="1174"/>
        <v>0</v>
      </c>
      <c r="AP499" s="764">
        <f t="shared" si="1174"/>
        <v>0</v>
      </c>
      <c r="AQ499" s="764">
        <f t="shared" si="1174"/>
        <v>0</v>
      </c>
      <c r="AR499" s="764">
        <f t="shared" si="1174"/>
        <v>0</v>
      </c>
      <c r="AS499" s="764">
        <f t="shared" si="1174"/>
        <v>0</v>
      </c>
      <c r="AT499" s="764">
        <f t="shared" si="1174"/>
        <v>0</v>
      </c>
      <c r="AU499" s="764">
        <f t="shared" si="1174"/>
        <v>0</v>
      </c>
      <c r="AV499" s="764">
        <f t="shared" si="1174"/>
        <v>0</v>
      </c>
      <c r="AW499" s="764">
        <f t="shared" si="1174"/>
        <v>0</v>
      </c>
      <c r="AX499" s="764">
        <f t="shared" si="1174"/>
        <v>0</v>
      </c>
      <c r="AY499" s="764">
        <f t="shared" si="1174"/>
        <v>0</v>
      </c>
      <c r="AZ499" s="764">
        <f t="shared" si="1174"/>
        <v>0</v>
      </c>
      <c r="BA499" s="764">
        <f t="shared" si="1174"/>
        <v>0</v>
      </c>
      <c r="BB499" s="764">
        <f t="shared" si="1174"/>
        <v>0</v>
      </c>
      <c r="BC499" s="764">
        <f t="shared" si="1174"/>
        <v>0</v>
      </c>
      <c r="BD499" s="764">
        <f t="shared" si="1174"/>
        <v>0</v>
      </c>
      <c r="BE499" s="764">
        <f t="shared" si="1174"/>
        <v>0</v>
      </c>
      <c r="BF499" s="764">
        <f t="shared" si="1151"/>
        <v>0</v>
      </c>
      <c r="BG499" s="764">
        <f t="shared" si="1151"/>
        <v>0</v>
      </c>
      <c r="BH499" s="764">
        <f t="shared" si="1151"/>
        <v>0</v>
      </c>
      <c r="BI499" s="764">
        <f t="shared" si="1151"/>
        <v>0</v>
      </c>
      <c r="BJ499" s="764">
        <f t="shared" si="1151"/>
        <v>0</v>
      </c>
      <c r="BK499" s="764">
        <f t="shared" si="1151"/>
        <v>0</v>
      </c>
      <c r="BL499" s="764">
        <f t="shared" si="1151"/>
        <v>0</v>
      </c>
      <c r="BM499" s="764">
        <f t="shared" si="1151"/>
        <v>0</v>
      </c>
      <c r="BN499" s="764">
        <f t="shared" si="1152"/>
        <v>0</v>
      </c>
      <c r="BO499" s="764">
        <f t="shared" si="1152"/>
        <v>0</v>
      </c>
      <c r="BP499" s="764">
        <f t="shared" si="1152"/>
        <v>0</v>
      </c>
      <c r="BQ499" s="764">
        <f t="shared" si="1152"/>
        <v>0</v>
      </c>
      <c r="BR499" s="764">
        <f t="shared" si="1152"/>
        <v>0</v>
      </c>
      <c r="BS499" s="764">
        <f t="shared" si="1152"/>
        <v>0</v>
      </c>
      <c r="BT499" s="764">
        <f t="shared" si="1152"/>
        <v>0</v>
      </c>
      <c r="BU499" s="764">
        <f t="shared" si="1152"/>
        <v>0</v>
      </c>
      <c r="BV499" s="764">
        <f t="shared" si="1152"/>
        <v>0</v>
      </c>
      <c r="BW499" s="764">
        <f t="shared" si="1152"/>
        <v>0</v>
      </c>
      <c r="BX499" s="764">
        <f t="shared" si="1153"/>
        <v>0</v>
      </c>
      <c r="BY499" s="764">
        <f t="shared" si="1153"/>
        <v>0</v>
      </c>
      <c r="BZ499" s="764">
        <f t="shared" si="1153"/>
        <v>0</v>
      </c>
      <c r="CA499" s="764">
        <f t="shared" si="1153"/>
        <v>0</v>
      </c>
      <c r="CB499" s="764">
        <f t="shared" si="1153"/>
        <v>0</v>
      </c>
      <c r="CC499" s="764">
        <f t="shared" si="1153"/>
        <v>0</v>
      </c>
      <c r="CD499" s="764">
        <f t="shared" si="1153"/>
        <v>0</v>
      </c>
      <c r="CE499" s="764">
        <f t="shared" si="1153"/>
        <v>0</v>
      </c>
      <c r="CF499" s="764">
        <f t="shared" si="1153"/>
        <v>0</v>
      </c>
      <c r="CG499" s="764">
        <f t="shared" si="1153"/>
        <v>0</v>
      </c>
      <c r="CH499" s="764">
        <f t="shared" si="1154"/>
        <v>0</v>
      </c>
      <c r="CI499" s="764">
        <f t="shared" si="1154"/>
        <v>0</v>
      </c>
      <c r="CJ499" s="764">
        <f t="shared" si="1154"/>
        <v>0</v>
      </c>
      <c r="CK499" s="764">
        <f t="shared" si="1154"/>
        <v>0</v>
      </c>
      <c r="CL499" s="764">
        <f t="shared" si="1154"/>
        <v>0</v>
      </c>
      <c r="CM499" s="764">
        <f t="shared" si="1154"/>
        <v>0</v>
      </c>
      <c r="CN499" s="764">
        <f t="shared" si="1154"/>
        <v>0</v>
      </c>
      <c r="CO499" s="764">
        <f t="shared" si="1154"/>
        <v>0</v>
      </c>
      <c r="CP499" s="764">
        <f t="shared" si="1154"/>
        <v>0</v>
      </c>
      <c r="CQ499" s="764">
        <f t="shared" si="1154"/>
        <v>0</v>
      </c>
      <c r="CR499" s="764">
        <f t="shared" si="1155"/>
        <v>0</v>
      </c>
      <c r="CS499" s="764">
        <f t="shared" si="1155"/>
        <v>0</v>
      </c>
      <c r="CT499" s="764">
        <f t="shared" si="1155"/>
        <v>0</v>
      </c>
      <c r="CU499" s="764">
        <f t="shared" si="1155"/>
        <v>0</v>
      </c>
      <c r="CV499" s="764">
        <f t="shared" si="1155"/>
        <v>0</v>
      </c>
      <c r="CW499" s="764">
        <f t="shared" si="1155"/>
        <v>0</v>
      </c>
      <c r="CX499" s="764">
        <f t="shared" si="1155"/>
        <v>0</v>
      </c>
      <c r="CY499" s="764">
        <f t="shared" si="1155"/>
        <v>0</v>
      </c>
      <c r="CZ499" s="764">
        <f t="shared" si="1155"/>
        <v>0</v>
      </c>
      <c r="DA499" s="764">
        <f t="shared" si="1155"/>
        <v>0</v>
      </c>
      <c r="DB499" s="764">
        <f t="shared" si="1156"/>
        <v>0</v>
      </c>
      <c r="DC499" s="764">
        <f t="shared" si="1156"/>
        <v>0</v>
      </c>
      <c r="DD499" s="764">
        <f t="shared" si="1156"/>
        <v>0</v>
      </c>
      <c r="DE499" s="764">
        <f t="shared" si="1156"/>
        <v>0</v>
      </c>
      <c r="DF499" s="764">
        <f t="shared" si="1156"/>
        <v>0</v>
      </c>
      <c r="DG499" s="764">
        <f t="shared" si="1156"/>
        <v>0</v>
      </c>
      <c r="DH499" s="764">
        <f t="shared" si="1156"/>
        <v>0</v>
      </c>
      <c r="DI499" s="764">
        <f t="shared" si="1156"/>
        <v>0</v>
      </c>
      <c r="DJ499" s="764">
        <f t="shared" si="1156"/>
        <v>0</v>
      </c>
      <c r="DK499" s="764">
        <f t="shared" si="1156"/>
        <v>0</v>
      </c>
      <c r="DL499" s="764">
        <f t="shared" si="1157"/>
        <v>0</v>
      </c>
      <c r="DM499" s="764">
        <f t="shared" si="1157"/>
        <v>0</v>
      </c>
      <c r="DN499" s="764">
        <f t="shared" si="1157"/>
        <v>0</v>
      </c>
      <c r="DO499" s="764">
        <f t="shared" si="1157"/>
        <v>0</v>
      </c>
      <c r="DP499" s="764">
        <f t="shared" si="1157"/>
        <v>0</v>
      </c>
      <c r="DQ499" s="764">
        <f t="shared" si="1157"/>
        <v>0</v>
      </c>
      <c r="DR499" s="764">
        <f t="shared" si="1157"/>
        <v>0</v>
      </c>
      <c r="DS499" s="764">
        <f t="shared" si="1157"/>
        <v>0</v>
      </c>
      <c r="DT499" s="764">
        <f t="shared" si="1157"/>
        <v>0</v>
      </c>
      <c r="DU499" s="764">
        <f t="shared" si="1157"/>
        <v>0</v>
      </c>
      <c r="DV499" s="764">
        <f t="shared" si="1158"/>
        <v>0</v>
      </c>
      <c r="DW499" s="764">
        <f t="shared" si="1158"/>
        <v>0</v>
      </c>
      <c r="DX499" s="764">
        <f t="shared" si="1158"/>
        <v>0</v>
      </c>
      <c r="DY499" s="764">
        <f t="shared" si="1158"/>
        <v>0</v>
      </c>
      <c r="DZ499" s="764">
        <f t="shared" si="1158"/>
        <v>0</v>
      </c>
      <c r="EA499" s="764">
        <f t="shared" si="1158"/>
        <v>0</v>
      </c>
      <c r="EB499" s="764">
        <f t="shared" si="1158"/>
        <v>0</v>
      </c>
      <c r="EC499" s="764">
        <f t="shared" si="1158"/>
        <v>0</v>
      </c>
      <c r="ED499" s="764">
        <f t="shared" si="1158"/>
        <v>0</v>
      </c>
      <c r="EE499" s="764">
        <f t="shared" si="1158"/>
        <v>0</v>
      </c>
      <c r="EF499" s="764">
        <f t="shared" si="1159"/>
        <v>0</v>
      </c>
      <c r="EG499" s="764">
        <f t="shared" si="1159"/>
        <v>0</v>
      </c>
      <c r="EH499" s="764">
        <f t="shared" si="1159"/>
        <v>0</v>
      </c>
      <c r="EI499" s="764">
        <f t="shared" si="1159"/>
        <v>0</v>
      </c>
      <c r="EJ499" s="764">
        <f t="shared" si="1159"/>
        <v>0</v>
      </c>
      <c r="EK499" s="764">
        <f t="shared" si="1159"/>
        <v>0</v>
      </c>
      <c r="EL499" s="764">
        <f t="shared" si="1159"/>
        <v>0</v>
      </c>
      <c r="EM499" s="764">
        <f t="shared" si="1159"/>
        <v>0</v>
      </c>
      <c r="EN499" s="764">
        <f t="shared" si="1159"/>
        <v>0</v>
      </c>
      <c r="EO499" s="764">
        <f t="shared" si="1159"/>
        <v>0</v>
      </c>
      <c r="EP499" s="764">
        <f t="shared" si="1160"/>
        <v>0</v>
      </c>
      <c r="EQ499" s="764">
        <f t="shared" si="1160"/>
        <v>0</v>
      </c>
      <c r="ER499" s="764">
        <f t="shared" si="1160"/>
        <v>0</v>
      </c>
      <c r="ES499" s="764">
        <f t="shared" si="1160"/>
        <v>0</v>
      </c>
      <c r="ET499" s="764">
        <f t="shared" si="1160"/>
        <v>0</v>
      </c>
      <c r="EU499" s="764">
        <f t="shared" si="1160"/>
        <v>0</v>
      </c>
      <c r="EV499" s="764">
        <f t="shared" si="1160"/>
        <v>0</v>
      </c>
      <c r="EW499" s="764">
        <f t="shared" si="1160"/>
        <v>0</v>
      </c>
      <c r="EX499" s="764">
        <f t="shared" si="1160"/>
        <v>0</v>
      </c>
      <c r="EY499" s="764">
        <f t="shared" si="1160"/>
        <v>0</v>
      </c>
      <c r="EZ499" s="764">
        <f t="shared" si="1161"/>
        <v>0</v>
      </c>
      <c r="FA499" s="764">
        <f t="shared" si="1161"/>
        <v>0</v>
      </c>
      <c r="FB499" s="764">
        <f t="shared" si="1161"/>
        <v>0</v>
      </c>
      <c r="FC499" s="764">
        <f t="shared" si="1161"/>
        <v>0</v>
      </c>
      <c r="FD499" s="764">
        <f t="shared" si="1161"/>
        <v>0</v>
      </c>
      <c r="FE499" s="764">
        <f t="shared" si="1161"/>
        <v>0</v>
      </c>
      <c r="FF499" s="764">
        <f t="shared" si="1161"/>
        <v>0</v>
      </c>
      <c r="FG499" s="764">
        <f t="shared" si="1161"/>
        <v>0</v>
      </c>
      <c r="FH499" s="764">
        <f t="shared" si="1161"/>
        <v>0</v>
      </c>
      <c r="FI499" s="764">
        <f t="shared" si="1161"/>
        <v>0</v>
      </c>
      <c r="FJ499" s="764">
        <f t="shared" si="1162"/>
        <v>0</v>
      </c>
      <c r="FK499" s="764">
        <f t="shared" si="1162"/>
        <v>0</v>
      </c>
      <c r="FL499" s="764">
        <f t="shared" si="1162"/>
        <v>0</v>
      </c>
      <c r="FM499" s="764">
        <f t="shared" si="1162"/>
        <v>0</v>
      </c>
      <c r="FN499" s="764">
        <f t="shared" si="1162"/>
        <v>0</v>
      </c>
      <c r="FO499" s="764">
        <f t="shared" si="1162"/>
        <v>0</v>
      </c>
      <c r="FP499" s="764">
        <f t="shared" si="1162"/>
        <v>0</v>
      </c>
      <c r="FQ499" s="764">
        <f t="shared" si="1162"/>
        <v>0</v>
      </c>
      <c r="FR499" s="764">
        <f t="shared" si="1162"/>
        <v>0</v>
      </c>
      <c r="FS499" s="764">
        <f t="shared" si="1162"/>
        <v>0</v>
      </c>
      <c r="FT499" s="764">
        <f t="shared" si="1163"/>
        <v>0</v>
      </c>
      <c r="FU499" s="764">
        <f t="shared" si="1163"/>
        <v>0</v>
      </c>
      <c r="FV499" s="764">
        <f t="shared" si="1163"/>
        <v>0</v>
      </c>
      <c r="FW499" s="764">
        <f t="shared" si="1163"/>
        <v>0</v>
      </c>
      <c r="FX499" s="764">
        <f t="shared" si="1163"/>
        <v>0</v>
      </c>
      <c r="FY499" s="764">
        <f t="shared" si="1163"/>
        <v>0</v>
      </c>
      <c r="FZ499" s="764">
        <f t="shared" si="1163"/>
        <v>0</v>
      </c>
      <c r="GA499" s="764">
        <f t="shared" si="1163"/>
        <v>0</v>
      </c>
      <c r="GB499" s="764">
        <f t="shared" si="1163"/>
        <v>0</v>
      </c>
      <c r="GC499" s="764">
        <f t="shared" si="1163"/>
        <v>0</v>
      </c>
      <c r="GD499" s="764">
        <f t="shared" si="1164"/>
        <v>0</v>
      </c>
      <c r="GE499" s="764">
        <f t="shared" si="1164"/>
        <v>0</v>
      </c>
      <c r="GF499" s="764">
        <f t="shared" si="1164"/>
        <v>0</v>
      </c>
      <c r="GG499" s="764">
        <f t="shared" si="1164"/>
        <v>0</v>
      </c>
      <c r="GH499" s="764">
        <f t="shared" si="1164"/>
        <v>0</v>
      </c>
      <c r="GI499" s="764">
        <f t="shared" si="1164"/>
        <v>0</v>
      </c>
      <c r="GJ499" s="764">
        <f t="shared" si="1164"/>
        <v>0</v>
      </c>
      <c r="GK499" s="764">
        <f t="shared" si="1164"/>
        <v>0</v>
      </c>
      <c r="GL499" s="764">
        <f t="shared" si="1164"/>
        <v>0</v>
      </c>
      <c r="GM499" s="764">
        <f t="shared" si="1164"/>
        <v>0</v>
      </c>
      <c r="GN499" s="764">
        <f t="shared" si="1165"/>
        <v>0</v>
      </c>
      <c r="GO499" s="764">
        <f t="shared" si="1165"/>
        <v>0</v>
      </c>
      <c r="GP499" s="764">
        <f t="shared" si="1165"/>
        <v>0</v>
      </c>
      <c r="GQ499" s="764">
        <f t="shared" si="1165"/>
        <v>0</v>
      </c>
      <c r="GR499" s="764">
        <f t="shared" si="1165"/>
        <v>0</v>
      </c>
      <c r="GS499" s="764">
        <f t="shared" si="1165"/>
        <v>0</v>
      </c>
      <c r="GT499" s="764">
        <f t="shared" si="1165"/>
        <v>0</v>
      </c>
      <c r="GU499" s="764">
        <f t="shared" si="1165"/>
        <v>0</v>
      </c>
      <c r="GV499" s="764">
        <f t="shared" si="1165"/>
        <v>0</v>
      </c>
      <c r="GW499" s="764">
        <f t="shared" si="1165"/>
        <v>0</v>
      </c>
      <c r="GX499" s="764">
        <f t="shared" si="1166"/>
        <v>0</v>
      </c>
      <c r="GY499" s="764">
        <f t="shared" si="1166"/>
        <v>0</v>
      </c>
      <c r="GZ499" s="764">
        <f t="shared" si="1166"/>
        <v>0</v>
      </c>
      <c r="HA499" s="764">
        <f t="shared" si="1166"/>
        <v>0</v>
      </c>
      <c r="HB499" s="764">
        <f t="shared" si="1166"/>
        <v>0</v>
      </c>
      <c r="HC499" s="764">
        <f t="shared" si="1166"/>
        <v>0</v>
      </c>
      <c r="HD499" s="764">
        <f t="shared" si="1166"/>
        <v>0</v>
      </c>
      <c r="HE499" s="764">
        <f t="shared" si="1166"/>
        <v>0</v>
      </c>
      <c r="HF499" s="764">
        <f t="shared" si="1166"/>
        <v>0</v>
      </c>
      <c r="HG499" s="764">
        <f t="shared" si="1166"/>
        <v>0</v>
      </c>
      <c r="HH499" s="764">
        <f t="shared" si="1167"/>
        <v>0</v>
      </c>
      <c r="HI499" s="764">
        <f t="shared" si="1167"/>
        <v>0</v>
      </c>
      <c r="HJ499" s="764">
        <f t="shared" si="1167"/>
        <v>0</v>
      </c>
      <c r="HK499" s="764">
        <f t="shared" si="1167"/>
        <v>0</v>
      </c>
      <c r="HL499" s="764">
        <f t="shared" si="1167"/>
        <v>0</v>
      </c>
      <c r="HM499" s="764">
        <f t="shared" si="1167"/>
        <v>0</v>
      </c>
      <c r="HN499" s="764">
        <f t="shared" si="1167"/>
        <v>0</v>
      </c>
      <c r="HO499" s="764">
        <f t="shared" si="1167"/>
        <v>0</v>
      </c>
      <c r="HP499" s="764">
        <f t="shared" si="1167"/>
        <v>0</v>
      </c>
      <c r="HQ499" s="764">
        <f t="shared" si="1167"/>
        <v>0</v>
      </c>
      <c r="HR499" s="764">
        <f t="shared" si="1168"/>
        <v>0</v>
      </c>
      <c r="HS499" s="764">
        <f t="shared" si="1168"/>
        <v>0</v>
      </c>
      <c r="HT499" s="764">
        <f t="shared" si="1168"/>
        <v>0</v>
      </c>
      <c r="HU499" s="764">
        <f t="shared" si="1168"/>
        <v>0</v>
      </c>
      <c r="HV499" s="764">
        <f t="shared" si="1168"/>
        <v>0</v>
      </c>
      <c r="HW499" s="764">
        <f t="shared" si="1168"/>
        <v>0</v>
      </c>
      <c r="HX499" s="764">
        <f t="shared" si="1168"/>
        <v>0</v>
      </c>
      <c r="HY499" s="764">
        <f t="shared" si="1168"/>
        <v>0</v>
      </c>
      <c r="HZ499" s="764">
        <f t="shared" si="1168"/>
        <v>0</v>
      </c>
      <c r="IA499" s="764">
        <f t="shared" si="1168"/>
        <v>0</v>
      </c>
      <c r="IB499" s="764">
        <f t="shared" si="1169"/>
        <v>0</v>
      </c>
      <c r="IC499" s="764">
        <f t="shared" si="1169"/>
        <v>0</v>
      </c>
      <c r="ID499" s="764">
        <f t="shared" si="1169"/>
        <v>0</v>
      </c>
      <c r="IE499" s="764">
        <f t="shared" si="1169"/>
        <v>0</v>
      </c>
      <c r="IF499" s="764">
        <f t="shared" si="1169"/>
        <v>0</v>
      </c>
      <c r="IG499" s="764">
        <f t="shared" si="1169"/>
        <v>0</v>
      </c>
      <c r="IH499" s="764">
        <f t="shared" si="1169"/>
        <v>0</v>
      </c>
      <c r="II499" s="764">
        <f t="shared" si="1169"/>
        <v>0</v>
      </c>
      <c r="IJ499" s="764">
        <f t="shared" si="1169"/>
        <v>0</v>
      </c>
      <c r="IK499" s="764">
        <f t="shared" si="1169"/>
        <v>0</v>
      </c>
      <c r="IL499" s="764">
        <f t="shared" si="1170"/>
        <v>0</v>
      </c>
      <c r="IM499" s="764">
        <f t="shared" si="1172"/>
        <v>0</v>
      </c>
      <c r="IN499" s="764">
        <f t="shared" si="1172"/>
        <v>0</v>
      </c>
      <c r="IO499" s="764">
        <f t="shared" si="1172"/>
        <v>0</v>
      </c>
      <c r="IP499" s="764">
        <f t="shared" si="1172"/>
        <v>0</v>
      </c>
      <c r="IQ499" s="764">
        <f t="shared" si="1172"/>
        <v>0</v>
      </c>
      <c r="IR499" s="764">
        <f t="shared" si="1172"/>
        <v>0</v>
      </c>
      <c r="IS499" s="764">
        <f t="shared" si="1172"/>
        <v>0</v>
      </c>
      <c r="IT499" s="764">
        <f t="shared" si="1172"/>
        <v>0</v>
      </c>
      <c r="IU499" s="764">
        <f t="shared" si="1172"/>
        <v>0</v>
      </c>
      <c r="IV499" s="764">
        <f t="shared" si="1170"/>
        <v>0</v>
      </c>
      <c r="IW499" s="764">
        <f t="shared" si="1170"/>
        <v>0</v>
      </c>
      <c r="IX499" s="764">
        <f t="shared" si="1170"/>
        <v>0</v>
      </c>
      <c r="IY499" s="764">
        <f t="shared" si="1170"/>
        <v>0</v>
      </c>
      <c r="IZ499" s="764">
        <f t="shared" si="1170"/>
        <v>0</v>
      </c>
      <c r="JA499" s="764">
        <f t="shared" si="1170"/>
        <v>0</v>
      </c>
      <c r="JB499" s="764">
        <f t="shared" si="1170"/>
        <v>0</v>
      </c>
      <c r="JC499" s="764">
        <f t="shared" si="1170"/>
        <v>0</v>
      </c>
      <c r="JD499" s="764">
        <f t="shared" ref="JD499:JG499" si="1175">IF($D499=JD$5,$J499,0)</f>
        <v>0</v>
      </c>
      <c r="JE499" s="764">
        <f t="shared" si="1175"/>
        <v>0</v>
      </c>
      <c r="JF499" s="764">
        <f t="shared" si="1175"/>
        <v>0</v>
      </c>
      <c r="JG499" s="764">
        <f t="shared" si="1175"/>
        <v>0</v>
      </c>
      <c r="JH499" s="764">
        <f t="shared" ref="JH499:JK499" si="1176">IF($D499=JH$5,$J499,0)</f>
        <v>0</v>
      </c>
      <c r="JI499" s="764">
        <f t="shared" si="1176"/>
        <v>0</v>
      </c>
      <c r="JJ499" s="764">
        <f t="shared" si="1176"/>
        <v>0</v>
      </c>
      <c r="JK499" s="764">
        <f t="shared" si="1176"/>
        <v>0</v>
      </c>
      <c r="JL499" s="764">
        <f t="shared" ref="JL499:JO499" si="1177">IF($D499=JL$5,$J499,0)</f>
        <v>0</v>
      </c>
      <c r="JM499" s="764">
        <f t="shared" si="1177"/>
        <v>0</v>
      </c>
      <c r="JN499" s="764">
        <f t="shared" si="1177"/>
        <v>0</v>
      </c>
      <c r="JO499" s="764">
        <f t="shared" si="1177"/>
        <v>0</v>
      </c>
      <c r="JP499" s="764">
        <f t="shared" si="1170"/>
        <v>0</v>
      </c>
      <c r="JQ499" s="764">
        <f t="shared" si="1078"/>
        <v>0</v>
      </c>
      <c r="JR499" s="764">
        <f t="shared" si="1078"/>
        <v>0</v>
      </c>
      <c r="JS499" s="764">
        <f t="shared" si="1170"/>
        <v>0</v>
      </c>
      <c r="JT499" s="765">
        <f t="shared" si="1079"/>
        <v>0</v>
      </c>
      <c r="JU499" s="229">
        <f t="shared" si="1080"/>
        <v>0</v>
      </c>
    </row>
    <row r="500" spans="1:281" s="60" customFormat="1">
      <c r="A500" s="69"/>
      <c r="B500" s="52"/>
      <c r="C500" s="52"/>
      <c r="D500" s="62"/>
      <c r="E500" s="743"/>
      <c r="F500" s="56"/>
      <c r="G500" s="722">
        <v>0</v>
      </c>
      <c r="H500" s="745">
        <f t="shared" ref="H500:BS500" si="1178">SUM(H6:H499)</f>
        <v>0</v>
      </c>
      <c r="I500" s="745">
        <f t="shared" si="1178"/>
        <v>0</v>
      </c>
      <c r="J500" s="230">
        <f t="shared" si="1178"/>
        <v>0</v>
      </c>
      <c r="K500" s="745">
        <f t="shared" si="1178"/>
        <v>0</v>
      </c>
      <c r="L500" s="745">
        <f t="shared" si="1178"/>
        <v>0</v>
      </c>
      <c r="M500" s="745">
        <f t="shared" si="1178"/>
        <v>0</v>
      </c>
      <c r="N500" s="745">
        <f t="shared" si="1178"/>
        <v>0</v>
      </c>
      <c r="O500" s="745">
        <f t="shared" si="1178"/>
        <v>0</v>
      </c>
      <c r="P500" s="745">
        <f t="shared" si="1178"/>
        <v>0</v>
      </c>
      <c r="Q500" s="745">
        <f t="shared" si="1178"/>
        <v>0</v>
      </c>
      <c r="R500" s="745">
        <f t="shared" si="1178"/>
        <v>0</v>
      </c>
      <c r="S500" s="745">
        <f t="shared" si="1178"/>
        <v>0</v>
      </c>
      <c r="T500" s="745">
        <f t="shared" si="1178"/>
        <v>0</v>
      </c>
      <c r="U500" s="745">
        <f t="shared" si="1178"/>
        <v>0</v>
      </c>
      <c r="V500" s="745">
        <f t="shared" si="1178"/>
        <v>0</v>
      </c>
      <c r="W500" s="745">
        <f t="shared" si="1178"/>
        <v>0</v>
      </c>
      <c r="X500" s="745">
        <f t="shared" si="1178"/>
        <v>0</v>
      </c>
      <c r="Y500" s="745">
        <f t="shared" si="1178"/>
        <v>0</v>
      </c>
      <c r="Z500" s="745">
        <f t="shared" si="1178"/>
        <v>0</v>
      </c>
      <c r="AA500" s="745">
        <f t="shared" si="1178"/>
        <v>0</v>
      </c>
      <c r="AB500" s="745">
        <f t="shared" si="1178"/>
        <v>0</v>
      </c>
      <c r="AC500" s="745">
        <f t="shared" si="1178"/>
        <v>0</v>
      </c>
      <c r="AD500" s="745">
        <f t="shared" si="1178"/>
        <v>0</v>
      </c>
      <c r="AE500" s="745">
        <f t="shared" si="1178"/>
        <v>0</v>
      </c>
      <c r="AF500" s="745">
        <f t="shared" si="1178"/>
        <v>0</v>
      </c>
      <c r="AG500" s="745">
        <f t="shared" si="1178"/>
        <v>0</v>
      </c>
      <c r="AH500" s="745">
        <f t="shared" si="1178"/>
        <v>0</v>
      </c>
      <c r="AI500" s="745">
        <f t="shared" si="1178"/>
        <v>0</v>
      </c>
      <c r="AJ500" s="745">
        <f t="shared" si="1178"/>
        <v>0</v>
      </c>
      <c r="AK500" s="745">
        <f t="shared" si="1178"/>
        <v>0</v>
      </c>
      <c r="AL500" s="745">
        <f t="shared" si="1178"/>
        <v>0</v>
      </c>
      <c r="AM500" s="745">
        <f t="shared" si="1178"/>
        <v>0</v>
      </c>
      <c r="AN500" s="745">
        <f t="shared" si="1178"/>
        <v>0</v>
      </c>
      <c r="AO500" s="745">
        <f t="shared" si="1178"/>
        <v>0</v>
      </c>
      <c r="AP500" s="745">
        <f t="shared" si="1178"/>
        <v>0</v>
      </c>
      <c r="AQ500" s="745">
        <f t="shared" si="1178"/>
        <v>0</v>
      </c>
      <c r="AR500" s="745">
        <f t="shared" si="1178"/>
        <v>0</v>
      </c>
      <c r="AS500" s="745">
        <f t="shared" si="1178"/>
        <v>0</v>
      </c>
      <c r="AT500" s="745">
        <f t="shared" si="1178"/>
        <v>0</v>
      </c>
      <c r="AU500" s="745">
        <f t="shared" si="1178"/>
        <v>0</v>
      </c>
      <c r="AV500" s="745">
        <f t="shared" si="1178"/>
        <v>0</v>
      </c>
      <c r="AW500" s="745">
        <f t="shared" si="1178"/>
        <v>0</v>
      </c>
      <c r="AX500" s="745">
        <f t="shared" si="1178"/>
        <v>0</v>
      </c>
      <c r="AY500" s="745">
        <f t="shared" si="1178"/>
        <v>0</v>
      </c>
      <c r="AZ500" s="745">
        <f t="shared" si="1178"/>
        <v>0</v>
      </c>
      <c r="BA500" s="745">
        <f t="shared" si="1178"/>
        <v>0</v>
      </c>
      <c r="BB500" s="745">
        <f t="shared" si="1178"/>
        <v>0</v>
      </c>
      <c r="BC500" s="745">
        <f t="shared" si="1178"/>
        <v>0</v>
      </c>
      <c r="BD500" s="745">
        <f t="shared" si="1178"/>
        <v>0</v>
      </c>
      <c r="BE500" s="745">
        <f t="shared" si="1178"/>
        <v>0</v>
      </c>
      <c r="BF500" s="745">
        <f t="shared" si="1178"/>
        <v>0</v>
      </c>
      <c r="BG500" s="745">
        <f t="shared" si="1178"/>
        <v>0</v>
      </c>
      <c r="BH500" s="745">
        <f t="shared" si="1178"/>
        <v>0</v>
      </c>
      <c r="BI500" s="745">
        <f t="shared" si="1178"/>
        <v>0</v>
      </c>
      <c r="BJ500" s="745">
        <f t="shared" si="1178"/>
        <v>0</v>
      </c>
      <c r="BK500" s="745">
        <f t="shared" si="1178"/>
        <v>0</v>
      </c>
      <c r="BL500" s="745">
        <f t="shared" si="1178"/>
        <v>0</v>
      </c>
      <c r="BM500" s="745">
        <f t="shared" si="1178"/>
        <v>0</v>
      </c>
      <c r="BN500" s="745">
        <f t="shared" si="1178"/>
        <v>0</v>
      </c>
      <c r="BO500" s="745">
        <f t="shared" si="1178"/>
        <v>0</v>
      </c>
      <c r="BP500" s="745">
        <f t="shared" si="1178"/>
        <v>0</v>
      </c>
      <c r="BQ500" s="745">
        <f t="shared" si="1178"/>
        <v>0</v>
      </c>
      <c r="BR500" s="745">
        <f t="shared" si="1178"/>
        <v>0</v>
      </c>
      <c r="BS500" s="745">
        <f t="shared" si="1178"/>
        <v>0</v>
      </c>
      <c r="BT500" s="745">
        <f t="shared" ref="BT500:EE500" si="1179">SUM(BT6:BT499)</f>
        <v>0</v>
      </c>
      <c r="BU500" s="745">
        <f t="shared" si="1179"/>
        <v>0</v>
      </c>
      <c r="BV500" s="745">
        <f t="shared" si="1179"/>
        <v>0</v>
      </c>
      <c r="BW500" s="745">
        <f t="shared" si="1179"/>
        <v>0</v>
      </c>
      <c r="BX500" s="745">
        <f t="shared" si="1179"/>
        <v>0</v>
      </c>
      <c r="BY500" s="745">
        <f t="shared" si="1179"/>
        <v>0</v>
      </c>
      <c r="BZ500" s="745">
        <f t="shared" si="1179"/>
        <v>0</v>
      </c>
      <c r="CA500" s="745">
        <f t="shared" si="1179"/>
        <v>0</v>
      </c>
      <c r="CB500" s="745">
        <f t="shared" si="1179"/>
        <v>0</v>
      </c>
      <c r="CC500" s="745">
        <f t="shared" si="1179"/>
        <v>0</v>
      </c>
      <c r="CD500" s="745">
        <f t="shared" si="1179"/>
        <v>0</v>
      </c>
      <c r="CE500" s="745">
        <f t="shared" si="1179"/>
        <v>0</v>
      </c>
      <c r="CF500" s="745">
        <f t="shared" si="1179"/>
        <v>0</v>
      </c>
      <c r="CG500" s="745">
        <f t="shared" si="1179"/>
        <v>0</v>
      </c>
      <c r="CH500" s="745">
        <f t="shared" si="1179"/>
        <v>0</v>
      </c>
      <c r="CI500" s="745">
        <f t="shared" si="1179"/>
        <v>0</v>
      </c>
      <c r="CJ500" s="745">
        <f t="shared" si="1179"/>
        <v>0</v>
      </c>
      <c r="CK500" s="745">
        <f t="shared" si="1179"/>
        <v>0</v>
      </c>
      <c r="CL500" s="745">
        <f t="shared" si="1179"/>
        <v>0</v>
      </c>
      <c r="CM500" s="745">
        <f t="shared" si="1179"/>
        <v>0</v>
      </c>
      <c r="CN500" s="745">
        <f t="shared" si="1179"/>
        <v>0</v>
      </c>
      <c r="CO500" s="745">
        <f t="shared" si="1179"/>
        <v>0</v>
      </c>
      <c r="CP500" s="745">
        <f t="shared" si="1179"/>
        <v>0</v>
      </c>
      <c r="CQ500" s="745">
        <f t="shared" si="1179"/>
        <v>0</v>
      </c>
      <c r="CR500" s="745">
        <f t="shared" si="1179"/>
        <v>0</v>
      </c>
      <c r="CS500" s="745">
        <f t="shared" si="1179"/>
        <v>0</v>
      </c>
      <c r="CT500" s="745">
        <f t="shared" si="1179"/>
        <v>0</v>
      </c>
      <c r="CU500" s="745">
        <f t="shared" si="1179"/>
        <v>0</v>
      </c>
      <c r="CV500" s="745">
        <f t="shared" si="1179"/>
        <v>0</v>
      </c>
      <c r="CW500" s="745">
        <f t="shared" si="1179"/>
        <v>0</v>
      </c>
      <c r="CX500" s="745">
        <f t="shared" si="1179"/>
        <v>0</v>
      </c>
      <c r="CY500" s="745">
        <f t="shared" si="1179"/>
        <v>0</v>
      </c>
      <c r="CZ500" s="745">
        <f t="shared" si="1179"/>
        <v>0</v>
      </c>
      <c r="DA500" s="745">
        <f t="shared" si="1179"/>
        <v>0</v>
      </c>
      <c r="DB500" s="745">
        <f t="shared" si="1179"/>
        <v>0</v>
      </c>
      <c r="DC500" s="745">
        <f t="shared" si="1179"/>
        <v>0</v>
      </c>
      <c r="DD500" s="745">
        <f t="shared" si="1179"/>
        <v>0</v>
      </c>
      <c r="DE500" s="745">
        <f t="shared" si="1179"/>
        <v>0</v>
      </c>
      <c r="DF500" s="745">
        <f t="shared" si="1179"/>
        <v>0</v>
      </c>
      <c r="DG500" s="745">
        <f t="shared" si="1179"/>
        <v>0</v>
      </c>
      <c r="DH500" s="745">
        <f t="shared" si="1179"/>
        <v>0</v>
      </c>
      <c r="DI500" s="745">
        <f t="shared" si="1179"/>
        <v>0</v>
      </c>
      <c r="DJ500" s="745">
        <f t="shared" si="1179"/>
        <v>0</v>
      </c>
      <c r="DK500" s="745">
        <f t="shared" si="1179"/>
        <v>0</v>
      </c>
      <c r="DL500" s="745">
        <f t="shared" si="1179"/>
        <v>0</v>
      </c>
      <c r="DM500" s="745">
        <f t="shared" si="1179"/>
        <v>0</v>
      </c>
      <c r="DN500" s="745">
        <f t="shared" si="1179"/>
        <v>0</v>
      </c>
      <c r="DO500" s="745">
        <f t="shared" si="1179"/>
        <v>0</v>
      </c>
      <c r="DP500" s="745">
        <f t="shared" si="1179"/>
        <v>0</v>
      </c>
      <c r="DQ500" s="745">
        <f t="shared" si="1179"/>
        <v>0</v>
      </c>
      <c r="DR500" s="745">
        <f t="shared" si="1179"/>
        <v>0</v>
      </c>
      <c r="DS500" s="745">
        <f t="shared" si="1179"/>
        <v>0</v>
      </c>
      <c r="DT500" s="745">
        <f t="shared" si="1179"/>
        <v>0</v>
      </c>
      <c r="DU500" s="745">
        <f t="shared" si="1179"/>
        <v>0</v>
      </c>
      <c r="DV500" s="745">
        <f t="shared" si="1179"/>
        <v>0</v>
      </c>
      <c r="DW500" s="745">
        <f t="shared" si="1179"/>
        <v>0</v>
      </c>
      <c r="DX500" s="745">
        <f t="shared" si="1179"/>
        <v>0</v>
      </c>
      <c r="DY500" s="745">
        <f t="shared" si="1179"/>
        <v>0</v>
      </c>
      <c r="DZ500" s="745">
        <f t="shared" si="1179"/>
        <v>0</v>
      </c>
      <c r="EA500" s="745">
        <f t="shared" si="1179"/>
        <v>0</v>
      </c>
      <c r="EB500" s="745">
        <f t="shared" si="1179"/>
        <v>0</v>
      </c>
      <c r="EC500" s="745">
        <f t="shared" si="1179"/>
        <v>0</v>
      </c>
      <c r="ED500" s="745">
        <f t="shared" si="1179"/>
        <v>0</v>
      </c>
      <c r="EE500" s="745">
        <f t="shared" si="1179"/>
        <v>0</v>
      </c>
      <c r="EF500" s="745">
        <f t="shared" ref="EF500:GQ500" si="1180">SUM(EF6:EF499)</f>
        <v>0</v>
      </c>
      <c r="EG500" s="745">
        <f t="shared" si="1180"/>
        <v>0</v>
      </c>
      <c r="EH500" s="745">
        <f t="shared" si="1180"/>
        <v>0</v>
      </c>
      <c r="EI500" s="745">
        <f t="shared" si="1180"/>
        <v>0</v>
      </c>
      <c r="EJ500" s="745">
        <f t="shared" si="1180"/>
        <v>0</v>
      </c>
      <c r="EK500" s="745">
        <f t="shared" si="1180"/>
        <v>0</v>
      </c>
      <c r="EL500" s="745">
        <f t="shared" si="1180"/>
        <v>0</v>
      </c>
      <c r="EM500" s="745">
        <f t="shared" si="1180"/>
        <v>0</v>
      </c>
      <c r="EN500" s="745">
        <f t="shared" si="1180"/>
        <v>0</v>
      </c>
      <c r="EO500" s="745">
        <f t="shared" si="1180"/>
        <v>0</v>
      </c>
      <c r="EP500" s="745">
        <f t="shared" si="1180"/>
        <v>0</v>
      </c>
      <c r="EQ500" s="745">
        <f t="shared" si="1180"/>
        <v>0</v>
      </c>
      <c r="ER500" s="745">
        <f t="shared" si="1180"/>
        <v>0</v>
      </c>
      <c r="ES500" s="745">
        <f t="shared" si="1180"/>
        <v>0</v>
      </c>
      <c r="ET500" s="745">
        <f t="shared" si="1180"/>
        <v>0</v>
      </c>
      <c r="EU500" s="745">
        <f t="shared" si="1180"/>
        <v>0</v>
      </c>
      <c r="EV500" s="745">
        <f t="shared" si="1180"/>
        <v>0</v>
      </c>
      <c r="EW500" s="745">
        <f t="shared" si="1180"/>
        <v>0</v>
      </c>
      <c r="EX500" s="745">
        <f t="shared" si="1180"/>
        <v>0</v>
      </c>
      <c r="EY500" s="745">
        <f t="shared" si="1180"/>
        <v>0</v>
      </c>
      <c r="EZ500" s="745">
        <f t="shared" si="1180"/>
        <v>0</v>
      </c>
      <c r="FA500" s="745">
        <f t="shared" si="1180"/>
        <v>0</v>
      </c>
      <c r="FB500" s="745">
        <f t="shared" si="1180"/>
        <v>0</v>
      </c>
      <c r="FC500" s="745">
        <f t="shared" si="1180"/>
        <v>0</v>
      </c>
      <c r="FD500" s="745">
        <f t="shared" si="1180"/>
        <v>0</v>
      </c>
      <c r="FE500" s="745">
        <f t="shared" si="1180"/>
        <v>0</v>
      </c>
      <c r="FF500" s="745">
        <f t="shared" si="1180"/>
        <v>0</v>
      </c>
      <c r="FG500" s="745">
        <f t="shared" si="1180"/>
        <v>0</v>
      </c>
      <c r="FH500" s="745">
        <f t="shared" si="1180"/>
        <v>0</v>
      </c>
      <c r="FI500" s="745">
        <f t="shared" si="1180"/>
        <v>0</v>
      </c>
      <c r="FJ500" s="745">
        <f t="shared" si="1180"/>
        <v>0</v>
      </c>
      <c r="FK500" s="745">
        <f t="shared" si="1180"/>
        <v>0</v>
      </c>
      <c r="FL500" s="745">
        <f t="shared" si="1180"/>
        <v>0</v>
      </c>
      <c r="FM500" s="745">
        <f t="shared" si="1180"/>
        <v>0</v>
      </c>
      <c r="FN500" s="745">
        <f t="shared" si="1180"/>
        <v>0</v>
      </c>
      <c r="FO500" s="745">
        <f t="shared" si="1180"/>
        <v>0</v>
      </c>
      <c r="FP500" s="745">
        <f t="shared" si="1180"/>
        <v>0</v>
      </c>
      <c r="FQ500" s="745">
        <f t="shared" si="1180"/>
        <v>0</v>
      </c>
      <c r="FR500" s="745">
        <f t="shared" si="1180"/>
        <v>0</v>
      </c>
      <c r="FS500" s="745">
        <f t="shared" si="1180"/>
        <v>0</v>
      </c>
      <c r="FT500" s="745">
        <f t="shared" si="1180"/>
        <v>0</v>
      </c>
      <c r="FU500" s="745">
        <f t="shared" si="1180"/>
        <v>0</v>
      </c>
      <c r="FV500" s="745">
        <f t="shared" si="1180"/>
        <v>0</v>
      </c>
      <c r="FW500" s="745">
        <f t="shared" si="1180"/>
        <v>0</v>
      </c>
      <c r="FX500" s="745">
        <f t="shared" si="1180"/>
        <v>0</v>
      </c>
      <c r="FY500" s="745">
        <f t="shared" si="1180"/>
        <v>0</v>
      </c>
      <c r="FZ500" s="745">
        <f t="shared" si="1180"/>
        <v>0</v>
      </c>
      <c r="GA500" s="745">
        <f t="shared" si="1180"/>
        <v>0</v>
      </c>
      <c r="GB500" s="745">
        <f t="shared" si="1180"/>
        <v>0</v>
      </c>
      <c r="GC500" s="745">
        <f t="shared" si="1180"/>
        <v>0</v>
      </c>
      <c r="GD500" s="745">
        <f t="shared" si="1180"/>
        <v>0</v>
      </c>
      <c r="GE500" s="745">
        <f t="shared" si="1180"/>
        <v>0</v>
      </c>
      <c r="GF500" s="745">
        <f t="shared" si="1180"/>
        <v>0</v>
      </c>
      <c r="GG500" s="745">
        <f t="shared" si="1180"/>
        <v>0</v>
      </c>
      <c r="GH500" s="745">
        <f t="shared" si="1180"/>
        <v>0</v>
      </c>
      <c r="GI500" s="745">
        <f t="shared" si="1180"/>
        <v>0</v>
      </c>
      <c r="GJ500" s="745">
        <f t="shared" si="1180"/>
        <v>0</v>
      </c>
      <c r="GK500" s="745">
        <f t="shared" si="1180"/>
        <v>0</v>
      </c>
      <c r="GL500" s="745">
        <f t="shared" si="1180"/>
        <v>0</v>
      </c>
      <c r="GM500" s="745">
        <f t="shared" si="1180"/>
        <v>0</v>
      </c>
      <c r="GN500" s="745">
        <f t="shared" si="1180"/>
        <v>0</v>
      </c>
      <c r="GO500" s="745">
        <f t="shared" si="1180"/>
        <v>0</v>
      </c>
      <c r="GP500" s="745">
        <f t="shared" si="1180"/>
        <v>0</v>
      </c>
      <c r="GQ500" s="745">
        <f t="shared" si="1180"/>
        <v>0</v>
      </c>
      <c r="GR500" s="745">
        <f t="shared" ref="GR500:JC500" si="1181">SUM(GR6:GR499)</f>
        <v>0</v>
      </c>
      <c r="GS500" s="745">
        <f t="shared" si="1181"/>
        <v>0</v>
      </c>
      <c r="GT500" s="745">
        <f t="shared" si="1181"/>
        <v>0</v>
      </c>
      <c r="GU500" s="745">
        <f t="shared" si="1181"/>
        <v>0</v>
      </c>
      <c r="GV500" s="745">
        <f t="shared" si="1181"/>
        <v>0</v>
      </c>
      <c r="GW500" s="745">
        <f t="shared" si="1181"/>
        <v>0</v>
      </c>
      <c r="GX500" s="745">
        <f t="shared" si="1181"/>
        <v>0</v>
      </c>
      <c r="GY500" s="745">
        <f t="shared" si="1181"/>
        <v>0</v>
      </c>
      <c r="GZ500" s="745">
        <f t="shared" si="1181"/>
        <v>0</v>
      </c>
      <c r="HA500" s="745">
        <f t="shared" si="1181"/>
        <v>0</v>
      </c>
      <c r="HB500" s="745">
        <f t="shared" si="1181"/>
        <v>0</v>
      </c>
      <c r="HC500" s="745">
        <f t="shared" si="1181"/>
        <v>0</v>
      </c>
      <c r="HD500" s="745">
        <f t="shared" si="1181"/>
        <v>0</v>
      </c>
      <c r="HE500" s="745">
        <f t="shared" si="1181"/>
        <v>0</v>
      </c>
      <c r="HF500" s="745">
        <f t="shared" si="1181"/>
        <v>0</v>
      </c>
      <c r="HG500" s="745">
        <f t="shared" si="1181"/>
        <v>0</v>
      </c>
      <c r="HH500" s="745">
        <f t="shared" si="1181"/>
        <v>0</v>
      </c>
      <c r="HI500" s="745">
        <f t="shared" si="1181"/>
        <v>0</v>
      </c>
      <c r="HJ500" s="745">
        <f t="shared" si="1181"/>
        <v>0</v>
      </c>
      <c r="HK500" s="745">
        <f t="shared" si="1181"/>
        <v>0</v>
      </c>
      <c r="HL500" s="745">
        <f t="shared" si="1181"/>
        <v>0</v>
      </c>
      <c r="HM500" s="745">
        <f t="shared" si="1181"/>
        <v>0</v>
      </c>
      <c r="HN500" s="745">
        <f t="shared" si="1181"/>
        <v>0</v>
      </c>
      <c r="HO500" s="745">
        <f t="shared" si="1181"/>
        <v>0</v>
      </c>
      <c r="HP500" s="745">
        <f t="shared" si="1181"/>
        <v>0</v>
      </c>
      <c r="HQ500" s="745">
        <f t="shared" si="1181"/>
        <v>0</v>
      </c>
      <c r="HR500" s="745">
        <f t="shared" si="1181"/>
        <v>0</v>
      </c>
      <c r="HS500" s="745">
        <f t="shared" si="1181"/>
        <v>0</v>
      </c>
      <c r="HT500" s="745">
        <f t="shared" si="1181"/>
        <v>0</v>
      </c>
      <c r="HU500" s="745">
        <f t="shared" si="1181"/>
        <v>0</v>
      </c>
      <c r="HV500" s="745">
        <f t="shared" si="1181"/>
        <v>0</v>
      </c>
      <c r="HW500" s="745">
        <f t="shared" si="1181"/>
        <v>0</v>
      </c>
      <c r="HX500" s="745">
        <f t="shared" si="1181"/>
        <v>0</v>
      </c>
      <c r="HY500" s="745">
        <f t="shared" si="1181"/>
        <v>0</v>
      </c>
      <c r="HZ500" s="745">
        <f t="shared" si="1181"/>
        <v>0</v>
      </c>
      <c r="IA500" s="745">
        <f t="shared" si="1181"/>
        <v>0</v>
      </c>
      <c r="IB500" s="745">
        <f t="shared" si="1181"/>
        <v>0</v>
      </c>
      <c r="IC500" s="745">
        <f t="shared" si="1181"/>
        <v>0</v>
      </c>
      <c r="ID500" s="745">
        <f t="shared" si="1181"/>
        <v>0</v>
      </c>
      <c r="IE500" s="745">
        <f t="shared" si="1181"/>
        <v>0</v>
      </c>
      <c r="IF500" s="745">
        <f t="shared" si="1181"/>
        <v>0</v>
      </c>
      <c r="IG500" s="745">
        <f t="shared" si="1181"/>
        <v>0</v>
      </c>
      <c r="IH500" s="745">
        <f t="shared" si="1181"/>
        <v>0</v>
      </c>
      <c r="II500" s="745">
        <f t="shared" si="1181"/>
        <v>0</v>
      </c>
      <c r="IJ500" s="745">
        <f t="shared" si="1181"/>
        <v>0</v>
      </c>
      <c r="IK500" s="745">
        <f t="shared" si="1181"/>
        <v>0</v>
      </c>
      <c r="IL500" s="745">
        <f t="shared" si="1181"/>
        <v>0</v>
      </c>
      <c r="IM500" s="745">
        <f t="shared" si="1181"/>
        <v>0</v>
      </c>
      <c r="IN500" s="745">
        <f t="shared" si="1181"/>
        <v>0</v>
      </c>
      <c r="IO500" s="745">
        <f t="shared" si="1181"/>
        <v>0</v>
      </c>
      <c r="IP500" s="745">
        <f t="shared" si="1181"/>
        <v>0</v>
      </c>
      <c r="IQ500" s="745">
        <f t="shared" si="1181"/>
        <v>0</v>
      </c>
      <c r="IR500" s="745">
        <f t="shared" si="1181"/>
        <v>0</v>
      </c>
      <c r="IS500" s="745">
        <f t="shared" si="1181"/>
        <v>0</v>
      </c>
      <c r="IT500" s="745">
        <f t="shared" si="1181"/>
        <v>0</v>
      </c>
      <c r="IU500" s="745">
        <f t="shared" si="1181"/>
        <v>0</v>
      </c>
      <c r="IV500" s="745">
        <f t="shared" si="1181"/>
        <v>0</v>
      </c>
      <c r="IW500" s="745">
        <f t="shared" si="1181"/>
        <v>0</v>
      </c>
      <c r="IX500" s="745">
        <f t="shared" si="1181"/>
        <v>0</v>
      </c>
      <c r="IY500" s="745">
        <f t="shared" si="1181"/>
        <v>0</v>
      </c>
      <c r="IZ500" s="745">
        <f t="shared" si="1181"/>
        <v>0</v>
      </c>
      <c r="JA500" s="745">
        <f t="shared" si="1181"/>
        <v>0</v>
      </c>
      <c r="JB500" s="745">
        <f t="shared" si="1181"/>
        <v>0</v>
      </c>
      <c r="JC500" s="745">
        <f t="shared" si="1181"/>
        <v>0</v>
      </c>
      <c r="JD500" s="745">
        <f t="shared" ref="JD500:JP500" si="1182">SUM(JD6:JD499)</f>
        <v>0</v>
      </c>
      <c r="JE500" s="745">
        <f t="shared" si="1182"/>
        <v>0</v>
      </c>
      <c r="JF500" s="745">
        <f t="shared" si="1182"/>
        <v>0</v>
      </c>
      <c r="JG500" s="745">
        <f t="shared" si="1182"/>
        <v>0</v>
      </c>
      <c r="JH500" s="745">
        <f t="shared" si="1182"/>
        <v>0</v>
      </c>
      <c r="JI500" s="745">
        <f t="shared" si="1182"/>
        <v>0</v>
      </c>
      <c r="JJ500" s="745">
        <f t="shared" si="1182"/>
        <v>0</v>
      </c>
      <c r="JK500" s="745">
        <f t="shared" si="1182"/>
        <v>0</v>
      </c>
      <c r="JL500" s="745">
        <f t="shared" si="1182"/>
        <v>0</v>
      </c>
      <c r="JM500" s="745">
        <f t="shared" si="1182"/>
        <v>0</v>
      </c>
      <c r="JN500" s="745">
        <f t="shared" si="1182"/>
        <v>0</v>
      </c>
      <c r="JO500" s="745">
        <f t="shared" si="1182"/>
        <v>0</v>
      </c>
      <c r="JP500" s="745">
        <f t="shared" si="1182"/>
        <v>0</v>
      </c>
      <c r="JQ500" s="745">
        <f t="shared" ref="JQ500" si="1183">SUM(JQ6:JQ499)</f>
        <v>0</v>
      </c>
      <c r="JR500" s="745">
        <f>SUM(JR6:JR499)</f>
        <v>0</v>
      </c>
      <c r="JS500" s="745">
        <f>SUM(JS6:JS499)</f>
        <v>0</v>
      </c>
      <c r="JT500" s="765">
        <f t="shared" si="1079"/>
        <v>0</v>
      </c>
      <c r="JU500" s="230">
        <f t="shared" si="1080"/>
        <v>0</v>
      </c>
    </row>
    <row r="501" spans="1:281">
      <c r="D501" s="58"/>
      <c r="E501" s="58"/>
      <c r="F501" s="59"/>
      <c r="G501" s="57"/>
      <c r="H501" s="59"/>
      <c r="I501" s="59"/>
      <c r="J501" s="59"/>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row>
    <row r="502" spans="1:281">
      <c r="D502" s="58"/>
      <c r="E502" s="58"/>
      <c r="F502" s="59"/>
      <c r="G502" s="57"/>
      <c r="H502" s="59"/>
      <c r="I502" s="59"/>
      <c r="J502" s="59"/>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row>
    <row r="503" spans="1:281">
      <c r="D503" s="58"/>
      <c r="E503" s="58"/>
      <c r="F503" s="59"/>
      <c r="G503" s="57"/>
      <c r="H503" s="76"/>
      <c r="I503" s="76"/>
      <c r="J503" s="76"/>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7"/>
      <c r="AL503" s="77"/>
      <c r="AM503" s="77"/>
      <c r="AN503" s="77"/>
      <c r="AO503" s="77"/>
      <c r="AP503" s="77"/>
      <c r="AQ503" s="77"/>
      <c r="AR503" s="77"/>
      <c r="AS503" s="77"/>
      <c r="AT503" s="77"/>
      <c r="AU503" s="77"/>
      <c r="AV503" s="77"/>
      <c r="AW503" s="77"/>
      <c r="AX503" s="77"/>
      <c r="AY503" s="77"/>
      <c r="AZ503" s="77"/>
      <c r="BA503" s="77"/>
      <c r="BB503" s="77"/>
      <c r="BC503" s="77"/>
      <c r="BD503" s="77"/>
    </row>
    <row r="504" spans="1:281">
      <c r="D504" s="58"/>
      <c r="E504" s="58"/>
      <c r="F504" s="59"/>
      <c r="G504" s="57"/>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row>
    <row r="505" spans="1:281">
      <c r="D505" s="58"/>
      <c r="E505" s="58"/>
      <c r="F505" s="59"/>
      <c r="G505" s="57"/>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row>
    <row r="506" spans="1:281">
      <c r="F506" s="59"/>
      <c r="G506" s="57"/>
    </row>
    <row r="507" spans="1:281">
      <c r="F507" s="59"/>
      <c r="G507" s="57"/>
    </row>
    <row r="508" spans="1:281">
      <c r="F508" s="59"/>
      <c r="G508" s="57"/>
    </row>
    <row r="509" spans="1:281">
      <c r="F509" s="59"/>
      <c r="G509" s="57"/>
    </row>
    <row r="510" spans="1:281">
      <c r="F510" s="59"/>
      <c r="G510" s="57"/>
    </row>
    <row r="511" spans="1:281">
      <c r="F511" s="59"/>
      <c r="G511" s="57"/>
    </row>
    <row r="512" spans="1:281">
      <c r="A512" s="57"/>
      <c r="F512" s="59"/>
      <c r="G512" s="57"/>
      <c r="H512" s="57"/>
      <c r="I512" s="57"/>
      <c r="J512" s="57"/>
    </row>
    <row r="513" spans="1:10">
      <c r="A513" s="57"/>
      <c r="F513" s="59"/>
      <c r="G513" s="57"/>
      <c r="H513" s="57"/>
      <c r="I513" s="57"/>
      <c r="J513" s="57"/>
    </row>
    <row r="514" spans="1:10">
      <c r="A514" s="57"/>
      <c r="F514" s="59"/>
      <c r="G514" s="57"/>
      <c r="H514" s="57"/>
      <c r="I514" s="57"/>
      <c r="J514" s="57"/>
    </row>
    <row r="515" spans="1:10">
      <c r="A515" s="57"/>
      <c r="F515" s="59"/>
      <c r="G515" s="57"/>
      <c r="H515" s="57"/>
      <c r="I515" s="57"/>
      <c r="J515" s="57"/>
    </row>
    <row r="516" spans="1:10">
      <c r="A516" s="57"/>
      <c r="F516" s="59"/>
      <c r="G516" s="57"/>
      <c r="H516" s="57"/>
      <c r="I516" s="57"/>
      <c r="J516" s="57"/>
    </row>
    <row r="517" spans="1:10">
      <c r="A517" s="57"/>
      <c r="F517" s="59"/>
      <c r="G517" s="57"/>
      <c r="H517" s="57"/>
      <c r="I517" s="57"/>
      <c r="J517" s="57"/>
    </row>
    <row r="518" spans="1:10">
      <c r="A518" s="57"/>
      <c r="F518" s="59"/>
      <c r="G518" s="57"/>
      <c r="H518" s="57"/>
      <c r="I518" s="57"/>
      <c r="J518" s="57"/>
    </row>
    <row r="519" spans="1:10">
      <c r="A519" s="57"/>
      <c r="F519" s="59"/>
      <c r="G519" s="57"/>
      <c r="H519" s="57"/>
      <c r="I519" s="57"/>
      <c r="J519" s="57"/>
    </row>
    <row r="520" spans="1:10">
      <c r="A520" s="57"/>
      <c r="F520" s="59"/>
      <c r="G520" s="57"/>
      <c r="H520" s="57"/>
      <c r="I520" s="57"/>
      <c r="J520" s="57"/>
    </row>
    <row r="521" spans="1:10">
      <c r="A521" s="57"/>
      <c r="F521" s="59"/>
      <c r="G521" s="57"/>
      <c r="H521" s="57"/>
      <c r="I521" s="57"/>
      <c r="J521" s="57"/>
    </row>
    <row r="522" spans="1:10">
      <c r="A522" s="57"/>
      <c r="F522" s="59"/>
      <c r="G522" s="57"/>
      <c r="H522" s="57"/>
      <c r="I522" s="57"/>
      <c r="J522" s="57"/>
    </row>
    <row r="523" spans="1:10">
      <c r="A523" s="57"/>
      <c r="F523" s="59"/>
      <c r="G523" s="57"/>
      <c r="H523" s="57"/>
      <c r="I523" s="57"/>
      <c r="J523" s="57"/>
    </row>
    <row r="524" spans="1:10">
      <c r="A524" s="57"/>
      <c r="F524" s="59"/>
      <c r="G524" s="57"/>
      <c r="H524" s="57"/>
      <c r="I524" s="57"/>
      <c r="J524" s="57"/>
    </row>
    <row r="525" spans="1:10">
      <c r="A525" s="57"/>
      <c r="F525" s="59"/>
      <c r="G525" s="57"/>
      <c r="H525" s="57"/>
      <c r="I525" s="57"/>
      <c r="J525" s="57"/>
    </row>
    <row r="526" spans="1:10">
      <c r="A526" s="57"/>
      <c r="F526" s="59"/>
      <c r="G526" s="57"/>
      <c r="H526" s="57"/>
      <c r="I526" s="57"/>
      <c r="J526" s="57"/>
    </row>
    <row r="527" spans="1:10">
      <c r="A527" s="57"/>
      <c r="F527" s="59"/>
      <c r="G527" s="57"/>
      <c r="H527" s="57"/>
      <c r="I527" s="57"/>
      <c r="J527" s="57"/>
    </row>
    <row r="528" spans="1:10">
      <c r="A528" s="57"/>
      <c r="F528" s="59"/>
      <c r="G528" s="57"/>
      <c r="H528" s="57"/>
      <c r="I528" s="57"/>
      <c r="J528" s="57"/>
    </row>
    <row r="529" spans="1:10">
      <c r="A529" s="57"/>
      <c r="F529" s="59"/>
      <c r="G529" s="57"/>
      <c r="H529" s="57"/>
      <c r="I529" s="57"/>
      <c r="J529" s="57"/>
    </row>
    <row r="530" spans="1:10">
      <c r="A530" s="57"/>
      <c r="F530" s="59"/>
      <c r="G530" s="57"/>
      <c r="H530" s="57"/>
      <c r="I530" s="57"/>
      <c r="J530" s="57"/>
    </row>
    <row r="531" spans="1:10">
      <c r="A531" s="57"/>
      <c r="F531" s="59"/>
      <c r="G531" s="57"/>
      <c r="H531" s="57"/>
      <c r="I531" s="57"/>
      <c r="J531" s="57"/>
    </row>
    <row r="532" spans="1:10">
      <c r="A532" s="57"/>
      <c r="F532" s="59"/>
      <c r="G532" s="57"/>
      <c r="H532" s="57"/>
      <c r="I532" s="57"/>
      <c r="J532" s="57"/>
    </row>
    <row r="533" spans="1:10">
      <c r="A533" s="57"/>
      <c r="F533" s="59"/>
      <c r="G533" s="57"/>
      <c r="H533" s="57"/>
      <c r="I533" s="57"/>
      <c r="J533" s="57"/>
    </row>
    <row r="534" spans="1:10">
      <c r="A534" s="57"/>
      <c r="F534" s="59"/>
      <c r="G534" s="57"/>
      <c r="H534" s="57"/>
      <c r="I534" s="57"/>
      <c r="J534" s="57"/>
    </row>
    <row r="535" spans="1:10">
      <c r="A535" s="57"/>
      <c r="F535" s="59"/>
      <c r="G535" s="57"/>
      <c r="H535" s="57"/>
      <c r="I535" s="57"/>
      <c r="J535" s="57"/>
    </row>
    <row r="536" spans="1:10">
      <c r="A536" s="57"/>
      <c r="F536" s="59"/>
      <c r="G536" s="57"/>
      <c r="H536" s="57"/>
      <c r="I536" s="57"/>
      <c r="J536" s="57"/>
    </row>
    <row r="537" spans="1:10">
      <c r="A537" s="57"/>
      <c r="F537" s="59"/>
      <c r="G537" s="57"/>
      <c r="H537" s="57"/>
      <c r="I537" s="57"/>
      <c r="J537" s="57"/>
    </row>
    <row r="538" spans="1:10">
      <c r="A538" s="57"/>
      <c r="F538" s="59"/>
      <c r="G538" s="57"/>
      <c r="H538" s="57"/>
      <c r="I538" s="57"/>
      <c r="J538" s="57"/>
    </row>
    <row r="539" spans="1:10">
      <c r="A539" s="57"/>
      <c r="F539" s="59"/>
      <c r="G539" s="57"/>
      <c r="H539" s="57"/>
      <c r="I539" s="57"/>
      <c r="J539" s="57"/>
    </row>
    <row r="540" spans="1:10">
      <c r="A540" s="57"/>
      <c r="F540" s="59"/>
      <c r="G540" s="57"/>
      <c r="H540" s="57"/>
      <c r="I540" s="57"/>
      <c r="J540" s="57"/>
    </row>
    <row r="541" spans="1:10">
      <c r="A541" s="57"/>
      <c r="F541" s="59"/>
      <c r="G541" s="57"/>
      <c r="H541" s="57"/>
      <c r="I541" s="57"/>
      <c r="J541" s="57"/>
    </row>
    <row r="542" spans="1:10">
      <c r="A542" s="57"/>
      <c r="F542" s="59"/>
      <c r="G542" s="57"/>
      <c r="H542" s="57"/>
      <c r="I542" s="57"/>
      <c r="J542" s="57"/>
    </row>
    <row r="543" spans="1:10">
      <c r="A543" s="57"/>
      <c r="F543" s="59"/>
      <c r="G543" s="57"/>
      <c r="H543" s="57"/>
      <c r="I543" s="57"/>
      <c r="J543" s="57"/>
    </row>
    <row r="544" spans="1:10">
      <c r="A544" s="57"/>
      <c r="F544" s="59"/>
      <c r="G544" s="57"/>
      <c r="H544" s="57"/>
      <c r="I544" s="57"/>
      <c r="J544" s="57"/>
    </row>
    <row r="545" spans="1:10">
      <c r="A545" s="57"/>
      <c r="F545" s="59"/>
      <c r="G545" s="57"/>
      <c r="H545" s="57"/>
      <c r="I545" s="57"/>
      <c r="J545" s="57"/>
    </row>
    <row r="546" spans="1:10">
      <c r="A546" s="57"/>
      <c r="F546" s="59"/>
      <c r="G546" s="57"/>
      <c r="H546" s="57"/>
      <c r="I546" s="57"/>
      <c r="J546" s="57"/>
    </row>
    <row r="547" spans="1:10">
      <c r="A547" s="57"/>
      <c r="F547" s="59"/>
      <c r="G547" s="57"/>
      <c r="H547" s="57"/>
      <c r="I547" s="57"/>
      <c r="J547" s="57"/>
    </row>
    <row r="548" spans="1:10">
      <c r="A548" s="57"/>
      <c r="F548" s="59"/>
      <c r="G548" s="57"/>
      <c r="H548" s="57"/>
      <c r="I548" s="57"/>
      <c r="J548" s="57"/>
    </row>
    <row r="549" spans="1:10">
      <c r="A549" s="57"/>
      <c r="F549" s="59"/>
      <c r="G549" s="57"/>
      <c r="H549" s="57"/>
      <c r="I549" s="57"/>
      <c r="J549" s="57"/>
    </row>
    <row r="550" spans="1:10">
      <c r="A550" s="57"/>
      <c r="F550" s="59"/>
      <c r="G550" s="57"/>
      <c r="H550" s="57"/>
      <c r="I550" s="57"/>
      <c r="J550" s="57"/>
    </row>
    <row r="551" spans="1:10">
      <c r="A551" s="57"/>
      <c r="F551" s="59"/>
      <c r="G551" s="57"/>
      <c r="H551" s="57"/>
      <c r="I551" s="57"/>
      <c r="J551" s="57"/>
    </row>
    <row r="552" spans="1:10">
      <c r="A552" s="57"/>
      <c r="F552" s="59"/>
      <c r="G552" s="57"/>
      <c r="H552" s="57"/>
      <c r="I552" s="57"/>
      <c r="J552" s="57"/>
    </row>
    <row r="553" spans="1:10">
      <c r="A553" s="57"/>
      <c r="F553" s="59"/>
      <c r="G553" s="57"/>
      <c r="H553" s="57"/>
      <c r="I553" s="57"/>
      <c r="J553" s="57"/>
    </row>
    <row r="554" spans="1:10">
      <c r="A554" s="57"/>
      <c r="F554" s="59"/>
      <c r="G554" s="57"/>
      <c r="H554" s="57"/>
      <c r="I554" s="57"/>
      <c r="J554" s="57"/>
    </row>
    <row r="555" spans="1:10">
      <c r="A555" s="57"/>
      <c r="F555" s="59"/>
      <c r="G555" s="57"/>
      <c r="H555" s="57"/>
      <c r="I555" s="57"/>
      <c r="J555" s="57"/>
    </row>
    <row r="556" spans="1:10">
      <c r="A556" s="57"/>
      <c r="F556" s="59"/>
      <c r="G556" s="57"/>
      <c r="H556" s="57"/>
      <c r="I556" s="57"/>
      <c r="J556" s="57"/>
    </row>
    <row r="557" spans="1:10">
      <c r="A557" s="57"/>
      <c r="F557" s="59"/>
      <c r="G557" s="57"/>
      <c r="H557" s="57"/>
      <c r="I557" s="57"/>
      <c r="J557" s="57"/>
    </row>
    <row r="558" spans="1:10">
      <c r="A558" s="57"/>
      <c r="F558" s="59"/>
      <c r="G558" s="57"/>
      <c r="H558" s="57"/>
      <c r="I558" s="57"/>
      <c r="J558" s="57"/>
    </row>
    <row r="559" spans="1:10">
      <c r="A559" s="57"/>
      <c r="F559" s="59"/>
      <c r="G559" s="57"/>
      <c r="H559" s="57"/>
      <c r="I559" s="57"/>
      <c r="J559" s="57"/>
    </row>
    <row r="560" spans="1:10">
      <c r="A560" s="57"/>
      <c r="F560" s="59"/>
      <c r="G560" s="57"/>
      <c r="H560" s="57"/>
      <c r="I560" s="57"/>
      <c r="J560" s="57"/>
    </row>
    <row r="561" spans="1:10">
      <c r="A561" s="57"/>
      <c r="F561" s="59"/>
      <c r="G561" s="57"/>
      <c r="H561" s="57"/>
      <c r="I561" s="57"/>
      <c r="J561" s="57"/>
    </row>
    <row r="562" spans="1:10">
      <c r="A562" s="57"/>
      <c r="F562" s="59"/>
      <c r="G562" s="57"/>
      <c r="H562" s="57"/>
      <c r="I562" s="57"/>
      <c r="J562" s="57"/>
    </row>
    <row r="563" spans="1:10">
      <c r="A563" s="57"/>
      <c r="F563" s="59"/>
      <c r="G563" s="57"/>
      <c r="H563" s="57"/>
      <c r="I563" s="57"/>
      <c r="J563" s="57"/>
    </row>
    <row r="564" spans="1:10">
      <c r="A564" s="57"/>
      <c r="F564" s="59"/>
      <c r="G564" s="57"/>
      <c r="H564" s="57"/>
      <c r="I564" s="57"/>
      <c r="J564" s="57"/>
    </row>
    <row r="565" spans="1:10">
      <c r="A565" s="57"/>
      <c r="F565" s="59"/>
      <c r="G565" s="57"/>
      <c r="H565" s="57"/>
      <c r="I565" s="57"/>
      <c r="J565" s="57"/>
    </row>
    <row r="566" spans="1:10">
      <c r="A566" s="57"/>
      <c r="F566" s="59"/>
      <c r="G566" s="57"/>
      <c r="H566" s="57"/>
      <c r="I566" s="57"/>
      <c r="J566" s="57"/>
    </row>
    <row r="567" spans="1:10">
      <c r="A567" s="57"/>
      <c r="F567" s="59"/>
      <c r="G567" s="57"/>
      <c r="H567" s="57"/>
      <c r="I567" s="57"/>
      <c r="J567" s="57"/>
    </row>
    <row r="568" spans="1:10">
      <c r="A568" s="57"/>
      <c r="F568" s="59"/>
      <c r="G568" s="57"/>
      <c r="H568" s="57"/>
      <c r="I568" s="57"/>
      <c r="J568" s="57"/>
    </row>
    <row r="569" spans="1:10">
      <c r="A569" s="57"/>
      <c r="F569" s="59"/>
      <c r="G569" s="57"/>
      <c r="H569" s="57"/>
      <c r="I569" s="57"/>
      <c r="J569" s="57"/>
    </row>
    <row r="570" spans="1:10">
      <c r="A570" s="57"/>
      <c r="F570" s="59"/>
      <c r="G570" s="57"/>
      <c r="H570" s="57"/>
      <c r="I570" s="57"/>
      <c r="J570" s="57"/>
    </row>
    <row r="571" spans="1:10">
      <c r="A571" s="57"/>
      <c r="F571" s="59"/>
      <c r="G571" s="57"/>
      <c r="H571" s="57"/>
      <c r="I571" s="57"/>
      <c r="J571" s="57"/>
    </row>
    <row r="572" spans="1:10">
      <c r="A572" s="57"/>
      <c r="F572" s="59"/>
      <c r="G572" s="57"/>
      <c r="H572" s="57"/>
      <c r="I572" s="57"/>
      <c r="J572" s="57"/>
    </row>
    <row r="573" spans="1:10">
      <c r="A573" s="57"/>
      <c r="F573" s="59"/>
      <c r="G573" s="57"/>
      <c r="H573" s="57"/>
      <c r="I573" s="57"/>
      <c r="J573" s="57"/>
    </row>
    <row r="574" spans="1:10">
      <c r="A574" s="57"/>
      <c r="F574" s="59"/>
      <c r="G574" s="57"/>
      <c r="H574" s="57"/>
      <c r="I574" s="57"/>
      <c r="J574" s="57"/>
    </row>
    <row r="575" spans="1:10">
      <c r="A575" s="57"/>
      <c r="F575" s="59"/>
      <c r="G575" s="57"/>
      <c r="H575" s="57"/>
      <c r="I575" s="57"/>
      <c r="J575" s="57"/>
    </row>
    <row r="576" spans="1:10">
      <c r="A576" s="57"/>
      <c r="F576" s="59"/>
      <c r="G576" s="57"/>
      <c r="H576" s="57"/>
      <c r="I576" s="57"/>
      <c r="J576" s="57"/>
    </row>
    <row r="577" spans="1:10">
      <c r="A577" s="57"/>
      <c r="F577" s="59"/>
      <c r="G577" s="57"/>
      <c r="H577" s="57"/>
      <c r="I577" s="57"/>
      <c r="J577" s="57"/>
    </row>
    <row r="578" spans="1:10">
      <c r="A578" s="57"/>
      <c r="F578" s="59"/>
      <c r="G578" s="57"/>
      <c r="H578" s="57"/>
      <c r="I578" s="57"/>
      <c r="J578" s="57"/>
    </row>
    <row r="579" spans="1:10">
      <c r="A579" s="57"/>
      <c r="F579" s="59"/>
      <c r="G579" s="57"/>
      <c r="H579" s="57"/>
      <c r="I579" s="57"/>
      <c r="J579" s="57"/>
    </row>
    <row r="580" spans="1:10">
      <c r="A580" s="57"/>
      <c r="F580" s="59"/>
      <c r="G580" s="57"/>
      <c r="H580" s="57"/>
      <c r="I580" s="57"/>
      <c r="J580" s="57"/>
    </row>
    <row r="581" spans="1:10">
      <c r="A581" s="57"/>
      <c r="F581" s="59"/>
      <c r="G581" s="57"/>
      <c r="H581" s="57"/>
      <c r="I581" s="57"/>
      <c r="J581" s="57"/>
    </row>
    <row r="582" spans="1:10">
      <c r="A582" s="57"/>
      <c r="F582" s="59"/>
      <c r="G582" s="57"/>
      <c r="H582" s="57"/>
      <c r="I582" s="57"/>
      <c r="J582" s="57"/>
    </row>
    <row r="583" spans="1:10">
      <c r="A583" s="57"/>
      <c r="F583" s="59"/>
      <c r="G583" s="57"/>
      <c r="H583" s="57"/>
      <c r="I583" s="57"/>
      <c r="J583" s="57"/>
    </row>
    <row r="584" spans="1:10">
      <c r="A584" s="57"/>
      <c r="F584" s="59"/>
      <c r="G584" s="57"/>
      <c r="H584" s="57"/>
      <c r="I584" s="57"/>
      <c r="J584" s="57"/>
    </row>
    <row r="585" spans="1:10">
      <c r="A585" s="57"/>
      <c r="F585" s="59"/>
      <c r="G585" s="57"/>
      <c r="H585" s="57"/>
      <c r="I585" s="57"/>
      <c r="J585" s="57"/>
    </row>
    <row r="586" spans="1:10">
      <c r="A586" s="57"/>
      <c r="F586" s="59"/>
      <c r="G586" s="57"/>
      <c r="H586" s="57"/>
      <c r="I586" s="57"/>
      <c r="J586" s="57"/>
    </row>
    <row r="587" spans="1:10">
      <c r="A587" s="57"/>
      <c r="F587" s="59"/>
      <c r="G587" s="57"/>
      <c r="H587" s="57"/>
      <c r="I587" s="57"/>
      <c r="J587" s="57"/>
    </row>
    <row r="588" spans="1:10">
      <c r="A588" s="57"/>
      <c r="F588" s="59"/>
      <c r="G588" s="57"/>
      <c r="H588" s="57"/>
      <c r="I588" s="57"/>
      <c r="J588" s="57"/>
    </row>
    <row r="589" spans="1:10">
      <c r="A589" s="57"/>
      <c r="F589" s="59"/>
      <c r="G589" s="57"/>
      <c r="H589" s="57"/>
      <c r="I589" s="57"/>
      <c r="J589" s="57"/>
    </row>
    <row r="590" spans="1:10">
      <c r="A590" s="57"/>
      <c r="F590" s="59"/>
      <c r="G590" s="57"/>
      <c r="H590" s="57"/>
      <c r="I590" s="57"/>
      <c r="J590" s="57"/>
    </row>
    <row r="591" spans="1:10">
      <c r="A591" s="57"/>
      <c r="F591" s="59"/>
      <c r="G591" s="57"/>
      <c r="H591" s="57"/>
      <c r="I591" s="57"/>
      <c r="J591" s="57"/>
    </row>
    <row r="592" spans="1:10">
      <c r="A592" s="57"/>
      <c r="F592" s="59"/>
      <c r="G592" s="57"/>
      <c r="H592" s="57"/>
      <c r="I592" s="57"/>
      <c r="J592" s="57"/>
    </row>
    <row r="593" spans="1:10">
      <c r="A593" s="57"/>
      <c r="F593" s="59"/>
      <c r="G593" s="57"/>
      <c r="H593" s="57"/>
      <c r="I593" s="57"/>
      <c r="J593" s="57"/>
    </row>
    <row r="594" spans="1:10">
      <c r="A594" s="57"/>
      <c r="F594" s="59"/>
      <c r="G594" s="57"/>
      <c r="H594" s="57"/>
      <c r="I594" s="57"/>
      <c r="J594" s="57"/>
    </row>
    <row r="595" spans="1:10">
      <c r="A595" s="57"/>
      <c r="F595" s="59"/>
      <c r="G595" s="57"/>
      <c r="H595" s="57"/>
      <c r="I595" s="57"/>
      <c r="J595" s="57"/>
    </row>
    <row r="596" spans="1:10">
      <c r="A596" s="57"/>
      <c r="F596" s="59"/>
      <c r="G596" s="57"/>
      <c r="H596" s="57"/>
      <c r="I596" s="57"/>
      <c r="J596" s="57"/>
    </row>
    <row r="597" spans="1:10">
      <c r="A597" s="57"/>
      <c r="F597" s="59"/>
      <c r="G597" s="57"/>
      <c r="H597" s="57"/>
      <c r="I597" s="57"/>
      <c r="J597" s="57"/>
    </row>
    <row r="598" spans="1:10">
      <c r="A598" s="57"/>
      <c r="F598" s="59"/>
      <c r="G598" s="57"/>
      <c r="H598" s="57"/>
      <c r="I598" s="57"/>
      <c r="J598" s="57"/>
    </row>
    <row r="599" spans="1:10">
      <c r="A599" s="57"/>
      <c r="F599" s="59"/>
      <c r="G599" s="57"/>
      <c r="H599" s="57"/>
      <c r="I599" s="57"/>
      <c r="J599" s="57"/>
    </row>
    <row r="600" spans="1:10">
      <c r="A600" s="57"/>
      <c r="F600" s="59"/>
      <c r="G600" s="57"/>
      <c r="H600" s="57"/>
      <c r="I600" s="57"/>
      <c r="J600" s="57"/>
    </row>
    <row r="601" spans="1:10">
      <c r="A601" s="57"/>
      <c r="F601" s="59"/>
      <c r="G601" s="57"/>
      <c r="H601" s="57"/>
      <c r="I601" s="57"/>
      <c r="J601" s="57"/>
    </row>
    <row r="602" spans="1:10">
      <c r="A602" s="57"/>
      <c r="F602" s="59"/>
      <c r="G602" s="57"/>
      <c r="H602" s="57"/>
      <c r="I602" s="57"/>
      <c r="J602" s="57"/>
    </row>
    <row r="603" spans="1:10">
      <c r="A603" s="57"/>
      <c r="F603" s="59"/>
      <c r="G603" s="57"/>
      <c r="H603" s="57"/>
      <c r="I603" s="57"/>
      <c r="J603" s="57"/>
    </row>
    <row r="604" spans="1:10">
      <c r="A604" s="57"/>
      <c r="F604" s="59"/>
      <c r="G604" s="57"/>
      <c r="H604" s="57"/>
      <c r="I604" s="57"/>
      <c r="J604" s="57"/>
    </row>
    <row r="605" spans="1:10">
      <c r="A605" s="57"/>
      <c r="F605" s="59"/>
      <c r="G605" s="57"/>
      <c r="H605" s="57"/>
      <c r="I605" s="57"/>
      <c r="J605" s="57"/>
    </row>
    <row r="606" spans="1:10">
      <c r="A606" s="57"/>
      <c r="F606" s="59"/>
      <c r="G606" s="57"/>
      <c r="H606" s="57"/>
      <c r="I606" s="57"/>
      <c r="J606" s="57"/>
    </row>
    <row r="607" spans="1:10">
      <c r="A607" s="57"/>
      <c r="F607" s="59"/>
      <c r="G607" s="57"/>
      <c r="H607" s="57"/>
      <c r="I607" s="57"/>
      <c r="J607" s="57"/>
    </row>
    <row r="608" spans="1:10">
      <c r="A608" s="57"/>
      <c r="F608" s="59"/>
      <c r="G608" s="57"/>
      <c r="H608" s="57"/>
      <c r="I608" s="57"/>
      <c r="J608" s="57"/>
    </row>
    <row r="609" spans="1:10">
      <c r="A609" s="57"/>
      <c r="F609" s="59"/>
      <c r="G609" s="57"/>
      <c r="H609" s="57"/>
      <c r="I609" s="57"/>
      <c r="J609" s="57"/>
    </row>
    <row r="610" spans="1:10">
      <c r="A610" s="57"/>
      <c r="F610" s="59"/>
      <c r="G610" s="57"/>
      <c r="H610" s="57"/>
      <c r="I610" s="57"/>
      <c r="J610" s="57"/>
    </row>
    <row r="611" spans="1:10">
      <c r="A611" s="57"/>
      <c r="F611" s="59"/>
      <c r="G611" s="57"/>
      <c r="H611" s="57"/>
      <c r="I611" s="57"/>
      <c r="J611" s="57"/>
    </row>
    <row r="612" spans="1:10">
      <c r="A612" s="57"/>
      <c r="F612" s="59"/>
      <c r="G612" s="57"/>
      <c r="H612" s="57"/>
      <c r="I612" s="57"/>
      <c r="J612" s="57"/>
    </row>
    <row r="613" spans="1:10">
      <c r="A613" s="57"/>
      <c r="F613" s="59"/>
      <c r="G613" s="57"/>
      <c r="H613" s="57"/>
      <c r="I613" s="57"/>
      <c r="J613" s="57"/>
    </row>
    <row r="614" spans="1:10">
      <c r="A614" s="57"/>
      <c r="F614" s="59"/>
      <c r="G614" s="57"/>
      <c r="H614" s="57"/>
      <c r="I614" s="57"/>
      <c r="J614" s="57"/>
    </row>
    <row r="615" spans="1:10">
      <c r="A615" s="57"/>
      <c r="F615" s="59"/>
      <c r="G615" s="57"/>
      <c r="H615" s="57"/>
      <c r="I615" s="57"/>
      <c r="J615" s="57"/>
    </row>
    <row r="616" spans="1:10">
      <c r="A616" s="57"/>
      <c r="F616" s="59"/>
      <c r="G616" s="57"/>
      <c r="H616" s="57"/>
      <c r="I616" s="57"/>
      <c r="J616" s="57"/>
    </row>
    <row r="617" spans="1:10">
      <c r="A617" s="57"/>
      <c r="F617" s="59"/>
      <c r="G617" s="57"/>
      <c r="H617" s="57"/>
      <c r="I617" s="57"/>
      <c r="J617" s="57"/>
    </row>
    <row r="618" spans="1:10">
      <c r="A618" s="57"/>
      <c r="F618" s="59"/>
      <c r="G618" s="57"/>
      <c r="H618" s="57"/>
      <c r="I618" s="57"/>
      <c r="J618" s="57"/>
    </row>
    <row r="619" spans="1:10">
      <c r="A619" s="57"/>
      <c r="F619" s="59"/>
      <c r="G619" s="57"/>
      <c r="H619" s="57"/>
      <c r="I619" s="57"/>
      <c r="J619" s="57"/>
    </row>
    <row r="620" spans="1:10">
      <c r="A620" s="57"/>
      <c r="F620" s="59"/>
      <c r="G620" s="57"/>
      <c r="H620" s="57"/>
      <c r="I620" s="57"/>
      <c r="J620" s="57"/>
    </row>
    <row r="621" spans="1:10">
      <c r="A621" s="57"/>
      <c r="F621" s="59"/>
      <c r="G621" s="57"/>
      <c r="H621" s="57"/>
      <c r="I621" s="57"/>
      <c r="J621" s="57"/>
    </row>
    <row r="622" spans="1:10">
      <c r="A622" s="57"/>
      <c r="F622" s="59"/>
      <c r="G622" s="57"/>
      <c r="H622" s="57"/>
      <c r="I622" s="57"/>
      <c r="J622" s="57"/>
    </row>
    <row r="623" spans="1:10">
      <c r="A623" s="57"/>
      <c r="F623" s="59"/>
      <c r="G623" s="57"/>
      <c r="H623" s="57"/>
      <c r="I623" s="57"/>
      <c r="J623" s="57"/>
    </row>
    <row r="624" spans="1:10">
      <c r="A624" s="57"/>
      <c r="F624" s="59"/>
      <c r="G624" s="57"/>
      <c r="H624" s="57"/>
      <c r="I624" s="57"/>
      <c r="J624" s="57"/>
    </row>
    <row r="625" spans="1:10">
      <c r="A625" s="57"/>
      <c r="F625" s="59"/>
      <c r="G625" s="57"/>
      <c r="H625" s="57"/>
      <c r="I625" s="57"/>
      <c r="J625" s="57"/>
    </row>
    <row r="626" spans="1:10">
      <c r="A626" s="57"/>
      <c r="F626" s="59"/>
      <c r="G626" s="57"/>
      <c r="H626" s="57"/>
      <c r="I626" s="57"/>
      <c r="J626" s="57"/>
    </row>
    <row r="627" spans="1:10">
      <c r="A627" s="57"/>
      <c r="F627" s="59"/>
      <c r="G627" s="57"/>
      <c r="H627" s="57"/>
      <c r="I627" s="57"/>
      <c r="J627" s="57"/>
    </row>
    <row r="628" spans="1:10">
      <c r="A628" s="57"/>
      <c r="F628" s="59"/>
      <c r="G628" s="57"/>
      <c r="H628" s="57"/>
      <c r="I628" s="57"/>
      <c r="J628" s="57"/>
    </row>
    <row r="629" spans="1:10">
      <c r="A629" s="57"/>
      <c r="F629" s="59"/>
      <c r="G629" s="57"/>
      <c r="H629" s="57"/>
      <c r="I629" s="57"/>
      <c r="J629" s="57"/>
    </row>
    <row r="630" spans="1:10">
      <c r="A630" s="57"/>
      <c r="F630" s="59"/>
      <c r="G630" s="57"/>
      <c r="H630" s="57"/>
      <c r="I630" s="57"/>
      <c r="J630" s="57"/>
    </row>
    <row r="631" spans="1:10">
      <c r="A631" s="57"/>
      <c r="F631" s="59"/>
      <c r="G631" s="57"/>
      <c r="H631" s="57"/>
      <c r="I631" s="57"/>
      <c r="J631" s="57"/>
    </row>
    <row r="632" spans="1:10">
      <c r="A632" s="57"/>
      <c r="F632" s="59"/>
      <c r="G632" s="57"/>
      <c r="H632" s="57"/>
      <c r="I632" s="57"/>
      <c r="J632" s="57"/>
    </row>
    <row r="633" spans="1:10">
      <c r="A633" s="57"/>
      <c r="F633" s="59"/>
      <c r="G633" s="57"/>
      <c r="H633" s="57"/>
      <c r="I633" s="57"/>
      <c r="J633" s="57"/>
    </row>
    <row r="634" spans="1:10">
      <c r="A634" s="57"/>
      <c r="F634" s="59"/>
      <c r="G634" s="57"/>
      <c r="H634" s="57"/>
      <c r="I634" s="57"/>
      <c r="J634" s="57"/>
    </row>
    <row r="635" spans="1:10">
      <c r="A635" s="57"/>
      <c r="F635" s="59"/>
      <c r="G635" s="57"/>
      <c r="H635" s="57"/>
      <c r="I635" s="57"/>
      <c r="J635" s="57"/>
    </row>
    <row r="636" spans="1:10">
      <c r="A636" s="57"/>
      <c r="F636" s="59"/>
      <c r="G636" s="57"/>
      <c r="H636" s="57"/>
      <c r="I636" s="57"/>
      <c r="J636" s="57"/>
    </row>
    <row r="637" spans="1:10">
      <c r="A637" s="57"/>
      <c r="F637" s="59"/>
      <c r="G637" s="57"/>
      <c r="H637" s="57"/>
      <c r="I637" s="57"/>
      <c r="J637" s="57"/>
    </row>
    <row r="638" spans="1:10">
      <c r="A638" s="57"/>
      <c r="F638" s="59"/>
      <c r="G638" s="57"/>
      <c r="H638" s="57"/>
      <c r="I638" s="57"/>
      <c r="J638" s="57"/>
    </row>
    <row r="639" spans="1:10">
      <c r="A639" s="57"/>
      <c r="F639" s="59"/>
      <c r="G639" s="57"/>
      <c r="H639" s="57"/>
      <c r="I639" s="57"/>
      <c r="J639" s="57"/>
    </row>
    <row r="640" spans="1:10">
      <c r="A640" s="57"/>
      <c r="F640" s="59"/>
      <c r="G640" s="57"/>
      <c r="H640" s="57"/>
      <c r="I640" s="57"/>
      <c r="J640" s="57"/>
    </row>
    <row r="641" spans="1:10">
      <c r="A641" s="57"/>
      <c r="F641" s="59"/>
      <c r="G641" s="57"/>
      <c r="H641" s="57"/>
      <c r="I641" s="57"/>
      <c r="J641" s="57"/>
    </row>
    <row r="642" spans="1:10">
      <c r="A642" s="57"/>
      <c r="F642" s="59"/>
      <c r="G642" s="57"/>
      <c r="H642" s="57"/>
      <c r="I642" s="57"/>
      <c r="J642" s="57"/>
    </row>
    <row r="643" spans="1:10">
      <c r="A643" s="57"/>
      <c r="F643" s="59"/>
      <c r="G643" s="57"/>
      <c r="H643" s="57"/>
      <c r="I643" s="57"/>
      <c r="J643" s="57"/>
    </row>
    <row r="644" spans="1:10">
      <c r="A644" s="57"/>
      <c r="F644" s="59"/>
      <c r="G644" s="57"/>
      <c r="H644" s="57"/>
      <c r="I644" s="57"/>
      <c r="J644" s="57"/>
    </row>
    <row r="645" spans="1:10">
      <c r="A645" s="57"/>
      <c r="F645" s="59"/>
      <c r="G645" s="57"/>
      <c r="H645" s="57"/>
      <c r="I645" s="57"/>
      <c r="J645" s="57"/>
    </row>
    <row r="646" spans="1:10">
      <c r="A646" s="57"/>
      <c r="F646" s="59"/>
      <c r="G646" s="57"/>
      <c r="H646" s="57"/>
      <c r="I646" s="57"/>
      <c r="J646" s="57"/>
    </row>
    <row r="647" spans="1:10">
      <c r="A647" s="57"/>
      <c r="F647" s="59"/>
      <c r="G647" s="57"/>
      <c r="H647" s="57"/>
      <c r="I647" s="57"/>
      <c r="J647" s="57"/>
    </row>
    <row r="648" spans="1:10">
      <c r="A648" s="57"/>
      <c r="F648" s="59"/>
      <c r="G648" s="57"/>
      <c r="H648" s="57"/>
      <c r="I648" s="57"/>
      <c r="J648" s="57"/>
    </row>
    <row r="649" spans="1:10">
      <c r="A649" s="57"/>
      <c r="F649" s="59"/>
      <c r="G649" s="57"/>
      <c r="H649" s="57"/>
      <c r="I649" s="57"/>
      <c r="J649" s="57"/>
    </row>
    <row r="650" spans="1:10">
      <c r="A650" s="57"/>
      <c r="F650" s="59"/>
      <c r="G650" s="57"/>
      <c r="H650" s="57"/>
      <c r="I650" s="57"/>
      <c r="J650" s="57"/>
    </row>
    <row r="651" spans="1:10">
      <c r="A651" s="57"/>
      <c r="F651" s="59"/>
      <c r="G651" s="57"/>
      <c r="H651" s="57"/>
      <c r="I651" s="57"/>
      <c r="J651" s="57"/>
    </row>
    <row r="652" spans="1:10">
      <c r="A652" s="57"/>
      <c r="F652" s="59"/>
      <c r="G652" s="57"/>
      <c r="H652" s="57"/>
      <c r="I652" s="57"/>
      <c r="J652" s="57"/>
    </row>
    <row r="653" spans="1:10">
      <c r="A653" s="57"/>
      <c r="F653" s="59"/>
      <c r="G653" s="57"/>
      <c r="H653" s="57"/>
      <c r="I653" s="57"/>
      <c r="J653" s="57"/>
    </row>
    <row r="654" spans="1:10">
      <c r="A654" s="57"/>
      <c r="F654" s="59"/>
      <c r="G654" s="57"/>
      <c r="H654" s="57"/>
      <c r="I654" s="57"/>
      <c r="J654" s="57"/>
    </row>
    <row r="655" spans="1:10">
      <c r="A655" s="57"/>
      <c r="F655" s="59"/>
      <c r="G655" s="57"/>
      <c r="H655" s="57"/>
      <c r="I655" s="57"/>
      <c r="J655" s="57"/>
    </row>
    <row r="656" spans="1:10">
      <c r="A656" s="57"/>
      <c r="F656" s="59"/>
      <c r="G656" s="57"/>
      <c r="H656" s="57"/>
      <c r="I656" s="57"/>
      <c r="J656" s="57"/>
    </row>
    <row r="657" spans="1:10">
      <c r="A657" s="57"/>
      <c r="F657" s="59"/>
      <c r="G657" s="57"/>
      <c r="H657" s="57"/>
      <c r="I657" s="57"/>
      <c r="J657" s="57"/>
    </row>
    <row r="658" spans="1:10">
      <c r="A658" s="57"/>
      <c r="F658" s="59"/>
      <c r="G658" s="57"/>
      <c r="H658" s="57"/>
      <c r="I658" s="57"/>
      <c r="J658" s="57"/>
    </row>
    <row r="659" spans="1:10">
      <c r="A659" s="57"/>
      <c r="F659" s="59"/>
      <c r="G659" s="57"/>
      <c r="H659" s="57"/>
      <c r="I659" s="57"/>
      <c r="J659" s="57"/>
    </row>
    <row r="660" spans="1:10">
      <c r="A660" s="57"/>
      <c r="F660" s="59"/>
      <c r="G660" s="57"/>
      <c r="H660" s="57"/>
      <c r="I660" s="57"/>
      <c r="J660" s="57"/>
    </row>
    <row r="661" spans="1:10">
      <c r="A661" s="57"/>
      <c r="F661" s="59"/>
      <c r="G661" s="57"/>
      <c r="H661" s="57"/>
      <c r="I661" s="57"/>
      <c r="J661" s="57"/>
    </row>
    <row r="662" spans="1:10">
      <c r="A662" s="57"/>
      <c r="F662" s="59"/>
      <c r="G662" s="57"/>
      <c r="H662" s="57"/>
      <c r="I662" s="57"/>
      <c r="J662" s="57"/>
    </row>
    <row r="663" spans="1:10">
      <c r="A663" s="57"/>
      <c r="F663" s="59"/>
      <c r="G663" s="57"/>
      <c r="H663" s="57"/>
      <c r="I663" s="57"/>
      <c r="J663" s="57"/>
    </row>
    <row r="664" spans="1:10">
      <c r="A664" s="57"/>
      <c r="F664" s="59"/>
      <c r="G664" s="57"/>
      <c r="H664" s="57"/>
      <c r="I664" s="57"/>
      <c r="J664" s="57"/>
    </row>
    <row r="665" spans="1:10">
      <c r="A665" s="57"/>
      <c r="F665" s="59"/>
      <c r="G665" s="57"/>
      <c r="H665" s="57"/>
      <c r="I665" s="57"/>
      <c r="J665" s="57"/>
    </row>
    <row r="666" spans="1:10">
      <c r="A666" s="57"/>
      <c r="F666" s="59"/>
      <c r="G666" s="57"/>
      <c r="H666" s="57"/>
      <c r="I666" s="57"/>
      <c r="J666" s="57"/>
    </row>
    <row r="667" spans="1:10">
      <c r="A667" s="57"/>
      <c r="F667" s="59"/>
      <c r="G667" s="57"/>
      <c r="H667" s="57"/>
      <c r="I667" s="57"/>
      <c r="J667" s="57"/>
    </row>
    <row r="668" spans="1:10">
      <c r="A668" s="57"/>
      <c r="F668" s="59"/>
      <c r="G668" s="57"/>
      <c r="H668" s="57"/>
      <c r="I668" s="57"/>
      <c r="J668" s="57"/>
    </row>
    <row r="669" spans="1:10">
      <c r="A669" s="57"/>
      <c r="F669" s="59"/>
      <c r="G669" s="57"/>
      <c r="H669" s="57"/>
      <c r="I669" s="57"/>
      <c r="J669" s="57"/>
    </row>
    <row r="670" spans="1:10">
      <c r="A670" s="57"/>
      <c r="F670" s="59"/>
      <c r="G670" s="57"/>
      <c r="H670" s="57"/>
      <c r="I670" s="57"/>
      <c r="J670" s="57"/>
    </row>
    <row r="671" spans="1:10">
      <c r="A671" s="57"/>
      <c r="F671" s="59"/>
      <c r="G671" s="57"/>
      <c r="H671" s="57"/>
      <c r="I671" s="57"/>
      <c r="J671" s="57"/>
    </row>
    <row r="672" spans="1:10">
      <c r="A672" s="57"/>
      <c r="F672" s="59"/>
      <c r="G672" s="57"/>
      <c r="H672" s="57"/>
      <c r="I672" s="57"/>
      <c r="J672" s="57"/>
    </row>
    <row r="673" spans="1:10">
      <c r="A673" s="57"/>
      <c r="F673" s="59"/>
      <c r="G673" s="57"/>
      <c r="H673" s="57"/>
      <c r="I673" s="57"/>
      <c r="J673" s="57"/>
    </row>
    <row r="674" spans="1:10">
      <c r="A674" s="57"/>
      <c r="F674" s="59"/>
      <c r="G674" s="57"/>
      <c r="H674" s="57"/>
      <c r="I674" s="57"/>
      <c r="J674" s="57"/>
    </row>
    <row r="675" spans="1:10">
      <c r="A675" s="57"/>
      <c r="F675" s="59"/>
      <c r="G675" s="57"/>
      <c r="H675" s="57"/>
      <c r="I675" s="57"/>
      <c r="J675" s="57"/>
    </row>
    <row r="676" spans="1:10">
      <c r="A676" s="57"/>
      <c r="F676" s="59"/>
      <c r="G676" s="57"/>
      <c r="H676" s="57"/>
      <c r="I676" s="57"/>
      <c r="J676" s="57"/>
    </row>
    <row r="677" spans="1:10">
      <c r="A677" s="57"/>
      <c r="F677" s="59"/>
      <c r="G677" s="57"/>
      <c r="H677" s="57"/>
      <c r="I677" s="57"/>
      <c r="J677" s="57"/>
    </row>
    <row r="678" spans="1:10">
      <c r="A678" s="57"/>
      <c r="F678" s="59"/>
      <c r="G678" s="57"/>
      <c r="H678" s="57"/>
      <c r="I678" s="57"/>
      <c r="J678" s="57"/>
    </row>
    <row r="679" spans="1:10">
      <c r="A679" s="57"/>
      <c r="F679" s="59"/>
      <c r="G679" s="57"/>
      <c r="H679" s="57"/>
      <c r="I679" s="57"/>
      <c r="J679" s="57"/>
    </row>
    <row r="680" spans="1:10">
      <c r="A680" s="57"/>
      <c r="F680" s="59"/>
      <c r="G680" s="57"/>
      <c r="H680" s="57"/>
      <c r="I680" s="57"/>
      <c r="J680" s="57"/>
    </row>
    <row r="681" spans="1:10">
      <c r="A681" s="57"/>
      <c r="F681" s="59"/>
      <c r="G681" s="57"/>
      <c r="H681" s="57"/>
      <c r="I681" s="57"/>
      <c r="J681" s="57"/>
    </row>
    <row r="682" spans="1:10">
      <c r="A682" s="57"/>
      <c r="F682" s="59"/>
      <c r="G682" s="57"/>
      <c r="H682" s="57"/>
      <c r="I682" s="57"/>
      <c r="J682" s="57"/>
    </row>
  </sheetData>
  <sheetProtection algorithmName="SHA-512" hashValue="2OXfdFi2o2FzywCzHxO32EjKlnmXcHL3u+AURtjRFsuNPgxxxPnLkICPLEHSqGERaMTurUNrgt8rV8HrQnysew==" saltValue="TTjKWpma4CYP9r06jnFJJg==" spinCount="100000" sheet="1" objects="1" scenarios="1" formatRows="0" insertRows="0" autoFilter="0" pivotTables="0"/>
  <autoFilter ref="B5:JU500"/>
  <conditionalFormatting sqref="JU6:JU500">
    <cfRule type="cellIs" dxfId="9" priority="5" operator="lessThan">
      <formula>0</formula>
    </cfRule>
    <cfRule type="cellIs" dxfId="8" priority="6" operator="greaterThan">
      <formula>0</formula>
    </cfRule>
  </conditionalFormatting>
  <conditionalFormatting sqref="G4">
    <cfRule type="cellIs" dxfId="7" priority="3" operator="lessThan">
      <formula>0</formula>
    </cfRule>
    <cfRule type="cellIs" dxfId="6" priority="4" operator="greaterThan">
      <formula>0</formula>
    </cfRule>
  </conditionalFormatting>
  <conditionalFormatting sqref="J4">
    <cfRule type="cellIs" dxfId="5" priority="1" operator="lessThan">
      <formula>0</formula>
    </cfRule>
    <cfRule type="cellIs" dxfId="4" priority="2" operator="greaterThan">
      <formula>0</formula>
    </cfRule>
  </conditionalFormatting>
  <dataValidations count="4">
    <dataValidation type="list" allowBlank="1" showInputMessage="1" sqref="KL66026:KM66041 UH66026:UI66041 AED66026:AEE66041 ANZ66026:AOA66041 AXV66026:AXW66041 BHR66026:BHS66041 BRN66026:BRO66041 CBJ66026:CBK66041 CLF66026:CLG66041 CVB66026:CVC66041 DEX66026:DEY66041 DOT66026:DOU66041 DYP66026:DYQ66041 EIL66026:EIM66041 ESH66026:ESI66041 FCD66026:FCE66041 FLZ66026:FMA66041 FVV66026:FVW66041 GFR66026:GFS66041 GPN66026:GPO66041 GZJ66026:GZK66041 HJF66026:HJG66041 HTB66026:HTC66041 ICX66026:ICY66041 IMT66026:IMU66041 IWP66026:IWQ66041 JGL66026:JGM66041 JQH66026:JQI66041 KAD66026:KAE66041 KJZ66026:KKA66041 KTV66026:KTW66041 LDR66026:LDS66041 LNN66026:LNO66041 LXJ66026:LXK66041 MHF66026:MHG66041 MRB66026:MRC66041 NAX66026:NAY66041 NKT66026:NKU66041 NUP66026:NUQ66041 OEL66026:OEM66041 OOH66026:OOI66041 OYD66026:OYE66041 PHZ66026:PIA66041 PRV66026:PRW66041 QBR66026:QBS66041 QLN66026:QLO66041 QVJ66026:QVK66041 RFF66026:RFG66041 RPB66026:RPC66041 RYX66026:RYY66041 SIT66026:SIU66041 SSP66026:SSQ66041 TCL66026:TCM66041 TMH66026:TMI66041 TWD66026:TWE66041 UFZ66026:UGA66041 UPV66026:UPW66041 UZR66026:UZS66041 VJN66026:VJO66041 VTJ66026:VTK66041 WDF66026:WDG66041 WNB66026:WNC66041 WWX66026:WWY66041 KL131562:KM131577 UH131562:UI131577 AED131562:AEE131577 ANZ131562:AOA131577 AXV131562:AXW131577 BHR131562:BHS131577 BRN131562:BRO131577 CBJ131562:CBK131577 CLF131562:CLG131577 CVB131562:CVC131577 DEX131562:DEY131577 DOT131562:DOU131577 DYP131562:DYQ131577 EIL131562:EIM131577 ESH131562:ESI131577 FCD131562:FCE131577 FLZ131562:FMA131577 FVV131562:FVW131577 GFR131562:GFS131577 GPN131562:GPO131577 GZJ131562:GZK131577 HJF131562:HJG131577 HTB131562:HTC131577 ICX131562:ICY131577 IMT131562:IMU131577 IWP131562:IWQ131577 JGL131562:JGM131577 JQH131562:JQI131577 KAD131562:KAE131577 KJZ131562:KKA131577 KTV131562:KTW131577 LDR131562:LDS131577 LNN131562:LNO131577 LXJ131562:LXK131577 MHF131562:MHG131577 MRB131562:MRC131577 NAX131562:NAY131577 NKT131562:NKU131577 NUP131562:NUQ131577 OEL131562:OEM131577 OOH131562:OOI131577 OYD131562:OYE131577 PHZ131562:PIA131577 PRV131562:PRW131577 QBR131562:QBS131577 QLN131562:QLO131577 QVJ131562:QVK131577 RFF131562:RFG131577 RPB131562:RPC131577 RYX131562:RYY131577 SIT131562:SIU131577 SSP131562:SSQ131577 TCL131562:TCM131577 TMH131562:TMI131577 TWD131562:TWE131577 UFZ131562:UGA131577 UPV131562:UPW131577 UZR131562:UZS131577 VJN131562:VJO131577 VTJ131562:VTK131577 WDF131562:WDG131577 WNB131562:WNC131577 WWX131562:WWY131577 KL197098:KM197113 UH197098:UI197113 AED197098:AEE197113 ANZ197098:AOA197113 AXV197098:AXW197113 BHR197098:BHS197113 BRN197098:BRO197113 CBJ197098:CBK197113 CLF197098:CLG197113 CVB197098:CVC197113 DEX197098:DEY197113 DOT197098:DOU197113 DYP197098:DYQ197113 EIL197098:EIM197113 ESH197098:ESI197113 FCD197098:FCE197113 FLZ197098:FMA197113 FVV197098:FVW197113 GFR197098:GFS197113 GPN197098:GPO197113 GZJ197098:GZK197113 HJF197098:HJG197113 HTB197098:HTC197113 ICX197098:ICY197113 IMT197098:IMU197113 IWP197098:IWQ197113 JGL197098:JGM197113 JQH197098:JQI197113 KAD197098:KAE197113 KJZ197098:KKA197113 KTV197098:KTW197113 LDR197098:LDS197113 LNN197098:LNO197113 LXJ197098:LXK197113 MHF197098:MHG197113 MRB197098:MRC197113 NAX197098:NAY197113 NKT197098:NKU197113 NUP197098:NUQ197113 OEL197098:OEM197113 OOH197098:OOI197113 OYD197098:OYE197113 PHZ197098:PIA197113 PRV197098:PRW197113 QBR197098:QBS197113 QLN197098:QLO197113 QVJ197098:QVK197113 RFF197098:RFG197113 RPB197098:RPC197113 RYX197098:RYY197113 SIT197098:SIU197113 SSP197098:SSQ197113 TCL197098:TCM197113 TMH197098:TMI197113 TWD197098:TWE197113 UFZ197098:UGA197113 UPV197098:UPW197113 UZR197098:UZS197113 VJN197098:VJO197113 VTJ197098:VTK197113 WDF197098:WDG197113 WNB197098:WNC197113 WWX197098:WWY197113 KL262634:KM262649 UH262634:UI262649 AED262634:AEE262649 ANZ262634:AOA262649 AXV262634:AXW262649 BHR262634:BHS262649 BRN262634:BRO262649 CBJ262634:CBK262649 CLF262634:CLG262649 CVB262634:CVC262649 DEX262634:DEY262649 DOT262634:DOU262649 DYP262634:DYQ262649 EIL262634:EIM262649 ESH262634:ESI262649 FCD262634:FCE262649 FLZ262634:FMA262649 FVV262634:FVW262649 GFR262634:GFS262649 GPN262634:GPO262649 GZJ262634:GZK262649 HJF262634:HJG262649 HTB262634:HTC262649 ICX262634:ICY262649 IMT262634:IMU262649 IWP262634:IWQ262649 JGL262634:JGM262649 JQH262634:JQI262649 KAD262634:KAE262649 KJZ262634:KKA262649 KTV262634:KTW262649 LDR262634:LDS262649 LNN262634:LNO262649 LXJ262634:LXK262649 MHF262634:MHG262649 MRB262634:MRC262649 NAX262634:NAY262649 NKT262634:NKU262649 NUP262634:NUQ262649 OEL262634:OEM262649 OOH262634:OOI262649 OYD262634:OYE262649 PHZ262634:PIA262649 PRV262634:PRW262649 QBR262634:QBS262649 QLN262634:QLO262649 QVJ262634:QVK262649 RFF262634:RFG262649 RPB262634:RPC262649 RYX262634:RYY262649 SIT262634:SIU262649 SSP262634:SSQ262649 TCL262634:TCM262649 TMH262634:TMI262649 TWD262634:TWE262649 UFZ262634:UGA262649 UPV262634:UPW262649 UZR262634:UZS262649 VJN262634:VJO262649 VTJ262634:VTK262649 WDF262634:WDG262649 WNB262634:WNC262649 WWX262634:WWY262649 KL328170:KM328185 UH328170:UI328185 AED328170:AEE328185 ANZ328170:AOA328185 AXV328170:AXW328185 BHR328170:BHS328185 BRN328170:BRO328185 CBJ328170:CBK328185 CLF328170:CLG328185 CVB328170:CVC328185 DEX328170:DEY328185 DOT328170:DOU328185 DYP328170:DYQ328185 EIL328170:EIM328185 ESH328170:ESI328185 FCD328170:FCE328185 FLZ328170:FMA328185 FVV328170:FVW328185 GFR328170:GFS328185 GPN328170:GPO328185 GZJ328170:GZK328185 HJF328170:HJG328185 HTB328170:HTC328185 ICX328170:ICY328185 IMT328170:IMU328185 IWP328170:IWQ328185 JGL328170:JGM328185 JQH328170:JQI328185 KAD328170:KAE328185 KJZ328170:KKA328185 KTV328170:KTW328185 LDR328170:LDS328185 LNN328170:LNO328185 LXJ328170:LXK328185 MHF328170:MHG328185 MRB328170:MRC328185 NAX328170:NAY328185 NKT328170:NKU328185 NUP328170:NUQ328185 OEL328170:OEM328185 OOH328170:OOI328185 OYD328170:OYE328185 PHZ328170:PIA328185 PRV328170:PRW328185 QBR328170:QBS328185 QLN328170:QLO328185 QVJ328170:QVK328185 RFF328170:RFG328185 RPB328170:RPC328185 RYX328170:RYY328185 SIT328170:SIU328185 SSP328170:SSQ328185 TCL328170:TCM328185 TMH328170:TMI328185 TWD328170:TWE328185 UFZ328170:UGA328185 UPV328170:UPW328185 UZR328170:UZS328185 VJN328170:VJO328185 VTJ328170:VTK328185 WDF328170:WDG328185 WNB328170:WNC328185 WWX328170:WWY328185 KL393706:KM393721 UH393706:UI393721 AED393706:AEE393721 ANZ393706:AOA393721 AXV393706:AXW393721 BHR393706:BHS393721 BRN393706:BRO393721 CBJ393706:CBK393721 CLF393706:CLG393721 CVB393706:CVC393721 DEX393706:DEY393721 DOT393706:DOU393721 DYP393706:DYQ393721 EIL393706:EIM393721 ESH393706:ESI393721 FCD393706:FCE393721 FLZ393706:FMA393721 FVV393706:FVW393721 GFR393706:GFS393721 GPN393706:GPO393721 GZJ393706:GZK393721 HJF393706:HJG393721 HTB393706:HTC393721 ICX393706:ICY393721 IMT393706:IMU393721 IWP393706:IWQ393721 JGL393706:JGM393721 JQH393706:JQI393721 KAD393706:KAE393721 KJZ393706:KKA393721 KTV393706:KTW393721 LDR393706:LDS393721 LNN393706:LNO393721 LXJ393706:LXK393721 MHF393706:MHG393721 MRB393706:MRC393721 NAX393706:NAY393721 NKT393706:NKU393721 NUP393706:NUQ393721 OEL393706:OEM393721 OOH393706:OOI393721 OYD393706:OYE393721 PHZ393706:PIA393721 PRV393706:PRW393721 QBR393706:QBS393721 QLN393706:QLO393721 QVJ393706:QVK393721 RFF393706:RFG393721 RPB393706:RPC393721 RYX393706:RYY393721 SIT393706:SIU393721 SSP393706:SSQ393721 TCL393706:TCM393721 TMH393706:TMI393721 TWD393706:TWE393721 UFZ393706:UGA393721 UPV393706:UPW393721 UZR393706:UZS393721 VJN393706:VJO393721 VTJ393706:VTK393721 WDF393706:WDG393721 WNB393706:WNC393721 WWX393706:WWY393721 KL459242:KM459257 UH459242:UI459257 AED459242:AEE459257 ANZ459242:AOA459257 AXV459242:AXW459257 BHR459242:BHS459257 BRN459242:BRO459257 CBJ459242:CBK459257 CLF459242:CLG459257 CVB459242:CVC459257 DEX459242:DEY459257 DOT459242:DOU459257 DYP459242:DYQ459257 EIL459242:EIM459257 ESH459242:ESI459257 FCD459242:FCE459257 FLZ459242:FMA459257 FVV459242:FVW459257 GFR459242:GFS459257 GPN459242:GPO459257 GZJ459242:GZK459257 HJF459242:HJG459257 HTB459242:HTC459257 ICX459242:ICY459257 IMT459242:IMU459257 IWP459242:IWQ459257 JGL459242:JGM459257 JQH459242:JQI459257 KAD459242:KAE459257 KJZ459242:KKA459257 KTV459242:KTW459257 LDR459242:LDS459257 LNN459242:LNO459257 LXJ459242:LXK459257 MHF459242:MHG459257 MRB459242:MRC459257 NAX459242:NAY459257 NKT459242:NKU459257 NUP459242:NUQ459257 OEL459242:OEM459257 OOH459242:OOI459257 OYD459242:OYE459257 PHZ459242:PIA459257 PRV459242:PRW459257 QBR459242:QBS459257 QLN459242:QLO459257 QVJ459242:QVK459257 RFF459242:RFG459257 RPB459242:RPC459257 RYX459242:RYY459257 SIT459242:SIU459257 SSP459242:SSQ459257 TCL459242:TCM459257 TMH459242:TMI459257 TWD459242:TWE459257 UFZ459242:UGA459257 UPV459242:UPW459257 UZR459242:UZS459257 VJN459242:VJO459257 VTJ459242:VTK459257 WDF459242:WDG459257 WNB459242:WNC459257 WWX459242:WWY459257 KL524778:KM524793 UH524778:UI524793 AED524778:AEE524793 ANZ524778:AOA524793 AXV524778:AXW524793 BHR524778:BHS524793 BRN524778:BRO524793 CBJ524778:CBK524793 CLF524778:CLG524793 CVB524778:CVC524793 DEX524778:DEY524793 DOT524778:DOU524793 DYP524778:DYQ524793 EIL524778:EIM524793 ESH524778:ESI524793 FCD524778:FCE524793 FLZ524778:FMA524793 FVV524778:FVW524793 GFR524778:GFS524793 GPN524778:GPO524793 GZJ524778:GZK524793 HJF524778:HJG524793 HTB524778:HTC524793 ICX524778:ICY524793 IMT524778:IMU524793 IWP524778:IWQ524793 JGL524778:JGM524793 JQH524778:JQI524793 KAD524778:KAE524793 KJZ524778:KKA524793 KTV524778:KTW524793 LDR524778:LDS524793 LNN524778:LNO524793 LXJ524778:LXK524793 MHF524778:MHG524793 MRB524778:MRC524793 NAX524778:NAY524793 NKT524778:NKU524793 NUP524778:NUQ524793 OEL524778:OEM524793 OOH524778:OOI524793 OYD524778:OYE524793 PHZ524778:PIA524793 PRV524778:PRW524793 QBR524778:QBS524793 QLN524778:QLO524793 QVJ524778:QVK524793 RFF524778:RFG524793 RPB524778:RPC524793 RYX524778:RYY524793 SIT524778:SIU524793 SSP524778:SSQ524793 TCL524778:TCM524793 TMH524778:TMI524793 TWD524778:TWE524793 UFZ524778:UGA524793 UPV524778:UPW524793 UZR524778:UZS524793 VJN524778:VJO524793 VTJ524778:VTK524793 WDF524778:WDG524793 WNB524778:WNC524793 WWX524778:WWY524793 KL590314:KM590329 UH590314:UI590329 AED590314:AEE590329 ANZ590314:AOA590329 AXV590314:AXW590329 BHR590314:BHS590329 BRN590314:BRO590329 CBJ590314:CBK590329 CLF590314:CLG590329 CVB590314:CVC590329 DEX590314:DEY590329 DOT590314:DOU590329 DYP590314:DYQ590329 EIL590314:EIM590329 ESH590314:ESI590329 FCD590314:FCE590329 FLZ590314:FMA590329 FVV590314:FVW590329 GFR590314:GFS590329 GPN590314:GPO590329 GZJ590314:GZK590329 HJF590314:HJG590329 HTB590314:HTC590329 ICX590314:ICY590329 IMT590314:IMU590329 IWP590314:IWQ590329 JGL590314:JGM590329 JQH590314:JQI590329 KAD590314:KAE590329 KJZ590314:KKA590329 KTV590314:KTW590329 LDR590314:LDS590329 LNN590314:LNO590329 LXJ590314:LXK590329 MHF590314:MHG590329 MRB590314:MRC590329 NAX590314:NAY590329 NKT590314:NKU590329 NUP590314:NUQ590329 OEL590314:OEM590329 OOH590314:OOI590329 OYD590314:OYE590329 PHZ590314:PIA590329 PRV590314:PRW590329 QBR590314:QBS590329 QLN590314:QLO590329 QVJ590314:QVK590329 RFF590314:RFG590329 RPB590314:RPC590329 RYX590314:RYY590329 SIT590314:SIU590329 SSP590314:SSQ590329 TCL590314:TCM590329 TMH590314:TMI590329 TWD590314:TWE590329 UFZ590314:UGA590329 UPV590314:UPW590329 UZR590314:UZS590329 VJN590314:VJO590329 VTJ590314:VTK590329 WDF590314:WDG590329 WNB590314:WNC590329 WWX590314:WWY590329 KL655850:KM655865 UH655850:UI655865 AED655850:AEE655865 ANZ655850:AOA655865 AXV655850:AXW655865 BHR655850:BHS655865 BRN655850:BRO655865 CBJ655850:CBK655865 CLF655850:CLG655865 CVB655850:CVC655865 DEX655850:DEY655865 DOT655850:DOU655865 DYP655850:DYQ655865 EIL655850:EIM655865 ESH655850:ESI655865 FCD655850:FCE655865 FLZ655850:FMA655865 FVV655850:FVW655865 GFR655850:GFS655865 GPN655850:GPO655865 GZJ655850:GZK655865 HJF655850:HJG655865 HTB655850:HTC655865 ICX655850:ICY655865 IMT655850:IMU655865 IWP655850:IWQ655865 JGL655850:JGM655865 JQH655850:JQI655865 KAD655850:KAE655865 KJZ655850:KKA655865 KTV655850:KTW655865 LDR655850:LDS655865 LNN655850:LNO655865 LXJ655850:LXK655865 MHF655850:MHG655865 MRB655850:MRC655865 NAX655850:NAY655865 NKT655850:NKU655865 NUP655850:NUQ655865 OEL655850:OEM655865 OOH655850:OOI655865 OYD655850:OYE655865 PHZ655850:PIA655865 PRV655850:PRW655865 QBR655850:QBS655865 QLN655850:QLO655865 QVJ655850:QVK655865 RFF655850:RFG655865 RPB655850:RPC655865 RYX655850:RYY655865 SIT655850:SIU655865 SSP655850:SSQ655865 TCL655850:TCM655865 TMH655850:TMI655865 TWD655850:TWE655865 UFZ655850:UGA655865 UPV655850:UPW655865 UZR655850:UZS655865 VJN655850:VJO655865 VTJ655850:VTK655865 WDF655850:WDG655865 WNB655850:WNC655865 WWX655850:WWY655865 KL721386:KM721401 UH721386:UI721401 AED721386:AEE721401 ANZ721386:AOA721401 AXV721386:AXW721401 BHR721386:BHS721401 BRN721386:BRO721401 CBJ721386:CBK721401 CLF721386:CLG721401 CVB721386:CVC721401 DEX721386:DEY721401 DOT721386:DOU721401 DYP721386:DYQ721401 EIL721386:EIM721401 ESH721386:ESI721401 FCD721386:FCE721401 FLZ721386:FMA721401 FVV721386:FVW721401 GFR721386:GFS721401 GPN721386:GPO721401 GZJ721386:GZK721401 HJF721386:HJG721401 HTB721386:HTC721401 ICX721386:ICY721401 IMT721386:IMU721401 IWP721386:IWQ721401 JGL721386:JGM721401 JQH721386:JQI721401 KAD721386:KAE721401 KJZ721386:KKA721401 KTV721386:KTW721401 LDR721386:LDS721401 LNN721386:LNO721401 LXJ721386:LXK721401 MHF721386:MHG721401 MRB721386:MRC721401 NAX721386:NAY721401 NKT721386:NKU721401 NUP721386:NUQ721401 OEL721386:OEM721401 OOH721386:OOI721401 OYD721386:OYE721401 PHZ721386:PIA721401 PRV721386:PRW721401 QBR721386:QBS721401 QLN721386:QLO721401 QVJ721386:QVK721401 RFF721386:RFG721401 RPB721386:RPC721401 RYX721386:RYY721401 SIT721386:SIU721401 SSP721386:SSQ721401 TCL721386:TCM721401 TMH721386:TMI721401 TWD721386:TWE721401 UFZ721386:UGA721401 UPV721386:UPW721401 UZR721386:UZS721401 VJN721386:VJO721401 VTJ721386:VTK721401 WDF721386:WDG721401 WNB721386:WNC721401 WWX721386:WWY721401 KL786922:KM786937 UH786922:UI786937 AED786922:AEE786937 ANZ786922:AOA786937 AXV786922:AXW786937 BHR786922:BHS786937 BRN786922:BRO786937 CBJ786922:CBK786937 CLF786922:CLG786937 CVB786922:CVC786937 DEX786922:DEY786937 DOT786922:DOU786937 DYP786922:DYQ786937 EIL786922:EIM786937 ESH786922:ESI786937 FCD786922:FCE786937 FLZ786922:FMA786937 FVV786922:FVW786937 GFR786922:GFS786937 GPN786922:GPO786937 GZJ786922:GZK786937 HJF786922:HJG786937 HTB786922:HTC786937 ICX786922:ICY786937 IMT786922:IMU786937 IWP786922:IWQ786937 JGL786922:JGM786937 JQH786922:JQI786937 KAD786922:KAE786937 KJZ786922:KKA786937 KTV786922:KTW786937 LDR786922:LDS786937 LNN786922:LNO786937 LXJ786922:LXK786937 MHF786922:MHG786937 MRB786922:MRC786937 NAX786922:NAY786937 NKT786922:NKU786937 NUP786922:NUQ786937 OEL786922:OEM786937 OOH786922:OOI786937 OYD786922:OYE786937 PHZ786922:PIA786937 PRV786922:PRW786937 QBR786922:QBS786937 QLN786922:QLO786937 QVJ786922:QVK786937 RFF786922:RFG786937 RPB786922:RPC786937 RYX786922:RYY786937 SIT786922:SIU786937 SSP786922:SSQ786937 TCL786922:TCM786937 TMH786922:TMI786937 TWD786922:TWE786937 UFZ786922:UGA786937 UPV786922:UPW786937 UZR786922:UZS786937 VJN786922:VJO786937 VTJ786922:VTK786937 WDF786922:WDG786937 WNB786922:WNC786937 WWX786922:WWY786937 KL852458:KM852473 UH852458:UI852473 AED852458:AEE852473 ANZ852458:AOA852473 AXV852458:AXW852473 BHR852458:BHS852473 BRN852458:BRO852473 CBJ852458:CBK852473 CLF852458:CLG852473 CVB852458:CVC852473 DEX852458:DEY852473 DOT852458:DOU852473 DYP852458:DYQ852473 EIL852458:EIM852473 ESH852458:ESI852473 FCD852458:FCE852473 FLZ852458:FMA852473 FVV852458:FVW852473 GFR852458:GFS852473 GPN852458:GPO852473 GZJ852458:GZK852473 HJF852458:HJG852473 HTB852458:HTC852473 ICX852458:ICY852473 IMT852458:IMU852473 IWP852458:IWQ852473 JGL852458:JGM852473 JQH852458:JQI852473 KAD852458:KAE852473 KJZ852458:KKA852473 KTV852458:KTW852473 LDR852458:LDS852473 LNN852458:LNO852473 LXJ852458:LXK852473 MHF852458:MHG852473 MRB852458:MRC852473 NAX852458:NAY852473 NKT852458:NKU852473 NUP852458:NUQ852473 OEL852458:OEM852473 OOH852458:OOI852473 OYD852458:OYE852473 PHZ852458:PIA852473 PRV852458:PRW852473 QBR852458:QBS852473 QLN852458:QLO852473 QVJ852458:QVK852473 RFF852458:RFG852473 RPB852458:RPC852473 RYX852458:RYY852473 SIT852458:SIU852473 SSP852458:SSQ852473 TCL852458:TCM852473 TMH852458:TMI852473 TWD852458:TWE852473 UFZ852458:UGA852473 UPV852458:UPW852473 UZR852458:UZS852473 VJN852458:VJO852473 VTJ852458:VTK852473 WDF852458:WDG852473 WNB852458:WNC852473 WWX852458:WWY852473 KL917994:KM918009 UH917994:UI918009 AED917994:AEE918009 ANZ917994:AOA918009 AXV917994:AXW918009 BHR917994:BHS918009 BRN917994:BRO918009 CBJ917994:CBK918009 CLF917994:CLG918009 CVB917994:CVC918009 DEX917994:DEY918009 DOT917994:DOU918009 DYP917994:DYQ918009 EIL917994:EIM918009 ESH917994:ESI918009 FCD917994:FCE918009 FLZ917994:FMA918009 FVV917994:FVW918009 GFR917994:GFS918009 GPN917994:GPO918009 GZJ917994:GZK918009 HJF917994:HJG918009 HTB917994:HTC918009 ICX917994:ICY918009 IMT917994:IMU918009 IWP917994:IWQ918009 JGL917994:JGM918009 JQH917994:JQI918009 KAD917994:KAE918009 KJZ917994:KKA918009 KTV917994:KTW918009 LDR917994:LDS918009 LNN917994:LNO918009 LXJ917994:LXK918009 MHF917994:MHG918009 MRB917994:MRC918009 NAX917994:NAY918009 NKT917994:NKU918009 NUP917994:NUQ918009 OEL917994:OEM918009 OOH917994:OOI918009 OYD917994:OYE918009 PHZ917994:PIA918009 PRV917994:PRW918009 QBR917994:QBS918009 QLN917994:QLO918009 QVJ917994:QVK918009 RFF917994:RFG918009 RPB917994:RPC918009 RYX917994:RYY918009 SIT917994:SIU918009 SSP917994:SSQ918009 TCL917994:TCM918009 TMH917994:TMI918009 TWD917994:TWE918009 UFZ917994:UGA918009 UPV917994:UPW918009 UZR917994:UZS918009 VJN917994:VJO918009 VTJ917994:VTK918009 WDF917994:WDG918009 WNB917994:WNC918009 WWX917994:WWY918009 KL983530:KM983545 UH983530:UI983545 AED983530:AEE983545 ANZ983530:AOA983545 AXV983530:AXW983545 BHR983530:BHS983545 BRN983530:BRO983545 CBJ983530:CBK983545 CLF983530:CLG983545 CVB983530:CVC983545 DEX983530:DEY983545 DOT983530:DOU983545 DYP983530:DYQ983545 EIL983530:EIM983545 ESH983530:ESI983545 FCD983530:FCE983545 FLZ983530:FMA983545 FVV983530:FVW983545 GFR983530:GFS983545 GPN983530:GPO983545 GZJ983530:GZK983545 HJF983530:HJG983545 HTB983530:HTC983545 ICX983530:ICY983545 IMT983530:IMU983545 IWP983530:IWQ983545 JGL983530:JGM983545 JQH983530:JQI983545 KAD983530:KAE983545 KJZ983530:KKA983545 KTV983530:KTW983545 LDR983530:LDS983545 LNN983530:LNO983545 LXJ983530:LXK983545 MHF983530:MHG983545 MRB983530:MRC983545 NAX983530:NAY983545 NKT983530:NKU983545 NUP983530:NUQ983545 OEL983530:OEM983545 OOH983530:OOI983545 OYD983530:OYE983545 PHZ983530:PIA983545 PRV983530:PRW983545 QBR983530:QBS983545 QLN983530:QLO983545 QVJ983530:QVK983545 RFF983530:RFG983545 RPB983530:RPC983545 RYX983530:RYY983545 SIT983530:SIU983545 SSP983530:SSQ983545 TCL983530:TCM983545 TMH983530:TMI983545 TWD983530:TWE983545 UFZ983530:UGA983545 UPV983530:UPW983545 UZR983530:UZS983545 VJN983530:VJO983545 VTJ983530:VTK983545 WDF983530:WDG983545 WNB983530:WNC983545 WWX983530:WWY983545 WWX500:WWY505 WNB500:WNC505 WDF500:WDG505 VTJ500:VTK505 VJN500:VJO505 UZR500:UZS505 UPV500:UPW505 UFZ500:UGA505 TWD500:TWE505 TMH500:TMI505 TCL500:TCM505 SSP500:SSQ505 SIT500:SIU505 RYX500:RYY505 RPB500:RPC505 RFF500:RFG505 QVJ500:QVK505 QLN500:QLO505 QBR500:QBS505 PRV500:PRW505 PHZ500:PIA505 OYD500:OYE505 OOH500:OOI505 OEL500:OEM505 NUP500:NUQ505 NKT500:NKU505 NAX500:NAY505 MRB500:MRC505 MHF500:MHG505 LXJ500:LXK505 LNN500:LNO505 LDR500:LDS505 KTV500:KTW505 KJZ500:KKA505 KAD500:KAE505 JQH500:JQI505 JGL500:JGM505 IWP500:IWQ505 IMT500:IMU505 ICX500:ICY505 HTB500:HTC505 HJF500:HJG505 GZJ500:GZK505 GPN500:GPO505 GFR500:GFS505 FVV500:FVW505 FLZ500:FMA505 FCD500:FCE505 ESH500:ESI505 EIL500:EIM505 DYP500:DYQ505 DOT500:DOU505 DEX500:DEY505 CVB500:CVC505 CLF500:CLG505 CBJ500:CBK505 BRN500:BRO505 BHR500:BHS505 AXV500:AXW505 ANZ500:AOA505 AED500:AEE505 UH500:UI505 KL500:KM505 D501:D505 E500:E505 D917994:E918009 D852458:E852473 D786922:E786937 D721386:E721401 D655850:E655865 D590314:E590329 D524778:E524793 D459242:E459257 D393706:E393721 D328170:E328185 D262634:E262649 D197098:E197113 D131562:E131577 D66026:E66041 D983530:E983545">
      <formula1>$A$6:$A$86</formula1>
    </dataValidation>
    <dataValidation type="list" allowBlank="1" showInputMessage="1" sqref="WWZ983515:WWZ983529 KN66011:KN66025 UJ66011:UJ66025 AEF66011:AEF66025 AOB66011:AOB66025 AXX66011:AXX66025 BHT66011:BHT66025 BRP66011:BRP66025 CBL66011:CBL66025 CLH66011:CLH66025 CVD66011:CVD66025 DEZ66011:DEZ66025 DOV66011:DOV66025 DYR66011:DYR66025 EIN66011:EIN66025 ESJ66011:ESJ66025 FCF66011:FCF66025 FMB66011:FMB66025 FVX66011:FVX66025 GFT66011:GFT66025 GPP66011:GPP66025 GZL66011:GZL66025 HJH66011:HJH66025 HTD66011:HTD66025 ICZ66011:ICZ66025 IMV66011:IMV66025 IWR66011:IWR66025 JGN66011:JGN66025 JQJ66011:JQJ66025 KAF66011:KAF66025 KKB66011:KKB66025 KTX66011:KTX66025 LDT66011:LDT66025 LNP66011:LNP66025 LXL66011:LXL66025 MHH66011:MHH66025 MRD66011:MRD66025 NAZ66011:NAZ66025 NKV66011:NKV66025 NUR66011:NUR66025 OEN66011:OEN66025 OOJ66011:OOJ66025 OYF66011:OYF66025 PIB66011:PIB66025 PRX66011:PRX66025 QBT66011:QBT66025 QLP66011:QLP66025 QVL66011:QVL66025 RFH66011:RFH66025 RPD66011:RPD66025 RYZ66011:RYZ66025 SIV66011:SIV66025 SSR66011:SSR66025 TCN66011:TCN66025 TMJ66011:TMJ66025 TWF66011:TWF66025 UGB66011:UGB66025 UPX66011:UPX66025 UZT66011:UZT66025 VJP66011:VJP66025 VTL66011:VTL66025 WDH66011:WDH66025 WND66011:WND66025 WWZ66011:WWZ66025 KN131547:KN131561 UJ131547:UJ131561 AEF131547:AEF131561 AOB131547:AOB131561 AXX131547:AXX131561 BHT131547:BHT131561 BRP131547:BRP131561 CBL131547:CBL131561 CLH131547:CLH131561 CVD131547:CVD131561 DEZ131547:DEZ131561 DOV131547:DOV131561 DYR131547:DYR131561 EIN131547:EIN131561 ESJ131547:ESJ131561 FCF131547:FCF131561 FMB131547:FMB131561 FVX131547:FVX131561 GFT131547:GFT131561 GPP131547:GPP131561 GZL131547:GZL131561 HJH131547:HJH131561 HTD131547:HTD131561 ICZ131547:ICZ131561 IMV131547:IMV131561 IWR131547:IWR131561 JGN131547:JGN131561 JQJ131547:JQJ131561 KAF131547:KAF131561 KKB131547:KKB131561 KTX131547:KTX131561 LDT131547:LDT131561 LNP131547:LNP131561 LXL131547:LXL131561 MHH131547:MHH131561 MRD131547:MRD131561 NAZ131547:NAZ131561 NKV131547:NKV131561 NUR131547:NUR131561 OEN131547:OEN131561 OOJ131547:OOJ131561 OYF131547:OYF131561 PIB131547:PIB131561 PRX131547:PRX131561 QBT131547:QBT131561 QLP131547:QLP131561 QVL131547:QVL131561 RFH131547:RFH131561 RPD131547:RPD131561 RYZ131547:RYZ131561 SIV131547:SIV131561 SSR131547:SSR131561 TCN131547:TCN131561 TMJ131547:TMJ131561 TWF131547:TWF131561 UGB131547:UGB131561 UPX131547:UPX131561 UZT131547:UZT131561 VJP131547:VJP131561 VTL131547:VTL131561 WDH131547:WDH131561 WND131547:WND131561 WWZ131547:WWZ131561 KN197083:KN197097 UJ197083:UJ197097 AEF197083:AEF197097 AOB197083:AOB197097 AXX197083:AXX197097 BHT197083:BHT197097 BRP197083:BRP197097 CBL197083:CBL197097 CLH197083:CLH197097 CVD197083:CVD197097 DEZ197083:DEZ197097 DOV197083:DOV197097 DYR197083:DYR197097 EIN197083:EIN197097 ESJ197083:ESJ197097 FCF197083:FCF197097 FMB197083:FMB197097 FVX197083:FVX197097 GFT197083:GFT197097 GPP197083:GPP197097 GZL197083:GZL197097 HJH197083:HJH197097 HTD197083:HTD197097 ICZ197083:ICZ197097 IMV197083:IMV197097 IWR197083:IWR197097 JGN197083:JGN197097 JQJ197083:JQJ197097 KAF197083:KAF197097 KKB197083:KKB197097 KTX197083:KTX197097 LDT197083:LDT197097 LNP197083:LNP197097 LXL197083:LXL197097 MHH197083:MHH197097 MRD197083:MRD197097 NAZ197083:NAZ197097 NKV197083:NKV197097 NUR197083:NUR197097 OEN197083:OEN197097 OOJ197083:OOJ197097 OYF197083:OYF197097 PIB197083:PIB197097 PRX197083:PRX197097 QBT197083:QBT197097 QLP197083:QLP197097 QVL197083:QVL197097 RFH197083:RFH197097 RPD197083:RPD197097 RYZ197083:RYZ197097 SIV197083:SIV197097 SSR197083:SSR197097 TCN197083:TCN197097 TMJ197083:TMJ197097 TWF197083:TWF197097 UGB197083:UGB197097 UPX197083:UPX197097 UZT197083:UZT197097 VJP197083:VJP197097 VTL197083:VTL197097 WDH197083:WDH197097 WND197083:WND197097 WWZ197083:WWZ197097 KN262619:KN262633 UJ262619:UJ262633 AEF262619:AEF262633 AOB262619:AOB262633 AXX262619:AXX262633 BHT262619:BHT262633 BRP262619:BRP262633 CBL262619:CBL262633 CLH262619:CLH262633 CVD262619:CVD262633 DEZ262619:DEZ262633 DOV262619:DOV262633 DYR262619:DYR262633 EIN262619:EIN262633 ESJ262619:ESJ262633 FCF262619:FCF262633 FMB262619:FMB262633 FVX262619:FVX262633 GFT262619:GFT262633 GPP262619:GPP262633 GZL262619:GZL262633 HJH262619:HJH262633 HTD262619:HTD262633 ICZ262619:ICZ262633 IMV262619:IMV262633 IWR262619:IWR262633 JGN262619:JGN262633 JQJ262619:JQJ262633 KAF262619:KAF262633 KKB262619:KKB262633 KTX262619:KTX262633 LDT262619:LDT262633 LNP262619:LNP262633 LXL262619:LXL262633 MHH262619:MHH262633 MRD262619:MRD262633 NAZ262619:NAZ262633 NKV262619:NKV262633 NUR262619:NUR262633 OEN262619:OEN262633 OOJ262619:OOJ262633 OYF262619:OYF262633 PIB262619:PIB262633 PRX262619:PRX262633 QBT262619:QBT262633 QLP262619:QLP262633 QVL262619:QVL262633 RFH262619:RFH262633 RPD262619:RPD262633 RYZ262619:RYZ262633 SIV262619:SIV262633 SSR262619:SSR262633 TCN262619:TCN262633 TMJ262619:TMJ262633 TWF262619:TWF262633 UGB262619:UGB262633 UPX262619:UPX262633 UZT262619:UZT262633 VJP262619:VJP262633 VTL262619:VTL262633 WDH262619:WDH262633 WND262619:WND262633 WWZ262619:WWZ262633 KN328155:KN328169 UJ328155:UJ328169 AEF328155:AEF328169 AOB328155:AOB328169 AXX328155:AXX328169 BHT328155:BHT328169 BRP328155:BRP328169 CBL328155:CBL328169 CLH328155:CLH328169 CVD328155:CVD328169 DEZ328155:DEZ328169 DOV328155:DOV328169 DYR328155:DYR328169 EIN328155:EIN328169 ESJ328155:ESJ328169 FCF328155:FCF328169 FMB328155:FMB328169 FVX328155:FVX328169 GFT328155:GFT328169 GPP328155:GPP328169 GZL328155:GZL328169 HJH328155:HJH328169 HTD328155:HTD328169 ICZ328155:ICZ328169 IMV328155:IMV328169 IWR328155:IWR328169 JGN328155:JGN328169 JQJ328155:JQJ328169 KAF328155:KAF328169 KKB328155:KKB328169 KTX328155:KTX328169 LDT328155:LDT328169 LNP328155:LNP328169 LXL328155:LXL328169 MHH328155:MHH328169 MRD328155:MRD328169 NAZ328155:NAZ328169 NKV328155:NKV328169 NUR328155:NUR328169 OEN328155:OEN328169 OOJ328155:OOJ328169 OYF328155:OYF328169 PIB328155:PIB328169 PRX328155:PRX328169 QBT328155:QBT328169 QLP328155:QLP328169 QVL328155:QVL328169 RFH328155:RFH328169 RPD328155:RPD328169 RYZ328155:RYZ328169 SIV328155:SIV328169 SSR328155:SSR328169 TCN328155:TCN328169 TMJ328155:TMJ328169 TWF328155:TWF328169 UGB328155:UGB328169 UPX328155:UPX328169 UZT328155:UZT328169 VJP328155:VJP328169 VTL328155:VTL328169 WDH328155:WDH328169 WND328155:WND328169 WWZ328155:WWZ328169 KN393691:KN393705 UJ393691:UJ393705 AEF393691:AEF393705 AOB393691:AOB393705 AXX393691:AXX393705 BHT393691:BHT393705 BRP393691:BRP393705 CBL393691:CBL393705 CLH393691:CLH393705 CVD393691:CVD393705 DEZ393691:DEZ393705 DOV393691:DOV393705 DYR393691:DYR393705 EIN393691:EIN393705 ESJ393691:ESJ393705 FCF393691:FCF393705 FMB393691:FMB393705 FVX393691:FVX393705 GFT393691:GFT393705 GPP393691:GPP393705 GZL393691:GZL393705 HJH393691:HJH393705 HTD393691:HTD393705 ICZ393691:ICZ393705 IMV393691:IMV393705 IWR393691:IWR393705 JGN393691:JGN393705 JQJ393691:JQJ393705 KAF393691:KAF393705 KKB393691:KKB393705 KTX393691:KTX393705 LDT393691:LDT393705 LNP393691:LNP393705 LXL393691:LXL393705 MHH393691:MHH393705 MRD393691:MRD393705 NAZ393691:NAZ393705 NKV393691:NKV393705 NUR393691:NUR393705 OEN393691:OEN393705 OOJ393691:OOJ393705 OYF393691:OYF393705 PIB393691:PIB393705 PRX393691:PRX393705 QBT393691:QBT393705 QLP393691:QLP393705 QVL393691:QVL393705 RFH393691:RFH393705 RPD393691:RPD393705 RYZ393691:RYZ393705 SIV393691:SIV393705 SSR393691:SSR393705 TCN393691:TCN393705 TMJ393691:TMJ393705 TWF393691:TWF393705 UGB393691:UGB393705 UPX393691:UPX393705 UZT393691:UZT393705 VJP393691:VJP393705 VTL393691:VTL393705 WDH393691:WDH393705 WND393691:WND393705 WWZ393691:WWZ393705 KN459227:KN459241 UJ459227:UJ459241 AEF459227:AEF459241 AOB459227:AOB459241 AXX459227:AXX459241 BHT459227:BHT459241 BRP459227:BRP459241 CBL459227:CBL459241 CLH459227:CLH459241 CVD459227:CVD459241 DEZ459227:DEZ459241 DOV459227:DOV459241 DYR459227:DYR459241 EIN459227:EIN459241 ESJ459227:ESJ459241 FCF459227:FCF459241 FMB459227:FMB459241 FVX459227:FVX459241 GFT459227:GFT459241 GPP459227:GPP459241 GZL459227:GZL459241 HJH459227:HJH459241 HTD459227:HTD459241 ICZ459227:ICZ459241 IMV459227:IMV459241 IWR459227:IWR459241 JGN459227:JGN459241 JQJ459227:JQJ459241 KAF459227:KAF459241 KKB459227:KKB459241 KTX459227:KTX459241 LDT459227:LDT459241 LNP459227:LNP459241 LXL459227:LXL459241 MHH459227:MHH459241 MRD459227:MRD459241 NAZ459227:NAZ459241 NKV459227:NKV459241 NUR459227:NUR459241 OEN459227:OEN459241 OOJ459227:OOJ459241 OYF459227:OYF459241 PIB459227:PIB459241 PRX459227:PRX459241 QBT459227:QBT459241 QLP459227:QLP459241 QVL459227:QVL459241 RFH459227:RFH459241 RPD459227:RPD459241 RYZ459227:RYZ459241 SIV459227:SIV459241 SSR459227:SSR459241 TCN459227:TCN459241 TMJ459227:TMJ459241 TWF459227:TWF459241 UGB459227:UGB459241 UPX459227:UPX459241 UZT459227:UZT459241 VJP459227:VJP459241 VTL459227:VTL459241 WDH459227:WDH459241 WND459227:WND459241 WWZ459227:WWZ459241 KN524763:KN524777 UJ524763:UJ524777 AEF524763:AEF524777 AOB524763:AOB524777 AXX524763:AXX524777 BHT524763:BHT524777 BRP524763:BRP524777 CBL524763:CBL524777 CLH524763:CLH524777 CVD524763:CVD524777 DEZ524763:DEZ524777 DOV524763:DOV524777 DYR524763:DYR524777 EIN524763:EIN524777 ESJ524763:ESJ524777 FCF524763:FCF524777 FMB524763:FMB524777 FVX524763:FVX524777 GFT524763:GFT524777 GPP524763:GPP524777 GZL524763:GZL524777 HJH524763:HJH524777 HTD524763:HTD524777 ICZ524763:ICZ524777 IMV524763:IMV524777 IWR524763:IWR524777 JGN524763:JGN524777 JQJ524763:JQJ524777 KAF524763:KAF524777 KKB524763:KKB524777 KTX524763:KTX524777 LDT524763:LDT524777 LNP524763:LNP524777 LXL524763:LXL524777 MHH524763:MHH524777 MRD524763:MRD524777 NAZ524763:NAZ524777 NKV524763:NKV524777 NUR524763:NUR524777 OEN524763:OEN524777 OOJ524763:OOJ524777 OYF524763:OYF524777 PIB524763:PIB524777 PRX524763:PRX524777 QBT524763:QBT524777 QLP524763:QLP524777 QVL524763:QVL524777 RFH524763:RFH524777 RPD524763:RPD524777 RYZ524763:RYZ524777 SIV524763:SIV524777 SSR524763:SSR524777 TCN524763:TCN524777 TMJ524763:TMJ524777 TWF524763:TWF524777 UGB524763:UGB524777 UPX524763:UPX524777 UZT524763:UZT524777 VJP524763:VJP524777 VTL524763:VTL524777 WDH524763:WDH524777 WND524763:WND524777 WWZ524763:WWZ524777 KN590299:KN590313 UJ590299:UJ590313 AEF590299:AEF590313 AOB590299:AOB590313 AXX590299:AXX590313 BHT590299:BHT590313 BRP590299:BRP590313 CBL590299:CBL590313 CLH590299:CLH590313 CVD590299:CVD590313 DEZ590299:DEZ590313 DOV590299:DOV590313 DYR590299:DYR590313 EIN590299:EIN590313 ESJ590299:ESJ590313 FCF590299:FCF590313 FMB590299:FMB590313 FVX590299:FVX590313 GFT590299:GFT590313 GPP590299:GPP590313 GZL590299:GZL590313 HJH590299:HJH590313 HTD590299:HTD590313 ICZ590299:ICZ590313 IMV590299:IMV590313 IWR590299:IWR590313 JGN590299:JGN590313 JQJ590299:JQJ590313 KAF590299:KAF590313 KKB590299:KKB590313 KTX590299:KTX590313 LDT590299:LDT590313 LNP590299:LNP590313 LXL590299:LXL590313 MHH590299:MHH590313 MRD590299:MRD590313 NAZ590299:NAZ590313 NKV590299:NKV590313 NUR590299:NUR590313 OEN590299:OEN590313 OOJ590299:OOJ590313 OYF590299:OYF590313 PIB590299:PIB590313 PRX590299:PRX590313 QBT590299:QBT590313 QLP590299:QLP590313 QVL590299:QVL590313 RFH590299:RFH590313 RPD590299:RPD590313 RYZ590299:RYZ590313 SIV590299:SIV590313 SSR590299:SSR590313 TCN590299:TCN590313 TMJ590299:TMJ590313 TWF590299:TWF590313 UGB590299:UGB590313 UPX590299:UPX590313 UZT590299:UZT590313 VJP590299:VJP590313 VTL590299:VTL590313 WDH590299:WDH590313 WND590299:WND590313 WWZ590299:WWZ590313 KN655835:KN655849 UJ655835:UJ655849 AEF655835:AEF655849 AOB655835:AOB655849 AXX655835:AXX655849 BHT655835:BHT655849 BRP655835:BRP655849 CBL655835:CBL655849 CLH655835:CLH655849 CVD655835:CVD655849 DEZ655835:DEZ655849 DOV655835:DOV655849 DYR655835:DYR655849 EIN655835:EIN655849 ESJ655835:ESJ655849 FCF655835:FCF655849 FMB655835:FMB655849 FVX655835:FVX655849 GFT655835:GFT655849 GPP655835:GPP655849 GZL655835:GZL655849 HJH655835:HJH655849 HTD655835:HTD655849 ICZ655835:ICZ655849 IMV655835:IMV655849 IWR655835:IWR655849 JGN655835:JGN655849 JQJ655835:JQJ655849 KAF655835:KAF655849 KKB655835:KKB655849 KTX655835:KTX655849 LDT655835:LDT655849 LNP655835:LNP655849 LXL655835:LXL655849 MHH655835:MHH655849 MRD655835:MRD655849 NAZ655835:NAZ655849 NKV655835:NKV655849 NUR655835:NUR655849 OEN655835:OEN655849 OOJ655835:OOJ655849 OYF655835:OYF655849 PIB655835:PIB655849 PRX655835:PRX655849 QBT655835:QBT655849 QLP655835:QLP655849 QVL655835:QVL655849 RFH655835:RFH655849 RPD655835:RPD655849 RYZ655835:RYZ655849 SIV655835:SIV655849 SSR655835:SSR655849 TCN655835:TCN655849 TMJ655835:TMJ655849 TWF655835:TWF655849 UGB655835:UGB655849 UPX655835:UPX655849 UZT655835:UZT655849 VJP655835:VJP655849 VTL655835:VTL655849 WDH655835:WDH655849 WND655835:WND655849 WWZ655835:WWZ655849 KN721371:KN721385 UJ721371:UJ721385 AEF721371:AEF721385 AOB721371:AOB721385 AXX721371:AXX721385 BHT721371:BHT721385 BRP721371:BRP721385 CBL721371:CBL721385 CLH721371:CLH721385 CVD721371:CVD721385 DEZ721371:DEZ721385 DOV721371:DOV721385 DYR721371:DYR721385 EIN721371:EIN721385 ESJ721371:ESJ721385 FCF721371:FCF721385 FMB721371:FMB721385 FVX721371:FVX721385 GFT721371:GFT721385 GPP721371:GPP721385 GZL721371:GZL721385 HJH721371:HJH721385 HTD721371:HTD721385 ICZ721371:ICZ721385 IMV721371:IMV721385 IWR721371:IWR721385 JGN721371:JGN721385 JQJ721371:JQJ721385 KAF721371:KAF721385 KKB721371:KKB721385 KTX721371:KTX721385 LDT721371:LDT721385 LNP721371:LNP721385 LXL721371:LXL721385 MHH721371:MHH721385 MRD721371:MRD721385 NAZ721371:NAZ721385 NKV721371:NKV721385 NUR721371:NUR721385 OEN721371:OEN721385 OOJ721371:OOJ721385 OYF721371:OYF721385 PIB721371:PIB721385 PRX721371:PRX721385 QBT721371:QBT721385 QLP721371:QLP721385 QVL721371:QVL721385 RFH721371:RFH721385 RPD721371:RPD721385 RYZ721371:RYZ721385 SIV721371:SIV721385 SSR721371:SSR721385 TCN721371:TCN721385 TMJ721371:TMJ721385 TWF721371:TWF721385 UGB721371:UGB721385 UPX721371:UPX721385 UZT721371:UZT721385 VJP721371:VJP721385 VTL721371:VTL721385 WDH721371:WDH721385 WND721371:WND721385 WWZ721371:WWZ721385 KN786907:KN786921 UJ786907:UJ786921 AEF786907:AEF786921 AOB786907:AOB786921 AXX786907:AXX786921 BHT786907:BHT786921 BRP786907:BRP786921 CBL786907:CBL786921 CLH786907:CLH786921 CVD786907:CVD786921 DEZ786907:DEZ786921 DOV786907:DOV786921 DYR786907:DYR786921 EIN786907:EIN786921 ESJ786907:ESJ786921 FCF786907:FCF786921 FMB786907:FMB786921 FVX786907:FVX786921 GFT786907:GFT786921 GPP786907:GPP786921 GZL786907:GZL786921 HJH786907:HJH786921 HTD786907:HTD786921 ICZ786907:ICZ786921 IMV786907:IMV786921 IWR786907:IWR786921 JGN786907:JGN786921 JQJ786907:JQJ786921 KAF786907:KAF786921 KKB786907:KKB786921 KTX786907:KTX786921 LDT786907:LDT786921 LNP786907:LNP786921 LXL786907:LXL786921 MHH786907:MHH786921 MRD786907:MRD786921 NAZ786907:NAZ786921 NKV786907:NKV786921 NUR786907:NUR786921 OEN786907:OEN786921 OOJ786907:OOJ786921 OYF786907:OYF786921 PIB786907:PIB786921 PRX786907:PRX786921 QBT786907:QBT786921 QLP786907:QLP786921 QVL786907:QVL786921 RFH786907:RFH786921 RPD786907:RPD786921 RYZ786907:RYZ786921 SIV786907:SIV786921 SSR786907:SSR786921 TCN786907:TCN786921 TMJ786907:TMJ786921 TWF786907:TWF786921 UGB786907:UGB786921 UPX786907:UPX786921 UZT786907:UZT786921 VJP786907:VJP786921 VTL786907:VTL786921 WDH786907:WDH786921 WND786907:WND786921 WWZ786907:WWZ786921 KN852443:KN852457 UJ852443:UJ852457 AEF852443:AEF852457 AOB852443:AOB852457 AXX852443:AXX852457 BHT852443:BHT852457 BRP852443:BRP852457 CBL852443:CBL852457 CLH852443:CLH852457 CVD852443:CVD852457 DEZ852443:DEZ852457 DOV852443:DOV852457 DYR852443:DYR852457 EIN852443:EIN852457 ESJ852443:ESJ852457 FCF852443:FCF852457 FMB852443:FMB852457 FVX852443:FVX852457 GFT852443:GFT852457 GPP852443:GPP852457 GZL852443:GZL852457 HJH852443:HJH852457 HTD852443:HTD852457 ICZ852443:ICZ852457 IMV852443:IMV852457 IWR852443:IWR852457 JGN852443:JGN852457 JQJ852443:JQJ852457 KAF852443:KAF852457 KKB852443:KKB852457 KTX852443:KTX852457 LDT852443:LDT852457 LNP852443:LNP852457 LXL852443:LXL852457 MHH852443:MHH852457 MRD852443:MRD852457 NAZ852443:NAZ852457 NKV852443:NKV852457 NUR852443:NUR852457 OEN852443:OEN852457 OOJ852443:OOJ852457 OYF852443:OYF852457 PIB852443:PIB852457 PRX852443:PRX852457 QBT852443:QBT852457 QLP852443:QLP852457 QVL852443:QVL852457 RFH852443:RFH852457 RPD852443:RPD852457 RYZ852443:RYZ852457 SIV852443:SIV852457 SSR852443:SSR852457 TCN852443:TCN852457 TMJ852443:TMJ852457 TWF852443:TWF852457 UGB852443:UGB852457 UPX852443:UPX852457 UZT852443:UZT852457 VJP852443:VJP852457 VTL852443:VTL852457 WDH852443:WDH852457 WND852443:WND852457 WWZ852443:WWZ852457 KN917979:KN917993 UJ917979:UJ917993 AEF917979:AEF917993 AOB917979:AOB917993 AXX917979:AXX917993 BHT917979:BHT917993 BRP917979:BRP917993 CBL917979:CBL917993 CLH917979:CLH917993 CVD917979:CVD917993 DEZ917979:DEZ917993 DOV917979:DOV917993 DYR917979:DYR917993 EIN917979:EIN917993 ESJ917979:ESJ917993 FCF917979:FCF917993 FMB917979:FMB917993 FVX917979:FVX917993 GFT917979:GFT917993 GPP917979:GPP917993 GZL917979:GZL917993 HJH917979:HJH917993 HTD917979:HTD917993 ICZ917979:ICZ917993 IMV917979:IMV917993 IWR917979:IWR917993 JGN917979:JGN917993 JQJ917979:JQJ917993 KAF917979:KAF917993 KKB917979:KKB917993 KTX917979:KTX917993 LDT917979:LDT917993 LNP917979:LNP917993 LXL917979:LXL917993 MHH917979:MHH917993 MRD917979:MRD917993 NAZ917979:NAZ917993 NKV917979:NKV917993 NUR917979:NUR917993 OEN917979:OEN917993 OOJ917979:OOJ917993 OYF917979:OYF917993 PIB917979:PIB917993 PRX917979:PRX917993 QBT917979:QBT917993 QLP917979:QLP917993 QVL917979:QVL917993 RFH917979:RFH917993 RPD917979:RPD917993 RYZ917979:RYZ917993 SIV917979:SIV917993 SSR917979:SSR917993 TCN917979:TCN917993 TMJ917979:TMJ917993 TWF917979:TWF917993 UGB917979:UGB917993 UPX917979:UPX917993 UZT917979:UZT917993 VJP917979:VJP917993 VTL917979:VTL917993 WDH917979:WDH917993 WND917979:WND917993 WWZ917979:WWZ917993 KN983515:KN983529 UJ983515:UJ983529 AEF983515:AEF983529 AOB983515:AOB983529 AXX983515:AXX983529 BHT983515:BHT983529 BRP983515:BRP983529 CBL983515:CBL983529 CLH983515:CLH983529 CVD983515:CVD983529 DEZ983515:DEZ983529 DOV983515:DOV983529 DYR983515:DYR983529 EIN983515:EIN983529 ESJ983515:ESJ983529 FCF983515:FCF983529 FMB983515:FMB983529 FVX983515:FVX983529 GFT983515:GFT983529 GPP983515:GPP983529 GZL983515:GZL983529 HJH983515:HJH983529 HTD983515:HTD983529 ICZ983515:ICZ983529 IMV983515:IMV983529 IWR983515:IWR983529 JGN983515:JGN983529 JQJ983515:JQJ983529 KAF983515:KAF983529 KKB983515:KKB983529 KTX983515:KTX983529 LDT983515:LDT983529 LNP983515:LNP983529 LXL983515:LXL983529 MHH983515:MHH983529 MRD983515:MRD983529 NAZ983515:NAZ983529 NKV983515:NKV983529 NUR983515:NUR983529 OEN983515:OEN983529 OOJ983515:OOJ983529 OYF983515:OYF983529 PIB983515:PIB983529 PRX983515:PRX983529 QBT983515:QBT983529 QLP983515:QLP983529 QVL983515:QVL983529 RFH983515:RFH983529 RPD983515:RPD983529 RYZ983515:RYZ983529 SIV983515:SIV983529 SSR983515:SSR983529 TCN983515:TCN983529 TMJ983515:TMJ983529 TWF983515:TWF983529 UGB983515:UGB983529 UPX983515:UPX983529 UZT983515:UZT983529 VJP983515:VJP983529 VTL983515:VTL983529 WDH983515:WDH983529 WND983515:WND983529 WND289:WND499 WWZ289:WWZ499 WDH289:WDH499 KN289:KN499 UJ289:UJ499 AEF289:AEF499 AOB289:AOB499 AXX289:AXX499 BHT289:BHT499 BRP289:BRP499 CBL289:CBL499 CLH289:CLH499 CVD289:CVD499 DEZ289:DEZ499 DOV289:DOV499 DYR289:DYR499 EIN289:EIN499 ESJ289:ESJ499 FCF289:FCF499 FMB289:FMB499 FVX289:FVX499 GFT289:GFT499 GPP289:GPP499 GZL289:GZL499 HJH289:HJH499 HTD289:HTD499 ICZ289:ICZ499 IMV289:IMV499 IWR289:IWR499 JGN289:JGN499 JQJ289:JQJ499 KAF289:KAF499 KKB289:KKB499 KTX289:KTX499 LDT289:LDT499 LNP289:LNP499 LXL289:LXL499 MHH289:MHH499 MRD289:MRD499 NAZ289:NAZ499 NKV289:NKV499 NUR289:NUR499 OEN289:OEN499 OOJ289:OOJ499 OYF289:OYF499 PIB289:PIB499 PRX289:PRX499 QBT289:QBT499 QLP289:QLP499 QVL289:QVL499 RFH289:RFH499 RPD289:RPD499 RYZ289:RYZ499 SIV289:SIV499 SSR289:SSR499 TCN289:TCN499 TMJ289:TMJ499 TWF289:TWF499 UGB289:UGB499 UPX289:UPX499 UZT289:UZT499 VJP289:VJP499 VTL289:VTL499 KK65818 UG65818 AEC65818 ANY65818 AXU65818 BHQ65818 BRM65818 CBI65818 CLE65818 CVA65818 DEW65818 DOS65818 DYO65818 EIK65818 ESG65818 FCC65818 FLY65818 FVU65818 GFQ65818 GPM65818 GZI65818 HJE65818 HTA65818 ICW65818 IMS65818 IWO65818 JGK65818 JQG65818 KAC65818 KJY65818 KTU65818 LDQ65818 LNM65818 LXI65818 MHE65818 MRA65818 NAW65818 NKS65818 NUO65818 OEK65818 OOG65818 OYC65818 PHY65818 PRU65818 QBQ65818 QLM65818 QVI65818 RFE65818 RPA65818 RYW65818 SIS65818 SSO65818 TCK65818 TMG65818 TWC65818 UFY65818 UPU65818 UZQ65818 VJM65818 VTI65818 WDE65818 WNA65818 WWW65818 KK131354 UG131354 AEC131354 ANY131354 AXU131354 BHQ131354 BRM131354 CBI131354 CLE131354 CVA131354 DEW131354 DOS131354 DYO131354 EIK131354 ESG131354 FCC131354 FLY131354 FVU131354 GFQ131354 GPM131354 GZI131354 HJE131354 HTA131354 ICW131354 IMS131354 IWO131354 JGK131354 JQG131354 KAC131354 KJY131354 KTU131354 LDQ131354 LNM131354 LXI131354 MHE131354 MRA131354 NAW131354 NKS131354 NUO131354 OEK131354 OOG131354 OYC131354 PHY131354 PRU131354 QBQ131354 QLM131354 QVI131354 RFE131354 RPA131354 RYW131354 SIS131354 SSO131354 TCK131354 TMG131354 TWC131354 UFY131354 UPU131354 UZQ131354 VJM131354 VTI131354 WDE131354 WNA131354 WWW131354 KK196890 UG196890 AEC196890 ANY196890 AXU196890 BHQ196890 BRM196890 CBI196890 CLE196890 CVA196890 DEW196890 DOS196890 DYO196890 EIK196890 ESG196890 FCC196890 FLY196890 FVU196890 GFQ196890 GPM196890 GZI196890 HJE196890 HTA196890 ICW196890 IMS196890 IWO196890 JGK196890 JQG196890 KAC196890 KJY196890 KTU196890 LDQ196890 LNM196890 LXI196890 MHE196890 MRA196890 NAW196890 NKS196890 NUO196890 OEK196890 OOG196890 OYC196890 PHY196890 PRU196890 QBQ196890 QLM196890 QVI196890 RFE196890 RPA196890 RYW196890 SIS196890 SSO196890 TCK196890 TMG196890 TWC196890 UFY196890 UPU196890 UZQ196890 VJM196890 VTI196890 WDE196890 WNA196890 WWW196890 KK262426 UG262426 AEC262426 ANY262426 AXU262426 BHQ262426 BRM262426 CBI262426 CLE262426 CVA262426 DEW262426 DOS262426 DYO262426 EIK262426 ESG262426 FCC262426 FLY262426 FVU262426 GFQ262426 GPM262426 GZI262426 HJE262426 HTA262426 ICW262426 IMS262426 IWO262426 JGK262426 JQG262426 KAC262426 KJY262426 KTU262426 LDQ262426 LNM262426 LXI262426 MHE262426 MRA262426 NAW262426 NKS262426 NUO262426 OEK262426 OOG262426 OYC262426 PHY262426 PRU262426 QBQ262426 QLM262426 QVI262426 RFE262426 RPA262426 RYW262426 SIS262426 SSO262426 TCK262426 TMG262426 TWC262426 UFY262426 UPU262426 UZQ262426 VJM262426 VTI262426 WDE262426 WNA262426 WWW262426 KK327962 UG327962 AEC327962 ANY327962 AXU327962 BHQ327962 BRM327962 CBI327962 CLE327962 CVA327962 DEW327962 DOS327962 DYO327962 EIK327962 ESG327962 FCC327962 FLY327962 FVU327962 GFQ327962 GPM327962 GZI327962 HJE327962 HTA327962 ICW327962 IMS327962 IWO327962 JGK327962 JQG327962 KAC327962 KJY327962 KTU327962 LDQ327962 LNM327962 LXI327962 MHE327962 MRA327962 NAW327962 NKS327962 NUO327962 OEK327962 OOG327962 OYC327962 PHY327962 PRU327962 QBQ327962 QLM327962 QVI327962 RFE327962 RPA327962 RYW327962 SIS327962 SSO327962 TCK327962 TMG327962 TWC327962 UFY327962 UPU327962 UZQ327962 VJM327962 VTI327962 WDE327962 WNA327962 WWW327962 KK393498 UG393498 AEC393498 ANY393498 AXU393498 BHQ393498 BRM393498 CBI393498 CLE393498 CVA393498 DEW393498 DOS393498 DYO393498 EIK393498 ESG393498 FCC393498 FLY393498 FVU393498 GFQ393498 GPM393498 GZI393498 HJE393498 HTA393498 ICW393498 IMS393498 IWO393498 JGK393498 JQG393498 KAC393498 KJY393498 KTU393498 LDQ393498 LNM393498 LXI393498 MHE393498 MRA393498 NAW393498 NKS393498 NUO393498 OEK393498 OOG393498 OYC393498 PHY393498 PRU393498 QBQ393498 QLM393498 QVI393498 RFE393498 RPA393498 RYW393498 SIS393498 SSO393498 TCK393498 TMG393498 TWC393498 UFY393498 UPU393498 UZQ393498 VJM393498 VTI393498 WDE393498 WNA393498 WWW393498 KK459034 UG459034 AEC459034 ANY459034 AXU459034 BHQ459034 BRM459034 CBI459034 CLE459034 CVA459034 DEW459034 DOS459034 DYO459034 EIK459034 ESG459034 FCC459034 FLY459034 FVU459034 GFQ459034 GPM459034 GZI459034 HJE459034 HTA459034 ICW459034 IMS459034 IWO459034 JGK459034 JQG459034 KAC459034 KJY459034 KTU459034 LDQ459034 LNM459034 LXI459034 MHE459034 MRA459034 NAW459034 NKS459034 NUO459034 OEK459034 OOG459034 OYC459034 PHY459034 PRU459034 QBQ459034 QLM459034 QVI459034 RFE459034 RPA459034 RYW459034 SIS459034 SSO459034 TCK459034 TMG459034 TWC459034 UFY459034 UPU459034 UZQ459034 VJM459034 VTI459034 WDE459034 WNA459034 WWW459034 KK524570 UG524570 AEC524570 ANY524570 AXU524570 BHQ524570 BRM524570 CBI524570 CLE524570 CVA524570 DEW524570 DOS524570 DYO524570 EIK524570 ESG524570 FCC524570 FLY524570 FVU524570 GFQ524570 GPM524570 GZI524570 HJE524570 HTA524570 ICW524570 IMS524570 IWO524570 JGK524570 JQG524570 KAC524570 KJY524570 KTU524570 LDQ524570 LNM524570 LXI524570 MHE524570 MRA524570 NAW524570 NKS524570 NUO524570 OEK524570 OOG524570 OYC524570 PHY524570 PRU524570 QBQ524570 QLM524570 QVI524570 RFE524570 RPA524570 RYW524570 SIS524570 SSO524570 TCK524570 TMG524570 TWC524570 UFY524570 UPU524570 UZQ524570 VJM524570 VTI524570 WDE524570 WNA524570 WWW524570 KK590106 UG590106 AEC590106 ANY590106 AXU590106 BHQ590106 BRM590106 CBI590106 CLE590106 CVA590106 DEW590106 DOS590106 DYO590106 EIK590106 ESG590106 FCC590106 FLY590106 FVU590106 GFQ590106 GPM590106 GZI590106 HJE590106 HTA590106 ICW590106 IMS590106 IWO590106 JGK590106 JQG590106 KAC590106 KJY590106 KTU590106 LDQ590106 LNM590106 LXI590106 MHE590106 MRA590106 NAW590106 NKS590106 NUO590106 OEK590106 OOG590106 OYC590106 PHY590106 PRU590106 QBQ590106 QLM590106 QVI590106 RFE590106 RPA590106 RYW590106 SIS590106 SSO590106 TCK590106 TMG590106 TWC590106 UFY590106 UPU590106 UZQ590106 VJM590106 VTI590106 WDE590106 WNA590106 WWW590106 KK655642 UG655642 AEC655642 ANY655642 AXU655642 BHQ655642 BRM655642 CBI655642 CLE655642 CVA655642 DEW655642 DOS655642 DYO655642 EIK655642 ESG655642 FCC655642 FLY655642 FVU655642 GFQ655642 GPM655642 GZI655642 HJE655642 HTA655642 ICW655642 IMS655642 IWO655642 JGK655642 JQG655642 KAC655642 KJY655642 KTU655642 LDQ655642 LNM655642 LXI655642 MHE655642 MRA655642 NAW655642 NKS655642 NUO655642 OEK655642 OOG655642 OYC655642 PHY655642 PRU655642 QBQ655642 QLM655642 QVI655642 RFE655642 RPA655642 RYW655642 SIS655642 SSO655642 TCK655642 TMG655642 TWC655642 UFY655642 UPU655642 UZQ655642 VJM655642 VTI655642 WDE655642 WNA655642 WWW655642 KK721178 UG721178 AEC721178 ANY721178 AXU721178 BHQ721178 BRM721178 CBI721178 CLE721178 CVA721178 DEW721178 DOS721178 DYO721178 EIK721178 ESG721178 FCC721178 FLY721178 FVU721178 GFQ721178 GPM721178 GZI721178 HJE721178 HTA721178 ICW721178 IMS721178 IWO721178 JGK721178 JQG721178 KAC721178 KJY721178 KTU721178 LDQ721178 LNM721178 LXI721178 MHE721178 MRA721178 NAW721178 NKS721178 NUO721178 OEK721178 OOG721178 OYC721178 PHY721178 PRU721178 QBQ721178 QLM721178 QVI721178 RFE721178 RPA721178 RYW721178 SIS721178 SSO721178 TCK721178 TMG721178 TWC721178 UFY721178 UPU721178 UZQ721178 VJM721178 VTI721178 WDE721178 WNA721178 WWW721178 KK786714 UG786714 AEC786714 ANY786714 AXU786714 BHQ786714 BRM786714 CBI786714 CLE786714 CVA786714 DEW786714 DOS786714 DYO786714 EIK786714 ESG786714 FCC786714 FLY786714 FVU786714 GFQ786714 GPM786714 GZI786714 HJE786714 HTA786714 ICW786714 IMS786714 IWO786714 JGK786714 JQG786714 KAC786714 KJY786714 KTU786714 LDQ786714 LNM786714 LXI786714 MHE786714 MRA786714 NAW786714 NKS786714 NUO786714 OEK786714 OOG786714 OYC786714 PHY786714 PRU786714 QBQ786714 QLM786714 QVI786714 RFE786714 RPA786714 RYW786714 SIS786714 SSO786714 TCK786714 TMG786714 TWC786714 UFY786714 UPU786714 UZQ786714 VJM786714 VTI786714 WDE786714 WNA786714 WWW786714 KK852250 UG852250 AEC852250 ANY852250 AXU852250 BHQ852250 BRM852250 CBI852250 CLE852250 CVA852250 DEW852250 DOS852250 DYO852250 EIK852250 ESG852250 FCC852250 FLY852250 FVU852250 GFQ852250 GPM852250 GZI852250 HJE852250 HTA852250 ICW852250 IMS852250 IWO852250 JGK852250 JQG852250 KAC852250 KJY852250 KTU852250 LDQ852250 LNM852250 LXI852250 MHE852250 MRA852250 NAW852250 NKS852250 NUO852250 OEK852250 OOG852250 OYC852250 PHY852250 PRU852250 QBQ852250 QLM852250 QVI852250 RFE852250 RPA852250 RYW852250 SIS852250 SSO852250 TCK852250 TMG852250 TWC852250 UFY852250 UPU852250 UZQ852250 VJM852250 VTI852250 WDE852250 WNA852250 WWW852250 KK917786 UG917786 AEC917786 ANY917786 AXU917786 BHQ917786 BRM917786 CBI917786 CLE917786 CVA917786 DEW917786 DOS917786 DYO917786 EIK917786 ESG917786 FCC917786 FLY917786 FVU917786 GFQ917786 GPM917786 GZI917786 HJE917786 HTA917786 ICW917786 IMS917786 IWO917786 JGK917786 JQG917786 KAC917786 KJY917786 KTU917786 LDQ917786 LNM917786 LXI917786 MHE917786 MRA917786 NAW917786 NKS917786 NUO917786 OEK917786 OOG917786 OYC917786 PHY917786 PRU917786 QBQ917786 QLM917786 QVI917786 RFE917786 RPA917786 RYW917786 SIS917786 SSO917786 TCK917786 TMG917786 TWC917786 UFY917786 UPU917786 UZQ917786 VJM917786 VTI917786 WDE917786 WNA917786 WWW917786 KK983322 UG983322 AEC983322 ANY983322 AXU983322 BHQ983322 BRM983322 CBI983322 CLE983322 CVA983322 DEW983322 DOS983322 DYO983322 EIK983322 ESG983322 FCC983322 FLY983322 FVU983322 GFQ983322 GPM983322 GZI983322 HJE983322 HTA983322 ICW983322 IMS983322 IWO983322 JGK983322 JQG983322 KAC983322 KJY983322 KTU983322 LDQ983322 LNM983322 LXI983322 MHE983322 MRA983322 NAW983322 NKS983322 NUO983322 OEK983322 OOG983322 OYC983322 PHY983322 PRU983322 QBQ983322 QLM983322 QVI983322 RFE983322 RPA983322 RYW983322 SIS983322 SSO983322 TCK983322 TMG983322 TWC983322 UFY983322 UPU983322 UZQ983322 VJM983322 VTI983322 WDE983322 WNA983322 WWW983322 WWZ983292:WWZ983512 KN65788:KN66008 UJ65788:UJ66008 AEF65788:AEF66008 AOB65788:AOB66008 AXX65788:AXX66008 BHT65788:BHT66008 BRP65788:BRP66008 CBL65788:CBL66008 CLH65788:CLH66008 CVD65788:CVD66008 DEZ65788:DEZ66008 DOV65788:DOV66008 DYR65788:DYR66008 EIN65788:EIN66008 ESJ65788:ESJ66008 FCF65788:FCF66008 FMB65788:FMB66008 FVX65788:FVX66008 GFT65788:GFT66008 GPP65788:GPP66008 GZL65788:GZL66008 HJH65788:HJH66008 HTD65788:HTD66008 ICZ65788:ICZ66008 IMV65788:IMV66008 IWR65788:IWR66008 JGN65788:JGN66008 JQJ65788:JQJ66008 KAF65788:KAF66008 KKB65788:KKB66008 KTX65788:KTX66008 LDT65788:LDT66008 LNP65788:LNP66008 LXL65788:LXL66008 MHH65788:MHH66008 MRD65788:MRD66008 NAZ65788:NAZ66008 NKV65788:NKV66008 NUR65788:NUR66008 OEN65788:OEN66008 OOJ65788:OOJ66008 OYF65788:OYF66008 PIB65788:PIB66008 PRX65788:PRX66008 QBT65788:QBT66008 QLP65788:QLP66008 QVL65788:QVL66008 RFH65788:RFH66008 RPD65788:RPD66008 RYZ65788:RYZ66008 SIV65788:SIV66008 SSR65788:SSR66008 TCN65788:TCN66008 TMJ65788:TMJ66008 TWF65788:TWF66008 UGB65788:UGB66008 UPX65788:UPX66008 UZT65788:UZT66008 VJP65788:VJP66008 VTL65788:VTL66008 WDH65788:WDH66008 WND65788:WND66008 WWZ65788:WWZ66008 KN131324:KN131544 UJ131324:UJ131544 AEF131324:AEF131544 AOB131324:AOB131544 AXX131324:AXX131544 BHT131324:BHT131544 BRP131324:BRP131544 CBL131324:CBL131544 CLH131324:CLH131544 CVD131324:CVD131544 DEZ131324:DEZ131544 DOV131324:DOV131544 DYR131324:DYR131544 EIN131324:EIN131544 ESJ131324:ESJ131544 FCF131324:FCF131544 FMB131324:FMB131544 FVX131324:FVX131544 GFT131324:GFT131544 GPP131324:GPP131544 GZL131324:GZL131544 HJH131324:HJH131544 HTD131324:HTD131544 ICZ131324:ICZ131544 IMV131324:IMV131544 IWR131324:IWR131544 JGN131324:JGN131544 JQJ131324:JQJ131544 KAF131324:KAF131544 KKB131324:KKB131544 KTX131324:KTX131544 LDT131324:LDT131544 LNP131324:LNP131544 LXL131324:LXL131544 MHH131324:MHH131544 MRD131324:MRD131544 NAZ131324:NAZ131544 NKV131324:NKV131544 NUR131324:NUR131544 OEN131324:OEN131544 OOJ131324:OOJ131544 OYF131324:OYF131544 PIB131324:PIB131544 PRX131324:PRX131544 QBT131324:QBT131544 QLP131324:QLP131544 QVL131324:QVL131544 RFH131324:RFH131544 RPD131324:RPD131544 RYZ131324:RYZ131544 SIV131324:SIV131544 SSR131324:SSR131544 TCN131324:TCN131544 TMJ131324:TMJ131544 TWF131324:TWF131544 UGB131324:UGB131544 UPX131324:UPX131544 UZT131324:UZT131544 VJP131324:VJP131544 VTL131324:VTL131544 WDH131324:WDH131544 WND131324:WND131544 WWZ131324:WWZ131544 KN196860:KN197080 UJ196860:UJ197080 AEF196860:AEF197080 AOB196860:AOB197080 AXX196860:AXX197080 BHT196860:BHT197080 BRP196860:BRP197080 CBL196860:CBL197080 CLH196860:CLH197080 CVD196860:CVD197080 DEZ196860:DEZ197080 DOV196860:DOV197080 DYR196860:DYR197080 EIN196860:EIN197080 ESJ196860:ESJ197080 FCF196860:FCF197080 FMB196860:FMB197080 FVX196860:FVX197080 GFT196860:GFT197080 GPP196860:GPP197080 GZL196860:GZL197080 HJH196860:HJH197080 HTD196860:HTD197080 ICZ196860:ICZ197080 IMV196860:IMV197080 IWR196860:IWR197080 JGN196860:JGN197080 JQJ196860:JQJ197080 KAF196860:KAF197080 KKB196860:KKB197080 KTX196860:KTX197080 LDT196860:LDT197080 LNP196860:LNP197080 LXL196860:LXL197080 MHH196860:MHH197080 MRD196860:MRD197080 NAZ196860:NAZ197080 NKV196860:NKV197080 NUR196860:NUR197080 OEN196860:OEN197080 OOJ196860:OOJ197080 OYF196860:OYF197080 PIB196860:PIB197080 PRX196860:PRX197080 QBT196860:QBT197080 QLP196860:QLP197080 QVL196860:QVL197080 RFH196860:RFH197080 RPD196860:RPD197080 RYZ196860:RYZ197080 SIV196860:SIV197080 SSR196860:SSR197080 TCN196860:TCN197080 TMJ196860:TMJ197080 TWF196860:TWF197080 UGB196860:UGB197080 UPX196860:UPX197080 UZT196860:UZT197080 VJP196860:VJP197080 VTL196860:VTL197080 WDH196860:WDH197080 WND196860:WND197080 WWZ196860:WWZ197080 KN262396:KN262616 UJ262396:UJ262616 AEF262396:AEF262616 AOB262396:AOB262616 AXX262396:AXX262616 BHT262396:BHT262616 BRP262396:BRP262616 CBL262396:CBL262616 CLH262396:CLH262616 CVD262396:CVD262616 DEZ262396:DEZ262616 DOV262396:DOV262616 DYR262396:DYR262616 EIN262396:EIN262616 ESJ262396:ESJ262616 FCF262396:FCF262616 FMB262396:FMB262616 FVX262396:FVX262616 GFT262396:GFT262616 GPP262396:GPP262616 GZL262396:GZL262616 HJH262396:HJH262616 HTD262396:HTD262616 ICZ262396:ICZ262616 IMV262396:IMV262616 IWR262396:IWR262616 JGN262396:JGN262616 JQJ262396:JQJ262616 KAF262396:KAF262616 KKB262396:KKB262616 KTX262396:KTX262616 LDT262396:LDT262616 LNP262396:LNP262616 LXL262396:LXL262616 MHH262396:MHH262616 MRD262396:MRD262616 NAZ262396:NAZ262616 NKV262396:NKV262616 NUR262396:NUR262616 OEN262396:OEN262616 OOJ262396:OOJ262616 OYF262396:OYF262616 PIB262396:PIB262616 PRX262396:PRX262616 QBT262396:QBT262616 QLP262396:QLP262616 QVL262396:QVL262616 RFH262396:RFH262616 RPD262396:RPD262616 RYZ262396:RYZ262616 SIV262396:SIV262616 SSR262396:SSR262616 TCN262396:TCN262616 TMJ262396:TMJ262616 TWF262396:TWF262616 UGB262396:UGB262616 UPX262396:UPX262616 UZT262396:UZT262616 VJP262396:VJP262616 VTL262396:VTL262616 WDH262396:WDH262616 WND262396:WND262616 WWZ262396:WWZ262616 KN327932:KN328152 UJ327932:UJ328152 AEF327932:AEF328152 AOB327932:AOB328152 AXX327932:AXX328152 BHT327932:BHT328152 BRP327932:BRP328152 CBL327932:CBL328152 CLH327932:CLH328152 CVD327932:CVD328152 DEZ327932:DEZ328152 DOV327932:DOV328152 DYR327932:DYR328152 EIN327932:EIN328152 ESJ327932:ESJ328152 FCF327932:FCF328152 FMB327932:FMB328152 FVX327932:FVX328152 GFT327932:GFT328152 GPP327932:GPP328152 GZL327932:GZL328152 HJH327932:HJH328152 HTD327932:HTD328152 ICZ327932:ICZ328152 IMV327932:IMV328152 IWR327932:IWR328152 JGN327932:JGN328152 JQJ327932:JQJ328152 KAF327932:KAF328152 KKB327932:KKB328152 KTX327932:KTX328152 LDT327932:LDT328152 LNP327932:LNP328152 LXL327932:LXL328152 MHH327932:MHH328152 MRD327932:MRD328152 NAZ327932:NAZ328152 NKV327932:NKV328152 NUR327932:NUR328152 OEN327932:OEN328152 OOJ327932:OOJ328152 OYF327932:OYF328152 PIB327932:PIB328152 PRX327932:PRX328152 QBT327932:QBT328152 QLP327932:QLP328152 QVL327932:QVL328152 RFH327932:RFH328152 RPD327932:RPD328152 RYZ327932:RYZ328152 SIV327932:SIV328152 SSR327932:SSR328152 TCN327932:TCN328152 TMJ327932:TMJ328152 TWF327932:TWF328152 UGB327932:UGB328152 UPX327932:UPX328152 UZT327932:UZT328152 VJP327932:VJP328152 VTL327932:VTL328152 WDH327932:WDH328152 WND327932:WND328152 WWZ327932:WWZ328152 KN393468:KN393688 UJ393468:UJ393688 AEF393468:AEF393688 AOB393468:AOB393688 AXX393468:AXX393688 BHT393468:BHT393688 BRP393468:BRP393688 CBL393468:CBL393688 CLH393468:CLH393688 CVD393468:CVD393688 DEZ393468:DEZ393688 DOV393468:DOV393688 DYR393468:DYR393688 EIN393468:EIN393688 ESJ393468:ESJ393688 FCF393468:FCF393688 FMB393468:FMB393688 FVX393468:FVX393688 GFT393468:GFT393688 GPP393468:GPP393688 GZL393468:GZL393688 HJH393468:HJH393688 HTD393468:HTD393688 ICZ393468:ICZ393688 IMV393468:IMV393688 IWR393468:IWR393688 JGN393468:JGN393688 JQJ393468:JQJ393688 KAF393468:KAF393688 KKB393468:KKB393688 KTX393468:KTX393688 LDT393468:LDT393688 LNP393468:LNP393688 LXL393468:LXL393688 MHH393468:MHH393688 MRD393468:MRD393688 NAZ393468:NAZ393688 NKV393468:NKV393688 NUR393468:NUR393688 OEN393468:OEN393688 OOJ393468:OOJ393688 OYF393468:OYF393688 PIB393468:PIB393688 PRX393468:PRX393688 QBT393468:QBT393688 QLP393468:QLP393688 QVL393468:QVL393688 RFH393468:RFH393688 RPD393468:RPD393688 RYZ393468:RYZ393688 SIV393468:SIV393688 SSR393468:SSR393688 TCN393468:TCN393688 TMJ393468:TMJ393688 TWF393468:TWF393688 UGB393468:UGB393688 UPX393468:UPX393688 UZT393468:UZT393688 VJP393468:VJP393688 VTL393468:VTL393688 WDH393468:WDH393688 WND393468:WND393688 WWZ393468:WWZ393688 KN459004:KN459224 UJ459004:UJ459224 AEF459004:AEF459224 AOB459004:AOB459224 AXX459004:AXX459224 BHT459004:BHT459224 BRP459004:BRP459224 CBL459004:CBL459224 CLH459004:CLH459224 CVD459004:CVD459224 DEZ459004:DEZ459224 DOV459004:DOV459224 DYR459004:DYR459224 EIN459004:EIN459224 ESJ459004:ESJ459224 FCF459004:FCF459224 FMB459004:FMB459224 FVX459004:FVX459224 GFT459004:GFT459224 GPP459004:GPP459224 GZL459004:GZL459224 HJH459004:HJH459224 HTD459004:HTD459224 ICZ459004:ICZ459224 IMV459004:IMV459224 IWR459004:IWR459224 JGN459004:JGN459224 JQJ459004:JQJ459224 KAF459004:KAF459224 KKB459004:KKB459224 KTX459004:KTX459224 LDT459004:LDT459224 LNP459004:LNP459224 LXL459004:LXL459224 MHH459004:MHH459224 MRD459004:MRD459224 NAZ459004:NAZ459224 NKV459004:NKV459224 NUR459004:NUR459224 OEN459004:OEN459224 OOJ459004:OOJ459224 OYF459004:OYF459224 PIB459004:PIB459224 PRX459004:PRX459224 QBT459004:QBT459224 QLP459004:QLP459224 QVL459004:QVL459224 RFH459004:RFH459224 RPD459004:RPD459224 RYZ459004:RYZ459224 SIV459004:SIV459224 SSR459004:SSR459224 TCN459004:TCN459224 TMJ459004:TMJ459224 TWF459004:TWF459224 UGB459004:UGB459224 UPX459004:UPX459224 UZT459004:UZT459224 VJP459004:VJP459224 VTL459004:VTL459224 WDH459004:WDH459224 WND459004:WND459224 WWZ459004:WWZ459224 KN524540:KN524760 UJ524540:UJ524760 AEF524540:AEF524760 AOB524540:AOB524760 AXX524540:AXX524760 BHT524540:BHT524760 BRP524540:BRP524760 CBL524540:CBL524760 CLH524540:CLH524760 CVD524540:CVD524760 DEZ524540:DEZ524760 DOV524540:DOV524760 DYR524540:DYR524760 EIN524540:EIN524760 ESJ524540:ESJ524760 FCF524540:FCF524760 FMB524540:FMB524760 FVX524540:FVX524760 GFT524540:GFT524760 GPP524540:GPP524760 GZL524540:GZL524760 HJH524540:HJH524760 HTD524540:HTD524760 ICZ524540:ICZ524760 IMV524540:IMV524760 IWR524540:IWR524760 JGN524540:JGN524760 JQJ524540:JQJ524760 KAF524540:KAF524760 KKB524540:KKB524760 KTX524540:KTX524760 LDT524540:LDT524760 LNP524540:LNP524760 LXL524540:LXL524760 MHH524540:MHH524760 MRD524540:MRD524760 NAZ524540:NAZ524760 NKV524540:NKV524760 NUR524540:NUR524760 OEN524540:OEN524760 OOJ524540:OOJ524760 OYF524540:OYF524760 PIB524540:PIB524760 PRX524540:PRX524760 QBT524540:QBT524760 QLP524540:QLP524760 QVL524540:QVL524760 RFH524540:RFH524760 RPD524540:RPD524760 RYZ524540:RYZ524760 SIV524540:SIV524760 SSR524540:SSR524760 TCN524540:TCN524760 TMJ524540:TMJ524760 TWF524540:TWF524760 UGB524540:UGB524760 UPX524540:UPX524760 UZT524540:UZT524760 VJP524540:VJP524760 VTL524540:VTL524760 WDH524540:WDH524760 WND524540:WND524760 WWZ524540:WWZ524760 KN590076:KN590296 UJ590076:UJ590296 AEF590076:AEF590296 AOB590076:AOB590296 AXX590076:AXX590296 BHT590076:BHT590296 BRP590076:BRP590296 CBL590076:CBL590296 CLH590076:CLH590296 CVD590076:CVD590296 DEZ590076:DEZ590296 DOV590076:DOV590296 DYR590076:DYR590296 EIN590076:EIN590296 ESJ590076:ESJ590296 FCF590076:FCF590296 FMB590076:FMB590296 FVX590076:FVX590296 GFT590076:GFT590296 GPP590076:GPP590296 GZL590076:GZL590296 HJH590076:HJH590296 HTD590076:HTD590296 ICZ590076:ICZ590296 IMV590076:IMV590296 IWR590076:IWR590296 JGN590076:JGN590296 JQJ590076:JQJ590296 KAF590076:KAF590296 KKB590076:KKB590296 KTX590076:KTX590296 LDT590076:LDT590296 LNP590076:LNP590296 LXL590076:LXL590296 MHH590076:MHH590296 MRD590076:MRD590296 NAZ590076:NAZ590296 NKV590076:NKV590296 NUR590076:NUR590296 OEN590076:OEN590296 OOJ590076:OOJ590296 OYF590076:OYF590296 PIB590076:PIB590296 PRX590076:PRX590296 QBT590076:QBT590296 QLP590076:QLP590296 QVL590076:QVL590296 RFH590076:RFH590296 RPD590076:RPD590296 RYZ590076:RYZ590296 SIV590076:SIV590296 SSR590076:SSR590296 TCN590076:TCN590296 TMJ590076:TMJ590296 TWF590076:TWF590296 UGB590076:UGB590296 UPX590076:UPX590296 UZT590076:UZT590296 VJP590076:VJP590296 VTL590076:VTL590296 WDH590076:WDH590296 WND590076:WND590296 WWZ590076:WWZ590296 KN655612:KN655832 UJ655612:UJ655832 AEF655612:AEF655832 AOB655612:AOB655832 AXX655612:AXX655832 BHT655612:BHT655832 BRP655612:BRP655832 CBL655612:CBL655832 CLH655612:CLH655832 CVD655612:CVD655832 DEZ655612:DEZ655832 DOV655612:DOV655832 DYR655612:DYR655832 EIN655612:EIN655832 ESJ655612:ESJ655832 FCF655612:FCF655832 FMB655612:FMB655832 FVX655612:FVX655832 GFT655612:GFT655832 GPP655612:GPP655832 GZL655612:GZL655832 HJH655612:HJH655832 HTD655612:HTD655832 ICZ655612:ICZ655832 IMV655612:IMV655832 IWR655612:IWR655832 JGN655612:JGN655832 JQJ655612:JQJ655832 KAF655612:KAF655832 KKB655612:KKB655832 KTX655612:KTX655832 LDT655612:LDT655832 LNP655612:LNP655832 LXL655612:LXL655832 MHH655612:MHH655832 MRD655612:MRD655832 NAZ655612:NAZ655832 NKV655612:NKV655832 NUR655612:NUR655832 OEN655612:OEN655832 OOJ655612:OOJ655832 OYF655612:OYF655832 PIB655612:PIB655832 PRX655612:PRX655832 QBT655612:QBT655832 QLP655612:QLP655832 QVL655612:QVL655832 RFH655612:RFH655832 RPD655612:RPD655832 RYZ655612:RYZ655832 SIV655612:SIV655832 SSR655612:SSR655832 TCN655612:TCN655832 TMJ655612:TMJ655832 TWF655612:TWF655832 UGB655612:UGB655832 UPX655612:UPX655832 UZT655612:UZT655832 VJP655612:VJP655832 VTL655612:VTL655832 WDH655612:WDH655832 WND655612:WND655832 WWZ655612:WWZ655832 KN721148:KN721368 UJ721148:UJ721368 AEF721148:AEF721368 AOB721148:AOB721368 AXX721148:AXX721368 BHT721148:BHT721368 BRP721148:BRP721368 CBL721148:CBL721368 CLH721148:CLH721368 CVD721148:CVD721368 DEZ721148:DEZ721368 DOV721148:DOV721368 DYR721148:DYR721368 EIN721148:EIN721368 ESJ721148:ESJ721368 FCF721148:FCF721368 FMB721148:FMB721368 FVX721148:FVX721368 GFT721148:GFT721368 GPP721148:GPP721368 GZL721148:GZL721368 HJH721148:HJH721368 HTD721148:HTD721368 ICZ721148:ICZ721368 IMV721148:IMV721368 IWR721148:IWR721368 JGN721148:JGN721368 JQJ721148:JQJ721368 KAF721148:KAF721368 KKB721148:KKB721368 KTX721148:KTX721368 LDT721148:LDT721368 LNP721148:LNP721368 LXL721148:LXL721368 MHH721148:MHH721368 MRD721148:MRD721368 NAZ721148:NAZ721368 NKV721148:NKV721368 NUR721148:NUR721368 OEN721148:OEN721368 OOJ721148:OOJ721368 OYF721148:OYF721368 PIB721148:PIB721368 PRX721148:PRX721368 QBT721148:QBT721368 QLP721148:QLP721368 QVL721148:QVL721368 RFH721148:RFH721368 RPD721148:RPD721368 RYZ721148:RYZ721368 SIV721148:SIV721368 SSR721148:SSR721368 TCN721148:TCN721368 TMJ721148:TMJ721368 TWF721148:TWF721368 UGB721148:UGB721368 UPX721148:UPX721368 UZT721148:UZT721368 VJP721148:VJP721368 VTL721148:VTL721368 WDH721148:WDH721368 WND721148:WND721368 WWZ721148:WWZ721368 KN786684:KN786904 UJ786684:UJ786904 AEF786684:AEF786904 AOB786684:AOB786904 AXX786684:AXX786904 BHT786684:BHT786904 BRP786684:BRP786904 CBL786684:CBL786904 CLH786684:CLH786904 CVD786684:CVD786904 DEZ786684:DEZ786904 DOV786684:DOV786904 DYR786684:DYR786904 EIN786684:EIN786904 ESJ786684:ESJ786904 FCF786684:FCF786904 FMB786684:FMB786904 FVX786684:FVX786904 GFT786684:GFT786904 GPP786684:GPP786904 GZL786684:GZL786904 HJH786684:HJH786904 HTD786684:HTD786904 ICZ786684:ICZ786904 IMV786684:IMV786904 IWR786684:IWR786904 JGN786684:JGN786904 JQJ786684:JQJ786904 KAF786684:KAF786904 KKB786684:KKB786904 KTX786684:KTX786904 LDT786684:LDT786904 LNP786684:LNP786904 LXL786684:LXL786904 MHH786684:MHH786904 MRD786684:MRD786904 NAZ786684:NAZ786904 NKV786684:NKV786904 NUR786684:NUR786904 OEN786684:OEN786904 OOJ786684:OOJ786904 OYF786684:OYF786904 PIB786684:PIB786904 PRX786684:PRX786904 QBT786684:QBT786904 QLP786684:QLP786904 QVL786684:QVL786904 RFH786684:RFH786904 RPD786684:RPD786904 RYZ786684:RYZ786904 SIV786684:SIV786904 SSR786684:SSR786904 TCN786684:TCN786904 TMJ786684:TMJ786904 TWF786684:TWF786904 UGB786684:UGB786904 UPX786684:UPX786904 UZT786684:UZT786904 VJP786684:VJP786904 VTL786684:VTL786904 WDH786684:WDH786904 WND786684:WND786904 WWZ786684:WWZ786904 KN852220:KN852440 UJ852220:UJ852440 AEF852220:AEF852440 AOB852220:AOB852440 AXX852220:AXX852440 BHT852220:BHT852440 BRP852220:BRP852440 CBL852220:CBL852440 CLH852220:CLH852440 CVD852220:CVD852440 DEZ852220:DEZ852440 DOV852220:DOV852440 DYR852220:DYR852440 EIN852220:EIN852440 ESJ852220:ESJ852440 FCF852220:FCF852440 FMB852220:FMB852440 FVX852220:FVX852440 GFT852220:GFT852440 GPP852220:GPP852440 GZL852220:GZL852440 HJH852220:HJH852440 HTD852220:HTD852440 ICZ852220:ICZ852440 IMV852220:IMV852440 IWR852220:IWR852440 JGN852220:JGN852440 JQJ852220:JQJ852440 KAF852220:KAF852440 KKB852220:KKB852440 KTX852220:KTX852440 LDT852220:LDT852440 LNP852220:LNP852440 LXL852220:LXL852440 MHH852220:MHH852440 MRD852220:MRD852440 NAZ852220:NAZ852440 NKV852220:NKV852440 NUR852220:NUR852440 OEN852220:OEN852440 OOJ852220:OOJ852440 OYF852220:OYF852440 PIB852220:PIB852440 PRX852220:PRX852440 QBT852220:QBT852440 QLP852220:QLP852440 QVL852220:QVL852440 RFH852220:RFH852440 RPD852220:RPD852440 RYZ852220:RYZ852440 SIV852220:SIV852440 SSR852220:SSR852440 TCN852220:TCN852440 TMJ852220:TMJ852440 TWF852220:TWF852440 UGB852220:UGB852440 UPX852220:UPX852440 UZT852220:UZT852440 VJP852220:VJP852440 VTL852220:VTL852440 WDH852220:WDH852440 WND852220:WND852440 WWZ852220:WWZ852440 KN917756:KN917976 UJ917756:UJ917976 AEF917756:AEF917976 AOB917756:AOB917976 AXX917756:AXX917976 BHT917756:BHT917976 BRP917756:BRP917976 CBL917756:CBL917976 CLH917756:CLH917976 CVD917756:CVD917976 DEZ917756:DEZ917976 DOV917756:DOV917976 DYR917756:DYR917976 EIN917756:EIN917976 ESJ917756:ESJ917976 FCF917756:FCF917976 FMB917756:FMB917976 FVX917756:FVX917976 GFT917756:GFT917976 GPP917756:GPP917976 GZL917756:GZL917976 HJH917756:HJH917976 HTD917756:HTD917976 ICZ917756:ICZ917976 IMV917756:IMV917976 IWR917756:IWR917976 JGN917756:JGN917976 JQJ917756:JQJ917976 KAF917756:KAF917976 KKB917756:KKB917976 KTX917756:KTX917976 LDT917756:LDT917976 LNP917756:LNP917976 LXL917756:LXL917976 MHH917756:MHH917976 MRD917756:MRD917976 NAZ917756:NAZ917976 NKV917756:NKV917976 NUR917756:NUR917976 OEN917756:OEN917976 OOJ917756:OOJ917976 OYF917756:OYF917976 PIB917756:PIB917976 PRX917756:PRX917976 QBT917756:QBT917976 QLP917756:QLP917976 QVL917756:QVL917976 RFH917756:RFH917976 RPD917756:RPD917976 RYZ917756:RYZ917976 SIV917756:SIV917976 SSR917756:SSR917976 TCN917756:TCN917976 TMJ917756:TMJ917976 TWF917756:TWF917976 UGB917756:UGB917976 UPX917756:UPX917976 UZT917756:UZT917976 VJP917756:VJP917976 VTL917756:VTL917976 WDH917756:WDH917976 WND917756:WND917976 WWZ917756:WWZ917976 KN983292:KN983512 UJ983292:UJ983512 AEF983292:AEF983512 AOB983292:AOB983512 AXX983292:AXX983512 BHT983292:BHT983512 BRP983292:BRP983512 CBL983292:CBL983512 CLH983292:CLH983512 CVD983292:CVD983512 DEZ983292:DEZ983512 DOV983292:DOV983512 DYR983292:DYR983512 EIN983292:EIN983512 ESJ983292:ESJ983512 FCF983292:FCF983512 FMB983292:FMB983512 FVX983292:FVX983512 GFT983292:GFT983512 GPP983292:GPP983512 GZL983292:GZL983512 HJH983292:HJH983512 HTD983292:HTD983512 ICZ983292:ICZ983512 IMV983292:IMV983512 IWR983292:IWR983512 JGN983292:JGN983512 JQJ983292:JQJ983512 KAF983292:KAF983512 KKB983292:KKB983512 KTX983292:KTX983512 LDT983292:LDT983512 LNP983292:LNP983512 LXL983292:LXL983512 MHH983292:MHH983512 MRD983292:MRD983512 NAZ983292:NAZ983512 NKV983292:NKV983512 NUR983292:NUR983512 OEN983292:OEN983512 OOJ983292:OOJ983512 OYF983292:OYF983512 PIB983292:PIB983512 PRX983292:PRX983512 QBT983292:QBT983512 QLP983292:QLP983512 QVL983292:QVL983512 RFH983292:RFH983512 RPD983292:RPD983512 RYZ983292:RYZ983512 SIV983292:SIV983512 SSR983292:SSR983512 TCN983292:TCN983512 TMJ983292:TMJ983512 TWF983292:TWF983512 UGB983292:UGB983512 UPX983292:UPX983512 UZT983292:UZT983512 VJP983292:VJP983512 VTL983292:VTL983512 WDH983292:WDH983512 WND983292:WND983512 WWZ228:WWZ286 WND228:WND286 WDH228:WDH286 VTL228:VTL286 VJP228:VJP286 UZT228:UZT286 UPX228:UPX286 UGB228:UGB286 TWF228:TWF286 TMJ228:TMJ286 TCN228:TCN286 SSR228:SSR286 SIV228:SIV286 RYZ228:RYZ286 RPD228:RPD286 RFH228:RFH286 QVL228:QVL286 QLP228:QLP286 QBT228:QBT286 PRX228:PRX286 PIB228:PIB286 OYF228:OYF286 OOJ228:OOJ286 OEN228:OEN286 NUR228:NUR286 NKV228:NKV286 NAZ228:NAZ286 MRD228:MRD286 MHH228:MHH286 LXL228:LXL286 LNP228:LNP286 LDT228:LDT286 KTX228:KTX286 KKB228:KKB286 KAF228:KAF286 JQJ228:JQJ286 JGN228:JGN286 IWR228:IWR286 IMV228:IMV286 ICZ228:ICZ286 HTD228:HTD286 HJH228:HJH286 GZL228:GZL286 GPP228:GPP286 GFT228:GFT286 FVX228:FVX286 FMB228:FMB286 FCF228:FCF286 ESJ228:ESJ286 EIN228:EIN286 DYR228:DYR286 DOV228:DOV286 DEZ228:DEZ286 CVD228:CVD286 CLH228:CLH286 CBL228:CBL286 BRP228:BRP286 BHT228:BHT286 AXX228:AXX286 AOB228:AOB286 AEF228:AEF286 UJ228:UJ286 KN228:KN286 KK36 WWW36 WNA36 WDE36 VTI36 VJM36 UZQ36 UPU36 UFY36 TWC36 TMG36 TCK36 SSO36 SIS36 RYW36 RPA36 RFE36 QVI36 QLM36 QBQ36 PRU36 PHY36 OYC36 OOG36 OEK36 NUO36 NKS36 NAW36 MRA36 MHE36 LXI36 LNM36 LDQ36 KTU36 KJY36 KAC36 JQG36 JGK36 IWO36 IMS36 ICW36 HTA36 HJE36 GZI36 GPM36 GFQ36 FVU36 FLY36 FCC36 ESG36 EIK36 DYO36 DOS36 DEW36 CVA36 CLE36 CBI36 BRM36 BHQ36 AXU36 ANY36 AEC36 UG36 F917979:F917993 F852443:F852457 F786907:F786921 F721371:F721385 F655835:F655849 F590299:F590313 F524763:F524777 F459227:F459241 F393691:F393705 F328155:F328169 F262619:F262633 F197083:F197097 F131547:F131561 F66011:F66025 F983292:F983512 F917756:F917976 F852220:F852440 F786684:F786904 F721148:F721368 F655612:F655832 F590076:F590296 F524540:F524760 F459004:F459224 F393468:F393688 F327932:F328152 F262396:F262616 F196860:F197080 F131324:F131544 F65788:F66008 F983515:F983529 C983322 C917786 C852250 C786714 C721178 C655642 C590106 C524570 C459034 C393498 C327962 C262426 C196890 C131354 C65818 C36 WDH6:WDH225 VTL6:VTL225 VJP6:VJP225 UZT6:UZT225 UPX6:UPX225 UGB6:UGB225 TWF6:TWF225 TMJ6:TMJ225 TCN6:TCN225 SSR6:SSR225 SIV6:SIV225 RYZ6:RYZ225 RPD6:RPD225 RFH6:RFH225 QVL6:QVL225 QLP6:QLP225 QBT6:QBT225 PRX6:PRX225 PIB6:PIB225 OYF6:OYF225 OOJ6:OOJ225 OEN6:OEN225 NUR6:NUR225 NKV6:NKV225 NAZ6:NAZ225 MRD6:MRD225 MHH6:MHH225 LXL6:LXL225 LNP6:LNP225 LDT6:LDT225 KTX6:KTX225 KKB6:KKB225 KAF6:KAF225 JQJ6:JQJ225 JGN6:JGN225 IWR6:IWR225 IMV6:IMV225 ICZ6:ICZ225 HTD6:HTD225 HJH6:HJH225 GZL6:GZL225 GPP6:GPP225 GFT6:GFT225 FVX6:FVX225 FMB6:FMB225 FCF6:FCF225 ESJ6:ESJ225 EIN6:EIN225 DYR6:DYR225 DOV6:DOV225 DEZ6:DEZ225 CVD6:CVD225 CLH6:CLH225 CBL6:CBL225 BRP6:BRP225 BHT6:BHT225 AXX6:AXX225 AOB6:AOB225 AEF6:AEF225 UJ6:UJ225 KN6:KN225 WND6:WND225 WWZ6:WWZ225">
      <formula1>#REF!</formula1>
    </dataValidation>
    <dataValidation type="list" allowBlank="1" showInputMessage="1" sqref="F500">
      <formula1>$A$6:$A$32</formula1>
    </dataValidation>
    <dataValidation type="whole" allowBlank="1" showInputMessage="1" showErrorMessage="1" sqref="D6:D500">
      <formula1>300</formula1>
      <formula2>9000</formula2>
    </dataValidation>
  </dataValidations>
  <hyperlinks>
    <hyperlink ref="E2" location="Indice!F22" display="Ir a indice"/>
  </hyperlinks>
  <pageMargins left="0.39370078740157483" right="0.39370078740157483" top="0.39370078740157483" bottom="0.39370078740157483" header="0" footer="0"/>
  <pageSetup paperSize="9" scale="38" fitToHeight="3" orientation="portrait" horizontalDpi="300" verticalDpi="300" r:id="rId1"/>
  <headerFooter alignWithMargins="0">
    <oddFooter>&amp;R&amp;A&amp;F</oddFooter>
  </headerFooter>
  <extLst>
    <ext xmlns:x14="http://schemas.microsoft.com/office/spreadsheetml/2009/9/main" uri="{CCE6A557-97BC-4b89-ADB6-D9C93CAAB3DF}">
      <x14:dataValidations xmlns:xm="http://schemas.microsoft.com/office/excel/2006/main" count="1">
        <x14:dataValidation type="list" allowBlank="1" showInputMessage="1">
          <x14:formula1>
            <xm:f>grupos!$A$1:$A$27</xm:f>
          </x14:formula1>
          <xm:sqref>F6:F499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3"/>
  <sheetViews>
    <sheetView showGridLines="0" topLeftCell="B1" zoomScale="80" zoomScaleNormal="80" workbookViewId="0">
      <pane xSplit="3" ySplit="7" topLeftCell="E8" activePane="bottomRight" state="frozen"/>
      <selection activeCell="F19" sqref="F19"/>
      <selection pane="topRight" activeCell="F19" sqref="F19"/>
      <selection pane="bottomLeft" activeCell="F19" sqref="F19"/>
      <selection pane="bottomRight" activeCell="E9" sqref="E9"/>
    </sheetView>
  </sheetViews>
  <sheetFormatPr baseColWidth="10" defaultRowHeight="13.2"/>
  <cols>
    <col min="1" max="1" width="12.5546875" style="189" hidden="1" customWidth="1"/>
    <col min="2" max="2" width="12.5546875" style="197" customWidth="1"/>
    <col min="3" max="3" width="16.21875" style="57" customWidth="1"/>
    <col min="4" max="4" width="30.77734375" style="189" customWidth="1"/>
    <col min="5" max="5" width="18.44140625" style="191" customWidth="1"/>
    <col min="6" max="6" width="20.5546875" style="191" customWidth="1"/>
    <col min="7" max="7" width="18.77734375" style="189" customWidth="1"/>
    <col min="8" max="11" width="11.44140625" style="723"/>
    <col min="12" max="256" width="11.44140625" style="189"/>
    <col min="257" max="257" width="0" style="189" hidden="1" customWidth="1"/>
    <col min="258" max="258" width="12.5546875" style="189" customWidth="1"/>
    <col min="259" max="259" width="16.21875" style="189" customWidth="1"/>
    <col min="260" max="260" width="30.77734375" style="189" customWidth="1"/>
    <col min="261" max="262" width="13" style="189" customWidth="1"/>
    <col min="263" max="263" width="18.77734375" style="189" customWidth="1"/>
    <col min="264" max="512" width="11.44140625" style="189"/>
    <col min="513" max="513" width="0" style="189" hidden="1" customWidth="1"/>
    <col min="514" max="514" width="12.5546875" style="189" customWidth="1"/>
    <col min="515" max="515" width="16.21875" style="189" customWidth="1"/>
    <col min="516" max="516" width="30.77734375" style="189" customWidth="1"/>
    <col min="517" max="518" width="13" style="189" customWidth="1"/>
    <col min="519" max="519" width="18.77734375" style="189" customWidth="1"/>
    <col min="520" max="768" width="11.44140625" style="189"/>
    <col min="769" max="769" width="0" style="189" hidden="1" customWidth="1"/>
    <col min="770" max="770" width="12.5546875" style="189" customWidth="1"/>
    <col min="771" max="771" width="16.21875" style="189" customWidth="1"/>
    <col min="772" max="772" width="30.77734375" style="189" customWidth="1"/>
    <col min="773" max="774" width="13" style="189" customWidth="1"/>
    <col min="775" max="775" width="18.77734375" style="189" customWidth="1"/>
    <col min="776" max="1024" width="11.44140625" style="189"/>
    <col min="1025" max="1025" width="0" style="189" hidden="1" customWidth="1"/>
    <col min="1026" max="1026" width="12.5546875" style="189" customWidth="1"/>
    <col min="1027" max="1027" width="16.21875" style="189" customWidth="1"/>
    <col min="1028" max="1028" width="30.77734375" style="189" customWidth="1"/>
    <col min="1029" max="1030" width="13" style="189" customWidth="1"/>
    <col min="1031" max="1031" width="18.77734375" style="189" customWidth="1"/>
    <col min="1032" max="1280" width="11.44140625" style="189"/>
    <col min="1281" max="1281" width="0" style="189" hidden="1" customWidth="1"/>
    <col min="1282" max="1282" width="12.5546875" style="189" customWidth="1"/>
    <col min="1283" max="1283" width="16.21875" style="189" customWidth="1"/>
    <col min="1284" max="1284" width="30.77734375" style="189" customWidth="1"/>
    <col min="1285" max="1286" width="13" style="189" customWidth="1"/>
    <col min="1287" max="1287" width="18.77734375" style="189" customWidth="1"/>
    <col min="1288" max="1536" width="11.44140625" style="189"/>
    <col min="1537" max="1537" width="0" style="189" hidden="1" customWidth="1"/>
    <col min="1538" max="1538" width="12.5546875" style="189" customWidth="1"/>
    <col min="1539" max="1539" width="16.21875" style="189" customWidth="1"/>
    <col min="1540" max="1540" width="30.77734375" style="189" customWidth="1"/>
    <col min="1541" max="1542" width="13" style="189" customWidth="1"/>
    <col min="1543" max="1543" width="18.77734375" style="189" customWidth="1"/>
    <col min="1544" max="1792" width="11.44140625" style="189"/>
    <col min="1793" max="1793" width="0" style="189" hidden="1" customWidth="1"/>
    <col min="1794" max="1794" width="12.5546875" style="189" customWidth="1"/>
    <col min="1795" max="1795" width="16.21875" style="189" customWidth="1"/>
    <col min="1796" max="1796" width="30.77734375" style="189" customWidth="1"/>
    <col min="1797" max="1798" width="13" style="189" customWidth="1"/>
    <col min="1799" max="1799" width="18.77734375" style="189" customWidth="1"/>
    <col min="1800" max="2048" width="11.44140625" style="189"/>
    <col min="2049" max="2049" width="0" style="189" hidden="1" customWidth="1"/>
    <col min="2050" max="2050" width="12.5546875" style="189" customWidth="1"/>
    <col min="2051" max="2051" width="16.21875" style="189" customWidth="1"/>
    <col min="2052" max="2052" width="30.77734375" style="189" customWidth="1"/>
    <col min="2053" max="2054" width="13" style="189" customWidth="1"/>
    <col min="2055" max="2055" width="18.77734375" style="189" customWidth="1"/>
    <col min="2056" max="2304" width="11.44140625" style="189"/>
    <col min="2305" max="2305" width="0" style="189" hidden="1" customWidth="1"/>
    <col min="2306" max="2306" width="12.5546875" style="189" customWidth="1"/>
    <col min="2307" max="2307" width="16.21875" style="189" customWidth="1"/>
    <col min="2308" max="2308" width="30.77734375" style="189" customWidth="1"/>
    <col min="2309" max="2310" width="13" style="189" customWidth="1"/>
    <col min="2311" max="2311" width="18.77734375" style="189" customWidth="1"/>
    <col min="2312" max="2560" width="11.44140625" style="189"/>
    <col min="2561" max="2561" width="0" style="189" hidden="1" customWidth="1"/>
    <col min="2562" max="2562" width="12.5546875" style="189" customWidth="1"/>
    <col min="2563" max="2563" width="16.21875" style="189" customWidth="1"/>
    <col min="2564" max="2564" width="30.77734375" style="189" customWidth="1"/>
    <col min="2565" max="2566" width="13" style="189" customWidth="1"/>
    <col min="2567" max="2567" width="18.77734375" style="189" customWidth="1"/>
    <col min="2568" max="2816" width="11.44140625" style="189"/>
    <col min="2817" max="2817" width="0" style="189" hidden="1" customWidth="1"/>
    <col min="2818" max="2818" width="12.5546875" style="189" customWidth="1"/>
    <col min="2819" max="2819" width="16.21875" style="189" customWidth="1"/>
    <col min="2820" max="2820" width="30.77734375" style="189" customWidth="1"/>
    <col min="2821" max="2822" width="13" style="189" customWidth="1"/>
    <col min="2823" max="2823" width="18.77734375" style="189" customWidth="1"/>
    <col min="2824" max="3072" width="11.44140625" style="189"/>
    <col min="3073" max="3073" width="0" style="189" hidden="1" customWidth="1"/>
    <col min="3074" max="3074" width="12.5546875" style="189" customWidth="1"/>
    <col min="3075" max="3075" width="16.21875" style="189" customWidth="1"/>
    <col min="3076" max="3076" width="30.77734375" style="189" customWidth="1"/>
    <col min="3077" max="3078" width="13" style="189" customWidth="1"/>
    <col min="3079" max="3079" width="18.77734375" style="189" customWidth="1"/>
    <col min="3080" max="3328" width="11.44140625" style="189"/>
    <col min="3329" max="3329" width="0" style="189" hidden="1" customWidth="1"/>
    <col min="3330" max="3330" width="12.5546875" style="189" customWidth="1"/>
    <col min="3331" max="3331" width="16.21875" style="189" customWidth="1"/>
    <col min="3332" max="3332" width="30.77734375" style="189" customWidth="1"/>
    <col min="3333" max="3334" width="13" style="189" customWidth="1"/>
    <col min="3335" max="3335" width="18.77734375" style="189" customWidth="1"/>
    <col min="3336" max="3584" width="11.44140625" style="189"/>
    <col min="3585" max="3585" width="0" style="189" hidden="1" customWidth="1"/>
    <col min="3586" max="3586" width="12.5546875" style="189" customWidth="1"/>
    <col min="3587" max="3587" width="16.21875" style="189" customWidth="1"/>
    <col min="3588" max="3588" width="30.77734375" style="189" customWidth="1"/>
    <col min="3589" max="3590" width="13" style="189" customWidth="1"/>
    <col min="3591" max="3591" width="18.77734375" style="189" customWidth="1"/>
    <col min="3592" max="3840" width="11.44140625" style="189"/>
    <col min="3841" max="3841" width="0" style="189" hidden="1" customWidth="1"/>
    <col min="3842" max="3842" width="12.5546875" style="189" customWidth="1"/>
    <col min="3843" max="3843" width="16.21875" style="189" customWidth="1"/>
    <col min="3844" max="3844" width="30.77734375" style="189" customWidth="1"/>
    <col min="3845" max="3846" width="13" style="189" customWidth="1"/>
    <col min="3847" max="3847" width="18.77734375" style="189" customWidth="1"/>
    <col min="3848" max="4096" width="11.44140625" style="189"/>
    <col min="4097" max="4097" width="0" style="189" hidden="1" customWidth="1"/>
    <col min="4098" max="4098" width="12.5546875" style="189" customWidth="1"/>
    <col min="4099" max="4099" width="16.21875" style="189" customWidth="1"/>
    <col min="4100" max="4100" width="30.77734375" style="189" customWidth="1"/>
    <col min="4101" max="4102" width="13" style="189" customWidth="1"/>
    <col min="4103" max="4103" width="18.77734375" style="189" customWidth="1"/>
    <col min="4104" max="4352" width="11.44140625" style="189"/>
    <col min="4353" max="4353" width="0" style="189" hidden="1" customWidth="1"/>
    <col min="4354" max="4354" width="12.5546875" style="189" customWidth="1"/>
    <col min="4355" max="4355" width="16.21875" style="189" customWidth="1"/>
    <col min="4356" max="4356" width="30.77734375" style="189" customWidth="1"/>
    <col min="4357" max="4358" width="13" style="189" customWidth="1"/>
    <col min="4359" max="4359" width="18.77734375" style="189" customWidth="1"/>
    <col min="4360" max="4608" width="11.44140625" style="189"/>
    <col min="4609" max="4609" width="0" style="189" hidden="1" customWidth="1"/>
    <col min="4610" max="4610" width="12.5546875" style="189" customWidth="1"/>
    <col min="4611" max="4611" width="16.21875" style="189" customWidth="1"/>
    <col min="4612" max="4612" width="30.77734375" style="189" customWidth="1"/>
    <col min="4613" max="4614" width="13" style="189" customWidth="1"/>
    <col min="4615" max="4615" width="18.77734375" style="189" customWidth="1"/>
    <col min="4616" max="4864" width="11.44140625" style="189"/>
    <col min="4865" max="4865" width="0" style="189" hidden="1" customWidth="1"/>
    <col min="4866" max="4866" width="12.5546875" style="189" customWidth="1"/>
    <col min="4867" max="4867" width="16.21875" style="189" customWidth="1"/>
    <col min="4868" max="4868" width="30.77734375" style="189" customWidth="1"/>
    <col min="4869" max="4870" width="13" style="189" customWidth="1"/>
    <col min="4871" max="4871" width="18.77734375" style="189" customWidth="1"/>
    <col min="4872" max="5120" width="11.44140625" style="189"/>
    <col min="5121" max="5121" width="0" style="189" hidden="1" customWidth="1"/>
    <col min="5122" max="5122" width="12.5546875" style="189" customWidth="1"/>
    <col min="5123" max="5123" width="16.21875" style="189" customWidth="1"/>
    <col min="5124" max="5124" width="30.77734375" style="189" customWidth="1"/>
    <col min="5125" max="5126" width="13" style="189" customWidth="1"/>
    <col min="5127" max="5127" width="18.77734375" style="189" customWidth="1"/>
    <col min="5128" max="5376" width="11.44140625" style="189"/>
    <col min="5377" max="5377" width="0" style="189" hidden="1" customWidth="1"/>
    <col min="5378" max="5378" width="12.5546875" style="189" customWidth="1"/>
    <col min="5379" max="5379" width="16.21875" style="189" customWidth="1"/>
    <col min="5380" max="5380" width="30.77734375" style="189" customWidth="1"/>
    <col min="5381" max="5382" width="13" style="189" customWidth="1"/>
    <col min="5383" max="5383" width="18.77734375" style="189" customWidth="1"/>
    <col min="5384" max="5632" width="11.44140625" style="189"/>
    <col min="5633" max="5633" width="0" style="189" hidden="1" customWidth="1"/>
    <col min="5634" max="5634" width="12.5546875" style="189" customWidth="1"/>
    <col min="5635" max="5635" width="16.21875" style="189" customWidth="1"/>
    <col min="5636" max="5636" width="30.77734375" style="189" customWidth="1"/>
    <col min="5637" max="5638" width="13" style="189" customWidth="1"/>
    <col min="5639" max="5639" width="18.77734375" style="189" customWidth="1"/>
    <col min="5640" max="5888" width="11.44140625" style="189"/>
    <col min="5889" max="5889" width="0" style="189" hidden="1" customWidth="1"/>
    <col min="5890" max="5890" width="12.5546875" style="189" customWidth="1"/>
    <col min="5891" max="5891" width="16.21875" style="189" customWidth="1"/>
    <col min="5892" max="5892" width="30.77734375" style="189" customWidth="1"/>
    <col min="5893" max="5894" width="13" style="189" customWidth="1"/>
    <col min="5895" max="5895" width="18.77734375" style="189" customWidth="1"/>
    <col min="5896" max="6144" width="11.44140625" style="189"/>
    <col min="6145" max="6145" width="0" style="189" hidden="1" customWidth="1"/>
    <col min="6146" max="6146" width="12.5546875" style="189" customWidth="1"/>
    <col min="6147" max="6147" width="16.21875" style="189" customWidth="1"/>
    <col min="6148" max="6148" width="30.77734375" style="189" customWidth="1"/>
    <col min="6149" max="6150" width="13" style="189" customWidth="1"/>
    <col min="6151" max="6151" width="18.77734375" style="189" customWidth="1"/>
    <col min="6152" max="6400" width="11.44140625" style="189"/>
    <col min="6401" max="6401" width="0" style="189" hidden="1" customWidth="1"/>
    <col min="6402" max="6402" width="12.5546875" style="189" customWidth="1"/>
    <col min="6403" max="6403" width="16.21875" style="189" customWidth="1"/>
    <col min="6404" max="6404" width="30.77734375" style="189" customWidth="1"/>
    <col min="6405" max="6406" width="13" style="189" customWidth="1"/>
    <col min="6407" max="6407" width="18.77734375" style="189" customWidth="1"/>
    <col min="6408" max="6656" width="11.44140625" style="189"/>
    <col min="6657" max="6657" width="0" style="189" hidden="1" customWidth="1"/>
    <col min="6658" max="6658" width="12.5546875" style="189" customWidth="1"/>
    <col min="6659" max="6659" width="16.21875" style="189" customWidth="1"/>
    <col min="6660" max="6660" width="30.77734375" style="189" customWidth="1"/>
    <col min="6661" max="6662" width="13" style="189" customWidth="1"/>
    <col min="6663" max="6663" width="18.77734375" style="189" customWidth="1"/>
    <col min="6664" max="6912" width="11.44140625" style="189"/>
    <col min="6913" max="6913" width="0" style="189" hidden="1" customWidth="1"/>
    <col min="6914" max="6914" width="12.5546875" style="189" customWidth="1"/>
    <col min="6915" max="6915" width="16.21875" style="189" customWidth="1"/>
    <col min="6916" max="6916" width="30.77734375" style="189" customWidth="1"/>
    <col min="6917" max="6918" width="13" style="189" customWidth="1"/>
    <col min="6919" max="6919" width="18.77734375" style="189" customWidth="1"/>
    <col min="6920" max="7168" width="11.44140625" style="189"/>
    <col min="7169" max="7169" width="0" style="189" hidden="1" customWidth="1"/>
    <col min="7170" max="7170" width="12.5546875" style="189" customWidth="1"/>
    <col min="7171" max="7171" width="16.21875" style="189" customWidth="1"/>
    <col min="7172" max="7172" width="30.77734375" style="189" customWidth="1"/>
    <col min="7173" max="7174" width="13" style="189" customWidth="1"/>
    <col min="7175" max="7175" width="18.77734375" style="189" customWidth="1"/>
    <col min="7176" max="7424" width="11.44140625" style="189"/>
    <col min="7425" max="7425" width="0" style="189" hidden="1" customWidth="1"/>
    <col min="7426" max="7426" width="12.5546875" style="189" customWidth="1"/>
    <col min="7427" max="7427" width="16.21875" style="189" customWidth="1"/>
    <col min="7428" max="7428" width="30.77734375" style="189" customWidth="1"/>
    <col min="7429" max="7430" width="13" style="189" customWidth="1"/>
    <col min="7431" max="7431" width="18.77734375" style="189" customWidth="1"/>
    <col min="7432" max="7680" width="11.44140625" style="189"/>
    <col min="7681" max="7681" width="0" style="189" hidden="1" customWidth="1"/>
    <col min="7682" max="7682" width="12.5546875" style="189" customWidth="1"/>
    <col min="7683" max="7683" width="16.21875" style="189" customWidth="1"/>
    <col min="7684" max="7684" width="30.77734375" style="189" customWidth="1"/>
    <col min="7685" max="7686" width="13" style="189" customWidth="1"/>
    <col min="7687" max="7687" width="18.77734375" style="189" customWidth="1"/>
    <col min="7688" max="7936" width="11.44140625" style="189"/>
    <col min="7937" max="7937" width="0" style="189" hidden="1" customWidth="1"/>
    <col min="7938" max="7938" width="12.5546875" style="189" customWidth="1"/>
    <col min="7939" max="7939" width="16.21875" style="189" customWidth="1"/>
    <col min="7940" max="7940" width="30.77734375" style="189" customWidth="1"/>
    <col min="7941" max="7942" width="13" style="189" customWidth="1"/>
    <col min="7943" max="7943" width="18.77734375" style="189" customWidth="1"/>
    <col min="7944" max="8192" width="11.44140625" style="189"/>
    <col min="8193" max="8193" width="0" style="189" hidden="1" customWidth="1"/>
    <col min="8194" max="8194" width="12.5546875" style="189" customWidth="1"/>
    <col min="8195" max="8195" width="16.21875" style="189" customWidth="1"/>
    <col min="8196" max="8196" width="30.77734375" style="189" customWidth="1"/>
    <col min="8197" max="8198" width="13" style="189" customWidth="1"/>
    <col min="8199" max="8199" width="18.77734375" style="189" customWidth="1"/>
    <col min="8200" max="8448" width="11.44140625" style="189"/>
    <col min="8449" max="8449" width="0" style="189" hidden="1" customWidth="1"/>
    <col min="8450" max="8450" width="12.5546875" style="189" customWidth="1"/>
    <col min="8451" max="8451" width="16.21875" style="189" customWidth="1"/>
    <col min="8452" max="8452" width="30.77734375" style="189" customWidth="1"/>
    <col min="8453" max="8454" width="13" style="189" customWidth="1"/>
    <col min="8455" max="8455" width="18.77734375" style="189" customWidth="1"/>
    <col min="8456" max="8704" width="11.44140625" style="189"/>
    <col min="8705" max="8705" width="0" style="189" hidden="1" customWidth="1"/>
    <col min="8706" max="8706" width="12.5546875" style="189" customWidth="1"/>
    <col min="8707" max="8707" width="16.21875" style="189" customWidth="1"/>
    <col min="8708" max="8708" width="30.77734375" style="189" customWidth="1"/>
    <col min="8709" max="8710" width="13" style="189" customWidth="1"/>
    <col min="8711" max="8711" width="18.77734375" style="189" customWidth="1"/>
    <col min="8712" max="8960" width="11.44140625" style="189"/>
    <col min="8961" max="8961" width="0" style="189" hidden="1" customWidth="1"/>
    <col min="8962" max="8962" width="12.5546875" style="189" customWidth="1"/>
    <col min="8963" max="8963" width="16.21875" style="189" customWidth="1"/>
    <col min="8964" max="8964" width="30.77734375" style="189" customWidth="1"/>
    <col min="8965" max="8966" width="13" style="189" customWidth="1"/>
    <col min="8967" max="8967" width="18.77734375" style="189" customWidth="1"/>
    <col min="8968" max="9216" width="11.44140625" style="189"/>
    <col min="9217" max="9217" width="0" style="189" hidden="1" customWidth="1"/>
    <col min="9218" max="9218" width="12.5546875" style="189" customWidth="1"/>
    <col min="9219" max="9219" width="16.21875" style="189" customWidth="1"/>
    <col min="9220" max="9220" width="30.77734375" style="189" customWidth="1"/>
    <col min="9221" max="9222" width="13" style="189" customWidth="1"/>
    <col min="9223" max="9223" width="18.77734375" style="189" customWidth="1"/>
    <col min="9224" max="9472" width="11.44140625" style="189"/>
    <col min="9473" max="9473" width="0" style="189" hidden="1" customWidth="1"/>
    <col min="9474" max="9474" width="12.5546875" style="189" customWidth="1"/>
    <col min="9475" max="9475" width="16.21875" style="189" customWidth="1"/>
    <col min="9476" max="9476" width="30.77734375" style="189" customWidth="1"/>
    <col min="9477" max="9478" width="13" style="189" customWidth="1"/>
    <col min="9479" max="9479" width="18.77734375" style="189" customWidth="1"/>
    <col min="9480" max="9728" width="11.44140625" style="189"/>
    <col min="9729" max="9729" width="0" style="189" hidden="1" customWidth="1"/>
    <col min="9730" max="9730" width="12.5546875" style="189" customWidth="1"/>
    <col min="9731" max="9731" width="16.21875" style="189" customWidth="1"/>
    <col min="9732" max="9732" width="30.77734375" style="189" customWidth="1"/>
    <col min="9733" max="9734" width="13" style="189" customWidth="1"/>
    <col min="9735" max="9735" width="18.77734375" style="189" customWidth="1"/>
    <col min="9736" max="9984" width="11.44140625" style="189"/>
    <col min="9985" max="9985" width="0" style="189" hidden="1" customWidth="1"/>
    <col min="9986" max="9986" width="12.5546875" style="189" customWidth="1"/>
    <col min="9987" max="9987" width="16.21875" style="189" customWidth="1"/>
    <col min="9988" max="9988" width="30.77734375" style="189" customWidth="1"/>
    <col min="9989" max="9990" width="13" style="189" customWidth="1"/>
    <col min="9991" max="9991" width="18.77734375" style="189" customWidth="1"/>
    <col min="9992" max="10240" width="11.44140625" style="189"/>
    <col min="10241" max="10241" width="0" style="189" hidden="1" customWidth="1"/>
    <col min="10242" max="10242" width="12.5546875" style="189" customWidth="1"/>
    <col min="10243" max="10243" width="16.21875" style="189" customWidth="1"/>
    <col min="10244" max="10244" width="30.77734375" style="189" customWidth="1"/>
    <col min="10245" max="10246" width="13" style="189" customWidth="1"/>
    <col min="10247" max="10247" width="18.77734375" style="189" customWidth="1"/>
    <col min="10248" max="10496" width="11.44140625" style="189"/>
    <col min="10497" max="10497" width="0" style="189" hidden="1" customWidth="1"/>
    <col min="10498" max="10498" width="12.5546875" style="189" customWidth="1"/>
    <col min="10499" max="10499" width="16.21875" style="189" customWidth="1"/>
    <col min="10500" max="10500" width="30.77734375" style="189" customWidth="1"/>
    <col min="10501" max="10502" width="13" style="189" customWidth="1"/>
    <col min="10503" max="10503" width="18.77734375" style="189" customWidth="1"/>
    <col min="10504" max="10752" width="11.44140625" style="189"/>
    <col min="10753" max="10753" width="0" style="189" hidden="1" customWidth="1"/>
    <col min="10754" max="10754" width="12.5546875" style="189" customWidth="1"/>
    <col min="10755" max="10755" width="16.21875" style="189" customWidth="1"/>
    <col min="10756" max="10756" width="30.77734375" style="189" customWidth="1"/>
    <col min="10757" max="10758" width="13" style="189" customWidth="1"/>
    <col min="10759" max="10759" width="18.77734375" style="189" customWidth="1"/>
    <col min="10760" max="11008" width="11.44140625" style="189"/>
    <col min="11009" max="11009" width="0" style="189" hidden="1" customWidth="1"/>
    <col min="11010" max="11010" width="12.5546875" style="189" customWidth="1"/>
    <col min="11011" max="11011" width="16.21875" style="189" customWidth="1"/>
    <col min="11012" max="11012" width="30.77734375" style="189" customWidth="1"/>
    <col min="11013" max="11014" width="13" style="189" customWidth="1"/>
    <col min="11015" max="11015" width="18.77734375" style="189" customWidth="1"/>
    <col min="11016" max="11264" width="11.44140625" style="189"/>
    <col min="11265" max="11265" width="0" style="189" hidden="1" customWidth="1"/>
    <col min="11266" max="11266" width="12.5546875" style="189" customWidth="1"/>
    <col min="11267" max="11267" width="16.21875" style="189" customWidth="1"/>
    <col min="11268" max="11268" width="30.77734375" style="189" customWidth="1"/>
    <col min="11269" max="11270" width="13" style="189" customWidth="1"/>
    <col min="11271" max="11271" width="18.77734375" style="189" customWidth="1"/>
    <col min="11272" max="11520" width="11.44140625" style="189"/>
    <col min="11521" max="11521" width="0" style="189" hidden="1" customWidth="1"/>
    <col min="11522" max="11522" width="12.5546875" style="189" customWidth="1"/>
    <col min="11523" max="11523" width="16.21875" style="189" customWidth="1"/>
    <col min="11524" max="11524" width="30.77734375" style="189" customWidth="1"/>
    <col min="11525" max="11526" width="13" style="189" customWidth="1"/>
    <col min="11527" max="11527" width="18.77734375" style="189" customWidth="1"/>
    <col min="11528" max="11776" width="11.44140625" style="189"/>
    <col min="11777" max="11777" width="0" style="189" hidden="1" customWidth="1"/>
    <col min="11778" max="11778" width="12.5546875" style="189" customWidth="1"/>
    <col min="11779" max="11779" width="16.21875" style="189" customWidth="1"/>
    <col min="11780" max="11780" width="30.77734375" style="189" customWidth="1"/>
    <col min="11781" max="11782" width="13" style="189" customWidth="1"/>
    <col min="11783" max="11783" width="18.77734375" style="189" customWidth="1"/>
    <col min="11784" max="12032" width="11.44140625" style="189"/>
    <col min="12033" max="12033" width="0" style="189" hidden="1" customWidth="1"/>
    <col min="12034" max="12034" width="12.5546875" style="189" customWidth="1"/>
    <col min="12035" max="12035" width="16.21875" style="189" customWidth="1"/>
    <col min="12036" max="12036" width="30.77734375" style="189" customWidth="1"/>
    <col min="12037" max="12038" width="13" style="189" customWidth="1"/>
    <col min="12039" max="12039" width="18.77734375" style="189" customWidth="1"/>
    <col min="12040" max="12288" width="11.44140625" style="189"/>
    <col min="12289" max="12289" width="0" style="189" hidden="1" customWidth="1"/>
    <col min="12290" max="12290" width="12.5546875" style="189" customWidth="1"/>
    <col min="12291" max="12291" width="16.21875" style="189" customWidth="1"/>
    <col min="12292" max="12292" width="30.77734375" style="189" customWidth="1"/>
    <col min="12293" max="12294" width="13" style="189" customWidth="1"/>
    <col min="12295" max="12295" width="18.77734375" style="189" customWidth="1"/>
    <col min="12296" max="12544" width="11.44140625" style="189"/>
    <col min="12545" max="12545" width="0" style="189" hidden="1" customWidth="1"/>
    <col min="12546" max="12546" width="12.5546875" style="189" customWidth="1"/>
    <col min="12547" max="12547" width="16.21875" style="189" customWidth="1"/>
    <col min="12548" max="12548" width="30.77734375" style="189" customWidth="1"/>
    <col min="12549" max="12550" width="13" style="189" customWidth="1"/>
    <col min="12551" max="12551" width="18.77734375" style="189" customWidth="1"/>
    <col min="12552" max="12800" width="11.44140625" style="189"/>
    <col min="12801" max="12801" width="0" style="189" hidden="1" customWidth="1"/>
    <col min="12802" max="12802" width="12.5546875" style="189" customWidth="1"/>
    <col min="12803" max="12803" width="16.21875" style="189" customWidth="1"/>
    <col min="12804" max="12804" width="30.77734375" style="189" customWidth="1"/>
    <col min="12805" max="12806" width="13" style="189" customWidth="1"/>
    <col min="12807" max="12807" width="18.77734375" style="189" customWidth="1"/>
    <col min="12808" max="13056" width="11.44140625" style="189"/>
    <col min="13057" max="13057" width="0" style="189" hidden="1" customWidth="1"/>
    <col min="13058" max="13058" width="12.5546875" style="189" customWidth="1"/>
    <col min="13059" max="13059" width="16.21875" style="189" customWidth="1"/>
    <col min="13060" max="13060" width="30.77734375" style="189" customWidth="1"/>
    <col min="13061" max="13062" width="13" style="189" customWidth="1"/>
    <col min="13063" max="13063" width="18.77734375" style="189" customWidth="1"/>
    <col min="13064" max="13312" width="11.44140625" style="189"/>
    <col min="13313" max="13313" width="0" style="189" hidden="1" customWidth="1"/>
    <col min="13314" max="13314" width="12.5546875" style="189" customWidth="1"/>
    <col min="13315" max="13315" width="16.21875" style="189" customWidth="1"/>
    <col min="13316" max="13316" width="30.77734375" style="189" customWidth="1"/>
    <col min="13317" max="13318" width="13" style="189" customWidth="1"/>
    <col min="13319" max="13319" width="18.77734375" style="189" customWidth="1"/>
    <col min="13320" max="13568" width="11.44140625" style="189"/>
    <col min="13569" max="13569" width="0" style="189" hidden="1" customWidth="1"/>
    <col min="13570" max="13570" width="12.5546875" style="189" customWidth="1"/>
    <col min="13571" max="13571" width="16.21875" style="189" customWidth="1"/>
    <col min="13572" max="13572" width="30.77734375" style="189" customWidth="1"/>
    <col min="13573" max="13574" width="13" style="189" customWidth="1"/>
    <col min="13575" max="13575" width="18.77734375" style="189" customWidth="1"/>
    <col min="13576" max="13824" width="11.44140625" style="189"/>
    <col min="13825" max="13825" width="0" style="189" hidden="1" customWidth="1"/>
    <col min="13826" max="13826" width="12.5546875" style="189" customWidth="1"/>
    <col min="13827" max="13827" width="16.21875" style="189" customWidth="1"/>
    <col min="13828" max="13828" width="30.77734375" style="189" customWidth="1"/>
    <col min="13829" max="13830" width="13" style="189" customWidth="1"/>
    <col min="13831" max="13831" width="18.77734375" style="189" customWidth="1"/>
    <col min="13832" max="14080" width="11.44140625" style="189"/>
    <col min="14081" max="14081" width="0" style="189" hidden="1" customWidth="1"/>
    <col min="14082" max="14082" width="12.5546875" style="189" customWidth="1"/>
    <col min="14083" max="14083" width="16.21875" style="189" customWidth="1"/>
    <col min="14084" max="14084" width="30.77734375" style="189" customWidth="1"/>
    <col min="14085" max="14086" width="13" style="189" customWidth="1"/>
    <col min="14087" max="14087" width="18.77734375" style="189" customWidth="1"/>
    <col min="14088" max="14336" width="11.44140625" style="189"/>
    <col min="14337" max="14337" width="0" style="189" hidden="1" customWidth="1"/>
    <col min="14338" max="14338" width="12.5546875" style="189" customWidth="1"/>
    <col min="14339" max="14339" width="16.21875" style="189" customWidth="1"/>
    <col min="14340" max="14340" width="30.77734375" style="189" customWidth="1"/>
    <col min="14341" max="14342" width="13" style="189" customWidth="1"/>
    <col min="14343" max="14343" width="18.77734375" style="189" customWidth="1"/>
    <col min="14344" max="14592" width="11.44140625" style="189"/>
    <col min="14593" max="14593" width="0" style="189" hidden="1" customWidth="1"/>
    <col min="14594" max="14594" width="12.5546875" style="189" customWidth="1"/>
    <col min="14595" max="14595" width="16.21875" style="189" customWidth="1"/>
    <col min="14596" max="14596" width="30.77734375" style="189" customWidth="1"/>
    <col min="14597" max="14598" width="13" style="189" customWidth="1"/>
    <col min="14599" max="14599" width="18.77734375" style="189" customWidth="1"/>
    <col min="14600" max="14848" width="11.44140625" style="189"/>
    <col min="14849" max="14849" width="0" style="189" hidden="1" customWidth="1"/>
    <col min="14850" max="14850" width="12.5546875" style="189" customWidth="1"/>
    <col min="14851" max="14851" width="16.21875" style="189" customWidth="1"/>
    <col min="14852" max="14852" width="30.77734375" style="189" customWidth="1"/>
    <col min="14853" max="14854" width="13" style="189" customWidth="1"/>
    <col min="14855" max="14855" width="18.77734375" style="189" customWidth="1"/>
    <col min="14856" max="15104" width="11.44140625" style="189"/>
    <col min="15105" max="15105" width="0" style="189" hidden="1" customWidth="1"/>
    <col min="15106" max="15106" width="12.5546875" style="189" customWidth="1"/>
    <col min="15107" max="15107" width="16.21875" style="189" customWidth="1"/>
    <col min="15108" max="15108" width="30.77734375" style="189" customWidth="1"/>
    <col min="15109" max="15110" width="13" style="189" customWidth="1"/>
    <col min="15111" max="15111" width="18.77734375" style="189" customWidth="1"/>
    <col min="15112" max="15360" width="11.44140625" style="189"/>
    <col min="15361" max="15361" width="0" style="189" hidden="1" customWidth="1"/>
    <col min="15362" max="15362" width="12.5546875" style="189" customWidth="1"/>
    <col min="15363" max="15363" width="16.21875" style="189" customWidth="1"/>
    <col min="15364" max="15364" width="30.77734375" style="189" customWidth="1"/>
    <col min="15365" max="15366" width="13" style="189" customWidth="1"/>
    <col min="15367" max="15367" width="18.77734375" style="189" customWidth="1"/>
    <col min="15368" max="15616" width="11.44140625" style="189"/>
    <col min="15617" max="15617" width="0" style="189" hidden="1" customWidth="1"/>
    <col min="15618" max="15618" width="12.5546875" style="189" customWidth="1"/>
    <col min="15619" max="15619" width="16.21875" style="189" customWidth="1"/>
    <col min="15620" max="15620" width="30.77734375" style="189" customWidth="1"/>
    <col min="15621" max="15622" width="13" style="189" customWidth="1"/>
    <col min="15623" max="15623" width="18.77734375" style="189" customWidth="1"/>
    <col min="15624" max="15872" width="11.44140625" style="189"/>
    <col min="15873" max="15873" width="0" style="189" hidden="1" customWidth="1"/>
    <col min="15874" max="15874" width="12.5546875" style="189" customWidth="1"/>
    <col min="15875" max="15875" width="16.21875" style="189" customWidth="1"/>
    <col min="15876" max="15876" width="30.77734375" style="189" customWidth="1"/>
    <col min="15877" max="15878" width="13" style="189" customWidth="1"/>
    <col min="15879" max="15879" width="18.77734375" style="189" customWidth="1"/>
    <col min="15880" max="16128" width="11.44140625" style="189"/>
    <col min="16129" max="16129" width="0" style="189" hidden="1" customWidth="1"/>
    <col min="16130" max="16130" width="12.5546875" style="189" customWidth="1"/>
    <col min="16131" max="16131" width="16.21875" style="189" customWidth="1"/>
    <col min="16132" max="16132" width="30.77734375" style="189" customWidth="1"/>
    <col min="16133" max="16134" width="13" style="189" customWidth="1"/>
    <col min="16135" max="16135" width="18.77734375" style="189" customWidth="1"/>
    <col min="16136" max="16384" width="11.44140625" style="189"/>
  </cols>
  <sheetData>
    <row r="1" spans="1:11">
      <c r="B1" s="190" t="str">
        <f>'Balance de comprobacion'!B1</f>
        <v>Persona Modelo</v>
      </c>
    </row>
    <row r="2" spans="1:11">
      <c r="B2" s="190" t="s">
        <v>386</v>
      </c>
    </row>
    <row r="3" spans="1:11">
      <c r="B3" s="192" t="str">
        <f>'Balance de comprobacion'!B3</f>
        <v>Al 31 de Diciembre del 2016</v>
      </c>
      <c r="E3" s="66" t="s">
        <v>538</v>
      </c>
    </row>
    <row r="5" spans="1:11" s="190" customFormat="1">
      <c r="B5" s="193"/>
      <c r="C5" s="60"/>
      <c r="E5" s="194">
        <f>+E6+F6</f>
        <v>0</v>
      </c>
      <c r="F5" s="194"/>
      <c r="H5" s="724"/>
      <c r="I5" s="724"/>
      <c r="J5" s="724"/>
      <c r="K5" s="724"/>
    </row>
    <row r="6" spans="1:11" s="190" customFormat="1">
      <c r="B6" s="193"/>
      <c r="C6" s="60"/>
      <c r="E6" s="194">
        <f>SUM(E8:E483)</f>
        <v>0</v>
      </c>
      <c r="F6" s="194">
        <f>SUM(F8:F483)</f>
        <v>0</v>
      </c>
      <c r="H6" s="724"/>
      <c r="I6" s="724"/>
      <c r="J6" s="724"/>
      <c r="K6" s="724"/>
    </row>
    <row r="7" spans="1:11" s="225" customFormat="1">
      <c r="B7" s="226" t="s">
        <v>865</v>
      </c>
      <c r="C7" s="71" t="s">
        <v>7</v>
      </c>
      <c r="D7" s="71" t="s">
        <v>208</v>
      </c>
      <c r="E7" s="224" t="s">
        <v>387</v>
      </c>
      <c r="F7" s="224" t="s">
        <v>388</v>
      </c>
      <c r="G7" s="224" t="s">
        <v>866</v>
      </c>
      <c r="H7" s="725"/>
      <c r="I7" s="725"/>
      <c r="J7" s="725"/>
      <c r="K7" s="725"/>
    </row>
    <row r="8" spans="1:11" ht="12.75" customHeight="1">
      <c r="A8" s="195" t="s">
        <v>389</v>
      </c>
      <c r="B8" s="52"/>
      <c r="C8" s="223"/>
      <c r="D8" s="759" t="str">
        <f>IFERROR(VLOOKUP($C8,'Balance de comprobacion'!$B$6:$I$499,2,FALSE)," ")</f>
        <v xml:space="preserve"> </v>
      </c>
      <c r="E8" s="37"/>
      <c r="F8" s="37"/>
      <c r="G8" s="53"/>
    </row>
    <row r="9" spans="1:11" ht="12.75" customHeight="1">
      <c r="A9" s="195" t="s">
        <v>390</v>
      </c>
      <c r="B9" s="52"/>
      <c r="C9" s="223"/>
      <c r="D9" s="759" t="str">
        <f>IFERROR(VLOOKUP($C9,'Balance de comprobacion'!$B$6:$I$499,2,FALSE)," ")</f>
        <v xml:space="preserve"> </v>
      </c>
      <c r="E9" s="37"/>
      <c r="F9" s="37"/>
      <c r="G9" s="53"/>
    </row>
    <row r="10" spans="1:11" ht="12.75" customHeight="1">
      <c r="A10" s="195" t="s">
        <v>391</v>
      </c>
      <c r="B10" s="52"/>
      <c r="C10" s="836"/>
      <c r="D10" s="759"/>
      <c r="E10" s="37"/>
      <c r="F10" s="37"/>
      <c r="G10" s="53"/>
    </row>
    <row r="11" spans="1:11" ht="12.75" customHeight="1">
      <c r="A11" s="195" t="s">
        <v>392</v>
      </c>
      <c r="B11" s="52"/>
      <c r="C11" s="223"/>
      <c r="D11" s="759" t="str">
        <f>IFERROR(VLOOKUP($C11,'Balance de comprobacion'!$B$6:$I$499,2,FALSE)," ")</f>
        <v xml:space="preserve"> </v>
      </c>
      <c r="E11" s="37"/>
      <c r="F11" s="37"/>
      <c r="G11" s="53"/>
    </row>
    <row r="12" spans="1:11" ht="12.75" customHeight="1">
      <c r="A12" s="195" t="s">
        <v>393</v>
      </c>
      <c r="B12" s="52"/>
      <c r="C12" s="223"/>
      <c r="D12" s="759" t="str">
        <f>IFERROR(VLOOKUP($C12,'Balance de comprobacion'!$B$6:$I$499,2,FALSE)," ")</f>
        <v xml:space="preserve"> </v>
      </c>
      <c r="E12" s="37"/>
      <c r="F12" s="37"/>
      <c r="G12" s="53"/>
    </row>
    <row r="13" spans="1:11" ht="12.75" customHeight="1">
      <c r="A13" s="195" t="s">
        <v>394</v>
      </c>
      <c r="B13" s="52"/>
      <c r="C13" s="223"/>
      <c r="D13" s="759"/>
      <c r="E13" s="37"/>
      <c r="F13" s="37"/>
      <c r="G13" s="53"/>
    </row>
    <row r="14" spans="1:11" ht="12.75" customHeight="1">
      <c r="A14" s="195" t="s">
        <v>395</v>
      </c>
      <c r="B14" s="52"/>
      <c r="C14" s="223"/>
      <c r="D14" s="759" t="str">
        <f>IFERROR(VLOOKUP($C14,'Balance de comprobacion'!$B$6:$I$499,2,FALSE)," ")</f>
        <v xml:space="preserve"> </v>
      </c>
      <c r="E14" s="37"/>
      <c r="F14" s="37"/>
      <c r="G14" s="53"/>
    </row>
    <row r="15" spans="1:11" ht="12.75" customHeight="1">
      <c r="A15" s="195" t="s">
        <v>396</v>
      </c>
      <c r="B15" s="52"/>
      <c r="C15" s="223"/>
      <c r="D15" s="759" t="str">
        <f>IFERROR(VLOOKUP($C15,'Balance de comprobacion'!$B$6:$I$499,2,FALSE)," ")</f>
        <v xml:space="preserve"> </v>
      </c>
      <c r="E15" s="37"/>
      <c r="F15" s="37"/>
      <c r="G15" s="53"/>
    </row>
    <row r="16" spans="1:11" ht="12.75" customHeight="1">
      <c r="A16" s="195" t="s">
        <v>397</v>
      </c>
      <c r="B16" s="52"/>
      <c r="C16" s="61"/>
      <c r="D16" s="759" t="str">
        <f>IFERROR(VLOOKUP($C16,'Balance de comprobacion'!$B$6:$I$499,2,FALSE)," ")</f>
        <v xml:space="preserve"> </v>
      </c>
      <c r="E16" s="37"/>
      <c r="F16" s="37"/>
      <c r="G16" s="53"/>
    </row>
    <row r="17" spans="1:7" ht="12.75" customHeight="1">
      <c r="A17" s="195" t="s">
        <v>398</v>
      </c>
      <c r="B17" s="52"/>
      <c r="C17" s="223"/>
      <c r="D17" s="759" t="str">
        <f>IFERROR(VLOOKUP($C17,'Balance de comprobacion'!$B$6:$I$499,2,FALSE)," ")</f>
        <v xml:space="preserve"> </v>
      </c>
      <c r="E17" s="37"/>
      <c r="F17" s="37"/>
      <c r="G17" s="53"/>
    </row>
    <row r="18" spans="1:7" ht="12.75" customHeight="1">
      <c r="A18" s="195" t="s">
        <v>399</v>
      </c>
      <c r="B18" s="52"/>
      <c r="C18" s="61"/>
      <c r="D18" s="759" t="str">
        <f>IFERROR(VLOOKUP($C18,'Balance de comprobacion'!$B$6:$I$499,2,FALSE)," ")</f>
        <v xml:space="preserve"> </v>
      </c>
      <c r="E18" s="37"/>
      <c r="F18" s="37"/>
      <c r="G18" s="53"/>
    </row>
    <row r="19" spans="1:7" ht="12.75" customHeight="1">
      <c r="A19" s="195" t="s">
        <v>400</v>
      </c>
      <c r="B19" s="52"/>
      <c r="C19" s="53"/>
      <c r="D19" s="759" t="str">
        <f>IFERROR(VLOOKUP($C19,'Balance de comprobacion'!$B$6:$I$499,2,FALSE)," ")</f>
        <v xml:space="preserve"> </v>
      </c>
      <c r="E19" s="37"/>
      <c r="F19" s="37"/>
      <c r="G19" s="53"/>
    </row>
    <row r="20" spans="1:7" ht="12.75" customHeight="1">
      <c r="A20" s="195" t="s">
        <v>401</v>
      </c>
      <c r="B20" s="52"/>
      <c r="C20" s="61"/>
      <c r="D20" s="759" t="str">
        <f>IFERROR(VLOOKUP($C20,'Balance de comprobacion'!$B$6:$I$499,2,FALSE)," ")</f>
        <v xml:space="preserve"> </v>
      </c>
      <c r="E20" s="37"/>
      <c r="F20" s="37"/>
      <c r="G20" s="53"/>
    </row>
    <row r="21" spans="1:7" ht="12.75" customHeight="1">
      <c r="A21" s="195" t="s">
        <v>402</v>
      </c>
      <c r="B21" s="52"/>
      <c r="C21" s="61"/>
      <c r="D21" s="759" t="str">
        <f>IFERROR(VLOOKUP($C21,'Balance de comprobacion'!$B$6:$I$499,2,FALSE)," ")</f>
        <v xml:space="preserve"> </v>
      </c>
      <c r="E21" s="37"/>
      <c r="F21" s="37"/>
      <c r="G21" s="53"/>
    </row>
    <row r="22" spans="1:7" ht="12.75" customHeight="1">
      <c r="A22" s="195" t="s">
        <v>403</v>
      </c>
      <c r="B22" s="52"/>
      <c r="C22" s="61"/>
      <c r="D22" s="759" t="str">
        <f>IFERROR(VLOOKUP($C22,'Balance de comprobacion'!$B$6:$I$499,2,FALSE)," ")</f>
        <v xml:space="preserve"> </v>
      </c>
      <c r="E22" s="37"/>
      <c r="F22" s="37"/>
      <c r="G22" s="53"/>
    </row>
    <row r="23" spans="1:7" ht="12.75" customHeight="1">
      <c r="A23" s="195" t="s">
        <v>404</v>
      </c>
      <c r="B23" s="52"/>
      <c r="C23" s="61"/>
      <c r="D23" s="759" t="str">
        <f>IFERROR(VLOOKUP($C23,'Balance de comprobacion'!$B$6:$I$499,2,FALSE)," ")</f>
        <v xml:space="preserve"> </v>
      </c>
      <c r="E23" s="37"/>
      <c r="F23" s="37"/>
      <c r="G23" s="53"/>
    </row>
    <row r="24" spans="1:7" ht="12.75" customHeight="1">
      <c r="A24" s="195" t="s">
        <v>405</v>
      </c>
      <c r="B24" s="52"/>
      <c r="C24" s="61"/>
      <c r="D24" s="759" t="str">
        <f>IFERROR(VLOOKUP($C24,'Balance de comprobacion'!$B$6:$I$499,2,FALSE)," ")</f>
        <v xml:space="preserve"> </v>
      </c>
      <c r="E24" s="37"/>
      <c r="F24" s="37"/>
      <c r="G24" s="53"/>
    </row>
    <row r="25" spans="1:7" ht="12.75" customHeight="1">
      <c r="A25" s="195" t="s">
        <v>406</v>
      </c>
      <c r="B25" s="52"/>
      <c r="C25" s="61"/>
      <c r="D25" s="759" t="str">
        <f>IFERROR(VLOOKUP($C25,'Balance de comprobacion'!$B$6:$I$499,2,FALSE)," ")</f>
        <v xml:space="preserve"> </v>
      </c>
      <c r="E25" s="37"/>
      <c r="F25" s="37"/>
      <c r="G25" s="53"/>
    </row>
    <row r="26" spans="1:7" ht="12.75" customHeight="1">
      <c r="A26" s="195" t="s">
        <v>407</v>
      </c>
      <c r="B26" s="52"/>
      <c r="C26" s="53"/>
      <c r="D26" s="759" t="str">
        <f>IFERROR(VLOOKUP($C26,'Balance de comprobacion'!$B$6:$I$499,2,FALSE)," ")</f>
        <v xml:space="preserve"> </v>
      </c>
      <c r="E26" s="37"/>
      <c r="F26" s="37"/>
      <c r="G26" s="53"/>
    </row>
    <row r="27" spans="1:7" ht="12.75" customHeight="1">
      <c r="A27" s="195" t="s">
        <v>408</v>
      </c>
      <c r="B27" s="52"/>
      <c r="C27" s="53"/>
      <c r="D27" s="759" t="str">
        <f>IFERROR(VLOOKUP($C27,'Balance de comprobacion'!$B$6:$I$499,2,FALSE)," ")</f>
        <v xml:space="preserve"> </v>
      </c>
      <c r="E27" s="37"/>
      <c r="F27" s="37"/>
      <c r="G27" s="53"/>
    </row>
    <row r="28" spans="1:7" ht="12.75" customHeight="1">
      <c r="A28" s="195" t="s">
        <v>409</v>
      </c>
      <c r="B28" s="52"/>
      <c r="C28" s="53"/>
      <c r="D28" s="759" t="str">
        <f>IFERROR(VLOOKUP($C28,'Balance de comprobacion'!$B$6:$I$499,2,FALSE)," ")</f>
        <v xml:space="preserve"> </v>
      </c>
      <c r="E28" s="37"/>
      <c r="F28" s="37"/>
      <c r="G28" s="53"/>
    </row>
    <row r="29" spans="1:7" ht="12.75" customHeight="1">
      <c r="A29" s="195" t="s">
        <v>410</v>
      </c>
      <c r="B29" s="52"/>
      <c r="C29" s="53"/>
      <c r="D29" s="759" t="str">
        <f>IFERROR(VLOOKUP($C29,'Balance de comprobacion'!$B$6:$I$499,2,FALSE)," ")</f>
        <v xml:space="preserve"> </v>
      </c>
      <c r="E29" s="37"/>
      <c r="F29" s="37"/>
      <c r="G29" s="53"/>
    </row>
    <row r="30" spans="1:7" ht="12.75" customHeight="1">
      <c r="A30" s="195" t="s">
        <v>411</v>
      </c>
      <c r="B30" s="52"/>
      <c r="C30" s="53"/>
      <c r="D30" s="759" t="str">
        <f>IFERROR(VLOOKUP($C30,'Balance de comprobacion'!$B$6:$I$499,2,FALSE)," ")</f>
        <v xml:space="preserve"> </v>
      </c>
      <c r="E30" s="37"/>
      <c r="F30" s="37"/>
      <c r="G30" s="53"/>
    </row>
    <row r="31" spans="1:7" ht="12.75" customHeight="1">
      <c r="A31" s="195" t="s">
        <v>412</v>
      </c>
      <c r="B31" s="52"/>
      <c r="C31" s="53"/>
      <c r="D31" s="759" t="str">
        <f>IFERROR(VLOOKUP($C31,'Balance de comprobacion'!$B$6:$I$499,2,FALSE)," ")</f>
        <v xml:space="preserve"> </v>
      </c>
      <c r="E31" s="37"/>
      <c r="F31" s="37"/>
      <c r="G31" s="53"/>
    </row>
    <row r="32" spans="1:7" ht="12.75" customHeight="1">
      <c r="A32" s="195" t="s">
        <v>413</v>
      </c>
      <c r="B32" s="52"/>
      <c r="C32" s="53"/>
      <c r="D32" s="759" t="str">
        <f>IFERROR(VLOOKUP($C32,'Balance de comprobacion'!$B$6:$I$499,2,FALSE)," ")</f>
        <v xml:space="preserve"> </v>
      </c>
      <c r="E32" s="37"/>
      <c r="F32" s="37"/>
      <c r="G32" s="53"/>
    </row>
    <row r="33" spans="1:7" ht="12.75" customHeight="1">
      <c r="A33" s="195" t="s">
        <v>414</v>
      </c>
      <c r="B33" s="52"/>
      <c r="C33" s="53"/>
      <c r="D33" s="759" t="str">
        <f>IFERROR(VLOOKUP($C33,'Balance de comprobacion'!$B$6:$I$499,2,FALSE)," ")</f>
        <v xml:space="preserve"> </v>
      </c>
      <c r="E33" s="37"/>
      <c r="F33" s="37"/>
      <c r="G33" s="53"/>
    </row>
    <row r="34" spans="1:7" ht="12.75" customHeight="1">
      <c r="A34" s="195" t="s">
        <v>415</v>
      </c>
      <c r="B34" s="52"/>
      <c r="C34" s="53"/>
      <c r="D34" s="759" t="str">
        <f>IFERROR(VLOOKUP($C34,'Balance de comprobacion'!$B$6:$I$499,2,FALSE)," ")</f>
        <v xml:space="preserve"> </v>
      </c>
      <c r="E34" s="37"/>
      <c r="F34" s="37"/>
      <c r="G34" s="53"/>
    </row>
    <row r="35" spans="1:7" ht="12.75" customHeight="1">
      <c r="A35" s="195" t="s">
        <v>416</v>
      </c>
      <c r="B35" s="52"/>
      <c r="C35" s="53"/>
      <c r="D35" s="759" t="str">
        <f>IFERROR(VLOOKUP($C35,'Balance de comprobacion'!$B$6:$I$499,2,FALSE)," ")</f>
        <v xml:space="preserve"> </v>
      </c>
      <c r="E35" s="37"/>
      <c r="F35" s="37"/>
      <c r="G35" s="53"/>
    </row>
    <row r="36" spans="1:7" ht="12.75" customHeight="1">
      <c r="A36" s="195" t="s">
        <v>417</v>
      </c>
      <c r="B36" s="52"/>
      <c r="C36" s="53"/>
      <c r="D36" s="759" t="str">
        <f>IFERROR(VLOOKUP($C36,'Balance de comprobacion'!$B$6:$I$499,2,FALSE)," ")</f>
        <v xml:space="preserve"> </v>
      </c>
      <c r="E36" s="37"/>
      <c r="F36" s="37"/>
      <c r="G36" s="53"/>
    </row>
    <row r="37" spans="1:7" ht="12.75" customHeight="1">
      <c r="A37" s="195" t="s">
        <v>418</v>
      </c>
      <c r="B37" s="52"/>
      <c r="C37" s="53"/>
      <c r="D37" s="759" t="str">
        <f>IFERROR(VLOOKUP($C37,'Balance de comprobacion'!$B$6:$I$499,2,FALSE)," ")</f>
        <v xml:space="preserve"> </v>
      </c>
      <c r="E37" s="37"/>
      <c r="F37" s="37"/>
      <c r="G37" s="53"/>
    </row>
    <row r="38" spans="1:7" ht="12.75" customHeight="1">
      <c r="A38" s="195" t="s">
        <v>419</v>
      </c>
      <c r="B38" s="52"/>
      <c r="C38" s="53"/>
      <c r="D38" s="759" t="str">
        <f>IFERROR(VLOOKUP($C38,'Balance de comprobacion'!$B$6:$I$499,2,FALSE)," ")</f>
        <v xml:space="preserve"> </v>
      </c>
      <c r="E38" s="37"/>
      <c r="F38" s="37"/>
      <c r="G38" s="53"/>
    </row>
    <row r="39" spans="1:7" ht="12.75" customHeight="1">
      <c r="A39" s="195" t="s">
        <v>420</v>
      </c>
      <c r="B39" s="52"/>
      <c r="C39" s="53"/>
      <c r="D39" s="759" t="str">
        <f>IFERROR(VLOOKUP($C39,'Balance de comprobacion'!$B$6:$I$499,2,FALSE)," ")</f>
        <v xml:space="preserve"> </v>
      </c>
      <c r="E39" s="37"/>
      <c r="F39" s="37"/>
      <c r="G39" s="53"/>
    </row>
    <row r="40" spans="1:7" ht="12.75" customHeight="1">
      <c r="A40" s="195" t="s">
        <v>421</v>
      </c>
      <c r="B40" s="52"/>
      <c r="C40" s="53"/>
      <c r="D40" s="759" t="str">
        <f>IFERROR(VLOOKUP($C40,'Balance de comprobacion'!$B$6:$I$499,2,FALSE)," ")</f>
        <v xml:space="preserve"> </v>
      </c>
      <c r="E40" s="37"/>
      <c r="F40" s="37"/>
      <c r="G40" s="53"/>
    </row>
    <row r="41" spans="1:7" ht="12.75" customHeight="1">
      <c r="A41" s="195"/>
      <c r="B41" s="52"/>
      <c r="C41" s="53"/>
      <c r="D41" s="759" t="str">
        <f>IFERROR(VLOOKUP($C41,'Balance de comprobacion'!$B$6:$I$499,2,FALSE)," ")</f>
        <v xml:space="preserve"> </v>
      </c>
      <c r="E41" s="37"/>
      <c r="F41" s="37"/>
      <c r="G41" s="53"/>
    </row>
    <row r="42" spans="1:7" ht="12.75" customHeight="1">
      <c r="A42" s="195" t="s">
        <v>422</v>
      </c>
      <c r="B42" s="52"/>
      <c r="C42" s="53"/>
      <c r="D42" s="759" t="str">
        <f>IFERROR(VLOOKUP($C42,'Balance de comprobacion'!$B$6:$I$499,2,FALSE)," ")</f>
        <v xml:space="preserve"> </v>
      </c>
      <c r="E42" s="37"/>
      <c r="F42" s="37"/>
      <c r="G42" s="53"/>
    </row>
    <row r="43" spans="1:7" ht="12.75" customHeight="1">
      <c r="A43" s="195" t="s">
        <v>423</v>
      </c>
      <c r="B43" s="52"/>
      <c r="C43" s="53"/>
      <c r="D43" s="759" t="str">
        <f>IFERROR(VLOOKUP($C43,'Balance de comprobacion'!$B$6:$I$499,2,FALSE)," ")</f>
        <v xml:space="preserve"> </v>
      </c>
      <c r="E43" s="37"/>
      <c r="F43" s="37"/>
      <c r="G43" s="53"/>
    </row>
    <row r="44" spans="1:7" ht="12.75" customHeight="1">
      <c r="A44" s="195" t="s">
        <v>424</v>
      </c>
      <c r="B44" s="52"/>
      <c r="C44" s="53"/>
      <c r="D44" s="759" t="str">
        <f>IFERROR(VLOOKUP($C44,'Balance de comprobacion'!$B$6:$I$499,2,FALSE)," ")</f>
        <v xml:space="preserve"> </v>
      </c>
      <c r="E44" s="37"/>
      <c r="F44" s="37"/>
      <c r="G44" s="53"/>
    </row>
    <row r="45" spans="1:7" ht="12.75" customHeight="1">
      <c r="A45" s="195" t="s">
        <v>425</v>
      </c>
      <c r="B45" s="52"/>
      <c r="C45" s="53"/>
      <c r="D45" s="759" t="str">
        <f>IFERROR(VLOOKUP($C45,'Balance de comprobacion'!$B$6:$I$499,2,FALSE)," ")</f>
        <v xml:space="preserve"> </v>
      </c>
      <c r="E45" s="37"/>
      <c r="F45" s="37"/>
      <c r="G45" s="53"/>
    </row>
    <row r="46" spans="1:7" ht="12.75" customHeight="1">
      <c r="A46" s="195" t="s">
        <v>426</v>
      </c>
      <c r="B46" s="52"/>
      <c r="C46" s="53"/>
      <c r="D46" s="759" t="str">
        <f>IFERROR(VLOOKUP($C46,'Balance de comprobacion'!$B$6:$I$499,2,FALSE)," ")</f>
        <v xml:space="preserve"> </v>
      </c>
      <c r="E46" s="37"/>
      <c r="F46" s="37"/>
      <c r="G46" s="53"/>
    </row>
    <row r="47" spans="1:7" ht="12.75" customHeight="1">
      <c r="A47" s="195" t="s">
        <v>427</v>
      </c>
      <c r="B47" s="52"/>
      <c r="C47" s="53"/>
      <c r="D47" s="759" t="str">
        <f>IFERROR(VLOOKUP($C47,'Balance de comprobacion'!$B$6:$I$499,2,FALSE)," ")</f>
        <v xml:space="preserve"> </v>
      </c>
      <c r="E47" s="37"/>
      <c r="F47" s="37"/>
      <c r="G47" s="53"/>
    </row>
    <row r="48" spans="1:7" ht="12.75" customHeight="1">
      <c r="A48" s="195" t="s">
        <v>428</v>
      </c>
      <c r="B48" s="52"/>
      <c r="C48" s="53"/>
      <c r="D48" s="759" t="str">
        <f>IFERROR(VLOOKUP($C48,'Balance de comprobacion'!$B$6:$I$499,2,FALSE)," ")</f>
        <v xml:space="preserve"> </v>
      </c>
      <c r="E48" s="37"/>
      <c r="F48" s="37"/>
      <c r="G48" s="53"/>
    </row>
    <row r="49" spans="1:7" ht="12.75" customHeight="1">
      <c r="A49" s="195" t="s">
        <v>429</v>
      </c>
      <c r="B49" s="52"/>
      <c r="C49" s="53"/>
      <c r="D49" s="759" t="str">
        <f>IFERROR(VLOOKUP($C49,'Balance de comprobacion'!$B$6:$I$499,2,FALSE)," ")</f>
        <v xml:space="preserve"> </v>
      </c>
      <c r="E49" s="37"/>
      <c r="F49" s="37"/>
      <c r="G49" s="53"/>
    </row>
    <row r="50" spans="1:7">
      <c r="B50" s="52"/>
      <c r="C50" s="53"/>
      <c r="D50" s="759" t="str">
        <f>IFERROR(VLOOKUP($C50,'Balance de comprobacion'!$B$6:$I$499,2,FALSE)," ")</f>
        <v xml:space="preserve"> </v>
      </c>
      <c r="E50" s="37"/>
      <c r="F50" s="37"/>
      <c r="G50" s="53"/>
    </row>
    <row r="51" spans="1:7">
      <c r="B51" s="52"/>
      <c r="C51" s="53"/>
      <c r="D51" s="759" t="str">
        <f>IFERROR(VLOOKUP($C51,'Balance de comprobacion'!$B$6:$I$499,2,FALSE)," ")</f>
        <v xml:space="preserve"> </v>
      </c>
      <c r="E51" s="37"/>
      <c r="F51" s="37"/>
      <c r="G51" s="53"/>
    </row>
    <row r="52" spans="1:7">
      <c r="B52" s="52"/>
      <c r="C52" s="53"/>
      <c r="D52" s="759" t="str">
        <f>IFERROR(VLOOKUP($C52,'Balance de comprobacion'!$B$6:$I$499,2,FALSE)," ")</f>
        <v xml:space="preserve"> </v>
      </c>
      <c r="E52" s="37"/>
      <c r="F52" s="37"/>
      <c r="G52" s="53"/>
    </row>
    <row r="53" spans="1:7">
      <c r="B53" s="52"/>
      <c r="C53" s="53"/>
      <c r="D53" s="759" t="str">
        <f>IFERROR(VLOOKUP($C53,'Balance de comprobacion'!$B$6:$I$499,2,FALSE)," ")</f>
        <v xml:space="preserve"> </v>
      </c>
      <c r="E53" s="37"/>
      <c r="F53" s="37"/>
      <c r="G53" s="53"/>
    </row>
    <row r="54" spans="1:7">
      <c r="B54" s="52"/>
      <c r="C54" s="53"/>
      <c r="D54" s="759" t="str">
        <f>IFERROR(VLOOKUP($C54,'Balance de comprobacion'!$B$6:$I$499,2,FALSE)," ")</f>
        <v xml:space="preserve"> </v>
      </c>
      <c r="E54" s="37"/>
      <c r="F54" s="37"/>
      <c r="G54" s="53"/>
    </row>
    <row r="55" spans="1:7">
      <c r="B55" s="52"/>
      <c r="C55" s="53"/>
      <c r="D55" s="759" t="str">
        <f>IFERROR(VLOOKUP($C55,'Balance de comprobacion'!$B$6:$I$499,2,FALSE)," ")</f>
        <v xml:space="preserve"> </v>
      </c>
      <c r="E55" s="37"/>
      <c r="F55" s="37"/>
      <c r="G55" s="53"/>
    </row>
    <row r="56" spans="1:7">
      <c r="B56" s="52"/>
      <c r="C56" s="53"/>
      <c r="D56" s="759" t="str">
        <f>IFERROR(VLOOKUP($C56,'Balance de comprobacion'!$B$6:$I$499,2,FALSE)," ")</f>
        <v xml:space="preserve"> </v>
      </c>
      <c r="E56" s="37"/>
      <c r="F56" s="37"/>
      <c r="G56" s="53"/>
    </row>
    <row r="57" spans="1:7">
      <c r="B57" s="52"/>
      <c r="C57" s="53"/>
      <c r="D57" s="759" t="str">
        <f>IFERROR(VLOOKUP($C57,'Balance de comprobacion'!$B$6:$I$499,2,FALSE)," ")</f>
        <v xml:space="preserve"> </v>
      </c>
      <c r="E57" s="37"/>
      <c r="F57" s="37"/>
      <c r="G57" s="53"/>
    </row>
    <row r="58" spans="1:7">
      <c r="B58" s="52"/>
      <c r="C58" s="53"/>
      <c r="D58" s="759" t="str">
        <f>IFERROR(VLOOKUP($C58,'Balance de comprobacion'!$B$6:$I$499,2,FALSE)," ")</f>
        <v xml:space="preserve"> </v>
      </c>
      <c r="E58" s="37"/>
      <c r="F58" s="37"/>
      <c r="G58" s="53"/>
    </row>
    <row r="59" spans="1:7">
      <c r="B59" s="52"/>
      <c r="C59" s="53"/>
      <c r="D59" s="759" t="str">
        <f>IFERROR(VLOOKUP($C59,'Balance de comprobacion'!$B$6:$I$499,2,FALSE)," ")</f>
        <v xml:space="preserve"> </v>
      </c>
      <c r="E59" s="37"/>
      <c r="F59" s="37"/>
      <c r="G59" s="53"/>
    </row>
    <row r="60" spans="1:7">
      <c r="B60" s="52"/>
      <c r="C60" s="53"/>
      <c r="D60" s="759" t="str">
        <f>IFERROR(VLOOKUP($C60,'Balance de comprobacion'!$B$6:$I$499,2,FALSE)," ")</f>
        <v xml:space="preserve"> </v>
      </c>
      <c r="E60" s="37"/>
      <c r="F60" s="37"/>
      <c r="G60" s="53"/>
    </row>
    <row r="61" spans="1:7">
      <c r="B61" s="52"/>
      <c r="C61" s="53"/>
      <c r="D61" s="759" t="str">
        <f>IFERROR(VLOOKUP($C61,'Balance de comprobacion'!$B$6:$I$499,2,FALSE)," ")</f>
        <v xml:space="preserve"> </v>
      </c>
      <c r="E61" s="37"/>
      <c r="F61" s="37"/>
      <c r="G61" s="53"/>
    </row>
    <row r="62" spans="1:7">
      <c r="B62" s="52"/>
      <c r="C62" s="53"/>
      <c r="D62" s="759" t="str">
        <f>IFERROR(VLOOKUP($C62,'Balance de comprobacion'!$B$6:$I$499,2,FALSE)," ")</f>
        <v xml:space="preserve"> </v>
      </c>
      <c r="E62" s="37"/>
      <c r="F62" s="37"/>
      <c r="G62" s="53"/>
    </row>
    <row r="63" spans="1:7">
      <c r="B63" s="52"/>
      <c r="C63" s="53"/>
      <c r="D63" s="759" t="str">
        <f>IFERROR(VLOOKUP($C63,'Balance de comprobacion'!$B$6:$I$499,2,FALSE)," ")</f>
        <v xml:space="preserve"> </v>
      </c>
      <c r="E63" s="37"/>
      <c r="F63" s="37"/>
      <c r="G63" s="53"/>
    </row>
    <row r="64" spans="1:7">
      <c r="B64" s="52"/>
      <c r="C64" s="53"/>
      <c r="D64" s="759" t="str">
        <f>IFERROR(VLOOKUP($C64,'Balance de comprobacion'!$B$6:$I$499,2,FALSE)," ")</f>
        <v xml:space="preserve"> </v>
      </c>
      <c r="E64" s="37"/>
      <c r="F64" s="37"/>
      <c r="G64" s="53"/>
    </row>
    <row r="65" spans="2:7">
      <c r="B65" s="52"/>
      <c r="C65" s="53"/>
      <c r="D65" s="759" t="str">
        <f>IFERROR(VLOOKUP($C65,'Balance de comprobacion'!$B$6:$I$499,2,FALSE)," ")</f>
        <v xml:space="preserve"> </v>
      </c>
      <c r="E65" s="37"/>
      <c r="F65" s="37"/>
      <c r="G65" s="53"/>
    </row>
    <row r="66" spans="2:7">
      <c r="B66" s="52"/>
      <c r="C66" s="53"/>
      <c r="D66" s="759" t="str">
        <f>IFERROR(VLOOKUP($C66,'Balance de comprobacion'!$B$6:$I$499,2,FALSE)," ")</f>
        <v xml:space="preserve"> </v>
      </c>
      <c r="E66" s="37"/>
      <c r="F66" s="37"/>
      <c r="G66" s="53"/>
    </row>
    <row r="67" spans="2:7">
      <c r="B67" s="52"/>
      <c r="C67" s="53"/>
      <c r="D67" s="759" t="str">
        <f>IFERROR(VLOOKUP($C67,'Balance de comprobacion'!$B$6:$I$499,2,FALSE)," ")</f>
        <v xml:space="preserve"> </v>
      </c>
      <c r="E67" s="37"/>
      <c r="F67" s="37"/>
      <c r="G67" s="53"/>
    </row>
    <row r="68" spans="2:7">
      <c r="B68" s="52"/>
      <c r="C68" s="53"/>
      <c r="D68" s="759" t="str">
        <f>IFERROR(VLOOKUP($C68,'Balance de comprobacion'!$B$6:$I$499,2,FALSE)," ")</f>
        <v xml:space="preserve"> </v>
      </c>
      <c r="E68" s="37"/>
      <c r="F68" s="37"/>
      <c r="G68" s="53"/>
    </row>
    <row r="69" spans="2:7">
      <c r="B69" s="52"/>
      <c r="C69" s="53"/>
      <c r="D69" s="759" t="str">
        <f>IFERROR(VLOOKUP($C69,'Balance de comprobacion'!$B$6:$I$499,2,FALSE)," ")</f>
        <v xml:space="preserve"> </v>
      </c>
      <c r="E69" s="37"/>
      <c r="F69" s="37"/>
      <c r="G69" s="53"/>
    </row>
    <row r="70" spans="2:7">
      <c r="B70" s="52"/>
      <c r="C70" s="53"/>
      <c r="D70" s="759" t="str">
        <f>IFERROR(VLOOKUP($C70,'Balance de comprobacion'!$B$6:$I$499,2,FALSE)," ")</f>
        <v xml:space="preserve"> </v>
      </c>
      <c r="E70" s="37"/>
      <c r="F70" s="37"/>
      <c r="G70" s="53"/>
    </row>
    <row r="71" spans="2:7">
      <c r="B71" s="52"/>
      <c r="C71" s="53"/>
      <c r="D71" s="759" t="str">
        <f>IFERROR(VLOOKUP($C71,'Balance de comprobacion'!$B$6:$I$499,2,FALSE)," ")</f>
        <v xml:space="preserve"> </v>
      </c>
      <c r="E71" s="37"/>
      <c r="F71" s="37"/>
      <c r="G71" s="53"/>
    </row>
    <row r="72" spans="2:7">
      <c r="B72" s="52"/>
      <c r="C72" s="53"/>
      <c r="D72" s="759" t="str">
        <f>IFERROR(VLOOKUP($C72,'Balance de comprobacion'!$B$6:$I$499,2,FALSE)," ")</f>
        <v xml:space="preserve"> </v>
      </c>
      <c r="E72" s="37"/>
      <c r="F72" s="37"/>
      <c r="G72" s="53"/>
    </row>
    <row r="73" spans="2:7">
      <c r="B73" s="52"/>
      <c r="C73" s="199"/>
      <c r="D73" s="759" t="str">
        <f>IFERROR(VLOOKUP($C73,'Balance de comprobacion'!$B$6:$I$499,2,FALSE)," ")</f>
        <v xml:space="preserve"> </v>
      </c>
      <c r="E73" s="37"/>
      <c r="F73" s="37"/>
      <c r="G73" s="53"/>
    </row>
    <row r="74" spans="2:7">
      <c r="B74" s="52"/>
      <c r="C74" s="200"/>
      <c r="D74" s="759" t="str">
        <f>IFERROR(VLOOKUP($C74,'Balance de comprobacion'!$B$6:$I$499,2,FALSE)," ")</f>
        <v xml:space="preserve"> </v>
      </c>
      <c r="E74" s="37"/>
      <c r="F74" s="37"/>
      <c r="G74" s="53"/>
    </row>
    <row r="75" spans="2:7">
      <c r="B75" s="52"/>
      <c r="C75" s="55"/>
      <c r="D75" s="759" t="str">
        <f>IFERROR(VLOOKUP($C75,'Balance de comprobacion'!$B$6:$I$499,2,FALSE)," ")</f>
        <v xml:space="preserve"> </v>
      </c>
      <c r="E75" s="37"/>
      <c r="F75" s="37"/>
      <c r="G75" s="53"/>
    </row>
    <row r="76" spans="2:7">
      <c r="B76" s="52"/>
      <c r="C76" s="55"/>
      <c r="D76" s="759" t="str">
        <f>IFERROR(VLOOKUP($C76,'Balance de comprobacion'!$B$6:$I$499,2,FALSE)," ")</f>
        <v xml:space="preserve"> </v>
      </c>
      <c r="E76" s="37"/>
      <c r="F76" s="37"/>
      <c r="G76" s="53"/>
    </row>
    <row r="77" spans="2:7">
      <c r="B77" s="52"/>
      <c r="C77" s="56"/>
      <c r="D77" s="759" t="str">
        <f>IFERROR(VLOOKUP($C77,'Balance de comprobacion'!$B$6:$I$499,2,FALSE)," ")</f>
        <v xml:space="preserve"> </v>
      </c>
      <c r="E77" s="37"/>
      <c r="F77" s="37"/>
      <c r="G77" s="53"/>
    </row>
    <row r="78" spans="2:7">
      <c r="B78" s="52"/>
      <c r="C78" s="200"/>
      <c r="D78" s="759" t="str">
        <f>IFERROR(VLOOKUP($C78,'Balance de comprobacion'!$B$6:$I$499,2,FALSE)," ")</f>
        <v xml:space="preserve"> </v>
      </c>
      <c r="E78" s="37"/>
      <c r="F78" s="37"/>
      <c r="G78" s="53"/>
    </row>
    <row r="79" spans="2:7">
      <c r="B79" s="52"/>
      <c r="C79" s="55"/>
      <c r="D79" s="759" t="str">
        <f>IFERROR(VLOOKUP($C79,'Balance de comprobacion'!$B$6:$I$499,2,FALSE)," ")</f>
        <v xml:space="preserve"> </v>
      </c>
      <c r="E79" s="37"/>
      <c r="F79" s="37"/>
      <c r="G79" s="53"/>
    </row>
    <row r="80" spans="2:7">
      <c r="B80" s="52"/>
      <c r="C80" s="55"/>
      <c r="D80" s="759" t="str">
        <f>IFERROR(VLOOKUP($C80,'Balance de comprobacion'!$B$6:$I$499,2,FALSE)," ")</f>
        <v xml:space="preserve"> </v>
      </c>
      <c r="E80" s="37"/>
      <c r="F80" s="37"/>
      <c r="G80" s="53"/>
    </row>
    <row r="81" spans="2:7">
      <c r="B81" s="52"/>
      <c r="C81" s="199"/>
      <c r="D81" s="759" t="str">
        <f>IFERROR(VLOOKUP($C81,'Balance de comprobacion'!$B$6:$I$499,2,FALSE)," ")</f>
        <v xml:space="preserve"> </v>
      </c>
      <c r="E81" s="37"/>
      <c r="F81" s="37"/>
      <c r="G81" s="53"/>
    </row>
    <row r="82" spans="2:7">
      <c r="B82" s="52"/>
      <c r="C82" s="199"/>
      <c r="D82" s="759" t="str">
        <f>IFERROR(VLOOKUP($C82,'Balance de comprobacion'!$B$6:$I$499,2,FALSE)," ")</f>
        <v xml:space="preserve"> </v>
      </c>
      <c r="E82" s="37"/>
      <c r="F82" s="37"/>
      <c r="G82" s="53"/>
    </row>
    <row r="83" spans="2:7">
      <c r="B83" s="52"/>
      <c r="C83" s="54"/>
      <c r="D83" s="759" t="str">
        <f>IFERROR(VLOOKUP($C83,'Balance de comprobacion'!$B$6:$I$499,2,FALSE)," ")</f>
        <v xml:space="preserve"> </v>
      </c>
      <c r="E83" s="37"/>
      <c r="F83" s="37"/>
      <c r="G83" s="53"/>
    </row>
    <row r="84" spans="2:7">
      <c r="B84" s="52"/>
      <c r="C84" s="55"/>
      <c r="D84" s="759" t="str">
        <f>IFERROR(VLOOKUP($C84,'Balance de comprobacion'!$B$6:$I$499,2,FALSE)," ")</f>
        <v xml:space="preserve"> </v>
      </c>
      <c r="E84" s="37"/>
      <c r="F84" s="37"/>
      <c r="G84" s="53"/>
    </row>
    <row r="85" spans="2:7">
      <c r="B85" s="52"/>
      <c r="C85" s="55"/>
      <c r="D85" s="759" t="str">
        <f>IFERROR(VLOOKUP($C85,'Balance de comprobacion'!$B$6:$I$499,2,FALSE)," ")</f>
        <v xml:space="preserve"> </v>
      </c>
      <c r="E85" s="37"/>
      <c r="F85" s="37"/>
      <c r="G85" s="53"/>
    </row>
    <row r="86" spans="2:7">
      <c r="B86" s="52"/>
      <c r="C86" s="200"/>
      <c r="D86" s="759" t="str">
        <f>IFERROR(VLOOKUP($C86,'Balance de comprobacion'!$B$6:$I$499,2,FALSE)," ")</f>
        <v xml:space="preserve"> </v>
      </c>
      <c r="E86" s="37"/>
      <c r="F86" s="37"/>
      <c r="G86" s="53"/>
    </row>
    <row r="87" spans="2:7">
      <c r="B87" s="52"/>
      <c r="C87" s="200"/>
      <c r="D87" s="759" t="str">
        <f>IFERROR(VLOOKUP($C87,'Balance de comprobacion'!$B$6:$I$499,2,FALSE)," ")</f>
        <v xml:space="preserve"> </v>
      </c>
      <c r="E87" s="37"/>
      <c r="F87" s="37"/>
      <c r="G87" s="53"/>
    </row>
    <row r="88" spans="2:7">
      <c r="B88" s="52"/>
      <c r="C88" s="55"/>
      <c r="D88" s="759" t="str">
        <f>IFERROR(VLOOKUP($C88,'Balance de comprobacion'!$B$6:$I$499,2,FALSE)," ")</f>
        <v xml:space="preserve"> </v>
      </c>
      <c r="E88" s="37"/>
      <c r="F88" s="37"/>
      <c r="G88" s="53"/>
    </row>
    <row r="89" spans="2:7">
      <c r="B89" s="52"/>
      <c r="C89" s="55"/>
      <c r="D89" s="759" t="str">
        <f>IFERROR(VLOOKUP($C89,'Balance de comprobacion'!$B$6:$I$499,2,FALSE)," ")</f>
        <v xml:space="preserve"> </v>
      </c>
      <c r="E89" s="37"/>
      <c r="F89" s="37"/>
      <c r="G89" s="53"/>
    </row>
    <row r="90" spans="2:7">
      <c r="B90" s="52"/>
      <c r="C90" s="200"/>
      <c r="D90" s="759" t="str">
        <f>IFERROR(VLOOKUP($C90,'Balance de comprobacion'!$B$6:$I$499,2,FALSE)," ")</f>
        <v xml:space="preserve"> </v>
      </c>
      <c r="E90" s="37"/>
      <c r="F90" s="37"/>
      <c r="G90" s="53"/>
    </row>
    <row r="91" spans="2:7">
      <c r="B91" s="52"/>
      <c r="C91" s="200"/>
      <c r="D91" s="759" t="str">
        <f>IFERROR(VLOOKUP($C91,'Balance de comprobacion'!$B$6:$I$499,2,FALSE)," ")</f>
        <v xml:space="preserve"> </v>
      </c>
      <c r="E91" s="37"/>
      <c r="F91" s="37"/>
      <c r="G91" s="53"/>
    </row>
    <row r="92" spans="2:7">
      <c r="B92" s="52"/>
      <c r="C92" s="55"/>
      <c r="D92" s="759" t="str">
        <f>IFERROR(VLOOKUP($C92,'Balance de comprobacion'!$B$6:$I$499,2,FALSE)," ")</f>
        <v xml:space="preserve"> </v>
      </c>
      <c r="E92" s="37"/>
      <c r="F92" s="37"/>
      <c r="G92" s="53"/>
    </row>
    <row r="93" spans="2:7">
      <c r="B93" s="52"/>
      <c r="C93" s="55"/>
      <c r="D93" s="759" t="str">
        <f>IFERROR(VLOOKUP($C93,'Balance de comprobacion'!$B$6:$I$499,2,FALSE)," ")</f>
        <v xml:space="preserve"> </v>
      </c>
      <c r="E93" s="37"/>
      <c r="F93" s="37"/>
      <c r="G93" s="53"/>
    </row>
    <row r="94" spans="2:7">
      <c r="B94" s="52"/>
      <c r="C94" s="200"/>
      <c r="D94" s="759" t="str">
        <f>IFERROR(VLOOKUP($C94,'Balance de comprobacion'!$B$6:$I$499,2,FALSE)," ")</f>
        <v xml:space="preserve"> </v>
      </c>
      <c r="E94" s="37"/>
      <c r="F94" s="37"/>
      <c r="G94" s="53"/>
    </row>
    <row r="95" spans="2:7">
      <c r="B95" s="52"/>
      <c r="C95" s="55"/>
      <c r="D95" s="759" t="str">
        <f>IFERROR(VLOOKUP($C95,'Balance de comprobacion'!$B$6:$I$499,2,FALSE)," ")</f>
        <v xml:space="preserve"> </v>
      </c>
      <c r="E95" s="37"/>
      <c r="F95" s="37"/>
      <c r="G95" s="53"/>
    </row>
    <row r="96" spans="2:7">
      <c r="B96" s="52"/>
      <c r="C96" s="55"/>
      <c r="D96" s="759" t="str">
        <f>IFERROR(VLOOKUP($C96,'Balance de comprobacion'!$B$6:$I$499,2,FALSE)," ")</f>
        <v xml:space="preserve"> </v>
      </c>
      <c r="E96" s="37"/>
      <c r="F96" s="37"/>
      <c r="G96" s="53"/>
    </row>
    <row r="97" spans="2:7">
      <c r="B97" s="52"/>
      <c r="C97" s="55"/>
      <c r="D97" s="759" t="str">
        <f>IFERROR(VLOOKUP($C97,'Balance de comprobacion'!$B$6:$I$499,2,FALSE)," ")</f>
        <v xml:space="preserve"> </v>
      </c>
      <c r="E97" s="37"/>
      <c r="F97" s="37"/>
      <c r="G97" s="53"/>
    </row>
    <row r="98" spans="2:7">
      <c r="B98" s="52"/>
      <c r="C98" s="199"/>
      <c r="D98" s="759" t="str">
        <f>IFERROR(VLOOKUP($C98,'Balance de comprobacion'!$B$6:$I$499,2,FALSE)," ")</f>
        <v xml:space="preserve"> </v>
      </c>
      <c r="E98" s="37"/>
      <c r="F98" s="37"/>
      <c r="G98" s="53"/>
    </row>
    <row r="99" spans="2:7">
      <c r="B99" s="52"/>
      <c r="C99" s="55"/>
      <c r="D99" s="759" t="str">
        <f>IFERROR(VLOOKUP($C99,'Balance de comprobacion'!$B$6:$I$499,2,FALSE)," ")</f>
        <v xml:space="preserve"> </v>
      </c>
      <c r="E99" s="37"/>
      <c r="F99" s="37"/>
      <c r="G99" s="53"/>
    </row>
    <row r="100" spans="2:7">
      <c r="B100" s="52"/>
      <c r="C100" s="55"/>
      <c r="D100" s="759" t="str">
        <f>IFERROR(VLOOKUP($C100,'Balance de comprobacion'!$B$6:$I$499,2,FALSE)," ")</f>
        <v xml:space="preserve"> </v>
      </c>
      <c r="E100" s="37"/>
      <c r="F100" s="37"/>
      <c r="G100" s="53"/>
    </row>
    <row r="101" spans="2:7">
      <c r="B101" s="52"/>
      <c r="C101" s="55"/>
      <c r="D101" s="759" t="str">
        <f>IFERROR(VLOOKUP($C101,'Balance de comprobacion'!$B$6:$I$499,2,FALSE)," ")</f>
        <v xml:space="preserve"> </v>
      </c>
      <c r="E101" s="37"/>
      <c r="F101" s="37"/>
      <c r="G101" s="53"/>
    </row>
    <row r="102" spans="2:7">
      <c r="B102" s="52"/>
      <c r="C102" s="56"/>
      <c r="D102" s="759" t="str">
        <f>IFERROR(VLOOKUP($C102,'Balance de comprobacion'!$B$6:$I$499,2,FALSE)," ")</f>
        <v xml:space="preserve"> </v>
      </c>
      <c r="E102" s="37"/>
      <c r="F102" s="37"/>
      <c r="G102" s="53"/>
    </row>
    <row r="103" spans="2:7">
      <c r="B103" s="52"/>
      <c r="C103" s="55"/>
      <c r="D103" s="759" t="str">
        <f>IFERROR(VLOOKUP($C103,'Balance de comprobacion'!$B$6:$I$499,2,FALSE)," ")</f>
        <v xml:space="preserve"> </v>
      </c>
      <c r="E103" s="37"/>
      <c r="F103" s="37"/>
      <c r="G103" s="53"/>
    </row>
    <row r="104" spans="2:7">
      <c r="B104" s="52"/>
      <c r="C104" s="55"/>
      <c r="D104" s="759" t="str">
        <f>IFERROR(VLOOKUP($C104,'Balance de comprobacion'!$B$6:$I$499,2,FALSE)," ")</f>
        <v xml:space="preserve"> </v>
      </c>
      <c r="E104" s="37"/>
      <c r="F104" s="37"/>
      <c r="G104" s="53"/>
    </row>
    <row r="105" spans="2:7">
      <c r="B105" s="52"/>
      <c r="C105" s="55"/>
      <c r="D105" s="759" t="str">
        <f>IFERROR(VLOOKUP($C105,'Balance de comprobacion'!$B$6:$I$499,2,FALSE)," ")</f>
        <v xml:space="preserve"> </v>
      </c>
      <c r="E105" s="37"/>
      <c r="F105" s="37"/>
      <c r="G105" s="53"/>
    </row>
    <row r="106" spans="2:7">
      <c r="B106" s="52"/>
      <c r="C106" s="201"/>
      <c r="D106" s="759" t="str">
        <f>IFERROR(VLOOKUP($C106,'Balance de comprobacion'!$B$6:$I$499,2,FALSE)," ")</f>
        <v xml:space="preserve"> </v>
      </c>
      <c r="E106" s="37"/>
      <c r="F106" s="37"/>
      <c r="G106" s="53"/>
    </row>
    <row r="107" spans="2:7">
      <c r="B107" s="52"/>
      <c r="C107" s="55"/>
      <c r="D107" s="759" t="str">
        <f>IFERROR(VLOOKUP($C107,'Balance de comprobacion'!$B$6:$I$499,2,FALSE)," ")</f>
        <v xml:space="preserve"> </v>
      </c>
      <c r="E107" s="37"/>
      <c r="F107" s="37"/>
      <c r="G107" s="53"/>
    </row>
    <row r="108" spans="2:7">
      <c r="B108" s="52"/>
      <c r="C108" s="55"/>
      <c r="D108" s="759" t="str">
        <f>IFERROR(VLOOKUP($C108,'Balance de comprobacion'!$B$6:$I$499,2,FALSE)," ")</f>
        <v xml:space="preserve"> </v>
      </c>
      <c r="E108" s="37"/>
      <c r="F108" s="37"/>
      <c r="G108" s="53"/>
    </row>
    <row r="109" spans="2:7">
      <c r="B109" s="52"/>
      <c r="C109" s="200"/>
      <c r="D109" s="759" t="str">
        <f>IFERROR(VLOOKUP($C109,'Balance de comprobacion'!$B$6:$I$499,2,FALSE)," ")</f>
        <v xml:space="preserve"> </v>
      </c>
      <c r="E109" s="37"/>
      <c r="F109" s="37"/>
      <c r="G109" s="53"/>
    </row>
    <row r="110" spans="2:7">
      <c r="B110" s="52"/>
      <c r="C110" s="201"/>
      <c r="D110" s="759" t="str">
        <f>IFERROR(VLOOKUP($C110,'Balance de comprobacion'!$B$6:$I$499,2,FALSE)," ")</f>
        <v xml:space="preserve"> </v>
      </c>
      <c r="E110" s="37"/>
      <c r="F110" s="37"/>
      <c r="G110" s="53"/>
    </row>
    <row r="111" spans="2:7">
      <c r="B111" s="52"/>
      <c r="C111" s="55"/>
      <c r="D111" s="759" t="str">
        <f>IFERROR(VLOOKUP($C111,'Balance de comprobacion'!$B$6:$I$499,2,FALSE)," ")</f>
        <v xml:space="preserve"> </v>
      </c>
      <c r="E111" s="37"/>
      <c r="F111" s="37"/>
      <c r="G111" s="53"/>
    </row>
    <row r="112" spans="2:7">
      <c r="B112" s="52"/>
      <c r="C112" s="55"/>
      <c r="D112" s="759" t="str">
        <f>IFERROR(VLOOKUP($C112,'Balance de comprobacion'!$B$6:$I$499,2,FALSE)," ")</f>
        <v xml:space="preserve"> </v>
      </c>
      <c r="E112" s="37"/>
      <c r="F112" s="37"/>
      <c r="G112" s="53"/>
    </row>
    <row r="113" spans="2:7">
      <c r="B113" s="52"/>
      <c r="C113" s="55"/>
      <c r="D113" s="759" t="str">
        <f>IFERROR(VLOOKUP($C113,'Balance de comprobacion'!$B$6:$I$499,2,FALSE)," ")</f>
        <v xml:space="preserve"> </v>
      </c>
      <c r="E113" s="37"/>
      <c r="F113" s="37"/>
      <c r="G113" s="53"/>
    </row>
    <row r="114" spans="2:7">
      <c r="B114" s="52"/>
      <c r="C114" s="55"/>
      <c r="D114" s="759" t="str">
        <f>IFERROR(VLOOKUP($C114,'Balance de comprobacion'!$B$6:$I$499,2,FALSE)," ")</f>
        <v xml:space="preserve"> </v>
      </c>
      <c r="E114" s="37"/>
      <c r="F114" s="37"/>
      <c r="G114" s="53"/>
    </row>
    <row r="115" spans="2:7">
      <c r="B115" s="52"/>
      <c r="C115" s="55"/>
      <c r="D115" s="759" t="str">
        <f>IFERROR(VLOOKUP($C115,'Balance de comprobacion'!$B$6:$I$499,2,FALSE)," ")</f>
        <v xml:space="preserve"> </v>
      </c>
      <c r="E115" s="37"/>
      <c r="F115" s="37"/>
      <c r="G115" s="53"/>
    </row>
    <row r="116" spans="2:7">
      <c r="B116" s="52"/>
      <c r="C116" s="55"/>
      <c r="D116" s="759" t="str">
        <f>IFERROR(VLOOKUP($C116,'Balance de comprobacion'!$B$6:$I$499,2,FALSE)," ")</f>
        <v xml:space="preserve"> </v>
      </c>
      <c r="E116" s="37"/>
      <c r="F116" s="37"/>
      <c r="G116" s="53"/>
    </row>
    <row r="117" spans="2:7">
      <c r="B117" s="52"/>
      <c r="C117" s="200"/>
      <c r="D117" s="759" t="str">
        <f>IFERROR(VLOOKUP($C117,'Balance de comprobacion'!$B$6:$I$499,2,FALSE)," ")</f>
        <v xml:space="preserve"> </v>
      </c>
      <c r="E117" s="37"/>
      <c r="F117" s="37"/>
      <c r="G117" s="53"/>
    </row>
    <row r="118" spans="2:7">
      <c r="B118" s="52"/>
      <c r="C118" s="202"/>
      <c r="D118" s="759" t="str">
        <f>IFERROR(VLOOKUP($C118,'Balance de comprobacion'!$B$6:$I$499,2,FALSE)," ")</f>
        <v xml:space="preserve"> </v>
      </c>
      <c r="E118" s="37"/>
      <c r="F118" s="37"/>
      <c r="G118" s="53"/>
    </row>
    <row r="119" spans="2:7">
      <c r="B119" s="52"/>
      <c r="C119" s="202"/>
      <c r="D119" s="759" t="str">
        <f>IFERROR(VLOOKUP($C119,'Balance de comprobacion'!$B$6:$I$499,2,FALSE)," ")</f>
        <v xml:space="preserve"> </v>
      </c>
      <c r="E119" s="37"/>
      <c r="F119" s="37"/>
      <c r="G119" s="53"/>
    </row>
    <row r="120" spans="2:7">
      <c r="B120" s="52"/>
      <c r="C120" s="200"/>
      <c r="D120" s="759" t="str">
        <f>IFERROR(VLOOKUP($C120,'Balance de comprobacion'!$B$6:$I$499,2,FALSE)," ")</f>
        <v xml:space="preserve"> </v>
      </c>
      <c r="E120" s="37"/>
      <c r="F120" s="37"/>
      <c r="G120" s="53"/>
    </row>
    <row r="121" spans="2:7">
      <c r="B121" s="52"/>
      <c r="C121" s="200"/>
      <c r="D121" s="759" t="str">
        <f>IFERROR(VLOOKUP($C121,'Balance de comprobacion'!$B$6:$I$499,2,FALSE)," ")</f>
        <v xml:space="preserve"> </v>
      </c>
      <c r="E121" s="37"/>
      <c r="F121" s="37"/>
      <c r="G121" s="53"/>
    </row>
    <row r="122" spans="2:7">
      <c r="B122" s="52"/>
      <c r="C122" s="199"/>
      <c r="D122" s="759" t="str">
        <f>IFERROR(VLOOKUP($C122,'Balance de comprobacion'!$B$6:$I$499,2,FALSE)," ")</f>
        <v xml:space="preserve"> </v>
      </c>
      <c r="E122" s="37"/>
      <c r="F122" s="37"/>
      <c r="G122" s="53"/>
    </row>
    <row r="123" spans="2:7">
      <c r="B123" s="52"/>
      <c r="C123" s="200"/>
      <c r="D123" s="759" t="str">
        <f>IFERROR(VLOOKUP($C123,'Balance de comprobacion'!$B$6:$I$499,2,FALSE)," ")</f>
        <v xml:space="preserve"> </v>
      </c>
      <c r="E123" s="37"/>
      <c r="F123" s="37"/>
      <c r="G123" s="53"/>
    </row>
    <row r="124" spans="2:7">
      <c r="B124" s="52"/>
      <c r="C124" s="200"/>
      <c r="D124" s="759" t="str">
        <f>IFERROR(VLOOKUP($C124,'Balance de comprobacion'!$B$6:$I$499,2,FALSE)," ")</f>
        <v xml:space="preserve"> </v>
      </c>
      <c r="E124" s="37"/>
      <c r="F124" s="37"/>
      <c r="G124" s="53"/>
    </row>
    <row r="125" spans="2:7">
      <c r="B125" s="52"/>
      <c r="C125" s="202"/>
      <c r="D125" s="759" t="str">
        <f>IFERROR(VLOOKUP($C125,'Balance de comprobacion'!$B$6:$I$499,2,FALSE)," ")</f>
        <v xml:space="preserve"> </v>
      </c>
      <c r="E125" s="37"/>
      <c r="F125" s="37"/>
      <c r="G125" s="53"/>
    </row>
    <row r="126" spans="2:7">
      <c r="B126" s="52"/>
      <c r="C126" s="200"/>
      <c r="D126" s="759" t="str">
        <f>IFERROR(VLOOKUP($C126,'Balance de comprobacion'!$B$6:$I$499,2,FALSE)," ")</f>
        <v xml:space="preserve"> </v>
      </c>
      <c r="E126" s="37"/>
      <c r="F126" s="37"/>
      <c r="G126" s="53"/>
    </row>
    <row r="127" spans="2:7">
      <c r="B127" s="52"/>
      <c r="C127" s="200"/>
      <c r="D127" s="759" t="str">
        <f>IFERROR(VLOOKUP($C127,'Balance de comprobacion'!$B$6:$I$499,2,FALSE)," ")</f>
        <v xml:space="preserve"> </v>
      </c>
      <c r="E127" s="37"/>
      <c r="F127" s="37"/>
      <c r="G127" s="53"/>
    </row>
    <row r="128" spans="2:7">
      <c r="B128" s="52"/>
      <c r="C128" s="202"/>
      <c r="D128" s="759" t="str">
        <f>IFERROR(VLOOKUP($C128,'Balance de comprobacion'!$B$6:$I$499,2,FALSE)," ")</f>
        <v xml:space="preserve"> </v>
      </c>
      <c r="E128" s="37"/>
      <c r="F128" s="37"/>
      <c r="G128" s="53"/>
    </row>
    <row r="129" spans="2:7">
      <c r="B129" s="52"/>
      <c r="C129" s="200"/>
      <c r="D129" s="759" t="str">
        <f>IFERROR(VLOOKUP($C129,'Balance de comprobacion'!$B$6:$I$499,2,FALSE)," ")</f>
        <v xml:space="preserve"> </v>
      </c>
      <c r="E129" s="37"/>
      <c r="F129" s="37"/>
      <c r="G129" s="53"/>
    </row>
    <row r="130" spans="2:7">
      <c r="B130" s="52"/>
      <c r="C130" s="200"/>
      <c r="D130" s="759" t="str">
        <f>IFERROR(VLOOKUP($C130,'Balance de comprobacion'!$B$6:$I$499,2,FALSE)," ")</f>
        <v xml:space="preserve"> </v>
      </c>
      <c r="E130" s="37"/>
      <c r="F130" s="37"/>
      <c r="G130" s="53"/>
    </row>
    <row r="131" spans="2:7">
      <c r="B131" s="52"/>
      <c r="C131" s="202"/>
      <c r="D131" s="759" t="str">
        <f>IFERROR(VLOOKUP($C131,'Balance de comprobacion'!$B$6:$I$499,2,FALSE)," ")</f>
        <v xml:space="preserve"> </v>
      </c>
      <c r="E131" s="37"/>
      <c r="F131" s="37"/>
      <c r="G131" s="53"/>
    </row>
    <row r="132" spans="2:7">
      <c r="B132" s="52"/>
      <c r="C132" s="200"/>
      <c r="D132" s="759" t="str">
        <f>IFERROR(VLOOKUP($C132,'Balance de comprobacion'!$B$6:$I$499,2,FALSE)," ")</f>
        <v xml:space="preserve"> </v>
      </c>
      <c r="E132" s="37"/>
      <c r="F132" s="37"/>
      <c r="G132" s="53"/>
    </row>
    <row r="133" spans="2:7">
      <c r="B133" s="52"/>
      <c r="C133" s="200"/>
      <c r="D133" s="759" t="str">
        <f>IFERROR(VLOOKUP($C133,'Balance de comprobacion'!$B$6:$I$499,2,FALSE)," ")</f>
        <v xml:space="preserve"> </v>
      </c>
      <c r="E133" s="37"/>
      <c r="F133" s="37"/>
      <c r="G133" s="53"/>
    </row>
    <row r="134" spans="2:7">
      <c r="B134" s="52"/>
      <c r="C134" s="202"/>
      <c r="D134" s="759" t="str">
        <f>IFERROR(VLOOKUP($C134,'Balance de comprobacion'!$B$6:$I$499,2,FALSE)," ")</f>
        <v xml:space="preserve"> </v>
      </c>
      <c r="E134" s="37"/>
      <c r="F134" s="37"/>
      <c r="G134" s="53"/>
    </row>
    <row r="135" spans="2:7">
      <c r="B135" s="52"/>
      <c r="C135" s="200"/>
      <c r="D135" s="759" t="str">
        <f>IFERROR(VLOOKUP($C135,'Balance de comprobacion'!$B$6:$I$499,2,FALSE)," ")</f>
        <v xml:space="preserve"> </v>
      </c>
      <c r="E135" s="37"/>
      <c r="F135" s="37"/>
      <c r="G135" s="53"/>
    </row>
    <row r="136" spans="2:7">
      <c r="B136" s="52"/>
      <c r="C136" s="200"/>
      <c r="D136" s="759" t="str">
        <f>IFERROR(VLOOKUP($C136,'Balance de comprobacion'!$B$6:$I$499,2,FALSE)," ")</f>
        <v xml:space="preserve"> </v>
      </c>
      <c r="E136" s="37"/>
      <c r="F136" s="37"/>
      <c r="G136" s="53"/>
    </row>
    <row r="137" spans="2:7">
      <c r="B137" s="52"/>
      <c r="C137" s="202"/>
      <c r="D137" s="759" t="str">
        <f>IFERROR(VLOOKUP($C137,'Balance de comprobacion'!$B$6:$I$499,2,FALSE)," ")</f>
        <v xml:space="preserve"> </v>
      </c>
      <c r="E137" s="37"/>
      <c r="F137" s="37"/>
      <c r="G137" s="53"/>
    </row>
    <row r="138" spans="2:7">
      <c r="B138" s="52"/>
      <c r="C138" s="200"/>
      <c r="D138" s="759" t="str">
        <f>IFERROR(VLOOKUP($C138,'Balance de comprobacion'!$B$6:$I$499,2,FALSE)," ")</f>
        <v xml:space="preserve"> </v>
      </c>
      <c r="E138" s="37"/>
      <c r="F138" s="37"/>
      <c r="G138" s="53"/>
    </row>
    <row r="139" spans="2:7">
      <c r="B139" s="52"/>
      <c r="C139" s="200"/>
      <c r="D139" s="759" t="str">
        <f>IFERROR(VLOOKUP($C139,'Balance de comprobacion'!$B$6:$I$499,2,FALSE)," ")</f>
        <v xml:space="preserve"> </v>
      </c>
      <c r="E139" s="37"/>
      <c r="F139" s="37"/>
      <c r="G139" s="53"/>
    </row>
    <row r="140" spans="2:7">
      <c r="B140" s="52"/>
      <c r="C140" s="200"/>
      <c r="D140" s="759" t="str">
        <f>IFERROR(VLOOKUP($C140,'Balance de comprobacion'!$B$6:$I$499,2,FALSE)," ")</f>
        <v xml:space="preserve"> </v>
      </c>
      <c r="E140" s="37"/>
      <c r="F140" s="37"/>
      <c r="G140" s="53"/>
    </row>
    <row r="141" spans="2:7">
      <c r="B141" s="52"/>
      <c r="C141" s="202"/>
      <c r="D141" s="759" t="str">
        <f>IFERROR(VLOOKUP($C141,'Balance de comprobacion'!$B$6:$I$499,2,FALSE)," ")</f>
        <v xml:space="preserve"> </v>
      </c>
      <c r="E141" s="37"/>
      <c r="F141" s="37"/>
      <c r="G141" s="53"/>
    </row>
    <row r="142" spans="2:7">
      <c r="B142" s="52"/>
      <c r="C142" s="200"/>
      <c r="D142" s="759" t="str">
        <f>IFERROR(VLOOKUP($C142,'Balance de comprobacion'!$B$6:$I$499,2,FALSE)," ")</f>
        <v xml:space="preserve"> </v>
      </c>
      <c r="E142" s="37"/>
      <c r="F142" s="37"/>
      <c r="G142" s="53"/>
    </row>
    <row r="143" spans="2:7">
      <c r="B143" s="52"/>
      <c r="C143" s="200"/>
      <c r="D143" s="759" t="str">
        <f>IFERROR(VLOOKUP($C143,'Balance de comprobacion'!$B$6:$I$499,2,FALSE)," ")</f>
        <v xml:space="preserve"> </v>
      </c>
      <c r="E143" s="37"/>
      <c r="F143" s="37"/>
      <c r="G143" s="53"/>
    </row>
    <row r="144" spans="2:7">
      <c r="B144" s="52"/>
      <c r="C144" s="202"/>
      <c r="D144" s="759" t="str">
        <f>IFERROR(VLOOKUP($C144,'Balance de comprobacion'!$B$6:$I$499,2,FALSE)," ")</f>
        <v xml:space="preserve"> </v>
      </c>
      <c r="E144" s="37"/>
      <c r="F144" s="37"/>
      <c r="G144" s="53"/>
    </row>
    <row r="145" spans="2:7">
      <c r="B145" s="52"/>
      <c r="C145" s="202"/>
      <c r="D145" s="759" t="str">
        <f>IFERROR(VLOOKUP($C145,'Balance de comprobacion'!$B$6:$I$499,2,FALSE)," ")</f>
        <v xml:space="preserve"> </v>
      </c>
      <c r="E145" s="37"/>
      <c r="F145" s="37"/>
      <c r="G145" s="53"/>
    </row>
    <row r="146" spans="2:7">
      <c r="B146" s="52"/>
      <c r="C146" s="202"/>
      <c r="D146" s="759" t="str">
        <f>IFERROR(VLOOKUP($C146,'Balance de comprobacion'!$B$6:$I$499,2,FALSE)," ")</f>
        <v xml:space="preserve"> </v>
      </c>
      <c r="E146" s="37"/>
      <c r="F146" s="37"/>
      <c r="G146" s="53"/>
    </row>
    <row r="147" spans="2:7">
      <c r="B147" s="52"/>
      <c r="C147" s="202"/>
      <c r="D147" s="759" t="str">
        <f>IFERROR(VLOOKUP($C147,'Balance de comprobacion'!$B$6:$I$499,2,FALSE)," ")</f>
        <v xml:space="preserve"> </v>
      </c>
      <c r="E147" s="37"/>
      <c r="F147" s="37"/>
      <c r="G147" s="53"/>
    </row>
    <row r="148" spans="2:7">
      <c r="B148" s="52"/>
      <c r="C148" s="202"/>
      <c r="D148" s="759" t="str">
        <f>IFERROR(VLOOKUP($C148,'Balance de comprobacion'!$B$6:$I$499,2,FALSE)," ")</f>
        <v xml:space="preserve"> </v>
      </c>
      <c r="E148" s="37"/>
      <c r="F148" s="37"/>
      <c r="G148" s="53"/>
    </row>
    <row r="149" spans="2:7">
      <c r="B149" s="52"/>
      <c r="C149" s="201"/>
      <c r="D149" s="759" t="str">
        <f>IFERROR(VLOOKUP($C149,'Balance de comprobacion'!$B$6:$I$499,2,FALSE)," ")</f>
        <v xml:space="preserve"> </v>
      </c>
      <c r="E149" s="37"/>
      <c r="F149" s="37"/>
      <c r="G149" s="53"/>
    </row>
    <row r="150" spans="2:7">
      <c r="B150" s="52"/>
      <c r="C150" s="201"/>
      <c r="D150" s="759" t="str">
        <f>IFERROR(VLOOKUP($C150,'Balance de comprobacion'!$B$6:$I$499,2,FALSE)," ")</f>
        <v xml:space="preserve"> </v>
      </c>
      <c r="E150" s="37"/>
      <c r="F150" s="37"/>
      <c r="G150" s="53"/>
    </row>
    <row r="151" spans="2:7">
      <c r="B151" s="52"/>
      <c r="C151" s="202"/>
      <c r="D151" s="759" t="str">
        <f>IFERROR(VLOOKUP($C151,'Balance de comprobacion'!$B$6:$I$499,2,FALSE)," ")</f>
        <v xml:space="preserve"> </v>
      </c>
      <c r="E151" s="37"/>
      <c r="F151" s="37"/>
      <c r="G151" s="53"/>
    </row>
    <row r="152" spans="2:7">
      <c r="B152" s="52"/>
      <c r="C152" s="202"/>
      <c r="D152" s="759" t="str">
        <f>IFERROR(VLOOKUP($C152,'Balance de comprobacion'!$B$6:$I$499,2,FALSE)," ")</f>
        <v xml:space="preserve"> </v>
      </c>
      <c r="E152" s="37"/>
      <c r="F152" s="37"/>
      <c r="G152" s="53"/>
    </row>
    <row r="153" spans="2:7">
      <c r="B153" s="52"/>
      <c r="C153" s="202"/>
      <c r="D153" s="759" t="str">
        <f>IFERROR(VLOOKUP($C153,'Balance de comprobacion'!$B$6:$I$499,2,FALSE)," ")</f>
        <v xml:space="preserve"> </v>
      </c>
      <c r="E153" s="37"/>
      <c r="F153" s="37"/>
      <c r="G153" s="53"/>
    </row>
    <row r="154" spans="2:7">
      <c r="B154" s="52"/>
      <c r="C154" s="202"/>
      <c r="D154" s="759" t="str">
        <f>IFERROR(VLOOKUP($C154,'Balance de comprobacion'!$B$6:$I$499,2,FALSE)," ")</f>
        <v xml:space="preserve"> </v>
      </c>
      <c r="E154" s="37"/>
      <c r="F154" s="37"/>
      <c r="G154" s="53"/>
    </row>
    <row r="155" spans="2:7">
      <c r="B155" s="52"/>
      <c r="C155" s="202"/>
      <c r="D155" s="759" t="str">
        <f>IFERROR(VLOOKUP($C155,'Balance de comprobacion'!$B$6:$I$499,2,FALSE)," ")</f>
        <v xml:space="preserve"> </v>
      </c>
      <c r="E155" s="37"/>
      <c r="F155" s="37"/>
      <c r="G155" s="53"/>
    </row>
    <row r="156" spans="2:7">
      <c r="B156" s="52"/>
      <c r="C156" s="202"/>
      <c r="D156" s="759" t="str">
        <f>IFERROR(VLOOKUP($C156,'Balance de comprobacion'!$B$6:$I$499,2,FALSE)," ")</f>
        <v xml:space="preserve"> </v>
      </c>
      <c r="E156" s="37"/>
      <c r="F156" s="37"/>
      <c r="G156" s="53"/>
    </row>
    <row r="157" spans="2:7">
      <c r="B157" s="52"/>
      <c r="C157" s="202"/>
      <c r="D157" s="759" t="str">
        <f>IFERROR(VLOOKUP($C157,'Balance de comprobacion'!$B$6:$I$499,2,FALSE)," ")</f>
        <v xml:space="preserve"> </v>
      </c>
      <c r="E157" s="37"/>
      <c r="F157" s="37"/>
      <c r="G157" s="53"/>
    </row>
    <row r="158" spans="2:7">
      <c r="B158" s="52"/>
      <c r="C158" s="202"/>
      <c r="D158" s="759" t="str">
        <f>IFERROR(VLOOKUP($C158,'Balance de comprobacion'!$B$6:$I$499,2,FALSE)," ")</f>
        <v xml:space="preserve"> </v>
      </c>
      <c r="E158" s="37"/>
      <c r="F158" s="37"/>
      <c r="G158" s="53"/>
    </row>
    <row r="159" spans="2:7">
      <c r="B159" s="52"/>
      <c r="C159" s="202"/>
      <c r="D159" s="759" t="str">
        <f>IFERROR(VLOOKUP($C159,'Balance de comprobacion'!$B$6:$I$499,2,FALSE)," ")</f>
        <v xml:space="preserve"> </v>
      </c>
      <c r="E159" s="37"/>
      <c r="F159" s="37"/>
      <c r="G159" s="53"/>
    </row>
    <row r="160" spans="2:7">
      <c r="B160" s="52"/>
      <c r="C160" s="202"/>
      <c r="D160" s="759" t="str">
        <f>IFERROR(VLOOKUP($C160,'Balance de comprobacion'!$B$6:$I$499,2,FALSE)," ")</f>
        <v xml:space="preserve"> </v>
      </c>
      <c r="E160" s="37"/>
      <c r="F160" s="37"/>
      <c r="G160" s="53"/>
    </row>
    <row r="161" spans="2:7">
      <c r="B161" s="52"/>
      <c r="C161" s="202"/>
      <c r="D161" s="759" t="str">
        <f>IFERROR(VLOOKUP($C161,'Balance de comprobacion'!$B$6:$I$499,2,FALSE)," ")</f>
        <v xml:space="preserve"> </v>
      </c>
      <c r="E161" s="37"/>
      <c r="F161" s="37"/>
      <c r="G161" s="53"/>
    </row>
    <row r="162" spans="2:7">
      <c r="B162" s="52"/>
      <c r="C162" s="202"/>
      <c r="D162" s="759" t="str">
        <f>IFERROR(VLOOKUP($C162,'Balance de comprobacion'!$B$6:$I$499,2,FALSE)," ")</f>
        <v xml:space="preserve"> </v>
      </c>
      <c r="E162" s="37"/>
      <c r="F162" s="37"/>
      <c r="G162" s="53"/>
    </row>
    <row r="163" spans="2:7">
      <c r="B163" s="52"/>
      <c r="C163" s="201"/>
      <c r="D163" s="759" t="str">
        <f>IFERROR(VLOOKUP($C163,'Balance de comprobacion'!$B$6:$I$499,2,FALSE)," ")</f>
        <v xml:space="preserve"> </v>
      </c>
      <c r="E163" s="37"/>
      <c r="F163" s="37"/>
      <c r="G163" s="53"/>
    </row>
    <row r="164" spans="2:7">
      <c r="B164" s="52"/>
      <c r="C164" s="201"/>
      <c r="D164" s="759" t="str">
        <f>IFERROR(VLOOKUP($C164,'Balance de comprobacion'!$B$6:$I$499,2,FALSE)," ")</f>
        <v xml:space="preserve"> </v>
      </c>
      <c r="E164" s="37"/>
      <c r="F164" s="37"/>
      <c r="G164" s="53"/>
    </row>
    <row r="165" spans="2:7">
      <c r="B165" s="52"/>
      <c r="C165" s="202"/>
      <c r="D165" s="759" t="str">
        <f>IFERROR(VLOOKUP($C165,'Balance de comprobacion'!$B$6:$I$499,2,FALSE)," ")</f>
        <v xml:space="preserve"> </v>
      </c>
      <c r="E165" s="37"/>
      <c r="F165" s="37"/>
      <c r="G165" s="53"/>
    </row>
    <row r="166" spans="2:7">
      <c r="B166" s="52"/>
      <c r="C166" s="202"/>
      <c r="D166" s="759" t="str">
        <f>IFERROR(VLOOKUP($C166,'Balance de comprobacion'!$B$6:$I$499,2,FALSE)," ")</f>
        <v xml:space="preserve"> </v>
      </c>
      <c r="E166" s="37"/>
      <c r="F166" s="37"/>
      <c r="G166" s="53"/>
    </row>
    <row r="167" spans="2:7">
      <c r="B167" s="52"/>
      <c r="C167" s="202"/>
      <c r="D167" s="759" t="str">
        <f>IFERROR(VLOOKUP($C167,'Balance de comprobacion'!$B$6:$I$499,2,FALSE)," ")</f>
        <v xml:space="preserve"> </v>
      </c>
      <c r="E167" s="37"/>
      <c r="F167" s="37"/>
      <c r="G167" s="53"/>
    </row>
    <row r="168" spans="2:7">
      <c r="B168" s="52"/>
      <c r="C168" s="202"/>
      <c r="D168" s="759" t="str">
        <f>IFERROR(VLOOKUP($C168,'Balance de comprobacion'!$B$6:$I$499,2,FALSE)," ")</f>
        <v xml:space="preserve"> </v>
      </c>
      <c r="E168" s="37"/>
      <c r="F168" s="37"/>
      <c r="G168" s="53"/>
    </row>
    <row r="169" spans="2:7">
      <c r="B169" s="52"/>
      <c r="C169" s="202"/>
      <c r="D169" s="759" t="str">
        <f>IFERROR(VLOOKUP($C169,'Balance de comprobacion'!$B$6:$I$499,2,FALSE)," ")</f>
        <v xml:space="preserve"> </v>
      </c>
      <c r="E169" s="37"/>
      <c r="F169" s="37"/>
      <c r="G169" s="53"/>
    </row>
    <row r="170" spans="2:7">
      <c r="B170" s="52"/>
      <c r="C170" s="202"/>
      <c r="D170" s="759" t="str">
        <f>IFERROR(VLOOKUP($C170,'Balance de comprobacion'!$B$6:$I$499,2,FALSE)," ")</f>
        <v xml:space="preserve"> </v>
      </c>
      <c r="E170" s="37"/>
      <c r="F170" s="37"/>
      <c r="G170" s="53"/>
    </row>
    <row r="171" spans="2:7">
      <c r="B171" s="52"/>
      <c r="C171" s="202"/>
      <c r="D171" s="759" t="str">
        <f>IFERROR(VLOOKUP($C171,'Balance de comprobacion'!$B$6:$I$499,2,FALSE)," ")</f>
        <v xml:space="preserve"> </v>
      </c>
      <c r="E171" s="37"/>
      <c r="F171" s="37"/>
      <c r="G171" s="53"/>
    </row>
    <row r="172" spans="2:7">
      <c r="B172" s="52"/>
      <c r="C172" s="202"/>
      <c r="D172" s="759" t="str">
        <f>IFERROR(VLOOKUP($C172,'Balance de comprobacion'!$B$6:$I$499,2,FALSE)," ")</f>
        <v xml:space="preserve"> </v>
      </c>
      <c r="E172" s="37"/>
      <c r="F172" s="37"/>
      <c r="G172" s="53"/>
    </row>
    <row r="173" spans="2:7">
      <c r="B173" s="52"/>
      <c r="C173" s="202"/>
      <c r="D173" s="759" t="str">
        <f>IFERROR(VLOOKUP($C173,'Balance de comprobacion'!$B$6:$I$499,2,FALSE)," ")</f>
        <v xml:space="preserve"> </v>
      </c>
      <c r="E173" s="37"/>
      <c r="F173" s="37"/>
      <c r="G173" s="53"/>
    </row>
    <row r="174" spans="2:7">
      <c r="B174" s="52"/>
      <c r="C174" s="202"/>
      <c r="D174" s="759" t="str">
        <f>IFERROR(VLOOKUP($C174,'Balance de comprobacion'!$B$6:$I$499,2,FALSE)," ")</f>
        <v xml:space="preserve"> </v>
      </c>
      <c r="E174" s="37"/>
      <c r="F174" s="37"/>
      <c r="G174" s="53"/>
    </row>
    <row r="175" spans="2:7">
      <c r="B175" s="52"/>
      <c r="C175" s="202"/>
      <c r="D175" s="759" t="str">
        <f>IFERROR(VLOOKUP($C175,'Balance de comprobacion'!$B$6:$I$499,2,FALSE)," ")</f>
        <v xml:space="preserve"> </v>
      </c>
      <c r="E175" s="37"/>
      <c r="F175" s="37"/>
      <c r="G175" s="53"/>
    </row>
    <row r="176" spans="2:7">
      <c r="B176" s="52"/>
      <c r="C176" s="202"/>
      <c r="D176" s="759" t="str">
        <f>IFERROR(VLOOKUP($C176,'Balance de comprobacion'!$B$6:$I$499,2,FALSE)," ")</f>
        <v xml:space="preserve"> </v>
      </c>
      <c r="E176" s="37"/>
      <c r="F176" s="37"/>
      <c r="G176" s="53"/>
    </row>
    <row r="177" spans="2:7">
      <c r="B177" s="52"/>
      <c r="C177" s="201"/>
      <c r="D177" s="759" t="str">
        <f>IFERROR(VLOOKUP($C177,'Balance de comprobacion'!$B$6:$I$499,2,FALSE)," ")</f>
        <v xml:space="preserve"> </v>
      </c>
      <c r="E177" s="37"/>
      <c r="F177" s="37"/>
      <c r="G177" s="53"/>
    </row>
    <row r="178" spans="2:7">
      <c r="B178" s="52"/>
      <c r="C178" s="201"/>
      <c r="D178" s="759" t="str">
        <f>IFERROR(VLOOKUP($C178,'Balance de comprobacion'!$B$6:$I$499,2,FALSE)," ")</f>
        <v xml:space="preserve"> </v>
      </c>
      <c r="E178" s="37"/>
      <c r="F178" s="37"/>
      <c r="G178" s="53"/>
    </row>
    <row r="179" spans="2:7">
      <c r="B179" s="52"/>
      <c r="C179" s="202"/>
      <c r="D179" s="759" t="str">
        <f>IFERROR(VLOOKUP($C179,'Balance de comprobacion'!$B$6:$I$499,2,FALSE)," ")</f>
        <v xml:space="preserve"> </v>
      </c>
      <c r="E179" s="37"/>
      <c r="F179" s="37"/>
      <c r="G179" s="53"/>
    </row>
    <row r="180" spans="2:7">
      <c r="B180" s="52"/>
      <c r="C180" s="202"/>
      <c r="D180" s="759" t="str">
        <f>IFERROR(VLOOKUP($C180,'Balance de comprobacion'!$B$6:$I$499,2,FALSE)," ")</f>
        <v xml:space="preserve"> </v>
      </c>
      <c r="E180" s="37"/>
      <c r="F180" s="37"/>
      <c r="G180" s="53"/>
    </row>
    <row r="181" spans="2:7">
      <c r="B181" s="52"/>
      <c r="C181" s="202"/>
      <c r="D181" s="759" t="str">
        <f>IFERROR(VLOOKUP($C181,'Balance de comprobacion'!$B$6:$I$499,2,FALSE)," ")</f>
        <v xml:space="preserve"> </v>
      </c>
      <c r="E181" s="37"/>
      <c r="F181" s="37"/>
      <c r="G181" s="53"/>
    </row>
    <row r="182" spans="2:7">
      <c r="B182" s="52"/>
      <c r="C182" s="202"/>
      <c r="D182" s="759" t="str">
        <f>IFERROR(VLOOKUP($C182,'Balance de comprobacion'!$B$6:$I$499,2,FALSE)," ")</f>
        <v xml:space="preserve"> </v>
      </c>
      <c r="E182" s="37"/>
      <c r="F182" s="37"/>
      <c r="G182" s="53"/>
    </row>
    <row r="183" spans="2:7">
      <c r="B183" s="52"/>
      <c r="C183" s="202"/>
      <c r="D183" s="759" t="str">
        <f>IFERROR(VLOOKUP($C183,'Balance de comprobacion'!$B$6:$I$499,2,FALSE)," ")</f>
        <v xml:space="preserve"> </v>
      </c>
      <c r="E183" s="37"/>
      <c r="F183" s="37"/>
      <c r="G183" s="53"/>
    </row>
    <row r="184" spans="2:7">
      <c r="B184" s="52"/>
      <c r="C184" s="202"/>
      <c r="D184" s="759" t="str">
        <f>IFERROR(VLOOKUP($C184,'Balance de comprobacion'!$B$6:$I$499,2,FALSE)," ")</f>
        <v xml:space="preserve"> </v>
      </c>
      <c r="E184" s="37"/>
      <c r="F184" s="37"/>
      <c r="G184" s="53"/>
    </row>
    <row r="185" spans="2:7">
      <c r="B185" s="52"/>
      <c r="C185" s="202"/>
      <c r="D185" s="759" t="str">
        <f>IFERROR(VLOOKUP($C185,'Balance de comprobacion'!$B$6:$I$499,2,FALSE)," ")</f>
        <v xml:space="preserve"> </v>
      </c>
      <c r="E185" s="37"/>
      <c r="F185" s="37"/>
      <c r="G185" s="53"/>
    </row>
    <row r="186" spans="2:7">
      <c r="B186" s="52"/>
      <c r="C186" s="202"/>
      <c r="D186" s="759" t="str">
        <f>IFERROR(VLOOKUP($C186,'Balance de comprobacion'!$B$6:$I$499,2,FALSE)," ")</f>
        <v xml:space="preserve"> </v>
      </c>
      <c r="E186" s="37"/>
      <c r="F186" s="37"/>
      <c r="G186" s="53"/>
    </row>
    <row r="187" spans="2:7">
      <c r="B187" s="52"/>
      <c r="C187" s="202"/>
      <c r="D187" s="759" t="str">
        <f>IFERROR(VLOOKUP($C187,'Balance de comprobacion'!$B$6:$I$499,2,FALSE)," ")</f>
        <v xml:space="preserve"> </v>
      </c>
      <c r="E187" s="37"/>
      <c r="F187" s="37"/>
      <c r="G187" s="53"/>
    </row>
    <row r="188" spans="2:7">
      <c r="B188" s="52"/>
      <c r="C188" s="202"/>
      <c r="D188" s="759" t="str">
        <f>IFERROR(VLOOKUP($C188,'Balance de comprobacion'!$B$6:$I$499,2,FALSE)," ")</f>
        <v xml:space="preserve"> </v>
      </c>
      <c r="E188" s="37"/>
      <c r="F188" s="37"/>
      <c r="G188" s="53"/>
    </row>
    <row r="189" spans="2:7">
      <c r="B189" s="52"/>
      <c r="C189" s="202"/>
      <c r="D189" s="759" t="str">
        <f>IFERROR(VLOOKUP($C189,'Balance de comprobacion'!$B$6:$I$499,2,FALSE)," ")</f>
        <v xml:space="preserve"> </v>
      </c>
      <c r="E189" s="37"/>
      <c r="F189" s="37"/>
      <c r="G189" s="53"/>
    </row>
    <row r="190" spans="2:7">
      <c r="B190" s="52"/>
      <c r="C190" s="201"/>
      <c r="D190" s="759" t="str">
        <f>IFERROR(VLOOKUP($C190,'Balance de comprobacion'!$B$6:$I$499,2,FALSE)," ")</f>
        <v xml:space="preserve"> </v>
      </c>
      <c r="E190" s="37"/>
      <c r="F190" s="37"/>
      <c r="G190" s="53"/>
    </row>
    <row r="191" spans="2:7">
      <c r="B191" s="52"/>
      <c r="C191" s="201"/>
      <c r="D191" s="759" t="str">
        <f>IFERROR(VLOOKUP($C191,'Balance de comprobacion'!$B$6:$I$499,2,FALSE)," ")</f>
        <v xml:space="preserve"> </v>
      </c>
      <c r="E191" s="37"/>
      <c r="F191" s="37"/>
      <c r="G191" s="53"/>
    </row>
    <row r="192" spans="2:7">
      <c r="B192" s="52"/>
      <c r="C192" s="202"/>
      <c r="D192" s="759" t="str">
        <f>IFERROR(VLOOKUP($C192,'Balance de comprobacion'!$B$6:$I$499,2,FALSE)," ")</f>
        <v xml:space="preserve"> </v>
      </c>
      <c r="E192" s="37"/>
      <c r="F192" s="37"/>
      <c r="G192" s="53"/>
    </row>
    <row r="193" spans="2:7">
      <c r="B193" s="52"/>
      <c r="C193" s="202"/>
      <c r="D193" s="759" t="str">
        <f>IFERROR(VLOOKUP($C193,'Balance de comprobacion'!$B$6:$I$499,2,FALSE)," ")</f>
        <v xml:space="preserve"> </v>
      </c>
      <c r="E193" s="37"/>
      <c r="F193" s="37"/>
      <c r="G193" s="53"/>
    </row>
    <row r="194" spans="2:7">
      <c r="B194" s="52"/>
      <c r="C194" s="202"/>
      <c r="D194" s="759" t="str">
        <f>IFERROR(VLOOKUP($C194,'Balance de comprobacion'!$B$6:$I$499,2,FALSE)," ")</f>
        <v xml:space="preserve"> </v>
      </c>
      <c r="E194" s="37"/>
      <c r="F194" s="37"/>
      <c r="G194" s="53"/>
    </row>
    <row r="195" spans="2:7">
      <c r="B195" s="52"/>
      <c r="C195" s="201"/>
      <c r="D195" s="759" t="str">
        <f>IFERROR(VLOOKUP($C195,'Balance de comprobacion'!$B$6:$I$499,2,FALSE)," ")</f>
        <v xml:space="preserve"> </v>
      </c>
      <c r="E195" s="37"/>
      <c r="F195" s="37"/>
      <c r="G195" s="53"/>
    </row>
    <row r="196" spans="2:7">
      <c r="B196" s="52"/>
      <c r="C196" s="201"/>
      <c r="D196" s="759" t="str">
        <f>IFERROR(VLOOKUP($C196,'Balance de comprobacion'!$B$6:$I$499,2,FALSE)," ")</f>
        <v xml:space="preserve"> </v>
      </c>
      <c r="E196" s="37"/>
      <c r="F196" s="37"/>
      <c r="G196" s="53"/>
    </row>
    <row r="197" spans="2:7">
      <c r="B197" s="52"/>
      <c r="C197" s="202"/>
      <c r="D197" s="759" t="str">
        <f>IFERROR(VLOOKUP($C197,'Balance de comprobacion'!$B$6:$I$499,2,FALSE)," ")</f>
        <v xml:space="preserve"> </v>
      </c>
      <c r="E197" s="37"/>
      <c r="F197" s="37"/>
      <c r="G197" s="53"/>
    </row>
    <row r="198" spans="2:7">
      <c r="B198" s="52"/>
      <c r="C198" s="202"/>
      <c r="D198" s="759" t="str">
        <f>IFERROR(VLOOKUP($C198,'Balance de comprobacion'!$B$6:$I$499,2,FALSE)," ")</f>
        <v xml:space="preserve"> </v>
      </c>
      <c r="E198" s="37"/>
      <c r="F198" s="37"/>
      <c r="G198" s="53"/>
    </row>
    <row r="199" spans="2:7">
      <c r="B199" s="52"/>
      <c r="C199" s="201"/>
      <c r="D199" s="759" t="str">
        <f>IFERROR(VLOOKUP($C199,'Balance de comprobacion'!$B$6:$I$499,2,FALSE)," ")</f>
        <v xml:space="preserve"> </v>
      </c>
      <c r="E199" s="37"/>
      <c r="F199" s="37"/>
      <c r="G199" s="53"/>
    </row>
    <row r="200" spans="2:7">
      <c r="B200" s="52"/>
      <c r="C200" s="201"/>
      <c r="D200" s="759" t="str">
        <f>IFERROR(VLOOKUP($C200,'Balance de comprobacion'!$B$6:$I$499,2,FALSE)," ")</f>
        <v xml:space="preserve"> </v>
      </c>
      <c r="E200" s="37"/>
      <c r="F200" s="37"/>
      <c r="G200" s="53"/>
    </row>
    <row r="201" spans="2:7">
      <c r="B201" s="52"/>
      <c r="C201" s="202"/>
      <c r="D201" s="759" t="str">
        <f>IFERROR(VLOOKUP($C201,'Balance de comprobacion'!$B$6:$I$499,2,FALSE)," ")</f>
        <v xml:space="preserve"> </v>
      </c>
      <c r="E201" s="37"/>
      <c r="F201" s="37"/>
      <c r="G201" s="53"/>
    </row>
    <row r="202" spans="2:7">
      <c r="B202" s="52"/>
      <c r="C202" s="202"/>
      <c r="D202" s="759" t="str">
        <f>IFERROR(VLOOKUP($C202,'Balance de comprobacion'!$B$6:$I$499,2,FALSE)," ")</f>
        <v xml:space="preserve"> </v>
      </c>
      <c r="E202" s="37"/>
      <c r="F202" s="37"/>
      <c r="G202" s="53"/>
    </row>
    <row r="203" spans="2:7">
      <c r="B203" s="52"/>
      <c r="C203" s="202"/>
      <c r="D203" s="759" t="str">
        <f>IFERROR(VLOOKUP($C203,'Balance de comprobacion'!$B$6:$I$499,2,FALSE)," ")</f>
        <v xml:space="preserve"> </v>
      </c>
      <c r="E203" s="37"/>
      <c r="F203" s="38"/>
      <c r="G203" s="53"/>
    </row>
    <row r="204" spans="2:7">
      <c r="B204" s="52"/>
      <c r="C204" s="201"/>
      <c r="D204" s="759" t="str">
        <f>IFERROR(VLOOKUP($C204,'Balance de comprobacion'!$B$6:$I$499,2,FALSE)," ")</f>
        <v xml:space="preserve"> </v>
      </c>
      <c r="E204" s="37"/>
      <c r="F204" s="37"/>
      <c r="G204" s="53"/>
    </row>
    <row r="205" spans="2:7">
      <c r="B205" s="52"/>
      <c r="C205" s="201"/>
      <c r="D205" s="759" t="str">
        <f>IFERROR(VLOOKUP($C205,'Balance de comprobacion'!$B$6:$I$499,2,FALSE)," ")</f>
        <v xml:space="preserve"> </v>
      </c>
      <c r="E205" s="37"/>
      <c r="F205" s="37"/>
      <c r="G205" s="53"/>
    </row>
    <row r="206" spans="2:7">
      <c r="B206" s="52"/>
      <c r="C206" s="202"/>
      <c r="D206" s="759" t="str">
        <f>IFERROR(VLOOKUP($C206,'Balance de comprobacion'!$B$6:$I$499,2,FALSE)," ")</f>
        <v xml:space="preserve"> </v>
      </c>
      <c r="E206" s="37"/>
      <c r="F206" s="37"/>
      <c r="G206" s="53"/>
    </row>
    <row r="207" spans="2:7">
      <c r="B207" s="52"/>
      <c r="C207" s="202"/>
      <c r="D207" s="759" t="str">
        <f>IFERROR(VLOOKUP($C207,'Balance de comprobacion'!$B$6:$I$499,2,FALSE)," ")</f>
        <v xml:space="preserve"> </v>
      </c>
      <c r="E207" s="37"/>
      <c r="F207" s="37"/>
      <c r="G207" s="53"/>
    </row>
    <row r="208" spans="2:7">
      <c r="B208" s="52"/>
      <c r="C208" s="201"/>
      <c r="D208" s="759" t="str">
        <f>IFERROR(VLOOKUP($C208,'Balance de comprobacion'!$B$6:$I$499,2,FALSE)," ")</f>
        <v xml:space="preserve"> </v>
      </c>
      <c r="E208" s="37"/>
      <c r="F208" s="37"/>
      <c r="G208" s="53"/>
    </row>
    <row r="209" spans="2:7">
      <c r="B209" s="52"/>
      <c r="C209" s="201"/>
      <c r="D209" s="759" t="str">
        <f>IFERROR(VLOOKUP($C209,'Balance de comprobacion'!$B$6:$I$499,2,FALSE)," ")</f>
        <v xml:space="preserve"> </v>
      </c>
      <c r="E209" s="37"/>
      <c r="F209" s="37"/>
      <c r="G209" s="53"/>
    </row>
    <row r="210" spans="2:7">
      <c r="B210" s="52"/>
      <c r="C210" s="202"/>
      <c r="D210" s="759" t="str">
        <f>IFERROR(VLOOKUP($C210,'Balance de comprobacion'!$B$6:$I$499,2,FALSE)," ")</f>
        <v xml:space="preserve"> </v>
      </c>
      <c r="E210" s="37"/>
      <c r="F210" s="37"/>
      <c r="G210" s="53"/>
    </row>
    <row r="211" spans="2:7">
      <c r="B211" s="52"/>
      <c r="C211" s="202"/>
      <c r="D211" s="759" t="str">
        <f>IFERROR(VLOOKUP($C211,'Balance de comprobacion'!$B$6:$I$499,2,FALSE)," ")</f>
        <v xml:space="preserve"> </v>
      </c>
      <c r="E211" s="37"/>
      <c r="F211" s="37"/>
      <c r="G211" s="53"/>
    </row>
    <row r="212" spans="2:7">
      <c r="B212" s="52"/>
      <c r="C212" s="201"/>
      <c r="D212" s="759" t="str">
        <f>IFERROR(VLOOKUP($C212,'Balance de comprobacion'!$B$6:$I$499,2,FALSE)," ")</f>
        <v xml:space="preserve"> </v>
      </c>
      <c r="E212" s="37"/>
      <c r="F212" s="37"/>
      <c r="G212" s="53"/>
    </row>
    <row r="213" spans="2:7">
      <c r="B213" s="52"/>
      <c r="C213" s="201"/>
      <c r="D213" s="759" t="str">
        <f>IFERROR(VLOOKUP($C213,'Balance de comprobacion'!$B$6:$I$499,2,FALSE)," ")</f>
        <v xml:space="preserve"> </v>
      </c>
      <c r="E213" s="37"/>
      <c r="F213" s="37"/>
      <c r="G213" s="53"/>
    </row>
    <row r="214" spans="2:7">
      <c r="B214" s="52"/>
      <c r="C214" s="203"/>
      <c r="D214" s="759" t="str">
        <f>IFERROR(VLOOKUP($C214,'Balance de comprobacion'!$B$6:$I$499,2,FALSE)," ")</f>
        <v xml:space="preserve"> </v>
      </c>
      <c r="E214" s="37"/>
      <c r="F214" s="37"/>
      <c r="G214" s="53"/>
    </row>
    <row r="215" spans="2:7">
      <c r="B215" s="52"/>
      <c r="C215" s="202"/>
      <c r="D215" s="759" t="str">
        <f>IFERROR(VLOOKUP($C215,'Balance de comprobacion'!$B$6:$I$499,2,FALSE)," ")</f>
        <v xml:space="preserve"> </v>
      </c>
      <c r="E215" s="37"/>
      <c r="F215" s="37"/>
      <c r="G215" s="53"/>
    </row>
    <row r="216" spans="2:7">
      <c r="B216" s="52"/>
      <c r="C216" s="201"/>
      <c r="D216" s="759" t="str">
        <f>IFERROR(VLOOKUP($C216,'Balance de comprobacion'!$B$6:$I$499,2,FALSE)," ")</f>
        <v xml:space="preserve"> </v>
      </c>
      <c r="E216" s="37"/>
      <c r="F216" s="37"/>
      <c r="G216" s="53"/>
    </row>
    <row r="217" spans="2:7">
      <c r="B217" s="52"/>
      <c r="C217" s="201"/>
      <c r="D217" s="759" t="str">
        <f>IFERROR(VLOOKUP($C217,'Balance de comprobacion'!$B$6:$I$499,2,FALSE)," ")</f>
        <v xml:space="preserve"> </v>
      </c>
      <c r="E217" s="37"/>
      <c r="F217" s="37"/>
      <c r="G217" s="53"/>
    </row>
    <row r="218" spans="2:7">
      <c r="B218" s="52"/>
      <c r="C218" s="202"/>
      <c r="D218" s="759" t="str">
        <f>IFERROR(VLOOKUP($C218,'Balance de comprobacion'!$B$6:$I$499,2,FALSE)," ")</f>
        <v xml:space="preserve"> </v>
      </c>
      <c r="E218" s="37"/>
      <c r="F218" s="37"/>
      <c r="G218" s="53"/>
    </row>
    <row r="219" spans="2:7">
      <c r="B219" s="52"/>
      <c r="C219" s="202"/>
      <c r="D219" s="759" t="str">
        <f>IFERROR(VLOOKUP($C219,'Balance de comprobacion'!$B$6:$I$499,2,FALSE)," ")</f>
        <v xml:space="preserve"> </v>
      </c>
      <c r="E219" s="37"/>
      <c r="F219" s="37"/>
      <c r="G219" s="53"/>
    </row>
    <row r="220" spans="2:7">
      <c r="B220" s="52"/>
      <c r="C220" s="201"/>
      <c r="D220" s="759" t="str">
        <f>IFERROR(VLOOKUP($C220,'Balance de comprobacion'!$B$6:$I$499,2,FALSE)," ")</f>
        <v xml:space="preserve"> </v>
      </c>
      <c r="E220" s="37"/>
      <c r="F220" s="37"/>
      <c r="G220" s="53"/>
    </row>
    <row r="221" spans="2:7">
      <c r="B221" s="52"/>
      <c r="C221" s="201"/>
      <c r="D221" s="759" t="str">
        <f>IFERROR(VLOOKUP($C221,'Balance de comprobacion'!$B$6:$I$499,2,FALSE)," ")</f>
        <v xml:space="preserve"> </v>
      </c>
      <c r="E221" s="37"/>
      <c r="F221" s="37"/>
      <c r="G221" s="53"/>
    </row>
    <row r="222" spans="2:7">
      <c r="B222" s="52"/>
      <c r="C222" s="202"/>
      <c r="D222" s="759" t="str">
        <f>IFERROR(VLOOKUP($C222,'Balance de comprobacion'!$B$6:$I$499,2,FALSE)," ")</f>
        <v xml:space="preserve"> </v>
      </c>
      <c r="E222" s="37"/>
      <c r="F222" s="37"/>
      <c r="G222" s="53"/>
    </row>
    <row r="223" spans="2:7">
      <c r="B223" s="52"/>
      <c r="C223" s="202"/>
      <c r="D223" s="759" t="str">
        <f>IFERROR(VLOOKUP($C223,'Balance de comprobacion'!$B$6:$I$499,2,FALSE)," ")</f>
        <v xml:space="preserve"> </v>
      </c>
      <c r="E223" s="37"/>
      <c r="F223" s="37"/>
      <c r="G223" s="53"/>
    </row>
    <row r="224" spans="2:7">
      <c r="B224" s="52"/>
      <c r="C224" s="202"/>
      <c r="D224" s="759" t="str">
        <f>IFERROR(VLOOKUP($C224,'Balance de comprobacion'!$B$6:$I$499,2,FALSE)," ")</f>
        <v xml:space="preserve"> </v>
      </c>
      <c r="E224" s="37"/>
      <c r="F224" s="37"/>
      <c r="G224" s="53"/>
    </row>
    <row r="225" spans="2:7">
      <c r="B225" s="52"/>
      <c r="C225" s="201"/>
      <c r="D225" s="759" t="str">
        <f>IFERROR(VLOOKUP($C225,'Balance de comprobacion'!$B$6:$I$499,2,FALSE)," ")</f>
        <v xml:space="preserve"> </v>
      </c>
      <c r="E225" s="37"/>
      <c r="F225" s="37"/>
      <c r="G225" s="53"/>
    </row>
    <row r="226" spans="2:7">
      <c r="B226" s="52"/>
      <c r="C226" s="201"/>
      <c r="D226" s="759" t="str">
        <f>IFERROR(VLOOKUP($C226,'Balance de comprobacion'!$B$6:$I$499,2,FALSE)," ")</f>
        <v xml:space="preserve"> </v>
      </c>
      <c r="E226" s="37"/>
      <c r="F226" s="37"/>
      <c r="G226" s="53"/>
    </row>
    <row r="227" spans="2:7">
      <c r="B227" s="52"/>
      <c r="C227" s="201"/>
      <c r="D227" s="759" t="str">
        <f>IFERROR(VLOOKUP($C227,'Balance de comprobacion'!$B$6:$I$499,2,FALSE)," ")</f>
        <v xml:space="preserve"> </v>
      </c>
      <c r="E227" s="37"/>
      <c r="F227" s="37"/>
      <c r="G227" s="53"/>
    </row>
    <row r="228" spans="2:7">
      <c r="B228" s="52"/>
      <c r="C228" s="201"/>
      <c r="D228" s="759" t="str">
        <f>IFERROR(VLOOKUP($C228,'Balance de comprobacion'!$B$6:$I$499,2,FALSE)," ")</f>
        <v xml:space="preserve"> </v>
      </c>
      <c r="E228" s="37"/>
      <c r="F228" s="37"/>
      <c r="G228" s="53"/>
    </row>
    <row r="229" spans="2:7">
      <c r="B229" s="52"/>
      <c r="C229" s="201"/>
      <c r="D229" s="759" t="str">
        <f>IFERROR(VLOOKUP($C229,'Balance de comprobacion'!$B$6:$I$499,2,FALSE)," ")</f>
        <v xml:space="preserve"> </v>
      </c>
      <c r="E229" s="37"/>
      <c r="F229" s="37"/>
      <c r="G229" s="53"/>
    </row>
    <row r="230" spans="2:7">
      <c r="B230" s="52"/>
      <c r="C230" s="201"/>
      <c r="D230" s="759" t="str">
        <f>IFERROR(VLOOKUP($C230,'Balance de comprobacion'!$B$6:$I$499,2,FALSE)," ")</f>
        <v xml:space="preserve"> </v>
      </c>
      <c r="E230" s="37"/>
      <c r="F230" s="37"/>
      <c r="G230" s="53"/>
    </row>
    <row r="231" spans="2:7">
      <c r="B231" s="52"/>
      <c r="C231" s="201"/>
      <c r="D231" s="759" t="str">
        <f>IFERROR(VLOOKUP($C231,'Balance de comprobacion'!$B$6:$I$499,2,FALSE)," ")</f>
        <v xml:space="preserve"> </v>
      </c>
      <c r="E231" s="37"/>
      <c r="F231" s="37"/>
      <c r="G231" s="53"/>
    </row>
    <row r="232" spans="2:7">
      <c r="B232" s="52"/>
      <c r="C232" s="201"/>
      <c r="D232" s="759" t="str">
        <f>IFERROR(VLOOKUP($C232,'Balance de comprobacion'!$B$6:$I$499,2,FALSE)," ")</f>
        <v xml:space="preserve"> </v>
      </c>
      <c r="E232" s="37"/>
      <c r="F232" s="37"/>
      <c r="G232" s="53"/>
    </row>
    <row r="233" spans="2:7">
      <c r="B233" s="52"/>
      <c r="C233" s="201"/>
      <c r="D233" s="759" t="str">
        <f>IFERROR(VLOOKUP($C233,'Balance de comprobacion'!$B$6:$I$499,2,FALSE)," ")</f>
        <v xml:space="preserve"> </v>
      </c>
      <c r="E233" s="37"/>
      <c r="F233" s="37"/>
      <c r="G233" s="53"/>
    </row>
    <row r="234" spans="2:7">
      <c r="B234" s="52"/>
      <c r="C234" s="201"/>
      <c r="D234" s="759" t="str">
        <f>IFERROR(VLOOKUP($C234,'Balance de comprobacion'!$B$6:$I$499,2,FALSE)," ")</f>
        <v xml:space="preserve"> </v>
      </c>
      <c r="E234" s="37"/>
      <c r="F234" s="37"/>
      <c r="G234" s="53"/>
    </row>
    <row r="235" spans="2:7">
      <c r="B235" s="52"/>
      <c r="C235" s="201"/>
      <c r="D235" s="759" t="str">
        <f>IFERROR(VLOOKUP($C235,'Balance de comprobacion'!$B$6:$I$499,2,FALSE)," ")</f>
        <v xml:space="preserve"> </v>
      </c>
      <c r="E235" s="37"/>
      <c r="F235" s="37"/>
      <c r="G235" s="53"/>
    </row>
    <row r="236" spans="2:7">
      <c r="B236" s="52"/>
      <c r="C236" s="201"/>
      <c r="D236" s="759" t="str">
        <f>IFERROR(VLOOKUP($C236,'Balance de comprobacion'!$B$6:$I$499,2,FALSE)," ")</f>
        <v xml:space="preserve"> </v>
      </c>
      <c r="E236" s="37"/>
      <c r="F236" s="37"/>
      <c r="G236" s="53"/>
    </row>
    <row r="237" spans="2:7">
      <c r="B237" s="52"/>
      <c r="C237" s="201"/>
      <c r="D237" s="759" t="str">
        <f>IFERROR(VLOOKUP($C237,'Balance de comprobacion'!$B$6:$I$499,2,FALSE)," ")</f>
        <v xml:space="preserve"> </v>
      </c>
      <c r="E237" s="37"/>
      <c r="F237" s="37"/>
      <c r="G237" s="53"/>
    </row>
    <row r="238" spans="2:7">
      <c r="B238" s="52"/>
      <c r="C238" s="201"/>
      <c r="D238" s="759" t="str">
        <f>IFERROR(VLOOKUP($C238,'Balance de comprobacion'!$B$6:$I$499,2,FALSE)," ")</f>
        <v xml:space="preserve"> </v>
      </c>
      <c r="E238" s="37"/>
      <c r="F238" s="37"/>
      <c r="G238" s="53"/>
    </row>
    <row r="239" spans="2:7">
      <c r="B239" s="52"/>
      <c r="C239" s="201"/>
      <c r="D239" s="759" t="str">
        <f>IFERROR(VLOOKUP($C239,'Balance de comprobacion'!$B$6:$I$499,2,FALSE)," ")</f>
        <v xml:space="preserve"> </v>
      </c>
      <c r="E239" s="37"/>
      <c r="F239" s="37"/>
      <c r="G239" s="53"/>
    </row>
    <row r="240" spans="2:7">
      <c r="B240" s="52"/>
      <c r="C240" s="201"/>
      <c r="D240" s="759" t="str">
        <f>IFERROR(VLOOKUP($C240,'Balance de comprobacion'!$B$6:$I$499,2,FALSE)," ")</f>
        <v xml:space="preserve"> </v>
      </c>
      <c r="E240" s="37"/>
      <c r="F240" s="37"/>
      <c r="G240" s="53"/>
    </row>
    <row r="241" spans="2:7">
      <c r="B241" s="52"/>
      <c r="C241" s="201"/>
      <c r="D241" s="759" t="str">
        <f>IFERROR(VLOOKUP($C241,'Balance de comprobacion'!$B$6:$I$499,2,FALSE)," ")</f>
        <v xml:space="preserve"> </v>
      </c>
      <c r="E241" s="37"/>
      <c r="F241" s="37"/>
      <c r="G241" s="53"/>
    </row>
    <row r="242" spans="2:7">
      <c r="B242" s="52"/>
      <c r="C242" s="201"/>
      <c r="D242" s="759" t="str">
        <f>IFERROR(VLOOKUP($C242,'Balance de comprobacion'!$B$6:$I$499,2,FALSE)," ")</f>
        <v xml:space="preserve"> </v>
      </c>
      <c r="E242" s="37"/>
      <c r="F242" s="37"/>
      <c r="G242" s="53"/>
    </row>
    <row r="243" spans="2:7">
      <c r="B243" s="52"/>
      <c r="C243" s="201"/>
      <c r="D243" s="759" t="str">
        <f>IFERROR(VLOOKUP($C243,'Balance de comprobacion'!$B$6:$I$499,2,FALSE)," ")</f>
        <v xml:space="preserve"> </v>
      </c>
      <c r="E243" s="37"/>
      <c r="F243" s="37"/>
      <c r="G243" s="53"/>
    </row>
    <row r="244" spans="2:7">
      <c r="B244" s="52"/>
      <c r="C244" s="201"/>
      <c r="D244" s="759" t="str">
        <f>IFERROR(VLOOKUP($C244,'Balance de comprobacion'!$B$6:$I$499,2,FALSE)," ")</f>
        <v xml:space="preserve"> </v>
      </c>
      <c r="E244" s="37"/>
      <c r="F244" s="37"/>
      <c r="G244" s="53"/>
    </row>
    <row r="245" spans="2:7">
      <c r="B245" s="52"/>
      <c r="C245" s="201"/>
      <c r="D245" s="759" t="str">
        <f>IFERROR(VLOOKUP($C245,'Balance de comprobacion'!$B$6:$I$499,2,FALSE)," ")</f>
        <v xml:space="preserve"> </v>
      </c>
      <c r="E245" s="37"/>
      <c r="F245" s="37"/>
      <c r="G245" s="53"/>
    </row>
    <row r="246" spans="2:7">
      <c r="B246" s="52"/>
      <c r="C246" s="201"/>
      <c r="D246" s="759" t="str">
        <f>IFERROR(VLOOKUP($C246,'Balance de comprobacion'!$B$6:$I$499,2,FALSE)," ")</f>
        <v xml:space="preserve"> </v>
      </c>
      <c r="E246" s="37"/>
      <c r="F246" s="37"/>
      <c r="G246" s="53"/>
    </row>
    <row r="247" spans="2:7">
      <c r="B247" s="52"/>
      <c r="C247" s="201"/>
      <c r="D247" s="759" t="str">
        <f>IFERROR(VLOOKUP($C247,'Balance de comprobacion'!$B$6:$I$499,2,FALSE)," ")</f>
        <v xml:space="preserve"> </v>
      </c>
      <c r="E247" s="37"/>
      <c r="F247" s="37"/>
      <c r="G247" s="53"/>
    </row>
    <row r="248" spans="2:7">
      <c r="B248" s="52"/>
      <c r="C248" s="201"/>
      <c r="D248" s="759" t="str">
        <f>IFERROR(VLOOKUP($C248,'Balance de comprobacion'!$B$6:$I$499,2,FALSE)," ")</f>
        <v xml:space="preserve"> </v>
      </c>
      <c r="E248" s="37"/>
      <c r="F248" s="37"/>
      <c r="G248" s="53"/>
    </row>
    <row r="249" spans="2:7">
      <c r="B249" s="52"/>
      <c r="C249" s="201"/>
      <c r="D249" s="759" t="str">
        <f>IFERROR(VLOOKUP($C249,'Balance de comprobacion'!$B$6:$I$499,2,FALSE)," ")</f>
        <v xml:space="preserve"> </v>
      </c>
      <c r="E249" s="37"/>
      <c r="F249" s="37"/>
      <c r="G249" s="53"/>
    </row>
    <row r="250" spans="2:7">
      <c r="B250" s="52"/>
      <c r="C250" s="201"/>
      <c r="D250" s="759" t="str">
        <f>IFERROR(VLOOKUP($C250,'Balance de comprobacion'!$B$6:$I$499,2,FALSE)," ")</f>
        <v xml:space="preserve"> </v>
      </c>
      <c r="E250" s="37"/>
      <c r="F250" s="37"/>
      <c r="G250" s="53"/>
    </row>
    <row r="251" spans="2:7">
      <c r="B251" s="52"/>
      <c r="C251" s="201"/>
      <c r="D251" s="759" t="str">
        <f>IFERROR(VLOOKUP($C251,'Balance de comprobacion'!$B$6:$I$499,2,FALSE)," ")</f>
        <v xml:space="preserve"> </v>
      </c>
      <c r="E251" s="37"/>
      <c r="F251" s="37"/>
      <c r="G251" s="53"/>
    </row>
    <row r="252" spans="2:7">
      <c r="B252" s="52"/>
      <c r="C252" s="201"/>
      <c r="D252" s="759" t="str">
        <f>IFERROR(VLOOKUP($C252,'Balance de comprobacion'!$B$6:$I$499,2,FALSE)," ")</f>
        <v xml:space="preserve"> </v>
      </c>
      <c r="E252" s="37"/>
      <c r="F252" s="37"/>
      <c r="G252" s="53"/>
    </row>
    <row r="253" spans="2:7">
      <c r="B253" s="52"/>
      <c r="C253" s="201"/>
      <c r="D253" s="759" t="str">
        <f>IFERROR(VLOOKUP($C253,'Balance de comprobacion'!$B$6:$I$499,2,FALSE)," ")</f>
        <v xml:space="preserve"> </v>
      </c>
      <c r="E253" s="37"/>
      <c r="F253" s="37"/>
      <c r="G253" s="53"/>
    </row>
    <row r="254" spans="2:7">
      <c r="B254" s="52"/>
      <c r="C254" s="201"/>
      <c r="D254" s="759" t="str">
        <f>IFERROR(VLOOKUP($C254,'Balance de comprobacion'!$B$6:$I$499,2,FALSE)," ")</f>
        <v xml:space="preserve"> </v>
      </c>
      <c r="E254" s="37"/>
      <c r="F254" s="37"/>
      <c r="G254" s="53"/>
    </row>
    <row r="255" spans="2:7">
      <c r="B255" s="52"/>
      <c r="C255" s="201"/>
      <c r="D255" s="759" t="str">
        <f>IFERROR(VLOOKUP($C255,'Balance de comprobacion'!$B$6:$I$499,2,FALSE)," ")</f>
        <v xml:space="preserve"> </v>
      </c>
      <c r="E255" s="37"/>
      <c r="F255" s="37"/>
      <c r="G255" s="53"/>
    </row>
    <row r="256" spans="2:7">
      <c r="B256" s="52"/>
      <c r="C256" s="201"/>
      <c r="D256" s="759" t="str">
        <f>IFERROR(VLOOKUP($C256,'Balance de comprobacion'!$B$6:$I$499,2,FALSE)," ")</f>
        <v xml:space="preserve"> </v>
      </c>
      <c r="E256" s="37"/>
      <c r="F256" s="37"/>
      <c r="G256" s="53"/>
    </row>
    <row r="257" spans="2:7">
      <c r="B257" s="52"/>
      <c r="C257" s="201"/>
      <c r="D257" s="759" t="str">
        <f>IFERROR(VLOOKUP($C257,'Balance de comprobacion'!$B$6:$I$499,2,FALSE)," ")</f>
        <v xml:space="preserve"> </v>
      </c>
      <c r="E257" s="37"/>
      <c r="F257" s="37"/>
      <c r="G257" s="53"/>
    </row>
    <row r="258" spans="2:7">
      <c r="B258" s="52"/>
      <c r="C258" s="201"/>
      <c r="D258" s="759" t="str">
        <f>IFERROR(VLOOKUP($C258,'Balance de comprobacion'!$B$6:$I$499,2,FALSE)," ")</f>
        <v xml:space="preserve"> </v>
      </c>
      <c r="E258" s="37"/>
      <c r="F258" s="37"/>
      <c r="G258" s="53"/>
    </row>
    <row r="259" spans="2:7">
      <c r="B259" s="52"/>
      <c r="C259" s="201"/>
      <c r="D259" s="759" t="str">
        <f>IFERROR(VLOOKUP($C259,'Balance de comprobacion'!$B$6:$I$499,2,FALSE)," ")</f>
        <v xml:space="preserve"> </v>
      </c>
      <c r="E259" s="37"/>
      <c r="F259" s="37"/>
      <c r="G259" s="53"/>
    </row>
    <row r="260" spans="2:7">
      <c r="B260" s="52"/>
      <c r="C260" s="201"/>
      <c r="D260" s="759" t="str">
        <f>IFERROR(VLOOKUP($C260,'Balance de comprobacion'!$B$6:$I$499,2,FALSE)," ")</f>
        <v xml:space="preserve"> </v>
      </c>
      <c r="E260" s="37"/>
      <c r="F260" s="37"/>
      <c r="G260" s="53"/>
    </row>
    <row r="261" spans="2:7">
      <c r="B261" s="52"/>
      <c r="C261" s="201"/>
      <c r="D261" s="759" t="str">
        <f>IFERROR(VLOOKUP($C261,'Balance de comprobacion'!$B$6:$I$499,2,FALSE)," ")</f>
        <v xml:space="preserve"> </v>
      </c>
      <c r="E261" s="37"/>
      <c r="F261" s="37"/>
      <c r="G261" s="53"/>
    </row>
    <row r="262" spans="2:7">
      <c r="B262" s="52"/>
      <c r="C262" s="201"/>
      <c r="D262" s="759" t="str">
        <f>IFERROR(VLOOKUP($C262,'Balance de comprobacion'!$B$6:$I$499,2,FALSE)," ")</f>
        <v xml:space="preserve"> </v>
      </c>
      <c r="E262" s="37"/>
      <c r="F262" s="37"/>
      <c r="G262" s="53"/>
    </row>
    <row r="263" spans="2:7">
      <c r="B263" s="52"/>
      <c r="C263" s="201"/>
      <c r="D263" s="759" t="str">
        <f>IFERROR(VLOOKUP($C263,'Balance de comprobacion'!$B$6:$I$499,2,FALSE)," ")</f>
        <v xml:space="preserve"> </v>
      </c>
      <c r="E263" s="37"/>
      <c r="F263" s="37"/>
      <c r="G263" s="53"/>
    </row>
    <row r="264" spans="2:7">
      <c r="B264" s="52"/>
      <c r="C264" s="201"/>
      <c r="D264" s="759" t="str">
        <f>IFERROR(VLOOKUP($C264,'Balance de comprobacion'!$B$6:$I$499,2,FALSE)," ")</f>
        <v xml:space="preserve"> </v>
      </c>
      <c r="E264" s="37"/>
      <c r="F264" s="37"/>
      <c r="G264" s="53"/>
    </row>
    <row r="265" spans="2:7">
      <c r="B265" s="52"/>
      <c r="C265" s="201"/>
      <c r="D265" s="759" t="str">
        <f>IFERROR(VLOOKUP($C265,'Balance de comprobacion'!$B$6:$I$499,2,FALSE)," ")</f>
        <v xml:space="preserve"> </v>
      </c>
      <c r="E265" s="37"/>
      <c r="F265" s="37"/>
      <c r="G265" s="53"/>
    </row>
    <row r="266" spans="2:7">
      <c r="B266" s="52"/>
      <c r="C266" s="201"/>
      <c r="D266" s="759" t="str">
        <f>IFERROR(VLOOKUP($C266,'Balance de comprobacion'!$B$6:$I$499,2,FALSE)," ")</f>
        <v xml:space="preserve"> </v>
      </c>
      <c r="E266" s="37"/>
      <c r="F266" s="37"/>
      <c r="G266" s="53"/>
    </row>
    <row r="267" spans="2:7">
      <c r="B267" s="52"/>
      <c r="C267" s="201"/>
      <c r="D267" s="759" t="str">
        <f>IFERROR(VLOOKUP($C267,'Balance de comprobacion'!$B$6:$I$499,2,FALSE)," ")</f>
        <v xml:space="preserve"> </v>
      </c>
      <c r="E267" s="37"/>
      <c r="F267" s="37"/>
      <c r="G267" s="53"/>
    </row>
    <row r="268" spans="2:7">
      <c r="B268" s="52"/>
      <c r="C268" s="201"/>
      <c r="D268" s="759" t="str">
        <f>IFERROR(VLOOKUP($C268,'Balance de comprobacion'!$B$6:$I$499,2,FALSE)," ")</f>
        <v xml:space="preserve"> </v>
      </c>
      <c r="E268" s="37"/>
      <c r="F268" s="37"/>
      <c r="G268" s="53"/>
    </row>
    <row r="269" spans="2:7">
      <c r="B269" s="52"/>
      <c r="C269" s="201"/>
      <c r="D269" s="759" t="str">
        <f>IFERROR(VLOOKUP($C269,'Balance de comprobacion'!$B$6:$I$499,2,FALSE)," ")</f>
        <v xml:space="preserve"> </v>
      </c>
      <c r="E269" s="37"/>
      <c r="F269" s="37"/>
      <c r="G269" s="53"/>
    </row>
    <row r="270" spans="2:7">
      <c r="B270" s="52"/>
      <c r="C270" s="201"/>
      <c r="D270" s="759" t="str">
        <f>IFERROR(VLOOKUP($C270,'Balance de comprobacion'!$B$6:$I$499,2,FALSE)," ")</f>
        <v xml:space="preserve"> </v>
      </c>
      <c r="E270" s="37"/>
      <c r="F270" s="37"/>
      <c r="G270" s="53"/>
    </row>
    <row r="271" spans="2:7">
      <c r="B271" s="52"/>
      <c r="C271" s="201"/>
      <c r="D271" s="759" t="str">
        <f>IFERROR(VLOOKUP($C271,'Balance de comprobacion'!$B$6:$I$499,2,FALSE)," ")</f>
        <v xml:space="preserve"> </v>
      </c>
      <c r="E271" s="37"/>
      <c r="F271" s="37"/>
      <c r="G271" s="53"/>
    </row>
    <row r="272" spans="2:7">
      <c r="B272" s="52"/>
      <c r="C272" s="201"/>
      <c r="D272" s="759" t="str">
        <f>IFERROR(VLOOKUP($C272,'Balance de comprobacion'!$B$6:$I$499,2,FALSE)," ")</f>
        <v xml:space="preserve"> </v>
      </c>
      <c r="E272" s="37"/>
      <c r="F272" s="37"/>
      <c r="G272" s="53"/>
    </row>
    <row r="273" spans="2:7">
      <c r="B273" s="52"/>
      <c r="C273" s="201"/>
      <c r="D273" s="759" t="str">
        <f>IFERROR(VLOOKUP($C273,'Balance de comprobacion'!$B$6:$I$499,2,FALSE)," ")</f>
        <v xml:space="preserve"> </v>
      </c>
      <c r="E273" s="37"/>
      <c r="F273" s="37"/>
      <c r="G273" s="53"/>
    </row>
    <row r="274" spans="2:7">
      <c r="B274" s="52"/>
      <c r="C274" s="201"/>
      <c r="D274" s="759" t="str">
        <f>IFERROR(VLOOKUP($C274,'Balance de comprobacion'!$B$6:$I$499,2,FALSE)," ")</f>
        <v xml:space="preserve"> </v>
      </c>
      <c r="E274" s="37"/>
      <c r="F274" s="37"/>
      <c r="G274" s="53"/>
    </row>
    <row r="275" spans="2:7">
      <c r="B275" s="52"/>
      <c r="C275" s="201"/>
      <c r="D275" s="759" t="str">
        <f>IFERROR(VLOOKUP($C275,'Balance de comprobacion'!$B$6:$I$499,2,FALSE)," ")</f>
        <v xml:space="preserve"> </v>
      </c>
      <c r="E275" s="37"/>
      <c r="F275" s="37"/>
      <c r="G275" s="53"/>
    </row>
    <row r="276" spans="2:7">
      <c r="B276" s="52"/>
      <c r="C276" s="201"/>
      <c r="D276" s="759" t="str">
        <f>IFERROR(VLOOKUP($C276,'Balance de comprobacion'!$B$6:$I$499,2,FALSE)," ")</f>
        <v xml:space="preserve"> </v>
      </c>
      <c r="E276" s="37"/>
      <c r="F276" s="37"/>
      <c r="G276" s="53"/>
    </row>
    <row r="277" spans="2:7">
      <c r="B277" s="52"/>
      <c r="C277" s="201"/>
      <c r="D277" s="759" t="str">
        <f>IFERROR(VLOOKUP($C277,'Balance de comprobacion'!$B$6:$I$499,2,FALSE)," ")</f>
        <v xml:space="preserve"> </v>
      </c>
      <c r="E277" s="37"/>
      <c r="F277" s="37"/>
      <c r="G277" s="53"/>
    </row>
    <row r="278" spans="2:7">
      <c r="B278" s="52"/>
      <c r="C278" s="201"/>
      <c r="D278" s="759" t="str">
        <f>IFERROR(VLOOKUP($C278,'Balance de comprobacion'!$B$6:$I$499,2,FALSE)," ")</f>
        <v xml:space="preserve"> </v>
      </c>
      <c r="E278" s="37"/>
      <c r="F278" s="37"/>
      <c r="G278" s="53"/>
    </row>
    <row r="279" spans="2:7">
      <c r="B279" s="52"/>
      <c r="C279" s="201"/>
      <c r="D279" s="759" t="str">
        <f>IFERROR(VLOOKUP($C279,'Balance de comprobacion'!$B$6:$I$499,2,FALSE)," ")</f>
        <v xml:space="preserve"> </v>
      </c>
      <c r="E279" s="37"/>
      <c r="F279" s="37"/>
      <c r="G279" s="53"/>
    </row>
    <row r="280" spans="2:7">
      <c r="B280" s="52"/>
      <c r="C280" s="201"/>
      <c r="D280" s="759" t="str">
        <f>IFERROR(VLOOKUP($C280,'Balance de comprobacion'!$B$6:$I$499,2,FALSE)," ")</f>
        <v xml:space="preserve"> </v>
      </c>
      <c r="E280" s="37"/>
      <c r="F280" s="37"/>
      <c r="G280" s="53"/>
    </row>
    <row r="281" spans="2:7">
      <c r="B281" s="52"/>
      <c r="C281" s="201"/>
      <c r="D281" s="759" t="str">
        <f>IFERROR(VLOOKUP($C281,'Balance de comprobacion'!$B$6:$I$499,2,FALSE)," ")</f>
        <v xml:space="preserve"> </v>
      </c>
      <c r="E281" s="37"/>
      <c r="F281" s="37"/>
      <c r="G281" s="53"/>
    </row>
    <row r="282" spans="2:7">
      <c r="B282" s="52"/>
      <c r="C282" s="201"/>
      <c r="D282" s="759" t="str">
        <f>IFERROR(VLOOKUP($C282,'Balance de comprobacion'!$B$6:$I$499,2,FALSE)," ")</f>
        <v xml:space="preserve"> </v>
      </c>
      <c r="E282" s="37"/>
      <c r="F282" s="37"/>
      <c r="G282" s="53"/>
    </row>
    <row r="283" spans="2:7">
      <c r="B283" s="52"/>
      <c r="C283" s="201"/>
      <c r="D283" s="759" t="str">
        <f>IFERROR(VLOOKUP($C283,'Balance de comprobacion'!$B$6:$I$499,2,FALSE)," ")</f>
        <v xml:space="preserve"> </v>
      </c>
      <c r="E283" s="37"/>
      <c r="F283" s="37"/>
      <c r="G283" s="53"/>
    </row>
    <row r="284" spans="2:7">
      <c r="B284" s="52"/>
      <c r="C284" s="201"/>
      <c r="D284" s="759" t="str">
        <f>IFERROR(VLOOKUP($C284,'Balance de comprobacion'!$B$6:$I$499,2,FALSE)," ")</f>
        <v xml:space="preserve"> </v>
      </c>
      <c r="E284" s="37"/>
      <c r="F284" s="37"/>
      <c r="G284" s="53"/>
    </row>
    <row r="285" spans="2:7">
      <c r="B285" s="52"/>
      <c r="C285" s="201"/>
      <c r="D285" s="759" t="str">
        <f>IFERROR(VLOOKUP($C285,'Balance de comprobacion'!$B$6:$I$499,2,FALSE)," ")</f>
        <v xml:space="preserve"> </v>
      </c>
      <c r="E285" s="37"/>
      <c r="F285" s="37"/>
      <c r="G285" s="53"/>
    </row>
    <row r="286" spans="2:7">
      <c r="B286" s="52"/>
      <c r="C286" s="201"/>
      <c r="D286" s="759" t="str">
        <f>IFERROR(VLOOKUP($C286,'Balance de comprobacion'!$B$6:$I$499,2,FALSE)," ")</f>
        <v xml:space="preserve"> </v>
      </c>
      <c r="E286" s="37"/>
      <c r="F286" s="37"/>
      <c r="G286" s="53"/>
    </row>
    <row r="287" spans="2:7">
      <c r="B287" s="52"/>
      <c r="C287" s="201"/>
      <c r="D287" s="759" t="str">
        <f>IFERROR(VLOOKUP($C287,'Balance de comprobacion'!$B$6:$I$499,2,FALSE)," ")</f>
        <v xml:space="preserve"> </v>
      </c>
      <c r="E287" s="37"/>
      <c r="F287" s="37"/>
      <c r="G287" s="53"/>
    </row>
    <row r="288" spans="2:7">
      <c r="B288" s="52"/>
      <c r="C288" s="201"/>
      <c r="D288" s="759" t="str">
        <f>IFERROR(VLOOKUP($C288,'Balance de comprobacion'!$B$6:$I$499,2,FALSE)," ")</f>
        <v xml:space="preserve"> </v>
      </c>
      <c r="E288" s="37"/>
      <c r="F288" s="37"/>
      <c r="G288" s="53"/>
    </row>
    <row r="289" spans="2:7">
      <c r="B289" s="52"/>
      <c r="C289" s="201"/>
      <c r="D289" s="759" t="str">
        <f>IFERROR(VLOOKUP($C289,'Balance de comprobacion'!$B$6:$I$499,2,FALSE)," ")</f>
        <v xml:space="preserve"> </v>
      </c>
      <c r="E289" s="37"/>
      <c r="F289" s="37"/>
      <c r="G289" s="53"/>
    </row>
    <row r="290" spans="2:7">
      <c r="B290" s="52"/>
      <c r="C290" s="201"/>
      <c r="D290" s="759" t="str">
        <f>IFERROR(VLOOKUP($C290,'Balance de comprobacion'!$B$6:$I$499,2,FALSE)," ")</f>
        <v xml:space="preserve"> </v>
      </c>
      <c r="E290" s="37"/>
      <c r="F290" s="37"/>
      <c r="G290" s="53"/>
    </row>
    <row r="291" spans="2:7">
      <c r="B291" s="52"/>
      <c r="C291" s="201"/>
      <c r="D291" s="759" t="str">
        <f>IFERROR(VLOOKUP($C291,'Balance de comprobacion'!$B$6:$I$499,2,FALSE)," ")</f>
        <v xml:space="preserve"> </v>
      </c>
      <c r="E291" s="37"/>
      <c r="F291" s="37"/>
      <c r="G291" s="53"/>
    </row>
    <row r="292" spans="2:7">
      <c r="B292" s="52"/>
      <c r="C292" s="201"/>
      <c r="D292" s="759" t="str">
        <f>IFERROR(VLOOKUP($C292,'Balance de comprobacion'!$B$6:$I$499,2,FALSE)," ")</f>
        <v xml:space="preserve"> </v>
      </c>
      <c r="E292" s="37"/>
      <c r="F292" s="37"/>
      <c r="G292" s="53"/>
    </row>
    <row r="293" spans="2:7">
      <c r="B293" s="52"/>
      <c r="C293" s="201"/>
      <c r="D293" s="759" t="str">
        <f>IFERROR(VLOOKUP($C293,'Balance de comprobacion'!$B$6:$I$499,2,FALSE)," ")</f>
        <v xml:space="preserve"> </v>
      </c>
      <c r="E293" s="37"/>
      <c r="F293" s="37"/>
      <c r="G293" s="53"/>
    </row>
    <row r="294" spans="2:7">
      <c r="B294" s="52"/>
      <c r="C294" s="201"/>
      <c r="D294" s="759" t="str">
        <f>IFERROR(VLOOKUP($C294,'Balance de comprobacion'!$B$6:$I$499,2,FALSE)," ")</f>
        <v xml:space="preserve"> </v>
      </c>
      <c r="E294" s="37"/>
      <c r="F294" s="37"/>
      <c r="G294" s="53"/>
    </row>
    <row r="295" spans="2:7">
      <c r="B295" s="52"/>
      <c r="C295" s="201"/>
      <c r="D295" s="759" t="str">
        <f>IFERROR(VLOOKUP($C295,'Balance de comprobacion'!$B$6:$I$499,2,FALSE)," ")</f>
        <v xml:space="preserve"> </v>
      </c>
      <c r="E295" s="37"/>
      <c r="F295" s="37"/>
      <c r="G295" s="53"/>
    </row>
    <row r="296" spans="2:7">
      <c r="B296" s="52"/>
      <c r="C296" s="201"/>
      <c r="D296" s="759" t="str">
        <f>IFERROR(VLOOKUP($C296,'Balance de comprobacion'!$B$6:$I$499,2,FALSE)," ")</f>
        <v xml:space="preserve"> </v>
      </c>
      <c r="E296" s="37"/>
      <c r="F296" s="37"/>
      <c r="G296" s="53"/>
    </row>
    <row r="297" spans="2:7">
      <c r="B297" s="52"/>
      <c r="C297" s="201"/>
      <c r="D297" s="759" t="str">
        <f>IFERROR(VLOOKUP($C297,'Balance de comprobacion'!$B$6:$I$499,2,FALSE)," ")</f>
        <v xml:space="preserve"> </v>
      </c>
      <c r="E297" s="37"/>
      <c r="F297" s="37"/>
      <c r="G297" s="53"/>
    </row>
    <row r="298" spans="2:7">
      <c r="B298" s="52"/>
      <c r="C298" s="201"/>
      <c r="D298" s="759" t="str">
        <f>IFERROR(VLOOKUP($C298,'Balance de comprobacion'!$B$6:$I$499,2,FALSE)," ")</f>
        <v xml:space="preserve"> </v>
      </c>
      <c r="E298" s="37"/>
      <c r="F298" s="37"/>
      <c r="G298" s="53"/>
    </row>
    <row r="299" spans="2:7">
      <c r="B299" s="52"/>
      <c r="C299" s="201"/>
      <c r="D299" s="759" t="str">
        <f>IFERROR(VLOOKUP($C299,'Balance de comprobacion'!$B$6:$I$499,2,FALSE)," ")</f>
        <v xml:space="preserve"> </v>
      </c>
      <c r="E299" s="37"/>
      <c r="F299" s="37"/>
      <c r="G299" s="53"/>
    </row>
    <row r="300" spans="2:7">
      <c r="B300" s="52"/>
      <c r="C300" s="201"/>
      <c r="D300" s="759" t="str">
        <f>IFERROR(VLOOKUP($C300,'Balance de comprobacion'!$B$6:$I$499,2,FALSE)," ")</f>
        <v xml:space="preserve"> </v>
      </c>
      <c r="E300" s="37"/>
      <c r="F300" s="37"/>
      <c r="G300" s="53"/>
    </row>
    <row r="301" spans="2:7">
      <c r="B301" s="52"/>
      <c r="C301" s="201"/>
      <c r="D301" s="759" t="str">
        <f>IFERROR(VLOOKUP($C301,'Balance de comprobacion'!$B$6:$I$499,2,FALSE)," ")</f>
        <v xml:space="preserve"> </v>
      </c>
      <c r="E301" s="37"/>
      <c r="F301" s="37"/>
      <c r="G301" s="53"/>
    </row>
    <row r="302" spans="2:7">
      <c r="B302" s="52"/>
      <c r="C302" s="201"/>
      <c r="D302" s="759" t="str">
        <f>IFERROR(VLOOKUP($C302,'Balance de comprobacion'!$B$6:$I$499,2,FALSE)," ")</f>
        <v xml:space="preserve"> </v>
      </c>
      <c r="E302" s="37"/>
      <c r="F302" s="37"/>
      <c r="G302" s="53"/>
    </row>
    <row r="303" spans="2:7">
      <c r="B303" s="52"/>
      <c r="C303" s="201"/>
      <c r="D303" s="759" t="str">
        <f>IFERROR(VLOOKUP($C303,'Balance de comprobacion'!$B$6:$I$499,2,FALSE)," ")</f>
        <v xml:space="preserve"> </v>
      </c>
      <c r="E303" s="37"/>
      <c r="F303" s="37"/>
      <c r="G303" s="53"/>
    </row>
    <row r="304" spans="2:7">
      <c r="B304" s="52"/>
      <c r="C304" s="201"/>
      <c r="D304" s="759" t="str">
        <f>IFERROR(VLOOKUP($C304,'Balance de comprobacion'!$B$6:$I$499,2,FALSE)," ")</f>
        <v xml:space="preserve"> </v>
      </c>
      <c r="E304" s="37"/>
      <c r="F304" s="37"/>
      <c r="G304" s="53"/>
    </row>
    <row r="305" spans="2:7">
      <c r="B305" s="52"/>
      <c r="C305" s="201"/>
      <c r="D305" s="759" t="str">
        <f>IFERROR(VLOOKUP($C305,'Balance de comprobacion'!$B$6:$I$499,2,FALSE)," ")</f>
        <v xml:space="preserve"> </v>
      </c>
      <c r="E305" s="37"/>
      <c r="F305" s="37"/>
      <c r="G305" s="53"/>
    </row>
    <row r="306" spans="2:7">
      <c r="B306" s="52"/>
      <c r="C306" s="201"/>
      <c r="D306" s="759" t="str">
        <f>IFERROR(VLOOKUP($C306,'Balance de comprobacion'!$B$6:$I$499,2,FALSE)," ")</f>
        <v xml:space="preserve"> </v>
      </c>
      <c r="E306" s="37"/>
      <c r="F306" s="37"/>
      <c r="G306" s="53"/>
    </row>
    <row r="307" spans="2:7">
      <c r="B307" s="52"/>
      <c r="C307" s="201"/>
      <c r="D307" s="759" t="str">
        <f>IFERROR(VLOOKUP($C307,'Balance de comprobacion'!$B$6:$I$499,2,FALSE)," ")</f>
        <v xml:space="preserve"> </v>
      </c>
      <c r="E307" s="37"/>
      <c r="F307" s="37"/>
      <c r="G307" s="53"/>
    </row>
    <row r="308" spans="2:7">
      <c r="B308" s="52"/>
      <c r="C308" s="201"/>
      <c r="D308" s="759" t="str">
        <f>IFERROR(VLOOKUP($C308,'Balance de comprobacion'!$B$6:$I$499,2,FALSE)," ")</f>
        <v xml:space="preserve"> </v>
      </c>
      <c r="E308" s="37"/>
      <c r="F308" s="37"/>
      <c r="G308" s="53"/>
    </row>
    <row r="309" spans="2:7">
      <c r="B309" s="52"/>
      <c r="C309" s="201"/>
      <c r="D309" s="759" t="str">
        <f>IFERROR(VLOOKUP($C309,'Balance de comprobacion'!$B$6:$I$499,2,FALSE)," ")</f>
        <v xml:space="preserve"> </v>
      </c>
      <c r="E309" s="37"/>
      <c r="F309" s="37"/>
      <c r="G309" s="53"/>
    </row>
    <row r="310" spans="2:7">
      <c r="B310" s="52"/>
      <c r="C310" s="201"/>
      <c r="D310" s="759" t="str">
        <f>IFERROR(VLOOKUP($C310,'Balance de comprobacion'!$B$6:$I$499,2,FALSE)," ")</f>
        <v xml:space="preserve"> </v>
      </c>
      <c r="E310" s="37"/>
      <c r="F310" s="37"/>
      <c r="G310" s="53"/>
    </row>
    <row r="311" spans="2:7">
      <c r="B311" s="52"/>
      <c r="C311" s="201"/>
      <c r="D311" s="759" t="str">
        <f>IFERROR(VLOOKUP($C311,'Balance de comprobacion'!$B$6:$I$499,2,FALSE)," ")</f>
        <v xml:space="preserve"> </v>
      </c>
      <c r="E311" s="37"/>
      <c r="F311" s="37"/>
      <c r="G311" s="53"/>
    </row>
    <row r="312" spans="2:7">
      <c r="B312" s="52"/>
      <c r="C312" s="201"/>
      <c r="D312" s="759" t="str">
        <f>IFERROR(VLOOKUP($C312,'Balance de comprobacion'!$B$6:$I$499,2,FALSE)," ")</f>
        <v xml:space="preserve"> </v>
      </c>
      <c r="E312" s="37"/>
      <c r="F312" s="37"/>
      <c r="G312" s="53"/>
    </row>
    <row r="313" spans="2:7">
      <c r="B313" s="52"/>
      <c r="C313" s="201"/>
      <c r="D313" s="759" t="str">
        <f>IFERROR(VLOOKUP($C313,'Balance de comprobacion'!$B$6:$I$499,2,FALSE)," ")</f>
        <v xml:space="preserve"> </v>
      </c>
      <c r="E313" s="37"/>
      <c r="F313" s="37"/>
      <c r="G313" s="53"/>
    </row>
    <row r="314" spans="2:7">
      <c r="B314" s="52"/>
      <c r="C314" s="201"/>
      <c r="D314" s="759" t="str">
        <f>IFERROR(VLOOKUP($C314,'Balance de comprobacion'!$B$6:$I$499,2,FALSE)," ")</f>
        <v xml:space="preserve"> </v>
      </c>
      <c r="E314" s="37"/>
      <c r="F314" s="37"/>
      <c r="G314" s="53"/>
    </row>
    <row r="315" spans="2:7">
      <c r="B315" s="52"/>
      <c r="C315" s="201"/>
      <c r="D315" s="759" t="str">
        <f>IFERROR(VLOOKUP($C315,'Balance de comprobacion'!$B$6:$I$499,2,FALSE)," ")</f>
        <v xml:space="preserve"> </v>
      </c>
      <c r="E315" s="37"/>
      <c r="F315" s="37"/>
      <c r="G315" s="53"/>
    </row>
    <row r="316" spans="2:7">
      <c r="B316" s="52"/>
      <c r="C316" s="201"/>
      <c r="D316" s="759" t="str">
        <f>IFERROR(VLOOKUP($C316,'Balance de comprobacion'!$B$6:$I$499,2,FALSE)," ")</f>
        <v xml:space="preserve"> </v>
      </c>
      <c r="E316" s="37"/>
      <c r="F316" s="37"/>
      <c r="G316" s="53"/>
    </row>
    <row r="317" spans="2:7">
      <c r="B317" s="52"/>
      <c r="C317" s="201"/>
      <c r="D317" s="759" t="str">
        <f>IFERROR(VLOOKUP($C317,'Balance de comprobacion'!$B$6:$I$499,2,FALSE)," ")</f>
        <v xml:space="preserve"> </v>
      </c>
      <c r="E317" s="37"/>
      <c r="F317" s="37"/>
      <c r="G317" s="53"/>
    </row>
    <row r="318" spans="2:7">
      <c r="B318" s="52"/>
      <c r="C318" s="201"/>
      <c r="D318" s="759" t="str">
        <f>IFERROR(VLOOKUP($C318,'Balance de comprobacion'!$B$6:$I$499,2,FALSE)," ")</f>
        <v xml:space="preserve"> </v>
      </c>
      <c r="E318" s="37"/>
      <c r="F318" s="37"/>
      <c r="G318" s="53"/>
    </row>
    <row r="319" spans="2:7">
      <c r="B319" s="52"/>
      <c r="C319" s="201"/>
      <c r="D319" s="759" t="str">
        <f>IFERROR(VLOOKUP($C319,'Balance de comprobacion'!$B$6:$I$499,2,FALSE)," ")</f>
        <v xml:space="preserve"> </v>
      </c>
      <c r="E319" s="37"/>
      <c r="F319" s="37"/>
      <c r="G319" s="53"/>
    </row>
    <row r="320" spans="2:7">
      <c r="B320" s="52"/>
      <c r="C320" s="201"/>
      <c r="D320" s="759" t="str">
        <f>IFERROR(VLOOKUP($C320,'Balance de comprobacion'!$B$6:$I$499,2,FALSE)," ")</f>
        <v xml:space="preserve"> </v>
      </c>
      <c r="E320" s="37"/>
      <c r="F320" s="37"/>
      <c r="G320" s="53"/>
    </row>
    <row r="321" spans="2:7">
      <c r="B321" s="52"/>
      <c r="C321" s="201"/>
      <c r="D321" s="759" t="str">
        <f>IFERROR(VLOOKUP($C321,'Balance de comprobacion'!$B$6:$I$499,2,FALSE)," ")</f>
        <v xml:space="preserve"> </v>
      </c>
      <c r="E321" s="37"/>
      <c r="F321" s="37"/>
      <c r="G321" s="53"/>
    </row>
    <row r="322" spans="2:7">
      <c r="B322" s="52"/>
      <c r="C322" s="201"/>
      <c r="D322" s="759" t="str">
        <f>IFERROR(VLOOKUP($C322,'Balance de comprobacion'!$B$6:$I$499,2,FALSE)," ")</f>
        <v xml:space="preserve"> </v>
      </c>
      <c r="E322" s="37"/>
      <c r="F322" s="37"/>
      <c r="G322" s="53"/>
    </row>
    <row r="323" spans="2:7">
      <c r="B323" s="52"/>
      <c r="C323" s="201"/>
      <c r="D323" s="759" t="str">
        <f>IFERROR(VLOOKUP($C323,'Balance de comprobacion'!$B$6:$I$499,2,FALSE)," ")</f>
        <v xml:space="preserve"> </v>
      </c>
      <c r="E323" s="37"/>
      <c r="F323" s="37"/>
      <c r="G323" s="53"/>
    </row>
    <row r="324" spans="2:7">
      <c r="B324" s="52"/>
      <c r="C324" s="201"/>
      <c r="D324" s="759" t="str">
        <f>IFERROR(VLOOKUP($C324,'Balance de comprobacion'!$B$6:$I$499,2,FALSE)," ")</f>
        <v xml:space="preserve"> </v>
      </c>
      <c r="E324" s="37"/>
      <c r="F324" s="37"/>
      <c r="G324" s="53"/>
    </row>
    <row r="325" spans="2:7">
      <c r="B325" s="52"/>
      <c r="C325" s="201"/>
      <c r="D325" s="759" t="str">
        <f>IFERROR(VLOOKUP($C325,'Balance de comprobacion'!$B$6:$I$499,2,FALSE)," ")</f>
        <v xml:space="preserve"> </v>
      </c>
      <c r="E325" s="37"/>
      <c r="F325" s="37"/>
      <c r="G325" s="53"/>
    </row>
    <row r="326" spans="2:7">
      <c r="B326" s="52"/>
      <c r="C326" s="201"/>
      <c r="D326" s="759" t="str">
        <f>IFERROR(VLOOKUP($C326,'Balance de comprobacion'!$B$6:$I$499,2,FALSE)," ")</f>
        <v xml:space="preserve"> </v>
      </c>
      <c r="E326" s="37"/>
      <c r="F326" s="37"/>
      <c r="G326" s="53"/>
    </row>
    <row r="327" spans="2:7">
      <c r="B327" s="52"/>
      <c r="C327" s="201"/>
      <c r="D327" s="759" t="str">
        <f>IFERROR(VLOOKUP($C327,'Balance de comprobacion'!$B$6:$I$499,2,FALSE)," ")</f>
        <v xml:space="preserve"> </v>
      </c>
      <c r="E327" s="37"/>
      <c r="F327" s="37"/>
      <c r="G327" s="53"/>
    </row>
    <row r="328" spans="2:7">
      <c r="B328" s="52"/>
      <c r="C328" s="201"/>
      <c r="D328" s="759" t="str">
        <f>IFERROR(VLOOKUP($C328,'Balance de comprobacion'!$B$6:$I$499,2,FALSE)," ")</f>
        <v xml:space="preserve"> </v>
      </c>
      <c r="E328" s="37"/>
      <c r="F328" s="37"/>
      <c r="G328" s="53"/>
    </row>
    <row r="329" spans="2:7">
      <c r="B329" s="52"/>
      <c r="C329" s="201"/>
      <c r="D329" s="759" t="str">
        <f>IFERROR(VLOOKUP($C329,'Balance de comprobacion'!$B$6:$I$499,2,FALSE)," ")</f>
        <v xml:space="preserve"> </v>
      </c>
      <c r="E329" s="37"/>
      <c r="F329" s="37"/>
      <c r="G329" s="53"/>
    </row>
    <row r="330" spans="2:7">
      <c r="B330" s="52"/>
      <c r="C330" s="201"/>
      <c r="D330" s="759" t="str">
        <f>IFERROR(VLOOKUP($C330,'Balance de comprobacion'!$B$6:$I$499,2,FALSE)," ")</f>
        <v xml:space="preserve"> </v>
      </c>
      <c r="E330" s="37"/>
      <c r="F330" s="37"/>
      <c r="G330" s="53"/>
    </row>
    <row r="331" spans="2:7">
      <c r="B331" s="52"/>
      <c r="C331" s="201"/>
      <c r="D331" s="759" t="str">
        <f>IFERROR(VLOOKUP($C331,'Balance de comprobacion'!$B$6:$I$499,2,FALSE)," ")</f>
        <v xml:space="preserve"> </v>
      </c>
      <c r="E331" s="37"/>
      <c r="F331" s="37"/>
      <c r="G331" s="53"/>
    </row>
    <row r="332" spans="2:7">
      <c r="B332" s="52"/>
      <c r="C332" s="201"/>
      <c r="D332" s="759" t="str">
        <f>IFERROR(VLOOKUP($C332,'Balance de comprobacion'!$B$6:$I$499,2,FALSE)," ")</f>
        <v xml:space="preserve"> </v>
      </c>
      <c r="E332" s="37"/>
      <c r="F332" s="37"/>
      <c r="G332" s="53"/>
    </row>
    <row r="333" spans="2:7">
      <c r="B333" s="52"/>
      <c r="C333" s="201"/>
      <c r="D333" s="759" t="str">
        <f>IFERROR(VLOOKUP($C333,'Balance de comprobacion'!$B$6:$I$499,2,FALSE)," ")</f>
        <v xml:space="preserve"> </v>
      </c>
      <c r="E333" s="37"/>
      <c r="F333" s="37"/>
      <c r="G333" s="53"/>
    </row>
    <row r="334" spans="2:7">
      <c r="B334" s="52"/>
      <c r="C334" s="201"/>
      <c r="D334" s="759" t="str">
        <f>IFERROR(VLOOKUP($C334,'Balance de comprobacion'!$B$6:$I$499,2,FALSE)," ")</f>
        <v xml:space="preserve"> </v>
      </c>
      <c r="E334" s="37"/>
      <c r="F334" s="37"/>
      <c r="G334" s="53"/>
    </row>
    <row r="335" spans="2:7">
      <c r="B335" s="52"/>
      <c r="C335" s="201"/>
      <c r="D335" s="759" t="str">
        <f>IFERROR(VLOOKUP($C335,'Balance de comprobacion'!$B$6:$I$499,2,FALSE)," ")</f>
        <v xml:space="preserve"> </v>
      </c>
      <c r="E335" s="37"/>
      <c r="F335" s="37"/>
      <c r="G335" s="53"/>
    </row>
    <row r="336" spans="2:7">
      <c r="B336" s="52"/>
      <c r="C336" s="201"/>
      <c r="D336" s="759" t="str">
        <f>IFERROR(VLOOKUP($C336,'Balance de comprobacion'!$B$6:$I$499,2,FALSE)," ")</f>
        <v xml:space="preserve"> </v>
      </c>
      <c r="E336" s="37"/>
      <c r="F336" s="37"/>
      <c r="G336" s="53"/>
    </row>
    <row r="337" spans="2:7">
      <c r="B337" s="52"/>
      <c r="C337" s="201"/>
      <c r="D337" s="759" t="str">
        <f>IFERROR(VLOOKUP($C337,'Balance de comprobacion'!$B$6:$I$499,2,FALSE)," ")</f>
        <v xml:space="preserve"> </v>
      </c>
      <c r="E337" s="37"/>
      <c r="F337" s="37"/>
      <c r="G337" s="53"/>
    </row>
    <row r="338" spans="2:7">
      <c r="B338" s="52"/>
      <c r="C338" s="201"/>
      <c r="D338" s="759" t="str">
        <f>IFERROR(VLOOKUP($C338,'Balance de comprobacion'!$B$6:$I$499,2,FALSE)," ")</f>
        <v xml:space="preserve"> </v>
      </c>
      <c r="E338" s="37"/>
      <c r="F338" s="37"/>
      <c r="G338" s="53"/>
    </row>
    <row r="339" spans="2:7">
      <c r="B339" s="52"/>
      <c r="C339" s="201"/>
      <c r="D339" s="759" t="str">
        <f>IFERROR(VLOOKUP($C339,'Balance de comprobacion'!$B$6:$I$499,2,FALSE)," ")</f>
        <v xml:space="preserve"> </v>
      </c>
      <c r="E339" s="37"/>
      <c r="F339" s="37"/>
      <c r="G339" s="53"/>
    </row>
    <row r="340" spans="2:7">
      <c r="B340" s="52"/>
      <c r="C340" s="201"/>
      <c r="D340" s="759" t="str">
        <f>IFERROR(VLOOKUP($C340,'Balance de comprobacion'!$B$6:$I$499,2,FALSE)," ")</f>
        <v xml:space="preserve"> </v>
      </c>
      <c r="E340" s="37"/>
      <c r="F340" s="37"/>
      <c r="G340" s="53"/>
    </row>
    <row r="341" spans="2:7">
      <c r="B341" s="52"/>
      <c r="C341" s="201"/>
      <c r="D341" s="759" t="str">
        <f>IFERROR(VLOOKUP($C341,'Balance de comprobacion'!$B$6:$I$499,2,FALSE)," ")</f>
        <v xml:space="preserve"> </v>
      </c>
      <c r="E341" s="37"/>
      <c r="F341" s="37"/>
      <c r="G341" s="53"/>
    </row>
    <row r="342" spans="2:7">
      <c r="B342" s="52"/>
      <c r="C342" s="201"/>
      <c r="D342" s="759" t="str">
        <f>IFERROR(VLOOKUP($C342,'Balance de comprobacion'!$B$6:$I$499,2,FALSE)," ")</f>
        <v xml:space="preserve"> </v>
      </c>
      <c r="E342" s="37"/>
      <c r="F342" s="37"/>
      <c r="G342" s="53"/>
    </row>
    <row r="343" spans="2:7">
      <c r="B343" s="52"/>
      <c r="C343" s="201"/>
      <c r="D343" s="759" t="str">
        <f>IFERROR(VLOOKUP($C343,'Balance de comprobacion'!$B$6:$I$499,2,FALSE)," ")</f>
        <v xml:space="preserve"> </v>
      </c>
      <c r="E343" s="37"/>
      <c r="F343" s="37"/>
      <c r="G343" s="53"/>
    </row>
    <row r="344" spans="2:7">
      <c r="B344" s="52"/>
      <c r="C344" s="201"/>
      <c r="D344" s="759" t="str">
        <f>IFERROR(VLOOKUP($C344,'Balance de comprobacion'!$B$6:$I$499,2,FALSE)," ")</f>
        <v xml:space="preserve"> </v>
      </c>
      <c r="E344" s="37"/>
      <c r="F344" s="37"/>
      <c r="G344" s="53"/>
    </row>
    <row r="345" spans="2:7">
      <c r="B345" s="52"/>
      <c r="C345" s="201"/>
      <c r="D345" s="759" t="str">
        <f>IFERROR(VLOOKUP($C345,'Balance de comprobacion'!$B$6:$I$499,2,FALSE)," ")</f>
        <v xml:space="preserve"> </v>
      </c>
      <c r="E345" s="37"/>
      <c r="F345" s="37"/>
      <c r="G345" s="53"/>
    </row>
    <row r="346" spans="2:7">
      <c r="B346" s="52"/>
      <c r="C346" s="201"/>
      <c r="D346" s="759" t="str">
        <f>IFERROR(VLOOKUP($C346,'Balance de comprobacion'!$B$6:$I$499,2,FALSE)," ")</f>
        <v xml:space="preserve"> </v>
      </c>
      <c r="E346" s="37"/>
      <c r="F346" s="37"/>
      <c r="G346" s="53"/>
    </row>
    <row r="347" spans="2:7">
      <c r="B347" s="52"/>
      <c r="C347" s="201"/>
      <c r="D347" s="759" t="str">
        <f>IFERROR(VLOOKUP($C347,'Balance de comprobacion'!$B$6:$I$499,2,FALSE)," ")</f>
        <v xml:space="preserve"> </v>
      </c>
      <c r="E347" s="37"/>
      <c r="F347" s="37"/>
      <c r="G347" s="53"/>
    </row>
    <row r="348" spans="2:7">
      <c r="B348" s="52"/>
      <c r="C348" s="201"/>
      <c r="D348" s="759" t="str">
        <f>IFERROR(VLOOKUP($C348,'Balance de comprobacion'!$B$6:$I$499,2,FALSE)," ")</f>
        <v xml:space="preserve"> </v>
      </c>
      <c r="E348" s="37"/>
      <c r="F348" s="37"/>
      <c r="G348" s="53"/>
    </row>
    <row r="349" spans="2:7">
      <c r="B349" s="52"/>
      <c r="C349" s="201"/>
      <c r="D349" s="759" t="str">
        <f>IFERROR(VLOOKUP($C349,'Balance de comprobacion'!$B$6:$I$499,2,FALSE)," ")</f>
        <v xml:space="preserve"> </v>
      </c>
      <c r="E349" s="37"/>
      <c r="F349" s="37"/>
      <c r="G349" s="53"/>
    </row>
    <row r="350" spans="2:7">
      <c r="B350" s="52"/>
      <c r="C350" s="201"/>
      <c r="D350" s="759" t="str">
        <f>IFERROR(VLOOKUP($C350,'Balance de comprobacion'!$B$6:$I$499,2,FALSE)," ")</f>
        <v xml:space="preserve"> </v>
      </c>
      <c r="E350" s="37"/>
      <c r="F350" s="37"/>
      <c r="G350" s="53"/>
    </row>
    <row r="351" spans="2:7">
      <c r="B351" s="52"/>
      <c r="C351" s="201"/>
      <c r="D351" s="759" t="str">
        <f>IFERROR(VLOOKUP($C351,'Balance de comprobacion'!$B$6:$I$499,2,FALSE)," ")</f>
        <v xml:space="preserve"> </v>
      </c>
      <c r="E351" s="37"/>
      <c r="F351" s="37"/>
      <c r="G351" s="53"/>
    </row>
    <row r="352" spans="2:7">
      <c r="B352" s="52"/>
      <c r="C352" s="201"/>
      <c r="D352" s="759" t="str">
        <f>IFERROR(VLOOKUP($C352,'Balance de comprobacion'!$B$6:$I$499,2,FALSE)," ")</f>
        <v xml:space="preserve"> </v>
      </c>
      <c r="E352" s="37"/>
      <c r="F352" s="37"/>
      <c r="G352" s="53"/>
    </row>
    <row r="353" spans="2:7">
      <c r="B353" s="52"/>
      <c r="C353" s="201"/>
      <c r="D353" s="759" t="str">
        <f>IFERROR(VLOOKUP($C353,'Balance de comprobacion'!$B$6:$I$499,2,FALSE)," ")</f>
        <v xml:space="preserve"> </v>
      </c>
      <c r="E353" s="37"/>
      <c r="F353" s="37"/>
      <c r="G353" s="53"/>
    </row>
    <row r="354" spans="2:7">
      <c r="B354" s="52"/>
      <c r="C354" s="201"/>
      <c r="D354" s="759" t="str">
        <f>IFERROR(VLOOKUP($C354,'Balance de comprobacion'!$B$6:$I$499,2,FALSE)," ")</f>
        <v xml:space="preserve"> </v>
      </c>
      <c r="E354" s="37"/>
      <c r="F354" s="37"/>
      <c r="G354" s="53"/>
    </row>
    <row r="355" spans="2:7">
      <c r="B355" s="52"/>
      <c r="C355" s="201"/>
      <c r="D355" s="759" t="str">
        <f>IFERROR(VLOOKUP($C355,'Balance de comprobacion'!$B$6:$I$499,2,FALSE)," ")</f>
        <v xml:space="preserve"> </v>
      </c>
      <c r="E355" s="37"/>
      <c r="F355" s="37"/>
      <c r="G355" s="53"/>
    </row>
    <row r="356" spans="2:7">
      <c r="B356" s="52"/>
      <c r="C356" s="201"/>
      <c r="D356" s="759" t="str">
        <f>IFERROR(VLOOKUP($C356,'Balance de comprobacion'!$B$6:$I$499,2,FALSE)," ")</f>
        <v xml:space="preserve"> </v>
      </c>
      <c r="E356" s="37"/>
      <c r="F356" s="37"/>
      <c r="G356" s="53"/>
    </row>
    <row r="357" spans="2:7">
      <c r="B357" s="52"/>
      <c r="C357" s="201"/>
      <c r="D357" s="759" t="str">
        <f>IFERROR(VLOOKUP($C357,'Balance de comprobacion'!$B$6:$I$499,2,FALSE)," ")</f>
        <v xml:space="preserve"> </v>
      </c>
      <c r="E357" s="37"/>
      <c r="F357" s="37"/>
      <c r="G357" s="53"/>
    </row>
    <row r="358" spans="2:7">
      <c r="B358" s="52"/>
      <c r="C358" s="201"/>
      <c r="D358" s="759" t="str">
        <f>IFERROR(VLOOKUP($C358,'Balance de comprobacion'!$B$6:$I$499,2,FALSE)," ")</f>
        <v xml:space="preserve"> </v>
      </c>
      <c r="E358" s="37"/>
      <c r="F358" s="37"/>
      <c r="G358" s="53"/>
    </row>
    <row r="359" spans="2:7">
      <c r="B359" s="52"/>
      <c r="C359" s="201"/>
      <c r="D359" s="759" t="str">
        <f>IFERROR(VLOOKUP($C359,'Balance de comprobacion'!$B$6:$I$499,2,FALSE)," ")</f>
        <v xml:space="preserve"> </v>
      </c>
      <c r="E359" s="37"/>
      <c r="F359" s="37"/>
      <c r="G359" s="53"/>
    </row>
    <row r="360" spans="2:7">
      <c r="B360" s="52"/>
      <c r="C360" s="201"/>
      <c r="D360" s="759" t="str">
        <f>IFERROR(VLOOKUP($C360,'Balance de comprobacion'!$B$6:$I$499,2,FALSE)," ")</f>
        <v xml:space="preserve"> </v>
      </c>
      <c r="E360" s="37"/>
      <c r="F360" s="37"/>
      <c r="G360" s="53"/>
    </row>
    <row r="361" spans="2:7">
      <c r="B361" s="52"/>
      <c r="C361" s="201"/>
      <c r="D361" s="759" t="str">
        <f>IFERROR(VLOOKUP($C361,'Balance de comprobacion'!$B$6:$I$499,2,FALSE)," ")</f>
        <v xml:space="preserve"> </v>
      </c>
      <c r="E361" s="37"/>
      <c r="F361" s="37"/>
      <c r="G361" s="53"/>
    </row>
    <row r="362" spans="2:7">
      <c r="B362" s="52"/>
      <c r="C362" s="201"/>
      <c r="D362" s="759" t="str">
        <f>IFERROR(VLOOKUP($C362,'Balance de comprobacion'!$B$6:$I$499,2,FALSE)," ")</f>
        <v xml:space="preserve"> </v>
      </c>
      <c r="E362" s="37"/>
      <c r="F362" s="37"/>
      <c r="G362" s="53"/>
    </row>
    <row r="363" spans="2:7">
      <c r="B363" s="52"/>
      <c r="C363" s="201"/>
      <c r="D363" s="759" t="str">
        <f>IFERROR(VLOOKUP($C363,'Balance de comprobacion'!$B$6:$I$499,2,FALSE)," ")</f>
        <v xml:space="preserve"> </v>
      </c>
      <c r="E363" s="37"/>
      <c r="F363" s="37"/>
      <c r="G363" s="53"/>
    </row>
    <row r="364" spans="2:7">
      <c r="B364" s="52"/>
      <c r="C364" s="201"/>
      <c r="D364" s="759" t="str">
        <f>IFERROR(VLOOKUP($C364,'Balance de comprobacion'!$B$6:$I$499,2,FALSE)," ")</f>
        <v xml:space="preserve"> </v>
      </c>
      <c r="E364" s="37"/>
      <c r="F364" s="37"/>
      <c r="G364" s="53"/>
    </row>
    <row r="365" spans="2:7">
      <c r="B365" s="52"/>
      <c r="C365" s="201"/>
      <c r="D365" s="759" t="str">
        <f>IFERROR(VLOOKUP($C365,'Balance de comprobacion'!$B$6:$I$499,2,FALSE)," ")</f>
        <v xml:space="preserve"> </v>
      </c>
      <c r="E365" s="37"/>
      <c r="F365" s="37"/>
      <c r="G365" s="53"/>
    </row>
    <row r="366" spans="2:7">
      <c r="B366" s="52"/>
      <c r="C366" s="201"/>
      <c r="D366" s="759" t="str">
        <f>IFERROR(VLOOKUP($C366,'Balance de comprobacion'!$B$6:$I$499,2,FALSE)," ")</f>
        <v xml:space="preserve"> </v>
      </c>
      <c r="E366" s="37"/>
      <c r="F366" s="37"/>
      <c r="G366" s="53"/>
    </row>
    <row r="367" spans="2:7">
      <c r="B367" s="52"/>
      <c r="C367" s="201"/>
      <c r="D367" s="759" t="str">
        <f>IFERROR(VLOOKUP($C367,'Balance de comprobacion'!$B$6:$I$499,2,FALSE)," ")</f>
        <v xml:space="preserve"> </v>
      </c>
      <c r="E367" s="37"/>
      <c r="F367" s="37"/>
      <c r="G367" s="53"/>
    </row>
    <row r="368" spans="2:7">
      <c r="B368" s="52"/>
      <c r="C368" s="201"/>
      <c r="D368" s="759" t="str">
        <f>IFERROR(VLOOKUP($C368,'Balance de comprobacion'!$B$6:$I$499,2,FALSE)," ")</f>
        <v xml:space="preserve"> </v>
      </c>
      <c r="E368" s="37"/>
      <c r="F368" s="37"/>
      <c r="G368" s="53"/>
    </row>
    <row r="369" spans="2:7">
      <c r="B369" s="52"/>
      <c r="C369" s="201"/>
      <c r="D369" s="759" t="str">
        <f>IFERROR(VLOOKUP($C369,'Balance de comprobacion'!$B$6:$I$499,2,FALSE)," ")</f>
        <v xml:space="preserve"> </v>
      </c>
      <c r="E369" s="37"/>
      <c r="F369" s="37"/>
      <c r="G369" s="53"/>
    </row>
    <row r="370" spans="2:7">
      <c r="B370" s="52"/>
      <c r="C370" s="201"/>
      <c r="D370" s="759" t="str">
        <f>IFERROR(VLOOKUP($C370,'Balance de comprobacion'!$B$6:$I$499,2,FALSE)," ")</f>
        <v xml:space="preserve"> </v>
      </c>
      <c r="E370" s="37"/>
      <c r="F370" s="37"/>
      <c r="G370" s="53"/>
    </row>
    <row r="371" spans="2:7">
      <c r="B371" s="52"/>
      <c r="C371" s="201"/>
      <c r="D371" s="759" t="str">
        <f>IFERROR(VLOOKUP($C371,'Balance de comprobacion'!$B$6:$I$499,2,FALSE)," ")</f>
        <v xml:space="preserve"> </v>
      </c>
      <c r="E371" s="37"/>
      <c r="F371" s="37"/>
      <c r="G371" s="53"/>
    </row>
    <row r="372" spans="2:7">
      <c r="B372" s="52"/>
      <c r="C372" s="201"/>
      <c r="D372" s="759" t="str">
        <f>IFERROR(VLOOKUP($C372,'Balance de comprobacion'!$B$6:$I$499,2,FALSE)," ")</f>
        <v xml:space="preserve"> </v>
      </c>
      <c r="E372" s="37"/>
      <c r="F372" s="37"/>
      <c r="G372" s="53"/>
    </row>
    <row r="373" spans="2:7">
      <c r="B373" s="52"/>
      <c r="C373" s="201"/>
      <c r="D373" s="759" t="str">
        <f>IFERROR(VLOOKUP($C373,'Balance de comprobacion'!$B$6:$I$499,2,FALSE)," ")</f>
        <v xml:space="preserve"> </v>
      </c>
      <c r="E373" s="37"/>
      <c r="F373" s="37"/>
      <c r="G373" s="53"/>
    </row>
    <row r="374" spans="2:7">
      <c r="B374" s="52"/>
      <c r="C374" s="201"/>
      <c r="D374" s="759" t="str">
        <f>IFERROR(VLOOKUP($C374,'Balance de comprobacion'!$B$6:$I$499,2,FALSE)," ")</f>
        <v xml:space="preserve"> </v>
      </c>
      <c r="E374" s="37"/>
      <c r="F374" s="37"/>
      <c r="G374" s="53"/>
    </row>
    <row r="375" spans="2:7">
      <c r="B375" s="52"/>
      <c r="C375" s="201"/>
      <c r="D375" s="759" t="str">
        <f>IFERROR(VLOOKUP($C375,'Balance de comprobacion'!$B$6:$I$499,2,FALSE)," ")</f>
        <v xml:space="preserve"> </v>
      </c>
      <c r="E375" s="37"/>
      <c r="F375" s="37"/>
      <c r="G375" s="53"/>
    </row>
    <row r="376" spans="2:7">
      <c r="B376" s="52"/>
      <c r="C376" s="201"/>
      <c r="D376" s="759" t="str">
        <f>IFERROR(VLOOKUP($C376,'Balance de comprobacion'!$B$6:$I$499,2,FALSE)," ")</f>
        <v xml:space="preserve"> </v>
      </c>
      <c r="E376" s="37"/>
      <c r="F376" s="37"/>
      <c r="G376" s="53"/>
    </row>
    <row r="377" spans="2:7">
      <c r="B377" s="52"/>
      <c r="C377" s="201"/>
      <c r="D377" s="759" t="str">
        <f>IFERROR(VLOOKUP($C377,'Balance de comprobacion'!$B$6:$I$499,2,FALSE)," ")</f>
        <v xml:space="preserve"> </v>
      </c>
      <c r="E377" s="37"/>
      <c r="F377" s="37"/>
      <c r="G377" s="53"/>
    </row>
    <row r="378" spans="2:7">
      <c r="B378" s="52"/>
      <c r="C378" s="201"/>
      <c r="D378" s="759" t="str">
        <f>IFERROR(VLOOKUP($C378,'Balance de comprobacion'!$B$6:$I$499,2,FALSE)," ")</f>
        <v xml:space="preserve"> </v>
      </c>
      <c r="E378" s="37"/>
      <c r="F378" s="37"/>
      <c r="G378" s="53"/>
    </row>
    <row r="379" spans="2:7">
      <c r="B379" s="52"/>
      <c r="C379" s="201"/>
      <c r="D379" s="759" t="str">
        <f>IFERROR(VLOOKUP($C379,'Balance de comprobacion'!$B$6:$I$499,2,FALSE)," ")</f>
        <v xml:space="preserve"> </v>
      </c>
      <c r="E379" s="37"/>
      <c r="F379" s="37"/>
      <c r="G379" s="53"/>
    </row>
    <row r="380" spans="2:7">
      <c r="B380" s="52"/>
      <c r="C380" s="201"/>
      <c r="D380" s="759" t="str">
        <f>IFERROR(VLOOKUP($C380,'Balance de comprobacion'!$B$6:$I$499,2,FALSE)," ")</f>
        <v xml:space="preserve"> </v>
      </c>
      <c r="E380" s="37"/>
      <c r="F380" s="37"/>
      <c r="G380" s="53"/>
    </row>
    <row r="381" spans="2:7">
      <c r="B381" s="52"/>
      <c r="C381" s="201"/>
      <c r="D381" s="759" t="str">
        <f>IFERROR(VLOOKUP($C381,'Balance de comprobacion'!$B$6:$I$499,2,FALSE)," ")</f>
        <v xml:space="preserve"> </v>
      </c>
      <c r="E381" s="37"/>
      <c r="F381" s="37"/>
      <c r="G381" s="53"/>
    </row>
    <row r="382" spans="2:7">
      <c r="B382" s="52"/>
      <c r="C382" s="201"/>
      <c r="D382" s="759" t="str">
        <f>IFERROR(VLOOKUP($C382,'Balance de comprobacion'!$B$6:$I$499,2,FALSE)," ")</f>
        <v xml:space="preserve"> </v>
      </c>
      <c r="E382" s="37"/>
      <c r="F382" s="37"/>
      <c r="G382" s="53"/>
    </row>
    <row r="383" spans="2:7">
      <c r="B383" s="52"/>
      <c r="C383" s="201"/>
      <c r="D383" s="759" t="str">
        <f>IFERROR(VLOOKUP($C383,'Balance de comprobacion'!$B$6:$I$499,2,FALSE)," ")</f>
        <v xml:space="preserve"> </v>
      </c>
      <c r="E383" s="37"/>
      <c r="F383" s="37"/>
      <c r="G383" s="53"/>
    </row>
    <row r="384" spans="2:7">
      <c r="B384" s="52"/>
      <c r="C384" s="201"/>
      <c r="D384" s="759" t="str">
        <f>IFERROR(VLOOKUP($C384,'Balance de comprobacion'!$B$6:$I$499,2,FALSE)," ")</f>
        <v xml:space="preserve"> </v>
      </c>
      <c r="E384" s="37"/>
      <c r="F384" s="37"/>
      <c r="G384" s="53"/>
    </row>
    <row r="385" spans="2:7">
      <c r="B385" s="52"/>
      <c r="C385" s="201"/>
      <c r="D385" s="759" t="str">
        <f>IFERROR(VLOOKUP($C385,'Balance de comprobacion'!$B$6:$I$499,2,FALSE)," ")</f>
        <v xml:space="preserve"> </v>
      </c>
      <c r="E385" s="37"/>
      <c r="F385" s="37"/>
      <c r="G385" s="53"/>
    </row>
    <row r="386" spans="2:7">
      <c r="B386" s="52"/>
      <c r="C386" s="201"/>
      <c r="D386" s="759" t="str">
        <f>IFERROR(VLOOKUP($C386,'Balance de comprobacion'!$B$6:$I$499,2,FALSE)," ")</f>
        <v xml:space="preserve"> </v>
      </c>
      <c r="E386" s="37"/>
      <c r="F386" s="37"/>
      <c r="G386" s="53"/>
    </row>
    <row r="387" spans="2:7">
      <c r="B387" s="52"/>
      <c r="C387" s="201"/>
      <c r="D387" s="759" t="str">
        <f>IFERROR(VLOOKUP($C387,'Balance de comprobacion'!$B$6:$I$499,2,FALSE)," ")</f>
        <v xml:space="preserve"> </v>
      </c>
      <c r="E387" s="37"/>
      <c r="F387" s="37"/>
      <c r="G387" s="53"/>
    </row>
    <row r="388" spans="2:7">
      <c r="B388" s="52"/>
      <c r="C388" s="201"/>
      <c r="D388" s="759" t="str">
        <f>IFERROR(VLOOKUP($C388,'Balance de comprobacion'!$B$6:$I$499,2,FALSE)," ")</f>
        <v xml:space="preserve"> </v>
      </c>
      <c r="E388" s="37"/>
      <c r="F388" s="37"/>
      <c r="G388" s="53"/>
    </row>
    <row r="389" spans="2:7">
      <c r="B389" s="52"/>
      <c r="C389" s="201"/>
      <c r="D389" s="759" t="str">
        <f>IFERROR(VLOOKUP($C389,'Balance de comprobacion'!$B$6:$I$499,2,FALSE)," ")</f>
        <v xml:space="preserve"> </v>
      </c>
      <c r="E389" s="37"/>
      <c r="F389" s="37"/>
      <c r="G389" s="53"/>
    </row>
    <row r="390" spans="2:7">
      <c r="B390" s="52"/>
      <c r="C390" s="201"/>
      <c r="D390" s="759" t="str">
        <f>IFERROR(VLOOKUP($C390,'Balance de comprobacion'!$B$6:$I$499,2,FALSE)," ")</f>
        <v xml:space="preserve"> </v>
      </c>
      <c r="E390" s="37"/>
      <c r="F390" s="37"/>
      <c r="G390" s="53"/>
    </row>
    <row r="391" spans="2:7">
      <c r="B391" s="52"/>
      <c r="C391" s="201"/>
      <c r="D391" s="759" t="str">
        <f>IFERROR(VLOOKUP($C391,'Balance de comprobacion'!$B$6:$I$499,2,FALSE)," ")</f>
        <v xml:space="preserve"> </v>
      </c>
      <c r="E391" s="37"/>
      <c r="F391" s="37"/>
      <c r="G391" s="53"/>
    </row>
    <row r="392" spans="2:7">
      <c r="B392" s="52"/>
      <c r="C392" s="201"/>
      <c r="D392" s="759" t="str">
        <f>IFERROR(VLOOKUP($C392,'Balance de comprobacion'!$B$6:$I$499,2,FALSE)," ")</f>
        <v xml:space="preserve"> </v>
      </c>
      <c r="E392" s="37"/>
      <c r="F392" s="37"/>
      <c r="G392" s="53"/>
    </row>
    <row r="393" spans="2:7">
      <c r="B393" s="52"/>
      <c r="C393" s="201"/>
      <c r="D393" s="759" t="str">
        <f>IFERROR(VLOOKUP($C393,'Balance de comprobacion'!$B$6:$I$499,2,FALSE)," ")</f>
        <v xml:space="preserve"> </v>
      </c>
      <c r="E393" s="37"/>
      <c r="F393" s="37"/>
      <c r="G393" s="53"/>
    </row>
    <row r="394" spans="2:7">
      <c r="B394" s="52"/>
      <c r="C394" s="201"/>
      <c r="D394" s="759" t="str">
        <f>IFERROR(VLOOKUP($C394,'Balance de comprobacion'!$B$6:$I$499,2,FALSE)," ")</f>
        <v xml:space="preserve"> </v>
      </c>
      <c r="E394" s="37"/>
      <c r="F394" s="37"/>
      <c r="G394" s="53"/>
    </row>
    <row r="395" spans="2:7">
      <c r="B395" s="52"/>
      <c r="C395" s="201"/>
      <c r="D395" s="759" t="str">
        <f>IFERROR(VLOOKUP($C395,'Balance de comprobacion'!$B$6:$I$499,2,FALSE)," ")</f>
        <v xml:space="preserve"> </v>
      </c>
      <c r="E395" s="37"/>
      <c r="F395" s="37"/>
      <c r="G395" s="53"/>
    </row>
    <row r="396" spans="2:7">
      <c r="B396" s="52"/>
      <c r="C396" s="201"/>
      <c r="D396" s="759" t="str">
        <f>IFERROR(VLOOKUP($C396,'Balance de comprobacion'!$B$6:$I$499,2,FALSE)," ")</f>
        <v xml:space="preserve"> </v>
      </c>
      <c r="E396" s="37"/>
      <c r="F396" s="37"/>
      <c r="G396" s="53"/>
    </row>
    <row r="397" spans="2:7">
      <c r="B397" s="52"/>
      <c r="C397" s="201"/>
      <c r="D397" s="759" t="str">
        <f>IFERROR(VLOOKUP($C397,'Balance de comprobacion'!$B$6:$I$499,2,FALSE)," ")</f>
        <v xml:space="preserve"> </v>
      </c>
      <c r="E397" s="37"/>
      <c r="F397" s="37"/>
      <c r="G397" s="53"/>
    </row>
    <row r="398" spans="2:7">
      <c r="B398" s="52"/>
      <c r="C398" s="201"/>
      <c r="D398" s="759" t="str">
        <f>IFERROR(VLOOKUP($C398,'Balance de comprobacion'!$B$6:$I$499,2,FALSE)," ")</f>
        <v xml:space="preserve"> </v>
      </c>
      <c r="E398" s="37"/>
      <c r="F398" s="37"/>
      <c r="G398" s="53"/>
    </row>
    <row r="399" spans="2:7">
      <c r="B399" s="52"/>
      <c r="C399" s="201"/>
      <c r="D399" s="759" t="str">
        <f>IFERROR(VLOOKUP($C399,'Balance de comprobacion'!$B$6:$I$499,2,FALSE)," ")</f>
        <v xml:space="preserve"> </v>
      </c>
      <c r="E399" s="37"/>
      <c r="F399" s="37"/>
      <c r="G399" s="53"/>
    </row>
    <row r="400" spans="2:7">
      <c r="B400" s="52"/>
      <c r="C400" s="201"/>
      <c r="D400" s="759" t="str">
        <f>IFERROR(VLOOKUP($C400,'Balance de comprobacion'!$B$6:$I$499,2,FALSE)," ")</f>
        <v xml:space="preserve"> </v>
      </c>
      <c r="E400" s="37"/>
      <c r="F400" s="37"/>
      <c r="G400" s="53"/>
    </row>
    <row r="401" spans="2:7">
      <c r="B401" s="52"/>
      <c r="C401" s="201"/>
      <c r="D401" s="759" t="str">
        <f>IFERROR(VLOOKUP($C401,'Balance de comprobacion'!$B$6:$I$499,2,FALSE)," ")</f>
        <v xml:space="preserve"> </v>
      </c>
      <c r="E401" s="37"/>
      <c r="F401" s="37"/>
      <c r="G401" s="53"/>
    </row>
    <row r="402" spans="2:7">
      <c r="B402" s="52"/>
      <c r="C402" s="201"/>
      <c r="D402" s="759" t="str">
        <f>IFERROR(VLOOKUP($C402,'Balance de comprobacion'!$B$6:$I$499,2,FALSE)," ")</f>
        <v xml:space="preserve"> </v>
      </c>
      <c r="E402" s="37"/>
      <c r="F402" s="37"/>
      <c r="G402" s="53"/>
    </row>
    <row r="403" spans="2:7">
      <c r="B403" s="52"/>
      <c r="C403" s="201"/>
      <c r="D403" s="759" t="str">
        <f>IFERROR(VLOOKUP($C403,'Balance de comprobacion'!$B$6:$I$499,2,FALSE)," ")</f>
        <v xml:space="preserve"> </v>
      </c>
      <c r="E403" s="37"/>
      <c r="F403" s="37"/>
      <c r="G403" s="53"/>
    </row>
    <row r="404" spans="2:7">
      <c r="B404" s="52"/>
      <c r="C404" s="201"/>
      <c r="D404" s="759" t="str">
        <f>IFERROR(VLOOKUP($C404,'Balance de comprobacion'!$B$6:$I$499,2,FALSE)," ")</f>
        <v xml:space="preserve"> </v>
      </c>
      <c r="E404" s="37"/>
      <c r="F404" s="37"/>
      <c r="G404" s="53"/>
    </row>
    <row r="405" spans="2:7">
      <c r="B405" s="52"/>
      <c r="C405" s="201"/>
      <c r="D405" s="759" t="str">
        <f>IFERROR(VLOOKUP($C405,'Balance de comprobacion'!$B$6:$I$499,2,FALSE)," ")</f>
        <v xml:space="preserve"> </v>
      </c>
      <c r="E405" s="37"/>
      <c r="F405" s="37"/>
      <c r="G405" s="53"/>
    </row>
    <row r="406" spans="2:7">
      <c r="B406" s="52"/>
      <c r="C406" s="201"/>
      <c r="D406" s="759" t="str">
        <f>IFERROR(VLOOKUP($C406,'Balance de comprobacion'!$B$6:$I$499,2,FALSE)," ")</f>
        <v xml:space="preserve"> </v>
      </c>
      <c r="E406" s="37"/>
      <c r="F406" s="37"/>
      <c r="G406" s="53"/>
    </row>
    <row r="407" spans="2:7">
      <c r="B407" s="52"/>
      <c r="C407" s="201"/>
      <c r="D407" s="759" t="str">
        <f>IFERROR(VLOOKUP($C407,'Balance de comprobacion'!$B$6:$I$499,2,FALSE)," ")</f>
        <v xml:space="preserve"> </v>
      </c>
      <c r="E407" s="37"/>
      <c r="F407" s="37"/>
      <c r="G407" s="53"/>
    </row>
    <row r="408" spans="2:7">
      <c r="B408" s="52"/>
      <c r="C408" s="201"/>
      <c r="D408" s="759" t="str">
        <f>IFERROR(VLOOKUP($C408,'Balance de comprobacion'!$B$6:$I$499,2,FALSE)," ")</f>
        <v xml:space="preserve"> </v>
      </c>
      <c r="E408" s="37"/>
      <c r="F408" s="37"/>
      <c r="G408" s="53"/>
    </row>
    <row r="409" spans="2:7">
      <c r="B409" s="52"/>
      <c r="C409" s="201"/>
      <c r="D409" s="759" t="str">
        <f>IFERROR(VLOOKUP($C409,'Balance de comprobacion'!$B$6:$I$499,2,FALSE)," ")</f>
        <v xml:space="preserve"> </v>
      </c>
      <c r="E409" s="37"/>
      <c r="F409" s="37"/>
      <c r="G409" s="53"/>
    </row>
    <row r="410" spans="2:7">
      <c r="B410" s="52"/>
      <c r="C410" s="201"/>
      <c r="D410" s="759" t="str">
        <f>IFERROR(VLOOKUP($C410,'Balance de comprobacion'!$B$6:$I$499,2,FALSE)," ")</f>
        <v xml:space="preserve"> </v>
      </c>
      <c r="E410" s="37"/>
      <c r="F410" s="37"/>
      <c r="G410" s="53"/>
    </row>
    <row r="411" spans="2:7">
      <c r="B411" s="52"/>
      <c r="C411" s="201"/>
      <c r="D411" s="759" t="str">
        <f>IFERROR(VLOOKUP($C411,'Balance de comprobacion'!$B$6:$I$499,2,FALSE)," ")</f>
        <v xml:space="preserve"> </v>
      </c>
      <c r="E411" s="37"/>
      <c r="F411" s="37"/>
      <c r="G411" s="53"/>
    </row>
    <row r="412" spans="2:7">
      <c r="B412" s="52"/>
      <c r="C412" s="201"/>
      <c r="D412" s="759" t="str">
        <f>IFERROR(VLOOKUP($C412,'Balance de comprobacion'!$B$6:$I$499,2,FALSE)," ")</f>
        <v xml:space="preserve"> </v>
      </c>
      <c r="E412" s="37"/>
      <c r="F412" s="37"/>
      <c r="G412" s="53"/>
    </row>
    <row r="413" spans="2:7">
      <c r="B413" s="52"/>
      <c r="C413" s="201"/>
      <c r="D413" s="759" t="str">
        <f>IFERROR(VLOOKUP($C413,'Balance de comprobacion'!$B$6:$I$499,2,FALSE)," ")</f>
        <v xml:space="preserve"> </v>
      </c>
      <c r="E413" s="37"/>
      <c r="F413" s="37"/>
      <c r="G413" s="53"/>
    </row>
    <row r="414" spans="2:7">
      <c r="B414" s="52"/>
      <c r="C414" s="201"/>
      <c r="D414" s="759" t="str">
        <f>IFERROR(VLOOKUP($C414,'Balance de comprobacion'!$B$6:$I$499,2,FALSE)," ")</f>
        <v xml:space="preserve"> </v>
      </c>
      <c r="E414" s="37"/>
      <c r="F414" s="37"/>
      <c r="G414" s="53"/>
    </row>
    <row r="415" spans="2:7">
      <c r="B415" s="52"/>
      <c r="C415" s="201"/>
      <c r="D415" s="759" t="str">
        <f>IFERROR(VLOOKUP($C415,'Balance de comprobacion'!$B$6:$I$499,2,FALSE)," ")</f>
        <v xml:space="preserve"> </v>
      </c>
      <c r="E415" s="37"/>
      <c r="F415" s="37"/>
      <c r="G415" s="53"/>
    </row>
    <row r="416" spans="2:7">
      <c r="B416" s="52"/>
      <c r="C416" s="201"/>
      <c r="D416" s="759" t="str">
        <f>IFERROR(VLOOKUP($C416,'Balance de comprobacion'!$B$6:$I$499,2,FALSE)," ")</f>
        <v xml:space="preserve"> </v>
      </c>
      <c r="E416" s="37"/>
      <c r="F416" s="37"/>
      <c r="G416" s="53"/>
    </row>
    <row r="417" spans="2:7">
      <c r="B417" s="52"/>
      <c r="C417" s="201"/>
      <c r="D417" s="759" t="str">
        <f>IFERROR(VLOOKUP($C417,'Balance de comprobacion'!$B$6:$I$499,2,FALSE)," ")</f>
        <v xml:space="preserve"> </v>
      </c>
      <c r="E417" s="37"/>
      <c r="F417" s="37"/>
      <c r="G417" s="53"/>
    </row>
    <row r="418" spans="2:7">
      <c r="B418" s="52"/>
      <c r="C418" s="201"/>
      <c r="D418" s="759" t="str">
        <f>IFERROR(VLOOKUP($C418,'Balance de comprobacion'!$B$6:$I$499,2,FALSE)," ")</f>
        <v xml:space="preserve"> </v>
      </c>
      <c r="E418" s="37"/>
      <c r="F418" s="37"/>
      <c r="G418" s="53"/>
    </row>
    <row r="419" spans="2:7">
      <c r="B419" s="52"/>
      <c r="C419" s="201"/>
      <c r="D419" s="759" t="str">
        <f>IFERROR(VLOOKUP($C419,'Balance de comprobacion'!$B$6:$I$499,2,FALSE)," ")</f>
        <v xml:space="preserve"> </v>
      </c>
      <c r="E419" s="37"/>
      <c r="F419" s="37"/>
      <c r="G419" s="53"/>
    </row>
    <row r="420" spans="2:7">
      <c r="B420" s="52"/>
      <c r="C420" s="201"/>
      <c r="D420" s="759" t="str">
        <f>IFERROR(VLOOKUP($C420,'Balance de comprobacion'!$B$6:$I$499,2,FALSE)," ")</f>
        <v xml:space="preserve"> </v>
      </c>
      <c r="E420" s="37"/>
      <c r="F420" s="37"/>
      <c r="G420" s="53"/>
    </row>
    <row r="421" spans="2:7">
      <c r="B421" s="52"/>
      <c r="C421" s="201"/>
      <c r="D421" s="759" t="str">
        <f>IFERROR(VLOOKUP($C421,'Balance de comprobacion'!$B$6:$I$499,2,FALSE)," ")</f>
        <v xml:space="preserve"> </v>
      </c>
      <c r="E421" s="37"/>
      <c r="F421" s="37"/>
      <c r="G421" s="53"/>
    </row>
    <row r="422" spans="2:7">
      <c r="B422" s="52"/>
      <c r="C422" s="201"/>
      <c r="D422" s="759" t="str">
        <f>IFERROR(VLOOKUP($C422,'Balance de comprobacion'!$B$6:$I$499,2,FALSE)," ")</f>
        <v xml:space="preserve"> </v>
      </c>
      <c r="E422" s="37"/>
      <c r="F422" s="37"/>
      <c r="G422" s="53"/>
    </row>
    <row r="423" spans="2:7">
      <c r="B423" s="52"/>
      <c r="C423" s="201"/>
      <c r="D423" s="759" t="str">
        <f>IFERROR(VLOOKUP($C423,'Balance de comprobacion'!$B$6:$I$499,2,FALSE)," ")</f>
        <v xml:space="preserve"> </v>
      </c>
      <c r="E423" s="37"/>
      <c r="F423" s="37"/>
      <c r="G423" s="53"/>
    </row>
    <row r="424" spans="2:7">
      <c r="B424" s="52"/>
      <c r="C424" s="201"/>
      <c r="D424" s="759" t="str">
        <f>IFERROR(VLOOKUP($C424,'Balance de comprobacion'!$B$6:$I$499,2,FALSE)," ")</f>
        <v xml:space="preserve"> </v>
      </c>
      <c r="E424" s="37"/>
      <c r="F424" s="37"/>
      <c r="G424" s="53"/>
    </row>
    <row r="425" spans="2:7">
      <c r="B425" s="52"/>
      <c r="C425" s="201"/>
      <c r="D425" s="759" t="str">
        <f>IFERROR(VLOOKUP($C425,'Balance de comprobacion'!$B$6:$I$499,2,FALSE)," ")</f>
        <v xml:space="preserve"> </v>
      </c>
      <c r="E425" s="37"/>
      <c r="F425" s="37"/>
      <c r="G425" s="53"/>
    </row>
    <row r="426" spans="2:7">
      <c r="B426" s="52"/>
      <c r="C426" s="201"/>
      <c r="D426" s="759" t="str">
        <f>IFERROR(VLOOKUP($C426,'Balance de comprobacion'!$B$6:$I$499,2,FALSE)," ")</f>
        <v xml:space="preserve"> </v>
      </c>
      <c r="E426" s="37"/>
      <c r="F426" s="37"/>
      <c r="G426" s="53"/>
    </row>
    <row r="427" spans="2:7">
      <c r="B427" s="52"/>
      <c r="C427" s="201"/>
      <c r="D427" s="759" t="str">
        <f>IFERROR(VLOOKUP($C427,'Balance de comprobacion'!$B$6:$I$499,2,FALSE)," ")</f>
        <v xml:space="preserve"> </v>
      </c>
      <c r="E427" s="37"/>
      <c r="F427" s="37"/>
      <c r="G427" s="53"/>
    </row>
    <row r="428" spans="2:7">
      <c r="B428" s="52"/>
      <c r="C428" s="201"/>
      <c r="D428" s="759" t="str">
        <f>IFERROR(VLOOKUP($C428,'Balance de comprobacion'!$B$6:$I$499,2,FALSE)," ")</f>
        <v xml:space="preserve"> </v>
      </c>
      <c r="E428" s="37"/>
      <c r="F428" s="37"/>
      <c r="G428" s="53"/>
    </row>
    <row r="429" spans="2:7">
      <c r="B429" s="52"/>
      <c r="C429" s="201"/>
      <c r="D429" s="759" t="str">
        <f>IFERROR(VLOOKUP($C429,'Balance de comprobacion'!$B$6:$I$499,2,FALSE)," ")</f>
        <v xml:space="preserve"> </v>
      </c>
      <c r="E429" s="37"/>
      <c r="F429" s="37"/>
      <c r="G429" s="53"/>
    </row>
    <row r="430" spans="2:7">
      <c r="B430" s="52"/>
      <c r="C430" s="201"/>
      <c r="D430" s="759" t="str">
        <f>IFERROR(VLOOKUP($C430,'Balance de comprobacion'!$B$6:$I$499,2,FALSE)," ")</f>
        <v xml:space="preserve"> </v>
      </c>
      <c r="E430" s="37"/>
      <c r="F430" s="37"/>
      <c r="G430" s="53"/>
    </row>
    <row r="431" spans="2:7">
      <c r="B431" s="52"/>
      <c r="C431" s="201"/>
      <c r="D431" s="759" t="str">
        <f>IFERROR(VLOOKUP($C431,'Balance de comprobacion'!$B$6:$I$499,2,FALSE)," ")</f>
        <v xml:space="preserve"> </v>
      </c>
      <c r="E431" s="37"/>
      <c r="F431" s="37"/>
      <c r="G431" s="53"/>
    </row>
    <row r="432" spans="2:7">
      <c r="B432" s="52"/>
      <c r="C432" s="201"/>
      <c r="D432" s="759" t="str">
        <f>IFERROR(VLOOKUP($C432,'Balance de comprobacion'!$B$6:$I$499,2,FALSE)," ")</f>
        <v xml:space="preserve"> </v>
      </c>
      <c r="E432" s="37"/>
      <c r="F432" s="37"/>
      <c r="G432" s="53"/>
    </row>
    <row r="433" spans="2:7">
      <c r="B433" s="52"/>
      <c r="C433" s="201"/>
      <c r="D433" s="759" t="str">
        <f>IFERROR(VLOOKUP($C433,'Balance de comprobacion'!$B$6:$I$499,2,FALSE)," ")</f>
        <v xml:space="preserve"> </v>
      </c>
      <c r="E433" s="37"/>
      <c r="F433" s="37"/>
      <c r="G433" s="53"/>
    </row>
    <row r="434" spans="2:7">
      <c r="B434" s="52"/>
      <c r="C434" s="201"/>
      <c r="D434" s="759" t="str">
        <f>IFERROR(VLOOKUP($C434,'Balance de comprobacion'!$B$6:$I$499,2,FALSE)," ")</f>
        <v xml:space="preserve"> </v>
      </c>
      <c r="E434" s="37"/>
      <c r="F434" s="37"/>
      <c r="G434" s="53"/>
    </row>
    <row r="435" spans="2:7">
      <c r="B435" s="52"/>
      <c r="C435" s="201"/>
      <c r="D435" s="759" t="str">
        <f>IFERROR(VLOOKUP($C435,'Balance de comprobacion'!$B$6:$I$499,2,FALSE)," ")</f>
        <v xml:space="preserve"> </v>
      </c>
      <c r="E435" s="37"/>
      <c r="F435" s="37"/>
      <c r="G435" s="53"/>
    </row>
    <row r="436" spans="2:7">
      <c r="B436" s="52"/>
      <c r="C436" s="201"/>
      <c r="D436" s="759" t="str">
        <f>IFERROR(VLOOKUP($C436,'Balance de comprobacion'!$B$6:$I$499,2,FALSE)," ")</f>
        <v xml:space="preserve"> </v>
      </c>
      <c r="E436" s="37"/>
      <c r="F436" s="37"/>
      <c r="G436" s="53"/>
    </row>
    <row r="437" spans="2:7">
      <c r="B437" s="52"/>
      <c r="C437" s="201"/>
      <c r="D437" s="759" t="str">
        <f>IFERROR(VLOOKUP($C437,'Balance de comprobacion'!$B$6:$I$499,2,FALSE)," ")</f>
        <v xml:space="preserve"> </v>
      </c>
      <c r="E437" s="37"/>
      <c r="F437" s="37"/>
      <c r="G437" s="53"/>
    </row>
    <row r="438" spans="2:7">
      <c r="B438" s="52"/>
      <c r="C438" s="201"/>
      <c r="D438" s="759" t="str">
        <f>IFERROR(VLOOKUP($C438,'Balance de comprobacion'!$B$6:$I$499,2,FALSE)," ")</f>
        <v xml:space="preserve"> </v>
      </c>
      <c r="E438" s="37"/>
      <c r="F438" s="37"/>
      <c r="G438" s="53"/>
    </row>
    <row r="439" spans="2:7">
      <c r="B439" s="52"/>
      <c r="C439" s="201"/>
      <c r="D439" s="759" t="str">
        <f>IFERROR(VLOOKUP($C439,'Balance de comprobacion'!$B$6:$I$499,2,FALSE)," ")</f>
        <v xml:space="preserve"> </v>
      </c>
      <c r="E439" s="37"/>
      <c r="F439" s="37"/>
      <c r="G439" s="53"/>
    </row>
    <row r="440" spans="2:7">
      <c r="B440" s="52"/>
      <c r="C440" s="201"/>
      <c r="D440" s="759" t="str">
        <f>IFERROR(VLOOKUP($C440,'Balance de comprobacion'!$B$6:$I$499,2,FALSE)," ")</f>
        <v xml:space="preserve"> </v>
      </c>
      <c r="E440" s="37"/>
      <c r="F440" s="37"/>
      <c r="G440" s="53"/>
    </row>
    <row r="441" spans="2:7">
      <c r="B441" s="52"/>
      <c r="C441" s="201"/>
      <c r="D441" s="759" t="str">
        <f>IFERROR(VLOOKUP($C441,'Balance de comprobacion'!$B$6:$I$499,2,FALSE)," ")</f>
        <v xml:space="preserve"> </v>
      </c>
      <c r="E441" s="37"/>
      <c r="F441" s="37"/>
      <c r="G441" s="53"/>
    </row>
    <row r="442" spans="2:7">
      <c r="B442" s="52"/>
      <c r="C442" s="201"/>
      <c r="D442" s="759" t="str">
        <f>IFERROR(VLOOKUP($C442,'Balance de comprobacion'!$B$6:$I$499,2,FALSE)," ")</f>
        <v xml:space="preserve"> </v>
      </c>
      <c r="E442" s="37"/>
      <c r="F442" s="37"/>
      <c r="G442" s="53"/>
    </row>
    <row r="443" spans="2:7">
      <c r="B443" s="52"/>
      <c r="C443" s="201"/>
      <c r="D443" s="759" t="str">
        <f>IFERROR(VLOOKUP($C443,'Balance de comprobacion'!$B$6:$I$499,2,FALSE)," ")</f>
        <v xml:space="preserve"> </v>
      </c>
      <c r="E443" s="37"/>
      <c r="F443" s="37"/>
      <c r="G443" s="53"/>
    </row>
    <row r="444" spans="2:7">
      <c r="B444" s="52"/>
      <c r="C444" s="201"/>
      <c r="D444" s="759" t="str">
        <f>IFERROR(VLOOKUP($C444,'Balance de comprobacion'!$B$6:$I$499,2,FALSE)," ")</f>
        <v xml:space="preserve"> </v>
      </c>
      <c r="E444" s="37"/>
      <c r="F444" s="37"/>
      <c r="G444" s="53"/>
    </row>
    <row r="445" spans="2:7">
      <c r="B445" s="52"/>
      <c r="C445" s="201"/>
      <c r="D445" s="759" t="str">
        <f>IFERROR(VLOOKUP($C445,'Balance de comprobacion'!$B$6:$I$499,2,FALSE)," ")</f>
        <v xml:space="preserve"> </v>
      </c>
      <c r="E445" s="37"/>
      <c r="F445" s="37"/>
      <c r="G445" s="53"/>
    </row>
    <row r="446" spans="2:7">
      <c r="B446" s="52"/>
      <c r="C446" s="201"/>
      <c r="D446" s="759" t="str">
        <f>IFERROR(VLOOKUP($C446,'Balance de comprobacion'!$B$6:$I$499,2,FALSE)," ")</f>
        <v xml:space="preserve"> </v>
      </c>
      <c r="E446" s="37"/>
      <c r="F446" s="37"/>
      <c r="G446" s="53"/>
    </row>
    <row r="447" spans="2:7">
      <c r="B447" s="52"/>
      <c r="C447" s="201"/>
      <c r="D447" s="759" t="str">
        <f>IFERROR(VLOOKUP($C447,'Balance de comprobacion'!$B$6:$I$499,2,FALSE)," ")</f>
        <v xml:space="preserve"> </v>
      </c>
      <c r="E447" s="37"/>
      <c r="F447" s="37"/>
      <c r="G447" s="53"/>
    </row>
    <row r="448" spans="2:7">
      <c r="B448" s="52"/>
      <c r="C448" s="201"/>
      <c r="D448" s="759" t="str">
        <f>IFERROR(VLOOKUP($C448,'Balance de comprobacion'!$B$6:$I$499,2,FALSE)," ")</f>
        <v xml:space="preserve"> </v>
      </c>
      <c r="E448" s="37"/>
      <c r="F448" s="37"/>
      <c r="G448" s="53"/>
    </row>
    <row r="449" spans="2:7">
      <c r="B449" s="52"/>
      <c r="C449" s="201"/>
      <c r="D449" s="759" t="str">
        <f>IFERROR(VLOOKUP($C449,'Balance de comprobacion'!$B$6:$I$499,2,FALSE)," ")</f>
        <v xml:space="preserve"> </v>
      </c>
      <c r="E449" s="37"/>
      <c r="F449" s="37"/>
      <c r="G449" s="53"/>
    </row>
    <row r="450" spans="2:7">
      <c r="B450" s="52"/>
      <c r="C450" s="201"/>
      <c r="D450" s="759" t="str">
        <f>IFERROR(VLOOKUP($C450,'Balance de comprobacion'!$B$6:$I$499,2,FALSE)," ")</f>
        <v xml:space="preserve"> </v>
      </c>
      <c r="E450" s="37"/>
      <c r="F450" s="37"/>
      <c r="G450" s="53"/>
    </row>
    <row r="451" spans="2:7">
      <c r="B451" s="52"/>
      <c r="C451" s="201"/>
      <c r="D451" s="759" t="str">
        <f>IFERROR(VLOOKUP($C451,'Balance de comprobacion'!$B$6:$I$499,2,FALSE)," ")</f>
        <v xml:space="preserve"> </v>
      </c>
      <c r="E451" s="37"/>
      <c r="F451" s="37"/>
      <c r="G451" s="53"/>
    </row>
    <row r="452" spans="2:7">
      <c r="B452" s="52"/>
      <c r="C452" s="201"/>
      <c r="D452" s="759" t="str">
        <f>IFERROR(VLOOKUP($C452,'Balance de comprobacion'!$B$6:$I$499,2,FALSE)," ")</f>
        <v xml:space="preserve"> </v>
      </c>
      <c r="E452" s="37"/>
      <c r="F452" s="37"/>
      <c r="G452" s="53"/>
    </row>
    <row r="453" spans="2:7">
      <c r="B453" s="52"/>
      <c r="C453" s="201"/>
      <c r="D453" s="759" t="str">
        <f>IFERROR(VLOOKUP($C453,'Balance de comprobacion'!$B$6:$I$499,2,FALSE)," ")</f>
        <v xml:space="preserve"> </v>
      </c>
      <c r="E453" s="37"/>
      <c r="F453" s="37"/>
      <c r="G453" s="53"/>
    </row>
    <row r="454" spans="2:7">
      <c r="B454" s="52"/>
      <c r="C454" s="201"/>
      <c r="D454" s="759" t="str">
        <f>IFERROR(VLOOKUP($C454,'Balance de comprobacion'!$B$6:$I$499,2,FALSE)," ")</f>
        <v xml:space="preserve"> </v>
      </c>
      <c r="E454" s="37"/>
      <c r="F454" s="37"/>
      <c r="G454" s="53"/>
    </row>
    <row r="455" spans="2:7">
      <c r="B455" s="52"/>
      <c r="C455" s="201"/>
      <c r="D455" s="759" t="str">
        <f>IFERROR(VLOOKUP($C455,'Balance de comprobacion'!$B$6:$I$499,2,FALSE)," ")</f>
        <v xml:space="preserve"> </v>
      </c>
      <c r="E455" s="37"/>
      <c r="F455" s="37"/>
      <c r="G455" s="53"/>
    </row>
    <row r="456" spans="2:7">
      <c r="B456" s="52"/>
      <c r="C456" s="201"/>
      <c r="D456" s="759" t="str">
        <f>IFERROR(VLOOKUP($C456,'Balance de comprobacion'!$B$6:$I$499,2,FALSE)," ")</f>
        <v xml:space="preserve"> </v>
      </c>
      <c r="E456" s="37"/>
      <c r="F456" s="37"/>
      <c r="G456" s="53"/>
    </row>
    <row r="457" spans="2:7">
      <c r="B457" s="52"/>
      <c r="C457" s="201"/>
      <c r="D457" s="759" t="str">
        <f>IFERROR(VLOOKUP($C457,'Balance de comprobacion'!$B$6:$I$499,2,FALSE)," ")</f>
        <v xml:space="preserve"> </v>
      </c>
      <c r="E457" s="37"/>
      <c r="F457" s="37"/>
      <c r="G457" s="53"/>
    </row>
    <row r="458" spans="2:7">
      <c r="B458" s="52"/>
      <c r="C458" s="201"/>
      <c r="D458" s="759" t="str">
        <f>IFERROR(VLOOKUP($C458,'Balance de comprobacion'!$B$6:$I$499,2,FALSE)," ")</f>
        <v xml:space="preserve"> </v>
      </c>
      <c r="E458" s="37"/>
      <c r="F458" s="37"/>
      <c r="G458" s="53"/>
    </row>
    <row r="459" spans="2:7">
      <c r="B459" s="52"/>
      <c r="C459" s="201"/>
      <c r="D459" s="759" t="str">
        <f>IFERROR(VLOOKUP($C459,'Balance de comprobacion'!$B$6:$I$499,2,FALSE)," ")</f>
        <v xml:space="preserve"> </v>
      </c>
      <c r="E459" s="37"/>
      <c r="F459" s="37"/>
      <c r="G459" s="53"/>
    </row>
    <row r="460" spans="2:7">
      <c r="B460" s="52"/>
      <c r="C460" s="201"/>
      <c r="D460" s="759" t="str">
        <f>IFERROR(VLOOKUP($C460,'Balance de comprobacion'!$B$6:$I$499,2,FALSE)," ")</f>
        <v xml:space="preserve"> </v>
      </c>
      <c r="E460" s="37"/>
      <c r="F460" s="37"/>
      <c r="G460" s="53"/>
    </row>
    <row r="461" spans="2:7">
      <c r="B461" s="52"/>
      <c r="C461" s="201"/>
      <c r="D461" s="759" t="str">
        <f>IFERROR(VLOOKUP($C461,'Balance de comprobacion'!$B$6:$I$499,2,FALSE)," ")</f>
        <v xml:space="preserve"> </v>
      </c>
      <c r="E461" s="37"/>
      <c r="F461" s="37"/>
      <c r="G461" s="53"/>
    </row>
    <row r="462" spans="2:7">
      <c r="B462" s="52"/>
      <c r="C462" s="201"/>
      <c r="D462" s="759" t="str">
        <f>IFERROR(VLOOKUP($C462,'Balance de comprobacion'!$B$6:$I$499,2,FALSE)," ")</f>
        <v xml:space="preserve"> </v>
      </c>
      <c r="E462" s="37"/>
      <c r="F462" s="37"/>
      <c r="G462" s="53"/>
    </row>
    <row r="463" spans="2:7">
      <c r="B463" s="52"/>
      <c r="C463" s="201"/>
      <c r="D463" s="759" t="str">
        <f>IFERROR(VLOOKUP($C463,'Balance de comprobacion'!$B$6:$I$499,2,FALSE)," ")</f>
        <v xml:space="preserve"> </v>
      </c>
      <c r="E463" s="37"/>
      <c r="F463" s="37"/>
      <c r="G463" s="53"/>
    </row>
    <row r="464" spans="2:7">
      <c r="B464" s="52"/>
      <c r="C464" s="201"/>
      <c r="D464" s="759" t="str">
        <f>IFERROR(VLOOKUP($C464,'Balance de comprobacion'!$B$6:$I$499,2,FALSE)," ")</f>
        <v xml:space="preserve"> </v>
      </c>
      <c r="E464" s="37"/>
      <c r="F464" s="37"/>
      <c r="G464" s="53"/>
    </row>
    <row r="465" spans="2:7">
      <c r="B465" s="52"/>
      <c r="C465" s="201"/>
      <c r="D465" s="759" t="str">
        <f>IFERROR(VLOOKUP($C465,'Balance de comprobacion'!$B$6:$I$499,2,FALSE)," ")</f>
        <v xml:space="preserve"> </v>
      </c>
      <c r="E465" s="37"/>
      <c r="F465" s="37"/>
      <c r="G465" s="53"/>
    </row>
    <row r="466" spans="2:7">
      <c r="B466" s="52"/>
      <c r="C466" s="201"/>
      <c r="D466" s="759" t="str">
        <f>IFERROR(VLOOKUP($C466,'Balance de comprobacion'!$B$6:$I$499,2,FALSE)," ")</f>
        <v xml:space="preserve"> </v>
      </c>
      <c r="E466" s="37"/>
      <c r="F466" s="37"/>
      <c r="G466" s="53"/>
    </row>
    <row r="467" spans="2:7">
      <c r="B467" s="52"/>
      <c r="C467" s="201"/>
      <c r="D467" s="759" t="str">
        <f>IFERROR(VLOOKUP($C467,'Balance de comprobacion'!$B$6:$I$499,2,FALSE)," ")</f>
        <v xml:space="preserve"> </v>
      </c>
      <c r="E467" s="37"/>
      <c r="F467" s="37"/>
      <c r="G467" s="53"/>
    </row>
    <row r="468" spans="2:7">
      <c r="B468" s="52"/>
      <c r="C468" s="201"/>
      <c r="D468" s="759" t="str">
        <f>IFERROR(VLOOKUP($C468,'Balance de comprobacion'!$B$6:$I$499,2,FALSE)," ")</f>
        <v xml:space="preserve"> </v>
      </c>
      <c r="E468" s="37"/>
      <c r="F468" s="37"/>
      <c r="G468" s="53"/>
    </row>
    <row r="469" spans="2:7">
      <c r="B469" s="52"/>
      <c r="C469" s="201"/>
      <c r="D469" s="759" t="str">
        <f>IFERROR(VLOOKUP($C469,'Balance de comprobacion'!$B$6:$I$499,2,FALSE)," ")</f>
        <v xml:space="preserve"> </v>
      </c>
      <c r="E469" s="37"/>
      <c r="F469" s="37"/>
      <c r="G469" s="53"/>
    </row>
    <row r="470" spans="2:7">
      <c r="B470" s="52"/>
      <c r="C470" s="201"/>
      <c r="D470" s="759" t="str">
        <f>IFERROR(VLOOKUP($C470,'Balance de comprobacion'!$B$6:$I$499,2,FALSE)," ")</f>
        <v xml:space="preserve"> </v>
      </c>
      <c r="E470" s="37"/>
      <c r="F470" s="37"/>
      <c r="G470" s="53"/>
    </row>
    <row r="471" spans="2:7">
      <c r="B471" s="52"/>
      <c r="C471" s="201"/>
      <c r="D471" s="759" t="str">
        <f>IFERROR(VLOOKUP($C471,'Balance de comprobacion'!$B$6:$I$499,2,FALSE)," ")</f>
        <v xml:space="preserve"> </v>
      </c>
      <c r="E471" s="37"/>
      <c r="F471" s="37"/>
      <c r="G471" s="53"/>
    </row>
    <row r="472" spans="2:7">
      <c r="B472" s="52"/>
      <c r="C472" s="201"/>
      <c r="D472" s="759" t="str">
        <f>IFERROR(VLOOKUP($C472,'Balance de comprobacion'!$B$6:$I$499,2,FALSE)," ")</f>
        <v xml:space="preserve"> </v>
      </c>
      <c r="E472" s="37"/>
      <c r="F472" s="37"/>
      <c r="G472" s="53"/>
    </row>
    <row r="473" spans="2:7">
      <c r="B473" s="52"/>
      <c r="C473" s="201"/>
      <c r="D473" s="759" t="str">
        <f>IFERROR(VLOOKUP($C473,'Balance de comprobacion'!$B$6:$I$499,2,FALSE)," ")</f>
        <v xml:space="preserve"> </v>
      </c>
      <c r="E473" s="37"/>
      <c r="F473" s="37"/>
      <c r="G473" s="53"/>
    </row>
    <row r="474" spans="2:7">
      <c r="B474" s="52"/>
      <c r="C474" s="201"/>
      <c r="D474" s="759" t="str">
        <f>IFERROR(VLOOKUP($C474,'Balance de comprobacion'!$B$6:$I$499,2,FALSE)," ")</f>
        <v xml:space="preserve"> </v>
      </c>
      <c r="E474" s="37"/>
      <c r="F474" s="37"/>
      <c r="G474" s="53"/>
    </row>
    <row r="475" spans="2:7">
      <c r="B475" s="52"/>
      <c r="C475" s="201"/>
      <c r="D475" s="759" t="str">
        <f>IFERROR(VLOOKUP($C475,'Balance de comprobacion'!$B$6:$I$499,2,FALSE)," ")</f>
        <v xml:space="preserve"> </v>
      </c>
      <c r="E475" s="37"/>
      <c r="F475" s="37"/>
      <c r="G475" s="53"/>
    </row>
    <row r="476" spans="2:7">
      <c r="B476" s="52"/>
      <c r="C476" s="201"/>
      <c r="D476" s="759" t="str">
        <f>IFERROR(VLOOKUP($C476,'Balance de comprobacion'!$B$6:$I$499,2,FALSE)," ")</f>
        <v xml:space="preserve"> </v>
      </c>
      <c r="E476" s="37"/>
      <c r="F476" s="37"/>
      <c r="G476" s="53"/>
    </row>
    <row r="477" spans="2:7">
      <c r="B477" s="52"/>
      <c r="C477" s="201"/>
      <c r="D477" s="759" t="str">
        <f>IFERROR(VLOOKUP($C477,'Balance de comprobacion'!$B$6:$I$499,2,FALSE)," ")</f>
        <v xml:space="preserve"> </v>
      </c>
      <c r="E477" s="37"/>
      <c r="F477" s="37"/>
      <c r="G477" s="53"/>
    </row>
    <row r="478" spans="2:7">
      <c r="B478" s="52"/>
      <c r="C478" s="201"/>
      <c r="D478" s="759" t="str">
        <f>IFERROR(VLOOKUP($C478,'Balance de comprobacion'!$B$6:$I$499,2,FALSE)," ")</f>
        <v xml:space="preserve"> </v>
      </c>
      <c r="E478" s="37"/>
      <c r="F478" s="37"/>
      <c r="G478" s="53"/>
    </row>
    <row r="479" spans="2:7">
      <c r="B479" s="52"/>
      <c r="C479" s="201"/>
      <c r="D479" s="759" t="str">
        <f>IFERROR(VLOOKUP($C479,'Balance de comprobacion'!$B$6:$I$499,2,FALSE)," ")</f>
        <v xml:space="preserve"> </v>
      </c>
      <c r="E479" s="37"/>
      <c r="F479" s="37"/>
      <c r="G479" s="53"/>
    </row>
    <row r="480" spans="2:7">
      <c r="B480" s="52"/>
      <c r="C480" s="201"/>
      <c r="D480" s="759" t="str">
        <f>IFERROR(VLOOKUP($C480,'Balance de comprobacion'!$B$6:$I$499,2,FALSE)," ")</f>
        <v xml:space="preserve"> </v>
      </c>
      <c r="E480" s="37"/>
      <c r="F480" s="37"/>
      <c r="G480" s="53"/>
    </row>
    <row r="481" spans="1:7">
      <c r="B481" s="52"/>
      <c r="C481" s="201"/>
      <c r="D481" s="759" t="str">
        <f>IFERROR(VLOOKUP($C481,'Balance de comprobacion'!$B$6:$I$499,2,FALSE)," ")</f>
        <v xml:space="preserve"> </v>
      </c>
      <c r="E481" s="37"/>
      <c r="F481" s="37"/>
      <c r="G481" s="53"/>
    </row>
    <row r="482" spans="1:7">
      <c r="B482" s="52"/>
      <c r="C482" s="201"/>
      <c r="D482" s="759" t="str">
        <f>IFERROR(VLOOKUP($C482,'Balance de comprobacion'!$B$6:$I$499,2,FALSE)," ")</f>
        <v xml:space="preserve"> </v>
      </c>
      <c r="E482" s="37"/>
      <c r="F482" s="37"/>
      <c r="G482" s="53"/>
    </row>
    <row r="483" spans="1:7">
      <c r="B483" s="52"/>
      <c r="C483" s="201"/>
      <c r="D483" s="759" t="str">
        <f>IFERROR(VLOOKUP($C483,'Balance de comprobacion'!$B$6:$I$499,2,FALSE)," ")</f>
        <v xml:space="preserve"> </v>
      </c>
      <c r="E483" s="37"/>
      <c r="F483" s="37"/>
      <c r="G483" s="53"/>
    </row>
    <row r="484" spans="1:7">
      <c r="B484" s="52"/>
      <c r="C484" s="53"/>
      <c r="D484" s="759" t="str">
        <f>IFERROR(VLOOKUP($C484,'Balance de comprobacion'!$B$6:$I$499,2,FALSE)," ")</f>
        <v xml:space="preserve"> </v>
      </c>
      <c r="E484" s="37"/>
      <c r="F484" s="37"/>
      <c r="G484" s="53"/>
    </row>
    <row r="485" spans="1:7">
      <c r="B485" s="52"/>
      <c r="C485" s="53"/>
      <c r="D485" s="759" t="str">
        <f>IFERROR(VLOOKUP($C485,'Balance de comprobacion'!$B$6:$I$499,2,FALSE)," ")</f>
        <v xml:space="preserve"> </v>
      </c>
      <c r="E485" s="37"/>
      <c r="F485" s="37"/>
      <c r="G485" s="53"/>
    </row>
    <row r="486" spans="1:7">
      <c r="A486" s="195" t="s">
        <v>430</v>
      </c>
      <c r="B486" s="52"/>
      <c r="C486" s="53"/>
      <c r="D486" s="759" t="str">
        <f>IFERROR(VLOOKUP($C486,'Balance de comprobacion'!$B$6:$I$499,2,FALSE)," ")</f>
        <v xml:space="preserve"> </v>
      </c>
      <c r="E486" s="37"/>
      <c r="F486" s="37"/>
      <c r="G486" s="53"/>
    </row>
    <row r="487" spans="1:7">
      <c r="A487" s="195" t="s">
        <v>431</v>
      </c>
      <c r="B487" s="52"/>
      <c r="C487" s="53"/>
      <c r="D487" s="759" t="str">
        <f>IFERROR(VLOOKUP($C487,'Balance de comprobacion'!$B$6:$I$499,2,FALSE)," ")</f>
        <v xml:space="preserve"> </v>
      </c>
      <c r="E487" s="37"/>
      <c r="F487" s="37"/>
      <c r="G487" s="53"/>
    </row>
    <row r="488" spans="1:7">
      <c r="A488" s="195" t="s">
        <v>432</v>
      </c>
      <c r="B488" s="52"/>
      <c r="C488" s="53"/>
      <c r="D488" s="759" t="str">
        <f>IFERROR(VLOOKUP($C488,'Balance de comprobacion'!$B$6:$I$499,2,FALSE)," ")</f>
        <v xml:space="preserve"> </v>
      </c>
      <c r="E488" s="37"/>
      <c r="F488" s="37"/>
      <c r="G488" s="53"/>
    </row>
    <row r="489" spans="1:7">
      <c r="A489" s="195" t="s">
        <v>433</v>
      </c>
      <c r="B489" s="52"/>
      <c r="C489" s="53"/>
      <c r="D489" s="759" t="str">
        <f>IFERROR(VLOOKUP($C489,'Balance de comprobacion'!$B$6:$I$499,2,FALSE)," ")</f>
        <v xml:space="preserve"> </v>
      </c>
      <c r="E489" s="37"/>
      <c r="F489" s="37"/>
      <c r="G489" s="53"/>
    </row>
    <row r="490" spans="1:7">
      <c r="A490" s="195" t="s">
        <v>434</v>
      </c>
      <c r="B490" s="52"/>
      <c r="C490" s="53"/>
      <c r="D490" s="759" t="str">
        <f>IFERROR(VLOOKUP($C490,'Balance de comprobacion'!$B$6:$I$499,2,FALSE)," ")</f>
        <v xml:space="preserve"> </v>
      </c>
      <c r="E490" s="37"/>
      <c r="F490" s="37"/>
      <c r="G490" s="53"/>
    </row>
    <row r="491" spans="1:7">
      <c r="A491" s="195" t="s">
        <v>435</v>
      </c>
      <c r="B491" s="52"/>
      <c r="C491" s="53"/>
      <c r="D491" s="759" t="str">
        <f>IFERROR(VLOOKUP($C491,'Balance de comprobacion'!$B$6:$I$499,2,FALSE)," ")</f>
        <v xml:space="preserve"> </v>
      </c>
      <c r="E491" s="37"/>
      <c r="F491" s="37"/>
      <c r="G491" s="53"/>
    </row>
    <row r="492" spans="1:7">
      <c r="A492" s="195" t="s">
        <v>436</v>
      </c>
      <c r="B492" s="52"/>
      <c r="C492" s="53"/>
      <c r="D492" s="759" t="str">
        <f>IFERROR(VLOOKUP($C492,'Balance de comprobacion'!$B$6:$I$499,2,FALSE)," ")</f>
        <v xml:space="preserve"> </v>
      </c>
      <c r="E492" s="37"/>
      <c r="F492" s="37"/>
      <c r="G492" s="53"/>
    </row>
    <row r="493" spans="1:7">
      <c r="A493" s="195" t="s">
        <v>437</v>
      </c>
      <c r="B493" s="52"/>
      <c r="C493" s="53"/>
      <c r="D493" s="759" t="str">
        <f>IFERROR(VLOOKUP($C493,'Balance de comprobacion'!$B$6:$I$499,2,FALSE)," ")</f>
        <v xml:space="preserve"> </v>
      </c>
      <c r="E493" s="37"/>
      <c r="F493" s="37"/>
      <c r="G493" s="53"/>
    </row>
    <row r="494" spans="1:7">
      <c r="A494" s="195" t="s">
        <v>438</v>
      </c>
      <c r="B494" s="52"/>
      <c r="C494" s="53"/>
      <c r="D494" s="759" t="str">
        <f>IFERROR(VLOOKUP($C494,'Balance de comprobacion'!$B$6:$I$499,2,FALSE)," ")</f>
        <v xml:space="preserve"> </v>
      </c>
      <c r="E494" s="37"/>
      <c r="F494" s="37"/>
      <c r="G494" s="53"/>
    </row>
    <row r="495" spans="1:7">
      <c r="A495" s="195" t="s">
        <v>439</v>
      </c>
      <c r="B495" s="52"/>
      <c r="C495" s="53"/>
      <c r="D495" s="759" t="str">
        <f>IFERROR(VLOOKUP($C495,'Balance de comprobacion'!$B$6:$I$499,2,FALSE)," ")</f>
        <v xml:space="preserve"> </v>
      </c>
      <c r="E495" s="37"/>
      <c r="F495" s="37"/>
      <c r="G495" s="53"/>
    </row>
    <row r="496" spans="1:7">
      <c r="A496" s="195" t="s">
        <v>440</v>
      </c>
      <c r="B496" s="52"/>
      <c r="C496" s="53"/>
      <c r="D496" s="759" t="str">
        <f>IFERROR(VLOOKUP($C496,'Balance de comprobacion'!$B$6:$I$499,2,FALSE)," ")</f>
        <v xml:space="preserve"> </v>
      </c>
      <c r="E496" s="37"/>
      <c r="F496" s="37"/>
      <c r="G496" s="53"/>
    </row>
    <row r="497" spans="1:7">
      <c r="A497" s="195" t="s">
        <v>441</v>
      </c>
      <c r="B497" s="52"/>
      <c r="C497" s="53"/>
      <c r="D497" s="759" t="str">
        <f>IFERROR(VLOOKUP($C497,'Balance de comprobacion'!$B$6:$I$499,2,FALSE)," ")</f>
        <v xml:space="preserve"> </v>
      </c>
      <c r="E497" s="37"/>
      <c r="F497" s="37"/>
      <c r="G497" s="53"/>
    </row>
    <row r="498" spans="1:7">
      <c r="A498" s="195" t="s">
        <v>442</v>
      </c>
      <c r="B498" s="52"/>
      <c r="C498" s="53"/>
      <c r="D498" s="759" t="str">
        <f>IFERROR(VLOOKUP($C498,'Balance de comprobacion'!$B$6:$I$499,2,FALSE)," ")</f>
        <v xml:space="preserve"> </v>
      </c>
      <c r="E498" s="37"/>
      <c r="F498" s="37"/>
      <c r="G498" s="53"/>
    </row>
    <row r="499" spans="1:7">
      <c r="A499" s="195" t="s">
        <v>443</v>
      </c>
      <c r="B499" s="52"/>
      <c r="C499" s="53"/>
      <c r="D499" s="759" t="str">
        <f>IFERROR(VLOOKUP($C499,'Balance de comprobacion'!$B$6:$I$499,2,FALSE)," ")</f>
        <v xml:space="preserve"> </v>
      </c>
      <c r="E499" s="37"/>
      <c r="F499" s="37"/>
      <c r="G499" s="53"/>
    </row>
    <row r="500" spans="1:7" ht="13.8" thickBot="1">
      <c r="A500" s="195" t="s">
        <v>444</v>
      </c>
      <c r="B500" s="196"/>
      <c r="E500" s="198">
        <f>SUM(E8:E483)</f>
        <v>0</v>
      </c>
      <c r="F500" s="198">
        <f>SUM(F8:F483)</f>
        <v>0</v>
      </c>
    </row>
    <row r="501" spans="1:7" ht="13.8" thickTop="1">
      <c r="A501" s="195" t="s">
        <v>445</v>
      </c>
      <c r="B501" s="196"/>
      <c r="E501" s="191">
        <f>+E500+F500</f>
        <v>0</v>
      </c>
    </row>
    <row r="502" spans="1:7">
      <c r="A502" s="195" t="s">
        <v>446</v>
      </c>
      <c r="B502" s="196"/>
    </row>
    <row r="503" spans="1:7">
      <c r="A503" s="195" t="s">
        <v>447</v>
      </c>
      <c r="B503" s="196"/>
    </row>
    <row r="504" spans="1:7">
      <c r="A504" s="195" t="s">
        <v>448</v>
      </c>
      <c r="B504" s="196"/>
    </row>
    <row r="505" spans="1:7">
      <c r="A505" s="195" t="s">
        <v>449</v>
      </c>
      <c r="B505" s="196"/>
    </row>
    <row r="506" spans="1:7">
      <c r="A506" s="195" t="s">
        <v>450</v>
      </c>
      <c r="B506" s="196"/>
    </row>
    <row r="507" spans="1:7">
      <c r="A507" s="195" t="s">
        <v>389</v>
      </c>
      <c r="B507" s="196"/>
    </row>
    <row r="508" spans="1:7">
      <c r="A508" s="195" t="s">
        <v>390</v>
      </c>
      <c r="B508" s="196"/>
    </row>
    <row r="509" spans="1:7">
      <c r="A509" s="195" t="s">
        <v>391</v>
      </c>
      <c r="B509" s="196"/>
    </row>
    <row r="510" spans="1:7">
      <c r="A510" s="195" t="s">
        <v>392</v>
      </c>
      <c r="B510" s="196"/>
    </row>
    <row r="511" spans="1:7">
      <c r="A511" s="195" t="s">
        <v>393</v>
      </c>
      <c r="B511" s="196"/>
    </row>
    <row r="512" spans="1:7">
      <c r="A512" s="195" t="s">
        <v>394</v>
      </c>
      <c r="B512" s="196"/>
    </row>
    <row r="513" spans="1:2">
      <c r="A513" s="195" t="s">
        <v>395</v>
      </c>
      <c r="B513" s="196"/>
    </row>
    <row r="514" spans="1:2">
      <c r="A514" s="195" t="s">
        <v>396</v>
      </c>
      <c r="B514" s="196"/>
    </row>
    <row r="515" spans="1:2">
      <c r="A515" s="195" t="s">
        <v>397</v>
      </c>
      <c r="B515" s="196"/>
    </row>
    <row r="516" spans="1:2">
      <c r="A516" s="195" t="s">
        <v>398</v>
      </c>
      <c r="B516" s="196"/>
    </row>
    <row r="517" spans="1:2">
      <c r="A517" s="195" t="s">
        <v>399</v>
      </c>
      <c r="B517" s="196"/>
    </row>
    <row r="518" spans="1:2">
      <c r="A518" s="195" t="s">
        <v>400</v>
      </c>
      <c r="B518" s="196"/>
    </row>
    <row r="519" spans="1:2">
      <c r="A519" s="195" t="s">
        <v>401</v>
      </c>
      <c r="B519" s="196"/>
    </row>
    <row r="520" spans="1:2">
      <c r="A520" s="195" t="s">
        <v>402</v>
      </c>
      <c r="B520" s="196"/>
    </row>
    <row r="521" spans="1:2">
      <c r="A521" s="195" t="s">
        <v>403</v>
      </c>
      <c r="B521" s="196"/>
    </row>
    <row r="522" spans="1:2">
      <c r="A522" s="195" t="s">
        <v>404</v>
      </c>
      <c r="B522" s="196"/>
    </row>
    <row r="523" spans="1:2">
      <c r="A523" s="195" t="s">
        <v>405</v>
      </c>
      <c r="B523" s="196"/>
    </row>
    <row r="524" spans="1:2">
      <c r="A524" s="195" t="s">
        <v>406</v>
      </c>
      <c r="B524" s="196"/>
    </row>
    <row r="525" spans="1:2">
      <c r="A525" s="195" t="s">
        <v>407</v>
      </c>
      <c r="B525" s="196"/>
    </row>
    <row r="526" spans="1:2">
      <c r="A526" s="195" t="s">
        <v>408</v>
      </c>
      <c r="B526" s="196"/>
    </row>
    <row r="527" spans="1:2">
      <c r="A527" s="195" t="s">
        <v>409</v>
      </c>
      <c r="B527" s="196"/>
    </row>
    <row r="528" spans="1:2">
      <c r="A528" s="195" t="s">
        <v>410</v>
      </c>
      <c r="B528" s="196"/>
    </row>
    <row r="529" spans="1:2">
      <c r="A529" s="195" t="s">
        <v>411</v>
      </c>
      <c r="B529" s="196"/>
    </row>
    <row r="530" spans="1:2">
      <c r="A530" s="195" t="s">
        <v>412</v>
      </c>
      <c r="B530" s="196"/>
    </row>
    <row r="531" spans="1:2">
      <c r="A531" s="195" t="s">
        <v>413</v>
      </c>
      <c r="B531" s="196"/>
    </row>
    <row r="532" spans="1:2">
      <c r="A532" s="195" t="s">
        <v>451</v>
      </c>
      <c r="B532" s="196"/>
    </row>
    <row r="533" spans="1:2">
      <c r="A533" s="195" t="s">
        <v>414</v>
      </c>
      <c r="B533" s="196"/>
    </row>
    <row r="534" spans="1:2">
      <c r="A534" s="195" t="s">
        <v>415</v>
      </c>
      <c r="B534" s="196"/>
    </row>
    <row r="535" spans="1:2">
      <c r="A535" s="195" t="s">
        <v>416</v>
      </c>
      <c r="B535" s="196"/>
    </row>
    <row r="536" spans="1:2">
      <c r="A536" s="195" t="s">
        <v>452</v>
      </c>
      <c r="B536" s="196"/>
    </row>
    <row r="537" spans="1:2">
      <c r="A537" s="195" t="s">
        <v>453</v>
      </c>
      <c r="B537" s="196"/>
    </row>
    <row r="538" spans="1:2">
      <c r="A538" s="195" t="s">
        <v>417</v>
      </c>
      <c r="B538" s="196"/>
    </row>
    <row r="539" spans="1:2">
      <c r="A539" s="195" t="s">
        <v>418</v>
      </c>
      <c r="B539" s="196"/>
    </row>
    <row r="540" spans="1:2">
      <c r="A540" s="195" t="s">
        <v>419</v>
      </c>
      <c r="B540" s="196"/>
    </row>
    <row r="541" spans="1:2">
      <c r="A541" s="195" t="s">
        <v>454</v>
      </c>
      <c r="B541" s="196"/>
    </row>
    <row r="542" spans="1:2">
      <c r="A542" s="195" t="s">
        <v>420</v>
      </c>
      <c r="B542" s="196"/>
    </row>
    <row r="543" spans="1:2">
      <c r="A543" s="195" t="s">
        <v>421</v>
      </c>
      <c r="B543" s="196"/>
    </row>
    <row r="544" spans="1:2">
      <c r="A544" s="195" t="s">
        <v>422</v>
      </c>
      <c r="B544" s="196"/>
    </row>
    <row r="545" spans="1:2">
      <c r="A545" s="195" t="s">
        <v>423</v>
      </c>
      <c r="B545" s="196"/>
    </row>
    <row r="546" spans="1:2">
      <c r="A546" s="195" t="s">
        <v>424</v>
      </c>
      <c r="B546" s="196"/>
    </row>
    <row r="547" spans="1:2">
      <c r="A547" s="195" t="s">
        <v>425</v>
      </c>
      <c r="B547" s="196"/>
    </row>
    <row r="548" spans="1:2">
      <c r="A548" s="195" t="s">
        <v>426</v>
      </c>
      <c r="B548" s="196"/>
    </row>
    <row r="549" spans="1:2">
      <c r="A549" s="195" t="s">
        <v>427</v>
      </c>
      <c r="B549" s="196"/>
    </row>
    <row r="550" spans="1:2">
      <c r="A550" s="195" t="s">
        <v>428</v>
      </c>
      <c r="B550" s="196"/>
    </row>
    <row r="551" spans="1:2">
      <c r="A551" s="195" t="s">
        <v>429</v>
      </c>
      <c r="B551" s="196"/>
    </row>
    <row r="552" spans="1:2">
      <c r="A552" s="195" t="s">
        <v>455</v>
      </c>
      <c r="B552" s="196"/>
    </row>
    <row r="553" spans="1:2">
      <c r="A553" s="195" t="s">
        <v>456</v>
      </c>
      <c r="B553" s="196"/>
    </row>
    <row r="554" spans="1:2">
      <c r="A554" s="195" t="s">
        <v>457</v>
      </c>
      <c r="B554" s="196"/>
    </row>
    <row r="555" spans="1:2">
      <c r="A555" s="195" t="s">
        <v>458</v>
      </c>
      <c r="B555" s="196"/>
    </row>
    <row r="556" spans="1:2">
      <c r="A556" s="195" t="s">
        <v>459</v>
      </c>
      <c r="B556" s="196"/>
    </row>
    <row r="557" spans="1:2">
      <c r="A557" s="195" t="s">
        <v>460</v>
      </c>
      <c r="B557" s="196"/>
    </row>
    <row r="558" spans="1:2">
      <c r="A558" s="195" t="s">
        <v>461</v>
      </c>
      <c r="B558" s="196"/>
    </row>
    <row r="559" spans="1:2">
      <c r="A559" s="195" t="s">
        <v>462</v>
      </c>
      <c r="B559" s="196"/>
    </row>
    <row r="560" spans="1:2">
      <c r="A560" s="195" t="s">
        <v>463</v>
      </c>
      <c r="B560" s="196"/>
    </row>
    <row r="561" spans="1:2">
      <c r="A561" s="195" t="s">
        <v>464</v>
      </c>
      <c r="B561" s="196"/>
    </row>
    <row r="562" spans="1:2">
      <c r="A562" s="195" t="s">
        <v>465</v>
      </c>
      <c r="B562" s="196"/>
    </row>
    <row r="563" spans="1:2">
      <c r="A563" s="195" t="s">
        <v>466</v>
      </c>
      <c r="B563" s="196"/>
    </row>
    <row r="564" spans="1:2">
      <c r="A564" s="195" t="s">
        <v>467</v>
      </c>
      <c r="B564" s="196"/>
    </row>
    <row r="565" spans="1:2">
      <c r="A565" s="195" t="s">
        <v>468</v>
      </c>
      <c r="B565" s="196"/>
    </row>
    <row r="566" spans="1:2">
      <c r="A566" s="195" t="s">
        <v>469</v>
      </c>
      <c r="B566" s="196"/>
    </row>
    <row r="567" spans="1:2">
      <c r="A567" s="195" t="s">
        <v>470</v>
      </c>
      <c r="B567" s="196"/>
    </row>
    <row r="568" spans="1:2">
      <c r="A568" s="195" t="s">
        <v>471</v>
      </c>
      <c r="B568" s="196"/>
    </row>
    <row r="569" spans="1:2">
      <c r="A569" s="195" t="s">
        <v>472</v>
      </c>
      <c r="B569" s="196"/>
    </row>
    <row r="570" spans="1:2">
      <c r="A570" s="195" t="s">
        <v>473</v>
      </c>
      <c r="B570" s="196"/>
    </row>
    <row r="571" spans="1:2">
      <c r="A571" s="195" t="s">
        <v>474</v>
      </c>
      <c r="B571" s="196"/>
    </row>
    <row r="572" spans="1:2">
      <c r="A572" s="195" t="s">
        <v>475</v>
      </c>
      <c r="B572" s="196"/>
    </row>
    <row r="573" spans="1:2">
      <c r="A573" s="195" t="s">
        <v>476</v>
      </c>
      <c r="B573" s="196"/>
    </row>
    <row r="574" spans="1:2">
      <c r="A574" s="195" t="s">
        <v>477</v>
      </c>
      <c r="B574" s="196"/>
    </row>
    <row r="575" spans="1:2">
      <c r="A575" s="195" t="s">
        <v>478</v>
      </c>
      <c r="B575" s="196"/>
    </row>
    <row r="576" spans="1:2">
      <c r="A576" s="195" t="s">
        <v>479</v>
      </c>
      <c r="B576" s="196"/>
    </row>
    <row r="577" spans="1:2">
      <c r="A577" s="195" t="s">
        <v>480</v>
      </c>
      <c r="B577" s="196"/>
    </row>
    <row r="578" spans="1:2">
      <c r="A578" s="195" t="s">
        <v>481</v>
      </c>
      <c r="B578" s="196"/>
    </row>
    <row r="579" spans="1:2">
      <c r="A579" s="195" t="s">
        <v>482</v>
      </c>
      <c r="B579" s="196"/>
    </row>
    <row r="580" spans="1:2">
      <c r="A580" s="195" t="s">
        <v>483</v>
      </c>
      <c r="B580" s="196"/>
    </row>
    <row r="581" spans="1:2">
      <c r="A581" s="195" t="s">
        <v>484</v>
      </c>
      <c r="B581" s="196"/>
    </row>
    <row r="582" spans="1:2">
      <c r="A582" s="195" t="s">
        <v>485</v>
      </c>
      <c r="B582" s="196"/>
    </row>
    <row r="583" spans="1:2">
      <c r="A583" s="195" t="s">
        <v>486</v>
      </c>
      <c r="B583" s="196"/>
    </row>
    <row r="584" spans="1:2">
      <c r="A584" s="195" t="s">
        <v>487</v>
      </c>
      <c r="B584" s="196"/>
    </row>
    <row r="585" spans="1:2">
      <c r="A585" s="195" t="s">
        <v>488</v>
      </c>
      <c r="B585" s="196"/>
    </row>
    <row r="586" spans="1:2">
      <c r="A586" s="195" t="s">
        <v>489</v>
      </c>
      <c r="B586" s="196"/>
    </row>
    <row r="587" spans="1:2">
      <c r="A587" s="195" t="s">
        <v>490</v>
      </c>
      <c r="B587" s="196"/>
    </row>
    <row r="588" spans="1:2">
      <c r="A588" s="195" t="s">
        <v>491</v>
      </c>
      <c r="B588" s="196"/>
    </row>
    <row r="589" spans="1:2">
      <c r="A589" s="195" t="s">
        <v>492</v>
      </c>
      <c r="B589" s="196"/>
    </row>
    <row r="590" spans="1:2">
      <c r="A590" s="195" t="s">
        <v>493</v>
      </c>
      <c r="B590" s="196"/>
    </row>
    <row r="591" spans="1:2">
      <c r="A591" s="195" t="s">
        <v>494</v>
      </c>
      <c r="B591" s="196"/>
    </row>
    <row r="592" spans="1:2">
      <c r="A592" s="195" t="s">
        <v>495</v>
      </c>
      <c r="B592" s="196"/>
    </row>
    <row r="593" spans="1:2">
      <c r="A593" s="195" t="s">
        <v>496</v>
      </c>
      <c r="B593" s="196"/>
    </row>
    <row r="594" spans="1:2">
      <c r="A594" s="195" t="s">
        <v>497</v>
      </c>
      <c r="B594" s="196"/>
    </row>
    <row r="595" spans="1:2">
      <c r="A595" s="195" t="s">
        <v>498</v>
      </c>
      <c r="B595" s="196"/>
    </row>
    <row r="596" spans="1:2">
      <c r="A596" s="195" t="s">
        <v>499</v>
      </c>
      <c r="B596" s="196"/>
    </row>
    <row r="597" spans="1:2">
      <c r="A597" s="195" t="s">
        <v>500</v>
      </c>
      <c r="B597" s="196"/>
    </row>
    <row r="598" spans="1:2">
      <c r="A598" s="195" t="s">
        <v>501</v>
      </c>
      <c r="B598" s="196"/>
    </row>
    <row r="599" spans="1:2">
      <c r="A599" s="195" t="s">
        <v>502</v>
      </c>
      <c r="B599" s="196"/>
    </row>
    <row r="600" spans="1:2">
      <c r="A600" s="195" t="s">
        <v>503</v>
      </c>
      <c r="B600" s="196"/>
    </row>
    <row r="601" spans="1:2">
      <c r="A601" s="195" t="s">
        <v>504</v>
      </c>
      <c r="B601" s="196"/>
    </row>
    <row r="602" spans="1:2">
      <c r="A602" s="195" t="s">
        <v>505</v>
      </c>
      <c r="B602" s="196"/>
    </row>
    <row r="603" spans="1:2">
      <c r="A603" s="195" t="s">
        <v>506</v>
      </c>
      <c r="B603" s="196"/>
    </row>
    <row r="604" spans="1:2">
      <c r="A604" s="195" t="s">
        <v>507</v>
      </c>
      <c r="B604" s="196"/>
    </row>
    <row r="605" spans="1:2">
      <c r="A605" s="195" t="s">
        <v>508</v>
      </c>
      <c r="B605" s="196"/>
    </row>
    <row r="606" spans="1:2">
      <c r="A606" s="195" t="s">
        <v>509</v>
      </c>
      <c r="B606" s="196"/>
    </row>
    <row r="607" spans="1:2">
      <c r="A607" s="195" t="s">
        <v>510</v>
      </c>
      <c r="B607" s="196"/>
    </row>
    <row r="608" spans="1:2">
      <c r="A608" s="195" t="s">
        <v>511</v>
      </c>
      <c r="B608" s="196"/>
    </row>
    <row r="609" spans="1:2">
      <c r="A609" s="195" t="s">
        <v>512</v>
      </c>
      <c r="B609" s="196"/>
    </row>
    <row r="610" spans="1:2">
      <c r="A610" s="195" t="s">
        <v>513</v>
      </c>
      <c r="B610" s="196"/>
    </row>
    <row r="611" spans="1:2">
      <c r="A611" s="195" t="s">
        <v>514</v>
      </c>
      <c r="B611" s="196"/>
    </row>
    <row r="612" spans="1:2">
      <c r="A612" s="195" t="s">
        <v>515</v>
      </c>
      <c r="B612" s="196"/>
    </row>
    <row r="613" spans="1:2">
      <c r="A613" s="195" t="s">
        <v>516</v>
      </c>
      <c r="B613" s="196"/>
    </row>
    <row r="614" spans="1:2">
      <c r="A614" s="195" t="s">
        <v>517</v>
      </c>
      <c r="B614" s="196"/>
    </row>
    <row r="615" spans="1:2">
      <c r="A615" s="195" t="s">
        <v>518</v>
      </c>
      <c r="B615" s="196"/>
    </row>
    <row r="616" spans="1:2">
      <c r="A616" s="195" t="s">
        <v>519</v>
      </c>
      <c r="B616" s="196"/>
    </row>
    <row r="617" spans="1:2">
      <c r="A617" s="195" t="s">
        <v>520</v>
      </c>
      <c r="B617" s="196"/>
    </row>
    <row r="618" spans="1:2">
      <c r="A618" s="195" t="s">
        <v>521</v>
      </c>
      <c r="B618" s="196"/>
    </row>
    <row r="619" spans="1:2">
      <c r="A619" s="195" t="e">
        <v>#REF!</v>
      </c>
      <c r="B619" s="196"/>
    </row>
    <row r="620" spans="1:2">
      <c r="A620" s="195" t="e">
        <v>#REF!</v>
      </c>
      <c r="B620" s="196"/>
    </row>
    <row r="621" spans="1:2">
      <c r="A621" s="195" t="e">
        <v>#REF!</v>
      </c>
      <c r="B621" s="196"/>
    </row>
    <row r="622" spans="1:2">
      <c r="A622" s="195" t="e">
        <v>#REF!</v>
      </c>
      <c r="B622" s="196"/>
    </row>
    <row r="623" spans="1:2">
      <c r="A623" s="195" t="e">
        <v>#REF!</v>
      </c>
      <c r="B623" s="196"/>
    </row>
    <row r="624" spans="1:2">
      <c r="A624" s="195" t="e">
        <v>#REF!</v>
      </c>
      <c r="B624" s="196"/>
    </row>
    <row r="625" spans="1:2">
      <c r="A625" s="195" t="e">
        <v>#REF!</v>
      </c>
      <c r="B625" s="196"/>
    </row>
    <row r="626" spans="1:2">
      <c r="A626" s="195" t="e">
        <v>#REF!</v>
      </c>
      <c r="B626" s="196"/>
    </row>
    <row r="627" spans="1:2">
      <c r="A627" s="195" t="e">
        <v>#REF!</v>
      </c>
      <c r="B627" s="196"/>
    </row>
    <row r="628" spans="1:2">
      <c r="A628" s="195" t="e">
        <v>#REF!</v>
      </c>
      <c r="B628" s="196"/>
    </row>
    <row r="629" spans="1:2">
      <c r="A629" s="195" t="e">
        <v>#REF!</v>
      </c>
      <c r="B629" s="196"/>
    </row>
    <row r="630" spans="1:2">
      <c r="A630" s="195" t="e">
        <v>#REF!</v>
      </c>
      <c r="B630" s="196"/>
    </row>
    <row r="631" spans="1:2">
      <c r="A631" s="195" t="e">
        <v>#REF!</v>
      </c>
      <c r="B631" s="196"/>
    </row>
    <row r="632" spans="1:2">
      <c r="A632" s="195" t="e">
        <v>#REF!</v>
      </c>
      <c r="B632" s="196"/>
    </row>
    <row r="633" spans="1:2">
      <c r="A633" s="195" t="e">
        <v>#REF!</v>
      </c>
      <c r="B633" s="196"/>
    </row>
    <row r="634" spans="1:2">
      <c r="A634" s="195" t="e">
        <v>#REF!</v>
      </c>
      <c r="B634" s="196"/>
    </row>
    <row r="635" spans="1:2">
      <c r="A635" s="195" t="e">
        <v>#REF!</v>
      </c>
      <c r="B635" s="196"/>
    </row>
    <row r="636" spans="1:2">
      <c r="A636" s="195" t="e">
        <v>#REF!</v>
      </c>
      <c r="B636" s="196"/>
    </row>
    <row r="637" spans="1:2">
      <c r="A637" s="195" t="e">
        <v>#REF!</v>
      </c>
      <c r="B637" s="196"/>
    </row>
    <row r="638" spans="1:2">
      <c r="A638" s="195" t="e">
        <v>#REF!</v>
      </c>
      <c r="B638" s="196"/>
    </row>
    <row r="639" spans="1:2">
      <c r="A639" s="195" t="e">
        <v>#REF!</v>
      </c>
      <c r="B639" s="196"/>
    </row>
    <row r="640" spans="1:2">
      <c r="A640" s="195" t="e">
        <v>#REF!</v>
      </c>
      <c r="B640" s="196"/>
    </row>
    <row r="641" spans="1:2">
      <c r="A641" s="195" t="e">
        <v>#REF!</v>
      </c>
      <c r="B641" s="196"/>
    </row>
    <row r="642" spans="1:2">
      <c r="A642" s="195" t="e">
        <v>#REF!</v>
      </c>
      <c r="B642" s="196"/>
    </row>
    <row r="643" spans="1:2">
      <c r="A643" s="195" t="e">
        <v>#REF!</v>
      </c>
      <c r="B643" s="196"/>
    </row>
    <row r="644" spans="1:2">
      <c r="A644" s="195" t="e">
        <v>#REF!</v>
      </c>
      <c r="B644" s="196"/>
    </row>
    <row r="645" spans="1:2">
      <c r="A645" s="195" t="e">
        <v>#REF!</v>
      </c>
      <c r="B645" s="196"/>
    </row>
    <row r="646" spans="1:2">
      <c r="A646" s="195" t="e">
        <v>#REF!</v>
      </c>
      <c r="B646" s="196"/>
    </row>
    <row r="647" spans="1:2">
      <c r="A647" s="195" t="e">
        <v>#REF!</v>
      </c>
      <c r="B647" s="196"/>
    </row>
    <row r="648" spans="1:2">
      <c r="A648" s="195" t="e">
        <v>#REF!</v>
      </c>
      <c r="B648" s="196"/>
    </row>
    <row r="649" spans="1:2">
      <c r="A649" s="195" t="e">
        <v>#REF!</v>
      </c>
      <c r="B649" s="196"/>
    </row>
    <row r="650" spans="1:2">
      <c r="A650" s="195" t="e">
        <v>#REF!</v>
      </c>
      <c r="B650" s="196"/>
    </row>
    <row r="651" spans="1:2">
      <c r="A651" s="195" t="e">
        <v>#REF!</v>
      </c>
      <c r="B651" s="196"/>
    </row>
    <row r="652" spans="1:2">
      <c r="A652" s="195" t="e">
        <v>#REF!</v>
      </c>
      <c r="B652" s="196"/>
    </row>
    <row r="653" spans="1:2">
      <c r="A653" s="195" t="e">
        <v>#REF!</v>
      </c>
      <c r="B653" s="196"/>
    </row>
    <row r="654" spans="1:2">
      <c r="A654" s="195" t="e">
        <v>#REF!</v>
      </c>
      <c r="B654" s="196"/>
    </row>
    <row r="655" spans="1:2">
      <c r="A655" s="195" t="e">
        <v>#REF!</v>
      </c>
      <c r="B655" s="196"/>
    </row>
    <row r="656" spans="1:2">
      <c r="A656" s="195" t="e">
        <v>#REF!</v>
      </c>
      <c r="B656" s="196"/>
    </row>
    <row r="657" spans="1:2">
      <c r="A657" s="195" t="e">
        <v>#REF!</v>
      </c>
      <c r="B657" s="196"/>
    </row>
    <row r="658" spans="1:2">
      <c r="A658" s="195" t="e">
        <v>#REF!</v>
      </c>
      <c r="B658" s="196"/>
    </row>
    <row r="659" spans="1:2">
      <c r="A659" s="195" t="e">
        <v>#REF!</v>
      </c>
      <c r="B659" s="196"/>
    </row>
    <row r="660" spans="1:2">
      <c r="A660" s="195" t="e">
        <v>#REF!</v>
      </c>
      <c r="B660" s="196"/>
    </row>
    <row r="661" spans="1:2">
      <c r="A661" s="195" t="e">
        <v>#REF!</v>
      </c>
      <c r="B661" s="196"/>
    </row>
    <row r="662" spans="1:2">
      <c r="A662" s="195" t="e">
        <v>#REF!</v>
      </c>
      <c r="B662" s="196"/>
    </row>
    <row r="663" spans="1:2">
      <c r="A663" s="195" t="e">
        <v>#REF!</v>
      </c>
      <c r="B663" s="196"/>
    </row>
    <row r="664" spans="1:2">
      <c r="A664" s="195" t="e">
        <v>#REF!</v>
      </c>
      <c r="B664" s="196"/>
    </row>
    <row r="665" spans="1:2">
      <c r="A665" s="195" t="e">
        <v>#REF!</v>
      </c>
      <c r="B665" s="196"/>
    </row>
    <row r="666" spans="1:2">
      <c r="A666" s="195" t="e">
        <v>#REF!</v>
      </c>
      <c r="B666" s="196"/>
    </row>
    <row r="667" spans="1:2">
      <c r="A667" s="195" t="e">
        <v>#REF!</v>
      </c>
      <c r="B667" s="196"/>
    </row>
    <row r="668" spans="1:2">
      <c r="A668" s="195" t="e">
        <v>#REF!</v>
      </c>
      <c r="B668" s="196"/>
    </row>
    <row r="669" spans="1:2">
      <c r="A669" s="195" t="e">
        <v>#REF!</v>
      </c>
      <c r="B669" s="196"/>
    </row>
    <row r="670" spans="1:2">
      <c r="A670" s="195" t="e">
        <v>#REF!</v>
      </c>
      <c r="B670" s="196"/>
    </row>
    <row r="671" spans="1:2">
      <c r="A671" s="195" t="e">
        <v>#REF!</v>
      </c>
      <c r="B671" s="196"/>
    </row>
    <row r="672" spans="1:2">
      <c r="A672" s="195" t="e">
        <v>#REF!</v>
      </c>
      <c r="B672" s="196"/>
    </row>
    <row r="673" spans="1:2">
      <c r="A673" s="195" t="e">
        <v>#REF!</v>
      </c>
      <c r="B673" s="196"/>
    </row>
    <row r="674" spans="1:2">
      <c r="A674" s="195" t="e">
        <v>#REF!</v>
      </c>
      <c r="B674" s="196"/>
    </row>
    <row r="675" spans="1:2">
      <c r="A675" s="195" t="e">
        <v>#REF!</v>
      </c>
      <c r="B675" s="196"/>
    </row>
    <row r="676" spans="1:2">
      <c r="A676" s="195" t="e">
        <v>#REF!</v>
      </c>
      <c r="B676" s="196"/>
    </row>
    <row r="677" spans="1:2">
      <c r="A677" s="195" t="e">
        <v>#REF!</v>
      </c>
      <c r="B677" s="196"/>
    </row>
    <row r="678" spans="1:2">
      <c r="A678" s="195" t="e">
        <v>#REF!</v>
      </c>
      <c r="B678" s="196"/>
    </row>
    <row r="679" spans="1:2">
      <c r="A679" s="195" t="e">
        <v>#REF!</v>
      </c>
      <c r="B679" s="196"/>
    </row>
    <row r="680" spans="1:2">
      <c r="A680" s="195" t="e">
        <v>#REF!</v>
      </c>
      <c r="B680" s="196"/>
    </row>
    <row r="681" spans="1:2">
      <c r="A681" s="195" t="e">
        <v>#REF!</v>
      </c>
      <c r="B681" s="196"/>
    </row>
    <row r="682" spans="1:2">
      <c r="A682" s="195" t="e">
        <v>#REF!</v>
      </c>
      <c r="B682" s="196"/>
    </row>
    <row r="683" spans="1:2">
      <c r="A683" s="195" t="e">
        <v>#REF!</v>
      </c>
      <c r="B683" s="196"/>
    </row>
    <row r="684" spans="1:2">
      <c r="A684" s="195" t="e">
        <v>#REF!</v>
      </c>
      <c r="B684" s="196"/>
    </row>
    <row r="685" spans="1:2">
      <c r="A685" s="195" t="e">
        <v>#REF!</v>
      </c>
      <c r="B685" s="196"/>
    </row>
    <row r="686" spans="1:2">
      <c r="A686" s="195" t="e">
        <v>#REF!</v>
      </c>
      <c r="B686" s="196"/>
    </row>
    <row r="687" spans="1:2">
      <c r="A687" s="195" t="e">
        <v>#REF!</v>
      </c>
      <c r="B687" s="196"/>
    </row>
    <row r="688" spans="1:2">
      <c r="A688" s="195" t="e">
        <v>#REF!</v>
      </c>
      <c r="B688" s="196"/>
    </row>
    <row r="689" spans="1:2">
      <c r="A689" s="195" t="e">
        <v>#REF!</v>
      </c>
      <c r="B689" s="196"/>
    </row>
    <row r="690" spans="1:2">
      <c r="A690" s="195" t="e">
        <v>#REF!</v>
      </c>
      <c r="B690" s="196"/>
    </row>
    <row r="691" spans="1:2">
      <c r="A691" s="195" t="e">
        <v>#REF!</v>
      </c>
      <c r="B691" s="196"/>
    </row>
    <row r="692" spans="1:2">
      <c r="A692" s="195" t="e">
        <v>#REF!</v>
      </c>
      <c r="B692" s="196"/>
    </row>
    <row r="693" spans="1:2">
      <c r="A693" s="195" t="e">
        <v>#REF!</v>
      </c>
      <c r="B693" s="196"/>
    </row>
    <row r="694" spans="1:2">
      <c r="A694" s="195" t="e">
        <v>#REF!</v>
      </c>
      <c r="B694" s="196"/>
    </row>
    <row r="695" spans="1:2">
      <c r="A695" s="195" t="e">
        <v>#REF!</v>
      </c>
      <c r="B695" s="196"/>
    </row>
    <row r="696" spans="1:2">
      <c r="A696" s="195" t="e">
        <v>#REF!</v>
      </c>
      <c r="B696" s="196"/>
    </row>
    <row r="697" spans="1:2">
      <c r="A697" s="195" t="e">
        <v>#REF!</v>
      </c>
      <c r="B697" s="196"/>
    </row>
    <row r="698" spans="1:2">
      <c r="A698" s="195" t="e">
        <v>#REF!</v>
      </c>
      <c r="B698" s="196"/>
    </row>
    <row r="699" spans="1:2">
      <c r="A699" s="195" t="e">
        <v>#REF!</v>
      </c>
      <c r="B699" s="196"/>
    </row>
    <row r="700" spans="1:2">
      <c r="A700" s="195" t="e">
        <v>#REF!</v>
      </c>
      <c r="B700" s="196"/>
    </row>
    <row r="701" spans="1:2">
      <c r="A701" s="195" t="e">
        <v>#REF!</v>
      </c>
      <c r="B701" s="196"/>
    </row>
    <row r="702" spans="1:2">
      <c r="A702" s="195" t="e">
        <v>#REF!</v>
      </c>
      <c r="B702" s="196"/>
    </row>
    <row r="703" spans="1:2">
      <c r="A703" s="195" t="e">
        <v>#REF!</v>
      </c>
      <c r="B703" s="196"/>
    </row>
    <row r="704" spans="1:2">
      <c r="A704" s="195" t="e">
        <v>#REF!</v>
      </c>
      <c r="B704" s="196"/>
    </row>
    <row r="705" spans="1:2">
      <c r="A705" s="195" t="e">
        <v>#REF!</v>
      </c>
      <c r="B705" s="196"/>
    </row>
    <row r="706" spans="1:2">
      <c r="A706" s="195" t="e">
        <v>#REF!</v>
      </c>
      <c r="B706" s="196"/>
    </row>
    <row r="707" spans="1:2">
      <c r="A707" s="195" t="e">
        <v>#REF!</v>
      </c>
      <c r="B707" s="196"/>
    </row>
    <row r="708" spans="1:2">
      <c r="A708" s="195" t="e">
        <v>#REF!</v>
      </c>
      <c r="B708" s="196"/>
    </row>
    <row r="709" spans="1:2">
      <c r="A709" s="195" t="e">
        <v>#REF!</v>
      </c>
      <c r="B709" s="196"/>
    </row>
    <row r="710" spans="1:2">
      <c r="A710" s="195" t="e">
        <v>#REF!</v>
      </c>
      <c r="B710" s="196"/>
    </row>
    <row r="711" spans="1:2">
      <c r="A711" s="195" t="e">
        <v>#REF!</v>
      </c>
      <c r="B711" s="196"/>
    </row>
    <row r="712" spans="1:2">
      <c r="A712" s="195" t="e">
        <v>#REF!</v>
      </c>
      <c r="B712" s="196"/>
    </row>
    <row r="713" spans="1:2">
      <c r="A713" s="195" t="e">
        <v>#REF!</v>
      </c>
      <c r="B713" s="196"/>
    </row>
    <row r="714" spans="1:2">
      <c r="A714" s="195" t="e">
        <v>#REF!</v>
      </c>
      <c r="B714" s="196"/>
    </row>
    <row r="715" spans="1:2">
      <c r="A715" s="195" t="e">
        <v>#REF!</v>
      </c>
      <c r="B715" s="196"/>
    </row>
    <row r="716" spans="1:2">
      <c r="A716" s="195" t="e">
        <v>#REF!</v>
      </c>
      <c r="B716" s="196"/>
    </row>
    <row r="717" spans="1:2">
      <c r="A717" s="195" t="e">
        <v>#REF!</v>
      </c>
      <c r="B717" s="196"/>
    </row>
    <row r="718" spans="1:2">
      <c r="A718" s="195" t="e">
        <v>#REF!</v>
      </c>
      <c r="B718" s="196"/>
    </row>
    <row r="719" spans="1:2">
      <c r="A719" s="195" t="e">
        <v>#REF!</v>
      </c>
      <c r="B719" s="196"/>
    </row>
    <row r="720" spans="1:2">
      <c r="A720" s="195" t="e">
        <v>#REF!</v>
      </c>
      <c r="B720" s="196"/>
    </row>
    <row r="721" spans="1:2">
      <c r="A721" s="195" t="e">
        <v>#REF!</v>
      </c>
      <c r="B721" s="196"/>
    </row>
    <row r="722" spans="1:2">
      <c r="A722" s="195" t="e">
        <v>#REF!</v>
      </c>
      <c r="B722" s="196"/>
    </row>
    <row r="723" spans="1:2">
      <c r="A723" s="195" t="e">
        <v>#REF!</v>
      </c>
      <c r="B723" s="196"/>
    </row>
    <row r="724" spans="1:2">
      <c r="A724" s="195" t="e">
        <v>#REF!</v>
      </c>
      <c r="B724" s="196"/>
    </row>
    <row r="725" spans="1:2">
      <c r="A725" s="195" t="e">
        <v>#REF!</v>
      </c>
      <c r="B725" s="196"/>
    </row>
    <row r="726" spans="1:2">
      <c r="A726" s="195" t="e">
        <v>#REF!</v>
      </c>
      <c r="B726" s="196"/>
    </row>
    <row r="727" spans="1:2">
      <c r="A727" s="195" t="e">
        <v>#REF!</v>
      </c>
      <c r="B727" s="196"/>
    </row>
    <row r="728" spans="1:2">
      <c r="A728" s="195" t="e">
        <v>#REF!</v>
      </c>
      <c r="B728" s="196"/>
    </row>
    <row r="729" spans="1:2">
      <c r="A729" s="195" t="e">
        <v>#REF!</v>
      </c>
      <c r="B729" s="196"/>
    </row>
    <row r="730" spans="1:2">
      <c r="A730" s="195" t="e">
        <v>#REF!</v>
      </c>
      <c r="B730" s="196"/>
    </row>
    <row r="731" spans="1:2">
      <c r="A731" s="195" t="e">
        <v>#REF!</v>
      </c>
      <c r="B731" s="196"/>
    </row>
    <row r="732" spans="1:2">
      <c r="A732" s="195" t="e">
        <v>#REF!</v>
      </c>
      <c r="B732" s="196"/>
    </row>
    <row r="733" spans="1:2">
      <c r="A733" s="195" t="e">
        <v>#REF!</v>
      </c>
      <c r="B733" s="196"/>
    </row>
    <row r="734" spans="1:2">
      <c r="A734" s="195" t="e">
        <v>#REF!</v>
      </c>
      <c r="B734" s="196"/>
    </row>
    <row r="735" spans="1:2">
      <c r="A735" s="195" t="e">
        <v>#REF!</v>
      </c>
      <c r="B735" s="196"/>
    </row>
    <row r="736" spans="1:2">
      <c r="A736" s="195" t="e">
        <v>#REF!</v>
      </c>
      <c r="B736" s="196"/>
    </row>
    <row r="737" spans="1:2">
      <c r="A737" s="195" t="e">
        <v>#REF!</v>
      </c>
      <c r="B737" s="196"/>
    </row>
    <row r="738" spans="1:2">
      <c r="A738" s="195" t="e">
        <v>#REF!</v>
      </c>
      <c r="B738" s="196"/>
    </row>
    <row r="739" spans="1:2">
      <c r="A739" s="195" t="e">
        <v>#REF!</v>
      </c>
      <c r="B739" s="196"/>
    </row>
    <row r="740" spans="1:2">
      <c r="A740" s="195" t="e">
        <v>#REF!</v>
      </c>
      <c r="B740" s="196"/>
    </row>
    <row r="741" spans="1:2">
      <c r="A741" s="195" t="e">
        <v>#REF!</v>
      </c>
      <c r="B741" s="196"/>
    </row>
    <row r="742" spans="1:2">
      <c r="A742" s="195" t="e">
        <v>#REF!</v>
      </c>
      <c r="B742" s="196"/>
    </row>
    <row r="743" spans="1:2">
      <c r="A743" s="195" t="e">
        <v>#REF!</v>
      </c>
      <c r="B743" s="196"/>
    </row>
    <row r="744" spans="1:2">
      <c r="A744" s="195" t="e">
        <v>#REF!</v>
      </c>
      <c r="B744" s="196"/>
    </row>
    <row r="745" spans="1:2">
      <c r="A745" s="195" t="e">
        <v>#REF!</v>
      </c>
      <c r="B745" s="196"/>
    </row>
    <row r="746" spans="1:2">
      <c r="A746" s="195" t="e">
        <v>#REF!</v>
      </c>
      <c r="B746" s="196"/>
    </row>
    <row r="747" spans="1:2">
      <c r="A747" s="195" t="e">
        <v>#REF!</v>
      </c>
      <c r="B747" s="196"/>
    </row>
    <row r="748" spans="1:2">
      <c r="A748" s="195" t="e">
        <v>#REF!</v>
      </c>
      <c r="B748" s="196"/>
    </row>
    <row r="749" spans="1:2">
      <c r="A749" s="195" t="e">
        <v>#REF!</v>
      </c>
      <c r="B749" s="196"/>
    </row>
    <row r="750" spans="1:2">
      <c r="A750" s="195" t="e">
        <v>#REF!</v>
      </c>
      <c r="B750" s="196"/>
    </row>
    <row r="751" spans="1:2">
      <c r="A751" s="195" t="e">
        <v>#REF!</v>
      </c>
      <c r="B751" s="196"/>
    </row>
    <row r="752" spans="1:2">
      <c r="A752" s="195" t="e">
        <v>#REF!</v>
      </c>
      <c r="B752" s="196"/>
    </row>
    <row r="753" spans="1:2">
      <c r="A753" s="195" t="e">
        <v>#REF!</v>
      </c>
      <c r="B753" s="196"/>
    </row>
    <row r="754" spans="1:2">
      <c r="A754" s="195" t="e">
        <v>#REF!</v>
      </c>
      <c r="B754" s="196"/>
    </row>
    <row r="755" spans="1:2">
      <c r="A755" s="195" t="e">
        <v>#REF!</v>
      </c>
      <c r="B755" s="196"/>
    </row>
    <row r="756" spans="1:2">
      <c r="A756" s="195" t="e">
        <v>#REF!</v>
      </c>
      <c r="B756" s="196"/>
    </row>
    <row r="757" spans="1:2">
      <c r="A757" s="195" t="e">
        <v>#REF!</v>
      </c>
      <c r="B757" s="196"/>
    </row>
    <row r="758" spans="1:2">
      <c r="A758" s="195" t="e">
        <v>#REF!</v>
      </c>
      <c r="B758" s="196"/>
    </row>
    <row r="759" spans="1:2">
      <c r="A759" s="195" t="e">
        <v>#REF!</v>
      </c>
      <c r="B759" s="196"/>
    </row>
    <row r="760" spans="1:2">
      <c r="A760" s="195" t="e">
        <v>#REF!</v>
      </c>
      <c r="B760" s="196"/>
    </row>
    <row r="761" spans="1:2">
      <c r="A761" s="195" t="e">
        <v>#REF!</v>
      </c>
      <c r="B761" s="196"/>
    </row>
    <row r="762" spans="1:2">
      <c r="A762" s="195" t="e">
        <v>#REF!</v>
      </c>
      <c r="B762" s="196"/>
    </row>
    <row r="763" spans="1:2">
      <c r="A763" s="195" t="e">
        <v>#REF!</v>
      </c>
      <c r="B763" s="196"/>
    </row>
    <row r="764" spans="1:2">
      <c r="A764" s="195" t="e">
        <v>#REF!</v>
      </c>
      <c r="B764" s="196"/>
    </row>
    <row r="765" spans="1:2">
      <c r="A765" s="195" t="e">
        <v>#REF!</v>
      </c>
      <c r="B765" s="196"/>
    </row>
    <row r="766" spans="1:2">
      <c r="A766" s="195" t="e">
        <v>#REF!</v>
      </c>
      <c r="B766" s="196"/>
    </row>
    <row r="767" spans="1:2">
      <c r="A767" s="195" t="e">
        <v>#REF!</v>
      </c>
      <c r="B767" s="196"/>
    </row>
    <row r="768" spans="1:2">
      <c r="A768" s="195" t="e">
        <v>#REF!</v>
      </c>
      <c r="B768" s="196"/>
    </row>
    <row r="769" spans="1:2">
      <c r="A769" s="195" t="e">
        <v>#REF!</v>
      </c>
      <c r="B769" s="196"/>
    </row>
    <row r="770" spans="1:2">
      <c r="A770" s="195" t="e">
        <v>#REF!</v>
      </c>
      <c r="B770" s="196"/>
    </row>
    <row r="771" spans="1:2">
      <c r="A771" s="195" t="e">
        <v>#REF!</v>
      </c>
      <c r="B771" s="196"/>
    </row>
    <row r="772" spans="1:2">
      <c r="A772" s="195" t="e">
        <v>#REF!</v>
      </c>
      <c r="B772" s="196"/>
    </row>
    <row r="773" spans="1:2">
      <c r="A773" s="195" t="e">
        <v>#REF!</v>
      </c>
      <c r="B773" s="196"/>
    </row>
    <row r="774" spans="1:2">
      <c r="A774" s="195" t="e">
        <v>#REF!</v>
      </c>
      <c r="B774" s="196"/>
    </row>
    <row r="775" spans="1:2">
      <c r="A775" s="195" t="e">
        <v>#REF!</v>
      </c>
      <c r="B775" s="196"/>
    </row>
    <row r="776" spans="1:2">
      <c r="A776" s="195" t="e">
        <v>#REF!</v>
      </c>
      <c r="B776" s="196"/>
    </row>
    <row r="777" spans="1:2">
      <c r="A777" s="195" t="e">
        <v>#REF!</v>
      </c>
      <c r="B777" s="196"/>
    </row>
    <row r="778" spans="1:2">
      <c r="A778" s="195" t="e">
        <v>#REF!</v>
      </c>
      <c r="B778" s="196"/>
    </row>
    <row r="779" spans="1:2">
      <c r="A779" s="195" t="e">
        <v>#REF!</v>
      </c>
      <c r="B779" s="196"/>
    </row>
    <row r="780" spans="1:2">
      <c r="A780" s="195" t="e">
        <v>#REF!</v>
      </c>
      <c r="B780" s="196"/>
    </row>
    <row r="781" spans="1:2">
      <c r="A781" s="195" t="e">
        <v>#REF!</v>
      </c>
      <c r="B781" s="196"/>
    </row>
    <row r="782" spans="1:2">
      <c r="A782" s="195" t="e">
        <v>#REF!</v>
      </c>
      <c r="B782" s="196"/>
    </row>
    <row r="783" spans="1:2">
      <c r="A783" s="195" t="e">
        <v>#REF!</v>
      </c>
      <c r="B783" s="196"/>
    </row>
    <row r="784" spans="1:2">
      <c r="A784" s="195" t="e">
        <v>#REF!</v>
      </c>
      <c r="B784" s="196"/>
    </row>
    <row r="785" spans="1:2">
      <c r="A785" s="195" t="e">
        <v>#REF!</v>
      </c>
      <c r="B785" s="196"/>
    </row>
    <row r="786" spans="1:2">
      <c r="A786" s="195" t="e">
        <v>#REF!</v>
      </c>
      <c r="B786" s="196"/>
    </row>
    <row r="787" spans="1:2">
      <c r="A787" s="195" t="e">
        <v>#REF!</v>
      </c>
      <c r="B787" s="196"/>
    </row>
    <row r="788" spans="1:2">
      <c r="A788" s="195" t="e">
        <v>#REF!</v>
      </c>
      <c r="B788" s="196"/>
    </row>
    <row r="789" spans="1:2">
      <c r="A789" s="195" t="e">
        <v>#REF!</v>
      </c>
      <c r="B789" s="196"/>
    </row>
    <row r="790" spans="1:2">
      <c r="A790" s="195" t="e">
        <v>#REF!</v>
      </c>
      <c r="B790" s="196"/>
    </row>
    <row r="791" spans="1:2">
      <c r="A791" s="195" t="e">
        <v>#REF!</v>
      </c>
      <c r="B791" s="196"/>
    </row>
    <row r="792" spans="1:2">
      <c r="A792" s="195" t="e">
        <v>#REF!</v>
      </c>
      <c r="B792" s="196"/>
    </row>
    <row r="793" spans="1:2">
      <c r="A793" s="195" t="e">
        <v>#REF!</v>
      </c>
      <c r="B793" s="196"/>
    </row>
    <row r="794" spans="1:2">
      <c r="A794" s="195" t="e">
        <v>#REF!</v>
      </c>
      <c r="B794" s="196"/>
    </row>
    <row r="795" spans="1:2">
      <c r="A795" s="195" t="e">
        <v>#REF!</v>
      </c>
      <c r="B795" s="196"/>
    </row>
    <row r="796" spans="1:2">
      <c r="A796" s="195" t="e">
        <v>#REF!</v>
      </c>
      <c r="B796" s="196"/>
    </row>
    <row r="797" spans="1:2">
      <c r="A797" s="195" t="e">
        <v>#REF!</v>
      </c>
      <c r="B797" s="196"/>
    </row>
    <row r="798" spans="1:2">
      <c r="A798" s="195" t="e">
        <v>#REF!</v>
      </c>
      <c r="B798" s="196"/>
    </row>
    <row r="799" spans="1:2">
      <c r="A799" s="195" t="e">
        <v>#REF!</v>
      </c>
      <c r="B799" s="196"/>
    </row>
    <row r="800" spans="1:2">
      <c r="A800" s="195" t="e">
        <v>#REF!</v>
      </c>
      <c r="B800" s="196"/>
    </row>
    <row r="801" spans="1:2">
      <c r="A801" s="195" t="e">
        <v>#REF!</v>
      </c>
      <c r="B801" s="196"/>
    </row>
    <row r="802" spans="1:2">
      <c r="A802" s="195" t="e">
        <v>#REF!</v>
      </c>
      <c r="B802" s="196"/>
    </row>
    <row r="803" spans="1:2">
      <c r="A803" s="195" t="e">
        <v>#REF!</v>
      </c>
      <c r="B803" s="196"/>
    </row>
    <row r="804" spans="1:2">
      <c r="A804" s="195" t="e">
        <v>#REF!</v>
      </c>
      <c r="B804" s="196"/>
    </row>
    <row r="805" spans="1:2">
      <c r="A805" s="195" t="e">
        <v>#REF!</v>
      </c>
      <c r="B805" s="196"/>
    </row>
    <row r="806" spans="1:2">
      <c r="A806" s="195" t="e">
        <v>#REF!</v>
      </c>
      <c r="B806" s="196"/>
    </row>
    <row r="807" spans="1:2">
      <c r="A807" s="195" t="e">
        <v>#REF!</v>
      </c>
      <c r="B807" s="196"/>
    </row>
    <row r="808" spans="1:2">
      <c r="A808" s="195" t="e">
        <v>#REF!</v>
      </c>
      <c r="B808" s="196"/>
    </row>
    <row r="809" spans="1:2">
      <c r="A809" s="195" t="e">
        <v>#REF!</v>
      </c>
      <c r="B809" s="196"/>
    </row>
    <row r="810" spans="1:2">
      <c r="A810" s="195" t="e">
        <v>#REF!</v>
      </c>
      <c r="B810" s="196"/>
    </row>
    <row r="811" spans="1:2">
      <c r="A811" s="195" t="e">
        <v>#REF!</v>
      </c>
      <c r="B811" s="196"/>
    </row>
    <row r="812" spans="1:2">
      <c r="A812" s="195" t="e">
        <v>#REF!</v>
      </c>
      <c r="B812" s="196"/>
    </row>
    <row r="813" spans="1:2">
      <c r="A813" s="195" t="e">
        <v>#REF!</v>
      </c>
      <c r="B813" s="196"/>
    </row>
    <row r="814" spans="1:2">
      <c r="A814" s="195" t="e">
        <v>#REF!</v>
      </c>
      <c r="B814" s="196"/>
    </row>
    <row r="815" spans="1:2">
      <c r="A815" s="195" t="e">
        <v>#REF!</v>
      </c>
      <c r="B815" s="196"/>
    </row>
    <row r="816" spans="1:2">
      <c r="A816" s="195" t="e">
        <v>#REF!</v>
      </c>
      <c r="B816" s="196"/>
    </row>
    <row r="817" spans="1:2">
      <c r="A817" s="195" t="e">
        <v>#REF!</v>
      </c>
      <c r="B817" s="196"/>
    </row>
    <row r="818" spans="1:2">
      <c r="A818" s="195" t="e">
        <v>#REF!</v>
      </c>
      <c r="B818" s="196"/>
    </row>
    <row r="819" spans="1:2">
      <c r="A819" s="195" t="e">
        <v>#REF!</v>
      </c>
      <c r="B819" s="196"/>
    </row>
    <row r="820" spans="1:2">
      <c r="A820" s="195" t="e">
        <v>#REF!</v>
      </c>
      <c r="B820" s="196"/>
    </row>
    <row r="821" spans="1:2">
      <c r="A821" s="195" t="e">
        <v>#REF!</v>
      </c>
      <c r="B821" s="196"/>
    </row>
    <row r="822" spans="1:2">
      <c r="A822" s="195" t="e">
        <v>#REF!</v>
      </c>
      <c r="B822" s="196"/>
    </row>
    <row r="823" spans="1:2">
      <c r="A823" s="195" t="e">
        <v>#REF!</v>
      </c>
      <c r="B823" s="196"/>
    </row>
    <row r="824" spans="1:2">
      <c r="A824" s="195" t="e">
        <v>#REF!</v>
      </c>
      <c r="B824" s="196"/>
    </row>
    <row r="825" spans="1:2">
      <c r="A825" s="195" t="e">
        <v>#REF!</v>
      </c>
      <c r="B825" s="196"/>
    </row>
    <row r="826" spans="1:2">
      <c r="A826" s="195" t="e">
        <v>#REF!</v>
      </c>
      <c r="B826" s="196"/>
    </row>
    <row r="827" spans="1:2">
      <c r="A827" s="195" t="e">
        <v>#REF!</v>
      </c>
      <c r="B827" s="196"/>
    </row>
    <row r="828" spans="1:2">
      <c r="A828" s="195" t="e">
        <v>#REF!</v>
      </c>
      <c r="B828" s="196"/>
    </row>
    <row r="829" spans="1:2">
      <c r="A829" s="195" t="e">
        <v>#REF!</v>
      </c>
      <c r="B829" s="196"/>
    </row>
    <row r="830" spans="1:2">
      <c r="A830" s="195" t="e">
        <v>#REF!</v>
      </c>
      <c r="B830" s="196"/>
    </row>
    <row r="831" spans="1:2">
      <c r="A831" s="195" t="e">
        <v>#REF!</v>
      </c>
      <c r="B831" s="196"/>
    </row>
    <row r="832" spans="1:2">
      <c r="A832" s="195" t="e">
        <v>#REF!</v>
      </c>
      <c r="B832" s="196"/>
    </row>
    <row r="833" spans="1:2">
      <c r="A833" s="195" t="e">
        <v>#REF!</v>
      </c>
      <c r="B833" s="196"/>
    </row>
    <row r="834" spans="1:2">
      <c r="A834" s="195" t="e">
        <v>#REF!</v>
      </c>
      <c r="B834" s="196"/>
    </row>
    <row r="835" spans="1:2">
      <c r="A835" s="195" t="e">
        <v>#REF!</v>
      </c>
      <c r="B835" s="196"/>
    </row>
    <row r="836" spans="1:2">
      <c r="A836" s="195" t="e">
        <v>#REF!</v>
      </c>
      <c r="B836" s="196"/>
    </row>
    <row r="837" spans="1:2">
      <c r="A837" s="195" t="e">
        <v>#REF!</v>
      </c>
      <c r="B837" s="196"/>
    </row>
    <row r="838" spans="1:2">
      <c r="A838" s="195" t="e">
        <v>#REF!</v>
      </c>
      <c r="B838" s="196"/>
    </row>
    <row r="839" spans="1:2">
      <c r="A839" s="195" t="e">
        <v>#REF!</v>
      </c>
      <c r="B839" s="196"/>
    </row>
    <row r="840" spans="1:2">
      <c r="A840" s="195" t="e">
        <v>#REF!</v>
      </c>
      <c r="B840" s="196"/>
    </row>
    <row r="841" spans="1:2">
      <c r="A841" s="195" t="e">
        <v>#REF!</v>
      </c>
      <c r="B841" s="196"/>
    </row>
    <row r="842" spans="1:2">
      <c r="A842" s="195" t="e">
        <v>#REF!</v>
      </c>
      <c r="B842" s="196"/>
    </row>
    <row r="843" spans="1:2">
      <c r="A843" s="195" t="e">
        <v>#REF!</v>
      </c>
      <c r="B843" s="196"/>
    </row>
    <row r="844" spans="1:2">
      <c r="A844" s="195" t="e">
        <v>#REF!</v>
      </c>
      <c r="B844" s="196"/>
    </row>
    <row r="845" spans="1:2">
      <c r="A845" s="195" t="e">
        <v>#REF!</v>
      </c>
      <c r="B845" s="196"/>
    </row>
    <row r="846" spans="1:2">
      <c r="A846" s="195" t="e">
        <v>#REF!</v>
      </c>
      <c r="B846" s="196"/>
    </row>
    <row r="847" spans="1:2">
      <c r="A847" s="195" t="e">
        <v>#REF!</v>
      </c>
      <c r="B847" s="196"/>
    </row>
    <row r="848" spans="1:2">
      <c r="A848" s="195" t="e">
        <v>#REF!</v>
      </c>
      <c r="B848" s="196"/>
    </row>
    <row r="849" spans="1:2">
      <c r="A849" s="195" t="e">
        <v>#REF!</v>
      </c>
      <c r="B849" s="196"/>
    </row>
    <row r="850" spans="1:2">
      <c r="A850" s="195" t="e">
        <v>#REF!</v>
      </c>
      <c r="B850" s="196"/>
    </row>
    <row r="851" spans="1:2">
      <c r="A851" s="195" t="e">
        <v>#REF!</v>
      </c>
      <c r="B851" s="196"/>
    </row>
    <row r="852" spans="1:2">
      <c r="A852" s="195" t="e">
        <v>#REF!</v>
      </c>
      <c r="B852" s="196"/>
    </row>
    <row r="853" spans="1:2">
      <c r="A853" s="195" t="e">
        <v>#REF!</v>
      </c>
      <c r="B853" s="196"/>
    </row>
    <row r="854" spans="1:2">
      <c r="A854" s="195" t="e">
        <v>#REF!</v>
      </c>
      <c r="B854" s="196"/>
    </row>
    <row r="855" spans="1:2">
      <c r="A855" s="195" t="e">
        <v>#REF!</v>
      </c>
      <c r="B855" s="196"/>
    </row>
    <row r="856" spans="1:2">
      <c r="A856" s="195" t="e">
        <v>#REF!</v>
      </c>
      <c r="B856" s="196"/>
    </row>
    <row r="857" spans="1:2">
      <c r="A857" s="195" t="e">
        <v>#REF!</v>
      </c>
      <c r="B857" s="196"/>
    </row>
    <row r="858" spans="1:2">
      <c r="A858" s="195" t="e">
        <v>#REF!</v>
      </c>
      <c r="B858" s="196"/>
    </row>
    <row r="859" spans="1:2">
      <c r="A859" s="195" t="e">
        <v>#REF!</v>
      </c>
      <c r="B859" s="196"/>
    </row>
    <row r="860" spans="1:2">
      <c r="A860" s="195" t="e">
        <v>#REF!</v>
      </c>
      <c r="B860" s="196"/>
    </row>
    <row r="861" spans="1:2">
      <c r="A861" s="195" t="e">
        <v>#REF!</v>
      </c>
      <c r="B861" s="196"/>
    </row>
    <row r="862" spans="1:2">
      <c r="A862" s="195" t="e">
        <v>#REF!</v>
      </c>
      <c r="B862" s="196"/>
    </row>
    <row r="863" spans="1:2">
      <c r="A863" s="195" t="e">
        <v>#REF!</v>
      </c>
      <c r="B863" s="196"/>
    </row>
    <row r="864" spans="1:2">
      <c r="A864" s="195" t="e">
        <v>#REF!</v>
      </c>
      <c r="B864" s="196"/>
    </row>
    <row r="865" spans="1:2">
      <c r="A865" s="195" t="e">
        <v>#REF!</v>
      </c>
      <c r="B865" s="196"/>
    </row>
    <row r="866" spans="1:2">
      <c r="A866" s="195" t="e">
        <v>#REF!</v>
      </c>
      <c r="B866" s="196"/>
    </row>
    <row r="867" spans="1:2">
      <c r="A867" s="195" t="e">
        <v>#REF!</v>
      </c>
      <c r="B867" s="196"/>
    </row>
    <row r="868" spans="1:2">
      <c r="A868" s="195" t="e">
        <v>#REF!</v>
      </c>
      <c r="B868" s="196"/>
    </row>
    <row r="869" spans="1:2">
      <c r="A869" s="195" t="e">
        <v>#REF!</v>
      </c>
      <c r="B869" s="196"/>
    </row>
    <row r="870" spans="1:2">
      <c r="A870" s="195" t="e">
        <v>#REF!</v>
      </c>
      <c r="B870" s="196"/>
    </row>
    <row r="871" spans="1:2">
      <c r="A871" s="195" t="e">
        <v>#REF!</v>
      </c>
      <c r="B871" s="196"/>
    </row>
    <row r="872" spans="1:2">
      <c r="A872" s="195" t="e">
        <v>#REF!</v>
      </c>
      <c r="B872" s="196"/>
    </row>
    <row r="873" spans="1:2">
      <c r="A873" s="195" t="e">
        <v>#REF!</v>
      </c>
      <c r="B873" s="196"/>
    </row>
    <row r="874" spans="1:2">
      <c r="A874" s="195" t="e">
        <v>#REF!</v>
      </c>
      <c r="B874" s="196"/>
    </row>
    <row r="875" spans="1:2">
      <c r="A875" s="195" t="e">
        <v>#REF!</v>
      </c>
      <c r="B875" s="196"/>
    </row>
    <row r="876" spans="1:2">
      <c r="A876" s="195" t="e">
        <v>#REF!</v>
      </c>
      <c r="B876" s="196"/>
    </row>
    <row r="877" spans="1:2">
      <c r="A877" s="195" t="e">
        <v>#REF!</v>
      </c>
      <c r="B877" s="196"/>
    </row>
    <row r="878" spans="1:2">
      <c r="A878" s="195" t="e">
        <v>#REF!</v>
      </c>
      <c r="B878" s="196"/>
    </row>
    <row r="879" spans="1:2">
      <c r="A879" s="195" t="e">
        <v>#REF!</v>
      </c>
      <c r="B879" s="196"/>
    </row>
    <row r="880" spans="1:2">
      <c r="A880" s="195" t="e">
        <v>#REF!</v>
      </c>
      <c r="B880" s="196"/>
    </row>
    <row r="881" spans="1:2">
      <c r="A881" s="195" t="e">
        <v>#REF!</v>
      </c>
      <c r="B881" s="196"/>
    </row>
    <row r="882" spans="1:2">
      <c r="A882" s="195" t="e">
        <v>#REF!</v>
      </c>
      <c r="B882" s="196"/>
    </row>
    <row r="883" spans="1:2">
      <c r="A883" s="195" t="e">
        <v>#REF!</v>
      </c>
      <c r="B883" s="196"/>
    </row>
    <row r="884" spans="1:2">
      <c r="A884" s="195" t="e">
        <v>#REF!</v>
      </c>
      <c r="B884" s="196"/>
    </row>
    <row r="885" spans="1:2">
      <c r="A885" s="195" t="e">
        <v>#REF!</v>
      </c>
      <c r="B885" s="196"/>
    </row>
    <row r="886" spans="1:2">
      <c r="A886" s="195" t="e">
        <v>#REF!</v>
      </c>
      <c r="B886" s="196"/>
    </row>
    <row r="887" spans="1:2">
      <c r="A887" s="195" t="e">
        <v>#REF!</v>
      </c>
      <c r="B887" s="196"/>
    </row>
    <row r="888" spans="1:2">
      <c r="A888" s="195" t="e">
        <v>#REF!</v>
      </c>
      <c r="B888" s="196"/>
    </row>
    <row r="889" spans="1:2">
      <c r="A889" s="195" t="e">
        <v>#REF!</v>
      </c>
      <c r="B889" s="196"/>
    </row>
    <row r="890" spans="1:2">
      <c r="A890" s="195" t="e">
        <v>#REF!</v>
      </c>
      <c r="B890" s="196"/>
    </row>
    <row r="891" spans="1:2">
      <c r="A891" s="195" t="e">
        <v>#REF!</v>
      </c>
      <c r="B891" s="196"/>
    </row>
    <row r="892" spans="1:2">
      <c r="A892" s="195" t="e">
        <v>#REF!</v>
      </c>
      <c r="B892" s="196"/>
    </row>
    <row r="893" spans="1:2">
      <c r="A893" s="195" t="e">
        <v>#REF!</v>
      </c>
      <c r="B893" s="196"/>
    </row>
    <row r="894" spans="1:2">
      <c r="A894" s="195" t="e">
        <v>#REF!</v>
      </c>
      <c r="B894" s="196"/>
    </row>
    <row r="895" spans="1:2">
      <c r="A895" s="195" t="e">
        <v>#REF!</v>
      </c>
      <c r="B895" s="196"/>
    </row>
    <row r="896" spans="1:2">
      <c r="A896" s="195" t="e">
        <v>#REF!</v>
      </c>
      <c r="B896" s="196"/>
    </row>
    <row r="897" spans="1:2">
      <c r="A897" s="195" t="e">
        <v>#REF!</v>
      </c>
      <c r="B897" s="196"/>
    </row>
    <row r="898" spans="1:2">
      <c r="A898" s="195" t="e">
        <v>#REF!</v>
      </c>
      <c r="B898" s="196"/>
    </row>
    <row r="899" spans="1:2">
      <c r="A899" s="195" t="e">
        <v>#REF!</v>
      </c>
      <c r="B899" s="196"/>
    </row>
    <row r="900" spans="1:2">
      <c r="A900" s="195" t="e">
        <v>#REF!</v>
      </c>
      <c r="B900" s="196"/>
    </row>
    <row r="901" spans="1:2">
      <c r="A901" s="195" t="e">
        <v>#REF!</v>
      </c>
      <c r="B901" s="196"/>
    </row>
    <row r="902" spans="1:2">
      <c r="A902" s="195" t="e">
        <v>#REF!</v>
      </c>
      <c r="B902" s="196"/>
    </row>
    <row r="903" spans="1:2">
      <c r="A903" s="195" t="e">
        <v>#REF!</v>
      </c>
      <c r="B903" s="196"/>
    </row>
    <row r="904" spans="1:2">
      <c r="A904" s="195" t="e">
        <v>#REF!</v>
      </c>
      <c r="B904" s="196"/>
    </row>
    <row r="905" spans="1:2">
      <c r="A905" s="195" t="e">
        <v>#REF!</v>
      </c>
      <c r="B905" s="196"/>
    </row>
    <row r="906" spans="1:2">
      <c r="A906" s="195" t="e">
        <v>#REF!</v>
      </c>
      <c r="B906" s="196"/>
    </row>
    <row r="907" spans="1:2">
      <c r="A907" s="195" t="e">
        <v>#REF!</v>
      </c>
      <c r="B907" s="196"/>
    </row>
    <row r="908" spans="1:2">
      <c r="A908" s="195" t="e">
        <v>#REF!</v>
      </c>
      <c r="B908" s="196"/>
    </row>
    <row r="909" spans="1:2">
      <c r="A909" s="195" t="e">
        <v>#REF!</v>
      </c>
      <c r="B909" s="196"/>
    </row>
    <row r="910" spans="1:2">
      <c r="A910" s="195" t="e">
        <v>#REF!</v>
      </c>
      <c r="B910" s="196"/>
    </row>
    <row r="911" spans="1:2">
      <c r="A911" s="195" t="e">
        <v>#REF!</v>
      </c>
      <c r="B911" s="196"/>
    </row>
    <row r="912" spans="1:2">
      <c r="A912" s="195" t="e">
        <v>#REF!</v>
      </c>
      <c r="B912" s="196"/>
    </row>
    <row r="913" spans="1:2">
      <c r="A913" s="195" t="e">
        <v>#REF!</v>
      </c>
      <c r="B913" s="196"/>
    </row>
    <row r="914" spans="1:2">
      <c r="A914" s="195" t="e">
        <v>#REF!</v>
      </c>
      <c r="B914" s="196"/>
    </row>
    <row r="915" spans="1:2">
      <c r="A915" s="195" t="e">
        <v>#REF!</v>
      </c>
      <c r="B915" s="196"/>
    </row>
    <row r="916" spans="1:2">
      <c r="A916" s="195" t="e">
        <v>#REF!</v>
      </c>
      <c r="B916" s="196"/>
    </row>
    <row r="917" spans="1:2">
      <c r="A917" s="195" t="e">
        <v>#REF!</v>
      </c>
      <c r="B917" s="196"/>
    </row>
    <row r="918" spans="1:2">
      <c r="A918" s="195" t="e">
        <v>#REF!</v>
      </c>
      <c r="B918" s="196"/>
    </row>
    <row r="919" spans="1:2">
      <c r="A919" s="195" t="e">
        <v>#REF!</v>
      </c>
      <c r="B919" s="196"/>
    </row>
    <row r="920" spans="1:2">
      <c r="A920" s="195" t="e">
        <v>#REF!</v>
      </c>
      <c r="B920" s="196"/>
    </row>
    <row r="921" spans="1:2">
      <c r="A921" s="195" t="e">
        <v>#REF!</v>
      </c>
      <c r="B921" s="196"/>
    </row>
    <row r="922" spans="1:2">
      <c r="A922" s="195" t="e">
        <v>#REF!</v>
      </c>
      <c r="B922" s="196"/>
    </row>
    <row r="923" spans="1:2">
      <c r="A923" s="195" t="e">
        <v>#REF!</v>
      </c>
      <c r="B923" s="196"/>
    </row>
    <row r="924" spans="1:2">
      <c r="A924" s="195" t="e">
        <v>#REF!</v>
      </c>
      <c r="B924" s="196"/>
    </row>
    <row r="925" spans="1:2">
      <c r="A925" s="195" t="e">
        <v>#REF!</v>
      </c>
      <c r="B925" s="196"/>
    </row>
    <row r="926" spans="1:2">
      <c r="A926" s="195" t="e">
        <v>#REF!</v>
      </c>
      <c r="B926" s="196"/>
    </row>
    <row r="927" spans="1:2">
      <c r="A927" s="195" t="e">
        <v>#REF!</v>
      </c>
      <c r="B927" s="196"/>
    </row>
    <row r="928" spans="1:2">
      <c r="A928" s="195" t="e">
        <v>#REF!</v>
      </c>
      <c r="B928" s="196"/>
    </row>
    <row r="929" spans="1:2">
      <c r="A929" s="195" t="e">
        <v>#REF!</v>
      </c>
      <c r="B929" s="196"/>
    </row>
    <row r="930" spans="1:2">
      <c r="A930" s="195" t="e">
        <v>#REF!</v>
      </c>
      <c r="B930" s="196"/>
    </row>
    <row r="931" spans="1:2">
      <c r="A931" s="195" t="e">
        <v>#REF!</v>
      </c>
      <c r="B931" s="196"/>
    </row>
    <row r="932" spans="1:2">
      <c r="A932" s="195" t="e">
        <v>#REF!</v>
      </c>
      <c r="B932" s="196"/>
    </row>
    <row r="933" spans="1:2">
      <c r="A933" s="195" t="e">
        <v>#REF!</v>
      </c>
      <c r="B933" s="196"/>
    </row>
    <row r="934" spans="1:2">
      <c r="A934" s="195" t="e">
        <v>#REF!</v>
      </c>
      <c r="B934" s="196"/>
    </row>
    <row r="935" spans="1:2">
      <c r="A935" s="195" t="e">
        <v>#REF!</v>
      </c>
      <c r="B935" s="196"/>
    </row>
    <row r="936" spans="1:2">
      <c r="A936" s="195" t="e">
        <v>#REF!</v>
      </c>
      <c r="B936" s="196"/>
    </row>
    <row r="937" spans="1:2">
      <c r="A937" s="195" t="e">
        <v>#REF!</v>
      </c>
      <c r="B937" s="196"/>
    </row>
    <row r="938" spans="1:2">
      <c r="A938" s="195" t="e">
        <v>#REF!</v>
      </c>
      <c r="B938" s="196"/>
    </row>
    <row r="939" spans="1:2">
      <c r="A939" s="195" t="e">
        <v>#REF!</v>
      </c>
      <c r="B939" s="196"/>
    </row>
    <row r="940" spans="1:2">
      <c r="A940" s="195" t="e">
        <v>#REF!</v>
      </c>
      <c r="B940" s="196"/>
    </row>
    <row r="941" spans="1:2">
      <c r="A941" s="195" t="e">
        <v>#REF!</v>
      </c>
      <c r="B941" s="196"/>
    </row>
    <row r="942" spans="1:2">
      <c r="A942" s="195" t="e">
        <v>#REF!</v>
      </c>
      <c r="B942" s="196"/>
    </row>
    <row r="943" spans="1:2">
      <c r="A943" s="195" t="e">
        <v>#REF!</v>
      </c>
      <c r="B943" s="196"/>
    </row>
    <row r="944" spans="1:2">
      <c r="A944" s="195" t="e">
        <v>#REF!</v>
      </c>
      <c r="B944" s="196"/>
    </row>
    <row r="945" spans="1:2">
      <c r="A945" s="195" t="e">
        <v>#REF!</v>
      </c>
      <c r="B945" s="196"/>
    </row>
    <row r="946" spans="1:2">
      <c r="A946" s="195" t="e">
        <v>#REF!</v>
      </c>
      <c r="B946" s="196"/>
    </row>
    <row r="947" spans="1:2">
      <c r="A947" s="195" t="e">
        <v>#REF!</v>
      </c>
      <c r="B947" s="196"/>
    </row>
    <row r="948" spans="1:2">
      <c r="A948" s="195" t="e">
        <v>#REF!</v>
      </c>
      <c r="B948" s="196"/>
    </row>
    <row r="949" spans="1:2">
      <c r="A949" s="195" t="e">
        <v>#REF!</v>
      </c>
      <c r="B949" s="196"/>
    </row>
    <row r="950" spans="1:2">
      <c r="A950" s="195" t="e">
        <v>#REF!</v>
      </c>
      <c r="B950" s="196"/>
    </row>
    <row r="951" spans="1:2">
      <c r="A951" s="195" t="e">
        <v>#REF!</v>
      </c>
      <c r="B951" s="196"/>
    </row>
    <row r="952" spans="1:2">
      <c r="A952" s="195" t="e">
        <v>#REF!</v>
      </c>
      <c r="B952" s="196"/>
    </row>
    <row r="953" spans="1:2">
      <c r="A953" s="195" t="e">
        <v>#REF!</v>
      </c>
      <c r="B953" s="196"/>
    </row>
    <row r="954" spans="1:2">
      <c r="A954" s="195" t="e">
        <v>#REF!</v>
      </c>
      <c r="B954" s="196"/>
    </row>
    <row r="955" spans="1:2">
      <c r="A955" s="195" t="e">
        <v>#REF!</v>
      </c>
      <c r="B955" s="196"/>
    </row>
    <row r="956" spans="1:2">
      <c r="A956" s="195" t="e">
        <v>#REF!</v>
      </c>
      <c r="B956" s="196"/>
    </row>
    <row r="957" spans="1:2">
      <c r="A957" s="195" t="e">
        <v>#REF!</v>
      </c>
      <c r="B957" s="196"/>
    </row>
    <row r="958" spans="1:2">
      <c r="A958" s="195" t="e">
        <v>#REF!</v>
      </c>
      <c r="B958" s="196"/>
    </row>
    <row r="959" spans="1:2">
      <c r="A959" s="195" t="e">
        <v>#REF!</v>
      </c>
      <c r="B959" s="196"/>
    </row>
    <row r="960" spans="1:2">
      <c r="A960" s="195" t="e">
        <v>#REF!</v>
      </c>
      <c r="B960" s="196"/>
    </row>
    <row r="961" spans="1:2">
      <c r="A961" s="195" t="e">
        <v>#REF!</v>
      </c>
      <c r="B961" s="196"/>
    </row>
    <row r="962" spans="1:2">
      <c r="A962" s="195" t="e">
        <v>#REF!</v>
      </c>
      <c r="B962" s="196"/>
    </row>
    <row r="963" spans="1:2">
      <c r="A963" s="195" t="e">
        <v>#REF!</v>
      </c>
      <c r="B963" s="196"/>
    </row>
    <row r="964" spans="1:2">
      <c r="A964" s="195" t="e">
        <v>#REF!</v>
      </c>
      <c r="B964" s="196"/>
    </row>
    <row r="965" spans="1:2">
      <c r="A965" s="195" t="e">
        <v>#REF!</v>
      </c>
      <c r="B965" s="196"/>
    </row>
    <row r="966" spans="1:2">
      <c r="A966" s="195" t="e">
        <v>#REF!</v>
      </c>
      <c r="B966" s="196"/>
    </row>
    <row r="967" spans="1:2">
      <c r="A967" s="195" t="e">
        <v>#REF!</v>
      </c>
      <c r="B967" s="196"/>
    </row>
    <row r="968" spans="1:2">
      <c r="A968" s="195" t="e">
        <v>#REF!</v>
      </c>
      <c r="B968" s="196"/>
    </row>
    <row r="969" spans="1:2">
      <c r="A969" s="195" t="e">
        <v>#REF!</v>
      </c>
      <c r="B969" s="196"/>
    </row>
    <row r="970" spans="1:2">
      <c r="A970" s="195" t="e">
        <v>#REF!</v>
      </c>
      <c r="B970" s="196"/>
    </row>
    <row r="971" spans="1:2">
      <c r="A971" s="195" t="e">
        <v>#REF!</v>
      </c>
      <c r="B971" s="196"/>
    </row>
    <row r="972" spans="1:2">
      <c r="A972" s="195" t="e">
        <v>#REF!</v>
      </c>
      <c r="B972" s="196"/>
    </row>
    <row r="973" spans="1:2">
      <c r="A973" s="195" t="e">
        <v>#REF!</v>
      </c>
      <c r="B973" s="196"/>
    </row>
    <row r="974" spans="1:2">
      <c r="A974" s="195" t="e">
        <v>#REF!</v>
      </c>
      <c r="B974" s="196"/>
    </row>
    <row r="975" spans="1:2">
      <c r="A975" s="195" t="e">
        <v>#REF!</v>
      </c>
      <c r="B975" s="196"/>
    </row>
    <row r="976" spans="1:2">
      <c r="A976" s="195" t="e">
        <v>#REF!</v>
      </c>
      <c r="B976" s="196"/>
    </row>
    <row r="977" spans="1:2">
      <c r="A977" s="195" t="e">
        <v>#REF!</v>
      </c>
      <c r="B977" s="196"/>
    </row>
    <row r="978" spans="1:2">
      <c r="A978" s="195" t="e">
        <v>#REF!</v>
      </c>
      <c r="B978" s="196"/>
    </row>
    <row r="979" spans="1:2">
      <c r="A979" s="195" t="e">
        <v>#REF!</v>
      </c>
      <c r="B979" s="196"/>
    </row>
    <row r="980" spans="1:2">
      <c r="A980" s="195" t="e">
        <v>#REF!</v>
      </c>
      <c r="B980" s="196"/>
    </row>
    <row r="981" spans="1:2">
      <c r="A981" s="195" t="e">
        <v>#REF!</v>
      </c>
      <c r="B981" s="196"/>
    </row>
    <row r="982" spans="1:2">
      <c r="A982" s="195" t="e">
        <v>#REF!</v>
      </c>
      <c r="B982" s="196"/>
    </row>
    <row r="983" spans="1:2">
      <c r="A983" s="195" t="e">
        <v>#REF!</v>
      </c>
      <c r="B983" s="196"/>
    </row>
  </sheetData>
  <sheetProtection algorithmName="SHA-512" hashValue="zEI2BMYseUJ7Jqpm5lbNdBf2chRMuV0r5pzKAmqKG7LCNq7fljgo4IqxD6O5FHYO40x/fXslGVAi5KUrF2Iomg==" saltValue="7seVxADr5wwjosFiEUAiYQ==" spinCount="100000" sheet="1" objects="1" scenarios="1"/>
  <dataValidations count="2">
    <dataValidation type="decimal" allowBlank="1" showInputMessage="1" showErrorMessage="1" sqref="F8:F499">
      <formula1>-9.99999999999999E+21</formula1>
      <formula2>0</formula2>
    </dataValidation>
    <dataValidation type="decimal" allowBlank="1" showInputMessage="1" showErrorMessage="1" sqref="E8:E499">
      <formula1>0</formula1>
      <formula2>99999999999999900</formula2>
    </dataValidation>
  </dataValidations>
  <hyperlinks>
    <hyperlink ref="E3" location="Indice!F23" display="Ir a indice"/>
  </hyperlinks>
  <pageMargins left="0.70866141732283472" right="0.70866141732283472" top="0.74803149606299213" bottom="0.74803149606299213" header="0.31496062992125984" footer="0.31496062992125984"/>
  <pageSetup paperSize="9" scale="12"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$A$486:$A$983</xm:f>
          </x14:formula1>
          <xm:sqref>C125 WVK983239:WVK983240 WLO983239:WLO983240 WBS983239:WBS983240 VRW983239:VRW983240 VIA983239:VIA983240 UYE983239:UYE983240 UOI983239:UOI983240 UEM983239:UEM983240 TUQ983239:TUQ983240 TKU983239:TKU983240 TAY983239:TAY983240 SRC983239:SRC983240 SHG983239:SHG983240 RXK983239:RXK983240 RNO983239:RNO983240 RDS983239:RDS983240 QTW983239:QTW983240 QKA983239:QKA983240 QAE983239:QAE983240 PQI983239:PQI983240 PGM983239:PGM983240 OWQ983239:OWQ983240 OMU983239:OMU983240 OCY983239:OCY983240 NTC983239:NTC983240 NJG983239:NJG983240 MZK983239:MZK983240 MPO983239:MPO983240 MFS983239:MFS983240 LVW983239:LVW983240 LMA983239:LMA983240 LCE983239:LCE983240 KSI983239:KSI983240 KIM983239:KIM983240 JYQ983239:JYQ983240 JOU983239:JOU983240 JEY983239:JEY983240 IVC983239:IVC983240 ILG983239:ILG983240 IBK983239:IBK983240 HRO983239:HRO983240 HHS983239:HHS983240 GXW983239:GXW983240 GOA983239:GOA983240 GEE983239:GEE983240 FUI983239:FUI983240 FKM983239:FKM983240 FAQ983239:FAQ983240 EQU983239:EQU983240 EGY983239:EGY983240 DXC983239:DXC983240 DNG983239:DNG983240 DDK983239:DDK983240 CTO983239:CTO983240 CJS983239:CJS983240 BZW983239:BZW983240 BQA983239:BQA983240 BGE983239:BGE983240 AWI983239:AWI983240 AMM983239:AMM983240 ACQ983239:ACQ983240 SU983239:SU983240 IY983239:IY983240 C983239:C983240 WVK917703:WVK917704 WLO917703:WLO917704 WBS917703:WBS917704 VRW917703:VRW917704 VIA917703:VIA917704 UYE917703:UYE917704 UOI917703:UOI917704 UEM917703:UEM917704 TUQ917703:TUQ917704 TKU917703:TKU917704 TAY917703:TAY917704 SRC917703:SRC917704 SHG917703:SHG917704 RXK917703:RXK917704 RNO917703:RNO917704 RDS917703:RDS917704 QTW917703:QTW917704 QKA917703:QKA917704 QAE917703:QAE917704 PQI917703:PQI917704 PGM917703:PGM917704 OWQ917703:OWQ917704 OMU917703:OMU917704 OCY917703:OCY917704 NTC917703:NTC917704 NJG917703:NJG917704 MZK917703:MZK917704 MPO917703:MPO917704 MFS917703:MFS917704 LVW917703:LVW917704 LMA917703:LMA917704 LCE917703:LCE917704 KSI917703:KSI917704 KIM917703:KIM917704 JYQ917703:JYQ917704 JOU917703:JOU917704 JEY917703:JEY917704 IVC917703:IVC917704 ILG917703:ILG917704 IBK917703:IBK917704 HRO917703:HRO917704 HHS917703:HHS917704 GXW917703:GXW917704 GOA917703:GOA917704 GEE917703:GEE917704 FUI917703:FUI917704 FKM917703:FKM917704 FAQ917703:FAQ917704 EQU917703:EQU917704 EGY917703:EGY917704 DXC917703:DXC917704 DNG917703:DNG917704 DDK917703:DDK917704 CTO917703:CTO917704 CJS917703:CJS917704 BZW917703:BZW917704 BQA917703:BQA917704 BGE917703:BGE917704 AWI917703:AWI917704 AMM917703:AMM917704 ACQ917703:ACQ917704 SU917703:SU917704 IY917703:IY917704 C917703:C917704 WVK852167:WVK852168 WLO852167:WLO852168 WBS852167:WBS852168 VRW852167:VRW852168 VIA852167:VIA852168 UYE852167:UYE852168 UOI852167:UOI852168 UEM852167:UEM852168 TUQ852167:TUQ852168 TKU852167:TKU852168 TAY852167:TAY852168 SRC852167:SRC852168 SHG852167:SHG852168 RXK852167:RXK852168 RNO852167:RNO852168 RDS852167:RDS852168 QTW852167:QTW852168 QKA852167:QKA852168 QAE852167:QAE852168 PQI852167:PQI852168 PGM852167:PGM852168 OWQ852167:OWQ852168 OMU852167:OMU852168 OCY852167:OCY852168 NTC852167:NTC852168 NJG852167:NJG852168 MZK852167:MZK852168 MPO852167:MPO852168 MFS852167:MFS852168 LVW852167:LVW852168 LMA852167:LMA852168 LCE852167:LCE852168 KSI852167:KSI852168 KIM852167:KIM852168 JYQ852167:JYQ852168 JOU852167:JOU852168 JEY852167:JEY852168 IVC852167:IVC852168 ILG852167:ILG852168 IBK852167:IBK852168 HRO852167:HRO852168 HHS852167:HHS852168 GXW852167:GXW852168 GOA852167:GOA852168 GEE852167:GEE852168 FUI852167:FUI852168 FKM852167:FKM852168 FAQ852167:FAQ852168 EQU852167:EQU852168 EGY852167:EGY852168 DXC852167:DXC852168 DNG852167:DNG852168 DDK852167:DDK852168 CTO852167:CTO852168 CJS852167:CJS852168 BZW852167:BZW852168 BQA852167:BQA852168 BGE852167:BGE852168 AWI852167:AWI852168 AMM852167:AMM852168 ACQ852167:ACQ852168 SU852167:SU852168 IY852167:IY852168 C852167:C852168 WVK786631:WVK786632 WLO786631:WLO786632 WBS786631:WBS786632 VRW786631:VRW786632 VIA786631:VIA786632 UYE786631:UYE786632 UOI786631:UOI786632 UEM786631:UEM786632 TUQ786631:TUQ786632 TKU786631:TKU786632 TAY786631:TAY786632 SRC786631:SRC786632 SHG786631:SHG786632 RXK786631:RXK786632 RNO786631:RNO786632 RDS786631:RDS786632 QTW786631:QTW786632 QKA786631:QKA786632 QAE786631:QAE786632 PQI786631:PQI786632 PGM786631:PGM786632 OWQ786631:OWQ786632 OMU786631:OMU786632 OCY786631:OCY786632 NTC786631:NTC786632 NJG786631:NJG786632 MZK786631:MZK786632 MPO786631:MPO786632 MFS786631:MFS786632 LVW786631:LVW786632 LMA786631:LMA786632 LCE786631:LCE786632 KSI786631:KSI786632 KIM786631:KIM786632 JYQ786631:JYQ786632 JOU786631:JOU786632 JEY786631:JEY786632 IVC786631:IVC786632 ILG786631:ILG786632 IBK786631:IBK786632 HRO786631:HRO786632 HHS786631:HHS786632 GXW786631:GXW786632 GOA786631:GOA786632 GEE786631:GEE786632 FUI786631:FUI786632 FKM786631:FKM786632 FAQ786631:FAQ786632 EQU786631:EQU786632 EGY786631:EGY786632 DXC786631:DXC786632 DNG786631:DNG786632 DDK786631:DDK786632 CTO786631:CTO786632 CJS786631:CJS786632 BZW786631:BZW786632 BQA786631:BQA786632 BGE786631:BGE786632 AWI786631:AWI786632 AMM786631:AMM786632 ACQ786631:ACQ786632 SU786631:SU786632 IY786631:IY786632 C786631:C786632 WVK721095:WVK721096 WLO721095:WLO721096 WBS721095:WBS721096 VRW721095:VRW721096 VIA721095:VIA721096 UYE721095:UYE721096 UOI721095:UOI721096 UEM721095:UEM721096 TUQ721095:TUQ721096 TKU721095:TKU721096 TAY721095:TAY721096 SRC721095:SRC721096 SHG721095:SHG721096 RXK721095:RXK721096 RNO721095:RNO721096 RDS721095:RDS721096 QTW721095:QTW721096 QKA721095:QKA721096 QAE721095:QAE721096 PQI721095:PQI721096 PGM721095:PGM721096 OWQ721095:OWQ721096 OMU721095:OMU721096 OCY721095:OCY721096 NTC721095:NTC721096 NJG721095:NJG721096 MZK721095:MZK721096 MPO721095:MPO721096 MFS721095:MFS721096 LVW721095:LVW721096 LMA721095:LMA721096 LCE721095:LCE721096 KSI721095:KSI721096 KIM721095:KIM721096 JYQ721095:JYQ721096 JOU721095:JOU721096 JEY721095:JEY721096 IVC721095:IVC721096 ILG721095:ILG721096 IBK721095:IBK721096 HRO721095:HRO721096 HHS721095:HHS721096 GXW721095:GXW721096 GOA721095:GOA721096 GEE721095:GEE721096 FUI721095:FUI721096 FKM721095:FKM721096 FAQ721095:FAQ721096 EQU721095:EQU721096 EGY721095:EGY721096 DXC721095:DXC721096 DNG721095:DNG721096 DDK721095:DDK721096 CTO721095:CTO721096 CJS721095:CJS721096 BZW721095:BZW721096 BQA721095:BQA721096 BGE721095:BGE721096 AWI721095:AWI721096 AMM721095:AMM721096 ACQ721095:ACQ721096 SU721095:SU721096 IY721095:IY721096 C721095:C721096 WVK655559:WVK655560 WLO655559:WLO655560 WBS655559:WBS655560 VRW655559:VRW655560 VIA655559:VIA655560 UYE655559:UYE655560 UOI655559:UOI655560 UEM655559:UEM655560 TUQ655559:TUQ655560 TKU655559:TKU655560 TAY655559:TAY655560 SRC655559:SRC655560 SHG655559:SHG655560 RXK655559:RXK655560 RNO655559:RNO655560 RDS655559:RDS655560 QTW655559:QTW655560 QKA655559:QKA655560 QAE655559:QAE655560 PQI655559:PQI655560 PGM655559:PGM655560 OWQ655559:OWQ655560 OMU655559:OMU655560 OCY655559:OCY655560 NTC655559:NTC655560 NJG655559:NJG655560 MZK655559:MZK655560 MPO655559:MPO655560 MFS655559:MFS655560 LVW655559:LVW655560 LMA655559:LMA655560 LCE655559:LCE655560 KSI655559:KSI655560 KIM655559:KIM655560 JYQ655559:JYQ655560 JOU655559:JOU655560 JEY655559:JEY655560 IVC655559:IVC655560 ILG655559:ILG655560 IBK655559:IBK655560 HRO655559:HRO655560 HHS655559:HHS655560 GXW655559:GXW655560 GOA655559:GOA655560 GEE655559:GEE655560 FUI655559:FUI655560 FKM655559:FKM655560 FAQ655559:FAQ655560 EQU655559:EQU655560 EGY655559:EGY655560 DXC655559:DXC655560 DNG655559:DNG655560 DDK655559:DDK655560 CTO655559:CTO655560 CJS655559:CJS655560 BZW655559:BZW655560 BQA655559:BQA655560 BGE655559:BGE655560 AWI655559:AWI655560 AMM655559:AMM655560 ACQ655559:ACQ655560 SU655559:SU655560 IY655559:IY655560 C655559:C655560 WVK590023:WVK590024 WLO590023:WLO590024 WBS590023:WBS590024 VRW590023:VRW590024 VIA590023:VIA590024 UYE590023:UYE590024 UOI590023:UOI590024 UEM590023:UEM590024 TUQ590023:TUQ590024 TKU590023:TKU590024 TAY590023:TAY590024 SRC590023:SRC590024 SHG590023:SHG590024 RXK590023:RXK590024 RNO590023:RNO590024 RDS590023:RDS590024 QTW590023:QTW590024 QKA590023:QKA590024 QAE590023:QAE590024 PQI590023:PQI590024 PGM590023:PGM590024 OWQ590023:OWQ590024 OMU590023:OMU590024 OCY590023:OCY590024 NTC590023:NTC590024 NJG590023:NJG590024 MZK590023:MZK590024 MPO590023:MPO590024 MFS590023:MFS590024 LVW590023:LVW590024 LMA590023:LMA590024 LCE590023:LCE590024 KSI590023:KSI590024 KIM590023:KIM590024 JYQ590023:JYQ590024 JOU590023:JOU590024 JEY590023:JEY590024 IVC590023:IVC590024 ILG590023:ILG590024 IBK590023:IBK590024 HRO590023:HRO590024 HHS590023:HHS590024 GXW590023:GXW590024 GOA590023:GOA590024 GEE590023:GEE590024 FUI590023:FUI590024 FKM590023:FKM590024 FAQ590023:FAQ590024 EQU590023:EQU590024 EGY590023:EGY590024 DXC590023:DXC590024 DNG590023:DNG590024 DDK590023:DDK590024 CTO590023:CTO590024 CJS590023:CJS590024 BZW590023:BZW590024 BQA590023:BQA590024 BGE590023:BGE590024 AWI590023:AWI590024 AMM590023:AMM590024 ACQ590023:ACQ590024 SU590023:SU590024 IY590023:IY590024 C590023:C590024 WVK524487:WVK524488 WLO524487:WLO524488 WBS524487:WBS524488 VRW524487:VRW524488 VIA524487:VIA524488 UYE524487:UYE524488 UOI524487:UOI524488 UEM524487:UEM524488 TUQ524487:TUQ524488 TKU524487:TKU524488 TAY524487:TAY524488 SRC524487:SRC524488 SHG524487:SHG524488 RXK524487:RXK524488 RNO524487:RNO524488 RDS524487:RDS524488 QTW524487:QTW524488 QKA524487:QKA524488 QAE524487:QAE524488 PQI524487:PQI524488 PGM524487:PGM524488 OWQ524487:OWQ524488 OMU524487:OMU524488 OCY524487:OCY524488 NTC524487:NTC524488 NJG524487:NJG524488 MZK524487:MZK524488 MPO524487:MPO524488 MFS524487:MFS524488 LVW524487:LVW524488 LMA524487:LMA524488 LCE524487:LCE524488 KSI524487:KSI524488 KIM524487:KIM524488 JYQ524487:JYQ524488 JOU524487:JOU524488 JEY524487:JEY524488 IVC524487:IVC524488 ILG524487:ILG524488 IBK524487:IBK524488 HRO524487:HRO524488 HHS524487:HHS524488 GXW524487:GXW524488 GOA524487:GOA524488 GEE524487:GEE524488 FUI524487:FUI524488 FKM524487:FKM524488 FAQ524487:FAQ524488 EQU524487:EQU524488 EGY524487:EGY524488 DXC524487:DXC524488 DNG524487:DNG524488 DDK524487:DDK524488 CTO524487:CTO524488 CJS524487:CJS524488 BZW524487:BZW524488 BQA524487:BQA524488 BGE524487:BGE524488 AWI524487:AWI524488 AMM524487:AMM524488 ACQ524487:ACQ524488 SU524487:SU524488 IY524487:IY524488 C524487:C524488 WVK458951:WVK458952 WLO458951:WLO458952 WBS458951:WBS458952 VRW458951:VRW458952 VIA458951:VIA458952 UYE458951:UYE458952 UOI458951:UOI458952 UEM458951:UEM458952 TUQ458951:TUQ458952 TKU458951:TKU458952 TAY458951:TAY458952 SRC458951:SRC458952 SHG458951:SHG458952 RXK458951:RXK458952 RNO458951:RNO458952 RDS458951:RDS458952 QTW458951:QTW458952 QKA458951:QKA458952 QAE458951:QAE458952 PQI458951:PQI458952 PGM458951:PGM458952 OWQ458951:OWQ458952 OMU458951:OMU458952 OCY458951:OCY458952 NTC458951:NTC458952 NJG458951:NJG458952 MZK458951:MZK458952 MPO458951:MPO458952 MFS458951:MFS458952 LVW458951:LVW458952 LMA458951:LMA458952 LCE458951:LCE458952 KSI458951:KSI458952 KIM458951:KIM458952 JYQ458951:JYQ458952 JOU458951:JOU458952 JEY458951:JEY458952 IVC458951:IVC458952 ILG458951:ILG458952 IBK458951:IBK458952 HRO458951:HRO458952 HHS458951:HHS458952 GXW458951:GXW458952 GOA458951:GOA458952 GEE458951:GEE458952 FUI458951:FUI458952 FKM458951:FKM458952 FAQ458951:FAQ458952 EQU458951:EQU458952 EGY458951:EGY458952 DXC458951:DXC458952 DNG458951:DNG458952 DDK458951:DDK458952 CTO458951:CTO458952 CJS458951:CJS458952 BZW458951:BZW458952 BQA458951:BQA458952 BGE458951:BGE458952 AWI458951:AWI458952 AMM458951:AMM458952 ACQ458951:ACQ458952 SU458951:SU458952 IY458951:IY458952 C458951:C458952 WVK393415:WVK393416 WLO393415:WLO393416 WBS393415:WBS393416 VRW393415:VRW393416 VIA393415:VIA393416 UYE393415:UYE393416 UOI393415:UOI393416 UEM393415:UEM393416 TUQ393415:TUQ393416 TKU393415:TKU393416 TAY393415:TAY393416 SRC393415:SRC393416 SHG393415:SHG393416 RXK393415:RXK393416 RNO393415:RNO393416 RDS393415:RDS393416 QTW393415:QTW393416 QKA393415:QKA393416 QAE393415:QAE393416 PQI393415:PQI393416 PGM393415:PGM393416 OWQ393415:OWQ393416 OMU393415:OMU393416 OCY393415:OCY393416 NTC393415:NTC393416 NJG393415:NJG393416 MZK393415:MZK393416 MPO393415:MPO393416 MFS393415:MFS393416 LVW393415:LVW393416 LMA393415:LMA393416 LCE393415:LCE393416 KSI393415:KSI393416 KIM393415:KIM393416 JYQ393415:JYQ393416 JOU393415:JOU393416 JEY393415:JEY393416 IVC393415:IVC393416 ILG393415:ILG393416 IBK393415:IBK393416 HRO393415:HRO393416 HHS393415:HHS393416 GXW393415:GXW393416 GOA393415:GOA393416 GEE393415:GEE393416 FUI393415:FUI393416 FKM393415:FKM393416 FAQ393415:FAQ393416 EQU393415:EQU393416 EGY393415:EGY393416 DXC393415:DXC393416 DNG393415:DNG393416 DDK393415:DDK393416 CTO393415:CTO393416 CJS393415:CJS393416 BZW393415:BZW393416 BQA393415:BQA393416 BGE393415:BGE393416 AWI393415:AWI393416 AMM393415:AMM393416 ACQ393415:ACQ393416 SU393415:SU393416 IY393415:IY393416 C393415:C393416 WVK327879:WVK327880 WLO327879:WLO327880 WBS327879:WBS327880 VRW327879:VRW327880 VIA327879:VIA327880 UYE327879:UYE327880 UOI327879:UOI327880 UEM327879:UEM327880 TUQ327879:TUQ327880 TKU327879:TKU327880 TAY327879:TAY327880 SRC327879:SRC327880 SHG327879:SHG327880 RXK327879:RXK327880 RNO327879:RNO327880 RDS327879:RDS327880 QTW327879:QTW327880 QKA327879:QKA327880 QAE327879:QAE327880 PQI327879:PQI327880 PGM327879:PGM327880 OWQ327879:OWQ327880 OMU327879:OMU327880 OCY327879:OCY327880 NTC327879:NTC327880 NJG327879:NJG327880 MZK327879:MZK327880 MPO327879:MPO327880 MFS327879:MFS327880 LVW327879:LVW327880 LMA327879:LMA327880 LCE327879:LCE327880 KSI327879:KSI327880 KIM327879:KIM327880 JYQ327879:JYQ327880 JOU327879:JOU327880 JEY327879:JEY327880 IVC327879:IVC327880 ILG327879:ILG327880 IBK327879:IBK327880 HRO327879:HRO327880 HHS327879:HHS327880 GXW327879:GXW327880 GOA327879:GOA327880 GEE327879:GEE327880 FUI327879:FUI327880 FKM327879:FKM327880 FAQ327879:FAQ327880 EQU327879:EQU327880 EGY327879:EGY327880 DXC327879:DXC327880 DNG327879:DNG327880 DDK327879:DDK327880 CTO327879:CTO327880 CJS327879:CJS327880 BZW327879:BZW327880 BQA327879:BQA327880 BGE327879:BGE327880 AWI327879:AWI327880 AMM327879:AMM327880 ACQ327879:ACQ327880 SU327879:SU327880 IY327879:IY327880 C327879:C327880 WVK262343:WVK262344 WLO262343:WLO262344 WBS262343:WBS262344 VRW262343:VRW262344 VIA262343:VIA262344 UYE262343:UYE262344 UOI262343:UOI262344 UEM262343:UEM262344 TUQ262343:TUQ262344 TKU262343:TKU262344 TAY262343:TAY262344 SRC262343:SRC262344 SHG262343:SHG262344 RXK262343:RXK262344 RNO262343:RNO262344 RDS262343:RDS262344 QTW262343:QTW262344 QKA262343:QKA262344 QAE262343:QAE262344 PQI262343:PQI262344 PGM262343:PGM262344 OWQ262343:OWQ262344 OMU262343:OMU262344 OCY262343:OCY262344 NTC262343:NTC262344 NJG262343:NJG262344 MZK262343:MZK262344 MPO262343:MPO262344 MFS262343:MFS262344 LVW262343:LVW262344 LMA262343:LMA262344 LCE262343:LCE262344 KSI262343:KSI262344 KIM262343:KIM262344 JYQ262343:JYQ262344 JOU262343:JOU262344 JEY262343:JEY262344 IVC262343:IVC262344 ILG262343:ILG262344 IBK262343:IBK262344 HRO262343:HRO262344 HHS262343:HHS262344 GXW262343:GXW262344 GOA262343:GOA262344 GEE262343:GEE262344 FUI262343:FUI262344 FKM262343:FKM262344 FAQ262343:FAQ262344 EQU262343:EQU262344 EGY262343:EGY262344 DXC262343:DXC262344 DNG262343:DNG262344 DDK262343:DDK262344 CTO262343:CTO262344 CJS262343:CJS262344 BZW262343:BZW262344 BQA262343:BQA262344 BGE262343:BGE262344 AWI262343:AWI262344 AMM262343:AMM262344 ACQ262343:ACQ262344 SU262343:SU262344 IY262343:IY262344 C262343:C262344 WVK196807:WVK196808 WLO196807:WLO196808 WBS196807:WBS196808 VRW196807:VRW196808 VIA196807:VIA196808 UYE196807:UYE196808 UOI196807:UOI196808 UEM196807:UEM196808 TUQ196807:TUQ196808 TKU196807:TKU196808 TAY196807:TAY196808 SRC196807:SRC196808 SHG196807:SHG196808 RXK196807:RXK196808 RNO196807:RNO196808 RDS196807:RDS196808 QTW196807:QTW196808 QKA196807:QKA196808 QAE196807:QAE196808 PQI196807:PQI196808 PGM196807:PGM196808 OWQ196807:OWQ196808 OMU196807:OMU196808 OCY196807:OCY196808 NTC196807:NTC196808 NJG196807:NJG196808 MZK196807:MZK196808 MPO196807:MPO196808 MFS196807:MFS196808 LVW196807:LVW196808 LMA196807:LMA196808 LCE196807:LCE196808 KSI196807:KSI196808 KIM196807:KIM196808 JYQ196807:JYQ196808 JOU196807:JOU196808 JEY196807:JEY196808 IVC196807:IVC196808 ILG196807:ILG196808 IBK196807:IBK196808 HRO196807:HRO196808 HHS196807:HHS196808 GXW196807:GXW196808 GOA196807:GOA196808 GEE196807:GEE196808 FUI196807:FUI196808 FKM196807:FKM196808 FAQ196807:FAQ196808 EQU196807:EQU196808 EGY196807:EGY196808 DXC196807:DXC196808 DNG196807:DNG196808 DDK196807:DDK196808 CTO196807:CTO196808 CJS196807:CJS196808 BZW196807:BZW196808 BQA196807:BQA196808 BGE196807:BGE196808 AWI196807:AWI196808 AMM196807:AMM196808 ACQ196807:ACQ196808 SU196807:SU196808 IY196807:IY196808 C196807:C196808 WVK131271:WVK131272 WLO131271:WLO131272 WBS131271:WBS131272 VRW131271:VRW131272 VIA131271:VIA131272 UYE131271:UYE131272 UOI131271:UOI131272 UEM131271:UEM131272 TUQ131271:TUQ131272 TKU131271:TKU131272 TAY131271:TAY131272 SRC131271:SRC131272 SHG131271:SHG131272 RXK131271:RXK131272 RNO131271:RNO131272 RDS131271:RDS131272 QTW131271:QTW131272 QKA131271:QKA131272 QAE131271:QAE131272 PQI131271:PQI131272 PGM131271:PGM131272 OWQ131271:OWQ131272 OMU131271:OMU131272 OCY131271:OCY131272 NTC131271:NTC131272 NJG131271:NJG131272 MZK131271:MZK131272 MPO131271:MPO131272 MFS131271:MFS131272 LVW131271:LVW131272 LMA131271:LMA131272 LCE131271:LCE131272 KSI131271:KSI131272 KIM131271:KIM131272 JYQ131271:JYQ131272 JOU131271:JOU131272 JEY131271:JEY131272 IVC131271:IVC131272 ILG131271:ILG131272 IBK131271:IBK131272 HRO131271:HRO131272 HHS131271:HHS131272 GXW131271:GXW131272 GOA131271:GOA131272 GEE131271:GEE131272 FUI131271:FUI131272 FKM131271:FKM131272 FAQ131271:FAQ131272 EQU131271:EQU131272 EGY131271:EGY131272 DXC131271:DXC131272 DNG131271:DNG131272 DDK131271:DDK131272 CTO131271:CTO131272 CJS131271:CJS131272 BZW131271:BZW131272 BQA131271:BQA131272 BGE131271:BGE131272 AWI131271:AWI131272 AMM131271:AMM131272 ACQ131271:ACQ131272 SU131271:SU131272 IY131271:IY131272 C131271:C131272 WVK65735:WVK65736 WLO65735:WLO65736 WBS65735:WBS65736 VRW65735:VRW65736 VIA65735:VIA65736 UYE65735:UYE65736 UOI65735:UOI65736 UEM65735:UEM65736 TUQ65735:TUQ65736 TKU65735:TKU65736 TAY65735:TAY65736 SRC65735:SRC65736 SHG65735:SHG65736 RXK65735:RXK65736 RNO65735:RNO65736 RDS65735:RDS65736 QTW65735:QTW65736 QKA65735:QKA65736 QAE65735:QAE65736 PQI65735:PQI65736 PGM65735:PGM65736 OWQ65735:OWQ65736 OMU65735:OMU65736 OCY65735:OCY65736 NTC65735:NTC65736 NJG65735:NJG65736 MZK65735:MZK65736 MPO65735:MPO65736 MFS65735:MFS65736 LVW65735:LVW65736 LMA65735:LMA65736 LCE65735:LCE65736 KSI65735:KSI65736 KIM65735:KIM65736 JYQ65735:JYQ65736 JOU65735:JOU65736 JEY65735:JEY65736 IVC65735:IVC65736 ILG65735:ILG65736 IBK65735:IBK65736 HRO65735:HRO65736 HHS65735:HHS65736 GXW65735:GXW65736 GOA65735:GOA65736 GEE65735:GEE65736 FUI65735:FUI65736 FKM65735:FKM65736 FAQ65735:FAQ65736 EQU65735:EQU65736 EGY65735:EGY65736 DXC65735:DXC65736 DNG65735:DNG65736 DDK65735:DDK65736 CTO65735:CTO65736 CJS65735:CJS65736 BZW65735:BZW65736 BQA65735:BQA65736 BGE65735:BGE65736 AWI65735:AWI65736 AMM65735:AMM65736 ACQ65735:ACQ65736 SU65735:SU65736 IY65735:IY65736 C65735:C65736 WVK199:WVK200 WLO199:WLO200 WBS199:WBS200 VRW199:VRW200 VIA199:VIA200 UYE199:UYE200 UOI199:UOI200 UEM199:UEM200 TUQ199:TUQ200 TKU199:TKU200 TAY199:TAY200 SRC199:SRC200 SHG199:SHG200 RXK199:RXK200 RNO199:RNO200 RDS199:RDS200 QTW199:QTW200 QKA199:QKA200 QAE199:QAE200 PQI199:PQI200 PGM199:PGM200 OWQ199:OWQ200 OMU199:OMU200 OCY199:OCY200 NTC199:NTC200 NJG199:NJG200 MZK199:MZK200 MPO199:MPO200 MFS199:MFS200 LVW199:LVW200 LMA199:LMA200 LCE199:LCE200 KSI199:KSI200 KIM199:KIM200 JYQ199:JYQ200 JOU199:JOU200 JEY199:JEY200 IVC199:IVC200 ILG199:ILG200 IBK199:IBK200 HRO199:HRO200 HHS199:HHS200 GXW199:GXW200 GOA199:GOA200 GEE199:GEE200 FUI199:FUI200 FKM199:FKM200 FAQ199:FAQ200 EQU199:EQU200 EGY199:EGY200 DXC199:DXC200 DNG199:DNG200 DDK199:DDK200 CTO199:CTO200 CJS199:CJS200 BZW199:BZW200 BQA199:BQA200 BGE199:BGE200 AWI199:AWI200 AMM199:AMM200 ACQ199:ACQ200 SU199:SU200 IY199:IY200 C199:C200 WVK983235:WVK983236 WLO983235:WLO983236 WBS983235:WBS983236 VRW983235:VRW983236 VIA983235:VIA983236 UYE983235:UYE983236 UOI983235:UOI983236 UEM983235:UEM983236 TUQ983235:TUQ983236 TKU983235:TKU983236 TAY983235:TAY983236 SRC983235:SRC983236 SHG983235:SHG983236 RXK983235:RXK983236 RNO983235:RNO983236 RDS983235:RDS983236 QTW983235:QTW983236 QKA983235:QKA983236 QAE983235:QAE983236 PQI983235:PQI983236 PGM983235:PGM983236 OWQ983235:OWQ983236 OMU983235:OMU983236 OCY983235:OCY983236 NTC983235:NTC983236 NJG983235:NJG983236 MZK983235:MZK983236 MPO983235:MPO983236 MFS983235:MFS983236 LVW983235:LVW983236 LMA983235:LMA983236 LCE983235:LCE983236 KSI983235:KSI983236 KIM983235:KIM983236 JYQ983235:JYQ983236 JOU983235:JOU983236 JEY983235:JEY983236 IVC983235:IVC983236 ILG983235:ILG983236 IBK983235:IBK983236 HRO983235:HRO983236 HHS983235:HHS983236 GXW983235:GXW983236 GOA983235:GOA983236 GEE983235:GEE983236 FUI983235:FUI983236 FKM983235:FKM983236 FAQ983235:FAQ983236 EQU983235:EQU983236 EGY983235:EGY983236 DXC983235:DXC983236 DNG983235:DNG983236 DDK983235:DDK983236 CTO983235:CTO983236 CJS983235:CJS983236 BZW983235:BZW983236 BQA983235:BQA983236 BGE983235:BGE983236 AWI983235:AWI983236 AMM983235:AMM983236 ACQ983235:ACQ983236 SU983235:SU983236 IY983235:IY983236 C983235:C983236 WVK917699:WVK917700 WLO917699:WLO917700 WBS917699:WBS917700 VRW917699:VRW917700 VIA917699:VIA917700 UYE917699:UYE917700 UOI917699:UOI917700 UEM917699:UEM917700 TUQ917699:TUQ917700 TKU917699:TKU917700 TAY917699:TAY917700 SRC917699:SRC917700 SHG917699:SHG917700 RXK917699:RXK917700 RNO917699:RNO917700 RDS917699:RDS917700 QTW917699:QTW917700 QKA917699:QKA917700 QAE917699:QAE917700 PQI917699:PQI917700 PGM917699:PGM917700 OWQ917699:OWQ917700 OMU917699:OMU917700 OCY917699:OCY917700 NTC917699:NTC917700 NJG917699:NJG917700 MZK917699:MZK917700 MPO917699:MPO917700 MFS917699:MFS917700 LVW917699:LVW917700 LMA917699:LMA917700 LCE917699:LCE917700 KSI917699:KSI917700 KIM917699:KIM917700 JYQ917699:JYQ917700 JOU917699:JOU917700 JEY917699:JEY917700 IVC917699:IVC917700 ILG917699:ILG917700 IBK917699:IBK917700 HRO917699:HRO917700 HHS917699:HHS917700 GXW917699:GXW917700 GOA917699:GOA917700 GEE917699:GEE917700 FUI917699:FUI917700 FKM917699:FKM917700 FAQ917699:FAQ917700 EQU917699:EQU917700 EGY917699:EGY917700 DXC917699:DXC917700 DNG917699:DNG917700 DDK917699:DDK917700 CTO917699:CTO917700 CJS917699:CJS917700 BZW917699:BZW917700 BQA917699:BQA917700 BGE917699:BGE917700 AWI917699:AWI917700 AMM917699:AMM917700 ACQ917699:ACQ917700 SU917699:SU917700 IY917699:IY917700 C917699:C917700 WVK852163:WVK852164 WLO852163:WLO852164 WBS852163:WBS852164 VRW852163:VRW852164 VIA852163:VIA852164 UYE852163:UYE852164 UOI852163:UOI852164 UEM852163:UEM852164 TUQ852163:TUQ852164 TKU852163:TKU852164 TAY852163:TAY852164 SRC852163:SRC852164 SHG852163:SHG852164 RXK852163:RXK852164 RNO852163:RNO852164 RDS852163:RDS852164 QTW852163:QTW852164 QKA852163:QKA852164 QAE852163:QAE852164 PQI852163:PQI852164 PGM852163:PGM852164 OWQ852163:OWQ852164 OMU852163:OMU852164 OCY852163:OCY852164 NTC852163:NTC852164 NJG852163:NJG852164 MZK852163:MZK852164 MPO852163:MPO852164 MFS852163:MFS852164 LVW852163:LVW852164 LMA852163:LMA852164 LCE852163:LCE852164 KSI852163:KSI852164 KIM852163:KIM852164 JYQ852163:JYQ852164 JOU852163:JOU852164 JEY852163:JEY852164 IVC852163:IVC852164 ILG852163:ILG852164 IBK852163:IBK852164 HRO852163:HRO852164 HHS852163:HHS852164 GXW852163:GXW852164 GOA852163:GOA852164 GEE852163:GEE852164 FUI852163:FUI852164 FKM852163:FKM852164 FAQ852163:FAQ852164 EQU852163:EQU852164 EGY852163:EGY852164 DXC852163:DXC852164 DNG852163:DNG852164 DDK852163:DDK852164 CTO852163:CTO852164 CJS852163:CJS852164 BZW852163:BZW852164 BQA852163:BQA852164 BGE852163:BGE852164 AWI852163:AWI852164 AMM852163:AMM852164 ACQ852163:ACQ852164 SU852163:SU852164 IY852163:IY852164 C852163:C852164 WVK786627:WVK786628 WLO786627:WLO786628 WBS786627:WBS786628 VRW786627:VRW786628 VIA786627:VIA786628 UYE786627:UYE786628 UOI786627:UOI786628 UEM786627:UEM786628 TUQ786627:TUQ786628 TKU786627:TKU786628 TAY786627:TAY786628 SRC786627:SRC786628 SHG786627:SHG786628 RXK786627:RXK786628 RNO786627:RNO786628 RDS786627:RDS786628 QTW786627:QTW786628 QKA786627:QKA786628 QAE786627:QAE786628 PQI786627:PQI786628 PGM786627:PGM786628 OWQ786627:OWQ786628 OMU786627:OMU786628 OCY786627:OCY786628 NTC786627:NTC786628 NJG786627:NJG786628 MZK786627:MZK786628 MPO786627:MPO786628 MFS786627:MFS786628 LVW786627:LVW786628 LMA786627:LMA786628 LCE786627:LCE786628 KSI786627:KSI786628 KIM786627:KIM786628 JYQ786627:JYQ786628 JOU786627:JOU786628 JEY786627:JEY786628 IVC786627:IVC786628 ILG786627:ILG786628 IBK786627:IBK786628 HRO786627:HRO786628 HHS786627:HHS786628 GXW786627:GXW786628 GOA786627:GOA786628 GEE786627:GEE786628 FUI786627:FUI786628 FKM786627:FKM786628 FAQ786627:FAQ786628 EQU786627:EQU786628 EGY786627:EGY786628 DXC786627:DXC786628 DNG786627:DNG786628 DDK786627:DDK786628 CTO786627:CTO786628 CJS786627:CJS786628 BZW786627:BZW786628 BQA786627:BQA786628 BGE786627:BGE786628 AWI786627:AWI786628 AMM786627:AMM786628 ACQ786627:ACQ786628 SU786627:SU786628 IY786627:IY786628 C786627:C786628 WVK721091:WVK721092 WLO721091:WLO721092 WBS721091:WBS721092 VRW721091:VRW721092 VIA721091:VIA721092 UYE721091:UYE721092 UOI721091:UOI721092 UEM721091:UEM721092 TUQ721091:TUQ721092 TKU721091:TKU721092 TAY721091:TAY721092 SRC721091:SRC721092 SHG721091:SHG721092 RXK721091:RXK721092 RNO721091:RNO721092 RDS721091:RDS721092 QTW721091:QTW721092 QKA721091:QKA721092 QAE721091:QAE721092 PQI721091:PQI721092 PGM721091:PGM721092 OWQ721091:OWQ721092 OMU721091:OMU721092 OCY721091:OCY721092 NTC721091:NTC721092 NJG721091:NJG721092 MZK721091:MZK721092 MPO721091:MPO721092 MFS721091:MFS721092 LVW721091:LVW721092 LMA721091:LMA721092 LCE721091:LCE721092 KSI721091:KSI721092 KIM721091:KIM721092 JYQ721091:JYQ721092 JOU721091:JOU721092 JEY721091:JEY721092 IVC721091:IVC721092 ILG721091:ILG721092 IBK721091:IBK721092 HRO721091:HRO721092 HHS721091:HHS721092 GXW721091:GXW721092 GOA721091:GOA721092 GEE721091:GEE721092 FUI721091:FUI721092 FKM721091:FKM721092 FAQ721091:FAQ721092 EQU721091:EQU721092 EGY721091:EGY721092 DXC721091:DXC721092 DNG721091:DNG721092 DDK721091:DDK721092 CTO721091:CTO721092 CJS721091:CJS721092 BZW721091:BZW721092 BQA721091:BQA721092 BGE721091:BGE721092 AWI721091:AWI721092 AMM721091:AMM721092 ACQ721091:ACQ721092 SU721091:SU721092 IY721091:IY721092 C721091:C721092 WVK655555:WVK655556 WLO655555:WLO655556 WBS655555:WBS655556 VRW655555:VRW655556 VIA655555:VIA655556 UYE655555:UYE655556 UOI655555:UOI655556 UEM655555:UEM655556 TUQ655555:TUQ655556 TKU655555:TKU655556 TAY655555:TAY655556 SRC655555:SRC655556 SHG655555:SHG655556 RXK655555:RXK655556 RNO655555:RNO655556 RDS655555:RDS655556 QTW655555:QTW655556 QKA655555:QKA655556 QAE655555:QAE655556 PQI655555:PQI655556 PGM655555:PGM655556 OWQ655555:OWQ655556 OMU655555:OMU655556 OCY655555:OCY655556 NTC655555:NTC655556 NJG655555:NJG655556 MZK655555:MZK655556 MPO655555:MPO655556 MFS655555:MFS655556 LVW655555:LVW655556 LMA655555:LMA655556 LCE655555:LCE655556 KSI655555:KSI655556 KIM655555:KIM655556 JYQ655555:JYQ655556 JOU655555:JOU655556 JEY655555:JEY655556 IVC655555:IVC655556 ILG655555:ILG655556 IBK655555:IBK655556 HRO655555:HRO655556 HHS655555:HHS655556 GXW655555:GXW655556 GOA655555:GOA655556 GEE655555:GEE655556 FUI655555:FUI655556 FKM655555:FKM655556 FAQ655555:FAQ655556 EQU655555:EQU655556 EGY655555:EGY655556 DXC655555:DXC655556 DNG655555:DNG655556 DDK655555:DDK655556 CTO655555:CTO655556 CJS655555:CJS655556 BZW655555:BZW655556 BQA655555:BQA655556 BGE655555:BGE655556 AWI655555:AWI655556 AMM655555:AMM655556 ACQ655555:ACQ655556 SU655555:SU655556 IY655555:IY655556 C655555:C655556 WVK590019:WVK590020 WLO590019:WLO590020 WBS590019:WBS590020 VRW590019:VRW590020 VIA590019:VIA590020 UYE590019:UYE590020 UOI590019:UOI590020 UEM590019:UEM590020 TUQ590019:TUQ590020 TKU590019:TKU590020 TAY590019:TAY590020 SRC590019:SRC590020 SHG590019:SHG590020 RXK590019:RXK590020 RNO590019:RNO590020 RDS590019:RDS590020 QTW590019:QTW590020 QKA590019:QKA590020 QAE590019:QAE590020 PQI590019:PQI590020 PGM590019:PGM590020 OWQ590019:OWQ590020 OMU590019:OMU590020 OCY590019:OCY590020 NTC590019:NTC590020 NJG590019:NJG590020 MZK590019:MZK590020 MPO590019:MPO590020 MFS590019:MFS590020 LVW590019:LVW590020 LMA590019:LMA590020 LCE590019:LCE590020 KSI590019:KSI590020 KIM590019:KIM590020 JYQ590019:JYQ590020 JOU590019:JOU590020 JEY590019:JEY590020 IVC590019:IVC590020 ILG590019:ILG590020 IBK590019:IBK590020 HRO590019:HRO590020 HHS590019:HHS590020 GXW590019:GXW590020 GOA590019:GOA590020 GEE590019:GEE590020 FUI590019:FUI590020 FKM590019:FKM590020 FAQ590019:FAQ590020 EQU590019:EQU590020 EGY590019:EGY590020 DXC590019:DXC590020 DNG590019:DNG590020 DDK590019:DDK590020 CTO590019:CTO590020 CJS590019:CJS590020 BZW590019:BZW590020 BQA590019:BQA590020 BGE590019:BGE590020 AWI590019:AWI590020 AMM590019:AMM590020 ACQ590019:ACQ590020 SU590019:SU590020 IY590019:IY590020 C590019:C590020 WVK524483:WVK524484 WLO524483:WLO524484 WBS524483:WBS524484 VRW524483:VRW524484 VIA524483:VIA524484 UYE524483:UYE524484 UOI524483:UOI524484 UEM524483:UEM524484 TUQ524483:TUQ524484 TKU524483:TKU524484 TAY524483:TAY524484 SRC524483:SRC524484 SHG524483:SHG524484 RXK524483:RXK524484 RNO524483:RNO524484 RDS524483:RDS524484 QTW524483:QTW524484 QKA524483:QKA524484 QAE524483:QAE524484 PQI524483:PQI524484 PGM524483:PGM524484 OWQ524483:OWQ524484 OMU524483:OMU524484 OCY524483:OCY524484 NTC524483:NTC524484 NJG524483:NJG524484 MZK524483:MZK524484 MPO524483:MPO524484 MFS524483:MFS524484 LVW524483:LVW524484 LMA524483:LMA524484 LCE524483:LCE524484 KSI524483:KSI524484 KIM524483:KIM524484 JYQ524483:JYQ524484 JOU524483:JOU524484 JEY524483:JEY524484 IVC524483:IVC524484 ILG524483:ILG524484 IBK524483:IBK524484 HRO524483:HRO524484 HHS524483:HHS524484 GXW524483:GXW524484 GOA524483:GOA524484 GEE524483:GEE524484 FUI524483:FUI524484 FKM524483:FKM524484 FAQ524483:FAQ524484 EQU524483:EQU524484 EGY524483:EGY524484 DXC524483:DXC524484 DNG524483:DNG524484 DDK524483:DDK524484 CTO524483:CTO524484 CJS524483:CJS524484 BZW524483:BZW524484 BQA524483:BQA524484 BGE524483:BGE524484 AWI524483:AWI524484 AMM524483:AMM524484 ACQ524483:ACQ524484 SU524483:SU524484 IY524483:IY524484 C524483:C524484 WVK458947:WVK458948 WLO458947:WLO458948 WBS458947:WBS458948 VRW458947:VRW458948 VIA458947:VIA458948 UYE458947:UYE458948 UOI458947:UOI458948 UEM458947:UEM458948 TUQ458947:TUQ458948 TKU458947:TKU458948 TAY458947:TAY458948 SRC458947:SRC458948 SHG458947:SHG458948 RXK458947:RXK458948 RNO458947:RNO458948 RDS458947:RDS458948 QTW458947:QTW458948 QKA458947:QKA458948 QAE458947:QAE458948 PQI458947:PQI458948 PGM458947:PGM458948 OWQ458947:OWQ458948 OMU458947:OMU458948 OCY458947:OCY458948 NTC458947:NTC458948 NJG458947:NJG458948 MZK458947:MZK458948 MPO458947:MPO458948 MFS458947:MFS458948 LVW458947:LVW458948 LMA458947:LMA458948 LCE458947:LCE458948 KSI458947:KSI458948 KIM458947:KIM458948 JYQ458947:JYQ458948 JOU458947:JOU458948 JEY458947:JEY458948 IVC458947:IVC458948 ILG458947:ILG458948 IBK458947:IBK458948 HRO458947:HRO458948 HHS458947:HHS458948 GXW458947:GXW458948 GOA458947:GOA458948 GEE458947:GEE458948 FUI458947:FUI458948 FKM458947:FKM458948 FAQ458947:FAQ458948 EQU458947:EQU458948 EGY458947:EGY458948 DXC458947:DXC458948 DNG458947:DNG458948 DDK458947:DDK458948 CTO458947:CTO458948 CJS458947:CJS458948 BZW458947:BZW458948 BQA458947:BQA458948 BGE458947:BGE458948 AWI458947:AWI458948 AMM458947:AMM458948 ACQ458947:ACQ458948 SU458947:SU458948 IY458947:IY458948 C458947:C458948 WVK393411:WVK393412 WLO393411:WLO393412 WBS393411:WBS393412 VRW393411:VRW393412 VIA393411:VIA393412 UYE393411:UYE393412 UOI393411:UOI393412 UEM393411:UEM393412 TUQ393411:TUQ393412 TKU393411:TKU393412 TAY393411:TAY393412 SRC393411:SRC393412 SHG393411:SHG393412 RXK393411:RXK393412 RNO393411:RNO393412 RDS393411:RDS393412 QTW393411:QTW393412 QKA393411:QKA393412 QAE393411:QAE393412 PQI393411:PQI393412 PGM393411:PGM393412 OWQ393411:OWQ393412 OMU393411:OMU393412 OCY393411:OCY393412 NTC393411:NTC393412 NJG393411:NJG393412 MZK393411:MZK393412 MPO393411:MPO393412 MFS393411:MFS393412 LVW393411:LVW393412 LMA393411:LMA393412 LCE393411:LCE393412 KSI393411:KSI393412 KIM393411:KIM393412 JYQ393411:JYQ393412 JOU393411:JOU393412 JEY393411:JEY393412 IVC393411:IVC393412 ILG393411:ILG393412 IBK393411:IBK393412 HRO393411:HRO393412 HHS393411:HHS393412 GXW393411:GXW393412 GOA393411:GOA393412 GEE393411:GEE393412 FUI393411:FUI393412 FKM393411:FKM393412 FAQ393411:FAQ393412 EQU393411:EQU393412 EGY393411:EGY393412 DXC393411:DXC393412 DNG393411:DNG393412 DDK393411:DDK393412 CTO393411:CTO393412 CJS393411:CJS393412 BZW393411:BZW393412 BQA393411:BQA393412 BGE393411:BGE393412 AWI393411:AWI393412 AMM393411:AMM393412 ACQ393411:ACQ393412 SU393411:SU393412 IY393411:IY393412 C393411:C393412 WVK327875:WVK327876 WLO327875:WLO327876 WBS327875:WBS327876 VRW327875:VRW327876 VIA327875:VIA327876 UYE327875:UYE327876 UOI327875:UOI327876 UEM327875:UEM327876 TUQ327875:TUQ327876 TKU327875:TKU327876 TAY327875:TAY327876 SRC327875:SRC327876 SHG327875:SHG327876 RXK327875:RXK327876 RNO327875:RNO327876 RDS327875:RDS327876 QTW327875:QTW327876 QKA327875:QKA327876 QAE327875:QAE327876 PQI327875:PQI327876 PGM327875:PGM327876 OWQ327875:OWQ327876 OMU327875:OMU327876 OCY327875:OCY327876 NTC327875:NTC327876 NJG327875:NJG327876 MZK327875:MZK327876 MPO327875:MPO327876 MFS327875:MFS327876 LVW327875:LVW327876 LMA327875:LMA327876 LCE327875:LCE327876 KSI327875:KSI327876 KIM327875:KIM327876 JYQ327875:JYQ327876 JOU327875:JOU327876 JEY327875:JEY327876 IVC327875:IVC327876 ILG327875:ILG327876 IBK327875:IBK327876 HRO327875:HRO327876 HHS327875:HHS327876 GXW327875:GXW327876 GOA327875:GOA327876 GEE327875:GEE327876 FUI327875:FUI327876 FKM327875:FKM327876 FAQ327875:FAQ327876 EQU327875:EQU327876 EGY327875:EGY327876 DXC327875:DXC327876 DNG327875:DNG327876 DDK327875:DDK327876 CTO327875:CTO327876 CJS327875:CJS327876 BZW327875:BZW327876 BQA327875:BQA327876 BGE327875:BGE327876 AWI327875:AWI327876 AMM327875:AMM327876 ACQ327875:ACQ327876 SU327875:SU327876 IY327875:IY327876 C327875:C327876 WVK262339:WVK262340 WLO262339:WLO262340 WBS262339:WBS262340 VRW262339:VRW262340 VIA262339:VIA262340 UYE262339:UYE262340 UOI262339:UOI262340 UEM262339:UEM262340 TUQ262339:TUQ262340 TKU262339:TKU262340 TAY262339:TAY262340 SRC262339:SRC262340 SHG262339:SHG262340 RXK262339:RXK262340 RNO262339:RNO262340 RDS262339:RDS262340 QTW262339:QTW262340 QKA262339:QKA262340 QAE262339:QAE262340 PQI262339:PQI262340 PGM262339:PGM262340 OWQ262339:OWQ262340 OMU262339:OMU262340 OCY262339:OCY262340 NTC262339:NTC262340 NJG262339:NJG262340 MZK262339:MZK262340 MPO262339:MPO262340 MFS262339:MFS262340 LVW262339:LVW262340 LMA262339:LMA262340 LCE262339:LCE262340 KSI262339:KSI262340 KIM262339:KIM262340 JYQ262339:JYQ262340 JOU262339:JOU262340 JEY262339:JEY262340 IVC262339:IVC262340 ILG262339:ILG262340 IBK262339:IBK262340 HRO262339:HRO262340 HHS262339:HHS262340 GXW262339:GXW262340 GOA262339:GOA262340 GEE262339:GEE262340 FUI262339:FUI262340 FKM262339:FKM262340 FAQ262339:FAQ262340 EQU262339:EQU262340 EGY262339:EGY262340 DXC262339:DXC262340 DNG262339:DNG262340 DDK262339:DDK262340 CTO262339:CTO262340 CJS262339:CJS262340 BZW262339:BZW262340 BQA262339:BQA262340 BGE262339:BGE262340 AWI262339:AWI262340 AMM262339:AMM262340 ACQ262339:ACQ262340 SU262339:SU262340 IY262339:IY262340 C262339:C262340 WVK196803:WVK196804 WLO196803:WLO196804 WBS196803:WBS196804 VRW196803:VRW196804 VIA196803:VIA196804 UYE196803:UYE196804 UOI196803:UOI196804 UEM196803:UEM196804 TUQ196803:TUQ196804 TKU196803:TKU196804 TAY196803:TAY196804 SRC196803:SRC196804 SHG196803:SHG196804 RXK196803:RXK196804 RNO196803:RNO196804 RDS196803:RDS196804 QTW196803:QTW196804 QKA196803:QKA196804 QAE196803:QAE196804 PQI196803:PQI196804 PGM196803:PGM196804 OWQ196803:OWQ196804 OMU196803:OMU196804 OCY196803:OCY196804 NTC196803:NTC196804 NJG196803:NJG196804 MZK196803:MZK196804 MPO196803:MPO196804 MFS196803:MFS196804 LVW196803:LVW196804 LMA196803:LMA196804 LCE196803:LCE196804 KSI196803:KSI196804 KIM196803:KIM196804 JYQ196803:JYQ196804 JOU196803:JOU196804 JEY196803:JEY196804 IVC196803:IVC196804 ILG196803:ILG196804 IBK196803:IBK196804 HRO196803:HRO196804 HHS196803:HHS196804 GXW196803:GXW196804 GOA196803:GOA196804 GEE196803:GEE196804 FUI196803:FUI196804 FKM196803:FKM196804 FAQ196803:FAQ196804 EQU196803:EQU196804 EGY196803:EGY196804 DXC196803:DXC196804 DNG196803:DNG196804 DDK196803:DDK196804 CTO196803:CTO196804 CJS196803:CJS196804 BZW196803:BZW196804 BQA196803:BQA196804 BGE196803:BGE196804 AWI196803:AWI196804 AMM196803:AMM196804 ACQ196803:ACQ196804 SU196803:SU196804 IY196803:IY196804 C196803:C196804 WVK131267:WVK131268 WLO131267:WLO131268 WBS131267:WBS131268 VRW131267:VRW131268 VIA131267:VIA131268 UYE131267:UYE131268 UOI131267:UOI131268 UEM131267:UEM131268 TUQ131267:TUQ131268 TKU131267:TKU131268 TAY131267:TAY131268 SRC131267:SRC131268 SHG131267:SHG131268 RXK131267:RXK131268 RNO131267:RNO131268 RDS131267:RDS131268 QTW131267:QTW131268 QKA131267:QKA131268 QAE131267:QAE131268 PQI131267:PQI131268 PGM131267:PGM131268 OWQ131267:OWQ131268 OMU131267:OMU131268 OCY131267:OCY131268 NTC131267:NTC131268 NJG131267:NJG131268 MZK131267:MZK131268 MPO131267:MPO131268 MFS131267:MFS131268 LVW131267:LVW131268 LMA131267:LMA131268 LCE131267:LCE131268 KSI131267:KSI131268 KIM131267:KIM131268 JYQ131267:JYQ131268 JOU131267:JOU131268 JEY131267:JEY131268 IVC131267:IVC131268 ILG131267:ILG131268 IBK131267:IBK131268 HRO131267:HRO131268 HHS131267:HHS131268 GXW131267:GXW131268 GOA131267:GOA131268 GEE131267:GEE131268 FUI131267:FUI131268 FKM131267:FKM131268 FAQ131267:FAQ131268 EQU131267:EQU131268 EGY131267:EGY131268 DXC131267:DXC131268 DNG131267:DNG131268 DDK131267:DDK131268 CTO131267:CTO131268 CJS131267:CJS131268 BZW131267:BZW131268 BQA131267:BQA131268 BGE131267:BGE131268 AWI131267:AWI131268 AMM131267:AMM131268 ACQ131267:ACQ131268 SU131267:SU131268 IY131267:IY131268 C131267:C131268 WVK65731:WVK65732 WLO65731:WLO65732 WBS65731:WBS65732 VRW65731:VRW65732 VIA65731:VIA65732 UYE65731:UYE65732 UOI65731:UOI65732 UEM65731:UEM65732 TUQ65731:TUQ65732 TKU65731:TKU65732 TAY65731:TAY65732 SRC65731:SRC65732 SHG65731:SHG65732 RXK65731:RXK65732 RNO65731:RNO65732 RDS65731:RDS65732 QTW65731:QTW65732 QKA65731:QKA65732 QAE65731:QAE65732 PQI65731:PQI65732 PGM65731:PGM65732 OWQ65731:OWQ65732 OMU65731:OMU65732 OCY65731:OCY65732 NTC65731:NTC65732 NJG65731:NJG65732 MZK65731:MZK65732 MPO65731:MPO65732 MFS65731:MFS65732 LVW65731:LVW65732 LMA65731:LMA65732 LCE65731:LCE65732 KSI65731:KSI65732 KIM65731:KIM65732 JYQ65731:JYQ65732 JOU65731:JOU65732 JEY65731:JEY65732 IVC65731:IVC65732 ILG65731:ILG65732 IBK65731:IBK65732 HRO65731:HRO65732 HHS65731:HHS65732 GXW65731:GXW65732 GOA65731:GOA65732 GEE65731:GEE65732 FUI65731:FUI65732 FKM65731:FKM65732 FAQ65731:FAQ65732 EQU65731:EQU65732 EGY65731:EGY65732 DXC65731:DXC65732 DNG65731:DNG65732 DDK65731:DDK65732 CTO65731:CTO65732 CJS65731:CJS65732 BZW65731:BZW65732 BQA65731:BQA65732 BGE65731:BGE65732 AWI65731:AWI65732 AMM65731:AMM65732 ACQ65731:ACQ65732 SU65731:SU65732 IY65731:IY65732 C65731:C65732 WVK195:WVK196 WLO195:WLO196 WBS195:WBS196 VRW195:VRW196 VIA195:VIA196 UYE195:UYE196 UOI195:UOI196 UEM195:UEM196 TUQ195:TUQ196 TKU195:TKU196 TAY195:TAY196 SRC195:SRC196 SHG195:SHG196 RXK195:RXK196 RNO195:RNO196 RDS195:RDS196 QTW195:QTW196 QKA195:QKA196 QAE195:QAE196 PQI195:PQI196 PGM195:PGM196 OWQ195:OWQ196 OMU195:OMU196 OCY195:OCY196 NTC195:NTC196 NJG195:NJG196 MZK195:MZK196 MPO195:MPO196 MFS195:MFS196 LVW195:LVW196 LMA195:LMA196 LCE195:LCE196 KSI195:KSI196 KIM195:KIM196 JYQ195:JYQ196 JOU195:JOU196 JEY195:JEY196 IVC195:IVC196 ILG195:ILG196 IBK195:IBK196 HRO195:HRO196 HHS195:HHS196 GXW195:GXW196 GOA195:GOA196 GEE195:GEE196 FUI195:FUI196 FKM195:FKM196 FAQ195:FAQ196 EQU195:EQU196 EGY195:EGY196 DXC195:DXC196 DNG195:DNG196 DDK195:DDK196 CTO195:CTO196 CJS195:CJS196 BZW195:BZW196 BQA195:BQA196 BGE195:BGE196 AWI195:AWI196 AMM195:AMM196 ACQ195:ACQ196 SU195:SU196 IY195:IY196 C195:C196 WVK983113 WLO983113 WBS983113 VRW983113 VIA983113 UYE983113 UOI983113 UEM983113 TUQ983113 TKU983113 TAY983113 SRC983113 SHG983113 RXK983113 RNO983113 RDS983113 QTW983113 QKA983113 QAE983113 PQI983113 PGM983113 OWQ983113 OMU983113 OCY983113 NTC983113 NJG983113 MZK983113 MPO983113 MFS983113 LVW983113 LMA983113 LCE983113 KSI983113 KIM983113 JYQ983113 JOU983113 JEY983113 IVC983113 ILG983113 IBK983113 HRO983113 HHS983113 GXW983113 GOA983113 GEE983113 FUI983113 FKM983113 FAQ983113 EQU983113 EGY983113 DXC983113 DNG983113 DDK983113 CTO983113 CJS983113 BZW983113 BQA983113 BGE983113 AWI983113 AMM983113 ACQ983113 SU983113 IY983113 C983113 WVK917577 WLO917577 WBS917577 VRW917577 VIA917577 UYE917577 UOI917577 UEM917577 TUQ917577 TKU917577 TAY917577 SRC917577 SHG917577 RXK917577 RNO917577 RDS917577 QTW917577 QKA917577 QAE917577 PQI917577 PGM917577 OWQ917577 OMU917577 OCY917577 NTC917577 NJG917577 MZK917577 MPO917577 MFS917577 LVW917577 LMA917577 LCE917577 KSI917577 KIM917577 JYQ917577 JOU917577 JEY917577 IVC917577 ILG917577 IBK917577 HRO917577 HHS917577 GXW917577 GOA917577 GEE917577 FUI917577 FKM917577 FAQ917577 EQU917577 EGY917577 DXC917577 DNG917577 DDK917577 CTO917577 CJS917577 BZW917577 BQA917577 BGE917577 AWI917577 AMM917577 ACQ917577 SU917577 IY917577 C917577 WVK852041 WLO852041 WBS852041 VRW852041 VIA852041 UYE852041 UOI852041 UEM852041 TUQ852041 TKU852041 TAY852041 SRC852041 SHG852041 RXK852041 RNO852041 RDS852041 QTW852041 QKA852041 QAE852041 PQI852041 PGM852041 OWQ852041 OMU852041 OCY852041 NTC852041 NJG852041 MZK852041 MPO852041 MFS852041 LVW852041 LMA852041 LCE852041 KSI852041 KIM852041 JYQ852041 JOU852041 JEY852041 IVC852041 ILG852041 IBK852041 HRO852041 HHS852041 GXW852041 GOA852041 GEE852041 FUI852041 FKM852041 FAQ852041 EQU852041 EGY852041 DXC852041 DNG852041 DDK852041 CTO852041 CJS852041 BZW852041 BQA852041 BGE852041 AWI852041 AMM852041 ACQ852041 SU852041 IY852041 C852041 WVK786505 WLO786505 WBS786505 VRW786505 VIA786505 UYE786505 UOI786505 UEM786505 TUQ786505 TKU786505 TAY786505 SRC786505 SHG786505 RXK786505 RNO786505 RDS786505 QTW786505 QKA786505 QAE786505 PQI786505 PGM786505 OWQ786505 OMU786505 OCY786505 NTC786505 NJG786505 MZK786505 MPO786505 MFS786505 LVW786505 LMA786505 LCE786505 KSI786505 KIM786505 JYQ786505 JOU786505 JEY786505 IVC786505 ILG786505 IBK786505 HRO786505 HHS786505 GXW786505 GOA786505 GEE786505 FUI786505 FKM786505 FAQ786505 EQU786505 EGY786505 DXC786505 DNG786505 DDK786505 CTO786505 CJS786505 BZW786505 BQA786505 BGE786505 AWI786505 AMM786505 ACQ786505 SU786505 IY786505 C786505 WVK720969 WLO720969 WBS720969 VRW720969 VIA720969 UYE720969 UOI720969 UEM720969 TUQ720969 TKU720969 TAY720969 SRC720969 SHG720969 RXK720969 RNO720969 RDS720969 QTW720969 QKA720969 QAE720969 PQI720969 PGM720969 OWQ720969 OMU720969 OCY720969 NTC720969 NJG720969 MZK720969 MPO720969 MFS720969 LVW720969 LMA720969 LCE720969 KSI720969 KIM720969 JYQ720969 JOU720969 JEY720969 IVC720969 ILG720969 IBK720969 HRO720969 HHS720969 GXW720969 GOA720969 GEE720969 FUI720969 FKM720969 FAQ720969 EQU720969 EGY720969 DXC720969 DNG720969 DDK720969 CTO720969 CJS720969 BZW720969 BQA720969 BGE720969 AWI720969 AMM720969 ACQ720969 SU720969 IY720969 C720969 WVK655433 WLO655433 WBS655433 VRW655433 VIA655433 UYE655433 UOI655433 UEM655433 TUQ655433 TKU655433 TAY655433 SRC655433 SHG655433 RXK655433 RNO655433 RDS655433 QTW655433 QKA655433 QAE655433 PQI655433 PGM655433 OWQ655433 OMU655433 OCY655433 NTC655433 NJG655433 MZK655433 MPO655433 MFS655433 LVW655433 LMA655433 LCE655433 KSI655433 KIM655433 JYQ655433 JOU655433 JEY655433 IVC655433 ILG655433 IBK655433 HRO655433 HHS655433 GXW655433 GOA655433 GEE655433 FUI655433 FKM655433 FAQ655433 EQU655433 EGY655433 DXC655433 DNG655433 DDK655433 CTO655433 CJS655433 BZW655433 BQA655433 BGE655433 AWI655433 AMM655433 ACQ655433 SU655433 IY655433 C655433 WVK589897 WLO589897 WBS589897 VRW589897 VIA589897 UYE589897 UOI589897 UEM589897 TUQ589897 TKU589897 TAY589897 SRC589897 SHG589897 RXK589897 RNO589897 RDS589897 QTW589897 QKA589897 QAE589897 PQI589897 PGM589897 OWQ589897 OMU589897 OCY589897 NTC589897 NJG589897 MZK589897 MPO589897 MFS589897 LVW589897 LMA589897 LCE589897 KSI589897 KIM589897 JYQ589897 JOU589897 JEY589897 IVC589897 ILG589897 IBK589897 HRO589897 HHS589897 GXW589897 GOA589897 GEE589897 FUI589897 FKM589897 FAQ589897 EQU589897 EGY589897 DXC589897 DNG589897 DDK589897 CTO589897 CJS589897 BZW589897 BQA589897 BGE589897 AWI589897 AMM589897 ACQ589897 SU589897 IY589897 C589897 WVK524361 WLO524361 WBS524361 VRW524361 VIA524361 UYE524361 UOI524361 UEM524361 TUQ524361 TKU524361 TAY524361 SRC524361 SHG524361 RXK524361 RNO524361 RDS524361 QTW524361 QKA524361 QAE524361 PQI524361 PGM524361 OWQ524361 OMU524361 OCY524361 NTC524361 NJG524361 MZK524361 MPO524361 MFS524361 LVW524361 LMA524361 LCE524361 KSI524361 KIM524361 JYQ524361 JOU524361 JEY524361 IVC524361 ILG524361 IBK524361 HRO524361 HHS524361 GXW524361 GOA524361 GEE524361 FUI524361 FKM524361 FAQ524361 EQU524361 EGY524361 DXC524361 DNG524361 DDK524361 CTO524361 CJS524361 BZW524361 BQA524361 BGE524361 AWI524361 AMM524361 ACQ524361 SU524361 IY524361 C524361 WVK458825 WLO458825 WBS458825 VRW458825 VIA458825 UYE458825 UOI458825 UEM458825 TUQ458825 TKU458825 TAY458825 SRC458825 SHG458825 RXK458825 RNO458825 RDS458825 QTW458825 QKA458825 QAE458825 PQI458825 PGM458825 OWQ458825 OMU458825 OCY458825 NTC458825 NJG458825 MZK458825 MPO458825 MFS458825 LVW458825 LMA458825 LCE458825 KSI458825 KIM458825 JYQ458825 JOU458825 JEY458825 IVC458825 ILG458825 IBK458825 HRO458825 HHS458825 GXW458825 GOA458825 GEE458825 FUI458825 FKM458825 FAQ458825 EQU458825 EGY458825 DXC458825 DNG458825 DDK458825 CTO458825 CJS458825 BZW458825 BQA458825 BGE458825 AWI458825 AMM458825 ACQ458825 SU458825 IY458825 C458825 WVK393289 WLO393289 WBS393289 VRW393289 VIA393289 UYE393289 UOI393289 UEM393289 TUQ393289 TKU393289 TAY393289 SRC393289 SHG393289 RXK393289 RNO393289 RDS393289 QTW393289 QKA393289 QAE393289 PQI393289 PGM393289 OWQ393289 OMU393289 OCY393289 NTC393289 NJG393289 MZK393289 MPO393289 MFS393289 LVW393289 LMA393289 LCE393289 KSI393289 KIM393289 JYQ393289 JOU393289 JEY393289 IVC393289 ILG393289 IBK393289 HRO393289 HHS393289 GXW393289 GOA393289 GEE393289 FUI393289 FKM393289 FAQ393289 EQU393289 EGY393289 DXC393289 DNG393289 DDK393289 CTO393289 CJS393289 BZW393289 BQA393289 BGE393289 AWI393289 AMM393289 ACQ393289 SU393289 IY393289 C393289 WVK327753 WLO327753 WBS327753 VRW327753 VIA327753 UYE327753 UOI327753 UEM327753 TUQ327753 TKU327753 TAY327753 SRC327753 SHG327753 RXK327753 RNO327753 RDS327753 QTW327753 QKA327753 QAE327753 PQI327753 PGM327753 OWQ327753 OMU327753 OCY327753 NTC327753 NJG327753 MZK327753 MPO327753 MFS327753 LVW327753 LMA327753 LCE327753 KSI327753 KIM327753 JYQ327753 JOU327753 JEY327753 IVC327753 ILG327753 IBK327753 HRO327753 HHS327753 GXW327753 GOA327753 GEE327753 FUI327753 FKM327753 FAQ327753 EQU327753 EGY327753 DXC327753 DNG327753 DDK327753 CTO327753 CJS327753 BZW327753 BQA327753 BGE327753 AWI327753 AMM327753 ACQ327753 SU327753 IY327753 C327753 WVK262217 WLO262217 WBS262217 VRW262217 VIA262217 UYE262217 UOI262217 UEM262217 TUQ262217 TKU262217 TAY262217 SRC262217 SHG262217 RXK262217 RNO262217 RDS262217 QTW262217 QKA262217 QAE262217 PQI262217 PGM262217 OWQ262217 OMU262217 OCY262217 NTC262217 NJG262217 MZK262217 MPO262217 MFS262217 LVW262217 LMA262217 LCE262217 KSI262217 KIM262217 JYQ262217 JOU262217 JEY262217 IVC262217 ILG262217 IBK262217 HRO262217 HHS262217 GXW262217 GOA262217 GEE262217 FUI262217 FKM262217 FAQ262217 EQU262217 EGY262217 DXC262217 DNG262217 DDK262217 CTO262217 CJS262217 BZW262217 BQA262217 BGE262217 AWI262217 AMM262217 ACQ262217 SU262217 IY262217 C262217 WVK196681 WLO196681 WBS196681 VRW196681 VIA196681 UYE196681 UOI196681 UEM196681 TUQ196681 TKU196681 TAY196681 SRC196681 SHG196681 RXK196681 RNO196681 RDS196681 QTW196681 QKA196681 QAE196681 PQI196681 PGM196681 OWQ196681 OMU196681 OCY196681 NTC196681 NJG196681 MZK196681 MPO196681 MFS196681 LVW196681 LMA196681 LCE196681 KSI196681 KIM196681 JYQ196681 JOU196681 JEY196681 IVC196681 ILG196681 IBK196681 HRO196681 HHS196681 GXW196681 GOA196681 GEE196681 FUI196681 FKM196681 FAQ196681 EQU196681 EGY196681 DXC196681 DNG196681 DDK196681 CTO196681 CJS196681 BZW196681 BQA196681 BGE196681 AWI196681 AMM196681 ACQ196681 SU196681 IY196681 C196681 WVK131145 WLO131145 WBS131145 VRW131145 VIA131145 UYE131145 UOI131145 UEM131145 TUQ131145 TKU131145 TAY131145 SRC131145 SHG131145 RXK131145 RNO131145 RDS131145 QTW131145 QKA131145 QAE131145 PQI131145 PGM131145 OWQ131145 OMU131145 OCY131145 NTC131145 NJG131145 MZK131145 MPO131145 MFS131145 LVW131145 LMA131145 LCE131145 KSI131145 KIM131145 JYQ131145 JOU131145 JEY131145 IVC131145 ILG131145 IBK131145 HRO131145 HHS131145 GXW131145 GOA131145 GEE131145 FUI131145 FKM131145 FAQ131145 EQU131145 EGY131145 DXC131145 DNG131145 DDK131145 CTO131145 CJS131145 BZW131145 BQA131145 BGE131145 AWI131145 AMM131145 ACQ131145 SU131145 IY131145 C131145 WVK65609 WLO65609 WBS65609 VRW65609 VIA65609 UYE65609 UOI65609 UEM65609 TUQ65609 TKU65609 TAY65609 SRC65609 SHG65609 RXK65609 RNO65609 RDS65609 QTW65609 QKA65609 QAE65609 PQI65609 PGM65609 OWQ65609 OMU65609 OCY65609 NTC65609 NJG65609 MZK65609 MPO65609 MFS65609 LVW65609 LMA65609 LCE65609 KSI65609 KIM65609 JYQ65609 JOU65609 JEY65609 IVC65609 ILG65609 IBK65609 HRO65609 HHS65609 GXW65609 GOA65609 GEE65609 FUI65609 FKM65609 FAQ65609 EQU65609 EGY65609 DXC65609 DNG65609 DDK65609 CTO65609 CJS65609 BZW65609 BQA65609 BGE65609 AWI65609 AMM65609 ACQ65609 SU65609 IY65609 C65609 WVK73 WLO73 WBS73 VRW73 VIA73 UYE73 UOI73 UEM73 TUQ73 TKU73 TAY73 SRC73 SHG73 RXK73 RNO73 RDS73 QTW73 QKA73 QAE73 PQI73 PGM73 OWQ73 OMU73 OCY73 NTC73 NJG73 MZK73 MPO73 MFS73 LVW73 LMA73 LCE73 KSI73 KIM73 JYQ73 JOU73 JEY73 IVC73 ILG73 IBK73 HRO73 HHS73 GXW73 GOA73 GEE73 FUI73 FKM73 FAQ73 EQU73 EGY73 DXC73 DNG73 DDK73 CTO73 CJS73 BZW73 BQA73 BGE73 AWI73 AMM73 ACQ73 SU73 IY73 C73 WVK983158:WVK983159 WLO983158:WLO983159 WBS983158:WBS983159 VRW983158:VRW983159 VIA983158:VIA983159 UYE983158:UYE983159 UOI983158:UOI983159 UEM983158:UEM983159 TUQ983158:TUQ983159 TKU983158:TKU983159 TAY983158:TAY983159 SRC983158:SRC983159 SHG983158:SHG983159 RXK983158:RXK983159 RNO983158:RNO983159 RDS983158:RDS983159 QTW983158:QTW983159 QKA983158:QKA983159 QAE983158:QAE983159 PQI983158:PQI983159 PGM983158:PGM983159 OWQ983158:OWQ983159 OMU983158:OMU983159 OCY983158:OCY983159 NTC983158:NTC983159 NJG983158:NJG983159 MZK983158:MZK983159 MPO983158:MPO983159 MFS983158:MFS983159 LVW983158:LVW983159 LMA983158:LMA983159 LCE983158:LCE983159 KSI983158:KSI983159 KIM983158:KIM983159 JYQ983158:JYQ983159 JOU983158:JOU983159 JEY983158:JEY983159 IVC983158:IVC983159 ILG983158:ILG983159 IBK983158:IBK983159 HRO983158:HRO983159 HHS983158:HHS983159 GXW983158:GXW983159 GOA983158:GOA983159 GEE983158:GEE983159 FUI983158:FUI983159 FKM983158:FKM983159 FAQ983158:FAQ983159 EQU983158:EQU983159 EGY983158:EGY983159 DXC983158:DXC983159 DNG983158:DNG983159 DDK983158:DDK983159 CTO983158:CTO983159 CJS983158:CJS983159 BZW983158:BZW983159 BQA983158:BQA983159 BGE983158:BGE983159 AWI983158:AWI983159 AMM983158:AMM983159 ACQ983158:ACQ983159 SU983158:SU983159 IY983158:IY983159 C983158:C983159 WVK917622:WVK917623 WLO917622:WLO917623 WBS917622:WBS917623 VRW917622:VRW917623 VIA917622:VIA917623 UYE917622:UYE917623 UOI917622:UOI917623 UEM917622:UEM917623 TUQ917622:TUQ917623 TKU917622:TKU917623 TAY917622:TAY917623 SRC917622:SRC917623 SHG917622:SHG917623 RXK917622:RXK917623 RNO917622:RNO917623 RDS917622:RDS917623 QTW917622:QTW917623 QKA917622:QKA917623 QAE917622:QAE917623 PQI917622:PQI917623 PGM917622:PGM917623 OWQ917622:OWQ917623 OMU917622:OMU917623 OCY917622:OCY917623 NTC917622:NTC917623 NJG917622:NJG917623 MZK917622:MZK917623 MPO917622:MPO917623 MFS917622:MFS917623 LVW917622:LVW917623 LMA917622:LMA917623 LCE917622:LCE917623 KSI917622:KSI917623 KIM917622:KIM917623 JYQ917622:JYQ917623 JOU917622:JOU917623 JEY917622:JEY917623 IVC917622:IVC917623 ILG917622:ILG917623 IBK917622:IBK917623 HRO917622:HRO917623 HHS917622:HHS917623 GXW917622:GXW917623 GOA917622:GOA917623 GEE917622:GEE917623 FUI917622:FUI917623 FKM917622:FKM917623 FAQ917622:FAQ917623 EQU917622:EQU917623 EGY917622:EGY917623 DXC917622:DXC917623 DNG917622:DNG917623 DDK917622:DDK917623 CTO917622:CTO917623 CJS917622:CJS917623 BZW917622:BZW917623 BQA917622:BQA917623 BGE917622:BGE917623 AWI917622:AWI917623 AMM917622:AMM917623 ACQ917622:ACQ917623 SU917622:SU917623 IY917622:IY917623 C917622:C917623 WVK852086:WVK852087 WLO852086:WLO852087 WBS852086:WBS852087 VRW852086:VRW852087 VIA852086:VIA852087 UYE852086:UYE852087 UOI852086:UOI852087 UEM852086:UEM852087 TUQ852086:TUQ852087 TKU852086:TKU852087 TAY852086:TAY852087 SRC852086:SRC852087 SHG852086:SHG852087 RXK852086:RXK852087 RNO852086:RNO852087 RDS852086:RDS852087 QTW852086:QTW852087 QKA852086:QKA852087 QAE852086:QAE852087 PQI852086:PQI852087 PGM852086:PGM852087 OWQ852086:OWQ852087 OMU852086:OMU852087 OCY852086:OCY852087 NTC852086:NTC852087 NJG852086:NJG852087 MZK852086:MZK852087 MPO852086:MPO852087 MFS852086:MFS852087 LVW852086:LVW852087 LMA852086:LMA852087 LCE852086:LCE852087 KSI852086:KSI852087 KIM852086:KIM852087 JYQ852086:JYQ852087 JOU852086:JOU852087 JEY852086:JEY852087 IVC852086:IVC852087 ILG852086:ILG852087 IBK852086:IBK852087 HRO852086:HRO852087 HHS852086:HHS852087 GXW852086:GXW852087 GOA852086:GOA852087 GEE852086:GEE852087 FUI852086:FUI852087 FKM852086:FKM852087 FAQ852086:FAQ852087 EQU852086:EQU852087 EGY852086:EGY852087 DXC852086:DXC852087 DNG852086:DNG852087 DDK852086:DDK852087 CTO852086:CTO852087 CJS852086:CJS852087 BZW852086:BZW852087 BQA852086:BQA852087 BGE852086:BGE852087 AWI852086:AWI852087 AMM852086:AMM852087 ACQ852086:ACQ852087 SU852086:SU852087 IY852086:IY852087 C852086:C852087 WVK786550:WVK786551 WLO786550:WLO786551 WBS786550:WBS786551 VRW786550:VRW786551 VIA786550:VIA786551 UYE786550:UYE786551 UOI786550:UOI786551 UEM786550:UEM786551 TUQ786550:TUQ786551 TKU786550:TKU786551 TAY786550:TAY786551 SRC786550:SRC786551 SHG786550:SHG786551 RXK786550:RXK786551 RNO786550:RNO786551 RDS786550:RDS786551 QTW786550:QTW786551 QKA786550:QKA786551 QAE786550:QAE786551 PQI786550:PQI786551 PGM786550:PGM786551 OWQ786550:OWQ786551 OMU786550:OMU786551 OCY786550:OCY786551 NTC786550:NTC786551 NJG786550:NJG786551 MZK786550:MZK786551 MPO786550:MPO786551 MFS786550:MFS786551 LVW786550:LVW786551 LMA786550:LMA786551 LCE786550:LCE786551 KSI786550:KSI786551 KIM786550:KIM786551 JYQ786550:JYQ786551 JOU786550:JOU786551 JEY786550:JEY786551 IVC786550:IVC786551 ILG786550:ILG786551 IBK786550:IBK786551 HRO786550:HRO786551 HHS786550:HHS786551 GXW786550:GXW786551 GOA786550:GOA786551 GEE786550:GEE786551 FUI786550:FUI786551 FKM786550:FKM786551 FAQ786550:FAQ786551 EQU786550:EQU786551 EGY786550:EGY786551 DXC786550:DXC786551 DNG786550:DNG786551 DDK786550:DDK786551 CTO786550:CTO786551 CJS786550:CJS786551 BZW786550:BZW786551 BQA786550:BQA786551 BGE786550:BGE786551 AWI786550:AWI786551 AMM786550:AMM786551 ACQ786550:ACQ786551 SU786550:SU786551 IY786550:IY786551 C786550:C786551 WVK721014:WVK721015 WLO721014:WLO721015 WBS721014:WBS721015 VRW721014:VRW721015 VIA721014:VIA721015 UYE721014:UYE721015 UOI721014:UOI721015 UEM721014:UEM721015 TUQ721014:TUQ721015 TKU721014:TKU721015 TAY721014:TAY721015 SRC721014:SRC721015 SHG721014:SHG721015 RXK721014:RXK721015 RNO721014:RNO721015 RDS721014:RDS721015 QTW721014:QTW721015 QKA721014:QKA721015 QAE721014:QAE721015 PQI721014:PQI721015 PGM721014:PGM721015 OWQ721014:OWQ721015 OMU721014:OMU721015 OCY721014:OCY721015 NTC721014:NTC721015 NJG721014:NJG721015 MZK721014:MZK721015 MPO721014:MPO721015 MFS721014:MFS721015 LVW721014:LVW721015 LMA721014:LMA721015 LCE721014:LCE721015 KSI721014:KSI721015 KIM721014:KIM721015 JYQ721014:JYQ721015 JOU721014:JOU721015 JEY721014:JEY721015 IVC721014:IVC721015 ILG721014:ILG721015 IBK721014:IBK721015 HRO721014:HRO721015 HHS721014:HHS721015 GXW721014:GXW721015 GOA721014:GOA721015 GEE721014:GEE721015 FUI721014:FUI721015 FKM721014:FKM721015 FAQ721014:FAQ721015 EQU721014:EQU721015 EGY721014:EGY721015 DXC721014:DXC721015 DNG721014:DNG721015 DDK721014:DDK721015 CTO721014:CTO721015 CJS721014:CJS721015 BZW721014:BZW721015 BQA721014:BQA721015 BGE721014:BGE721015 AWI721014:AWI721015 AMM721014:AMM721015 ACQ721014:ACQ721015 SU721014:SU721015 IY721014:IY721015 C721014:C721015 WVK655478:WVK655479 WLO655478:WLO655479 WBS655478:WBS655479 VRW655478:VRW655479 VIA655478:VIA655479 UYE655478:UYE655479 UOI655478:UOI655479 UEM655478:UEM655479 TUQ655478:TUQ655479 TKU655478:TKU655479 TAY655478:TAY655479 SRC655478:SRC655479 SHG655478:SHG655479 RXK655478:RXK655479 RNO655478:RNO655479 RDS655478:RDS655479 QTW655478:QTW655479 QKA655478:QKA655479 QAE655478:QAE655479 PQI655478:PQI655479 PGM655478:PGM655479 OWQ655478:OWQ655479 OMU655478:OMU655479 OCY655478:OCY655479 NTC655478:NTC655479 NJG655478:NJG655479 MZK655478:MZK655479 MPO655478:MPO655479 MFS655478:MFS655479 LVW655478:LVW655479 LMA655478:LMA655479 LCE655478:LCE655479 KSI655478:KSI655479 KIM655478:KIM655479 JYQ655478:JYQ655479 JOU655478:JOU655479 JEY655478:JEY655479 IVC655478:IVC655479 ILG655478:ILG655479 IBK655478:IBK655479 HRO655478:HRO655479 HHS655478:HHS655479 GXW655478:GXW655479 GOA655478:GOA655479 GEE655478:GEE655479 FUI655478:FUI655479 FKM655478:FKM655479 FAQ655478:FAQ655479 EQU655478:EQU655479 EGY655478:EGY655479 DXC655478:DXC655479 DNG655478:DNG655479 DDK655478:DDK655479 CTO655478:CTO655479 CJS655478:CJS655479 BZW655478:BZW655479 BQA655478:BQA655479 BGE655478:BGE655479 AWI655478:AWI655479 AMM655478:AMM655479 ACQ655478:ACQ655479 SU655478:SU655479 IY655478:IY655479 C655478:C655479 WVK589942:WVK589943 WLO589942:WLO589943 WBS589942:WBS589943 VRW589942:VRW589943 VIA589942:VIA589943 UYE589942:UYE589943 UOI589942:UOI589943 UEM589942:UEM589943 TUQ589942:TUQ589943 TKU589942:TKU589943 TAY589942:TAY589943 SRC589942:SRC589943 SHG589942:SHG589943 RXK589942:RXK589943 RNO589942:RNO589943 RDS589942:RDS589943 QTW589942:QTW589943 QKA589942:QKA589943 QAE589942:QAE589943 PQI589942:PQI589943 PGM589942:PGM589943 OWQ589942:OWQ589943 OMU589942:OMU589943 OCY589942:OCY589943 NTC589942:NTC589943 NJG589942:NJG589943 MZK589942:MZK589943 MPO589942:MPO589943 MFS589942:MFS589943 LVW589942:LVW589943 LMA589942:LMA589943 LCE589942:LCE589943 KSI589942:KSI589943 KIM589942:KIM589943 JYQ589942:JYQ589943 JOU589942:JOU589943 JEY589942:JEY589943 IVC589942:IVC589943 ILG589942:ILG589943 IBK589942:IBK589943 HRO589942:HRO589943 HHS589942:HHS589943 GXW589942:GXW589943 GOA589942:GOA589943 GEE589942:GEE589943 FUI589942:FUI589943 FKM589942:FKM589943 FAQ589942:FAQ589943 EQU589942:EQU589943 EGY589942:EGY589943 DXC589942:DXC589943 DNG589942:DNG589943 DDK589942:DDK589943 CTO589942:CTO589943 CJS589942:CJS589943 BZW589942:BZW589943 BQA589942:BQA589943 BGE589942:BGE589943 AWI589942:AWI589943 AMM589942:AMM589943 ACQ589942:ACQ589943 SU589942:SU589943 IY589942:IY589943 C589942:C589943 WVK524406:WVK524407 WLO524406:WLO524407 WBS524406:WBS524407 VRW524406:VRW524407 VIA524406:VIA524407 UYE524406:UYE524407 UOI524406:UOI524407 UEM524406:UEM524407 TUQ524406:TUQ524407 TKU524406:TKU524407 TAY524406:TAY524407 SRC524406:SRC524407 SHG524406:SHG524407 RXK524406:RXK524407 RNO524406:RNO524407 RDS524406:RDS524407 QTW524406:QTW524407 QKA524406:QKA524407 QAE524406:QAE524407 PQI524406:PQI524407 PGM524406:PGM524407 OWQ524406:OWQ524407 OMU524406:OMU524407 OCY524406:OCY524407 NTC524406:NTC524407 NJG524406:NJG524407 MZK524406:MZK524407 MPO524406:MPO524407 MFS524406:MFS524407 LVW524406:LVW524407 LMA524406:LMA524407 LCE524406:LCE524407 KSI524406:KSI524407 KIM524406:KIM524407 JYQ524406:JYQ524407 JOU524406:JOU524407 JEY524406:JEY524407 IVC524406:IVC524407 ILG524406:ILG524407 IBK524406:IBK524407 HRO524406:HRO524407 HHS524406:HHS524407 GXW524406:GXW524407 GOA524406:GOA524407 GEE524406:GEE524407 FUI524406:FUI524407 FKM524406:FKM524407 FAQ524406:FAQ524407 EQU524406:EQU524407 EGY524406:EGY524407 DXC524406:DXC524407 DNG524406:DNG524407 DDK524406:DDK524407 CTO524406:CTO524407 CJS524406:CJS524407 BZW524406:BZW524407 BQA524406:BQA524407 BGE524406:BGE524407 AWI524406:AWI524407 AMM524406:AMM524407 ACQ524406:ACQ524407 SU524406:SU524407 IY524406:IY524407 C524406:C524407 WVK458870:WVK458871 WLO458870:WLO458871 WBS458870:WBS458871 VRW458870:VRW458871 VIA458870:VIA458871 UYE458870:UYE458871 UOI458870:UOI458871 UEM458870:UEM458871 TUQ458870:TUQ458871 TKU458870:TKU458871 TAY458870:TAY458871 SRC458870:SRC458871 SHG458870:SHG458871 RXK458870:RXK458871 RNO458870:RNO458871 RDS458870:RDS458871 QTW458870:QTW458871 QKA458870:QKA458871 QAE458870:QAE458871 PQI458870:PQI458871 PGM458870:PGM458871 OWQ458870:OWQ458871 OMU458870:OMU458871 OCY458870:OCY458871 NTC458870:NTC458871 NJG458870:NJG458871 MZK458870:MZK458871 MPO458870:MPO458871 MFS458870:MFS458871 LVW458870:LVW458871 LMA458870:LMA458871 LCE458870:LCE458871 KSI458870:KSI458871 KIM458870:KIM458871 JYQ458870:JYQ458871 JOU458870:JOU458871 JEY458870:JEY458871 IVC458870:IVC458871 ILG458870:ILG458871 IBK458870:IBK458871 HRO458870:HRO458871 HHS458870:HHS458871 GXW458870:GXW458871 GOA458870:GOA458871 GEE458870:GEE458871 FUI458870:FUI458871 FKM458870:FKM458871 FAQ458870:FAQ458871 EQU458870:EQU458871 EGY458870:EGY458871 DXC458870:DXC458871 DNG458870:DNG458871 DDK458870:DDK458871 CTO458870:CTO458871 CJS458870:CJS458871 BZW458870:BZW458871 BQA458870:BQA458871 BGE458870:BGE458871 AWI458870:AWI458871 AMM458870:AMM458871 ACQ458870:ACQ458871 SU458870:SU458871 IY458870:IY458871 C458870:C458871 WVK393334:WVK393335 WLO393334:WLO393335 WBS393334:WBS393335 VRW393334:VRW393335 VIA393334:VIA393335 UYE393334:UYE393335 UOI393334:UOI393335 UEM393334:UEM393335 TUQ393334:TUQ393335 TKU393334:TKU393335 TAY393334:TAY393335 SRC393334:SRC393335 SHG393334:SHG393335 RXK393334:RXK393335 RNO393334:RNO393335 RDS393334:RDS393335 QTW393334:QTW393335 QKA393334:QKA393335 QAE393334:QAE393335 PQI393334:PQI393335 PGM393334:PGM393335 OWQ393334:OWQ393335 OMU393334:OMU393335 OCY393334:OCY393335 NTC393334:NTC393335 NJG393334:NJG393335 MZK393334:MZK393335 MPO393334:MPO393335 MFS393334:MFS393335 LVW393334:LVW393335 LMA393334:LMA393335 LCE393334:LCE393335 KSI393334:KSI393335 KIM393334:KIM393335 JYQ393334:JYQ393335 JOU393334:JOU393335 JEY393334:JEY393335 IVC393334:IVC393335 ILG393334:ILG393335 IBK393334:IBK393335 HRO393334:HRO393335 HHS393334:HHS393335 GXW393334:GXW393335 GOA393334:GOA393335 GEE393334:GEE393335 FUI393334:FUI393335 FKM393334:FKM393335 FAQ393334:FAQ393335 EQU393334:EQU393335 EGY393334:EGY393335 DXC393334:DXC393335 DNG393334:DNG393335 DDK393334:DDK393335 CTO393334:CTO393335 CJS393334:CJS393335 BZW393334:BZW393335 BQA393334:BQA393335 BGE393334:BGE393335 AWI393334:AWI393335 AMM393334:AMM393335 ACQ393334:ACQ393335 SU393334:SU393335 IY393334:IY393335 C393334:C393335 WVK327798:WVK327799 WLO327798:WLO327799 WBS327798:WBS327799 VRW327798:VRW327799 VIA327798:VIA327799 UYE327798:UYE327799 UOI327798:UOI327799 UEM327798:UEM327799 TUQ327798:TUQ327799 TKU327798:TKU327799 TAY327798:TAY327799 SRC327798:SRC327799 SHG327798:SHG327799 RXK327798:RXK327799 RNO327798:RNO327799 RDS327798:RDS327799 QTW327798:QTW327799 QKA327798:QKA327799 QAE327798:QAE327799 PQI327798:PQI327799 PGM327798:PGM327799 OWQ327798:OWQ327799 OMU327798:OMU327799 OCY327798:OCY327799 NTC327798:NTC327799 NJG327798:NJG327799 MZK327798:MZK327799 MPO327798:MPO327799 MFS327798:MFS327799 LVW327798:LVW327799 LMA327798:LMA327799 LCE327798:LCE327799 KSI327798:KSI327799 KIM327798:KIM327799 JYQ327798:JYQ327799 JOU327798:JOU327799 JEY327798:JEY327799 IVC327798:IVC327799 ILG327798:ILG327799 IBK327798:IBK327799 HRO327798:HRO327799 HHS327798:HHS327799 GXW327798:GXW327799 GOA327798:GOA327799 GEE327798:GEE327799 FUI327798:FUI327799 FKM327798:FKM327799 FAQ327798:FAQ327799 EQU327798:EQU327799 EGY327798:EGY327799 DXC327798:DXC327799 DNG327798:DNG327799 DDK327798:DDK327799 CTO327798:CTO327799 CJS327798:CJS327799 BZW327798:BZW327799 BQA327798:BQA327799 BGE327798:BGE327799 AWI327798:AWI327799 AMM327798:AMM327799 ACQ327798:ACQ327799 SU327798:SU327799 IY327798:IY327799 C327798:C327799 WVK262262:WVK262263 WLO262262:WLO262263 WBS262262:WBS262263 VRW262262:VRW262263 VIA262262:VIA262263 UYE262262:UYE262263 UOI262262:UOI262263 UEM262262:UEM262263 TUQ262262:TUQ262263 TKU262262:TKU262263 TAY262262:TAY262263 SRC262262:SRC262263 SHG262262:SHG262263 RXK262262:RXK262263 RNO262262:RNO262263 RDS262262:RDS262263 QTW262262:QTW262263 QKA262262:QKA262263 QAE262262:QAE262263 PQI262262:PQI262263 PGM262262:PGM262263 OWQ262262:OWQ262263 OMU262262:OMU262263 OCY262262:OCY262263 NTC262262:NTC262263 NJG262262:NJG262263 MZK262262:MZK262263 MPO262262:MPO262263 MFS262262:MFS262263 LVW262262:LVW262263 LMA262262:LMA262263 LCE262262:LCE262263 KSI262262:KSI262263 KIM262262:KIM262263 JYQ262262:JYQ262263 JOU262262:JOU262263 JEY262262:JEY262263 IVC262262:IVC262263 ILG262262:ILG262263 IBK262262:IBK262263 HRO262262:HRO262263 HHS262262:HHS262263 GXW262262:GXW262263 GOA262262:GOA262263 GEE262262:GEE262263 FUI262262:FUI262263 FKM262262:FKM262263 FAQ262262:FAQ262263 EQU262262:EQU262263 EGY262262:EGY262263 DXC262262:DXC262263 DNG262262:DNG262263 DDK262262:DDK262263 CTO262262:CTO262263 CJS262262:CJS262263 BZW262262:BZW262263 BQA262262:BQA262263 BGE262262:BGE262263 AWI262262:AWI262263 AMM262262:AMM262263 ACQ262262:ACQ262263 SU262262:SU262263 IY262262:IY262263 C262262:C262263 WVK196726:WVK196727 WLO196726:WLO196727 WBS196726:WBS196727 VRW196726:VRW196727 VIA196726:VIA196727 UYE196726:UYE196727 UOI196726:UOI196727 UEM196726:UEM196727 TUQ196726:TUQ196727 TKU196726:TKU196727 TAY196726:TAY196727 SRC196726:SRC196727 SHG196726:SHG196727 RXK196726:RXK196727 RNO196726:RNO196727 RDS196726:RDS196727 QTW196726:QTW196727 QKA196726:QKA196727 QAE196726:QAE196727 PQI196726:PQI196727 PGM196726:PGM196727 OWQ196726:OWQ196727 OMU196726:OMU196727 OCY196726:OCY196727 NTC196726:NTC196727 NJG196726:NJG196727 MZK196726:MZK196727 MPO196726:MPO196727 MFS196726:MFS196727 LVW196726:LVW196727 LMA196726:LMA196727 LCE196726:LCE196727 KSI196726:KSI196727 KIM196726:KIM196727 JYQ196726:JYQ196727 JOU196726:JOU196727 JEY196726:JEY196727 IVC196726:IVC196727 ILG196726:ILG196727 IBK196726:IBK196727 HRO196726:HRO196727 HHS196726:HHS196727 GXW196726:GXW196727 GOA196726:GOA196727 GEE196726:GEE196727 FUI196726:FUI196727 FKM196726:FKM196727 FAQ196726:FAQ196727 EQU196726:EQU196727 EGY196726:EGY196727 DXC196726:DXC196727 DNG196726:DNG196727 DDK196726:DDK196727 CTO196726:CTO196727 CJS196726:CJS196727 BZW196726:BZW196727 BQA196726:BQA196727 BGE196726:BGE196727 AWI196726:AWI196727 AMM196726:AMM196727 ACQ196726:ACQ196727 SU196726:SU196727 IY196726:IY196727 C196726:C196727 WVK131190:WVK131191 WLO131190:WLO131191 WBS131190:WBS131191 VRW131190:VRW131191 VIA131190:VIA131191 UYE131190:UYE131191 UOI131190:UOI131191 UEM131190:UEM131191 TUQ131190:TUQ131191 TKU131190:TKU131191 TAY131190:TAY131191 SRC131190:SRC131191 SHG131190:SHG131191 RXK131190:RXK131191 RNO131190:RNO131191 RDS131190:RDS131191 QTW131190:QTW131191 QKA131190:QKA131191 QAE131190:QAE131191 PQI131190:PQI131191 PGM131190:PGM131191 OWQ131190:OWQ131191 OMU131190:OMU131191 OCY131190:OCY131191 NTC131190:NTC131191 NJG131190:NJG131191 MZK131190:MZK131191 MPO131190:MPO131191 MFS131190:MFS131191 LVW131190:LVW131191 LMA131190:LMA131191 LCE131190:LCE131191 KSI131190:KSI131191 KIM131190:KIM131191 JYQ131190:JYQ131191 JOU131190:JOU131191 JEY131190:JEY131191 IVC131190:IVC131191 ILG131190:ILG131191 IBK131190:IBK131191 HRO131190:HRO131191 HHS131190:HHS131191 GXW131190:GXW131191 GOA131190:GOA131191 GEE131190:GEE131191 FUI131190:FUI131191 FKM131190:FKM131191 FAQ131190:FAQ131191 EQU131190:EQU131191 EGY131190:EGY131191 DXC131190:DXC131191 DNG131190:DNG131191 DDK131190:DDK131191 CTO131190:CTO131191 CJS131190:CJS131191 BZW131190:BZW131191 BQA131190:BQA131191 BGE131190:BGE131191 AWI131190:AWI131191 AMM131190:AMM131191 ACQ131190:ACQ131191 SU131190:SU131191 IY131190:IY131191 C131190:C131191 WVK65654:WVK65655 WLO65654:WLO65655 WBS65654:WBS65655 VRW65654:VRW65655 VIA65654:VIA65655 UYE65654:UYE65655 UOI65654:UOI65655 UEM65654:UEM65655 TUQ65654:TUQ65655 TKU65654:TKU65655 TAY65654:TAY65655 SRC65654:SRC65655 SHG65654:SHG65655 RXK65654:RXK65655 RNO65654:RNO65655 RDS65654:RDS65655 QTW65654:QTW65655 QKA65654:QKA65655 QAE65654:QAE65655 PQI65654:PQI65655 PGM65654:PGM65655 OWQ65654:OWQ65655 OMU65654:OMU65655 OCY65654:OCY65655 NTC65654:NTC65655 NJG65654:NJG65655 MZK65654:MZK65655 MPO65654:MPO65655 MFS65654:MFS65655 LVW65654:LVW65655 LMA65654:LMA65655 LCE65654:LCE65655 KSI65654:KSI65655 KIM65654:KIM65655 JYQ65654:JYQ65655 JOU65654:JOU65655 JEY65654:JEY65655 IVC65654:IVC65655 ILG65654:ILG65655 IBK65654:IBK65655 HRO65654:HRO65655 HHS65654:HHS65655 GXW65654:GXW65655 GOA65654:GOA65655 GEE65654:GEE65655 FUI65654:FUI65655 FKM65654:FKM65655 FAQ65654:FAQ65655 EQU65654:EQU65655 EGY65654:EGY65655 DXC65654:DXC65655 DNG65654:DNG65655 DDK65654:DDK65655 CTO65654:CTO65655 CJS65654:CJS65655 BZW65654:BZW65655 BQA65654:BQA65655 BGE65654:BGE65655 AWI65654:AWI65655 AMM65654:AMM65655 ACQ65654:ACQ65655 SU65654:SU65655 IY65654:IY65655 C65654:C65655 WVK118:WVK119 WLO118:WLO119 WBS118:WBS119 VRW118:VRW119 VIA118:VIA119 UYE118:UYE119 UOI118:UOI119 UEM118:UEM119 TUQ118:TUQ119 TKU118:TKU119 TAY118:TAY119 SRC118:SRC119 SHG118:SHG119 RXK118:RXK119 RNO118:RNO119 RDS118:RDS119 QTW118:QTW119 QKA118:QKA119 QAE118:QAE119 PQI118:PQI119 PGM118:PGM119 OWQ118:OWQ119 OMU118:OMU119 OCY118:OCY119 NTC118:NTC119 NJG118:NJG119 MZK118:MZK119 MPO118:MPO119 MFS118:MFS119 LVW118:LVW119 LMA118:LMA119 LCE118:LCE119 KSI118:KSI119 KIM118:KIM119 JYQ118:JYQ119 JOU118:JOU119 JEY118:JEY119 IVC118:IVC119 ILG118:ILG119 IBK118:IBK119 HRO118:HRO119 HHS118:HHS119 GXW118:GXW119 GOA118:GOA119 GEE118:GEE119 FUI118:FUI119 FKM118:FKM119 FAQ118:FAQ119 EQU118:EQU119 EGY118:EGY119 DXC118:DXC119 DNG118:DNG119 DDK118:DDK119 CTO118:CTO119 CJS118:CJS119 BZW118:BZW119 BQA118:BQA119 BGE118:BGE119 AWI118:AWI119 AMM118:AMM119 ACQ118:ACQ119 SU118:SU119 IY118:IY119 C118:C119 WVK983150 WLO983150 WBS983150 VRW983150 VIA983150 UYE983150 UOI983150 UEM983150 TUQ983150 TKU983150 TAY983150 SRC983150 SHG983150 RXK983150 RNO983150 RDS983150 QTW983150 QKA983150 QAE983150 PQI983150 PGM983150 OWQ983150 OMU983150 OCY983150 NTC983150 NJG983150 MZK983150 MPO983150 MFS983150 LVW983150 LMA983150 LCE983150 KSI983150 KIM983150 JYQ983150 JOU983150 JEY983150 IVC983150 ILG983150 IBK983150 HRO983150 HHS983150 GXW983150 GOA983150 GEE983150 FUI983150 FKM983150 FAQ983150 EQU983150 EGY983150 DXC983150 DNG983150 DDK983150 CTO983150 CJS983150 BZW983150 BQA983150 BGE983150 AWI983150 AMM983150 ACQ983150 SU983150 IY983150 C983150 WVK917614 WLO917614 WBS917614 VRW917614 VIA917614 UYE917614 UOI917614 UEM917614 TUQ917614 TKU917614 TAY917614 SRC917614 SHG917614 RXK917614 RNO917614 RDS917614 QTW917614 QKA917614 QAE917614 PQI917614 PGM917614 OWQ917614 OMU917614 OCY917614 NTC917614 NJG917614 MZK917614 MPO917614 MFS917614 LVW917614 LMA917614 LCE917614 KSI917614 KIM917614 JYQ917614 JOU917614 JEY917614 IVC917614 ILG917614 IBK917614 HRO917614 HHS917614 GXW917614 GOA917614 GEE917614 FUI917614 FKM917614 FAQ917614 EQU917614 EGY917614 DXC917614 DNG917614 DDK917614 CTO917614 CJS917614 BZW917614 BQA917614 BGE917614 AWI917614 AMM917614 ACQ917614 SU917614 IY917614 C917614 WVK852078 WLO852078 WBS852078 VRW852078 VIA852078 UYE852078 UOI852078 UEM852078 TUQ852078 TKU852078 TAY852078 SRC852078 SHG852078 RXK852078 RNO852078 RDS852078 QTW852078 QKA852078 QAE852078 PQI852078 PGM852078 OWQ852078 OMU852078 OCY852078 NTC852078 NJG852078 MZK852078 MPO852078 MFS852078 LVW852078 LMA852078 LCE852078 KSI852078 KIM852078 JYQ852078 JOU852078 JEY852078 IVC852078 ILG852078 IBK852078 HRO852078 HHS852078 GXW852078 GOA852078 GEE852078 FUI852078 FKM852078 FAQ852078 EQU852078 EGY852078 DXC852078 DNG852078 DDK852078 CTO852078 CJS852078 BZW852078 BQA852078 BGE852078 AWI852078 AMM852078 ACQ852078 SU852078 IY852078 C852078 WVK786542 WLO786542 WBS786542 VRW786542 VIA786542 UYE786542 UOI786542 UEM786542 TUQ786542 TKU786542 TAY786542 SRC786542 SHG786542 RXK786542 RNO786542 RDS786542 QTW786542 QKA786542 QAE786542 PQI786542 PGM786542 OWQ786542 OMU786542 OCY786542 NTC786542 NJG786542 MZK786542 MPO786542 MFS786542 LVW786542 LMA786542 LCE786542 KSI786542 KIM786542 JYQ786542 JOU786542 JEY786542 IVC786542 ILG786542 IBK786542 HRO786542 HHS786542 GXW786542 GOA786542 GEE786542 FUI786542 FKM786542 FAQ786542 EQU786542 EGY786542 DXC786542 DNG786542 DDK786542 CTO786542 CJS786542 BZW786542 BQA786542 BGE786542 AWI786542 AMM786542 ACQ786542 SU786542 IY786542 C786542 WVK721006 WLO721006 WBS721006 VRW721006 VIA721006 UYE721006 UOI721006 UEM721006 TUQ721006 TKU721006 TAY721006 SRC721006 SHG721006 RXK721006 RNO721006 RDS721006 QTW721006 QKA721006 QAE721006 PQI721006 PGM721006 OWQ721006 OMU721006 OCY721006 NTC721006 NJG721006 MZK721006 MPO721006 MFS721006 LVW721006 LMA721006 LCE721006 KSI721006 KIM721006 JYQ721006 JOU721006 JEY721006 IVC721006 ILG721006 IBK721006 HRO721006 HHS721006 GXW721006 GOA721006 GEE721006 FUI721006 FKM721006 FAQ721006 EQU721006 EGY721006 DXC721006 DNG721006 DDK721006 CTO721006 CJS721006 BZW721006 BQA721006 BGE721006 AWI721006 AMM721006 ACQ721006 SU721006 IY721006 C721006 WVK655470 WLO655470 WBS655470 VRW655470 VIA655470 UYE655470 UOI655470 UEM655470 TUQ655470 TKU655470 TAY655470 SRC655470 SHG655470 RXK655470 RNO655470 RDS655470 QTW655470 QKA655470 QAE655470 PQI655470 PGM655470 OWQ655470 OMU655470 OCY655470 NTC655470 NJG655470 MZK655470 MPO655470 MFS655470 LVW655470 LMA655470 LCE655470 KSI655470 KIM655470 JYQ655470 JOU655470 JEY655470 IVC655470 ILG655470 IBK655470 HRO655470 HHS655470 GXW655470 GOA655470 GEE655470 FUI655470 FKM655470 FAQ655470 EQU655470 EGY655470 DXC655470 DNG655470 DDK655470 CTO655470 CJS655470 BZW655470 BQA655470 BGE655470 AWI655470 AMM655470 ACQ655470 SU655470 IY655470 C655470 WVK589934 WLO589934 WBS589934 VRW589934 VIA589934 UYE589934 UOI589934 UEM589934 TUQ589934 TKU589934 TAY589934 SRC589934 SHG589934 RXK589934 RNO589934 RDS589934 QTW589934 QKA589934 QAE589934 PQI589934 PGM589934 OWQ589934 OMU589934 OCY589934 NTC589934 NJG589934 MZK589934 MPO589934 MFS589934 LVW589934 LMA589934 LCE589934 KSI589934 KIM589934 JYQ589934 JOU589934 JEY589934 IVC589934 ILG589934 IBK589934 HRO589934 HHS589934 GXW589934 GOA589934 GEE589934 FUI589934 FKM589934 FAQ589934 EQU589934 EGY589934 DXC589934 DNG589934 DDK589934 CTO589934 CJS589934 BZW589934 BQA589934 BGE589934 AWI589934 AMM589934 ACQ589934 SU589934 IY589934 C589934 WVK524398 WLO524398 WBS524398 VRW524398 VIA524398 UYE524398 UOI524398 UEM524398 TUQ524398 TKU524398 TAY524398 SRC524398 SHG524398 RXK524398 RNO524398 RDS524398 QTW524398 QKA524398 QAE524398 PQI524398 PGM524398 OWQ524398 OMU524398 OCY524398 NTC524398 NJG524398 MZK524398 MPO524398 MFS524398 LVW524398 LMA524398 LCE524398 KSI524398 KIM524398 JYQ524398 JOU524398 JEY524398 IVC524398 ILG524398 IBK524398 HRO524398 HHS524398 GXW524398 GOA524398 GEE524398 FUI524398 FKM524398 FAQ524398 EQU524398 EGY524398 DXC524398 DNG524398 DDK524398 CTO524398 CJS524398 BZW524398 BQA524398 BGE524398 AWI524398 AMM524398 ACQ524398 SU524398 IY524398 C524398 WVK458862 WLO458862 WBS458862 VRW458862 VIA458862 UYE458862 UOI458862 UEM458862 TUQ458862 TKU458862 TAY458862 SRC458862 SHG458862 RXK458862 RNO458862 RDS458862 QTW458862 QKA458862 QAE458862 PQI458862 PGM458862 OWQ458862 OMU458862 OCY458862 NTC458862 NJG458862 MZK458862 MPO458862 MFS458862 LVW458862 LMA458862 LCE458862 KSI458862 KIM458862 JYQ458862 JOU458862 JEY458862 IVC458862 ILG458862 IBK458862 HRO458862 HHS458862 GXW458862 GOA458862 GEE458862 FUI458862 FKM458862 FAQ458862 EQU458862 EGY458862 DXC458862 DNG458862 DDK458862 CTO458862 CJS458862 BZW458862 BQA458862 BGE458862 AWI458862 AMM458862 ACQ458862 SU458862 IY458862 C458862 WVK393326 WLO393326 WBS393326 VRW393326 VIA393326 UYE393326 UOI393326 UEM393326 TUQ393326 TKU393326 TAY393326 SRC393326 SHG393326 RXK393326 RNO393326 RDS393326 QTW393326 QKA393326 QAE393326 PQI393326 PGM393326 OWQ393326 OMU393326 OCY393326 NTC393326 NJG393326 MZK393326 MPO393326 MFS393326 LVW393326 LMA393326 LCE393326 KSI393326 KIM393326 JYQ393326 JOU393326 JEY393326 IVC393326 ILG393326 IBK393326 HRO393326 HHS393326 GXW393326 GOA393326 GEE393326 FUI393326 FKM393326 FAQ393326 EQU393326 EGY393326 DXC393326 DNG393326 DDK393326 CTO393326 CJS393326 BZW393326 BQA393326 BGE393326 AWI393326 AMM393326 ACQ393326 SU393326 IY393326 C393326 WVK327790 WLO327790 WBS327790 VRW327790 VIA327790 UYE327790 UOI327790 UEM327790 TUQ327790 TKU327790 TAY327790 SRC327790 SHG327790 RXK327790 RNO327790 RDS327790 QTW327790 QKA327790 QAE327790 PQI327790 PGM327790 OWQ327790 OMU327790 OCY327790 NTC327790 NJG327790 MZK327790 MPO327790 MFS327790 LVW327790 LMA327790 LCE327790 KSI327790 KIM327790 JYQ327790 JOU327790 JEY327790 IVC327790 ILG327790 IBK327790 HRO327790 HHS327790 GXW327790 GOA327790 GEE327790 FUI327790 FKM327790 FAQ327790 EQU327790 EGY327790 DXC327790 DNG327790 DDK327790 CTO327790 CJS327790 BZW327790 BQA327790 BGE327790 AWI327790 AMM327790 ACQ327790 SU327790 IY327790 C327790 WVK262254 WLO262254 WBS262254 VRW262254 VIA262254 UYE262254 UOI262254 UEM262254 TUQ262254 TKU262254 TAY262254 SRC262254 SHG262254 RXK262254 RNO262254 RDS262254 QTW262254 QKA262254 QAE262254 PQI262254 PGM262254 OWQ262254 OMU262254 OCY262254 NTC262254 NJG262254 MZK262254 MPO262254 MFS262254 LVW262254 LMA262254 LCE262254 KSI262254 KIM262254 JYQ262254 JOU262254 JEY262254 IVC262254 ILG262254 IBK262254 HRO262254 HHS262254 GXW262254 GOA262254 GEE262254 FUI262254 FKM262254 FAQ262254 EQU262254 EGY262254 DXC262254 DNG262254 DDK262254 CTO262254 CJS262254 BZW262254 BQA262254 BGE262254 AWI262254 AMM262254 ACQ262254 SU262254 IY262254 C262254 WVK196718 WLO196718 WBS196718 VRW196718 VIA196718 UYE196718 UOI196718 UEM196718 TUQ196718 TKU196718 TAY196718 SRC196718 SHG196718 RXK196718 RNO196718 RDS196718 QTW196718 QKA196718 QAE196718 PQI196718 PGM196718 OWQ196718 OMU196718 OCY196718 NTC196718 NJG196718 MZK196718 MPO196718 MFS196718 LVW196718 LMA196718 LCE196718 KSI196718 KIM196718 JYQ196718 JOU196718 JEY196718 IVC196718 ILG196718 IBK196718 HRO196718 HHS196718 GXW196718 GOA196718 GEE196718 FUI196718 FKM196718 FAQ196718 EQU196718 EGY196718 DXC196718 DNG196718 DDK196718 CTO196718 CJS196718 BZW196718 BQA196718 BGE196718 AWI196718 AMM196718 ACQ196718 SU196718 IY196718 C196718 WVK131182 WLO131182 WBS131182 VRW131182 VIA131182 UYE131182 UOI131182 UEM131182 TUQ131182 TKU131182 TAY131182 SRC131182 SHG131182 RXK131182 RNO131182 RDS131182 QTW131182 QKA131182 QAE131182 PQI131182 PGM131182 OWQ131182 OMU131182 OCY131182 NTC131182 NJG131182 MZK131182 MPO131182 MFS131182 LVW131182 LMA131182 LCE131182 KSI131182 KIM131182 JYQ131182 JOU131182 JEY131182 IVC131182 ILG131182 IBK131182 HRO131182 HHS131182 GXW131182 GOA131182 GEE131182 FUI131182 FKM131182 FAQ131182 EQU131182 EGY131182 DXC131182 DNG131182 DDK131182 CTO131182 CJS131182 BZW131182 BQA131182 BGE131182 AWI131182 AMM131182 ACQ131182 SU131182 IY131182 C131182 WVK65646 WLO65646 WBS65646 VRW65646 VIA65646 UYE65646 UOI65646 UEM65646 TUQ65646 TKU65646 TAY65646 SRC65646 SHG65646 RXK65646 RNO65646 RDS65646 QTW65646 QKA65646 QAE65646 PQI65646 PGM65646 OWQ65646 OMU65646 OCY65646 NTC65646 NJG65646 MZK65646 MPO65646 MFS65646 LVW65646 LMA65646 LCE65646 KSI65646 KIM65646 JYQ65646 JOU65646 JEY65646 IVC65646 ILG65646 IBK65646 HRO65646 HHS65646 GXW65646 GOA65646 GEE65646 FUI65646 FKM65646 FAQ65646 EQU65646 EGY65646 DXC65646 DNG65646 DDK65646 CTO65646 CJS65646 BZW65646 BQA65646 BGE65646 AWI65646 AMM65646 ACQ65646 SU65646 IY65646 C65646 WVK110 WLO110 WBS110 VRW110 VIA110 UYE110 UOI110 UEM110 TUQ110 TKU110 TAY110 SRC110 SHG110 RXK110 RNO110 RDS110 QTW110 QKA110 QAE110 PQI110 PGM110 OWQ110 OMU110 OCY110 NTC110 NJG110 MZK110 MPO110 MFS110 LVW110 LMA110 LCE110 KSI110 KIM110 JYQ110 JOU110 JEY110 IVC110 ILG110 IBK110 HRO110 HHS110 GXW110 GOA110 GEE110 FUI110 FKM110 FAQ110 EQU110 EGY110 DXC110 DNG110 DDK110 CTO110 CJS110 BZW110 BQA110 BGE110 AWI110 AMM110 ACQ110 SU110 IY110 C110 WVK983248:WVK983249 WLO983248:WLO983249 WBS983248:WBS983249 VRW983248:VRW983249 VIA983248:VIA983249 UYE983248:UYE983249 UOI983248:UOI983249 UEM983248:UEM983249 TUQ983248:TUQ983249 TKU983248:TKU983249 TAY983248:TAY983249 SRC983248:SRC983249 SHG983248:SHG983249 RXK983248:RXK983249 RNO983248:RNO983249 RDS983248:RDS983249 QTW983248:QTW983249 QKA983248:QKA983249 QAE983248:QAE983249 PQI983248:PQI983249 PGM983248:PGM983249 OWQ983248:OWQ983249 OMU983248:OMU983249 OCY983248:OCY983249 NTC983248:NTC983249 NJG983248:NJG983249 MZK983248:MZK983249 MPO983248:MPO983249 MFS983248:MFS983249 LVW983248:LVW983249 LMA983248:LMA983249 LCE983248:LCE983249 KSI983248:KSI983249 KIM983248:KIM983249 JYQ983248:JYQ983249 JOU983248:JOU983249 JEY983248:JEY983249 IVC983248:IVC983249 ILG983248:ILG983249 IBK983248:IBK983249 HRO983248:HRO983249 HHS983248:HHS983249 GXW983248:GXW983249 GOA983248:GOA983249 GEE983248:GEE983249 FUI983248:FUI983249 FKM983248:FKM983249 FAQ983248:FAQ983249 EQU983248:EQU983249 EGY983248:EGY983249 DXC983248:DXC983249 DNG983248:DNG983249 DDK983248:DDK983249 CTO983248:CTO983249 CJS983248:CJS983249 BZW983248:BZW983249 BQA983248:BQA983249 BGE983248:BGE983249 AWI983248:AWI983249 AMM983248:AMM983249 ACQ983248:ACQ983249 SU983248:SU983249 IY983248:IY983249 C983248:C983249 WVK917712:WVK917713 WLO917712:WLO917713 WBS917712:WBS917713 VRW917712:VRW917713 VIA917712:VIA917713 UYE917712:UYE917713 UOI917712:UOI917713 UEM917712:UEM917713 TUQ917712:TUQ917713 TKU917712:TKU917713 TAY917712:TAY917713 SRC917712:SRC917713 SHG917712:SHG917713 RXK917712:RXK917713 RNO917712:RNO917713 RDS917712:RDS917713 QTW917712:QTW917713 QKA917712:QKA917713 QAE917712:QAE917713 PQI917712:PQI917713 PGM917712:PGM917713 OWQ917712:OWQ917713 OMU917712:OMU917713 OCY917712:OCY917713 NTC917712:NTC917713 NJG917712:NJG917713 MZK917712:MZK917713 MPO917712:MPO917713 MFS917712:MFS917713 LVW917712:LVW917713 LMA917712:LMA917713 LCE917712:LCE917713 KSI917712:KSI917713 KIM917712:KIM917713 JYQ917712:JYQ917713 JOU917712:JOU917713 JEY917712:JEY917713 IVC917712:IVC917713 ILG917712:ILG917713 IBK917712:IBK917713 HRO917712:HRO917713 HHS917712:HHS917713 GXW917712:GXW917713 GOA917712:GOA917713 GEE917712:GEE917713 FUI917712:FUI917713 FKM917712:FKM917713 FAQ917712:FAQ917713 EQU917712:EQU917713 EGY917712:EGY917713 DXC917712:DXC917713 DNG917712:DNG917713 DDK917712:DDK917713 CTO917712:CTO917713 CJS917712:CJS917713 BZW917712:BZW917713 BQA917712:BQA917713 BGE917712:BGE917713 AWI917712:AWI917713 AMM917712:AMM917713 ACQ917712:ACQ917713 SU917712:SU917713 IY917712:IY917713 C917712:C917713 WVK852176:WVK852177 WLO852176:WLO852177 WBS852176:WBS852177 VRW852176:VRW852177 VIA852176:VIA852177 UYE852176:UYE852177 UOI852176:UOI852177 UEM852176:UEM852177 TUQ852176:TUQ852177 TKU852176:TKU852177 TAY852176:TAY852177 SRC852176:SRC852177 SHG852176:SHG852177 RXK852176:RXK852177 RNO852176:RNO852177 RDS852176:RDS852177 QTW852176:QTW852177 QKA852176:QKA852177 QAE852176:QAE852177 PQI852176:PQI852177 PGM852176:PGM852177 OWQ852176:OWQ852177 OMU852176:OMU852177 OCY852176:OCY852177 NTC852176:NTC852177 NJG852176:NJG852177 MZK852176:MZK852177 MPO852176:MPO852177 MFS852176:MFS852177 LVW852176:LVW852177 LMA852176:LMA852177 LCE852176:LCE852177 KSI852176:KSI852177 KIM852176:KIM852177 JYQ852176:JYQ852177 JOU852176:JOU852177 JEY852176:JEY852177 IVC852176:IVC852177 ILG852176:ILG852177 IBK852176:IBK852177 HRO852176:HRO852177 HHS852176:HHS852177 GXW852176:GXW852177 GOA852176:GOA852177 GEE852176:GEE852177 FUI852176:FUI852177 FKM852176:FKM852177 FAQ852176:FAQ852177 EQU852176:EQU852177 EGY852176:EGY852177 DXC852176:DXC852177 DNG852176:DNG852177 DDK852176:DDK852177 CTO852176:CTO852177 CJS852176:CJS852177 BZW852176:BZW852177 BQA852176:BQA852177 BGE852176:BGE852177 AWI852176:AWI852177 AMM852176:AMM852177 ACQ852176:ACQ852177 SU852176:SU852177 IY852176:IY852177 C852176:C852177 WVK786640:WVK786641 WLO786640:WLO786641 WBS786640:WBS786641 VRW786640:VRW786641 VIA786640:VIA786641 UYE786640:UYE786641 UOI786640:UOI786641 UEM786640:UEM786641 TUQ786640:TUQ786641 TKU786640:TKU786641 TAY786640:TAY786641 SRC786640:SRC786641 SHG786640:SHG786641 RXK786640:RXK786641 RNO786640:RNO786641 RDS786640:RDS786641 QTW786640:QTW786641 QKA786640:QKA786641 QAE786640:QAE786641 PQI786640:PQI786641 PGM786640:PGM786641 OWQ786640:OWQ786641 OMU786640:OMU786641 OCY786640:OCY786641 NTC786640:NTC786641 NJG786640:NJG786641 MZK786640:MZK786641 MPO786640:MPO786641 MFS786640:MFS786641 LVW786640:LVW786641 LMA786640:LMA786641 LCE786640:LCE786641 KSI786640:KSI786641 KIM786640:KIM786641 JYQ786640:JYQ786641 JOU786640:JOU786641 JEY786640:JEY786641 IVC786640:IVC786641 ILG786640:ILG786641 IBK786640:IBK786641 HRO786640:HRO786641 HHS786640:HHS786641 GXW786640:GXW786641 GOA786640:GOA786641 GEE786640:GEE786641 FUI786640:FUI786641 FKM786640:FKM786641 FAQ786640:FAQ786641 EQU786640:EQU786641 EGY786640:EGY786641 DXC786640:DXC786641 DNG786640:DNG786641 DDK786640:DDK786641 CTO786640:CTO786641 CJS786640:CJS786641 BZW786640:BZW786641 BQA786640:BQA786641 BGE786640:BGE786641 AWI786640:AWI786641 AMM786640:AMM786641 ACQ786640:ACQ786641 SU786640:SU786641 IY786640:IY786641 C786640:C786641 WVK721104:WVK721105 WLO721104:WLO721105 WBS721104:WBS721105 VRW721104:VRW721105 VIA721104:VIA721105 UYE721104:UYE721105 UOI721104:UOI721105 UEM721104:UEM721105 TUQ721104:TUQ721105 TKU721104:TKU721105 TAY721104:TAY721105 SRC721104:SRC721105 SHG721104:SHG721105 RXK721104:RXK721105 RNO721104:RNO721105 RDS721104:RDS721105 QTW721104:QTW721105 QKA721104:QKA721105 QAE721104:QAE721105 PQI721104:PQI721105 PGM721104:PGM721105 OWQ721104:OWQ721105 OMU721104:OMU721105 OCY721104:OCY721105 NTC721104:NTC721105 NJG721104:NJG721105 MZK721104:MZK721105 MPO721104:MPO721105 MFS721104:MFS721105 LVW721104:LVW721105 LMA721104:LMA721105 LCE721104:LCE721105 KSI721104:KSI721105 KIM721104:KIM721105 JYQ721104:JYQ721105 JOU721104:JOU721105 JEY721104:JEY721105 IVC721104:IVC721105 ILG721104:ILG721105 IBK721104:IBK721105 HRO721104:HRO721105 HHS721104:HHS721105 GXW721104:GXW721105 GOA721104:GOA721105 GEE721104:GEE721105 FUI721104:FUI721105 FKM721104:FKM721105 FAQ721104:FAQ721105 EQU721104:EQU721105 EGY721104:EGY721105 DXC721104:DXC721105 DNG721104:DNG721105 DDK721104:DDK721105 CTO721104:CTO721105 CJS721104:CJS721105 BZW721104:BZW721105 BQA721104:BQA721105 BGE721104:BGE721105 AWI721104:AWI721105 AMM721104:AMM721105 ACQ721104:ACQ721105 SU721104:SU721105 IY721104:IY721105 C721104:C721105 WVK655568:WVK655569 WLO655568:WLO655569 WBS655568:WBS655569 VRW655568:VRW655569 VIA655568:VIA655569 UYE655568:UYE655569 UOI655568:UOI655569 UEM655568:UEM655569 TUQ655568:TUQ655569 TKU655568:TKU655569 TAY655568:TAY655569 SRC655568:SRC655569 SHG655568:SHG655569 RXK655568:RXK655569 RNO655568:RNO655569 RDS655568:RDS655569 QTW655568:QTW655569 QKA655568:QKA655569 QAE655568:QAE655569 PQI655568:PQI655569 PGM655568:PGM655569 OWQ655568:OWQ655569 OMU655568:OMU655569 OCY655568:OCY655569 NTC655568:NTC655569 NJG655568:NJG655569 MZK655568:MZK655569 MPO655568:MPO655569 MFS655568:MFS655569 LVW655568:LVW655569 LMA655568:LMA655569 LCE655568:LCE655569 KSI655568:KSI655569 KIM655568:KIM655569 JYQ655568:JYQ655569 JOU655568:JOU655569 JEY655568:JEY655569 IVC655568:IVC655569 ILG655568:ILG655569 IBK655568:IBK655569 HRO655568:HRO655569 HHS655568:HHS655569 GXW655568:GXW655569 GOA655568:GOA655569 GEE655568:GEE655569 FUI655568:FUI655569 FKM655568:FKM655569 FAQ655568:FAQ655569 EQU655568:EQU655569 EGY655568:EGY655569 DXC655568:DXC655569 DNG655568:DNG655569 DDK655568:DDK655569 CTO655568:CTO655569 CJS655568:CJS655569 BZW655568:BZW655569 BQA655568:BQA655569 BGE655568:BGE655569 AWI655568:AWI655569 AMM655568:AMM655569 ACQ655568:ACQ655569 SU655568:SU655569 IY655568:IY655569 C655568:C655569 WVK590032:WVK590033 WLO590032:WLO590033 WBS590032:WBS590033 VRW590032:VRW590033 VIA590032:VIA590033 UYE590032:UYE590033 UOI590032:UOI590033 UEM590032:UEM590033 TUQ590032:TUQ590033 TKU590032:TKU590033 TAY590032:TAY590033 SRC590032:SRC590033 SHG590032:SHG590033 RXK590032:RXK590033 RNO590032:RNO590033 RDS590032:RDS590033 QTW590032:QTW590033 QKA590032:QKA590033 QAE590032:QAE590033 PQI590032:PQI590033 PGM590032:PGM590033 OWQ590032:OWQ590033 OMU590032:OMU590033 OCY590032:OCY590033 NTC590032:NTC590033 NJG590032:NJG590033 MZK590032:MZK590033 MPO590032:MPO590033 MFS590032:MFS590033 LVW590032:LVW590033 LMA590032:LMA590033 LCE590032:LCE590033 KSI590032:KSI590033 KIM590032:KIM590033 JYQ590032:JYQ590033 JOU590032:JOU590033 JEY590032:JEY590033 IVC590032:IVC590033 ILG590032:ILG590033 IBK590032:IBK590033 HRO590032:HRO590033 HHS590032:HHS590033 GXW590032:GXW590033 GOA590032:GOA590033 GEE590032:GEE590033 FUI590032:FUI590033 FKM590032:FKM590033 FAQ590032:FAQ590033 EQU590032:EQU590033 EGY590032:EGY590033 DXC590032:DXC590033 DNG590032:DNG590033 DDK590032:DDK590033 CTO590032:CTO590033 CJS590032:CJS590033 BZW590032:BZW590033 BQA590032:BQA590033 BGE590032:BGE590033 AWI590032:AWI590033 AMM590032:AMM590033 ACQ590032:ACQ590033 SU590032:SU590033 IY590032:IY590033 C590032:C590033 WVK524496:WVK524497 WLO524496:WLO524497 WBS524496:WBS524497 VRW524496:VRW524497 VIA524496:VIA524497 UYE524496:UYE524497 UOI524496:UOI524497 UEM524496:UEM524497 TUQ524496:TUQ524497 TKU524496:TKU524497 TAY524496:TAY524497 SRC524496:SRC524497 SHG524496:SHG524497 RXK524496:RXK524497 RNO524496:RNO524497 RDS524496:RDS524497 QTW524496:QTW524497 QKA524496:QKA524497 QAE524496:QAE524497 PQI524496:PQI524497 PGM524496:PGM524497 OWQ524496:OWQ524497 OMU524496:OMU524497 OCY524496:OCY524497 NTC524496:NTC524497 NJG524496:NJG524497 MZK524496:MZK524497 MPO524496:MPO524497 MFS524496:MFS524497 LVW524496:LVW524497 LMA524496:LMA524497 LCE524496:LCE524497 KSI524496:KSI524497 KIM524496:KIM524497 JYQ524496:JYQ524497 JOU524496:JOU524497 JEY524496:JEY524497 IVC524496:IVC524497 ILG524496:ILG524497 IBK524496:IBK524497 HRO524496:HRO524497 HHS524496:HHS524497 GXW524496:GXW524497 GOA524496:GOA524497 GEE524496:GEE524497 FUI524496:FUI524497 FKM524496:FKM524497 FAQ524496:FAQ524497 EQU524496:EQU524497 EGY524496:EGY524497 DXC524496:DXC524497 DNG524496:DNG524497 DDK524496:DDK524497 CTO524496:CTO524497 CJS524496:CJS524497 BZW524496:BZW524497 BQA524496:BQA524497 BGE524496:BGE524497 AWI524496:AWI524497 AMM524496:AMM524497 ACQ524496:ACQ524497 SU524496:SU524497 IY524496:IY524497 C524496:C524497 WVK458960:WVK458961 WLO458960:WLO458961 WBS458960:WBS458961 VRW458960:VRW458961 VIA458960:VIA458961 UYE458960:UYE458961 UOI458960:UOI458961 UEM458960:UEM458961 TUQ458960:TUQ458961 TKU458960:TKU458961 TAY458960:TAY458961 SRC458960:SRC458961 SHG458960:SHG458961 RXK458960:RXK458961 RNO458960:RNO458961 RDS458960:RDS458961 QTW458960:QTW458961 QKA458960:QKA458961 QAE458960:QAE458961 PQI458960:PQI458961 PGM458960:PGM458961 OWQ458960:OWQ458961 OMU458960:OMU458961 OCY458960:OCY458961 NTC458960:NTC458961 NJG458960:NJG458961 MZK458960:MZK458961 MPO458960:MPO458961 MFS458960:MFS458961 LVW458960:LVW458961 LMA458960:LMA458961 LCE458960:LCE458961 KSI458960:KSI458961 KIM458960:KIM458961 JYQ458960:JYQ458961 JOU458960:JOU458961 JEY458960:JEY458961 IVC458960:IVC458961 ILG458960:ILG458961 IBK458960:IBK458961 HRO458960:HRO458961 HHS458960:HHS458961 GXW458960:GXW458961 GOA458960:GOA458961 GEE458960:GEE458961 FUI458960:FUI458961 FKM458960:FKM458961 FAQ458960:FAQ458961 EQU458960:EQU458961 EGY458960:EGY458961 DXC458960:DXC458961 DNG458960:DNG458961 DDK458960:DDK458961 CTO458960:CTO458961 CJS458960:CJS458961 BZW458960:BZW458961 BQA458960:BQA458961 BGE458960:BGE458961 AWI458960:AWI458961 AMM458960:AMM458961 ACQ458960:ACQ458961 SU458960:SU458961 IY458960:IY458961 C458960:C458961 WVK393424:WVK393425 WLO393424:WLO393425 WBS393424:WBS393425 VRW393424:VRW393425 VIA393424:VIA393425 UYE393424:UYE393425 UOI393424:UOI393425 UEM393424:UEM393425 TUQ393424:TUQ393425 TKU393424:TKU393425 TAY393424:TAY393425 SRC393424:SRC393425 SHG393424:SHG393425 RXK393424:RXK393425 RNO393424:RNO393425 RDS393424:RDS393425 QTW393424:QTW393425 QKA393424:QKA393425 QAE393424:QAE393425 PQI393424:PQI393425 PGM393424:PGM393425 OWQ393424:OWQ393425 OMU393424:OMU393425 OCY393424:OCY393425 NTC393424:NTC393425 NJG393424:NJG393425 MZK393424:MZK393425 MPO393424:MPO393425 MFS393424:MFS393425 LVW393424:LVW393425 LMA393424:LMA393425 LCE393424:LCE393425 KSI393424:KSI393425 KIM393424:KIM393425 JYQ393424:JYQ393425 JOU393424:JOU393425 JEY393424:JEY393425 IVC393424:IVC393425 ILG393424:ILG393425 IBK393424:IBK393425 HRO393424:HRO393425 HHS393424:HHS393425 GXW393424:GXW393425 GOA393424:GOA393425 GEE393424:GEE393425 FUI393424:FUI393425 FKM393424:FKM393425 FAQ393424:FAQ393425 EQU393424:EQU393425 EGY393424:EGY393425 DXC393424:DXC393425 DNG393424:DNG393425 DDK393424:DDK393425 CTO393424:CTO393425 CJS393424:CJS393425 BZW393424:BZW393425 BQA393424:BQA393425 BGE393424:BGE393425 AWI393424:AWI393425 AMM393424:AMM393425 ACQ393424:ACQ393425 SU393424:SU393425 IY393424:IY393425 C393424:C393425 WVK327888:WVK327889 WLO327888:WLO327889 WBS327888:WBS327889 VRW327888:VRW327889 VIA327888:VIA327889 UYE327888:UYE327889 UOI327888:UOI327889 UEM327888:UEM327889 TUQ327888:TUQ327889 TKU327888:TKU327889 TAY327888:TAY327889 SRC327888:SRC327889 SHG327888:SHG327889 RXK327888:RXK327889 RNO327888:RNO327889 RDS327888:RDS327889 QTW327888:QTW327889 QKA327888:QKA327889 QAE327888:QAE327889 PQI327888:PQI327889 PGM327888:PGM327889 OWQ327888:OWQ327889 OMU327888:OMU327889 OCY327888:OCY327889 NTC327888:NTC327889 NJG327888:NJG327889 MZK327888:MZK327889 MPO327888:MPO327889 MFS327888:MFS327889 LVW327888:LVW327889 LMA327888:LMA327889 LCE327888:LCE327889 KSI327888:KSI327889 KIM327888:KIM327889 JYQ327888:JYQ327889 JOU327888:JOU327889 JEY327888:JEY327889 IVC327888:IVC327889 ILG327888:ILG327889 IBK327888:IBK327889 HRO327888:HRO327889 HHS327888:HHS327889 GXW327888:GXW327889 GOA327888:GOA327889 GEE327888:GEE327889 FUI327888:FUI327889 FKM327888:FKM327889 FAQ327888:FAQ327889 EQU327888:EQU327889 EGY327888:EGY327889 DXC327888:DXC327889 DNG327888:DNG327889 DDK327888:DDK327889 CTO327888:CTO327889 CJS327888:CJS327889 BZW327888:BZW327889 BQA327888:BQA327889 BGE327888:BGE327889 AWI327888:AWI327889 AMM327888:AMM327889 ACQ327888:ACQ327889 SU327888:SU327889 IY327888:IY327889 C327888:C327889 WVK262352:WVK262353 WLO262352:WLO262353 WBS262352:WBS262353 VRW262352:VRW262353 VIA262352:VIA262353 UYE262352:UYE262353 UOI262352:UOI262353 UEM262352:UEM262353 TUQ262352:TUQ262353 TKU262352:TKU262353 TAY262352:TAY262353 SRC262352:SRC262353 SHG262352:SHG262353 RXK262352:RXK262353 RNO262352:RNO262353 RDS262352:RDS262353 QTW262352:QTW262353 QKA262352:QKA262353 QAE262352:QAE262353 PQI262352:PQI262353 PGM262352:PGM262353 OWQ262352:OWQ262353 OMU262352:OMU262353 OCY262352:OCY262353 NTC262352:NTC262353 NJG262352:NJG262353 MZK262352:MZK262353 MPO262352:MPO262353 MFS262352:MFS262353 LVW262352:LVW262353 LMA262352:LMA262353 LCE262352:LCE262353 KSI262352:KSI262353 KIM262352:KIM262353 JYQ262352:JYQ262353 JOU262352:JOU262353 JEY262352:JEY262353 IVC262352:IVC262353 ILG262352:ILG262353 IBK262352:IBK262353 HRO262352:HRO262353 HHS262352:HHS262353 GXW262352:GXW262353 GOA262352:GOA262353 GEE262352:GEE262353 FUI262352:FUI262353 FKM262352:FKM262353 FAQ262352:FAQ262353 EQU262352:EQU262353 EGY262352:EGY262353 DXC262352:DXC262353 DNG262352:DNG262353 DDK262352:DDK262353 CTO262352:CTO262353 CJS262352:CJS262353 BZW262352:BZW262353 BQA262352:BQA262353 BGE262352:BGE262353 AWI262352:AWI262353 AMM262352:AMM262353 ACQ262352:ACQ262353 SU262352:SU262353 IY262352:IY262353 C262352:C262353 WVK196816:WVK196817 WLO196816:WLO196817 WBS196816:WBS196817 VRW196816:VRW196817 VIA196816:VIA196817 UYE196816:UYE196817 UOI196816:UOI196817 UEM196816:UEM196817 TUQ196816:TUQ196817 TKU196816:TKU196817 TAY196816:TAY196817 SRC196816:SRC196817 SHG196816:SHG196817 RXK196816:RXK196817 RNO196816:RNO196817 RDS196816:RDS196817 QTW196816:QTW196817 QKA196816:QKA196817 QAE196816:QAE196817 PQI196816:PQI196817 PGM196816:PGM196817 OWQ196816:OWQ196817 OMU196816:OMU196817 OCY196816:OCY196817 NTC196816:NTC196817 NJG196816:NJG196817 MZK196816:MZK196817 MPO196816:MPO196817 MFS196816:MFS196817 LVW196816:LVW196817 LMA196816:LMA196817 LCE196816:LCE196817 KSI196816:KSI196817 KIM196816:KIM196817 JYQ196816:JYQ196817 JOU196816:JOU196817 JEY196816:JEY196817 IVC196816:IVC196817 ILG196816:ILG196817 IBK196816:IBK196817 HRO196816:HRO196817 HHS196816:HHS196817 GXW196816:GXW196817 GOA196816:GOA196817 GEE196816:GEE196817 FUI196816:FUI196817 FKM196816:FKM196817 FAQ196816:FAQ196817 EQU196816:EQU196817 EGY196816:EGY196817 DXC196816:DXC196817 DNG196816:DNG196817 DDK196816:DDK196817 CTO196816:CTO196817 CJS196816:CJS196817 BZW196816:BZW196817 BQA196816:BQA196817 BGE196816:BGE196817 AWI196816:AWI196817 AMM196816:AMM196817 ACQ196816:ACQ196817 SU196816:SU196817 IY196816:IY196817 C196816:C196817 WVK131280:WVK131281 WLO131280:WLO131281 WBS131280:WBS131281 VRW131280:VRW131281 VIA131280:VIA131281 UYE131280:UYE131281 UOI131280:UOI131281 UEM131280:UEM131281 TUQ131280:TUQ131281 TKU131280:TKU131281 TAY131280:TAY131281 SRC131280:SRC131281 SHG131280:SHG131281 RXK131280:RXK131281 RNO131280:RNO131281 RDS131280:RDS131281 QTW131280:QTW131281 QKA131280:QKA131281 QAE131280:QAE131281 PQI131280:PQI131281 PGM131280:PGM131281 OWQ131280:OWQ131281 OMU131280:OMU131281 OCY131280:OCY131281 NTC131280:NTC131281 NJG131280:NJG131281 MZK131280:MZK131281 MPO131280:MPO131281 MFS131280:MFS131281 LVW131280:LVW131281 LMA131280:LMA131281 LCE131280:LCE131281 KSI131280:KSI131281 KIM131280:KIM131281 JYQ131280:JYQ131281 JOU131280:JOU131281 JEY131280:JEY131281 IVC131280:IVC131281 ILG131280:ILG131281 IBK131280:IBK131281 HRO131280:HRO131281 HHS131280:HHS131281 GXW131280:GXW131281 GOA131280:GOA131281 GEE131280:GEE131281 FUI131280:FUI131281 FKM131280:FKM131281 FAQ131280:FAQ131281 EQU131280:EQU131281 EGY131280:EGY131281 DXC131280:DXC131281 DNG131280:DNG131281 DDK131280:DDK131281 CTO131280:CTO131281 CJS131280:CJS131281 BZW131280:BZW131281 BQA131280:BQA131281 BGE131280:BGE131281 AWI131280:AWI131281 AMM131280:AMM131281 ACQ131280:ACQ131281 SU131280:SU131281 IY131280:IY131281 C131280:C131281 WVK65744:WVK65745 WLO65744:WLO65745 WBS65744:WBS65745 VRW65744:VRW65745 VIA65744:VIA65745 UYE65744:UYE65745 UOI65744:UOI65745 UEM65744:UEM65745 TUQ65744:TUQ65745 TKU65744:TKU65745 TAY65744:TAY65745 SRC65744:SRC65745 SHG65744:SHG65745 RXK65744:RXK65745 RNO65744:RNO65745 RDS65744:RDS65745 QTW65744:QTW65745 QKA65744:QKA65745 QAE65744:QAE65745 PQI65744:PQI65745 PGM65744:PGM65745 OWQ65744:OWQ65745 OMU65744:OMU65745 OCY65744:OCY65745 NTC65744:NTC65745 NJG65744:NJG65745 MZK65744:MZK65745 MPO65744:MPO65745 MFS65744:MFS65745 LVW65744:LVW65745 LMA65744:LMA65745 LCE65744:LCE65745 KSI65744:KSI65745 KIM65744:KIM65745 JYQ65744:JYQ65745 JOU65744:JOU65745 JEY65744:JEY65745 IVC65744:IVC65745 ILG65744:ILG65745 IBK65744:IBK65745 HRO65744:HRO65745 HHS65744:HHS65745 GXW65744:GXW65745 GOA65744:GOA65745 GEE65744:GEE65745 FUI65744:FUI65745 FKM65744:FKM65745 FAQ65744:FAQ65745 EQU65744:EQU65745 EGY65744:EGY65745 DXC65744:DXC65745 DNG65744:DNG65745 DDK65744:DDK65745 CTO65744:CTO65745 CJS65744:CJS65745 BZW65744:BZW65745 BQA65744:BQA65745 BGE65744:BGE65745 AWI65744:AWI65745 AMM65744:AMM65745 ACQ65744:ACQ65745 SU65744:SU65745 IY65744:IY65745 C65744:C65745 WVK208:WVK209 WLO208:WLO209 WBS208:WBS209 VRW208:VRW209 VIA208:VIA209 UYE208:UYE209 UOI208:UOI209 UEM208:UEM209 TUQ208:TUQ209 TKU208:TKU209 TAY208:TAY209 SRC208:SRC209 SHG208:SHG209 RXK208:RXK209 RNO208:RNO209 RDS208:RDS209 QTW208:QTW209 QKA208:QKA209 QAE208:QAE209 PQI208:PQI209 PGM208:PGM209 OWQ208:OWQ209 OMU208:OMU209 OCY208:OCY209 NTC208:NTC209 NJG208:NJG209 MZK208:MZK209 MPO208:MPO209 MFS208:MFS209 LVW208:LVW209 LMA208:LMA209 LCE208:LCE209 KSI208:KSI209 KIM208:KIM209 JYQ208:JYQ209 JOU208:JOU209 JEY208:JEY209 IVC208:IVC209 ILG208:ILG209 IBK208:IBK209 HRO208:HRO209 HHS208:HHS209 GXW208:GXW209 GOA208:GOA209 GEE208:GEE209 FUI208:FUI209 FKM208:FKM209 FAQ208:FAQ209 EQU208:EQU209 EGY208:EGY209 DXC208:DXC209 DNG208:DNG209 DDK208:DDK209 CTO208:CTO209 CJS208:CJS209 BZW208:BZW209 BQA208:BQA209 BGE208:BGE209 AWI208:AWI209 AMM208:AMM209 ACQ208:ACQ209 SU208:SU209 IY208:IY209 C208:C209 WVK983244:WVK983245 WLO983244:WLO983245 WBS983244:WBS983245 VRW983244:VRW983245 VIA983244:VIA983245 UYE983244:UYE983245 UOI983244:UOI983245 UEM983244:UEM983245 TUQ983244:TUQ983245 TKU983244:TKU983245 TAY983244:TAY983245 SRC983244:SRC983245 SHG983244:SHG983245 RXK983244:RXK983245 RNO983244:RNO983245 RDS983244:RDS983245 QTW983244:QTW983245 QKA983244:QKA983245 QAE983244:QAE983245 PQI983244:PQI983245 PGM983244:PGM983245 OWQ983244:OWQ983245 OMU983244:OMU983245 OCY983244:OCY983245 NTC983244:NTC983245 NJG983244:NJG983245 MZK983244:MZK983245 MPO983244:MPO983245 MFS983244:MFS983245 LVW983244:LVW983245 LMA983244:LMA983245 LCE983244:LCE983245 KSI983244:KSI983245 KIM983244:KIM983245 JYQ983244:JYQ983245 JOU983244:JOU983245 JEY983244:JEY983245 IVC983244:IVC983245 ILG983244:ILG983245 IBK983244:IBK983245 HRO983244:HRO983245 HHS983244:HHS983245 GXW983244:GXW983245 GOA983244:GOA983245 GEE983244:GEE983245 FUI983244:FUI983245 FKM983244:FKM983245 FAQ983244:FAQ983245 EQU983244:EQU983245 EGY983244:EGY983245 DXC983244:DXC983245 DNG983244:DNG983245 DDK983244:DDK983245 CTO983244:CTO983245 CJS983244:CJS983245 BZW983244:BZW983245 BQA983244:BQA983245 BGE983244:BGE983245 AWI983244:AWI983245 AMM983244:AMM983245 ACQ983244:ACQ983245 SU983244:SU983245 IY983244:IY983245 C983244:C983245 WVK917708:WVK917709 WLO917708:WLO917709 WBS917708:WBS917709 VRW917708:VRW917709 VIA917708:VIA917709 UYE917708:UYE917709 UOI917708:UOI917709 UEM917708:UEM917709 TUQ917708:TUQ917709 TKU917708:TKU917709 TAY917708:TAY917709 SRC917708:SRC917709 SHG917708:SHG917709 RXK917708:RXK917709 RNO917708:RNO917709 RDS917708:RDS917709 QTW917708:QTW917709 QKA917708:QKA917709 QAE917708:QAE917709 PQI917708:PQI917709 PGM917708:PGM917709 OWQ917708:OWQ917709 OMU917708:OMU917709 OCY917708:OCY917709 NTC917708:NTC917709 NJG917708:NJG917709 MZK917708:MZK917709 MPO917708:MPO917709 MFS917708:MFS917709 LVW917708:LVW917709 LMA917708:LMA917709 LCE917708:LCE917709 KSI917708:KSI917709 KIM917708:KIM917709 JYQ917708:JYQ917709 JOU917708:JOU917709 JEY917708:JEY917709 IVC917708:IVC917709 ILG917708:ILG917709 IBK917708:IBK917709 HRO917708:HRO917709 HHS917708:HHS917709 GXW917708:GXW917709 GOA917708:GOA917709 GEE917708:GEE917709 FUI917708:FUI917709 FKM917708:FKM917709 FAQ917708:FAQ917709 EQU917708:EQU917709 EGY917708:EGY917709 DXC917708:DXC917709 DNG917708:DNG917709 DDK917708:DDK917709 CTO917708:CTO917709 CJS917708:CJS917709 BZW917708:BZW917709 BQA917708:BQA917709 BGE917708:BGE917709 AWI917708:AWI917709 AMM917708:AMM917709 ACQ917708:ACQ917709 SU917708:SU917709 IY917708:IY917709 C917708:C917709 WVK852172:WVK852173 WLO852172:WLO852173 WBS852172:WBS852173 VRW852172:VRW852173 VIA852172:VIA852173 UYE852172:UYE852173 UOI852172:UOI852173 UEM852172:UEM852173 TUQ852172:TUQ852173 TKU852172:TKU852173 TAY852172:TAY852173 SRC852172:SRC852173 SHG852172:SHG852173 RXK852172:RXK852173 RNO852172:RNO852173 RDS852172:RDS852173 QTW852172:QTW852173 QKA852172:QKA852173 QAE852172:QAE852173 PQI852172:PQI852173 PGM852172:PGM852173 OWQ852172:OWQ852173 OMU852172:OMU852173 OCY852172:OCY852173 NTC852172:NTC852173 NJG852172:NJG852173 MZK852172:MZK852173 MPO852172:MPO852173 MFS852172:MFS852173 LVW852172:LVW852173 LMA852172:LMA852173 LCE852172:LCE852173 KSI852172:KSI852173 KIM852172:KIM852173 JYQ852172:JYQ852173 JOU852172:JOU852173 JEY852172:JEY852173 IVC852172:IVC852173 ILG852172:ILG852173 IBK852172:IBK852173 HRO852172:HRO852173 HHS852172:HHS852173 GXW852172:GXW852173 GOA852172:GOA852173 GEE852172:GEE852173 FUI852172:FUI852173 FKM852172:FKM852173 FAQ852172:FAQ852173 EQU852172:EQU852173 EGY852172:EGY852173 DXC852172:DXC852173 DNG852172:DNG852173 DDK852172:DDK852173 CTO852172:CTO852173 CJS852172:CJS852173 BZW852172:BZW852173 BQA852172:BQA852173 BGE852172:BGE852173 AWI852172:AWI852173 AMM852172:AMM852173 ACQ852172:ACQ852173 SU852172:SU852173 IY852172:IY852173 C852172:C852173 WVK786636:WVK786637 WLO786636:WLO786637 WBS786636:WBS786637 VRW786636:VRW786637 VIA786636:VIA786637 UYE786636:UYE786637 UOI786636:UOI786637 UEM786636:UEM786637 TUQ786636:TUQ786637 TKU786636:TKU786637 TAY786636:TAY786637 SRC786636:SRC786637 SHG786636:SHG786637 RXK786636:RXK786637 RNO786636:RNO786637 RDS786636:RDS786637 QTW786636:QTW786637 QKA786636:QKA786637 QAE786636:QAE786637 PQI786636:PQI786637 PGM786636:PGM786637 OWQ786636:OWQ786637 OMU786636:OMU786637 OCY786636:OCY786637 NTC786636:NTC786637 NJG786636:NJG786637 MZK786636:MZK786637 MPO786636:MPO786637 MFS786636:MFS786637 LVW786636:LVW786637 LMA786636:LMA786637 LCE786636:LCE786637 KSI786636:KSI786637 KIM786636:KIM786637 JYQ786636:JYQ786637 JOU786636:JOU786637 JEY786636:JEY786637 IVC786636:IVC786637 ILG786636:ILG786637 IBK786636:IBK786637 HRO786636:HRO786637 HHS786636:HHS786637 GXW786636:GXW786637 GOA786636:GOA786637 GEE786636:GEE786637 FUI786636:FUI786637 FKM786636:FKM786637 FAQ786636:FAQ786637 EQU786636:EQU786637 EGY786636:EGY786637 DXC786636:DXC786637 DNG786636:DNG786637 DDK786636:DDK786637 CTO786636:CTO786637 CJS786636:CJS786637 BZW786636:BZW786637 BQA786636:BQA786637 BGE786636:BGE786637 AWI786636:AWI786637 AMM786636:AMM786637 ACQ786636:ACQ786637 SU786636:SU786637 IY786636:IY786637 C786636:C786637 WVK721100:WVK721101 WLO721100:WLO721101 WBS721100:WBS721101 VRW721100:VRW721101 VIA721100:VIA721101 UYE721100:UYE721101 UOI721100:UOI721101 UEM721100:UEM721101 TUQ721100:TUQ721101 TKU721100:TKU721101 TAY721100:TAY721101 SRC721100:SRC721101 SHG721100:SHG721101 RXK721100:RXK721101 RNO721100:RNO721101 RDS721100:RDS721101 QTW721100:QTW721101 QKA721100:QKA721101 QAE721100:QAE721101 PQI721100:PQI721101 PGM721100:PGM721101 OWQ721100:OWQ721101 OMU721100:OMU721101 OCY721100:OCY721101 NTC721100:NTC721101 NJG721100:NJG721101 MZK721100:MZK721101 MPO721100:MPO721101 MFS721100:MFS721101 LVW721100:LVW721101 LMA721100:LMA721101 LCE721100:LCE721101 KSI721100:KSI721101 KIM721100:KIM721101 JYQ721100:JYQ721101 JOU721100:JOU721101 JEY721100:JEY721101 IVC721100:IVC721101 ILG721100:ILG721101 IBK721100:IBK721101 HRO721100:HRO721101 HHS721100:HHS721101 GXW721100:GXW721101 GOA721100:GOA721101 GEE721100:GEE721101 FUI721100:FUI721101 FKM721100:FKM721101 FAQ721100:FAQ721101 EQU721100:EQU721101 EGY721100:EGY721101 DXC721100:DXC721101 DNG721100:DNG721101 DDK721100:DDK721101 CTO721100:CTO721101 CJS721100:CJS721101 BZW721100:BZW721101 BQA721100:BQA721101 BGE721100:BGE721101 AWI721100:AWI721101 AMM721100:AMM721101 ACQ721100:ACQ721101 SU721100:SU721101 IY721100:IY721101 C721100:C721101 WVK655564:WVK655565 WLO655564:WLO655565 WBS655564:WBS655565 VRW655564:VRW655565 VIA655564:VIA655565 UYE655564:UYE655565 UOI655564:UOI655565 UEM655564:UEM655565 TUQ655564:TUQ655565 TKU655564:TKU655565 TAY655564:TAY655565 SRC655564:SRC655565 SHG655564:SHG655565 RXK655564:RXK655565 RNO655564:RNO655565 RDS655564:RDS655565 QTW655564:QTW655565 QKA655564:QKA655565 QAE655564:QAE655565 PQI655564:PQI655565 PGM655564:PGM655565 OWQ655564:OWQ655565 OMU655564:OMU655565 OCY655564:OCY655565 NTC655564:NTC655565 NJG655564:NJG655565 MZK655564:MZK655565 MPO655564:MPO655565 MFS655564:MFS655565 LVW655564:LVW655565 LMA655564:LMA655565 LCE655564:LCE655565 KSI655564:KSI655565 KIM655564:KIM655565 JYQ655564:JYQ655565 JOU655564:JOU655565 JEY655564:JEY655565 IVC655564:IVC655565 ILG655564:ILG655565 IBK655564:IBK655565 HRO655564:HRO655565 HHS655564:HHS655565 GXW655564:GXW655565 GOA655564:GOA655565 GEE655564:GEE655565 FUI655564:FUI655565 FKM655564:FKM655565 FAQ655564:FAQ655565 EQU655564:EQU655565 EGY655564:EGY655565 DXC655564:DXC655565 DNG655564:DNG655565 DDK655564:DDK655565 CTO655564:CTO655565 CJS655564:CJS655565 BZW655564:BZW655565 BQA655564:BQA655565 BGE655564:BGE655565 AWI655564:AWI655565 AMM655564:AMM655565 ACQ655564:ACQ655565 SU655564:SU655565 IY655564:IY655565 C655564:C655565 WVK590028:WVK590029 WLO590028:WLO590029 WBS590028:WBS590029 VRW590028:VRW590029 VIA590028:VIA590029 UYE590028:UYE590029 UOI590028:UOI590029 UEM590028:UEM590029 TUQ590028:TUQ590029 TKU590028:TKU590029 TAY590028:TAY590029 SRC590028:SRC590029 SHG590028:SHG590029 RXK590028:RXK590029 RNO590028:RNO590029 RDS590028:RDS590029 QTW590028:QTW590029 QKA590028:QKA590029 QAE590028:QAE590029 PQI590028:PQI590029 PGM590028:PGM590029 OWQ590028:OWQ590029 OMU590028:OMU590029 OCY590028:OCY590029 NTC590028:NTC590029 NJG590028:NJG590029 MZK590028:MZK590029 MPO590028:MPO590029 MFS590028:MFS590029 LVW590028:LVW590029 LMA590028:LMA590029 LCE590028:LCE590029 KSI590028:KSI590029 KIM590028:KIM590029 JYQ590028:JYQ590029 JOU590028:JOU590029 JEY590028:JEY590029 IVC590028:IVC590029 ILG590028:ILG590029 IBK590028:IBK590029 HRO590028:HRO590029 HHS590028:HHS590029 GXW590028:GXW590029 GOA590028:GOA590029 GEE590028:GEE590029 FUI590028:FUI590029 FKM590028:FKM590029 FAQ590028:FAQ590029 EQU590028:EQU590029 EGY590028:EGY590029 DXC590028:DXC590029 DNG590028:DNG590029 DDK590028:DDK590029 CTO590028:CTO590029 CJS590028:CJS590029 BZW590028:BZW590029 BQA590028:BQA590029 BGE590028:BGE590029 AWI590028:AWI590029 AMM590028:AMM590029 ACQ590028:ACQ590029 SU590028:SU590029 IY590028:IY590029 C590028:C590029 WVK524492:WVK524493 WLO524492:WLO524493 WBS524492:WBS524493 VRW524492:VRW524493 VIA524492:VIA524493 UYE524492:UYE524493 UOI524492:UOI524493 UEM524492:UEM524493 TUQ524492:TUQ524493 TKU524492:TKU524493 TAY524492:TAY524493 SRC524492:SRC524493 SHG524492:SHG524493 RXK524492:RXK524493 RNO524492:RNO524493 RDS524492:RDS524493 QTW524492:QTW524493 QKA524492:QKA524493 QAE524492:QAE524493 PQI524492:PQI524493 PGM524492:PGM524493 OWQ524492:OWQ524493 OMU524492:OMU524493 OCY524492:OCY524493 NTC524492:NTC524493 NJG524492:NJG524493 MZK524492:MZK524493 MPO524492:MPO524493 MFS524492:MFS524493 LVW524492:LVW524493 LMA524492:LMA524493 LCE524492:LCE524493 KSI524492:KSI524493 KIM524492:KIM524493 JYQ524492:JYQ524493 JOU524492:JOU524493 JEY524492:JEY524493 IVC524492:IVC524493 ILG524492:ILG524493 IBK524492:IBK524493 HRO524492:HRO524493 HHS524492:HHS524493 GXW524492:GXW524493 GOA524492:GOA524493 GEE524492:GEE524493 FUI524492:FUI524493 FKM524492:FKM524493 FAQ524492:FAQ524493 EQU524492:EQU524493 EGY524492:EGY524493 DXC524492:DXC524493 DNG524492:DNG524493 DDK524492:DDK524493 CTO524492:CTO524493 CJS524492:CJS524493 BZW524492:BZW524493 BQA524492:BQA524493 BGE524492:BGE524493 AWI524492:AWI524493 AMM524492:AMM524493 ACQ524492:ACQ524493 SU524492:SU524493 IY524492:IY524493 C524492:C524493 WVK458956:WVK458957 WLO458956:WLO458957 WBS458956:WBS458957 VRW458956:VRW458957 VIA458956:VIA458957 UYE458956:UYE458957 UOI458956:UOI458957 UEM458956:UEM458957 TUQ458956:TUQ458957 TKU458956:TKU458957 TAY458956:TAY458957 SRC458956:SRC458957 SHG458956:SHG458957 RXK458956:RXK458957 RNO458956:RNO458957 RDS458956:RDS458957 QTW458956:QTW458957 QKA458956:QKA458957 QAE458956:QAE458957 PQI458956:PQI458957 PGM458956:PGM458957 OWQ458956:OWQ458957 OMU458956:OMU458957 OCY458956:OCY458957 NTC458956:NTC458957 NJG458956:NJG458957 MZK458956:MZK458957 MPO458956:MPO458957 MFS458956:MFS458957 LVW458956:LVW458957 LMA458956:LMA458957 LCE458956:LCE458957 KSI458956:KSI458957 KIM458956:KIM458957 JYQ458956:JYQ458957 JOU458956:JOU458957 JEY458956:JEY458957 IVC458956:IVC458957 ILG458956:ILG458957 IBK458956:IBK458957 HRO458956:HRO458957 HHS458956:HHS458957 GXW458956:GXW458957 GOA458956:GOA458957 GEE458956:GEE458957 FUI458956:FUI458957 FKM458956:FKM458957 FAQ458956:FAQ458957 EQU458956:EQU458957 EGY458956:EGY458957 DXC458956:DXC458957 DNG458956:DNG458957 DDK458956:DDK458957 CTO458956:CTO458957 CJS458956:CJS458957 BZW458956:BZW458957 BQA458956:BQA458957 BGE458956:BGE458957 AWI458956:AWI458957 AMM458956:AMM458957 ACQ458956:ACQ458957 SU458956:SU458957 IY458956:IY458957 C458956:C458957 WVK393420:WVK393421 WLO393420:WLO393421 WBS393420:WBS393421 VRW393420:VRW393421 VIA393420:VIA393421 UYE393420:UYE393421 UOI393420:UOI393421 UEM393420:UEM393421 TUQ393420:TUQ393421 TKU393420:TKU393421 TAY393420:TAY393421 SRC393420:SRC393421 SHG393420:SHG393421 RXK393420:RXK393421 RNO393420:RNO393421 RDS393420:RDS393421 QTW393420:QTW393421 QKA393420:QKA393421 QAE393420:QAE393421 PQI393420:PQI393421 PGM393420:PGM393421 OWQ393420:OWQ393421 OMU393420:OMU393421 OCY393420:OCY393421 NTC393420:NTC393421 NJG393420:NJG393421 MZK393420:MZK393421 MPO393420:MPO393421 MFS393420:MFS393421 LVW393420:LVW393421 LMA393420:LMA393421 LCE393420:LCE393421 KSI393420:KSI393421 KIM393420:KIM393421 JYQ393420:JYQ393421 JOU393420:JOU393421 JEY393420:JEY393421 IVC393420:IVC393421 ILG393420:ILG393421 IBK393420:IBK393421 HRO393420:HRO393421 HHS393420:HHS393421 GXW393420:GXW393421 GOA393420:GOA393421 GEE393420:GEE393421 FUI393420:FUI393421 FKM393420:FKM393421 FAQ393420:FAQ393421 EQU393420:EQU393421 EGY393420:EGY393421 DXC393420:DXC393421 DNG393420:DNG393421 DDK393420:DDK393421 CTO393420:CTO393421 CJS393420:CJS393421 BZW393420:BZW393421 BQA393420:BQA393421 BGE393420:BGE393421 AWI393420:AWI393421 AMM393420:AMM393421 ACQ393420:ACQ393421 SU393420:SU393421 IY393420:IY393421 C393420:C393421 WVK327884:WVK327885 WLO327884:WLO327885 WBS327884:WBS327885 VRW327884:VRW327885 VIA327884:VIA327885 UYE327884:UYE327885 UOI327884:UOI327885 UEM327884:UEM327885 TUQ327884:TUQ327885 TKU327884:TKU327885 TAY327884:TAY327885 SRC327884:SRC327885 SHG327884:SHG327885 RXK327884:RXK327885 RNO327884:RNO327885 RDS327884:RDS327885 QTW327884:QTW327885 QKA327884:QKA327885 QAE327884:QAE327885 PQI327884:PQI327885 PGM327884:PGM327885 OWQ327884:OWQ327885 OMU327884:OMU327885 OCY327884:OCY327885 NTC327884:NTC327885 NJG327884:NJG327885 MZK327884:MZK327885 MPO327884:MPO327885 MFS327884:MFS327885 LVW327884:LVW327885 LMA327884:LMA327885 LCE327884:LCE327885 KSI327884:KSI327885 KIM327884:KIM327885 JYQ327884:JYQ327885 JOU327884:JOU327885 JEY327884:JEY327885 IVC327884:IVC327885 ILG327884:ILG327885 IBK327884:IBK327885 HRO327884:HRO327885 HHS327884:HHS327885 GXW327884:GXW327885 GOA327884:GOA327885 GEE327884:GEE327885 FUI327884:FUI327885 FKM327884:FKM327885 FAQ327884:FAQ327885 EQU327884:EQU327885 EGY327884:EGY327885 DXC327884:DXC327885 DNG327884:DNG327885 DDK327884:DDK327885 CTO327884:CTO327885 CJS327884:CJS327885 BZW327884:BZW327885 BQA327884:BQA327885 BGE327884:BGE327885 AWI327884:AWI327885 AMM327884:AMM327885 ACQ327884:ACQ327885 SU327884:SU327885 IY327884:IY327885 C327884:C327885 WVK262348:WVK262349 WLO262348:WLO262349 WBS262348:WBS262349 VRW262348:VRW262349 VIA262348:VIA262349 UYE262348:UYE262349 UOI262348:UOI262349 UEM262348:UEM262349 TUQ262348:TUQ262349 TKU262348:TKU262349 TAY262348:TAY262349 SRC262348:SRC262349 SHG262348:SHG262349 RXK262348:RXK262349 RNO262348:RNO262349 RDS262348:RDS262349 QTW262348:QTW262349 QKA262348:QKA262349 QAE262348:QAE262349 PQI262348:PQI262349 PGM262348:PGM262349 OWQ262348:OWQ262349 OMU262348:OMU262349 OCY262348:OCY262349 NTC262348:NTC262349 NJG262348:NJG262349 MZK262348:MZK262349 MPO262348:MPO262349 MFS262348:MFS262349 LVW262348:LVW262349 LMA262348:LMA262349 LCE262348:LCE262349 KSI262348:KSI262349 KIM262348:KIM262349 JYQ262348:JYQ262349 JOU262348:JOU262349 JEY262348:JEY262349 IVC262348:IVC262349 ILG262348:ILG262349 IBK262348:IBK262349 HRO262348:HRO262349 HHS262348:HHS262349 GXW262348:GXW262349 GOA262348:GOA262349 GEE262348:GEE262349 FUI262348:FUI262349 FKM262348:FKM262349 FAQ262348:FAQ262349 EQU262348:EQU262349 EGY262348:EGY262349 DXC262348:DXC262349 DNG262348:DNG262349 DDK262348:DDK262349 CTO262348:CTO262349 CJS262348:CJS262349 BZW262348:BZW262349 BQA262348:BQA262349 BGE262348:BGE262349 AWI262348:AWI262349 AMM262348:AMM262349 ACQ262348:ACQ262349 SU262348:SU262349 IY262348:IY262349 C262348:C262349 WVK196812:WVK196813 WLO196812:WLO196813 WBS196812:WBS196813 VRW196812:VRW196813 VIA196812:VIA196813 UYE196812:UYE196813 UOI196812:UOI196813 UEM196812:UEM196813 TUQ196812:TUQ196813 TKU196812:TKU196813 TAY196812:TAY196813 SRC196812:SRC196813 SHG196812:SHG196813 RXK196812:RXK196813 RNO196812:RNO196813 RDS196812:RDS196813 QTW196812:QTW196813 QKA196812:QKA196813 QAE196812:QAE196813 PQI196812:PQI196813 PGM196812:PGM196813 OWQ196812:OWQ196813 OMU196812:OMU196813 OCY196812:OCY196813 NTC196812:NTC196813 NJG196812:NJG196813 MZK196812:MZK196813 MPO196812:MPO196813 MFS196812:MFS196813 LVW196812:LVW196813 LMA196812:LMA196813 LCE196812:LCE196813 KSI196812:KSI196813 KIM196812:KIM196813 JYQ196812:JYQ196813 JOU196812:JOU196813 JEY196812:JEY196813 IVC196812:IVC196813 ILG196812:ILG196813 IBK196812:IBK196813 HRO196812:HRO196813 HHS196812:HHS196813 GXW196812:GXW196813 GOA196812:GOA196813 GEE196812:GEE196813 FUI196812:FUI196813 FKM196812:FKM196813 FAQ196812:FAQ196813 EQU196812:EQU196813 EGY196812:EGY196813 DXC196812:DXC196813 DNG196812:DNG196813 DDK196812:DDK196813 CTO196812:CTO196813 CJS196812:CJS196813 BZW196812:BZW196813 BQA196812:BQA196813 BGE196812:BGE196813 AWI196812:AWI196813 AMM196812:AMM196813 ACQ196812:ACQ196813 SU196812:SU196813 IY196812:IY196813 C196812:C196813 WVK131276:WVK131277 WLO131276:WLO131277 WBS131276:WBS131277 VRW131276:VRW131277 VIA131276:VIA131277 UYE131276:UYE131277 UOI131276:UOI131277 UEM131276:UEM131277 TUQ131276:TUQ131277 TKU131276:TKU131277 TAY131276:TAY131277 SRC131276:SRC131277 SHG131276:SHG131277 RXK131276:RXK131277 RNO131276:RNO131277 RDS131276:RDS131277 QTW131276:QTW131277 QKA131276:QKA131277 QAE131276:QAE131277 PQI131276:PQI131277 PGM131276:PGM131277 OWQ131276:OWQ131277 OMU131276:OMU131277 OCY131276:OCY131277 NTC131276:NTC131277 NJG131276:NJG131277 MZK131276:MZK131277 MPO131276:MPO131277 MFS131276:MFS131277 LVW131276:LVW131277 LMA131276:LMA131277 LCE131276:LCE131277 KSI131276:KSI131277 KIM131276:KIM131277 JYQ131276:JYQ131277 JOU131276:JOU131277 JEY131276:JEY131277 IVC131276:IVC131277 ILG131276:ILG131277 IBK131276:IBK131277 HRO131276:HRO131277 HHS131276:HHS131277 GXW131276:GXW131277 GOA131276:GOA131277 GEE131276:GEE131277 FUI131276:FUI131277 FKM131276:FKM131277 FAQ131276:FAQ131277 EQU131276:EQU131277 EGY131276:EGY131277 DXC131276:DXC131277 DNG131276:DNG131277 DDK131276:DDK131277 CTO131276:CTO131277 CJS131276:CJS131277 BZW131276:BZW131277 BQA131276:BQA131277 BGE131276:BGE131277 AWI131276:AWI131277 AMM131276:AMM131277 ACQ131276:ACQ131277 SU131276:SU131277 IY131276:IY131277 C131276:C131277 WVK65740:WVK65741 WLO65740:WLO65741 WBS65740:WBS65741 VRW65740:VRW65741 VIA65740:VIA65741 UYE65740:UYE65741 UOI65740:UOI65741 UEM65740:UEM65741 TUQ65740:TUQ65741 TKU65740:TKU65741 TAY65740:TAY65741 SRC65740:SRC65741 SHG65740:SHG65741 RXK65740:RXK65741 RNO65740:RNO65741 RDS65740:RDS65741 QTW65740:QTW65741 QKA65740:QKA65741 QAE65740:QAE65741 PQI65740:PQI65741 PGM65740:PGM65741 OWQ65740:OWQ65741 OMU65740:OMU65741 OCY65740:OCY65741 NTC65740:NTC65741 NJG65740:NJG65741 MZK65740:MZK65741 MPO65740:MPO65741 MFS65740:MFS65741 LVW65740:LVW65741 LMA65740:LMA65741 LCE65740:LCE65741 KSI65740:KSI65741 KIM65740:KIM65741 JYQ65740:JYQ65741 JOU65740:JOU65741 JEY65740:JEY65741 IVC65740:IVC65741 ILG65740:ILG65741 IBK65740:IBK65741 HRO65740:HRO65741 HHS65740:HHS65741 GXW65740:GXW65741 GOA65740:GOA65741 GEE65740:GEE65741 FUI65740:FUI65741 FKM65740:FKM65741 FAQ65740:FAQ65741 EQU65740:EQU65741 EGY65740:EGY65741 DXC65740:DXC65741 DNG65740:DNG65741 DDK65740:DDK65741 CTO65740:CTO65741 CJS65740:CJS65741 BZW65740:BZW65741 BQA65740:BQA65741 BGE65740:BGE65741 AWI65740:AWI65741 AMM65740:AMM65741 ACQ65740:ACQ65741 SU65740:SU65741 IY65740:IY65741 C65740:C65741 WVK204:WVK205 WLO204:WLO205 WBS204:WBS205 VRW204:VRW205 VIA204:VIA205 UYE204:UYE205 UOI204:UOI205 UEM204:UEM205 TUQ204:TUQ205 TKU204:TKU205 TAY204:TAY205 SRC204:SRC205 SHG204:SHG205 RXK204:RXK205 RNO204:RNO205 RDS204:RDS205 QTW204:QTW205 QKA204:QKA205 QAE204:QAE205 PQI204:PQI205 PGM204:PGM205 OWQ204:OWQ205 OMU204:OMU205 OCY204:OCY205 NTC204:NTC205 NJG204:NJG205 MZK204:MZK205 MPO204:MPO205 MFS204:MFS205 LVW204:LVW205 LMA204:LMA205 LCE204:LCE205 KSI204:KSI205 KIM204:KIM205 JYQ204:JYQ205 JOU204:JOU205 JEY204:JEY205 IVC204:IVC205 ILG204:ILG205 IBK204:IBK205 HRO204:HRO205 HHS204:HHS205 GXW204:GXW205 GOA204:GOA205 GEE204:GEE205 FUI204:FUI205 FKM204:FKM205 FAQ204:FAQ205 EQU204:EQU205 EGY204:EGY205 DXC204:DXC205 DNG204:DNG205 DDK204:DDK205 CTO204:CTO205 CJS204:CJS205 BZW204:BZW205 BQA204:BQA205 BGE204:BGE205 AWI204:AWI205 AMM204:AMM205 ACQ204:ACQ205 SU204:SU205 IY204:IY205 C204:C205 WVK983256:WVK983257 WLO983256:WLO983257 WBS983256:WBS983257 VRW983256:VRW983257 VIA983256:VIA983257 UYE983256:UYE983257 UOI983256:UOI983257 UEM983256:UEM983257 TUQ983256:TUQ983257 TKU983256:TKU983257 TAY983256:TAY983257 SRC983256:SRC983257 SHG983256:SHG983257 RXK983256:RXK983257 RNO983256:RNO983257 RDS983256:RDS983257 QTW983256:QTW983257 QKA983256:QKA983257 QAE983256:QAE983257 PQI983256:PQI983257 PGM983256:PGM983257 OWQ983256:OWQ983257 OMU983256:OMU983257 OCY983256:OCY983257 NTC983256:NTC983257 NJG983256:NJG983257 MZK983256:MZK983257 MPO983256:MPO983257 MFS983256:MFS983257 LVW983256:LVW983257 LMA983256:LMA983257 LCE983256:LCE983257 KSI983256:KSI983257 KIM983256:KIM983257 JYQ983256:JYQ983257 JOU983256:JOU983257 JEY983256:JEY983257 IVC983256:IVC983257 ILG983256:ILG983257 IBK983256:IBK983257 HRO983256:HRO983257 HHS983256:HHS983257 GXW983256:GXW983257 GOA983256:GOA983257 GEE983256:GEE983257 FUI983256:FUI983257 FKM983256:FKM983257 FAQ983256:FAQ983257 EQU983256:EQU983257 EGY983256:EGY983257 DXC983256:DXC983257 DNG983256:DNG983257 DDK983256:DDK983257 CTO983256:CTO983257 CJS983256:CJS983257 BZW983256:BZW983257 BQA983256:BQA983257 BGE983256:BGE983257 AWI983256:AWI983257 AMM983256:AMM983257 ACQ983256:ACQ983257 SU983256:SU983257 IY983256:IY983257 C983256:C983257 WVK917720:WVK917721 WLO917720:WLO917721 WBS917720:WBS917721 VRW917720:VRW917721 VIA917720:VIA917721 UYE917720:UYE917721 UOI917720:UOI917721 UEM917720:UEM917721 TUQ917720:TUQ917721 TKU917720:TKU917721 TAY917720:TAY917721 SRC917720:SRC917721 SHG917720:SHG917721 RXK917720:RXK917721 RNO917720:RNO917721 RDS917720:RDS917721 QTW917720:QTW917721 QKA917720:QKA917721 QAE917720:QAE917721 PQI917720:PQI917721 PGM917720:PGM917721 OWQ917720:OWQ917721 OMU917720:OMU917721 OCY917720:OCY917721 NTC917720:NTC917721 NJG917720:NJG917721 MZK917720:MZK917721 MPO917720:MPO917721 MFS917720:MFS917721 LVW917720:LVW917721 LMA917720:LMA917721 LCE917720:LCE917721 KSI917720:KSI917721 KIM917720:KIM917721 JYQ917720:JYQ917721 JOU917720:JOU917721 JEY917720:JEY917721 IVC917720:IVC917721 ILG917720:ILG917721 IBK917720:IBK917721 HRO917720:HRO917721 HHS917720:HHS917721 GXW917720:GXW917721 GOA917720:GOA917721 GEE917720:GEE917721 FUI917720:FUI917721 FKM917720:FKM917721 FAQ917720:FAQ917721 EQU917720:EQU917721 EGY917720:EGY917721 DXC917720:DXC917721 DNG917720:DNG917721 DDK917720:DDK917721 CTO917720:CTO917721 CJS917720:CJS917721 BZW917720:BZW917721 BQA917720:BQA917721 BGE917720:BGE917721 AWI917720:AWI917721 AMM917720:AMM917721 ACQ917720:ACQ917721 SU917720:SU917721 IY917720:IY917721 C917720:C917721 WVK852184:WVK852185 WLO852184:WLO852185 WBS852184:WBS852185 VRW852184:VRW852185 VIA852184:VIA852185 UYE852184:UYE852185 UOI852184:UOI852185 UEM852184:UEM852185 TUQ852184:TUQ852185 TKU852184:TKU852185 TAY852184:TAY852185 SRC852184:SRC852185 SHG852184:SHG852185 RXK852184:RXK852185 RNO852184:RNO852185 RDS852184:RDS852185 QTW852184:QTW852185 QKA852184:QKA852185 QAE852184:QAE852185 PQI852184:PQI852185 PGM852184:PGM852185 OWQ852184:OWQ852185 OMU852184:OMU852185 OCY852184:OCY852185 NTC852184:NTC852185 NJG852184:NJG852185 MZK852184:MZK852185 MPO852184:MPO852185 MFS852184:MFS852185 LVW852184:LVW852185 LMA852184:LMA852185 LCE852184:LCE852185 KSI852184:KSI852185 KIM852184:KIM852185 JYQ852184:JYQ852185 JOU852184:JOU852185 JEY852184:JEY852185 IVC852184:IVC852185 ILG852184:ILG852185 IBK852184:IBK852185 HRO852184:HRO852185 HHS852184:HHS852185 GXW852184:GXW852185 GOA852184:GOA852185 GEE852184:GEE852185 FUI852184:FUI852185 FKM852184:FKM852185 FAQ852184:FAQ852185 EQU852184:EQU852185 EGY852184:EGY852185 DXC852184:DXC852185 DNG852184:DNG852185 DDK852184:DDK852185 CTO852184:CTO852185 CJS852184:CJS852185 BZW852184:BZW852185 BQA852184:BQA852185 BGE852184:BGE852185 AWI852184:AWI852185 AMM852184:AMM852185 ACQ852184:ACQ852185 SU852184:SU852185 IY852184:IY852185 C852184:C852185 WVK786648:WVK786649 WLO786648:WLO786649 WBS786648:WBS786649 VRW786648:VRW786649 VIA786648:VIA786649 UYE786648:UYE786649 UOI786648:UOI786649 UEM786648:UEM786649 TUQ786648:TUQ786649 TKU786648:TKU786649 TAY786648:TAY786649 SRC786648:SRC786649 SHG786648:SHG786649 RXK786648:RXK786649 RNO786648:RNO786649 RDS786648:RDS786649 QTW786648:QTW786649 QKA786648:QKA786649 QAE786648:QAE786649 PQI786648:PQI786649 PGM786648:PGM786649 OWQ786648:OWQ786649 OMU786648:OMU786649 OCY786648:OCY786649 NTC786648:NTC786649 NJG786648:NJG786649 MZK786648:MZK786649 MPO786648:MPO786649 MFS786648:MFS786649 LVW786648:LVW786649 LMA786648:LMA786649 LCE786648:LCE786649 KSI786648:KSI786649 KIM786648:KIM786649 JYQ786648:JYQ786649 JOU786648:JOU786649 JEY786648:JEY786649 IVC786648:IVC786649 ILG786648:ILG786649 IBK786648:IBK786649 HRO786648:HRO786649 HHS786648:HHS786649 GXW786648:GXW786649 GOA786648:GOA786649 GEE786648:GEE786649 FUI786648:FUI786649 FKM786648:FKM786649 FAQ786648:FAQ786649 EQU786648:EQU786649 EGY786648:EGY786649 DXC786648:DXC786649 DNG786648:DNG786649 DDK786648:DDK786649 CTO786648:CTO786649 CJS786648:CJS786649 BZW786648:BZW786649 BQA786648:BQA786649 BGE786648:BGE786649 AWI786648:AWI786649 AMM786648:AMM786649 ACQ786648:ACQ786649 SU786648:SU786649 IY786648:IY786649 C786648:C786649 WVK721112:WVK721113 WLO721112:WLO721113 WBS721112:WBS721113 VRW721112:VRW721113 VIA721112:VIA721113 UYE721112:UYE721113 UOI721112:UOI721113 UEM721112:UEM721113 TUQ721112:TUQ721113 TKU721112:TKU721113 TAY721112:TAY721113 SRC721112:SRC721113 SHG721112:SHG721113 RXK721112:RXK721113 RNO721112:RNO721113 RDS721112:RDS721113 QTW721112:QTW721113 QKA721112:QKA721113 QAE721112:QAE721113 PQI721112:PQI721113 PGM721112:PGM721113 OWQ721112:OWQ721113 OMU721112:OMU721113 OCY721112:OCY721113 NTC721112:NTC721113 NJG721112:NJG721113 MZK721112:MZK721113 MPO721112:MPO721113 MFS721112:MFS721113 LVW721112:LVW721113 LMA721112:LMA721113 LCE721112:LCE721113 KSI721112:KSI721113 KIM721112:KIM721113 JYQ721112:JYQ721113 JOU721112:JOU721113 JEY721112:JEY721113 IVC721112:IVC721113 ILG721112:ILG721113 IBK721112:IBK721113 HRO721112:HRO721113 HHS721112:HHS721113 GXW721112:GXW721113 GOA721112:GOA721113 GEE721112:GEE721113 FUI721112:FUI721113 FKM721112:FKM721113 FAQ721112:FAQ721113 EQU721112:EQU721113 EGY721112:EGY721113 DXC721112:DXC721113 DNG721112:DNG721113 DDK721112:DDK721113 CTO721112:CTO721113 CJS721112:CJS721113 BZW721112:BZW721113 BQA721112:BQA721113 BGE721112:BGE721113 AWI721112:AWI721113 AMM721112:AMM721113 ACQ721112:ACQ721113 SU721112:SU721113 IY721112:IY721113 C721112:C721113 WVK655576:WVK655577 WLO655576:WLO655577 WBS655576:WBS655577 VRW655576:VRW655577 VIA655576:VIA655577 UYE655576:UYE655577 UOI655576:UOI655577 UEM655576:UEM655577 TUQ655576:TUQ655577 TKU655576:TKU655577 TAY655576:TAY655577 SRC655576:SRC655577 SHG655576:SHG655577 RXK655576:RXK655577 RNO655576:RNO655577 RDS655576:RDS655577 QTW655576:QTW655577 QKA655576:QKA655577 QAE655576:QAE655577 PQI655576:PQI655577 PGM655576:PGM655577 OWQ655576:OWQ655577 OMU655576:OMU655577 OCY655576:OCY655577 NTC655576:NTC655577 NJG655576:NJG655577 MZK655576:MZK655577 MPO655576:MPO655577 MFS655576:MFS655577 LVW655576:LVW655577 LMA655576:LMA655577 LCE655576:LCE655577 KSI655576:KSI655577 KIM655576:KIM655577 JYQ655576:JYQ655577 JOU655576:JOU655577 JEY655576:JEY655577 IVC655576:IVC655577 ILG655576:ILG655577 IBK655576:IBK655577 HRO655576:HRO655577 HHS655576:HHS655577 GXW655576:GXW655577 GOA655576:GOA655577 GEE655576:GEE655577 FUI655576:FUI655577 FKM655576:FKM655577 FAQ655576:FAQ655577 EQU655576:EQU655577 EGY655576:EGY655577 DXC655576:DXC655577 DNG655576:DNG655577 DDK655576:DDK655577 CTO655576:CTO655577 CJS655576:CJS655577 BZW655576:BZW655577 BQA655576:BQA655577 BGE655576:BGE655577 AWI655576:AWI655577 AMM655576:AMM655577 ACQ655576:ACQ655577 SU655576:SU655577 IY655576:IY655577 C655576:C655577 WVK590040:WVK590041 WLO590040:WLO590041 WBS590040:WBS590041 VRW590040:VRW590041 VIA590040:VIA590041 UYE590040:UYE590041 UOI590040:UOI590041 UEM590040:UEM590041 TUQ590040:TUQ590041 TKU590040:TKU590041 TAY590040:TAY590041 SRC590040:SRC590041 SHG590040:SHG590041 RXK590040:RXK590041 RNO590040:RNO590041 RDS590040:RDS590041 QTW590040:QTW590041 QKA590040:QKA590041 QAE590040:QAE590041 PQI590040:PQI590041 PGM590040:PGM590041 OWQ590040:OWQ590041 OMU590040:OMU590041 OCY590040:OCY590041 NTC590040:NTC590041 NJG590040:NJG590041 MZK590040:MZK590041 MPO590040:MPO590041 MFS590040:MFS590041 LVW590040:LVW590041 LMA590040:LMA590041 LCE590040:LCE590041 KSI590040:KSI590041 KIM590040:KIM590041 JYQ590040:JYQ590041 JOU590040:JOU590041 JEY590040:JEY590041 IVC590040:IVC590041 ILG590040:ILG590041 IBK590040:IBK590041 HRO590040:HRO590041 HHS590040:HHS590041 GXW590040:GXW590041 GOA590040:GOA590041 GEE590040:GEE590041 FUI590040:FUI590041 FKM590040:FKM590041 FAQ590040:FAQ590041 EQU590040:EQU590041 EGY590040:EGY590041 DXC590040:DXC590041 DNG590040:DNG590041 DDK590040:DDK590041 CTO590040:CTO590041 CJS590040:CJS590041 BZW590040:BZW590041 BQA590040:BQA590041 BGE590040:BGE590041 AWI590040:AWI590041 AMM590040:AMM590041 ACQ590040:ACQ590041 SU590040:SU590041 IY590040:IY590041 C590040:C590041 WVK524504:WVK524505 WLO524504:WLO524505 WBS524504:WBS524505 VRW524504:VRW524505 VIA524504:VIA524505 UYE524504:UYE524505 UOI524504:UOI524505 UEM524504:UEM524505 TUQ524504:TUQ524505 TKU524504:TKU524505 TAY524504:TAY524505 SRC524504:SRC524505 SHG524504:SHG524505 RXK524504:RXK524505 RNO524504:RNO524505 RDS524504:RDS524505 QTW524504:QTW524505 QKA524504:QKA524505 QAE524504:QAE524505 PQI524504:PQI524505 PGM524504:PGM524505 OWQ524504:OWQ524505 OMU524504:OMU524505 OCY524504:OCY524505 NTC524504:NTC524505 NJG524504:NJG524505 MZK524504:MZK524505 MPO524504:MPO524505 MFS524504:MFS524505 LVW524504:LVW524505 LMA524504:LMA524505 LCE524504:LCE524505 KSI524504:KSI524505 KIM524504:KIM524505 JYQ524504:JYQ524505 JOU524504:JOU524505 JEY524504:JEY524505 IVC524504:IVC524505 ILG524504:ILG524505 IBK524504:IBK524505 HRO524504:HRO524505 HHS524504:HHS524505 GXW524504:GXW524505 GOA524504:GOA524505 GEE524504:GEE524505 FUI524504:FUI524505 FKM524504:FKM524505 FAQ524504:FAQ524505 EQU524504:EQU524505 EGY524504:EGY524505 DXC524504:DXC524505 DNG524504:DNG524505 DDK524504:DDK524505 CTO524504:CTO524505 CJS524504:CJS524505 BZW524504:BZW524505 BQA524504:BQA524505 BGE524504:BGE524505 AWI524504:AWI524505 AMM524504:AMM524505 ACQ524504:ACQ524505 SU524504:SU524505 IY524504:IY524505 C524504:C524505 WVK458968:WVK458969 WLO458968:WLO458969 WBS458968:WBS458969 VRW458968:VRW458969 VIA458968:VIA458969 UYE458968:UYE458969 UOI458968:UOI458969 UEM458968:UEM458969 TUQ458968:TUQ458969 TKU458968:TKU458969 TAY458968:TAY458969 SRC458968:SRC458969 SHG458968:SHG458969 RXK458968:RXK458969 RNO458968:RNO458969 RDS458968:RDS458969 QTW458968:QTW458969 QKA458968:QKA458969 QAE458968:QAE458969 PQI458968:PQI458969 PGM458968:PGM458969 OWQ458968:OWQ458969 OMU458968:OMU458969 OCY458968:OCY458969 NTC458968:NTC458969 NJG458968:NJG458969 MZK458968:MZK458969 MPO458968:MPO458969 MFS458968:MFS458969 LVW458968:LVW458969 LMA458968:LMA458969 LCE458968:LCE458969 KSI458968:KSI458969 KIM458968:KIM458969 JYQ458968:JYQ458969 JOU458968:JOU458969 JEY458968:JEY458969 IVC458968:IVC458969 ILG458968:ILG458969 IBK458968:IBK458969 HRO458968:HRO458969 HHS458968:HHS458969 GXW458968:GXW458969 GOA458968:GOA458969 GEE458968:GEE458969 FUI458968:FUI458969 FKM458968:FKM458969 FAQ458968:FAQ458969 EQU458968:EQU458969 EGY458968:EGY458969 DXC458968:DXC458969 DNG458968:DNG458969 DDK458968:DDK458969 CTO458968:CTO458969 CJS458968:CJS458969 BZW458968:BZW458969 BQA458968:BQA458969 BGE458968:BGE458969 AWI458968:AWI458969 AMM458968:AMM458969 ACQ458968:ACQ458969 SU458968:SU458969 IY458968:IY458969 C458968:C458969 WVK393432:WVK393433 WLO393432:WLO393433 WBS393432:WBS393433 VRW393432:VRW393433 VIA393432:VIA393433 UYE393432:UYE393433 UOI393432:UOI393433 UEM393432:UEM393433 TUQ393432:TUQ393433 TKU393432:TKU393433 TAY393432:TAY393433 SRC393432:SRC393433 SHG393432:SHG393433 RXK393432:RXK393433 RNO393432:RNO393433 RDS393432:RDS393433 QTW393432:QTW393433 QKA393432:QKA393433 QAE393432:QAE393433 PQI393432:PQI393433 PGM393432:PGM393433 OWQ393432:OWQ393433 OMU393432:OMU393433 OCY393432:OCY393433 NTC393432:NTC393433 NJG393432:NJG393433 MZK393432:MZK393433 MPO393432:MPO393433 MFS393432:MFS393433 LVW393432:LVW393433 LMA393432:LMA393433 LCE393432:LCE393433 KSI393432:KSI393433 KIM393432:KIM393433 JYQ393432:JYQ393433 JOU393432:JOU393433 JEY393432:JEY393433 IVC393432:IVC393433 ILG393432:ILG393433 IBK393432:IBK393433 HRO393432:HRO393433 HHS393432:HHS393433 GXW393432:GXW393433 GOA393432:GOA393433 GEE393432:GEE393433 FUI393432:FUI393433 FKM393432:FKM393433 FAQ393432:FAQ393433 EQU393432:EQU393433 EGY393432:EGY393433 DXC393432:DXC393433 DNG393432:DNG393433 DDK393432:DDK393433 CTO393432:CTO393433 CJS393432:CJS393433 BZW393432:BZW393433 BQA393432:BQA393433 BGE393432:BGE393433 AWI393432:AWI393433 AMM393432:AMM393433 ACQ393432:ACQ393433 SU393432:SU393433 IY393432:IY393433 C393432:C393433 WVK327896:WVK327897 WLO327896:WLO327897 WBS327896:WBS327897 VRW327896:VRW327897 VIA327896:VIA327897 UYE327896:UYE327897 UOI327896:UOI327897 UEM327896:UEM327897 TUQ327896:TUQ327897 TKU327896:TKU327897 TAY327896:TAY327897 SRC327896:SRC327897 SHG327896:SHG327897 RXK327896:RXK327897 RNO327896:RNO327897 RDS327896:RDS327897 QTW327896:QTW327897 QKA327896:QKA327897 QAE327896:QAE327897 PQI327896:PQI327897 PGM327896:PGM327897 OWQ327896:OWQ327897 OMU327896:OMU327897 OCY327896:OCY327897 NTC327896:NTC327897 NJG327896:NJG327897 MZK327896:MZK327897 MPO327896:MPO327897 MFS327896:MFS327897 LVW327896:LVW327897 LMA327896:LMA327897 LCE327896:LCE327897 KSI327896:KSI327897 KIM327896:KIM327897 JYQ327896:JYQ327897 JOU327896:JOU327897 JEY327896:JEY327897 IVC327896:IVC327897 ILG327896:ILG327897 IBK327896:IBK327897 HRO327896:HRO327897 HHS327896:HHS327897 GXW327896:GXW327897 GOA327896:GOA327897 GEE327896:GEE327897 FUI327896:FUI327897 FKM327896:FKM327897 FAQ327896:FAQ327897 EQU327896:EQU327897 EGY327896:EGY327897 DXC327896:DXC327897 DNG327896:DNG327897 DDK327896:DDK327897 CTO327896:CTO327897 CJS327896:CJS327897 BZW327896:BZW327897 BQA327896:BQA327897 BGE327896:BGE327897 AWI327896:AWI327897 AMM327896:AMM327897 ACQ327896:ACQ327897 SU327896:SU327897 IY327896:IY327897 C327896:C327897 WVK262360:WVK262361 WLO262360:WLO262361 WBS262360:WBS262361 VRW262360:VRW262361 VIA262360:VIA262361 UYE262360:UYE262361 UOI262360:UOI262361 UEM262360:UEM262361 TUQ262360:TUQ262361 TKU262360:TKU262361 TAY262360:TAY262361 SRC262360:SRC262361 SHG262360:SHG262361 RXK262360:RXK262361 RNO262360:RNO262361 RDS262360:RDS262361 QTW262360:QTW262361 QKA262360:QKA262361 QAE262360:QAE262361 PQI262360:PQI262361 PGM262360:PGM262361 OWQ262360:OWQ262361 OMU262360:OMU262361 OCY262360:OCY262361 NTC262360:NTC262361 NJG262360:NJG262361 MZK262360:MZK262361 MPO262360:MPO262361 MFS262360:MFS262361 LVW262360:LVW262361 LMA262360:LMA262361 LCE262360:LCE262361 KSI262360:KSI262361 KIM262360:KIM262361 JYQ262360:JYQ262361 JOU262360:JOU262361 JEY262360:JEY262361 IVC262360:IVC262361 ILG262360:ILG262361 IBK262360:IBK262361 HRO262360:HRO262361 HHS262360:HHS262361 GXW262360:GXW262361 GOA262360:GOA262361 GEE262360:GEE262361 FUI262360:FUI262361 FKM262360:FKM262361 FAQ262360:FAQ262361 EQU262360:EQU262361 EGY262360:EGY262361 DXC262360:DXC262361 DNG262360:DNG262361 DDK262360:DDK262361 CTO262360:CTO262361 CJS262360:CJS262361 BZW262360:BZW262361 BQA262360:BQA262361 BGE262360:BGE262361 AWI262360:AWI262361 AMM262360:AMM262361 ACQ262360:ACQ262361 SU262360:SU262361 IY262360:IY262361 C262360:C262361 WVK196824:WVK196825 WLO196824:WLO196825 WBS196824:WBS196825 VRW196824:VRW196825 VIA196824:VIA196825 UYE196824:UYE196825 UOI196824:UOI196825 UEM196824:UEM196825 TUQ196824:TUQ196825 TKU196824:TKU196825 TAY196824:TAY196825 SRC196824:SRC196825 SHG196824:SHG196825 RXK196824:RXK196825 RNO196824:RNO196825 RDS196824:RDS196825 QTW196824:QTW196825 QKA196824:QKA196825 QAE196824:QAE196825 PQI196824:PQI196825 PGM196824:PGM196825 OWQ196824:OWQ196825 OMU196824:OMU196825 OCY196824:OCY196825 NTC196824:NTC196825 NJG196824:NJG196825 MZK196824:MZK196825 MPO196824:MPO196825 MFS196824:MFS196825 LVW196824:LVW196825 LMA196824:LMA196825 LCE196824:LCE196825 KSI196824:KSI196825 KIM196824:KIM196825 JYQ196824:JYQ196825 JOU196824:JOU196825 JEY196824:JEY196825 IVC196824:IVC196825 ILG196824:ILG196825 IBK196824:IBK196825 HRO196824:HRO196825 HHS196824:HHS196825 GXW196824:GXW196825 GOA196824:GOA196825 GEE196824:GEE196825 FUI196824:FUI196825 FKM196824:FKM196825 FAQ196824:FAQ196825 EQU196824:EQU196825 EGY196824:EGY196825 DXC196824:DXC196825 DNG196824:DNG196825 DDK196824:DDK196825 CTO196824:CTO196825 CJS196824:CJS196825 BZW196824:BZW196825 BQA196824:BQA196825 BGE196824:BGE196825 AWI196824:AWI196825 AMM196824:AMM196825 ACQ196824:ACQ196825 SU196824:SU196825 IY196824:IY196825 C196824:C196825 WVK131288:WVK131289 WLO131288:WLO131289 WBS131288:WBS131289 VRW131288:VRW131289 VIA131288:VIA131289 UYE131288:UYE131289 UOI131288:UOI131289 UEM131288:UEM131289 TUQ131288:TUQ131289 TKU131288:TKU131289 TAY131288:TAY131289 SRC131288:SRC131289 SHG131288:SHG131289 RXK131288:RXK131289 RNO131288:RNO131289 RDS131288:RDS131289 QTW131288:QTW131289 QKA131288:QKA131289 QAE131288:QAE131289 PQI131288:PQI131289 PGM131288:PGM131289 OWQ131288:OWQ131289 OMU131288:OMU131289 OCY131288:OCY131289 NTC131288:NTC131289 NJG131288:NJG131289 MZK131288:MZK131289 MPO131288:MPO131289 MFS131288:MFS131289 LVW131288:LVW131289 LMA131288:LMA131289 LCE131288:LCE131289 KSI131288:KSI131289 KIM131288:KIM131289 JYQ131288:JYQ131289 JOU131288:JOU131289 JEY131288:JEY131289 IVC131288:IVC131289 ILG131288:ILG131289 IBK131288:IBK131289 HRO131288:HRO131289 HHS131288:HHS131289 GXW131288:GXW131289 GOA131288:GOA131289 GEE131288:GEE131289 FUI131288:FUI131289 FKM131288:FKM131289 FAQ131288:FAQ131289 EQU131288:EQU131289 EGY131288:EGY131289 DXC131288:DXC131289 DNG131288:DNG131289 DDK131288:DDK131289 CTO131288:CTO131289 CJS131288:CJS131289 BZW131288:BZW131289 BQA131288:BQA131289 BGE131288:BGE131289 AWI131288:AWI131289 AMM131288:AMM131289 ACQ131288:ACQ131289 SU131288:SU131289 IY131288:IY131289 C131288:C131289 WVK65752:WVK65753 WLO65752:WLO65753 WBS65752:WBS65753 VRW65752:VRW65753 VIA65752:VIA65753 UYE65752:UYE65753 UOI65752:UOI65753 UEM65752:UEM65753 TUQ65752:TUQ65753 TKU65752:TKU65753 TAY65752:TAY65753 SRC65752:SRC65753 SHG65752:SHG65753 RXK65752:RXK65753 RNO65752:RNO65753 RDS65752:RDS65753 QTW65752:QTW65753 QKA65752:QKA65753 QAE65752:QAE65753 PQI65752:PQI65753 PGM65752:PGM65753 OWQ65752:OWQ65753 OMU65752:OMU65753 OCY65752:OCY65753 NTC65752:NTC65753 NJG65752:NJG65753 MZK65752:MZK65753 MPO65752:MPO65753 MFS65752:MFS65753 LVW65752:LVW65753 LMA65752:LMA65753 LCE65752:LCE65753 KSI65752:KSI65753 KIM65752:KIM65753 JYQ65752:JYQ65753 JOU65752:JOU65753 JEY65752:JEY65753 IVC65752:IVC65753 ILG65752:ILG65753 IBK65752:IBK65753 HRO65752:HRO65753 HHS65752:HHS65753 GXW65752:GXW65753 GOA65752:GOA65753 GEE65752:GEE65753 FUI65752:FUI65753 FKM65752:FKM65753 FAQ65752:FAQ65753 EQU65752:EQU65753 EGY65752:EGY65753 DXC65752:DXC65753 DNG65752:DNG65753 DDK65752:DDK65753 CTO65752:CTO65753 CJS65752:CJS65753 BZW65752:BZW65753 BQA65752:BQA65753 BGE65752:BGE65753 AWI65752:AWI65753 AMM65752:AMM65753 ACQ65752:ACQ65753 SU65752:SU65753 IY65752:IY65753 C65752:C65753 WVK216:WVK217 WLO216:WLO217 WBS216:WBS217 VRW216:VRW217 VIA216:VIA217 UYE216:UYE217 UOI216:UOI217 UEM216:UEM217 TUQ216:TUQ217 TKU216:TKU217 TAY216:TAY217 SRC216:SRC217 SHG216:SHG217 RXK216:RXK217 RNO216:RNO217 RDS216:RDS217 QTW216:QTW217 QKA216:QKA217 QAE216:QAE217 PQI216:PQI217 PGM216:PGM217 OWQ216:OWQ217 OMU216:OMU217 OCY216:OCY217 NTC216:NTC217 NJG216:NJG217 MZK216:MZK217 MPO216:MPO217 MFS216:MFS217 LVW216:LVW217 LMA216:LMA217 LCE216:LCE217 KSI216:KSI217 KIM216:KIM217 JYQ216:JYQ217 JOU216:JOU217 JEY216:JEY217 IVC216:IVC217 ILG216:ILG217 IBK216:IBK217 HRO216:HRO217 HHS216:HHS217 GXW216:GXW217 GOA216:GOA217 GEE216:GEE217 FUI216:FUI217 FKM216:FKM217 FAQ216:FAQ217 EQU216:EQU217 EGY216:EGY217 DXC216:DXC217 DNG216:DNG217 DDK216:DDK217 CTO216:CTO217 CJS216:CJS217 BZW216:BZW217 BQA216:BQA217 BGE216:BGE217 AWI216:AWI217 AMM216:AMM217 ACQ216:ACQ217 SU216:SU217 IY216:IY217 C216:C217 WVK983260:WVK983261 WLO983260:WLO983261 WBS983260:WBS983261 VRW983260:VRW983261 VIA983260:VIA983261 UYE983260:UYE983261 UOI983260:UOI983261 UEM983260:UEM983261 TUQ983260:TUQ983261 TKU983260:TKU983261 TAY983260:TAY983261 SRC983260:SRC983261 SHG983260:SHG983261 RXK983260:RXK983261 RNO983260:RNO983261 RDS983260:RDS983261 QTW983260:QTW983261 QKA983260:QKA983261 QAE983260:QAE983261 PQI983260:PQI983261 PGM983260:PGM983261 OWQ983260:OWQ983261 OMU983260:OMU983261 OCY983260:OCY983261 NTC983260:NTC983261 NJG983260:NJG983261 MZK983260:MZK983261 MPO983260:MPO983261 MFS983260:MFS983261 LVW983260:LVW983261 LMA983260:LMA983261 LCE983260:LCE983261 KSI983260:KSI983261 KIM983260:KIM983261 JYQ983260:JYQ983261 JOU983260:JOU983261 JEY983260:JEY983261 IVC983260:IVC983261 ILG983260:ILG983261 IBK983260:IBK983261 HRO983260:HRO983261 HHS983260:HHS983261 GXW983260:GXW983261 GOA983260:GOA983261 GEE983260:GEE983261 FUI983260:FUI983261 FKM983260:FKM983261 FAQ983260:FAQ983261 EQU983260:EQU983261 EGY983260:EGY983261 DXC983260:DXC983261 DNG983260:DNG983261 DDK983260:DDK983261 CTO983260:CTO983261 CJS983260:CJS983261 BZW983260:BZW983261 BQA983260:BQA983261 BGE983260:BGE983261 AWI983260:AWI983261 AMM983260:AMM983261 ACQ983260:ACQ983261 SU983260:SU983261 IY983260:IY983261 C983260:C983261 WVK917724:WVK917725 WLO917724:WLO917725 WBS917724:WBS917725 VRW917724:VRW917725 VIA917724:VIA917725 UYE917724:UYE917725 UOI917724:UOI917725 UEM917724:UEM917725 TUQ917724:TUQ917725 TKU917724:TKU917725 TAY917724:TAY917725 SRC917724:SRC917725 SHG917724:SHG917725 RXK917724:RXK917725 RNO917724:RNO917725 RDS917724:RDS917725 QTW917724:QTW917725 QKA917724:QKA917725 QAE917724:QAE917725 PQI917724:PQI917725 PGM917724:PGM917725 OWQ917724:OWQ917725 OMU917724:OMU917725 OCY917724:OCY917725 NTC917724:NTC917725 NJG917724:NJG917725 MZK917724:MZK917725 MPO917724:MPO917725 MFS917724:MFS917725 LVW917724:LVW917725 LMA917724:LMA917725 LCE917724:LCE917725 KSI917724:KSI917725 KIM917724:KIM917725 JYQ917724:JYQ917725 JOU917724:JOU917725 JEY917724:JEY917725 IVC917724:IVC917725 ILG917724:ILG917725 IBK917724:IBK917725 HRO917724:HRO917725 HHS917724:HHS917725 GXW917724:GXW917725 GOA917724:GOA917725 GEE917724:GEE917725 FUI917724:FUI917725 FKM917724:FKM917725 FAQ917724:FAQ917725 EQU917724:EQU917725 EGY917724:EGY917725 DXC917724:DXC917725 DNG917724:DNG917725 DDK917724:DDK917725 CTO917724:CTO917725 CJS917724:CJS917725 BZW917724:BZW917725 BQA917724:BQA917725 BGE917724:BGE917725 AWI917724:AWI917725 AMM917724:AMM917725 ACQ917724:ACQ917725 SU917724:SU917725 IY917724:IY917725 C917724:C917725 WVK852188:WVK852189 WLO852188:WLO852189 WBS852188:WBS852189 VRW852188:VRW852189 VIA852188:VIA852189 UYE852188:UYE852189 UOI852188:UOI852189 UEM852188:UEM852189 TUQ852188:TUQ852189 TKU852188:TKU852189 TAY852188:TAY852189 SRC852188:SRC852189 SHG852188:SHG852189 RXK852188:RXK852189 RNO852188:RNO852189 RDS852188:RDS852189 QTW852188:QTW852189 QKA852188:QKA852189 QAE852188:QAE852189 PQI852188:PQI852189 PGM852188:PGM852189 OWQ852188:OWQ852189 OMU852188:OMU852189 OCY852188:OCY852189 NTC852188:NTC852189 NJG852188:NJG852189 MZK852188:MZK852189 MPO852188:MPO852189 MFS852188:MFS852189 LVW852188:LVW852189 LMA852188:LMA852189 LCE852188:LCE852189 KSI852188:KSI852189 KIM852188:KIM852189 JYQ852188:JYQ852189 JOU852188:JOU852189 JEY852188:JEY852189 IVC852188:IVC852189 ILG852188:ILG852189 IBK852188:IBK852189 HRO852188:HRO852189 HHS852188:HHS852189 GXW852188:GXW852189 GOA852188:GOA852189 GEE852188:GEE852189 FUI852188:FUI852189 FKM852188:FKM852189 FAQ852188:FAQ852189 EQU852188:EQU852189 EGY852188:EGY852189 DXC852188:DXC852189 DNG852188:DNG852189 DDK852188:DDK852189 CTO852188:CTO852189 CJS852188:CJS852189 BZW852188:BZW852189 BQA852188:BQA852189 BGE852188:BGE852189 AWI852188:AWI852189 AMM852188:AMM852189 ACQ852188:ACQ852189 SU852188:SU852189 IY852188:IY852189 C852188:C852189 WVK786652:WVK786653 WLO786652:WLO786653 WBS786652:WBS786653 VRW786652:VRW786653 VIA786652:VIA786653 UYE786652:UYE786653 UOI786652:UOI786653 UEM786652:UEM786653 TUQ786652:TUQ786653 TKU786652:TKU786653 TAY786652:TAY786653 SRC786652:SRC786653 SHG786652:SHG786653 RXK786652:RXK786653 RNO786652:RNO786653 RDS786652:RDS786653 QTW786652:QTW786653 QKA786652:QKA786653 QAE786652:QAE786653 PQI786652:PQI786653 PGM786652:PGM786653 OWQ786652:OWQ786653 OMU786652:OMU786653 OCY786652:OCY786653 NTC786652:NTC786653 NJG786652:NJG786653 MZK786652:MZK786653 MPO786652:MPO786653 MFS786652:MFS786653 LVW786652:LVW786653 LMA786652:LMA786653 LCE786652:LCE786653 KSI786652:KSI786653 KIM786652:KIM786653 JYQ786652:JYQ786653 JOU786652:JOU786653 JEY786652:JEY786653 IVC786652:IVC786653 ILG786652:ILG786653 IBK786652:IBK786653 HRO786652:HRO786653 HHS786652:HHS786653 GXW786652:GXW786653 GOA786652:GOA786653 GEE786652:GEE786653 FUI786652:FUI786653 FKM786652:FKM786653 FAQ786652:FAQ786653 EQU786652:EQU786653 EGY786652:EGY786653 DXC786652:DXC786653 DNG786652:DNG786653 DDK786652:DDK786653 CTO786652:CTO786653 CJS786652:CJS786653 BZW786652:BZW786653 BQA786652:BQA786653 BGE786652:BGE786653 AWI786652:AWI786653 AMM786652:AMM786653 ACQ786652:ACQ786653 SU786652:SU786653 IY786652:IY786653 C786652:C786653 WVK721116:WVK721117 WLO721116:WLO721117 WBS721116:WBS721117 VRW721116:VRW721117 VIA721116:VIA721117 UYE721116:UYE721117 UOI721116:UOI721117 UEM721116:UEM721117 TUQ721116:TUQ721117 TKU721116:TKU721117 TAY721116:TAY721117 SRC721116:SRC721117 SHG721116:SHG721117 RXK721116:RXK721117 RNO721116:RNO721117 RDS721116:RDS721117 QTW721116:QTW721117 QKA721116:QKA721117 QAE721116:QAE721117 PQI721116:PQI721117 PGM721116:PGM721117 OWQ721116:OWQ721117 OMU721116:OMU721117 OCY721116:OCY721117 NTC721116:NTC721117 NJG721116:NJG721117 MZK721116:MZK721117 MPO721116:MPO721117 MFS721116:MFS721117 LVW721116:LVW721117 LMA721116:LMA721117 LCE721116:LCE721117 KSI721116:KSI721117 KIM721116:KIM721117 JYQ721116:JYQ721117 JOU721116:JOU721117 JEY721116:JEY721117 IVC721116:IVC721117 ILG721116:ILG721117 IBK721116:IBK721117 HRO721116:HRO721117 HHS721116:HHS721117 GXW721116:GXW721117 GOA721116:GOA721117 GEE721116:GEE721117 FUI721116:FUI721117 FKM721116:FKM721117 FAQ721116:FAQ721117 EQU721116:EQU721117 EGY721116:EGY721117 DXC721116:DXC721117 DNG721116:DNG721117 DDK721116:DDK721117 CTO721116:CTO721117 CJS721116:CJS721117 BZW721116:BZW721117 BQA721116:BQA721117 BGE721116:BGE721117 AWI721116:AWI721117 AMM721116:AMM721117 ACQ721116:ACQ721117 SU721116:SU721117 IY721116:IY721117 C721116:C721117 WVK655580:WVK655581 WLO655580:WLO655581 WBS655580:WBS655581 VRW655580:VRW655581 VIA655580:VIA655581 UYE655580:UYE655581 UOI655580:UOI655581 UEM655580:UEM655581 TUQ655580:TUQ655581 TKU655580:TKU655581 TAY655580:TAY655581 SRC655580:SRC655581 SHG655580:SHG655581 RXK655580:RXK655581 RNO655580:RNO655581 RDS655580:RDS655581 QTW655580:QTW655581 QKA655580:QKA655581 QAE655580:QAE655581 PQI655580:PQI655581 PGM655580:PGM655581 OWQ655580:OWQ655581 OMU655580:OMU655581 OCY655580:OCY655581 NTC655580:NTC655581 NJG655580:NJG655581 MZK655580:MZK655581 MPO655580:MPO655581 MFS655580:MFS655581 LVW655580:LVW655581 LMA655580:LMA655581 LCE655580:LCE655581 KSI655580:KSI655581 KIM655580:KIM655581 JYQ655580:JYQ655581 JOU655580:JOU655581 JEY655580:JEY655581 IVC655580:IVC655581 ILG655580:ILG655581 IBK655580:IBK655581 HRO655580:HRO655581 HHS655580:HHS655581 GXW655580:GXW655581 GOA655580:GOA655581 GEE655580:GEE655581 FUI655580:FUI655581 FKM655580:FKM655581 FAQ655580:FAQ655581 EQU655580:EQU655581 EGY655580:EGY655581 DXC655580:DXC655581 DNG655580:DNG655581 DDK655580:DDK655581 CTO655580:CTO655581 CJS655580:CJS655581 BZW655580:BZW655581 BQA655580:BQA655581 BGE655580:BGE655581 AWI655580:AWI655581 AMM655580:AMM655581 ACQ655580:ACQ655581 SU655580:SU655581 IY655580:IY655581 C655580:C655581 WVK590044:WVK590045 WLO590044:WLO590045 WBS590044:WBS590045 VRW590044:VRW590045 VIA590044:VIA590045 UYE590044:UYE590045 UOI590044:UOI590045 UEM590044:UEM590045 TUQ590044:TUQ590045 TKU590044:TKU590045 TAY590044:TAY590045 SRC590044:SRC590045 SHG590044:SHG590045 RXK590044:RXK590045 RNO590044:RNO590045 RDS590044:RDS590045 QTW590044:QTW590045 QKA590044:QKA590045 QAE590044:QAE590045 PQI590044:PQI590045 PGM590044:PGM590045 OWQ590044:OWQ590045 OMU590044:OMU590045 OCY590044:OCY590045 NTC590044:NTC590045 NJG590044:NJG590045 MZK590044:MZK590045 MPO590044:MPO590045 MFS590044:MFS590045 LVW590044:LVW590045 LMA590044:LMA590045 LCE590044:LCE590045 KSI590044:KSI590045 KIM590044:KIM590045 JYQ590044:JYQ590045 JOU590044:JOU590045 JEY590044:JEY590045 IVC590044:IVC590045 ILG590044:ILG590045 IBK590044:IBK590045 HRO590044:HRO590045 HHS590044:HHS590045 GXW590044:GXW590045 GOA590044:GOA590045 GEE590044:GEE590045 FUI590044:FUI590045 FKM590044:FKM590045 FAQ590044:FAQ590045 EQU590044:EQU590045 EGY590044:EGY590045 DXC590044:DXC590045 DNG590044:DNG590045 DDK590044:DDK590045 CTO590044:CTO590045 CJS590044:CJS590045 BZW590044:BZW590045 BQA590044:BQA590045 BGE590044:BGE590045 AWI590044:AWI590045 AMM590044:AMM590045 ACQ590044:ACQ590045 SU590044:SU590045 IY590044:IY590045 C590044:C590045 WVK524508:WVK524509 WLO524508:WLO524509 WBS524508:WBS524509 VRW524508:VRW524509 VIA524508:VIA524509 UYE524508:UYE524509 UOI524508:UOI524509 UEM524508:UEM524509 TUQ524508:TUQ524509 TKU524508:TKU524509 TAY524508:TAY524509 SRC524508:SRC524509 SHG524508:SHG524509 RXK524508:RXK524509 RNO524508:RNO524509 RDS524508:RDS524509 QTW524508:QTW524509 QKA524508:QKA524509 QAE524508:QAE524509 PQI524508:PQI524509 PGM524508:PGM524509 OWQ524508:OWQ524509 OMU524508:OMU524509 OCY524508:OCY524509 NTC524508:NTC524509 NJG524508:NJG524509 MZK524508:MZK524509 MPO524508:MPO524509 MFS524508:MFS524509 LVW524508:LVW524509 LMA524508:LMA524509 LCE524508:LCE524509 KSI524508:KSI524509 KIM524508:KIM524509 JYQ524508:JYQ524509 JOU524508:JOU524509 JEY524508:JEY524509 IVC524508:IVC524509 ILG524508:ILG524509 IBK524508:IBK524509 HRO524508:HRO524509 HHS524508:HHS524509 GXW524508:GXW524509 GOA524508:GOA524509 GEE524508:GEE524509 FUI524508:FUI524509 FKM524508:FKM524509 FAQ524508:FAQ524509 EQU524508:EQU524509 EGY524508:EGY524509 DXC524508:DXC524509 DNG524508:DNG524509 DDK524508:DDK524509 CTO524508:CTO524509 CJS524508:CJS524509 BZW524508:BZW524509 BQA524508:BQA524509 BGE524508:BGE524509 AWI524508:AWI524509 AMM524508:AMM524509 ACQ524508:ACQ524509 SU524508:SU524509 IY524508:IY524509 C524508:C524509 WVK458972:WVK458973 WLO458972:WLO458973 WBS458972:WBS458973 VRW458972:VRW458973 VIA458972:VIA458973 UYE458972:UYE458973 UOI458972:UOI458973 UEM458972:UEM458973 TUQ458972:TUQ458973 TKU458972:TKU458973 TAY458972:TAY458973 SRC458972:SRC458973 SHG458972:SHG458973 RXK458972:RXK458973 RNO458972:RNO458973 RDS458972:RDS458973 QTW458972:QTW458973 QKA458972:QKA458973 QAE458972:QAE458973 PQI458972:PQI458973 PGM458972:PGM458973 OWQ458972:OWQ458973 OMU458972:OMU458973 OCY458972:OCY458973 NTC458972:NTC458973 NJG458972:NJG458973 MZK458972:MZK458973 MPO458972:MPO458973 MFS458972:MFS458973 LVW458972:LVW458973 LMA458972:LMA458973 LCE458972:LCE458973 KSI458972:KSI458973 KIM458972:KIM458973 JYQ458972:JYQ458973 JOU458972:JOU458973 JEY458972:JEY458973 IVC458972:IVC458973 ILG458972:ILG458973 IBK458972:IBK458973 HRO458972:HRO458973 HHS458972:HHS458973 GXW458972:GXW458973 GOA458972:GOA458973 GEE458972:GEE458973 FUI458972:FUI458973 FKM458972:FKM458973 FAQ458972:FAQ458973 EQU458972:EQU458973 EGY458972:EGY458973 DXC458972:DXC458973 DNG458972:DNG458973 DDK458972:DDK458973 CTO458972:CTO458973 CJS458972:CJS458973 BZW458972:BZW458973 BQA458972:BQA458973 BGE458972:BGE458973 AWI458972:AWI458973 AMM458972:AMM458973 ACQ458972:ACQ458973 SU458972:SU458973 IY458972:IY458973 C458972:C458973 WVK393436:WVK393437 WLO393436:WLO393437 WBS393436:WBS393437 VRW393436:VRW393437 VIA393436:VIA393437 UYE393436:UYE393437 UOI393436:UOI393437 UEM393436:UEM393437 TUQ393436:TUQ393437 TKU393436:TKU393437 TAY393436:TAY393437 SRC393436:SRC393437 SHG393436:SHG393437 RXK393436:RXK393437 RNO393436:RNO393437 RDS393436:RDS393437 QTW393436:QTW393437 QKA393436:QKA393437 QAE393436:QAE393437 PQI393436:PQI393437 PGM393436:PGM393437 OWQ393436:OWQ393437 OMU393436:OMU393437 OCY393436:OCY393437 NTC393436:NTC393437 NJG393436:NJG393437 MZK393436:MZK393437 MPO393436:MPO393437 MFS393436:MFS393437 LVW393436:LVW393437 LMA393436:LMA393437 LCE393436:LCE393437 KSI393436:KSI393437 KIM393436:KIM393437 JYQ393436:JYQ393437 JOU393436:JOU393437 JEY393436:JEY393437 IVC393436:IVC393437 ILG393436:ILG393437 IBK393436:IBK393437 HRO393436:HRO393437 HHS393436:HHS393437 GXW393436:GXW393437 GOA393436:GOA393437 GEE393436:GEE393437 FUI393436:FUI393437 FKM393436:FKM393437 FAQ393436:FAQ393437 EQU393436:EQU393437 EGY393436:EGY393437 DXC393436:DXC393437 DNG393436:DNG393437 DDK393436:DDK393437 CTO393436:CTO393437 CJS393436:CJS393437 BZW393436:BZW393437 BQA393436:BQA393437 BGE393436:BGE393437 AWI393436:AWI393437 AMM393436:AMM393437 ACQ393436:ACQ393437 SU393436:SU393437 IY393436:IY393437 C393436:C393437 WVK327900:WVK327901 WLO327900:WLO327901 WBS327900:WBS327901 VRW327900:VRW327901 VIA327900:VIA327901 UYE327900:UYE327901 UOI327900:UOI327901 UEM327900:UEM327901 TUQ327900:TUQ327901 TKU327900:TKU327901 TAY327900:TAY327901 SRC327900:SRC327901 SHG327900:SHG327901 RXK327900:RXK327901 RNO327900:RNO327901 RDS327900:RDS327901 QTW327900:QTW327901 QKA327900:QKA327901 QAE327900:QAE327901 PQI327900:PQI327901 PGM327900:PGM327901 OWQ327900:OWQ327901 OMU327900:OMU327901 OCY327900:OCY327901 NTC327900:NTC327901 NJG327900:NJG327901 MZK327900:MZK327901 MPO327900:MPO327901 MFS327900:MFS327901 LVW327900:LVW327901 LMA327900:LMA327901 LCE327900:LCE327901 KSI327900:KSI327901 KIM327900:KIM327901 JYQ327900:JYQ327901 JOU327900:JOU327901 JEY327900:JEY327901 IVC327900:IVC327901 ILG327900:ILG327901 IBK327900:IBK327901 HRO327900:HRO327901 HHS327900:HHS327901 GXW327900:GXW327901 GOA327900:GOA327901 GEE327900:GEE327901 FUI327900:FUI327901 FKM327900:FKM327901 FAQ327900:FAQ327901 EQU327900:EQU327901 EGY327900:EGY327901 DXC327900:DXC327901 DNG327900:DNG327901 DDK327900:DDK327901 CTO327900:CTO327901 CJS327900:CJS327901 BZW327900:BZW327901 BQA327900:BQA327901 BGE327900:BGE327901 AWI327900:AWI327901 AMM327900:AMM327901 ACQ327900:ACQ327901 SU327900:SU327901 IY327900:IY327901 C327900:C327901 WVK262364:WVK262365 WLO262364:WLO262365 WBS262364:WBS262365 VRW262364:VRW262365 VIA262364:VIA262365 UYE262364:UYE262365 UOI262364:UOI262365 UEM262364:UEM262365 TUQ262364:TUQ262365 TKU262364:TKU262365 TAY262364:TAY262365 SRC262364:SRC262365 SHG262364:SHG262365 RXK262364:RXK262365 RNO262364:RNO262365 RDS262364:RDS262365 QTW262364:QTW262365 QKA262364:QKA262365 QAE262364:QAE262365 PQI262364:PQI262365 PGM262364:PGM262365 OWQ262364:OWQ262365 OMU262364:OMU262365 OCY262364:OCY262365 NTC262364:NTC262365 NJG262364:NJG262365 MZK262364:MZK262365 MPO262364:MPO262365 MFS262364:MFS262365 LVW262364:LVW262365 LMA262364:LMA262365 LCE262364:LCE262365 KSI262364:KSI262365 KIM262364:KIM262365 JYQ262364:JYQ262365 JOU262364:JOU262365 JEY262364:JEY262365 IVC262364:IVC262365 ILG262364:ILG262365 IBK262364:IBK262365 HRO262364:HRO262365 HHS262364:HHS262365 GXW262364:GXW262365 GOA262364:GOA262365 GEE262364:GEE262365 FUI262364:FUI262365 FKM262364:FKM262365 FAQ262364:FAQ262365 EQU262364:EQU262365 EGY262364:EGY262365 DXC262364:DXC262365 DNG262364:DNG262365 DDK262364:DDK262365 CTO262364:CTO262365 CJS262364:CJS262365 BZW262364:BZW262365 BQA262364:BQA262365 BGE262364:BGE262365 AWI262364:AWI262365 AMM262364:AMM262365 ACQ262364:ACQ262365 SU262364:SU262365 IY262364:IY262365 C262364:C262365 WVK196828:WVK196829 WLO196828:WLO196829 WBS196828:WBS196829 VRW196828:VRW196829 VIA196828:VIA196829 UYE196828:UYE196829 UOI196828:UOI196829 UEM196828:UEM196829 TUQ196828:TUQ196829 TKU196828:TKU196829 TAY196828:TAY196829 SRC196828:SRC196829 SHG196828:SHG196829 RXK196828:RXK196829 RNO196828:RNO196829 RDS196828:RDS196829 QTW196828:QTW196829 QKA196828:QKA196829 QAE196828:QAE196829 PQI196828:PQI196829 PGM196828:PGM196829 OWQ196828:OWQ196829 OMU196828:OMU196829 OCY196828:OCY196829 NTC196828:NTC196829 NJG196828:NJG196829 MZK196828:MZK196829 MPO196828:MPO196829 MFS196828:MFS196829 LVW196828:LVW196829 LMA196828:LMA196829 LCE196828:LCE196829 KSI196828:KSI196829 KIM196828:KIM196829 JYQ196828:JYQ196829 JOU196828:JOU196829 JEY196828:JEY196829 IVC196828:IVC196829 ILG196828:ILG196829 IBK196828:IBK196829 HRO196828:HRO196829 HHS196828:HHS196829 GXW196828:GXW196829 GOA196828:GOA196829 GEE196828:GEE196829 FUI196828:FUI196829 FKM196828:FKM196829 FAQ196828:FAQ196829 EQU196828:EQU196829 EGY196828:EGY196829 DXC196828:DXC196829 DNG196828:DNG196829 DDK196828:DDK196829 CTO196828:CTO196829 CJS196828:CJS196829 BZW196828:BZW196829 BQA196828:BQA196829 BGE196828:BGE196829 AWI196828:AWI196829 AMM196828:AMM196829 ACQ196828:ACQ196829 SU196828:SU196829 IY196828:IY196829 C196828:C196829 WVK131292:WVK131293 WLO131292:WLO131293 WBS131292:WBS131293 VRW131292:VRW131293 VIA131292:VIA131293 UYE131292:UYE131293 UOI131292:UOI131293 UEM131292:UEM131293 TUQ131292:TUQ131293 TKU131292:TKU131293 TAY131292:TAY131293 SRC131292:SRC131293 SHG131292:SHG131293 RXK131292:RXK131293 RNO131292:RNO131293 RDS131292:RDS131293 QTW131292:QTW131293 QKA131292:QKA131293 QAE131292:QAE131293 PQI131292:PQI131293 PGM131292:PGM131293 OWQ131292:OWQ131293 OMU131292:OMU131293 OCY131292:OCY131293 NTC131292:NTC131293 NJG131292:NJG131293 MZK131292:MZK131293 MPO131292:MPO131293 MFS131292:MFS131293 LVW131292:LVW131293 LMA131292:LMA131293 LCE131292:LCE131293 KSI131292:KSI131293 KIM131292:KIM131293 JYQ131292:JYQ131293 JOU131292:JOU131293 JEY131292:JEY131293 IVC131292:IVC131293 ILG131292:ILG131293 IBK131292:IBK131293 HRO131292:HRO131293 HHS131292:HHS131293 GXW131292:GXW131293 GOA131292:GOA131293 GEE131292:GEE131293 FUI131292:FUI131293 FKM131292:FKM131293 FAQ131292:FAQ131293 EQU131292:EQU131293 EGY131292:EGY131293 DXC131292:DXC131293 DNG131292:DNG131293 DDK131292:DDK131293 CTO131292:CTO131293 CJS131292:CJS131293 BZW131292:BZW131293 BQA131292:BQA131293 BGE131292:BGE131293 AWI131292:AWI131293 AMM131292:AMM131293 ACQ131292:ACQ131293 SU131292:SU131293 IY131292:IY131293 C131292:C131293 WVK65756:WVK65757 WLO65756:WLO65757 WBS65756:WBS65757 VRW65756:VRW65757 VIA65756:VIA65757 UYE65756:UYE65757 UOI65756:UOI65757 UEM65756:UEM65757 TUQ65756:TUQ65757 TKU65756:TKU65757 TAY65756:TAY65757 SRC65756:SRC65757 SHG65756:SHG65757 RXK65756:RXK65757 RNO65756:RNO65757 RDS65756:RDS65757 QTW65756:QTW65757 QKA65756:QKA65757 QAE65756:QAE65757 PQI65756:PQI65757 PGM65756:PGM65757 OWQ65756:OWQ65757 OMU65756:OMU65757 OCY65756:OCY65757 NTC65756:NTC65757 NJG65756:NJG65757 MZK65756:MZK65757 MPO65756:MPO65757 MFS65756:MFS65757 LVW65756:LVW65757 LMA65756:LMA65757 LCE65756:LCE65757 KSI65756:KSI65757 KIM65756:KIM65757 JYQ65756:JYQ65757 JOU65756:JOU65757 JEY65756:JEY65757 IVC65756:IVC65757 ILG65756:ILG65757 IBK65756:IBK65757 HRO65756:HRO65757 HHS65756:HHS65757 GXW65756:GXW65757 GOA65756:GOA65757 GEE65756:GEE65757 FUI65756:FUI65757 FKM65756:FKM65757 FAQ65756:FAQ65757 EQU65756:EQU65757 EGY65756:EGY65757 DXC65756:DXC65757 DNG65756:DNG65757 DDK65756:DDK65757 CTO65756:CTO65757 CJS65756:CJS65757 BZW65756:BZW65757 BQA65756:BQA65757 BGE65756:BGE65757 AWI65756:AWI65757 AMM65756:AMM65757 ACQ65756:ACQ65757 SU65756:SU65757 IY65756:IY65757 C65756:C65757 WVK220:WVK221 WLO220:WLO221 WBS220:WBS221 VRW220:VRW221 VIA220:VIA221 UYE220:UYE221 UOI220:UOI221 UEM220:UEM221 TUQ220:TUQ221 TKU220:TKU221 TAY220:TAY221 SRC220:SRC221 SHG220:SHG221 RXK220:RXK221 RNO220:RNO221 RDS220:RDS221 QTW220:QTW221 QKA220:QKA221 QAE220:QAE221 PQI220:PQI221 PGM220:PGM221 OWQ220:OWQ221 OMU220:OMU221 OCY220:OCY221 NTC220:NTC221 NJG220:NJG221 MZK220:MZK221 MPO220:MPO221 MFS220:MFS221 LVW220:LVW221 LMA220:LMA221 LCE220:LCE221 KSI220:KSI221 KIM220:KIM221 JYQ220:JYQ221 JOU220:JOU221 JEY220:JEY221 IVC220:IVC221 ILG220:ILG221 IBK220:IBK221 HRO220:HRO221 HHS220:HHS221 GXW220:GXW221 GOA220:GOA221 GEE220:GEE221 FUI220:FUI221 FKM220:FKM221 FAQ220:FAQ221 EQU220:EQU221 EGY220:EGY221 DXC220:DXC221 DNG220:DNG221 DDK220:DDK221 CTO220:CTO221 CJS220:CJS221 BZW220:BZW221 BQA220:BQA221 BGE220:BGE221 AWI220:AWI221 AMM220:AMM221 ACQ220:ACQ221 SU220:SU221 IY220:IY221 C220:C221 WVK983252:WVK983253 WLO983252:WLO983253 WBS983252:WBS983253 VRW983252:VRW983253 VIA983252:VIA983253 UYE983252:UYE983253 UOI983252:UOI983253 UEM983252:UEM983253 TUQ983252:TUQ983253 TKU983252:TKU983253 TAY983252:TAY983253 SRC983252:SRC983253 SHG983252:SHG983253 RXK983252:RXK983253 RNO983252:RNO983253 RDS983252:RDS983253 QTW983252:QTW983253 QKA983252:QKA983253 QAE983252:QAE983253 PQI983252:PQI983253 PGM983252:PGM983253 OWQ983252:OWQ983253 OMU983252:OMU983253 OCY983252:OCY983253 NTC983252:NTC983253 NJG983252:NJG983253 MZK983252:MZK983253 MPO983252:MPO983253 MFS983252:MFS983253 LVW983252:LVW983253 LMA983252:LMA983253 LCE983252:LCE983253 KSI983252:KSI983253 KIM983252:KIM983253 JYQ983252:JYQ983253 JOU983252:JOU983253 JEY983252:JEY983253 IVC983252:IVC983253 ILG983252:ILG983253 IBK983252:IBK983253 HRO983252:HRO983253 HHS983252:HHS983253 GXW983252:GXW983253 GOA983252:GOA983253 GEE983252:GEE983253 FUI983252:FUI983253 FKM983252:FKM983253 FAQ983252:FAQ983253 EQU983252:EQU983253 EGY983252:EGY983253 DXC983252:DXC983253 DNG983252:DNG983253 DDK983252:DDK983253 CTO983252:CTO983253 CJS983252:CJS983253 BZW983252:BZW983253 BQA983252:BQA983253 BGE983252:BGE983253 AWI983252:AWI983253 AMM983252:AMM983253 ACQ983252:ACQ983253 SU983252:SU983253 IY983252:IY983253 C983252:C983253 WVK917716:WVK917717 WLO917716:WLO917717 WBS917716:WBS917717 VRW917716:VRW917717 VIA917716:VIA917717 UYE917716:UYE917717 UOI917716:UOI917717 UEM917716:UEM917717 TUQ917716:TUQ917717 TKU917716:TKU917717 TAY917716:TAY917717 SRC917716:SRC917717 SHG917716:SHG917717 RXK917716:RXK917717 RNO917716:RNO917717 RDS917716:RDS917717 QTW917716:QTW917717 QKA917716:QKA917717 QAE917716:QAE917717 PQI917716:PQI917717 PGM917716:PGM917717 OWQ917716:OWQ917717 OMU917716:OMU917717 OCY917716:OCY917717 NTC917716:NTC917717 NJG917716:NJG917717 MZK917716:MZK917717 MPO917716:MPO917717 MFS917716:MFS917717 LVW917716:LVW917717 LMA917716:LMA917717 LCE917716:LCE917717 KSI917716:KSI917717 KIM917716:KIM917717 JYQ917716:JYQ917717 JOU917716:JOU917717 JEY917716:JEY917717 IVC917716:IVC917717 ILG917716:ILG917717 IBK917716:IBK917717 HRO917716:HRO917717 HHS917716:HHS917717 GXW917716:GXW917717 GOA917716:GOA917717 GEE917716:GEE917717 FUI917716:FUI917717 FKM917716:FKM917717 FAQ917716:FAQ917717 EQU917716:EQU917717 EGY917716:EGY917717 DXC917716:DXC917717 DNG917716:DNG917717 DDK917716:DDK917717 CTO917716:CTO917717 CJS917716:CJS917717 BZW917716:BZW917717 BQA917716:BQA917717 BGE917716:BGE917717 AWI917716:AWI917717 AMM917716:AMM917717 ACQ917716:ACQ917717 SU917716:SU917717 IY917716:IY917717 C917716:C917717 WVK852180:WVK852181 WLO852180:WLO852181 WBS852180:WBS852181 VRW852180:VRW852181 VIA852180:VIA852181 UYE852180:UYE852181 UOI852180:UOI852181 UEM852180:UEM852181 TUQ852180:TUQ852181 TKU852180:TKU852181 TAY852180:TAY852181 SRC852180:SRC852181 SHG852180:SHG852181 RXK852180:RXK852181 RNO852180:RNO852181 RDS852180:RDS852181 QTW852180:QTW852181 QKA852180:QKA852181 QAE852180:QAE852181 PQI852180:PQI852181 PGM852180:PGM852181 OWQ852180:OWQ852181 OMU852180:OMU852181 OCY852180:OCY852181 NTC852180:NTC852181 NJG852180:NJG852181 MZK852180:MZK852181 MPO852180:MPO852181 MFS852180:MFS852181 LVW852180:LVW852181 LMA852180:LMA852181 LCE852180:LCE852181 KSI852180:KSI852181 KIM852180:KIM852181 JYQ852180:JYQ852181 JOU852180:JOU852181 JEY852180:JEY852181 IVC852180:IVC852181 ILG852180:ILG852181 IBK852180:IBK852181 HRO852180:HRO852181 HHS852180:HHS852181 GXW852180:GXW852181 GOA852180:GOA852181 GEE852180:GEE852181 FUI852180:FUI852181 FKM852180:FKM852181 FAQ852180:FAQ852181 EQU852180:EQU852181 EGY852180:EGY852181 DXC852180:DXC852181 DNG852180:DNG852181 DDK852180:DDK852181 CTO852180:CTO852181 CJS852180:CJS852181 BZW852180:BZW852181 BQA852180:BQA852181 BGE852180:BGE852181 AWI852180:AWI852181 AMM852180:AMM852181 ACQ852180:ACQ852181 SU852180:SU852181 IY852180:IY852181 C852180:C852181 WVK786644:WVK786645 WLO786644:WLO786645 WBS786644:WBS786645 VRW786644:VRW786645 VIA786644:VIA786645 UYE786644:UYE786645 UOI786644:UOI786645 UEM786644:UEM786645 TUQ786644:TUQ786645 TKU786644:TKU786645 TAY786644:TAY786645 SRC786644:SRC786645 SHG786644:SHG786645 RXK786644:RXK786645 RNO786644:RNO786645 RDS786644:RDS786645 QTW786644:QTW786645 QKA786644:QKA786645 QAE786644:QAE786645 PQI786644:PQI786645 PGM786644:PGM786645 OWQ786644:OWQ786645 OMU786644:OMU786645 OCY786644:OCY786645 NTC786644:NTC786645 NJG786644:NJG786645 MZK786644:MZK786645 MPO786644:MPO786645 MFS786644:MFS786645 LVW786644:LVW786645 LMA786644:LMA786645 LCE786644:LCE786645 KSI786644:KSI786645 KIM786644:KIM786645 JYQ786644:JYQ786645 JOU786644:JOU786645 JEY786644:JEY786645 IVC786644:IVC786645 ILG786644:ILG786645 IBK786644:IBK786645 HRO786644:HRO786645 HHS786644:HHS786645 GXW786644:GXW786645 GOA786644:GOA786645 GEE786644:GEE786645 FUI786644:FUI786645 FKM786644:FKM786645 FAQ786644:FAQ786645 EQU786644:EQU786645 EGY786644:EGY786645 DXC786644:DXC786645 DNG786644:DNG786645 DDK786644:DDK786645 CTO786644:CTO786645 CJS786644:CJS786645 BZW786644:BZW786645 BQA786644:BQA786645 BGE786644:BGE786645 AWI786644:AWI786645 AMM786644:AMM786645 ACQ786644:ACQ786645 SU786644:SU786645 IY786644:IY786645 C786644:C786645 WVK721108:WVK721109 WLO721108:WLO721109 WBS721108:WBS721109 VRW721108:VRW721109 VIA721108:VIA721109 UYE721108:UYE721109 UOI721108:UOI721109 UEM721108:UEM721109 TUQ721108:TUQ721109 TKU721108:TKU721109 TAY721108:TAY721109 SRC721108:SRC721109 SHG721108:SHG721109 RXK721108:RXK721109 RNO721108:RNO721109 RDS721108:RDS721109 QTW721108:QTW721109 QKA721108:QKA721109 QAE721108:QAE721109 PQI721108:PQI721109 PGM721108:PGM721109 OWQ721108:OWQ721109 OMU721108:OMU721109 OCY721108:OCY721109 NTC721108:NTC721109 NJG721108:NJG721109 MZK721108:MZK721109 MPO721108:MPO721109 MFS721108:MFS721109 LVW721108:LVW721109 LMA721108:LMA721109 LCE721108:LCE721109 KSI721108:KSI721109 KIM721108:KIM721109 JYQ721108:JYQ721109 JOU721108:JOU721109 JEY721108:JEY721109 IVC721108:IVC721109 ILG721108:ILG721109 IBK721108:IBK721109 HRO721108:HRO721109 HHS721108:HHS721109 GXW721108:GXW721109 GOA721108:GOA721109 GEE721108:GEE721109 FUI721108:FUI721109 FKM721108:FKM721109 FAQ721108:FAQ721109 EQU721108:EQU721109 EGY721108:EGY721109 DXC721108:DXC721109 DNG721108:DNG721109 DDK721108:DDK721109 CTO721108:CTO721109 CJS721108:CJS721109 BZW721108:BZW721109 BQA721108:BQA721109 BGE721108:BGE721109 AWI721108:AWI721109 AMM721108:AMM721109 ACQ721108:ACQ721109 SU721108:SU721109 IY721108:IY721109 C721108:C721109 WVK655572:WVK655573 WLO655572:WLO655573 WBS655572:WBS655573 VRW655572:VRW655573 VIA655572:VIA655573 UYE655572:UYE655573 UOI655572:UOI655573 UEM655572:UEM655573 TUQ655572:TUQ655573 TKU655572:TKU655573 TAY655572:TAY655573 SRC655572:SRC655573 SHG655572:SHG655573 RXK655572:RXK655573 RNO655572:RNO655573 RDS655572:RDS655573 QTW655572:QTW655573 QKA655572:QKA655573 QAE655572:QAE655573 PQI655572:PQI655573 PGM655572:PGM655573 OWQ655572:OWQ655573 OMU655572:OMU655573 OCY655572:OCY655573 NTC655572:NTC655573 NJG655572:NJG655573 MZK655572:MZK655573 MPO655572:MPO655573 MFS655572:MFS655573 LVW655572:LVW655573 LMA655572:LMA655573 LCE655572:LCE655573 KSI655572:KSI655573 KIM655572:KIM655573 JYQ655572:JYQ655573 JOU655572:JOU655573 JEY655572:JEY655573 IVC655572:IVC655573 ILG655572:ILG655573 IBK655572:IBK655573 HRO655572:HRO655573 HHS655572:HHS655573 GXW655572:GXW655573 GOA655572:GOA655573 GEE655572:GEE655573 FUI655572:FUI655573 FKM655572:FKM655573 FAQ655572:FAQ655573 EQU655572:EQU655573 EGY655572:EGY655573 DXC655572:DXC655573 DNG655572:DNG655573 DDK655572:DDK655573 CTO655572:CTO655573 CJS655572:CJS655573 BZW655572:BZW655573 BQA655572:BQA655573 BGE655572:BGE655573 AWI655572:AWI655573 AMM655572:AMM655573 ACQ655572:ACQ655573 SU655572:SU655573 IY655572:IY655573 C655572:C655573 WVK590036:WVK590037 WLO590036:WLO590037 WBS590036:WBS590037 VRW590036:VRW590037 VIA590036:VIA590037 UYE590036:UYE590037 UOI590036:UOI590037 UEM590036:UEM590037 TUQ590036:TUQ590037 TKU590036:TKU590037 TAY590036:TAY590037 SRC590036:SRC590037 SHG590036:SHG590037 RXK590036:RXK590037 RNO590036:RNO590037 RDS590036:RDS590037 QTW590036:QTW590037 QKA590036:QKA590037 QAE590036:QAE590037 PQI590036:PQI590037 PGM590036:PGM590037 OWQ590036:OWQ590037 OMU590036:OMU590037 OCY590036:OCY590037 NTC590036:NTC590037 NJG590036:NJG590037 MZK590036:MZK590037 MPO590036:MPO590037 MFS590036:MFS590037 LVW590036:LVW590037 LMA590036:LMA590037 LCE590036:LCE590037 KSI590036:KSI590037 KIM590036:KIM590037 JYQ590036:JYQ590037 JOU590036:JOU590037 JEY590036:JEY590037 IVC590036:IVC590037 ILG590036:ILG590037 IBK590036:IBK590037 HRO590036:HRO590037 HHS590036:HHS590037 GXW590036:GXW590037 GOA590036:GOA590037 GEE590036:GEE590037 FUI590036:FUI590037 FKM590036:FKM590037 FAQ590036:FAQ590037 EQU590036:EQU590037 EGY590036:EGY590037 DXC590036:DXC590037 DNG590036:DNG590037 DDK590036:DDK590037 CTO590036:CTO590037 CJS590036:CJS590037 BZW590036:BZW590037 BQA590036:BQA590037 BGE590036:BGE590037 AWI590036:AWI590037 AMM590036:AMM590037 ACQ590036:ACQ590037 SU590036:SU590037 IY590036:IY590037 C590036:C590037 WVK524500:WVK524501 WLO524500:WLO524501 WBS524500:WBS524501 VRW524500:VRW524501 VIA524500:VIA524501 UYE524500:UYE524501 UOI524500:UOI524501 UEM524500:UEM524501 TUQ524500:TUQ524501 TKU524500:TKU524501 TAY524500:TAY524501 SRC524500:SRC524501 SHG524500:SHG524501 RXK524500:RXK524501 RNO524500:RNO524501 RDS524500:RDS524501 QTW524500:QTW524501 QKA524500:QKA524501 QAE524500:QAE524501 PQI524500:PQI524501 PGM524500:PGM524501 OWQ524500:OWQ524501 OMU524500:OMU524501 OCY524500:OCY524501 NTC524500:NTC524501 NJG524500:NJG524501 MZK524500:MZK524501 MPO524500:MPO524501 MFS524500:MFS524501 LVW524500:LVW524501 LMA524500:LMA524501 LCE524500:LCE524501 KSI524500:KSI524501 KIM524500:KIM524501 JYQ524500:JYQ524501 JOU524500:JOU524501 JEY524500:JEY524501 IVC524500:IVC524501 ILG524500:ILG524501 IBK524500:IBK524501 HRO524500:HRO524501 HHS524500:HHS524501 GXW524500:GXW524501 GOA524500:GOA524501 GEE524500:GEE524501 FUI524500:FUI524501 FKM524500:FKM524501 FAQ524500:FAQ524501 EQU524500:EQU524501 EGY524500:EGY524501 DXC524500:DXC524501 DNG524500:DNG524501 DDK524500:DDK524501 CTO524500:CTO524501 CJS524500:CJS524501 BZW524500:BZW524501 BQA524500:BQA524501 BGE524500:BGE524501 AWI524500:AWI524501 AMM524500:AMM524501 ACQ524500:ACQ524501 SU524500:SU524501 IY524500:IY524501 C524500:C524501 WVK458964:WVK458965 WLO458964:WLO458965 WBS458964:WBS458965 VRW458964:VRW458965 VIA458964:VIA458965 UYE458964:UYE458965 UOI458964:UOI458965 UEM458964:UEM458965 TUQ458964:TUQ458965 TKU458964:TKU458965 TAY458964:TAY458965 SRC458964:SRC458965 SHG458964:SHG458965 RXK458964:RXK458965 RNO458964:RNO458965 RDS458964:RDS458965 QTW458964:QTW458965 QKA458964:QKA458965 QAE458964:QAE458965 PQI458964:PQI458965 PGM458964:PGM458965 OWQ458964:OWQ458965 OMU458964:OMU458965 OCY458964:OCY458965 NTC458964:NTC458965 NJG458964:NJG458965 MZK458964:MZK458965 MPO458964:MPO458965 MFS458964:MFS458965 LVW458964:LVW458965 LMA458964:LMA458965 LCE458964:LCE458965 KSI458964:KSI458965 KIM458964:KIM458965 JYQ458964:JYQ458965 JOU458964:JOU458965 JEY458964:JEY458965 IVC458964:IVC458965 ILG458964:ILG458965 IBK458964:IBK458965 HRO458964:HRO458965 HHS458964:HHS458965 GXW458964:GXW458965 GOA458964:GOA458965 GEE458964:GEE458965 FUI458964:FUI458965 FKM458964:FKM458965 FAQ458964:FAQ458965 EQU458964:EQU458965 EGY458964:EGY458965 DXC458964:DXC458965 DNG458964:DNG458965 DDK458964:DDK458965 CTO458964:CTO458965 CJS458964:CJS458965 BZW458964:BZW458965 BQA458964:BQA458965 BGE458964:BGE458965 AWI458964:AWI458965 AMM458964:AMM458965 ACQ458964:ACQ458965 SU458964:SU458965 IY458964:IY458965 C458964:C458965 WVK393428:WVK393429 WLO393428:WLO393429 WBS393428:WBS393429 VRW393428:VRW393429 VIA393428:VIA393429 UYE393428:UYE393429 UOI393428:UOI393429 UEM393428:UEM393429 TUQ393428:TUQ393429 TKU393428:TKU393429 TAY393428:TAY393429 SRC393428:SRC393429 SHG393428:SHG393429 RXK393428:RXK393429 RNO393428:RNO393429 RDS393428:RDS393429 QTW393428:QTW393429 QKA393428:QKA393429 QAE393428:QAE393429 PQI393428:PQI393429 PGM393428:PGM393429 OWQ393428:OWQ393429 OMU393428:OMU393429 OCY393428:OCY393429 NTC393428:NTC393429 NJG393428:NJG393429 MZK393428:MZK393429 MPO393428:MPO393429 MFS393428:MFS393429 LVW393428:LVW393429 LMA393428:LMA393429 LCE393428:LCE393429 KSI393428:KSI393429 KIM393428:KIM393429 JYQ393428:JYQ393429 JOU393428:JOU393429 JEY393428:JEY393429 IVC393428:IVC393429 ILG393428:ILG393429 IBK393428:IBK393429 HRO393428:HRO393429 HHS393428:HHS393429 GXW393428:GXW393429 GOA393428:GOA393429 GEE393428:GEE393429 FUI393428:FUI393429 FKM393428:FKM393429 FAQ393428:FAQ393429 EQU393428:EQU393429 EGY393428:EGY393429 DXC393428:DXC393429 DNG393428:DNG393429 DDK393428:DDK393429 CTO393428:CTO393429 CJS393428:CJS393429 BZW393428:BZW393429 BQA393428:BQA393429 BGE393428:BGE393429 AWI393428:AWI393429 AMM393428:AMM393429 ACQ393428:ACQ393429 SU393428:SU393429 IY393428:IY393429 C393428:C393429 WVK327892:WVK327893 WLO327892:WLO327893 WBS327892:WBS327893 VRW327892:VRW327893 VIA327892:VIA327893 UYE327892:UYE327893 UOI327892:UOI327893 UEM327892:UEM327893 TUQ327892:TUQ327893 TKU327892:TKU327893 TAY327892:TAY327893 SRC327892:SRC327893 SHG327892:SHG327893 RXK327892:RXK327893 RNO327892:RNO327893 RDS327892:RDS327893 QTW327892:QTW327893 QKA327892:QKA327893 QAE327892:QAE327893 PQI327892:PQI327893 PGM327892:PGM327893 OWQ327892:OWQ327893 OMU327892:OMU327893 OCY327892:OCY327893 NTC327892:NTC327893 NJG327892:NJG327893 MZK327892:MZK327893 MPO327892:MPO327893 MFS327892:MFS327893 LVW327892:LVW327893 LMA327892:LMA327893 LCE327892:LCE327893 KSI327892:KSI327893 KIM327892:KIM327893 JYQ327892:JYQ327893 JOU327892:JOU327893 JEY327892:JEY327893 IVC327892:IVC327893 ILG327892:ILG327893 IBK327892:IBK327893 HRO327892:HRO327893 HHS327892:HHS327893 GXW327892:GXW327893 GOA327892:GOA327893 GEE327892:GEE327893 FUI327892:FUI327893 FKM327892:FKM327893 FAQ327892:FAQ327893 EQU327892:EQU327893 EGY327892:EGY327893 DXC327892:DXC327893 DNG327892:DNG327893 DDK327892:DDK327893 CTO327892:CTO327893 CJS327892:CJS327893 BZW327892:BZW327893 BQA327892:BQA327893 BGE327892:BGE327893 AWI327892:AWI327893 AMM327892:AMM327893 ACQ327892:ACQ327893 SU327892:SU327893 IY327892:IY327893 C327892:C327893 WVK262356:WVK262357 WLO262356:WLO262357 WBS262356:WBS262357 VRW262356:VRW262357 VIA262356:VIA262357 UYE262356:UYE262357 UOI262356:UOI262357 UEM262356:UEM262357 TUQ262356:TUQ262357 TKU262356:TKU262357 TAY262356:TAY262357 SRC262356:SRC262357 SHG262356:SHG262357 RXK262356:RXK262357 RNO262356:RNO262357 RDS262356:RDS262357 QTW262356:QTW262357 QKA262356:QKA262357 QAE262356:QAE262357 PQI262356:PQI262357 PGM262356:PGM262357 OWQ262356:OWQ262357 OMU262356:OMU262357 OCY262356:OCY262357 NTC262356:NTC262357 NJG262356:NJG262357 MZK262356:MZK262357 MPO262356:MPO262357 MFS262356:MFS262357 LVW262356:LVW262357 LMA262356:LMA262357 LCE262356:LCE262357 KSI262356:KSI262357 KIM262356:KIM262357 JYQ262356:JYQ262357 JOU262356:JOU262357 JEY262356:JEY262357 IVC262356:IVC262357 ILG262356:ILG262357 IBK262356:IBK262357 HRO262356:HRO262357 HHS262356:HHS262357 GXW262356:GXW262357 GOA262356:GOA262357 GEE262356:GEE262357 FUI262356:FUI262357 FKM262356:FKM262357 FAQ262356:FAQ262357 EQU262356:EQU262357 EGY262356:EGY262357 DXC262356:DXC262357 DNG262356:DNG262357 DDK262356:DDK262357 CTO262356:CTO262357 CJS262356:CJS262357 BZW262356:BZW262357 BQA262356:BQA262357 BGE262356:BGE262357 AWI262356:AWI262357 AMM262356:AMM262357 ACQ262356:ACQ262357 SU262356:SU262357 IY262356:IY262357 C262356:C262357 WVK196820:WVK196821 WLO196820:WLO196821 WBS196820:WBS196821 VRW196820:VRW196821 VIA196820:VIA196821 UYE196820:UYE196821 UOI196820:UOI196821 UEM196820:UEM196821 TUQ196820:TUQ196821 TKU196820:TKU196821 TAY196820:TAY196821 SRC196820:SRC196821 SHG196820:SHG196821 RXK196820:RXK196821 RNO196820:RNO196821 RDS196820:RDS196821 QTW196820:QTW196821 QKA196820:QKA196821 QAE196820:QAE196821 PQI196820:PQI196821 PGM196820:PGM196821 OWQ196820:OWQ196821 OMU196820:OMU196821 OCY196820:OCY196821 NTC196820:NTC196821 NJG196820:NJG196821 MZK196820:MZK196821 MPO196820:MPO196821 MFS196820:MFS196821 LVW196820:LVW196821 LMA196820:LMA196821 LCE196820:LCE196821 KSI196820:KSI196821 KIM196820:KIM196821 JYQ196820:JYQ196821 JOU196820:JOU196821 JEY196820:JEY196821 IVC196820:IVC196821 ILG196820:ILG196821 IBK196820:IBK196821 HRO196820:HRO196821 HHS196820:HHS196821 GXW196820:GXW196821 GOA196820:GOA196821 GEE196820:GEE196821 FUI196820:FUI196821 FKM196820:FKM196821 FAQ196820:FAQ196821 EQU196820:EQU196821 EGY196820:EGY196821 DXC196820:DXC196821 DNG196820:DNG196821 DDK196820:DDK196821 CTO196820:CTO196821 CJS196820:CJS196821 BZW196820:BZW196821 BQA196820:BQA196821 BGE196820:BGE196821 AWI196820:AWI196821 AMM196820:AMM196821 ACQ196820:ACQ196821 SU196820:SU196821 IY196820:IY196821 C196820:C196821 WVK131284:WVK131285 WLO131284:WLO131285 WBS131284:WBS131285 VRW131284:VRW131285 VIA131284:VIA131285 UYE131284:UYE131285 UOI131284:UOI131285 UEM131284:UEM131285 TUQ131284:TUQ131285 TKU131284:TKU131285 TAY131284:TAY131285 SRC131284:SRC131285 SHG131284:SHG131285 RXK131284:RXK131285 RNO131284:RNO131285 RDS131284:RDS131285 QTW131284:QTW131285 QKA131284:QKA131285 QAE131284:QAE131285 PQI131284:PQI131285 PGM131284:PGM131285 OWQ131284:OWQ131285 OMU131284:OMU131285 OCY131284:OCY131285 NTC131284:NTC131285 NJG131284:NJG131285 MZK131284:MZK131285 MPO131284:MPO131285 MFS131284:MFS131285 LVW131284:LVW131285 LMA131284:LMA131285 LCE131284:LCE131285 KSI131284:KSI131285 KIM131284:KIM131285 JYQ131284:JYQ131285 JOU131284:JOU131285 JEY131284:JEY131285 IVC131284:IVC131285 ILG131284:ILG131285 IBK131284:IBK131285 HRO131284:HRO131285 HHS131284:HHS131285 GXW131284:GXW131285 GOA131284:GOA131285 GEE131284:GEE131285 FUI131284:FUI131285 FKM131284:FKM131285 FAQ131284:FAQ131285 EQU131284:EQU131285 EGY131284:EGY131285 DXC131284:DXC131285 DNG131284:DNG131285 DDK131284:DDK131285 CTO131284:CTO131285 CJS131284:CJS131285 BZW131284:BZW131285 BQA131284:BQA131285 BGE131284:BGE131285 AWI131284:AWI131285 AMM131284:AMM131285 ACQ131284:ACQ131285 SU131284:SU131285 IY131284:IY131285 C131284:C131285 WVK65748:WVK65749 WLO65748:WLO65749 WBS65748:WBS65749 VRW65748:VRW65749 VIA65748:VIA65749 UYE65748:UYE65749 UOI65748:UOI65749 UEM65748:UEM65749 TUQ65748:TUQ65749 TKU65748:TKU65749 TAY65748:TAY65749 SRC65748:SRC65749 SHG65748:SHG65749 RXK65748:RXK65749 RNO65748:RNO65749 RDS65748:RDS65749 QTW65748:QTW65749 QKA65748:QKA65749 QAE65748:QAE65749 PQI65748:PQI65749 PGM65748:PGM65749 OWQ65748:OWQ65749 OMU65748:OMU65749 OCY65748:OCY65749 NTC65748:NTC65749 NJG65748:NJG65749 MZK65748:MZK65749 MPO65748:MPO65749 MFS65748:MFS65749 LVW65748:LVW65749 LMA65748:LMA65749 LCE65748:LCE65749 KSI65748:KSI65749 KIM65748:KIM65749 JYQ65748:JYQ65749 JOU65748:JOU65749 JEY65748:JEY65749 IVC65748:IVC65749 ILG65748:ILG65749 IBK65748:IBK65749 HRO65748:HRO65749 HHS65748:HHS65749 GXW65748:GXW65749 GOA65748:GOA65749 GEE65748:GEE65749 FUI65748:FUI65749 FKM65748:FKM65749 FAQ65748:FAQ65749 EQU65748:EQU65749 EGY65748:EGY65749 DXC65748:DXC65749 DNG65748:DNG65749 DDK65748:DDK65749 CTO65748:CTO65749 CJS65748:CJS65749 BZW65748:BZW65749 BQA65748:BQA65749 BGE65748:BGE65749 AWI65748:AWI65749 AMM65748:AMM65749 ACQ65748:ACQ65749 SU65748:SU65749 IY65748:IY65749 C65748:C65749 WVK212:WVK213 WLO212:WLO213 WBS212:WBS213 VRW212:VRW213 VIA212:VIA213 UYE212:UYE213 UOI212:UOI213 UEM212:UEM213 TUQ212:TUQ213 TKU212:TKU213 TAY212:TAY213 SRC212:SRC213 SHG212:SHG213 RXK212:RXK213 RNO212:RNO213 RDS212:RDS213 QTW212:QTW213 QKA212:QKA213 QAE212:QAE213 PQI212:PQI213 PGM212:PGM213 OWQ212:OWQ213 OMU212:OMU213 OCY212:OCY213 NTC212:NTC213 NJG212:NJG213 MZK212:MZK213 MPO212:MPO213 MFS212:MFS213 LVW212:LVW213 LMA212:LMA213 LCE212:LCE213 KSI212:KSI213 KIM212:KIM213 JYQ212:JYQ213 JOU212:JOU213 JEY212:JEY213 IVC212:IVC213 ILG212:ILG213 IBK212:IBK213 HRO212:HRO213 HHS212:HHS213 GXW212:GXW213 GOA212:GOA213 GEE212:GEE213 FUI212:FUI213 FKM212:FKM213 FAQ212:FAQ213 EQU212:EQU213 EGY212:EGY213 DXC212:DXC213 DNG212:DNG213 DDK212:DDK213 CTO212:CTO213 CJS212:CJS213 BZW212:BZW213 BQA212:BQA213 BGE212:BGE213 AWI212:AWI213 AMM212:AMM213 ACQ212:ACQ213 SU212:SU213 IY212:IY213 C212:C213 WVK983171 WLO983171 WBS983171 VRW983171 VIA983171 UYE983171 UOI983171 UEM983171 TUQ983171 TKU983171 TAY983171 SRC983171 SHG983171 RXK983171 RNO983171 RDS983171 QTW983171 QKA983171 QAE983171 PQI983171 PGM983171 OWQ983171 OMU983171 OCY983171 NTC983171 NJG983171 MZK983171 MPO983171 MFS983171 LVW983171 LMA983171 LCE983171 KSI983171 KIM983171 JYQ983171 JOU983171 JEY983171 IVC983171 ILG983171 IBK983171 HRO983171 HHS983171 GXW983171 GOA983171 GEE983171 FUI983171 FKM983171 FAQ983171 EQU983171 EGY983171 DXC983171 DNG983171 DDK983171 CTO983171 CJS983171 BZW983171 BQA983171 BGE983171 AWI983171 AMM983171 ACQ983171 SU983171 IY983171 C983171 WVK917635 WLO917635 WBS917635 VRW917635 VIA917635 UYE917635 UOI917635 UEM917635 TUQ917635 TKU917635 TAY917635 SRC917635 SHG917635 RXK917635 RNO917635 RDS917635 QTW917635 QKA917635 QAE917635 PQI917635 PGM917635 OWQ917635 OMU917635 OCY917635 NTC917635 NJG917635 MZK917635 MPO917635 MFS917635 LVW917635 LMA917635 LCE917635 KSI917635 KIM917635 JYQ917635 JOU917635 JEY917635 IVC917635 ILG917635 IBK917635 HRO917635 HHS917635 GXW917635 GOA917635 GEE917635 FUI917635 FKM917635 FAQ917635 EQU917635 EGY917635 DXC917635 DNG917635 DDK917635 CTO917635 CJS917635 BZW917635 BQA917635 BGE917635 AWI917635 AMM917635 ACQ917635 SU917635 IY917635 C917635 WVK852099 WLO852099 WBS852099 VRW852099 VIA852099 UYE852099 UOI852099 UEM852099 TUQ852099 TKU852099 TAY852099 SRC852099 SHG852099 RXK852099 RNO852099 RDS852099 QTW852099 QKA852099 QAE852099 PQI852099 PGM852099 OWQ852099 OMU852099 OCY852099 NTC852099 NJG852099 MZK852099 MPO852099 MFS852099 LVW852099 LMA852099 LCE852099 KSI852099 KIM852099 JYQ852099 JOU852099 JEY852099 IVC852099 ILG852099 IBK852099 HRO852099 HHS852099 GXW852099 GOA852099 GEE852099 FUI852099 FKM852099 FAQ852099 EQU852099 EGY852099 DXC852099 DNG852099 DDK852099 CTO852099 CJS852099 BZW852099 BQA852099 BGE852099 AWI852099 AMM852099 ACQ852099 SU852099 IY852099 C852099 WVK786563 WLO786563 WBS786563 VRW786563 VIA786563 UYE786563 UOI786563 UEM786563 TUQ786563 TKU786563 TAY786563 SRC786563 SHG786563 RXK786563 RNO786563 RDS786563 QTW786563 QKA786563 QAE786563 PQI786563 PGM786563 OWQ786563 OMU786563 OCY786563 NTC786563 NJG786563 MZK786563 MPO786563 MFS786563 LVW786563 LMA786563 LCE786563 KSI786563 KIM786563 JYQ786563 JOU786563 JEY786563 IVC786563 ILG786563 IBK786563 HRO786563 HHS786563 GXW786563 GOA786563 GEE786563 FUI786563 FKM786563 FAQ786563 EQU786563 EGY786563 DXC786563 DNG786563 DDK786563 CTO786563 CJS786563 BZW786563 BQA786563 BGE786563 AWI786563 AMM786563 ACQ786563 SU786563 IY786563 C786563 WVK721027 WLO721027 WBS721027 VRW721027 VIA721027 UYE721027 UOI721027 UEM721027 TUQ721027 TKU721027 TAY721027 SRC721027 SHG721027 RXK721027 RNO721027 RDS721027 QTW721027 QKA721027 QAE721027 PQI721027 PGM721027 OWQ721027 OMU721027 OCY721027 NTC721027 NJG721027 MZK721027 MPO721027 MFS721027 LVW721027 LMA721027 LCE721027 KSI721027 KIM721027 JYQ721027 JOU721027 JEY721027 IVC721027 ILG721027 IBK721027 HRO721027 HHS721027 GXW721027 GOA721027 GEE721027 FUI721027 FKM721027 FAQ721027 EQU721027 EGY721027 DXC721027 DNG721027 DDK721027 CTO721027 CJS721027 BZW721027 BQA721027 BGE721027 AWI721027 AMM721027 ACQ721027 SU721027 IY721027 C721027 WVK655491 WLO655491 WBS655491 VRW655491 VIA655491 UYE655491 UOI655491 UEM655491 TUQ655491 TKU655491 TAY655491 SRC655491 SHG655491 RXK655491 RNO655491 RDS655491 QTW655491 QKA655491 QAE655491 PQI655491 PGM655491 OWQ655491 OMU655491 OCY655491 NTC655491 NJG655491 MZK655491 MPO655491 MFS655491 LVW655491 LMA655491 LCE655491 KSI655491 KIM655491 JYQ655491 JOU655491 JEY655491 IVC655491 ILG655491 IBK655491 HRO655491 HHS655491 GXW655491 GOA655491 GEE655491 FUI655491 FKM655491 FAQ655491 EQU655491 EGY655491 DXC655491 DNG655491 DDK655491 CTO655491 CJS655491 BZW655491 BQA655491 BGE655491 AWI655491 AMM655491 ACQ655491 SU655491 IY655491 C655491 WVK589955 WLO589955 WBS589955 VRW589955 VIA589955 UYE589955 UOI589955 UEM589955 TUQ589955 TKU589955 TAY589955 SRC589955 SHG589955 RXK589955 RNO589955 RDS589955 QTW589955 QKA589955 QAE589955 PQI589955 PGM589955 OWQ589955 OMU589955 OCY589955 NTC589955 NJG589955 MZK589955 MPO589955 MFS589955 LVW589955 LMA589955 LCE589955 KSI589955 KIM589955 JYQ589955 JOU589955 JEY589955 IVC589955 ILG589955 IBK589955 HRO589955 HHS589955 GXW589955 GOA589955 GEE589955 FUI589955 FKM589955 FAQ589955 EQU589955 EGY589955 DXC589955 DNG589955 DDK589955 CTO589955 CJS589955 BZW589955 BQA589955 BGE589955 AWI589955 AMM589955 ACQ589955 SU589955 IY589955 C589955 WVK524419 WLO524419 WBS524419 VRW524419 VIA524419 UYE524419 UOI524419 UEM524419 TUQ524419 TKU524419 TAY524419 SRC524419 SHG524419 RXK524419 RNO524419 RDS524419 QTW524419 QKA524419 QAE524419 PQI524419 PGM524419 OWQ524419 OMU524419 OCY524419 NTC524419 NJG524419 MZK524419 MPO524419 MFS524419 LVW524419 LMA524419 LCE524419 KSI524419 KIM524419 JYQ524419 JOU524419 JEY524419 IVC524419 ILG524419 IBK524419 HRO524419 HHS524419 GXW524419 GOA524419 GEE524419 FUI524419 FKM524419 FAQ524419 EQU524419 EGY524419 DXC524419 DNG524419 DDK524419 CTO524419 CJS524419 BZW524419 BQA524419 BGE524419 AWI524419 AMM524419 ACQ524419 SU524419 IY524419 C524419 WVK458883 WLO458883 WBS458883 VRW458883 VIA458883 UYE458883 UOI458883 UEM458883 TUQ458883 TKU458883 TAY458883 SRC458883 SHG458883 RXK458883 RNO458883 RDS458883 QTW458883 QKA458883 QAE458883 PQI458883 PGM458883 OWQ458883 OMU458883 OCY458883 NTC458883 NJG458883 MZK458883 MPO458883 MFS458883 LVW458883 LMA458883 LCE458883 KSI458883 KIM458883 JYQ458883 JOU458883 JEY458883 IVC458883 ILG458883 IBK458883 HRO458883 HHS458883 GXW458883 GOA458883 GEE458883 FUI458883 FKM458883 FAQ458883 EQU458883 EGY458883 DXC458883 DNG458883 DDK458883 CTO458883 CJS458883 BZW458883 BQA458883 BGE458883 AWI458883 AMM458883 ACQ458883 SU458883 IY458883 C458883 WVK393347 WLO393347 WBS393347 VRW393347 VIA393347 UYE393347 UOI393347 UEM393347 TUQ393347 TKU393347 TAY393347 SRC393347 SHG393347 RXK393347 RNO393347 RDS393347 QTW393347 QKA393347 QAE393347 PQI393347 PGM393347 OWQ393347 OMU393347 OCY393347 NTC393347 NJG393347 MZK393347 MPO393347 MFS393347 LVW393347 LMA393347 LCE393347 KSI393347 KIM393347 JYQ393347 JOU393347 JEY393347 IVC393347 ILG393347 IBK393347 HRO393347 HHS393347 GXW393347 GOA393347 GEE393347 FUI393347 FKM393347 FAQ393347 EQU393347 EGY393347 DXC393347 DNG393347 DDK393347 CTO393347 CJS393347 BZW393347 BQA393347 BGE393347 AWI393347 AMM393347 ACQ393347 SU393347 IY393347 C393347 WVK327811 WLO327811 WBS327811 VRW327811 VIA327811 UYE327811 UOI327811 UEM327811 TUQ327811 TKU327811 TAY327811 SRC327811 SHG327811 RXK327811 RNO327811 RDS327811 QTW327811 QKA327811 QAE327811 PQI327811 PGM327811 OWQ327811 OMU327811 OCY327811 NTC327811 NJG327811 MZK327811 MPO327811 MFS327811 LVW327811 LMA327811 LCE327811 KSI327811 KIM327811 JYQ327811 JOU327811 JEY327811 IVC327811 ILG327811 IBK327811 HRO327811 HHS327811 GXW327811 GOA327811 GEE327811 FUI327811 FKM327811 FAQ327811 EQU327811 EGY327811 DXC327811 DNG327811 DDK327811 CTO327811 CJS327811 BZW327811 BQA327811 BGE327811 AWI327811 AMM327811 ACQ327811 SU327811 IY327811 C327811 WVK262275 WLO262275 WBS262275 VRW262275 VIA262275 UYE262275 UOI262275 UEM262275 TUQ262275 TKU262275 TAY262275 SRC262275 SHG262275 RXK262275 RNO262275 RDS262275 QTW262275 QKA262275 QAE262275 PQI262275 PGM262275 OWQ262275 OMU262275 OCY262275 NTC262275 NJG262275 MZK262275 MPO262275 MFS262275 LVW262275 LMA262275 LCE262275 KSI262275 KIM262275 JYQ262275 JOU262275 JEY262275 IVC262275 ILG262275 IBK262275 HRO262275 HHS262275 GXW262275 GOA262275 GEE262275 FUI262275 FKM262275 FAQ262275 EQU262275 EGY262275 DXC262275 DNG262275 DDK262275 CTO262275 CJS262275 BZW262275 BQA262275 BGE262275 AWI262275 AMM262275 ACQ262275 SU262275 IY262275 C262275 WVK196739 WLO196739 WBS196739 VRW196739 VIA196739 UYE196739 UOI196739 UEM196739 TUQ196739 TKU196739 TAY196739 SRC196739 SHG196739 RXK196739 RNO196739 RDS196739 QTW196739 QKA196739 QAE196739 PQI196739 PGM196739 OWQ196739 OMU196739 OCY196739 NTC196739 NJG196739 MZK196739 MPO196739 MFS196739 LVW196739 LMA196739 LCE196739 KSI196739 KIM196739 JYQ196739 JOU196739 JEY196739 IVC196739 ILG196739 IBK196739 HRO196739 HHS196739 GXW196739 GOA196739 GEE196739 FUI196739 FKM196739 FAQ196739 EQU196739 EGY196739 DXC196739 DNG196739 DDK196739 CTO196739 CJS196739 BZW196739 BQA196739 BGE196739 AWI196739 AMM196739 ACQ196739 SU196739 IY196739 C196739 WVK131203 WLO131203 WBS131203 VRW131203 VIA131203 UYE131203 UOI131203 UEM131203 TUQ131203 TKU131203 TAY131203 SRC131203 SHG131203 RXK131203 RNO131203 RDS131203 QTW131203 QKA131203 QAE131203 PQI131203 PGM131203 OWQ131203 OMU131203 OCY131203 NTC131203 NJG131203 MZK131203 MPO131203 MFS131203 LVW131203 LMA131203 LCE131203 KSI131203 KIM131203 JYQ131203 JOU131203 JEY131203 IVC131203 ILG131203 IBK131203 HRO131203 HHS131203 GXW131203 GOA131203 GEE131203 FUI131203 FKM131203 FAQ131203 EQU131203 EGY131203 DXC131203 DNG131203 DDK131203 CTO131203 CJS131203 BZW131203 BQA131203 BGE131203 AWI131203 AMM131203 ACQ131203 SU131203 IY131203 C131203 WVK65667 WLO65667 WBS65667 VRW65667 VIA65667 UYE65667 UOI65667 UEM65667 TUQ65667 TKU65667 TAY65667 SRC65667 SHG65667 RXK65667 RNO65667 RDS65667 QTW65667 QKA65667 QAE65667 PQI65667 PGM65667 OWQ65667 OMU65667 OCY65667 NTC65667 NJG65667 MZK65667 MPO65667 MFS65667 LVW65667 LMA65667 LCE65667 KSI65667 KIM65667 JYQ65667 JOU65667 JEY65667 IVC65667 ILG65667 IBK65667 HRO65667 HHS65667 GXW65667 GOA65667 GEE65667 FUI65667 FKM65667 FAQ65667 EQU65667 EGY65667 DXC65667 DNG65667 DDK65667 CTO65667 CJS65667 BZW65667 BQA65667 BGE65667 AWI65667 AMM65667 ACQ65667 SU65667 IY65667 C65667 WVK131 WLO131 WBS131 VRW131 VIA131 UYE131 UOI131 UEM131 TUQ131 TKU131 TAY131 SRC131 SHG131 RXK131 RNO131 RDS131 QTW131 QKA131 QAE131 PQI131 PGM131 OWQ131 OMU131 OCY131 NTC131 NJG131 MZK131 MPO131 MFS131 LVW131 LMA131 LCE131 KSI131 KIM131 JYQ131 JOU131 JEY131 IVC131 ILG131 IBK131 HRO131 HHS131 GXW131 GOA131 GEE131 FUI131 FKM131 FAQ131 EQU131 EGY131 DXC131 DNG131 DDK131 CTO131 CJS131 BZW131 BQA131 BGE131 AWI131 AMM131 ACQ131 SU131 IY131 C131 WVK983265:WVK983523 WLO983265:WLO983523 WBS983265:WBS983523 VRW983265:VRW983523 VIA983265:VIA983523 UYE983265:UYE983523 UOI983265:UOI983523 UEM983265:UEM983523 TUQ983265:TUQ983523 TKU983265:TKU983523 TAY983265:TAY983523 SRC983265:SRC983523 SHG983265:SHG983523 RXK983265:RXK983523 RNO983265:RNO983523 RDS983265:RDS983523 QTW983265:QTW983523 QKA983265:QKA983523 QAE983265:QAE983523 PQI983265:PQI983523 PGM983265:PGM983523 OWQ983265:OWQ983523 OMU983265:OMU983523 OCY983265:OCY983523 NTC983265:NTC983523 NJG983265:NJG983523 MZK983265:MZK983523 MPO983265:MPO983523 MFS983265:MFS983523 LVW983265:LVW983523 LMA983265:LMA983523 LCE983265:LCE983523 KSI983265:KSI983523 KIM983265:KIM983523 JYQ983265:JYQ983523 JOU983265:JOU983523 JEY983265:JEY983523 IVC983265:IVC983523 ILG983265:ILG983523 IBK983265:IBK983523 HRO983265:HRO983523 HHS983265:HHS983523 GXW983265:GXW983523 GOA983265:GOA983523 GEE983265:GEE983523 FUI983265:FUI983523 FKM983265:FKM983523 FAQ983265:FAQ983523 EQU983265:EQU983523 EGY983265:EGY983523 DXC983265:DXC983523 DNG983265:DNG983523 DDK983265:DDK983523 CTO983265:CTO983523 CJS983265:CJS983523 BZW983265:BZW983523 BQA983265:BQA983523 BGE983265:BGE983523 AWI983265:AWI983523 AMM983265:AMM983523 ACQ983265:ACQ983523 SU983265:SU983523 IY983265:IY983523 C983265:C983523 WVK917729:WVK917987 WLO917729:WLO917987 WBS917729:WBS917987 VRW917729:VRW917987 VIA917729:VIA917987 UYE917729:UYE917987 UOI917729:UOI917987 UEM917729:UEM917987 TUQ917729:TUQ917987 TKU917729:TKU917987 TAY917729:TAY917987 SRC917729:SRC917987 SHG917729:SHG917987 RXK917729:RXK917987 RNO917729:RNO917987 RDS917729:RDS917987 QTW917729:QTW917987 QKA917729:QKA917987 QAE917729:QAE917987 PQI917729:PQI917987 PGM917729:PGM917987 OWQ917729:OWQ917987 OMU917729:OMU917987 OCY917729:OCY917987 NTC917729:NTC917987 NJG917729:NJG917987 MZK917729:MZK917987 MPO917729:MPO917987 MFS917729:MFS917987 LVW917729:LVW917987 LMA917729:LMA917987 LCE917729:LCE917987 KSI917729:KSI917987 KIM917729:KIM917987 JYQ917729:JYQ917987 JOU917729:JOU917987 JEY917729:JEY917987 IVC917729:IVC917987 ILG917729:ILG917987 IBK917729:IBK917987 HRO917729:HRO917987 HHS917729:HHS917987 GXW917729:GXW917987 GOA917729:GOA917987 GEE917729:GEE917987 FUI917729:FUI917987 FKM917729:FKM917987 FAQ917729:FAQ917987 EQU917729:EQU917987 EGY917729:EGY917987 DXC917729:DXC917987 DNG917729:DNG917987 DDK917729:DDK917987 CTO917729:CTO917987 CJS917729:CJS917987 BZW917729:BZW917987 BQA917729:BQA917987 BGE917729:BGE917987 AWI917729:AWI917987 AMM917729:AMM917987 ACQ917729:ACQ917987 SU917729:SU917987 IY917729:IY917987 C917729:C917987 WVK852193:WVK852451 WLO852193:WLO852451 WBS852193:WBS852451 VRW852193:VRW852451 VIA852193:VIA852451 UYE852193:UYE852451 UOI852193:UOI852451 UEM852193:UEM852451 TUQ852193:TUQ852451 TKU852193:TKU852451 TAY852193:TAY852451 SRC852193:SRC852451 SHG852193:SHG852451 RXK852193:RXK852451 RNO852193:RNO852451 RDS852193:RDS852451 QTW852193:QTW852451 QKA852193:QKA852451 QAE852193:QAE852451 PQI852193:PQI852451 PGM852193:PGM852451 OWQ852193:OWQ852451 OMU852193:OMU852451 OCY852193:OCY852451 NTC852193:NTC852451 NJG852193:NJG852451 MZK852193:MZK852451 MPO852193:MPO852451 MFS852193:MFS852451 LVW852193:LVW852451 LMA852193:LMA852451 LCE852193:LCE852451 KSI852193:KSI852451 KIM852193:KIM852451 JYQ852193:JYQ852451 JOU852193:JOU852451 JEY852193:JEY852451 IVC852193:IVC852451 ILG852193:ILG852451 IBK852193:IBK852451 HRO852193:HRO852451 HHS852193:HHS852451 GXW852193:GXW852451 GOA852193:GOA852451 GEE852193:GEE852451 FUI852193:FUI852451 FKM852193:FKM852451 FAQ852193:FAQ852451 EQU852193:EQU852451 EGY852193:EGY852451 DXC852193:DXC852451 DNG852193:DNG852451 DDK852193:DDK852451 CTO852193:CTO852451 CJS852193:CJS852451 BZW852193:BZW852451 BQA852193:BQA852451 BGE852193:BGE852451 AWI852193:AWI852451 AMM852193:AMM852451 ACQ852193:ACQ852451 SU852193:SU852451 IY852193:IY852451 C852193:C852451 WVK786657:WVK786915 WLO786657:WLO786915 WBS786657:WBS786915 VRW786657:VRW786915 VIA786657:VIA786915 UYE786657:UYE786915 UOI786657:UOI786915 UEM786657:UEM786915 TUQ786657:TUQ786915 TKU786657:TKU786915 TAY786657:TAY786915 SRC786657:SRC786915 SHG786657:SHG786915 RXK786657:RXK786915 RNO786657:RNO786915 RDS786657:RDS786915 QTW786657:QTW786915 QKA786657:QKA786915 QAE786657:QAE786915 PQI786657:PQI786915 PGM786657:PGM786915 OWQ786657:OWQ786915 OMU786657:OMU786915 OCY786657:OCY786915 NTC786657:NTC786915 NJG786657:NJG786915 MZK786657:MZK786915 MPO786657:MPO786915 MFS786657:MFS786915 LVW786657:LVW786915 LMA786657:LMA786915 LCE786657:LCE786915 KSI786657:KSI786915 KIM786657:KIM786915 JYQ786657:JYQ786915 JOU786657:JOU786915 JEY786657:JEY786915 IVC786657:IVC786915 ILG786657:ILG786915 IBK786657:IBK786915 HRO786657:HRO786915 HHS786657:HHS786915 GXW786657:GXW786915 GOA786657:GOA786915 GEE786657:GEE786915 FUI786657:FUI786915 FKM786657:FKM786915 FAQ786657:FAQ786915 EQU786657:EQU786915 EGY786657:EGY786915 DXC786657:DXC786915 DNG786657:DNG786915 DDK786657:DDK786915 CTO786657:CTO786915 CJS786657:CJS786915 BZW786657:BZW786915 BQA786657:BQA786915 BGE786657:BGE786915 AWI786657:AWI786915 AMM786657:AMM786915 ACQ786657:ACQ786915 SU786657:SU786915 IY786657:IY786915 C786657:C786915 WVK721121:WVK721379 WLO721121:WLO721379 WBS721121:WBS721379 VRW721121:VRW721379 VIA721121:VIA721379 UYE721121:UYE721379 UOI721121:UOI721379 UEM721121:UEM721379 TUQ721121:TUQ721379 TKU721121:TKU721379 TAY721121:TAY721379 SRC721121:SRC721379 SHG721121:SHG721379 RXK721121:RXK721379 RNO721121:RNO721379 RDS721121:RDS721379 QTW721121:QTW721379 QKA721121:QKA721379 QAE721121:QAE721379 PQI721121:PQI721379 PGM721121:PGM721379 OWQ721121:OWQ721379 OMU721121:OMU721379 OCY721121:OCY721379 NTC721121:NTC721379 NJG721121:NJG721379 MZK721121:MZK721379 MPO721121:MPO721379 MFS721121:MFS721379 LVW721121:LVW721379 LMA721121:LMA721379 LCE721121:LCE721379 KSI721121:KSI721379 KIM721121:KIM721379 JYQ721121:JYQ721379 JOU721121:JOU721379 JEY721121:JEY721379 IVC721121:IVC721379 ILG721121:ILG721379 IBK721121:IBK721379 HRO721121:HRO721379 HHS721121:HHS721379 GXW721121:GXW721379 GOA721121:GOA721379 GEE721121:GEE721379 FUI721121:FUI721379 FKM721121:FKM721379 FAQ721121:FAQ721379 EQU721121:EQU721379 EGY721121:EGY721379 DXC721121:DXC721379 DNG721121:DNG721379 DDK721121:DDK721379 CTO721121:CTO721379 CJS721121:CJS721379 BZW721121:BZW721379 BQA721121:BQA721379 BGE721121:BGE721379 AWI721121:AWI721379 AMM721121:AMM721379 ACQ721121:ACQ721379 SU721121:SU721379 IY721121:IY721379 C721121:C721379 WVK655585:WVK655843 WLO655585:WLO655843 WBS655585:WBS655843 VRW655585:VRW655843 VIA655585:VIA655843 UYE655585:UYE655843 UOI655585:UOI655843 UEM655585:UEM655843 TUQ655585:TUQ655843 TKU655585:TKU655843 TAY655585:TAY655843 SRC655585:SRC655843 SHG655585:SHG655843 RXK655585:RXK655843 RNO655585:RNO655843 RDS655585:RDS655843 QTW655585:QTW655843 QKA655585:QKA655843 QAE655585:QAE655843 PQI655585:PQI655843 PGM655585:PGM655843 OWQ655585:OWQ655843 OMU655585:OMU655843 OCY655585:OCY655843 NTC655585:NTC655843 NJG655585:NJG655843 MZK655585:MZK655843 MPO655585:MPO655843 MFS655585:MFS655843 LVW655585:LVW655843 LMA655585:LMA655843 LCE655585:LCE655843 KSI655585:KSI655843 KIM655585:KIM655843 JYQ655585:JYQ655843 JOU655585:JOU655843 JEY655585:JEY655843 IVC655585:IVC655843 ILG655585:ILG655843 IBK655585:IBK655843 HRO655585:HRO655843 HHS655585:HHS655843 GXW655585:GXW655843 GOA655585:GOA655843 GEE655585:GEE655843 FUI655585:FUI655843 FKM655585:FKM655843 FAQ655585:FAQ655843 EQU655585:EQU655843 EGY655585:EGY655843 DXC655585:DXC655843 DNG655585:DNG655843 DDK655585:DDK655843 CTO655585:CTO655843 CJS655585:CJS655843 BZW655585:BZW655843 BQA655585:BQA655843 BGE655585:BGE655843 AWI655585:AWI655843 AMM655585:AMM655843 ACQ655585:ACQ655843 SU655585:SU655843 IY655585:IY655843 C655585:C655843 WVK590049:WVK590307 WLO590049:WLO590307 WBS590049:WBS590307 VRW590049:VRW590307 VIA590049:VIA590307 UYE590049:UYE590307 UOI590049:UOI590307 UEM590049:UEM590307 TUQ590049:TUQ590307 TKU590049:TKU590307 TAY590049:TAY590307 SRC590049:SRC590307 SHG590049:SHG590307 RXK590049:RXK590307 RNO590049:RNO590307 RDS590049:RDS590307 QTW590049:QTW590307 QKA590049:QKA590307 QAE590049:QAE590307 PQI590049:PQI590307 PGM590049:PGM590307 OWQ590049:OWQ590307 OMU590049:OMU590307 OCY590049:OCY590307 NTC590049:NTC590307 NJG590049:NJG590307 MZK590049:MZK590307 MPO590049:MPO590307 MFS590049:MFS590307 LVW590049:LVW590307 LMA590049:LMA590307 LCE590049:LCE590307 KSI590049:KSI590307 KIM590049:KIM590307 JYQ590049:JYQ590307 JOU590049:JOU590307 JEY590049:JEY590307 IVC590049:IVC590307 ILG590049:ILG590307 IBK590049:IBK590307 HRO590049:HRO590307 HHS590049:HHS590307 GXW590049:GXW590307 GOA590049:GOA590307 GEE590049:GEE590307 FUI590049:FUI590307 FKM590049:FKM590307 FAQ590049:FAQ590307 EQU590049:EQU590307 EGY590049:EGY590307 DXC590049:DXC590307 DNG590049:DNG590307 DDK590049:DDK590307 CTO590049:CTO590307 CJS590049:CJS590307 BZW590049:BZW590307 BQA590049:BQA590307 BGE590049:BGE590307 AWI590049:AWI590307 AMM590049:AMM590307 ACQ590049:ACQ590307 SU590049:SU590307 IY590049:IY590307 C590049:C590307 WVK524513:WVK524771 WLO524513:WLO524771 WBS524513:WBS524771 VRW524513:VRW524771 VIA524513:VIA524771 UYE524513:UYE524771 UOI524513:UOI524771 UEM524513:UEM524771 TUQ524513:TUQ524771 TKU524513:TKU524771 TAY524513:TAY524771 SRC524513:SRC524771 SHG524513:SHG524771 RXK524513:RXK524771 RNO524513:RNO524771 RDS524513:RDS524771 QTW524513:QTW524771 QKA524513:QKA524771 QAE524513:QAE524771 PQI524513:PQI524771 PGM524513:PGM524771 OWQ524513:OWQ524771 OMU524513:OMU524771 OCY524513:OCY524771 NTC524513:NTC524771 NJG524513:NJG524771 MZK524513:MZK524771 MPO524513:MPO524771 MFS524513:MFS524771 LVW524513:LVW524771 LMA524513:LMA524771 LCE524513:LCE524771 KSI524513:KSI524771 KIM524513:KIM524771 JYQ524513:JYQ524771 JOU524513:JOU524771 JEY524513:JEY524771 IVC524513:IVC524771 ILG524513:ILG524771 IBK524513:IBK524771 HRO524513:HRO524771 HHS524513:HHS524771 GXW524513:GXW524771 GOA524513:GOA524771 GEE524513:GEE524771 FUI524513:FUI524771 FKM524513:FKM524771 FAQ524513:FAQ524771 EQU524513:EQU524771 EGY524513:EGY524771 DXC524513:DXC524771 DNG524513:DNG524771 DDK524513:DDK524771 CTO524513:CTO524771 CJS524513:CJS524771 BZW524513:BZW524771 BQA524513:BQA524771 BGE524513:BGE524771 AWI524513:AWI524771 AMM524513:AMM524771 ACQ524513:ACQ524771 SU524513:SU524771 IY524513:IY524771 C524513:C524771 WVK458977:WVK459235 WLO458977:WLO459235 WBS458977:WBS459235 VRW458977:VRW459235 VIA458977:VIA459235 UYE458977:UYE459235 UOI458977:UOI459235 UEM458977:UEM459235 TUQ458977:TUQ459235 TKU458977:TKU459235 TAY458977:TAY459235 SRC458977:SRC459235 SHG458977:SHG459235 RXK458977:RXK459235 RNO458977:RNO459235 RDS458977:RDS459235 QTW458977:QTW459235 QKA458977:QKA459235 QAE458977:QAE459235 PQI458977:PQI459235 PGM458977:PGM459235 OWQ458977:OWQ459235 OMU458977:OMU459235 OCY458977:OCY459235 NTC458977:NTC459235 NJG458977:NJG459235 MZK458977:MZK459235 MPO458977:MPO459235 MFS458977:MFS459235 LVW458977:LVW459235 LMA458977:LMA459235 LCE458977:LCE459235 KSI458977:KSI459235 KIM458977:KIM459235 JYQ458977:JYQ459235 JOU458977:JOU459235 JEY458977:JEY459235 IVC458977:IVC459235 ILG458977:ILG459235 IBK458977:IBK459235 HRO458977:HRO459235 HHS458977:HHS459235 GXW458977:GXW459235 GOA458977:GOA459235 GEE458977:GEE459235 FUI458977:FUI459235 FKM458977:FKM459235 FAQ458977:FAQ459235 EQU458977:EQU459235 EGY458977:EGY459235 DXC458977:DXC459235 DNG458977:DNG459235 DDK458977:DDK459235 CTO458977:CTO459235 CJS458977:CJS459235 BZW458977:BZW459235 BQA458977:BQA459235 BGE458977:BGE459235 AWI458977:AWI459235 AMM458977:AMM459235 ACQ458977:ACQ459235 SU458977:SU459235 IY458977:IY459235 C458977:C459235 WVK393441:WVK393699 WLO393441:WLO393699 WBS393441:WBS393699 VRW393441:VRW393699 VIA393441:VIA393699 UYE393441:UYE393699 UOI393441:UOI393699 UEM393441:UEM393699 TUQ393441:TUQ393699 TKU393441:TKU393699 TAY393441:TAY393699 SRC393441:SRC393699 SHG393441:SHG393699 RXK393441:RXK393699 RNO393441:RNO393699 RDS393441:RDS393699 QTW393441:QTW393699 QKA393441:QKA393699 QAE393441:QAE393699 PQI393441:PQI393699 PGM393441:PGM393699 OWQ393441:OWQ393699 OMU393441:OMU393699 OCY393441:OCY393699 NTC393441:NTC393699 NJG393441:NJG393699 MZK393441:MZK393699 MPO393441:MPO393699 MFS393441:MFS393699 LVW393441:LVW393699 LMA393441:LMA393699 LCE393441:LCE393699 KSI393441:KSI393699 KIM393441:KIM393699 JYQ393441:JYQ393699 JOU393441:JOU393699 JEY393441:JEY393699 IVC393441:IVC393699 ILG393441:ILG393699 IBK393441:IBK393699 HRO393441:HRO393699 HHS393441:HHS393699 GXW393441:GXW393699 GOA393441:GOA393699 GEE393441:GEE393699 FUI393441:FUI393699 FKM393441:FKM393699 FAQ393441:FAQ393699 EQU393441:EQU393699 EGY393441:EGY393699 DXC393441:DXC393699 DNG393441:DNG393699 DDK393441:DDK393699 CTO393441:CTO393699 CJS393441:CJS393699 BZW393441:BZW393699 BQA393441:BQA393699 BGE393441:BGE393699 AWI393441:AWI393699 AMM393441:AMM393699 ACQ393441:ACQ393699 SU393441:SU393699 IY393441:IY393699 C393441:C393699 WVK327905:WVK328163 WLO327905:WLO328163 WBS327905:WBS328163 VRW327905:VRW328163 VIA327905:VIA328163 UYE327905:UYE328163 UOI327905:UOI328163 UEM327905:UEM328163 TUQ327905:TUQ328163 TKU327905:TKU328163 TAY327905:TAY328163 SRC327905:SRC328163 SHG327905:SHG328163 RXK327905:RXK328163 RNO327905:RNO328163 RDS327905:RDS328163 QTW327905:QTW328163 QKA327905:QKA328163 QAE327905:QAE328163 PQI327905:PQI328163 PGM327905:PGM328163 OWQ327905:OWQ328163 OMU327905:OMU328163 OCY327905:OCY328163 NTC327905:NTC328163 NJG327905:NJG328163 MZK327905:MZK328163 MPO327905:MPO328163 MFS327905:MFS328163 LVW327905:LVW328163 LMA327905:LMA328163 LCE327905:LCE328163 KSI327905:KSI328163 KIM327905:KIM328163 JYQ327905:JYQ328163 JOU327905:JOU328163 JEY327905:JEY328163 IVC327905:IVC328163 ILG327905:ILG328163 IBK327905:IBK328163 HRO327905:HRO328163 HHS327905:HHS328163 GXW327905:GXW328163 GOA327905:GOA328163 GEE327905:GEE328163 FUI327905:FUI328163 FKM327905:FKM328163 FAQ327905:FAQ328163 EQU327905:EQU328163 EGY327905:EGY328163 DXC327905:DXC328163 DNG327905:DNG328163 DDK327905:DDK328163 CTO327905:CTO328163 CJS327905:CJS328163 BZW327905:BZW328163 BQA327905:BQA328163 BGE327905:BGE328163 AWI327905:AWI328163 AMM327905:AMM328163 ACQ327905:ACQ328163 SU327905:SU328163 IY327905:IY328163 C327905:C328163 WVK262369:WVK262627 WLO262369:WLO262627 WBS262369:WBS262627 VRW262369:VRW262627 VIA262369:VIA262627 UYE262369:UYE262627 UOI262369:UOI262627 UEM262369:UEM262627 TUQ262369:TUQ262627 TKU262369:TKU262627 TAY262369:TAY262627 SRC262369:SRC262627 SHG262369:SHG262627 RXK262369:RXK262627 RNO262369:RNO262627 RDS262369:RDS262627 QTW262369:QTW262627 QKA262369:QKA262627 QAE262369:QAE262627 PQI262369:PQI262627 PGM262369:PGM262627 OWQ262369:OWQ262627 OMU262369:OMU262627 OCY262369:OCY262627 NTC262369:NTC262627 NJG262369:NJG262627 MZK262369:MZK262627 MPO262369:MPO262627 MFS262369:MFS262627 LVW262369:LVW262627 LMA262369:LMA262627 LCE262369:LCE262627 KSI262369:KSI262627 KIM262369:KIM262627 JYQ262369:JYQ262627 JOU262369:JOU262627 JEY262369:JEY262627 IVC262369:IVC262627 ILG262369:ILG262627 IBK262369:IBK262627 HRO262369:HRO262627 HHS262369:HHS262627 GXW262369:GXW262627 GOA262369:GOA262627 GEE262369:GEE262627 FUI262369:FUI262627 FKM262369:FKM262627 FAQ262369:FAQ262627 EQU262369:EQU262627 EGY262369:EGY262627 DXC262369:DXC262627 DNG262369:DNG262627 DDK262369:DDK262627 CTO262369:CTO262627 CJS262369:CJS262627 BZW262369:BZW262627 BQA262369:BQA262627 BGE262369:BGE262627 AWI262369:AWI262627 AMM262369:AMM262627 ACQ262369:ACQ262627 SU262369:SU262627 IY262369:IY262627 C262369:C262627 WVK196833:WVK197091 WLO196833:WLO197091 WBS196833:WBS197091 VRW196833:VRW197091 VIA196833:VIA197091 UYE196833:UYE197091 UOI196833:UOI197091 UEM196833:UEM197091 TUQ196833:TUQ197091 TKU196833:TKU197091 TAY196833:TAY197091 SRC196833:SRC197091 SHG196833:SHG197091 RXK196833:RXK197091 RNO196833:RNO197091 RDS196833:RDS197091 QTW196833:QTW197091 QKA196833:QKA197091 QAE196833:QAE197091 PQI196833:PQI197091 PGM196833:PGM197091 OWQ196833:OWQ197091 OMU196833:OMU197091 OCY196833:OCY197091 NTC196833:NTC197091 NJG196833:NJG197091 MZK196833:MZK197091 MPO196833:MPO197091 MFS196833:MFS197091 LVW196833:LVW197091 LMA196833:LMA197091 LCE196833:LCE197091 KSI196833:KSI197091 KIM196833:KIM197091 JYQ196833:JYQ197091 JOU196833:JOU197091 JEY196833:JEY197091 IVC196833:IVC197091 ILG196833:ILG197091 IBK196833:IBK197091 HRO196833:HRO197091 HHS196833:HHS197091 GXW196833:GXW197091 GOA196833:GOA197091 GEE196833:GEE197091 FUI196833:FUI197091 FKM196833:FKM197091 FAQ196833:FAQ197091 EQU196833:EQU197091 EGY196833:EGY197091 DXC196833:DXC197091 DNG196833:DNG197091 DDK196833:DDK197091 CTO196833:CTO197091 CJS196833:CJS197091 BZW196833:BZW197091 BQA196833:BQA197091 BGE196833:BGE197091 AWI196833:AWI197091 AMM196833:AMM197091 ACQ196833:ACQ197091 SU196833:SU197091 IY196833:IY197091 C196833:C197091 WVK131297:WVK131555 WLO131297:WLO131555 WBS131297:WBS131555 VRW131297:VRW131555 VIA131297:VIA131555 UYE131297:UYE131555 UOI131297:UOI131555 UEM131297:UEM131555 TUQ131297:TUQ131555 TKU131297:TKU131555 TAY131297:TAY131555 SRC131297:SRC131555 SHG131297:SHG131555 RXK131297:RXK131555 RNO131297:RNO131555 RDS131297:RDS131555 QTW131297:QTW131555 QKA131297:QKA131555 QAE131297:QAE131555 PQI131297:PQI131555 PGM131297:PGM131555 OWQ131297:OWQ131555 OMU131297:OMU131555 OCY131297:OCY131555 NTC131297:NTC131555 NJG131297:NJG131555 MZK131297:MZK131555 MPO131297:MPO131555 MFS131297:MFS131555 LVW131297:LVW131555 LMA131297:LMA131555 LCE131297:LCE131555 KSI131297:KSI131555 KIM131297:KIM131555 JYQ131297:JYQ131555 JOU131297:JOU131555 JEY131297:JEY131555 IVC131297:IVC131555 ILG131297:ILG131555 IBK131297:IBK131555 HRO131297:HRO131555 HHS131297:HHS131555 GXW131297:GXW131555 GOA131297:GOA131555 GEE131297:GEE131555 FUI131297:FUI131555 FKM131297:FKM131555 FAQ131297:FAQ131555 EQU131297:EQU131555 EGY131297:EGY131555 DXC131297:DXC131555 DNG131297:DNG131555 DDK131297:DDK131555 CTO131297:CTO131555 CJS131297:CJS131555 BZW131297:BZW131555 BQA131297:BQA131555 BGE131297:BGE131555 AWI131297:AWI131555 AMM131297:AMM131555 ACQ131297:ACQ131555 SU131297:SU131555 IY131297:IY131555 C131297:C131555 WVK65761:WVK66019 WLO65761:WLO66019 WBS65761:WBS66019 VRW65761:VRW66019 VIA65761:VIA66019 UYE65761:UYE66019 UOI65761:UOI66019 UEM65761:UEM66019 TUQ65761:TUQ66019 TKU65761:TKU66019 TAY65761:TAY66019 SRC65761:SRC66019 SHG65761:SHG66019 RXK65761:RXK66019 RNO65761:RNO66019 RDS65761:RDS66019 QTW65761:QTW66019 QKA65761:QKA66019 QAE65761:QAE66019 PQI65761:PQI66019 PGM65761:PGM66019 OWQ65761:OWQ66019 OMU65761:OMU66019 OCY65761:OCY66019 NTC65761:NTC66019 NJG65761:NJG66019 MZK65761:MZK66019 MPO65761:MPO66019 MFS65761:MFS66019 LVW65761:LVW66019 LMA65761:LMA66019 LCE65761:LCE66019 KSI65761:KSI66019 KIM65761:KIM66019 JYQ65761:JYQ66019 JOU65761:JOU66019 JEY65761:JEY66019 IVC65761:IVC66019 ILG65761:ILG66019 IBK65761:IBK66019 HRO65761:HRO66019 HHS65761:HHS66019 GXW65761:GXW66019 GOA65761:GOA66019 GEE65761:GEE66019 FUI65761:FUI66019 FKM65761:FKM66019 FAQ65761:FAQ66019 EQU65761:EQU66019 EGY65761:EGY66019 DXC65761:DXC66019 DNG65761:DNG66019 DDK65761:DDK66019 CTO65761:CTO66019 CJS65761:CJS66019 BZW65761:BZW66019 BQA65761:BQA66019 BGE65761:BGE66019 AWI65761:AWI66019 AMM65761:AMM66019 ACQ65761:ACQ66019 SU65761:SU66019 IY65761:IY66019 C65761:C66019 WVK225:WVK483 WLO225:WLO483 WBS225:WBS483 VRW225:VRW483 VIA225:VIA483 UYE225:UYE483 UOI225:UOI483 UEM225:UEM483 TUQ225:TUQ483 TKU225:TKU483 TAY225:TAY483 SRC225:SRC483 SHG225:SHG483 RXK225:RXK483 RNO225:RNO483 RDS225:RDS483 QTW225:QTW483 QKA225:QKA483 QAE225:QAE483 PQI225:PQI483 PGM225:PGM483 OWQ225:OWQ483 OMU225:OMU483 OCY225:OCY483 NTC225:NTC483 NJG225:NJG483 MZK225:MZK483 MPO225:MPO483 MFS225:MFS483 LVW225:LVW483 LMA225:LMA483 LCE225:LCE483 KSI225:KSI483 KIM225:KIM483 JYQ225:JYQ483 JOU225:JOU483 JEY225:JEY483 IVC225:IVC483 ILG225:ILG483 IBK225:IBK483 HRO225:HRO483 HHS225:HHS483 GXW225:GXW483 GOA225:GOA483 GEE225:GEE483 FUI225:FUI483 FKM225:FKM483 FAQ225:FAQ483 EQU225:EQU483 EGY225:EGY483 DXC225:DXC483 DNG225:DNG483 DDK225:DDK483 CTO225:CTO483 CJS225:CJS483 BZW225:BZW483 BQA225:BQA483 BGE225:BGE483 AWI225:AWI483 AMM225:AMM483 ACQ225:ACQ483 SU225:SU483 IY225:IY483 C225:C483 WVK983177 WLO983177 WBS983177 VRW983177 VIA983177 UYE983177 UOI983177 UEM983177 TUQ983177 TKU983177 TAY983177 SRC983177 SHG983177 RXK983177 RNO983177 RDS983177 QTW983177 QKA983177 QAE983177 PQI983177 PGM983177 OWQ983177 OMU983177 OCY983177 NTC983177 NJG983177 MZK983177 MPO983177 MFS983177 LVW983177 LMA983177 LCE983177 KSI983177 KIM983177 JYQ983177 JOU983177 JEY983177 IVC983177 ILG983177 IBK983177 HRO983177 HHS983177 GXW983177 GOA983177 GEE983177 FUI983177 FKM983177 FAQ983177 EQU983177 EGY983177 DXC983177 DNG983177 DDK983177 CTO983177 CJS983177 BZW983177 BQA983177 BGE983177 AWI983177 AMM983177 ACQ983177 SU983177 IY983177 C983177 WVK917641 WLO917641 WBS917641 VRW917641 VIA917641 UYE917641 UOI917641 UEM917641 TUQ917641 TKU917641 TAY917641 SRC917641 SHG917641 RXK917641 RNO917641 RDS917641 QTW917641 QKA917641 QAE917641 PQI917641 PGM917641 OWQ917641 OMU917641 OCY917641 NTC917641 NJG917641 MZK917641 MPO917641 MFS917641 LVW917641 LMA917641 LCE917641 KSI917641 KIM917641 JYQ917641 JOU917641 JEY917641 IVC917641 ILG917641 IBK917641 HRO917641 HHS917641 GXW917641 GOA917641 GEE917641 FUI917641 FKM917641 FAQ917641 EQU917641 EGY917641 DXC917641 DNG917641 DDK917641 CTO917641 CJS917641 BZW917641 BQA917641 BGE917641 AWI917641 AMM917641 ACQ917641 SU917641 IY917641 C917641 WVK852105 WLO852105 WBS852105 VRW852105 VIA852105 UYE852105 UOI852105 UEM852105 TUQ852105 TKU852105 TAY852105 SRC852105 SHG852105 RXK852105 RNO852105 RDS852105 QTW852105 QKA852105 QAE852105 PQI852105 PGM852105 OWQ852105 OMU852105 OCY852105 NTC852105 NJG852105 MZK852105 MPO852105 MFS852105 LVW852105 LMA852105 LCE852105 KSI852105 KIM852105 JYQ852105 JOU852105 JEY852105 IVC852105 ILG852105 IBK852105 HRO852105 HHS852105 GXW852105 GOA852105 GEE852105 FUI852105 FKM852105 FAQ852105 EQU852105 EGY852105 DXC852105 DNG852105 DDK852105 CTO852105 CJS852105 BZW852105 BQA852105 BGE852105 AWI852105 AMM852105 ACQ852105 SU852105 IY852105 C852105 WVK786569 WLO786569 WBS786569 VRW786569 VIA786569 UYE786569 UOI786569 UEM786569 TUQ786569 TKU786569 TAY786569 SRC786569 SHG786569 RXK786569 RNO786569 RDS786569 QTW786569 QKA786569 QAE786569 PQI786569 PGM786569 OWQ786569 OMU786569 OCY786569 NTC786569 NJG786569 MZK786569 MPO786569 MFS786569 LVW786569 LMA786569 LCE786569 KSI786569 KIM786569 JYQ786569 JOU786569 JEY786569 IVC786569 ILG786569 IBK786569 HRO786569 HHS786569 GXW786569 GOA786569 GEE786569 FUI786569 FKM786569 FAQ786569 EQU786569 EGY786569 DXC786569 DNG786569 DDK786569 CTO786569 CJS786569 BZW786569 BQA786569 BGE786569 AWI786569 AMM786569 ACQ786569 SU786569 IY786569 C786569 WVK721033 WLO721033 WBS721033 VRW721033 VIA721033 UYE721033 UOI721033 UEM721033 TUQ721033 TKU721033 TAY721033 SRC721033 SHG721033 RXK721033 RNO721033 RDS721033 QTW721033 QKA721033 QAE721033 PQI721033 PGM721033 OWQ721033 OMU721033 OCY721033 NTC721033 NJG721033 MZK721033 MPO721033 MFS721033 LVW721033 LMA721033 LCE721033 KSI721033 KIM721033 JYQ721033 JOU721033 JEY721033 IVC721033 ILG721033 IBK721033 HRO721033 HHS721033 GXW721033 GOA721033 GEE721033 FUI721033 FKM721033 FAQ721033 EQU721033 EGY721033 DXC721033 DNG721033 DDK721033 CTO721033 CJS721033 BZW721033 BQA721033 BGE721033 AWI721033 AMM721033 ACQ721033 SU721033 IY721033 C721033 WVK655497 WLO655497 WBS655497 VRW655497 VIA655497 UYE655497 UOI655497 UEM655497 TUQ655497 TKU655497 TAY655497 SRC655497 SHG655497 RXK655497 RNO655497 RDS655497 QTW655497 QKA655497 QAE655497 PQI655497 PGM655497 OWQ655497 OMU655497 OCY655497 NTC655497 NJG655497 MZK655497 MPO655497 MFS655497 LVW655497 LMA655497 LCE655497 KSI655497 KIM655497 JYQ655497 JOU655497 JEY655497 IVC655497 ILG655497 IBK655497 HRO655497 HHS655497 GXW655497 GOA655497 GEE655497 FUI655497 FKM655497 FAQ655497 EQU655497 EGY655497 DXC655497 DNG655497 DDK655497 CTO655497 CJS655497 BZW655497 BQA655497 BGE655497 AWI655497 AMM655497 ACQ655497 SU655497 IY655497 C655497 WVK589961 WLO589961 WBS589961 VRW589961 VIA589961 UYE589961 UOI589961 UEM589961 TUQ589961 TKU589961 TAY589961 SRC589961 SHG589961 RXK589961 RNO589961 RDS589961 QTW589961 QKA589961 QAE589961 PQI589961 PGM589961 OWQ589961 OMU589961 OCY589961 NTC589961 NJG589961 MZK589961 MPO589961 MFS589961 LVW589961 LMA589961 LCE589961 KSI589961 KIM589961 JYQ589961 JOU589961 JEY589961 IVC589961 ILG589961 IBK589961 HRO589961 HHS589961 GXW589961 GOA589961 GEE589961 FUI589961 FKM589961 FAQ589961 EQU589961 EGY589961 DXC589961 DNG589961 DDK589961 CTO589961 CJS589961 BZW589961 BQA589961 BGE589961 AWI589961 AMM589961 ACQ589961 SU589961 IY589961 C589961 WVK524425 WLO524425 WBS524425 VRW524425 VIA524425 UYE524425 UOI524425 UEM524425 TUQ524425 TKU524425 TAY524425 SRC524425 SHG524425 RXK524425 RNO524425 RDS524425 QTW524425 QKA524425 QAE524425 PQI524425 PGM524425 OWQ524425 OMU524425 OCY524425 NTC524425 NJG524425 MZK524425 MPO524425 MFS524425 LVW524425 LMA524425 LCE524425 KSI524425 KIM524425 JYQ524425 JOU524425 JEY524425 IVC524425 ILG524425 IBK524425 HRO524425 HHS524425 GXW524425 GOA524425 GEE524425 FUI524425 FKM524425 FAQ524425 EQU524425 EGY524425 DXC524425 DNG524425 DDK524425 CTO524425 CJS524425 BZW524425 BQA524425 BGE524425 AWI524425 AMM524425 ACQ524425 SU524425 IY524425 C524425 WVK458889 WLO458889 WBS458889 VRW458889 VIA458889 UYE458889 UOI458889 UEM458889 TUQ458889 TKU458889 TAY458889 SRC458889 SHG458889 RXK458889 RNO458889 RDS458889 QTW458889 QKA458889 QAE458889 PQI458889 PGM458889 OWQ458889 OMU458889 OCY458889 NTC458889 NJG458889 MZK458889 MPO458889 MFS458889 LVW458889 LMA458889 LCE458889 KSI458889 KIM458889 JYQ458889 JOU458889 JEY458889 IVC458889 ILG458889 IBK458889 HRO458889 HHS458889 GXW458889 GOA458889 GEE458889 FUI458889 FKM458889 FAQ458889 EQU458889 EGY458889 DXC458889 DNG458889 DDK458889 CTO458889 CJS458889 BZW458889 BQA458889 BGE458889 AWI458889 AMM458889 ACQ458889 SU458889 IY458889 C458889 WVK393353 WLO393353 WBS393353 VRW393353 VIA393353 UYE393353 UOI393353 UEM393353 TUQ393353 TKU393353 TAY393353 SRC393353 SHG393353 RXK393353 RNO393353 RDS393353 QTW393353 QKA393353 QAE393353 PQI393353 PGM393353 OWQ393353 OMU393353 OCY393353 NTC393353 NJG393353 MZK393353 MPO393353 MFS393353 LVW393353 LMA393353 LCE393353 KSI393353 KIM393353 JYQ393353 JOU393353 JEY393353 IVC393353 ILG393353 IBK393353 HRO393353 HHS393353 GXW393353 GOA393353 GEE393353 FUI393353 FKM393353 FAQ393353 EQU393353 EGY393353 DXC393353 DNG393353 DDK393353 CTO393353 CJS393353 BZW393353 BQA393353 BGE393353 AWI393353 AMM393353 ACQ393353 SU393353 IY393353 C393353 WVK327817 WLO327817 WBS327817 VRW327817 VIA327817 UYE327817 UOI327817 UEM327817 TUQ327817 TKU327817 TAY327817 SRC327817 SHG327817 RXK327817 RNO327817 RDS327817 QTW327817 QKA327817 QAE327817 PQI327817 PGM327817 OWQ327817 OMU327817 OCY327817 NTC327817 NJG327817 MZK327817 MPO327817 MFS327817 LVW327817 LMA327817 LCE327817 KSI327817 KIM327817 JYQ327817 JOU327817 JEY327817 IVC327817 ILG327817 IBK327817 HRO327817 HHS327817 GXW327817 GOA327817 GEE327817 FUI327817 FKM327817 FAQ327817 EQU327817 EGY327817 DXC327817 DNG327817 DDK327817 CTO327817 CJS327817 BZW327817 BQA327817 BGE327817 AWI327817 AMM327817 ACQ327817 SU327817 IY327817 C327817 WVK262281 WLO262281 WBS262281 VRW262281 VIA262281 UYE262281 UOI262281 UEM262281 TUQ262281 TKU262281 TAY262281 SRC262281 SHG262281 RXK262281 RNO262281 RDS262281 QTW262281 QKA262281 QAE262281 PQI262281 PGM262281 OWQ262281 OMU262281 OCY262281 NTC262281 NJG262281 MZK262281 MPO262281 MFS262281 LVW262281 LMA262281 LCE262281 KSI262281 KIM262281 JYQ262281 JOU262281 JEY262281 IVC262281 ILG262281 IBK262281 HRO262281 HHS262281 GXW262281 GOA262281 GEE262281 FUI262281 FKM262281 FAQ262281 EQU262281 EGY262281 DXC262281 DNG262281 DDK262281 CTO262281 CJS262281 BZW262281 BQA262281 BGE262281 AWI262281 AMM262281 ACQ262281 SU262281 IY262281 C262281 WVK196745 WLO196745 WBS196745 VRW196745 VIA196745 UYE196745 UOI196745 UEM196745 TUQ196745 TKU196745 TAY196745 SRC196745 SHG196745 RXK196745 RNO196745 RDS196745 QTW196745 QKA196745 QAE196745 PQI196745 PGM196745 OWQ196745 OMU196745 OCY196745 NTC196745 NJG196745 MZK196745 MPO196745 MFS196745 LVW196745 LMA196745 LCE196745 KSI196745 KIM196745 JYQ196745 JOU196745 JEY196745 IVC196745 ILG196745 IBK196745 HRO196745 HHS196745 GXW196745 GOA196745 GEE196745 FUI196745 FKM196745 FAQ196745 EQU196745 EGY196745 DXC196745 DNG196745 DDK196745 CTO196745 CJS196745 BZW196745 BQA196745 BGE196745 AWI196745 AMM196745 ACQ196745 SU196745 IY196745 C196745 WVK131209 WLO131209 WBS131209 VRW131209 VIA131209 UYE131209 UOI131209 UEM131209 TUQ131209 TKU131209 TAY131209 SRC131209 SHG131209 RXK131209 RNO131209 RDS131209 QTW131209 QKA131209 QAE131209 PQI131209 PGM131209 OWQ131209 OMU131209 OCY131209 NTC131209 NJG131209 MZK131209 MPO131209 MFS131209 LVW131209 LMA131209 LCE131209 KSI131209 KIM131209 JYQ131209 JOU131209 JEY131209 IVC131209 ILG131209 IBK131209 HRO131209 HHS131209 GXW131209 GOA131209 GEE131209 FUI131209 FKM131209 FAQ131209 EQU131209 EGY131209 DXC131209 DNG131209 DDK131209 CTO131209 CJS131209 BZW131209 BQA131209 BGE131209 AWI131209 AMM131209 ACQ131209 SU131209 IY131209 C131209 WVK65673 WLO65673 WBS65673 VRW65673 VIA65673 UYE65673 UOI65673 UEM65673 TUQ65673 TKU65673 TAY65673 SRC65673 SHG65673 RXK65673 RNO65673 RDS65673 QTW65673 QKA65673 QAE65673 PQI65673 PGM65673 OWQ65673 OMU65673 OCY65673 NTC65673 NJG65673 MZK65673 MPO65673 MFS65673 LVW65673 LMA65673 LCE65673 KSI65673 KIM65673 JYQ65673 JOU65673 JEY65673 IVC65673 ILG65673 IBK65673 HRO65673 HHS65673 GXW65673 GOA65673 GEE65673 FUI65673 FKM65673 FAQ65673 EQU65673 EGY65673 DXC65673 DNG65673 DDK65673 CTO65673 CJS65673 BZW65673 BQA65673 BGE65673 AWI65673 AMM65673 ACQ65673 SU65673 IY65673 C65673 WVK137 WLO137 WBS137 VRW137 VIA137 UYE137 UOI137 UEM137 TUQ137 TKU137 TAY137 SRC137 SHG137 RXK137 RNO137 RDS137 QTW137 QKA137 QAE137 PQI137 PGM137 OWQ137 OMU137 OCY137 NTC137 NJG137 MZK137 MPO137 MFS137 LVW137 LMA137 LCE137 KSI137 KIM137 JYQ137 JOU137 JEY137 IVC137 ILG137 IBK137 HRO137 HHS137 GXW137 GOA137 GEE137 FUI137 FKM137 FAQ137 EQU137 EGY137 DXC137 DNG137 DDK137 CTO137 CJS137 BZW137 BQA137 BGE137 AWI137 AMM137 ACQ137 SU137 IY137 C137 WVK983181 WLO983181 WBS983181 VRW983181 VIA983181 UYE983181 UOI983181 UEM983181 TUQ983181 TKU983181 TAY983181 SRC983181 SHG983181 RXK983181 RNO983181 RDS983181 QTW983181 QKA983181 QAE983181 PQI983181 PGM983181 OWQ983181 OMU983181 OCY983181 NTC983181 NJG983181 MZK983181 MPO983181 MFS983181 LVW983181 LMA983181 LCE983181 KSI983181 KIM983181 JYQ983181 JOU983181 JEY983181 IVC983181 ILG983181 IBK983181 HRO983181 HHS983181 GXW983181 GOA983181 GEE983181 FUI983181 FKM983181 FAQ983181 EQU983181 EGY983181 DXC983181 DNG983181 DDK983181 CTO983181 CJS983181 BZW983181 BQA983181 BGE983181 AWI983181 AMM983181 ACQ983181 SU983181 IY983181 C983181 WVK917645 WLO917645 WBS917645 VRW917645 VIA917645 UYE917645 UOI917645 UEM917645 TUQ917645 TKU917645 TAY917645 SRC917645 SHG917645 RXK917645 RNO917645 RDS917645 QTW917645 QKA917645 QAE917645 PQI917645 PGM917645 OWQ917645 OMU917645 OCY917645 NTC917645 NJG917645 MZK917645 MPO917645 MFS917645 LVW917645 LMA917645 LCE917645 KSI917645 KIM917645 JYQ917645 JOU917645 JEY917645 IVC917645 ILG917645 IBK917645 HRO917645 HHS917645 GXW917645 GOA917645 GEE917645 FUI917645 FKM917645 FAQ917645 EQU917645 EGY917645 DXC917645 DNG917645 DDK917645 CTO917645 CJS917645 BZW917645 BQA917645 BGE917645 AWI917645 AMM917645 ACQ917645 SU917645 IY917645 C917645 WVK852109 WLO852109 WBS852109 VRW852109 VIA852109 UYE852109 UOI852109 UEM852109 TUQ852109 TKU852109 TAY852109 SRC852109 SHG852109 RXK852109 RNO852109 RDS852109 QTW852109 QKA852109 QAE852109 PQI852109 PGM852109 OWQ852109 OMU852109 OCY852109 NTC852109 NJG852109 MZK852109 MPO852109 MFS852109 LVW852109 LMA852109 LCE852109 KSI852109 KIM852109 JYQ852109 JOU852109 JEY852109 IVC852109 ILG852109 IBK852109 HRO852109 HHS852109 GXW852109 GOA852109 GEE852109 FUI852109 FKM852109 FAQ852109 EQU852109 EGY852109 DXC852109 DNG852109 DDK852109 CTO852109 CJS852109 BZW852109 BQA852109 BGE852109 AWI852109 AMM852109 ACQ852109 SU852109 IY852109 C852109 WVK786573 WLO786573 WBS786573 VRW786573 VIA786573 UYE786573 UOI786573 UEM786573 TUQ786573 TKU786573 TAY786573 SRC786573 SHG786573 RXK786573 RNO786573 RDS786573 QTW786573 QKA786573 QAE786573 PQI786573 PGM786573 OWQ786573 OMU786573 OCY786573 NTC786573 NJG786573 MZK786573 MPO786573 MFS786573 LVW786573 LMA786573 LCE786573 KSI786573 KIM786573 JYQ786573 JOU786573 JEY786573 IVC786573 ILG786573 IBK786573 HRO786573 HHS786573 GXW786573 GOA786573 GEE786573 FUI786573 FKM786573 FAQ786573 EQU786573 EGY786573 DXC786573 DNG786573 DDK786573 CTO786573 CJS786573 BZW786573 BQA786573 BGE786573 AWI786573 AMM786573 ACQ786573 SU786573 IY786573 C786573 WVK721037 WLO721037 WBS721037 VRW721037 VIA721037 UYE721037 UOI721037 UEM721037 TUQ721037 TKU721037 TAY721037 SRC721037 SHG721037 RXK721037 RNO721037 RDS721037 QTW721037 QKA721037 QAE721037 PQI721037 PGM721037 OWQ721037 OMU721037 OCY721037 NTC721037 NJG721037 MZK721037 MPO721037 MFS721037 LVW721037 LMA721037 LCE721037 KSI721037 KIM721037 JYQ721037 JOU721037 JEY721037 IVC721037 ILG721037 IBK721037 HRO721037 HHS721037 GXW721037 GOA721037 GEE721037 FUI721037 FKM721037 FAQ721037 EQU721037 EGY721037 DXC721037 DNG721037 DDK721037 CTO721037 CJS721037 BZW721037 BQA721037 BGE721037 AWI721037 AMM721037 ACQ721037 SU721037 IY721037 C721037 WVK655501 WLO655501 WBS655501 VRW655501 VIA655501 UYE655501 UOI655501 UEM655501 TUQ655501 TKU655501 TAY655501 SRC655501 SHG655501 RXK655501 RNO655501 RDS655501 QTW655501 QKA655501 QAE655501 PQI655501 PGM655501 OWQ655501 OMU655501 OCY655501 NTC655501 NJG655501 MZK655501 MPO655501 MFS655501 LVW655501 LMA655501 LCE655501 KSI655501 KIM655501 JYQ655501 JOU655501 JEY655501 IVC655501 ILG655501 IBK655501 HRO655501 HHS655501 GXW655501 GOA655501 GEE655501 FUI655501 FKM655501 FAQ655501 EQU655501 EGY655501 DXC655501 DNG655501 DDK655501 CTO655501 CJS655501 BZW655501 BQA655501 BGE655501 AWI655501 AMM655501 ACQ655501 SU655501 IY655501 C655501 WVK589965 WLO589965 WBS589965 VRW589965 VIA589965 UYE589965 UOI589965 UEM589965 TUQ589965 TKU589965 TAY589965 SRC589965 SHG589965 RXK589965 RNO589965 RDS589965 QTW589965 QKA589965 QAE589965 PQI589965 PGM589965 OWQ589965 OMU589965 OCY589965 NTC589965 NJG589965 MZK589965 MPO589965 MFS589965 LVW589965 LMA589965 LCE589965 KSI589965 KIM589965 JYQ589965 JOU589965 JEY589965 IVC589965 ILG589965 IBK589965 HRO589965 HHS589965 GXW589965 GOA589965 GEE589965 FUI589965 FKM589965 FAQ589965 EQU589965 EGY589965 DXC589965 DNG589965 DDK589965 CTO589965 CJS589965 BZW589965 BQA589965 BGE589965 AWI589965 AMM589965 ACQ589965 SU589965 IY589965 C589965 WVK524429 WLO524429 WBS524429 VRW524429 VIA524429 UYE524429 UOI524429 UEM524429 TUQ524429 TKU524429 TAY524429 SRC524429 SHG524429 RXK524429 RNO524429 RDS524429 QTW524429 QKA524429 QAE524429 PQI524429 PGM524429 OWQ524429 OMU524429 OCY524429 NTC524429 NJG524429 MZK524429 MPO524429 MFS524429 LVW524429 LMA524429 LCE524429 KSI524429 KIM524429 JYQ524429 JOU524429 JEY524429 IVC524429 ILG524429 IBK524429 HRO524429 HHS524429 GXW524429 GOA524429 GEE524429 FUI524429 FKM524429 FAQ524429 EQU524429 EGY524429 DXC524429 DNG524429 DDK524429 CTO524429 CJS524429 BZW524429 BQA524429 BGE524429 AWI524429 AMM524429 ACQ524429 SU524429 IY524429 C524429 WVK458893 WLO458893 WBS458893 VRW458893 VIA458893 UYE458893 UOI458893 UEM458893 TUQ458893 TKU458893 TAY458893 SRC458893 SHG458893 RXK458893 RNO458893 RDS458893 QTW458893 QKA458893 QAE458893 PQI458893 PGM458893 OWQ458893 OMU458893 OCY458893 NTC458893 NJG458893 MZK458893 MPO458893 MFS458893 LVW458893 LMA458893 LCE458893 KSI458893 KIM458893 JYQ458893 JOU458893 JEY458893 IVC458893 ILG458893 IBK458893 HRO458893 HHS458893 GXW458893 GOA458893 GEE458893 FUI458893 FKM458893 FAQ458893 EQU458893 EGY458893 DXC458893 DNG458893 DDK458893 CTO458893 CJS458893 BZW458893 BQA458893 BGE458893 AWI458893 AMM458893 ACQ458893 SU458893 IY458893 C458893 WVK393357 WLO393357 WBS393357 VRW393357 VIA393357 UYE393357 UOI393357 UEM393357 TUQ393357 TKU393357 TAY393357 SRC393357 SHG393357 RXK393357 RNO393357 RDS393357 QTW393357 QKA393357 QAE393357 PQI393357 PGM393357 OWQ393357 OMU393357 OCY393357 NTC393357 NJG393357 MZK393357 MPO393357 MFS393357 LVW393357 LMA393357 LCE393357 KSI393357 KIM393357 JYQ393357 JOU393357 JEY393357 IVC393357 ILG393357 IBK393357 HRO393357 HHS393357 GXW393357 GOA393357 GEE393357 FUI393357 FKM393357 FAQ393357 EQU393357 EGY393357 DXC393357 DNG393357 DDK393357 CTO393357 CJS393357 BZW393357 BQA393357 BGE393357 AWI393357 AMM393357 ACQ393357 SU393357 IY393357 C393357 WVK327821 WLO327821 WBS327821 VRW327821 VIA327821 UYE327821 UOI327821 UEM327821 TUQ327821 TKU327821 TAY327821 SRC327821 SHG327821 RXK327821 RNO327821 RDS327821 QTW327821 QKA327821 QAE327821 PQI327821 PGM327821 OWQ327821 OMU327821 OCY327821 NTC327821 NJG327821 MZK327821 MPO327821 MFS327821 LVW327821 LMA327821 LCE327821 KSI327821 KIM327821 JYQ327821 JOU327821 JEY327821 IVC327821 ILG327821 IBK327821 HRO327821 HHS327821 GXW327821 GOA327821 GEE327821 FUI327821 FKM327821 FAQ327821 EQU327821 EGY327821 DXC327821 DNG327821 DDK327821 CTO327821 CJS327821 BZW327821 BQA327821 BGE327821 AWI327821 AMM327821 ACQ327821 SU327821 IY327821 C327821 WVK262285 WLO262285 WBS262285 VRW262285 VIA262285 UYE262285 UOI262285 UEM262285 TUQ262285 TKU262285 TAY262285 SRC262285 SHG262285 RXK262285 RNO262285 RDS262285 QTW262285 QKA262285 QAE262285 PQI262285 PGM262285 OWQ262285 OMU262285 OCY262285 NTC262285 NJG262285 MZK262285 MPO262285 MFS262285 LVW262285 LMA262285 LCE262285 KSI262285 KIM262285 JYQ262285 JOU262285 JEY262285 IVC262285 ILG262285 IBK262285 HRO262285 HHS262285 GXW262285 GOA262285 GEE262285 FUI262285 FKM262285 FAQ262285 EQU262285 EGY262285 DXC262285 DNG262285 DDK262285 CTO262285 CJS262285 BZW262285 BQA262285 BGE262285 AWI262285 AMM262285 ACQ262285 SU262285 IY262285 C262285 WVK196749 WLO196749 WBS196749 VRW196749 VIA196749 UYE196749 UOI196749 UEM196749 TUQ196749 TKU196749 TAY196749 SRC196749 SHG196749 RXK196749 RNO196749 RDS196749 QTW196749 QKA196749 QAE196749 PQI196749 PGM196749 OWQ196749 OMU196749 OCY196749 NTC196749 NJG196749 MZK196749 MPO196749 MFS196749 LVW196749 LMA196749 LCE196749 KSI196749 KIM196749 JYQ196749 JOU196749 JEY196749 IVC196749 ILG196749 IBK196749 HRO196749 HHS196749 GXW196749 GOA196749 GEE196749 FUI196749 FKM196749 FAQ196749 EQU196749 EGY196749 DXC196749 DNG196749 DDK196749 CTO196749 CJS196749 BZW196749 BQA196749 BGE196749 AWI196749 AMM196749 ACQ196749 SU196749 IY196749 C196749 WVK131213 WLO131213 WBS131213 VRW131213 VIA131213 UYE131213 UOI131213 UEM131213 TUQ131213 TKU131213 TAY131213 SRC131213 SHG131213 RXK131213 RNO131213 RDS131213 QTW131213 QKA131213 QAE131213 PQI131213 PGM131213 OWQ131213 OMU131213 OCY131213 NTC131213 NJG131213 MZK131213 MPO131213 MFS131213 LVW131213 LMA131213 LCE131213 KSI131213 KIM131213 JYQ131213 JOU131213 JEY131213 IVC131213 ILG131213 IBK131213 HRO131213 HHS131213 GXW131213 GOA131213 GEE131213 FUI131213 FKM131213 FAQ131213 EQU131213 EGY131213 DXC131213 DNG131213 DDK131213 CTO131213 CJS131213 BZW131213 BQA131213 BGE131213 AWI131213 AMM131213 ACQ131213 SU131213 IY131213 C131213 WVK65677 WLO65677 WBS65677 VRW65677 VIA65677 UYE65677 UOI65677 UEM65677 TUQ65677 TKU65677 TAY65677 SRC65677 SHG65677 RXK65677 RNO65677 RDS65677 QTW65677 QKA65677 QAE65677 PQI65677 PGM65677 OWQ65677 OMU65677 OCY65677 NTC65677 NJG65677 MZK65677 MPO65677 MFS65677 LVW65677 LMA65677 LCE65677 KSI65677 KIM65677 JYQ65677 JOU65677 JEY65677 IVC65677 ILG65677 IBK65677 HRO65677 HHS65677 GXW65677 GOA65677 GEE65677 FUI65677 FKM65677 FAQ65677 EQU65677 EGY65677 DXC65677 DNG65677 DDK65677 CTO65677 CJS65677 BZW65677 BQA65677 BGE65677 AWI65677 AMM65677 ACQ65677 SU65677 IY65677 C65677 WVK141 WLO141 WBS141 VRW141 VIA141 UYE141 UOI141 UEM141 TUQ141 TKU141 TAY141 SRC141 SHG141 RXK141 RNO141 RDS141 QTW141 QKA141 QAE141 PQI141 PGM141 OWQ141 OMU141 OCY141 NTC141 NJG141 MZK141 MPO141 MFS141 LVW141 LMA141 LCE141 KSI141 KIM141 JYQ141 JOU141 JEY141 IVC141 ILG141 IBK141 HRO141 HHS141 GXW141 GOA141 GEE141 FUI141 FKM141 FAQ141 EQU141 EGY141 DXC141 DNG141 DDK141 CTO141 CJS141 BZW141 BQA141 BGE141 AWI141 AMM141 ACQ141 SU141 IY141 C141 WVK983184:WVK983231 WLO983184:WLO983231 WBS983184:WBS983231 VRW983184:VRW983231 VIA983184:VIA983231 UYE983184:UYE983231 UOI983184:UOI983231 UEM983184:UEM983231 TUQ983184:TUQ983231 TKU983184:TKU983231 TAY983184:TAY983231 SRC983184:SRC983231 SHG983184:SHG983231 RXK983184:RXK983231 RNO983184:RNO983231 RDS983184:RDS983231 QTW983184:QTW983231 QKA983184:QKA983231 QAE983184:QAE983231 PQI983184:PQI983231 PGM983184:PGM983231 OWQ983184:OWQ983231 OMU983184:OMU983231 OCY983184:OCY983231 NTC983184:NTC983231 NJG983184:NJG983231 MZK983184:MZK983231 MPO983184:MPO983231 MFS983184:MFS983231 LVW983184:LVW983231 LMA983184:LMA983231 LCE983184:LCE983231 KSI983184:KSI983231 KIM983184:KIM983231 JYQ983184:JYQ983231 JOU983184:JOU983231 JEY983184:JEY983231 IVC983184:IVC983231 ILG983184:ILG983231 IBK983184:IBK983231 HRO983184:HRO983231 HHS983184:HHS983231 GXW983184:GXW983231 GOA983184:GOA983231 GEE983184:GEE983231 FUI983184:FUI983231 FKM983184:FKM983231 FAQ983184:FAQ983231 EQU983184:EQU983231 EGY983184:EGY983231 DXC983184:DXC983231 DNG983184:DNG983231 DDK983184:DDK983231 CTO983184:CTO983231 CJS983184:CJS983231 BZW983184:BZW983231 BQA983184:BQA983231 BGE983184:BGE983231 AWI983184:AWI983231 AMM983184:AMM983231 ACQ983184:ACQ983231 SU983184:SU983231 IY983184:IY983231 C983184:C983231 WVK917648:WVK917695 WLO917648:WLO917695 WBS917648:WBS917695 VRW917648:VRW917695 VIA917648:VIA917695 UYE917648:UYE917695 UOI917648:UOI917695 UEM917648:UEM917695 TUQ917648:TUQ917695 TKU917648:TKU917695 TAY917648:TAY917695 SRC917648:SRC917695 SHG917648:SHG917695 RXK917648:RXK917695 RNO917648:RNO917695 RDS917648:RDS917695 QTW917648:QTW917695 QKA917648:QKA917695 QAE917648:QAE917695 PQI917648:PQI917695 PGM917648:PGM917695 OWQ917648:OWQ917695 OMU917648:OMU917695 OCY917648:OCY917695 NTC917648:NTC917695 NJG917648:NJG917695 MZK917648:MZK917695 MPO917648:MPO917695 MFS917648:MFS917695 LVW917648:LVW917695 LMA917648:LMA917695 LCE917648:LCE917695 KSI917648:KSI917695 KIM917648:KIM917695 JYQ917648:JYQ917695 JOU917648:JOU917695 JEY917648:JEY917695 IVC917648:IVC917695 ILG917648:ILG917695 IBK917648:IBK917695 HRO917648:HRO917695 HHS917648:HHS917695 GXW917648:GXW917695 GOA917648:GOA917695 GEE917648:GEE917695 FUI917648:FUI917695 FKM917648:FKM917695 FAQ917648:FAQ917695 EQU917648:EQU917695 EGY917648:EGY917695 DXC917648:DXC917695 DNG917648:DNG917695 DDK917648:DDK917695 CTO917648:CTO917695 CJS917648:CJS917695 BZW917648:BZW917695 BQA917648:BQA917695 BGE917648:BGE917695 AWI917648:AWI917695 AMM917648:AMM917695 ACQ917648:ACQ917695 SU917648:SU917695 IY917648:IY917695 C917648:C917695 WVK852112:WVK852159 WLO852112:WLO852159 WBS852112:WBS852159 VRW852112:VRW852159 VIA852112:VIA852159 UYE852112:UYE852159 UOI852112:UOI852159 UEM852112:UEM852159 TUQ852112:TUQ852159 TKU852112:TKU852159 TAY852112:TAY852159 SRC852112:SRC852159 SHG852112:SHG852159 RXK852112:RXK852159 RNO852112:RNO852159 RDS852112:RDS852159 QTW852112:QTW852159 QKA852112:QKA852159 QAE852112:QAE852159 PQI852112:PQI852159 PGM852112:PGM852159 OWQ852112:OWQ852159 OMU852112:OMU852159 OCY852112:OCY852159 NTC852112:NTC852159 NJG852112:NJG852159 MZK852112:MZK852159 MPO852112:MPO852159 MFS852112:MFS852159 LVW852112:LVW852159 LMA852112:LMA852159 LCE852112:LCE852159 KSI852112:KSI852159 KIM852112:KIM852159 JYQ852112:JYQ852159 JOU852112:JOU852159 JEY852112:JEY852159 IVC852112:IVC852159 ILG852112:ILG852159 IBK852112:IBK852159 HRO852112:HRO852159 HHS852112:HHS852159 GXW852112:GXW852159 GOA852112:GOA852159 GEE852112:GEE852159 FUI852112:FUI852159 FKM852112:FKM852159 FAQ852112:FAQ852159 EQU852112:EQU852159 EGY852112:EGY852159 DXC852112:DXC852159 DNG852112:DNG852159 DDK852112:DDK852159 CTO852112:CTO852159 CJS852112:CJS852159 BZW852112:BZW852159 BQA852112:BQA852159 BGE852112:BGE852159 AWI852112:AWI852159 AMM852112:AMM852159 ACQ852112:ACQ852159 SU852112:SU852159 IY852112:IY852159 C852112:C852159 WVK786576:WVK786623 WLO786576:WLO786623 WBS786576:WBS786623 VRW786576:VRW786623 VIA786576:VIA786623 UYE786576:UYE786623 UOI786576:UOI786623 UEM786576:UEM786623 TUQ786576:TUQ786623 TKU786576:TKU786623 TAY786576:TAY786623 SRC786576:SRC786623 SHG786576:SHG786623 RXK786576:RXK786623 RNO786576:RNO786623 RDS786576:RDS786623 QTW786576:QTW786623 QKA786576:QKA786623 QAE786576:QAE786623 PQI786576:PQI786623 PGM786576:PGM786623 OWQ786576:OWQ786623 OMU786576:OMU786623 OCY786576:OCY786623 NTC786576:NTC786623 NJG786576:NJG786623 MZK786576:MZK786623 MPO786576:MPO786623 MFS786576:MFS786623 LVW786576:LVW786623 LMA786576:LMA786623 LCE786576:LCE786623 KSI786576:KSI786623 KIM786576:KIM786623 JYQ786576:JYQ786623 JOU786576:JOU786623 JEY786576:JEY786623 IVC786576:IVC786623 ILG786576:ILG786623 IBK786576:IBK786623 HRO786576:HRO786623 HHS786576:HHS786623 GXW786576:GXW786623 GOA786576:GOA786623 GEE786576:GEE786623 FUI786576:FUI786623 FKM786576:FKM786623 FAQ786576:FAQ786623 EQU786576:EQU786623 EGY786576:EGY786623 DXC786576:DXC786623 DNG786576:DNG786623 DDK786576:DDK786623 CTO786576:CTO786623 CJS786576:CJS786623 BZW786576:BZW786623 BQA786576:BQA786623 BGE786576:BGE786623 AWI786576:AWI786623 AMM786576:AMM786623 ACQ786576:ACQ786623 SU786576:SU786623 IY786576:IY786623 C786576:C786623 WVK721040:WVK721087 WLO721040:WLO721087 WBS721040:WBS721087 VRW721040:VRW721087 VIA721040:VIA721087 UYE721040:UYE721087 UOI721040:UOI721087 UEM721040:UEM721087 TUQ721040:TUQ721087 TKU721040:TKU721087 TAY721040:TAY721087 SRC721040:SRC721087 SHG721040:SHG721087 RXK721040:RXK721087 RNO721040:RNO721087 RDS721040:RDS721087 QTW721040:QTW721087 QKA721040:QKA721087 QAE721040:QAE721087 PQI721040:PQI721087 PGM721040:PGM721087 OWQ721040:OWQ721087 OMU721040:OMU721087 OCY721040:OCY721087 NTC721040:NTC721087 NJG721040:NJG721087 MZK721040:MZK721087 MPO721040:MPO721087 MFS721040:MFS721087 LVW721040:LVW721087 LMA721040:LMA721087 LCE721040:LCE721087 KSI721040:KSI721087 KIM721040:KIM721087 JYQ721040:JYQ721087 JOU721040:JOU721087 JEY721040:JEY721087 IVC721040:IVC721087 ILG721040:ILG721087 IBK721040:IBK721087 HRO721040:HRO721087 HHS721040:HHS721087 GXW721040:GXW721087 GOA721040:GOA721087 GEE721040:GEE721087 FUI721040:FUI721087 FKM721040:FKM721087 FAQ721040:FAQ721087 EQU721040:EQU721087 EGY721040:EGY721087 DXC721040:DXC721087 DNG721040:DNG721087 DDK721040:DDK721087 CTO721040:CTO721087 CJS721040:CJS721087 BZW721040:BZW721087 BQA721040:BQA721087 BGE721040:BGE721087 AWI721040:AWI721087 AMM721040:AMM721087 ACQ721040:ACQ721087 SU721040:SU721087 IY721040:IY721087 C721040:C721087 WVK655504:WVK655551 WLO655504:WLO655551 WBS655504:WBS655551 VRW655504:VRW655551 VIA655504:VIA655551 UYE655504:UYE655551 UOI655504:UOI655551 UEM655504:UEM655551 TUQ655504:TUQ655551 TKU655504:TKU655551 TAY655504:TAY655551 SRC655504:SRC655551 SHG655504:SHG655551 RXK655504:RXK655551 RNO655504:RNO655551 RDS655504:RDS655551 QTW655504:QTW655551 QKA655504:QKA655551 QAE655504:QAE655551 PQI655504:PQI655551 PGM655504:PGM655551 OWQ655504:OWQ655551 OMU655504:OMU655551 OCY655504:OCY655551 NTC655504:NTC655551 NJG655504:NJG655551 MZK655504:MZK655551 MPO655504:MPO655551 MFS655504:MFS655551 LVW655504:LVW655551 LMA655504:LMA655551 LCE655504:LCE655551 KSI655504:KSI655551 KIM655504:KIM655551 JYQ655504:JYQ655551 JOU655504:JOU655551 JEY655504:JEY655551 IVC655504:IVC655551 ILG655504:ILG655551 IBK655504:IBK655551 HRO655504:HRO655551 HHS655504:HHS655551 GXW655504:GXW655551 GOA655504:GOA655551 GEE655504:GEE655551 FUI655504:FUI655551 FKM655504:FKM655551 FAQ655504:FAQ655551 EQU655504:EQU655551 EGY655504:EGY655551 DXC655504:DXC655551 DNG655504:DNG655551 DDK655504:DDK655551 CTO655504:CTO655551 CJS655504:CJS655551 BZW655504:BZW655551 BQA655504:BQA655551 BGE655504:BGE655551 AWI655504:AWI655551 AMM655504:AMM655551 ACQ655504:ACQ655551 SU655504:SU655551 IY655504:IY655551 C655504:C655551 WVK589968:WVK590015 WLO589968:WLO590015 WBS589968:WBS590015 VRW589968:VRW590015 VIA589968:VIA590015 UYE589968:UYE590015 UOI589968:UOI590015 UEM589968:UEM590015 TUQ589968:TUQ590015 TKU589968:TKU590015 TAY589968:TAY590015 SRC589968:SRC590015 SHG589968:SHG590015 RXK589968:RXK590015 RNO589968:RNO590015 RDS589968:RDS590015 QTW589968:QTW590015 QKA589968:QKA590015 QAE589968:QAE590015 PQI589968:PQI590015 PGM589968:PGM590015 OWQ589968:OWQ590015 OMU589968:OMU590015 OCY589968:OCY590015 NTC589968:NTC590015 NJG589968:NJG590015 MZK589968:MZK590015 MPO589968:MPO590015 MFS589968:MFS590015 LVW589968:LVW590015 LMA589968:LMA590015 LCE589968:LCE590015 KSI589968:KSI590015 KIM589968:KIM590015 JYQ589968:JYQ590015 JOU589968:JOU590015 JEY589968:JEY590015 IVC589968:IVC590015 ILG589968:ILG590015 IBK589968:IBK590015 HRO589968:HRO590015 HHS589968:HHS590015 GXW589968:GXW590015 GOA589968:GOA590015 GEE589968:GEE590015 FUI589968:FUI590015 FKM589968:FKM590015 FAQ589968:FAQ590015 EQU589968:EQU590015 EGY589968:EGY590015 DXC589968:DXC590015 DNG589968:DNG590015 DDK589968:DDK590015 CTO589968:CTO590015 CJS589968:CJS590015 BZW589968:BZW590015 BQA589968:BQA590015 BGE589968:BGE590015 AWI589968:AWI590015 AMM589968:AMM590015 ACQ589968:ACQ590015 SU589968:SU590015 IY589968:IY590015 C589968:C590015 WVK524432:WVK524479 WLO524432:WLO524479 WBS524432:WBS524479 VRW524432:VRW524479 VIA524432:VIA524479 UYE524432:UYE524479 UOI524432:UOI524479 UEM524432:UEM524479 TUQ524432:TUQ524479 TKU524432:TKU524479 TAY524432:TAY524479 SRC524432:SRC524479 SHG524432:SHG524479 RXK524432:RXK524479 RNO524432:RNO524479 RDS524432:RDS524479 QTW524432:QTW524479 QKA524432:QKA524479 QAE524432:QAE524479 PQI524432:PQI524479 PGM524432:PGM524479 OWQ524432:OWQ524479 OMU524432:OMU524479 OCY524432:OCY524479 NTC524432:NTC524479 NJG524432:NJG524479 MZK524432:MZK524479 MPO524432:MPO524479 MFS524432:MFS524479 LVW524432:LVW524479 LMA524432:LMA524479 LCE524432:LCE524479 KSI524432:KSI524479 KIM524432:KIM524479 JYQ524432:JYQ524479 JOU524432:JOU524479 JEY524432:JEY524479 IVC524432:IVC524479 ILG524432:ILG524479 IBK524432:IBK524479 HRO524432:HRO524479 HHS524432:HHS524479 GXW524432:GXW524479 GOA524432:GOA524479 GEE524432:GEE524479 FUI524432:FUI524479 FKM524432:FKM524479 FAQ524432:FAQ524479 EQU524432:EQU524479 EGY524432:EGY524479 DXC524432:DXC524479 DNG524432:DNG524479 DDK524432:DDK524479 CTO524432:CTO524479 CJS524432:CJS524479 BZW524432:BZW524479 BQA524432:BQA524479 BGE524432:BGE524479 AWI524432:AWI524479 AMM524432:AMM524479 ACQ524432:ACQ524479 SU524432:SU524479 IY524432:IY524479 C524432:C524479 WVK458896:WVK458943 WLO458896:WLO458943 WBS458896:WBS458943 VRW458896:VRW458943 VIA458896:VIA458943 UYE458896:UYE458943 UOI458896:UOI458943 UEM458896:UEM458943 TUQ458896:TUQ458943 TKU458896:TKU458943 TAY458896:TAY458943 SRC458896:SRC458943 SHG458896:SHG458943 RXK458896:RXK458943 RNO458896:RNO458943 RDS458896:RDS458943 QTW458896:QTW458943 QKA458896:QKA458943 QAE458896:QAE458943 PQI458896:PQI458943 PGM458896:PGM458943 OWQ458896:OWQ458943 OMU458896:OMU458943 OCY458896:OCY458943 NTC458896:NTC458943 NJG458896:NJG458943 MZK458896:MZK458943 MPO458896:MPO458943 MFS458896:MFS458943 LVW458896:LVW458943 LMA458896:LMA458943 LCE458896:LCE458943 KSI458896:KSI458943 KIM458896:KIM458943 JYQ458896:JYQ458943 JOU458896:JOU458943 JEY458896:JEY458943 IVC458896:IVC458943 ILG458896:ILG458943 IBK458896:IBK458943 HRO458896:HRO458943 HHS458896:HHS458943 GXW458896:GXW458943 GOA458896:GOA458943 GEE458896:GEE458943 FUI458896:FUI458943 FKM458896:FKM458943 FAQ458896:FAQ458943 EQU458896:EQU458943 EGY458896:EGY458943 DXC458896:DXC458943 DNG458896:DNG458943 DDK458896:DDK458943 CTO458896:CTO458943 CJS458896:CJS458943 BZW458896:BZW458943 BQA458896:BQA458943 BGE458896:BGE458943 AWI458896:AWI458943 AMM458896:AMM458943 ACQ458896:ACQ458943 SU458896:SU458943 IY458896:IY458943 C458896:C458943 WVK393360:WVK393407 WLO393360:WLO393407 WBS393360:WBS393407 VRW393360:VRW393407 VIA393360:VIA393407 UYE393360:UYE393407 UOI393360:UOI393407 UEM393360:UEM393407 TUQ393360:TUQ393407 TKU393360:TKU393407 TAY393360:TAY393407 SRC393360:SRC393407 SHG393360:SHG393407 RXK393360:RXK393407 RNO393360:RNO393407 RDS393360:RDS393407 QTW393360:QTW393407 QKA393360:QKA393407 QAE393360:QAE393407 PQI393360:PQI393407 PGM393360:PGM393407 OWQ393360:OWQ393407 OMU393360:OMU393407 OCY393360:OCY393407 NTC393360:NTC393407 NJG393360:NJG393407 MZK393360:MZK393407 MPO393360:MPO393407 MFS393360:MFS393407 LVW393360:LVW393407 LMA393360:LMA393407 LCE393360:LCE393407 KSI393360:KSI393407 KIM393360:KIM393407 JYQ393360:JYQ393407 JOU393360:JOU393407 JEY393360:JEY393407 IVC393360:IVC393407 ILG393360:ILG393407 IBK393360:IBK393407 HRO393360:HRO393407 HHS393360:HHS393407 GXW393360:GXW393407 GOA393360:GOA393407 GEE393360:GEE393407 FUI393360:FUI393407 FKM393360:FKM393407 FAQ393360:FAQ393407 EQU393360:EQU393407 EGY393360:EGY393407 DXC393360:DXC393407 DNG393360:DNG393407 DDK393360:DDK393407 CTO393360:CTO393407 CJS393360:CJS393407 BZW393360:BZW393407 BQA393360:BQA393407 BGE393360:BGE393407 AWI393360:AWI393407 AMM393360:AMM393407 ACQ393360:ACQ393407 SU393360:SU393407 IY393360:IY393407 C393360:C393407 WVK327824:WVK327871 WLO327824:WLO327871 WBS327824:WBS327871 VRW327824:VRW327871 VIA327824:VIA327871 UYE327824:UYE327871 UOI327824:UOI327871 UEM327824:UEM327871 TUQ327824:TUQ327871 TKU327824:TKU327871 TAY327824:TAY327871 SRC327824:SRC327871 SHG327824:SHG327871 RXK327824:RXK327871 RNO327824:RNO327871 RDS327824:RDS327871 QTW327824:QTW327871 QKA327824:QKA327871 QAE327824:QAE327871 PQI327824:PQI327871 PGM327824:PGM327871 OWQ327824:OWQ327871 OMU327824:OMU327871 OCY327824:OCY327871 NTC327824:NTC327871 NJG327824:NJG327871 MZK327824:MZK327871 MPO327824:MPO327871 MFS327824:MFS327871 LVW327824:LVW327871 LMA327824:LMA327871 LCE327824:LCE327871 KSI327824:KSI327871 KIM327824:KIM327871 JYQ327824:JYQ327871 JOU327824:JOU327871 JEY327824:JEY327871 IVC327824:IVC327871 ILG327824:ILG327871 IBK327824:IBK327871 HRO327824:HRO327871 HHS327824:HHS327871 GXW327824:GXW327871 GOA327824:GOA327871 GEE327824:GEE327871 FUI327824:FUI327871 FKM327824:FKM327871 FAQ327824:FAQ327871 EQU327824:EQU327871 EGY327824:EGY327871 DXC327824:DXC327871 DNG327824:DNG327871 DDK327824:DDK327871 CTO327824:CTO327871 CJS327824:CJS327871 BZW327824:BZW327871 BQA327824:BQA327871 BGE327824:BGE327871 AWI327824:AWI327871 AMM327824:AMM327871 ACQ327824:ACQ327871 SU327824:SU327871 IY327824:IY327871 C327824:C327871 WVK262288:WVK262335 WLO262288:WLO262335 WBS262288:WBS262335 VRW262288:VRW262335 VIA262288:VIA262335 UYE262288:UYE262335 UOI262288:UOI262335 UEM262288:UEM262335 TUQ262288:TUQ262335 TKU262288:TKU262335 TAY262288:TAY262335 SRC262288:SRC262335 SHG262288:SHG262335 RXK262288:RXK262335 RNO262288:RNO262335 RDS262288:RDS262335 QTW262288:QTW262335 QKA262288:QKA262335 QAE262288:QAE262335 PQI262288:PQI262335 PGM262288:PGM262335 OWQ262288:OWQ262335 OMU262288:OMU262335 OCY262288:OCY262335 NTC262288:NTC262335 NJG262288:NJG262335 MZK262288:MZK262335 MPO262288:MPO262335 MFS262288:MFS262335 LVW262288:LVW262335 LMA262288:LMA262335 LCE262288:LCE262335 KSI262288:KSI262335 KIM262288:KIM262335 JYQ262288:JYQ262335 JOU262288:JOU262335 JEY262288:JEY262335 IVC262288:IVC262335 ILG262288:ILG262335 IBK262288:IBK262335 HRO262288:HRO262335 HHS262288:HHS262335 GXW262288:GXW262335 GOA262288:GOA262335 GEE262288:GEE262335 FUI262288:FUI262335 FKM262288:FKM262335 FAQ262288:FAQ262335 EQU262288:EQU262335 EGY262288:EGY262335 DXC262288:DXC262335 DNG262288:DNG262335 DDK262288:DDK262335 CTO262288:CTO262335 CJS262288:CJS262335 BZW262288:BZW262335 BQA262288:BQA262335 BGE262288:BGE262335 AWI262288:AWI262335 AMM262288:AMM262335 ACQ262288:ACQ262335 SU262288:SU262335 IY262288:IY262335 C262288:C262335 WVK196752:WVK196799 WLO196752:WLO196799 WBS196752:WBS196799 VRW196752:VRW196799 VIA196752:VIA196799 UYE196752:UYE196799 UOI196752:UOI196799 UEM196752:UEM196799 TUQ196752:TUQ196799 TKU196752:TKU196799 TAY196752:TAY196799 SRC196752:SRC196799 SHG196752:SHG196799 RXK196752:RXK196799 RNO196752:RNO196799 RDS196752:RDS196799 QTW196752:QTW196799 QKA196752:QKA196799 QAE196752:QAE196799 PQI196752:PQI196799 PGM196752:PGM196799 OWQ196752:OWQ196799 OMU196752:OMU196799 OCY196752:OCY196799 NTC196752:NTC196799 NJG196752:NJG196799 MZK196752:MZK196799 MPO196752:MPO196799 MFS196752:MFS196799 LVW196752:LVW196799 LMA196752:LMA196799 LCE196752:LCE196799 KSI196752:KSI196799 KIM196752:KIM196799 JYQ196752:JYQ196799 JOU196752:JOU196799 JEY196752:JEY196799 IVC196752:IVC196799 ILG196752:ILG196799 IBK196752:IBK196799 HRO196752:HRO196799 HHS196752:HHS196799 GXW196752:GXW196799 GOA196752:GOA196799 GEE196752:GEE196799 FUI196752:FUI196799 FKM196752:FKM196799 FAQ196752:FAQ196799 EQU196752:EQU196799 EGY196752:EGY196799 DXC196752:DXC196799 DNG196752:DNG196799 DDK196752:DDK196799 CTO196752:CTO196799 CJS196752:CJS196799 BZW196752:BZW196799 BQA196752:BQA196799 BGE196752:BGE196799 AWI196752:AWI196799 AMM196752:AMM196799 ACQ196752:ACQ196799 SU196752:SU196799 IY196752:IY196799 C196752:C196799 WVK131216:WVK131263 WLO131216:WLO131263 WBS131216:WBS131263 VRW131216:VRW131263 VIA131216:VIA131263 UYE131216:UYE131263 UOI131216:UOI131263 UEM131216:UEM131263 TUQ131216:TUQ131263 TKU131216:TKU131263 TAY131216:TAY131263 SRC131216:SRC131263 SHG131216:SHG131263 RXK131216:RXK131263 RNO131216:RNO131263 RDS131216:RDS131263 QTW131216:QTW131263 QKA131216:QKA131263 QAE131216:QAE131263 PQI131216:PQI131263 PGM131216:PGM131263 OWQ131216:OWQ131263 OMU131216:OMU131263 OCY131216:OCY131263 NTC131216:NTC131263 NJG131216:NJG131263 MZK131216:MZK131263 MPO131216:MPO131263 MFS131216:MFS131263 LVW131216:LVW131263 LMA131216:LMA131263 LCE131216:LCE131263 KSI131216:KSI131263 KIM131216:KIM131263 JYQ131216:JYQ131263 JOU131216:JOU131263 JEY131216:JEY131263 IVC131216:IVC131263 ILG131216:ILG131263 IBK131216:IBK131263 HRO131216:HRO131263 HHS131216:HHS131263 GXW131216:GXW131263 GOA131216:GOA131263 GEE131216:GEE131263 FUI131216:FUI131263 FKM131216:FKM131263 FAQ131216:FAQ131263 EQU131216:EQU131263 EGY131216:EGY131263 DXC131216:DXC131263 DNG131216:DNG131263 DDK131216:DDK131263 CTO131216:CTO131263 CJS131216:CJS131263 BZW131216:BZW131263 BQA131216:BQA131263 BGE131216:BGE131263 AWI131216:AWI131263 AMM131216:AMM131263 ACQ131216:ACQ131263 SU131216:SU131263 IY131216:IY131263 C131216:C131263 WVK65680:WVK65727 WLO65680:WLO65727 WBS65680:WBS65727 VRW65680:VRW65727 VIA65680:VIA65727 UYE65680:UYE65727 UOI65680:UOI65727 UEM65680:UEM65727 TUQ65680:TUQ65727 TKU65680:TKU65727 TAY65680:TAY65727 SRC65680:SRC65727 SHG65680:SHG65727 RXK65680:RXK65727 RNO65680:RNO65727 RDS65680:RDS65727 QTW65680:QTW65727 QKA65680:QKA65727 QAE65680:QAE65727 PQI65680:PQI65727 PGM65680:PGM65727 OWQ65680:OWQ65727 OMU65680:OMU65727 OCY65680:OCY65727 NTC65680:NTC65727 NJG65680:NJG65727 MZK65680:MZK65727 MPO65680:MPO65727 MFS65680:MFS65727 LVW65680:LVW65727 LMA65680:LMA65727 LCE65680:LCE65727 KSI65680:KSI65727 KIM65680:KIM65727 JYQ65680:JYQ65727 JOU65680:JOU65727 JEY65680:JEY65727 IVC65680:IVC65727 ILG65680:ILG65727 IBK65680:IBK65727 HRO65680:HRO65727 HHS65680:HHS65727 GXW65680:GXW65727 GOA65680:GOA65727 GEE65680:GEE65727 FUI65680:FUI65727 FKM65680:FKM65727 FAQ65680:FAQ65727 EQU65680:EQU65727 EGY65680:EGY65727 DXC65680:DXC65727 DNG65680:DNG65727 DDK65680:DDK65727 CTO65680:CTO65727 CJS65680:CJS65727 BZW65680:BZW65727 BQA65680:BQA65727 BGE65680:BGE65727 AWI65680:AWI65727 AMM65680:AMM65727 ACQ65680:ACQ65727 SU65680:SU65727 IY65680:IY65727 C65680:C65727 WVK144:WVK191 WLO144:WLO191 WBS144:WBS191 VRW144:VRW191 VIA144:VIA191 UYE144:UYE191 UOI144:UOI191 UEM144:UEM191 TUQ144:TUQ191 TKU144:TKU191 TAY144:TAY191 SRC144:SRC191 SHG144:SHG191 RXK144:RXK191 RNO144:RNO191 RDS144:RDS191 QTW144:QTW191 QKA144:QKA191 QAE144:QAE191 PQI144:PQI191 PGM144:PGM191 OWQ144:OWQ191 OMU144:OMU191 OCY144:OCY191 NTC144:NTC191 NJG144:NJG191 MZK144:MZK191 MPO144:MPO191 MFS144:MFS191 LVW144:LVW191 LMA144:LMA191 LCE144:LCE191 KSI144:KSI191 KIM144:KIM191 JYQ144:JYQ191 JOU144:JOU191 JEY144:JEY191 IVC144:IVC191 ILG144:ILG191 IBK144:IBK191 HRO144:HRO191 HHS144:HHS191 GXW144:GXW191 GOA144:GOA191 GEE144:GEE191 FUI144:FUI191 FKM144:FKM191 FAQ144:FAQ191 EQU144:EQU191 EGY144:EGY191 DXC144:DXC191 DNG144:DNG191 DDK144:DDK191 CTO144:CTO191 CJS144:CJS191 BZW144:BZW191 BQA144:BQA191 BGE144:BGE191 AWI144:AWI191 AMM144:AMM191 ACQ144:ACQ191 SU144:SU191 IY144:IY191 C144:C191 WVK983165 WLO983165 WBS983165 VRW983165 VIA983165 UYE983165 UOI983165 UEM983165 TUQ983165 TKU983165 TAY983165 SRC983165 SHG983165 RXK983165 RNO983165 RDS983165 QTW983165 QKA983165 QAE983165 PQI983165 PGM983165 OWQ983165 OMU983165 OCY983165 NTC983165 NJG983165 MZK983165 MPO983165 MFS983165 LVW983165 LMA983165 LCE983165 KSI983165 KIM983165 JYQ983165 JOU983165 JEY983165 IVC983165 ILG983165 IBK983165 HRO983165 HHS983165 GXW983165 GOA983165 GEE983165 FUI983165 FKM983165 FAQ983165 EQU983165 EGY983165 DXC983165 DNG983165 DDK983165 CTO983165 CJS983165 BZW983165 BQA983165 BGE983165 AWI983165 AMM983165 ACQ983165 SU983165 IY983165 C983165 WVK917629 WLO917629 WBS917629 VRW917629 VIA917629 UYE917629 UOI917629 UEM917629 TUQ917629 TKU917629 TAY917629 SRC917629 SHG917629 RXK917629 RNO917629 RDS917629 QTW917629 QKA917629 QAE917629 PQI917629 PGM917629 OWQ917629 OMU917629 OCY917629 NTC917629 NJG917629 MZK917629 MPO917629 MFS917629 LVW917629 LMA917629 LCE917629 KSI917629 KIM917629 JYQ917629 JOU917629 JEY917629 IVC917629 ILG917629 IBK917629 HRO917629 HHS917629 GXW917629 GOA917629 GEE917629 FUI917629 FKM917629 FAQ917629 EQU917629 EGY917629 DXC917629 DNG917629 DDK917629 CTO917629 CJS917629 BZW917629 BQA917629 BGE917629 AWI917629 AMM917629 ACQ917629 SU917629 IY917629 C917629 WVK852093 WLO852093 WBS852093 VRW852093 VIA852093 UYE852093 UOI852093 UEM852093 TUQ852093 TKU852093 TAY852093 SRC852093 SHG852093 RXK852093 RNO852093 RDS852093 QTW852093 QKA852093 QAE852093 PQI852093 PGM852093 OWQ852093 OMU852093 OCY852093 NTC852093 NJG852093 MZK852093 MPO852093 MFS852093 LVW852093 LMA852093 LCE852093 KSI852093 KIM852093 JYQ852093 JOU852093 JEY852093 IVC852093 ILG852093 IBK852093 HRO852093 HHS852093 GXW852093 GOA852093 GEE852093 FUI852093 FKM852093 FAQ852093 EQU852093 EGY852093 DXC852093 DNG852093 DDK852093 CTO852093 CJS852093 BZW852093 BQA852093 BGE852093 AWI852093 AMM852093 ACQ852093 SU852093 IY852093 C852093 WVK786557 WLO786557 WBS786557 VRW786557 VIA786557 UYE786557 UOI786557 UEM786557 TUQ786557 TKU786557 TAY786557 SRC786557 SHG786557 RXK786557 RNO786557 RDS786557 QTW786557 QKA786557 QAE786557 PQI786557 PGM786557 OWQ786557 OMU786557 OCY786557 NTC786557 NJG786557 MZK786557 MPO786557 MFS786557 LVW786557 LMA786557 LCE786557 KSI786557 KIM786557 JYQ786557 JOU786557 JEY786557 IVC786557 ILG786557 IBK786557 HRO786557 HHS786557 GXW786557 GOA786557 GEE786557 FUI786557 FKM786557 FAQ786557 EQU786557 EGY786557 DXC786557 DNG786557 DDK786557 CTO786557 CJS786557 BZW786557 BQA786557 BGE786557 AWI786557 AMM786557 ACQ786557 SU786557 IY786557 C786557 WVK721021 WLO721021 WBS721021 VRW721021 VIA721021 UYE721021 UOI721021 UEM721021 TUQ721021 TKU721021 TAY721021 SRC721021 SHG721021 RXK721021 RNO721021 RDS721021 QTW721021 QKA721021 QAE721021 PQI721021 PGM721021 OWQ721021 OMU721021 OCY721021 NTC721021 NJG721021 MZK721021 MPO721021 MFS721021 LVW721021 LMA721021 LCE721021 KSI721021 KIM721021 JYQ721021 JOU721021 JEY721021 IVC721021 ILG721021 IBK721021 HRO721021 HHS721021 GXW721021 GOA721021 GEE721021 FUI721021 FKM721021 FAQ721021 EQU721021 EGY721021 DXC721021 DNG721021 DDK721021 CTO721021 CJS721021 BZW721021 BQA721021 BGE721021 AWI721021 AMM721021 ACQ721021 SU721021 IY721021 C721021 WVK655485 WLO655485 WBS655485 VRW655485 VIA655485 UYE655485 UOI655485 UEM655485 TUQ655485 TKU655485 TAY655485 SRC655485 SHG655485 RXK655485 RNO655485 RDS655485 QTW655485 QKA655485 QAE655485 PQI655485 PGM655485 OWQ655485 OMU655485 OCY655485 NTC655485 NJG655485 MZK655485 MPO655485 MFS655485 LVW655485 LMA655485 LCE655485 KSI655485 KIM655485 JYQ655485 JOU655485 JEY655485 IVC655485 ILG655485 IBK655485 HRO655485 HHS655485 GXW655485 GOA655485 GEE655485 FUI655485 FKM655485 FAQ655485 EQU655485 EGY655485 DXC655485 DNG655485 DDK655485 CTO655485 CJS655485 BZW655485 BQA655485 BGE655485 AWI655485 AMM655485 ACQ655485 SU655485 IY655485 C655485 WVK589949 WLO589949 WBS589949 VRW589949 VIA589949 UYE589949 UOI589949 UEM589949 TUQ589949 TKU589949 TAY589949 SRC589949 SHG589949 RXK589949 RNO589949 RDS589949 QTW589949 QKA589949 QAE589949 PQI589949 PGM589949 OWQ589949 OMU589949 OCY589949 NTC589949 NJG589949 MZK589949 MPO589949 MFS589949 LVW589949 LMA589949 LCE589949 KSI589949 KIM589949 JYQ589949 JOU589949 JEY589949 IVC589949 ILG589949 IBK589949 HRO589949 HHS589949 GXW589949 GOA589949 GEE589949 FUI589949 FKM589949 FAQ589949 EQU589949 EGY589949 DXC589949 DNG589949 DDK589949 CTO589949 CJS589949 BZW589949 BQA589949 BGE589949 AWI589949 AMM589949 ACQ589949 SU589949 IY589949 C589949 WVK524413 WLO524413 WBS524413 VRW524413 VIA524413 UYE524413 UOI524413 UEM524413 TUQ524413 TKU524413 TAY524413 SRC524413 SHG524413 RXK524413 RNO524413 RDS524413 QTW524413 QKA524413 QAE524413 PQI524413 PGM524413 OWQ524413 OMU524413 OCY524413 NTC524413 NJG524413 MZK524413 MPO524413 MFS524413 LVW524413 LMA524413 LCE524413 KSI524413 KIM524413 JYQ524413 JOU524413 JEY524413 IVC524413 ILG524413 IBK524413 HRO524413 HHS524413 GXW524413 GOA524413 GEE524413 FUI524413 FKM524413 FAQ524413 EQU524413 EGY524413 DXC524413 DNG524413 DDK524413 CTO524413 CJS524413 BZW524413 BQA524413 BGE524413 AWI524413 AMM524413 ACQ524413 SU524413 IY524413 C524413 WVK458877 WLO458877 WBS458877 VRW458877 VIA458877 UYE458877 UOI458877 UEM458877 TUQ458877 TKU458877 TAY458877 SRC458877 SHG458877 RXK458877 RNO458877 RDS458877 QTW458877 QKA458877 QAE458877 PQI458877 PGM458877 OWQ458877 OMU458877 OCY458877 NTC458877 NJG458877 MZK458877 MPO458877 MFS458877 LVW458877 LMA458877 LCE458877 KSI458877 KIM458877 JYQ458877 JOU458877 JEY458877 IVC458877 ILG458877 IBK458877 HRO458877 HHS458877 GXW458877 GOA458877 GEE458877 FUI458877 FKM458877 FAQ458877 EQU458877 EGY458877 DXC458877 DNG458877 DDK458877 CTO458877 CJS458877 BZW458877 BQA458877 BGE458877 AWI458877 AMM458877 ACQ458877 SU458877 IY458877 C458877 WVK393341 WLO393341 WBS393341 VRW393341 VIA393341 UYE393341 UOI393341 UEM393341 TUQ393341 TKU393341 TAY393341 SRC393341 SHG393341 RXK393341 RNO393341 RDS393341 QTW393341 QKA393341 QAE393341 PQI393341 PGM393341 OWQ393341 OMU393341 OCY393341 NTC393341 NJG393341 MZK393341 MPO393341 MFS393341 LVW393341 LMA393341 LCE393341 KSI393341 KIM393341 JYQ393341 JOU393341 JEY393341 IVC393341 ILG393341 IBK393341 HRO393341 HHS393341 GXW393341 GOA393341 GEE393341 FUI393341 FKM393341 FAQ393341 EQU393341 EGY393341 DXC393341 DNG393341 DDK393341 CTO393341 CJS393341 BZW393341 BQA393341 BGE393341 AWI393341 AMM393341 ACQ393341 SU393341 IY393341 C393341 WVK327805 WLO327805 WBS327805 VRW327805 VIA327805 UYE327805 UOI327805 UEM327805 TUQ327805 TKU327805 TAY327805 SRC327805 SHG327805 RXK327805 RNO327805 RDS327805 QTW327805 QKA327805 QAE327805 PQI327805 PGM327805 OWQ327805 OMU327805 OCY327805 NTC327805 NJG327805 MZK327805 MPO327805 MFS327805 LVW327805 LMA327805 LCE327805 KSI327805 KIM327805 JYQ327805 JOU327805 JEY327805 IVC327805 ILG327805 IBK327805 HRO327805 HHS327805 GXW327805 GOA327805 GEE327805 FUI327805 FKM327805 FAQ327805 EQU327805 EGY327805 DXC327805 DNG327805 DDK327805 CTO327805 CJS327805 BZW327805 BQA327805 BGE327805 AWI327805 AMM327805 ACQ327805 SU327805 IY327805 C327805 WVK262269 WLO262269 WBS262269 VRW262269 VIA262269 UYE262269 UOI262269 UEM262269 TUQ262269 TKU262269 TAY262269 SRC262269 SHG262269 RXK262269 RNO262269 RDS262269 QTW262269 QKA262269 QAE262269 PQI262269 PGM262269 OWQ262269 OMU262269 OCY262269 NTC262269 NJG262269 MZK262269 MPO262269 MFS262269 LVW262269 LMA262269 LCE262269 KSI262269 KIM262269 JYQ262269 JOU262269 JEY262269 IVC262269 ILG262269 IBK262269 HRO262269 HHS262269 GXW262269 GOA262269 GEE262269 FUI262269 FKM262269 FAQ262269 EQU262269 EGY262269 DXC262269 DNG262269 DDK262269 CTO262269 CJS262269 BZW262269 BQA262269 BGE262269 AWI262269 AMM262269 ACQ262269 SU262269 IY262269 C262269 WVK196733 WLO196733 WBS196733 VRW196733 VIA196733 UYE196733 UOI196733 UEM196733 TUQ196733 TKU196733 TAY196733 SRC196733 SHG196733 RXK196733 RNO196733 RDS196733 QTW196733 QKA196733 QAE196733 PQI196733 PGM196733 OWQ196733 OMU196733 OCY196733 NTC196733 NJG196733 MZK196733 MPO196733 MFS196733 LVW196733 LMA196733 LCE196733 KSI196733 KIM196733 JYQ196733 JOU196733 JEY196733 IVC196733 ILG196733 IBK196733 HRO196733 HHS196733 GXW196733 GOA196733 GEE196733 FUI196733 FKM196733 FAQ196733 EQU196733 EGY196733 DXC196733 DNG196733 DDK196733 CTO196733 CJS196733 BZW196733 BQA196733 BGE196733 AWI196733 AMM196733 ACQ196733 SU196733 IY196733 C196733 WVK131197 WLO131197 WBS131197 VRW131197 VIA131197 UYE131197 UOI131197 UEM131197 TUQ131197 TKU131197 TAY131197 SRC131197 SHG131197 RXK131197 RNO131197 RDS131197 QTW131197 QKA131197 QAE131197 PQI131197 PGM131197 OWQ131197 OMU131197 OCY131197 NTC131197 NJG131197 MZK131197 MPO131197 MFS131197 LVW131197 LMA131197 LCE131197 KSI131197 KIM131197 JYQ131197 JOU131197 JEY131197 IVC131197 ILG131197 IBK131197 HRO131197 HHS131197 GXW131197 GOA131197 GEE131197 FUI131197 FKM131197 FAQ131197 EQU131197 EGY131197 DXC131197 DNG131197 DDK131197 CTO131197 CJS131197 BZW131197 BQA131197 BGE131197 AWI131197 AMM131197 ACQ131197 SU131197 IY131197 C131197 WVK65661 WLO65661 WBS65661 VRW65661 VIA65661 UYE65661 UOI65661 UEM65661 TUQ65661 TKU65661 TAY65661 SRC65661 SHG65661 RXK65661 RNO65661 RDS65661 QTW65661 QKA65661 QAE65661 PQI65661 PGM65661 OWQ65661 OMU65661 OCY65661 NTC65661 NJG65661 MZK65661 MPO65661 MFS65661 LVW65661 LMA65661 LCE65661 KSI65661 KIM65661 JYQ65661 JOU65661 JEY65661 IVC65661 ILG65661 IBK65661 HRO65661 HHS65661 GXW65661 GOA65661 GEE65661 FUI65661 FKM65661 FAQ65661 EQU65661 EGY65661 DXC65661 DNG65661 DDK65661 CTO65661 CJS65661 BZW65661 BQA65661 BGE65661 AWI65661 AMM65661 ACQ65661 SU65661 IY65661 C65661 WVK125 WLO125 WBS125 VRW125 VIA125 UYE125 UOI125 UEM125 TUQ125 TKU125 TAY125 SRC125 SHG125 RXK125 RNO125 RDS125 QTW125 QKA125 QAE125 PQI125 PGM125 OWQ125 OMU125 OCY125 NTC125 NJG125 MZK125 MPO125 MFS125 LVW125 LMA125 LCE125 KSI125 KIM125 JYQ125 JOU125 JEY125 IVC125 ILG125 IBK125 HRO125 HHS125 GXW125 GOA125 GEE125 FUI125 FKM125 FAQ125 EQU125 EGY125 DXC125 DNG125 DDK125 CTO125 CJS125 BZW125 BQA125 BGE125 AWI125 AMM125 ACQ125 SU125 IY125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X237"/>
  <sheetViews>
    <sheetView showGridLines="0" zoomScale="70" zoomScaleNormal="70" workbookViewId="0">
      <selection activeCell="P16" sqref="P16:R16"/>
    </sheetView>
  </sheetViews>
  <sheetFormatPr baseColWidth="10" defaultColWidth="0" defaultRowHeight="0" customHeight="1" zeroHeight="1"/>
  <cols>
    <col min="1" max="2" width="7.21875" style="248" customWidth="1"/>
    <col min="3" max="8" width="5.21875" style="248" customWidth="1"/>
    <col min="9" max="9" width="6" style="248" customWidth="1"/>
    <col min="10" max="10" width="4.5546875" style="248" customWidth="1"/>
    <col min="11" max="12" width="5.21875" style="248" customWidth="1"/>
    <col min="13" max="13" width="14.44140625" style="248" customWidth="1"/>
    <col min="14" max="14" width="6.77734375" style="248" customWidth="1"/>
    <col min="15" max="15" width="5.21875" style="248" customWidth="1"/>
    <col min="16" max="17" width="9.77734375" style="248" customWidth="1"/>
    <col min="18" max="18" width="4.5546875" style="248" customWidth="1"/>
    <col min="19" max="19" width="6.44140625" style="248" customWidth="1"/>
    <col min="20" max="20" width="6.21875" style="248" customWidth="1"/>
    <col min="21" max="21" width="9.21875" style="248" customWidth="1"/>
    <col min="22" max="22" width="11" style="248" customWidth="1"/>
    <col min="23" max="23" width="9" style="248" customWidth="1"/>
    <col min="24" max="24" width="6.21875" style="248" customWidth="1"/>
    <col min="25" max="25" width="6.44140625" style="248" customWidth="1"/>
    <col min="26" max="26" width="6.5546875" style="248" customWidth="1"/>
    <col min="27" max="27" width="7" style="248" customWidth="1"/>
    <col min="28" max="28" width="9.21875" style="248" customWidth="1"/>
    <col min="29" max="29" width="5.77734375" style="248" customWidth="1"/>
    <col min="30" max="33" width="7.21875" style="248" customWidth="1"/>
    <col min="34" max="34" width="5.21875" style="248" customWidth="1"/>
    <col min="35" max="37" width="6.44140625" style="248" customWidth="1"/>
    <col min="38" max="38" width="7" style="726" customWidth="1"/>
    <col min="39" max="42" width="5.21875" style="726" customWidth="1"/>
    <col min="43" max="43" width="11.44140625" style="248" hidden="1" customWidth="1"/>
    <col min="44" max="256" width="0" style="248" hidden="1"/>
    <col min="257" max="258" width="7.21875" style="248" hidden="1" customWidth="1"/>
    <col min="259" max="264" width="5.21875" style="248" hidden="1" customWidth="1"/>
    <col min="265" max="265" width="6" style="248" hidden="1" customWidth="1"/>
    <col min="266" max="266" width="4.5546875" style="248" hidden="1" customWidth="1"/>
    <col min="267" max="268" width="5.21875" style="248" hidden="1" customWidth="1"/>
    <col min="269" max="269" width="14.44140625" style="248" hidden="1" customWidth="1"/>
    <col min="270" max="270" width="6.77734375" style="248" hidden="1" customWidth="1"/>
    <col min="271" max="271" width="5.21875" style="248" hidden="1" customWidth="1"/>
    <col min="272" max="274" width="9.77734375" style="248" hidden="1" customWidth="1"/>
    <col min="275" max="275" width="6.44140625" style="248" hidden="1" customWidth="1"/>
    <col min="276" max="276" width="6.21875" style="248" hidden="1" customWidth="1"/>
    <col min="277" max="277" width="9.21875" style="248" hidden="1" customWidth="1"/>
    <col min="278" max="278" width="11" style="248" hidden="1" customWidth="1"/>
    <col min="279" max="279" width="9" style="248" hidden="1" customWidth="1"/>
    <col min="280" max="280" width="6.21875" style="248" hidden="1" customWidth="1"/>
    <col min="281" max="281" width="6.44140625" style="248" hidden="1" customWidth="1"/>
    <col min="282" max="282" width="6.5546875" style="248" hidden="1" customWidth="1"/>
    <col min="283" max="283" width="7" style="248" hidden="1" customWidth="1"/>
    <col min="284" max="284" width="9.21875" style="248" hidden="1" customWidth="1"/>
    <col min="285" max="285" width="5.77734375" style="248" hidden="1" customWidth="1"/>
    <col min="286" max="286" width="5.44140625" style="248" hidden="1" customWidth="1"/>
    <col min="287" max="287" width="5.77734375" style="248" hidden="1" customWidth="1"/>
    <col min="288" max="288" width="4.77734375" style="248" hidden="1" customWidth="1"/>
    <col min="289" max="289" width="7.21875" style="248" hidden="1" customWidth="1"/>
    <col min="290" max="293" width="5.21875" style="248" hidden="1" customWidth="1"/>
    <col min="294" max="294" width="7" style="248" hidden="1" customWidth="1"/>
    <col min="295" max="298" width="5.21875" style="248" hidden="1" customWidth="1"/>
    <col min="299" max="299" width="11.44140625" style="248" hidden="1" customWidth="1"/>
    <col min="300" max="512" width="0" style="248" hidden="1"/>
    <col min="513" max="514" width="7.21875" style="248" hidden="1" customWidth="1"/>
    <col min="515" max="520" width="5.21875" style="248" hidden="1" customWidth="1"/>
    <col min="521" max="521" width="6" style="248" hidden="1" customWidth="1"/>
    <col min="522" max="522" width="4.5546875" style="248" hidden="1" customWidth="1"/>
    <col min="523" max="524" width="5.21875" style="248" hidden="1" customWidth="1"/>
    <col min="525" max="525" width="14.44140625" style="248" hidden="1" customWidth="1"/>
    <col min="526" max="526" width="6.77734375" style="248" hidden="1" customWidth="1"/>
    <col min="527" max="527" width="5.21875" style="248" hidden="1" customWidth="1"/>
    <col min="528" max="530" width="9.77734375" style="248" hidden="1" customWidth="1"/>
    <col min="531" max="531" width="6.44140625" style="248" hidden="1" customWidth="1"/>
    <col min="532" max="532" width="6.21875" style="248" hidden="1" customWidth="1"/>
    <col min="533" max="533" width="9.21875" style="248" hidden="1" customWidth="1"/>
    <col min="534" max="534" width="11" style="248" hidden="1" customWidth="1"/>
    <col min="535" max="535" width="9" style="248" hidden="1" customWidth="1"/>
    <col min="536" max="536" width="6.21875" style="248" hidden="1" customWidth="1"/>
    <col min="537" max="537" width="6.44140625" style="248" hidden="1" customWidth="1"/>
    <col min="538" max="538" width="6.5546875" style="248" hidden="1" customWidth="1"/>
    <col min="539" max="539" width="7" style="248" hidden="1" customWidth="1"/>
    <col min="540" max="540" width="9.21875" style="248" hidden="1" customWidth="1"/>
    <col min="541" max="541" width="5.77734375" style="248" hidden="1" customWidth="1"/>
    <col min="542" max="542" width="5.44140625" style="248" hidden="1" customWidth="1"/>
    <col min="543" max="543" width="5.77734375" style="248" hidden="1" customWidth="1"/>
    <col min="544" max="544" width="4.77734375" style="248" hidden="1" customWidth="1"/>
    <col min="545" max="545" width="7.21875" style="248" hidden="1" customWidth="1"/>
    <col min="546" max="549" width="5.21875" style="248" hidden="1" customWidth="1"/>
    <col min="550" max="550" width="7" style="248" hidden="1" customWidth="1"/>
    <col min="551" max="554" width="5.21875" style="248" hidden="1" customWidth="1"/>
    <col min="555" max="555" width="11.44140625" style="248" hidden="1" customWidth="1"/>
    <col min="556" max="768" width="0" style="248" hidden="1"/>
    <col min="769" max="770" width="7.21875" style="248" hidden="1" customWidth="1"/>
    <col min="771" max="776" width="5.21875" style="248" hidden="1" customWidth="1"/>
    <col min="777" max="777" width="6" style="248" hidden="1" customWidth="1"/>
    <col min="778" max="778" width="4.5546875" style="248" hidden="1" customWidth="1"/>
    <col min="779" max="780" width="5.21875" style="248" hidden="1" customWidth="1"/>
    <col min="781" max="781" width="14.44140625" style="248" hidden="1" customWidth="1"/>
    <col min="782" max="782" width="6.77734375" style="248" hidden="1" customWidth="1"/>
    <col min="783" max="783" width="5.21875" style="248" hidden="1" customWidth="1"/>
    <col min="784" max="786" width="9.77734375" style="248" hidden="1" customWidth="1"/>
    <col min="787" max="787" width="6.44140625" style="248" hidden="1" customWidth="1"/>
    <col min="788" max="788" width="6.21875" style="248" hidden="1" customWidth="1"/>
    <col min="789" max="789" width="9.21875" style="248" hidden="1" customWidth="1"/>
    <col min="790" max="790" width="11" style="248" hidden="1" customWidth="1"/>
    <col min="791" max="791" width="9" style="248" hidden="1" customWidth="1"/>
    <col min="792" max="792" width="6.21875" style="248" hidden="1" customWidth="1"/>
    <col min="793" max="793" width="6.44140625" style="248" hidden="1" customWidth="1"/>
    <col min="794" max="794" width="6.5546875" style="248" hidden="1" customWidth="1"/>
    <col min="795" max="795" width="7" style="248" hidden="1" customWidth="1"/>
    <col min="796" max="796" width="9.21875" style="248" hidden="1" customWidth="1"/>
    <col min="797" max="797" width="5.77734375" style="248" hidden="1" customWidth="1"/>
    <col min="798" max="798" width="5.44140625" style="248" hidden="1" customWidth="1"/>
    <col min="799" max="799" width="5.77734375" style="248" hidden="1" customWidth="1"/>
    <col min="800" max="800" width="4.77734375" style="248" hidden="1" customWidth="1"/>
    <col min="801" max="801" width="7.21875" style="248" hidden="1" customWidth="1"/>
    <col min="802" max="805" width="5.21875" style="248" hidden="1" customWidth="1"/>
    <col min="806" max="806" width="7" style="248" hidden="1" customWidth="1"/>
    <col min="807" max="810" width="5.21875" style="248" hidden="1" customWidth="1"/>
    <col min="811" max="811" width="11.44140625" style="248" hidden="1" customWidth="1"/>
    <col min="812" max="1024" width="0" style="248" hidden="1"/>
    <col min="1025" max="1026" width="7.21875" style="248" hidden="1" customWidth="1"/>
    <col min="1027" max="1032" width="5.21875" style="248" hidden="1" customWidth="1"/>
    <col min="1033" max="1033" width="6" style="248" hidden="1" customWidth="1"/>
    <col min="1034" max="1034" width="4.5546875" style="248" hidden="1" customWidth="1"/>
    <col min="1035" max="1036" width="5.21875" style="248" hidden="1" customWidth="1"/>
    <col min="1037" max="1037" width="14.44140625" style="248" hidden="1" customWidth="1"/>
    <col min="1038" max="1038" width="6.77734375" style="248" hidden="1" customWidth="1"/>
    <col min="1039" max="1039" width="5.21875" style="248" hidden="1" customWidth="1"/>
    <col min="1040" max="1042" width="9.77734375" style="248" hidden="1" customWidth="1"/>
    <col min="1043" max="1043" width="6.44140625" style="248" hidden="1" customWidth="1"/>
    <col min="1044" max="1044" width="6.21875" style="248" hidden="1" customWidth="1"/>
    <col min="1045" max="1045" width="9.21875" style="248" hidden="1" customWidth="1"/>
    <col min="1046" max="1046" width="11" style="248" hidden="1" customWidth="1"/>
    <col min="1047" max="1047" width="9" style="248" hidden="1" customWidth="1"/>
    <col min="1048" max="1048" width="6.21875" style="248" hidden="1" customWidth="1"/>
    <col min="1049" max="1049" width="6.44140625" style="248" hidden="1" customWidth="1"/>
    <col min="1050" max="1050" width="6.5546875" style="248" hidden="1" customWidth="1"/>
    <col min="1051" max="1051" width="7" style="248" hidden="1" customWidth="1"/>
    <col min="1052" max="1052" width="9.21875" style="248" hidden="1" customWidth="1"/>
    <col min="1053" max="1053" width="5.77734375" style="248" hidden="1" customWidth="1"/>
    <col min="1054" max="1054" width="5.44140625" style="248" hidden="1" customWidth="1"/>
    <col min="1055" max="1055" width="5.77734375" style="248" hidden="1" customWidth="1"/>
    <col min="1056" max="1056" width="4.77734375" style="248" hidden="1" customWidth="1"/>
    <col min="1057" max="1057" width="7.21875" style="248" hidden="1" customWidth="1"/>
    <col min="1058" max="1061" width="5.21875" style="248" hidden="1" customWidth="1"/>
    <col min="1062" max="1062" width="7" style="248" hidden="1" customWidth="1"/>
    <col min="1063" max="1066" width="5.21875" style="248" hidden="1" customWidth="1"/>
    <col min="1067" max="1067" width="11.44140625" style="248" hidden="1" customWidth="1"/>
    <col min="1068" max="1280" width="0" style="248" hidden="1"/>
    <col min="1281" max="1282" width="7.21875" style="248" hidden="1" customWidth="1"/>
    <col min="1283" max="1288" width="5.21875" style="248" hidden="1" customWidth="1"/>
    <col min="1289" max="1289" width="6" style="248" hidden="1" customWidth="1"/>
    <col min="1290" max="1290" width="4.5546875" style="248" hidden="1" customWidth="1"/>
    <col min="1291" max="1292" width="5.21875" style="248" hidden="1" customWidth="1"/>
    <col min="1293" max="1293" width="14.44140625" style="248" hidden="1" customWidth="1"/>
    <col min="1294" max="1294" width="6.77734375" style="248" hidden="1" customWidth="1"/>
    <col min="1295" max="1295" width="5.21875" style="248" hidden="1" customWidth="1"/>
    <col min="1296" max="1298" width="9.77734375" style="248" hidden="1" customWidth="1"/>
    <col min="1299" max="1299" width="6.44140625" style="248" hidden="1" customWidth="1"/>
    <col min="1300" max="1300" width="6.21875" style="248" hidden="1" customWidth="1"/>
    <col min="1301" max="1301" width="9.21875" style="248" hidden="1" customWidth="1"/>
    <col min="1302" max="1302" width="11" style="248" hidden="1" customWidth="1"/>
    <col min="1303" max="1303" width="9" style="248" hidden="1" customWidth="1"/>
    <col min="1304" max="1304" width="6.21875" style="248" hidden="1" customWidth="1"/>
    <col min="1305" max="1305" width="6.44140625" style="248" hidden="1" customWidth="1"/>
    <col min="1306" max="1306" width="6.5546875" style="248" hidden="1" customWidth="1"/>
    <col min="1307" max="1307" width="7" style="248" hidden="1" customWidth="1"/>
    <col min="1308" max="1308" width="9.21875" style="248" hidden="1" customWidth="1"/>
    <col min="1309" max="1309" width="5.77734375" style="248" hidden="1" customWidth="1"/>
    <col min="1310" max="1310" width="5.44140625" style="248" hidden="1" customWidth="1"/>
    <col min="1311" max="1311" width="5.77734375" style="248" hidden="1" customWidth="1"/>
    <col min="1312" max="1312" width="4.77734375" style="248" hidden="1" customWidth="1"/>
    <col min="1313" max="1313" width="7.21875" style="248" hidden="1" customWidth="1"/>
    <col min="1314" max="1317" width="5.21875" style="248" hidden="1" customWidth="1"/>
    <col min="1318" max="1318" width="7" style="248" hidden="1" customWidth="1"/>
    <col min="1319" max="1322" width="5.21875" style="248" hidden="1" customWidth="1"/>
    <col min="1323" max="1323" width="11.44140625" style="248" hidden="1" customWidth="1"/>
    <col min="1324" max="1536" width="0" style="248" hidden="1"/>
    <col min="1537" max="1538" width="7.21875" style="248" hidden="1" customWidth="1"/>
    <col min="1539" max="1544" width="5.21875" style="248" hidden="1" customWidth="1"/>
    <col min="1545" max="1545" width="6" style="248" hidden="1" customWidth="1"/>
    <col min="1546" max="1546" width="4.5546875" style="248" hidden="1" customWidth="1"/>
    <col min="1547" max="1548" width="5.21875" style="248" hidden="1" customWidth="1"/>
    <col min="1549" max="1549" width="14.44140625" style="248" hidden="1" customWidth="1"/>
    <col min="1550" max="1550" width="6.77734375" style="248" hidden="1" customWidth="1"/>
    <col min="1551" max="1551" width="5.21875" style="248" hidden="1" customWidth="1"/>
    <col min="1552" max="1554" width="9.77734375" style="248" hidden="1" customWidth="1"/>
    <col min="1555" max="1555" width="6.44140625" style="248" hidden="1" customWidth="1"/>
    <col min="1556" max="1556" width="6.21875" style="248" hidden="1" customWidth="1"/>
    <col min="1557" max="1557" width="9.21875" style="248" hidden="1" customWidth="1"/>
    <col min="1558" max="1558" width="11" style="248" hidden="1" customWidth="1"/>
    <col min="1559" max="1559" width="9" style="248" hidden="1" customWidth="1"/>
    <col min="1560" max="1560" width="6.21875" style="248" hidden="1" customWidth="1"/>
    <col min="1561" max="1561" width="6.44140625" style="248" hidden="1" customWidth="1"/>
    <col min="1562" max="1562" width="6.5546875" style="248" hidden="1" customWidth="1"/>
    <col min="1563" max="1563" width="7" style="248" hidden="1" customWidth="1"/>
    <col min="1564" max="1564" width="9.21875" style="248" hidden="1" customWidth="1"/>
    <col min="1565" max="1565" width="5.77734375" style="248" hidden="1" customWidth="1"/>
    <col min="1566" max="1566" width="5.44140625" style="248" hidden="1" customWidth="1"/>
    <col min="1567" max="1567" width="5.77734375" style="248" hidden="1" customWidth="1"/>
    <col min="1568" max="1568" width="4.77734375" style="248" hidden="1" customWidth="1"/>
    <col min="1569" max="1569" width="7.21875" style="248" hidden="1" customWidth="1"/>
    <col min="1570" max="1573" width="5.21875" style="248" hidden="1" customWidth="1"/>
    <col min="1574" max="1574" width="7" style="248" hidden="1" customWidth="1"/>
    <col min="1575" max="1578" width="5.21875" style="248" hidden="1" customWidth="1"/>
    <col min="1579" max="1579" width="11.44140625" style="248" hidden="1" customWidth="1"/>
    <col min="1580" max="1792" width="0" style="248" hidden="1"/>
    <col min="1793" max="1794" width="7.21875" style="248" hidden="1" customWidth="1"/>
    <col min="1795" max="1800" width="5.21875" style="248" hidden="1" customWidth="1"/>
    <col min="1801" max="1801" width="6" style="248" hidden="1" customWidth="1"/>
    <col min="1802" max="1802" width="4.5546875" style="248" hidden="1" customWidth="1"/>
    <col min="1803" max="1804" width="5.21875" style="248" hidden="1" customWidth="1"/>
    <col min="1805" max="1805" width="14.44140625" style="248" hidden="1" customWidth="1"/>
    <col min="1806" max="1806" width="6.77734375" style="248" hidden="1" customWidth="1"/>
    <col min="1807" max="1807" width="5.21875" style="248" hidden="1" customWidth="1"/>
    <col min="1808" max="1810" width="9.77734375" style="248" hidden="1" customWidth="1"/>
    <col min="1811" max="1811" width="6.44140625" style="248" hidden="1" customWidth="1"/>
    <col min="1812" max="1812" width="6.21875" style="248" hidden="1" customWidth="1"/>
    <col min="1813" max="1813" width="9.21875" style="248" hidden="1" customWidth="1"/>
    <col min="1814" max="1814" width="11" style="248" hidden="1" customWidth="1"/>
    <col min="1815" max="1815" width="9" style="248" hidden="1" customWidth="1"/>
    <col min="1816" max="1816" width="6.21875" style="248" hidden="1" customWidth="1"/>
    <col min="1817" max="1817" width="6.44140625" style="248" hidden="1" customWidth="1"/>
    <col min="1818" max="1818" width="6.5546875" style="248" hidden="1" customWidth="1"/>
    <col min="1819" max="1819" width="7" style="248" hidden="1" customWidth="1"/>
    <col min="1820" max="1820" width="9.21875" style="248" hidden="1" customWidth="1"/>
    <col min="1821" max="1821" width="5.77734375" style="248" hidden="1" customWidth="1"/>
    <col min="1822" max="1822" width="5.44140625" style="248" hidden="1" customWidth="1"/>
    <col min="1823" max="1823" width="5.77734375" style="248" hidden="1" customWidth="1"/>
    <col min="1824" max="1824" width="4.77734375" style="248" hidden="1" customWidth="1"/>
    <col min="1825" max="1825" width="7.21875" style="248" hidden="1" customWidth="1"/>
    <col min="1826" max="1829" width="5.21875" style="248" hidden="1" customWidth="1"/>
    <col min="1830" max="1830" width="7" style="248" hidden="1" customWidth="1"/>
    <col min="1831" max="1834" width="5.21875" style="248" hidden="1" customWidth="1"/>
    <col min="1835" max="1835" width="11.44140625" style="248" hidden="1" customWidth="1"/>
    <col min="1836" max="2048" width="0" style="248" hidden="1"/>
    <col min="2049" max="2050" width="7.21875" style="248" hidden="1" customWidth="1"/>
    <col min="2051" max="2056" width="5.21875" style="248" hidden="1" customWidth="1"/>
    <col min="2057" max="2057" width="6" style="248" hidden="1" customWidth="1"/>
    <col min="2058" max="2058" width="4.5546875" style="248" hidden="1" customWidth="1"/>
    <col min="2059" max="2060" width="5.21875" style="248" hidden="1" customWidth="1"/>
    <col min="2061" max="2061" width="14.44140625" style="248" hidden="1" customWidth="1"/>
    <col min="2062" max="2062" width="6.77734375" style="248" hidden="1" customWidth="1"/>
    <col min="2063" max="2063" width="5.21875" style="248" hidden="1" customWidth="1"/>
    <col min="2064" max="2066" width="9.77734375" style="248" hidden="1" customWidth="1"/>
    <col min="2067" max="2067" width="6.44140625" style="248" hidden="1" customWidth="1"/>
    <col min="2068" max="2068" width="6.21875" style="248" hidden="1" customWidth="1"/>
    <col min="2069" max="2069" width="9.21875" style="248" hidden="1" customWidth="1"/>
    <col min="2070" max="2070" width="11" style="248" hidden="1" customWidth="1"/>
    <col min="2071" max="2071" width="9" style="248" hidden="1" customWidth="1"/>
    <col min="2072" max="2072" width="6.21875" style="248" hidden="1" customWidth="1"/>
    <col min="2073" max="2073" width="6.44140625" style="248" hidden="1" customWidth="1"/>
    <col min="2074" max="2074" width="6.5546875" style="248" hidden="1" customWidth="1"/>
    <col min="2075" max="2075" width="7" style="248" hidden="1" customWidth="1"/>
    <col min="2076" max="2076" width="9.21875" style="248" hidden="1" customWidth="1"/>
    <col min="2077" max="2077" width="5.77734375" style="248" hidden="1" customWidth="1"/>
    <col min="2078" max="2078" width="5.44140625" style="248" hidden="1" customWidth="1"/>
    <col min="2079" max="2079" width="5.77734375" style="248" hidden="1" customWidth="1"/>
    <col min="2080" max="2080" width="4.77734375" style="248" hidden="1" customWidth="1"/>
    <col min="2081" max="2081" width="7.21875" style="248" hidden="1" customWidth="1"/>
    <col min="2082" max="2085" width="5.21875" style="248" hidden="1" customWidth="1"/>
    <col min="2086" max="2086" width="7" style="248" hidden="1" customWidth="1"/>
    <col min="2087" max="2090" width="5.21875" style="248" hidden="1" customWidth="1"/>
    <col min="2091" max="2091" width="11.44140625" style="248" hidden="1" customWidth="1"/>
    <col min="2092" max="2304" width="0" style="248" hidden="1"/>
    <col min="2305" max="2306" width="7.21875" style="248" hidden="1" customWidth="1"/>
    <col min="2307" max="2312" width="5.21875" style="248" hidden="1" customWidth="1"/>
    <col min="2313" max="2313" width="6" style="248" hidden="1" customWidth="1"/>
    <col min="2314" max="2314" width="4.5546875" style="248" hidden="1" customWidth="1"/>
    <col min="2315" max="2316" width="5.21875" style="248" hidden="1" customWidth="1"/>
    <col min="2317" max="2317" width="14.44140625" style="248" hidden="1" customWidth="1"/>
    <col min="2318" max="2318" width="6.77734375" style="248" hidden="1" customWidth="1"/>
    <col min="2319" max="2319" width="5.21875" style="248" hidden="1" customWidth="1"/>
    <col min="2320" max="2322" width="9.77734375" style="248" hidden="1" customWidth="1"/>
    <col min="2323" max="2323" width="6.44140625" style="248" hidden="1" customWidth="1"/>
    <col min="2324" max="2324" width="6.21875" style="248" hidden="1" customWidth="1"/>
    <col min="2325" max="2325" width="9.21875" style="248" hidden="1" customWidth="1"/>
    <col min="2326" max="2326" width="11" style="248" hidden="1" customWidth="1"/>
    <col min="2327" max="2327" width="9" style="248" hidden="1" customWidth="1"/>
    <col min="2328" max="2328" width="6.21875" style="248" hidden="1" customWidth="1"/>
    <col min="2329" max="2329" width="6.44140625" style="248" hidden="1" customWidth="1"/>
    <col min="2330" max="2330" width="6.5546875" style="248" hidden="1" customWidth="1"/>
    <col min="2331" max="2331" width="7" style="248" hidden="1" customWidth="1"/>
    <col min="2332" max="2332" width="9.21875" style="248" hidden="1" customWidth="1"/>
    <col min="2333" max="2333" width="5.77734375" style="248" hidden="1" customWidth="1"/>
    <col min="2334" max="2334" width="5.44140625" style="248" hidden="1" customWidth="1"/>
    <col min="2335" max="2335" width="5.77734375" style="248" hidden="1" customWidth="1"/>
    <col min="2336" max="2336" width="4.77734375" style="248" hidden="1" customWidth="1"/>
    <col min="2337" max="2337" width="7.21875" style="248" hidden="1" customWidth="1"/>
    <col min="2338" max="2341" width="5.21875" style="248" hidden="1" customWidth="1"/>
    <col min="2342" max="2342" width="7" style="248" hidden="1" customWidth="1"/>
    <col min="2343" max="2346" width="5.21875" style="248" hidden="1" customWidth="1"/>
    <col min="2347" max="2347" width="11.44140625" style="248" hidden="1" customWidth="1"/>
    <col min="2348" max="2560" width="0" style="248" hidden="1"/>
    <col min="2561" max="2562" width="7.21875" style="248" hidden="1" customWidth="1"/>
    <col min="2563" max="2568" width="5.21875" style="248" hidden="1" customWidth="1"/>
    <col min="2569" max="2569" width="6" style="248" hidden="1" customWidth="1"/>
    <col min="2570" max="2570" width="4.5546875" style="248" hidden="1" customWidth="1"/>
    <col min="2571" max="2572" width="5.21875" style="248" hidden="1" customWidth="1"/>
    <col min="2573" max="2573" width="14.44140625" style="248" hidden="1" customWidth="1"/>
    <col min="2574" max="2574" width="6.77734375" style="248" hidden="1" customWidth="1"/>
    <col min="2575" max="2575" width="5.21875" style="248" hidden="1" customWidth="1"/>
    <col min="2576" max="2578" width="9.77734375" style="248" hidden="1" customWidth="1"/>
    <col min="2579" max="2579" width="6.44140625" style="248" hidden="1" customWidth="1"/>
    <col min="2580" max="2580" width="6.21875" style="248" hidden="1" customWidth="1"/>
    <col min="2581" max="2581" width="9.21875" style="248" hidden="1" customWidth="1"/>
    <col min="2582" max="2582" width="11" style="248" hidden="1" customWidth="1"/>
    <col min="2583" max="2583" width="9" style="248" hidden="1" customWidth="1"/>
    <col min="2584" max="2584" width="6.21875" style="248" hidden="1" customWidth="1"/>
    <col min="2585" max="2585" width="6.44140625" style="248" hidden="1" customWidth="1"/>
    <col min="2586" max="2586" width="6.5546875" style="248" hidden="1" customWidth="1"/>
    <col min="2587" max="2587" width="7" style="248" hidden="1" customWidth="1"/>
    <col min="2588" max="2588" width="9.21875" style="248" hidden="1" customWidth="1"/>
    <col min="2589" max="2589" width="5.77734375" style="248" hidden="1" customWidth="1"/>
    <col min="2590" max="2590" width="5.44140625" style="248" hidden="1" customWidth="1"/>
    <col min="2591" max="2591" width="5.77734375" style="248" hidden="1" customWidth="1"/>
    <col min="2592" max="2592" width="4.77734375" style="248" hidden="1" customWidth="1"/>
    <col min="2593" max="2593" width="7.21875" style="248" hidden="1" customWidth="1"/>
    <col min="2594" max="2597" width="5.21875" style="248" hidden="1" customWidth="1"/>
    <col min="2598" max="2598" width="7" style="248" hidden="1" customWidth="1"/>
    <col min="2599" max="2602" width="5.21875" style="248" hidden="1" customWidth="1"/>
    <col min="2603" max="2603" width="11.44140625" style="248" hidden="1" customWidth="1"/>
    <col min="2604" max="2816" width="0" style="248" hidden="1"/>
    <col min="2817" max="2818" width="7.21875" style="248" hidden="1" customWidth="1"/>
    <col min="2819" max="2824" width="5.21875" style="248" hidden="1" customWidth="1"/>
    <col min="2825" max="2825" width="6" style="248" hidden="1" customWidth="1"/>
    <col min="2826" max="2826" width="4.5546875" style="248" hidden="1" customWidth="1"/>
    <col min="2827" max="2828" width="5.21875" style="248" hidden="1" customWidth="1"/>
    <col min="2829" max="2829" width="14.44140625" style="248" hidden="1" customWidth="1"/>
    <col min="2830" max="2830" width="6.77734375" style="248" hidden="1" customWidth="1"/>
    <col min="2831" max="2831" width="5.21875" style="248" hidden="1" customWidth="1"/>
    <col min="2832" max="2834" width="9.77734375" style="248" hidden="1" customWidth="1"/>
    <col min="2835" max="2835" width="6.44140625" style="248" hidden="1" customWidth="1"/>
    <col min="2836" max="2836" width="6.21875" style="248" hidden="1" customWidth="1"/>
    <col min="2837" max="2837" width="9.21875" style="248" hidden="1" customWidth="1"/>
    <col min="2838" max="2838" width="11" style="248" hidden="1" customWidth="1"/>
    <col min="2839" max="2839" width="9" style="248" hidden="1" customWidth="1"/>
    <col min="2840" max="2840" width="6.21875" style="248" hidden="1" customWidth="1"/>
    <col min="2841" max="2841" width="6.44140625" style="248" hidden="1" customWidth="1"/>
    <col min="2842" max="2842" width="6.5546875" style="248" hidden="1" customWidth="1"/>
    <col min="2843" max="2843" width="7" style="248" hidden="1" customWidth="1"/>
    <col min="2844" max="2844" width="9.21875" style="248" hidden="1" customWidth="1"/>
    <col min="2845" max="2845" width="5.77734375" style="248" hidden="1" customWidth="1"/>
    <col min="2846" max="2846" width="5.44140625" style="248" hidden="1" customWidth="1"/>
    <col min="2847" max="2847" width="5.77734375" style="248" hidden="1" customWidth="1"/>
    <col min="2848" max="2848" width="4.77734375" style="248" hidden="1" customWidth="1"/>
    <col min="2849" max="2849" width="7.21875" style="248" hidden="1" customWidth="1"/>
    <col min="2850" max="2853" width="5.21875" style="248" hidden="1" customWidth="1"/>
    <col min="2854" max="2854" width="7" style="248" hidden="1" customWidth="1"/>
    <col min="2855" max="2858" width="5.21875" style="248" hidden="1" customWidth="1"/>
    <col min="2859" max="2859" width="11.44140625" style="248" hidden="1" customWidth="1"/>
    <col min="2860" max="3072" width="0" style="248" hidden="1"/>
    <col min="3073" max="3074" width="7.21875" style="248" hidden="1" customWidth="1"/>
    <col min="3075" max="3080" width="5.21875" style="248" hidden="1" customWidth="1"/>
    <col min="3081" max="3081" width="6" style="248" hidden="1" customWidth="1"/>
    <col min="3082" max="3082" width="4.5546875" style="248" hidden="1" customWidth="1"/>
    <col min="3083" max="3084" width="5.21875" style="248" hidden="1" customWidth="1"/>
    <col min="3085" max="3085" width="14.44140625" style="248" hidden="1" customWidth="1"/>
    <col min="3086" max="3086" width="6.77734375" style="248" hidden="1" customWidth="1"/>
    <col min="3087" max="3087" width="5.21875" style="248" hidden="1" customWidth="1"/>
    <col min="3088" max="3090" width="9.77734375" style="248" hidden="1" customWidth="1"/>
    <col min="3091" max="3091" width="6.44140625" style="248" hidden="1" customWidth="1"/>
    <col min="3092" max="3092" width="6.21875" style="248" hidden="1" customWidth="1"/>
    <col min="3093" max="3093" width="9.21875" style="248" hidden="1" customWidth="1"/>
    <col min="3094" max="3094" width="11" style="248" hidden="1" customWidth="1"/>
    <col min="3095" max="3095" width="9" style="248" hidden="1" customWidth="1"/>
    <col min="3096" max="3096" width="6.21875" style="248" hidden="1" customWidth="1"/>
    <col min="3097" max="3097" width="6.44140625" style="248" hidden="1" customWidth="1"/>
    <col min="3098" max="3098" width="6.5546875" style="248" hidden="1" customWidth="1"/>
    <col min="3099" max="3099" width="7" style="248" hidden="1" customWidth="1"/>
    <col min="3100" max="3100" width="9.21875" style="248" hidden="1" customWidth="1"/>
    <col min="3101" max="3101" width="5.77734375" style="248" hidden="1" customWidth="1"/>
    <col min="3102" max="3102" width="5.44140625" style="248" hidden="1" customWidth="1"/>
    <col min="3103" max="3103" width="5.77734375" style="248" hidden="1" customWidth="1"/>
    <col min="3104" max="3104" width="4.77734375" style="248" hidden="1" customWidth="1"/>
    <col min="3105" max="3105" width="7.21875" style="248" hidden="1" customWidth="1"/>
    <col min="3106" max="3109" width="5.21875" style="248" hidden="1" customWidth="1"/>
    <col min="3110" max="3110" width="7" style="248" hidden="1" customWidth="1"/>
    <col min="3111" max="3114" width="5.21875" style="248" hidden="1" customWidth="1"/>
    <col min="3115" max="3115" width="11.44140625" style="248" hidden="1" customWidth="1"/>
    <col min="3116" max="3328" width="0" style="248" hidden="1"/>
    <col min="3329" max="3330" width="7.21875" style="248" hidden="1" customWidth="1"/>
    <col min="3331" max="3336" width="5.21875" style="248" hidden="1" customWidth="1"/>
    <col min="3337" max="3337" width="6" style="248" hidden="1" customWidth="1"/>
    <col min="3338" max="3338" width="4.5546875" style="248" hidden="1" customWidth="1"/>
    <col min="3339" max="3340" width="5.21875" style="248" hidden="1" customWidth="1"/>
    <col min="3341" max="3341" width="14.44140625" style="248" hidden="1" customWidth="1"/>
    <col min="3342" max="3342" width="6.77734375" style="248" hidden="1" customWidth="1"/>
    <col min="3343" max="3343" width="5.21875" style="248" hidden="1" customWidth="1"/>
    <col min="3344" max="3346" width="9.77734375" style="248" hidden="1" customWidth="1"/>
    <col min="3347" max="3347" width="6.44140625" style="248" hidden="1" customWidth="1"/>
    <col min="3348" max="3348" width="6.21875" style="248" hidden="1" customWidth="1"/>
    <col min="3349" max="3349" width="9.21875" style="248" hidden="1" customWidth="1"/>
    <col min="3350" max="3350" width="11" style="248" hidden="1" customWidth="1"/>
    <col min="3351" max="3351" width="9" style="248" hidden="1" customWidth="1"/>
    <col min="3352" max="3352" width="6.21875" style="248" hidden="1" customWidth="1"/>
    <col min="3353" max="3353" width="6.44140625" style="248" hidden="1" customWidth="1"/>
    <col min="3354" max="3354" width="6.5546875" style="248" hidden="1" customWidth="1"/>
    <col min="3355" max="3355" width="7" style="248" hidden="1" customWidth="1"/>
    <col min="3356" max="3356" width="9.21875" style="248" hidden="1" customWidth="1"/>
    <col min="3357" max="3357" width="5.77734375" style="248" hidden="1" customWidth="1"/>
    <col min="3358" max="3358" width="5.44140625" style="248" hidden="1" customWidth="1"/>
    <col min="3359" max="3359" width="5.77734375" style="248" hidden="1" customWidth="1"/>
    <col min="3360" max="3360" width="4.77734375" style="248" hidden="1" customWidth="1"/>
    <col min="3361" max="3361" width="7.21875" style="248" hidden="1" customWidth="1"/>
    <col min="3362" max="3365" width="5.21875" style="248" hidden="1" customWidth="1"/>
    <col min="3366" max="3366" width="7" style="248" hidden="1" customWidth="1"/>
    <col min="3367" max="3370" width="5.21875" style="248" hidden="1" customWidth="1"/>
    <col min="3371" max="3371" width="11.44140625" style="248" hidden="1" customWidth="1"/>
    <col min="3372" max="3584" width="0" style="248" hidden="1"/>
    <col min="3585" max="3586" width="7.21875" style="248" hidden="1" customWidth="1"/>
    <col min="3587" max="3592" width="5.21875" style="248" hidden="1" customWidth="1"/>
    <col min="3593" max="3593" width="6" style="248" hidden="1" customWidth="1"/>
    <col min="3594" max="3594" width="4.5546875" style="248" hidden="1" customWidth="1"/>
    <col min="3595" max="3596" width="5.21875" style="248" hidden="1" customWidth="1"/>
    <col min="3597" max="3597" width="14.44140625" style="248" hidden="1" customWidth="1"/>
    <col min="3598" max="3598" width="6.77734375" style="248" hidden="1" customWidth="1"/>
    <col min="3599" max="3599" width="5.21875" style="248" hidden="1" customWidth="1"/>
    <col min="3600" max="3602" width="9.77734375" style="248" hidden="1" customWidth="1"/>
    <col min="3603" max="3603" width="6.44140625" style="248" hidden="1" customWidth="1"/>
    <col min="3604" max="3604" width="6.21875" style="248" hidden="1" customWidth="1"/>
    <col min="3605" max="3605" width="9.21875" style="248" hidden="1" customWidth="1"/>
    <col min="3606" max="3606" width="11" style="248" hidden="1" customWidth="1"/>
    <col min="3607" max="3607" width="9" style="248" hidden="1" customWidth="1"/>
    <col min="3608" max="3608" width="6.21875" style="248" hidden="1" customWidth="1"/>
    <col min="3609" max="3609" width="6.44140625" style="248" hidden="1" customWidth="1"/>
    <col min="3610" max="3610" width="6.5546875" style="248" hidden="1" customWidth="1"/>
    <col min="3611" max="3611" width="7" style="248" hidden="1" customWidth="1"/>
    <col min="3612" max="3612" width="9.21875" style="248" hidden="1" customWidth="1"/>
    <col min="3613" max="3613" width="5.77734375" style="248" hidden="1" customWidth="1"/>
    <col min="3614" max="3614" width="5.44140625" style="248" hidden="1" customWidth="1"/>
    <col min="3615" max="3615" width="5.77734375" style="248" hidden="1" customWidth="1"/>
    <col min="3616" max="3616" width="4.77734375" style="248" hidden="1" customWidth="1"/>
    <col min="3617" max="3617" width="7.21875" style="248" hidden="1" customWidth="1"/>
    <col min="3618" max="3621" width="5.21875" style="248" hidden="1" customWidth="1"/>
    <col min="3622" max="3622" width="7" style="248" hidden="1" customWidth="1"/>
    <col min="3623" max="3626" width="5.21875" style="248" hidden="1" customWidth="1"/>
    <col min="3627" max="3627" width="11.44140625" style="248" hidden="1" customWidth="1"/>
    <col min="3628" max="3840" width="0" style="248" hidden="1"/>
    <col min="3841" max="3842" width="7.21875" style="248" hidden="1" customWidth="1"/>
    <col min="3843" max="3848" width="5.21875" style="248" hidden="1" customWidth="1"/>
    <col min="3849" max="3849" width="6" style="248" hidden="1" customWidth="1"/>
    <col min="3850" max="3850" width="4.5546875" style="248" hidden="1" customWidth="1"/>
    <col min="3851" max="3852" width="5.21875" style="248" hidden="1" customWidth="1"/>
    <col min="3853" max="3853" width="14.44140625" style="248" hidden="1" customWidth="1"/>
    <col min="3854" max="3854" width="6.77734375" style="248" hidden="1" customWidth="1"/>
    <col min="3855" max="3855" width="5.21875" style="248" hidden="1" customWidth="1"/>
    <col min="3856" max="3858" width="9.77734375" style="248" hidden="1" customWidth="1"/>
    <col min="3859" max="3859" width="6.44140625" style="248" hidden="1" customWidth="1"/>
    <col min="3860" max="3860" width="6.21875" style="248" hidden="1" customWidth="1"/>
    <col min="3861" max="3861" width="9.21875" style="248" hidden="1" customWidth="1"/>
    <col min="3862" max="3862" width="11" style="248" hidden="1" customWidth="1"/>
    <col min="3863" max="3863" width="9" style="248" hidden="1" customWidth="1"/>
    <col min="3864" max="3864" width="6.21875" style="248" hidden="1" customWidth="1"/>
    <col min="3865" max="3865" width="6.44140625" style="248" hidden="1" customWidth="1"/>
    <col min="3866" max="3866" width="6.5546875" style="248" hidden="1" customWidth="1"/>
    <col min="3867" max="3867" width="7" style="248" hidden="1" customWidth="1"/>
    <col min="3868" max="3868" width="9.21875" style="248" hidden="1" customWidth="1"/>
    <col min="3869" max="3869" width="5.77734375" style="248" hidden="1" customWidth="1"/>
    <col min="3870" max="3870" width="5.44140625" style="248" hidden="1" customWidth="1"/>
    <col min="3871" max="3871" width="5.77734375" style="248" hidden="1" customWidth="1"/>
    <col min="3872" max="3872" width="4.77734375" style="248" hidden="1" customWidth="1"/>
    <col min="3873" max="3873" width="7.21875" style="248" hidden="1" customWidth="1"/>
    <col min="3874" max="3877" width="5.21875" style="248" hidden="1" customWidth="1"/>
    <col min="3878" max="3878" width="7" style="248" hidden="1" customWidth="1"/>
    <col min="3879" max="3882" width="5.21875" style="248" hidden="1" customWidth="1"/>
    <col min="3883" max="3883" width="11.44140625" style="248" hidden="1" customWidth="1"/>
    <col min="3884" max="4096" width="0" style="248" hidden="1"/>
    <col min="4097" max="4098" width="7.21875" style="248" hidden="1" customWidth="1"/>
    <col min="4099" max="4104" width="5.21875" style="248" hidden="1" customWidth="1"/>
    <col min="4105" max="4105" width="6" style="248" hidden="1" customWidth="1"/>
    <col min="4106" max="4106" width="4.5546875" style="248" hidden="1" customWidth="1"/>
    <col min="4107" max="4108" width="5.21875" style="248" hidden="1" customWidth="1"/>
    <col min="4109" max="4109" width="14.44140625" style="248" hidden="1" customWidth="1"/>
    <col min="4110" max="4110" width="6.77734375" style="248" hidden="1" customWidth="1"/>
    <col min="4111" max="4111" width="5.21875" style="248" hidden="1" customWidth="1"/>
    <col min="4112" max="4114" width="9.77734375" style="248" hidden="1" customWidth="1"/>
    <col min="4115" max="4115" width="6.44140625" style="248" hidden="1" customWidth="1"/>
    <col min="4116" max="4116" width="6.21875" style="248" hidden="1" customWidth="1"/>
    <col min="4117" max="4117" width="9.21875" style="248" hidden="1" customWidth="1"/>
    <col min="4118" max="4118" width="11" style="248" hidden="1" customWidth="1"/>
    <col min="4119" max="4119" width="9" style="248" hidden="1" customWidth="1"/>
    <col min="4120" max="4120" width="6.21875" style="248" hidden="1" customWidth="1"/>
    <col min="4121" max="4121" width="6.44140625" style="248" hidden="1" customWidth="1"/>
    <col min="4122" max="4122" width="6.5546875" style="248" hidden="1" customWidth="1"/>
    <col min="4123" max="4123" width="7" style="248" hidden="1" customWidth="1"/>
    <col min="4124" max="4124" width="9.21875" style="248" hidden="1" customWidth="1"/>
    <col min="4125" max="4125" width="5.77734375" style="248" hidden="1" customWidth="1"/>
    <col min="4126" max="4126" width="5.44140625" style="248" hidden="1" customWidth="1"/>
    <col min="4127" max="4127" width="5.77734375" style="248" hidden="1" customWidth="1"/>
    <col min="4128" max="4128" width="4.77734375" style="248" hidden="1" customWidth="1"/>
    <col min="4129" max="4129" width="7.21875" style="248" hidden="1" customWidth="1"/>
    <col min="4130" max="4133" width="5.21875" style="248" hidden="1" customWidth="1"/>
    <col min="4134" max="4134" width="7" style="248" hidden="1" customWidth="1"/>
    <col min="4135" max="4138" width="5.21875" style="248" hidden="1" customWidth="1"/>
    <col min="4139" max="4139" width="11.44140625" style="248" hidden="1" customWidth="1"/>
    <col min="4140" max="4352" width="0" style="248" hidden="1"/>
    <col min="4353" max="4354" width="7.21875" style="248" hidden="1" customWidth="1"/>
    <col min="4355" max="4360" width="5.21875" style="248" hidden="1" customWidth="1"/>
    <col min="4361" max="4361" width="6" style="248" hidden="1" customWidth="1"/>
    <col min="4362" max="4362" width="4.5546875" style="248" hidden="1" customWidth="1"/>
    <col min="4363" max="4364" width="5.21875" style="248" hidden="1" customWidth="1"/>
    <col min="4365" max="4365" width="14.44140625" style="248" hidden="1" customWidth="1"/>
    <col min="4366" max="4366" width="6.77734375" style="248" hidden="1" customWidth="1"/>
    <col min="4367" max="4367" width="5.21875" style="248" hidden="1" customWidth="1"/>
    <col min="4368" max="4370" width="9.77734375" style="248" hidden="1" customWidth="1"/>
    <col min="4371" max="4371" width="6.44140625" style="248" hidden="1" customWidth="1"/>
    <col min="4372" max="4372" width="6.21875" style="248" hidden="1" customWidth="1"/>
    <col min="4373" max="4373" width="9.21875" style="248" hidden="1" customWidth="1"/>
    <col min="4374" max="4374" width="11" style="248" hidden="1" customWidth="1"/>
    <col min="4375" max="4375" width="9" style="248" hidden="1" customWidth="1"/>
    <col min="4376" max="4376" width="6.21875" style="248" hidden="1" customWidth="1"/>
    <col min="4377" max="4377" width="6.44140625" style="248" hidden="1" customWidth="1"/>
    <col min="4378" max="4378" width="6.5546875" style="248" hidden="1" customWidth="1"/>
    <col min="4379" max="4379" width="7" style="248" hidden="1" customWidth="1"/>
    <col min="4380" max="4380" width="9.21875" style="248" hidden="1" customWidth="1"/>
    <col min="4381" max="4381" width="5.77734375" style="248" hidden="1" customWidth="1"/>
    <col min="4382" max="4382" width="5.44140625" style="248" hidden="1" customWidth="1"/>
    <col min="4383" max="4383" width="5.77734375" style="248" hidden="1" customWidth="1"/>
    <col min="4384" max="4384" width="4.77734375" style="248" hidden="1" customWidth="1"/>
    <col min="4385" max="4385" width="7.21875" style="248" hidden="1" customWidth="1"/>
    <col min="4386" max="4389" width="5.21875" style="248" hidden="1" customWidth="1"/>
    <col min="4390" max="4390" width="7" style="248" hidden="1" customWidth="1"/>
    <col min="4391" max="4394" width="5.21875" style="248" hidden="1" customWidth="1"/>
    <col min="4395" max="4395" width="11.44140625" style="248" hidden="1" customWidth="1"/>
    <col min="4396" max="4608" width="0" style="248" hidden="1"/>
    <col min="4609" max="4610" width="7.21875" style="248" hidden="1" customWidth="1"/>
    <col min="4611" max="4616" width="5.21875" style="248" hidden="1" customWidth="1"/>
    <col min="4617" max="4617" width="6" style="248" hidden="1" customWidth="1"/>
    <col min="4618" max="4618" width="4.5546875" style="248" hidden="1" customWidth="1"/>
    <col min="4619" max="4620" width="5.21875" style="248" hidden="1" customWidth="1"/>
    <col min="4621" max="4621" width="14.44140625" style="248" hidden="1" customWidth="1"/>
    <col min="4622" max="4622" width="6.77734375" style="248" hidden="1" customWidth="1"/>
    <col min="4623" max="4623" width="5.21875" style="248" hidden="1" customWidth="1"/>
    <col min="4624" max="4626" width="9.77734375" style="248" hidden="1" customWidth="1"/>
    <col min="4627" max="4627" width="6.44140625" style="248" hidden="1" customWidth="1"/>
    <col min="4628" max="4628" width="6.21875" style="248" hidden="1" customWidth="1"/>
    <col min="4629" max="4629" width="9.21875" style="248" hidden="1" customWidth="1"/>
    <col min="4630" max="4630" width="11" style="248" hidden="1" customWidth="1"/>
    <col min="4631" max="4631" width="9" style="248" hidden="1" customWidth="1"/>
    <col min="4632" max="4632" width="6.21875" style="248" hidden="1" customWidth="1"/>
    <col min="4633" max="4633" width="6.44140625" style="248" hidden="1" customWidth="1"/>
    <col min="4634" max="4634" width="6.5546875" style="248" hidden="1" customWidth="1"/>
    <col min="4635" max="4635" width="7" style="248" hidden="1" customWidth="1"/>
    <col min="4636" max="4636" width="9.21875" style="248" hidden="1" customWidth="1"/>
    <col min="4637" max="4637" width="5.77734375" style="248" hidden="1" customWidth="1"/>
    <col min="4638" max="4638" width="5.44140625" style="248" hidden="1" customWidth="1"/>
    <col min="4639" max="4639" width="5.77734375" style="248" hidden="1" customWidth="1"/>
    <col min="4640" max="4640" width="4.77734375" style="248" hidden="1" customWidth="1"/>
    <col min="4641" max="4641" width="7.21875" style="248" hidden="1" customWidth="1"/>
    <col min="4642" max="4645" width="5.21875" style="248" hidden="1" customWidth="1"/>
    <col min="4646" max="4646" width="7" style="248" hidden="1" customWidth="1"/>
    <col min="4647" max="4650" width="5.21875" style="248" hidden="1" customWidth="1"/>
    <col min="4651" max="4651" width="11.44140625" style="248" hidden="1" customWidth="1"/>
    <col min="4652" max="4864" width="0" style="248" hidden="1"/>
    <col min="4865" max="4866" width="7.21875" style="248" hidden="1" customWidth="1"/>
    <col min="4867" max="4872" width="5.21875" style="248" hidden="1" customWidth="1"/>
    <col min="4873" max="4873" width="6" style="248" hidden="1" customWidth="1"/>
    <col min="4874" max="4874" width="4.5546875" style="248" hidden="1" customWidth="1"/>
    <col min="4875" max="4876" width="5.21875" style="248" hidden="1" customWidth="1"/>
    <col min="4877" max="4877" width="14.44140625" style="248" hidden="1" customWidth="1"/>
    <col min="4878" max="4878" width="6.77734375" style="248" hidden="1" customWidth="1"/>
    <col min="4879" max="4879" width="5.21875" style="248" hidden="1" customWidth="1"/>
    <col min="4880" max="4882" width="9.77734375" style="248" hidden="1" customWidth="1"/>
    <col min="4883" max="4883" width="6.44140625" style="248" hidden="1" customWidth="1"/>
    <col min="4884" max="4884" width="6.21875" style="248" hidden="1" customWidth="1"/>
    <col min="4885" max="4885" width="9.21875" style="248" hidden="1" customWidth="1"/>
    <col min="4886" max="4886" width="11" style="248" hidden="1" customWidth="1"/>
    <col min="4887" max="4887" width="9" style="248" hidden="1" customWidth="1"/>
    <col min="4888" max="4888" width="6.21875" style="248" hidden="1" customWidth="1"/>
    <col min="4889" max="4889" width="6.44140625" style="248" hidden="1" customWidth="1"/>
    <col min="4890" max="4890" width="6.5546875" style="248" hidden="1" customWidth="1"/>
    <col min="4891" max="4891" width="7" style="248" hidden="1" customWidth="1"/>
    <col min="4892" max="4892" width="9.21875" style="248" hidden="1" customWidth="1"/>
    <col min="4893" max="4893" width="5.77734375" style="248" hidden="1" customWidth="1"/>
    <col min="4894" max="4894" width="5.44140625" style="248" hidden="1" customWidth="1"/>
    <col min="4895" max="4895" width="5.77734375" style="248" hidden="1" customWidth="1"/>
    <col min="4896" max="4896" width="4.77734375" style="248" hidden="1" customWidth="1"/>
    <col min="4897" max="4897" width="7.21875" style="248" hidden="1" customWidth="1"/>
    <col min="4898" max="4901" width="5.21875" style="248" hidden="1" customWidth="1"/>
    <col min="4902" max="4902" width="7" style="248" hidden="1" customWidth="1"/>
    <col min="4903" max="4906" width="5.21875" style="248" hidden="1" customWidth="1"/>
    <col min="4907" max="4907" width="11.44140625" style="248" hidden="1" customWidth="1"/>
    <col min="4908" max="5120" width="0" style="248" hidden="1"/>
    <col min="5121" max="5122" width="7.21875" style="248" hidden="1" customWidth="1"/>
    <col min="5123" max="5128" width="5.21875" style="248" hidden="1" customWidth="1"/>
    <col min="5129" max="5129" width="6" style="248" hidden="1" customWidth="1"/>
    <col min="5130" max="5130" width="4.5546875" style="248" hidden="1" customWidth="1"/>
    <col min="5131" max="5132" width="5.21875" style="248" hidden="1" customWidth="1"/>
    <col min="5133" max="5133" width="14.44140625" style="248" hidden="1" customWidth="1"/>
    <col min="5134" max="5134" width="6.77734375" style="248" hidden="1" customWidth="1"/>
    <col min="5135" max="5135" width="5.21875" style="248" hidden="1" customWidth="1"/>
    <col min="5136" max="5138" width="9.77734375" style="248" hidden="1" customWidth="1"/>
    <col min="5139" max="5139" width="6.44140625" style="248" hidden="1" customWidth="1"/>
    <col min="5140" max="5140" width="6.21875" style="248" hidden="1" customWidth="1"/>
    <col min="5141" max="5141" width="9.21875" style="248" hidden="1" customWidth="1"/>
    <col min="5142" max="5142" width="11" style="248" hidden="1" customWidth="1"/>
    <col min="5143" max="5143" width="9" style="248" hidden="1" customWidth="1"/>
    <col min="5144" max="5144" width="6.21875" style="248" hidden="1" customWidth="1"/>
    <col min="5145" max="5145" width="6.44140625" style="248" hidden="1" customWidth="1"/>
    <col min="5146" max="5146" width="6.5546875" style="248" hidden="1" customWidth="1"/>
    <col min="5147" max="5147" width="7" style="248" hidden="1" customWidth="1"/>
    <col min="5148" max="5148" width="9.21875" style="248" hidden="1" customWidth="1"/>
    <col min="5149" max="5149" width="5.77734375" style="248" hidden="1" customWidth="1"/>
    <col min="5150" max="5150" width="5.44140625" style="248" hidden="1" customWidth="1"/>
    <col min="5151" max="5151" width="5.77734375" style="248" hidden="1" customWidth="1"/>
    <col min="5152" max="5152" width="4.77734375" style="248" hidden="1" customWidth="1"/>
    <col min="5153" max="5153" width="7.21875" style="248" hidden="1" customWidth="1"/>
    <col min="5154" max="5157" width="5.21875" style="248" hidden="1" customWidth="1"/>
    <col min="5158" max="5158" width="7" style="248" hidden="1" customWidth="1"/>
    <col min="5159" max="5162" width="5.21875" style="248" hidden="1" customWidth="1"/>
    <col min="5163" max="5163" width="11.44140625" style="248" hidden="1" customWidth="1"/>
    <col min="5164" max="5376" width="0" style="248" hidden="1"/>
    <col min="5377" max="5378" width="7.21875" style="248" hidden="1" customWidth="1"/>
    <col min="5379" max="5384" width="5.21875" style="248" hidden="1" customWidth="1"/>
    <col min="5385" max="5385" width="6" style="248" hidden="1" customWidth="1"/>
    <col min="5386" max="5386" width="4.5546875" style="248" hidden="1" customWidth="1"/>
    <col min="5387" max="5388" width="5.21875" style="248" hidden="1" customWidth="1"/>
    <col min="5389" max="5389" width="14.44140625" style="248" hidden="1" customWidth="1"/>
    <col min="5390" max="5390" width="6.77734375" style="248" hidden="1" customWidth="1"/>
    <col min="5391" max="5391" width="5.21875" style="248" hidden="1" customWidth="1"/>
    <col min="5392" max="5394" width="9.77734375" style="248" hidden="1" customWidth="1"/>
    <col min="5395" max="5395" width="6.44140625" style="248" hidden="1" customWidth="1"/>
    <col min="5396" max="5396" width="6.21875" style="248" hidden="1" customWidth="1"/>
    <col min="5397" max="5397" width="9.21875" style="248" hidden="1" customWidth="1"/>
    <col min="5398" max="5398" width="11" style="248" hidden="1" customWidth="1"/>
    <col min="5399" max="5399" width="9" style="248" hidden="1" customWidth="1"/>
    <col min="5400" max="5400" width="6.21875" style="248" hidden="1" customWidth="1"/>
    <col min="5401" max="5401" width="6.44140625" style="248" hidden="1" customWidth="1"/>
    <col min="5402" max="5402" width="6.5546875" style="248" hidden="1" customWidth="1"/>
    <col min="5403" max="5403" width="7" style="248" hidden="1" customWidth="1"/>
    <col min="5404" max="5404" width="9.21875" style="248" hidden="1" customWidth="1"/>
    <col min="5405" max="5405" width="5.77734375" style="248" hidden="1" customWidth="1"/>
    <col min="5406" max="5406" width="5.44140625" style="248" hidden="1" customWidth="1"/>
    <col min="5407" max="5407" width="5.77734375" style="248" hidden="1" customWidth="1"/>
    <col min="5408" max="5408" width="4.77734375" style="248" hidden="1" customWidth="1"/>
    <col min="5409" max="5409" width="7.21875" style="248" hidden="1" customWidth="1"/>
    <col min="5410" max="5413" width="5.21875" style="248" hidden="1" customWidth="1"/>
    <col min="5414" max="5414" width="7" style="248" hidden="1" customWidth="1"/>
    <col min="5415" max="5418" width="5.21875" style="248" hidden="1" customWidth="1"/>
    <col min="5419" max="5419" width="11.44140625" style="248" hidden="1" customWidth="1"/>
    <col min="5420" max="5632" width="0" style="248" hidden="1"/>
    <col min="5633" max="5634" width="7.21875" style="248" hidden="1" customWidth="1"/>
    <col min="5635" max="5640" width="5.21875" style="248" hidden="1" customWidth="1"/>
    <col min="5641" max="5641" width="6" style="248" hidden="1" customWidth="1"/>
    <col min="5642" max="5642" width="4.5546875" style="248" hidden="1" customWidth="1"/>
    <col min="5643" max="5644" width="5.21875" style="248" hidden="1" customWidth="1"/>
    <col min="5645" max="5645" width="14.44140625" style="248" hidden="1" customWidth="1"/>
    <col min="5646" max="5646" width="6.77734375" style="248" hidden="1" customWidth="1"/>
    <col min="5647" max="5647" width="5.21875" style="248" hidden="1" customWidth="1"/>
    <col min="5648" max="5650" width="9.77734375" style="248" hidden="1" customWidth="1"/>
    <col min="5651" max="5651" width="6.44140625" style="248" hidden="1" customWidth="1"/>
    <col min="5652" max="5652" width="6.21875" style="248" hidden="1" customWidth="1"/>
    <col min="5653" max="5653" width="9.21875" style="248" hidden="1" customWidth="1"/>
    <col min="5654" max="5654" width="11" style="248" hidden="1" customWidth="1"/>
    <col min="5655" max="5655" width="9" style="248" hidden="1" customWidth="1"/>
    <col min="5656" max="5656" width="6.21875" style="248" hidden="1" customWidth="1"/>
    <col min="5657" max="5657" width="6.44140625" style="248" hidden="1" customWidth="1"/>
    <col min="5658" max="5658" width="6.5546875" style="248" hidden="1" customWidth="1"/>
    <col min="5659" max="5659" width="7" style="248" hidden="1" customWidth="1"/>
    <col min="5660" max="5660" width="9.21875" style="248" hidden="1" customWidth="1"/>
    <col min="5661" max="5661" width="5.77734375" style="248" hidden="1" customWidth="1"/>
    <col min="5662" max="5662" width="5.44140625" style="248" hidden="1" customWidth="1"/>
    <col min="5663" max="5663" width="5.77734375" style="248" hidden="1" customWidth="1"/>
    <col min="5664" max="5664" width="4.77734375" style="248" hidden="1" customWidth="1"/>
    <col min="5665" max="5665" width="7.21875" style="248" hidden="1" customWidth="1"/>
    <col min="5666" max="5669" width="5.21875" style="248" hidden="1" customWidth="1"/>
    <col min="5670" max="5670" width="7" style="248" hidden="1" customWidth="1"/>
    <col min="5671" max="5674" width="5.21875" style="248" hidden="1" customWidth="1"/>
    <col min="5675" max="5675" width="11.44140625" style="248" hidden="1" customWidth="1"/>
    <col min="5676" max="5888" width="0" style="248" hidden="1"/>
    <col min="5889" max="5890" width="7.21875" style="248" hidden="1" customWidth="1"/>
    <col min="5891" max="5896" width="5.21875" style="248" hidden="1" customWidth="1"/>
    <col min="5897" max="5897" width="6" style="248" hidden="1" customWidth="1"/>
    <col min="5898" max="5898" width="4.5546875" style="248" hidden="1" customWidth="1"/>
    <col min="5899" max="5900" width="5.21875" style="248" hidden="1" customWidth="1"/>
    <col min="5901" max="5901" width="14.44140625" style="248" hidden="1" customWidth="1"/>
    <col min="5902" max="5902" width="6.77734375" style="248" hidden="1" customWidth="1"/>
    <col min="5903" max="5903" width="5.21875" style="248" hidden="1" customWidth="1"/>
    <col min="5904" max="5906" width="9.77734375" style="248" hidden="1" customWidth="1"/>
    <col min="5907" max="5907" width="6.44140625" style="248" hidden="1" customWidth="1"/>
    <col min="5908" max="5908" width="6.21875" style="248" hidden="1" customWidth="1"/>
    <col min="5909" max="5909" width="9.21875" style="248" hidden="1" customWidth="1"/>
    <col min="5910" max="5910" width="11" style="248" hidden="1" customWidth="1"/>
    <col min="5911" max="5911" width="9" style="248" hidden="1" customWidth="1"/>
    <col min="5912" max="5912" width="6.21875" style="248" hidden="1" customWidth="1"/>
    <col min="5913" max="5913" width="6.44140625" style="248" hidden="1" customWidth="1"/>
    <col min="5914" max="5914" width="6.5546875" style="248" hidden="1" customWidth="1"/>
    <col min="5915" max="5915" width="7" style="248" hidden="1" customWidth="1"/>
    <col min="5916" max="5916" width="9.21875" style="248" hidden="1" customWidth="1"/>
    <col min="5917" max="5917" width="5.77734375" style="248" hidden="1" customWidth="1"/>
    <col min="5918" max="5918" width="5.44140625" style="248" hidden="1" customWidth="1"/>
    <col min="5919" max="5919" width="5.77734375" style="248" hidden="1" customWidth="1"/>
    <col min="5920" max="5920" width="4.77734375" style="248" hidden="1" customWidth="1"/>
    <col min="5921" max="5921" width="7.21875" style="248" hidden="1" customWidth="1"/>
    <col min="5922" max="5925" width="5.21875" style="248" hidden="1" customWidth="1"/>
    <col min="5926" max="5926" width="7" style="248" hidden="1" customWidth="1"/>
    <col min="5927" max="5930" width="5.21875" style="248" hidden="1" customWidth="1"/>
    <col min="5931" max="5931" width="11.44140625" style="248" hidden="1" customWidth="1"/>
    <col min="5932" max="6144" width="0" style="248" hidden="1"/>
    <col min="6145" max="6146" width="7.21875" style="248" hidden="1" customWidth="1"/>
    <col min="6147" max="6152" width="5.21875" style="248" hidden="1" customWidth="1"/>
    <col min="6153" max="6153" width="6" style="248" hidden="1" customWidth="1"/>
    <col min="6154" max="6154" width="4.5546875" style="248" hidden="1" customWidth="1"/>
    <col min="6155" max="6156" width="5.21875" style="248" hidden="1" customWidth="1"/>
    <col min="6157" max="6157" width="14.44140625" style="248" hidden="1" customWidth="1"/>
    <col min="6158" max="6158" width="6.77734375" style="248" hidden="1" customWidth="1"/>
    <col min="6159" max="6159" width="5.21875" style="248" hidden="1" customWidth="1"/>
    <col min="6160" max="6162" width="9.77734375" style="248" hidden="1" customWidth="1"/>
    <col min="6163" max="6163" width="6.44140625" style="248" hidden="1" customWidth="1"/>
    <col min="6164" max="6164" width="6.21875" style="248" hidden="1" customWidth="1"/>
    <col min="6165" max="6165" width="9.21875" style="248" hidden="1" customWidth="1"/>
    <col min="6166" max="6166" width="11" style="248" hidden="1" customWidth="1"/>
    <col min="6167" max="6167" width="9" style="248" hidden="1" customWidth="1"/>
    <col min="6168" max="6168" width="6.21875" style="248" hidden="1" customWidth="1"/>
    <col min="6169" max="6169" width="6.44140625" style="248" hidden="1" customWidth="1"/>
    <col min="6170" max="6170" width="6.5546875" style="248" hidden="1" customWidth="1"/>
    <col min="6171" max="6171" width="7" style="248" hidden="1" customWidth="1"/>
    <col min="6172" max="6172" width="9.21875" style="248" hidden="1" customWidth="1"/>
    <col min="6173" max="6173" width="5.77734375" style="248" hidden="1" customWidth="1"/>
    <col min="6174" max="6174" width="5.44140625" style="248" hidden="1" customWidth="1"/>
    <col min="6175" max="6175" width="5.77734375" style="248" hidden="1" customWidth="1"/>
    <col min="6176" max="6176" width="4.77734375" style="248" hidden="1" customWidth="1"/>
    <col min="6177" max="6177" width="7.21875" style="248" hidden="1" customWidth="1"/>
    <col min="6178" max="6181" width="5.21875" style="248" hidden="1" customWidth="1"/>
    <col min="6182" max="6182" width="7" style="248" hidden="1" customWidth="1"/>
    <col min="6183" max="6186" width="5.21875" style="248" hidden="1" customWidth="1"/>
    <col min="6187" max="6187" width="11.44140625" style="248" hidden="1" customWidth="1"/>
    <col min="6188" max="6400" width="0" style="248" hidden="1"/>
    <col min="6401" max="6402" width="7.21875" style="248" hidden="1" customWidth="1"/>
    <col min="6403" max="6408" width="5.21875" style="248" hidden="1" customWidth="1"/>
    <col min="6409" max="6409" width="6" style="248" hidden="1" customWidth="1"/>
    <col min="6410" max="6410" width="4.5546875" style="248" hidden="1" customWidth="1"/>
    <col min="6411" max="6412" width="5.21875" style="248" hidden="1" customWidth="1"/>
    <col min="6413" max="6413" width="14.44140625" style="248" hidden="1" customWidth="1"/>
    <col min="6414" max="6414" width="6.77734375" style="248" hidden="1" customWidth="1"/>
    <col min="6415" max="6415" width="5.21875" style="248" hidden="1" customWidth="1"/>
    <col min="6416" max="6418" width="9.77734375" style="248" hidden="1" customWidth="1"/>
    <col min="6419" max="6419" width="6.44140625" style="248" hidden="1" customWidth="1"/>
    <col min="6420" max="6420" width="6.21875" style="248" hidden="1" customWidth="1"/>
    <col min="6421" max="6421" width="9.21875" style="248" hidden="1" customWidth="1"/>
    <col min="6422" max="6422" width="11" style="248" hidden="1" customWidth="1"/>
    <col min="6423" max="6423" width="9" style="248" hidden="1" customWidth="1"/>
    <col min="6424" max="6424" width="6.21875" style="248" hidden="1" customWidth="1"/>
    <col min="6425" max="6425" width="6.44140625" style="248" hidden="1" customWidth="1"/>
    <col min="6426" max="6426" width="6.5546875" style="248" hidden="1" customWidth="1"/>
    <col min="6427" max="6427" width="7" style="248" hidden="1" customWidth="1"/>
    <col min="6428" max="6428" width="9.21875" style="248" hidden="1" customWidth="1"/>
    <col min="6429" max="6429" width="5.77734375" style="248" hidden="1" customWidth="1"/>
    <col min="6430" max="6430" width="5.44140625" style="248" hidden="1" customWidth="1"/>
    <col min="6431" max="6431" width="5.77734375" style="248" hidden="1" customWidth="1"/>
    <col min="6432" max="6432" width="4.77734375" style="248" hidden="1" customWidth="1"/>
    <col min="6433" max="6433" width="7.21875" style="248" hidden="1" customWidth="1"/>
    <col min="6434" max="6437" width="5.21875" style="248" hidden="1" customWidth="1"/>
    <col min="6438" max="6438" width="7" style="248" hidden="1" customWidth="1"/>
    <col min="6439" max="6442" width="5.21875" style="248" hidden="1" customWidth="1"/>
    <col min="6443" max="6443" width="11.44140625" style="248" hidden="1" customWidth="1"/>
    <col min="6444" max="6656" width="0" style="248" hidden="1"/>
    <col min="6657" max="6658" width="7.21875" style="248" hidden="1" customWidth="1"/>
    <col min="6659" max="6664" width="5.21875" style="248" hidden="1" customWidth="1"/>
    <col min="6665" max="6665" width="6" style="248" hidden="1" customWidth="1"/>
    <col min="6666" max="6666" width="4.5546875" style="248" hidden="1" customWidth="1"/>
    <col min="6667" max="6668" width="5.21875" style="248" hidden="1" customWidth="1"/>
    <col min="6669" max="6669" width="14.44140625" style="248" hidden="1" customWidth="1"/>
    <col min="6670" max="6670" width="6.77734375" style="248" hidden="1" customWidth="1"/>
    <col min="6671" max="6671" width="5.21875" style="248" hidden="1" customWidth="1"/>
    <col min="6672" max="6674" width="9.77734375" style="248" hidden="1" customWidth="1"/>
    <col min="6675" max="6675" width="6.44140625" style="248" hidden="1" customWidth="1"/>
    <col min="6676" max="6676" width="6.21875" style="248" hidden="1" customWidth="1"/>
    <col min="6677" max="6677" width="9.21875" style="248" hidden="1" customWidth="1"/>
    <col min="6678" max="6678" width="11" style="248" hidden="1" customWidth="1"/>
    <col min="6679" max="6679" width="9" style="248" hidden="1" customWidth="1"/>
    <col min="6680" max="6680" width="6.21875" style="248" hidden="1" customWidth="1"/>
    <col min="6681" max="6681" width="6.44140625" style="248" hidden="1" customWidth="1"/>
    <col min="6682" max="6682" width="6.5546875" style="248" hidden="1" customWidth="1"/>
    <col min="6683" max="6683" width="7" style="248" hidden="1" customWidth="1"/>
    <col min="6684" max="6684" width="9.21875" style="248" hidden="1" customWidth="1"/>
    <col min="6685" max="6685" width="5.77734375" style="248" hidden="1" customWidth="1"/>
    <col min="6686" max="6686" width="5.44140625" style="248" hidden="1" customWidth="1"/>
    <col min="6687" max="6687" width="5.77734375" style="248" hidden="1" customWidth="1"/>
    <col min="6688" max="6688" width="4.77734375" style="248" hidden="1" customWidth="1"/>
    <col min="6689" max="6689" width="7.21875" style="248" hidden="1" customWidth="1"/>
    <col min="6690" max="6693" width="5.21875" style="248" hidden="1" customWidth="1"/>
    <col min="6694" max="6694" width="7" style="248" hidden="1" customWidth="1"/>
    <col min="6695" max="6698" width="5.21875" style="248" hidden="1" customWidth="1"/>
    <col min="6699" max="6699" width="11.44140625" style="248" hidden="1" customWidth="1"/>
    <col min="6700" max="6912" width="0" style="248" hidden="1"/>
    <col min="6913" max="6914" width="7.21875" style="248" hidden="1" customWidth="1"/>
    <col min="6915" max="6920" width="5.21875" style="248" hidden="1" customWidth="1"/>
    <col min="6921" max="6921" width="6" style="248" hidden="1" customWidth="1"/>
    <col min="6922" max="6922" width="4.5546875" style="248" hidden="1" customWidth="1"/>
    <col min="6923" max="6924" width="5.21875" style="248" hidden="1" customWidth="1"/>
    <col min="6925" max="6925" width="14.44140625" style="248" hidden="1" customWidth="1"/>
    <col min="6926" max="6926" width="6.77734375" style="248" hidden="1" customWidth="1"/>
    <col min="6927" max="6927" width="5.21875" style="248" hidden="1" customWidth="1"/>
    <col min="6928" max="6930" width="9.77734375" style="248" hidden="1" customWidth="1"/>
    <col min="6931" max="6931" width="6.44140625" style="248" hidden="1" customWidth="1"/>
    <col min="6932" max="6932" width="6.21875" style="248" hidden="1" customWidth="1"/>
    <col min="6933" max="6933" width="9.21875" style="248" hidden="1" customWidth="1"/>
    <col min="6934" max="6934" width="11" style="248" hidden="1" customWidth="1"/>
    <col min="6935" max="6935" width="9" style="248" hidden="1" customWidth="1"/>
    <col min="6936" max="6936" width="6.21875" style="248" hidden="1" customWidth="1"/>
    <col min="6937" max="6937" width="6.44140625" style="248" hidden="1" customWidth="1"/>
    <col min="6938" max="6938" width="6.5546875" style="248" hidden="1" customWidth="1"/>
    <col min="6939" max="6939" width="7" style="248" hidden="1" customWidth="1"/>
    <col min="6940" max="6940" width="9.21875" style="248" hidden="1" customWidth="1"/>
    <col min="6941" max="6941" width="5.77734375" style="248" hidden="1" customWidth="1"/>
    <col min="6942" max="6942" width="5.44140625" style="248" hidden="1" customWidth="1"/>
    <col min="6943" max="6943" width="5.77734375" style="248" hidden="1" customWidth="1"/>
    <col min="6944" max="6944" width="4.77734375" style="248" hidden="1" customWidth="1"/>
    <col min="6945" max="6945" width="7.21875" style="248" hidden="1" customWidth="1"/>
    <col min="6946" max="6949" width="5.21875" style="248" hidden="1" customWidth="1"/>
    <col min="6950" max="6950" width="7" style="248" hidden="1" customWidth="1"/>
    <col min="6951" max="6954" width="5.21875" style="248" hidden="1" customWidth="1"/>
    <col min="6955" max="6955" width="11.44140625" style="248" hidden="1" customWidth="1"/>
    <col min="6956" max="7168" width="0" style="248" hidden="1"/>
    <col min="7169" max="7170" width="7.21875" style="248" hidden="1" customWidth="1"/>
    <col min="7171" max="7176" width="5.21875" style="248" hidden="1" customWidth="1"/>
    <col min="7177" max="7177" width="6" style="248" hidden="1" customWidth="1"/>
    <col min="7178" max="7178" width="4.5546875" style="248" hidden="1" customWidth="1"/>
    <col min="7179" max="7180" width="5.21875" style="248" hidden="1" customWidth="1"/>
    <col min="7181" max="7181" width="14.44140625" style="248" hidden="1" customWidth="1"/>
    <col min="7182" max="7182" width="6.77734375" style="248" hidden="1" customWidth="1"/>
    <col min="7183" max="7183" width="5.21875" style="248" hidden="1" customWidth="1"/>
    <col min="7184" max="7186" width="9.77734375" style="248" hidden="1" customWidth="1"/>
    <col min="7187" max="7187" width="6.44140625" style="248" hidden="1" customWidth="1"/>
    <col min="7188" max="7188" width="6.21875" style="248" hidden="1" customWidth="1"/>
    <col min="7189" max="7189" width="9.21875" style="248" hidden="1" customWidth="1"/>
    <col min="7190" max="7190" width="11" style="248" hidden="1" customWidth="1"/>
    <col min="7191" max="7191" width="9" style="248" hidden="1" customWidth="1"/>
    <col min="7192" max="7192" width="6.21875" style="248" hidden="1" customWidth="1"/>
    <col min="7193" max="7193" width="6.44140625" style="248" hidden="1" customWidth="1"/>
    <col min="7194" max="7194" width="6.5546875" style="248" hidden="1" customWidth="1"/>
    <col min="7195" max="7195" width="7" style="248" hidden="1" customWidth="1"/>
    <col min="7196" max="7196" width="9.21875" style="248" hidden="1" customWidth="1"/>
    <col min="7197" max="7197" width="5.77734375" style="248" hidden="1" customWidth="1"/>
    <col min="7198" max="7198" width="5.44140625" style="248" hidden="1" customWidth="1"/>
    <col min="7199" max="7199" width="5.77734375" style="248" hidden="1" customWidth="1"/>
    <col min="7200" max="7200" width="4.77734375" style="248" hidden="1" customWidth="1"/>
    <col min="7201" max="7201" width="7.21875" style="248" hidden="1" customWidth="1"/>
    <col min="7202" max="7205" width="5.21875" style="248" hidden="1" customWidth="1"/>
    <col min="7206" max="7206" width="7" style="248" hidden="1" customWidth="1"/>
    <col min="7207" max="7210" width="5.21875" style="248" hidden="1" customWidth="1"/>
    <col min="7211" max="7211" width="11.44140625" style="248" hidden="1" customWidth="1"/>
    <col min="7212" max="7424" width="0" style="248" hidden="1"/>
    <col min="7425" max="7426" width="7.21875" style="248" hidden="1" customWidth="1"/>
    <col min="7427" max="7432" width="5.21875" style="248" hidden="1" customWidth="1"/>
    <col min="7433" max="7433" width="6" style="248" hidden="1" customWidth="1"/>
    <col min="7434" max="7434" width="4.5546875" style="248" hidden="1" customWidth="1"/>
    <col min="7435" max="7436" width="5.21875" style="248" hidden="1" customWidth="1"/>
    <col min="7437" max="7437" width="14.44140625" style="248" hidden="1" customWidth="1"/>
    <col min="7438" max="7438" width="6.77734375" style="248" hidden="1" customWidth="1"/>
    <col min="7439" max="7439" width="5.21875" style="248" hidden="1" customWidth="1"/>
    <col min="7440" max="7442" width="9.77734375" style="248" hidden="1" customWidth="1"/>
    <col min="7443" max="7443" width="6.44140625" style="248" hidden="1" customWidth="1"/>
    <col min="7444" max="7444" width="6.21875" style="248" hidden="1" customWidth="1"/>
    <col min="7445" max="7445" width="9.21875" style="248" hidden="1" customWidth="1"/>
    <col min="7446" max="7446" width="11" style="248" hidden="1" customWidth="1"/>
    <col min="7447" max="7447" width="9" style="248" hidden="1" customWidth="1"/>
    <col min="7448" max="7448" width="6.21875" style="248" hidden="1" customWidth="1"/>
    <col min="7449" max="7449" width="6.44140625" style="248" hidden="1" customWidth="1"/>
    <col min="7450" max="7450" width="6.5546875" style="248" hidden="1" customWidth="1"/>
    <col min="7451" max="7451" width="7" style="248" hidden="1" customWidth="1"/>
    <col min="7452" max="7452" width="9.21875" style="248" hidden="1" customWidth="1"/>
    <col min="7453" max="7453" width="5.77734375" style="248" hidden="1" customWidth="1"/>
    <col min="7454" max="7454" width="5.44140625" style="248" hidden="1" customWidth="1"/>
    <col min="7455" max="7455" width="5.77734375" style="248" hidden="1" customWidth="1"/>
    <col min="7456" max="7456" width="4.77734375" style="248" hidden="1" customWidth="1"/>
    <col min="7457" max="7457" width="7.21875" style="248" hidden="1" customWidth="1"/>
    <col min="7458" max="7461" width="5.21875" style="248" hidden="1" customWidth="1"/>
    <col min="7462" max="7462" width="7" style="248" hidden="1" customWidth="1"/>
    <col min="7463" max="7466" width="5.21875" style="248" hidden="1" customWidth="1"/>
    <col min="7467" max="7467" width="11.44140625" style="248" hidden="1" customWidth="1"/>
    <col min="7468" max="7680" width="0" style="248" hidden="1"/>
    <col min="7681" max="7682" width="7.21875" style="248" hidden="1" customWidth="1"/>
    <col min="7683" max="7688" width="5.21875" style="248" hidden="1" customWidth="1"/>
    <col min="7689" max="7689" width="6" style="248" hidden="1" customWidth="1"/>
    <col min="7690" max="7690" width="4.5546875" style="248" hidden="1" customWidth="1"/>
    <col min="7691" max="7692" width="5.21875" style="248" hidden="1" customWidth="1"/>
    <col min="7693" max="7693" width="14.44140625" style="248" hidden="1" customWidth="1"/>
    <col min="7694" max="7694" width="6.77734375" style="248" hidden="1" customWidth="1"/>
    <col min="7695" max="7695" width="5.21875" style="248" hidden="1" customWidth="1"/>
    <col min="7696" max="7698" width="9.77734375" style="248" hidden="1" customWidth="1"/>
    <col min="7699" max="7699" width="6.44140625" style="248" hidden="1" customWidth="1"/>
    <col min="7700" max="7700" width="6.21875" style="248" hidden="1" customWidth="1"/>
    <col min="7701" max="7701" width="9.21875" style="248" hidden="1" customWidth="1"/>
    <col min="7702" max="7702" width="11" style="248" hidden="1" customWidth="1"/>
    <col min="7703" max="7703" width="9" style="248" hidden="1" customWidth="1"/>
    <col min="7704" max="7704" width="6.21875" style="248" hidden="1" customWidth="1"/>
    <col min="7705" max="7705" width="6.44140625" style="248" hidden="1" customWidth="1"/>
    <col min="7706" max="7706" width="6.5546875" style="248" hidden="1" customWidth="1"/>
    <col min="7707" max="7707" width="7" style="248" hidden="1" customWidth="1"/>
    <col min="7708" max="7708" width="9.21875" style="248" hidden="1" customWidth="1"/>
    <col min="7709" max="7709" width="5.77734375" style="248" hidden="1" customWidth="1"/>
    <col min="7710" max="7710" width="5.44140625" style="248" hidden="1" customWidth="1"/>
    <col min="7711" max="7711" width="5.77734375" style="248" hidden="1" customWidth="1"/>
    <col min="7712" max="7712" width="4.77734375" style="248" hidden="1" customWidth="1"/>
    <col min="7713" max="7713" width="7.21875" style="248" hidden="1" customWidth="1"/>
    <col min="7714" max="7717" width="5.21875" style="248" hidden="1" customWidth="1"/>
    <col min="7718" max="7718" width="7" style="248" hidden="1" customWidth="1"/>
    <col min="7719" max="7722" width="5.21875" style="248" hidden="1" customWidth="1"/>
    <col min="7723" max="7723" width="11.44140625" style="248" hidden="1" customWidth="1"/>
    <col min="7724" max="7936" width="0" style="248" hidden="1"/>
    <col min="7937" max="7938" width="7.21875" style="248" hidden="1" customWidth="1"/>
    <col min="7939" max="7944" width="5.21875" style="248" hidden="1" customWidth="1"/>
    <col min="7945" max="7945" width="6" style="248" hidden="1" customWidth="1"/>
    <col min="7946" max="7946" width="4.5546875" style="248" hidden="1" customWidth="1"/>
    <col min="7947" max="7948" width="5.21875" style="248" hidden="1" customWidth="1"/>
    <col min="7949" max="7949" width="14.44140625" style="248" hidden="1" customWidth="1"/>
    <col min="7950" max="7950" width="6.77734375" style="248" hidden="1" customWidth="1"/>
    <col min="7951" max="7951" width="5.21875" style="248" hidden="1" customWidth="1"/>
    <col min="7952" max="7954" width="9.77734375" style="248" hidden="1" customWidth="1"/>
    <col min="7955" max="7955" width="6.44140625" style="248" hidden="1" customWidth="1"/>
    <col min="7956" max="7956" width="6.21875" style="248" hidden="1" customWidth="1"/>
    <col min="7957" max="7957" width="9.21875" style="248" hidden="1" customWidth="1"/>
    <col min="7958" max="7958" width="11" style="248" hidden="1" customWidth="1"/>
    <col min="7959" max="7959" width="9" style="248" hidden="1" customWidth="1"/>
    <col min="7960" max="7960" width="6.21875" style="248" hidden="1" customWidth="1"/>
    <col min="7961" max="7961" width="6.44140625" style="248" hidden="1" customWidth="1"/>
    <col min="7962" max="7962" width="6.5546875" style="248" hidden="1" customWidth="1"/>
    <col min="7963" max="7963" width="7" style="248" hidden="1" customWidth="1"/>
    <col min="7964" max="7964" width="9.21875" style="248" hidden="1" customWidth="1"/>
    <col min="7965" max="7965" width="5.77734375" style="248" hidden="1" customWidth="1"/>
    <col min="7966" max="7966" width="5.44140625" style="248" hidden="1" customWidth="1"/>
    <col min="7967" max="7967" width="5.77734375" style="248" hidden="1" customWidth="1"/>
    <col min="7968" max="7968" width="4.77734375" style="248" hidden="1" customWidth="1"/>
    <col min="7969" max="7969" width="7.21875" style="248" hidden="1" customWidth="1"/>
    <col min="7970" max="7973" width="5.21875" style="248" hidden="1" customWidth="1"/>
    <col min="7974" max="7974" width="7" style="248" hidden="1" customWidth="1"/>
    <col min="7975" max="7978" width="5.21875" style="248" hidden="1" customWidth="1"/>
    <col min="7979" max="7979" width="11.44140625" style="248" hidden="1" customWidth="1"/>
    <col min="7980" max="8192" width="0" style="248" hidden="1"/>
    <col min="8193" max="8194" width="7.21875" style="248" hidden="1" customWidth="1"/>
    <col min="8195" max="8200" width="5.21875" style="248" hidden="1" customWidth="1"/>
    <col min="8201" max="8201" width="6" style="248" hidden="1" customWidth="1"/>
    <col min="8202" max="8202" width="4.5546875" style="248" hidden="1" customWidth="1"/>
    <col min="8203" max="8204" width="5.21875" style="248" hidden="1" customWidth="1"/>
    <col min="8205" max="8205" width="14.44140625" style="248" hidden="1" customWidth="1"/>
    <col min="8206" max="8206" width="6.77734375" style="248" hidden="1" customWidth="1"/>
    <col min="8207" max="8207" width="5.21875" style="248" hidden="1" customWidth="1"/>
    <col min="8208" max="8210" width="9.77734375" style="248" hidden="1" customWidth="1"/>
    <col min="8211" max="8211" width="6.44140625" style="248" hidden="1" customWidth="1"/>
    <col min="8212" max="8212" width="6.21875" style="248" hidden="1" customWidth="1"/>
    <col min="8213" max="8213" width="9.21875" style="248" hidden="1" customWidth="1"/>
    <col min="8214" max="8214" width="11" style="248" hidden="1" customWidth="1"/>
    <col min="8215" max="8215" width="9" style="248" hidden="1" customWidth="1"/>
    <col min="8216" max="8216" width="6.21875" style="248" hidden="1" customWidth="1"/>
    <col min="8217" max="8217" width="6.44140625" style="248" hidden="1" customWidth="1"/>
    <col min="8218" max="8218" width="6.5546875" style="248" hidden="1" customWidth="1"/>
    <col min="8219" max="8219" width="7" style="248" hidden="1" customWidth="1"/>
    <col min="8220" max="8220" width="9.21875" style="248" hidden="1" customWidth="1"/>
    <col min="8221" max="8221" width="5.77734375" style="248" hidden="1" customWidth="1"/>
    <col min="8222" max="8222" width="5.44140625" style="248" hidden="1" customWidth="1"/>
    <col min="8223" max="8223" width="5.77734375" style="248" hidden="1" customWidth="1"/>
    <col min="8224" max="8224" width="4.77734375" style="248" hidden="1" customWidth="1"/>
    <col min="8225" max="8225" width="7.21875" style="248" hidden="1" customWidth="1"/>
    <col min="8226" max="8229" width="5.21875" style="248" hidden="1" customWidth="1"/>
    <col min="8230" max="8230" width="7" style="248" hidden="1" customWidth="1"/>
    <col min="8231" max="8234" width="5.21875" style="248" hidden="1" customWidth="1"/>
    <col min="8235" max="8235" width="11.44140625" style="248" hidden="1" customWidth="1"/>
    <col min="8236" max="8448" width="0" style="248" hidden="1"/>
    <col min="8449" max="8450" width="7.21875" style="248" hidden="1" customWidth="1"/>
    <col min="8451" max="8456" width="5.21875" style="248" hidden="1" customWidth="1"/>
    <col min="8457" max="8457" width="6" style="248" hidden="1" customWidth="1"/>
    <col min="8458" max="8458" width="4.5546875" style="248" hidden="1" customWidth="1"/>
    <col min="8459" max="8460" width="5.21875" style="248" hidden="1" customWidth="1"/>
    <col min="8461" max="8461" width="14.44140625" style="248" hidden="1" customWidth="1"/>
    <col min="8462" max="8462" width="6.77734375" style="248" hidden="1" customWidth="1"/>
    <col min="8463" max="8463" width="5.21875" style="248" hidden="1" customWidth="1"/>
    <col min="8464" max="8466" width="9.77734375" style="248" hidden="1" customWidth="1"/>
    <col min="8467" max="8467" width="6.44140625" style="248" hidden="1" customWidth="1"/>
    <col min="8468" max="8468" width="6.21875" style="248" hidden="1" customWidth="1"/>
    <col min="8469" max="8469" width="9.21875" style="248" hidden="1" customWidth="1"/>
    <col min="8470" max="8470" width="11" style="248" hidden="1" customWidth="1"/>
    <col min="8471" max="8471" width="9" style="248" hidden="1" customWidth="1"/>
    <col min="8472" max="8472" width="6.21875" style="248" hidden="1" customWidth="1"/>
    <col min="8473" max="8473" width="6.44140625" style="248" hidden="1" customWidth="1"/>
    <col min="8474" max="8474" width="6.5546875" style="248" hidden="1" customWidth="1"/>
    <col min="8475" max="8475" width="7" style="248" hidden="1" customWidth="1"/>
    <col min="8476" max="8476" width="9.21875" style="248" hidden="1" customWidth="1"/>
    <col min="8477" max="8477" width="5.77734375" style="248" hidden="1" customWidth="1"/>
    <col min="8478" max="8478" width="5.44140625" style="248" hidden="1" customWidth="1"/>
    <col min="8479" max="8479" width="5.77734375" style="248" hidden="1" customWidth="1"/>
    <col min="8480" max="8480" width="4.77734375" style="248" hidden="1" customWidth="1"/>
    <col min="8481" max="8481" width="7.21875" style="248" hidden="1" customWidth="1"/>
    <col min="8482" max="8485" width="5.21875" style="248" hidden="1" customWidth="1"/>
    <col min="8486" max="8486" width="7" style="248" hidden="1" customWidth="1"/>
    <col min="8487" max="8490" width="5.21875" style="248" hidden="1" customWidth="1"/>
    <col min="8491" max="8491" width="11.44140625" style="248" hidden="1" customWidth="1"/>
    <col min="8492" max="8704" width="0" style="248" hidden="1"/>
    <col min="8705" max="8706" width="7.21875" style="248" hidden="1" customWidth="1"/>
    <col min="8707" max="8712" width="5.21875" style="248" hidden="1" customWidth="1"/>
    <col min="8713" max="8713" width="6" style="248" hidden="1" customWidth="1"/>
    <col min="8714" max="8714" width="4.5546875" style="248" hidden="1" customWidth="1"/>
    <col min="8715" max="8716" width="5.21875" style="248" hidden="1" customWidth="1"/>
    <col min="8717" max="8717" width="14.44140625" style="248" hidden="1" customWidth="1"/>
    <col min="8718" max="8718" width="6.77734375" style="248" hidden="1" customWidth="1"/>
    <col min="8719" max="8719" width="5.21875" style="248" hidden="1" customWidth="1"/>
    <col min="8720" max="8722" width="9.77734375" style="248" hidden="1" customWidth="1"/>
    <col min="8723" max="8723" width="6.44140625" style="248" hidden="1" customWidth="1"/>
    <col min="8724" max="8724" width="6.21875" style="248" hidden="1" customWidth="1"/>
    <col min="8725" max="8725" width="9.21875" style="248" hidden="1" customWidth="1"/>
    <col min="8726" max="8726" width="11" style="248" hidden="1" customWidth="1"/>
    <col min="8727" max="8727" width="9" style="248" hidden="1" customWidth="1"/>
    <col min="8728" max="8728" width="6.21875" style="248" hidden="1" customWidth="1"/>
    <col min="8729" max="8729" width="6.44140625" style="248" hidden="1" customWidth="1"/>
    <col min="8730" max="8730" width="6.5546875" style="248" hidden="1" customWidth="1"/>
    <col min="8731" max="8731" width="7" style="248" hidden="1" customWidth="1"/>
    <col min="8732" max="8732" width="9.21875" style="248" hidden="1" customWidth="1"/>
    <col min="8733" max="8733" width="5.77734375" style="248" hidden="1" customWidth="1"/>
    <col min="8734" max="8734" width="5.44140625" style="248" hidden="1" customWidth="1"/>
    <col min="8735" max="8735" width="5.77734375" style="248" hidden="1" customWidth="1"/>
    <col min="8736" max="8736" width="4.77734375" style="248" hidden="1" customWidth="1"/>
    <col min="8737" max="8737" width="7.21875" style="248" hidden="1" customWidth="1"/>
    <col min="8738" max="8741" width="5.21875" style="248" hidden="1" customWidth="1"/>
    <col min="8742" max="8742" width="7" style="248" hidden="1" customWidth="1"/>
    <col min="8743" max="8746" width="5.21875" style="248" hidden="1" customWidth="1"/>
    <col min="8747" max="8747" width="11.44140625" style="248" hidden="1" customWidth="1"/>
    <col min="8748" max="8960" width="0" style="248" hidden="1"/>
    <col min="8961" max="8962" width="7.21875" style="248" hidden="1" customWidth="1"/>
    <col min="8963" max="8968" width="5.21875" style="248" hidden="1" customWidth="1"/>
    <col min="8969" max="8969" width="6" style="248" hidden="1" customWidth="1"/>
    <col min="8970" max="8970" width="4.5546875" style="248" hidden="1" customWidth="1"/>
    <col min="8971" max="8972" width="5.21875" style="248" hidden="1" customWidth="1"/>
    <col min="8973" max="8973" width="14.44140625" style="248" hidden="1" customWidth="1"/>
    <col min="8974" max="8974" width="6.77734375" style="248" hidden="1" customWidth="1"/>
    <col min="8975" max="8975" width="5.21875" style="248" hidden="1" customWidth="1"/>
    <col min="8976" max="8978" width="9.77734375" style="248" hidden="1" customWidth="1"/>
    <col min="8979" max="8979" width="6.44140625" style="248" hidden="1" customWidth="1"/>
    <col min="8980" max="8980" width="6.21875" style="248" hidden="1" customWidth="1"/>
    <col min="8981" max="8981" width="9.21875" style="248" hidden="1" customWidth="1"/>
    <col min="8982" max="8982" width="11" style="248" hidden="1" customWidth="1"/>
    <col min="8983" max="8983" width="9" style="248" hidden="1" customWidth="1"/>
    <col min="8984" max="8984" width="6.21875" style="248" hidden="1" customWidth="1"/>
    <col min="8985" max="8985" width="6.44140625" style="248" hidden="1" customWidth="1"/>
    <col min="8986" max="8986" width="6.5546875" style="248" hidden="1" customWidth="1"/>
    <col min="8987" max="8987" width="7" style="248" hidden="1" customWidth="1"/>
    <col min="8988" max="8988" width="9.21875" style="248" hidden="1" customWidth="1"/>
    <col min="8989" max="8989" width="5.77734375" style="248" hidden="1" customWidth="1"/>
    <col min="8990" max="8990" width="5.44140625" style="248" hidden="1" customWidth="1"/>
    <col min="8991" max="8991" width="5.77734375" style="248" hidden="1" customWidth="1"/>
    <col min="8992" max="8992" width="4.77734375" style="248" hidden="1" customWidth="1"/>
    <col min="8993" max="8993" width="7.21875" style="248" hidden="1" customWidth="1"/>
    <col min="8994" max="8997" width="5.21875" style="248" hidden="1" customWidth="1"/>
    <col min="8998" max="8998" width="7" style="248" hidden="1" customWidth="1"/>
    <col min="8999" max="9002" width="5.21875" style="248" hidden="1" customWidth="1"/>
    <col min="9003" max="9003" width="11.44140625" style="248" hidden="1" customWidth="1"/>
    <col min="9004" max="9216" width="0" style="248" hidden="1"/>
    <col min="9217" max="9218" width="7.21875" style="248" hidden="1" customWidth="1"/>
    <col min="9219" max="9224" width="5.21875" style="248" hidden="1" customWidth="1"/>
    <col min="9225" max="9225" width="6" style="248" hidden="1" customWidth="1"/>
    <col min="9226" max="9226" width="4.5546875" style="248" hidden="1" customWidth="1"/>
    <col min="9227" max="9228" width="5.21875" style="248" hidden="1" customWidth="1"/>
    <col min="9229" max="9229" width="14.44140625" style="248" hidden="1" customWidth="1"/>
    <col min="9230" max="9230" width="6.77734375" style="248" hidden="1" customWidth="1"/>
    <col min="9231" max="9231" width="5.21875" style="248" hidden="1" customWidth="1"/>
    <col min="9232" max="9234" width="9.77734375" style="248" hidden="1" customWidth="1"/>
    <col min="9235" max="9235" width="6.44140625" style="248" hidden="1" customWidth="1"/>
    <col min="9236" max="9236" width="6.21875" style="248" hidden="1" customWidth="1"/>
    <col min="9237" max="9237" width="9.21875" style="248" hidden="1" customWidth="1"/>
    <col min="9238" max="9238" width="11" style="248" hidden="1" customWidth="1"/>
    <col min="9239" max="9239" width="9" style="248" hidden="1" customWidth="1"/>
    <col min="9240" max="9240" width="6.21875" style="248" hidden="1" customWidth="1"/>
    <col min="9241" max="9241" width="6.44140625" style="248" hidden="1" customWidth="1"/>
    <col min="9242" max="9242" width="6.5546875" style="248" hidden="1" customWidth="1"/>
    <col min="9243" max="9243" width="7" style="248" hidden="1" customWidth="1"/>
    <col min="9244" max="9244" width="9.21875" style="248" hidden="1" customWidth="1"/>
    <col min="9245" max="9245" width="5.77734375" style="248" hidden="1" customWidth="1"/>
    <col min="9246" max="9246" width="5.44140625" style="248" hidden="1" customWidth="1"/>
    <col min="9247" max="9247" width="5.77734375" style="248" hidden="1" customWidth="1"/>
    <col min="9248" max="9248" width="4.77734375" style="248" hidden="1" customWidth="1"/>
    <col min="9249" max="9249" width="7.21875" style="248" hidden="1" customWidth="1"/>
    <col min="9250" max="9253" width="5.21875" style="248" hidden="1" customWidth="1"/>
    <col min="9254" max="9254" width="7" style="248" hidden="1" customWidth="1"/>
    <col min="9255" max="9258" width="5.21875" style="248" hidden="1" customWidth="1"/>
    <col min="9259" max="9259" width="11.44140625" style="248" hidden="1" customWidth="1"/>
    <col min="9260" max="9472" width="0" style="248" hidden="1"/>
    <col min="9473" max="9474" width="7.21875" style="248" hidden="1" customWidth="1"/>
    <col min="9475" max="9480" width="5.21875" style="248" hidden="1" customWidth="1"/>
    <col min="9481" max="9481" width="6" style="248" hidden="1" customWidth="1"/>
    <col min="9482" max="9482" width="4.5546875" style="248" hidden="1" customWidth="1"/>
    <col min="9483" max="9484" width="5.21875" style="248" hidden="1" customWidth="1"/>
    <col min="9485" max="9485" width="14.44140625" style="248" hidden="1" customWidth="1"/>
    <col min="9486" max="9486" width="6.77734375" style="248" hidden="1" customWidth="1"/>
    <col min="9487" max="9487" width="5.21875" style="248" hidden="1" customWidth="1"/>
    <col min="9488" max="9490" width="9.77734375" style="248" hidden="1" customWidth="1"/>
    <col min="9491" max="9491" width="6.44140625" style="248" hidden="1" customWidth="1"/>
    <col min="9492" max="9492" width="6.21875" style="248" hidden="1" customWidth="1"/>
    <col min="9493" max="9493" width="9.21875" style="248" hidden="1" customWidth="1"/>
    <col min="9494" max="9494" width="11" style="248" hidden="1" customWidth="1"/>
    <col min="9495" max="9495" width="9" style="248" hidden="1" customWidth="1"/>
    <col min="9496" max="9496" width="6.21875" style="248" hidden="1" customWidth="1"/>
    <col min="9497" max="9497" width="6.44140625" style="248" hidden="1" customWidth="1"/>
    <col min="9498" max="9498" width="6.5546875" style="248" hidden="1" customWidth="1"/>
    <col min="9499" max="9499" width="7" style="248" hidden="1" customWidth="1"/>
    <col min="9500" max="9500" width="9.21875" style="248" hidden="1" customWidth="1"/>
    <col min="9501" max="9501" width="5.77734375" style="248" hidden="1" customWidth="1"/>
    <col min="9502" max="9502" width="5.44140625" style="248" hidden="1" customWidth="1"/>
    <col min="9503" max="9503" width="5.77734375" style="248" hidden="1" customWidth="1"/>
    <col min="9504" max="9504" width="4.77734375" style="248" hidden="1" customWidth="1"/>
    <col min="9505" max="9505" width="7.21875" style="248" hidden="1" customWidth="1"/>
    <col min="9506" max="9509" width="5.21875" style="248" hidden="1" customWidth="1"/>
    <col min="9510" max="9510" width="7" style="248" hidden="1" customWidth="1"/>
    <col min="9511" max="9514" width="5.21875" style="248" hidden="1" customWidth="1"/>
    <col min="9515" max="9515" width="11.44140625" style="248" hidden="1" customWidth="1"/>
    <col min="9516" max="9728" width="0" style="248" hidden="1"/>
    <col min="9729" max="9730" width="7.21875" style="248" hidden="1" customWidth="1"/>
    <col min="9731" max="9736" width="5.21875" style="248" hidden="1" customWidth="1"/>
    <col min="9737" max="9737" width="6" style="248" hidden="1" customWidth="1"/>
    <col min="9738" max="9738" width="4.5546875" style="248" hidden="1" customWidth="1"/>
    <col min="9739" max="9740" width="5.21875" style="248" hidden="1" customWidth="1"/>
    <col min="9741" max="9741" width="14.44140625" style="248" hidden="1" customWidth="1"/>
    <col min="9742" max="9742" width="6.77734375" style="248" hidden="1" customWidth="1"/>
    <col min="9743" max="9743" width="5.21875" style="248" hidden="1" customWidth="1"/>
    <col min="9744" max="9746" width="9.77734375" style="248" hidden="1" customWidth="1"/>
    <col min="9747" max="9747" width="6.44140625" style="248" hidden="1" customWidth="1"/>
    <col min="9748" max="9748" width="6.21875" style="248" hidden="1" customWidth="1"/>
    <col min="9749" max="9749" width="9.21875" style="248" hidden="1" customWidth="1"/>
    <col min="9750" max="9750" width="11" style="248" hidden="1" customWidth="1"/>
    <col min="9751" max="9751" width="9" style="248" hidden="1" customWidth="1"/>
    <col min="9752" max="9752" width="6.21875" style="248" hidden="1" customWidth="1"/>
    <col min="9753" max="9753" width="6.44140625" style="248" hidden="1" customWidth="1"/>
    <col min="9754" max="9754" width="6.5546875" style="248" hidden="1" customWidth="1"/>
    <col min="9755" max="9755" width="7" style="248" hidden="1" customWidth="1"/>
    <col min="9756" max="9756" width="9.21875" style="248" hidden="1" customWidth="1"/>
    <col min="9757" max="9757" width="5.77734375" style="248" hidden="1" customWidth="1"/>
    <col min="9758" max="9758" width="5.44140625" style="248" hidden="1" customWidth="1"/>
    <col min="9759" max="9759" width="5.77734375" style="248" hidden="1" customWidth="1"/>
    <col min="9760" max="9760" width="4.77734375" style="248" hidden="1" customWidth="1"/>
    <col min="9761" max="9761" width="7.21875" style="248" hidden="1" customWidth="1"/>
    <col min="9762" max="9765" width="5.21875" style="248" hidden="1" customWidth="1"/>
    <col min="9766" max="9766" width="7" style="248" hidden="1" customWidth="1"/>
    <col min="9767" max="9770" width="5.21875" style="248" hidden="1" customWidth="1"/>
    <col min="9771" max="9771" width="11.44140625" style="248" hidden="1" customWidth="1"/>
    <col min="9772" max="9984" width="0" style="248" hidden="1"/>
    <col min="9985" max="9986" width="7.21875" style="248" hidden="1" customWidth="1"/>
    <col min="9987" max="9992" width="5.21875" style="248" hidden="1" customWidth="1"/>
    <col min="9993" max="9993" width="6" style="248" hidden="1" customWidth="1"/>
    <col min="9994" max="9994" width="4.5546875" style="248" hidden="1" customWidth="1"/>
    <col min="9995" max="9996" width="5.21875" style="248" hidden="1" customWidth="1"/>
    <col min="9997" max="9997" width="14.44140625" style="248" hidden="1" customWidth="1"/>
    <col min="9998" max="9998" width="6.77734375" style="248" hidden="1" customWidth="1"/>
    <col min="9999" max="9999" width="5.21875" style="248" hidden="1" customWidth="1"/>
    <col min="10000" max="10002" width="9.77734375" style="248" hidden="1" customWidth="1"/>
    <col min="10003" max="10003" width="6.44140625" style="248" hidden="1" customWidth="1"/>
    <col min="10004" max="10004" width="6.21875" style="248" hidden="1" customWidth="1"/>
    <col min="10005" max="10005" width="9.21875" style="248" hidden="1" customWidth="1"/>
    <col min="10006" max="10006" width="11" style="248" hidden="1" customWidth="1"/>
    <col min="10007" max="10007" width="9" style="248" hidden="1" customWidth="1"/>
    <col min="10008" max="10008" width="6.21875" style="248" hidden="1" customWidth="1"/>
    <col min="10009" max="10009" width="6.44140625" style="248" hidden="1" customWidth="1"/>
    <col min="10010" max="10010" width="6.5546875" style="248" hidden="1" customWidth="1"/>
    <col min="10011" max="10011" width="7" style="248" hidden="1" customWidth="1"/>
    <col min="10012" max="10012" width="9.21875" style="248" hidden="1" customWidth="1"/>
    <col min="10013" max="10013" width="5.77734375" style="248" hidden="1" customWidth="1"/>
    <col min="10014" max="10014" width="5.44140625" style="248" hidden="1" customWidth="1"/>
    <col min="10015" max="10015" width="5.77734375" style="248" hidden="1" customWidth="1"/>
    <col min="10016" max="10016" width="4.77734375" style="248" hidden="1" customWidth="1"/>
    <col min="10017" max="10017" width="7.21875" style="248" hidden="1" customWidth="1"/>
    <col min="10018" max="10021" width="5.21875" style="248" hidden="1" customWidth="1"/>
    <col min="10022" max="10022" width="7" style="248" hidden="1" customWidth="1"/>
    <col min="10023" max="10026" width="5.21875" style="248" hidden="1" customWidth="1"/>
    <col min="10027" max="10027" width="11.44140625" style="248" hidden="1" customWidth="1"/>
    <col min="10028" max="10240" width="0" style="248" hidden="1"/>
    <col min="10241" max="10242" width="7.21875" style="248" hidden="1" customWidth="1"/>
    <col min="10243" max="10248" width="5.21875" style="248" hidden="1" customWidth="1"/>
    <col min="10249" max="10249" width="6" style="248" hidden="1" customWidth="1"/>
    <col min="10250" max="10250" width="4.5546875" style="248" hidden="1" customWidth="1"/>
    <col min="10251" max="10252" width="5.21875" style="248" hidden="1" customWidth="1"/>
    <col min="10253" max="10253" width="14.44140625" style="248" hidden="1" customWidth="1"/>
    <col min="10254" max="10254" width="6.77734375" style="248" hidden="1" customWidth="1"/>
    <col min="10255" max="10255" width="5.21875" style="248" hidden="1" customWidth="1"/>
    <col min="10256" max="10258" width="9.77734375" style="248" hidden="1" customWidth="1"/>
    <col min="10259" max="10259" width="6.44140625" style="248" hidden="1" customWidth="1"/>
    <col min="10260" max="10260" width="6.21875" style="248" hidden="1" customWidth="1"/>
    <col min="10261" max="10261" width="9.21875" style="248" hidden="1" customWidth="1"/>
    <col min="10262" max="10262" width="11" style="248" hidden="1" customWidth="1"/>
    <col min="10263" max="10263" width="9" style="248" hidden="1" customWidth="1"/>
    <col min="10264" max="10264" width="6.21875" style="248" hidden="1" customWidth="1"/>
    <col min="10265" max="10265" width="6.44140625" style="248" hidden="1" customWidth="1"/>
    <col min="10266" max="10266" width="6.5546875" style="248" hidden="1" customWidth="1"/>
    <col min="10267" max="10267" width="7" style="248" hidden="1" customWidth="1"/>
    <col min="10268" max="10268" width="9.21875" style="248" hidden="1" customWidth="1"/>
    <col min="10269" max="10269" width="5.77734375" style="248" hidden="1" customWidth="1"/>
    <col min="10270" max="10270" width="5.44140625" style="248" hidden="1" customWidth="1"/>
    <col min="10271" max="10271" width="5.77734375" style="248" hidden="1" customWidth="1"/>
    <col min="10272" max="10272" width="4.77734375" style="248" hidden="1" customWidth="1"/>
    <col min="10273" max="10273" width="7.21875" style="248" hidden="1" customWidth="1"/>
    <col min="10274" max="10277" width="5.21875" style="248" hidden="1" customWidth="1"/>
    <col min="10278" max="10278" width="7" style="248" hidden="1" customWidth="1"/>
    <col min="10279" max="10282" width="5.21875" style="248" hidden="1" customWidth="1"/>
    <col min="10283" max="10283" width="11.44140625" style="248" hidden="1" customWidth="1"/>
    <col min="10284" max="10496" width="0" style="248" hidden="1"/>
    <col min="10497" max="10498" width="7.21875" style="248" hidden="1" customWidth="1"/>
    <col min="10499" max="10504" width="5.21875" style="248" hidden="1" customWidth="1"/>
    <col min="10505" max="10505" width="6" style="248" hidden="1" customWidth="1"/>
    <col min="10506" max="10506" width="4.5546875" style="248" hidden="1" customWidth="1"/>
    <col min="10507" max="10508" width="5.21875" style="248" hidden="1" customWidth="1"/>
    <col min="10509" max="10509" width="14.44140625" style="248" hidden="1" customWidth="1"/>
    <col min="10510" max="10510" width="6.77734375" style="248" hidden="1" customWidth="1"/>
    <col min="10511" max="10511" width="5.21875" style="248" hidden="1" customWidth="1"/>
    <col min="10512" max="10514" width="9.77734375" style="248" hidden="1" customWidth="1"/>
    <col min="10515" max="10515" width="6.44140625" style="248" hidden="1" customWidth="1"/>
    <col min="10516" max="10516" width="6.21875" style="248" hidden="1" customWidth="1"/>
    <col min="10517" max="10517" width="9.21875" style="248" hidden="1" customWidth="1"/>
    <col min="10518" max="10518" width="11" style="248" hidden="1" customWidth="1"/>
    <col min="10519" max="10519" width="9" style="248" hidden="1" customWidth="1"/>
    <col min="10520" max="10520" width="6.21875" style="248" hidden="1" customWidth="1"/>
    <col min="10521" max="10521" width="6.44140625" style="248" hidden="1" customWidth="1"/>
    <col min="10522" max="10522" width="6.5546875" style="248" hidden="1" customWidth="1"/>
    <col min="10523" max="10523" width="7" style="248" hidden="1" customWidth="1"/>
    <col min="10524" max="10524" width="9.21875" style="248" hidden="1" customWidth="1"/>
    <col min="10525" max="10525" width="5.77734375" style="248" hidden="1" customWidth="1"/>
    <col min="10526" max="10526" width="5.44140625" style="248" hidden="1" customWidth="1"/>
    <col min="10527" max="10527" width="5.77734375" style="248" hidden="1" customWidth="1"/>
    <col min="10528" max="10528" width="4.77734375" style="248" hidden="1" customWidth="1"/>
    <col min="10529" max="10529" width="7.21875" style="248" hidden="1" customWidth="1"/>
    <col min="10530" max="10533" width="5.21875" style="248" hidden="1" customWidth="1"/>
    <col min="10534" max="10534" width="7" style="248" hidden="1" customWidth="1"/>
    <col min="10535" max="10538" width="5.21875" style="248" hidden="1" customWidth="1"/>
    <col min="10539" max="10539" width="11.44140625" style="248" hidden="1" customWidth="1"/>
    <col min="10540" max="10752" width="0" style="248" hidden="1"/>
    <col min="10753" max="10754" width="7.21875" style="248" hidden="1" customWidth="1"/>
    <col min="10755" max="10760" width="5.21875" style="248" hidden="1" customWidth="1"/>
    <col min="10761" max="10761" width="6" style="248" hidden="1" customWidth="1"/>
    <col min="10762" max="10762" width="4.5546875" style="248" hidden="1" customWidth="1"/>
    <col min="10763" max="10764" width="5.21875" style="248" hidden="1" customWidth="1"/>
    <col min="10765" max="10765" width="14.44140625" style="248" hidden="1" customWidth="1"/>
    <col min="10766" max="10766" width="6.77734375" style="248" hidden="1" customWidth="1"/>
    <col min="10767" max="10767" width="5.21875" style="248" hidden="1" customWidth="1"/>
    <col min="10768" max="10770" width="9.77734375" style="248" hidden="1" customWidth="1"/>
    <col min="10771" max="10771" width="6.44140625" style="248" hidden="1" customWidth="1"/>
    <col min="10772" max="10772" width="6.21875" style="248" hidden="1" customWidth="1"/>
    <col min="10773" max="10773" width="9.21875" style="248" hidden="1" customWidth="1"/>
    <col min="10774" max="10774" width="11" style="248" hidden="1" customWidth="1"/>
    <col min="10775" max="10775" width="9" style="248" hidden="1" customWidth="1"/>
    <col min="10776" max="10776" width="6.21875" style="248" hidden="1" customWidth="1"/>
    <col min="10777" max="10777" width="6.44140625" style="248" hidden="1" customWidth="1"/>
    <col min="10778" max="10778" width="6.5546875" style="248" hidden="1" customWidth="1"/>
    <col min="10779" max="10779" width="7" style="248" hidden="1" customWidth="1"/>
    <col min="10780" max="10780" width="9.21875" style="248" hidden="1" customWidth="1"/>
    <col min="10781" max="10781" width="5.77734375" style="248" hidden="1" customWidth="1"/>
    <col min="10782" max="10782" width="5.44140625" style="248" hidden="1" customWidth="1"/>
    <col min="10783" max="10783" width="5.77734375" style="248" hidden="1" customWidth="1"/>
    <col min="10784" max="10784" width="4.77734375" style="248" hidden="1" customWidth="1"/>
    <col min="10785" max="10785" width="7.21875" style="248" hidden="1" customWidth="1"/>
    <col min="10786" max="10789" width="5.21875" style="248" hidden="1" customWidth="1"/>
    <col min="10790" max="10790" width="7" style="248" hidden="1" customWidth="1"/>
    <col min="10791" max="10794" width="5.21875" style="248" hidden="1" customWidth="1"/>
    <col min="10795" max="10795" width="11.44140625" style="248" hidden="1" customWidth="1"/>
    <col min="10796" max="11008" width="0" style="248" hidden="1"/>
    <col min="11009" max="11010" width="7.21875" style="248" hidden="1" customWidth="1"/>
    <col min="11011" max="11016" width="5.21875" style="248" hidden="1" customWidth="1"/>
    <col min="11017" max="11017" width="6" style="248" hidden="1" customWidth="1"/>
    <col min="11018" max="11018" width="4.5546875" style="248" hidden="1" customWidth="1"/>
    <col min="11019" max="11020" width="5.21875" style="248" hidden="1" customWidth="1"/>
    <col min="11021" max="11021" width="14.44140625" style="248" hidden="1" customWidth="1"/>
    <col min="11022" max="11022" width="6.77734375" style="248" hidden="1" customWidth="1"/>
    <col min="11023" max="11023" width="5.21875" style="248" hidden="1" customWidth="1"/>
    <col min="11024" max="11026" width="9.77734375" style="248" hidden="1" customWidth="1"/>
    <col min="11027" max="11027" width="6.44140625" style="248" hidden="1" customWidth="1"/>
    <col min="11028" max="11028" width="6.21875" style="248" hidden="1" customWidth="1"/>
    <col min="11029" max="11029" width="9.21875" style="248" hidden="1" customWidth="1"/>
    <col min="11030" max="11030" width="11" style="248" hidden="1" customWidth="1"/>
    <col min="11031" max="11031" width="9" style="248" hidden="1" customWidth="1"/>
    <col min="11032" max="11032" width="6.21875" style="248" hidden="1" customWidth="1"/>
    <col min="11033" max="11033" width="6.44140625" style="248" hidden="1" customWidth="1"/>
    <col min="11034" max="11034" width="6.5546875" style="248" hidden="1" customWidth="1"/>
    <col min="11035" max="11035" width="7" style="248" hidden="1" customWidth="1"/>
    <col min="11036" max="11036" width="9.21875" style="248" hidden="1" customWidth="1"/>
    <col min="11037" max="11037" width="5.77734375" style="248" hidden="1" customWidth="1"/>
    <col min="11038" max="11038" width="5.44140625" style="248" hidden="1" customWidth="1"/>
    <col min="11039" max="11039" width="5.77734375" style="248" hidden="1" customWidth="1"/>
    <col min="11040" max="11040" width="4.77734375" style="248" hidden="1" customWidth="1"/>
    <col min="11041" max="11041" width="7.21875" style="248" hidden="1" customWidth="1"/>
    <col min="11042" max="11045" width="5.21875" style="248" hidden="1" customWidth="1"/>
    <col min="11046" max="11046" width="7" style="248" hidden="1" customWidth="1"/>
    <col min="11047" max="11050" width="5.21875" style="248" hidden="1" customWidth="1"/>
    <col min="11051" max="11051" width="11.44140625" style="248" hidden="1" customWidth="1"/>
    <col min="11052" max="11264" width="0" style="248" hidden="1"/>
    <col min="11265" max="11266" width="7.21875" style="248" hidden="1" customWidth="1"/>
    <col min="11267" max="11272" width="5.21875" style="248" hidden="1" customWidth="1"/>
    <col min="11273" max="11273" width="6" style="248" hidden="1" customWidth="1"/>
    <col min="11274" max="11274" width="4.5546875" style="248" hidden="1" customWidth="1"/>
    <col min="11275" max="11276" width="5.21875" style="248" hidden="1" customWidth="1"/>
    <col min="11277" max="11277" width="14.44140625" style="248" hidden="1" customWidth="1"/>
    <col min="11278" max="11278" width="6.77734375" style="248" hidden="1" customWidth="1"/>
    <col min="11279" max="11279" width="5.21875" style="248" hidden="1" customWidth="1"/>
    <col min="11280" max="11282" width="9.77734375" style="248" hidden="1" customWidth="1"/>
    <col min="11283" max="11283" width="6.44140625" style="248" hidden="1" customWidth="1"/>
    <col min="11284" max="11284" width="6.21875" style="248" hidden="1" customWidth="1"/>
    <col min="11285" max="11285" width="9.21875" style="248" hidden="1" customWidth="1"/>
    <col min="11286" max="11286" width="11" style="248" hidden="1" customWidth="1"/>
    <col min="11287" max="11287" width="9" style="248" hidden="1" customWidth="1"/>
    <col min="11288" max="11288" width="6.21875" style="248" hidden="1" customWidth="1"/>
    <col min="11289" max="11289" width="6.44140625" style="248" hidden="1" customWidth="1"/>
    <col min="11290" max="11290" width="6.5546875" style="248" hidden="1" customWidth="1"/>
    <col min="11291" max="11291" width="7" style="248" hidden="1" customWidth="1"/>
    <col min="11292" max="11292" width="9.21875" style="248" hidden="1" customWidth="1"/>
    <col min="11293" max="11293" width="5.77734375" style="248" hidden="1" customWidth="1"/>
    <col min="11294" max="11294" width="5.44140625" style="248" hidden="1" customWidth="1"/>
    <col min="11295" max="11295" width="5.77734375" style="248" hidden="1" customWidth="1"/>
    <col min="11296" max="11296" width="4.77734375" style="248" hidden="1" customWidth="1"/>
    <col min="11297" max="11297" width="7.21875" style="248" hidden="1" customWidth="1"/>
    <col min="11298" max="11301" width="5.21875" style="248" hidden="1" customWidth="1"/>
    <col min="11302" max="11302" width="7" style="248" hidden="1" customWidth="1"/>
    <col min="11303" max="11306" width="5.21875" style="248" hidden="1" customWidth="1"/>
    <col min="11307" max="11307" width="11.44140625" style="248" hidden="1" customWidth="1"/>
    <col min="11308" max="11520" width="0" style="248" hidden="1"/>
    <col min="11521" max="11522" width="7.21875" style="248" hidden="1" customWidth="1"/>
    <col min="11523" max="11528" width="5.21875" style="248" hidden="1" customWidth="1"/>
    <col min="11529" max="11529" width="6" style="248" hidden="1" customWidth="1"/>
    <col min="11530" max="11530" width="4.5546875" style="248" hidden="1" customWidth="1"/>
    <col min="11531" max="11532" width="5.21875" style="248" hidden="1" customWidth="1"/>
    <col min="11533" max="11533" width="14.44140625" style="248" hidden="1" customWidth="1"/>
    <col min="11534" max="11534" width="6.77734375" style="248" hidden="1" customWidth="1"/>
    <col min="11535" max="11535" width="5.21875" style="248" hidden="1" customWidth="1"/>
    <col min="11536" max="11538" width="9.77734375" style="248" hidden="1" customWidth="1"/>
    <col min="11539" max="11539" width="6.44140625" style="248" hidden="1" customWidth="1"/>
    <col min="11540" max="11540" width="6.21875" style="248" hidden="1" customWidth="1"/>
    <col min="11541" max="11541" width="9.21875" style="248" hidden="1" customWidth="1"/>
    <col min="11542" max="11542" width="11" style="248" hidden="1" customWidth="1"/>
    <col min="11543" max="11543" width="9" style="248" hidden="1" customWidth="1"/>
    <col min="11544" max="11544" width="6.21875" style="248" hidden="1" customWidth="1"/>
    <col min="11545" max="11545" width="6.44140625" style="248" hidden="1" customWidth="1"/>
    <col min="11546" max="11546" width="6.5546875" style="248" hidden="1" customWidth="1"/>
    <col min="11547" max="11547" width="7" style="248" hidden="1" customWidth="1"/>
    <col min="11548" max="11548" width="9.21875" style="248" hidden="1" customWidth="1"/>
    <col min="11549" max="11549" width="5.77734375" style="248" hidden="1" customWidth="1"/>
    <col min="11550" max="11550" width="5.44140625" style="248" hidden="1" customWidth="1"/>
    <col min="11551" max="11551" width="5.77734375" style="248" hidden="1" customWidth="1"/>
    <col min="11552" max="11552" width="4.77734375" style="248" hidden="1" customWidth="1"/>
    <col min="11553" max="11553" width="7.21875" style="248" hidden="1" customWidth="1"/>
    <col min="11554" max="11557" width="5.21875" style="248" hidden="1" customWidth="1"/>
    <col min="11558" max="11558" width="7" style="248" hidden="1" customWidth="1"/>
    <col min="11559" max="11562" width="5.21875" style="248" hidden="1" customWidth="1"/>
    <col min="11563" max="11563" width="11.44140625" style="248" hidden="1" customWidth="1"/>
    <col min="11564" max="11776" width="0" style="248" hidden="1"/>
    <col min="11777" max="11778" width="7.21875" style="248" hidden="1" customWidth="1"/>
    <col min="11779" max="11784" width="5.21875" style="248" hidden="1" customWidth="1"/>
    <col min="11785" max="11785" width="6" style="248" hidden="1" customWidth="1"/>
    <col min="11786" max="11786" width="4.5546875" style="248" hidden="1" customWidth="1"/>
    <col min="11787" max="11788" width="5.21875" style="248" hidden="1" customWidth="1"/>
    <col min="11789" max="11789" width="14.44140625" style="248" hidden="1" customWidth="1"/>
    <col min="11790" max="11790" width="6.77734375" style="248" hidden="1" customWidth="1"/>
    <col min="11791" max="11791" width="5.21875" style="248" hidden="1" customWidth="1"/>
    <col min="11792" max="11794" width="9.77734375" style="248" hidden="1" customWidth="1"/>
    <col min="11795" max="11795" width="6.44140625" style="248" hidden="1" customWidth="1"/>
    <col min="11796" max="11796" width="6.21875" style="248" hidden="1" customWidth="1"/>
    <col min="11797" max="11797" width="9.21875" style="248" hidden="1" customWidth="1"/>
    <col min="11798" max="11798" width="11" style="248" hidden="1" customWidth="1"/>
    <col min="11799" max="11799" width="9" style="248" hidden="1" customWidth="1"/>
    <col min="11800" max="11800" width="6.21875" style="248" hidden="1" customWidth="1"/>
    <col min="11801" max="11801" width="6.44140625" style="248" hidden="1" customWidth="1"/>
    <col min="11802" max="11802" width="6.5546875" style="248" hidden="1" customWidth="1"/>
    <col min="11803" max="11803" width="7" style="248" hidden="1" customWidth="1"/>
    <col min="11804" max="11804" width="9.21875" style="248" hidden="1" customWidth="1"/>
    <col min="11805" max="11805" width="5.77734375" style="248" hidden="1" customWidth="1"/>
    <col min="11806" max="11806" width="5.44140625" style="248" hidden="1" customWidth="1"/>
    <col min="11807" max="11807" width="5.77734375" style="248" hidden="1" customWidth="1"/>
    <col min="11808" max="11808" width="4.77734375" style="248" hidden="1" customWidth="1"/>
    <col min="11809" max="11809" width="7.21875" style="248" hidden="1" customWidth="1"/>
    <col min="11810" max="11813" width="5.21875" style="248" hidden="1" customWidth="1"/>
    <col min="11814" max="11814" width="7" style="248" hidden="1" customWidth="1"/>
    <col min="11815" max="11818" width="5.21875" style="248" hidden="1" customWidth="1"/>
    <col min="11819" max="11819" width="11.44140625" style="248" hidden="1" customWidth="1"/>
    <col min="11820" max="12032" width="0" style="248" hidden="1"/>
    <col min="12033" max="12034" width="7.21875" style="248" hidden="1" customWidth="1"/>
    <col min="12035" max="12040" width="5.21875" style="248" hidden="1" customWidth="1"/>
    <col min="12041" max="12041" width="6" style="248" hidden="1" customWidth="1"/>
    <col min="12042" max="12042" width="4.5546875" style="248" hidden="1" customWidth="1"/>
    <col min="12043" max="12044" width="5.21875" style="248" hidden="1" customWidth="1"/>
    <col min="12045" max="12045" width="14.44140625" style="248" hidden="1" customWidth="1"/>
    <col min="12046" max="12046" width="6.77734375" style="248" hidden="1" customWidth="1"/>
    <col min="12047" max="12047" width="5.21875" style="248" hidden="1" customWidth="1"/>
    <col min="12048" max="12050" width="9.77734375" style="248" hidden="1" customWidth="1"/>
    <col min="12051" max="12051" width="6.44140625" style="248" hidden="1" customWidth="1"/>
    <col min="12052" max="12052" width="6.21875" style="248" hidden="1" customWidth="1"/>
    <col min="12053" max="12053" width="9.21875" style="248" hidden="1" customWidth="1"/>
    <col min="12054" max="12054" width="11" style="248" hidden="1" customWidth="1"/>
    <col min="12055" max="12055" width="9" style="248" hidden="1" customWidth="1"/>
    <col min="12056" max="12056" width="6.21875" style="248" hidden="1" customWidth="1"/>
    <col min="12057" max="12057" width="6.44140625" style="248" hidden="1" customWidth="1"/>
    <col min="12058" max="12058" width="6.5546875" style="248" hidden="1" customWidth="1"/>
    <col min="12059" max="12059" width="7" style="248" hidden="1" customWidth="1"/>
    <col min="12060" max="12060" width="9.21875" style="248" hidden="1" customWidth="1"/>
    <col min="12061" max="12061" width="5.77734375" style="248" hidden="1" customWidth="1"/>
    <col min="12062" max="12062" width="5.44140625" style="248" hidden="1" customWidth="1"/>
    <col min="12063" max="12063" width="5.77734375" style="248" hidden="1" customWidth="1"/>
    <col min="12064" max="12064" width="4.77734375" style="248" hidden="1" customWidth="1"/>
    <col min="12065" max="12065" width="7.21875" style="248" hidden="1" customWidth="1"/>
    <col min="12066" max="12069" width="5.21875" style="248" hidden="1" customWidth="1"/>
    <col min="12070" max="12070" width="7" style="248" hidden="1" customWidth="1"/>
    <col min="12071" max="12074" width="5.21875" style="248" hidden="1" customWidth="1"/>
    <col min="12075" max="12075" width="11.44140625" style="248" hidden="1" customWidth="1"/>
    <col min="12076" max="12288" width="0" style="248" hidden="1"/>
    <col min="12289" max="12290" width="7.21875" style="248" hidden="1" customWidth="1"/>
    <col min="12291" max="12296" width="5.21875" style="248" hidden="1" customWidth="1"/>
    <col min="12297" max="12297" width="6" style="248" hidden="1" customWidth="1"/>
    <col min="12298" max="12298" width="4.5546875" style="248" hidden="1" customWidth="1"/>
    <col min="12299" max="12300" width="5.21875" style="248" hidden="1" customWidth="1"/>
    <col min="12301" max="12301" width="14.44140625" style="248" hidden="1" customWidth="1"/>
    <col min="12302" max="12302" width="6.77734375" style="248" hidden="1" customWidth="1"/>
    <col min="12303" max="12303" width="5.21875" style="248" hidden="1" customWidth="1"/>
    <col min="12304" max="12306" width="9.77734375" style="248" hidden="1" customWidth="1"/>
    <col min="12307" max="12307" width="6.44140625" style="248" hidden="1" customWidth="1"/>
    <col min="12308" max="12308" width="6.21875" style="248" hidden="1" customWidth="1"/>
    <col min="12309" max="12309" width="9.21875" style="248" hidden="1" customWidth="1"/>
    <col min="12310" max="12310" width="11" style="248" hidden="1" customWidth="1"/>
    <col min="12311" max="12311" width="9" style="248" hidden="1" customWidth="1"/>
    <col min="12312" max="12312" width="6.21875" style="248" hidden="1" customWidth="1"/>
    <col min="12313" max="12313" width="6.44140625" style="248" hidden="1" customWidth="1"/>
    <col min="12314" max="12314" width="6.5546875" style="248" hidden="1" customWidth="1"/>
    <col min="12315" max="12315" width="7" style="248" hidden="1" customWidth="1"/>
    <col min="12316" max="12316" width="9.21875" style="248" hidden="1" customWidth="1"/>
    <col min="12317" max="12317" width="5.77734375" style="248" hidden="1" customWidth="1"/>
    <col min="12318" max="12318" width="5.44140625" style="248" hidden="1" customWidth="1"/>
    <col min="12319" max="12319" width="5.77734375" style="248" hidden="1" customWidth="1"/>
    <col min="12320" max="12320" width="4.77734375" style="248" hidden="1" customWidth="1"/>
    <col min="12321" max="12321" width="7.21875" style="248" hidden="1" customWidth="1"/>
    <col min="12322" max="12325" width="5.21875" style="248" hidden="1" customWidth="1"/>
    <col min="12326" max="12326" width="7" style="248" hidden="1" customWidth="1"/>
    <col min="12327" max="12330" width="5.21875" style="248" hidden="1" customWidth="1"/>
    <col min="12331" max="12331" width="11.44140625" style="248" hidden="1" customWidth="1"/>
    <col min="12332" max="12544" width="0" style="248" hidden="1"/>
    <col min="12545" max="12546" width="7.21875" style="248" hidden="1" customWidth="1"/>
    <col min="12547" max="12552" width="5.21875" style="248" hidden="1" customWidth="1"/>
    <col min="12553" max="12553" width="6" style="248" hidden="1" customWidth="1"/>
    <col min="12554" max="12554" width="4.5546875" style="248" hidden="1" customWidth="1"/>
    <col min="12555" max="12556" width="5.21875" style="248" hidden="1" customWidth="1"/>
    <col min="12557" max="12557" width="14.44140625" style="248" hidden="1" customWidth="1"/>
    <col min="12558" max="12558" width="6.77734375" style="248" hidden="1" customWidth="1"/>
    <col min="12559" max="12559" width="5.21875" style="248" hidden="1" customWidth="1"/>
    <col min="12560" max="12562" width="9.77734375" style="248" hidden="1" customWidth="1"/>
    <col min="12563" max="12563" width="6.44140625" style="248" hidden="1" customWidth="1"/>
    <col min="12564" max="12564" width="6.21875" style="248" hidden="1" customWidth="1"/>
    <col min="12565" max="12565" width="9.21875" style="248" hidden="1" customWidth="1"/>
    <col min="12566" max="12566" width="11" style="248" hidden="1" customWidth="1"/>
    <col min="12567" max="12567" width="9" style="248" hidden="1" customWidth="1"/>
    <col min="12568" max="12568" width="6.21875" style="248" hidden="1" customWidth="1"/>
    <col min="12569" max="12569" width="6.44140625" style="248" hidden="1" customWidth="1"/>
    <col min="12570" max="12570" width="6.5546875" style="248" hidden="1" customWidth="1"/>
    <col min="12571" max="12571" width="7" style="248" hidden="1" customWidth="1"/>
    <col min="12572" max="12572" width="9.21875" style="248" hidden="1" customWidth="1"/>
    <col min="12573" max="12573" width="5.77734375" style="248" hidden="1" customWidth="1"/>
    <col min="12574" max="12574" width="5.44140625" style="248" hidden="1" customWidth="1"/>
    <col min="12575" max="12575" width="5.77734375" style="248" hidden="1" customWidth="1"/>
    <col min="12576" max="12576" width="4.77734375" style="248" hidden="1" customWidth="1"/>
    <col min="12577" max="12577" width="7.21875" style="248" hidden="1" customWidth="1"/>
    <col min="12578" max="12581" width="5.21875" style="248" hidden="1" customWidth="1"/>
    <col min="12582" max="12582" width="7" style="248" hidden="1" customWidth="1"/>
    <col min="12583" max="12586" width="5.21875" style="248" hidden="1" customWidth="1"/>
    <col min="12587" max="12587" width="11.44140625" style="248" hidden="1" customWidth="1"/>
    <col min="12588" max="12800" width="0" style="248" hidden="1"/>
    <col min="12801" max="12802" width="7.21875" style="248" hidden="1" customWidth="1"/>
    <col min="12803" max="12808" width="5.21875" style="248" hidden="1" customWidth="1"/>
    <col min="12809" max="12809" width="6" style="248" hidden="1" customWidth="1"/>
    <col min="12810" max="12810" width="4.5546875" style="248" hidden="1" customWidth="1"/>
    <col min="12811" max="12812" width="5.21875" style="248" hidden="1" customWidth="1"/>
    <col min="12813" max="12813" width="14.44140625" style="248" hidden="1" customWidth="1"/>
    <col min="12814" max="12814" width="6.77734375" style="248" hidden="1" customWidth="1"/>
    <col min="12815" max="12815" width="5.21875" style="248" hidden="1" customWidth="1"/>
    <col min="12816" max="12818" width="9.77734375" style="248" hidden="1" customWidth="1"/>
    <col min="12819" max="12819" width="6.44140625" style="248" hidden="1" customWidth="1"/>
    <col min="12820" max="12820" width="6.21875" style="248" hidden="1" customWidth="1"/>
    <col min="12821" max="12821" width="9.21875" style="248" hidden="1" customWidth="1"/>
    <col min="12822" max="12822" width="11" style="248" hidden="1" customWidth="1"/>
    <col min="12823" max="12823" width="9" style="248" hidden="1" customWidth="1"/>
    <col min="12824" max="12824" width="6.21875" style="248" hidden="1" customWidth="1"/>
    <col min="12825" max="12825" width="6.44140625" style="248" hidden="1" customWidth="1"/>
    <col min="12826" max="12826" width="6.5546875" style="248" hidden="1" customWidth="1"/>
    <col min="12827" max="12827" width="7" style="248" hidden="1" customWidth="1"/>
    <col min="12828" max="12828" width="9.21875" style="248" hidden="1" customWidth="1"/>
    <col min="12829" max="12829" width="5.77734375" style="248" hidden="1" customWidth="1"/>
    <col min="12830" max="12830" width="5.44140625" style="248" hidden="1" customWidth="1"/>
    <col min="12831" max="12831" width="5.77734375" style="248" hidden="1" customWidth="1"/>
    <col min="12832" max="12832" width="4.77734375" style="248" hidden="1" customWidth="1"/>
    <col min="12833" max="12833" width="7.21875" style="248" hidden="1" customWidth="1"/>
    <col min="12834" max="12837" width="5.21875" style="248" hidden="1" customWidth="1"/>
    <col min="12838" max="12838" width="7" style="248" hidden="1" customWidth="1"/>
    <col min="12839" max="12842" width="5.21875" style="248" hidden="1" customWidth="1"/>
    <col min="12843" max="12843" width="11.44140625" style="248" hidden="1" customWidth="1"/>
    <col min="12844" max="13056" width="0" style="248" hidden="1"/>
    <col min="13057" max="13058" width="7.21875" style="248" hidden="1" customWidth="1"/>
    <col min="13059" max="13064" width="5.21875" style="248" hidden="1" customWidth="1"/>
    <col min="13065" max="13065" width="6" style="248" hidden="1" customWidth="1"/>
    <col min="13066" max="13066" width="4.5546875" style="248" hidden="1" customWidth="1"/>
    <col min="13067" max="13068" width="5.21875" style="248" hidden="1" customWidth="1"/>
    <col min="13069" max="13069" width="14.44140625" style="248" hidden="1" customWidth="1"/>
    <col min="13070" max="13070" width="6.77734375" style="248" hidden="1" customWidth="1"/>
    <col min="13071" max="13071" width="5.21875" style="248" hidden="1" customWidth="1"/>
    <col min="13072" max="13074" width="9.77734375" style="248" hidden="1" customWidth="1"/>
    <col min="13075" max="13075" width="6.44140625" style="248" hidden="1" customWidth="1"/>
    <col min="13076" max="13076" width="6.21875" style="248" hidden="1" customWidth="1"/>
    <col min="13077" max="13077" width="9.21875" style="248" hidden="1" customWidth="1"/>
    <col min="13078" max="13078" width="11" style="248" hidden="1" customWidth="1"/>
    <col min="13079" max="13079" width="9" style="248" hidden="1" customWidth="1"/>
    <col min="13080" max="13080" width="6.21875" style="248" hidden="1" customWidth="1"/>
    <col min="13081" max="13081" width="6.44140625" style="248" hidden="1" customWidth="1"/>
    <col min="13082" max="13082" width="6.5546875" style="248" hidden="1" customWidth="1"/>
    <col min="13083" max="13083" width="7" style="248" hidden="1" customWidth="1"/>
    <col min="13084" max="13084" width="9.21875" style="248" hidden="1" customWidth="1"/>
    <col min="13085" max="13085" width="5.77734375" style="248" hidden="1" customWidth="1"/>
    <col min="13086" max="13086" width="5.44140625" style="248" hidden="1" customWidth="1"/>
    <col min="13087" max="13087" width="5.77734375" style="248" hidden="1" customWidth="1"/>
    <col min="13088" max="13088" width="4.77734375" style="248" hidden="1" customWidth="1"/>
    <col min="13089" max="13089" width="7.21875" style="248" hidden="1" customWidth="1"/>
    <col min="13090" max="13093" width="5.21875" style="248" hidden="1" customWidth="1"/>
    <col min="13094" max="13094" width="7" style="248" hidden="1" customWidth="1"/>
    <col min="13095" max="13098" width="5.21875" style="248" hidden="1" customWidth="1"/>
    <col min="13099" max="13099" width="11.44140625" style="248" hidden="1" customWidth="1"/>
    <col min="13100" max="13312" width="0" style="248" hidden="1"/>
    <col min="13313" max="13314" width="7.21875" style="248" hidden="1" customWidth="1"/>
    <col min="13315" max="13320" width="5.21875" style="248" hidden="1" customWidth="1"/>
    <col min="13321" max="13321" width="6" style="248" hidden="1" customWidth="1"/>
    <col min="13322" max="13322" width="4.5546875" style="248" hidden="1" customWidth="1"/>
    <col min="13323" max="13324" width="5.21875" style="248" hidden="1" customWidth="1"/>
    <col min="13325" max="13325" width="14.44140625" style="248" hidden="1" customWidth="1"/>
    <col min="13326" max="13326" width="6.77734375" style="248" hidden="1" customWidth="1"/>
    <col min="13327" max="13327" width="5.21875" style="248" hidden="1" customWidth="1"/>
    <col min="13328" max="13330" width="9.77734375" style="248" hidden="1" customWidth="1"/>
    <col min="13331" max="13331" width="6.44140625" style="248" hidden="1" customWidth="1"/>
    <col min="13332" max="13332" width="6.21875" style="248" hidden="1" customWidth="1"/>
    <col min="13333" max="13333" width="9.21875" style="248" hidden="1" customWidth="1"/>
    <col min="13334" max="13334" width="11" style="248" hidden="1" customWidth="1"/>
    <col min="13335" max="13335" width="9" style="248" hidden="1" customWidth="1"/>
    <col min="13336" max="13336" width="6.21875" style="248" hidden="1" customWidth="1"/>
    <col min="13337" max="13337" width="6.44140625" style="248" hidden="1" customWidth="1"/>
    <col min="13338" max="13338" width="6.5546875" style="248" hidden="1" customWidth="1"/>
    <col min="13339" max="13339" width="7" style="248" hidden="1" customWidth="1"/>
    <col min="13340" max="13340" width="9.21875" style="248" hidden="1" customWidth="1"/>
    <col min="13341" max="13341" width="5.77734375" style="248" hidden="1" customWidth="1"/>
    <col min="13342" max="13342" width="5.44140625" style="248" hidden="1" customWidth="1"/>
    <col min="13343" max="13343" width="5.77734375" style="248" hidden="1" customWidth="1"/>
    <col min="13344" max="13344" width="4.77734375" style="248" hidden="1" customWidth="1"/>
    <col min="13345" max="13345" width="7.21875" style="248" hidden="1" customWidth="1"/>
    <col min="13346" max="13349" width="5.21875" style="248" hidden="1" customWidth="1"/>
    <col min="13350" max="13350" width="7" style="248" hidden="1" customWidth="1"/>
    <col min="13351" max="13354" width="5.21875" style="248" hidden="1" customWidth="1"/>
    <col min="13355" max="13355" width="11.44140625" style="248" hidden="1" customWidth="1"/>
    <col min="13356" max="13568" width="0" style="248" hidden="1"/>
    <col min="13569" max="13570" width="7.21875" style="248" hidden="1" customWidth="1"/>
    <col min="13571" max="13576" width="5.21875" style="248" hidden="1" customWidth="1"/>
    <col min="13577" max="13577" width="6" style="248" hidden="1" customWidth="1"/>
    <col min="13578" max="13578" width="4.5546875" style="248" hidden="1" customWidth="1"/>
    <col min="13579" max="13580" width="5.21875" style="248" hidden="1" customWidth="1"/>
    <col min="13581" max="13581" width="14.44140625" style="248" hidden="1" customWidth="1"/>
    <col min="13582" max="13582" width="6.77734375" style="248" hidden="1" customWidth="1"/>
    <col min="13583" max="13583" width="5.21875" style="248" hidden="1" customWidth="1"/>
    <col min="13584" max="13586" width="9.77734375" style="248" hidden="1" customWidth="1"/>
    <col min="13587" max="13587" width="6.44140625" style="248" hidden="1" customWidth="1"/>
    <col min="13588" max="13588" width="6.21875" style="248" hidden="1" customWidth="1"/>
    <col min="13589" max="13589" width="9.21875" style="248" hidden="1" customWidth="1"/>
    <col min="13590" max="13590" width="11" style="248" hidden="1" customWidth="1"/>
    <col min="13591" max="13591" width="9" style="248" hidden="1" customWidth="1"/>
    <col min="13592" max="13592" width="6.21875" style="248" hidden="1" customWidth="1"/>
    <col min="13593" max="13593" width="6.44140625" style="248" hidden="1" customWidth="1"/>
    <col min="13594" max="13594" width="6.5546875" style="248" hidden="1" customWidth="1"/>
    <col min="13595" max="13595" width="7" style="248" hidden="1" customWidth="1"/>
    <col min="13596" max="13596" width="9.21875" style="248" hidden="1" customWidth="1"/>
    <col min="13597" max="13597" width="5.77734375" style="248" hidden="1" customWidth="1"/>
    <col min="13598" max="13598" width="5.44140625" style="248" hidden="1" customWidth="1"/>
    <col min="13599" max="13599" width="5.77734375" style="248" hidden="1" customWidth="1"/>
    <col min="13600" max="13600" width="4.77734375" style="248" hidden="1" customWidth="1"/>
    <col min="13601" max="13601" width="7.21875" style="248" hidden="1" customWidth="1"/>
    <col min="13602" max="13605" width="5.21875" style="248" hidden="1" customWidth="1"/>
    <col min="13606" max="13606" width="7" style="248" hidden="1" customWidth="1"/>
    <col min="13607" max="13610" width="5.21875" style="248" hidden="1" customWidth="1"/>
    <col min="13611" max="13611" width="11.44140625" style="248" hidden="1" customWidth="1"/>
    <col min="13612" max="13824" width="0" style="248" hidden="1"/>
    <col min="13825" max="13826" width="7.21875" style="248" hidden="1" customWidth="1"/>
    <col min="13827" max="13832" width="5.21875" style="248" hidden="1" customWidth="1"/>
    <col min="13833" max="13833" width="6" style="248" hidden="1" customWidth="1"/>
    <col min="13834" max="13834" width="4.5546875" style="248" hidden="1" customWidth="1"/>
    <col min="13835" max="13836" width="5.21875" style="248" hidden="1" customWidth="1"/>
    <col min="13837" max="13837" width="14.44140625" style="248" hidden="1" customWidth="1"/>
    <col min="13838" max="13838" width="6.77734375" style="248" hidden="1" customWidth="1"/>
    <col min="13839" max="13839" width="5.21875" style="248" hidden="1" customWidth="1"/>
    <col min="13840" max="13842" width="9.77734375" style="248" hidden="1" customWidth="1"/>
    <col min="13843" max="13843" width="6.44140625" style="248" hidden="1" customWidth="1"/>
    <col min="13844" max="13844" width="6.21875" style="248" hidden="1" customWidth="1"/>
    <col min="13845" max="13845" width="9.21875" style="248" hidden="1" customWidth="1"/>
    <col min="13846" max="13846" width="11" style="248" hidden="1" customWidth="1"/>
    <col min="13847" max="13847" width="9" style="248" hidden="1" customWidth="1"/>
    <col min="13848" max="13848" width="6.21875" style="248" hidden="1" customWidth="1"/>
    <col min="13849" max="13849" width="6.44140625" style="248" hidden="1" customWidth="1"/>
    <col min="13850" max="13850" width="6.5546875" style="248" hidden="1" customWidth="1"/>
    <col min="13851" max="13851" width="7" style="248" hidden="1" customWidth="1"/>
    <col min="13852" max="13852" width="9.21875" style="248" hidden="1" customWidth="1"/>
    <col min="13853" max="13853" width="5.77734375" style="248" hidden="1" customWidth="1"/>
    <col min="13854" max="13854" width="5.44140625" style="248" hidden="1" customWidth="1"/>
    <col min="13855" max="13855" width="5.77734375" style="248" hidden="1" customWidth="1"/>
    <col min="13856" max="13856" width="4.77734375" style="248" hidden="1" customWidth="1"/>
    <col min="13857" max="13857" width="7.21875" style="248" hidden="1" customWidth="1"/>
    <col min="13858" max="13861" width="5.21875" style="248" hidden="1" customWidth="1"/>
    <col min="13862" max="13862" width="7" style="248" hidden="1" customWidth="1"/>
    <col min="13863" max="13866" width="5.21875" style="248" hidden="1" customWidth="1"/>
    <col min="13867" max="13867" width="11.44140625" style="248" hidden="1" customWidth="1"/>
    <col min="13868" max="14080" width="0" style="248" hidden="1"/>
    <col min="14081" max="14082" width="7.21875" style="248" hidden="1" customWidth="1"/>
    <col min="14083" max="14088" width="5.21875" style="248" hidden="1" customWidth="1"/>
    <col min="14089" max="14089" width="6" style="248" hidden="1" customWidth="1"/>
    <col min="14090" max="14090" width="4.5546875" style="248" hidden="1" customWidth="1"/>
    <col min="14091" max="14092" width="5.21875" style="248" hidden="1" customWidth="1"/>
    <col min="14093" max="14093" width="14.44140625" style="248" hidden="1" customWidth="1"/>
    <col min="14094" max="14094" width="6.77734375" style="248" hidden="1" customWidth="1"/>
    <col min="14095" max="14095" width="5.21875" style="248" hidden="1" customWidth="1"/>
    <col min="14096" max="14098" width="9.77734375" style="248" hidden="1" customWidth="1"/>
    <col min="14099" max="14099" width="6.44140625" style="248" hidden="1" customWidth="1"/>
    <col min="14100" max="14100" width="6.21875" style="248" hidden="1" customWidth="1"/>
    <col min="14101" max="14101" width="9.21875" style="248" hidden="1" customWidth="1"/>
    <col min="14102" max="14102" width="11" style="248" hidden="1" customWidth="1"/>
    <col min="14103" max="14103" width="9" style="248" hidden="1" customWidth="1"/>
    <col min="14104" max="14104" width="6.21875" style="248" hidden="1" customWidth="1"/>
    <col min="14105" max="14105" width="6.44140625" style="248" hidden="1" customWidth="1"/>
    <col min="14106" max="14106" width="6.5546875" style="248" hidden="1" customWidth="1"/>
    <col min="14107" max="14107" width="7" style="248" hidden="1" customWidth="1"/>
    <col min="14108" max="14108" width="9.21875" style="248" hidden="1" customWidth="1"/>
    <col min="14109" max="14109" width="5.77734375" style="248" hidden="1" customWidth="1"/>
    <col min="14110" max="14110" width="5.44140625" style="248" hidden="1" customWidth="1"/>
    <col min="14111" max="14111" width="5.77734375" style="248" hidden="1" customWidth="1"/>
    <col min="14112" max="14112" width="4.77734375" style="248" hidden="1" customWidth="1"/>
    <col min="14113" max="14113" width="7.21875" style="248" hidden="1" customWidth="1"/>
    <col min="14114" max="14117" width="5.21875" style="248" hidden="1" customWidth="1"/>
    <col min="14118" max="14118" width="7" style="248" hidden="1" customWidth="1"/>
    <col min="14119" max="14122" width="5.21875" style="248" hidden="1" customWidth="1"/>
    <col min="14123" max="14123" width="11.44140625" style="248" hidden="1" customWidth="1"/>
    <col min="14124" max="14336" width="0" style="248" hidden="1"/>
    <col min="14337" max="14338" width="7.21875" style="248" hidden="1" customWidth="1"/>
    <col min="14339" max="14344" width="5.21875" style="248" hidden="1" customWidth="1"/>
    <col min="14345" max="14345" width="6" style="248" hidden="1" customWidth="1"/>
    <col min="14346" max="14346" width="4.5546875" style="248" hidden="1" customWidth="1"/>
    <col min="14347" max="14348" width="5.21875" style="248" hidden="1" customWidth="1"/>
    <col min="14349" max="14349" width="14.44140625" style="248" hidden="1" customWidth="1"/>
    <col min="14350" max="14350" width="6.77734375" style="248" hidden="1" customWidth="1"/>
    <col min="14351" max="14351" width="5.21875" style="248" hidden="1" customWidth="1"/>
    <col min="14352" max="14354" width="9.77734375" style="248" hidden="1" customWidth="1"/>
    <col min="14355" max="14355" width="6.44140625" style="248" hidden="1" customWidth="1"/>
    <col min="14356" max="14356" width="6.21875" style="248" hidden="1" customWidth="1"/>
    <col min="14357" max="14357" width="9.21875" style="248" hidden="1" customWidth="1"/>
    <col min="14358" max="14358" width="11" style="248" hidden="1" customWidth="1"/>
    <col min="14359" max="14359" width="9" style="248" hidden="1" customWidth="1"/>
    <col min="14360" max="14360" width="6.21875" style="248" hidden="1" customWidth="1"/>
    <col min="14361" max="14361" width="6.44140625" style="248" hidden="1" customWidth="1"/>
    <col min="14362" max="14362" width="6.5546875" style="248" hidden="1" customWidth="1"/>
    <col min="14363" max="14363" width="7" style="248" hidden="1" customWidth="1"/>
    <col min="14364" max="14364" width="9.21875" style="248" hidden="1" customWidth="1"/>
    <col min="14365" max="14365" width="5.77734375" style="248" hidden="1" customWidth="1"/>
    <col min="14366" max="14366" width="5.44140625" style="248" hidden="1" customWidth="1"/>
    <col min="14367" max="14367" width="5.77734375" style="248" hidden="1" customWidth="1"/>
    <col min="14368" max="14368" width="4.77734375" style="248" hidden="1" customWidth="1"/>
    <col min="14369" max="14369" width="7.21875" style="248" hidden="1" customWidth="1"/>
    <col min="14370" max="14373" width="5.21875" style="248" hidden="1" customWidth="1"/>
    <col min="14374" max="14374" width="7" style="248" hidden="1" customWidth="1"/>
    <col min="14375" max="14378" width="5.21875" style="248" hidden="1" customWidth="1"/>
    <col min="14379" max="14379" width="11.44140625" style="248" hidden="1" customWidth="1"/>
    <col min="14380" max="14592" width="0" style="248" hidden="1"/>
    <col min="14593" max="14594" width="7.21875" style="248" hidden="1" customWidth="1"/>
    <col min="14595" max="14600" width="5.21875" style="248" hidden="1" customWidth="1"/>
    <col min="14601" max="14601" width="6" style="248" hidden="1" customWidth="1"/>
    <col min="14602" max="14602" width="4.5546875" style="248" hidden="1" customWidth="1"/>
    <col min="14603" max="14604" width="5.21875" style="248" hidden="1" customWidth="1"/>
    <col min="14605" max="14605" width="14.44140625" style="248" hidden="1" customWidth="1"/>
    <col min="14606" max="14606" width="6.77734375" style="248" hidden="1" customWidth="1"/>
    <col min="14607" max="14607" width="5.21875" style="248" hidden="1" customWidth="1"/>
    <col min="14608" max="14610" width="9.77734375" style="248" hidden="1" customWidth="1"/>
    <col min="14611" max="14611" width="6.44140625" style="248" hidden="1" customWidth="1"/>
    <col min="14612" max="14612" width="6.21875" style="248" hidden="1" customWidth="1"/>
    <col min="14613" max="14613" width="9.21875" style="248" hidden="1" customWidth="1"/>
    <col min="14614" max="14614" width="11" style="248" hidden="1" customWidth="1"/>
    <col min="14615" max="14615" width="9" style="248" hidden="1" customWidth="1"/>
    <col min="14616" max="14616" width="6.21875" style="248" hidden="1" customWidth="1"/>
    <col min="14617" max="14617" width="6.44140625" style="248" hidden="1" customWidth="1"/>
    <col min="14618" max="14618" width="6.5546875" style="248" hidden="1" customWidth="1"/>
    <col min="14619" max="14619" width="7" style="248" hidden="1" customWidth="1"/>
    <col min="14620" max="14620" width="9.21875" style="248" hidden="1" customWidth="1"/>
    <col min="14621" max="14621" width="5.77734375" style="248" hidden="1" customWidth="1"/>
    <col min="14622" max="14622" width="5.44140625" style="248" hidden="1" customWidth="1"/>
    <col min="14623" max="14623" width="5.77734375" style="248" hidden="1" customWidth="1"/>
    <col min="14624" max="14624" width="4.77734375" style="248" hidden="1" customWidth="1"/>
    <col min="14625" max="14625" width="7.21875" style="248" hidden="1" customWidth="1"/>
    <col min="14626" max="14629" width="5.21875" style="248" hidden="1" customWidth="1"/>
    <col min="14630" max="14630" width="7" style="248" hidden="1" customWidth="1"/>
    <col min="14631" max="14634" width="5.21875" style="248" hidden="1" customWidth="1"/>
    <col min="14635" max="14635" width="11.44140625" style="248" hidden="1" customWidth="1"/>
    <col min="14636" max="14848" width="0" style="248" hidden="1"/>
    <col min="14849" max="14850" width="7.21875" style="248" hidden="1" customWidth="1"/>
    <col min="14851" max="14856" width="5.21875" style="248" hidden="1" customWidth="1"/>
    <col min="14857" max="14857" width="6" style="248" hidden="1" customWidth="1"/>
    <col min="14858" max="14858" width="4.5546875" style="248" hidden="1" customWidth="1"/>
    <col min="14859" max="14860" width="5.21875" style="248" hidden="1" customWidth="1"/>
    <col min="14861" max="14861" width="14.44140625" style="248" hidden="1" customWidth="1"/>
    <col min="14862" max="14862" width="6.77734375" style="248" hidden="1" customWidth="1"/>
    <col min="14863" max="14863" width="5.21875" style="248" hidden="1" customWidth="1"/>
    <col min="14864" max="14866" width="9.77734375" style="248" hidden="1" customWidth="1"/>
    <col min="14867" max="14867" width="6.44140625" style="248" hidden="1" customWidth="1"/>
    <col min="14868" max="14868" width="6.21875" style="248" hidden="1" customWidth="1"/>
    <col min="14869" max="14869" width="9.21875" style="248" hidden="1" customWidth="1"/>
    <col min="14870" max="14870" width="11" style="248" hidden="1" customWidth="1"/>
    <col min="14871" max="14871" width="9" style="248" hidden="1" customWidth="1"/>
    <col min="14872" max="14872" width="6.21875" style="248" hidden="1" customWidth="1"/>
    <col min="14873" max="14873" width="6.44140625" style="248" hidden="1" customWidth="1"/>
    <col min="14874" max="14874" width="6.5546875" style="248" hidden="1" customWidth="1"/>
    <col min="14875" max="14875" width="7" style="248" hidden="1" customWidth="1"/>
    <col min="14876" max="14876" width="9.21875" style="248" hidden="1" customWidth="1"/>
    <col min="14877" max="14877" width="5.77734375" style="248" hidden="1" customWidth="1"/>
    <col min="14878" max="14878" width="5.44140625" style="248" hidden="1" customWidth="1"/>
    <col min="14879" max="14879" width="5.77734375" style="248" hidden="1" customWidth="1"/>
    <col min="14880" max="14880" width="4.77734375" style="248" hidden="1" customWidth="1"/>
    <col min="14881" max="14881" width="7.21875" style="248" hidden="1" customWidth="1"/>
    <col min="14882" max="14885" width="5.21875" style="248" hidden="1" customWidth="1"/>
    <col min="14886" max="14886" width="7" style="248" hidden="1" customWidth="1"/>
    <col min="14887" max="14890" width="5.21875" style="248" hidden="1" customWidth="1"/>
    <col min="14891" max="14891" width="11.44140625" style="248" hidden="1" customWidth="1"/>
    <col min="14892" max="15104" width="0" style="248" hidden="1"/>
    <col min="15105" max="15106" width="7.21875" style="248" hidden="1" customWidth="1"/>
    <col min="15107" max="15112" width="5.21875" style="248" hidden="1" customWidth="1"/>
    <col min="15113" max="15113" width="6" style="248" hidden="1" customWidth="1"/>
    <col min="15114" max="15114" width="4.5546875" style="248" hidden="1" customWidth="1"/>
    <col min="15115" max="15116" width="5.21875" style="248" hidden="1" customWidth="1"/>
    <col min="15117" max="15117" width="14.44140625" style="248" hidden="1" customWidth="1"/>
    <col min="15118" max="15118" width="6.77734375" style="248" hidden="1" customWidth="1"/>
    <col min="15119" max="15119" width="5.21875" style="248" hidden="1" customWidth="1"/>
    <col min="15120" max="15122" width="9.77734375" style="248" hidden="1" customWidth="1"/>
    <col min="15123" max="15123" width="6.44140625" style="248" hidden="1" customWidth="1"/>
    <col min="15124" max="15124" width="6.21875" style="248" hidden="1" customWidth="1"/>
    <col min="15125" max="15125" width="9.21875" style="248" hidden="1" customWidth="1"/>
    <col min="15126" max="15126" width="11" style="248" hidden="1" customWidth="1"/>
    <col min="15127" max="15127" width="9" style="248" hidden="1" customWidth="1"/>
    <col min="15128" max="15128" width="6.21875" style="248" hidden="1" customWidth="1"/>
    <col min="15129" max="15129" width="6.44140625" style="248" hidden="1" customWidth="1"/>
    <col min="15130" max="15130" width="6.5546875" style="248" hidden="1" customWidth="1"/>
    <col min="15131" max="15131" width="7" style="248" hidden="1" customWidth="1"/>
    <col min="15132" max="15132" width="9.21875" style="248" hidden="1" customWidth="1"/>
    <col min="15133" max="15133" width="5.77734375" style="248" hidden="1" customWidth="1"/>
    <col min="15134" max="15134" width="5.44140625" style="248" hidden="1" customWidth="1"/>
    <col min="15135" max="15135" width="5.77734375" style="248" hidden="1" customWidth="1"/>
    <col min="15136" max="15136" width="4.77734375" style="248" hidden="1" customWidth="1"/>
    <col min="15137" max="15137" width="7.21875" style="248" hidden="1" customWidth="1"/>
    <col min="15138" max="15141" width="5.21875" style="248" hidden="1" customWidth="1"/>
    <col min="15142" max="15142" width="7" style="248" hidden="1" customWidth="1"/>
    <col min="15143" max="15146" width="5.21875" style="248" hidden="1" customWidth="1"/>
    <col min="15147" max="15147" width="11.44140625" style="248" hidden="1" customWidth="1"/>
    <col min="15148" max="15360" width="0" style="248" hidden="1"/>
    <col min="15361" max="15362" width="7.21875" style="248" hidden="1" customWidth="1"/>
    <col min="15363" max="15368" width="5.21875" style="248" hidden="1" customWidth="1"/>
    <col min="15369" max="15369" width="6" style="248" hidden="1" customWidth="1"/>
    <col min="15370" max="15370" width="4.5546875" style="248" hidden="1" customWidth="1"/>
    <col min="15371" max="15372" width="5.21875" style="248" hidden="1" customWidth="1"/>
    <col min="15373" max="15373" width="14.44140625" style="248" hidden="1" customWidth="1"/>
    <col min="15374" max="15374" width="6.77734375" style="248" hidden="1" customWidth="1"/>
    <col min="15375" max="15375" width="5.21875" style="248" hidden="1" customWidth="1"/>
    <col min="15376" max="15378" width="9.77734375" style="248" hidden="1" customWidth="1"/>
    <col min="15379" max="15379" width="6.44140625" style="248" hidden="1" customWidth="1"/>
    <col min="15380" max="15380" width="6.21875" style="248" hidden="1" customWidth="1"/>
    <col min="15381" max="15381" width="9.21875" style="248" hidden="1" customWidth="1"/>
    <col min="15382" max="15382" width="11" style="248" hidden="1" customWidth="1"/>
    <col min="15383" max="15383" width="9" style="248" hidden="1" customWidth="1"/>
    <col min="15384" max="15384" width="6.21875" style="248" hidden="1" customWidth="1"/>
    <col min="15385" max="15385" width="6.44140625" style="248" hidden="1" customWidth="1"/>
    <col min="15386" max="15386" width="6.5546875" style="248" hidden="1" customWidth="1"/>
    <col min="15387" max="15387" width="7" style="248" hidden="1" customWidth="1"/>
    <col min="15388" max="15388" width="9.21875" style="248" hidden="1" customWidth="1"/>
    <col min="15389" max="15389" width="5.77734375" style="248" hidden="1" customWidth="1"/>
    <col min="15390" max="15390" width="5.44140625" style="248" hidden="1" customWidth="1"/>
    <col min="15391" max="15391" width="5.77734375" style="248" hidden="1" customWidth="1"/>
    <col min="15392" max="15392" width="4.77734375" style="248" hidden="1" customWidth="1"/>
    <col min="15393" max="15393" width="7.21875" style="248" hidden="1" customWidth="1"/>
    <col min="15394" max="15397" width="5.21875" style="248" hidden="1" customWidth="1"/>
    <col min="15398" max="15398" width="7" style="248" hidden="1" customWidth="1"/>
    <col min="15399" max="15402" width="5.21875" style="248" hidden="1" customWidth="1"/>
    <col min="15403" max="15403" width="11.44140625" style="248" hidden="1" customWidth="1"/>
    <col min="15404" max="15616" width="0" style="248" hidden="1"/>
    <col min="15617" max="15618" width="7.21875" style="248" hidden="1" customWidth="1"/>
    <col min="15619" max="15624" width="5.21875" style="248" hidden="1" customWidth="1"/>
    <col min="15625" max="15625" width="6" style="248" hidden="1" customWidth="1"/>
    <col min="15626" max="15626" width="4.5546875" style="248" hidden="1" customWidth="1"/>
    <col min="15627" max="15628" width="5.21875" style="248" hidden="1" customWidth="1"/>
    <col min="15629" max="15629" width="14.44140625" style="248" hidden="1" customWidth="1"/>
    <col min="15630" max="15630" width="6.77734375" style="248" hidden="1" customWidth="1"/>
    <col min="15631" max="15631" width="5.21875" style="248" hidden="1" customWidth="1"/>
    <col min="15632" max="15634" width="9.77734375" style="248" hidden="1" customWidth="1"/>
    <col min="15635" max="15635" width="6.44140625" style="248" hidden="1" customWidth="1"/>
    <col min="15636" max="15636" width="6.21875" style="248" hidden="1" customWidth="1"/>
    <col min="15637" max="15637" width="9.21875" style="248" hidden="1" customWidth="1"/>
    <col min="15638" max="15638" width="11" style="248" hidden="1" customWidth="1"/>
    <col min="15639" max="15639" width="9" style="248" hidden="1" customWidth="1"/>
    <col min="15640" max="15640" width="6.21875" style="248" hidden="1" customWidth="1"/>
    <col min="15641" max="15641" width="6.44140625" style="248" hidden="1" customWidth="1"/>
    <col min="15642" max="15642" width="6.5546875" style="248" hidden="1" customWidth="1"/>
    <col min="15643" max="15643" width="7" style="248" hidden="1" customWidth="1"/>
    <col min="15644" max="15644" width="9.21875" style="248" hidden="1" customWidth="1"/>
    <col min="15645" max="15645" width="5.77734375" style="248" hidden="1" customWidth="1"/>
    <col min="15646" max="15646" width="5.44140625" style="248" hidden="1" customWidth="1"/>
    <col min="15647" max="15647" width="5.77734375" style="248" hidden="1" customWidth="1"/>
    <col min="15648" max="15648" width="4.77734375" style="248" hidden="1" customWidth="1"/>
    <col min="15649" max="15649" width="7.21875" style="248" hidden="1" customWidth="1"/>
    <col min="15650" max="15653" width="5.21875" style="248" hidden="1" customWidth="1"/>
    <col min="15654" max="15654" width="7" style="248" hidden="1" customWidth="1"/>
    <col min="15655" max="15658" width="5.21875" style="248" hidden="1" customWidth="1"/>
    <col min="15659" max="15659" width="11.44140625" style="248" hidden="1" customWidth="1"/>
    <col min="15660" max="15872" width="0" style="248" hidden="1"/>
    <col min="15873" max="15874" width="7.21875" style="248" hidden="1" customWidth="1"/>
    <col min="15875" max="15880" width="5.21875" style="248" hidden="1" customWidth="1"/>
    <col min="15881" max="15881" width="6" style="248" hidden="1" customWidth="1"/>
    <col min="15882" max="15882" width="4.5546875" style="248" hidden="1" customWidth="1"/>
    <col min="15883" max="15884" width="5.21875" style="248" hidden="1" customWidth="1"/>
    <col min="15885" max="15885" width="14.44140625" style="248" hidden="1" customWidth="1"/>
    <col min="15886" max="15886" width="6.77734375" style="248" hidden="1" customWidth="1"/>
    <col min="15887" max="15887" width="5.21875" style="248" hidden="1" customWidth="1"/>
    <col min="15888" max="15890" width="9.77734375" style="248" hidden="1" customWidth="1"/>
    <col min="15891" max="15891" width="6.44140625" style="248" hidden="1" customWidth="1"/>
    <col min="15892" max="15892" width="6.21875" style="248" hidden="1" customWidth="1"/>
    <col min="15893" max="15893" width="9.21875" style="248" hidden="1" customWidth="1"/>
    <col min="15894" max="15894" width="11" style="248" hidden="1" customWidth="1"/>
    <col min="15895" max="15895" width="9" style="248" hidden="1" customWidth="1"/>
    <col min="15896" max="15896" width="6.21875" style="248" hidden="1" customWidth="1"/>
    <col min="15897" max="15897" width="6.44140625" style="248" hidden="1" customWidth="1"/>
    <col min="15898" max="15898" width="6.5546875" style="248" hidden="1" customWidth="1"/>
    <col min="15899" max="15899" width="7" style="248" hidden="1" customWidth="1"/>
    <col min="15900" max="15900" width="9.21875" style="248" hidden="1" customWidth="1"/>
    <col min="15901" max="15901" width="5.77734375" style="248" hidden="1" customWidth="1"/>
    <col min="15902" max="15902" width="5.44140625" style="248" hidden="1" customWidth="1"/>
    <col min="15903" max="15903" width="5.77734375" style="248" hidden="1" customWidth="1"/>
    <col min="15904" max="15904" width="4.77734375" style="248" hidden="1" customWidth="1"/>
    <col min="15905" max="15905" width="7.21875" style="248" hidden="1" customWidth="1"/>
    <col min="15906" max="15909" width="5.21875" style="248" hidden="1" customWidth="1"/>
    <col min="15910" max="15910" width="7" style="248" hidden="1" customWidth="1"/>
    <col min="15911" max="15914" width="5.21875" style="248" hidden="1" customWidth="1"/>
    <col min="15915" max="15915" width="11.44140625" style="248" hidden="1" customWidth="1"/>
    <col min="15916" max="16128" width="0" style="248" hidden="1"/>
    <col min="16129" max="16130" width="7.21875" style="248" hidden="1" customWidth="1"/>
    <col min="16131" max="16136" width="5.21875" style="248" hidden="1" customWidth="1"/>
    <col min="16137" max="16137" width="6" style="248" hidden="1" customWidth="1"/>
    <col min="16138" max="16138" width="4.5546875" style="248" hidden="1" customWidth="1"/>
    <col min="16139" max="16140" width="5.21875" style="248" hidden="1" customWidth="1"/>
    <col min="16141" max="16141" width="14.44140625" style="248" hidden="1" customWidth="1"/>
    <col min="16142" max="16142" width="6.77734375" style="248" hidden="1" customWidth="1"/>
    <col min="16143" max="16143" width="5.21875" style="248" hidden="1" customWidth="1"/>
    <col min="16144" max="16146" width="9.77734375" style="248" hidden="1" customWidth="1"/>
    <col min="16147" max="16147" width="6.44140625" style="248" hidden="1" customWidth="1"/>
    <col min="16148" max="16148" width="6.21875" style="248" hidden="1" customWidth="1"/>
    <col min="16149" max="16149" width="9.21875" style="248" hidden="1" customWidth="1"/>
    <col min="16150" max="16150" width="11" style="248" hidden="1" customWidth="1"/>
    <col min="16151" max="16151" width="9" style="248" hidden="1" customWidth="1"/>
    <col min="16152" max="16152" width="6.21875" style="248" hidden="1" customWidth="1"/>
    <col min="16153" max="16153" width="6.44140625" style="248" hidden="1" customWidth="1"/>
    <col min="16154" max="16154" width="6.5546875" style="248" hidden="1" customWidth="1"/>
    <col min="16155" max="16155" width="7" style="248" hidden="1" customWidth="1"/>
    <col min="16156" max="16156" width="9.21875" style="248" hidden="1" customWidth="1"/>
    <col min="16157" max="16157" width="5.77734375" style="248" hidden="1" customWidth="1"/>
    <col min="16158" max="16158" width="5.44140625" style="248" hidden="1" customWidth="1"/>
    <col min="16159" max="16159" width="5.77734375" style="248" hidden="1" customWidth="1"/>
    <col min="16160" max="16160" width="4.77734375" style="248" hidden="1" customWidth="1"/>
    <col min="16161" max="16161" width="7.21875" style="248" hidden="1" customWidth="1"/>
    <col min="16162" max="16165" width="5.21875" style="248" hidden="1" customWidth="1"/>
    <col min="16166" max="16166" width="7" style="248" hidden="1" customWidth="1"/>
    <col min="16167" max="16170" width="5.21875" style="248" hidden="1" customWidth="1"/>
    <col min="16171" max="16171" width="11.44140625" style="248" customWidth="1"/>
    <col min="16172" max="16384" width="0" style="248" hidden="1"/>
  </cols>
  <sheetData>
    <row r="1" spans="1:43" s="249" customFormat="1" ht="24" customHeight="1">
      <c r="A1" s="238"/>
      <c r="B1" s="239"/>
      <c r="C1" s="239" t="s">
        <v>17</v>
      </c>
      <c r="D1" s="240" t="s">
        <v>718</v>
      </c>
      <c r="E1" s="241"/>
      <c r="F1" s="242"/>
      <c r="G1" s="243"/>
      <c r="H1" s="244"/>
      <c r="I1" s="1521" t="s">
        <v>719</v>
      </c>
      <c r="J1" s="1522"/>
      <c r="K1" s="1522"/>
      <c r="L1" s="1522"/>
      <c r="M1" s="1522"/>
      <c r="N1" s="1522"/>
      <c r="O1" s="1522"/>
      <c r="P1" s="1522"/>
      <c r="Q1" s="1522"/>
      <c r="R1" s="1522"/>
      <c r="S1" s="1522"/>
      <c r="T1" s="1522"/>
      <c r="U1" s="1522"/>
      <c r="V1" s="1522"/>
      <c r="W1" s="1522"/>
      <c r="X1" s="1522"/>
      <c r="Y1" s="1522"/>
      <c r="Z1" s="1522"/>
      <c r="AA1" s="1522"/>
      <c r="AB1" s="1522"/>
      <c r="AC1" s="1522"/>
      <c r="AD1" s="1522"/>
      <c r="AE1" s="1525" t="s">
        <v>18</v>
      </c>
      <c r="AF1" s="1526"/>
      <c r="AG1" s="245"/>
      <c r="AH1" s="246"/>
      <c r="AI1" s="246"/>
      <c r="AJ1" s="246"/>
      <c r="AK1" s="247"/>
      <c r="AL1" s="726"/>
      <c r="AM1" s="726"/>
      <c r="AN1" s="726"/>
      <c r="AO1" s="726"/>
      <c r="AP1" s="726"/>
    </row>
    <row r="2" spans="1:43" s="249" customFormat="1" ht="24" customHeight="1" thickBot="1">
      <c r="A2" s="250"/>
      <c r="B2" s="1529" t="s">
        <v>1001</v>
      </c>
      <c r="C2" s="1529"/>
      <c r="D2" s="1529"/>
      <c r="E2" s="1529"/>
      <c r="F2" s="1529"/>
      <c r="G2" s="1529"/>
      <c r="H2" s="1530"/>
      <c r="I2" s="1523"/>
      <c r="J2" s="1524"/>
      <c r="K2" s="1524"/>
      <c r="L2" s="1524"/>
      <c r="M2" s="1524"/>
      <c r="N2" s="1524"/>
      <c r="O2" s="1524"/>
      <c r="P2" s="1524"/>
      <c r="Q2" s="1524"/>
      <c r="R2" s="1524"/>
      <c r="S2" s="1524"/>
      <c r="T2" s="1524"/>
      <c r="U2" s="1524"/>
      <c r="V2" s="1524"/>
      <c r="W2" s="1524"/>
      <c r="X2" s="1524"/>
      <c r="Y2" s="1524"/>
      <c r="Z2" s="1524"/>
      <c r="AA2" s="1524"/>
      <c r="AB2" s="1524"/>
      <c r="AC2" s="1524"/>
      <c r="AD2" s="1524"/>
      <c r="AE2" s="1527"/>
      <c r="AF2" s="1528"/>
      <c r="AG2" s="251"/>
      <c r="AH2" s="252"/>
      <c r="AI2" s="252"/>
      <c r="AJ2" s="252"/>
      <c r="AK2" s="253"/>
      <c r="AL2" s="726"/>
      <c r="AM2" s="726"/>
      <c r="AN2" s="726"/>
      <c r="AO2" s="726"/>
      <c r="AP2" s="726"/>
    </row>
    <row r="3" spans="1:43" s="249" customFormat="1" ht="24" customHeight="1">
      <c r="A3" s="254"/>
      <c r="B3" s="255"/>
      <c r="C3" s="255"/>
      <c r="D3" s="255"/>
      <c r="E3" s="256"/>
      <c r="F3" s="256"/>
      <c r="G3" s="256"/>
      <c r="H3" s="256"/>
      <c r="I3" s="257"/>
      <c r="J3" s="257"/>
      <c r="K3" s="257"/>
      <c r="L3" s="257"/>
      <c r="M3" s="257"/>
      <c r="N3" s="257"/>
      <c r="O3" s="257"/>
      <c r="P3" s="257"/>
      <c r="Q3" s="257"/>
      <c r="R3" s="257"/>
      <c r="S3" s="257"/>
      <c r="T3" s="257"/>
      <c r="U3" s="257"/>
      <c r="V3" s="257"/>
      <c r="W3" s="257"/>
      <c r="X3" s="257"/>
      <c r="Y3" s="257"/>
      <c r="Z3" s="257"/>
      <c r="AA3" s="257"/>
      <c r="AB3" s="257"/>
      <c r="AC3" s="257"/>
      <c r="AD3" s="257"/>
      <c r="AE3" s="258"/>
      <c r="AF3" s="258"/>
      <c r="AG3" s="258"/>
      <c r="AH3" s="259"/>
      <c r="AI3" s="259"/>
      <c r="AJ3" s="259"/>
      <c r="AK3" s="260"/>
      <c r="AL3" s="726"/>
      <c r="AM3" s="726"/>
      <c r="AN3" s="726"/>
      <c r="AO3" s="726"/>
      <c r="AP3" s="726"/>
    </row>
    <row r="4" spans="1:43" s="249" customFormat="1" ht="12" customHeight="1">
      <c r="A4" s="261" t="s">
        <v>19</v>
      </c>
      <c r="B4" s="262"/>
      <c r="C4" s="262"/>
      <c r="D4" s="262"/>
      <c r="E4" s="262"/>
      <c r="F4" s="262"/>
      <c r="G4" s="263"/>
      <c r="H4" s="264"/>
      <c r="I4" s="265"/>
      <c r="J4" s="264"/>
      <c r="K4" s="264"/>
      <c r="L4" s="264"/>
      <c r="M4" s="266"/>
      <c r="N4" s="266"/>
      <c r="O4" s="266"/>
      <c r="P4" s="266"/>
      <c r="Q4" s="266"/>
      <c r="R4" s="266"/>
      <c r="S4" s="266"/>
      <c r="T4" s="266"/>
      <c r="U4" s="266"/>
      <c r="V4" s="266"/>
      <c r="W4" s="266"/>
      <c r="X4" s="266"/>
      <c r="Y4" s="266"/>
      <c r="Z4" s="266"/>
      <c r="AA4" s="266"/>
      <c r="AB4" s="266"/>
      <c r="AC4" s="266"/>
      <c r="AD4" s="266"/>
      <c r="AE4" s="266"/>
      <c r="AF4" s="266"/>
      <c r="AG4" s="266"/>
      <c r="AH4" s="266"/>
      <c r="AI4" s="266"/>
      <c r="AJ4" s="267"/>
      <c r="AK4" s="268"/>
      <c r="AL4" s="726"/>
      <c r="AM4" s="726"/>
      <c r="AN4" s="726"/>
      <c r="AO4" s="726"/>
      <c r="AP4" s="726"/>
      <c r="AQ4" s="269"/>
    </row>
    <row r="5" spans="1:43" s="249" customFormat="1" ht="24" customHeight="1">
      <c r="A5" s="1531">
        <v>102</v>
      </c>
      <c r="B5" s="1532" t="s">
        <v>20</v>
      </c>
      <c r="C5" s="1532"/>
      <c r="D5" s="1532"/>
      <c r="E5" s="1532"/>
      <c r="F5" s="1532"/>
      <c r="G5" s="265"/>
      <c r="H5" s="265"/>
      <c r="I5" s="1533" t="s">
        <v>645</v>
      </c>
      <c r="J5" s="1533"/>
      <c r="K5" s="1533"/>
      <c r="L5" s="1533"/>
      <c r="M5" s="1533"/>
      <c r="N5" s="1533"/>
      <c r="O5" s="1533"/>
      <c r="P5" s="1533"/>
      <c r="Q5" s="1533"/>
      <c r="R5" s="1533"/>
      <c r="S5" s="1533"/>
      <c r="T5" s="1533"/>
      <c r="U5" s="1533"/>
      <c r="V5" s="265"/>
      <c r="W5" s="265"/>
      <c r="X5" s="270">
        <v>104</v>
      </c>
      <c r="Y5" s="271" t="s">
        <v>21</v>
      </c>
      <c r="Z5" s="271"/>
      <c r="AA5" s="271"/>
      <c r="AB5" s="271"/>
      <c r="AC5" s="271"/>
      <c r="AD5" s="271"/>
      <c r="AE5" s="271"/>
      <c r="AF5" s="272"/>
      <c r="AG5" s="272"/>
      <c r="AH5" s="272"/>
      <c r="AI5" s="273"/>
      <c r="AJ5" s="267"/>
      <c r="AK5" s="268"/>
      <c r="AL5" s="726"/>
      <c r="AM5" s="726"/>
      <c r="AN5" s="726"/>
      <c r="AO5" s="726"/>
      <c r="AP5" s="726"/>
    </row>
    <row r="6" spans="1:43" s="249" customFormat="1" ht="12" customHeight="1">
      <c r="A6" s="1531"/>
      <c r="B6" s="1532"/>
      <c r="C6" s="1532"/>
      <c r="D6" s="1532"/>
      <c r="E6" s="1532"/>
      <c r="F6" s="1532"/>
      <c r="G6" s="274"/>
      <c r="H6" s="274"/>
      <c r="I6" s="1533"/>
      <c r="J6" s="1533"/>
      <c r="K6" s="1533"/>
      <c r="L6" s="1533"/>
      <c r="M6" s="1533"/>
      <c r="N6" s="1533"/>
      <c r="O6" s="1533"/>
      <c r="P6" s="1533"/>
      <c r="Q6" s="1533"/>
      <c r="R6" s="1533"/>
      <c r="S6" s="1533"/>
      <c r="T6" s="1533"/>
      <c r="U6" s="1533"/>
      <c r="V6" s="265"/>
      <c r="W6" s="265"/>
      <c r="X6" s="275"/>
      <c r="Y6" s="272"/>
      <c r="Z6" s="276"/>
      <c r="AA6" s="276"/>
      <c r="AB6" s="276"/>
      <c r="AC6" s="276"/>
      <c r="AD6" s="276"/>
      <c r="AE6" s="276"/>
      <c r="AF6" s="272"/>
      <c r="AG6" s="272"/>
      <c r="AH6" s="272"/>
      <c r="AI6" s="273"/>
      <c r="AJ6" s="262"/>
      <c r="AK6" s="277"/>
      <c r="AL6" s="726"/>
      <c r="AM6" s="726"/>
      <c r="AN6" s="726"/>
      <c r="AO6" s="726"/>
      <c r="AP6" s="726"/>
    </row>
    <row r="7" spans="1:43" s="249" customFormat="1" ht="24" customHeight="1">
      <c r="A7" s="278"/>
      <c r="B7" s="262"/>
      <c r="C7" s="262"/>
      <c r="D7" s="262"/>
      <c r="E7" s="262"/>
      <c r="F7" s="262"/>
      <c r="G7" s="274"/>
      <c r="H7" s="274"/>
      <c r="I7" s="262"/>
      <c r="J7" s="265"/>
      <c r="K7" s="262"/>
      <c r="L7" s="262"/>
      <c r="M7" s="262"/>
      <c r="N7" s="262"/>
      <c r="O7" s="262"/>
      <c r="P7" s="262"/>
      <c r="Q7" s="265"/>
      <c r="R7" s="265"/>
      <c r="S7" s="265"/>
      <c r="T7" s="265"/>
      <c r="U7" s="262"/>
      <c r="V7" s="265"/>
      <c r="W7" s="262"/>
      <c r="X7" s="262"/>
      <c r="Y7" s="262"/>
      <c r="Z7" s="262"/>
      <c r="AA7" s="262"/>
      <c r="AB7" s="262"/>
      <c r="AC7" s="265"/>
      <c r="AD7" s="265"/>
      <c r="AE7" s="265"/>
      <c r="AF7" s="265"/>
      <c r="AG7" s="265"/>
      <c r="AH7" s="265"/>
      <c r="AI7" s="265"/>
      <c r="AJ7" s="262"/>
      <c r="AK7" s="277"/>
      <c r="AL7" s="726"/>
      <c r="AM7" s="726"/>
      <c r="AN7" s="726"/>
      <c r="AO7" s="726"/>
      <c r="AP7" s="726"/>
    </row>
    <row r="8" spans="1:43" s="249" customFormat="1" ht="12" customHeight="1">
      <c r="A8" s="279" t="s">
        <v>720</v>
      </c>
      <c r="B8" s="274"/>
      <c r="C8" s="274"/>
      <c r="D8" s="274"/>
      <c r="E8" s="274"/>
      <c r="F8" s="279"/>
      <c r="G8" s="274"/>
      <c r="H8" s="274"/>
      <c r="I8" s="274"/>
      <c r="J8" s="274"/>
      <c r="K8" s="274"/>
      <c r="L8" s="274"/>
      <c r="M8" s="274"/>
      <c r="N8" s="274"/>
      <c r="O8" s="274"/>
      <c r="P8" s="274"/>
      <c r="Q8" s="274"/>
      <c r="R8" s="274"/>
      <c r="S8" s="274"/>
      <c r="T8" s="274"/>
      <c r="U8" s="274"/>
      <c r="V8" s="280"/>
      <c r="W8" s="280"/>
      <c r="X8" s="281"/>
      <c r="Y8" s="265"/>
      <c r="Z8" s="262"/>
      <c r="AA8" s="262"/>
      <c r="AB8" s="262"/>
      <c r="AC8" s="262"/>
      <c r="AD8" s="262"/>
      <c r="AE8" s="265"/>
      <c r="AF8" s="265"/>
      <c r="AG8" s="265"/>
      <c r="AH8" s="265"/>
      <c r="AI8" s="265"/>
      <c r="AJ8" s="282"/>
      <c r="AK8" s="283"/>
      <c r="AL8" s="726"/>
      <c r="AM8" s="726"/>
      <c r="AN8" s="726"/>
      <c r="AO8" s="726"/>
      <c r="AP8" s="726"/>
    </row>
    <row r="9" spans="1:43" s="249" customFormat="1" ht="24" customHeight="1">
      <c r="A9" s="1548">
        <v>201</v>
      </c>
      <c r="B9" s="284" t="s">
        <v>22</v>
      </c>
      <c r="C9" s="285"/>
      <c r="D9" s="285"/>
      <c r="E9" s="285"/>
      <c r="F9" s="285"/>
      <c r="G9" s="285"/>
      <c r="H9" s="285"/>
      <c r="I9" s="285"/>
      <c r="J9" s="285"/>
      <c r="K9" s="285"/>
      <c r="L9" s="285"/>
      <c r="M9" s="285"/>
      <c r="N9" s="285"/>
      <c r="O9" s="286">
        <v>202</v>
      </c>
      <c r="P9" s="287" t="s">
        <v>721</v>
      </c>
      <c r="Q9" s="288"/>
      <c r="R9" s="289"/>
      <c r="S9" s="289"/>
      <c r="T9" s="289"/>
      <c r="U9" s="289"/>
      <c r="V9" s="289"/>
      <c r="W9" s="289"/>
      <c r="X9" s="289"/>
      <c r="Y9" s="289"/>
      <c r="Z9" s="289"/>
      <c r="AA9" s="289"/>
      <c r="AB9" s="289"/>
      <c r="AC9" s="289"/>
      <c r="AD9" s="290"/>
      <c r="AE9" s="290"/>
      <c r="AF9" s="290"/>
      <c r="AG9" s="290"/>
      <c r="AH9" s="290"/>
      <c r="AI9" s="290"/>
      <c r="AJ9" s="281"/>
      <c r="AK9" s="291"/>
      <c r="AL9" s="726"/>
      <c r="AM9" s="726"/>
      <c r="AN9" s="726"/>
      <c r="AO9" s="726"/>
      <c r="AP9" s="726"/>
    </row>
    <row r="10" spans="1:43" s="249" customFormat="1" ht="12.75" customHeight="1">
      <c r="A10" s="1549"/>
      <c r="B10" s="292"/>
      <c r="C10" s="293"/>
      <c r="D10" s="293"/>
      <c r="E10" s="293"/>
      <c r="F10" s="293"/>
      <c r="G10" s="293"/>
      <c r="H10" s="293"/>
      <c r="I10" s="293"/>
      <c r="J10" s="293"/>
      <c r="K10" s="293"/>
      <c r="L10" s="293">
        <v>0</v>
      </c>
      <c r="M10" s="293">
        <v>0</v>
      </c>
      <c r="N10" s="294">
        <v>1</v>
      </c>
      <c r="O10" s="295"/>
      <c r="P10" s="296"/>
      <c r="Q10" s="297"/>
      <c r="R10" s="296"/>
      <c r="S10" s="296"/>
      <c r="T10" s="296"/>
      <c r="U10" s="296"/>
      <c r="V10" s="296"/>
      <c r="W10" s="296"/>
      <c r="X10" s="296"/>
      <c r="Y10" s="296"/>
      <c r="Z10" s="296"/>
      <c r="AA10" s="296"/>
      <c r="AB10" s="296"/>
      <c r="AC10" s="296"/>
      <c r="AD10" s="296"/>
      <c r="AE10" s="296"/>
      <c r="AF10" s="296"/>
      <c r="AG10" s="296"/>
      <c r="AH10" s="296"/>
      <c r="AI10" s="296"/>
      <c r="AJ10" s="296"/>
      <c r="AK10" s="298"/>
      <c r="AL10" s="726"/>
      <c r="AM10" s="726"/>
      <c r="AN10" s="726"/>
      <c r="AO10" s="726"/>
      <c r="AP10" s="726"/>
    </row>
    <row r="11" spans="1:43" s="249" customFormat="1" ht="24" customHeight="1" thickBot="1">
      <c r="A11" s="299"/>
      <c r="B11" s="300"/>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301"/>
      <c r="AK11" s="302"/>
      <c r="AL11" s="726"/>
      <c r="AM11" s="726"/>
      <c r="AN11" s="726"/>
      <c r="AO11" s="726"/>
      <c r="AP11" s="726"/>
    </row>
    <row r="12" spans="1:43" s="249" customFormat="1" ht="24.75" customHeight="1" thickBot="1">
      <c r="A12" s="1550" t="s">
        <v>722</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2"/>
      <c r="AK12" s="1553"/>
      <c r="AL12" s="726"/>
      <c r="AM12" s="726"/>
      <c r="AN12" s="726"/>
      <c r="AO12" s="726"/>
      <c r="AP12" s="726"/>
    </row>
    <row r="13" spans="1:43" s="249" customFormat="1" ht="24" customHeight="1" thickBot="1">
      <c r="A13" s="1554" t="s">
        <v>824</v>
      </c>
      <c r="B13" s="1555"/>
      <c r="C13" s="1555"/>
      <c r="D13" s="1555"/>
      <c r="E13" s="1555"/>
      <c r="F13" s="1555"/>
      <c r="G13" s="1555"/>
      <c r="H13" s="1555"/>
      <c r="I13" s="1555"/>
      <c r="J13" s="1555"/>
      <c r="K13" s="1555"/>
      <c r="L13" s="1555"/>
      <c r="M13" s="1555"/>
      <c r="N13" s="1555"/>
      <c r="O13" s="1555"/>
      <c r="P13" s="1555"/>
      <c r="Q13" s="1555"/>
      <c r="R13" s="1555"/>
      <c r="S13" s="1556" t="s">
        <v>25</v>
      </c>
      <c r="T13" s="1557"/>
      <c r="U13" s="1557"/>
      <c r="V13" s="1557"/>
      <c r="W13" s="1557"/>
      <c r="X13" s="1557"/>
      <c r="Y13" s="1557"/>
      <c r="Z13" s="1557"/>
      <c r="AA13" s="1557"/>
      <c r="AB13" s="1557"/>
      <c r="AC13" s="1557"/>
      <c r="AD13" s="1557"/>
      <c r="AE13" s="1557"/>
      <c r="AF13" s="1557"/>
      <c r="AG13" s="1557"/>
      <c r="AH13" s="1557"/>
      <c r="AI13" s="1557"/>
      <c r="AJ13" s="1557"/>
      <c r="AK13" s="1558"/>
      <c r="AL13" s="1559"/>
      <c r="AM13" s="1559"/>
      <c r="AN13" s="1559"/>
      <c r="AO13" s="1559"/>
      <c r="AP13" s="1559"/>
    </row>
    <row r="14" spans="1:43" s="249" customFormat="1" ht="24" customHeight="1" thickBot="1">
      <c r="A14" s="1560" t="s">
        <v>26</v>
      </c>
      <c r="B14" s="1560"/>
      <c r="C14" s="1560"/>
      <c r="D14" s="1560"/>
      <c r="E14" s="1560"/>
      <c r="F14" s="1560"/>
      <c r="G14" s="1560"/>
      <c r="H14" s="1560"/>
      <c r="I14" s="1560"/>
      <c r="J14" s="1560"/>
      <c r="K14" s="1560"/>
      <c r="L14" s="1560"/>
      <c r="M14" s="1560"/>
      <c r="N14" s="1560"/>
      <c r="O14" s="1560"/>
      <c r="P14" s="1560"/>
      <c r="Q14" s="1560"/>
      <c r="R14" s="1560"/>
      <c r="S14" s="1561" t="s">
        <v>27</v>
      </c>
      <c r="T14" s="1561"/>
      <c r="U14" s="1561"/>
      <c r="V14" s="1561"/>
      <c r="W14" s="1561"/>
      <c r="X14" s="1561"/>
      <c r="Y14" s="1561"/>
      <c r="Z14" s="1561"/>
      <c r="AA14" s="1561"/>
      <c r="AB14" s="1561"/>
      <c r="AC14" s="1561"/>
      <c r="AD14" s="1561"/>
      <c r="AE14" s="1561"/>
      <c r="AF14" s="1561"/>
      <c r="AG14" s="1561"/>
      <c r="AH14" s="1561"/>
      <c r="AI14" s="1561"/>
      <c r="AJ14" s="1561"/>
      <c r="AK14" s="1562"/>
      <c r="AL14" s="1563"/>
      <c r="AM14" s="1564"/>
      <c r="AN14" s="1564"/>
      <c r="AO14" s="1564"/>
      <c r="AP14" s="1565"/>
    </row>
    <row r="15" spans="1:43" s="249" customFormat="1" ht="24" customHeight="1" thickBot="1">
      <c r="A15" s="1566" t="s">
        <v>825</v>
      </c>
      <c r="B15" s="1566"/>
      <c r="C15" s="1566"/>
      <c r="D15" s="1566"/>
      <c r="E15" s="1566"/>
      <c r="F15" s="1566"/>
      <c r="G15" s="1566"/>
      <c r="H15" s="1566"/>
      <c r="I15" s="1566"/>
      <c r="J15" s="1566"/>
      <c r="K15" s="1566"/>
      <c r="L15" s="1566"/>
      <c r="M15" s="1566"/>
      <c r="N15" s="303" t="s">
        <v>17</v>
      </c>
      <c r="O15" s="304" t="s">
        <v>17</v>
      </c>
      <c r="P15" s="305"/>
      <c r="Q15" s="305"/>
      <c r="R15" s="305"/>
      <c r="S15" s="1567"/>
      <c r="T15" s="1568"/>
      <c r="U15" s="1568"/>
      <c r="V15" s="1568"/>
      <c r="W15" s="1568"/>
      <c r="X15" s="1568"/>
      <c r="Y15" s="1568"/>
      <c r="Z15" s="1568"/>
      <c r="AA15" s="1568"/>
      <c r="AB15" s="1568"/>
      <c r="AC15" s="1568"/>
      <c r="AD15" s="1568"/>
      <c r="AE15" s="1568"/>
      <c r="AF15" s="1568"/>
      <c r="AG15" s="1534" t="s">
        <v>724</v>
      </c>
      <c r="AH15" s="1535"/>
      <c r="AI15" s="1535"/>
      <c r="AJ15" s="1535"/>
      <c r="AK15" s="1536"/>
      <c r="AL15" s="1537" t="s">
        <v>826</v>
      </c>
      <c r="AM15" s="1538"/>
      <c r="AN15" s="1538"/>
      <c r="AO15" s="1538"/>
      <c r="AP15" s="1539"/>
    </row>
    <row r="16" spans="1:43" s="249" customFormat="1" ht="25.5" customHeight="1">
      <c r="A16" s="306" t="s">
        <v>936</v>
      </c>
      <c r="B16" s="307"/>
      <c r="C16" s="307"/>
      <c r="D16" s="307"/>
      <c r="E16" s="307"/>
      <c r="F16" s="307"/>
      <c r="G16" s="307"/>
      <c r="H16" s="307"/>
      <c r="I16" s="307"/>
      <c r="J16" s="307"/>
      <c r="K16" s="307"/>
      <c r="L16" s="307"/>
      <c r="M16" s="308"/>
      <c r="N16" s="309">
        <v>311</v>
      </c>
      <c r="O16" s="310" t="s">
        <v>23</v>
      </c>
      <c r="P16" s="1542">
        <f>SUMIF('Balance de comprobacion'!$D$6:$D$499,N16,'Balance de comprobacion'!$J$6:$J$499)</f>
        <v>0</v>
      </c>
      <c r="Q16" s="1543"/>
      <c r="R16" s="1544"/>
      <c r="S16" s="1540" t="s">
        <v>646</v>
      </c>
      <c r="T16" s="1541"/>
      <c r="U16" s="1541"/>
      <c r="V16" s="1541"/>
      <c r="W16" s="1541"/>
      <c r="X16" s="1541"/>
      <c r="Y16" s="1541"/>
      <c r="Z16" s="1541"/>
      <c r="AA16" s="1541"/>
      <c r="AB16" s="1541"/>
      <c r="AC16" s="1541"/>
      <c r="AD16" s="1541"/>
      <c r="AE16" s="1541"/>
      <c r="AF16" s="1541"/>
      <c r="AG16" s="312">
        <v>6011</v>
      </c>
      <c r="AH16" s="313" t="s">
        <v>23</v>
      </c>
      <c r="AI16" s="1542">
        <f>-SUMIF('Balance de comprobacion'!$D$6:$D$499,AG16,'Balance de comprobacion'!$J$6:$J$499)</f>
        <v>0</v>
      </c>
      <c r="AJ16" s="1543"/>
      <c r="AK16" s="1544"/>
      <c r="AL16" s="727">
        <v>6012</v>
      </c>
      <c r="AM16" s="728"/>
      <c r="AN16" s="1545">
        <v>0</v>
      </c>
      <c r="AO16" s="1546"/>
      <c r="AP16" s="1547"/>
    </row>
    <row r="17" spans="1:42" s="249" customFormat="1" ht="24" customHeight="1">
      <c r="A17" s="314" t="s">
        <v>937</v>
      </c>
      <c r="B17" s="315"/>
      <c r="C17" s="315"/>
      <c r="D17" s="315"/>
      <c r="E17" s="315"/>
      <c r="F17" s="315"/>
      <c r="G17" s="315"/>
      <c r="H17" s="315"/>
      <c r="I17" s="315"/>
      <c r="J17" s="315"/>
      <c r="K17" s="315"/>
      <c r="L17" s="315"/>
      <c r="M17" s="316"/>
      <c r="N17" s="317">
        <v>312</v>
      </c>
      <c r="O17" s="318" t="s">
        <v>23</v>
      </c>
      <c r="P17" s="1569">
        <f>SUMIF('Balance de comprobacion'!$D$6:$D$499,N17,'Balance de comprobacion'!$J$6:$J$499)</f>
        <v>0</v>
      </c>
      <c r="Q17" s="1570"/>
      <c r="R17" s="1571"/>
      <c r="S17" s="320" t="s">
        <v>827</v>
      </c>
      <c r="T17" s="321"/>
      <c r="U17" s="321"/>
      <c r="V17" s="321"/>
      <c r="W17" s="321"/>
      <c r="X17" s="321"/>
      <c r="Y17" s="321"/>
      <c r="Z17" s="321"/>
      <c r="AA17" s="321"/>
      <c r="AB17" s="321"/>
      <c r="AC17" s="321"/>
      <c r="AD17" s="321"/>
      <c r="AE17" s="321"/>
      <c r="AF17" s="321"/>
      <c r="AG17" s="312">
        <v>6021</v>
      </c>
      <c r="AH17" s="318" t="s">
        <v>23</v>
      </c>
      <c r="AI17" s="1542">
        <f>-SUMIF('Balance de comprobacion'!$D$6:$D$499,AG17,'Balance de comprobacion'!$J$6:$J$499)</f>
        <v>0</v>
      </c>
      <c r="AJ17" s="1543"/>
      <c r="AK17" s="1544"/>
      <c r="AL17" s="729">
        <v>6022</v>
      </c>
      <c r="AM17" s="730"/>
      <c r="AN17" s="1623">
        <v>0</v>
      </c>
      <c r="AO17" s="1624"/>
      <c r="AP17" s="1625"/>
    </row>
    <row r="18" spans="1:42" s="249" customFormat="1" ht="24" customHeight="1">
      <c r="A18" s="322" t="s">
        <v>869</v>
      </c>
      <c r="B18" s="323"/>
      <c r="C18" s="323"/>
      <c r="D18" s="323"/>
      <c r="E18" s="323"/>
      <c r="F18" s="319"/>
      <c r="G18" s="319"/>
      <c r="H18" s="319"/>
      <c r="I18" s="319"/>
      <c r="J18" s="319"/>
      <c r="K18" s="319"/>
      <c r="L18" s="319"/>
      <c r="M18" s="324"/>
      <c r="N18" s="317">
        <v>313</v>
      </c>
      <c r="O18" s="318" t="s">
        <v>47</v>
      </c>
      <c r="P18" s="1569">
        <f>-SUMIF('Balance de comprobacion'!$D$6:$D$499,N18,'Balance de comprobacion'!$J$6:$J$499)</f>
        <v>0</v>
      </c>
      <c r="Q18" s="1570"/>
      <c r="R18" s="1571"/>
      <c r="S18" s="325" t="s">
        <v>33</v>
      </c>
      <c r="T18" s="326"/>
      <c r="U18" s="326"/>
      <c r="V18" s="326"/>
      <c r="W18" s="326"/>
      <c r="X18" s="326"/>
      <c r="Y18" s="326"/>
      <c r="Z18" s="326"/>
      <c r="AA18" s="326"/>
      <c r="AB18" s="326"/>
      <c r="AC18" s="326"/>
      <c r="AD18" s="326"/>
      <c r="AE18" s="326"/>
      <c r="AF18" s="326"/>
      <c r="AG18" s="312">
        <v>6031</v>
      </c>
      <c r="AH18" s="318" t="s">
        <v>23</v>
      </c>
      <c r="AI18" s="1542">
        <f>-SUMIF('Balance de comprobacion'!$D$6:$D$499,AG18,'Balance de comprobacion'!$J$6:$J$499)</f>
        <v>0</v>
      </c>
      <c r="AJ18" s="1543"/>
      <c r="AK18" s="1544"/>
      <c r="AL18" s="729">
        <v>6032</v>
      </c>
      <c r="AM18" s="730"/>
      <c r="AN18" s="1623">
        <v>0</v>
      </c>
      <c r="AO18" s="1624"/>
      <c r="AP18" s="1625"/>
    </row>
    <row r="19" spans="1:42" s="249" customFormat="1" ht="24" customHeight="1">
      <c r="A19" s="1578" t="s">
        <v>828</v>
      </c>
      <c r="B19" s="1579"/>
      <c r="C19" s="1584" t="s">
        <v>34</v>
      </c>
      <c r="D19" s="1584"/>
      <c r="E19" s="1584"/>
      <c r="F19" s="319" t="s">
        <v>35</v>
      </c>
      <c r="G19" s="319"/>
      <c r="H19" s="319"/>
      <c r="I19" s="319"/>
      <c r="J19" s="319"/>
      <c r="K19" s="319"/>
      <c r="L19" s="319"/>
      <c r="M19" s="324"/>
      <c r="N19" s="317">
        <v>314</v>
      </c>
      <c r="O19" s="318" t="s">
        <v>23</v>
      </c>
      <c r="P19" s="1569">
        <f>SUMIF('Balance de comprobacion'!$D$6:$D$499,N19,'Balance de comprobacion'!$J$6:$J$499)</f>
        <v>0</v>
      </c>
      <c r="Q19" s="1570"/>
      <c r="R19" s="1571"/>
      <c r="S19" s="325" t="s">
        <v>938</v>
      </c>
      <c r="T19" s="326"/>
      <c r="U19" s="326"/>
      <c r="V19" s="326"/>
      <c r="W19" s="326"/>
      <c r="X19" s="326"/>
      <c r="Y19" s="326"/>
      <c r="Z19" s="326"/>
      <c r="AA19" s="326"/>
      <c r="AB19" s="326"/>
      <c r="AC19" s="326"/>
      <c r="AD19" s="326"/>
      <c r="AE19" s="326"/>
      <c r="AF19" s="326"/>
      <c r="AG19" s="312">
        <v>6041</v>
      </c>
      <c r="AH19" s="318" t="s">
        <v>23</v>
      </c>
      <c r="AI19" s="1542">
        <f>-SUMIF('Balance de comprobacion'!$D$6:$D$499,AG19,'Balance de comprobacion'!$J$6:$J$499)</f>
        <v>0</v>
      </c>
      <c r="AJ19" s="1543"/>
      <c r="AK19" s="1544"/>
      <c r="AL19" s="729">
        <v>6042</v>
      </c>
      <c r="AM19" s="730"/>
      <c r="AN19" s="1623">
        <v>0</v>
      </c>
      <c r="AO19" s="1624"/>
      <c r="AP19" s="1625"/>
    </row>
    <row r="20" spans="1:42" s="249" customFormat="1" ht="24" customHeight="1">
      <c r="A20" s="1580"/>
      <c r="B20" s="1581"/>
      <c r="C20" s="1584"/>
      <c r="D20" s="1584"/>
      <c r="E20" s="1584"/>
      <c r="F20" s="319" t="s">
        <v>37</v>
      </c>
      <c r="G20" s="319"/>
      <c r="H20" s="319"/>
      <c r="I20" s="319"/>
      <c r="J20" s="319"/>
      <c r="K20" s="319"/>
      <c r="L20" s="319"/>
      <c r="M20" s="324"/>
      <c r="N20" s="309">
        <v>315</v>
      </c>
      <c r="O20" s="318" t="s">
        <v>23</v>
      </c>
      <c r="P20" s="1569">
        <f>SUMIF('Balance de comprobacion'!$D$6:$D$499,N20,'Balance de comprobacion'!$J$6:$J$499)</f>
        <v>0</v>
      </c>
      <c r="Q20" s="1570"/>
      <c r="R20" s="1571"/>
      <c r="S20" s="325" t="s">
        <v>939</v>
      </c>
      <c r="T20" s="326"/>
      <c r="U20" s="326"/>
      <c r="V20" s="326"/>
      <c r="W20" s="326"/>
      <c r="X20" s="326"/>
      <c r="Y20" s="326"/>
      <c r="Z20" s="326"/>
      <c r="AA20" s="326"/>
      <c r="AB20" s="326"/>
      <c r="AC20" s="326"/>
      <c r="AD20" s="326"/>
      <c r="AE20" s="326"/>
      <c r="AF20" s="326"/>
      <c r="AG20" s="312">
        <v>6051</v>
      </c>
      <c r="AH20" s="318" t="s">
        <v>23</v>
      </c>
      <c r="AI20" s="1542">
        <f>-SUMIF('Balance de comprobacion'!$D$6:$D$499,AG20,'Balance de comprobacion'!$J$6:$J$499)</f>
        <v>0</v>
      </c>
      <c r="AJ20" s="1543"/>
      <c r="AK20" s="1544"/>
      <c r="AL20" s="729">
        <v>6052</v>
      </c>
      <c r="AM20" s="730"/>
      <c r="AN20" s="1623">
        <v>0</v>
      </c>
      <c r="AO20" s="1624"/>
      <c r="AP20" s="1625"/>
    </row>
    <row r="21" spans="1:42" s="249" customFormat="1" ht="24" customHeight="1">
      <c r="A21" s="1580"/>
      <c r="B21" s="1581"/>
      <c r="C21" s="1585" t="s">
        <v>39</v>
      </c>
      <c r="D21" s="1586"/>
      <c r="E21" s="1587"/>
      <c r="F21" s="319" t="s">
        <v>35</v>
      </c>
      <c r="G21" s="319"/>
      <c r="H21" s="327"/>
      <c r="I21" s="319"/>
      <c r="J21" s="319"/>
      <c r="K21" s="319"/>
      <c r="L21" s="319"/>
      <c r="M21" s="324"/>
      <c r="N21" s="317">
        <v>316</v>
      </c>
      <c r="O21" s="318" t="s">
        <v>23</v>
      </c>
      <c r="P21" s="1569">
        <f>SUMIF('Balance de comprobacion'!$D$6:$D$499,N21,'Balance de comprobacion'!$J$6:$J$499)</f>
        <v>0</v>
      </c>
      <c r="Q21" s="1570"/>
      <c r="R21" s="1571"/>
      <c r="S21" s="325" t="s">
        <v>38</v>
      </c>
      <c r="T21" s="326"/>
      <c r="U21" s="326"/>
      <c r="V21" s="326"/>
      <c r="W21" s="326"/>
      <c r="X21" s="326"/>
      <c r="Y21" s="326"/>
      <c r="Z21" s="326"/>
      <c r="AA21" s="326"/>
      <c r="AB21" s="326"/>
      <c r="AC21" s="326"/>
      <c r="AD21" s="326"/>
      <c r="AE21" s="326"/>
      <c r="AF21" s="326"/>
      <c r="AG21" s="312">
        <v>6061</v>
      </c>
      <c r="AH21" s="318" t="s">
        <v>23</v>
      </c>
      <c r="AI21" s="1542">
        <f>-SUMIF('Balance de comprobacion'!$D$6:$D$499,AG21,'Balance de comprobacion'!$J$6:$J$499)</f>
        <v>0</v>
      </c>
      <c r="AJ21" s="1543"/>
      <c r="AK21" s="1544"/>
      <c r="AL21" s="729">
        <v>6062</v>
      </c>
      <c r="AM21" s="730"/>
      <c r="AN21" s="1623">
        <v>0</v>
      </c>
      <c r="AO21" s="1624"/>
      <c r="AP21" s="1625"/>
    </row>
    <row r="22" spans="1:42" s="249" customFormat="1" ht="24" customHeight="1">
      <c r="A22" s="1582"/>
      <c r="B22" s="1583"/>
      <c r="C22" s="1588"/>
      <c r="D22" s="1589"/>
      <c r="E22" s="1590"/>
      <c r="F22" s="319" t="s">
        <v>37</v>
      </c>
      <c r="G22" s="319"/>
      <c r="H22" s="319"/>
      <c r="I22" s="319"/>
      <c r="J22" s="319"/>
      <c r="K22" s="319"/>
      <c r="L22" s="319"/>
      <c r="M22" s="324"/>
      <c r="N22" s="317">
        <v>317</v>
      </c>
      <c r="O22" s="318" t="s">
        <v>23</v>
      </c>
      <c r="P22" s="1569">
        <f>SUMIF('Balance de comprobacion'!$D$6:$D$499,N22,'Balance de comprobacion'!$J$6:$J$499)</f>
        <v>0</v>
      </c>
      <c r="Q22" s="1570"/>
      <c r="R22" s="1571"/>
      <c r="S22" s="325" t="s">
        <v>940</v>
      </c>
      <c r="T22" s="326"/>
      <c r="U22" s="326"/>
      <c r="V22" s="326"/>
      <c r="W22" s="326"/>
      <c r="X22" s="326"/>
      <c r="Y22" s="326"/>
      <c r="Z22" s="326"/>
      <c r="AA22" s="326"/>
      <c r="AB22" s="326"/>
      <c r="AC22" s="326"/>
      <c r="AD22" s="326"/>
      <c r="AE22" s="326"/>
      <c r="AF22" s="326"/>
      <c r="AG22" s="312">
        <v>6071</v>
      </c>
      <c r="AH22" s="318" t="s">
        <v>23</v>
      </c>
      <c r="AI22" s="1542">
        <f>-SUMIF('Balance de comprobacion'!$D$6:$D$499,AG22,'Balance de comprobacion'!$J$6:$J$499)</f>
        <v>0</v>
      </c>
      <c r="AJ22" s="1543"/>
      <c r="AK22" s="1544"/>
      <c r="AL22" s="729">
        <v>6072</v>
      </c>
      <c r="AM22" s="730"/>
      <c r="AN22" s="1623">
        <v>0</v>
      </c>
      <c r="AO22" s="1624"/>
      <c r="AP22" s="1625"/>
    </row>
    <row r="23" spans="1:42" s="249" customFormat="1" ht="24" customHeight="1">
      <c r="A23" s="1591" t="s">
        <v>829</v>
      </c>
      <c r="B23" s="1592"/>
      <c r="C23" s="1584" t="s">
        <v>34</v>
      </c>
      <c r="D23" s="1584"/>
      <c r="E23" s="1584"/>
      <c r="F23" s="319" t="s">
        <v>35</v>
      </c>
      <c r="G23" s="319"/>
      <c r="H23" s="319"/>
      <c r="I23" s="319"/>
      <c r="J23" s="319"/>
      <c r="K23" s="319"/>
      <c r="L23" s="319"/>
      <c r="M23" s="324"/>
      <c r="N23" s="317">
        <v>318</v>
      </c>
      <c r="O23" s="328" t="s">
        <v>23</v>
      </c>
      <c r="P23" s="1569">
        <f>SUMIF('Balance de comprobacion'!$D$6:$D$499,N23,'Balance de comprobacion'!$J$6:$J$499)</f>
        <v>0</v>
      </c>
      <c r="Q23" s="1570"/>
      <c r="R23" s="1571"/>
      <c r="S23" s="325" t="s">
        <v>42</v>
      </c>
      <c r="T23" s="326"/>
      <c r="U23" s="326"/>
      <c r="V23" s="326"/>
      <c r="W23" s="326"/>
      <c r="X23" s="326"/>
      <c r="Y23" s="326"/>
      <c r="Z23" s="326"/>
      <c r="AA23" s="326"/>
      <c r="AB23" s="326"/>
      <c r="AC23" s="326"/>
      <c r="AD23" s="326"/>
      <c r="AE23" s="326"/>
      <c r="AF23" s="326"/>
      <c r="AG23" s="312">
        <v>6081</v>
      </c>
      <c r="AH23" s="318" t="s">
        <v>23</v>
      </c>
      <c r="AI23" s="1542">
        <f>-SUMIF('Balance de comprobacion'!$D$6:$D$499,AG23,'Balance de comprobacion'!$J$6:$J$499)</f>
        <v>0</v>
      </c>
      <c r="AJ23" s="1543"/>
      <c r="AK23" s="1544"/>
      <c r="AL23" s="729">
        <v>6082</v>
      </c>
      <c r="AM23" s="730"/>
      <c r="AN23" s="1623">
        <v>0</v>
      </c>
      <c r="AO23" s="1624"/>
      <c r="AP23" s="1625"/>
    </row>
    <row r="24" spans="1:42" s="249" customFormat="1" ht="24" customHeight="1">
      <c r="A24" s="1580"/>
      <c r="B24" s="1581"/>
      <c r="C24" s="1584"/>
      <c r="D24" s="1584"/>
      <c r="E24" s="1584"/>
      <c r="F24" s="319" t="s">
        <v>37</v>
      </c>
      <c r="G24" s="319"/>
      <c r="H24" s="319"/>
      <c r="I24" s="319"/>
      <c r="J24" s="319"/>
      <c r="K24" s="319"/>
      <c r="L24" s="319"/>
      <c r="M24" s="324"/>
      <c r="N24" s="317">
        <v>319</v>
      </c>
      <c r="O24" s="328" t="s">
        <v>23</v>
      </c>
      <c r="P24" s="1569">
        <f>SUMIF('Balance de comprobacion'!$D$6:$D$499,N24,'Balance de comprobacion'!$J$6:$J$499)</f>
        <v>0</v>
      </c>
      <c r="Q24" s="1570"/>
      <c r="R24" s="1571"/>
      <c r="S24" s="1578" t="s">
        <v>43</v>
      </c>
      <c r="T24" s="1593"/>
      <c r="U24" s="1593"/>
      <c r="V24" s="1579"/>
      <c r="W24" s="329" t="s">
        <v>44</v>
      </c>
      <c r="X24" s="327"/>
      <c r="Y24" s="327"/>
      <c r="Z24" s="327"/>
      <c r="AA24" s="327"/>
      <c r="AB24" s="327"/>
      <c r="AC24" s="327"/>
      <c r="AD24" s="327"/>
      <c r="AE24" s="327"/>
      <c r="AF24" s="327"/>
      <c r="AG24" s="312">
        <v>6091</v>
      </c>
      <c r="AH24" s="318" t="s">
        <v>23</v>
      </c>
      <c r="AI24" s="1542">
        <f>-SUMIF('Balance de comprobacion'!$D$6:$D$499,AG24,'Balance de comprobacion'!$J$6:$J$499)</f>
        <v>0</v>
      </c>
      <c r="AJ24" s="1543"/>
      <c r="AK24" s="1544"/>
      <c r="AL24" s="729">
        <v>6092</v>
      </c>
      <c r="AM24" s="730"/>
      <c r="AN24" s="1623">
        <v>0</v>
      </c>
      <c r="AO24" s="1624"/>
      <c r="AP24" s="1625"/>
    </row>
    <row r="25" spans="1:42" s="249" customFormat="1" ht="24" customHeight="1">
      <c r="A25" s="1580"/>
      <c r="B25" s="1581"/>
      <c r="C25" s="1598" t="s">
        <v>39</v>
      </c>
      <c r="D25" s="1598"/>
      <c r="E25" s="1598"/>
      <c r="F25" s="319" t="s">
        <v>35</v>
      </c>
      <c r="G25" s="319"/>
      <c r="H25" s="319"/>
      <c r="I25" s="319"/>
      <c r="J25" s="319"/>
      <c r="K25" s="319"/>
      <c r="L25" s="319"/>
      <c r="M25" s="324"/>
      <c r="N25" s="317">
        <v>320</v>
      </c>
      <c r="O25" s="318" t="s">
        <v>23</v>
      </c>
      <c r="P25" s="1569">
        <f>SUMIF('Balance de comprobacion'!$D$6:$D$499,N25,'Balance de comprobacion'!$J$6:$J$499)</f>
        <v>0</v>
      </c>
      <c r="Q25" s="1570"/>
      <c r="R25" s="1571"/>
      <c r="S25" s="1580"/>
      <c r="T25" s="1594"/>
      <c r="U25" s="1594"/>
      <c r="V25" s="1581"/>
      <c r="W25" s="329" t="s">
        <v>45</v>
      </c>
      <c r="X25" s="327"/>
      <c r="Y25" s="327"/>
      <c r="Z25" s="327"/>
      <c r="AA25" s="327"/>
      <c r="AB25" s="327"/>
      <c r="AC25" s="327"/>
      <c r="AD25" s="327"/>
      <c r="AE25" s="327"/>
      <c r="AF25" s="327"/>
      <c r="AG25" s="330">
        <v>6101</v>
      </c>
      <c r="AH25" s="318" t="s">
        <v>23</v>
      </c>
      <c r="AI25" s="1542">
        <f>-SUMIF('Balance de comprobacion'!$D$6:$D$499,AG25,'Balance de comprobacion'!$J$6:$J$499)</f>
        <v>0</v>
      </c>
      <c r="AJ25" s="1543"/>
      <c r="AK25" s="1544"/>
      <c r="AL25" s="729">
        <v>6102</v>
      </c>
      <c r="AM25" s="730"/>
      <c r="AN25" s="1623">
        <v>0</v>
      </c>
      <c r="AO25" s="1624"/>
      <c r="AP25" s="1625"/>
    </row>
    <row r="26" spans="1:42" s="249" customFormat="1" ht="24" customHeight="1">
      <c r="A26" s="1580"/>
      <c r="B26" s="1581"/>
      <c r="C26" s="1598"/>
      <c r="D26" s="1598"/>
      <c r="E26" s="1598"/>
      <c r="F26" s="319" t="s">
        <v>37</v>
      </c>
      <c r="G26" s="319"/>
      <c r="H26" s="319"/>
      <c r="I26" s="319"/>
      <c r="J26" s="319"/>
      <c r="K26" s="319"/>
      <c r="L26" s="319"/>
      <c r="M26" s="324"/>
      <c r="N26" s="309">
        <v>321</v>
      </c>
      <c r="O26" s="318" t="s">
        <v>23</v>
      </c>
      <c r="P26" s="1569">
        <f>SUMIF('Balance de comprobacion'!$D$6:$D$499,N26,'Balance de comprobacion'!$J$6:$J$499)</f>
        <v>0</v>
      </c>
      <c r="Q26" s="1570"/>
      <c r="R26" s="1571"/>
      <c r="S26" s="1595"/>
      <c r="T26" s="1596"/>
      <c r="U26" s="1596"/>
      <c r="V26" s="1597"/>
      <c r="W26" s="331" t="s">
        <v>37</v>
      </c>
      <c r="X26" s="332"/>
      <c r="Y26" s="332"/>
      <c r="Z26" s="332"/>
      <c r="AA26" s="332"/>
      <c r="AB26" s="332"/>
      <c r="AC26" s="332"/>
      <c r="AD26" s="332"/>
      <c r="AE26" s="332"/>
      <c r="AF26" s="332"/>
      <c r="AG26" s="333">
        <v>6111</v>
      </c>
      <c r="AH26" s="334" t="s">
        <v>23</v>
      </c>
      <c r="AI26" s="1542">
        <f>-SUMIF('Balance de comprobacion'!$D$6:$D$499,AG26,'Balance de comprobacion'!$J$6:$J$499)</f>
        <v>0</v>
      </c>
      <c r="AJ26" s="1543"/>
      <c r="AK26" s="1544"/>
      <c r="AL26" s="729">
        <v>6112</v>
      </c>
      <c r="AM26" s="731"/>
      <c r="AN26" s="1623">
        <v>0</v>
      </c>
      <c r="AO26" s="1624"/>
      <c r="AP26" s="1625"/>
    </row>
    <row r="27" spans="1:42" s="249" customFormat="1" ht="23.25" customHeight="1">
      <c r="A27" s="1572" t="s">
        <v>870</v>
      </c>
      <c r="B27" s="1573"/>
      <c r="C27" s="1573"/>
      <c r="D27" s="1573"/>
      <c r="E27" s="1573"/>
      <c r="F27" s="1573"/>
      <c r="G27" s="1573"/>
      <c r="H27" s="1573"/>
      <c r="I27" s="1573"/>
      <c r="J27" s="1573"/>
      <c r="K27" s="1573"/>
      <c r="L27" s="1573"/>
      <c r="M27" s="1574"/>
      <c r="N27" s="317">
        <v>322</v>
      </c>
      <c r="O27" s="318" t="s">
        <v>47</v>
      </c>
      <c r="P27" s="1569">
        <f>-SUMIF('Balance de comprobacion'!$D$6:$D$499,N27,'Balance de comprobacion'!$J$6:$J$499)</f>
        <v>0</v>
      </c>
      <c r="Q27" s="1570"/>
      <c r="R27" s="1571"/>
      <c r="S27" s="325" t="s">
        <v>36</v>
      </c>
      <c r="T27" s="326"/>
      <c r="U27" s="326"/>
      <c r="V27" s="326"/>
      <c r="W27" s="326"/>
      <c r="X27" s="326"/>
      <c r="Y27" s="326"/>
      <c r="Z27" s="326"/>
      <c r="AA27" s="326"/>
      <c r="AB27" s="326"/>
      <c r="AC27" s="326"/>
      <c r="AD27" s="326"/>
      <c r="AE27" s="326"/>
      <c r="AF27" s="326"/>
      <c r="AG27" s="336">
        <v>6121</v>
      </c>
      <c r="AH27" s="335" t="s">
        <v>23</v>
      </c>
      <c r="AI27" s="1542">
        <f>-SUMIF('Balance de comprobacion'!$D$6:$D$499,AG27,'Balance de comprobacion'!$J$6:$J$499)</f>
        <v>0</v>
      </c>
      <c r="AJ27" s="1543"/>
      <c r="AK27" s="1544"/>
      <c r="AL27" s="732">
        <v>6122</v>
      </c>
      <c r="AM27" s="731"/>
      <c r="AN27" s="1623">
        <v>0</v>
      </c>
      <c r="AO27" s="1624"/>
      <c r="AP27" s="1625"/>
    </row>
    <row r="28" spans="1:42" s="249" customFormat="1" ht="24" customHeight="1" thickBot="1">
      <c r="A28" s="320" t="s">
        <v>650</v>
      </c>
      <c r="B28" s="337"/>
      <c r="C28" s="337"/>
      <c r="D28" s="337"/>
      <c r="E28" s="337"/>
      <c r="F28" s="337"/>
      <c r="G28" s="337"/>
      <c r="H28" s="337"/>
      <c r="I28" s="337"/>
      <c r="J28" s="337"/>
      <c r="K28" s="337"/>
      <c r="L28" s="337"/>
      <c r="M28" s="338"/>
      <c r="N28" s="317">
        <v>323</v>
      </c>
      <c r="O28" s="318" t="s">
        <v>23</v>
      </c>
      <c r="P28" s="1569">
        <f>SUMIF('Balance de comprobacion'!$D$6:$D$499,N28,'Balance de comprobacion'!$J$6:$J$499)</f>
        <v>0</v>
      </c>
      <c r="Q28" s="1570"/>
      <c r="R28" s="1571"/>
      <c r="S28" s="339" t="s">
        <v>909</v>
      </c>
      <c r="T28" s="340"/>
      <c r="U28" s="340"/>
      <c r="V28" s="340"/>
      <c r="W28" s="341"/>
      <c r="X28" s="341"/>
      <c r="Y28" s="341"/>
      <c r="Z28" s="341"/>
      <c r="AA28" s="341"/>
      <c r="AB28" s="341"/>
      <c r="AC28" s="341"/>
      <c r="AD28" s="341"/>
      <c r="AE28" s="341"/>
      <c r="AF28" s="341"/>
      <c r="AG28" s="342">
        <v>6131</v>
      </c>
      <c r="AH28" s="343" t="s">
        <v>23</v>
      </c>
      <c r="AI28" s="1542">
        <f>-SUMIF('Balance de comprobacion'!$D$6:$D$499,AG28,'Balance de comprobacion'!$J$6:$J$499)</f>
        <v>0</v>
      </c>
      <c r="AJ28" s="1543"/>
      <c r="AK28" s="1544"/>
      <c r="AL28" s="733">
        <v>6132</v>
      </c>
      <c r="AM28" s="734"/>
      <c r="AN28" s="1623">
        <v>0</v>
      </c>
      <c r="AO28" s="1624"/>
      <c r="AP28" s="1625"/>
    </row>
    <row r="29" spans="1:42" s="249" customFormat="1" ht="24" customHeight="1" thickBot="1">
      <c r="A29" s="325" t="s">
        <v>49</v>
      </c>
      <c r="B29" s="326"/>
      <c r="C29" s="326"/>
      <c r="D29" s="326"/>
      <c r="E29" s="326"/>
      <c r="F29" s="326"/>
      <c r="G29" s="326"/>
      <c r="H29" s="326"/>
      <c r="I29" s="326"/>
      <c r="J29" s="326"/>
      <c r="K29" s="326"/>
      <c r="L29" s="326"/>
      <c r="M29" s="344"/>
      <c r="N29" s="317">
        <v>324</v>
      </c>
      <c r="O29" s="318" t="s">
        <v>23</v>
      </c>
      <c r="P29" s="1569">
        <f>SUMIF('Balance de comprobacion'!$D$6:$D$499,N29,'Balance de comprobacion'!$J$6:$J$499)</f>
        <v>0</v>
      </c>
      <c r="Q29" s="1570"/>
      <c r="R29" s="1571"/>
      <c r="S29" s="1575" t="s">
        <v>50</v>
      </c>
      <c r="T29" s="1576"/>
      <c r="U29" s="1576"/>
      <c r="V29" s="1576"/>
      <c r="W29" s="1576"/>
      <c r="X29" s="1576"/>
      <c r="Y29" s="1576"/>
      <c r="Z29" s="1576"/>
      <c r="AA29" s="1576"/>
      <c r="AB29" s="1577" t="s">
        <v>941</v>
      </c>
      <c r="AC29" s="1577"/>
      <c r="AD29" s="1577"/>
      <c r="AE29" s="1577"/>
      <c r="AF29" s="1577"/>
      <c r="AG29" s="345">
        <v>6999</v>
      </c>
      <c r="AH29" s="346" t="s">
        <v>24</v>
      </c>
      <c r="AI29" s="1962">
        <f>SUM(AI16:AK28)</f>
        <v>0</v>
      </c>
      <c r="AJ29" s="1963"/>
      <c r="AK29" s="1964"/>
      <c r="AL29" s="1711" t="s">
        <v>942</v>
      </c>
      <c r="AM29" s="1712"/>
      <c r="AN29" s="1712"/>
      <c r="AO29" s="1712"/>
      <c r="AP29" s="1713"/>
    </row>
    <row r="30" spans="1:42" s="249" customFormat="1" ht="24" customHeight="1" thickBot="1">
      <c r="A30" s="325" t="s">
        <v>51</v>
      </c>
      <c r="B30" s="326"/>
      <c r="C30" s="326"/>
      <c r="D30" s="326"/>
      <c r="E30" s="326"/>
      <c r="F30" s="326"/>
      <c r="G30" s="326"/>
      <c r="H30" s="326"/>
      <c r="I30" s="326"/>
      <c r="J30" s="326"/>
      <c r="K30" s="326"/>
      <c r="L30" s="326"/>
      <c r="M30" s="344"/>
      <c r="N30" s="309">
        <v>325</v>
      </c>
      <c r="O30" s="318" t="s">
        <v>23</v>
      </c>
      <c r="P30" s="1569">
        <f>SUMIF('Balance de comprobacion'!$D$6:$D$499,N30,'Balance de comprobacion'!$J$6:$J$499)</f>
        <v>0</v>
      </c>
      <c r="Q30" s="1570"/>
      <c r="R30" s="1571"/>
      <c r="S30" s="1605" t="s">
        <v>651</v>
      </c>
      <c r="T30" s="1606"/>
      <c r="U30" s="1606"/>
      <c r="V30" s="1606"/>
      <c r="W30" s="1606"/>
      <c r="X30" s="1606"/>
      <c r="Y30" s="1606"/>
      <c r="Z30" s="1606"/>
      <c r="AA30" s="1606"/>
      <c r="AB30" s="1606"/>
      <c r="AC30" s="1606"/>
      <c r="AD30" s="1606"/>
      <c r="AE30" s="1606"/>
      <c r="AF30" s="1607"/>
      <c r="AG30" s="347">
        <v>6001</v>
      </c>
      <c r="AH30" s="348" t="s">
        <v>17</v>
      </c>
      <c r="AI30" s="1608">
        <v>0</v>
      </c>
      <c r="AJ30" s="1609"/>
      <c r="AK30" s="1610"/>
      <c r="AL30" s="1714"/>
      <c r="AM30" s="1715"/>
      <c r="AN30" s="1715"/>
      <c r="AO30" s="1715"/>
      <c r="AP30" s="1716"/>
    </row>
    <row r="31" spans="1:42" s="249" customFormat="1" ht="48.75" customHeight="1" thickBot="1">
      <c r="A31" s="349" t="s">
        <v>52</v>
      </c>
      <c r="B31" s="319"/>
      <c r="C31" s="319"/>
      <c r="D31" s="319"/>
      <c r="E31" s="319"/>
      <c r="F31" s="319"/>
      <c r="G31" s="319"/>
      <c r="H31" s="319"/>
      <c r="I31" s="319"/>
      <c r="J31" s="319"/>
      <c r="K31" s="319"/>
      <c r="L31" s="319"/>
      <c r="M31" s="324"/>
      <c r="N31" s="317">
        <v>326</v>
      </c>
      <c r="O31" s="318" t="s">
        <v>23</v>
      </c>
      <c r="P31" s="1569">
        <f>SUMIF('Balance de comprobacion'!$D$6:$D$499,N31,'Balance de comprobacion'!$J$6:$J$499)</f>
        <v>0</v>
      </c>
      <c r="Q31" s="1570"/>
      <c r="R31" s="1571"/>
      <c r="S31" s="1611" t="s">
        <v>54</v>
      </c>
      <c r="T31" s="1612"/>
      <c r="U31" s="1612"/>
      <c r="V31" s="1612"/>
      <c r="W31" s="1612"/>
      <c r="X31" s="1612"/>
      <c r="Y31" s="1612"/>
      <c r="Z31" s="1612"/>
      <c r="AA31" s="1612"/>
      <c r="AB31" s="1612"/>
      <c r="AC31" s="1612"/>
      <c r="AD31" s="1612"/>
      <c r="AE31" s="1612"/>
      <c r="AF31" s="1613"/>
      <c r="AG31" s="350">
        <v>6002</v>
      </c>
      <c r="AH31" s="351" t="s">
        <v>17</v>
      </c>
      <c r="AI31" s="1608">
        <v>0</v>
      </c>
      <c r="AJ31" s="1609"/>
      <c r="AK31" s="1610"/>
      <c r="AL31" s="1717"/>
      <c r="AM31" s="1718"/>
      <c r="AN31" s="1718"/>
      <c r="AO31" s="1718"/>
      <c r="AP31" s="1719"/>
    </row>
    <row r="32" spans="1:42" s="249" customFormat="1" ht="24" customHeight="1">
      <c r="A32" s="349" t="s">
        <v>53</v>
      </c>
      <c r="B32" s="319"/>
      <c r="C32" s="319"/>
      <c r="D32" s="319"/>
      <c r="E32" s="319"/>
      <c r="F32" s="319"/>
      <c r="G32" s="319"/>
      <c r="H32" s="319"/>
      <c r="I32" s="319"/>
      <c r="J32" s="319"/>
      <c r="K32" s="319"/>
      <c r="L32" s="319"/>
      <c r="M32" s="324"/>
      <c r="N32" s="317">
        <v>327</v>
      </c>
      <c r="O32" s="318" t="s">
        <v>23</v>
      </c>
      <c r="P32" s="1569">
        <f>SUMIF('Balance de comprobacion'!$D$6:$D$499,N32,'Balance de comprobacion'!$J$6:$J$499)</f>
        <v>0</v>
      </c>
      <c r="Q32" s="1570"/>
      <c r="R32" s="1571"/>
      <c r="S32" s="1614" t="s">
        <v>57</v>
      </c>
      <c r="T32" s="1615"/>
      <c r="U32" s="1615"/>
      <c r="V32" s="1615"/>
      <c r="W32" s="1615"/>
      <c r="X32" s="1615"/>
      <c r="Y32" s="1615"/>
      <c r="Z32" s="1615"/>
      <c r="AA32" s="1615"/>
      <c r="AB32" s="1615"/>
      <c r="AC32" s="1615"/>
      <c r="AD32" s="1615"/>
      <c r="AE32" s="1615"/>
      <c r="AF32" s="1615"/>
      <c r="AG32" s="1615"/>
      <c r="AH32" s="1615"/>
      <c r="AI32" s="1615"/>
      <c r="AJ32" s="1615"/>
      <c r="AK32" s="1616"/>
      <c r="AL32" s="1956"/>
      <c r="AM32" s="1957"/>
      <c r="AN32" s="1957"/>
      <c r="AO32" s="1957"/>
      <c r="AP32" s="1958"/>
    </row>
    <row r="33" spans="1:42" s="249" customFormat="1" ht="24" customHeight="1" thickBot="1">
      <c r="A33" s="349" t="s">
        <v>943</v>
      </c>
      <c r="B33" s="319"/>
      <c r="C33" s="319"/>
      <c r="D33" s="319"/>
      <c r="E33" s="319"/>
      <c r="F33" s="319"/>
      <c r="G33" s="319"/>
      <c r="H33" s="319"/>
      <c r="I33" s="319"/>
      <c r="J33" s="319"/>
      <c r="K33" s="319"/>
      <c r="L33" s="319"/>
      <c r="M33" s="324"/>
      <c r="N33" s="309">
        <v>328</v>
      </c>
      <c r="O33" s="318" t="s">
        <v>23</v>
      </c>
      <c r="P33" s="1569">
        <f>SUMIF('Balance de comprobacion'!$D$6:$D$499,N33,'Balance de comprobacion'!$J$6:$J$499)</f>
        <v>0</v>
      </c>
      <c r="Q33" s="1570"/>
      <c r="R33" s="1571"/>
      <c r="S33" s="1554"/>
      <c r="T33" s="1555"/>
      <c r="U33" s="1555"/>
      <c r="V33" s="1555"/>
      <c r="W33" s="1555"/>
      <c r="X33" s="1555"/>
      <c r="Y33" s="1555"/>
      <c r="Z33" s="1555"/>
      <c r="AA33" s="1555"/>
      <c r="AB33" s="1555"/>
      <c r="AC33" s="1555"/>
      <c r="AD33" s="1555"/>
      <c r="AE33" s="1555"/>
      <c r="AF33" s="1555"/>
      <c r="AG33" s="1555"/>
      <c r="AH33" s="1555"/>
      <c r="AI33" s="1555"/>
      <c r="AJ33" s="1555"/>
      <c r="AK33" s="1617"/>
      <c r="AL33" s="1959"/>
      <c r="AM33" s="1960"/>
      <c r="AN33" s="1960"/>
      <c r="AO33" s="1960"/>
      <c r="AP33" s="1961"/>
    </row>
    <row r="34" spans="1:42" s="249" customFormat="1" ht="24" customHeight="1" thickBot="1">
      <c r="A34" s="352" t="s">
        <v>944</v>
      </c>
      <c r="B34" s="315"/>
      <c r="C34" s="315"/>
      <c r="D34" s="315"/>
      <c r="E34" s="315"/>
      <c r="F34" s="315"/>
      <c r="G34" s="315"/>
      <c r="H34" s="315"/>
      <c r="I34" s="315"/>
      <c r="J34" s="315"/>
      <c r="K34" s="315"/>
      <c r="L34" s="315"/>
      <c r="M34" s="316"/>
      <c r="N34" s="317">
        <v>329</v>
      </c>
      <c r="O34" s="318" t="s">
        <v>23</v>
      </c>
      <c r="P34" s="1569">
        <f>SUMIF('Balance de comprobacion'!$D$6:$D$499,N34,'Balance de comprobacion'!$J$6:$J$499)</f>
        <v>0</v>
      </c>
      <c r="Q34" s="1570"/>
      <c r="R34" s="1571"/>
      <c r="S34" s="353"/>
      <c r="T34" s="354"/>
      <c r="U34" s="354"/>
      <c r="V34" s="354"/>
      <c r="W34" s="354"/>
      <c r="X34" s="354"/>
      <c r="Y34" s="354"/>
      <c r="Z34" s="354"/>
      <c r="AA34" s="355"/>
      <c r="AB34" s="1618" t="s">
        <v>59</v>
      </c>
      <c r="AC34" s="1577"/>
      <c r="AD34" s="1577"/>
      <c r="AE34" s="1577"/>
      <c r="AF34" s="1619"/>
      <c r="AG34" s="1618" t="s">
        <v>60</v>
      </c>
      <c r="AH34" s="1577"/>
      <c r="AI34" s="1577"/>
      <c r="AJ34" s="1577"/>
      <c r="AK34" s="1619"/>
      <c r="AL34" s="1951" t="s">
        <v>830</v>
      </c>
      <c r="AM34" s="1952"/>
      <c r="AN34" s="1952"/>
      <c r="AO34" s="1952"/>
      <c r="AP34" s="1953"/>
    </row>
    <row r="35" spans="1:42" s="249" customFormat="1" ht="24" customHeight="1">
      <c r="A35" s="349" t="s">
        <v>58</v>
      </c>
      <c r="B35" s="319"/>
      <c r="C35" s="319"/>
      <c r="D35" s="319"/>
      <c r="E35" s="319"/>
      <c r="F35" s="319"/>
      <c r="G35" s="319"/>
      <c r="H35" s="319"/>
      <c r="I35" s="319"/>
      <c r="J35" s="319"/>
      <c r="K35" s="319"/>
      <c r="L35" s="319"/>
      <c r="M35" s="324"/>
      <c r="N35" s="317">
        <v>330</v>
      </c>
      <c r="O35" s="318" t="s">
        <v>23</v>
      </c>
      <c r="P35" s="1569">
        <f>SUMIF('Balance de comprobacion'!$D$6:$D$499,N35,'Balance de comprobacion'!$J$6:$J$499)</f>
        <v>0</v>
      </c>
      <c r="Q35" s="1570"/>
      <c r="R35" s="1571"/>
      <c r="S35" s="1599" t="s">
        <v>62</v>
      </c>
      <c r="T35" s="1600"/>
      <c r="U35" s="1600"/>
      <c r="V35" s="1600"/>
      <c r="W35" s="1600"/>
      <c r="X35" s="1600"/>
      <c r="Y35" s="1600"/>
      <c r="Z35" s="1600"/>
      <c r="AA35" s="1601"/>
      <c r="AB35" s="356">
        <v>7010</v>
      </c>
      <c r="AC35" s="310" t="s">
        <v>23</v>
      </c>
      <c r="AD35" s="1542">
        <f>+'Costo Vtas'!C6</f>
        <v>0</v>
      </c>
      <c r="AE35" s="1543"/>
      <c r="AF35" s="1544"/>
      <c r="AG35" s="1602"/>
      <c r="AH35" s="1603"/>
      <c r="AI35" s="1603"/>
      <c r="AJ35" s="1603"/>
      <c r="AK35" s="1604"/>
      <c r="AL35" s="735"/>
      <c r="AM35" s="735"/>
      <c r="AN35" s="1954"/>
      <c r="AO35" s="1954"/>
      <c r="AP35" s="1955"/>
    </row>
    <row r="36" spans="1:42" s="249" customFormat="1" ht="31.5" customHeight="1">
      <c r="A36" s="352" t="s">
        <v>945</v>
      </c>
      <c r="B36" s="357"/>
      <c r="C36" s="357"/>
      <c r="D36" s="357"/>
      <c r="E36" s="357"/>
      <c r="F36" s="357"/>
      <c r="G36" s="357"/>
      <c r="H36" s="357"/>
      <c r="I36" s="357"/>
      <c r="J36" s="357"/>
      <c r="K36" s="357"/>
      <c r="L36" s="357"/>
      <c r="M36" s="358"/>
      <c r="N36" s="309">
        <v>331</v>
      </c>
      <c r="O36" s="328" t="s">
        <v>23</v>
      </c>
      <c r="P36" s="1569">
        <f>SUMIF('Balance de comprobacion'!$D$6:$D$499,N36,'Balance de comprobacion'!$J$6:$J$499)</f>
        <v>0</v>
      </c>
      <c r="Q36" s="1570"/>
      <c r="R36" s="1571"/>
      <c r="S36" s="1620" t="s">
        <v>64</v>
      </c>
      <c r="T36" s="1621"/>
      <c r="U36" s="1621"/>
      <c r="V36" s="1621"/>
      <c r="W36" s="1621"/>
      <c r="X36" s="1621"/>
      <c r="Y36" s="1621"/>
      <c r="Z36" s="1621"/>
      <c r="AA36" s="1622"/>
      <c r="AB36" s="359">
        <v>7011</v>
      </c>
      <c r="AC36" s="318" t="s">
        <v>23</v>
      </c>
      <c r="AD36" s="1542">
        <f>+'Costo Vtas'!C7</f>
        <v>0</v>
      </c>
      <c r="AE36" s="1543"/>
      <c r="AF36" s="1544"/>
      <c r="AG36" s="1626"/>
      <c r="AH36" s="1627"/>
      <c r="AI36" s="1627"/>
      <c r="AJ36" s="1627"/>
      <c r="AK36" s="1628"/>
      <c r="AL36" s="736">
        <v>7012</v>
      </c>
      <c r="AM36" s="730"/>
      <c r="AN36" s="1623">
        <v>0</v>
      </c>
      <c r="AO36" s="1624"/>
      <c r="AP36" s="1625"/>
    </row>
    <row r="37" spans="1:42" s="249" customFormat="1" ht="24" customHeight="1">
      <c r="A37" s="352" t="s">
        <v>946</v>
      </c>
      <c r="B37" s="357"/>
      <c r="C37" s="357"/>
      <c r="D37" s="357"/>
      <c r="E37" s="357"/>
      <c r="F37" s="357"/>
      <c r="G37" s="357"/>
      <c r="H37" s="357"/>
      <c r="I37" s="357"/>
      <c r="J37" s="357"/>
      <c r="K37" s="357"/>
      <c r="L37" s="357"/>
      <c r="M37" s="358"/>
      <c r="N37" s="317">
        <v>332</v>
      </c>
      <c r="O37" s="318" t="s">
        <v>23</v>
      </c>
      <c r="P37" s="1569">
        <f>SUMIF('Balance de comprobacion'!$D$6:$D$499,N37,'Balance de comprobacion'!$J$6:$J$499)</f>
        <v>0</v>
      </c>
      <c r="Q37" s="1570"/>
      <c r="R37" s="1571"/>
      <c r="S37" s="1620" t="s">
        <v>947</v>
      </c>
      <c r="T37" s="1621"/>
      <c r="U37" s="1621"/>
      <c r="V37" s="1621"/>
      <c r="W37" s="1621"/>
      <c r="X37" s="1621"/>
      <c r="Y37" s="1621"/>
      <c r="Z37" s="1621"/>
      <c r="AA37" s="1622"/>
      <c r="AB37" s="359">
        <v>7021</v>
      </c>
      <c r="AC37" s="318" t="s">
        <v>23</v>
      </c>
      <c r="AD37" s="1542">
        <f>+'Costo Vtas'!C8</f>
        <v>0</v>
      </c>
      <c r="AE37" s="1543"/>
      <c r="AF37" s="1544"/>
      <c r="AG37" s="1626"/>
      <c r="AH37" s="1627"/>
      <c r="AI37" s="1627"/>
      <c r="AJ37" s="1627"/>
      <c r="AK37" s="1628"/>
      <c r="AL37" s="736">
        <v>7023</v>
      </c>
      <c r="AM37" s="730"/>
      <c r="AN37" s="1623">
        <v>0</v>
      </c>
      <c r="AO37" s="1624"/>
      <c r="AP37" s="1625"/>
    </row>
    <row r="38" spans="1:42" s="249" customFormat="1" ht="24" customHeight="1">
      <c r="A38" s="352" t="s">
        <v>948</v>
      </c>
      <c r="B38" s="357"/>
      <c r="C38" s="357"/>
      <c r="D38" s="357"/>
      <c r="E38" s="357"/>
      <c r="F38" s="357"/>
      <c r="G38" s="357"/>
      <c r="H38" s="357"/>
      <c r="I38" s="357"/>
      <c r="J38" s="357"/>
      <c r="K38" s="357"/>
      <c r="L38" s="357"/>
      <c r="M38" s="358"/>
      <c r="N38" s="317">
        <v>333</v>
      </c>
      <c r="O38" s="318" t="s">
        <v>23</v>
      </c>
      <c r="P38" s="1569">
        <f>SUMIF('Balance de comprobacion'!$D$6:$D$499,N38,'Balance de comprobacion'!$J$6:$J$499)</f>
        <v>0</v>
      </c>
      <c r="Q38" s="1570"/>
      <c r="R38" s="1571"/>
      <c r="S38" s="1620" t="s">
        <v>66</v>
      </c>
      <c r="T38" s="1621"/>
      <c r="U38" s="1621"/>
      <c r="V38" s="1621"/>
      <c r="W38" s="1621"/>
      <c r="X38" s="1621"/>
      <c r="Y38" s="1621"/>
      <c r="Z38" s="1621"/>
      <c r="AA38" s="1622"/>
      <c r="AB38" s="359">
        <v>7031</v>
      </c>
      <c r="AC38" s="318" t="s">
        <v>23</v>
      </c>
      <c r="AD38" s="1542">
        <f>+'Costo Vtas'!C9</f>
        <v>0</v>
      </c>
      <c r="AE38" s="1543"/>
      <c r="AF38" s="1544"/>
      <c r="AG38" s="360">
        <v>7032</v>
      </c>
      <c r="AH38" s="318" t="s">
        <v>23</v>
      </c>
      <c r="AI38" s="1608">
        <f>SUMIF('Balance de comprobacion'!$D$6:$D$499,AG38,'Balance de comprobacion'!$J$6:$J$499)</f>
        <v>0</v>
      </c>
      <c r="AJ38" s="1609"/>
      <c r="AK38" s="1610"/>
      <c r="AL38" s="736">
        <v>7033</v>
      </c>
      <c r="AM38" s="730"/>
      <c r="AN38" s="1623">
        <v>0</v>
      </c>
      <c r="AO38" s="1624"/>
      <c r="AP38" s="1625"/>
    </row>
    <row r="39" spans="1:42" s="249" customFormat="1" ht="24" customHeight="1">
      <c r="A39" s="352" t="s">
        <v>949</v>
      </c>
      <c r="B39" s="357"/>
      <c r="C39" s="357"/>
      <c r="D39" s="357"/>
      <c r="E39" s="357"/>
      <c r="F39" s="357"/>
      <c r="G39" s="357"/>
      <c r="H39" s="357"/>
      <c r="I39" s="357"/>
      <c r="J39" s="357"/>
      <c r="K39" s="357"/>
      <c r="L39" s="357"/>
      <c r="M39" s="358"/>
      <c r="N39" s="309">
        <v>334</v>
      </c>
      <c r="O39" s="328" t="s">
        <v>23</v>
      </c>
      <c r="P39" s="1569">
        <f>SUMIF('Balance de comprobacion'!$D$6:$D$499,N39,'Balance de comprobacion'!$J$6:$J$499)</f>
        <v>0</v>
      </c>
      <c r="Q39" s="1570"/>
      <c r="R39" s="1571"/>
      <c r="S39" s="1620" t="s">
        <v>68</v>
      </c>
      <c r="T39" s="1621"/>
      <c r="U39" s="1621"/>
      <c r="V39" s="1621"/>
      <c r="W39" s="1621"/>
      <c r="X39" s="1621"/>
      <c r="Y39" s="1621"/>
      <c r="Z39" s="1621"/>
      <c r="AA39" s="1622"/>
      <c r="AB39" s="359">
        <v>7041</v>
      </c>
      <c r="AC39" s="318" t="s">
        <v>47</v>
      </c>
      <c r="AD39" s="1542">
        <f>+'Costo Vtas'!C10</f>
        <v>0</v>
      </c>
      <c r="AE39" s="1543"/>
      <c r="AF39" s="1544"/>
      <c r="AG39" s="1626"/>
      <c r="AH39" s="1627"/>
      <c r="AI39" s="1627"/>
      <c r="AJ39" s="1627"/>
      <c r="AK39" s="1628"/>
      <c r="AL39" s="1629"/>
      <c r="AM39" s="1629"/>
      <c r="AN39" s="1629"/>
      <c r="AO39" s="1629"/>
      <c r="AP39" s="1630"/>
    </row>
    <row r="40" spans="1:42" s="249" customFormat="1" ht="24" customHeight="1">
      <c r="A40" s="352" t="s">
        <v>61</v>
      </c>
      <c r="B40" s="315"/>
      <c r="C40" s="315"/>
      <c r="D40" s="315"/>
      <c r="E40" s="315"/>
      <c r="F40" s="315"/>
      <c r="G40" s="315"/>
      <c r="H40" s="315"/>
      <c r="I40" s="315"/>
      <c r="J40" s="315"/>
      <c r="K40" s="315"/>
      <c r="L40" s="315"/>
      <c r="M40" s="316"/>
      <c r="N40" s="317">
        <v>335</v>
      </c>
      <c r="O40" s="328" t="s">
        <v>23</v>
      </c>
      <c r="P40" s="1569">
        <f>SUMIF('Balance de comprobacion'!$D$6:$D$499,N40,'Balance de comprobacion'!$J$6:$J$499)</f>
        <v>0</v>
      </c>
      <c r="Q40" s="1570"/>
      <c r="R40" s="1571"/>
      <c r="S40" s="1631" t="s">
        <v>70</v>
      </c>
      <c r="T40" s="1632"/>
      <c r="U40" s="1632"/>
      <c r="V40" s="1632"/>
      <c r="W40" s="1632"/>
      <c r="X40" s="1632"/>
      <c r="Y40" s="1632"/>
      <c r="Z40" s="1632"/>
      <c r="AA40" s="1633"/>
      <c r="AB40" s="359">
        <v>7051</v>
      </c>
      <c r="AC40" s="318" t="s">
        <v>23</v>
      </c>
      <c r="AD40" s="1542">
        <f>+'Costo Vtas'!C11</f>
        <v>0</v>
      </c>
      <c r="AE40" s="1543"/>
      <c r="AF40" s="1544"/>
      <c r="AG40" s="1626"/>
      <c r="AH40" s="1627"/>
      <c r="AI40" s="1627"/>
      <c r="AJ40" s="1627"/>
      <c r="AK40" s="1628"/>
      <c r="AL40" s="1629"/>
      <c r="AM40" s="1629"/>
      <c r="AN40" s="1629"/>
      <c r="AO40" s="1629"/>
      <c r="AP40" s="1630"/>
    </row>
    <row r="41" spans="1:42" s="249" customFormat="1" ht="24" customHeight="1">
      <c r="A41" s="1572" t="s">
        <v>871</v>
      </c>
      <c r="B41" s="1573"/>
      <c r="C41" s="1573"/>
      <c r="D41" s="1573"/>
      <c r="E41" s="1573"/>
      <c r="F41" s="1573"/>
      <c r="G41" s="1573"/>
      <c r="H41" s="1573"/>
      <c r="I41" s="1573"/>
      <c r="J41" s="1573"/>
      <c r="K41" s="1573"/>
      <c r="L41" s="1573"/>
      <c r="M41" s="1574"/>
      <c r="N41" s="317">
        <v>336</v>
      </c>
      <c r="O41" s="318" t="s">
        <v>47</v>
      </c>
      <c r="P41" s="1569">
        <f>-SUMIF('Balance de comprobacion'!$D$6:$D$499,N41,'Balance de comprobacion'!$J$6:$J$499)</f>
        <v>0</v>
      </c>
      <c r="Q41" s="1570"/>
      <c r="R41" s="1571"/>
      <c r="S41" s="1631" t="s">
        <v>72</v>
      </c>
      <c r="T41" s="1632"/>
      <c r="U41" s="1632"/>
      <c r="V41" s="1632"/>
      <c r="W41" s="1632"/>
      <c r="X41" s="1632"/>
      <c r="Y41" s="1632"/>
      <c r="Z41" s="1632"/>
      <c r="AA41" s="1633"/>
      <c r="AB41" s="359">
        <v>7061</v>
      </c>
      <c r="AC41" s="318" t="s">
        <v>23</v>
      </c>
      <c r="AD41" s="1542">
        <f>+'Costo Vtas'!C12</f>
        <v>0</v>
      </c>
      <c r="AE41" s="1543"/>
      <c r="AF41" s="1544"/>
      <c r="AG41" s="1626"/>
      <c r="AH41" s="1627"/>
      <c r="AI41" s="1627"/>
      <c r="AJ41" s="1627"/>
      <c r="AK41" s="1628"/>
      <c r="AL41" s="736">
        <v>7063</v>
      </c>
      <c r="AM41" s="730"/>
      <c r="AN41" s="1623">
        <v>0</v>
      </c>
      <c r="AO41" s="1624"/>
      <c r="AP41" s="1625"/>
    </row>
    <row r="42" spans="1:42" s="249" customFormat="1" ht="24" customHeight="1">
      <c r="A42" s="361" t="s">
        <v>950</v>
      </c>
      <c r="B42" s="362"/>
      <c r="C42" s="362"/>
      <c r="D42" s="362"/>
      <c r="E42" s="362"/>
      <c r="F42" s="362"/>
      <c r="G42" s="362"/>
      <c r="H42" s="362"/>
      <c r="I42" s="362"/>
      <c r="J42" s="362"/>
      <c r="K42" s="362"/>
      <c r="L42" s="362"/>
      <c r="M42" s="363"/>
      <c r="N42" s="309">
        <v>337</v>
      </c>
      <c r="O42" s="318" t="s">
        <v>23</v>
      </c>
      <c r="P42" s="1569">
        <f>SUMIF('Balance de comprobacion'!$D$6:$D$499,N42,'Balance de comprobacion'!$J$6:$J$499)</f>
        <v>0</v>
      </c>
      <c r="Q42" s="1570"/>
      <c r="R42" s="1571"/>
      <c r="S42" s="1631" t="s">
        <v>74</v>
      </c>
      <c r="T42" s="1632"/>
      <c r="U42" s="1632"/>
      <c r="V42" s="1632"/>
      <c r="W42" s="1632"/>
      <c r="X42" s="1632"/>
      <c r="Y42" s="1632"/>
      <c r="Z42" s="1632"/>
      <c r="AA42" s="1633"/>
      <c r="AB42" s="359">
        <v>7071</v>
      </c>
      <c r="AC42" s="318" t="s">
        <v>23</v>
      </c>
      <c r="AD42" s="1542">
        <f>+'Costo Vtas'!C13</f>
        <v>0</v>
      </c>
      <c r="AE42" s="1543"/>
      <c r="AF42" s="1544"/>
      <c r="AG42" s="1626"/>
      <c r="AH42" s="1627"/>
      <c r="AI42" s="1627"/>
      <c r="AJ42" s="1627"/>
      <c r="AK42" s="1628"/>
      <c r="AL42" s="736">
        <v>7073</v>
      </c>
      <c r="AM42" s="730"/>
      <c r="AN42" s="1623">
        <v>0</v>
      </c>
      <c r="AO42" s="1624"/>
      <c r="AP42" s="1625"/>
    </row>
    <row r="43" spans="1:42" s="249" customFormat="1" ht="24" customHeight="1">
      <c r="A43" s="1572" t="s">
        <v>951</v>
      </c>
      <c r="B43" s="1573"/>
      <c r="C43" s="1573"/>
      <c r="D43" s="1573"/>
      <c r="E43" s="1573"/>
      <c r="F43" s="1573"/>
      <c r="G43" s="1573"/>
      <c r="H43" s="1573"/>
      <c r="I43" s="1573"/>
      <c r="J43" s="1573"/>
      <c r="K43" s="1573"/>
      <c r="L43" s="1573"/>
      <c r="M43" s="1574"/>
      <c r="N43" s="317">
        <v>338</v>
      </c>
      <c r="O43" s="318" t="s">
        <v>47</v>
      </c>
      <c r="P43" s="1569">
        <f>-SUMIF('Balance de comprobacion'!$D$6:$D$499,N43,'Balance de comprobacion'!$J$6:$J$499)</f>
        <v>0</v>
      </c>
      <c r="Q43" s="1570"/>
      <c r="R43" s="1571"/>
      <c r="S43" s="1631" t="s">
        <v>76</v>
      </c>
      <c r="T43" s="1632"/>
      <c r="U43" s="1632"/>
      <c r="V43" s="1632"/>
      <c r="W43" s="1632"/>
      <c r="X43" s="1632"/>
      <c r="Y43" s="1632"/>
      <c r="Z43" s="1632"/>
      <c r="AA43" s="1633"/>
      <c r="AB43" s="359">
        <v>7081</v>
      </c>
      <c r="AC43" s="318" t="s">
        <v>47</v>
      </c>
      <c r="AD43" s="1542">
        <f>+'Costo Vtas'!C14</f>
        <v>0</v>
      </c>
      <c r="AE43" s="1543"/>
      <c r="AF43" s="1544"/>
      <c r="AG43" s="1626"/>
      <c r="AH43" s="1627"/>
      <c r="AI43" s="1627"/>
      <c r="AJ43" s="1627"/>
      <c r="AK43" s="1628"/>
      <c r="AL43" s="1629"/>
      <c r="AM43" s="1629"/>
      <c r="AN43" s="1629"/>
      <c r="AO43" s="1629"/>
      <c r="AP43" s="1630"/>
    </row>
    <row r="44" spans="1:42" s="249" customFormat="1" ht="24" customHeight="1">
      <c r="A44" s="1634" t="s">
        <v>653</v>
      </c>
      <c r="B44" s="1635"/>
      <c r="C44" s="1635"/>
      <c r="D44" s="1635"/>
      <c r="E44" s="1635"/>
      <c r="F44" s="1635"/>
      <c r="G44" s="1635"/>
      <c r="H44" s="1635"/>
      <c r="I44" s="1635"/>
      <c r="J44" s="1635"/>
      <c r="K44" s="1635"/>
      <c r="L44" s="1635"/>
      <c r="M44" s="1636"/>
      <c r="N44" s="317">
        <v>339</v>
      </c>
      <c r="O44" s="318" t="s">
        <v>23</v>
      </c>
      <c r="P44" s="1569">
        <f>SUMIF('Balance de comprobacion'!$D$6:$D$499,N44,'Balance de comprobacion'!$J$6:$J$499)</f>
        <v>0</v>
      </c>
      <c r="Q44" s="1570"/>
      <c r="R44" s="1571"/>
      <c r="S44" s="1631" t="s">
        <v>78</v>
      </c>
      <c r="T44" s="1632"/>
      <c r="U44" s="1632"/>
      <c r="V44" s="1632"/>
      <c r="W44" s="1632"/>
      <c r="X44" s="1632"/>
      <c r="Y44" s="1632"/>
      <c r="Z44" s="1632"/>
      <c r="AA44" s="1633"/>
      <c r="AB44" s="359">
        <v>7091</v>
      </c>
      <c r="AC44" s="318" t="s">
        <v>23</v>
      </c>
      <c r="AD44" s="1542">
        <f>+'Costo Vtas'!C15</f>
        <v>0</v>
      </c>
      <c r="AE44" s="1543"/>
      <c r="AF44" s="1544"/>
      <c r="AG44" s="1626"/>
      <c r="AH44" s="1627"/>
      <c r="AI44" s="1627"/>
      <c r="AJ44" s="1627"/>
      <c r="AK44" s="1628"/>
      <c r="AL44" s="1629"/>
      <c r="AM44" s="1629"/>
      <c r="AN44" s="1629"/>
      <c r="AO44" s="1629"/>
      <c r="AP44" s="1630"/>
    </row>
    <row r="45" spans="1:42" s="249" customFormat="1" ht="24" customHeight="1" thickBot="1">
      <c r="A45" s="322" t="s">
        <v>65</v>
      </c>
      <c r="B45" s="323"/>
      <c r="C45" s="323"/>
      <c r="D45" s="323"/>
      <c r="E45" s="323"/>
      <c r="F45" s="323"/>
      <c r="G45" s="323"/>
      <c r="H45" s="323"/>
      <c r="I45" s="323"/>
      <c r="J45" s="323"/>
      <c r="K45" s="323"/>
      <c r="L45" s="323"/>
      <c r="M45" s="364"/>
      <c r="N45" s="365">
        <v>340</v>
      </c>
      <c r="O45" s="335" t="s">
        <v>23</v>
      </c>
      <c r="P45" s="1569">
        <f>SUMIF('Balance de comprobacion'!$D$6:$D$499,N45,'Balance de comprobacion'!$J$6:$J$499)</f>
        <v>0</v>
      </c>
      <c r="Q45" s="1570"/>
      <c r="R45" s="1571"/>
      <c r="S45" s="1631" t="s">
        <v>80</v>
      </c>
      <c r="T45" s="1632"/>
      <c r="U45" s="1632"/>
      <c r="V45" s="1632"/>
      <c r="W45" s="1632"/>
      <c r="X45" s="1632"/>
      <c r="Y45" s="1632"/>
      <c r="Z45" s="1632"/>
      <c r="AA45" s="1633"/>
      <c r="AB45" s="359">
        <v>7101</v>
      </c>
      <c r="AC45" s="318" t="s">
        <v>47</v>
      </c>
      <c r="AD45" s="1542">
        <f>+'Costo Vtas'!C16</f>
        <v>0</v>
      </c>
      <c r="AE45" s="1543"/>
      <c r="AF45" s="1544"/>
      <c r="AG45" s="1626"/>
      <c r="AH45" s="1627"/>
      <c r="AI45" s="1627"/>
      <c r="AJ45" s="1627"/>
      <c r="AK45" s="1628"/>
      <c r="AL45" s="1629"/>
      <c r="AM45" s="1629"/>
      <c r="AN45" s="1629"/>
      <c r="AO45" s="1629"/>
      <c r="AP45" s="1630"/>
    </row>
    <row r="46" spans="1:42" s="249" customFormat="1" ht="24" customHeight="1" thickBot="1">
      <c r="A46" s="366" t="s">
        <v>831</v>
      </c>
      <c r="B46" s="367"/>
      <c r="C46" s="367"/>
      <c r="D46" s="367"/>
      <c r="E46" s="367"/>
      <c r="F46" s="367"/>
      <c r="G46" s="367"/>
      <c r="H46" s="367"/>
      <c r="I46" s="367"/>
      <c r="J46" s="367"/>
      <c r="K46" s="367"/>
      <c r="L46" s="367"/>
      <c r="M46" s="368"/>
      <c r="N46" s="369">
        <v>345</v>
      </c>
      <c r="O46" s="370" t="s">
        <v>24</v>
      </c>
      <c r="P46" s="1645">
        <f>+P16+P17-P18+P19+P20+P21+P22+P23+P24+P25+P26-P27+P28+P29+P30+P31+P32+P33+P34+P35+P36+P37+P38+P39+P40-P41+P42-P43+P44+P45</f>
        <v>0</v>
      </c>
      <c r="Q46" s="1646"/>
      <c r="R46" s="1647"/>
      <c r="S46" s="1631" t="s">
        <v>82</v>
      </c>
      <c r="T46" s="1632"/>
      <c r="U46" s="1632"/>
      <c r="V46" s="1632"/>
      <c r="W46" s="1632"/>
      <c r="X46" s="1632"/>
      <c r="Y46" s="1632"/>
      <c r="Z46" s="1632"/>
      <c r="AA46" s="1633"/>
      <c r="AB46" s="359">
        <v>7111</v>
      </c>
      <c r="AC46" s="318" t="s">
        <v>23</v>
      </c>
      <c r="AD46" s="1542">
        <f>+'Costo Vtas'!C17</f>
        <v>0</v>
      </c>
      <c r="AE46" s="1543"/>
      <c r="AF46" s="1544"/>
      <c r="AG46" s="1626"/>
      <c r="AH46" s="1627"/>
      <c r="AI46" s="1627"/>
      <c r="AJ46" s="1627"/>
      <c r="AK46" s="1628"/>
      <c r="AL46" s="1629"/>
      <c r="AM46" s="1629"/>
      <c r="AN46" s="1629"/>
      <c r="AO46" s="1629"/>
      <c r="AP46" s="1630"/>
    </row>
    <row r="47" spans="1:42" s="249" customFormat="1" ht="24" customHeight="1">
      <c r="A47" s="1642" t="s">
        <v>832</v>
      </c>
      <c r="B47" s="1643"/>
      <c r="C47" s="1643"/>
      <c r="D47" s="1643"/>
      <c r="E47" s="1643"/>
      <c r="F47" s="1643"/>
      <c r="G47" s="1643"/>
      <c r="H47" s="1643"/>
      <c r="I47" s="1643"/>
      <c r="J47" s="1643"/>
      <c r="K47" s="1643"/>
      <c r="L47" s="1643"/>
      <c r="M47" s="1643"/>
      <c r="N47" s="1644"/>
      <c r="O47" s="1644"/>
      <c r="P47" s="1644"/>
      <c r="Q47" s="1644"/>
      <c r="R47" s="1644"/>
      <c r="S47" s="1631" t="s">
        <v>84</v>
      </c>
      <c r="T47" s="1632"/>
      <c r="U47" s="1632"/>
      <c r="V47" s="1632"/>
      <c r="W47" s="1632"/>
      <c r="X47" s="1632"/>
      <c r="Y47" s="1632"/>
      <c r="Z47" s="1632"/>
      <c r="AA47" s="1633"/>
      <c r="AB47" s="359">
        <v>7121</v>
      </c>
      <c r="AC47" s="318" t="s">
        <v>47</v>
      </c>
      <c r="AD47" s="1542">
        <f>+'Costo Vtas'!C18</f>
        <v>0</v>
      </c>
      <c r="AE47" s="1543"/>
      <c r="AF47" s="1544"/>
      <c r="AG47" s="1626"/>
      <c r="AH47" s="1627"/>
      <c r="AI47" s="1627"/>
      <c r="AJ47" s="1627"/>
      <c r="AK47" s="1628"/>
      <c r="AL47" s="1629"/>
      <c r="AM47" s="1629"/>
      <c r="AN47" s="1629"/>
      <c r="AO47" s="1629"/>
      <c r="AP47" s="1630"/>
    </row>
    <row r="48" spans="1:42" s="249" customFormat="1" ht="24" customHeight="1">
      <c r="A48" s="1637" t="s">
        <v>872</v>
      </c>
      <c r="B48" s="1638"/>
      <c r="C48" s="1638"/>
      <c r="D48" s="1638"/>
      <c r="E48" s="1638"/>
      <c r="F48" s="1638"/>
      <c r="G48" s="1638"/>
      <c r="H48" s="1638"/>
      <c r="I48" s="1638"/>
      <c r="J48" s="1638"/>
      <c r="K48" s="1638"/>
      <c r="L48" s="1638"/>
      <c r="M48" s="1638"/>
      <c r="N48" s="1639"/>
      <c r="O48" s="1640"/>
      <c r="P48" s="1640"/>
      <c r="Q48" s="1640"/>
      <c r="R48" s="1641"/>
      <c r="S48" s="1621" t="s">
        <v>86</v>
      </c>
      <c r="T48" s="1621"/>
      <c r="U48" s="1621"/>
      <c r="V48" s="1621"/>
      <c r="W48" s="1621"/>
      <c r="X48" s="1621"/>
      <c r="Y48" s="1621"/>
      <c r="Z48" s="1621"/>
      <c r="AA48" s="1622"/>
      <c r="AB48" s="359">
        <v>7131</v>
      </c>
      <c r="AC48" s="318" t="s">
        <v>23</v>
      </c>
      <c r="AD48" s="1542">
        <f>SUMIF('Balance de comprobacion'!$D$6:$D$499,AB48,'Balance de comprobacion'!$J$6:$J$499)</f>
        <v>0</v>
      </c>
      <c r="AE48" s="1543"/>
      <c r="AF48" s="1544"/>
      <c r="AG48" s="360">
        <v>7132</v>
      </c>
      <c r="AH48" s="318" t="s">
        <v>23</v>
      </c>
      <c r="AI48" s="1542">
        <f>SUMIF('Balance de comprobacion'!$D$6:$D$499,AG48,'Balance de comprobacion'!$J$6:$J$499)</f>
        <v>0</v>
      </c>
      <c r="AJ48" s="1543"/>
      <c r="AK48" s="1544"/>
      <c r="AL48" s="737">
        <v>7133</v>
      </c>
      <c r="AM48" s="730"/>
      <c r="AN48" s="1623">
        <v>0</v>
      </c>
      <c r="AO48" s="1624"/>
      <c r="AP48" s="1625"/>
    </row>
    <row r="49" spans="1:42" s="249" customFormat="1" ht="24" customHeight="1">
      <c r="A49" s="1572" t="s">
        <v>87</v>
      </c>
      <c r="B49" s="1573"/>
      <c r="C49" s="1573"/>
      <c r="D49" s="1573"/>
      <c r="E49" s="1573"/>
      <c r="F49" s="1573"/>
      <c r="G49" s="1573"/>
      <c r="H49" s="1573"/>
      <c r="I49" s="1573"/>
      <c r="J49" s="1573"/>
      <c r="K49" s="1573"/>
      <c r="L49" s="1573"/>
      <c r="M49" s="1574"/>
      <c r="N49" s="309">
        <v>350</v>
      </c>
      <c r="O49" s="310" t="s">
        <v>23</v>
      </c>
      <c r="P49" s="1569">
        <f>SUMIF('Balance de comprobacion'!$D$6:$D$499,N49,'Balance de comprobacion'!$J$6:$J$499)</f>
        <v>0</v>
      </c>
      <c r="Q49" s="1570"/>
      <c r="R49" s="1571"/>
      <c r="S49" s="1620" t="s">
        <v>88</v>
      </c>
      <c r="T49" s="1621"/>
      <c r="U49" s="1621"/>
      <c r="V49" s="1621"/>
      <c r="W49" s="1621"/>
      <c r="X49" s="1621"/>
      <c r="Y49" s="1621"/>
      <c r="Z49" s="1621"/>
      <c r="AA49" s="1622"/>
      <c r="AB49" s="359">
        <v>7141</v>
      </c>
      <c r="AC49" s="318" t="s">
        <v>23</v>
      </c>
      <c r="AD49" s="1542">
        <f>SUMIF('Balance de comprobacion'!$D$6:$D$499,AB49,'Balance de comprobacion'!$J$6:$J$499)</f>
        <v>0</v>
      </c>
      <c r="AE49" s="1543"/>
      <c r="AF49" s="1544"/>
      <c r="AG49" s="360">
        <v>7142</v>
      </c>
      <c r="AH49" s="318" t="s">
        <v>23</v>
      </c>
      <c r="AI49" s="1542">
        <f>SUMIF('Balance de comprobacion'!$D$6:$D$499,AG49,'Balance de comprobacion'!$J$6:$J$499)</f>
        <v>0</v>
      </c>
      <c r="AJ49" s="1543"/>
      <c r="AK49" s="1544"/>
      <c r="AL49" s="737">
        <v>7143</v>
      </c>
      <c r="AM49" s="730"/>
      <c r="AN49" s="1623">
        <v>0</v>
      </c>
      <c r="AO49" s="1624"/>
      <c r="AP49" s="1625"/>
    </row>
    <row r="50" spans="1:42" s="249" customFormat="1" ht="24" customHeight="1">
      <c r="A50" s="1572" t="s">
        <v>833</v>
      </c>
      <c r="B50" s="1573"/>
      <c r="C50" s="1573"/>
      <c r="D50" s="1573"/>
      <c r="E50" s="1573"/>
      <c r="F50" s="1573"/>
      <c r="G50" s="1573"/>
      <c r="H50" s="1573"/>
      <c r="I50" s="1573"/>
      <c r="J50" s="1573"/>
      <c r="K50" s="1573"/>
      <c r="L50" s="1573"/>
      <c r="M50" s="1574"/>
      <c r="N50" s="317">
        <v>351</v>
      </c>
      <c r="O50" s="310" t="s">
        <v>23</v>
      </c>
      <c r="P50" s="1569">
        <f>SUMIF('Balance de comprobacion'!$D$6:$D$499,N50,'Balance de comprobacion'!$J$6:$J$499)</f>
        <v>0</v>
      </c>
      <c r="Q50" s="1570"/>
      <c r="R50" s="1571"/>
      <c r="S50" s="1620" t="s">
        <v>90</v>
      </c>
      <c r="T50" s="1621"/>
      <c r="U50" s="1621"/>
      <c r="V50" s="1621"/>
      <c r="W50" s="1621"/>
      <c r="X50" s="1621"/>
      <c r="Y50" s="1621"/>
      <c r="Z50" s="1621"/>
      <c r="AA50" s="1622"/>
      <c r="AB50" s="359">
        <v>7151</v>
      </c>
      <c r="AC50" s="318" t="s">
        <v>23</v>
      </c>
      <c r="AD50" s="1542">
        <f>SUMIF('Balance de comprobacion'!$D$6:$D$499,AB50,'Balance de comprobacion'!$J$6:$J$499)</f>
        <v>0</v>
      </c>
      <c r="AE50" s="1543"/>
      <c r="AF50" s="1544"/>
      <c r="AG50" s="360">
        <v>7152</v>
      </c>
      <c r="AH50" s="318" t="s">
        <v>23</v>
      </c>
      <c r="AI50" s="1542">
        <f>SUMIF('Balance de comprobacion'!$D$6:$D$499,AG50,'Balance de comprobacion'!$J$6:$J$499)</f>
        <v>0</v>
      </c>
      <c r="AJ50" s="1543"/>
      <c r="AK50" s="1544"/>
      <c r="AL50" s="737">
        <v>7153</v>
      </c>
      <c r="AM50" s="730"/>
      <c r="AN50" s="1623">
        <v>0</v>
      </c>
      <c r="AO50" s="1624"/>
      <c r="AP50" s="1625"/>
    </row>
    <row r="51" spans="1:42" s="249" customFormat="1" ht="24" customHeight="1">
      <c r="A51" s="1572" t="s">
        <v>834</v>
      </c>
      <c r="B51" s="1573"/>
      <c r="C51" s="1573"/>
      <c r="D51" s="1573"/>
      <c r="E51" s="1573"/>
      <c r="F51" s="1573"/>
      <c r="G51" s="1573"/>
      <c r="H51" s="1573"/>
      <c r="I51" s="1573"/>
      <c r="J51" s="1573"/>
      <c r="K51" s="1573"/>
      <c r="L51" s="1573"/>
      <c r="M51" s="1574"/>
      <c r="N51" s="317">
        <v>352</v>
      </c>
      <c r="O51" s="310" t="s">
        <v>23</v>
      </c>
      <c r="P51" s="1569">
        <f>SUMIF('Balance de comprobacion'!$D$6:$D$499,N51,'Balance de comprobacion'!$J$6:$J$499)</f>
        <v>0</v>
      </c>
      <c r="Q51" s="1570"/>
      <c r="R51" s="1571"/>
      <c r="S51" s="372" t="s">
        <v>92</v>
      </c>
      <c r="T51" s="315"/>
      <c r="U51" s="315"/>
      <c r="V51" s="315"/>
      <c r="W51" s="315"/>
      <c r="X51" s="315"/>
      <c r="Y51" s="315"/>
      <c r="Z51" s="373"/>
      <c r="AA51" s="373"/>
      <c r="AB51" s="359">
        <v>7161</v>
      </c>
      <c r="AC51" s="318" t="s">
        <v>23</v>
      </c>
      <c r="AD51" s="1542">
        <f>SUMIF('Balance de comprobacion'!$D$6:$D$499,AB51,'Balance de comprobacion'!$J$6:$J$499)</f>
        <v>0</v>
      </c>
      <c r="AE51" s="1543"/>
      <c r="AF51" s="1544"/>
      <c r="AG51" s="360">
        <v>7162</v>
      </c>
      <c r="AH51" s="318" t="s">
        <v>23</v>
      </c>
      <c r="AI51" s="1542">
        <f>SUMIF('Balance de comprobacion'!$D$6:$D$499,AG51,'Balance de comprobacion'!$J$6:$J$499)</f>
        <v>0</v>
      </c>
      <c r="AJ51" s="1543"/>
      <c r="AK51" s="1544"/>
      <c r="AL51" s="737">
        <v>7163</v>
      </c>
      <c r="AM51" s="730"/>
      <c r="AN51" s="1623">
        <v>0</v>
      </c>
      <c r="AO51" s="1624"/>
      <c r="AP51" s="1625"/>
    </row>
    <row r="52" spans="1:42" s="249" customFormat="1" ht="24" customHeight="1">
      <c r="A52" s="1572" t="s">
        <v>75</v>
      </c>
      <c r="B52" s="1573"/>
      <c r="C52" s="1573"/>
      <c r="D52" s="1573"/>
      <c r="E52" s="1573"/>
      <c r="F52" s="1573"/>
      <c r="G52" s="1573"/>
      <c r="H52" s="1573"/>
      <c r="I52" s="1573"/>
      <c r="J52" s="1573"/>
      <c r="K52" s="1573"/>
      <c r="L52" s="1573"/>
      <c r="M52" s="1574"/>
      <c r="N52" s="309">
        <v>353</v>
      </c>
      <c r="O52" s="310" t="s">
        <v>23</v>
      </c>
      <c r="P52" s="1569">
        <f>SUMIF('Balance de comprobacion'!$D$6:$D$499,N52,'Balance de comprobacion'!$J$6:$J$499)</f>
        <v>0</v>
      </c>
      <c r="Q52" s="1570"/>
      <c r="R52" s="1571"/>
      <c r="S52" s="1620" t="s">
        <v>94</v>
      </c>
      <c r="T52" s="1621"/>
      <c r="U52" s="1621"/>
      <c r="V52" s="1621"/>
      <c r="W52" s="1621"/>
      <c r="X52" s="1621"/>
      <c r="Y52" s="1621"/>
      <c r="Z52" s="1621"/>
      <c r="AA52" s="1622"/>
      <c r="AB52" s="359">
        <v>7171</v>
      </c>
      <c r="AC52" s="318" t="s">
        <v>23</v>
      </c>
      <c r="AD52" s="1542">
        <f>SUMIF('Balance de comprobacion'!$D$6:$D$499,AB52,'Balance de comprobacion'!$J$6:$J$499)</f>
        <v>0</v>
      </c>
      <c r="AE52" s="1543"/>
      <c r="AF52" s="1544"/>
      <c r="AG52" s="360">
        <v>7172</v>
      </c>
      <c r="AH52" s="318" t="s">
        <v>23</v>
      </c>
      <c r="AI52" s="1542">
        <f>SUMIF('Balance de comprobacion'!$D$6:$D$499,AG52,'Balance de comprobacion'!$J$6:$J$499)</f>
        <v>0</v>
      </c>
      <c r="AJ52" s="1543"/>
      <c r="AK52" s="1544"/>
      <c r="AL52" s="737">
        <v>7173</v>
      </c>
      <c r="AM52" s="730"/>
      <c r="AN52" s="1623">
        <v>0</v>
      </c>
      <c r="AO52" s="1624"/>
      <c r="AP52" s="1625"/>
    </row>
    <row r="53" spans="1:42" s="249" customFormat="1" ht="27.75" customHeight="1">
      <c r="A53" s="1572" t="s">
        <v>77</v>
      </c>
      <c r="B53" s="1573"/>
      <c r="C53" s="1573"/>
      <c r="D53" s="1573"/>
      <c r="E53" s="1573"/>
      <c r="F53" s="1573"/>
      <c r="G53" s="1573"/>
      <c r="H53" s="1573"/>
      <c r="I53" s="1573"/>
      <c r="J53" s="1573"/>
      <c r="K53" s="1573"/>
      <c r="L53" s="1573"/>
      <c r="M53" s="1574"/>
      <c r="N53" s="309">
        <v>354</v>
      </c>
      <c r="O53" s="310" t="s">
        <v>23</v>
      </c>
      <c r="P53" s="1569">
        <f>SUMIF('Balance de comprobacion'!$D$6:$D$499,N53,'Balance de comprobacion'!$J$6:$J$499)</f>
        <v>0</v>
      </c>
      <c r="Q53" s="1570"/>
      <c r="R53" s="1571"/>
      <c r="S53" s="1648" t="s">
        <v>835</v>
      </c>
      <c r="T53" s="1649"/>
      <c r="U53" s="1649"/>
      <c r="V53" s="1649"/>
      <c r="W53" s="1649"/>
      <c r="X53" s="1649"/>
      <c r="Y53" s="1649"/>
      <c r="Z53" s="1649"/>
      <c r="AA53" s="1650"/>
      <c r="AB53" s="359">
        <v>7181</v>
      </c>
      <c r="AC53" s="318" t="s">
        <v>23</v>
      </c>
      <c r="AD53" s="1542">
        <f>SUMIF('Balance de comprobacion'!$D$6:$D$499,AB53,'Balance de comprobacion'!$J$6:$J$499)</f>
        <v>0</v>
      </c>
      <c r="AE53" s="1543"/>
      <c r="AF53" s="1544"/>
      <c r="AG53" s="360">
        <v>7182</v>
      </c>
      <c r="AH53" s="318" t="s">
        <v>23</v>
      </c>
      <c r="AI53" s="1542">
        <f>SUMIF('Balance de comprobacion'!$D$6:$D$499,AG53,'Balance de comprobacion'!$J$6:$J$499)</f>
        <v>0</v>
      </c>
      <c r="AJ53" s="1543"/>
      <c r="AK53" s="1544"/>
      <c r="AL53" s="737">
        <v>7183</v>
      </c>
      <c r="AM53" s="730"/>
      <c r="AN53" s="1623">
        <v>0</v>
      </c>
      <c r="AO53" s="1624"/>
      <c r="AP53" s="1625"/>
    </row>
    <row r="54" spans="1:42" s="249" customFormat="1" ht="24" customHeight="1">
      <c r="A54" s="1572" t="s">
        <v>73</v>
      </c>
      <c r="B54" s="1573"/>
      <c r="C54" s="1573"/>
      <c r="D54" s="1573"/>
      <c r="E54" s="1573"/>
      <c r="F54" s="1573"/>
      <c r="G54" s="1573"/>
      <c r="H54" s="1573"/>
      <c r="I54" s="1573"/>
      <c r="J54" s="1573" t="s">
        <v>23</v>
      </c>
      <c r="K54" s="1573"/>
      <c r="L54" s="1573"/>
      <c r="M54" s="1574"/>
      <c r="N54" s="317">
        <v>355</v>
      </c>
      <c r="O54" s="310" t="s">
        <v>23</v>
      </c>
      <c r="P54" s="1569">
        <f>SUMIF('Balance de comprobacion'!$D$6:$D$499,N54,'Balance de comprobacion'!$J$6:$J$499)</f>
        <v>0</v>
      </c>
      <c r="Q54" s="1570"/>
      <c r="R54" s="1571"/>
      <c r="S54" s="372" t="s">
        <v>97</v>
      </c>
      <c r="T54" s="315"/>
      <c r="U54" s="315"/>
      <c r="V54" s="315"/>
      <c r="W54" s="315"/>
      <c r="X54" s="315"/>
      <c r="Y54" s="315"/>
      <c r="Z54" s="373"/>
      <c r="AA54" s="373"/>
      <c r="AB54" s="359">
        <v>7191</v>
      </c>
      <c r="AC54" s="318" t="s">
        <v>23</v>
      </c>
      <c r="AD54" s="1542">
        <f>SUMIF('Balance de comprobacion'!$D$6:$D$499,AB54,'Balance de comprobacion'!$J$6:$J$499)</f>
        <v>0</v>
      </c>
      <c r="AE54" s="1543"/>
      <c r="AF54" s="1544"/>
      <c r="AG54" s="360">
        <v>7192</v>
      </c>
      <c r="AH54" s="318" t="s">
        <v>23</v>
      </c>
      <c r="AI54" s="1542">
        <f>SUMIF('Balance de comprobacion'!$D$6:$D$499,AG54,'Balance de comprobacion'!$J$6:$J$499)</f>
        <v>0</v>
      </c>
      <c r="AJ54" s="1543"/>
      <c r="AK54" s="1544"/>
      <c r="AL54" s="737">
        <v>7193</v>
      </c>
      <c r="AM54" s="730"/>
      <c r="AN54" s="1623">
        <v>0</v>
      </c>
      <c r="AO54" s="1624"/>
      <c r="AP54" s="1625"/>
    </row>
    <row r="55" spans="1:42" s="249" customFormat="1" ht="24" customHeight="1">
      <c r="A55" s="1572" t="s">
        <v>79</v>
      </c>
      <c r="B55" s="1573"/>
      <c r="C55" s="1573"/>
      <c r="D55" s="1573"/>
      <c r="E55" s="1573"/>
      <c r="F55" s="1573"/>
      <c r="G55" s="1573"/>
      <c r="H55" s="1573"/>
      <c r="I55" s="1573"/>
      <c r="J55" s="1573"/>
      <c r="K55" s="1573"/>
      <c r="L55" s="1573"/>
      <c r="M55" s="1574"/>
      <c r="N55" s="317">
        <v>356</v>
      </c>
      <c r="O55" s="318" t="s">
        <v>23</v>
      </c>
      <c r="P55" s="1569">
        <f>SUMIF('Balance de comprobacion'!$D$6:$D$499,N55,'Balance de comprobacion'!$J$6:$J$499)</f>
        <v>0</v>
      </c>
      <c r="Q55" s="1570"/>
      <c r="R55" s="1571"/>
      <c r="S55" s="374" t="s">
        <v>837</v>
      </c>
      <c r="T55" s="315"/>
      <c r="U55" s="315"/>
      <c r="V55" s="315"/>
      <c r="W55" s="315"/>
      <c r="X55" s="315"/>
      <c r="Y55" s="315"/>
      <c r="Z55" s="373"/>
      <c r="AA55" s="373"/>
      <c r="AB55" s="359">
        <v>7201</v>
      </c>
      <c r="AC55" s="318" t="s">
        <v>23</v>
      </c>
      <c r="AD55" s="1542">
        <f>SUMIF('Balance de comprobacion'!$D$6:$D$499,AB55,'Balance de comprobacion'!$J$6:$J$499)</f>
        <v>0</v>
      </c>
      <c r="AE55" s="1543"/>
      <c r="AF55" s="1544"/>
      <c r="AG55" s="360">
        <v>7202</v>
      </c>
      <c r="AH55" s="318" t="s">
        <v>23</v>
      </c>
      <c r="AI55" s="1542">
        <f>SUMIF('Balance de comprobacion'!$D$6:$D$499,AG55,'Balance de comprobacion'!$J$6:$J$499)</f>
        <v>0</v>
      </c>
      <c r="AJ55" s="1543"/>
      <c r="AK55" s="1544"/>
      <c r="AL55" s="737">
        <v>7203</v>
      </c>
      <c r="AM55" s="730"/>
      <c r="AN55" s="1623">
        <v>0</v>
      </c>
      <c r="AO55" s="1624"/>
      <c r="AP55" s="1625"/>
    </row>
    <row r="56" spans="1:42" s="249" customFormat="1" ht="24" customHeight="1">
      <c r="A56" s="1572" t="s">
        <v>81</v>
      </c>
      <c r="B56" s="1573"/>
      <c r="C56" s="1573"/>
      <c r="D56" s="1573"/>
      <c r="E56" s="1573"/>
      <c r="F56" s="1573"/>
      <c r="G56" s="1573"/>
      <c r="H56" s="1573"/>
      <c r="I56" s="1573"/>
      <c r="J56" s="1573"/>
      <c r="K56" s="1573"/>
      <c r="L56" s="1573"/>
      <c r="M56" s="1574"/>
      <c r="N56" s="309">
        <v>357</v>
      </c>
      <c r="O56" s="318" t="s">
        <v>23</v>
      </c>
      <c r="P56" s="1569">
        <f>SUMIF('Balance de comprobacion'!$D$6:$D$499,N56,'Balance de comprobacion'!$J$6:$J$499)</f>
        <v>0</v>
      </c>
      <c r="Q56" s="1570"/>
      <c r="R56" s="1571"/>
      <c r="S56" s="374" t="s">
        <v>100</v>
      </c>
      <c r="T56" s="315"/>
      <c r="U56" s="315"/>
      <c r="V56" s="315"/>
      <c r="W56" s="315"/>
      <c r="X56" s="315"/>
      <c r="Y56" s="315"/>
      <c r="Z56" s="373"/>
      <c r="AA56" s="373"/>
      <c r="AB56" s="359">
        <v>7211</v>
      </c>
      <c r="AC56" s="318" t="s">
        <v>23</v>
      </c>
      <c r="AD56" s="1542">
        <f>SUMIF('Balance de comprobacion'!$D$6:$D$499,AB56,'Balance de comprobacion'!$J$6:$J$499)</f>
        <v>0</v>
      </c>
      <c r="AE56" s="1543"/>
      <c r="AF56" s="1544"/>
      <c r="AG56" s="360">
        <v>7212</v>
      </c>
      <c r="AH56" s="318" t="s">
        <v>23</v>
      </c>
      <c r="AI56" s="1542">
        <f>SUMIF('Balance de comprobacion'!$D$6:$D$499,AG56,'Balance de comprobacion'!$J$6:$J$499)</f>
        <v>0</v>
      </c>
      <c r="AJ56" s="1543"/>
      <c r="AK56" s="1544"/>
      <c r="AL56" s="737">
        <v>7213</v>
      </c>
      <c r="AM56" s="730"/>
      <c r="AN56" s="1623">
        <v>0</v>
      </c>
      <c r="AO56" s="1624"/>
      <c r="AP56" s="1625"/>
    </row>
    <row r="57" spans="1:42" s="249" customFormat="1" ht="24" customHeight="1">
      <c r="A57" s="1572" t="s">
        <v>952</v>
      </c>
      <c r="B57" s="1573"/>
      <c r="C57" s="1573"/>
      <c r="D57" s="1573"/>
      <c r="E57" s="1573"/>
      <c r="F57" s="1573"/>
      <c r="G57" s="1573"/>
      <c r="H57" s="1573"/>
      <c r="I57" s="1573"/>
      <c r="J57" s="1573"/>
      <c r="K57" s="1573"/>
      <c r="L57" s="1573"/>
      <c r="M57" s="1574"/>
      <c r="N57" s="309">
        <v>358</v>
      </c>
      <c r="O57" s="318" t="s">
        <v>23</v>
      </c>
      <c r="P57" s="1569">
        <f>SUMIF('Balance de comprobacion'!$D$6:$D$499,N57,'Balance de comprobacion'!$J$6:$J$499)</f>
        <v>0</v>
      </c>
      <c r="Q57" s="1570"/>
      <c r="R57" s="1571"/>
      <c r="S57" s="374" t="s">
        <v>953</v>
      </c>
      <c r="T57" s="315"/>
      <c r="U57" s="315"/>
      <c r="V57" s="315"/>
      <c r="W57" s="315"/>
      <c r="X57" s="315"/>
      <c r="Y57" s="315"/>
      <c r="Z57" s="373"/>
      <c r="AA57" s="373"/>
      <c r="AB57" s="359">
        <v>7221</v>
      </c>
      <c r="AC57" s="318" t="s">
        <v>23</v>
      </c>
      <c r="AD57" s="1542">
        <f>SUMIF('Balance de comprobacion'!$D$6:$D$499,AB57,'Balance de comprobacion'!$J$6:$J$499)</f>
        <v>0</v>
      </c>
      <c r="AE57" s="1543"/>
      <c r="AF57" s="1544"/>
      <c r="AG57" s="360">
        <v>7222</v>
      </c>
      <c r="AH57" s="318" t="s">
        <v>23</v>
      </c>
      <c r="AI57" s="1542">
        <f>SUMIF('Balance de comprobacion'!$D$6:$D$499,AG57,'Balance de comprobacion'!$J$6:$J$499)</f>
        <v>0</v>
      </c>
      <c r="AJ57" s="1543"/>
      <c r="AK57" s="1544"/>
      <c r="AL57" s="737">
        <v>7223</v>
      </c>
      <c r="AM57" s="730"/>
      <c r="AN57" s="1623">
        <v>0</v>
      </c>
      <c r="AO57" s="1624"/>
      <c r="AP57" s="1625"/>
    </row>
    <row r="58" spans="1:42" s="249" customFormat="1" ht="42" customHeight="1">
      <c r="A58" s="325" t="s">
        <v>836</v>
      </c>
      <c r="B58" s="375"/>
      <c r="C58" s="375"/>
      <c r="D58" s="375"/>
      <c r="E58" s="375"/>
      <c r="F58" s="375"/>
      <c r="G58" s="375"/>
      <c r="H58" s="375"/>
      <c r="I58" s="375"/>
      <c r="J58" s="375"/>
      <c r="K58" s="375"/>
      <c r="L58" s="375"/>
      <c r="M58" s="376"/>
      <c r="N58" s="317">
        <v>359</v>
      </c>
      <c r="O58" s="318" t="s">
        <v>23</v>
      </c>
      <c r="P58" s="1569">
        <f>SUMIF('Balance de comprobacion'!$D$6:$D$499,N58,'Balance de comprobacion'!$J$6:$J$499)</f>
        <v>0</v>
      </c>
      <c r="Q58" s="1570"/>
      <c r="R58" s="1571"/>
      <c r="S58" s="374" t="s">
        <v>103</v>
      </c>
      <c r="T58" s="315"/>
      <c r="U58" s="315"/>
      <c r="V58" s="315"/>
      <c r="W58" s="315"/>
      <c r="X58" s="315"/>
      <c r="Y58" s="315"/>
      <c r="Z58" s="373"/>
      <c r="AA58" s="373"/>
      <c r="AB58" s="359">
        <v>7231</v>
      </c>
      <c r="AC58" s="318" t="s">
        <v>23</v>
      </c>
      <c r="AD58" s="1542">
        <f>SUMIF('Balance de comprobacion'!$D$6:$D$499,AB58,'Balance de comprobacion'!$J$6:$J$499)</f>
        <v>0</v>
      </c>
      <c r="AE58" s="1543"/>
      <c r="AF58" s="1544"/>
      <c r="AG58" s="360">
        <v>7232</v>
      </c>
      <c r="AH58" s="318" t="s">
        <v>23</v>
      </c>
      <c r="AI58" s="1542">
        <f>SUMIF('Balance de comprobacion'!$D$6:$D$499,AG58,'Balance de comprobacion'!$J$6:$J$499)</f>
        <v>0</v>
      </c>
      <c r="AJ58" s="1543"/>
      <c r="AK58" s="1544"/>
      <c r="AL58" s="737">
        <v>7233</v>
      </c>
      <c r="AM58" s="730"/>
      <c r="AN58" s="1623">
        <v>0</v>
      </c>
      <c r="AO58" s="1624"/>
      <c r="AP58" s="1625"/>
    </row>
    <row r="59" spans="1:42" s="249" customFormat="1" ht="42" customHeight="1">
      <c r="A59" s="377" t="s">
        <v>954</v>
      </c>
      <c r="B59" s="378"/>
      <c r="C59" s="378"/>
      <c r="D59" s="378"/>
      <c r="E59" s="378"/>
      <c r="F59" s="378"/>
      <c r="G59" s="378"/>
      <c r="H59" s="378"/>
      <c r="I59" s="378"/>
      <c r="J59" s="378"/>
      <c r="K59" s="378"/>
      <c r="L59" s="378"/>
      <c r="M59" s="379"/>
      <c r="N59" s="317">
        <v>360</v>
      </c>
      <c r="O59" s="318" t="s">
        <v>47</v>
      </c>
      <c r="P59" s="1569">
        <f>-SUMIF('Balance de comprobacion'!$D$6:$D$499,N59,'Balance de comprobacion'!$J$6:$J$499)</f>
        <v>0</v>
      </c>
      <c r="Q59" s="1570"/>
      <c r="R59" s="1571"/>
      <c r="S59" s="1651" t="s">
        <v>105</v>
      </c>
      <c r="T59" s="1652"/>
      <c r="U59" s="1652"/>
      <c r="V59" s="1653"/>
      <c r="W59" s="1660" t="s">
        <v>106</v>
      </c>
      <c r="X59" s="1649"/>
      <c r="Y59" s="1649"/>
      <c r="Z59" s="1649"/>
      <c r="AA59" s="1650"/>
      <c r="AB59" s="359">
        <v>7241</v>
      </c>
      <c r="AC59" s="318" t="s">
        <v>23</v>
      </c>
      <c r="AD59" s="1542">
        <f>SUMIF('Balance de comprobacion'!$D$6:$D$499,AB59,'Balance de comprobacion'!$J$6:$J$499)</f>
        <v>0</v>
      </c>
      <c r="AE59" s="1543"/>
      <c r="AF59" s="1544"/>
      <c r="AG59" s="360">
        <v>7242</v>
      </c>
      <c r="AH59" s="318" t="s">
        <v>23</v>
      </c>
      <c r="AI59" s="1542">
        <f>SUMIF('Balance de comprobacion'!$D$6:$D$499,AG59,'Balance de comprobacion'!$J$6:$J$499)</f>
        <v>0</v>
      </c>
      <c r="AJ59" s="1543"/>
      <c r="AK59" s="1544"/>
      <c r="AL59" s="737">
        <v>7243</v>
      </c>
      <c r="AM59" s="730"/>
      <c r="AN59" s="1623">
        <v>0</v>
      </c>
      <c r="AO59" s="1624"/>
      <c r="AP59" s="1625"/>
    </row>
    <row r="60" spans="1:42" s="249" customFormat="1" ht="24" customHeight="1">
      <c r="A60" s="325" t="s">
        <v>874</v>
      </c>
      <c r="B60" s="375"/>
      <c r="C60" s="375"/>
      <c r="D60" s="375"/>
      <c r="E60" s="375"/>
      <c r="F60" s="375"/>
      <c r="G60" s="375"/>
      <c r="H60" s="375"/>
      <c r="I60" s="375"/>
      <c r="J60" s="375"/>
      <c r="K60" s="375"/>
      <c r="L60" s="375"/>
      <c r="M60" s="376"/>
      <c r="N60" s="317">
        <v>361</v>
      </c>
      <c r="O60" s="318" t="s">
        <v>47</v>
      </c>
      <c r="P60" s="1569">
        <f>-SUMIF('Balance de comprobacion'!$D$6:$D$499,N60,'Balance de comprobacion'!$J$6:$J$499)</f>
        <v>0</v>
      </c>
      <c r="Q60" s="1570"/>
      <c r="R60" s="1571"/>
      <c r="S60" s="1654"/>
      <c r="T60" s="1655"/>
      <c r="U60" s="1655"/>
      <c r="V60" s="1656"/>
      <c r="W60" s="1660" t="s">
        <v>108</v>
      </c>
      <c r="X60" s="1649"/>
      <c r="Y60" s="1649"/>
      <c r="Z60" s="1649"/>
      <c r="AA60" s="1650"/>
      <c r="AB60" s="359">
        <v>7251</v>
      </c>
      <c r="AC60" s="318" t="s">
        <v>23</v>
      </c>
      <c r="AD60" s="1542">
        <f>SUMIF('Balance de comprobacion'!$D$6:$D$499,AB60,'Balance de comprobacion'!$J$6:$J$499)</f>
        <v>0</v>
      </c>
      <c r="AE60" s="1543"/>
      <c r="AF60" s="1544"/>
      <c r="AG60" s="360">
        <v>7252</v>
      </c>
      <c r="AH60" s="318" t="s">
        <v>23</v>
      </c>
      <c r="AI60" s="1542">
        <f>SUMIF('Balance de comprobacion'!$D$6:$D$499,AG60,'Balance de comprobacion'!$J$6:$J$499)</f>
        <v>0</v>
      </c>
      <c r="AJ60" s="1543"/>
      <c r="AK60" s="1544"/>
      <c r="AL60" s="737">
        <v>7253</v>
      </c>
      <c r="AM60" s="730"/>
      <c r="AN60" s="1623">
        <v>0</v>
      </c>
      <c r="AO60" s="1624"/>
      <c r="AP60" s="1625"/>
    </row>
    <row r="61" spans="1:42" s="249" customFormat="1" ht="24" customHeight="1">
      <c r="A61" s="325" t="s">
        <v>659</v>
      </c>
      <c r="B61" s="375"/>
      <c r="C61" s="375"/>
      <c r="D61" s="375"/>
      <c r="E61" s="375"/>
      <c r="F61" s="375"/>
      <c r="G61" s="375"/>
      <c r="H61" s="375"/>
      <c r="I61" s="375"/>
      <c r="J61" s="375"/>
      <c r="K61" s="375"/>
      <c r="L61" s="375"/>
      <c r="M61" s="376"/>
      <c r="N61" s="317">
        <v>362</v>
      </c>
      <c r="O61" s="318" t="s">
        <v>23</v>
      </c>
      <c r="P61" s="1569">
        <f>SUMIF('Balance de comprobacion'!$D$6:$D$499,N61,'Balance de comprobacion'!$J$6:$J$499)</f>
        <v>0</v>
      </c>
      <c r="Q61" s="1570"/>
      <c r="R61" s="1571"/>
      <c r="S61" s="1654"/>
      <c r="T61" s="1655"/>
      <c r="U61" s="1655"/>
      <c r="V61" s="1656"/>
      <c r="W61" s="1660" t="s">
        <v>110</v>
      </c>
      <c r="X61" s="1649"/>
      <c r="Y61" s="1649"/>
      <c r="Z61" s="1649"/>
      <c r="AA61" s="1650"/>
      <c r="AB61" s="1626"/>
      <c r="AC61" s="1627"/>
      <c r="AD61" s="1627"/>
      <c r="AE61" s="1627"/>
      <c r="AF61" s="1663"/>
      <c r="AG61" s="360">
        <v>7262</v>
      </c>
      <c r="AH61" s="318" t="s">
        <v>23</v>
      </c>
      <c r="AI61" s="1542">
        <f>SUMIF('Balance de comprobacion'!$D$6:$D$499,AG61,'Balance de comprobacion'!$J$6:$J$499)</f>
        <v>0</v>
      </c>
      <c r="AJ61" s="1543"/>
      <c r="AK61" s="1544"/>
      <c r="AL61" s="737">
        <v>7263</v>
      </c>
      <c r="AM61" s="730"/>
      <c r="AN61" s="1623">
        <v>0</v>
      </c>
      <c r="AO61" s="1624"/>
      <c r="AP61" s="1625"/>
    </row>
    <row r="62" spans="1:42" s="249" customFormat="1" ht="24" customHeight="1">
      <c r="A62" s="325" t="s">
        <v>660</v>
      </c>
      <c r="B62" s="375"/>
      <c r="C62" s="375"/>
      <c r="D62" s="375"/>
      <c r="E62" s="375"/>
      <c r="F62" s="375"/>
      <c r="G62" s="375"/>
      <c r="H62" s="375"/>
      <c r="I62" s="375"/>
      <c r="J62" s="375"/>
      <c r="K62" s="375"/>
      <c r="L62" s="375"/>
      <c r="M62" s="376"/>
      <c r="N62" s="309">
        <v>363</v>
      </c>
      <c r="O62" s="318" t="s">
        <v>47</v>
      </c>
      <c r="P62" s="1569">
        <f>-SUMIF('Balance de comprobacion'!$D$6:$D$499,N62,'Balance de comprobacion'!$J$6:$J$499)</f>
        <v>0</v>
      </c>
      <c r="Q62" s="1570"/>
      <c r="R62" s="1571"/>
      <c r="S62" s="1654"/>
      <c r="T62" s="1655"/>
      <c r="U62" s="1655"/>
      <c r="V62" s="1656"/>
      <c r="W62" s="1661" t="s">
        <v>661</v>
      </c>
      <c r="X62" s="1635"/>
      <c r="Y62" s="1635"/>
      <c r="Z62" s="1635"/>
      <c r="AA62" s="1662"/>
      <c r="AB62" s="359">
        <v>7271</v>
      </c>
      <c r="AC62" s="318" t="s">
        <v>23</v>
      </c>
      <c r="AD62" s="1542">
        <f>SUMIF('Balance de comprobacion'!$D$6:$D$499,AB62,'Balance de comprobacion'!$J$6:$J$499)</f>
        <v>0</v>
      </c>
      <c r="AE62" s="1543"/>
      <c r="AF62" s="1544"/>
      <c r="AG62" s="360">
        <v>7272</v>
      </c>
      <c r="AH62" s="318" t="s">
        <v>23</v>
      </c>
      <c r="AI62" s="1542">
        <f>SUMIF('Balance de comprobacion'!$D$6:$D$499,AG62,'Balance de comprobacion'!$J$6:$J$499)</f>
        <v>0</v>
      </c>
      <c r="AJ62" s="1543"/>
      <c r="AK62" s="1544"/>
      <c r="AL62" s="737">
        <v>7273</v>
      </c>
      <c r="AM62" s="730"/>
      <c r="AN62" s="1623">
        <v>0</v>
      </c>
      <c r="AO62" s="1624"/>
      <c r="AP62" s="1625"/>
    </row>
    <row r="63" spans="1:42" s="249" customFormat="1" ht="24" customHeight="1">
      <c r="A63" s="325" t="s">
        <v>875</v>
      </c>
      <c r="B63" s="375"/>
      <c r="C63" s="375"/>
      <c r="D63" s="375"/>
      <c r="E63" s="375"/>
      <c r="F63" s="375"/>
      <c r="G63" s="375"/>
      <c r="H63" s="375"/>
      <c r="I63" s="375"/>
      <c r="J63" s="375"/>
      <c r="K63" s="375"/>
      <c r="L63" s="375"/>
      <c r="M63" s="376"/>
      <c r="N63" s="317">
        <v>364</v>
      </c>
      <c r="O63" s="318" t="s">
        <v>47</v>
      </c>
      <c r="P63" s="1569">
        <f>-SUMIF('Balance de comprobacion'!$D$6:$D$499,N63,'Balance de comprobacion'!$J$6:$J$499)</f>
        <v>0</v>
      </c>
      <c r="Q63" s="1570"/>
      <c r="R63" s="1571"/>
      <c r="S63" s="1654"/>
      <c r="T63" s="1655"/>
      <c r="U63" s="1655"/>
      <c r="V63" s="1656"/>
      <c r="W63" s="1661" t="s">
        <v>663</v>
      </c>
      <c r="X63" s="1635"/>
      <c r="Y63" s="1635"/>
      <c r="Z63" s="1635"/>
      <c r="AA63" s="1662"/>
      <c r="AB63" s="356">
        <v>7281</v>
      </c>
      <c r="AC63" s="318" t="s">
        <v>23</v>
      </c>
      <c r="AD63" s="1542">
        <f>SUMIF('Balance de comprobacion'!$D$6:$D$499,AB63,'Balance de comprobacion'!$J$6:$J$499)</f>
        <v>0</v>
      </c>
      <c r="AE63" s="1543"/>
      <c r="AF63" s="1544"/>
      <c r="AG63" s="360">
        <v>7282</v>
      </c>
      <c r="AH63" s="318" t="s">
        <v>23</v>
      </c>
      <c r="AI63" s="1542">
        <f>SUMIF('Balance de comprobacion'!$D$6:$D$499,AG63,'Balance de comprobacion'!$J$6:$J$499)</f>
        <v>0</v>
      </c>
      <c r="AJ63" s="1543"/>
      <c r="AK63" s="1544"/>
      <c r="AL63" s="737">
        <v>7283</v>
      </c>
      <c r="AM63" s="730"/>
      <c r="AN63" s="1623">
        <v>0</v>
      </c>
      <c r="AO63" s="1624"/>
      <c r="AP63" s="1625"/>
    </row>
    <row r="64" spans="1:42" s="249" customFormat="1" ht="24" customHeight="1">
      <c r="A64" s="325" t="s">
        <v>655</v>
      </c>
      <c r="B64" s="380"/>
      <c r="C64" s="380"/>
      <c r="D64" s="380"/>
      <c r="E64" s="380"/>
      <c r="F64" s="380"/>
      <c r="G64" s="380"/>
      <c r="H64" s="380"/>
      <c r="I64" s="380"/>
      <c r="J64" s="380"/>
      <c r="K64" s="380"/>
      <c r="L64" s="380"/>
      <c r="M64" s="381"/>
      <c r="N64" s="309">
        <v>365</v>
      </c>
      <c r="O64" s="318" t="s">
        <v>23</v>
      </c>
      <c r="P64" s="1569">
        <f>SUMIF('Balance de comprobacion'!$D$6:$D$499,N64,'Balance de comprobacion'!$J$6:$J$499)</f>
        <v>0</v>
      </c>
      <c r="Q64" s="1570"/>
      <c r="R64" s="1571"/>
      <c r="S64" s="1657"/>
      <c r="T64" s="1658"/>
      <c r="U64" s="1658"/>
      <c r="V64" s="1659"/>
      <c r="W64" s="1660" t="s">
        <v>111</v>
      </c>
      <c r="X64" s="1649"/>
      <c r="Y64" s="1649"/>
      <c r="Z64" s="1649"/>
      <c r="AA64" s="1650"/>
      <c r="AB64" s="356">
        <v>7291</v>
      </c>
      <c r="AC64" s="310" t="s">
        <v>23</v>
      </c>
      <c r="AD64" s="1542">
        <f>SUMIF('Balance de comprobacion'!$D$6:$D$499,AB64,'Balance de comprobacion'!$J$6:$J$499)</f>
        <v>0</v>
      </c>
      <c r="AE64" s="1543"/>
      <c r="AF64" s="1544"/>
      <c r="AG64" s="360">
        <v>7292</v>
      </c>
      <c r="AH64" s="310" t="s">
        <v>23</v>
      </c>
      <c r="AI64" s="1542">
        <f>SUMIF('Balance de comprobacion'!$D$6:$D$499,AG64,'Balance de comprobacion'!$J$6:$J$499)</f>
        <v>0</v>
      </c>
      <c r="AJ64" s="1543"/>
      <c r="AK64" s="1544"/>
      <c r="AL64" s="737">
        <v>7293</v>
      </c>
      <c r="AM64" s="738"/>
      <c r="AN64" s="1623">
        <v>0</v>
      </c>
      <c r="AO64" s="1624"/>
      <c r="AP64" s="1625"/>
    </row>
    <row r="65" spans="1:42" s="249" customFormat="1" ht="24" customHeight="1">
      <c r="A65" s="325" t="s">
        <v>876</v>
      </c>
      <c r="B65" s="380"/>
      <c r="C65" s="375"/>
      <c r="D65" s="375"/>
      <c r="E65" s="375"/>
      <c r="F65" s="375"/>
      <c r="G65" s="375"/>
      <c r="H65" s="375"/>
      <c r="I65" s="375"/>
      <c r="J65" s="375"/>
      <c r="K65" s="375"/>
      <c r="L65" s="375"/>
      <c r="M65" s="376"/>
      <c r="N65" s="309">
        <v>366</v>
      </c>
      <c r="O65" s="318" t="s">
        <v>47</v>
      </c>
      <c r="P65" s="1569">
        <f>-SUMIF('Balance de comprobacion'!$D$6:$D$499,N65,'Balance de comprobacion'!$J$6:$J$499)</f>
        <v>0</v>
      </c>
      <c r="Q65" s="1570"/>
      <c r="R65" s="1571"/>
      <c r="S65" s="1664" t="s">
        <v>112</v>
      </c>
      <c r="T65" s="1593"/>
      <c r="U65" s="1593"/>
      <c r="V65" s="1579"/>
      <c r="W65" s="1660" t="s">
        <v>113</v>
      </c>
      <c r="X65" s="1649"/>
      <c r="Y65" s="1649"/>
      <c r="Z65" s="1649"/>
      <c r="AA65" s="1650"/>
      <c r="AB65" s="359">
        <v>7301</v>
      </c>
      <c r="AC65" s="318" t="s">
        <v>23</v>
      </c>
      <c r="AD65" s="1542">
        <f>SUMIF('Balance de comprobacion'!$D$6:$D$499,AB65,'Balance de comprobacion'!$J$6:$J$499)</f>
        <v>0</v>
      </c>
      <c r="AE65" s="1543"/>
      <c r="AF65" s="1544"/>
      <c r="AG65" s="360">
        <v>7302</v>
      </c>
      <c r="AH65" s="318" t="s">
        <v>23</v>
      </c>
      <c r="AI65" s="1542">
        <f>SUMIF('Balance de comprobacion'!$D$6:$D$499,AG65,'Balance de comprobacion'!$J$6:$J$499)</f>
        <v>0</v>
      </c>
      <c r="AJ65" s="1543"/>
      <c r="AK65" s="1544"/>
      <c r="AL65" s="737">
        <v>7303</v>
      </c>
      <c r="AM65" s="730"/>
      <c r="AN65" s="1623">
        <v>0</v>
      </c>
      <c r="AO65" s="1624"/>
      <c r="AP65" s="1625"/>
    </row>
    <row r="66" spans="1:42" s="249" customFormat="1" ht="24" customHeight="1">
      <c r="A66" s="325" t="s">
        <v>877</v>
      </c>
      <c r="B66" s="380"/>
      <c r="C66" s="375"/>
      <c r="D66" s="375"/>
      <c r="E66" s="375"/>
      <c r="F66" s="375"/>
      <c r="G66" s="375"/>
      <c r="H66" s="375"/>
      <c r="I66" s="375"/>
      <c r="J66" s="375"/>
      <c r="K66" s="375"/>
      <c r="L66" s="375"/>
      <c r="M66" s="376"/>
      <c r="N66" s="309">
        <v>367</v>
      </c>
      <c r="O66" s="318" t="s">
        <v>47</v>
      </c>
      <c r="P66" s="1569">
        <f>-SUMIF('Balance de comprobacion'!$D$6:$D$499,N66,'Balance de comprobacion'!$J$6:$J$499)</f>
        <v>0</v>
      </c>
      <c r="Q66" s="1570"/>
      <c r="R66" s="1571"/>
      <c r="S66" s="1665"/>
      <c r="T66" s="1596"/>
      <c r="U66" s="1596"/>
      <c r="V66" s="1597"/>
      <c r="W66" s="1660" t="s">
        <v>37</v>
      </c>
      <c r="X66" s="1649"/>
      <c r="Y66" s="1649"/>
      <c r="Z66" s="1649"/>
      <c r="AA66" s="1650"/>
      <c r="AB66" s="359">
        <v>7311</v>
      </c>
      <c r="AC66" s="318" t="s">
        <v>23</v>
      </c>
      <c r="AD66" s="1542">
        <f>SUMIF('Balance de comprobacion'!$D$6:$D$499,AB66,'Balance de comprobacion'!$J$6:$J$499)</f>
        <v>0</v>
      </c>
      <c r="AE66" s="1543"/>
      <c r="AF66" s="1544"/>
      <c r="AG66" s="360">
        <v>7312</v>
      </c>
      <c r="AH66" s="318" t="s">
        <v>23</v>
      </c>
      <c r="AI66" s="1542">
        <f>SUMIF('Balance de comprobacion'!$D$6:$D$499,AG66,'Balance de comprobacion'!$J$6:$J$499)</f>
        <v>0</v>
      </c>
      <c r="AJ66" s="1543"/>
      <c r="AK66" s="1544"/>
      <c r="AL66" s="737">
        <v>7313</v>
      </c>
      <c r="AM66" s="730"/>
      <c r="AN66" s="1623">
        <v>0</v>
      </c>
      <c r="AO66" s="1624"/>
      <c r="AP66" s="1625"/>
    </row>
    <row r="67" spans="1:42" s="249" customFormat="1" ht="24" customHeight="1">
      <c r="A67" s="325" t="s">
        <v>656</v>
      </c>
      <c r="B67" s="380"/>
      <c r="C67" s="380"/>
      <c r="D67" s="380"/>
      <c r="E67" s="380"/>
      <c r="F67" s="380"/>
      <c r="G67" s="380"/>
      <c r="H67" s="380"/>
      <c r="I67" s="380"/>
      <c r="J67" s="380"/>
      <c r="K67" s="380"/>
      <c r="L67" s="380"/>
      <c r="M67" s="381"/>
      <c r="N67" s="309">
        <v>368</v>
      </c>
      <c r="O67" s="318" t="s">
        <v>23</v>
      </c>
      <c r="P67" s="1569">
        <f>SUMIF('Balance de comprobacion'!$D$6:$D$499,N67,'Balance de comprobacion'!$J$6:$J$499)</f>
        <v>0</v>
      </c>
      <c r="Q67" s="1570"/>
      <c r="R67" s="1571"/>
      <c r="S67" s="1666" t="s">
        <v>114</v>
      </c>
      <c r="T67" s="1667"/>
      <c r="U67" s="1667"/>
      <c r="V67" s="1668"/>
      <c r="W67" s="1660" t="s">
        <v>113</v>
      </c>
      <c r="X67" s="1649"/>
      <c r="Y67" s="1649"/>
      <c r="Z67" s="1649"/>
      <c r="AA67" s="1650"/>
      <c r="AB67" s="356">
        <v>7321</v>
      </c>
      <c r="AC67" s="318" t="s">
        <v>23</v>
      </c>
      <c r="AD67" s="1542">
        <f>SUMIF('Balance de comprobacion'!$D$6:$D$499,AB67,'Balance de comprobacion'!$J$6:$J$499)</f>
        <v>0</v>
      </c>
      <c r="AE67" s="1543"/>
      <c r="AF67" s="1544"/>
      <c r="AG67" s="360">
        <v>7322</v>
      </c>
      <c r="AH67" s="318" t="s">
        <v>23</v>
      </c>
      <c r="AI67" s="1542">
        <f>SUMIF('Balance de comprobacion'!$D$6:$D$499,AG67,'Balance de comprobacion'!$J$6:$J$499)</f>
        <v>0</v>
      </c>
      <c r="AJ67" s="1543"/>
      <c r="AK67" s="1544"/>
      <c r="AL67" s="737">
        <v>7323</v>
      </c>
      <c r="AM67" s="730"/>
      <c r="AN67" s="1623">
        <v>0</v>
      </c>
      <c r="AO67" s="1624"/>
      <c r="AP67" s="1625"/>
    </row>
    <row r="68" spans="1:42" s="249" customFormat="1" ht="24" customHeight="1">
      <c r="A68" s="325" t="s">
        <v>878</v>
      </c>
      <c r="B68" s="375"/>
      <c r="C68" s="375"/>
      <c r="D68" s="375"/>
      <c r="E68" s="375"/>
      <c r="F68" s="375"/>
      <c r="G68" s="375"/>
      <c r="H68" s="375"/>
      <c r="I68" s="375"/>
      <c r="J68" s="375"/>
      <c r="K68" s="375"/>
      <c r="L68" s="375"/>
      <c r="M68" s="376"/>
      <c r="N68" s="309">
        <v>369</v>
      </c>
      <c r="O68" s="318" t="s">
        <v>47</v>
      </c>
      <c r="P68" s="1569">
        <f>-SUMIF('Balance de comprobacion'!$D$6:$D$499,N68,'Balance de comprobacion'!$J$6:$J$499)</f>
        <v>0</v>
      </c>
      <c r="Q68" s="1570"/>
      <c r="R68" s="1571"/>
      <c r="S68" s="1669"/>
      <c r="T68" s="1670"/>
      <c r="U68" s="1670"/>
      <c r="V68" s="1671"/>
      <c r="W68" s="1660" t="s">
        <v>37</v>
      </c>
      <c r="X68" s="1649"/>
      <c r="Y68" s="1649"/>
      <c r="Z68" s="1649"/>
      <c r="AA68" s="1650"/>
      <c r="AB68" s="356">
        <v>7331</v>
      </c>
      <c r="AC68" s="318" t="s">
        <v>23</v>
      </c>
      <c r="AD68" s="1542">
        <f>SUMIF('Balance de comprobacion'!$D$6:$D$499,AB68,'Balance de comprobacion'!$J$6:$J$499)</f>
        <v>0</v>
      </c>
      <c r="AE68" s="1543"/>
      <c r="AF68" s="1544"/>
      <c r="AG68" s="360">
        <v>7332</v>
      </c>
      <c r="AH68" s="318" t="s">
        <v>23</v>
      </c>
      <c r="AI68" s="1542">
        <f>SUMIF('Balance de comprobacion'!$D$6:$D$499,AG68,'Balance de comprobacion'!$J$6:$J$499)</f>
        <v>0</v>
      </c>
      <c r="AJ68" s="1543"/>
      <c r="AK68" s="1544"/>
      <c r="AL68" s="737">
        <v>7333</v>
      </c>
      <c r="AM68" s="730"/>
      <c r="AN68" s="1623">
        <v>0</v>
      </c>
      <c r="AO68" s="1624"/>
      <c r="AP68" s="1625"/>
    </row>
    <row r="69" spans="1:42" s="249" customFormat="1" ht="24" customHeight="1" thickBot="1">
      <c r="A69" s="382" t="s">
        <v>879</v>
      </c>
      <c r="B69" s="383"/>
      <c r="C69" s="383"/>
      <c r="D69" s="383"/>
      <c r="E69" s="383"/>
      <c r="F69" s="383"/>
      <c r="G69" s="383"/>
      <c r="H69" s="383"/>
      <c r="I69" s="383"/>
      <c r="J69" s="383"/>
      <c r="K69" s="383"/>
      <c r="L69" s="383"/>
      <c r="M69" s="384"/>
      <c r="N69" s="309">
        <v>370</v>
      </c>
      <c r="O69" s="318" t="s">
        <v>47</v>
      </c>
      <c r="P69" s="1569">
        <f>-SUMIF('Balance de comprobacion'!$D$6:$D$499,N69,'Balance de comprobacion'!$J$6:$J$499)</f>
        <v>0</v>
      </c>
      <c r="Q69" s="1570"/>
      <c r="R69" s="1571"/>
      <c r="S69" s="1666" t="s">
        <v>115</v>
      </c>
      <c r="T69" s="1667"/>
      <c r="U69" s="1667"/>
      <c r="V69" s="1668"/>
      <c r="W69" s="1660" t="s">
        <v>113</v>
      </c>
      <c r="X69" s="1649"/>
      <c r="Y69" s="1649"/>
      <c r="Z69" s="1649"/>
      <c r="AA69" s="1650"/>
      <c r="AB69" s="359">
        <v>7341</v>
      </c>
      <c r="AC69" s="318" t="s">
        <v>23</v>
      </c>
      <c r="AD69" s="1542">
        <f>SUMIF('Balance de comprobacion'!$D$6:$D$499,AB69,'Balance de comprobacion'!$J$6:$J$499)</f>
        <v>0</v>
      </c>
      <c r="AE69" s="1543"/>
      <c r="AF69" s="1544"/>
      <c r="AG69" s="360">
        <v>7342</v>
      </c>
      <c r="AH69" s="318" t="s">
        <v>23</v>
      </c>
      <c r="AI69" s="1542">
        <f>SUMIF('Balance de comprobacion'!$D$6:$D$499,AG69,'Balance de comprobacion'!$J$6:$J$499)</f>
        <v>0</v>
      </c>
      <c r="AJ69" s="1543"/>
      <c r="AK69" s="1544"/>
      <c r="AL69" s="737">
        <v>7343</v>
      </c>
      <c r="AM69" s="730"/>
      <c r="AN69" s="1623">
        <v>0</v>
      </c>
      <c r="AO69" s="1624"/>
      <c r="AP69" s="1625"/>
    </row>
    <row r="70" spans="1:42" s="249" customFormat="1" ht="24" customHeight="1" thickBot="1">
      <c r="A70" s="1672" t="s">
        <v>880</v>
      </c>
      <c r="B70" s="1673"/>
      <c r="C70" s="1673"/>
      <c r="D70" s="1673"/>
      <c r="E70" s="1673"/>
      <c r="F70" s="1673"/>
      <c r="G70" s="1673"/>
      <c r="H70" s="1673"/>
      <c r="I70" s="1673"/>
      <c r="J70" s="1673"/>
      <c r="K70" s="1673"/>
      <c r="L70" s="1673"/>
      <c r="M70" s="1674"/>
      <c r="N70" s="385">
        <v>379</v>
      </c>
      <c r="O70" s="385" t="s">
        <v>24</v>
      </c>
      <c r="P70" s="1645">
        <f>+P49+P50+P51+P52+P53+P54+P55+P56+P57+P58-P59-P60+P61-P62-P63+P64-P65-P66+P67-P68-P69</f>
        <v>0</v>
      </c>
      <c r="Q70" s="1646"/>
      <c r="R70" s="1647"/>
      <c r="S70" s="1669"/>
      <c r="T70" s="1670"/>
      <c r="U70" s="1670"/>
      <c r="V70" s="1671"/>
      <c r="W70" s="1660" t="s">
        <v>37</v>
      </c>
      <c r="X70" s="1649"/>
      <c r="Y70" s="1649"/>
      <c r="Z70" s="1649"/>
      <c r="AA70" s="1650"/>
      <c r="AB70" s="359">
        <v>7351</v>
      </c>
      <c r="AC70" s="318" t="s">
        <v>23</v>
      </c>
      <c r="AD70" s="1542">
        <f>SUMIF('Balance de comprobacion'!$D$6:$D$499,AB70,'Balance de comprobacion'!$J$6:$J$499)</f>
        <v>0</v>
      </c>
      <c r="AE70" s="1543"/>
      <c r="AF70" s="1544"/>
      <c r="AG70" s="360">
        <v>7352</v>
      </c>
      <c r="AH70" s="318" t="s">
        <v>23</v>
      </c>
      <c r="AI70" s="1542">
        <f>SUMIF('Balance de comprobacion'!$D$6:$D$499,AG70,'Balance de comprobacion'!$J$6:$J$499)</f>
        <v>0</v>
      </c>
      <c r="AJ70" s="1543"/>
      <c r="AK70" s="1544"/>
      <c r="AL70" s="737">
        <v>7353</v>
      </c>
      <c r="AM70" s="730"/>
      <c r="AN70" s="1623">
        <v>0</v>
      </c>
      <c r="AO70" s="1624"/>
      <c r="AP70" s="1625"/>
    </row>
    <row r="71" spans="1:42" s="249" customFormat="1" ht="24" customHeight="1">
      <c r="A71" s="386" t="s">
        <v>881</v>
      </c>
      <c r="B71" s="311"/>
      <c r="C71" s="311"/>
      <c r="D71" s="311"/>
      <c r="E71" s="311"/>
      <c r="F71" s="311"/>
      <c r="G71" s="311"/>
      <c r="H71" s="311"/>
      <c r="I71" s="311"/>
      <c r="J71" s="311"/>
      <c r="K71" s="311"/>
      <c r="L71" s="311"/>
      <c r="M71" s="387"/>
      <c r="N71" s="388"/>
      <c r="O71" s="389"/>
      <c r="P71" s="389"/>
      <c r="Q71" s="389"/>
      <c r="R71" s="389"/>
      <c r="S71" s="1664" t="s">
        <v>117</v>
      </c>
      <c r="T71" s="1579"/>
      <c r="U71" s="1585" t="s">
        <v>34</v>
      </c>
      <c r="V71" s="1587"/>
      <c r="W71" s="1660" t="s">
        <v>113</v>
      </c>
      <c r="X71" s="1649"/>
      <c r="Y71" s="1649"/>
      <c r="Z71" s="1649"/>
      <c r="AA71" s="1650"/>
      <c r="AB71" s="356">
        <v>7361</v>
      </c>
      <c r="AC71" s="318" t="s">
        <v>23</v>
      </c>
      <c r="AD71" s="1542">
        <f>SUMIF('Balance de comprobacion'!$D$6:$D$499,AB71,'Balance de comprobacion'!$J$6:$J$499)</f>
        <v>0</v>
      </c>
      <c r="AE71" s="1543"/>
      <c r="AF71" s="1544"/>
      <c r="AG71" s="360">
        <v>7362</v>
      </c>
      <c r="AH71" s="318" t="s">
        <v>23</v>
      </c>
      <c r="AI71" s="1542">
        <f>SUMIF('Balance de comprobacion'!$D$6:$D$499,AG71,'Balance de comprobacion'!$J$6:$J$499)</f>
        <v>0</v>
      </c>
      <c r="AJ71" s="1543"/>
      <c r="AK71" s="1544"/>
      <c r="AL71" s="737">
        <v>7363</v>
      </c>
      <c r="AM71" s="730"/>
      <c r="AN71" s="1623">
        <v>0</v>
      </c>
      <c r="AO71" s="1624"/>
      <c r="AP71" s="1625"/>
    </row>
    <row r="72" spans="1:42" s="249" customFormat="1" ht="24" customHeight="1">
      <c r="A72" s="390" t="s">
        <v>882</v>
      </c>
      <c r="B72" s="311"/>
      <c r="C72" s="311"/>
      <c r="D72" s="311"/>
      <c r="E72" s="311"/>
      <c r="F72" s="311"/>
      <c r="G72" s="311"/>
      <c r="H72" s="311"/>
      <c r="I72" s="311"/>
      <c r="J72" s="311"/>
      <c r="K72" s="311"/>
      <c r="L72" s="311"/>
      <c r="M72" s="387"/>
      <c r="N72" s="317">
        <v>381</v>
      </c>
      <c r="O72" s="318" t="s">
        <v>23</v>
      </c>
      <c r="P72" s="1684">
        <f>SUMIF('Balance de comprobacion'!$D$6:$D$499,N72,'Balance de comprobacion'!$J$6:$J$499)</f>
        <v>0</v>
      </c>
      <c r="Q72" s="1685"/>
      <c r="R72" s="1686"/>
      <c r="S72" s="1687"/>
      <c r="T72" s="1581"/>
      <c r="U72" s="1681"/>
      <c r="V72" s="1683"/>
      <c r="W72" s="1660" t="s">
        <v>37</v>
      </c>
      <c r="X72" s="1649"/>
      <c r="Y72" s="1649"/>
      <c r="Z72" s="1649"/>
      <c r="AA72" s="1650"/>
      <c r="AB72" s="356">
        <v>7371</v>
      </c>
      <c r="AC72" s="318" t="s">
        <v>23</v>
      </c>
      <c r="AD72" s="1542">
        <f>SUMIF('Balance de comprobacion'!$D$6:$D$499,AB72,'Balance de comprobacion'!$J$6:$J$499)</f>
        <v>0</v>
      </c>
      <c r="AE72" s="1543"/>
      <c r="AF72" s="1544"/>
      <c r="AG72" s="360">
        <v>7372</v>
      </c>
      <c r="AH72" s="318" t="s">
        <v>23</v>
      </c>
      <c r="AI72" s="1542">
        <f>SUMIF('Balance de comprobacion'!$D$6:$D$499,AG72,'Balance de comprobacion'!$J$6:$J$499)</f>
        <v>0</v>
      </c>
      <c r="AJ72" s="1543"/>
      <c r="AK72" s="1544"/>
      <c r="AL72" s="737">
        <v>7373</v>
      </c>
      <c r="AM72" s="730"/>
      <c r="AN72" s="1623">
        <v>0</v>
      </c>
      <c r="AO72" s="1624"/>
      <c r="AP72" s="1625"/>
    </row>
    <row r="73" spans="1:42" s="249" customFormat="1" ht="24" customHeight="1">
      <c r="A73" s="314" t="s">
        <v>95</v>
      </c>
      <c r="B73" s="319"/>
      <c r="C73" s="319"/>
      <c r="D73" s="319"/>
      <c r="E73" s="319"/>
      <c r="F73" s="319"/>
      <c r="G73" s="319"/>
      <c r="H73" s="319"/>
      <c r="I73" s="319"/>
      <c r="J73" s="319"/>
      <c r="K73" s="319"/>
      <c r="L73" s="319"/>
      <c r="M73" s="324"/>
      <c r="N73" s="317">
        <v>382</v>
      </c>
      <c r="O73" s="318" t="s">
        <v>23</v>
      </c>
      <c r="P73" s="1684">
        <f>SUMIF('Balance de comprobacion'!$D$6:$D$499,N73,'Balance de comprobacion'!$J$6:$J$499)</f>
        <v>0</v>
      </c>
      <c r="Q73" s="1685"/>
      <c r="R73" s="1686"/>
      <c r="S73" s="1687"/>
      <c r="T73" s="1581"/>
      <c r="U73" s="1585" t="s">
        <v>119</v>
      </c>
      <c r="V73" s="1587"/>
      <c r="W73" s="1660" t="s">
        <v>113</v>
      </c>
      <c r="X73" s="1649"/>
      <c r="Y73" s="1649"/>
      <c r="Z73" s="1649"/>
      <c r="AA73" s="1650"/>
      <c r="AB73" s="359">
        <v>7381</v>
      </c>
      <c r="AC73" s="318" t="s">
        <v>23</v>
      </c>
      <c r="AD73" s="1542">
        <f>SUMIF('Balance de comprobacion'!$D$6:$D$499,AB73,'Balance de comprobacion'!$J$6:$J$499)</f>
        <v>0</v>
      </c>
      <c r="AE73" s="1543"/>
      <c r="AF73" s="1544"/>
      <c r="AG73" s="360">
        <v>7382</v>
      </c>
      <c r="AH73" s="318" t="s">
        <v>23</v>
      </c>
      <c r="AI73" s="1542">
        <f>SUMIF('Balance de comprobacion'!$D$6:$D$499,AG73,'Balance de comprobacion'!$J$6:$J$499)</f>
        <v>0</v>
      </c>
      <c r="AJ73" s="1543"/>
      <c r="AK73" s="1544"/>
      <c r="AL73" s="737">
        <v>7383</v>
      </c>
      <c r="AM73" s="730"/>
      <c r="AN73" s="1623">
        <v>0</v>
      </c>
      <c r="AO73" s="1624"/>
      <c r="AP73" s="1625"/>
    </row>
    <row r="74" spans="1:42" s="249" customFormat="1" ht="24" customHeight="1">
      <c r="A74" s="314" t="s">
        <v>659</v>
      </c>
      <c r="B74" s="319"/>
      <c r="C74" s="319"/>
      <c r="D74" s="319"/>
      <c r="E74" s="319"/>
      <c r="F74" s="319"/>
      <c r="G74" s="319"/>
      <c r="H74" s="319"/>
      <c r="I74" s="319"/>
      <c r="J74" s="319"/>
      <c r="K74" s="319"/>
      <c r="L74" s="319"/>
      <c r="M74" s="324"/>
      <c r="N74" s="317">
        <v>383</v>
      </c>
      <c r="O74" s="318" t="s">
        <v>23</v>
      </c>
      <c r="P74" s="1684">
        <f>SUMIF('Balance de comprobacion'!$D$6:$D$499,N74,'Balance de comprobacion'!$J$6:$J$499)</f>
        <v>0</v>
      </c>
      <c r="Q74" s="1685"/>
      <c r="R74" s="1686"/>
      <c r="S74" s="1665"/>
      <c r="T74" s="1597"/>
      <c r="U74" s="1681"/>
      <c r="V74" s="1683"/>
      <c r="W74" s="391" t="s">
        <v>37</v>
      </c>
      <c r="X74" s="326"/>
      <c r="Y74" s="326"/>
      <c r="Z74" s="326"/>
      <c r="AA74" s="392"/>
      <c r="AB74" s="359">
        <v>7391</v>
      </c>
      <c r="AC74" s="318" t="s">
        <v>23</v>
      </c>
      <c r="AD74" s="1542">
        <f>SUMIF('Balance de comprobacion'!$D$6:$D$499,AB74,'Balance de comprobacion'!$J$6:$J$499)</f>
        <v>0</v>
      </c>
      <c r="AE74" s="1543"/>
      <c r="AF74" s="1544"/>
      <c r="AG74" s="360">
        <v>7392</v>
      </c>
      <c r="AH74" s="318" t="s">
        <v>23</v>
      </c>
      <c r="AI74" s="1542">
        <f>SUMIF('Balance de comprobacion'!$D$6:$D$499,AG74,'Balance de comprobacion'!$J$6:$J$499)</f>
        <v>0</v>
      </c>
      <c r="AJ74" s="1543"/>
      <c r="AK74" s="1544"/>
      <c r="AL74" s="737">
        <v>7393</v>
      </c>
      <c r="AM74" s="730"/>
      <c r="AN74" s="1623">
        <v>0</v>
      </c>
      <c r="AO74" s="1624"/>
      <c r="AP74" s="1625"/>
    </row>
    <row r="75" spans="1:42" s="249" customFormat="1" ht="24" customHeight="1">
      <c r="A75" s="314" t="s">
        <v>883</v>
      </c>
      <c r="B75" s="319"/>
      <c r="C75" s="319"/>
      <c r="D75" s="319"/>
      <c r="E75" s="319"/>
      <c r="F75" s="319"/>
      <c r="G75" s="319"/>
      <c r="H75" s="319"/>
      <c r="I75" s="319"/>
      <c r="J75" s="319"/>
      <c r="K75" s="319"/>
      <c r="L75" s="319"/>
      <c r="M75" s="324"/>
      <c r="N75" s="317">
        <v>384</v>
      </c>
      <c r="O75" s="318" t="s">
        <v>23</v>
      </c>
      <c r="P75" s="1684">
        <f>SUMIF('Balance de comprobacion'!$D$6:$D$499,N75,'Balance de comprobacion'!$J$6:$J$499)</f>
        <v>0</v>
      </c>
      <c r="Q75" s="1685"/>
      <c r="R75" s="1686"/>
      <c r="S75" s="1664" t="s">
        <v>121</v>
      </c>
      <c r="T75" s="1593"/>
      <c r="U75" s="1593"/>
      <c r="V75" s="1579"/>
      <c r="W75" s="391" t="s">
        <v>122</v>
      </c>
      <c r="X75" s="326"/>
      <c r="Y75" s="326"/>
      <c r="Z75" s="326"/>
      <c r="AA75" s="392"/>
      <c r="AB75" s="356">
        <v>7401</v>
      </c>
      <c r="AC75" s="318" t="s">
        <v>23</v>
      </c>
      <c r="AD75" s="1542">
        <f>SUMIF('Balance de comprobacion'!$D$6:$D$499,AB75,'Balance de comprobacion'!$J$6:$J$499)</f>
        <v>0</v>
      </c>
      <c r="AE75" s="1543"/>
      <c r="AF75" s="1544"/>
      <c r="AG75" s="360">
        <v>7402</v>
      </c>
      <c r="AH75" s="318" t="s">
        <v>23</v>
      </c>
      <c r="AI75" s="1542">
        <f>SUMIF('Balance de comprobacion'!$D$6:$D$499,AG75,'Balance de comprobacion'!$J$6:$J$499)</f>
        <v>0</v>
      </c>
      <c r="AJ75" s="1543"/>
      <c r="AK75" s="1544"/>
      <c r="AL75" s="737">
        <v>7403</v>
      </c>
      <c r="AM75" s="730"/>
      <c r="AN75" s="1623">
        <v>0</v>
      </c>
      <c r="AO75" s="1624"/>
      <c r="AP75" s="1625"/>
    </row>
    <row r="76" spans="1:42" s="249" customFormat="1" ht="24" customHeight="1">
      <c r="A76" s="322" t="s">
        <v>838</v>
      </c>
      <c r="B76" s="323"/>
      <c r="C76" s="323"/>
      <c r="D76" s="323"/>
      <c r="E76" s="323"/>
      <c r="F76" s="323"/>
      <c r="G76" s="323"/>
      <c r="H76" s="323"/>
      <c r="I76" s="323"/>
      <c r="J76" s="323"/>
      <c r="K76" s="323"/>
      <c r="L76" s="323"/>
      <c r="M76" s="364"/>
      <c r="N76" s="317">
        <v>385</v>
      </c>
      <c r="O76" s="335" t="s">
        <v>47</v>
      </c>
      <c r="P76" s="1684">
        <f>-SUMIF('Balance de comprobacion'!$D$6:$D$499,N76,'Balance de comprobacion'!$J$6:$J$499)</f>
        <v>0</v>
      </c>
      <c r="Q76" s="1685"/>
      <c r="R76" s="1686"/>
      <c r="S76" s="1665"/>
      <c r="T76" s="1596"/>
      <c r="U76" s="1596"/>
      <c r="V76" s="1597"/>
      <c r="W76" s="391" t="s">
        <v>124</v>
      </c>
      <c r="X76" s="326"/>
      <c r="Y76" s="326"/>
      <c r="Z76" s="326"/>
      <c r="AA76" s="392"/>
      <c r="AB76" s="356">
        <v>7411</v>
      </c>
      <c r="AC76" s="318" t="s">
        <v>23</v>
      </c>
      <c r="AD76" s="1542">
        <f>SUMIF('Balance de comprobacion'!$D$6:$D$499,AB76,'Balance de comprobacion'!$J$6:$J$499)</f>
        <v>0</v>
      </c>
      <c r="AE76" s="1543"/>
      <c r="AF76" s="1544"/>
      <c r="AG76" s="360">
        <v>7412</v>
      </c>
      <c r="AH76" s="318" t="s">
        <v>23</v>
      </c>
      <c r="AI76" s="1542">
        <f>SUMIF('Balance de comprobacion'!$D$6:$D$499,AG76,'Balance de comprobacion'!$J$6:$J$499)</f>
        <v>0</v>
      </c>
      <c r="AJ76" s="1543"/>
      <c r="AK76" s="1544"/>
      <c r="AL76" s="737">
        <v>7413</v>
      </c>
      <c r="AM76" s="730"/>
      <c r="AN76" s="1623">
        <v>0</v>
      </c>
      <c r="AO76" s="1624"/>
      <c r="AP76" s="1625"/>
    </row>
    <row r="77" spans="1:42" s="249" customFormat="1" ht="24" customHeight="1" thickBot="1">
      <c r="A77" s="361" t="s">
        <v>955</v>
      </c>
      <c r="B77" s="362"/>
      <c r="C77" s="362"/>
      <c r="D77" s="362"/>
      <c r="E77" s="362"/>
      <c r="F77" s="362"/>
      <c r="G77" s="362"/>
      <c r="H77" s="362"/>
      <c r="I77" s="362"/>
      <c r="J77" s="362"/>
      <c r="K77" s="362"/>
      <c r="L77" s="362"/>
      <c r="M77" s="363"/>
      <c r="N77" s="365">
        <v>386</v>
      </c>
      <c r="O77" s="335" t="s">
        <v>47</v>
      </c>
      <c r="P77" s="1684">
        <f>-SUMIF('Balance de comprobacion'!$D$6:$D$499,N77,'Balance de comprobacion'!$J$6:$J$499)</f>
        <v>0</v>
      </c>
      <c r="Q77" s="1685"/>
      <c r="R77" s="1686"/>
      <c r="S77" s="393" t="s">
        <v>126</v>
      </c>
      <c r="T77" s="394"/>
      <c r="U77" s="394"/>
      <c r="V77" s="394"/>
      <c r="W77" s="394"/>
      <c r="X77" s="394"/>
      <c r="Y77" s="394"/>
      <c r="Z77" s="394"/>
      <c r="AA77" s="395"/>
      <c r="AB77" s="359">
        <v>7421</v>
      </c>
      <c r="AC77" s="318" t="s">
        <v>23</v>
      </c>
      <c r="AD77" s="1542">
        <f>SUMIF('Balance de comprobacion'!$D$6:$D$499,AB77,'Balance de comprobacion'!$J$6:$J$499)</f>
        <v>0</v>
      </c>
      <c r="AE77" s="1543"/>
      <c r="AF77" s="1544"/>
      <c r="AG77" s="360">
        <v>7422</v>
      </c>
      <c r="AH77" s="318" t="s">
        <v>23</v>
      </c>
      <c r="AI77" s="1542">
        <f>SUMIF('Balance de comprobacion'!$D$6:$D$499,AG77,'Balance de comprobacion'!$J$6:$J$499)</f>
        <v>0</v>
      </c>
      <c r="AJ77" s="1543"/>
      <c r="AK77" s="1544"/>
      <c r="AL77" s="737">
        <v>7423</v>
      </c>
      <c r="AM77" s="730"/>
      <c r="AN77" s="1623">
        <v>0</v>
      </c>
      <c r="AO77" s="1624"/>
      <c r="AP77" s="1625"/>
    </row>
    <row r="78" spans="1:42" s="249" customFormat="1" ht="24" customHeight="1" thickBot="1">
      <c r="A78" s="366" t="s">
        <v>839</v>
      </c>
      <c r="B78" s="367"/>
      <c r="C78" s="367"/>
      <c r="D78" s="367"/>
      <c r="E78" s="367"/>
      <c r="F78" s="367"/>
      <c r="G78" s="367"/>
      <c r="H78" s="367"/>
      <c r="I78" s="367"/>
      <c r="J78" s="367"/>
      <c r="K78" s="367"/>
      <c r="L78" s="367"/>
      <c r="M78" s="371"/>
      <c r="N78" s="396">
        <v>389</v>
      </c>
      <c r="O78" s="397" t="s">
        <v>24</v>
      </c>
      <c r="P78" s="1645">
        <f>+P72+P73+P74+P75-P76-P77</f>
        <v>0</v>
      </c>
      <c r="Q78" s="1646"/>
      <c r="R78" s="1647"/>
      <c r="S78" s="393" t="s">
        <v>841</v>
      </c>
      <c r="T78" s="394"/>
      <c r="U78" s="394"/>
      <c r="V78" s="394"/>
      <c r="W78" s="394"/>
      <c r="X78" s="394"/>
      <c r="Y78" s="394"/>
      <c r="Z78" s="394"/>
      <c r="AA78" s="395"/>
      <c r="AB78" s="359">
        <v>7431</v>
      </c>
      <c r="AC78" s="318" t="s">
        <v>23</v>
      </c>
      <c r="AD78" s="1542">
        <f>SUMIF('Balance de comprobacion'!$D$6:$D$499,AB78,'Balance de comprobacion'!$J$6:$J$499)</f>
        <v>0</v>
      </c>
      <c r="AE78" s="1543"/>
      <c r="AF78" s="1544"/>
      <c r="AG78" s="360">
        <v>7432</v>
      </c>
      <c r="AH78" s="318" t="s">
        <v>23</v>
      </c>
      <c r="AI78" s="1542">
        <f>SUMIF('Balance de comprobacion'!$D$6:$D$499,AG78,'Balance de comprobacion'!$J$6:$J$499)</f>
        <v>0</v>
      </c>
      <c r="AJ78" s="1543"/>
      <c r="AK78" s="1544"/>
      <c r="AL78" s="737">
        <v>7433</v>
      </c>
      <c r="AM78" s="730"/>
      <c r="AN78" s="1623">
        <v>0</v>
      </c>
      <c r="AO78" s="1624"/>
      <c r="AP78" s="1625"/>
    </row>
    <row r="79" spans="1:42" s="249" customFormat="1" ht="24" customHeight="1">
      <c r="A79" s="386" t="s">
        <v>840</v>
      </c>
      <c r="B79" s="311"/>
      <c r="C79" s="311"/>
      <c r="D79" s="311"/>
      <c r="E79" s="311"/>
      <c r="F79" s="311"/>
      <c r="G79" s="311"/>
      <c r="H79" s="311"/>
      <c r="I79" s="311"/>
      <c r="J79" s="311"/>
      <c r="K79" s="311"/>
      <c r="L79" s="311"/>
      <c r="M79" s="387"/>
      <c r="N79" s="398"/>
      <c r="O79" s="399"/>
      <c r="P79" s="399"/>
      <c r="Q79" s="399"/>
      <c r="R79" s="399"/>
      <c r="S79" s="400" t="s">
        <v>128</v>
      </c>
      <c r="T79" s="326"/>
      <c r="U79" s="326"/>
      <c r="V79" s="326"/>
      <c r="W79" s="326"/>
      <c r="X79" s="326"/>
      <c r="Y79" s="326"/>
      <c r="Z79" s="326"/>
      <c r="AA79" s="392"/>
      <c r="AB79" s="356">
        <v>7441</v>
      </c>
      <c r="AC79" s="318" t="s">
        <v>23</v>
      </c>
      <c r="AD79" s="1542">
        <f>SUMIF('Balance de comprobacion'!$D$6:$D$499,AB79,'Balance de comprobacion'!$J$6:$J$499)</f>
        <v>0</v>
      </c>
      <c r="AE79" s="1543"/>
      <c r="AF79" s="1544"/>
      <c r="AG79" s="360">
        <v>7442</v>
      </c>
      <c r="AH79" s="318" t="s">
        <v>23</v>
      </c>
      <c r="AI79" s="1542">
        <f>SUMIF('Balance de comprobacion'!$D$6:$D$499,AG79,'Balance de comprobacion'!$J$6:$J$499)</f>
        <v>0</v>
      </c>
      <c r="AJ79" s="1543"/>
      <c r="AK79" s="1544"/>
      <c r="AL79" s="737">
        <v>7443</v>
      </c>
      <c r="AM79" s="730"/>
      <c r="AN79" s="1623">
        <v>0</v>
      </c>
      <c r="AO79" s="1624"/>
      <c r="AP79" s="1625"/>
    </row>
    <row r="80" spans="1:42" s="249" customFormat="1" ht="24" customHeight="1">
      <c r="A80" s="1578" t="s">
        <v>956</v>
      </c>
      <c r="B80" s="1579"/>
      <c r="C80" s="401" t="s">
        <v>957</v>
      </c>
      <c r="D80" s="315"/>
      <c r="E80" s="315"/>
      <c r="F80" s="315"/>
      <c r="G80" s="315"/>
      <c r="H80" s="315"/>
      <c r="I80" s="315"/>
      <c r="J80" s="315"/>
      <c r="K80" s="315"/>
      <c r="L80" s="315"/>
      <c r="M80" s="316"/>
      <c r="N80" s="398">
        <v>411</v>
      </c>
      <c r="O80" s="318" t="s">
        <v>23</v>
      </c>
      <c r="P80" s="1684">
        <f>SUMIF('Balance de comprobacion'!$D$6:$D$499,N80,'Balance de comprobacion'!$J$6:$J$499)</f>
        <v>0</v>
      </c>
      <c r="Q80" s="1685"/>
      <c r="R80" s="1686"/>
      <c r="S80" s="1620" t="s">
        <v>129</v>
      </c>
      <c r="T80" s="1621"/>
      <c r="U80" s="1621"/>
      <c r="V80" s="1621"/>
      <c r="W80" s="1621"/>
      <c r="X80" s="1621"/>
      <c r="Y80" s="1621"/>
      <c r="Z80" s="1621"/>
      <c r="AA80" s="1622"/>
      <c r="AB80" s="356">
        <v>7451</v>
      </c>
      <c r="AC80" s="335" t="s">
        <v>23</v>
      </c>
      <c r="AD80" s="1542">
        <f>SUMIF('Balance de comprobacion'!$D$6:$D$499,AB80,'Balance de comprobacion'!$J$6:$J$499)</f>
        <v>0</v>
      </c>
      <c r="AE80" s="1543"/>
      <c r="AF80" s="1544"/>
      <c r="AG80" s="360">
        <v>7452</v>
      </c>
      <c r="AH80" s="318" t="s">
        <v>23</v>
      </c>
      <c r="AI80" s="1542">
        <f>SUMIF('Balance de comprobacion'!$D$6:$D$499,AG80,'Balance de comprobacion'!$J$6:$J$499)</f>
        <v>0</v>
      </c>
      <c r="AJ80" s="1543"/>
      <c r="AK80" s="1544"/>
      <c r="AL80" s="737">
        <v>7453</v>
      </c>
      <c r="AM80" s="730"/>
      <c r="AN80" s="1623">
        <v>0</v>
      </c>
      <c r="AO80" s="1624"/>
      <c r="AP80" s="1625"/>
    </row>
    <row r="81" spans="1:42" s="249" customFormat="1" ht="24" customHeight="1">
      <c r="A81" s="1580"/>
      <c r="B81" s="1581"/>
      <c r="C81" s="401" t="s">
        <v>958</v>
      </c>
      <c r="D81" s="315"/>
      <c r="E81" s="315"/>
      <c r="F81" s="315"/>
      <c r="G81" s="315"/>
      <c r="H81" s="315"/>
      <c r="I81" s="315"/>
      <c r="J81" s="315"/>
      <c r="K81" s="315"/>
      <c r="L81" s="315"/>
      <c r="M81" s="316"/>
      <c r="N81" s="317">
        <v>412</v>
      </c>
      <c r="O81" s="318" t="s">
        <v>23</v>
      </c>
      <c r="P81" s="1684">
        <f>SUMIF('Balance de comprobacion'!$D$6:$D$499,N81,'Balance de comprobacion'!$J$6:$J$499)</f>
        <v>0</v>
      </c>
      <c r="Q81" s="1685"/>
      <c r="R81" s="1686"/>
      <c r="S81" s="400" t="s">
        <v>130</v>
      </c>
      <c r="T81" s="326"/>
      <c r="U81" s="326"/>
      <c r="V81" s="326"/>
      <c r="W81" s="326"/>
      <c r="X81" s="326"/>
      <c r="Y81" s="326"/>
      <c r="Z81" s="326"/>
      <c r="AA81" s="392"/>
      <c r="AB81" s="402"/>
      <c r="AC81" s="403"/>
      <c r="AD81" s="403"/>
      <c r="AE81" s="403"/>
      <c r="AF81" s="404"/>
      <c r="AG81" s="360">
        <v>7462</v>
      </c>
      <c r="AH81" s="318" t="s">
        <v>23</v>
      </c>
      <c r="AI81" s="1542">
        <f>SUMIF('Balance de comprobacion'!$D$6:$D$499,AG81,'Balance de comprobacion'!$J$6:$J$499)</f>
        <v>0</v>
      </c>
      <c r="AJ81" s="1543"/>
      <c r="AK81" s="1544"/>
      <c r="AL81" s="737">
        <v>7463</v>
      </c>
      <c r="AM81" s="730"/>
      <c r="AN81" s="1623">
        <v>0</v>
      </c>
      <c r="AO81" s="1624"/>
      <c r="AP81" s="1625"/>
    </row>
    <row r="82" spans="1:42" s="249" customFormat="1" ht="24" customHeight="1">
      <c r="A82" s="1595"/>
      <c r="B82" s="1597"/>
      <c r="C82" s="401" t="s">
        <v>109</v>
      </c>
      <c r="D82" s="405"/>
      <c r="E82" s="405"/>
      <c r="F82" s="315"/>
      <c r="G82" s="315"/>
      <c r="H82" s="315"/>
      <c r="I82" s="315"/>
      <c r="J82" s="315"/>
      <c r="K82" s="315"/>
      <c r="L82" s="315"/>
      <c r="M82" s="316"/>
      <c r="N82" s="398">
        <v>413</v>
      </c>
      <c r="O82" s="318" t="s">
        <v>23</v>
      </c>
      <c r="P82" s="1684">
        <f>SUMIF('Balance de comprobacion'!$D$6:$D$499,N82,'Balance de comprobacion'!$J$6:$J$499)</f>
        <v>0</v>
      </c>
      <c r="Q82" s="1685"/>
      <c r="R82" s="1686"/>
      <c r="S82" s="400" t="s">
        <v>131</v>
      </c>
      <c r="T82" s="326"/>
      <c r="U82" s="326"/>
      <c r="V82" s="326"/>
      <c r="W82" s="326"/>
      <c r="X82" s="326"/>
      <c r="Y82" s="326"/>
      <c r="Z82" s="326"/>
      <c r="AA82" s="392"/>
      <c r="AB82" s="402"/>
      <c r="AC82" s="403"/>
      <c r="AD82" s="403"/>
      <c r="AE82" s="403"/>
      <c r="AF82" s="404"/>
      <c r="AG82" s="360">
        <v>7472</v>
      </c>
      <c r="AH82" s="318" t="s">
        <v>23</v>
      </c>
      <c r="AI82" s="1542">
        <f>SUMIF('Balance de comprobacion'!$D$6:$D$499,AG82,'Balance de comprobacion'!$J$6:$J$499)</f>
        <v>0</v>
      </c>
      <c r="AJ82" s="1543"/>
      <c r="AK82" s="1544"/>
      <c r="AL82" s="737">
        <v>7473</v>
      </c>
      <c r="AM82" s="730"/>
      <c r="AN82" s="1623">
        <v>0</v>
      </c>
      <c r="AO82" s="1624"/>
      <c r="AP82" s="1625"/>
    </row>
    <row r="83" spans="1:42" s="249" customFormat="1" ht="24" customHeight="1">
      <c r="A83" s="1578" t="s">
        <v>959</v>
      </c>
      <c r="B83" s="1579"/>
      <c r="C83" s="1675" t="s">
        <v>34</v>
      </c>
      <c r="D83" s="1676"/>
      <c r="E83" s="1677"/>
      <c r="F83" s="319" t="s">
        <v>35</v>
      </c>
      <c r="G83" s="319"/>
      <c r="H83" s="319"/>
      <c r="I83" s="319"/>
      <c r="J83" s="319"/>
      <c r="K83" s="319"/>
      <c r="L83" s="319"/>
      <c r="M83" s="324"/>
      <c r="N83" s="317">
        <v>414</v>
      </c>
      <c r="O83" s="318" t="s">
        <v>23</v>
      </c>
      <c r="P83" s="1684">
        <f>SUMIF('Balance de comprobacion'!$D$6:$D$499,N83,'Balance de comprobacion'!$J$6:$J$499)</f>
        <v>0</v>
      </c>
      <c r="Q83" s="1685"/>
      <c r="R83" s="1686"/>
      <c r="S83" s="400" t="s">
        <v>132</v>
      </c>
      <c r="T83" s="326"/>
      <c r="U83" s="326"/>
      <c r="V83" s="326"/>
      <c r="W83" s="326"/>
      <c r="X83" s="326"/>
      <c r="Y83" s="326"/>
      <c r="Z83" s="326"/>
      <c r="AA83" s="392"/>
      <c r="AB83" s="359">
        <v>7481</v>
      </c>
      <c r="AC83" s="318" t="s">
        <v>23</v>
      </c>
      <c r="AD83" s="1542">
        <f>SUMIF('Balance de comprobacion'!$D$6:$D$499,AB83,'Balance de comprobacion'!$J$6:$J$499)</f>
        <v>0</v>
      </c>
      <c r="AE83" s="1543"/>
      <c r="AF83" s="1544"/>
      <c r="AG83" s="360">
        <v>7482</v>
      </c>
      <c r="AH83" s="318" t="s">
        <v>23</v>
      </c>
      <c r="AI83" s="1542">
        <f>SUMIF('Balance de comprobacion'!$D$6:$D$499,AG83,'Balance de comprobacion'!$J$6:$J$499)</f>
        <v>0</v>
      </c>
      <c r="AJ83" s="1543"/>
      <c r="AK83" s="1544"/>
      <c r="AL83" s="737">
        <v>7483</v>
      </c>
      <c r="AM83" s="730"/>
      <c r="AN83" s="1623">
        <v>0</v>
      </c>
      <c r="AO83" s="1624"/>
      <c r="AP83" s="1625"/>
    </row>
    <row r="84" spans="1:42" s="249" customFormat="1" ht="24" customHeight="1">
      <c r="A84" s="1580"/>
      <c r="B84" s="1581"/>
      <c r="C84" s="1678"/>
      <c r="D84" s="1679"/>
      <c r="E84" s="1680"/>
      <c r="F84" s="319" t="s">
        <v>37</v>
      </c>
      <c r="G84" s="319"/>
      <c r="H84" s="319"/>
      <c r="I84" s="319"/>
      <c r="J84" s="319"/>
      <c r="K84" s="319"/>
      <c r="L84" s="319"/>
      <c r="M84" s="324"/>
      <c r="N84" s="398">
        <v>415</v>
      </c>
      <c r="O84" s="318" t="s">
        <v>23</v>
      </c>
      <c r="P84" s="1684">
        <f>SUMIF('Balance de comprobacion'!$D$6:$D$499,N84,'Balance de comprobacion'!$J$6:$J$499)</f>
        <v>0</v>
      </c>
      <c r="Q84" s="1685"/>
      <c r="R84" s="1686"/>
      <c r="S84" s="400" t="s">
        <v>133</v>
      </c>
      <c r="T84" s="326"/>
      <c r="U84" s="326"/>
      <c r="V84" s="326"/>
      <c r="W84" s="326"/>
      <c r="X84" s="326"/>
      <c r="Y84" s="326"/>
      <c r="Z84" s="326"/>
      <c r="AA84" s="392"/>
      <c r="AB84" s="359">
        <v>7491</v>
      </c>
      <c r="AC84" s="318" t="s">
        <v>23</v>
      </c>
      <c r="AD84" s="1542">
        <f>SUMIF('Balance de comprobacion'!$D$6:$D$499,AB84,'Balance de comprobacion'!$J$6:$J$499)</f>
        <v>0</v>
      </c>
      <c r="AE84" s="1543"/>
      <c r="AF84" s="1544"/>
      <c r="AG84" s="360">
        <v>7492</v>
      </c>
      <c r="AH84" s="318" t="s">
        <v>23</v>
      </c>
      <c r="AI84" s="1542">
        <f>SUMIF('Balance de comprobacion'!$D$6:$D$499,AG84,'Balance de comprobacion'!$J$6:$J$499)</f>
        <v>0</v>
      </c>
      <c r="AJ84" s="1543"/>
      <c r="AK84" s="1544"/>
      <c r="AL84" s="737">
        <v>7493</v>
      </c>
      <c r="AM84" s="730"/>
      <c r="AN84" s="1623">
        <v>0</v>
      </c>
      <c r="AO84" s="1624"/>
      <c r="AP84" s="1625"/>
    </row>
    <row r="85" spans="1:42" s="249" customFormat="1" ht="24" customHeight="1">
      <c r="A85" s="1580"/>
      <c r="B85" s="1581"/>
      <c r="C85" s="1585" t="s">
        <v>39</v>
      </c>
      <c r="D85" s="1586"/>
      <c r="E85" s="1587"/>
      <c r="F85" s="319" t="s">
        <v>35</v>
      </c>
      <c r="G85" s="319"/>
      <c r="H85" s="319"/>
      <c r="I85" s="319"/>
      <c r="J85" s="319"/>
      <c r="K85" s="319"/>
      <c r="L85" s="319"/>
      <c r="M85" s="324"/>
      <c r="N85" s="317">
        <v>416</v>
      </c>
      <c r="O85" s="318" t="s">
        <v>23</v>
      </c>
      <c r="P85" s="1684">
        <f>SUMIF('Balance de comprobacion'!$D$6:$D$499,N85,'Balance de comprobacion'!$J$6:$J$499)</f>
        <v>0</v>
      </c>
      <c r="Q85" s="1685"/>
      <c r="R85" s="1686"/>
      <c r="S85" s="1664" t="s">
        <v>664</v>
      </c>
      <c r="T85" s="1593"/>
      <c r="U85" s="1593"/>
      <c r="V85" s="1593"/>
      <c r="W85" s="1593"/>
      <c r="X85" s="1579"/>
      <c r="Y85" s="329" t="s">
        <v>134</v>
      </c>
      <c r="Z85" s="327"/>
      <c r="AA85" s="406"/>
      <c r="AB85" s="359">
        <v>7501</v>
      </c>
      <c r="AC85" s="318" t="s">
        <v>23</v>
      </c>
      <c r="AD85" s="1542">
        <f>SUMIF('Balance de comprobacion'!$D$6:$D$499,AB85,'Balance de comprobacion'!$J$6:$J$499)</f>
        <v>0</v>
      </c>
      <c r="AE85" s="1543"/>
      <c r="AF85" s="1544"/>
      <c r="AG85" s="360">
        <v>7502</v>
      </c>
      <c r="AH85" s="318" t="s">
        <v>23</v>
      </c>
      <c r="AI85" s="1542">
        <f>SUMIF('Balance de comprobacion'!$D$6:$D$499,AG85,'Balance de comprobacion'!$J$6:$J$499)</f>
        <v>0</v>
      </c>
      <c r="AJ85" s="1543"/>
      <c r="AK85" s="1544"/>
      <c r="AL85" s="737">
        <v>7503</v>
      </c>
      <c r="AM85" s="730"/>
      <c r="AN85" s="1623">
        <v>0</v>
      </c>
      <c r="AO85" s="1624"/>
      <c r="AP85" s="1625"/>
    </row>
    <row r="86" spans="1:42" s="249" customFormat="1" ht="24" customHeight="1">
      <c r="A86" s="1595"/>
      <c r="B86" s="1597"/>
      <c r="C86" s="1681"/>
      <c r="D86" s="1682"/>
      <c r="E86" s="1683"/>
      <c r="F86" s="319" t="s">
        <v>37</v>
      </c>
      <c r="G86" s="319"/>
      <c r="H86" s="319"/>
      <c r="I86" s="319"/>
      <c r="J86" s="319"/>
      <c r="K86" s="319"/>
      <c r="L86" s="319"/>
      <c r="M86" s="324"/>
      <c r="N86" s="398">
        <v>417</v>
      </c>
      <c r="O86" s="318" t="s">
        <v>23</v>
      </c>
      <c r="P86" s="1684">
        <f>SUMIF('Balance de comprobacion'!$D$6:$D$499,N86,'Balance de comprobacion'!$J$6:$J$499)</f>
        <v>0</v>
      </c>
      <c r="Q86" s="1685"/>
      <c r="R86" s="1686"/>
      <c r="S86" s="1665"/>
      <c r="T86" s="1596"/>
      <c r="U86" s="1596"/>
      <c r="V86" s="1596"/>
      <c r="W86" s="1596"/>
      <c r="X86" s="1597"/>
      <c r="Y86" s="329" t="s">
        <v>135</v>
      </c>
      <c r="Z86" s="327"/>
      <c r="AA86" s="406"/>
      <c r="AB86" s="359">
        <v>7511</v>
      </c>
      <c r="AC86" s="318" t="s">
        <v>23</v>
      </c>
      <c r="AD86" s="1542">
        <f>SUMIF('Balance de comprobacion'!$D$6:$D$499,AB86,'Balance de comprobacion'!$J$6:$J$499)</f>
        <v>0</v>
      </c>
      <c r="AE86" s="1543"/>
      <c r="AF86" s="1544"/>
      <c r="AG86" s="360">
        <v>7512</v>
      </c>
      <c r="AH86" s="318" t="s">
        <v>23</v>
      </c>
      <c r="AI86" s="1542">
        <f>SUMIF('Balance de comprobacion'!$D$6:$D$499,AG86,'Balance de comprobacion'!$J$6:$J$499)</f>
        <v>0</v>
      </c>
      <c r="AJ86" s="1543"/>
      <c r="AK86" s="1544"/>
      <c r="AL86" s="737">
        <v>7513</v>
      </c>
      <c r="AM86" s="730"/>
      <c r="AN86" s="1623">
        <v>0</v>
      </c>
      <c r="AO86" s="1624"/>
      <c r="AP86" s="1625"/>
    </row>
    <row r="87" spans="1:42" s="249" customFormat="1" ht="24" customHeight="1">
      <c r="A87" s="1578" t="s">
        <v>960</v>
      </c>
      <c r="B87" s="1579"/>
      <c r="C87" s="1675" t="s">
        <v>34</v>
      </c>
      <c r="D87" s="1676"/>
      <c r="E87" s="1677"/>
      <c r="F87" s="319" t="s">
        <v>35</v>
      </c>
      <c r="G87" s="319"/>
      <c r="H87" s="319"/>
      <c r="I87" s="319"/>
      <c r="J87" s="319"/>
      <c r="K87" s="319"/>
      <c r="L87" s="319"/>
      <c r="M87" s="324"/>
      <c r="N87" s="317">
        <v>418</v>
      </c>
      <c r="O87" s="318" t="s">
        <v>23</v>
      </c>
      <c r="P87" s="1684">
        <f>SUMIF('Balance de comprobacion'!$D$6:$D$499,N87,'Balance de comprobacion'!$J$6:$J$499)</f>
        <v>0</v>
      </c>
      <c r="Q87" s="1685"/>
      <c r="R87" s="1686"/>
      <c r="S87" s="400" t="s">
        <v>845</v>
      </c>
      <c r="T87" s="326"/>
      <c r="U87" s="326"/>
      <c r="V87" s="326"/>
      <c r="W87" s="326"/>
      <c r="X87" s="326"/>
      <c r="Y87" s="326"/>
      <c r="Z87" s="326"/>
      <c r="AA87" s="392"/>
      <c r="AB87" s="407" t="s">
        <v>961</v>
      </c>
      <c r="AC87" s="318" t="s">
        <v>23</v>
      </c>
      <c r="AD87" s="1542">
        <f>SUMIF('Balance de comprobacion'!$D$6:$D$499,AB87,'Balance de comprobacion'!$J$6:$J$499)</f>
        <v>0</v>
      </c>
      <c r="AE87" s="1543"/>
      <c r="AF87" s="1544"/>
      <c r="AG87" s="360">
        <v>7522</v>
      </c>
      <c r="AH87" s="318" t="s">
        <v>23</v>
      </c>
      <c r="AI87" s="1542">
        <f>SUMIF('Balance de comprobacion'!$D$6:$D$499,AG87,'Balance de comprobacion'!$J$6:$J$499)</f>
        <v>0</v>
      </c>
      <c r="AJ87" s="1543"/>
      <c r="AK87" s="1544"/>
      <c r="AL87" s="737">
        <v>7523</v>
      </c>
      <c r="AM87" s="730"/>
      <c r="AN87" s="1623">
        <v>0</v>
      </c>
      <c r="AO87" s="1624"/>
      <c r="AP87" s="1625"/>
    </row>
    <row r="88" spans="1:42" s="249" customFormat="1" ht="24" customHeight="1">
      <c r="A88" s="1580"/>
      <c r="B88" s="1581"/>
      <c r="C88" s="1678"/>
      <c r="D88" s="1679"/>
      <c r="E88" s="1680"/>
      <c r="F88" s="319" t="s">
        <v>37</v>
      </c>
      <c r="G88" s="319"/>
      <c r="H88" s="319"/>
      <c r="I88" s="319"/>
      <c r="J88" s="319"/>
      <c r="K88" s="319"/>
      <c r="L88" s="319"/>
      <c r="M88" s="324"/>
      <c r="N88" s="398">
        <v>419</v>
      </c>
      <c r="O88" s="318" t="s">
        <v>23</v>
      </c>
      <c r="P88" s="1684">
        <f>SUMIF('Balance de comprobacion'!$D$6:$D$499,N88,'Balance de comprobacion'!$J$6:$J$499)</f>
        <v>0</v>
      </c>
      <c r="Q88" s="1685"/>
      <c r="R88" s="1686"/>
      <c r="S88" s="408" t="s">
        <v>665</v>
      </c>
      <c r="T88" s="321"/>
      <c r="U88" s="321"/>
      <c r="V88" s="321"/>
      <c r="W88" s="321"/>
      <c r="X88" s="321"/>
      <c r="Y88" s="321"/>
      <c r="Z88" s="321"/>
      <c r="AA88" s="409"/>
      <c r="AB88" s="359">
        <v>7531</v>
      </c>
      <c r="AC88" s="318" t="s">
        <v>23</v>
      </c>
      <c r="AD88" s="1542">
        <f>SUMIF('Balance de comprobacion'!$D$6:$D$499,AB88,'Balance de comprobacion'!$J$6:$J$499)</f>
        <v>0</v>
      </c>
      <c r="AE88" s="1543"/>
      <c r="AF88" s="1544"/>
      <c r="AG88" s="402"/>
      <c r="AH88" s="403"/>
      <c r="AI88" s="403"/>
      <c r="AJ88" s="403"/>
      <c r="AK88" s="410"/>
      <c r="AL88" s="737">
        <v>7533</v>
      </c>
      <c r="AM88" s="730"/>
      <c r="AN88" s="1623">
        <v>0</v>
      </c>
      <c r="AO88" s="1624"/>
      <c r="AP88" s="1625"/>
    </row>
    <row r="89" spans="1:42" s="249" customFormat="1" ht="24" customHeight="1">
      <c r="A89" s="1580"/>
      <c r="B89" s="1581"/>
      <c r="C89" s="1585" t="s">
        <v>116</v>
      </c>
      <c r="D89" s="1586"/>
      <c r="E89" s="1587"/>
      <c r="F89" s="319" t="s">
        <v>35</v>
      </c>
      <c r="G89" s="319"/>
      <c r="H89" s="319"/>
      <c r="I89" s="319"/>
      <c r="J89" s="319"/>
      <c r="K89" s="319"/>
      <c r="L89" s="319"/>
      <c r="M89" s="324"/>
      <c r="N89" s="317">
        <v>420</v>
      </c>
      <c r="O89" s="318" t="s">
        <v>23</v>
      </c>
      <c r="P89" s="1684">
        <f>SUMIF('Balance de comprobacion'!$D$6:$D$499,N89,'Balance de comprobacion'!$J$6:$J$499)</f>
        <v>0</v>
      </c>
      <c r="Q89" s="1685"/>
      <c r="R89" s="1686"/>
      <c r="S89" s="408" t="s">
        <v>666</v>
      </c>
      <c r="T89" s="321"/>
      <c r="U89" s="321"/>
      <c r="V89" s="321"/>
      <c r="W89" s="321"/>
      <c r="X89" s="321"/>
      <c r="Y89" s="321"/>
      <c r="Z89" s="321"/>
      <c r="AA89" s="409"/>
      <c r="AB89" s="402"/>
      <c r="AC89" s="403"/>
      <c r="AD89" s="403"/>
      <c r="AE89" s="403"/>
      <c r="AF89" s="404"/>
      <c r="AG89" s="359">
        <v>7542</v>
      </c>
      <c r="AH89" s="318" t="s">
        <v>23</v>
      </c>
      <c r="AI89" s="1542">
        <f>SUMIF('Balance de comprobacion'!$D$6:$D$499,AG89,'Balance de comprobacion'!$J$6:$J$499)</f>
        <v>0</v>
      </c>
      <c r="AJ89" s="1543"/>
      <c r="AK89" s="1544"/>
      <c r="AL89" s="737">
        <v>7543</v>
      </c>
      <c r="AM89" s="730"/>
      <c r="AN89" s="1623">
        <v>0</v>
      </c>
      <c r="AO89" s="1624"/>
      <c r="AP89" s="1625"/>
    </row>
    <row r="90" spans="1:42" s="249" customFormat="1" ht="24" customHeight="1">
      <c r="A90" s="1595"/>
      <c r="B90" s="1597"/>
      <c r="C90" s="1681"/>
      <c r="D90" s="1682"/>
      <c r="E90" s="1683"/>
      <c r="F90" s="319" t="s">
        <v>37</v>
      </c>
      <c r="G90" s="319"/>
      <c r="H90" s="319"/>
      <c r="I90" s="319"/>
      <c r="J90" s="319"/>
      <c r="K90" s="319"/>
      <c r="L90" s="319"/>
      <c r="M90" s="324"/>
      <c r="N90" s="398">
        <v>421</v>
      </c>
      <c r="O90" s="318" t="s">
        <v>23</v>
      </c>
      <c r="P90" s="1684">
        <f>SUMIF('Balance de comprobacion'!$D$6:$D$499,N90,'Balance de comprobacion'!$J$6:$J$499)</f>
        <v>0</v>
      </c>
      <c r="Q90" s="1685"/>
      <c r="R90" s="1686"/>
      <c r="S90" s="408" t="s">
        <v>667</v>
      </c>
      <c r="T90" s="321"/>
      <c r="U90" s="321"/>
      <c r="V90" s="321"/>
      <c r="W90" s="321"/>
      <c r="X90" s="321"/>
      <c r="Y90" s="321"/>
      <c r="Z90" s="321"/>
      <c r="AA90" s="409"/>
      <c r="AB90" s="359">
        <v>7551</v>
      </c>
      <c r="AC90" s="318" t="s">
        <v>23</v>
      </c>
      <c r="AD90" s="1542">
        <f>SUMIF('Balance de comprobacion'!$D$6:$D$499,AB90,'Balance de comprobacion'!$J$6:$J$499)</f>
        <v>0</v>
      </c>
      <c r="AE90" s="1543"/>
      <c r="AF90" s="1544"/>
      <c r="AG90" s="402"/>
      <c r="AH90" s="403"/>
      <c r="AI90" s="761"/>
      <c r="AJ90" s="761"/>
      <c r="AK90" s="762"/>
      <c r="AL90" s="737">
        <v>7553</v>
      </c>
      <c r="AM90" s="730"/>
      <c r="AN90" s="1623">
        <v>0</v>
      </c>
      <c r="AO90" s="1624"/>
      <c r="AP90" s="1625"/>
    </row>
    <row r="91" spans="1:42" s="249" customFormat="1" ht="24" customHeight="1">
      <c r="A91" s="325" t="s">
        <v>885</v>
      </c>
      <c r="B91" s="380"/>
      <c r="C91" s="380"/>
      <c r="D91" s="380"/>
      <c r="E91" s="380"/>
      <c r="F91" s="380"/>
      <c r="G91" s="380"/>
      <c r="H91" s="380"/>
      <c r="I91" s="380"/>
      <c r="J91" s="380"/>
      <c r="K91" s="380"/>
      <c r="L91" s="380"/>
      <c r="M91" s="381"/>
      <c r="N91" s="317">
        <v>422</v>
      </c>
      <c r="O91" s="335" t="s">
        <v>47</v>
      </c>
      <c r="P91" s="1684">
        <f>-SUMIF('Balance de comprobacion'!$D$6:$D$499,N91,'Balance de comprobacion'!$J$6:$J$499)</f>
        <v>0</v>
      </c>
      <c r="Q91" s="1685"/>
      <c r="R91" s="1686"/>
      <c r="S91" s="408" t="s">
        <v>668</v>
      </c>
      <c r="T91" s="321"/>
      <c r="U91" s="321"/>
      <c r="V91" s="321"/>
      <c r="W91" s="321"/>
      <c r="X91" s="321"/>
      <c r="Y91" s="321"/>
      <c r="Z91" s="321"/>
      <c r="AA91" s="409"/>
      <c r="AB91" s="359">
        <v>7561</v>
      </c>
      <c r="AC91" s="318" t="s">
        <v>23</v>
      </c>
      <c r="AD91" s="1542">
        <f>SUMIF('Balance de comprobacion'!$D$6:$D$499,AB91,'Balance de comprobacion'!$J$6:$J$499)</f>
        <v>0</v>
      </c>
      <c r="AE91" s="1543"/>
      <c r="AF91" s="1544"/>
      <c r="AG91" s="359">
        <v>7562</v>
      </c>
      <c r="AH91" s="318" t="s">
        <v>23</v>
      </c>
      <c r="AI91" s="1542">
        <f>SUMIF('Balance de comprobacion'!$D$6:$D$499,AG91,'Balance de comprobacion'!$J$6:$J$499)</f>
        <v>0</v>
      </c>
      <c r="AJ91" s="1543"/>
      <c r="AK91" s="1544"/>
      <c r="AL91" s="737">
        <v>7563</v>
      </c>
      <c r="AM91" s="730"/>
      <c r="AN91" s="1623">
        <v>0</v>
      </c>
      <c r="AO91" s="1624"/>
      <c r="AP91" s="1625"/>
    </row>
    <row r="92" spans="1:42" s="249" customFormat="1" ht="24" customHeight="1">
      <c r="A92" s="411" t="s">
        <v>886</v>
      </c>
      <c r="B92" s="412"/>
      <c r="C92" s="412"/>
      <c r="D92" s="412"/>
      <c r="E92" s="412"/>
      <c r="F92" s="412"/>
      <c r="G92" s="412"/>
      <c r="H92" s="412"/>
      <c r="I92" s="412"/>
      <c r="J92" s="412"/>
      <c r="K92" s="412"/>
      <c r="L92" s="412"/>
      <c r="M92" s="413"/>
      <c r="N92" s="398">
        <v>423</v>
      </c>
      <c r="O92" s="414" t="s">
        <v>47</v>
      </c>
      <c r="P92" s="1684">
        <f>-SUMIF('Balance de comprobacion'!$D$6:$D$499,N92,'Balance de comprobacion'!$J$6:$J$499)</f>
        <v>0</v>
      </c>
      <c r="Q92" s="1685"/>
      <c r="R92" s="1686"/>
      <c r="S92" s="400" t="s">
        <v>137</v>
      </c>
      <c r="T92" s="326"/>
      <c r="U92" s="326"/>
      <c r="V92" s="326"/>
      <c r="W92" s="326"/>
      <c r="X92" s="326"/>
      <c r="Y92" s="326"/>
      <c r="Z92" s="326"/>
      <c r="AA92" s="392"/>
      <c r="AB92" s="359">
        <v>7571</v>
      </c>
      <c r="AC92" s="318" t="s">
        <v>23</v>
      </c>
      <c r="AD92" s="1542">
        <f>SUMIF('Balance de comprobacion'!$D$6:$D$499,AB92,'Balance de comprobacion'!$J$6:$J$499)</f>
        <v>0</v>
      </c>
      <c r="AE92" s="1543"/>
      <c r="AF92" s="1544"/>
      <c r="AG92" s="359">
        <v>7572</v>
      </c>
      <c r="AH92" s="318" t="s">
        <v>23</v>
      </c>
      <c r="AI92" s="1542">
        <f>SUMIF('Balance de comprobacion'!$D$6:$D$499,AG92,'Balance de comprobacion'!$J$6:$J$499)</f>
        <v>0</v>
      </c>
      <c r="AJ92" s="1543"/>
      <c r="AK92" s="1544"/>
      <c r="AL92" s="737">
        <v>7573</v>
      </c>
      <c r="AM92" s="730"/>
      <c r="AN92" s="1623">
        <v>0</v>
      </c>
      <c r="AO92" s="1624"/>
      <c r="AP92" s="1625"/>
    </row>
    <row r="93" spans="1:42" s="249" customFormat="1" ht="24" customHeight="1" thickBot="1">
      <c r="A93" s="1688" t="s">
        <v>861</v>
      </c>
      <c r="B93" s="1689"/>
      <c r="C93" s="1689"/>
      <c r="D93" s="1689"/>
      <c r="E93" s="1689"/>
      <c r="F93" s="1689"/>
      <c r="G93" s="1689"/>
      <c r="H93" s="1689"/>
      <c r="I93" s="1689"/>
      <c r="J93" s="1689"/>
      <c r="K93" s="1689"/>
      <c r="L93" s="1689"/>
      <c r="M93" s="1690"/>
      <c r="N93" s="365">
        <v>424</v>
      </c>
      <c r="O93" s="415" t="s">
        <v>23</v>
      </c>
      <c r="P93" s="1684">
        <f>SUMIF('Balance de comprobacion'!$D$6:$D$499,N93,'Balance de comprobacion'!$J$6:$J$499)</f>
        <v>0</v>
      </c>
      <c r="Q93" s="1685"/>
      <c r="R93" s="1686"/>
      <c r="S93" s="400" t="s">
        <v>138</v>
      </c>
      <c r="T93" s="326"/>
      <c r="U93" s="326"/>
      <c r="V93" s="326"/>
      <c r="W93" s="326"/>
      <c r="X93" s="326"/>
      <c r="Y93" s="326"/>
      <c r="Z93" s="326"/>
      <c r="AA93" s="392"/>
      <c r="AB93" s="359">
        <v>7581</v>
      </c>
      <c r="AC93" s="318" t="s">
        <v>23</v>
      </c>
      <c r="AD93" s="1542">
        <f>SUMIF('Balance de comprobacion'!$D$6:$D$499,AB93,'Balance de comprobacion'!$J$6:$J$499)</f>
        <v>0</v>
      </c>
      <c r="AE93" s="1543"/>
      <c r="AF93" s="1544"/>
      <c r="AG93" s="359">
        <v>7582</v>
      </c>
      <c r="AH93" s="318" t="s">
        <v>23</v>
      </c>
      <c r="AI93" s="1542">
        <f>SUMIF('Balance de comprobacion'!$D$6:$D$499,AG93,'Balance de comprobacion'!$J$6:$J$499)</f>
        <v>0</v>
      </c>
      <c r="AJ93" s="1543"/>
      <c r="AK93" s="1544"/>
      <c r="AL93" s="737">
        <v>7583</v>
      </c>
      <c r="AM93" s="730"/>
      <c r="AN93" s="1623">
        <v>0</v>
      </c>
      <c r="AO93" s="1624"/>
      <c r="AP93" s="1625"/>
    </row>
    <row r="94" spans="1:42" s="249" customFormat="1" ht="24" customHeight="1" thickBot="1">
      <c r="A94" s="416" t="s">
        <v>962</v>
      </c>
      <c r="B94" s="417"/>
      <c r="C94" s="417"/>
      <c r="D94" s="417"/>
      <c r="E94" s="417"/>
      <c r="F94" s="417"/>
      <c r="G94" s="417"/>
      <c r="H94" s="417"/>
      <c r="I94" s="418"/>
      <c r="J94" s="418"/>
      <c r="K94" s="418"/>
      <c r="L94" s="418"/>
      <c r="M94" s="419"/>
      <c r="N94" s="420">
        <v>439</v>
      </c>
      <c r="O94" s="421" t="s">
        <v>24</v>
      </c>
      <c r="P94" s="1645">
        <f>+P80+P81+P82+P83+P84+P85+P86+P87+P88+P89+P90-P91-P92+P93</f>
        <v>0</v>
      </c>
      <c r="Q94" s="1646"/>
      <c r="R94" s="1647"/>
      <c r="S94" s="422" t="s">
        <v>139</v>
      </c>
      <c r="T94" s="423"/>
      <c r="U94" s="423"/>
      <c r="V94" s="423"/>
      <c r="W94" s="423"/>
      <c r="X94" s="423"/>
      <c r="Y94" s="423"/>
      <c r="Z94" s="423"/>
      <c r="AA94" s="424"/>
      <c r="AB94" s="425">
        <v>7591</v>
      </c>
      <c r="AC94" s="335" t="s">
        <v>23</v>
      </c>
      <c r="AD94" s="1542">
        <f>SUMIF('Balance de comprobacion'!$D$6:$D$499,AB94,'Balance de comprobacion'!$J$6:$J$499)</f>
        <v>0</v>
      </c>
      <c r="AE94" s="1543"/>
      <c r="AF94" s="1544"/>
      <c r="AG94" s="425">
        <v>7592</v>
      </c>
      <c r="AH94" s="335" t="s">
        <v>23</v>
      </c>
      <c r="AI94" s="1542">
        <f>SUMIF('Balance de comprobacion'!$D$6:$D$499,AG94,'Balance de comprobacion'!$J$6:$J$499)</f>
        <v>0</v>
      </c>
      <c r="AJ94" s="1543"/>
      <c r="AK94" s="1544"/>
      <c r="AL94" s="739">
        <v>7593</v>
      </c>
      <c r="AM94" s="731"/>
      <c r="AN94" s="1623">
        <v>0</v>
      </c>
      <c r="AO94" s="1624"/>
      <c r="AP94" s="1625"/>
    </row>
    <row r="95" spans="1:42" s="249" customFormat="1" ht="24" customHeight="1" thickBot="1">
      <c r="A95" s="426" t="s">
        <v>963</v>
      </c>
      <c r="B95" s="417"/>
      <c r="C95" s="417"/>
      <c r="D95" s="417"/>
      <c r="E95" s="417"/>
      <c r="F95" s="417"/>
      <c r="G95" s="417"/>
      <c r="H95" s="417"/>
      <c r="I95" s="418"/>
      <c r="J95" s="418"/>
      <c r="K95" s="418"/>
      <c r="L95" s="418"/>
      <c r="M95" s="419"/>
      <c r="N95" s="427">
        <v>445</v>
      </c>
      <c r="O95" s="415" t="s">
        <v>23</v>
      </c>
      <c r="P95" s="1684">
        <f>SUMIF('Balance de comprobacion'!$D$6:$D$499,N95,'Balance de comprobacion'!$J$6:$J$499)</f>
        <v>0</v>
      </c>
      <c r="Q95" s="1685"/>
      <c r="R95" s="1686"/>
      <c r="S95" s="1691" t="s">
        <v>140</v>
      </c>
      <c r="T95" s="1692"/>
      <c r="U95" s="1692"/>
      <c r="V95" s="1692"/>
      <c r="W95" s="1692"/>
      <c r="X95" s="1692"/>
      <c r="Y95" s="1692"/>
      <c r="Z95" s="1692"/>
      <c r="AA95" s="1693"/>
      <c r="AB95" s="1697">
        <v>7991</v>
      </c>
      <c r="AC95" s="1697" t="s">
        <v>24</v>
      </c>
      <c r="AD95" s="1699">
        <f>+AD35+AD36+AD37+AD38-AD39+AD40+AD41+AD42-AD43+AD44-AD45+AD46-AD47+AD48+AD49+AD50+AD51+AD52+AD53+AD54+AD55+AD56+AD57+AD58+AD59+AD60+AD62+AD63+AD64+AD65+AD66+AD67+AD68+AD69+AD70+AD71+AD72+AD73+AD74+AD75+AD76+AD77+AD78+AD79+AD80+AD83+AD84+AD85+AD86+AD87+AD88+AD90+AD91+AD92+AD93+AD94</f>
        <v>0</v>
      </c>
      <c r="AE95" s="1700"/>
      <c r="AF95" s="1701"/>
      <c r="AG95" s="1705"/>
      <c r="AH95" s="1706"/>
      <c r="AI95" s="1706"/>
      <c r="AJ95" s="1706"/>
      <c r="AK95" s="1707"/>
      <c r="AL95" s="1711" t="s">
        <v>847</v>
      </c>
      <c r="AM95" s="1712"/>
      <c r="AN95" s="1712"/>
      <c r="AO95" s="1712"/>
      <c r="AP95" s="1713"/>
    </row>
    <row r="96" spans="1:42" s="249" customFormat="1" ht="24" customHeight="1" thickBot="1">
      <c r="A96" s="428" t="s">
        <v>842</v>
      </c>
      <c r="B96" s="429"/>
      <c r="C96" s="429"/>
      <c r="D96" s="429"/>
      <c r="E96" s="429"/>
      <c r="F96" s="429"/>
      <c r="G96" s="429"/>
      <c r="H96" s="429"/>
      <c r="I96" s="1720" t="s">
        <v>964</v>
      </c>
      <c r="J96" s="1720"/>
      <c r="K96" s="1720"/>
      <c r="L96" s="1720"/>
      <c r="M96" s="1721"/>
      <c r="N96" s="420">
        <v>498</v>
      </c>
      <c r="O96" s="420" t="s">
        <v>24</v>
      </c>
      <c r="P96" s="1645">
        <f>+P70+P78+P94+P95</f>
        <v>0</v>
      </c>
      <c r="Q96" s="1646"/>
      <c r="R96" s="1647"/>
      <c r="S96" s="1694"/>
      <c r="T96" s="1695"/>
      <c r="U96" s="1695"/>
      <c r="V96" s="1695"/>
      <c r="W96" s="1695"/>
      <c r="X96" s="1695"/>
      <c r="Y96" s="1695"/>
      <c r="Z96" s="1695"/>
      <c r="AA96" s="1696"/>
      <c r="AB96" s="1698"/>
      <c r="AC96" s="1698"/>
      <c r="AD96" s="1702"/>
      <c r="AE96" s="1703"/>
      <c r="AF96" s="1704"/>
      <c r="AG96" s="1708"/>
      <c r="AH96" s="1709"/>
      <c r="AI96" s="1709"/>
      <c r="AJ96" s="1709"/>
      <c r="AK96" s="1710"/>
      <c r="AL96" s="1714"/>
      <c r="AM96" s="1715"/>
      <c r="AN96" s="1715"/>
      <c r="AO96" s="1715"/>
      <c r="AP96" s="1716"/>
    </row>
    <row r="97" spans="1:42" s="249" customFormat="1" ht="24" customHeight="1" thickBot="1">
      <c r="A97" s="1722" t="s">
        <v>965</v>
      </c>
      <c r="B97" s="1723"/>
      <c r="C97" s="1723"/>
      <c r="D97" s="1723"/>
      <c r="E97" s="1723"/>
      <c r="F97" s="1723"/>
      <c r="G97" s="1723"/>
      <c r="H97" s="1723"/>
      <c r="I97" s="1723"/>
      <c r="J97" s="1723"/>
      <c r="K97" s="1723"/>
      <c r="L97" s="1723"/>
      <c r="M97" s="1724"/>
      <c r="N97" s="430">
        <v>446</v>
      </c>
      <c r="O97" s="431" t="s">
        <v>24</v>
      </c>
      <c r="P97" s="1684">
        <v>0</v>
      </c>
      <c r="Q97" s="1685"/>
      <c r="R97" s="1686"/>
      <c r="S97" s="1725" t="s">
        <v>142</v>
      </c>
      <c r="T97" s="1726"/>
      <c r="U97" s="1726"/>
      <c r="V97" s="1726"/>
      <c r="W97" s="1726"/>
      <c r="X97" s="1726"/>
      <c r="Y97" s="1726"/>
      <c r="Z97" s="1726"/>
      <c r="AA97" s="1726"/>
      <c r="AB97" s="1726"/>
      <c r="AC97" s="1726"/>
      <c r="AD97" s="1726"/>
      <c r="AE97" s="1726"/>
      <c r="AF97" s="1726"/>
      <c r="AG97" s="1731">
        <v>7992</v>
      </c>
      <c r="AH97" s="1734" t="s">
        <v>24</v>
      </c>
      <c r="AI97" s="1737">
        <f>SUM(AI38:AK94)</f>
        <v>0</v>
      </c>
      <c r="AJ97" s="1738"/>
      <c r="AK97" s="1739"/>
      <c r="AL97" s="1714"/>
      <c r="AM97" s="1715"/>
      <c r="AN97" s="1715"/>
      <c r="AO97" s="1715"/>
      <c r="AP97" s="1716"/>
    </row>
    <row r="98" spans="1:42" s="249" customFormat="1" ht="24" customHeight="1" thickBot="1">
      <c r="A98" s="432" t="s">
        <v>123</v>
      </c>
      <c r="B98" s="433"/>
      <c r="C98" s="433"/>
      <c r="D98" s="433"/>
      <c r="E98" s="433"/>
      <c r="F98" s="433"/>
      <c r="G98" s="433"/>
      <c r="H98" s="433"/>
      <c r="I98" s="1746" t="s">
        <v>966</v>
      </c>
      <c r="J98" s="1746"/>
      <c r="K98" s="1746"/>
      <c r="L98" s="1746"/>
      <c r="M98" s="1746"/>
      <c r="N98" s="396">
        <v>499</v>
      </c>
      <c r="O98" s="396" t="s">
        <v>24</v>
      </c>
      <c r="P98" s="1684">
        <f>+P46+P96</f>
        <v>0</v>
      </c>
      <c r="Q98" s="1685"/>
      <c r="R98" s="1686"/>
      <c r="S98" s="1727"/>
      <c r="T98" s="1728"/>
      <c r="U98" s="1728"/>
      <c r="V98" s="1728"/>
      <c r="W98" s="1728"/>
      <c r="X98" s="1728"/>
      <c r="Y98" s="1728"/>
      <c r="Z98" s="1728"/>
      <c r="AA98" s="1728"/>
      <c r="AB98" s="1728"/>
      <c r="AC98" s="1728"/>
      <c r="AD98" s="1728"/>
      <c r="AE98" s="1728"/>
      <c r="AF98" s="1728"/>
      <c r="AG98" s="1732"/>
      <c r="AH98" s="1735"/>
      <c r="AI98" s="1740"/>
      <c r="AJ98" s="1741"/>
      <c r="AK98" s="1742"/>
      <c r="AL98" s="1714"/>
      <c r="AM98" s="1715"/>
      <c r="AN98" s="1715"/>
      <c r="AO98" s="1715"/>
      <c r="AP98" s="1716"/>
    </row>
    <row r="99" spans="1:42" s="249" customFormat="1" ht="24" customHeight="1" thickBot="1">
      <c r="A99" s="1747" t="s">
        <v>125</v>
      </c>
      <c r="B99" s="1748"/>
      <c r="C99" s="1748"/>
      <c r="D99" s="1748"/>
      <c r="E99" s="1748"/>
      <c r="F99" s="1748"/>
      <c r="G99" s="1748"/>
      <c r="H99" s="1748"/>
      <c r="I99" s="1748"/>
      <c r="J99" s="1748"/>
      <c r="K99" s="1748"/>
      <c r="L99" s="1748"/>
      <c r="M99" s="1748"/>
      <c r="N99" s="1748"/>
      <c r="O99" s="1748"/>
      <c r="P99" s="1748"/>
      <c r="Q99" s="1748"/>
      <c r="R99" s="1748"/>
      <c r="S99" s="1729"/>
      <c r="T99" s="1730"/>
      <c r="U99" s="1730"/>
      <c r="V99" s="1730"/>
      <c r="W99" s="1730"/>
      <c r="X99" s="1730"/>
      <c r="Y99" s="1730"/>
      <c r="Z99" s="1730"/>
      <c r="AA99" s="1730"/>
      <c r="AB99" s="1730"/>
      <c r="AC99" s="1730"/>
      <c r="AD99" s="1730"/>
      <c r="AE99" s="1730"/>
      <c r="AF99" s="1730"/>
      <c r="AG99" s="1733"/>
      <c r="AH99" s="1736"/>
      <c r="AI99" s="1743"/>
      <c r="AJ99" s="1744"/>
      <c r="AK99" s="1745"/>
      <c r="AL99" s="1714"/>
      <c r="AM99" s="1715"/>
      <c r="AN99" s="1715"/>
      <c r="AO99" s="1715"/>
      <c r="AP99" s="1716"/>
    </row>
    <row r="100" spans="1:42" s="249" customFormat="1" ht="18.75" customHeight="1">
      <c r="A100" s="434" t="s">
        <v>843</v>
      </c>
      <c r="B100" s="305"/>
      <c r="C100" s="305"/>
      <c r="D100" s="305"/>
      <c r="E100" s="305"/>
      <c r="F100" s="305"/>
      <c r="G100" s="305"/>
      <c r="H100" s="305"/>
      <c r="I100" s="305"/>
      <c r="J100" s="305"/>
      <c r="K100" s="305"/>
      <c r="L100" s="305"/>
      <c r="M100" s="435"/>
      <c r="N100" s="398"/>
      <c r="O100" s="305"/>
      <c r="P100" s="305"/>
      <c r="Q100" s="305"/>
      <c r="R100" s="305"/>
      <c r="S100" s="1725" t="s">
        <v>967</v>
      </c>
      <c r="T100" s="1726"/>
      <c r="U100" s="1726"/>
      <c r="V100" s="1726"/>
      <c r="W100" s="1726"/>
      <c r="X100" s="1726"/>
      <c r="Y100" s="1726"/>
      <c r="Z100" s="1726"/>
      <c r="AA100" s="1726"/>
      <c r="AB100" s="1726"/>
      <c r="AC100" s="1726"/>
      <c r="AD100" s="1726"/>
      <c r="AE100" s="1726"/>
      <c r="AF100" s="1726"/>
      <c r="AG100" s="1731">
        <v>7999</v>
      </c>
      <c r="AH100" s="1734" t="s">
        <v>24</v>
      </c>
      <c r="AI100" s="1737">
        <f>+AD95+AI97</f>
        <v>0</v>
      </c>
      <c r="AJ100" s="1738"/>
      <c r="AK100" s="1739"/>
      <c r="AL100" s="1714"/>
      <c r="AM100" s="1715"/>
      <c r="AN100" s="1715"/>
      <c r="AO100" s="1715"/>
      <c r="AP100" s="1716"/>
    </row>
    <row r="101" spans="1:42" s="249" customFormat="1" ht="24" customHeight="1" thickBot="1">
      <c r="A101" s="1578" t="s">
        <v>844</v>
      </c>
      <c r="B101" s="1579"/>
      <c r="C101" s="1749" t="s">
        <v>34</v>
      </c>
      <c r="D101" s="1750"/>
      <c r="E101" s="1751"/>
      <c r="F101" s="319" t="s">
        <v>35</v>
      </c>
      <c r="G101" s="319"/>
      <c r="H101" s="319"/>
      <c r="I101" s="319"/>
      <c r="J101" s="319"/>
      <c r="K101" s="319"/>
      <c r="L101" s="319"/>
      <c r="M101" s="324"/>
      <c r="N101" s="317">
        <v>511</v>
      </c>
      <c r="O101" s="318" t="s">
        <v>23</v>
      </c>
      <c r="P101" s="1684">
        <f>-SUMIF('Balance de comprobacion'!$D$6:$D$499,N101,'Balance de comprobacion'!$J$6:$J$499)</f>
        <v>0</v>
      </c>
      <c r="Q101" s="1685"/>
      <c r="R101" s="1686"/>
      <c r="S101" s="1729"/>
      <c r="T101" s="1730"/>
      <c r="U101" s="1730"/>
      <c r="V101" s="1730"/>
      <c r="W101" s="1730"/>
      <c r="X101" s="1730"/>
      <c r="Y101" s="1730"/>
      <c r="Z101" s="1730"/>
      <c r="AA101" s="1730"/>
      <c r="AB101" s="1730"/>
      <c r="AC101" s="1730"/>
      <c r="AD101" s="1730"/>
      <c r="AE101" s="1730"/>
      <c r="AF101" s="1730"/>
      <c r="AG101" s="1733"/>
      <c r="AH101" s="1736"/>
      <c r="AI101" s="1740"/>
      <c r="AJ101" s="1741"/>
      <c r="AK101" s="1742"/>
      <c r="AL101" s="1714"/>
      <c r="AM101" s="1715"/>
      <c r="AN101" s="1715"/>
      <c r="AO101" s="1715"/>
      <c r="AP101" s="1716"/>
    </row>
    <row r="102" spans="1:42" s="249" customFormat="1" ht="24" customHeight="1">
      <c r="A102" s="1580"/>
      <c r="B102" s="1581"/>
      <c r="C102" s="1752"/>
      <c r="D102" s="1753"/>
      <c r="E102" s="1754"/>
      <c r="F102" s="319" t="s">
        <v>37</v>
      </c>
      <c r="G102" s="319"/>
      <c r="H102" s="319"/>
      <c r="I102" s="319"/>
      <c r="J102" s="319"/>
      <c r="K102" s="319"/>
      <c r="L102" s="319"/>
      <c r="M102" s="324"/>
      <c r="N102" s="317">
        <v>512</v>
      </c>
      <c r="O102" s="318" t="s">
        <v>23</v>
      </c>
      <c r="P102" s="1684">
        <f>-SUMIF('Balance de comprobacion'!$D$6:$D$499,N102,'Balance de comprobacion'!$J$6:$J$499)</f>
        <v>0</v>
      </c>
      <c r="Q102" s="1685"/>
      <c r="R102" s="1686"/>
      <c r="S102" s="436" t="s">
        <v>146</v>
      </c>
      <c r="T102" s="437"/>
      <c r="U102" s="437"/>
      <c r="V102" s="437"/>
      <c r="W102" s="437"/>
      <c r="X102" s="437"/>
      <c r="Y102" s="437"/>
      <c r="Z102" s="437"/>
      <c r="AA102" s="437"/>
      <c r="AB102" s="437"/>
      <c r="AC102" s="437"/>
      <c r="AD102" s="437"/>
      <c r="AE102" s="437"/>
      <c r="AF102" s="438"/>
      <c r="AG102" s="439" t="s">
        <v>968</v>
      </c>
      <c r="AH102" s="440" t="s">
        <v>17</v>
      </c>
      <c r="AI102" s="1623">
        <v>0</v>
      </c>
      <c r="AJ102" s="1624"/>
      <c r="AK102" s="1625"/>
      <c r="AL102" s="1714"/>
      <c r="AM102" s="1715"/>
      <c r="AN102" s="1715"/>
      <c r="AO102" s="1715"/>
      <c r="AP102" s="1716"/>
    </row>
    <row r="103" spans="1:42" s="249" customFormat="1" ht="24" customHeight="1">
      <c r="A103" s="1580"/>
      <c r="B103" s="1581"/>
      <c r="C103" s="1755" t="s">
        <v>116</v>
      </c>
      <c r="D103" s="1756"/>
      <c r="E103" s="1757"/>
      <c r="F103" s="319" t="s">
        <v>35</v>
      </c>
      <c r="G103" s="319"/>
      <c r="H103" s="319"/>
      <c r="I103" s="319"/>
      <c r="J103" s="319"/>
      <c r="K103" s="319"/>
      <c r="L103" s="319"/>
      <c r="M103" s="324"/>
      <c r="N103" s="317">
        <v>513</v>
      </c>
      <c r="O103" s="318" t="s">
        <v>23</v>
      </c>
      <c r="P103" s="1684">
        <f>-SUMIF('Balance de comprobacion'!$D$6:$D$499,N103,'Balance de comprobacion'!$J$6:$J$499)</f>
        <v>0</v>
      </c>
      <c r="Q103" s="1685"/>
      <c r="R103" s="1686"/>
      <c r="S103" s="400" t="s">
        <v>147</v>
      </c>
      <c r="T103" s="326"/>
      <c r="U103" s="326"/>
      <c r="V103" s="326"/>
      <c r="W103" s="326"/>
      <c r="X103" s="326"/>
      <c r="Y103" s="326"/>
      <c r="Z103" s="326"/>
      <c r="AA103" s="326"/>
      <c r="AB103" s="326"/>
      <c r="AC103" s="326"/>
      <c r="AD103" s="326"/>
      <c r="AE103" s="326"/>
      <c r="AF103" s="392"/>
      <c r="AG103" s="407" t="s">
        <v>969</v>
      </c>
      <c r="AH103" s="317" t="s">
        <v>17</v>
      </c>
      <c r="AI103" s="1623">
        <v>0</v>
      </c>
      <c r="AJ103" s="1624"/>
      <c r="AK103" s="1625"/>
      <c r="AL103" s="1714"/>
      <c r="AM103" s="1715"/>
      <c r="AN103" s="1715"/>
      <c r="AO103" s="1715"/>
      <c r="AP103" s="1716"/>
    </row>
    <row r="104" spans="1:42" s="249" customFormat="1" ht="24" customHeight="1" thickBot="1">
      <c r="A104" s="1595"/>
      <c r="B104" s="1597"/>
      <c r="C104" s="1758"/>
      <c r="D104" s="1759"/>
      <c r="E104" s="1760"/>
      <c r="F104" s="319" t="s">
        <v>37</v>
      </c>
      <c r="G104" s="319"/>
      <c r="H104" s="319"/>
      <c r="I104" s="319"/>
      <c r="J104" s="319"/>
      <c r="K104" s="319"/>
      <c r="L104" s="319"/>
      <c r="M104" s="324"/>
      <c r="N104" s="317">
        <v>514</v>
      </c>
      <c r="O104" s="318" t="s">
        <v>23</v>
      </c>
      <c r="P104" s="1684">
        <f>-SUMIF('Balance de comprobacion'!$D$6:$D$499,N104,'Balance de comprobacion'!$J$6:$J$499)</f>
        <v>0</v>
      </c>
      <c r="Q104" s="1685"/>
      <c r="R104" s="1686"/>
      <c r="S104" s="422" t="s">
        <v>149</v>
      </c>
      <c r="T104" s="423"/>
      <c r="U104" s="423"/>
      <c r="V104" s="423"/>
      <c r="W104" s="423"/>
      <c r="X104" s="423"/>
      <c r="Y104" s="423"/>
      <c r="Z104" s="423"/>
      <c r="AA104" s="423"/>
      <c r="AB104" s="423"/>
      <c r="AC104" s="423"/>
      <c r="AD104" s="423"/>
      <c r="AE104" s="423"/>
      <c r="AF104" s="424"/>
      <c r="AG104" s="441" t="s">
        <v>970</v>
      </c>
      <c r="AH104" s="365" t="s">
        <v>17</v>
      </c>
      <c r="AI104" s="1623">
        <v>0</v>
      </c>
      <c r="AJ104" s="1624"/>
      <c r="AK104" s="1625"/>
      <c r="AL104" s="1717"/>
      <c r="AM104" s="1718"/>
      <c r="AN104" s="1718"/>
      <c r="AO104" s="1718"/>
      <c r="AP104" s="1719"/>
    </row>
    <row r="105" spans="1:42" s="249" customFormat="1" ht="24" customHeight="1">
      <c r="A105" s="1578" t="s">
        <v>971</v>
      </c>
      <c r="B105" s="1593"/>
      <c r="C105" s="1593"/>
      <c r="D105" s="1593"/>
      <c r="E105" s="1579"/>
      <c r="F105" s="319" t="s">
        <v>35</v>
      </c>
      <c r="G105" s="319"/>
      <c r="H105" s="319"/>
      <c r="I105" s="319"/>
      <c r="J105" s="319"/>
      <c r="K105" s="319"/>
      <c r="L105" s="319"/>
      <c r="M105" s="324"/>
      <c r="N105" s="317">
        <v>515</v>
      </c>
      <c r="O105" s="318" t="s">
        <v>23</v>
      </c>
      <c r="P105" s="1684">
        <f>-SUMIF('Balance de comprobacion'!$D$6:$D$499,N105,'Balance de comprobacion'!$J$6:$J$499)</f>
        <v>0</v>
      </c>
      <c r="Q105" s="1685"/>
      <c r="R105" s="1686"/>
      <c r="S105" s="442"/>
      <c r="T105" s="443"/>
      <c r="U105" s="443"/>
      <c r="V105" s="443"/>
      <c r="W105" s="443"/>
      <c r="X105" s="443"/>
      <c r="Y105" s="443"/>
      <c r="Z105" s="443"/>
      <c r="AA105" s="443"/>
      <c r="AB105" s="443"/>
      <c r="AC105" s="443"/>
      <c r="AD105" s="443"/>
      <c r="AE105" s="443"/>
      <c r="AF105" s="443"/>
      <c r="AG105" s="443"/>
      <c r="AH105" s="443"/>
      <c r="AI105" s="443"/>
      <c r="AJ105" s="443"/>
      <c r="AK105" s="444"/>
      <c r="AL105" s="740"/>
      <c r="AM105" s="741"/>
      <c r="AN105" s="741"/>
      <c r="AO105" s="741"/>
      <c r="AP105" s="741"/>
    </row>
    <row r="106" spans="1:42" s="249" customFormat="1" ht="24" customHeight="1" thickBot="1">
      <c r="A106" s="1595"/>
      <c r="B106" s="1596"/>
      <c r="C106" s="1596"/>
      <c r="D106" s="1596"/>
      <c r="E106" s="1597"/>
      <c r="F106" s="319" t="s">
        <v>37</v>
      </c>
      <c r="G106" s="319"/>
      <c r="H106" s="319"/>
      <c r="I106" s="319"/>
      <c r="J106" s="319"/>
      <c r="K106" s="319"/>
      <c r="L106" s="319"/>
      <c r="M106" s="324"/>
      <c r="N106" s="317">
        <v>516</v>
      </c>
      <c r="O106" s="318" t="s">
        <v>23</v>
      </c>
      <c r="P106" s="1684">
        <f>-SUMIF('Balance de comprobacion'!$D$6:$D$499,N106,'Balance de comprobacion'!$J$6:$J$499)</f>
        <v>0</v>
      </c>
      <c r="Q106" s="1685"/>
      <c r="R106" s="1686"/>
      <c r="S106" s="445"/>
      <c r="T106" s="446"/>
      <c r="U106" s="446"/>
      <c r="V106" s="446"/>
      <c r="W106" s="446"/>
      <c r="X106" s="446"/>
      <c r="Y106" s="446"/>
      <c r="Z106" s="446"/>
      <c r="AA106" s="446"/>
      <c r="AB106" s="446"/>
      <c r="AC106" s="446"/>
      <c r="AD106" s="446"/>
      <c r="AE106" s="446"/>
      <c r="AF106" s="446"/>
      <c r="AG106" s="446"/>
      <c r="AH106" s="446"/>
      <c r="AI106" s="446"/>
      <c r="AJ106" s="446"/>
      <c r="AK106" s="447"/>
      <c r="AL106" s="741"/>
      <c r="AM106" s="741"/>
      <c r="AN106" s="741"/>
      <c r="AO106" s="741"/>
      <c r="AP106" s="741"/>
    </row>
    <row r="107" spans="1:42" s="249" customFormat="1" ht="36.75" customHeight="1">
      <c r="A107" s="1578" t="s">
        <v>972</v>
      </c>
      <c r="B107" s="1593"/>
      <c r="C107" s="1593"/>
      <c r="D107" s="1593"/>
      <c r="E107" s="1579"/>
      <c r="F107" s="401" t="s">
        <v>35</v>
      </c>
      <c r="G107" s="315"/>
      <c r="H107" s="315"/>
      <c r="I107" s="315"/>
      <c r="J107" s="315"/>
      <c r="K107" s="315"/>
      <c r="L107" s="315"/>
      <c r="M107" s="316"/>
      <c r="N107" s="317">
        <v>517</v>
      </c>
      <c r="O107" s="318" t="s">
        <v>23</v>
      </c>
      <c r="P107" s="1684">
        <f>-SUMIF('Balance de comprobacion'!$D$6:$D$499,N107,'Balance de comprobacion'!$J$6:$J$499)</f>
        <v>0</v>
      </c>
      <c r="Q107" s="1685"/>
      <c r="R107" s="1686"/>
      <c r="S107" s="1614" t="s">
        <v>152</v>
      </c>
      <c r="T107" s="1615"/>
      <c r="U107" s="1615"/>
      <c r="V107" s="1615"/>
      <c r="W107" s="1615"/>
      <c r="X107" s="1615"/>
      <c r="Y107" s="1615"/>
      <c r="Z107" s="1615"/>
      <c r="AA107" s="1615"/>
      <c r="AB107" s="1615"/>
      <c r="AC107" s="1615"/>
      <c r="AD107" s="1615"/>
      <c r="AE107" s="1615"/>
      <c r="AF107" s="1615"/>
      <c r="AG107" s="1615"/>
      <c r="AH107" s="1615"/>
      <c r="AI107" s="1615"/>
      <c r="AJ107" s="1615"/>
      <c r="AK107" s="1616"/>
      <c r="AL107" s="741"/>
      <c r="AM107" s="741"/>
      <c r="AN107" s="741"/>
      <c r="AO107" s="741"/>
      <c r="AP107" s="741"/>
    </row>
    <row r="108" spans="1:42" s="249" customFormat="1" ht="24" customHeight="1" thickBot="1">
      <c r="A108" s="1595"/>
      <c r="B108" s="1596"/>
      <c r="C108" s="1596"/>
      <c r="D108" s="1596"/>
      <c r="E108" s="1597"/>
      <c r="F108" s="448" t="s">
        <v>37</v>
      </c>
      <c r="G108" s="405"/>
      <c r="H108" s="405"/>
      <c r="I108" s="405"/>
      <c r="J108" s="405"/>
      <c r="K108" s="405"/>
      <c r="L108" s="405"/>
      <c r="M108" s="449"/>
      <c r="N108" s="317">
        <v>518</v>
      </c>
      <c r="O108" s="318" t="s">
        <v>23</v>
      </c>
      <c r="P108" s="1684">
        <f>-SUMIF('Balance de comprobacion'!$D$6:$D$499,N108,'Balance de comprobacion'!$J$6:$J$499)</f>
        <v>0</v>
      </c>
      <c r="Q108" s="1685"/>
      <c r="R108" s="1686"/>
      <c r="S108" s="1761"/>
      <c r="T108" s="1762"/>
      <c r="U108" s="1762"/>
      <c r="V108" s="1762"/>
      <c r="W108" s="1762"/>
      <c r="X108" s="1762"/>
      <c r="Y108" s="1762"/>
      <c r="Z108" s="1762"/>
      <c r="AA108" s="1762"/>
      <c r="AB108" s="1762"/>
      <c r="AC108" s="1762"/>
      <c r="AD108" s="1762"/>
      <c r="AE108" s="1762"/>
      <c r="AF108" s="1762"/>
      <c r="AG108" s="1762"/>
      <c r="AH108" s="1762"/>
      <c r="AI108" s="1762"/>
      <c r="AJ108" s="1762"/>
      <c r="AK108" s="1763"/>
      <c r="AL108" s="741"/>
      <c r="AM108" s="741"/>
      <c r="AN108" s="741"/>
      <c r="AO108" s="741"/>
      <c r="AP108" s="741"/>
    </row>
    <row r="109" spans="1:42" s="249" customFormat="1" ht="24" customHeight="1">
      <c r="A109" s="1578" t="s">
        <v>846</v>
      </c>
      <c r="B109" s="1579"/>
      <c r="C109" s="1749" t="s">
        <v>34</v>
      </c>
      <c r="D109" s="1750"/>
      <c r="E109" s="1751"/>
      <c r="F109" s="319" t="s">
        <v>35</v>
      </c>
      <c r="G109" s="319"/>
      <c r="H109" s="319"/>
      <c r="I109" s="319"/>
      <c r="J109" s="319"/>
      <c r="K109" s="319"/>
      <c r="L109" s="319"/>
      <c r="M109" s="324"/>
      <c r="N109" s="317">
        <v>519</v>
      </c>
      <c r="O109" s="318" t="s">
        <v>23</v>
      </c>
      <c r="P109" s="1684">
        <f>-SUMIF('Balance de comprobacion'!$D$6:$D$499,N109,'Balance de comprobacion'!$J$6:$J$499)</f>
        <v>0</v>
      </c>
      <c r="Q109" s="1685"/>
      <c r="R109" s="1686"/>
      <c r="S109" s="1725" t="s">
        <v>973</v>
      </c>
      <c r="T109" s="1726"/>
      <c r="U109" s="1726"/>
      <c r="V109" s="1726"/>
      <c r="W109" s="1726"/>
      <c r="X109" s="1726"/>
      <c r="Y109" s="1726"/>
      <c r="Z109" s="1726"/>
      <c r="AA109" s="1726"/>
      <c r="AB109" s="1726"/>
      <c r="AC109" s="1726"/>
      <c r="AD109" s="1726"/>
      <c r="AE109" s="1726"/>
      <c r="AF109" s="1764"/>
      <c r="AG109" s="1768">
        <v>801</v>
      </c>
      <c r="AH109" s="1770" t="s">
        <v>24</v>
      </c>
      <c r="AI109" s="1772">
        <f>IF((+AI29-AI100)&gt;0,(+AI29-AI100),0)</f>
        <v>0</v>
      </c>
      <c r="AJ109" s="1773"/>
      <c r="AK109" s="1774"/>
      <c r="AL109" s="741"/>
      <c r="AM109" s="741"/>
      <c r="AN109" s="741"/>
      <c r="AO109" s="741"/>
      <c r="AP109" s="741"/>
    </row>
    <row r="110" spans="1:42" s="249" customFormat="1" ht="24" customHeight="1" thickBot="1">
      <c r="A110" s="1580"/>
      <c r="B110" s="1581"/>
      <c r="C110" s="1752"/>
      <c r="D110" s="1753"/>
      <c r="E110" s="1754"/>
      <c r="F110" s="319" t="s">
        <v>37</v>
      </c>
      <c r="G110" s="319"/>
      <c r="H110" s="319"/>
      <c r="I110" s="319"/>
      <c r="J110" s="319"/>
      <c r="K110" s="319"/>
      <c r="L110" s="319"/>
      <c r="M110" s="324"/>
      <c r="N110" s="317">
        <v>520</v>
      </c>
      <c r="O110" s="318" t="s">
        <v>23</v>
      </c>
      <c r="P110" s="1684">
        <f>-SUMIF('Balance de comprobacion'!$D$6:$D$499,N110,'Balance de comprobacion'!$J$6:$J$499)</f>
        <v>0</v>
      </c>
      <c r="Q110" s="1685"/>
      <c r="R110" s="1686"/>
      <c r="S110" s="1765"/>
      <c r="T110" s="1766"/>
      <c r="U110" s="1766"/>
      <c r="V110" s="1766"/>
      <c r="W110" s="1766"/>
      <c r="X110" s="1766"/>
      <c r="Y110" s="1766"/>
      <c r="Z110" s="1766"/>
      <c r="AA110" s="1766"/>
      <c r="AB110" s="1766"/>
      <c r="AC110" s="1766"/>
      <c r="AD110" s="1766"/>
      <c r="AE110" s="1766"/>
      <c r="AF110" s="1767"/>
      <c r="AG110" s="1769"/>
      <c r="AH110" s="1771"/>
      <c r="AI110" s="1775"/>
      <c r="AJ110" s="1776"/>
      <c r="AK110" s="1777"/>
      <c r="AL110" s="741"/>
      <c r="AM110" s="741"/>
      <c r="AN110" s="741"/>
      <c r="AO110" s="741"/>
      <c r="AP110" s="741"/>
    </row>
    <row r="111" spans="1:42" s="249" customFormat="1" ht="24" customHeight="1">
      <c r="A111" s="1580"/>
      <c r="B111" s="1581"/>
      <c r="C111" s="1755" t="s">
        <v>116</v>
      </c>
      <c r="D111" s="1756"/>
      <c r="E111" s="1757"/>
      <c r="F111" s="319" t="s">
        <v>35</v>
      </c>
      <c r="G111" s="319"/>
      <c r="H111" s="319"/>
      <c r="I111" s="319"/>
      <c r="J111" s="319"/>
      <c r="K111" s="319"/>
      <c r="L111" s="319"/>
      <c r="M111" s="324"/>
      <c r="N111" s="317">
        <v>521</v>
      </c>
      <c r="O111" s="318" t="s">
        <v>23</v>
      </c>
      <c r="P111" s="1684">
        <f>-SUMIF('Balance de comprobacion'!$D$6:$D$499,N111,'Balance de comprobacion'!$J$6:$J$499)</f>
        <v>0</v>
      </c>
      <c r="Q111" s="1685"/>
      <c r="R111" s="1686"/>
      <c r="S111" s="1727" t="s">
        <v>974</v>
      </c>
      <c r="T111" s="1728"/>
      <c r="U111" s="1728"/>
      <c r="V111" s="1728"/>
      <c r="W111" s="1728"/>
      <c r="X111" s="1728"/>
      <c r="Y111" s="1728"/>
      <c r="Z111" s="1728"/>
      <c r="AA111" s="1728"/>
      <c r="AB111" s="1728"/>
      <c r="AC111" s="1728"/>
      <c r="AD111" s="1728"/>
      <c r="AE111" s="1728"/>
      <c r="AF111" s="1778"/>
      <c r="AG111" s="1780">
        <v>802</v>
      </c>
      <c r="AH111" s="1782" t="s">
        <v>24</v>
      </c>
      <c r="AI111" s="1772">
        <f>IF((+AI29-AI100)&lt;0,-(+AI29-AI100),0)</f>
        <v>0</v>
      </c>
      <c r="AJ111" s="1773"/>
      <c r="AK111" s="1774"/>
      <c r="AL111" s="741"/>
      <c r="AM111" s="741"/>
      <c r="AN111" s="741"/>
      <c r="AO111" s="741"/>
      <c r="AP111" s="741"/>
    </row>
    <row r="112" spans="1:42" s="249" customFormat="1" ht="24" customHeight="1" thickBot="1">
      <c r="A112" s="1595"/>
      <c r="B112" s="1597"/>
      <c r="C112" s="1758"/>
      <c r="D112" s="1759"/>
      <c r="E112" s="1760"/>
      <c r="F112" s="319" t="s">
        <v>37</v>
      </c>
      <c r="G112" s="319"/>
      <c r="H112" s="319"/>
      <c r="I112" s="319"/>
      <c r="J112" s="319"/>
      <c r="K112" s="319"/>
      <c r="L112" s="319"/>
      <c r="M112" s="324"/>
      <c r="N112" s="317">
        <v>522</v>
      </c>
      <c r="O112" s="318" t="s">
        <v>23</v>
      </c>
      <c r="P112" s="1684">
        <f>-SUMIF('Balance de comprobacion'!$D$6:$D$499,N112,'Balance de comprobacion'!$J$6:$J$499)</f>
        <v>0</v>
      </c>
      <c r="Q112" s="1685"/>
      <c r="R112" s="1686"/>
      <c r="S112" s="1729"/>
      <c r="T112" s="1730"/>
      <c r="U112" s="1730"/>
      <c r="V112" s="1730"/>
      <c r="W112" s="1730"/>
      <c r="X112" s="1730"/>
      <c r="Y112" s="1730"/>
      <c r="Z112" s="1730"/>
      <c r="AA112" s="1730"/>
      <c r="AB112" s="1730"/>
      <c r="AC112" s="1730"/>
      <c r="AD112" s="1730"/>
      <c r="AE112" s="1730"/>
      <c r="AF112" s="1779"/>
      <c r="AG112" s="1781"/>
      <c r="AH112" s="1783"/>
      <c r="AI112" s="1775"/>
      <c r="AJ112" s="1776"/>
      <c r="AK112" s="1777"/>
      <c r="AL112" s="741"/>
      <c r="AM112" s="741"/>
      <c r="AN112" s="741"/>
      <c r="AO112" s="741"/>
      <c r="AP112" s="741"/>
    </row>
    <row r="113" spans="1:42" s="249" customFormat="1" ht="24" customHeight="1">
      <c r="A113" s="450" t="s">
        <v>975</v>
      </c>
      <c r="B113" s="451"/>
      <c r="C113" s="452"/>
      <c r="D113" s="452"/>
      <c r="E113" s="452"/>
      <c r="F113" s="453"/>
      <c r="G113" s="453"/>
      <c r="H113" s="453"/>
      <c r="I113" s="453"/>
      <c r="J113" s="453"/>
      <c r="K113" s="453"/>
      <c r="L113" s="453"/>
      <c r="M113" s="358"/>
      <c r="N113" s="317">
        <v>524</v>
      </c>
      <c r="O113" s="318" t="s">
        <v>23</v>
      </c>
      <c r="P113" s="1684">
        <f>-SUMIF('Balance de comprobacion'!$D$6:$D$499,N113,'Balance de comprobacion'!$J$6:$J$499)</f>
        <v>0</v>
      </c>
      <c r="Q113" s="1685"/>
      <c r="R113" s="1686"/>
      <c r="S113" s="1800" t="s">
        <v>669</v>
      </c>
      <c r="T113" s="1801"/>
      <c r="U113" s="1801"/>
      <c r="V113" s="1802"/>
      <c r="W113" s="1807" t="s">
        <v>159</v>
      </c>
      <c r="X113" s="1807"/>
      <c r="Y113" s="1807"/>
      <c r="Z113" s="1807"/>
      <c r="AA113" s="1807"/>
      <c r="AB113" s="1807"/>
      <c r="AC113" s="1807"/>
      <c r="AD113" s="1807"/>
      <c r="AE113" s="1807"/>
      <c r="AF113" s="1807"/>
      <c r="AG113" s="1809" t="s">
        <v>670</v>
      </c>
      <c r="AH113" s="1810" t="s">
        <v>23</v>
      </c>
      <c r="AI113" s="1812">
        <v>0</v>
      </c>
      <c r="AJ113" s="1813"/>
      <c r="AK113" s="1814"/>
      <c r="AL113" s="741"/>
      <c r="AM113" s="741"/>
      <c r="AN113" s="741"/>
      <c r="AO113" s="741"/>
      <c r="AP113" s="741"/>
    </row>
    <row r="114" spans="1:42" s="249" customFormat="1" ht="24" customHeight="1">
      <c r="A114" s="450" t="s">
        <v>141</v>
      </c>
      <c r="B114" s="315"/>
      <c r="C114" s="315"/>
      <c r="D114" s="315"/>
      <c r="E114" s="315"/>
      <c r="F114" s="315"/>
      <c r="G114" s="315"/>
      <c r="H114" s="315"/>
      <c r="I114" s="315"/>
      <c r="J114" s="315"/>
      <c r="K114" s="315"/>
      <c r="L114" s="315"/>
      <c r="M114" s="316"/>
      <c r="N114" s="317">
        <v>525</v>
      </c>
      <c r="O114" s="318" t="s">
        <v>23</v>
      </c>
      <c r="P114" s="1684">
        <f>-SUMIF('Balance de comprobacion'!$D$6:$D$499,N114,'Balance de comprobacion'!$J$6:$J$499)</f>
        <v>0</v>
      </c>
      <c r="Q114" s="1685"/>
      <c r="R114" s="1686"/>
      <c r="S114" s="1687"/>
      <c r="T114" s="1594"/>
      <c r="U114" s="1594"/>
      <c r="V114" s="1803"/>
      <c r="W114" s="1808"/>
      <c r="X114" s="1808"/>
      <c r="Y114" s="1808"/>
      <c r="Z114" s="1808"/>
      <c r="AA114" s="1808"/>
      <c r="AB114" s="1808"/>
      <c r="AC114" s="1808"/>
      <c r="AD114" s="1808"/>
      <c r="AE114" s="1808"/>
      <c r="AF114" s="1808"/>
      <c r="AG114" s="1793"/>
      <c r="AH114" s="1811"/>
      <c r="AI114" s="1815"/>
      <c r="AJ114" s="1816"/>
      <c r="AK114" s="1817"/>
      <c r="AL114" s="741"/>
      <c r="AM114" s="741"/>
      <c r="AN114" s="741"/>
      <c r="AO114" s="741"/>
      <c r="AP114" s="741"/>
    </row>
    <row r="115" spans="1:42" s="249" customFormat="1" ht="24" customHeight="1">
      <c r="A115" s="450" t="s">
        <v>143</v>
      </c>
      <c r="B115" s="315"/>
      <c r="C115" s="315"/>
      <c r="D115" s="315"/>
      <c r="E115" s="315"/>
      <c r="F115" s="315"/>
      <c r="G115" s="315"/>
      <c r="H115" s="315"/>
      <c r="I115" s="315"/>
      <c r="J115" s="315"/>
      <c r="K115" s="315"/>
      <c r="L115" s="315"/>
      <c r="M115" s="316"/>
      <c r="N115" s="317">
        <v>526</v>
      </c>
      <c r="O115" s="318" t="s">
        <v>23</v>
      </c>
      <c r="P115" s="1684">
        <f>-SUMIF('Balance de comprobacion'!$D$6:$D$499,N115,'Balance de comprobacion'!$J$6:$J$499)</f>
        <v>0</v>
      </c>
      <c r="Q115" s="1685"/>
      <c r="R115" s="1686"/>
      <c r="S115" s="1687"/>
      <c r="T115" s="1594"/>
      <c r="U115" s="1594"/>
      <c r="V115" s="1803"/>
      <c r="W115" s="1791" t="s">
        <v>671</v>
      </c>
      <c r="X115" s="1791"/>
      <c r="Y115" s="1791"/>
      <c r="Z115" s="1791"/>
      <c r="AA115" s="1791"/>
      <c r="AB115" s="1791"/>
      <c r="AC115" s="1791"/>
      <c r="AD115" s="1791"/>
      <c r="AE115" s="1791"/>
      <c r="AF115" s="1791"/>
      <c r="AG115" s="1793" t="s">
        <v>672</v>
      </c>
      <c r="AH115" s="1789" t="s">
        <v>24</v>
      </c>
      <c r="AI115" s="1794">
        <f>+IF((AI109+AI113-AI111)&gt;0,(AI109+AI113-AI111),0)</f>
        <v>0</v>
      </c>
      <c r="AJ115" s="1794"/>
      <c r="AK115" s="1794"/>
      <c r="AL115" s="741"/>
      <c r="AM115" s="741"/>
      <c r="AN115" s="741"/>
      <c r="AO115" s="741"/>
      <c r="AP115" s="741"/>
    </row>
    <row r="116" spans="1:42" s="249" customFormat="1" ht="24" customHeight="1">
      <c r="A116" s="450" t="s">
        <v>976</v>
      </c>
      <c r="B116" s="315"/>
      <c r="C116" s="315"/>
      <c r="D116" s="315"/>
      <c r="E116" s="315"/>
      <c r="F116" s="315"/>
      <c r="G116" s="315"/>
      <c r="H116" s="315"/>
      <c r="I116" s="315"/>
      <c r="J116" s="315"/>
      <c r="K116" s="315"/>
      <c r="L116" s="315"/>
      <c r="M116" s="316"/>
      <c r="N116" s="317">
        <v>527</v>
      </c>
      <c r="O116" s="318" t="s">
        <v>23</v>
      </c>
      <c r="P116" s="1684">
        <f>-SUMIF('Balance de comprobacion'!$D$6:$D$499,N116,'Balance de comprobacion'!$J$6:$J$499)</f>
        <v>0</v>
      </c>
      <c r="Q116" s="1685"/>
      <c r="R116" s="1686"/>
      <c r="S116" s="1804"/>
      <c r="T116" s="1805"/>
      <c r="U116" s="1805"/>
      <c r="V116" s="1806"/>
      <c r="W116" s="1792"/>
      <c r="X116" s="1792"/>
      <c r="Y116" s="1792"/>
      <c r="Z116" s="1792"/>
      <c r="AA116" s="1792"/>
      <c r="AB116" s="1792"/>
      <c r="AC116" s="1792"/>
      <c r="AD116" s="1792"/>
      <c r="AE116" s="1792"/>
      <c r="AF116" s="1792"/>
      <c r="AG116" s="1793"/>
      <c r="AH116" s="1789"/>
      <c r="AI116" s="1794"/>
      <c r="AJ116" s="1794"/>
      <c r="AK116" s="1794"/>
      <c r="AL116" s="741"/>
      <c r="AM116" s="741"/>
      <c r="AN116" s="741"/>
      <c r="AO116" s="741"/>
      <c r="AP116" s="741"/>
    </row>
    <row r="117" spans="1:42" s="249" customFormat="1" ht="24" customHeight="1">
      <c r="A117" s="450" t="s">
        <v>977</v>
      </c>
      <c r="B117" s="315"/>
      <c r="C117" s="315"/>
      <c r="D117" s="315"/>
      <c r="E117" s="315"/>
      <c r="F117" s="315"/>
      <c r="G117" s="315"/>
      <c r="H117" s="315"/>
      <c r="I117" s="315"/>
      <c r="J117" s="315"/>
      <c r="K117" s="315"/>
      <c r="L117" s="315"/>
      <c r="M117" s="316"/>
      <c r="N117" s="317">
        <v>528</v>
      </c>
      <c r="O117" s="318" t="s">
        <v>23</v>
      </c>
      <c r="P117" s="1684">
        <f>-SUMIF('Balance de comprobacion'!$D$6:$D$499,N117,'Balance de comprobacion'!$J$6:$J$499)</f>
        <v>0</v>
      </c>
      <c r="Q117" s="1685"/>
      <c r="R117" s="1686"/>
      <c r="S117" s="1795" t="s">
        <v>673</v>
      </c>
      <c r="T117" s="1796"/>
      <c r="U117" s="1796"/>
      <c r="V117" s="1796"/>
      <c r="W117" s="1796"/>
      <c r="X117" s="1796"/>
      <c r="Y117" s="1796"/>
      <c r="Z117" s="1796"/>
      <c r="AA117" s="1796"/>
      <c r="AB117" s="1796"/>
      <c r="AC117" s="1796"/>
      <c r="AD117" s="1796"/>
      <c r="AE117" s="1796"/>
      <c r="AF117" s="1796"/>
      <c r="AG117" s="1788">
        <v>803</v>
      </c>
      <c r="AH117" s="1789" t="s">
        <v>47</v>
      </c>
      <c r="AI117" s="1794">
        <f>+AI115*0.15</f>
        <v>0</v>
      </c>
      <c r="AJ117" s="1794"/>
      <c r="AK117" s="1794"/>
      <c r="AL117" s="741"/>
      <c r="AM117" s="741"/>
      <c r="AN117" s="741"/>
      <c r="AO117" s="741"/>
      <c r="AP117" s="741"/>
    </row>
    <row r="118" spans="1:42" s="249" customFormat="1" ht="24" customHeight="1">
      <c r="A118" s="450" t="s">
        <v>978</v>
      </c>
      <c r="B118" s="315"/>
      <c r="C118" s="315"/>
      <c r="D118" s="315"/>
      <c r="E118" s="315"/>
      <c r="F118" s="315"/>
      <c r="G118" s="315"/>
      <c r="H118" s="315"/>
      <c r="I118" s="315"/>
      <c r="J118" s="315"/>
      <c r="K118" s="315"/>
      <c r="L118" s="315"/>
      <c r="M118" s="316"/>
      <c r="N118" s="317">
        <v>530</v>
      </c>
      <c r="O118" s="318" t="s">
        <v>23</v>
      </c>
      <c r="P118" s="1684">
        <f>-SUMIF('Balance de comprobacion'!$D$6:$D$499,N118,'Balance de comprobacion'!$J$6:$J$499)</f>
        <v>0</v>
      </c>
      <c r="Q118" s="1685"/>
      <c r="R118" s="1686"/>
      <c r="S118" s="1797"/>
      <c r="T118" s="1798"/>
      <c r="U118" s="1798"/>
      <c r="V118" s="1798"/>
      <c r="W118" s="1798"/>
      <c r="X118" s="1798"/>
      <c r="Y118" s="1798"/>
      <c r="Z118" s="1798"/>
      <c r="AA118" s="1798"/>
      <c r="AB118" s="1798"/>
      <c r="AC118" s="1798"/>
      <c r="AD118" s="1798"/>
      <c r="AE118" s="1798"/>
      <c r="AF118" s="1798"/>
      <c r="AG118" s="1788"/>
      <c r="AH118" s="1799"/>
      <c r="AI118" s="1794"/>
      <c r="AJ118" s="1794"/>
      <c r="AK118" s="1794"/>
      <c r="AL118" s="741"/>
      <c r="AM118" s="741"/>
      <c r="AN118" s="741"/>
      <c r="AO118" s="741"/>
      <c r="AP118" s="741"/>
    </row>
    <row r="119" spans="1:42" s="249" customFormat="1" ht="24" customHeight="1">
      <c r="A119" s="454" t="s">
        <v>979</v>
      </c>
      <c r="B119" s="455"/>
      <c r="C119" s="455"/>
      <c r="D119" s="455"/>
      <c r="E119" s="455"/>
      <c r="F119" s="455"/>
      <c r="G119" s="455"/>
      <c r="H119" s="455"/>
      <c r="I119" s="455"/>
      <c r="J119" s="455"/>
      <c r="K119" s="455"/>
      <c r="L119" s="455"/>
      <c r="M119" s="455"/>
      <c r="N119" s="317">
        <v>531</v>
      </c>
      <c r="O119" s="318" t="s">
        <v>23</v>
      </c>
      <c r="P119" s="1684">
        <f>-SUMIF('Balance de comprobacion'!$D$6:$D$499,N119,'Balance de comprobacion'!$J$6:$J$499)</f>
        <v>0</v>
      </c>
      <c r="Q119" s="1685"/>
      <c r="R119" s="1686"/>
      <c r="S119" s="1818" t="s">
        <v>674</v>
      </c>
      <c r="T119" s="1819"/>
      <c r="U119" s="1819"/>
      <c r="V119" s="1819"/>
      <c r="W119" s="1819"/>
      <c r="X119" s="1819"/>
      <c r="Y119" s="1819"/>
      <c r="Z119" s="1819"/>
      <c r="AA119" s="1819"/>
      <c r="AB119" s="1819"/>
      <c r="AC119" s="1819"/>
      <c r="AD119" s="1819"/>
      <c r="AE119" s="1819"/>
      <c r="AF119" s="1819"/>
      <c r="AG119" s="1822">
        <v>804</v>
      </c>
      <c r="AH119" s="1789" t="s">
        <v>47</v>
      </c>
      <c r="AI119" s="1790">
        <v>0</v>
      </c>
      <c r="AJ119" s="1790"/>
      <c r="AK119" s="1790"/>
      <c r="AL119" s="741"/>
      <c r="AM119" s="741"/>
      <c r="AN119" s="741"/>
      <c r="AO119" s="741"/>
      <c r="AP119" s="741"/>
    </row>
    <row r="120" spans="1:42" s="249" customFormat="1" ht="24" customHeight="1">
      <c r="A120" s="314" t="s">
        <v>980</v>
      </c>
      <c r="B120" s="315"/>
      <c r="C120" s="315"/>
      <c r="D120" s="315"/>
      <c r="E120" s="315"/>
      <c r="F120" s="315"/>
      <c r="G120" s="315"/>
      <c r="H120" s="315"/>
      <c r="I120" s="315"/>
      <c r="J120" s="315"/>
      <c r="K120" s="315"/>
      <c r="L120" s="315"/>
      <c r="M120" s="315"/>
      <c r="N120" s="317">
        <v>532</v>
      </c>
      <c r="O120" s="318" t="s">
        <v>23</v>
      </c>
      <c r="P120" s="1684">
        <f>-SUMIF('Balance de comprobacion'!$D$6:$D$499,N120,'Balance de comprobacion'!$J$6:$J$499)</f>
        <v>0</v>
      </c>
      <c r="Q120" s="1685"/>
      <c r="R120" s="1686"/>
      <c r="S120" s="1820"/>
      <c r="T120" s="1821"/>
      <c r="U120" s="1821"/>
      <c r="V120" s="1821"/>
      <c r="W120" s="1821"/>
      <c r="X120" s="1821"/>
      <c r="Y120" s="1821"/>
      <c r="Z120" s="1821"/>
      <c r="AA120" s="1821"/>
      <c r="AB120" s="1821"/>
      <c r="AC120" s="1821"/>
      <c r="AD120" s="1821"/>
      <c r="AE120" s="1821"/>
      <c r="AF120" s="1821"/>
      <c r="AG120" s="1823"/>
      <c r="AH120" s="1799"/>
      <c r="AI120" s="1790"/>
      <c r="AJ120" s="1790"/>
      <c r="AK120" s="1790"/>
      <c r="AL120" s="741"/>
      <c r="AM120" s="741"/>
      <c r="AN120" s="741"/>
      <c r="AO120" s="741"/>
      <c r="AP120" s="741"/>
    </row>
    <row r="121" spans="1:42" s="249" customFormat="1" ht="24" customHeight="1">
      <c r="A121" s="314" t="s">
        <v>895</v>
      </c>
      <c r="B121" s="315"/>
      <c r="C121" s="315"/>
      <c r="D121" s="315"/>
      <c r="E121" s="315"/>
      <c r="F121" s="315"/>
      <c r="G121" s="315"/>
      <c r="H121" s="315"/>
      <c r="I121" s="315"/>
      <c r="J121" s="315"/>
      <c r="K121" s="315"/>
      <c r="L121" s="315"/>
      <c r="M121" s="316"/>
      <c r="N121" s="317">
        <v>533</v>
      </c>
      <c r="O121" s="318" t="s">
        <v>23</v>
      </c>
      <c r="P121" s="1684">
        <f>-SUMIF('Balance de comprobacion'!$D$6:$D$499,N121,'Balance de comprobacion'!$J$6:$J$499)</f>
        <v>0</v>
      </c>
      <c r="Q121" s="1685"/>
      <c r="R121" s="1686"/>
      <c r="S121" s="1784" t="s">
        <v>675</v>
      </c>
      <c r="T121" s="1785"/>
      <c r="U121" s="1785"/>
      <c r="V121" s="1785"/>
      <c r="W121" s="1785"/>
      <c r="X121" s="1785"/>
      <c r="Y121" s="1785"/>
      <c r="Z121" s="1785"/>
      <c r="AA121" s="1785"/>
      <c r="AB121" s="1785"/>
      <c r="AC121" s="1785"/>
      <c r="AD121" s="1785"/>
      <c r="AE121" s="1785"/>
      <c r="AF121" s="1785"/>
      <c r="AG121" s="1788">
        <v>805</v>
      </c>
      <c r="AH121" s="1789" t="s">
        <v>47</v>
      </c>
      <c r="AI121" s="1790">
        <v>0</v>
      </c>
      <c r="AJ121" s="1790"/>
      <c r="AK121" s="1790"/>
      <c r="AL121" s="741"/>
      <c r="AM121" s="741"/>
      <c r="AN121" s="741"/>
      <c r="AO121" s="741"/>
      <c r="AP121" s="741"/>
    </row>
    <row r="122" spans="1:42" s="249" customFormat="1" ht="24" customHeight="1">
      <c r="A122" s="314" t="s">
        <v>848</v>
      </c>
      <c r="B122" s="315"/>
      <c r="C122" s="315"/>
      <c r="D122" s="315"/>
      <c r="E122" s="315"/>
      <c r="F122" s="315"/>
      <c r="G122" s="315"/>
      <c r="H122" s="315"/>
      <c r="I122" s="315"/>
      <c r="J122" s="315"/>
      <c r="K122" s="315"/>
      <c r="L122" s="315"/>
      <c r="M122" s="316"/>
      <c r="N122" s="317">
        <v>534</v>
      </c>
      <c r="O122" s="318" t="s">
        <v>23</v>
      </c>
      <c r="P122" s="1684">
        <f>-SUMIF('Balance de comprobacion'!$D$6:$D$499,N122,'Balance de comprobacion'!$J$6:$J$499)</f>
        <v>0</v>
      </c>
      <c r="Q122" s="1685"/>
      <c r="R122" s="1686"/>
      <c r="S122" s="1786"/>
      <c r="T122" s="1787"/>
      <c r="U122" s="1787"/>
      <c r="V122" s="1787"/>
      <c r="W122" s="1787"/>
      <c r="X122" s="1787"/>
      <c r="Y122" s="1787"/>
      <c r="Z122" s="1787"/>
      <c r="AA122" s="1787"/>
      <c r="AB122" s="1787"/>
      <c r="AC122" s="1787"/>
      <c r="AD122" s="1787"/>
      <c r="AE122" s="1787"/>
      <c r="AF122" s="1787"/>
      <c r="AG122" s="1788"/>
      <c r="AH122" s="1789"/>
      <c r="AI122" s="1790"/>
      <c r="AJ122" s="1790"/>
      <c r="AK122" s="1790"/>
      <c r="AL122" s="741"/>
      <c r="AM122" s="741"/>
      <c r="AN122" s="741"/>
      <c r="AO122" s="741"/>
      <c r="AP122" s="741"/>
    </row>
    <row r="123" spans="1:42" s="249" customFormat="1" ht="24" customHeight="1" thickBot="1">
      <c r="A123" s="390" t="s">
        <v>148</v>
      </c>
      <c r="B123" s="269"/>
      <c r="C123" s="269"/>
      <c r="D123" s="269"/>
      <c r="E123" s="269"/>
      <c r="F123" s="269"/>
      <c r="G123" s="269"/>
      <c r="H123" s="269"/>
      <c r="I123" s="269"/>
      <c r="J123" s="269"/>
      <c r="K123" s="269"/>
      <c r="L123" s="269"/>
      <c r="M123" s="269"/>
      <c r="N123" s="317">
        <v>535</v>
      </c>
      <c r="O123" s="415" t="s">
        <v>23</v>
      </c>
      <c r="P123" s="1684">
        <f>-SUMIF('Balance de comprobacion'!$D$6:$D$499,N123,'Balance de comprobacion'!$J$6:$J$499)</f>
        <v>0</v>
      </c>
      <c r="Q123" s="1685"/>
      <c r="R123" s="1686"/>
      <c r="S123" s="1784" t="s">
        <v>676</v>
      </c>
      <c r="T123" s="1785"/>
      <c r="U123" s="1785"/>
      <c r="V123" s="1785"/>
      <c r="W123" s="1785"/>
      <c r="X123" s="1785"/>
      <c r="Y123" s="1785"/>
      <c r="Z123" s="1785"/>
      <c r="AA123" s="1785"/>
      <c r="AB123" s="1785"/>
      <c r="AC123" s="1785"/>
      <c r="AD123" s="1785"/>
      <c r="AE123" s="1785"/>
      <c r="AF123" s="1785"/>
      <c r="AG123" s="1788">
        <v>806</v>
      </c>
      <c r="AH123" s="1789" t="s">
        <v>47</v>
      </c>
      <c r="AI123" s="1790">
        <v>0</v>
      </c>
      <c r="AJ123" s="1790"/>
      <c r="AK123" s="1790"/>
      <c r="AL123" s="741"/>
      <c r="AM123" s="741"/>
      <c r="AN123" s="741"/>
      <c r="AO123" s="741"/>
      <c r="AP123" s="741"/>
    </row>
    <row r="124" spans="1:42" s="249" customFormat="1" ht="24" customHeight="1" thickBot="1">
      <c r="A124" s="456" t="s">
        <v>849</v>
      </c>
      <c r="B124" s="457"/>
      <c r="C124" s="457"/>
      <c r="D124" s="457"/>
      <c r="E124" s="457"/>
      <c r="F124" s="457"/>
      <c r="G124" s="457"/>
      <c r="H124" s="457"/>
      <c r="I124" s="457"/>
      <c r="J124" s="457"/>
      <c r="K124" s="457"/>
      <c r="L124" s="457"/>
      <c r="M124" s="458"/>
      <c r="N124" s="459">
        <v>539</v>
      </c>
      <c r="O124" s="460" t="s">
        <v>24</v>
      </c>
      <c r="P124" s="1684">
        <f>SUM(P101:R123)</f>
        <v>0</v>
      </c>
      <c r="Q124" s="1685"/>
      <c r="R124" s="1686"/>
      <c r="S124" s="1786"/>
      <c r="T124" s="1787"/>
      <c r="U124" s="1787"/>
      <c r="V124" s="1787"/>
      <c r="W124" s="1787"/>
      <c r="X124" s="1787"/>
      <c r="Y124" s="1787"/>
      <c r="Z124" s="1787"/>
      <c r="AA124" s="1787"/>
      <c r="AB124" s="1787"/>
      <c r="AC124" s="1787"/>
      <c r="AD124" s="1787"/>
      <c r="AE124" s="1787"/>
      <c r="AF124" s="1787"/>
      <c r="AG124" s="1788"/>
      <c r="AH124" s="1789"/>
      <c r="AI124" s="1790"/>
      <c r="AJ124" s="1790"/>
      <c r="AK124" s="1790"/>
      <c r="AL124" s="741"/>
      <c r="AM124" s="741"/>
      <c r="AN124" s="741"/>
      <c r="AO124" s="741"/>
      <c r="AP124" s="741"/>
    </row>
    <row r="125" spans="1:42" s="249" customFormat="1" ht="24" customHeight="1">
      <c r="A125" s="1824" t="s">
        <v>850</v>
      </c>
      <c r="B125" s="1825"/>
      <c r="C125" s="1825"/>
      <c r="D125" s="1825"/>
      <c r="E125" s="1825"/>
      <c r="F125" s="1825"/>
      <c r="G125" s="1825"/>
      <c r="H125" s="1825"/>
      <c r="I125" s="1825"/>
      <c r="J125" s="1825"/>
      <c r="K125" s="1825"/>
      <c r="L125" s="1825"/>
      <c r="M125" s="1825"/>
      <c r="N125" s="1825"/>
      <c r="O125" s="1825"/>
      <c r="P125" s="1825"/>
      <c r="Q125" s="1825"/>
      <c r="R125" s="1825"/>
      <c r="S125" s="1784" t="s">
        <v>153</v>
      </c>
      <c r="T125" s="1785"/>
      <c r="U125" s="1785"/>
      <c r="V125" s="1785"/>
      <c r="W125" s="1785"/>
      <c r="X125" s="1785"/>
      <c r="Y125" s="1785"/>
      <c r="Z125" s="1785"/>
      <c r="AA125" s="1785"/>
      <c r="AB125" s="1785"/>
      <c r="AC125" s="1785"/>
      <c r="AD125" s="1785"/>
      <c r="AE125" s="1785"/>
      <c r="AF125" s="1785"/>
      <c r="AG125" s="1788">
        <v>807</v>
      </c>
      <c r="AH125" s="1789" t="s">
        <v>23</v>
      </c>
      <c r="AI125" s="1794">
        <f>+SUM(AN36:AP94)</f>
        <v>0</v>
      </c>
      <c r="AJ125" s="1794"/>
      <c r="AK125" s="1794"/>
      <c r="AL125" s="741"/>
      <c r="AM125" s="741"/>
      <c r="AN125" s="741"/>
      <c r="AO125" s="741"/>
      <c r="AP125" s="741"/>
    </row>
    <row r="126" spans="1:42" s="249" customFormat="1" ht="24" customHeight="1">
      <c r="A126" s="1578" t="s">
        <v>981</v>
      </c>
      <c r="B126" s="1579"/>
      <c r="C126" s="1675" t="s">
        <v>34</v>
      </c>
      <c r="D126" s="1676"/>
      <c r="E126" s="1677"/>
      <c r="F126" s="319" t="s">
        <v>35</v>
      </c>
      <c r="G126" s="319"/>
      <c r="H126" s="319"/>
      <c r="I126" s="319"/>
      <c r="J126" s="319"/>
      <c r="K126" s="319"/>
      <c r="L126" s="319"/>
      <c r="M126" s="324"/>
      <c r="N126" s="317">
        <v>541</v>
      </c>
      <c r="O126" s="318" t="s">
        <v>23</v>
      </c>
      <c r="P126" s="1684">
        <f>-SUMIF('Balance de comprobacion'!$D$6:$D$499,N126,'Balance de comprobacion'!$J$6:$J$499)</f>
        <v>0</v>
      </c>
      <c r="Q126" s="1685"/>
      <c r="R126" s="1686"/>
      <c r="S126" s="1786"/>
      <c r="T126" s="1787"/>
      <c r="U126" s="1787"/>
      <c r="V126" s="1787"/>
      <c r="W126" s="1787"/>
      <c r="X126" s="1787"/>
      <c r="Y126" s="1787"/>
      <c r="Z126" s="1787"/>
      <c r="AA126" s="1787"/>
      <c r="AB126" s="1787"/>
      <c r="AC126" s="1787"/>
      <c r="AD126" s="1787"/>
      <c r="AE126" s="1787"/>
      <c r="AF126" s="1787"/>
      <c r="AG126" s="1788"/>
      <c r="AH126" s="1789"/>
      <c r="AI126" s="1794"/>
      <c r="AJ126" s="1794"/>
      <c r="AK126" s="1794"/>
      <c r="AL126" s="741"/>
      <c r="AM126" s="741"/>
      <c r="AN126" s="741"/>
      <c r="AO126" s="741"/>
      <c r="AP126" s="741"/>
    </row>
    <row r="127" spans="1:42" s="249" customFormat="1" ht="24" customHeight="1">
      <c r="A127" s="1580"/>
      <c r="B127" s="1581"/>
      <c r="C127" s="1678"/>
      <c r="D127" s="1679"/>
      <c r="E127" s="1680"/>
      <c r="F127" s="319" t="s">
        <v>37</v>
      </c>
      <c r="G127" s="319"/>
      <c r="H127" s="319"/>
      <c r="I127" s="319"/>
      <c r="J127" s="319"/>
      <c r="K127" s="319"/>
      <c r="L127" s="319"/>
      <c r="M127" s="324"/>
      <c r="N127" s="317">
        <v>542</v>
      </c>
      <c r="O127" s="318" t="s">
        <v>23</v>
      </c>
      <c r="P127" s="1684">
        <f>-SUMIF('Balance de comprobacion'!$D$6:$D$499,N127,'Balance de comprobacion'!$J$6:$J$499)</f>
        <v>0</v>
      </c>
      <c r="Q127" s="1685"/>
      <c r="R127" s="1830"/>
      <c r="S127" s="1784" t="s">
        <v>154</v>
      </c>
      <c r="T127" s="1785"/>
      <c r="U127" s="1785"/>
      <c r="V127" s="1785"/>
      <c r="W127" s="1785"/>
      <c r="X127" s="1785"/>
      <c r="Y127" s="1785"/>
      <c r="Z127" s="1785"/>
      <c r="AA127" s="1785"/>
      <c r="AB127" s="1785"/>
      <c r="AC127" s="1785"/>
      <c r="AD127" s="1785"/>
      <c r="AE127" s="1785"/>
      <c r="AF127" s="1785"/>
      <c r="AG127" s="1788">
        <v>808</v>
      </c>
      <c r="AH127" s="1789" t="s">
        <v>23</v>
      </c>
      <c r="AI127" s="1790">
        <v>0</v>
      </c>
      <c r="AJ127" s="1790"/>
      <c r="AK127" s="1790"/>
      <c r="AL127" s="741"/>
      <c r="AM127" s="741"/>
      <c r="AN127" s="741"/>
      <c r="AO127" s="741"/>
      <c r="AP127" s="741"/>
    </row>
    <row r="128" spans="1:42" s="249" customFormat="1" ht="24" customHeight="1">
      <c r="A128" s="1580"/>
      <c r="B128" s="1581"/>
      <c r="C128" s="1585" t="s">
        <v>116</v>
      </c>
      <c r="D128" s="1586"/>
      <c r="E128" s="1587"/>
      <c r="F128" s="319" t="s">
        <v>35</v>
      </c>
      <c r="G128" s="319"/>
      <c r="H128" s="319"/>
      <c r="I128" s="319"/>
      <c r="J128" s="319"/>
      <c r="K128" s="319"/>
      <c r="L128" s="319"/>
      <c r="M128" s="324"/>
      <c r="N128" s="317">
        <v>543</v>
      </c>
      <c r="O128" s="318" t="s">
        <v>23</v>
      </c>
      <c r="P128" s="1684">
        <f>-SUMIF('Balance de comprobacion'!$D$6:$D$499,N128,'Balance de comprobacion'!$J$6:$J$499)</f>
        <v>0</v>
      </c>
      <c r="Q128" s="1685"/>
      <c r="R128" s="1830"/>
      <c r="S128" s="1786"/>
      <c r="T128" s="1787"/>
      <c r="U128" s="1787"/>
      <c r="V128" s="1787"/>
      <c r="W128" s="1787"/>
      <c r="X128" s="1787"/>
      <c r="Y128" s="1787"/>
      <c r="Z128" s="1787"/>
      <c r="AA128" s="1787"/>
      <c r="AB128" s="1787"/>
      <c r="AC128" s="1787"/>
      <c r="AD128" s="1787"/>
      <c r="AE128" s="1787"/>
      <c r="AF128" s="1787"/>
      <c r="AG128" s="1788"/>
      <c r="AH128" s="1789"/>
      <c r="AI128" s="1790"/>
      <c r="AJ128" s="1790"/>
      <c r="AK128" s="1790"/>
      <c r="AL128" s="741"/>
      <c r="AM128" s="741"/>
      <c r="AN128" s="741"/>
      <c r="AO128" s="741"/>
      <c r="AP128" s="741"/>
    </row>
    <row r="129" spans="1:42" s="249" customFormat="1" ht="24" customHeight="1">
      <c r="A129" s="1595"/>
      <c r="B129" s="1597"/>
      <c r="C129" s="1681"/>
      <c r="D129" s="1682"/>
      <c r="E129" s="1683"/>
      <c r="F129" s="319" t="s">
        <v>37</v>
      </c>
      <c r="G129" s="319"/>
      <c r="H129" s="319"/>
      <c r="I129" s="319"/>
      <c r="J129" s="319"/>
      <c r="K129" s="319"/>
      <c r="L129" s="319"/>
      <c r="M129" s="324"/>
      <c r="N129" s="317">
        <v>544</v>
      </c>
      <c r="O129" s="318" t="s">
        <v>23</v>
      </c>
      <c r="P129" s="1684">
        <f>-SUMIF('Balance de comprobacion'!$D$6:$D$499,N129,'Balance de comprobacion'!$J$6:$J$499)</f>
        <v>0</v>
      </c>
      <c r="Q129" s="1685"/>
      <c r="R129" s="1830"/>
      <c r="S129" s="1784" t="s">
        <v>155</v>
      </c>
      <c r="T129" s="1785"/>
      <c r="U129" s="1785"/>
      <c r="V129" s="1785"/>
      <c r="W129" s="1785"/>
      <c r="X129" s="1785"/>
      <c r="Y129" s="1785"/>
      <c r="Z129" s="1785"/>
      <c r="AA129" s="1785"/>
      <c r="AB129" s="1785"/>
      <c r="AC129" s="1785"/>
      <c r="AD129" s="1785"/>
      <c r="AE129" s="1785"/>
      <c r="AF129" s="1785"/>
      <c r="AG129" s="1788">
        <v>809</v>
      </c>
      <c r="AH129" s="1789" t="s">
        <v>23</v>
      </c>
      <c r="AI129" s="1794">
        <f>+'Gastos para ingresos exentos.'!H7</f>
        <v>0</v>
      </c>
      <c r="AJ129" s="1794"/>
      <c r="AK129" s="1794"/>
      <c r="AL129" s="741"/>
      <c r="AM129" s="741"/>
      <c r="AN129" s="741"/>
      <c r="AO129" s="741"/>
      <c r="AP129" s="741"/>
    </row>
    <row r="130" spans="1:42" s="249" customFormat="1" ht="24" customHeight="1">
      <c r="A130" s="1578" t="s">
        <v>982</v>
      </c>
      <c r="B130" s="1593"/>
      <c r="C130" s="1593"/>
      <c r="D130" s="1593"/>
      <c r="E130" s="1579"/>
      <c r="F130" s="319" t="s">
        <v>35</v>
      </c>
      <c r="G130" s="319"/>
      <c r="H130" s="319"/>
      <c r="I130" s="319"/>
      <c r="J130" s="319"/>
      <c r="K130" s="319"/>
      <c r="L130" s="319"/>
      <c r="M130" s="324"/>
      <c r="N130" s="317">
        <v>545</v>
      </c>
      <c r="O130" s="318" t="s">
        <v>23</v>
      </c>
      <c r="P130" s="1684">
        <f>-SUMIF('Balance de comprobacion'!$D$6:$D$499,N130,'Balance de comprobacion'!$J$6:$J$499)</f>
        <v>0</v>
      </c>
      <c r="Q130" s="1685"/>
      <c r="R130" s="1830"/>
      <c r="S130" s="1786"/>
      <c r="T130" s="1787"/>
      <c r="U130" s="1787"/>
      <c r="V130" s="1787"/>
      <c r="W130" s="1787"/>
      <c r="X130" s="1787"/>
      <c r="Y130" s="1787"/>
      <c r="Z130" s="1787"/>
      <c r="AA130" s="1787"/>
      <c r="AB130" s="1787"/>
      <c r="AC130" s="1787"/>
      <c r="AD130" s="1787"/>
      <c r="AE130" s="1787"/>
      <c r="AF130" s="1787"/>
      <c r="AG130" s="1788"/>
      <c r="AH130" s="1789"/>
      <c r="AI130" s="1794"/>
      <c r="AJ130" s="1794"/>
      <c r="AK130" s="1794"/>
      <c r="AL130" s="741"/>
      <c r="AM130" s="741"/>
      <c r="AN130" s="741"/>
      <c r="AO130" s="741"/>
      <c r="AP130" s="741"/>
    </row>
    <row r="131" spans="1:42" s="249" customFormat="1" ht="24" customHeight="1">
      <c r="A131" s="1595"/>
      <c r="B131" s="1596"/>
      <c r="C131" s="1596"/>
      <c r="D131" s="1596"/>
      <c r="E131" s="1597"/>
      <c r="F131" s="315" t="s">
        <v>37</v>
      </c>
      <c r="G131" s="315"/>
      <c r="H131" s="315"/>
      <c r="I131" s="315"/>
      <c r="J131" s="315"/>
      <c r="K131" s="315"/>
      <c r="L131" s="315"/>
      <c r="M131" s="316"/>
      <c r="N131" s="317">
        <v>546</v>
      </c>
      <c r="O131" s="318" t="s">
        <v>23</v>
      </c>
      <c r="P131" s="1684">
        <f>-SUMIF('Balance de comprobacion'!$D$6:$D$499,N131,'Balance de comprobacion'!$J$6:$J$499)</f>
        <v>0</v>
      </c>
      <c r="Q131" s="1685"/>
      <c r="R131" s="1830"/>
      <c r="S131" s="1826" t="s">
        <v>678</v>
      </c>
      <c r="T131" s="1827"/>
      <c r="U131" s="1827"/>
      <c r="V131" s="1827"/>
      <c r="W131" s="1827"/>
      <c r="X131" s="1827"/>
      <c r="Y131" s="1827"/>
      <c r="Z131" s="1827"/>
      <c r="AA131" s="1827"/>
      <c r="AB131" s="1827"/>
      <c r="AC131" s="1827"/>
      <c r="AD131" s="1827"/>
      <c r="AE131" s="1827"/>
      <c r="AF131" s="1827"/>
      <c r="AG131" s="1788">
        <v>810</v>
      </c>
      <c r="AH131" s="1789" t="s">
        <v>23</v>
      </c>
      <c r="AI131" s="1794">
        <f>+(AI119*15%)+((AI121+AI123-AI129)*15%)</f>
        <v>0</v>
      </c>
      <c r="AJ131" s="1794"/>
      <c r="AK131" s="1794"/>
      <c r="AL131" s="741"/>
      <c r="AM131" s="741"/>
      <c r="AN131" s="741"/>
      <c r="AO131" s="741"/>
      <c r="AP131" s="741"/>
    </row>
    <row r="132" spans="1:42" s="249" customFormat="1" ht="24" customHeight="1">
      <c r="A132" s="1578" t="s">
        <v>972</v>
      </c>
      <c r="B132" s="1593"/>
      <c r="C132" s="1593"/>
      <c r="D132" s="1593"/>
      <c r="E132" s="1579"/>
      <c r="F132" s="315" t="s">
        <v>35</v>
      </c>
      <c r="G132" s="315"/>
      <c r="H132" s="315"/>
      <c r="I132" s="315"/>
      <c r="J132" s="315"/>
      <c r="K132" s="315"/>
      <c r="L132" s="315"/>
      <c r="M132" s="316"/>
      <c r="N132" s="317">
        <v>547</v>
      </c>
      <c r="O132" s="318" t="s">
        <v>23</v>
      </c>
      <c r="P132" s="1684">
        <f>-SUMIF('Balance de comprobacion'!$D$6:$D$499,N132,'Balance de comprobacion'!$J$6:$J$499)</f>
        <v>0</v>
      </c>
      <c r="Q132" s="1685"/>
      <c r="R132" s="1830"/>
      <c r="S132" s="1828"/>
      <c r="T132" s="1829"/>
      <c r="U132" s="1829"/>
      <c r="V132" s="1829"/>
      <c r="W132" s="1829"/>
      <c r="X132" s="1829"/>
      <c r="Y132" s="1829"/>
      <c r="Z132" s="1829"/>
      <c r="AA132" s="1829"/>
      <c r="AB132" s="1829"/>
      <c r="AC132" s="1829"/>
      <c r="AD132" s="1829"/>
      <c r="AE132" s="1829"/>
      <c r="AF132" s="1829"/>
      <c r="AG132" s="1788"/>
      <c r="AH132" s="1789"/>
      <c r="AI132" s="1794"/>
      <c r="AJ132" s="1794"/>
      <c r="AK132" s="1794"/>
      <c r="AL132" s="741"/>
      <c r="AM132" s="741"/>
      <c r="AN132" s="741"/>
      <c r="AO132" s="741"/>
      <c r="AP132" s="741"/>
    </row>
    <row r="133" spans="1:42" s="249" customFormat="1" ht="24" customHeight="1">
      <c r="A133" s="1595"/>
      <c r="B133" s="1596"/>
      <c r="C133" s="1596"/>
      <c r="D133" s="1596"/>
      <c r="E133" s="1597"/>
      <c r="F133" s="315" t="s">
        <v>37</v>
      </c>
      <c r="G133" s="315"/>
      <c r="H133" s="315"/>
      <c r="I133" s="315"/>
      <c r="J133" s="315"/>
      <c r="K133" s="315"/>
      <c r="L133" s="315"/>
      <c r="M133" s="316"/>
      <c r="N133" s="317">
        <v>548</v>
      </c>
      <c r="O133" s="318" t="s">
        <v>23</v>
      </c>
      <c r="P133" s="1684">
        <f>-SUMIF('Balance de comprobacion'!$D$6:$D$499,N133,'Balance de comprobacion'!$J$6:$J$499)</f>
        <v>0</v>
      </c>
      <c r="Q133" s="1685"/>
      <c r="R133" s="1830"/>
      <c r="S133" s="1784" t="s">
        <v>156</v>
      </c>
      <c r="T133" s="1785"/>
      <c r="U133" s="1785"/>
      <c r="V133" s="1785"/>
      <c r="W133" s="1785"/>
      <c r="X133" s="1785"/>
      <c r="Y133" s="1785"/>
      <c r="Z133" s="1785"/>
      <c r="AA133" s="1785"/>
      <c r="AB133" s="1785"/>
      <c r="AC133" s="1785"/>
      <c r="AD133" s="1785"/>
      <c r="AE133" s="1785"/>
      <c r="AF133" s="1785"/>
      <c r="AG133" s="1788">
        <v>811</v>
      </c>
      <c r="AH133" s="1789" t="s">
        <v>47</v>
      </c>
      <c r="AI133" s="1790">
        <v>0</v>
      </c>
      <c r="AJ133" s="1790"/>
      <c r="AK133" s="1790"/>
      <c r="AL133" s="741"/>
      <c r="AM133" s="741"/>
      <c r="AN133" s="741"/>
      <c r="AO133" s="741"/>
      <c r="AP133" s="741"/>
    </row>
    <row r="134" spans="1:42" s="249" customFormat="1" ht="24" customHeight="1">
      <c r="A134" s="1578" t="s">
        <v>983</v>
      </c>
      <c r="B134" s="1579"/>
      <c r="C134" s="1585" t="s">
        <v>34</v>
      </c>
      <c r="D134" s="1586"/>
      <c r="E134" s="1587"/>
      <c r="F134" s="315" t="s">
        <v>35</v>
      </c>
      <c r="G134" s="315"/>
      <c r="H134" s="315"/>
      <c r="I134" s="315"/>
      <c r="J134" s="315"/>
      <c r="K134" s="315"/>
      <c r="L134" s="315"/>
      <c r="M134" s="316"/>
      <c r="N134" s="317">
        <v>549</v>
      </c>
      <c r="O134" s="318" t="s">
        <v>23</v>
      </c>
      <c r="P134" s="1684">
        <f>-SUMIF('Balance de comprobacion'!$D$6:$D$499,N134,'Balance de comprobacion'!$J$6:$J$499)</f>
        <v>0</v>
      </c>
      <c r="Q134" s="1685"/>
      <c r="R134" s="1830"/>
      <c r="S134" s="1786"/>
      <c r="T134" s="1787"/>
      <c r="U134" s="1787"/>
      <c r="V134" s="1787"/>
      <c r="W134" s="1787"/>
      <c r="X134" s="1787"/>
      <c r="Y134" s="1787"/>
      <c r="Z134" s="1787"/>
      <c r="AA134" s="1787"/>
      <c r="AB134" s="1787"/>
      <c r="AC134" s="1787"/>
      <c r="AD134" s="1787"/>
      <c r="AE134" s="1787"/>
      <c r="AF134" s="1787"/>
      <c r="AG134" s="1788"/>
      <c r="AH134" s="1789"/>
      <c r="AI134" s="1790"/>
      <c r="AJ134" s="1790"/>
      <c r="AK134" s="1790"/>
      <c r="AL134" s="741"/>
      <c r="AM134" s="741"/>
      <c r="AN134" s="741"/>
      <c r="AO134" s="741"/>
      <c r="AP134" s="741"/>
    </row>
    <row r="135" spans="1:42" s="249" customFormat="1" ht="24" customHeight="1">
      <c r="A135" s="1580"/>
      <c r="B135" s="1581"/>
      <c r="C135" s="1681"/>
      <c r="D135" s="1682"/>
      <c r="E135" s="1683"/>
      <c r="F135" s="315" t="s">
        <v>37</v>
      </c>
      <c r="G135" s="315"/>
      <c r="H135" s="315"/>
      <c r="I135" s="315"/>
      <c r="J135" s="315"/>
      <c r="K135" s="315"/>
      <c r="L135" s="315"/>
      <c r="M135" s="316"/>
      <c r="N135" s="317">
        <v>550</v>
      </c>
      <c r="O135" s="318" t="s">
        <v>23</v>
      </c>
      <c r="P135" s="1684">
        <f>-SUMIF('Balance de comprobacion'!$D$6:$D$499,N135,'Balance de comprobacion'!$J$6:$J$499)</f>
        <v>0</v>
      </c>
      <c r="Q135" s="1685"/>
      <c r="R135" s="1830"/>
      <c r="S135" s="1784" t="s">
        <v>157</v>
      </c>
      <c r="T135" s="1785"/>
      <c r="U135" s="1785"/>
      <c r="V135" s="1785"/>
      <c r="W135" s="1785"/>
      <c r="X135" s="1785"/>
      <c r="Y135" s="1785"/>
      <c r="Z135" s="1785"/>
      <c r="AA135" s="1785"/>
      <c r="AB135" s="1785"/>
      <c r="AC135" s="1785"/>
      <c r="AD135" s="1785"/>
      <c r="AE135" s="1785"/>
      <c r="AF135" s="1785"/>
      <c r="AG135" s="1788">
        <v>812</v>
      </c>
      <c r="AH135" s="1789" t="s">
        <v>47</v>
      </c>
      <c r="AI135" s="1790">
        <v>0</v>
      </c>
      <c r="AJ135" s="1790"/>
      <c r="AK135" s="1790"/>
      <c r="AL135" s="741"/>
      <c r="AM135" s="741"/>
      <c r="AN135" s="741"/>
      <c r="AO135" s="741"/>
      <c r="AP135" s="741"/>
    </row>
    <row r="136" spans="1:42" s="249" customFormat="1" ht="24" customHeight="1">
      <c r="A136" s="1580"/>
      <c r="B136" s="1581"/>
      <c r="C136" s="1585" t="s">
        <v>116</v>
      </c>
      <c r="D136" s="1586"/>
      <c r="E136" s="1587"/>
      <c r="F136" s="315" t="s">
        <v>35</v>
      </c>
      <c r="G136" s="315"/>
      <c r="H136" s="315"/>
      <c r="I136" s="315"/>
      <c r="J136" s="315"/>
      <c r="K136" s="315"/>
      <c r="L136" s="315"/>
      <c r="M136" s="316"/>
      <c r="N136" s="317">
        <v>551</v>
      </c>
      <c r="O136" s="318" t="s">
        <v>23</v>
      </c>
      <c r="P136" s="1684">
        <f>-SUMIF('Balance de comprobacion'!$D$6:$D$499,N136,'Balance de comprobacion'!$J$6:$J$499)</f>
        <v>0</v>
      </c>
      <c r="Q136" s="1685"/>
      <c r="R136" s="1830"/>
      <c r="S136" s="1786"/>
      <c r="T136" s="1787"/>
      <c r="U136" s="1787"/>
      <c r="V136" s="1787"/>
      <c r="W136" s="1787"/>
      <c r="X136" s="1787"/>
      <c r="Y136" s="1787"/>
      <c r="Z136" s="1787"/>
      <c r="AA136" s="1787"/>
      <c r="AB136" s="1787"/>
      <c r="AC136" s="1787"/>
      <c r="AD136" s="1787"/>
      <c r="AE136" s="1787"/>
      <c r="AF136" s="1787"/>
      <c r="AG136" s="1788"/>
      <c r="AH136" s="1789"/>
      <c r="AI136" s="1790"/>
      <c r="AJ136" s="1790"/>
      <c r="AK136" s="1790"/>
      <c r="AL136" s="742"/>
      <c r="AM136" s="741"/>
      <c r="AN136" s="741"/>
      <c r="AO136" s="741"/>
      <c r="AP136" s="741"/>
    </row>
    <row r="137" spans="1:42" s="249" customFormat="1" ht="24" customHeight="1">
      <c r="A137" s="1595"/>
      <c r="B137" s="1597"/>
      <c r="C137" s="1588"/>
      <c r="D137" s="1589"/>
      <c r="E137" s="1590"/>
      <c r="F137" s="405" t="s">
        <v>37</v>
      </c>
      <c r="G137" s="405"/>
      <c r="H137" s="405"/>
      <c r="I137" s="405"/>
      <c r="J137" s="405"/>
      <c r="K137" s="405"/>
      <c r="L137" s="405"/>
      <c r="M137" s="449"/>
      <c r="N137" s="317">
        <v>552</v>
      </c>
      <c r="O137" s="318" t="s">
        <v>23</v>
      </c>
      <c r="P137" s="1684">
        <f>-SUMIF('Balance de comprobacion'!$D$6:$D$499,N137,'Balance de comprobacion'!$J$6:$J$499)</f>
        <v>0</v>
      </c>
      <c r="Q137" s="1685"/>
      <c r="R137" s="1830"/>
      <c r="S137" s="1784" t="s">
        <v>158</v>
      </c>
      <c r="T137" s="1785"/>
      <c r="U137" s="1785"/>
      <c r="V137" s="1785"/>
      <c r="W137" s="1785"/>
      <c r="X137" s="1785"/>
      <c r="Y137" s="1785"/>
      <c r="Z137" s="1785"/>
      <c r="AA137" s="1785"/>
      <c r="AB137" s="1785"/>
      <c r="AC137" s="1785"/>
      <c r="AD137" s="1785"/>
      <c r="AE137" s="1785"/>
      <c r="AF137" s="1785"/>
      <c r="AG137" s="1788">
        <v>813</v>
      </c>
      <c r="AH137" s="1789" t="s">
        <v>47</v>
      </c>
      <c r="AI137" s="1790">
        <v>0</v>
      </c>
      <c r="AJ137" s="1790"/>
      <c r="AK137" s="1790"/>
      <c r="AL137" s="742"/>
      <c r="AM137" s="741"/>
      <c r="AN137" s="741"/>
      <c r="AO137" s="741"/>
      <c r="AP137" s="741"/>
    </row>
    <row r="138" spans="1:42" s="249" customFormat="1" ht="24" customHeight="1">
      <c r="A138" s="461" t="s">
        <v>984</v>
      </c>
      <c r="B138" s="462"/>
      <c r="C138" s="462"/>
      <c r="D138" s="462"/>
      <c r="E138" s="462"/>
      <c r="F138" s="462"/>
      <c r="G138" s="462"/>
      <c r="H138" s="462"/>
      <c r="I138" s="462"/>
      <c r="J138" s="462"/>
      <c r="K138" s="462"/>
      <c r="L138" s="462"/>
      <c r="M138" s="463"/>
      <c r="N138" s="317">
        <v>553</v>
      </c>
      <c r="O138" s="318" t="s">
        <v>23</v>
      </c>
      <c r="P138" s="1684">
        <f>-SUMIF('Balance de comprobacion'!$D$6:$D$499,N138,'Balance de comprobacion'!$J$6:$J$499)</f>
        <v>0</v>
      </c>
      <c r="Q138" s="1685"/>
      <c r="R138" s="1830"/>
      <c r="S138" s="1786"/>
      <c r="T138" s="1787"/>
      <c r="U138" s="1787"/>
      <c r="V138" s="1787"/>
      <c r="W138" s="1787"/>
      <c r="X138" s="1787"/>
      <c r="Y138" s="1787"/>
      <c r="Z138" s="1787"/>
      <c r="AA138" s="1787"/>
      <c r="AB138" s="1787"/>
      <c r="AC138" s="1787"/>
      <c r="AD138" s="1787"/>
      <c r="AE138" s="1787"/>
      <c r="AF138" s="1787"/>
      <c r="AG138" s="1788"/>
      <c r="AH138" s="1789"/>
      <c r="AI138" s="1790"/>
      <c r="AJ138" s="1790"/>
      <c r="AK138" s="1790"/>
      <c r="AL138" s="742"/>
      <c r="AM138" s="741"/>
      <c r="AN138" s="741"/>
      <c r="AO138" s="741"/>
      <c r="AP138" s="741"/>
    </row>
    <row r="139" spans="1:42" s="249" customFormat="1" ht="24" customHeight="1">
      <c r="A139" s="454" t="s">
        <v>985</v>
      </c>
      <c r="B139" s="455"/>
      <c r="C139" s="455"/>
      <c r="D139" s="455"/>
      <c r="E139" s="455"/>
      <c r="F139" s="455"/>
      <c r="G139" s="455"/>
      <c r="H139" s="455"/>
      <c r="I139" s="455"/>
      <c r="J139" s="455"/>
      <c r="K139" s="455"/>
      <c r="L139" s="455"/>
      <c r="M139" s="455"/>
      <c r="N139" s="317">
        <v>554</v>
      </c>
      <c r="O139" s="414" t="s">
        <v>23</v>
      </c>
      <c r="P139" s="1684">
        <f>-SUMIF('Balance de comprobacion'!$D$6:$D$499,N139,'Balance de comprobacion'!$J$6:$J$499)</f>
        <v>0</v>
      </c>
      <c r="Q139" s="1685"/>
      <c r="R139" s="1830"/>
      <c r="S139" s="1784" t="s">
        <v>159</v>
      </c>
      <c r="T139" s="1785"/>
      <c r="U139" s="1785"/>
      <c r="V139" s="1785"/>
      <c r="W139" s="1785"/>
      <c r="X139" s="1785"/>
      <c r="Y139" s="1785"/>
      <c r="Z139" s="1785"/>
      <c r="AA139" s="1785"/>
      <c r="AB139" s="1785"/>
      <c r="AC139" s="1785"/>
      <c r="AD139" s="1785"/>
      <c r="AE139" s="1785"/>
      <c r="AF139" s="1785"/>
      <c r="AG139" s="1788">
        <v>814</v>
      </c>
      <c r="AH139" s="1789" t="s">
        <v>23</v>
      </c>
      <c r="AI139" s="1794">
        <f>+AI113</f>
        <v>0</v>
      </c>
      <c r="AJ139" s="1794"/>
      <c r="AK139" s="1794"/>
      <c r="AL139" s="742"/>
      <c r="AM139" s="741"/>
      <c r="AN139" s="741"/>
      <c r="AO139" s="741"/>
      <c r="AP139" s="741"/>
    </row>
    <row r="140" spans="1:42" s="249" customFormat="1" ht="24" customHeight="1">
      <c r="A140" s="314" t="s">
        <v>986</v>
      </c>
      <c r="B140" s="315"/>
      <c r="C140" s="315"/>
      <c r="D140" s="315"/>
      <c r="E140" s="315"/>
      <c r="F140" s="315"/>
      <c r="G140" s="315"/>
      <c r="H140" s="315"/>
      <c r="I140" s="315"/>
      <c r="J140" s="315"/>
      <c r="K140" s="315"/>
      <c r="L140" s="315"/>
      <c r="M140" s="315"/>
      <c r="N140" s="317">
        <v>555</v>
      </c>
      <c r="O140" s="415" t="s">
        <v>23</v>
      </c>
      <c r="P140" s="1684">
        <f>-SUMIF('Balance de comprobacion'!$D$6:$D$499,N140,'Balance de comprobacion'!$J$6:$J$499)</f>
        <v>0</v>
      </c>
      <c r="Q140" s="1685"/>
      <c r="R140" s="1830"/>
      <c r="S140" s="1786"/>
      <c r="T140" s="1787"/>
      <c r="U140" s="1787"/>
      <c r="V140" s="1787"/>
      <c r="W140" s="1787"/>
      <c r="X140" s="1787"/>
      <c r="Y140" s="1787"/>
      <c r="Z140" s="1787"/>
      <c r="AA140" s="1787"/>
      <c r="AB140" s="1787"/>
      <c r="AC140" s="1787"/>
      <c r="AD140" s="1787"/>
      <c r="AE140" s="1787"/>
      <c r="AF140" s="1787"/>
      <c r="AG140" s="1788"/>
      <c r="AH140" s="1789"/>
      <c r="AI140" s="1794"/>
      <c r="AJ140" s="1794"/>
      <c r="AK140" s="1794"/>
      <c r="AL140" s="742"/>
      <c r="AM140" s="741"/>
      <c r="AN140" s="741"/>
      <c r="AO140" s="741"/>
      <c r="AP140" s="741"/>
    </row>
    <row r="141" spans="1:42" s="249" customFormat="1" ht="24" customHeight="1">
      <c r="A141" s="314" t="s">
        <v>904</v>
      </c>
      <c r="B141" s="464"/>
      <c r="C141" s="464"/>
      <c r="D141" s="464"/>
      <c r="E141" s="464"/>
      <c r="F141" s="315"/>
      <c r="G141" s="315"/>
      <c r="H141" s="315"/>
      <c r="I141" s="315"/>
      <c r="J141" s="315"/>
      <c r="K141" s="315"/>
      <c r="L141" s="315"/>
      <c r="M141" s="316"/>
      <c r="N141" s="317">
        <v>556</v>
      </c>
      <c r="O141" s="318" t="s">
        <v>23</v>
      </c>
      <c r="P141" s="1684">
        <f>-SUMIF('Balance de comprobacion'!$D$6:$D$499,N141,'Balance de comprobacion'!$J$6:$J$499)</f>
        <v>0</v>
      </c>
      <c r="Q141" s="1685"/>
      <c r="R141" s="1830"/>
      <c r="S141" s="1784" t="s">
        <v>160</v>
      </c>
      <c r="T141" s="1785"/>
      <c r="U141" s="1785"/>
      <c r="V141" s="1785"/>
      <c r="W141" s="1785"/>
      <c r="X141" s="1785"/>
      <c r="Y141" s="1785"/>
      <c r="Z141" s="1785"/>
      <c r="AA141" s="1785"/>
      <c r="AB141" s="1785"/>
      <c r="AC141" s="1785"/>
      <c r="AD141" s="1785"/>
      <c r="AE141" s="1785"/>
      <c r="AF141" s="1785"/>
      <c r="AG141" s="1788">
        <v>815</v>
      </c>
      <c r="AH141" s="1789" t="s">
        <v>47</v>
      </c>
      <c r="AI141" s="1794">
        <f>+'Deducciones especiales'!B41</f>
        <v>0</v>
      </c>
      <c r="AJ141" s="1794"/>
      <c r="AK141" s="1794"/>
      <c r="AL141" s="742"/>
      <c r="AM141" s="741"/>
      <c r="AN141" s="741"/>
      <c r="AO141" s="741"/>
      <c r="AP141" s="741"/>
    </row>
    <row r="142" spans="1:42" s="249" customFormat="1" ht="24" customHeight="1">
      <c r="A142" s="314" t="s">
        <v>848</v>
      </c>
      <c r="B142" s="464"/>
      <c r="C142" s="464"/>
      <c r="D142" s="464"/>
      <c r="E142" s="464"/>
      <c r="F142" s="315"/>
      <c r="G142" s="315"/>
      <c r="H142" s="315"/>
      <c r="I142" s="315"/>
      <c r="J142" s="315"/>
      <c r="K142" s="315"/>
      <c r="L142" s="315"/>
      <c r="M142" s="316"/>
      <c r="N142" s="317">
        <v>557</v>
      </c>
      <c r="O142" s="335" t="s">
        <v>23</v>
      </c>
      <c r="P142" s="1684">
        <f>-SUMIF('Balance de comprobacion'!$D$6:$D$499,N142,'Balance de comprobacion'!$J$6:$J$499)</f>
        <v>0</v>
      </c>
      <c r="Q142" s="1685"/>
      <c r="R142" s="1830"/>
      <c r="S142" s="1786"/>
      <c r="T142" s="1787"/>
      <c r="U142" s="1787"/>
      <c r="V142" s="1787"/>
      <c r="W142" s="1787"/>
      <c r="X142" s="1787"/>
      <c r="Y142" s="1787"/>
      <c r="Z142" s="1787"/>
      <c r="AA142" s="1787"/>
      <c r="AB142" s="1787"/>
      <c r="AC142" s="1787"/>
      <c r="AD142" s="1787"/>
      <c r="AE142" s="1787"/>
      <c r="AF142" s="1787"/>
      <c r="AG142" s="1788"/>
      <c r="AH142" s="1789"/>
      <c r="AI142" s="1794"/>
      <c r="AJ142" s="1794"/>
      <c r="AK142" s="1794"/>
      <c r="AL142" s="742"/>
      <c r="AM142" s="741"/>
      <c r="AN142" s="741"/>
      <c r="AO142" s="741"/>
      <c r="AP142" s="741"/>
    </row>
    <row r="143" spans="1:42" s="249" customFormat="1" ht="24" customHeight="1">
      <c r="A143" s="314" t="s">
        <v>161</v>
      </c>
      <c r="B143" s="319"/>
      <c r="C143" s="319"/>
      <c r="D143" s="319"/>
      <c r="E143" s="319"/>
      <c r="F143" s="315"/>
      <c r="G143" s="315"/>
      <c r="H143" s="315"/>
      <c r="I143" s="315"/>
      <c r="J143" s="315"/>
      <c r="K143" s="315"/>
      <c r="L143" s="315"/>
      <c r="M143" s="316"/>
      <c r="N143" s="465">
        <v>558</v>
      </c>
      <c r="O143" s="414" t="s">
        <v>23</v>
      </c>
      <c r="P143" s="1684">
        <f>-SUMIF('Balance de comprobacion'!$D$6:$D$499,N143,'Balance de comprobacion'!$J$6:$J$499)</f>
        <v>0</v>
      </c>
      <c r="Q143" s="1685"/>
      <c r="R143" s="1830"/>
      <c r="S143" s="1784" t="s">
        <v>162</v>
      </c>
      <c r="T143" s="1785"/>
      <c r="U143" s="1785"/>
      <c r="V143" s="1785"/>
      <c r="W143" s="1785"/>
      <c r="X143" s="1785"/>
      <c r="Y143" s="1785"/>
      <c r="Z143" s="1785"/>
      <c r="AA143" s="1785"/>
      <c r="AB143" s="1785"/>
      <c r="AC143" s="1785"/>
      <c r="AD143" s="1785"/>
      <c r="AE143" s="1785"/>
      <c r="AF143" s="1785"/>
      <c r="AG143" s="1788">
        <v>816</v>
      </c>
      <c r="AH143" s="1789" t="s">
        <v>47</v>
      </c>
      <c r="AI143" s="1794">
        <f>+'Deducciones especiales'!B15</f>
        <v>0</v>
      </c>
      <c r="AJ143" s="1794"/>
      <c r="AK143" s="1794"/>
      <c r="AL143" s="742"/>
      <c r="AM143" s="741"/>
      <c r="AN143" s="741"/>
      <c r="AO143" s="741"/>
      <c r="AP143" s="741"/>
    </row>
    <row r="144" spans="1:42" s="249" customFormat="1" ht="24" customHeight="1">
      <c r="A144" s="314" t="s">
        <v>163</v>
      </c>
      <c r="B144" s="319"/>
      <c r="C144" s="319"/>
      <c r="D144" s="319"/>
      <c r="E144" s="319"/>
      <c r="F144" s="319"/>
      <c r="G144" s="319"/>
      <c r="H144" s="319"/>
      <c r="I144" s="319"/>
      <c r="J144" s="319"/>
      <c r="K144" s="319"/>
      <c r="L144" s="319"/>
      <c r="M144" s="324"/>
      <c r="N144" s="465">
        <v>559</v>
      </c>
      <c r="O144" s="414" t="s">
        <v>23</v>
      </c>
      <c r="P144" s="1684">
        <f>-SUMIF('Balance de comprobacion'!$D$6:$D$499,N144,'Balance de comprobacion'!$J$6:$J$499)</f>
        <v>0</v>
      </c>
      <c r="Q144" s="1685"/>
      <c r="R144" s="1830"/>
      <c r="S144" s="1786"/>
      <c r="T144" s="1787"/>
      <c r="U144" s="1787"/>
      <c r="V144" s="1787"/>
      <c r="W144" s="1787"/>
      <c r="X144" s="1787"/>
      <c r="Y144" s="1787"/>
      <c r="Z144" s="1787"/>
      <c r="AA144" s="1787"/>
      <c r="AB144" s="1787"/>
      <c r="AC144" s="1787"/>
      <c r="AD144" s="1787"/>
      <c r="AE144" s="1787"/>
      <c r="AF144" s="1787"/>
      <c r="AG144" s="1788"/>
      <c r="AH144" s="1789"/>
      <c r="AI144" s="1794"/>
      <c r="AJ144" s="1794"/>
      <c r="AK144" s="1794"/>
      <c r="AL144" s="742"/>
      <c r="AM144" s="741"/>
      <c r="AN144" s="741"/>
      <c r="AO144" s="741"/>
      <c r="AP144" s="741"/>
    </row>
    <row r="145" spans="1:48" s="249" customFormat="1" ht="24" customHeight="1" thickBot="1">
      <c r="A145" s="322" t="s">
        <v>111</v>
      </c>
      <c r="B145" s="323"/>
      <c r="C145" s="323"/>
      <c r="D145" s="323"/>
      <c r="E145" s="323"/>
      <c r="F145" s="323"/>
      <c r="G145" s="323"/>
      <c r="H145" s="323"/>
      <c r="I145" s="323"/>
      <c r="J145" s="323"/>
      <c r="K145" s="323"/>
      <c r="L145" s="323"/>
      <c r="M145" s="364"/>
      <c r="N145" s="466">
        <v>560</v>
      </c>
      <c r="O145" s="467" t="s">
        <v>23</v>
      </c>
      <c r="P145" s="1684">
        <f>-SUMIF('Balance de comprobacion'!$D$6:$D$499,N145,'Balance de comprobacion'!$J$6:$J$499)</f>
        <v>0</v>
      </c>
      <c r="Q145" s="1685"/>
      <c r="R145" s="1830"/>
      <c r="S145" s="1831" t="s">
        <v>679</v>
      </c>
      <c r="T145" s="1832"/>
      <c r="U145" s="1832"/>
      <c r="V145" s="1832"/>
      <c r="W145" s="1832"/>
      <c r="X145" s="1832"/>
      <c r="Y145" s="1832"/>
      <c r="Z145" s="1832"/>
      <c r="AA145" s="1832"/>
      <c r="AB145" s="1832"/>
      <c r="AC145" s="1832"/>
      <c r="AD145" s="1832"/>
      <c r="AE145" s="1832"/>
      <c r="AF145" s="1832"/>
      <c r="AG145" s="1788">
        <v>817</v>
      </c>
      <c r="AH145" s="1789" t="s">
        <v>47</v>
      </c>
      <c r="AI145" s="1790">
        <v>0</v>
      </c>
      <c r="AJ145" s="1790"/>
      <c r="AK145" s="1790"/>
      <c r="AL145" s="742"/>
      <c r="AM145" s="741"/>
      <c r="AN145" s="741"/>
      <c r="AO145" s="741"/>
      <c r="AP145" s="741"/>
    </row>
    <row r="146" spans="1:48" s="249" customFormat="1" ht="24" customHeight="1" thickBot="1">
      <c r="A146" s="468" t="s">
        <v>851</v>
      </c>
      <c r="B146" s="469"/>
      <c r="C146" s="469"/>
      <c r="D146" s="469"/>
      <c r="E146" s="469"/>
      <c r="F146" s="367"/>
      <c r="G146" s="367"/>
      <c r="H146" s="367"/>
      <c r="I146" s="367"/>
      <c r="J146" s="367"/>
      <c r="K146" s="367"/>
      <c r="L146" s="367"/>
      <c r="M146" s="368"/>
      <c r="N146" s="470">
        <v>569</v>
      </c>
      <c r="O146" s="471" t="s">
        <v>24</v>
      </c>
      <c r="P146" s="1684">
        <f>SUM(P126:R145)</f>
        <v>0</v>
      </c>
      <c r="Q146" s="1685"/>
      <c r="R146" s="1830"/>
      <c r="S146" s="1833"/>
      <c r="T146" s="1834"/>
      <c r="U146" s="1834"/>
      <c r="V146" s="1834"/>
      <c r="W146" s="1834"/>
      <c r="X146" s="1834"/>
      <c r="Y146" s="1834"/>
      <c r="Z146" s="1834"/>
      <c r="AA146" s="1834"/>
      <c r="AB146" s="1834"/>
      <c r="AC146" s="1834"/>
      <c r="AD146" s="1834"/>
      <c r="AE146" s="1834"/>
      <c r="AF146" s="1834"/>
      <c r="AG146" s="1788"/>
      <c r="AH146" s="1789"/>
      <c r="AI146" s="1790"/>
      <c r="AJ146" s="1790"/>
      <c r="AK146" s="1790"/>
      <c r="AL146" s="742"/>
      <c r="AM146" s="741"/>
      <c r="AN146" s="741"/>
      <c r="AO146" s="741"/>
      <c r="AP146" s="741"/>
    </row>
    <row r="147" spans="1:48" s="249" customFormat="1" ht="24" customHeight="1">
      <c r="A147" s="390" t="s">
        <v>166</v>
      </c>
      <c r="B147" s="311"/>
      <c r="C147" s="311"/>
      <c r="D147" s="311"/>
      <c r="E147" s="311"/>
      <c r="F147" s="311"/>
      <c r="G147" s="311"/>
      <c r="H147" s="311"/>
      <c r="I147" s="311"/>
      <c r="J147" s="311"/>
      <c r="K147" s="311"/>
      <c r="L147" s="311"/>
      <c r="M147" s="387"/>
      <c r="N147" s="303">
        <v>579</v>
      </c>
      <c r="O147" s="472" t="s">
        <v>23</v>
      </c>
      <c r="P147" s="1684">
        <f>-SUMIF('Balance de comprobacion'!$D$6:$D$499,N147,'Balance de comprobacion'!$J$6:$J$499)</f>
        <v>0</v>
      </c>
      <c r="Q147" s="1685"/>
      <c r="R147" s="1830"/>
      <c r="S147" s="1841" t="s">
        <v>680</v>
      </c>
      <c r="T147" s="1842"/>
      <c r="U147" s="1842"/>
      <c r="V147" s="1842"/>
      <c r="W147" s="1842"/>
      <c r="X147" s="1842"/>
      <c r="Y147" s="1842"/>
      <c r="Z147" s="1842"/>
      <c r="AA147" s="1842"/>
      <c r="AB147" s="1842"/>
      <c r="AC147" s="1842"/>
      <c r="AD147" s="1842"/>
      <c r="AE147" s="1842"/>
      <c r="AF147" s="1842"/>
      <c r="AG147" s="1788">
        <v>818</v>
      </c>
      <c r="AH147" s="1789" t="s">
        <v>23</v>
      </c>
      <c r="AI147" s="1790">
        <v>0</v>
      </c>
      <c r="AJ147" s="1790"/>
      <c r="AK147" s="1790"/>
      <c r="AL147" s="742"/>
      <c r="AM147" s="741"/>
      <c r="AN147" s="741"/>
      <c r="AO147" s="741"/>
      <c r="AP147" s="741"/>
    </row>
    <row r="148" spans="1:48" s="249" customFormat="1" ht="24" customHeight="1" thickBot="1">
      <c r="A148" s="322" t="s">
        <v>167</v>
      </c>
      <c r="B148" s="323"/>
      <c r="C148" s="323"/>
      <c r="D148" s="323"/>
      <c r="E148" s="323"/>
      <c r="F148" s="323"/>
      <c r="G148" s="323"/>
      <c r="H148" s="323"/>
      <c r="I148" s="323"/>
      <c r="J148" s="323"/>
      <c r="K148" s="323"/>
      <c r="L148" s="323"/>
      <c r="M148" s="364"/>
      <c r="N148" s="466">
        <v>589</v>
      </c>
      <c r="O148" s="467" t="s">
        <v>23</v>
      </c>
      <c r="P148" s="1684">
        <f>-SUMIF('Balance de comprobacion'!$D$6:$D$499,N148,'Balance de comprobacion'!$J$6:$J$499)</f>
        <v>0</v>
      </c>
      <c r="Q148" s="1685"/>
      <c r="R148" s="1830"/>
      <c r="S148" s="1843"/>
      <c r="T148" s="1844"/>
      <c r="U148" s="1844"/>
      <c r="V148" s="1844"/>
      <c r="W148" s="1844"/>
      <c r="X148" s="1844"/>
      <c r="Y148" s="1844"/>
      <c r="Z148" s="1844"/>
      <c r="AA148" s="1844"/>
      <c r="AB148" s="1844"/>
      <c r="AC148" s="1844"/>
      <c r="AD148" s="1844"/>
      <c r="AE148" s="1844"/>
      <c r="AF148" s="1844"/>
      <c r="AG148" s="1845"/>
      <c r="AH148" s="1846"/>
      <c r="AI148" s="1790"/>
      <c r="AJ148" s="1790"/>
      <c r="AK148" s="1790"/>
      <c r="AL148" s="742"/>
      <c r="AM148" s="741"/>
      <c r="AN148" s="741"/>
      <c r="AO148" s="741"/>
      <c r="AP148" s="741"/>
    </row>
    <row r="149" spans="1:48" s="249" customFormat="1" ht="24" customHeight="1" thickBot="1">
      <c r="A149" s="473" t="s">
        <v>168</v>
      </c>
      <c r="B149" s="354"/>
      <c r="C149" s="354"/>
      <c r="D149" s="354"/>
      <c r="E149" s="354"/>
      <c r="F149" s="354"/>
      <c r="G149" s="354"/>
      <c r="H149" s="354"/>
      <c r="I149" s="474" t="s">
        <v>987</v>
      </c>
      <c r="J149" s="474"/>
      <c r="K149" s="474"/>
      <c r="L149" s="474"/>
      <c r="M149" s="475"/>
      <c r="N149" s="369">
        <v>599</v>
      </c>
      <c r="O149" s="476" t="s">
        <v>24</v>
      </c>
      <c r="P149" s="1851">
        <f>+P124+P146+P147+P148</f>
        <v>0</v>
      </c>
      <c r="Q149" s="1852"/>
      <c r="R149" s="1853"/>
      <c r="S149" s="473" t="s">
        <v>164</v>
      </c>
      <c r="T149" s="477"/>
      <c r="U149" s="477"/>
      <c r="V149" s="477"/>
      <c r="W149" s="477"/>
      <c r="X149" s="477"/>
      <c r="Y149" s="477"/>
      <c r="Z149" s="477"/>
      <c r="AA149" s="477"/>
      <c r="AB149" s="477"/>
      <c r="AC149" s="477"/>
      <c r="AD149" s="477"/>
      <c r="AE149" s="477"/>
      <c r="AF149" s="478"/>
      <c r="AG149" s="396">
        <v>819</v>
      </c>
      <c r="AH149" s="396" t="s">
        <v>24</v>
      </c>
      <c r="AI149" s="1854">
        <f>IF((AI109-AI111-AI117-AI119-AI121-AI123+AI125+AI127+AI129+AI131-AI133-AI135-AI137+AI139-AI141-AI143-AI145+AI147)&gt;0,(AI109-AI111-AI117-AI119-AI121-AI123+AI125+AI127+AI129+AI131-AI133-AI135-AI137+AI139-AI141-AI143-AI145+AI147),0)</f>
        <v>0</v>
      </c>
      <c r="AJ149" s="1855"/>
      <c r="AK149" s="1856"/>
      <c r="AL149" s="742"/>
      <c r="AM149" s="741"/>
      <c r="AN149" s="741"/>
      <c r="AO149" s="741"/>
      <c r="AP149" s="741"/>
    </row>
    <row r="150" spans="1:48" s="249" customFormat="1" ht="27.75" customHeight="1" thickBot="1">
      <c r="A150" s="479" t="s">
        <v>176</v>
      </c>
      <c r="B150" s="480"/>
      <c r="C150" s="480"/>
      <c r="D150" s="480"/>
      <c r="E150" s="480"/>
      <c r="F150" s="480"/>
      <c r="G150" s="480"/>
      <c r="H150" s="480"/>
      <c r="I150" s="480"/>
      <c r="J150" s="480"/>
      <c r="K150" s="480"/>
      <c r="L150" s="480"/>
      <c r="M150" s="481"/>
      <c r="N150" s="482">
        <v>698</v>
      </c>
      <c r="O150" s="483" t="s">
        <v>24</v>
      </c>
      <c r="P150" s="1854">
        <f>+P98-P149</f>
        <v>0</v>
      </c>
      <c r="Q150" s="1855"/>
      <c r="R150" s="1856"/>
      <c r="S150" s="473" t="s">
        <v>852</v>
      </c>
      <c r="T150" s="477"/>
      <c r="U150" s="477"/>
      <c r="V150" s="477"/>
      <c r="W150" s="477"/>
      <c r="X150" s="477"/>
      <c r="Y150" s="477"/>
      <c r="Z150" s="477"/>
      <c r="AA150" s="477"/>
      <c r="AB150" s="477"/>
      <c r="AC150" s="477"/>
      <c r="AD150" s="477"/>
      <c r="AE150" s="477"/>
      <c r="AF150" s="478"/>
      <c r="AG150" s="396">
        <v>829</v>
      </c>
      <c r="AH150" s="396" t="s">
        <v>24</v>
      </c>
      <c r="AI150" s="1861">
        <f>IF((AI109-AI111-AI117-AI119-AI121-AI123+AI125+AI127+AI129+AI131-AI133-AI135-AI137+AI139-AI141-AI143-AI145+AI147)&lt;0,-(AI109-AI111-AI117-AI119-AI121-AI123+AI125+AI127+AI129+AI131-AI133-AI135-AI137+AI139-AI141-AI143-AI145+AI147),0)</f>
        <v>0</v>
      </c>
      <c r="AJ150" s="1862"/>
      <c r="AK150" s="1863"/>
      <c r="AL150" s="742"/>
      <c r="AM150" s="741"/>
      <c r="AN150" s="741"/>
      <c r="AO150" s="741"/>
      <c r="AP150" s="741"/>
    </row>
    <row r="151" spans="1:48" s="249" customFormat="1" ht="24" customHeight="1" thickBot="1">
      <c r="A151" s="473" t="s">
        <v>178</v>
      </c>
      <c r="B151" s="354"/>
      <c r="C151" s="354"/>
      <c r="D151" s="354"/>
      <c r="E151" s="354"/>
      <c r="F151" s="354"/>
      <c r="G151" s="354"/>
      <c r="H151" s="354"/>
      <c r="I151" s="354"/>
      <c r="J151" s="354"/>
      <c r="K151" s="1847" t="s">
        <v>988</v>
      </c>
      <c r="L151" s="1847"/>
      <c r="M151" s="1848"/>
      <c r="N151" s="369">
        <v>699</v>
      </c>
      <c r="O151" s="476" t="s">
        <v>24</v>
      </c>
      <c r="P151" s="1851">
        <f>+P149+P150</f>
        <v>0</v>
      </c>
      <c r="Q151" s="1852"/>
      <c r="R151" s="1853"/>
      <c r="S151" s="1849"/>
      <c r="T151" s="1849"/>
      <c r="U151" s="1849"/>
      <c r="V151" s="1849"/>
      <c r="W151" s="1849"/>
      <c r="X151" s="1849"/>
      <c r="Y151" s="1849"/>
      <c r="Z151" s="1849"/>
      <c r="AA151" s="1849"/>
      <c r="AB151" s="1849"/>
      <c r="AC151" s="1849"/>
      <c r="AD151" s="1849"/>
      <c r="AE151" s="1849"/>
      <c r="AF151" s="1849"/>
      <c r="AG151" s="484"/>
      <c r="AH151" s="485"/>
      <c r="AI151" s="1850"/>
      <c r="AJ151" s="1850"/>
      <c r="AK151" s="1850"/>
      <c r="AL151" s="742"/>
      <c r="AM151" s="741"/>
      <c r="AN151" s="741"/>
      <c r="AO151" s="741"/>
      <c r="AP151" s="741"/>
      <c r="AQ151" s="455"/>
      <c r="AR151" s="455"/>
      <c r="AS151" s="455"/>
      <c r="AT151" s="455"/>
      <c r="AU151" s="455"/>
      <c r="AV151" s="455"/>
    </row>
    <row r="152" spans="1:48" s="249" customFormat="1" ht="24" customHeight="1">
      <c r="S152" s="1849"/>
      <c r="T152" s="1849"/>
      <c r="U152" s="1849"/>
      <c r="V152" s="1849"/>
      <c r="W152" s="1849"/>
      <c r="X152" s="1849"/>
      <c r="Y152" s="1849"/>
      <c r="Z152" s="1849"/>
      <c r="AA152" s="1849"/>
      <c r="AB152" s="1849"/>
      <c r="AC152" s="1849"/>
      <c r="AD152" s="1849"/>
      <c r="AE152" s="1849"/>
      <c r="AF152" s="1849"/>
      <c r="AG152" s="484"/>
      <c r="AH152" s="485"/>
      <c r="AI152" s="1850"/>
      <c r="AJ152" s="1850"/>
      <c r="AK152" s="1850"/>
      <c r="AL152" s="742"/>
      <c r="AM152" s="741"/>
      <c r="AN152" s="741"/>
      <c r="AO152" s="741"/>
      <c r="AP152" s="741"/>
    </row>
    <row r="153" spans="1:48" s="249" customFormat="1" ht="24" customHeight="1" thickBot="1">
      <c r="A153" s="486"/>
      <c r="B153" s="487"/>
      <c r="C153" s="487"/>
      <c r="D153" s="487"/>
      <c r="E153" s="487"/>
      <c r="F153" s="487"/>
      <c r="G153" s="487"/>
      <c r="H153" s="487"/>
      <c r="I153" s="487"/>
      <c r="J153" s="487"/>
      <c r="K153" s="488"/>
      <c r="L153" s="488"/>
      <c r="M153" s="488"/>
      <c r="N153" s="484"/>
      <c r="O153" s="484"/>
      <c r="P153" s="489"/>
      <c r="Q153" s="489"/>
      <c r="R153" s="489"/>
      <c r="S153" s="490"/>
      <c r="T153" s="490"/>
      <c r="U153" s="490"/>
      <c r="V153" s="490"/>
      <c r="W153" s="490"/>
      <c r="X153" s="490"/>
      <c r="Y153" s="490"/>
      <c r="Z153" s="490"/>
      <c r="AA153" s="490"/>
      <c r="AB153" s="490"/>
      <c r="AC153" s="490"/>
      <c r="AD153" s="490"/>
      <c r="AE153" s="490"/>
      <c r="AF153" s="490"/>
      <c r="AG153" s="455"/>
      <c r="AH153" s="455"/>
      <c r="AI153" s="455"/>
      <c r="AJ153" s="455"/>
      <c r="AK153" s="455"/>
      <c r="AL153" s="741"/>
      <c r="AM153" s="741"/>
      <c r="AN153" s="741"/>
      <c r="AO153" s="741"/>
      <c r="AP153" s="741"/>
    </row>
    <row r="154" spans="1:48" s="249" customFormat="1" ht="24" customHeight="1" thickBot="1">
      <c r="A154" s="491" t="s">
        <v>725</v>
      </c>
      <c r="B154" s="492"/>
      <c r="C154" s="492"/>
      <c r="D154" s="492"/>
      <c r="E154" s="493"/>
      <c r="F154" s="493"/>
      <c r="G154" s="493"/>
      <c r="H154" s="493"/>
      <c r="I154" s="493"/>
      <c r="J154" s="493"/>
      <c r="K154" s="493"/>
      <c r="L154" s="493"/>
      <c r="M154" s="493"/>
      <c r="N154" s="493"/>
      <c r="O154" s="493"/>
      <c r="P154" s="493"/>
      <c r="Q154" s="494"/>
      <c r="R154" s="495"/>
      <c r="S154" s="496" t="s">
        <v>726</v>
      </c>
      <c r="T154" s="495"/>
      <c r="U154" s="495"/>
      <c r="V154" s="1504" t="s">
        <v>27</v>
      </c>
      <c r="W154" s="1505"/>
      <c r="X154" s="1505"/>
      <c r="Y154" s="1505"/>
      <c r="Z154" s="1505"/>
      <c r="AA154" s="1504" t="s">
        <v>727</v>
      </c>
      <c r="AB154" s="1505"/>
      <c r="AC154" s="1505"/>
      <c r="AD154" s="1505"/>
      <c r="AE154" s="1506"/>
      <c r="AF154" s="1507" t="s">
        <v>728</v>
      </c>
      <c r="AG154" s="1507"/>
      <c r="AH154" s="1507"/>
      <c r="AI154" s="1507"/>
      <c r="AJ154" s="1508"/>
      <c r="AK154" s="455"/>
      <c r="AL154" s="741"/>
      <c r="AM154" s="741"/>
      <c r="AN154" s="741"/>
      <c r="AO154" s="741"/>
      <c r="AP154" s="741"/>
    </row>
    <row r="155" spans="1:48" s="249" customFormat="1" ht="24" customHeight="1">
      <c r="A155" s="497" t="s">
        <v>729</v>
      </c>
      <c r="B155" s="498"/>
      <c r="C155" s="498"/>
      <c r="D155" s="498"/>
      <c r="E155" s="498"/>
      <c r="F155" s="498"/>
      <c r="G155" s="498"/>
      <c r="H155" s="498"/>
      <c r="I155" s="498"/>
      <c r="J155" s="498"/>
      <c r="K155" s="498"/>
      <c r="L155" s="498"/>
      <c r="M155" s="498"/>
      <c r="N155" s="498"/>
      <c r="O155" s="498"/>
      <c r="P155" s="498"/>
      <c r="Q155" s="499"/>
      <c r="R155" s="500"/>
      <c r="S155" s="500"/>
      <c r="T155" s="500"/>
      <c r="U155" s="501"/>
      <c r="V155" s="502">
        <v>710</v>
      </c>
      <c r="W155" s="503"/>
      <c r="X155" s="1860">
        <v>0</v>
      </c>
      <c r="Y155" s="1858"/>
      <c r="Z155" s="1859"/>
      <c r="AA155" s="504"/>
      <c r="AB155" s="505"/>
      <c r="AC155" s="505"/>
      <c r="AD155" s="505"/>
      <c r="AE155" s="506"/>
      <c r="AF155" s="507"/>
      <c r="AG155" s="507"/>
      <c r="AH155" s="508"/>
      <c r="AI155" s="508"/>
      <c r="AJ155" s="509"/>
      <c r="AK155" s="455"/>
      <c r="AL155" s="741"/>
      <c r="AM155" s="741"/>
      <c r="AN155" s="741"/>
      <c r="AO155" s="741"/>
      <c r="AP155" s="741"/>
    </row>
    <row r="156" spans="1:48" s="249" customFormat="1" ht="24" customHeight="1">
      <c r="A156" s="510" t="s">
        <v>730</v>
      </c>
      <c r="B156" s="297"/>
      <c r="C156" s="297"/>
      <c r="D156" s="297"/>
      <c r="E156" s="297"/>
      <c r="F156" s="297"/>
      <c r="G156" s="297"/>
      <c r="H156" s="297"/>
      <c r="I156" s="297"/>
      <c r="J156" s="297"/>
      <c r="K156" s="297"/>
      <c r="L156" s="297"/>
      <c r="M156" s="297"/>
      <c r="N156" s="297"/>
      <c r="O156" s="297"/>
      <c r="P156" s="297"/>
      <c r="Q156" s="511"/>
      <c r="R156" s="508"/>
      <c r="S156" s="508"/>
      <c r="T156" s="508"/>
      <c r="U156" s="509"/>
      <c r="V156" s="512">
        <v>711</v>
      </c>
      <c r="W156" s="513" t="s">
        <v>23</v>
      </c>
      <c r="X156" s="1498">
        <v>0</v>
      </c>
      <c r="Y156" s="1499"/>
      <c r="Z156" s="1500"/>
      <c r="AA156" s="514">
        <v>721</v>
      </c>
      <c r="AB156" s="513" t="s">
        <v>47</v>
      </c>
      <c r="AC156" s="1498">
        <v>0</v>
      </c>
      <c r="AD156" s="1499"/>
      <c r="AE156" s="1500"/>
      <c r="AF156" s="507"/>
      <c r="AG156" s="507"/>
      <c r="AH156" s="508"/>
      <c r="AI156" s="508"/>
      <c r="AJ156" s="509"/>
      <c r="AK156" s="455"/>
      <c r="AL156" s="741"/>
      <c r="AM156" s="741"/>
      <c r="AN156" s="741"/>
      <c r="AO156" s="741"/>
      <c r="AP156" s="741"/>
    </row>
    <row r="157" spans="1:48" s="249" customFormat="1" ht="24" customHeight="1" thickBot="1">
      <c r="A157" s="1835" t="s">
        <v>731</v>
      </c>
      <c r="B157" s="1836"/>
      <c r="C157" s="1836"/>
      <c r="D157" s="1836"/>
      <c r="E157" s="1836"/>
      <c r="F157" s="1836"/>
      <c r="G157" s="1836"/>
      <c r="H157" s="1836"/>
      <c r="I157" s="1836"/>
      <c r="J157" s="1836"/>
      <c r="K157" s="1836"/>
      <c r="L157" s="1836"/>
      <c r="M157" s="1836"/>
      <c r="N157" s="1836"/>
      <c r="O157" s="1836"/>
      <c r="P157" s="1836"/>
      <c r="Q157" s="511"/>
      <c r="R157" s="508"/>
      <c r="S157" s="508"/>
      <c r="T157" s="508"/>
      <c r="U157" s="509"/>
      <c r="V157" s="512">
        <v>712</v>
      </c>
      <c r="W157" s="513" t="s">
        <v>23</v>
      </c>
      <c r="X157" s="1498">
        <v>0</v>
      </c>
      <c r="Y157" s="1499"/>
      <c r="Z157" s="1500"/>
      <c r="AA157" s="514">
        <v>722</v>
      </c>
      <c r="AB157" s="513" t="s">
        <v>47</v>
      </c>
      <c r="AC157" s="1498">
        <v>0</v>
      </c>
      <c r="AD157" s="1499"/>
      <c r="AE157" s="1500"/>
      <c r="AF157" s="507"/>
      <c r="AG157" s="507"/>
      <c r="AH157" s="508"/>
      <c r="AI157" s="508"/>
      <c r="AJ157" s="509"/>
      <c r="AK157" s="455"/>
      <c r="AL157" s="741"/>
      <c r="AM157" s="741"/>
      <c r="AN157" s="741"/>
      <c r="AO157" s="741"/>
      <c r="AP157" s="741"/>
    </row>
    <row r="158" spans="1:48" s="249" customFormat="1" ht="24" customHeight="1" thickBot="1">
      <c r="A158" s="516" t="s">
        <v>732</v>
      </c>
      <c r="B158" s="272"/>
      <c r="C158" s="272"/>
      <c r="D158" s="272"/>
      <c r="E158" s="272"/>
      <c r="F158" s="272"/>
      <c r="G158" s="272"/>
      <c r="H158" s="272"/>
      <c r="I158" s="272"/>
      <c r="J158" s="272"/>
      <c r="K158" s="272"/>
      <c r="L158" s="272"/>
      <c r="M158" s="272"/>
      <c r="N158" s="272"/>
      <c r="O158" s="272"/>
      <c r="P158" s="272"/>
      <c r="Q158" s="517">
        <v>703</v>
      </c>
      <c r="R158" s="1857">
        <v>0</v>
      </c>
      <c r="S158" s="1858"/>
      <c r="T158" s="1858"/>
      <c r="U158" s="1859"/>
      <c r="V158" s="512">
        <v>713</v>
      </c>
      <c r="W158" s="513" t="s">
        <v>23</v>
      </c>
      <c r="X158" s="1498">
        <v>0</v>
      </c>
      <c r="Y158" s="1499"/>
      <c r="Z158" s="1500"/>
      <c r="AA158" s="514">
        <v>723</v>
      </c>
      <c r="AB158" s="513" t="s">
        <v>47</v>
      </c>
      <c r="AC158" s="1498">
        <v>0</v>
      </c>
      <c r="AD158" s="1499"/>
      <c r="AE158" s="1500"/>
      <c r="AF158" s="507"/>
      <c r="AG158" s="507"/>
      <c r="AH158" s="508"/>
      <c r="AI158" s="508"/>
      <c r="AJ158" s="509"/>
      <c r="AK158" s="455"/>
      <c r="AL158" s="741"/>
      <c r="AM158" s="741"/>
      <c r="AN158" s="741"/>
      <c r="AO158" s="741"/>
      <c r="AP158" s="741"/>
    </row>
    <row r="159" spans="1:48" s="249" customFormat="1" ht="24" customHeight="1" thickBot="1">
      <c r="A159" s="516" t="s">
        <v>733</v>
      </c>
      <c r="B159" s="272"/>
      <c r="C159" s="272"/>
      <c r="D159" s="272"/>
      <c r="E159" s="272"/>
      <c r="F159" s="272"/>
      <c r="G159" s="272"/>
      <c r="H159" s="272"/>
      <c r="I159" s="272"/>
      <c r="J159" s="272"/>
      <c r="K159" s="272"/>
      <c r="L159" s="272"/>
      <c r="M159" s="272"/>
      <c r="N159" s="272"/>
      <c r="O159" s="272"/>
      <c r="P159" s="272"/>
      <c r="Q159" s="518">
        <v>704</v>
      </c>
      <c r="R159" s="1857">
        <v>0</v>
      </c>
      <c r="S159" s="1858"/>
      <c r="T159" s="1858"/>
      <c r="U159" s="1859"/>
      <c r="V159" s="512">
        <v>714</v>
      </c>
      <c r="W159" s="513" t="s">
        <v>23</v>
      </c>
      <c r="X159" s="1498">
        <v>0</v>
      </c>
      <c r="Y159" s="1499"/>
      <c r="Z159" s="1500"/>
      <c r="AA159" s="514">
        <v>724</v>
      </c>
      <c r="AB159" s="513" t="s">
        <v>47</v>
      </c>
      <c r="AC159" s="1498">
        <v>0</v>
      </c>
      <c r="AD159" s="1499"/>
      <c r="AE159" s="1500"/>
      <c r="AF159" s="507"/>
      <c r="AG159" s="507"/>
      <c r="AH159" s="508"/>
      <c r="AI159" s="508"/>
      <c r="AJ159" s="509"/>
      <c r="AK159" s="455"/>
      <c r="AL159" s="741"/>
      <c r="AM159" s="741"/>
      <c r="AN159" s="741"/>
      <c r="AO159" s="741"/>
      <c r="AP159" s="741"/>
    </row>
    <row r="160" spans="1:48" s="249" customFormat="1" ht="24" customHeight="1">
      <c r="A160" s="1837" t="s">
        <v>734</v>
      </c>
      <c r="B160" s="1838"/>
      <c r="C160" s="1838"/>
      <c r="D160" s="1838"/>
      <c r="E160" s="1838"/>
      <c r="F160" s="1838"/>
      <c r="G160" s="1838"/>
      <c r="H160" s="1838"/>
      <c r="I160" s="1838"/>
      <c r="J160" s="1838"/>
      <c r="K160" s="1838"/>
      <c r="L160" s="1838"/>
      <c r="M160" s="1838"/>
      <c r="N160" s="1838"/>
      <c r="O160" s="1838"/>
      <c r="P160" s="1838"/>
      <c r="Q160" s="518">
        <v>705</v>
      </c>
      <c r="R160" s="1857">
        <v>0</v>
      </c>
      <c r="S160" s="1858"/>
      <c r="T160" s="1858"/>
      <c r="U160" s="1859"/>
      <c r="V160" s="512">
        <v>715</v>
      </c>
      <c r="W160" s="520" t="s">
        <v>23</v>
      </c>
      <c r="X160" s="1498">
        <v>0</v>
      </c>
      <c r="Y160" s="1499"/>
      <c r="Z160" s="1500"/>
      <c r="AA160" s="514">
        <v>725</v>
      </c>
      <c r="AB160" s="513" t="s">
        <v>47</v>
      </c>
      <c r="AC160" s="1498">
        <v>0</v>
      </c>
      <c r="AD160" s="1499"/>
      <c r="AE160" s="1500"/>
      <c r="AF160" s="507"/>
      <c r="AG160" s="507"/>
      <c r="AH160" s="508"/>
      <c r="AI160" s="508"/>
      <c r="AJ160" s="509"/>
      <c r="AK160" s="455"/>
      <c r="AL160" s="741"/>
      <c r="AM160" s="741"/>
      <c r="AN160" s="741"/>
      <c r="AO160" s="741"/>
      <c r="AP160" s="741"/>
    </row>
    <row r="161" spans="1:42" s="249" customFormat="1" ht="24" customHeight="1">
      <c r="A161" s="510" t="s">
        <v>735</v>
      </c>
      <c r="B161" s="297"/>
      <c r="C161" s="297"/>
      <c r="D161" s="297"/>
      <c r="E161" s="297"/>
      <c r="F161" s="297"/>
      <c r="G161" s="297"/>
      <c r="H161" s="297"/>
      <c r="I161" s="297"/>
      <c r="J161" s="297"/>
      <c r="K161" s="297"/>
      <c r="L161" s="297"/>
      <c r="M161" s="297"/>
      <c r="N161" s="297"/>
      <c r="O161" s="297"/>
      <c r="P161" s="297"/>
      <c r="Q161" s="511"/>
      <c r="R161" s="508"/>
      <c r="S161" s="508"/>
      <c r="T161" s="508"/>
      <c r="U161" s="509"/>
      <c r="V161" s="512">
        <v>716</v>
      </c>
      <c r="W161" s="521" t="s">
        <v>23</v>
      </c>
      <c r="X161" s="1498">
        <v>0</v>
      </c>
      <c r="Y161" s="1499"/>
      <c r="Z161" s="1500"/>
      <c r="AA161" s="511"/>
      <c r="AB161" s="508"/>
      <c r="AC161" s="508"/>
      <c r="AD161" s="508"/>
      <c r="AE161" s="509"/>
      <c r="AF161" s="508"/>
      <c r="AG161" s="508"/>
      <c r="AH161" s="508"/>
      <c r="AI161" s="508"/>
      <c r="AJ161" s="509"/>
      <c r="AK161" s="455"/>
      <c r="AL161" s="741"/>
      <c r="AM161" s="741"/>
      <c r="AN161" s="741"/>
      <c r="AO161" s="741"/>
      <c r="AP161" s="741"/>
    </row>
    <row r="162" spans="1:42" s="249" customFormat="1" ht="24" customHeight="1">
      <c r="A162" s="516" t="s">
        <v>736</v>
      </c>
      <c r="B162" s="272"/>
      <c r="C162" s="272"/>
      <c r="D162" s="272"/>
      <c r="E162" s="272"/>
      <c r="F162" s="272"/>
      <c r="G162" s="272"/>
      <c r="H162" s="272"/>
      <c r="I162" s="272"/>
      <c r="J162" s="272"/>
      <c r="K162" s="272"/>
      <c r="L162" s="272"/>
      <c r="M162" s="272"/>
      <c r="N162" s="272"/>
      <c r="O162" s="272"/>
      <c r="P162" s="272"/>
      <c r="Q162" s="511"/>
      <c r="R162" s="508"/>
      <c r="S162" s="508"/>
      <c r="T162" s="508"/>
      <c r="U162" s="509"/>
      <c r="V162" s="512">
        <v>717</v>
      </c>
      <c r="W162" s="521" t="s">
        <v>23</v>
      </c>
      <c r="X162" s="1498">
        <v>0</v>
      </c>
      <c r="Y162" s="1499"/>
      <c r="Z162" s="1500"/>
      <c r="AA162" s="511"/>
      <c r="AB162" s="508"/>
      <c r="AC162" s="508"/>
      <c r="AD162" s="508"/>
      <c r="AE162" s="509"/>
      <c r="AF162" s="508"/>
      <c r="AG162" s="508"/>
      <c r="AH162" s="508"/>
      <c r="AI162" s="508"/>
      <c r="AJ162" s="509"/>
      <c r="AK162" s="455"/>
      <c r="AL162" s="741"/>
      <c r="AM162" s="741"/>
      <c r="AN162" s="741"/>
      <c r="AO162" s="741"/>
      <c r="AP162" s="741"/>
    </row>
    <row r="163" spans="1:42" s="249" customFormat="1" ht="24" customHeight="1">
      <c r="A163" s="522" t="s">
        <v>38</v>
      </c>
      <c r="B163" s="523"/>
      <c r="C163" s="523"/>
      <c r="D163" s="523"/>
      <c r="E163" s="523"/>
      <c r="F163" s="523"/>
      <c r="G163" s="523"/>
      <c r="H163" s="523"/>
      <c r="I163" s="523"/>
      <c r="J163" s="523"/>
      <c r="K163" s="523"/>
      <c r="L163" s="523"/>
      <c r="M163" s="523"/>
      <c r="N163" s="523"/>
      <c r="O163" s="523"/>
      <c r="P163" s="523"/>
      <c r="Q163" s="511"/>
      <c r="R163" s="508"/>
      <c r="S163" s="508"/>
      <c r="T163" s="508"/>
      <c r="U163" s="509"/>
      <c r="V163" s="512">
        <v>718</v>
      </c>
      <c r="W163" s="524" t="s">
        <v>23</v>
      </c>
      <c r="X163" s="1498">
        <v>0</v>
      </c>
      <c r="Y163" s="1499"/>
      <c r="Z163" s="1500"/>
      <c r="AA163" s="511"/>
      <c r="AB163" s="508"/>
      <c r="AC163" s="508"/>
      <c r="AD163" s="508"/>
      <c r="AE163" s="509"/>
      <c r="AF163" s="508"/>
      <c r="AG163" s="508"/>
      <c r="AH163" s="508"/>
      <c r="AI163" s="508"/>
      <c r="AJ163" s="509"/>
      <c r="AK163" s="455"/>
      <c r="AL163" s="741"/>
      <c r="AM163" s="741"/>
      <c r="AN163" s="741"/>
      <c r="AO163" s="741"/>
      <c r="AP163" s="741"/>
    </row>
    <row r="164" spans="1:42" s="249" customFormat="1" ht="24" customHeight="1">
      <c r="A164" s="516" t="s">
        <v>42</v>
      </c>
      <c r="B164" s="525"/>
      <c r="C164" s="525"/>
      <c r="D164" s="525"/>
      <c r="E164" s="525"/>
      <c r="F164" s="525"/>
      <c r="G164" s="525"/>
      <c r="H164" s="525"/>
      <c r="I164" s="525"/>
      <c r="J164" s="525"/>
      <c r="K164" s="525"/>
      <c r="L164" s="525"/>
      <c r="M164" s="525"/>
      <c r="N164" s="525"/>
      <c r="O164" s="525"/>
      <c r="P164" s="525"/>
      <c r="Q164" s="511"/>
      <c r="R164" s="508"/>
      <c r="S164" s="508"/>
      <c r="T164" s="508"/>
      <c r="U164" s="509"/>
      <c r="V164" s="526">
        <v>719</v>
      </c>
      <c r="W164" s="527" t="s">
        <v>23</v>
      </c>
      <c r="X164" s="1498">
        <v>0</v>
      </c>
      <c r="Y164" s="1499"/>
      <c r="Z164" s="1500"/>
      <c r="AA164" s="511"/>
      <c r="AB164" s="508"/>
      <c r="AC164" s="508"/>
      <c r="AD164" s="508"/>
      <c r="AE164" s="509"/>
      <c r="AF164" s="508"/>
      <c r="AG164" s="508"/>
      <c r="AH164" s="508"/>
      <c r="AI164" s="508"/>
      <c r="AJ164" s="509"/>
      <c r="AK164" s="455"/>
      <c r="AL164" s="741"/>
      <c r="AM164" s="741"/>
      <c r="AN164" s="741"/>
      <c r="AO164" s="741"/>
      <c r="AP164" s="741"/>
    </row>
    <row r="165" spans="1:42" s="249" customFormat="1" ht="24" customHeight="1" thickBot="1">
      <c r="A165" s="299" t="s">
        <v>40</v>
      </c>
      <c r="B165" s="265"/>
      <c r="C165" s="265"/>
      <c r="D165" s="265"/>
      <c r="E165" s="265"/>
      <c r="F165" s="265"/>
      <c r="G165" s="265"/>
      <c r="H165" s="265"/>
      <c r="I165" s="265"/>
      <c r="J165" s="265"/>
      <c r="K165" s="265"/>
      <c r="L165" s="265"/>
      <c r="M165" s="265"/>
      <c r="N165" s="265"/>
      <c r="O165" s="265"/>
      <c r="P165" s="265"/>
      <c r="Q165" s="511"/>
      <c r="R165" s="508"/>
      <c r="S165" s="508"/>
      <c r="T165" s="508"/>
      <c r="U165" s="509"/>
      <c r="V165" s="507">
        <v>720</v>
      </c>
      <c r="W165" s="524" t="s">
        <v>23</v>
      </c>
      <c r="X165" s="1498">
        <v>0</v>
      </c>
      <c r="Y165" s="1499"/>
      <c r="Z165" s="1500"/>
      <c r="AA165" s="530">
        <v>730</v>
      </c>
      <c r="AB165" s="524" t="s">
        <v>47</v>
      </c>
      <c r="AC165" s="1498">
        <v>0</v>
      </c>
      <c r="AD165" s="1499"/>
      <c r="AE165" s="1500"/>
      <c r="AF165" s="508"/>
      <c r="AG165" s="508"/>
      <c r="AH165" s="508"/>
      <c r="AI165" s="508"/>
      <c r="AJ165" s="509"/>
      <c r="AK165" s="455"/>
      <c r="AL165" s="741"/>
      <c r="AM165" s="741"/>
      <c r="AN165" s="741"/>
      <c r="AO165" s="741"/>
      <c r="AP165" s="741"/>
    </row>
    <row r="166" spans="1:42" s="249" customFormat="1" ht="24" customHeight="1" thickBot="1">
      <c r="A166" s="532"/>
      <c r="B166" s="533"/>
      <c r="C166" s="533"/>
      <c r="D166" s="533"/>
      <c r="E166" s="533"/>
      <c r="F166" s="533"/>
      <c r="G166" s="533"/>
      <c r="H166" s="533"/>
      <c r="I166" s="533"/>
      <c r="J166" s="533"/>
      <c r="K166" s="533"/>
      <c r="L166" s="533"/>
      <c r="M166" s="533"/>
      <c r="N166" s="533"/>
      <c r="O166" s="533"/>
      <c r="P166" s="533"/>
      <c r="Q166" s="533"/>
      <c r="R166" s="533"/>
      <c r="S166" s="533"/>
      <c r="T166" s="534" t="s">
        <v>737</v>
      </c>
      <c r="U166" s="535"/>
      <c r="V166" s="536">
        <v>729</v>
      </c>
      <c r="W166" s="537" t="s">
        <v>24</v>
      </c>
      <c r="X166" s="1515">
        <f>SUM(X156:Z165)</f>
        <v>0</v>
      </c>
      <c r="Y166" s="1516"/>
      <c r="Z166" s="1517"/>
      <c r="AA166" s="538">
        <v>739</v>
      </c>
      <c r="AB166" s="539" t="s">
        <v>24</v>
      </c>
      <c r="AC166" s="1515">
        <f>SUM(AC156:AE165)</f>
        <v>0</v>
      </c>
      <c r="AD166" s="1516"/>
      <c r="AE166" s="1517"/>
      <c r="AF166" s="540"/>
      <c r="AG166" s="540"/>
      <c r="AH166" s="541"/>
      <c r="AI166" s="541"/>
      <c r="AJ166" s="542"/>
      <c r="AK166" s="455"/>
      <c r="AL166" s="741"/>
      <c r="AM166" s="741"/>
      <c r="AN166" s="741"/>
      <c r="AO166" s="741"/>
      <c r="AP166" s="741"/>
    </row>
    <row r="167" spans="1:42" s="249" customFormat="1" ht="24" customHeight="1" thickBot="1">
      <c r="A167" s="543" t="s">
        <v>738</v>
      </c>
      <c r="B167" s="544"/>
      <c r="C167" s="544"/>
      <c r="D167" s="544"/>
      <c r="E167" s="544"/>
      <c r="F167" s="544"/>
      <c r="G167" s="544"/>
      <c r="H167" s="544"/>
      <c r="I167" s="544"/>
      <c r="J167" s="544"/>
      <c r="K167" s="544"/>
      <c r="L167" s="544"/>
      <c r="M167" s="544"/>
      <c r="N167" s="544"/>
      <c r="O167" s="544"/>
      <c r="P167" s="544"/>
      <c r="Q167" s="544"/>
      <c r="R167" s="544"/>
      <c r="S167" s="544"/>
      <c r="T167" s="544"/>
      <c r="U167" s="544"/>
      <c r="V167" s="545"/>
      <c r="W167" s="1839" t="s">
        <v>989</v>
      </c>
      <c r="X167" s="1839"/>
      <c r="Y167" s="1839"/>
      <c r="Z167" s="1839"/>
      <c r="AA167" s="1839"/>
      <c r="AB167" s="1839"/>
      <c r="AC167" s="1839"/>
      <c r="AD167" s="1839"/>
      <c r="AE167" s="1840"/>
      <c r="AF167" s="538">
        <v>749</v>
      </c>
      <c r="AG167" s="546" t="s">
        <v>24</v>
      </c>
      <c r="AH167" s="1518">
        <f>+AI149-AI150+X166-AC166</f>
        <v>0</v>
      </c>
      <c r="AI167" s="1519"/>
      <c r="AJ167" s="1520"/>
      <c r="AK167" s="455"/>
      <c r="AL167" s="741"/>
      <c r="AM167" s="741"/>
      <c r="AN167" s="741"/>
      <c r="AO167" s="741"/>
      <c r="AP167" s="741"/>
    </row>
    <row r="168" spans="1:42" s="249" customFormat="1" ht="24" customHeight="1" thickBot="1">
      <c r="A168" s="1872" t="s">
        <v>739</v>
      </c>
      <c r="B168" s="1873"/>
      <c r="C168" s="1873"/>
      <c r="D168" s="1873"/>
      <c r="E168" s="1873"/>
      <c r="F168" s="1873"/>
      <c r="G168" s="1873"/>
      <c r="H168" s="1873"/>
      <c r="I168" s="1873"/>
      <c r="J168" s="1873"/>
      <c r="K168" s="1873"/>
      <c r="L168" s="1873"/>
      <c r="M168" s="1873"/>
      <c r="N168" s="1873"/>
      <c r="O168" s="1873"/>
      <c r="P168" s="1873"/>
      <c r="Q168" s="1873"/>
      <c r="R168" s="1873"/>
      <c r="S168" s="1873"/>
      <c r="T168" s="1873"/>
      <c r="U168" s="1874"/>
      <c r="V168" s="538">
        <v>741</v>
      </c>
      <c r="W168" s="546" t="s">
        <v>23</v>
      </c>
      <c r="X168" s="1498">
        <v>0</v>
      </c>
      <c r="Y168" s="1499"/>
      <c r="Z168" s="1500"/>
      <c r="AA168" s="538">
        <v>751</v>
      </c>
      <c r="AB168" s="546" t="s">
        <v>47</v>
      </c>
      <c r="AC168" s="1498">
        <v>0</v>
      </c>
      <c r="AD168" s="1499"/>
      <c r="AE168" s="1500"/>
      <c r="AF168" s="538">
        <v>759</v>
      </c>
      <c r="AG168" s="546" t="s">
        <v>23</v>
      </c>
      <c r="AH168" s="1501">
        <f>+X168-AC168</f>
        <v>0</v>
      </c>
      <c r="AI168" s="1502"/>
      <c r="AJ168" s="1503"/>
      <c r="AK168" s="455"/>
      <c r="AL168" s="741"/>
      <c r="AM168" s="741"/>
      <c r="AN168" s="741"/>
      <c r="AO168" s="741"/>
      <c r="AP168" s="741"/>
    </row>
    <row r="169" spans="1:42" s="249" customFormat="1" ht="24" customHeight="1" thickBot="1">
      <c r="A169" s="547" t="s">
        <v>740</v>
      </c>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1875" t="s">
        <v>990</v>
      </c>
      <c r="AC169" s="1875"/>
      <c r="AD169" s="1875"/>
      <c r="AE169" s="1876"/>
      <c r="AF169" s="548">
        <v>769</v>
      </c>
      <c r="AG169" s="549" t="s">
        <v>24</v>
      </c>
      <c r="AH169" s="1512">
        <f>+AH167+AH168</f>
        <v>0</v>
      </c>
      <c r="AI169" s="1513"/>
      <c r="AJ169" s="1514"/>
      <c r="AK169" s="455"/>
      <c r="AL169" s="741"/>
      <c r="AM169" s="741"/>
      <c r="AN169" s="741"/>
      <c r="AO169" s="741"/>
      <c r="AP169" s="741"/>
    </row>
    <row r="170" spans="1:42" s="249" customFormat="1" ht="24" customHeight="1" thickBot="1">
      <c r="A170" s="550"/>
      <c r="B170" s="265"/>
      <c r="C170" s="265"/>
      <c r="D170" s="265"/>
      <c r="E170" s="265"/>
      <c r="F170" s="265"/>
      <c r="G170" s="265"/>
      <c r="H170" s="265"/>
      <c r="I170" s="265"/>
      <c r="J170" s="265"/>
      <c r="K170" s="265"/>
      <c r="L170" s="265"/>
      <c r="M170" s="265"/>
      <c r="N170" s="265"/>
      <c r="O170" s="265"/>
      <c r="P170" s="265"/>
      <c r="Q170" s="265"/>
      <c r="R170" s="300"/>
      <c r="S170" s="551"/>
      <c r="T170" s="551"/>
      <c r="U170" s="551"/>
      <c r="V170" s="551"/>
      <c r="W170" s="551"/>
      <c r="X170" s="551"/>
      <c r="Y170" s="551"/>
      <c r="Z170" s="551"/>
      <c r="AA170" s="551"/>
      <c r="AB170" s="551"/>
      <c r="AC170" s="551"/>
      <c r="AD170" s="551"/>
      <c r="AE170" s="551"/>
      <c r="AF170" s="552"/>
      <c r="AG170" s="552"/>
      <c r="AH170" s="551"/>
      <c r="AI170" s="551"/>
      <c r="AJ170" s="553"/>
      <c r="AK170" s="455"/>
      <c r="AL170" s="741"/>
      <c r="AM170" s="741"/>
      <c r="AN170" s="741"/>
      <c r="AO170" s="741"/>
      <c r="AP170" s="741"/>
    </row>
    <row r="171" spans="1:42" s="249" customFormat="1" ht="24" customHeight="1" thickBot="1">
      <c r="A171" s="554" t="s">
        <v>741</v>
      </c>
      <c r="B171" s="555"/>
      <c r="C171" s="555"/>
      <c r="D171" s="555"/>
      <c r="E171" s="555"/>
      <c r="F171" s="555"/>
      <c r="G171" s="555"/>
      <c r="H171" s="555"/>
      <c r="I171" s="555"/>
      <c r="J171" s="555"/>
      <c r="K171" s="555"/>
      <c r="L171" s="555"/>
      <c r="M171" s="555"/>
      <c r="N171" s="555"/>
      <c r="O171" s="555"/>
      <c r="P171" s="555"/>
      <c r="Q171" s="555"/>
      <c r="R171" s="555"/>
      <c r="S171" s="555"/>
      <c r="T171" s="555"/>
      <c r="U171" s="555"/>
      <c r="V171" s="555"/>
      <c r="W171" s="555"/>
      <c r="X171" s="555"/>
      <c r="Y171" s="555"/>
      <c r="Z171" s="556"/>
      <c r="AA171" s="1877" t="s">
        <v>742</v>
      </c>
      <c r="AB171" s="1878"/>
      <c r="AC171" s="1878"/>
      <c r="AD171" s="1878"/>
      <c r="AE171" s="1879"/>
      <c r="AF171" s="557"/>
      <c r="AG171" s="558"/>
      <c r="AH171" s="558"/>
      <c r="AI171" s="558"/>
      <c r="AJ171" s="559"/>
      <c r="AK171" s="455"/>
      <c r="AL171" s="741"/>
      <c r="AM171" s="741"/>
      <c r="AN171" s="741"/>
      <c r="AO171" s="741"/>
      <c r="AP171" s="741"/>
    </row>
    <row r="172" spans="1:42" s="249" customFormat="1" ht="24" customHeight="1">
      <c r="A172" s="510" t="s">
        <v>743</v>
      </c>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502">
        <v>771</v>
      </c>
      <c r="AB172" s="560" t="s">
        <v>47</v>
      </c>
      <c r="AC172" s="1498">
        <v>0</v>
      </c>
      <c r="AD172" s="1499"/>
      <c r="AE172" s="1500"/>
      <c r="AF172" s="561"/>
      <c r="AG172" s="562"/>
      <c r="AH172" s="562"/>
      <c r="AI172" s="562"/>
      <c r="AJ172" s="563"/>
      <c r="AK172" s="455"/>
      <c r="AL172" s="741"/>
      <c r="AM172" s="741"/>
      <c r="AN172" s="741"/>
      <c r="AO172" s="741"/>
      <c r="AP172" s="741"/>
    </row>
    <row r="173" spans="1:42" s="249" customFormat="1" ht="24" customHeight="1" thickBot="1">
      <c r="A173" s="510" t="s">
        <v>744</v>
      </c>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514">
        <v>772</v>
      </c>
      <c r="AB173" s="513" t="s">
        <v>47</v>
      </c>
      <c r="AC173" s="1498">
        <v>0</v>
      </c>
      <c r="AD173" s="1499"/>
      <c r="AE173" s="1500"/>
      <c r="AF173" s="564"/>
      <c r="AG173" s="565"/>
      <c r="AH173" s="565"/>
      <c r="AI173" s="565"/>
      <c r="AJ173" s="566"/>
      <c r="AK173" s="455"/>
      <c r="AL173" s="741"/>
      <c r="AM173" s="741"/>
      <c r="AN173" s="741"/>
      <c r="AO173" s="741"/>
      <c r="AP173" s="741"/>
    </row>
    <row r="174" spans="1:42" s="249" customFormat="1" ht="24" customHeight="1" thickBot="1">
      <c r="A174" s="510" t="s">
        <v>745</v>
      </c>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514">
        <v>773</v>
      </c>
      <c r="AB174" s="513" t="s">
        <v>47</v>
      </c>
      <c r="AC174" s="1498">
        <v>0</v>
      </c>
      <c r="AD174" s="1499"/>
      <c r="AE174" s="1500"/>
      <c r="AF174" s="1877" t="s">
        <v>746</v>
      </c>
      <c r="AG174" s="1878"/>
      <c r="AH174" s="1878"/>
      <c r="AI174" s="1878"/>
      <c r="AJ174" s="1879"/>
      <c r="AK174" s="455"/>
      <c r="AL174" s="741"/>
      <c r="AM174" s="741"/>
      <c r="AN174" s="741"/>
      <c r="AO174" s="741"/>
      <c r="AP174" s="741"/>
    </row>
    <row r="175" spans="1:42" s="249" customFormat="1" ht="24" customHeight="1">
      <c r="A175" s="516" t="s">
        <v>747</v>
      </c>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514">
        <v>774</v>
      </c>
      <c r="AB175" s="513" t="s">
        <v>47</v>
      </c>
      <c r="AC175" s="1498">
        <v>0</v>
      </c>
      <c r="AD175" s="1499"/>
      <c r="AE175" s="1500"/>
      <c r="AF175" s="1880" t="s">
        <v>991</v>
      </c>
      <c r="AG175" s="1881"/>
      <c r="AH175" s="1881"/>
      <c r="AI175" s="1881"/>
      <c r="AJ175" s="1882"/>
      <c r="AK175" s="455"/>
      <c r="AL175" s="741"/>
      <c r="AM175" s="741"/>
      <c r="AN175" s="741"/>
      <c r="AO175" s="741"/>
      <c r="AP175" s="741"/>
    </row>
    <row r="176" spans="1:42" s="249" customFormat="1" ht="24" customHeight="1" thickBot="1">
      <c r="A176" s="567" t="s">
        <v>748</v>
      </c>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530">
        <v>775</v>
      </c>
      <c r="AB176" s="524" t="s">
        <v>47</v>
      </c>
      <c r="AC176" s="1498">
        <v>0</v>
      </c>
      <c r="AD176" s="1499"/>
      <c r="AE176" s="1500"/>
      <c r="AF176" s="514">
        <v>780</v>
      </c>
      <c r="AG176" s="513" t="s">
        <v>171</v>
      </c>
      <c r="AH176" s="1501">
        <f>SUM(AC172:AE176)</f>
        <v>0</v>
      </c>
      <c r="AI176" s="1502"/>
      <c r="AJ176" s="1503"/>
      <c r="AK176" s="455"/>
      <c r="AL176" s="741"/>
      <c r="AM176" s="741"/>
      <c r="AN176" s="741"/>
      <c r="AO176" s="741"/>
      <c r="AP176" s="741"/>
    </row>
    <row r="177" spans="1:42" s="249" customFormat="1" ht="24" customHeight="1">
      <c r="A177" s="569" t="s">
        <v>749</v>
      </c>
      <c r="B177" s="570"/>
      <c r="C177" s="570"/>
      <c r="D177" s="570"/>
      <c r="E177" s="570"/>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502">
        <v>776</v>
      </c>
      <c r="AB177" s="560" t="s">
        <v>47</v>
      </c>
      <c r="AC177" s="1498">
        <v>0</v>
      </c>
      <c r="AD177" s="1499"/>
      <c r="AE177" s="1500"/>
      <c r="AF177" s="508"/>
      <c r="AG177" s="571"/>
      <c r="AH177" s="571"/>
      <c r="AI177" s="508"/>
      <c r="AJ177" s="509"/>
      <c r="AK177" s="455"/>
      <c r="AL177" s="741"/>
      <c r="AM177" s="741"/>
      <c r="AN177" s="741"/>
      <c r="AO177" s="741"/>
      <c r="AP177" s="741"/>
    </row>
    <row r="178" spans="1:42" s="249" customFormat="1" ht="24" customHeight="1">
      <c r="A178" s="1883" t="s">
        <v>750</v>
      </c>
      <c r="B178" s="1884"/>
      <c r="C178" s="1884"/>
      <c r="D178" s="1884"/>
      <c r="E178" s="1884"/>
      <c r="F178" s="1884"/>
      <c r="G178" s="1884"/>
      <c r="H178" s="1884"/>
      <c r="I178" s="1884"/>
      <c r="J178" s="1884"/>
      <c r="K178" s="1885"/>
      <c r="L178" s="270">
        <v>740</v>
      </c>
      <c r="M178" s="1892" t="s">
        <v>992</v>
      </c>
      <c r="N178" s="1893"/>
      <c r="O178" s="1893"/>
      <c r="P178" s="1893"/>
      <c r="Q178" s="1893"/>
      <c r="R178" s="1893"/>
      <c r="S178" s="1893"/>
      <c r="T178" s="1893"/>
      <c r="U178" s="1893"/>
      <c r="V178" s="1894"/>
      <c r="W178" s="1895"/>
      <c r="X178" s="1896"/>
      <c r="Y178" s="1896"/>
      <c r="Z178" s="1897"/>
      <c r="AA178" s="1898"/>
      <c r="AB178" s="1899"/>
      <c r="AC178" s="1899"/>
      <c r="AD178" s="1899"/>
      <c r="AE178" s="1900"/>
      <c r="AF178" s="508"/>
      <c r="AG178" s="571"/>
      <c r="AH178" s="571"/>
      <c r="AI178" s="508"/>
      <c r="AJ178" s="509"/>
      <c r="AK178" s="455"/>
      <c r="AL178" s="741"/>
      <c r="AM178" s="741"/>
      <c r="AN178" s="741"/>
      <c r="AO178" s="741"/>
      <c r="AP178" s="741"/>
    </row>
    <row r="179" spans="1:42" s="249" customFormat="1" ht="36.75" customHeight="1">
      <c r="A179" s="1886"/>
      <c r="B179" s="1887"/>
      <c r="C179" s="1887"/>
      <c r="D179" s="1887"/>
      <c r="E179" s="1887"/>
      <c r="F179" s="1887"/>
      <c r="G179" s="1887"/>
      <c r="H179" s="1887"/>
      <c r="I179" s="1887"/>
      <c r="J179" s="1887"/>
      <c r="K179" s="1888"/>
      <c r="L179" s="270">
        <v>750</v>
      </c>
      <c r="M179" s="1907" t="s">
        <v>993</v>
      </c>
      <c r="N179" s="1908"/>
      <c r="O179" s="1908"/>
      <c r="P179" s="1908"/>
      <c r="Q179" s="1908"/>
      <c r="R179" s="1908"/>
      <c r="S179" s="1908"/>
      <c r="T179" s="1908"/>
      <c r="U179" s="1908"/>
      <c r="V179" s="1909"/>
      <c r="W179" s="1916"/>
      <c r="X179" s="1870"/>
      <c r="Y179" s="1870"/>
      <c r="Z179" s="1871"/>
      <c r="AA179" s="1901"/>
      <c r="AB179" s="1902"/>
      <c r="AC179" s="1902"/>
      <c r="AD179" s="1902"/>
      <c r="AE179" s="1903"/>
      <c r="AF179" s="508"/>
      <c r="AG179" s="571"/>
      <c r="AH179" s="571"/>
      <c r="AI179" s="508"/>
      <c r="AJ179" s="509"/>
      <c r="AK179" s="455"/>
      <c r="AL179" s="741"/>
      <c r="AM179" s="741"/>
      <c r="AN179" s="741"/>
      <c r="AO179" s="741"/>
      <c r="AP179" s="741"/>
    </row>
    <row r="180" spans="1:42" s="249" customFormat="1" ht="24" customHeight="1">
      <c r="A180" s="1886"/>
      <c r="B180" s="1887"/>
      <c r="C180" s="1887"/>
      <c r="D180" s="1887"/>
      <c r="E180" s="1887"/>
      <c r="F180" s="1887"/>
      <c r="G180" s="1887"/>
      <c r="H180" s="1887"/>
      <c r="I180" s="1887"/>
      <c r="J180" s="1887"/>
      <c r="K180" s="1888"/>
      <c r="L180" s="572">
        <v>760</v>
      </c>
      <c r="M180" s="1892" t="s">
        <v>853</v>
      </c>
      <c r="N180" s="1893"/>
      <c r="O180" s="1893"/>
      <c r="P180" s="1893"/>
      <c r="Q180" s="1893"/>
      <c r="R180" s="1893"/>
      <c r="S180" s="1893"/>
      <c r="T180" s="1893"/>
      <c r="U180" s="1893"/>
      <c r="V180" s="1894"/>
      <c r="W180" s="1916"/>
      <c r="X180" s="1870"/>
      <c r="Y180" s="1870"/>
      <c r="Z180" s="1871"/>
      <c r="AA180" s="1904"/>
      <c r="AB180" s="1905"/>
      <c r="AC180" s="1905"/>
      <c r="AD180" s="1905"/>
      <c r="AE180" s="1906"/>
      <c r="AF180" s="508"/>
      <c r="AG180" s="571"/>
      <c r="AH180" s="571"/>
      <c r="AI180" s="508"/>
      <c r="AJ180" s="509"/>
      <c r="AK180" s="455"/>
      <c r="AL180" s="741"/>
      <c r="AM180" s="741"/>
      <c r="AN180" s="741"/>
      <c r="AO180" s="741"/>
      <c r="AP180" s="741"/>
    </row>
    <row r="181" spans="1:42" s="249" customFormat="1" ht="24" customHeight="1">
      <c r="A181" s="1889"/>
      <c r="B181" s="1890"/>
      <c r="C181" s="1890"/>
      <c r="D181" s="1890"/>
      <c r="E181" s="1890"/>
      <c r="F181" s="1890"/>
      <c r="G181" s="1890"/>
      <c r="H181" s="1890"/>
      <c r="I181" s="1890"/>
      <c r="J181" s="1890"/>
      <c r="K181" s="1891"/>
      <c r="L181" s="1917" t="s">
        <v>994</v>
      </c>
      <c r="M181" s="1918"/>
      <c r="N181" s="1918"/>
      <c r="O181" s="1918"/>
      <c r="P181" s="1918"/>
      <c r="Q181" s="1918"/>
      <c r="R181" s="1918"/>
      <c r="S181" s="1918"/>
      <c r="T181" s="1918"/>
      <c r="U181" s="1918"/>
      <c r="V181" s="1918"/>
      <c r="W181" s="1918"/>
      <c r="X181" s="1918"/>
      <c r="Y181" s="1918"/>
      <c r="Z181" s="1919"/>
      <c r="AA181" s="573">
        <v>777</v>
      </c>
      <c r="AB181" s="521" t="s">
        <v>47</v>
      </c>
      <c r="AC181" s="1498">
        <v>0</v>
      </c>
      <c r="AD181" s="1499"/>
      <c r="AE181" s="1500"/>
      <c r="AF181" s="508"/>
      <c r="AG181" s="571"/>
      <c r="AH181" s="571"/>
      <c r="AI181" s="508"/>
      <c r="AJ181" s="509"/>
      <c r="AK181" s="455"/>
      <c r="AL181" s="741"/>
      <c r="AM181" s="741"/>
      <c r="AN181" s="741"/>
      <c r="AO181" s="741"/>
      <c r="AP181" s="741"/>
    </row>
    <row r="182" spans="1:42" s="249" customFormat="1" ht="24.75" customHeight="1" thickBot="1">
      <c r="A182" s="1864" t="s">
        <v>751</v>
      </c>
      <c r="B182" s="1865"/>
      <c r="C182" s="1865"/>
      <c r="D182" s="1865"/>
      <c r="E182" s="1865"/>
      <c r="F182" s="1865"/>
      <c r="G182" s="1865"/>
      <c r="H182" s="1865"/>
      <c r="I182" s="1865"/>
      <c r="J182" s="1865"/>
      <c r="K182" s="1866"/>
      <c r="L182" s="572">
        <v>770</v>
      </c>
      <c r="M182" s="1867" t="s">
        <v>752</v>
      </c>
      <c r="N182" s="1868"/>
      <c r="O182" s="1868"/>
      <c r="P182" s="1868"/>
      <c r="Q182" s="1868"/>
      <c r="R182" s="1868"/>
      <c r="S182" s="1868"/>
      <c r="T182" s="1868"/>
      <c r="U182" s="1868"/>
      <c r="V182" s="1869"/>
      <c r="W182" s="1870"/>
      <c r="X182" s="1870"/>
      <c r="Y182" s="1870"/>
      <c r="Z182" s="1871"/>
      <c r="AA182" s="575">
        <v>778</v>
      </c>
      <c r="AB182" s="576" t="s">
        <v>47</v>
      </c>
      <c r="AC182" s="1498">
        <v>0</v>
      </c>
      <c r="AD182" s="1499"/>
      <c r="AE182" s="1500"/>
      <c r="AF182" s="508"/>
      <c r="AG182" s="508"/>
      <c r="AH182" s="508"/>
      <c r="AI182" s="508"/>
      <c r="AJ182" s="509"/>
      <c r="AK182" s="455"/>
      <c r="AL182" s="741"/>
      <c r="AM182" s="741"/>
      <c r="AN182" s="741"/>
      <c r="AO182" s="741"/>
      <c r="AP182" s="741"/>
    </row>
    <row r="183" spans="1:42" s="249" customFormat="1" ht="24" customHeight="1" thickBot="1">
      <c r="A183" s="579" t="s">
        <v>854</v>
      </c>
      <c r="B183" s="580"/>
      <c r="C183" s="580"/>
      <c r="D183" s="580"/>
      <c r="E183" s="580"/>
      <c r="F183" s="580"/>
      <c r="G183" s="580"/>
      <c r="H183" s="580"/>
      <c r="I183" s="580"/>
      <c r="J183" s="580"/>
      <c r="K183" s="580"/>
      <c r="L183" s="580"/>
      <c r="M183" s="580"/>
      <c r="N183" s="580"/>
      <c r="O183" s="580"/>
      <c r="P183" s="580"/>
      <c r="Q183" s="580"/>
      <c r="R183" s="580"/>
      <c r="S183" s="580"/>
      <c r="T183" s="263" t="s">
        <v>17</v>
      </c>
      <c r="U183" s="265"/>
      <c r="V183" s="265"/>
      <c r="W183" s="265"/>
      <c r="X183" s="265"/>
      <c r="Y183" s="265"/>
      <c r="Z183" s="580" t="s">
        <v>995</v>
      </c>
      <c r="AA183" s="581">
        <v>779</v>
      </c>
      <c r="AB183" s="549" t="s">
        <v>24</v>
      </c>
      <c r="AC183" s="1501">
        <f>SUM(AC172:AE182)</f>
        <v>0</v>
      </c>
      <c r="AD183" s="1502"/>
      <c r="AE183" s="1503"/>
      <c r="AF183" s="508"/>
      <c r="AG183" s="508"/>
      <c r="AH183" s="508"/>
      <c r="AI183" s="508"/>
      <c r="AJ183" s="509"/>
      <c r="AK183" s="455"/>
      <c r="AL183" s="741"/>
      <c r="AM183" s="741"/>
      <c r="AN183" s="741"/>
      <c r="AO183" s="741"/>
      <c r="AP183" s="741"/>
    </row>
    <row r="184" spans="1:42" s="249" customFormat="1" ht="24" customHeight="1" thickBot="1">
      <c r="A184" s="491" t="s">
        <v>48</v>
      </c>
      <c r="B184" s="582"/>
      <c r="C184" s="582"/>
      <c r="D184" s="582"/>
      <c r="E184" s="583"/>
      <c r="F184" s="583"/>
      <c r="G184" s="583"/>
      <c r="H184" s="583"/>
      <c r="I184" s="583"/>
      <c r="J184" s="583"/>
      <c r="K184" s="583"/>
      <c r="L184" s="583"/>
      <c r="M184" s="583"/>
      <c r="N184" s="583"/>
      <c r="O184" s="583"/>
      <c r="P184" s="583"/>
      <c r="Q184" s="1504" t="s">
        <v>753</v>
      </c>
      <c r="R184" s="1505"/>
      <c r="S184" s="1505"/>
      <c r="T184" s="1505"/>
      <c r="U184" s="1506"/>
      <c r="V184" s="1504" t="s">
        <v>27</v>
      </c>
      <c r="W184" s="1505"/>
      <c r="X184" s="1505"/>
      <c r="Y184" s="1505"/>
      <c r="Z184" s="1506"/>
      <c r="AA184" s="511"/>
      <c r="AB184" s="508"/>
      <c r="AC184" s="508"/>
      <c r="AD184" s="508"/>
      <c r="AE184" s="508"/>
      <c r="AF184" s="508"/>
      <c r="AG184" s="508"/>
      <c r="AH184" s="508"/>
      <c r="AI184" s="508"/>
      <c r="AJ184" s="509"/>
      <c r="AK184" s="455"/>
      <c r="AL184" s="741"/>
      <c r="AM184" s="741"/>
      <c r="AN184" s="741"/>
      <c r="AO184" s="741"/>
      <c r="AP184" s="741"/>
    </row>
    <row r="185" spans="1:42" s="249" customFormat="1" ht="24" customHeight="1" thickBot="1">
      <c r="A185" s="510" t="s">
        <v>754</v>
      </c>
      <c r="B185" s="297"/>
      <c r="C185" s="297"/>
      <c r="D185" s="297"/>
      <c r="E185" s="297"/>
      <c r="F185" s="297"/>
      <c r="G185" s="297"/>
      <c r="H185" s="297"/>
      <c r="I185" s="297"/>
      <c r="J185" s="297"/>
      <c r="K185" s="297"/>
      <c r="L185" s="297"/>
      <c r="M185" s="297"/>
      <c r="N185" s="297"/>
      <c r="O185" s="297"/>
      <c r="P185" s="297"/>
      <c r="Q185" s="502">
        <v>781</v>
      </c>
      <c r="R185" s="1860">
        <v>0</v>
      </c>
      <c r="S185" s="1858"/>
      <c r="T185" s="1858"/>
      <c r="U185" s="1859"/>
      <c r="V185" s="502">
        <v>783</v>
      </c>
      <c r="W185" s="560" t="s">
        <v>23</v>
      </c>
      <c r="X185" s="1498">
        <v>0</v>
      </c>
      <c r="Y185" s="1499"/>
      <c r="Z185" s="1500"/>
      <c r="AA185" s="511"/>
      <c r="AB185" s="508"/>
      <c r="AC185" s="508"/>
      <c r="AD185" s="508"/>
      <c r="AE185" s="508"/>
      <c r="AF185" s="508"/>
      <c r="AG185" s="508"/>
      <c r="AH185" s="508"/>
      <c r="AI185" s="508"/>
      <c r="AJ185" s="509"/>
      <c r="AK185" s="455"/>
      <c r="AL185" s="741"/>
      <c r="AM185" s="741"/>
      <c r="AN185" s="741"/>
      <c r="AO185" s="741"/>
      <c r="AP185" s="741"/>
    </row>
    <row r="186" spans="1:42" s="249" customFormat="1" ht="24" customHeight="1" thickBot="1">
      <c r="A186" s="516" t="s">
        <v>755</v>
      </c>
      <c r="B186" s="272"/>
      <c r="C186" s="272"/>
      <c r="D186" s="272"/>
      <c r="E186" s="272"/>
      <c r="F186" s="272"/>
      <c r="G186" s="272"/>
      <c r="H186" s="272"/>
      <c r="I186" s="272"/>
      <c r="J186" s="272"/>
      <c r="K186" s="272"/>
      <c r="L186" s="272"/>
      <c r="M186" s="272"/>
      <c r="N186" s="272"/>
      <c r="O186" s="272"/>
      <c r="P186" s="272"/>
      <c r="Q186" s="530">
        <v>782</v>
      </c>
      <c r="R186" s="1860">
        <v>0</v>
      </c>
      <c r="S186" s="1858"/>
      <c r="T186" s="1858"/>
      <c r="U186" s="1859"/>
      <c r="V186" s="573">
        <v>784</v>
      </c>
      <c r="W186" s="521" t="s">
        <v>23</v>
      </c>
      <c r="X186" s="1498">
        <v>0</v>
      </c>
      <c r="Y186" s="1499"/>
      <c r="Z186" s="1500"/>
      <c r="AA186" s="511"/>
      <c r="AB186" s="508"/>
      <c r="AC186" s="508"/>
      <c r="AD186" s="508"/>
      <c r="AE186" s="508"/>
      <c r="AF186" s="508"/>
      <c r="AG186" s="508"/>
      <c r="AH186" s="508"/>
      <c r="AI186" s="508"/>
      <c r="AJ186" s="509"/>
      <c r="AK186" s="455"/>
      <c r="AL186" s="741"/>
      <c r="AM186" s="741"/>
      <c r="AN186" s="741"/>
      <c r="AO186" s="741"/>
      <c r="AP186" s="741"/>
    </row>
    <row r="187" spans="1:42" s="249" customFormat="1" ht="24" customHeight="1">
      <c r="A187" s="516" t="s">
        <v>756</v>
      </c>
      <c r="B187" s="272"/>
      <c r="C187" s="272"/>
      <c r="D187" s="272"/>
      <c r="E187" s="272"/>
      <c r="F187" s="272"/>
      <c r="G187" s="272"/>
      <c r="H187" s="272"/>
      <c r="I187" s="272"/>
      <c r="J187" s="272"/>
      <c r="K187" s="272"/>
      <c r="L187" s="272"/>
      <c r="M187" s="272"/>
      <c r="N187" s="272"/>
      <c r="O187" s="272"/>
      <c r="P187" s="272"/>
      <c r="Q187" s="499"/>
      <c r="R187" s="500"/>
      <c r="S187" s="500"/>
      <c r="T187" s="500"/>
      <c r="U187" s="501"/>
      <c r="V187" s="526">
        <v>786</v>
      </c>
      <c r="W187" s="521" t="s">
        <v>23</v>
      </c>
      <c r="X187" s="1498">
        <v>0</v>
      </c>
      <c r="Y187" s="1499"/>
      <c r="Z187" s="1500"/>
      <c r="AA187" s="584"/>
      <c r="AB187" s="507"/>
      <c r="AC187" s="508"/>
      <c r="AD187" s="508"/>
      <c r="AE187" s="508"/>
      <c r="AF187" s="508"/>
      <c r="AG187" s="508"/>
      <c r="AH187" s="508"/>
      <c r="AI187" s="508"/>
      <c r="AJ187" s="509"/>
      <c r="AK187" s="455"/>
      <c r="AL187" s="741"/>
      <c r="AM187" s="741"/>
      <c r="AN187" s="741"/>
      <c r="AO187" s="741"/>
      <c r="AP187" s="741"/>
    </row>
    <row r="188" spans="1:42" s="249" customFormat="1" ht="24" customHeight="1" thickBot="1">
      <c r="A188" s="567" t="s">
        <v>757</v>
      </c>
      <c r="B188" s="272"/>
      <c r="C188" s="272"/>
      <c r="D188" s="272"/>
      <c r="E188" s="272"/>
      <c r="F188" s="272"/>
      <c r="G188" s="272"/>
      <c r="H188" s="272"/>
      <c r="I188" s="272"/>
      <c r="J188" s="272"/>
      <c r="K188" s="272"/>
      <c r="L188" s="272"/>
      <c r="M188" s="272"/>
      <c r="N188" s="272"/>
      <c r="O188" s="272"/>
      <c r="P188" s="585"/>
      <c r="Q188" s="586"/>
      <c r="R188" s="587"/>
      <c r="S188" s="587"/>
      <c r="T188" s="587"/>
      <c r="U188" s="588"/>
      <c r="V188" s="589">
        <v>787</v>
      </c>
      <c r="W188" s="590" t="s">
        <v>23</v>
      </c>
      <c r="X188" s="1498">
        <v>0</v>
      </c>
      <c r="Y188" s="1499"/>
      <c r="Z188" s="1500"/>
      <c r="AA188" s="584"/>
      <c r="AB188" s="507"/>
      <c r="AC188" s="508"/>
      <c r="AD188" s="508"/>
      <c r="AE188" s="508"/>
      <c r="AF188" s="508"/>
      <c r="AG188" s="508"/>
      <c r="AH188" s="508"/>
      <c r="AI188" s="508"/>
      <c r="AJ188" s="509"/>
      <c r="AK188" s="455"/>
      <c r="AL188" s="741"/>
      <c r="AM188" s="741"/>
      <c r="AN188" s="741"/>
      <c r="AO188" s="741"/>
      <c r="AP188" s="741"/>
    </row>
    <row r="189" spans="1:42" s="249" customFormat="1" ht="24" customHeight="1" thickBot="1">
      <c r="A189" s="591" t="s">
        <v>758</v>
      </c>
      <c r="B189" s="592"/>
      <c r="C189" s="592"/>
      <c r="D189" s="592"/>
      <c r="E189" s="592"/>
      <c r="F189" s="592"/>
      <c r="G189" s="592"/>
      <c r="H189" s="592"/>
      <c r="I189" s="592"/>
      <c r="J189" s="592" t="s">
        <v>17</v>
      </c>
      <c r="K189" s="592"/>
      <c r="L189" s="592"/>
      <c r="M189" s="593"/>
      <c r="N189" s="593"/>
      <c r="O189" s="593"/>
      <c r="P189" s="594"/>
      <c r="Q189" s="594"/>
      <c r="R189" s="595"/>
      <c r="S189" s="595"/>
      <c r="T189" s="595"/>
      <c r="U189" s="595"/>
      <c r="V189" s="548">
        <v>789</v>
      </c>
      <c r="W189" s="549" t="s">
        <v>24</v>
      </c>
      <c r="X189" s="1501">
        <f>SUM(X185:Z188)</f>
        <v>0</v>
      </c>
      <c r="Y189" s="1502"/>
      <c r="Z189" s="1503"/>
      <c r="AA189" s="596"/>
      <c r="AB189" s="597"/>
      <c r="AC189" s="598"/>
      <c r="AD189" s="598"/>
      <c r="AE189" s="598"/>
      <c r="AF189" s="587"/>
      <c r="AG189" s="587"/>
      <c r="AH189" s="587"/>
      <c r="AI189" s="587"/>
      <c r="AJ189" s="588"/>
      <c r="AK189" s="455"/>
      <c r="AL189" s="741"/>
      <c r="AM189" s="741"/>
      <c r="AN189" s="741"/>
      <c r="AO189" s="741"/>
      <c r="AP189" s="741"/>
    </row>
    <row r="190" spans="1:42" s="249" customFormat="1" ht="24" customHeight="1">
      <c r="A190" s="599" t="s">
        <v>759</v>
      </c>
      <c r="B190" s="600"/>
      <c r="C190" s="600"/>
      <c r="D190" s="600"/>
      <c r="E190" s="500"/>
      <c r="F190" s="500"/>
      <c r="G190" s="500"/>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0"/>
      <c r="AF190" s="500"/>
      <c r="AG190" s="500"/>
      <c r="AH190" s="500"/>
      <c r="AI190" s="500"/>
      <c r="AJ190" s="501"/>
      <c r="AK190" s="455"/>
      <c r="AL190" s="741"/>
      <c r="AM190" s="741"/>
      <c r="AN190" s="741"/>
      <c r="AO190" s="741"/>
      <c r="AP190" s="741"/>
    </row>
    <row r="191" spans="1:42" s="249" customFormat="1" ht="24" customHeight="1">
      <c r="A191" s="601" t="s">
        <v>760</v>
      </c>
      <c r="B191" s="602"/>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1910" t="s">
        <v>996</v>
      </c>
      <c r="AD191" s="1910"/>
      <c r="AE191" s="1911"/>
      <c r="AF191" s="603">
        <v>832</v>
      </c>
      <c r="AG191" s="604" t="s">
        <v>24</v>
      </c>
      <c r="AH191" s="1501">
        <f>+AH169-AC183</f>
        <v>0</v>
      </c>
      <c r="AI191" s="1502"/>
      <c r="AJ191" s="1503"/>
      <c r="AK191" s="455"/>
      <c r="AL191" s="741"/>
      <c r="AM191" s="741"/>
      <c r="AN191" s="741"/>
      <c r="AO191" s="741"/>
      <c r="AP191" s="741"/>
    </row>
    <row r="192" spans="1:42" s="249" customFormat="1" ht="24" customHeight="1">
      <c r="A192" s="605" t="s">
        <v>761</v>
      </c>
      <c r="B192" s="606"/>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7"/>
      <c r="AD192" s="607"/>
      <c r="AE192" s="608"/>
      <c r="AF192" s="603">
        <v>839</v>
      </c>
      <c r="AG192" s="603" t="s">
        <v>24</v>
      </c>
      <c r="AH192" s="1501">
        <f>+TABLA!AK18</f>
        <v>0</v>
      </c>
      <c r="AI192" s="1502"/>
      <c r="AJ192" s="1503"/>
      <c r="AK192" s="455"/>
      <c r="AL192" s="741"/>
      <c r="AM192" s="741"/>
      <c r="AN192" s="741"/>
      <c r="AO192" s="741"/>
      <c r="AP192" s="741"/>
    </row>
    <row r="193" spans="1:42" s="249" customFormat="1" ht="24" customHeight="1">
      <c r="A193" s="567" t="s">
        <v>855</v>
      </c>
      <c r="B193" s="296"/>
      <c r="C193" s="296"/>
      <c r="D193" s="296"/>
      <c r="E193" s="296"/>
      <c r="F193" s="296"/>
      <c r="G193" s="296"/>
      <c r="H193" s="296"/>
      <c r="I193" s="296"/>
      <c r="J193" s="296"/>
      <c r="K193" s="296"/>
      <c r="L193" s="296"/>
      <c r="M193" s="296"/>
      <c r="N193" s="296"/>
      <c r="O193" s="296"/>
      <c r="P193" s="296"/>
      <c r="Q193" s="296"/>
      <c r="R193" s="296"/>
      <c r="S193" s="296"/>
      <c r="T193" s="296"/>
      <c r="U193" s="296"/>
      <c r="V193" s="1912" t="s">
        <v>856</v>
      </c>
      <c r="W193" s="1912"/>
      <c r="X193" s="1912"/>
      <c r="Y193" s="1912"/>
      <c r="Z193" s="1912"/>
      <c r="AA193" s="1912"/>
      <c r="AB193" s="1912"/>
      <c r="AC193" s="1912"/>
      <c r="AD193" s="1912"/>
      <c r="AE193" s="1913"/>
      <c r="AF193" s="609">
        <v>841</v>
      </c>
      <c r="AG193" s="513" t="s">
        <v>47</v>
      </c>
      <c r="AH193" s="1498">
        <v>500000</v>
      </c>
      <c r="AI193" s="1499"/>
      <c r="AJ193" s="1500"/>
      <c r="AK193" s="455"/>
      <c r="AL193" s="741"/>
      <c r="AM193" s="741"/>
      <c r="AN193" s="741"/>
      <c r="AO193" s="741"/>
      <c r="AP193" s="741"/>
    </row>
    <row r="194" spans="1:42" s="249" customFormat="1" ht="24" customHeight="1">
      <c r="A194" s="610" t="s">
        <v>9</v>
      </c>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525" t="s">
        <v>170</v>
      </c>
      <c r="AE194" s="271"/>
      <c r="AF194" s="572">
        <v>842</v>
      </c>
      <c r="AG194" s="603" t="s">
        <v>24</v>
      </c>
      <c r="AH194" s="1501">
        <f>+IF(AH192&gt;AH193,AH192,0)</f>
        <v>0</v>
      </c>
      <c r="AI194" s="1502"/>
      <c r="AJ194" s="1503"/>
      <c r="AK194" s="455"/>
      <c r="AL194" s="741"/>
      <c r="AM194" s="741"/>
      <c r="AN194" s="741"/>
      <c r="AO194" s="741"/>
      <c r="AP194" s="741"/>
    </row>
    <row r="195" spans="1:42" s="249" customFormat="1" ht="24" customHeight="1">
      <c r="A195" s="610" t="s">
        <v>762</v>
      </c>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525" t="s">
        <v>172</v>
      </c>
      <c r="AE195" s="271"/>
      <c r="AF195" s="609">
        <v>843</v>
      </c>
      <c r="AG195" s="603" t="s">
        <v>24</v>
      </c>
      <c r="AH195" s="1498">
        <v>0</v>
      </c>
      <c r="AI195" s="1499"/>
      <c r="AJ195" s="1500"/>
      <c r="AK195" s="455"/>
      <c r="AL195" s="741"/>
      <c r="AM195" s="741"/>
      <c r="AN195" s="741"/>
      <c r="AO195" s="741"/>
      <c r="AP195" s="741"/>
    </row>
    <row r="196" spans="1:42" s="249" customFormat="1" ht="24" customHeight="1">
      <c r="A196" s="611" t="s">
        <v>10</v>
      </c>
      <c r="B196" s="296"/>
      <c r="C196" s="296"/>
      <c r="D196" s="296"/>
      <c r="E196" s="296"/>
      <c r="F196" s="296"/>
      <c r="G196" s="296"/>
      <c r="H196" s="296"/>
      <c r="I196" s="296"/>
      <c r="J196" s="296"/>
      <c r="K196" s="296"/>
      <c r="L196" s="296"/>
      <c r="M196" s="296"/>
      <c r="N196" s="296"/>
      <c r="O196" s="296"/>
      <c r="P196" s="296"/>
      <c r="Q196" s="296"/>
      <c r="R196" s="296"/>
      <c r="S196" s="296"/>
      <c r="T196" s="296"/>
      <c r="U196" s="296"/>
      <c r="V196" s="296"/>
      <c r="W196" s="296"/>
      <c r="X196" s="296"/>
      <c r="Y196" s="296"/>
      <c r="Z196" s="296"/>
      <c r="AA196" s="296"/>
      <c r="AB196" s="296"/>
      <c r="AC196" s="296"/>
      <c r="AD196" s="296"/>
      <c r="AE196" s="296"/>
      <c r="AF196" s="572">
        <v>844</v>
      </c>
      <c r="AG196" s="513" t="s">
        <v>173</v>
      </c>
      <c r="AH196" s="1509">
        <v>0</v>
      </c>
      <c r="AI196" s="1510"/>
      <c r="AJ196" s="1511"/>
      <c r="AK196" s="455"/>
      <c r="AL196" s="741"/>
      <c r="AM196" s="741"/>
      <c r="AN196" s="741"/>
      <c r="AO196" s="741"/>
      <c r="AP196" s="741"/>
    </row>
    <row r="197" spans="1:42" s="249" customFormat="1" ht="24" customHeight="1">
      <c r="A197" s="610" t="s">
        <v>11</v>
      </c>
      <c r="B197" s="296"/>
      <c r="C197" s="296"/>
      <c r="D197" s="296"/>
      <c r="E197" s="296"/>
      <c r="F197" s="296"/>
      <c r="G197" s="296"/>
      <c r="H197" s="296"/>
      <c r="I197" s="296"/>
      <c r="J197" s="296"/>
      <c r="K197" s="296"/>
      <c r="L197" s="296"/>
      <c r="M197" s="296"/>
      <c r="N197" s="296"/>
      <c r="O197" s="296"/>
      <c r="P197" s="296"/>
      <c r="Q197" s="296"/>
      <c r="R197" s="296"/>
      <c r="S197" s="296"/>
      <c r="T197" s="296"/>
      <c r="U197" s="296"/>
      <c r="V197" s="296"/>
      <c r="W197" s="296"/>
      <c r="X197" s="296"/>
      <c r="Y197" s="296"/>
      <c r="Z197" s="296"/>
      <c r="AA197" s="296"/>
      <c r="AB197" s="296"/>
      <c r="AC197" s="296"/>
      <c r="AD197" s="296"/>
      <c r="AE197" s="296"/>
      <c r="AF197" s="572">
        <v>845</v>
      </c>
      <c r="AG197" s="521" t="s">
        <v>47</v>
      </c>
      <c r="AH197" s="1498">
        <v>0</v>
      </c>
      <c r="AI197" s="1499"/>
      <c r="AJ197" s="1500"/>
      <c r="AK197" s="455"/>
      <c r="AL197" s="741"/>
      <c r="AM197" s="741"/>
      <c r="AN197" s="741"/>
      <c r="AO197" s="741"/>
      <c r="AP197" s="741"/>
    </row>
    <row r="198" spans="1:42" s="249" customFormat="1" ht="24" customHeight="1">
      <c r="A198" s="610" t="s">
        <v>857</v>
      </c>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609">
        <v>846</v>
      </c>
      <c r="AG198" s="521" t="s">
        <v>47</v>
      </c>
      <c r="AH198" s="1498">
        <v>0</v>
      </c>
      <c r="AI198" s="1499"/>
      <c r="AJ198" s="1500"/>
      <c r="AK198" s="455"/>
      <c r="AL198" s="741"/>
      <c r="AM198" s="741"/>
      <c r="AN198" s="741"/>
      <c r="AO198" s="741"/>
      <c r="AP198" s="741"/>
    </row>
    <row r="199" spans="1:42" s="249" customFormat="1" ht="24" customHeight="1">
      <c r="A199" s="610" t="s">
        <v>763</v>
      </c>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572">
        <v>847</v>
      </c>
      <c r="AG199" s="521" t="s">
        <v>47</v>
      </c>
      <c r="AH199" s="1498">
        <v>0</v>
      </c>
      <c r="AI199" s="1499"/>
      <c r="AJ199" s="1500"/>
      <c r="AK199" s="455"/>
      <c r="AL199" s="741"/>
      <c r="AM199" s="741"/>
      <c r="AN199" s="741"/>
      <c r="AO199" s="741"/>
      <c r="AP199" s="741"/>
    </row>
    <row r="200" spans="1:42" s="249" customFormat="1" ht="24" customHeight="1">
      <c r="A200" s="612" t="s">
        <v>12</v>
      </c>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609">
        <v>848</v>
      </c>
      <c r="AG200" s="521" t="s">
        <v>47</v>
      </c>
      <c r="AH200" s="1498">
        <v>0</v>
      </c>
      <c r="AI200" s="1499"/>
      <c r="AJ200" s="1500"/>
      <c r="AK200" s="455"/>
      <c r="AL200" s="741"/>
      <c r="AM200" s="741"/>
      <c r="AN200" s="741"/>
      <c r="AO200" s="741"/>
      <c r="AP200" s="741"/>
    </row>
    <row r="201" spans="1:42" s="249" customFormat="1" ht="24" customHeight="1">
      <c r="A201" s="612" t="s">
        <v>13</v>
      </c>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572">
        <v>849</v>
      </c>
      <c r="AG201" s="521" t="s">
        <v>47</v>
      </c>
      <c r="AH201" s="1498">
        <v>0</v>
      </c>
      <c r="AI201" s="1499"/>
      <c r="AJ201" s="1500"/>
      <c r="AK201" s="455"/>
      <c r="AL201" s="741"/>
      <c r="AM201" s="741"/>
      <c r="AN201" s="741"/>
      <c r="AO201" s="741"/>
      <c r="AP201" s="741"/>
    </row>
    <row r="202" spans="1:42" s="249" customFormat="1" ht="24" customHeight="1">
      <c r="A202" s="612" t="s">
        <v>14</v>
      </c>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609">
        <v>850</v>
      </c>
      <c r="AG202" s="524" t="s">
        <v>47</v>
      </c>
      <c r="AH202" s="1498">
        <v>0</v>
      </c>
      <c r="AI202" s="1499"/>
      <c r="AJ202" s="1500"/>
      <c r="AK202" s="455"/>
      <c r="AL202" s="741"/>
      <c r="AM202" s="741"/>
      <c r="AN202" s="741"/>
      <c r="AO202" s="741"/>
      <c r="AP202" s="741"/>
    </row>
    <row r="203" spans="1:42" s="249" customFormat="1" ht="24" customHeight="1">
      <c r="A203" s="613" t="s">
        <v>15</v>
      </c>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609">
        <v>851</v>
      </c>
      <c r="AG203" s="524" t="s">
        <v>47</v>
      </c>
      <c r="AH203" s="1498">
        <v>0</v>
      </c>
      <c r="AI203" s="1499"/>
      <c r="AJ203" s="1500"/>
      <c r="AK203" s="455"/>
      <c r="AL203" s="741"/>
      <c r="AM203" s="741"/>
      <c r="AN203" s="741"/>
      <c r="AO203" s="741"/>
      <c r="AP203" s="741"/>
    </row>
    <row r="204" spans="1:42" s="249" customFormat="1" ht="24" customHeight="1" thickBot="1">
      <c r="A204" s="614" t="s">
        <v>16</v>
      </c>
      <c r="B204" s="615"/>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572">
        <v>852</v>
      </c>
      <c r="AG204" s="590" t="s">
        <v>47</v>
      </c>
      <c r="AH204" s="1498">
        <v>0</v>
      </c>
      <c r="AI204" s="1499"/>
      <c r="AJ204" s="1500"/>
      <c r="AK204" s="455"/>
      <c r="AL204" s="741"/>
      <c r="AM204" s="741"/>
      <c r="AN204" s="741"/>
      <c r="AO204" s="741"/>
      <c r="AP204" s="741"/>
    </row>
    <row r="205" spans="1:42" s="249" customFormat="1" ht="24" customHeight="1" thickBot="1">
      <c r="A205" s="618" t="s">
        <v>681</v>
      </c>
      <c r="B205" s="619"/>
      <c r="C205" s="619"/>
      <c r="D205" s="619"/>
      <c r="E205" s="619"/>
      <c r="F205" s="620"/>
      <c r="G205" s="620"/>
      <c r="H205" s="620"/>
      <c r="I205" s="620"/>
      <c r="J205" s="620"/>
      <c r="K205" s="620"/>
      <c r="L205" s="620"/>
      <c r="M205" s="620"/>
      <c r="N205" s="620"/>
      <c r="O205" s="620"/>
      <c r="P205" s="620"/>
      <c r="Q205" s="620"/>
      <c r="R205" s="620"/>
      <c r="S205" s="620"/>
      <c r="T205" s="620"/>
      <c r="U205" s="620"/>
      <c r="V205" s="1914" t="s">
        <v>858</v>
      </c>
      <c r="W205" s="1914"/>
      <c r="X205" s="1914"/>
      <c r="Y205" s="1914"/>
      <c r="Z205" s="1914"/>
      <c r="AA205" s="1914"/>
      <c r="AB205" s="1914"/>
      <c r="AC205" s="1914"/>
      <c r="AD205" s="1914"/>
      <c r="AE205" s="1915"/>
      <c r="AF205" s="621">
        <v>855</v>
      </c>
      <c r="AG205" s="622" t="s">
        <v>24</v>
      </c>
      <c r="AH205" s="1501">
        <f>-IF((AH194-AH195+AH196-AH197-AH198-AH199-AH200-AH201-AH202-AH203-AH204)&gt;0,(AH194-AH195+AH196-AH197-AH198-AH199-AH200-AH201-AH202-AH203-AH204),0)</f>
        <v>0</v>
      </c>
      <c r="AI205" s="1502"/>
      <c r="AJ205" s="1503"/>
      <c r="AK205" s="455"/>
      <c r="AL205" s="741"/>
      <c r="AM205" s="741"/>
      <c r="AN205" s="741"/>
      <c r="AO205" s="741"/>
      <c r="AP205" s="741"/>
    </row>
    <row r="206" spans="1:42" s="249" customFormat="1" ht="24" customHeight="1" thickBot="1">
      <c r="A206" s="618" t="s">
        <v>682</v>
      </c>
      <c r="B206" s="619"/>
      <c r="C206" s="619"/>
      <c r="D206" s="619"/>
      <c r="E206" s="619"/>
      <c r="F206" s="620"/>
      <c r="G206" s="620"/>
      <c r="H206" s="620"/>
      <c r="I206" s="620"/>
      <c r="J206" s="620"/>
      <c r="K206" s="620"/>
      <c r="L206" s="620"/>
      <c r="M206" s="620"/>
      <c r="N206" s="620"/>
      <c r="O206" s="620"/>
      <c r="P206" s="620"/>
      <c r="Q206" s="620"/>
      <c r="R206" s="620"/>
      <c r="S206" s="620"/>
      <c r="T206" s="620"/>
      <c r="U206" s="620"/>
      <c r="V206" s="1914" t="s">
        <v>859</v>
      </c>
      <c r="W206" s="1914"/>
      <c r="X206" s="1914"/>
      <c r="Y206" s="1914"/>
      <c r="Z206" s="1914"/>
      <c r="AA206" s="1914"/>
      <c r="AB206" s="1914"/>
      <c r="AC206" s="1914"/>
      <c r="AD206" s="1914"/>
      <c r="AE206" s="1915"/>
      <c r="AF206" s="624">
        <v>856</v>
      </c>
      <c r="AG206" s="625" t="s">
        <v>24</v>
      </c>
      <c r="AH206" s="1501">
        <f>IF((AH194-AH195+AH196-AH197-AH198-AH199-AH200-AH201-AH202-AH203-AH204)&lt;0,(AH194-AH195+AH196-AH197-AH198-AH199-AH200-AH201-AH202-AH203-AH204),0)</f>
        <v>0</v>
      </c>
      <c r="AI206" s="1502"/>
      <c r="AJ206" s="1503"/>
      <c r="AK206" s="455"/>
      <c r="AL206" s="741"/>
      <c r="AM206" s="741"/>
      <c r="AN206" s="741"/>
      <c r="AO206" s="741"/>
      <c r="AP206" s="741"/>
    </row>
    <row r="207" spans="1:42" s="249" customFormat="1" ht="24" customHeight="1">
      <c r="A207" s="626" t="s">
        <v>683</v>
      </c>
      <c r="B207" s="627"/>
      <c r="C207" s="627"/>
      <c r="D207" s="627"/>
      <c r="E207" s="627"/>
      <c r="F207" s="627"/>
      <c r="G207" s="627"/>
      <c r="H207" s="627"/>
      <c r="I207" s="627"/>
      <c r="J207" s="627"/>
      <c r="K207" s="627"/>
      <c r="L207" s="627"/>
      <c r="M207" s="627"/>
      <c r="N207" s="627"/>
      <c r="O207" s="627"/>
      <c r="P207" s="627"/>
      <c r="Q207" s="627"/>
      <c r="R207" s="627"/>
      <c r="S207" s="627"/>
      <c r="T207" s="627"/>
      <c r="U207" s="627"/>
      <c r="V207" s="627"/>
      <c r="W207" s="628"/>
      <c r="X207" s="628"/>
      <c r="Y207" s="628"/>
      <c r="Z207" s="628"/>
      <c r="AA207" s="628"/>
      <c r="AB207" s="628"/>
      <c r="AC207" s="628"/>
      <c r="AD207" s="628"/>
      <c r="AE207" s="628"/>
      <c r="AF207" s="503">
        <v>857</v>
      </c>
      <c r="AG207" s="560" t="s">
        <v>173</v>
      </c>
      <c r="AH207" s="1498">
        <v>0</v>
      </c>
      <c r="AI207" s="1499"/>
      <c r="AJ207" s="1500"/>
      <c r="AK207" s="455"/>
      <c r="AL207" s="741"/>
      <c r="AM207" s="741"/>
      <c r="AN207" s="741"/>
      <c r="AO207" s="741"/>
      <c r="AP207" s="741"/>
    </row>
    <row r="208" spans="1:42" s="249" customFormat="1" ht="24" customHeight="1" thickBot="1">
      <c r="A208" s="629" t="s">
        <v>684</v>
      </c>
      <c r="B208" s="630"/>
      <c r="C208" s="630"/>
      <c r="D208" s="630"/>
      <c r="E208" s="630"/>
      <c r="F208" s="630"/>
      <c r="G208" s="630"/>
      <c r="H208" s="630"/>
      <c r="I208" s="630"/>
      <c r="J208" s="630"/>
      <c r="K208" s="630"/>
      <c r="L208" s="630"/>
      <c r="M208" s="630"/>
      <c r="N208" s="630"/>
      <c r="O208" s="630"/>
      <c r="P208" s="630"/>
      <c r="Q208" s="630"/>
      <c r="R208" s="630"/>
      <c r="S208" s="630"/>
      <c r="T208" s="630"/>
      <c r="U208" s="630"/>
      <c r="V208" s="630"/>
      <c r="W208" s="631"/>
      <c r="X208" s="631"/>
      <c r="Y208" s="631"/>
      <c r="Z208" s="631"/>
      <c r="AA208" s="631"/>
      <c r="AB208" s="631"/>
      <c r="AC208" s="631"/>
      <c r="AD208" s="631"/>
      <c r="AE208" s="631"/>
      <c r="AF208" s="632">
        <v>858</v>
      </c>
      <c r="AG208" s="590" t="s">
        <v>47</v>
      </c>
      <c r="AH208" s="1498">
        <v>0</v>
      </c>
      <c r="AI208" s="1499"/>
      <c r="AJ208" s="1500"/>
      <c r="AK208" s="455"/>
      <c r="AL208" s="741"/>
      <c r="AM208" s="741"/>
      <c r="AN208" s="741"/>
      <c r="AO208" s="741"/>
      <c r="AP208" s="741"/>
    </row>
    <row r="209" spans="1:42" s="249" customFormat="1" ht="24" customHeight="1" thickBot="1">
      <c r="A209" s="554" t="s">
        <v>177</v>
      </c>
      <c r="B209" s="555"/>
      <c r="C209" s="555"/>
      <c r="D209" s="555"/>
      <c r="E209" s="555"/>
      <c r="F209" s="555"/>
      <c r="G209" s="555"/>
      <c r="H209" s="555"/>
      <c r="I209" s="555"/>
      <c r="J209" s="555"/>
      <c r="K209" s="555"/>
      <c r="L209" s="555"/>
      <c r="M209" s="555"/>
      <c r="N209" s="555"/>
      <c r="O209" s="555"/>
      <c r="P209" s="555"/>
      <c r="Q209" s="555"/>
      <c r="R209" s="555"/>
      <c r="S209" s="555"/>
      <c r="T209" s="555"/>
      <c r="U209" s="555"/>
      <c r="V209" s="555"/>
      <c r="W209" s="633"/>
      <c r="X209" s="633"/>
      <c r="Y209" s="633"/>
      <c r="Z209" s="633"/>
      <c r="AA209" s="633"/>
      <c r="AB209" s="633"/>
      <c r="AC209" s="633"/>
      <c r="AD209" s="633"/>
      <c r="AE209" s="634"/>
      <c r="AF209" s="622">
        <v>859</v>
      </c>
      <c r="AG209" s="622" t="s">
        <v>24</v>
      </c>
      <c r="AH209" s="1501">
        <f>+IF((AH205-AH206+AH207-AH208)&gt;0,(AH205-AH206+AH207-AH208),0)</f>
        <v>0</v>
      </c>
      <c r="AI209" s="1502"/>
      <c r="AJ209" s="1503"/>
      <c r="AK209" s="455"/>
      <c r="AL209" s="741"/>
      <c r="AM209" s="741"/>
      <c r="AN209" s="741"/>
      <c r="AO209" s="741"/>
      <c r="AP209" s="741"/>
    </row>
    <row r="210" spans="1:42" s="249" customFormat="1" ht="24" customHeight="1" thickBot="1">
      <c r="A210" s="554" t="s">
        <v>179</v>
      </c>
      <c r="B210" s="555"/>
      <c r="C210" s="555"/>
      <c r="D210" s="555"/>
      <c r="E210" s="555"/>
      <c r="F210" s="555"/>
      <c r="G210" s="555"/>
      <c r="H210" s="555"/>
      <c r="I210" s="555"/>
      <c r="J210" s="555"/>
      <c r="K210" s="555"/>
      <c r="L210" s="555"/>
      <c r="M210" s="555"/>
      <c r="N210" s="555"/>
      <c r="O210" s="555"/>
      <c r="P210" s="555"/>
      <c r="Q210" s="555"/>
      <c r="R210" s="555"/>
      <c r="S210" s="555"/>
      <c r="T210" s="555"/>
      <c r="U210" s="555"/>
      <c r="V210" s="555"/>
      <c r="W210" s="633"/>
      <c r="X210" s="633"/>
      <c r="Y210" s="633"/>
      <c r="Z210" s="633"/>
      <c r="AA210" s="633"/>
      <c r="AB210" s="633"/>
      <c r="AC210" s="633"/>
      <c r="AD210" s="633"/>
      <c r="AE210" s="634"/>
      <c r="AF210" s="622">
        <v>869</v>
      </c>
      <c r="AG210" s="622" t="s">
        <v>24</v>
      </c>
      <c r="AH210" s="1501">
        <f>+IF((AH205-AH206+AH207-AH208)&lt;0,-(AH205-AH206+AH207-AH208),0)</f>
        <v>0</v>
      </c>
      <c r="AI210" s="1502"/>
      <c r="AJ210" s="1503"/>
      <c r="AK210" s="455"/>
      <c r="AL210" s="741"/>
      <c r="AM210" s="741"/>
      <c r="AN210" s="741"/>
      <c r="AO210" s="741"/>
      <c r="AP210" s="741"/>
    </row>
    <row r="211" spans="1:42" s="249" customFormat="1" ht="24" customHeight="1" thickBot="1">
      <c r="A211" s="554" t="s">
        <v>764</v>
      </c>
      <c r="B211" s="555"/>
      <c r="C211" s="555"/>
      <c r="D211" s="555"/>
      <c r="E211" s="555"/>
      <c r="F211" s="555"/>
      <c r="G211" s="555"/>
      <c r="H211" s="555"/>
      <c r="I211" s="555"/>
      <c r="J211" s="555"/>
      <c r="K211" s="555"/>
      <c r="L211" s="555"/>
      <c r="M211" s="555"/>
      <c r="N211" s="555"/>
      <c r="O211" s="555"/>
      <c r="P211" s="555"/>
      <c r="Q211" s="555"/>
      <c r="R211" s="555"/>
      <c r="S211" s="555"/>
      <c r="T211" s="555"/>
      <c r="U211" s="555"/>
      <c r="V211" s="555"/>
      <c r="W211" s="555"/>
      <c r="X211" s="555"/>
      <c r="Y211" s="555"/>
      <c r="Z211" s="555"/>
      <c r="AA211" s="555"/>
      <c r="AB211" s="555"/>
      <c r="AC211" s="555"/>
      <c r="AD211" s="555"/>
      <c r="AE211" s="556"/>
      <c r="AF211" s="621">
        <v>879</v>
      </c>
      <c r="AG211" s="622" t="s">
        <v>24</v>
      </c>
      <c r="AH211" s="592"/>
      <c r="AI211" s="592"/>
      <c r="AJ211" s="623"/>
      <c r="AK211" s="455"/>
      <c r="AL211" s="741"/>
      <c r="AM211" s="741"/>
      <c r="AN211" s="741"/>
      <c r="AO211" s="741"/>
      <c r="AP211" s="741"/>
    </row>
    <row r="212" spans="1:42" s="249" customFormat="1" ht="24" customHeight="1">
      <c r="A212" s="1934" t="s">
        <v>180</v>
      </c>
      <c r="B212" s="1935"/>
      <c r="C212" s="1935"/>
      <c r="D212" s="1935"/>
      <c r="E212" s="1935"/>
      <c r="F212" s="635" t="s">
        <v>181</v>
      </c>
      <c r="G212" s="636"/>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503">
        <v>871</v>
      </c>
      <c r="AG212" s="513" t="s">
        <v>173</v>
      </c>
      <c r="AH212" s="1940"/>
      <c r="AI212" s="1941"/>
      <c r="AJ212" s="1942"/>
      <c r="AK212" s="455"/>
      <c r="AL212" s="741"/>
      <c r="AM212" s="741"/>
      <c r="AN212" s="741"/>
      <c r="AO212" s="741"/>
      <c r="AP212" s="741"/>
    </row>
    <row r="213" spans="1:42" s="249" customFormat="1" ht="24" customHeight="1">
      <c r="A213" s="1936"/>
      <c r="B213" s="1937"/>
      <c r="C213" s="1937"/>
      <c r="D213" s="1937"/>
      <c r="E213" s="1937"/>
      <c r="F213" s="637" t="s">
        <v>182</v>
      </c>
      <c r="G213" s="638"/>
      <c r="H213" s="638"/>
      <c r="I213" s="638"/>
      <c r="J213" s="638"/>
      <c r="K213" s="638"/>
      <c r="L213" s="638"/>
      <c r="M213" s="638"/>
      <c r="N213" s="638"/>
      <c r="O213" s="638"/>
      <c r="P213" s="638"/>
      <c r="Q213" s="638"/>
      <c r="R213" s="638"/>
      <c r="S213" s="638"/>
      <c r="T213" s="638"/>
      <c r="U213" s="638"/>
      <c r="V213" s="638"/>
      <c r="W213" s="638"/>
      <c r="X213" s="638"/>
      <c r="Y213" s="638"/>
      <c r="Z213" s="638"/>
      <c r="AA213" s="638"/>
      <c r="AB213" s="638"/>
      <c r="AC213" s="638"/>
      <c r="AD213" s="638"/>
      <c r="AE213" s="638"/>
      <c r="AF213" s="572">
        <v>872</v>
      </c>
      <c r="AG213" s="513" t="s">
        <v>173</v>
      </c>
      <c r="AH213" s="1916"/>
      <c r="AI213" s="1870"/>
      <c r="AJ213" s="1871"/>
      <c r="AK213" s="455"/>
      <c r="AL213" s="741"/>
      <c r="AM213" s="741"/>
      <c r="AN213" s="741"/>
      <c r="AO213" s="741"/>
      <c r="AP213" s="741"/>
    </row>
    <row r="214" spans="1:42" s="249" customFormat="1" ht="24" customHeight="1" thickBot="1">
      <c r="A214" s="1938"/>
      <c r="B214" s="1939"/>
      <c r="C214" s="1939"/>
      <c r="D214" s="1939"/>
      <c r="E214" s="1939"/>
      <c r="F214" s="639" t="s">
        <v>183</v>
      </c>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32">
        <v>873</v>
      </c>
      <c r="AG214" s="513" t="s">
        <v>173</v>
      </c>
      <c r="AH214" s="1943"/>
      <c r="AI214" s="1944"/>
      <c r="AJ214" s="1945"/>
      <c r="AK214" s="455"/>
      <c r="AL214" s="741"/>
      <c r="AM214" s="741"/>
      <c r="AN214" s="741"/>
      <c r="AO214" s="741"/>
      <c r="AP214" s="741"/>
    </row>
    <row r="215" spans="1:42" s="249" customFormat="1" ht="24" customHeight="1" thickBot="1">
      <c r="A215" s="641"/>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3"/>
      <c r="AG215" s="643"/>
      <c r="AH215" s="644"/>
      <c r="AI215" s="644"/>
      <c r="AJ215" s="645"/>
      <c r="AK215" s="455"/>
      <c r="AL215" s="741"/>
      <c r="AM215" s="741"/>
      <c r="AN215" s="741"/>
      <c r="AO215" s="741"/>
      <c r="AP215" s="741"/>
    </row>
    <row r="216" spans="1:42" s="249" customFormat="1" ht="24" customHeight="1">
      <c r="A216" s="646" t="s">
        <v>765</v>
      </c>
      <c r="B216" s="647"/>
      <c r="C216" s="647"/>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503">
        <v>890</v>
      </c>
      <c r="AG216" s="503"/>
      <c r="AH216" s="648"/>
      <c r="AI216" s="649"/>
      <c r="AJ216" s="650"/>
      <c r="AK216" s="455"/>
      <c r="AL216" s="741"/>
      <c r="AM216" s="741"/>
      <c r="AN216" s="741"/>
      <c r="AO216" s="741"/>
      <c r="AP216" s="741"/>
    </row>
    <row r="217" spans="1:42" s="249" customFormat="1" ht="24" customHeight="1">
      <c r="A217" s="1946" t="s">
        <v>184</v>
      </c>
      <c r="B217" s="1870"/>
      <c r="C217" s="1870"/>
      <c r="D217" s="1870"/>
      <c r="E217" s="1870"/>
      <c r="F217" s="1870"/>
      <c r="G217" s="1870"/>
      <c r="H217" s="1870"/>
      <c r="I217" s="1870"/>
      <c r="J217" s="1870"/>
      <c r="K217" s="1870"/>
      <c r="L217" s="1870"/>
      <c r="M217" s="1870"/>
      <c r="N217" s="1870"/>
      <c r="O217" s="1870"/>
      <c r="P217" s="1870"/>
      <c r="Q217" s="1870"/>
      <c r="R217" s="1870"/>
      <c r="S217" s="1870"/>
      <c r="T217" s="1870"/>
      <c r="U217" s="1870"/>
      <c r="V217" s="1870"/>
      <c r="W217" s="1870"/>
      <c r="X217" s="1870"/>
      <c r="Y217" s="1870"/>
      <c r="Z217" s="1870"/>
      <c r="AA217" s="1870"/>
      <c r="AB217" s="1870"/>
      <c r="AC217" s="1870"/>
      <c r="AD217" s="1870"/>
      <c r="AE217" s="1870"/>
      <c r="AF217" s="1870"/>
      <c r="AG217" s="1870"/>
      <c r="AH217" s="1870"/>
      <c r="AI217" s="1870"/>
      <c r="AJ217" s="1871"/>
      <c r="AK217" s="455"/>
      <c r="AL217" s="741"/>
      <c r="AM217" s="741"/>
      <c r="AN217" s="741"/>
      <c r="AO217" s="741"/>
      <c r="AP217" s="741"/>
    </row>
    <row r="218" spans="1:42" s="249" customFormat="1" ht="24" customHeight="1" thickBot="1">
      <c r="A218" s="1947" t="s">
        <v>185</v>
      </c>
      <c r="B218" s="1948"/>
      <c r="C218" s="1948"/>
      <c r="D218" s="1948"/>
      <c r="E218" s="1948"/>
      <c r="F218" s="1949"/>
      <c r="G218" s="651">
        <v>897</v>
      </c>
      <c r="H218" s="639" t="s">
        <v>186</v>
      </c>
      <c r="I218" s="640"/>
      <c r="J218" s="640"/>
      <c r="K218" s="640"/>
      <c r="L218" s="616"/>
      <c r="M218" s="1950" t="s">
        <v>187</v>
      </c>
      <c r="N218" s="1948"/>
      <c r="O218" s="1948"/>
      <c r="P218" s="1948"/>
      <c r="Q218" s="1948"/>
      <c r="R218" s="1949"/>
      <c r="S218" s="651">
        <v>898</v>
      </c>
      <c r="T218" s="639" t="s">
        <v>186</v>
      </c>
      <c r="U218" s="640"/>
      <c r="V218" s="640"/>
      <c r="W218" s="640"/>
      <c r="X218" s="616"/>
      <c r="Y218" s="1950" t="s">
        <v>188</v>
      </c>
      <c r="Z218" s="1948"/>
      <c r="AA218" s="1948"/>
      <c r="AB218" s="1948"/>
      <c r="AC218" s="1948"/>
      <c r="AD218" s="1949"/>
      <c r="AE218" s="651">
        <v>899</v>
      </c>
      <c r="AF218" s="639" t="s">
        <v>186</v>
      </c>
      <c r="AG218" s="640"/>
      <c r="AH218" s="640"/>
      <c r="AI218" s="640"/>
      <c r="AJ218" s="617"/>
      <c r="AK218" s="455"/>
      <c r="AL218" s="741"/>
      <c r="AM218" s="741"/>
      <c r="AN218" s="741"/>
      <c r="AO218" s="741"/>
      <c r="AP218" s="741"/>
    </row>
    <row r="219" spans="1:42" s="249" customFormat="1" ht="24" customHeight="1" thickBot="1">
      <c r="A219" s="641"/>
      <c r="B219" s="652"/>
      <c r="C219" s="652"/>
      <c r="D219" s="652"/>
      <c r="E219" s="652"/>
      <c r="F219" s="652"/>
      <c r="G219" s="652"/>
      <c r="H219" s="652"/>
      <c r="I219" s="652"/>
      <c r="J219" s="652"/>
      <c r="K219" s="652"/>
      <c r="L219" s="652"/>
      <c r="M219" s="653"/>
      <c r="N219" s="653"/>
      <c r="O219" s="652"/>
      <c r="P219" s="652"/>
      <c r="Q219" s="652"/>
      <c r="R219" s="551"/>
      <c r="S219" s="551"/>
      <c r="T219" s="551"/>
      <c r="U219" s="551"/>
      <c r="V219" s="551"/>
      <c r="W219" s="551"/>
      <c r="X219" s="551"/>
      <c r="Y219" s="551"/>
      <c r="Z219" s="551"/>
      <c r="AA219" s="551"/>
      <c r="AB219" s="551"/>
      <c r="AC219" s="551"/>
      <c r="AD219" s="551"/>
      <c r="AE219" s="551"/>
      <c r="AF219" s="551"/>
      <c r="AG219" s="551"/>
      <c r="AH219" s="551"/>
      <c r="AI219" s="551"/>
      <c r="AJ219" s="553"/>
      <c r="AK219" s="455"/>
      <c r="AL219" s="741"/>
      <c r="AM219" s="741"/>
      <c r="AN219" s="741"/>
      <c r="AO219" s="741"/>
      <c r="AP219" s="741"/>
    </row>
    <row r="220" spans="1:42" s="249" customFormat="1" ht="24" customHeight="1" thickBot="1">
      <c r="A220" s="654" t="s">
        <v>766</v>
      </c>
      <c r="B220" s="583"/>
      <c r="C220" s="583"/>
      <c r="D220" s="583"/>
      <c r="E220" s="583"/>
      <c r="F220" s="655"/>
      <c r="G220" s="583"/>
      <c r="H220" s="583"/>
      <c r="I220" s="583"/>
      <c r="J220" s="583"/>
      <c r="K220" s="583"/>
      <c r="L220" s="583"/>
      <c r="M220" s="583"/>
      <c r="N220" s="583"/>
      <c r="O220" s="583"/>
      <c r="P220" s="583"/>
      <c r="Q220" s="495"/>
      <c r="R220" s="495"/>
      <c r="S220" s="495"/>
      <c r="T220" s="495"/>
      <c r="U220" s="495"/>
      <c r="V220" s="495"/>
      <c r="W220" s="495"/>
      <c r="X220" s="495"/>
      <c r="Y220" s="495"/>
      <c r="Z220" s="495"/>
      <c r="AA220" s="495"/>
      <c r="AB220" s="495"/>
      <c r="AC220" s="495"/>
      <c r="AD220" s="495"/>
      <c r="AE220" s="495"/>
      <c r="AF220" s="495"/>
      <c r="AG220" s="495"/>
      <c r="AH220" s="495"/>
      <c r="AI220" s="495"/>
      <c r="AJ220" s="656"/>
      <c r="AK220" s="455"/>
      <c r="AL220" s="741"/>
      <c r="AM220" s="741"/>
      <c r="AN220" s="741"/>
      <c r="AO220" s="741"/>
      <c r="AP220" s="741"/>
    </row>
    <row r="221" spans="1:42" s="249" customFormat="1" ht="24" customHeight="1">
      <c r="A221" s="657" t="s">
        <v>189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1920" t="s">
        <v>190</v>
      </c>
      <c r="AC221" s="1920"/>
      <c r="AD221" s="1920"/>
      <c r="AE221" s="1921"/>
      <c r="AF221" s="572">
        <v>902</v>
      </c>
      <c r="AG221" s="521" t="s">
        <v>23</v>
      </c>
      <c r="AH221" s="272"/>
      <c r="AI221" s="272"/>
      <c r="AJ221" s="519"/>
      <c r="AK221" s="455"/>
      <c r="AL221" s="741"/>
      <c r="AM221" s="741"/>
      <c r="AN221" s="741"/>
      <c r="AO221" s="741"/>
      <c r="AP221" s="741"/>
    </row>
    <row r="222" spans="1:42" s="249" customFormat="1" ht="24" customHeight="1">
      <c r="A222" s="657" t="s">
        <v>191</v>
      </c>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97"/>
      <c r="AF222" s="572">
        <v>903</v>
      </c>
      <c r="AG222" s="521" t="s">
        <v>23</v>
      </c>
      <c r="AH222" s="272"/>
      <c r="AI222" s="272"/>
      <c r="AJ222" s="519"/>
      <c r="AK222" s="455"/>
      <c r="AL222" s="741"/>
      <c r="AM222" s="741"/>
      <c r="AN222" s="741"/>
      <c r="AO222" s="741"/>
      <c r="AP222" s="741"/>
    </row>
    <row r="223" spans="1:42" s="249" customFormat="1" ht="24" customHeight="1" thickBot="1">
      <c r="A223" s="658" t="s">
        <v>188</v>
      </c>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265"/>
      <c r="AF223" s="659">
        <v>904</v>
      </c>
      <c r="AG223" s="524" t="s">
        <v>23</v>
      </c>
      <c r="AH223" s="523"/>
      <c r="AI223" s="523"/>
      <c r="AJ223" s="568"/>
      <c r="AK223" s="455"/>
      <c r="AL223" s="741"/>
      <c r="AM223" s="741"/>
      <c r="AN223" s="741"/>
      <c r="AO223" s="741"/>
      <c r="AP223" s="741"/>
    </row>
    <row r="224" spans="1:42" s="249" customFormat="1" ht="24" customHeight="1" thickBot="1">
      <c r="A224" s="491" t="s">
        <v>192</v>
      </c>
      <c r="B224" s="495"/>
      <c r="C224" s="495"/>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656"/>
      <c r="AF224" s="538">
        <v>999</v>
      </c>
      <c r="AG224" s="660" t="s">
        <v>24</v>
      </c>
      <c r="AH224" s="661"/>
      <c r="AI224" s="661"/>
      <c r="AJ224" s="662"/>
      <c r="AK224" s="455"/>
      <c r="AL224" s="741"/>
      <c r="AM224" s="741"/>
      <c r="AN224" s="741"/>
      <c r="AO224" s="741"/>
      <c r="AP224" s="741"/>
    </row>
    <row r="225" spans="1:42" s="249" customFormat="1" ht="24" customHeight="1">
      <c r="A225" s="663" t="s">
        <v>193</v>
      </c>
      <c r="B225" s="297"/>
      <c r="C225" s="297"/>
      <c r="D225" s="297"/>
      <c r="E225" s="297"/>
      <c r="F225" s="664"/>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665" t="s">
        <v>194</v>
      </c>
      <c r="AG225" s="637" t="s">
        <v>186</v>
      </c>
      <c r="AH225" s="297"/>
      <c r="AI225" s="297"/>
      <c r="AJ225" s="515"/>
      <c r="AK225" s="455"/>
      <c r="AL225" s="741"/>
      <c r="AM225" s="741"/>
      <c r="AN225" s="741"/>
      <c r="AO225" s="741"/>
      <c r="AP225" s="741"/>
    </row>
    <row r="226" spans="1:42" s="249" customFormat="1" ht="24" customHeight="1">
      <c r="A226" s="657" t="s">
        <v>195</v>
      </c>
      <c r="B226" s="272"/>
      <c r="C226" s="272"/>
      <c r="D226" s="272"/>
      <c r="E226" s="272"/>
      <c r="F226" s="567"/>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665" t="s">
        <v>196</v>
      </c>
      <c r="AG226" s="637" t="s">
        <v>186</v>
      </c>
      <c r="AH226" s="272"/>
      <c r="AI226" s="272"/>
      <c r="AJ226" s="519"/>
      <c r="AK226" s="455"/>
      <c r="AL226" s="741"/>
      <c r="AM226" s="741"/>
      <c r="AN226" s="741"/>
      <c r="AO226" s="741"/>
      <c r="AP226" s="741"/>
    </row>
    <row r="227" spans="1:42" s="249" customFormat="1" ht="24" customHeight="1" thickBot="1">
      <c r="A227" s="657" t="s">
        <v>767</v>
      </c>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666" t="s">
        <v>197</v>
      </c>
      <c r="AG227" s="637" t="s">
        <v>186</v>
      </c>
      <c r="AH227" s="525"/>
      <c r="AI227" s="525"/>
      <c r="AJ227" s="574"/>
      <c r="AK227" s="455"/>
      <c r="AL227" s="741"/>
      <c r="AM227" s="741"/>
      <c r="AN227" s="741"/>
      <c r="AO227" s="741"/>
      <c r="AP227" s="741"/>
    </row>
    <row r="228" spans="1:42" s="249" customFormat="1" ht="24" customHeight="1" thickBot="1">
      <c r="A228" s="1922" t="s">
        <v>198</v>
      </c>
      <c r="B228" s="1923"/>
      <c r="C228" s="1923"/>
      <c r="D228" s="1923"/>
      <c r="E228" s="1923"/>
      <c r="F228" s="1923"/>
      <c r="G228" s="1923"/>
      <c r="H228" s="1923"/>
      <c r="I228" s="1923"/>
      <c r="J228" s="1923"/>
      <c r="K228" s="1923"/>
      <c r="L228" s="1923"/>
      <c r="M228" s="1923"/>
      <c r="N228" s="1923"/>
      <c r="O228" s="1923"/>
      <c r="P228" s="1923"/>
      <c r="Q228" s="1923"/>
      <c r="R228" s="1923"/>
      <c r="S228" s="1924" t="s">
        <v>199</v>
      </c>
      <c r="T228" s="1925"/>
      <c r="U228" s="1925"/>
      <c r="V228" s="1925"/>
      <c r="W228" s="1925"/>
      <c r="X228" s="1926"/>
      <c r="Y228" s="633"/>
      <c r="Z228" s="633"/>
      <c r="AA228" s="667"/>
      <c r="AB228" s="633"/>
      <c r="AC228" s="668" t="s">
        <v>200</v>
      </c>
      <c r="AD228" s="633"/>
      <c r="AE228" s="633"/>
      <c r="AF228" s="669"/>
      <c r="AG228" s="669"/>
      <c r="AH228" s="669"/>
      <c r="AI228" s="669"/>
      <c r="AJ228" s="670"/>
      <c r="AK228" s="455"/>
      <c r="AL228" s="741"/>
      <c r="AM228" s="741"/>
      <c r="AN228" s="741"/>
      <c r="AO228" s="741"/>
      <c r="AP228" s="741"/>
    </row>
    <row r="229" spans="1:42" s="249" customFormat="1" ht="24" customHeight="1">
      <c r="A229" s="671">
        <v>908</v>
      </c>
      <c r="B229" s="672" t="s">
        <v>201</v>
      </c>
      <c r="C229" s="673"/>
      <c r="D229" s="673"/>
      <c r="E229" s="673"/>
      <c r="F229" s="673"/>
      <c r="G229" s="674">
        <v>910</v>
      </c>
      <c r="H229" s="672" t="s">
        <v>201</v>
      </c>
      <c r="I229" s="673"/>
      <c r="J229" s="673"/>
      <c r="K229" s="673"/>
      <c r="L229" s="297"/>
      <c r="M229" s="674">
        <v>912</v>
      </c>
      <c r="N229" s="672" t="s">
        <v>201</v>
      </c>
      <c r="O229" s="297"/>
      <c r="P229" s="297"/>
      <c r="Q229" s="297"/>
      <c r="R229" s="297"/>
      <c r="S229" s="675"/>
      <c r="T229" s="676"/>
      <c r="U229" s="677"/>
      <c r="V229" s="677"/>
      <c r="W229" s="677"/>
      <c r="X229" s="678"/>
      <c r="Y229" s="679">
        <v>916</v>
      </c>
      <c r="Z229" s="672" t="s">
        <v>202</v>
      </c>
      <c r="AA229" s="673"/>
      <c r="AB229" s="673"/>
      <c r="AC229" s="673"/>
      <c r="AD229" s="673"/>
      <c r="AE229" s="674">
        <v>918</v>
      </c>
      <c r="AF229" s="680" t="s">
        <v>202</v>
      </c>
      <c r="AG229" s="681"/>
      <c r="AH229" s="681"/>
      <c r="AI229" s="681"/>
      <c r="AJ229" s="682"/>
      <c r="AK229" s="455"/>
      <c r="AL229" s="741"/>
      <c r="AM229" s="741"/>
      <c r="AN229" s="741"/>
      <c r="AO229" s="741"/>
      <c r="AP229" s="741"/>
    </row>
    <row r="230" spans="1:42" s="249" customFormat="1" ht="24" customHeight="1" thickBot="1">
      <c r="A230" s="683">
        <v>909</v>
      </c>
      <c r="B230" s="639" t="s">
        <v>186</v>
      </c>
      <c r="C230" s="640"/>
      <c r="D230" s="640"/>
      <c r="E230" s="640"/>
      <c r="F230" s="640"/>
      <c r="G230" s="684">
        <v>911</v>
      </c>
      <c r="H230" s="639" t="s">
        <v>186</v>
      </c>
      <c r="I230" s="640"/>
      <c r="J230" s="640"/>
      <c r="K230" s="640"/>
      <c r="L230" s="301"/>
      <c r="M230" s="651">
        <v>913</v>
      </c>
      <c r="N230" s="639" t="s">
        <v>186</v>
      </c>
      <c r="O230" s="301"/>
      <c r="P230" s="301"/>
      <c r="Q230" s="301"/>
      <c r="R230" s="301"/>
      <c r="S230" s="685">
        <v>915</v>
      </c>
      <c r="T230" s="686" t="s">
        <v>186</v>
      </c>
      <c r="U230" s="577"/>
      <c r="V230" s="577"/>
      <c r="W230" s="577"/>
      <c r="X230" s="578"/>
      <c r="Y230" s="687">
        <v>917</v>
      </c>
      <c r="Z230" s="639" t="s">
        <v>186</v>
      </c>
      <c r="AA230" s="640"/>
      <c r="AB230" s="640"/>
      <c r="AC230" s="640"/>
      <c r="AD230" s="640"/>
      <c r="AE230" s="684">
        <v>919</v>
      </c>
      <c r="AF230" s="639" t="s">
        <v>186</v>
      </c>
      <c r="AG230" s="640"/>
      <c r="AH230" s="640"/>
      <c r="AI230" s="640"/>
      <c r="AJ230" s="688"/>
      <c r="AK230" s="455"/>
      <c r="AL230" s="741"/>
      <c r="AM230" s="741"/>
      <c r="AN230" s="741"/>
      <c r="AO230" s="741"/>
      <c r="AP230" s="741"/>
    </row>
    <row r="231" spans="1:42" s="249" customFormat="1" ht="24" customHeight="1">
      <c r="A231" s="1927" t="s">
        <v>203</v>
      </c>
      <c r="B231" s="1928"/>
      <c r="C231" s="1928"/>
      <c r="D231" s="1928"/>
      <c r="E231" s="1928"/>
      <c r="F231" s="1928"/>
      <c r="G231" s="1928"/>
      <c r="H231" s="1928"/>
      <c r="I231" s="1928"/>
      <c r="J231" s="1928"/>
      <c r="K231" s="1928"/>
      <c r="L231" s="1928"/>
      <c r="M231" s="1928"/>
      <c r="N231" s="1928"/>
      <c r="O231" s="1928"/>
      <c r="P231" s="1928"/>
      <c r="Q231" s="1928"/>
      <c r="R231" s="1928"/>
      <c r="S231" s="1928"/>
      <c r="T231" s="1928"/>
      <c r="U231" s="1928"/>
      <c r="V231" s="1928"/>
      <c r="W231" s="1928"/>
      <c r="X231" s="1928"/>
      <c r="Y231" s="1928"/>
      <c r="Z231" s="1928"/>
      <c r="AA231" s="1928"/>
      <c r="AB231" s="1928"/>
      <c r="AC231" s="1928"/>
      <c r="AD231" s="1928"/>
      <c r="AE231" s="1928"/>
      <c r="AF231" s="1928"/>
      <c r="AG231" s="1928"/>
      <c r="AH231" s="1928"/>
      <c r="AI231" s="1928"/>
      <c r="AJ231" s="1929"/>
      <c r="AK231" s="455"/>
      <c r="AL231" s="741"/>
      <c r="AM231" s="741"/>
      <c r="AN231" s="741"/>
      <c r="AO231" s="741"/>
      <c r="AP231" s="741"/>
    </row>
    <row r="232" spans="1:42" s="249" customFormat="1" ht="24" customHeight="1">
      <c r="A232" s="689"/>
      <c r="B232" s="690"/>
      <c r="C232" s="690"/>
      <c r="D232" s="690"/>
      <c r="E232" s="690"/>
      <c r="F232" s="690"/>
      <c r="G232" s="690"/>
      <c r="H232" s="690"/>
      <c r="I232" s="690"/>
      <c r="J232" s="690"/>
      <c r="K232" s="690"/>
      <c r="L232" s="690"/>
      <c r="M232" s="690"/>
      <c r="N232" s="690"/>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1"/>
      <c r="AK232" s="455"/>
      <c r="AL232" s="741"/>
      <c r="AM232" s="741"/>
      <c r="AN232" s="741"/>
      <c r="AO232" s="741"/>
      <c r="AP232" s="741"/>
    </row>
    <row r="233" spans="1:42" s="249" customFormat="1" ht="24" customHeight="1">
      <c r="A233" s="692"/>
      <c r="B233" s="266"/>
      <c r="C233" s="529"/>
      <c r="D233" s="529"/>
      <c r="E233" s="529"/>
      <c r="F233" s="529"/>
      <c r="G233" s="266"/>
      <c r="H233" s="266"/>
      <c r="I233" s="266"/>
      <c r="J233" s="266"/>
      <c r="K233" s="266"/>
      <c r="L233" s="266"/>
      <c r="M233" s="266"/>
      <c r="N233" s="266"/>
      <c r="O233" s="266"/>
      <c r="P233" s="266"/>
      <c r="Q233" s="266"/>
      <c r="R233" s="266"/>
      <c r="S233" s="266"/>
      <c r="T233" s="266"/>
      <c r="U233" s="266"/>
      <c r="V233" s="265"/>
      <c r="W233" s="265"/>
      <c r="X233" s="265"/>
      <c r="Y233" s="265"/>
      <c r="Z233" s="265"/>
      <c r="AA233" s="265"/>
      <c r="AB233" s="265"/>
      <c r="AC233" s="265"/>
      <c r="AD233" s="265"/>
      <c r="AE233" s="265"/>
      <c r="AF233" s="265"/>
      <c r="AG233" s="265"/>
      <c r="AH233" s="265"/>
      <c r="AI233" s="265"/>
      <c r="AJ233" s="302"/>
      <c r="AK233" s="455"/>
      <c r="AL233" s="741"/>
      <c r="AM233" s="741"/>
      <c r="AN233" s="741"/>
      <c r="AO233" s="741"/>
      <c r="AP233" s="741"/>
    </row>
    <row r="234" spans="1:42" s="249" customFormat="1" ht="24" customHeight="1">
      <c r="A234" s="693"/>
      <c r="B234" s="256"/>
      <c r="C234" s="529"/>
      <c r="D234" s="529"/>
      <c r="E234" s="529"/>
      <c r="F234" s="529"/>
      <c r="G234" s="256"/>
      <c r="H234" s="256"/>
      <c r="I234" s="256"/>
      <c r="J234" s="256"/>
      <c r="K234" s="256"/>
      <c r="L234" s="256"/>
      <c r="M234" s="256"/>
      <c r="N234" s="256"/>
      <c r="O234" s="256"/>
      <c r="P234" s="256"/>
      <c r="Q234" s="256"/>
      <c r="R234" s="256"/>
      <c r="S234" s="256"/>
      <c r="T234" s="256"/>
      <c r="U234" s="256"/>
      <c r="V234" s="265"/>
      <c r="W234" s="265"/>
      <c r="X234" s="265"/>
      <c r="Y234" s="265"/>
      <c r="Z234" s="265"/>
      <c r="AA234" s="265"/>
      <c r="AB234" s="265"/>
      <c r="AC234" s="265"/>
      <c r="AD234" s="265"/>
      <c r="AE234" s="265"/>
      <c r="AF234" s="265"/>
      <c r="AG234" s="265"/>
      <c r="AH234" s="265"/>
      <c r="AI234" s="265"/>
      <c r="AJ234" s="302"/>
      <c r="AK234" s="455"/>
      <c r="AL234" s="741"/>
      <c r="AM234" s="741"/>
      <c r="AN234" s="741"/>
      <c r="AO234" s="741"/>
      <c r="AP234" s="741"/>
    </row>
    <row r="235" spans="1:42" s="249" customFormat="1" ht="24" customHeight="1" thickBot="1">
      <c r="A235" s="550"/>
      <c r="B235" s="529"/>
      <c r="C235" s="529"/>
      <c r="D235" s="529"/>
      <c r="E235" s="529"/>
      <c r="F235" s="529"/>
      <c r="G235" s="694"/>
      <c r="H235" s="1930" t="s">
        <v>768</v>
      </c>
      <c r="I235" s="1930"/>
      <c r="J235" s="1930"/>
      <c r="K235" s="1930"/>
      <c r="L235" s="1930"/>
      <c r="M235" s="1930"/>
      <c r="N235" s="1930"/>
      <c r="O235" s="1930"/>
      <c r="P235" s="1930"/>
      <c r="Q235" s="529" t="s">
        <v>17</v>
      </c>
      <c r="R235" s="529"/>
      <c r="S235" s="529"/>
      <c r="T235" s="529"/>
      <c r="U235" s="529"/>
      <c r="V235" s="265"/>
      <c r="W235" s="265"/>
      <c r="X235" s="265"/>
      <c r="Y235" s="265"/>
      <c r="Z235" s="265"/>
      <c r="AA235" s="529" t="s">
        <v>204</v>
      </c>
      <c r="AB235" s="529"/>
      <c r="AC235" s="265"/>
      <c r="AD235" s="265"/>
      <c r="AE235" s="265"/>
      <c r="AF235" s="265"/>
      <c r="AG235" s="265"/>
      <c r="AH235" s="265"/>
      <c r="AI235" s="265"/>
      <c r="AJ235" s="302"/>
      <c r="AK235" s="455"/>
      <c r="AL235" s="741"/>
      <c r="AM235" s="741"/>
      <c r="AN235" s="741"/>
      <c r="AO235" s="741"/>
      <c r="AP235" s="741"/>
    </row>
    <row r="236" spans="1:42" s="249" customFormat="1" ht="24" customHeight="1" thickBot="1">
      <c r="A236" s="695" t="s">
        <v>205</v>
      </c>
      <c r="B236" s="696"/>
      <c r="C236" s="638" t="s">
        <v>17</v>
      </c>
      <c r="D236" s="528"/>
      <c r="E236" s="528"/>
      <c r="F236" s="528"/>
      <c r="G236" s="528"/>
      <c r="H236" s="528"/>
      <c r="I236" s="528"/>
      <c r="J236" s="528"/>
      <c r="K236" s="528"/>
      <c r="L236" s="528"/>
      <c r="M236" s="528"/>
      <c r="N236" s="528"/>
      <c r="O236" s="528"/>
      <c r="P236" s="528"/>
      <c r="Q236" s="528"/>
      <c r="R236" s="528"/>
      <c r="S236" s="528"/>
      <c r="T236" s="528"/>
      <c r="U236" s="697" t="s">
        <v>205</v>
      </c>
      <c r="V236" s="638"/>
      <c r="W236" s="638" t="s">
        <v>17</v>
      </c>
      <c r="X236" s="528"/>
      <c r="Y236" s="528"/>
      <c r="Z236" s="528"/>
      <c r="AA236" s="528"/>
      <c r="AB236" s="528"/>
      <c r="AC236" s="528"/>
      <c r="AD236" s="528"/>
      <c r="AE236" s="528"/>
      <c r="AF236" s="528"/>
      <c r="AG236" s="528"/>
      <c r="AH236" s="528"/>
      <c r="AI236" s="528"/>
      <c r="AJ236" s="698"/>
      <c r="AK236" s="455"/>
      <c r="AL236" s="741"/>
      <c r="AM236" s="741"/>
      <c r="AN236" s="741"/>
      <c r="AO236" s="741"/>
      <c r="AP236" s="741"/>
    </row>
    <row r="237" spans="1:42" s="249" customFormat="1" ht="24" customHeight="1" thickBot="1">
      <c r="A237" s="699">
        <v>198</v>
      </c>
      <c r="B237" s="1931" t="s">
        <v>206</v>
      </c>
      <c r="C237" s="1932"/>
      <c r="D237" s="1932"/>
      <c r="E237" s="1932"/>
      <c r="F237" s="1932"/>
      <c r="G237" s="1932"/>
      <c r="H237" s="1932"/>
      <c r="I237" s="1932"/>
      <c r="J237" s="1933"/>
      <c r="K237" s="700"/>
      <c r="L237" s="700"/>
      <c r="M237" s="700"/>
      <c r="N237" s="700"/>
      <c r="O237" s="700"/>
      <c r="P237" s="701"/>
      <c r="Q237" s="700" t="s">
        <v>17</v>
      </c>
      <c r="R237" s="700"/>
      <c r="S237" s="700"/>
      <c r="T237" s="531"/>
      <c r="U237" s="699">
        <v>199</v>
      </c>
      <c r="V237" s="702" t="s">
        <v>207</v>
      </c>
      <c r="W237" s="703"/>
      <c r="X237" s="704"/>
      <c r="Y237" s="704"/>
      <c r="Z237" s="704"/>
      <c r="AA237" s="704"/>
      <c r="AB237" s="704"/>
      <c r="AC237" s="704"/>
      <c r="AD237" s="704"/>
      <c r="AE237" s="704"/>
      <c r="AF237" s="704"/>
      <c r="AG237" s="705"/>
      <c r="AH237" s="706">
        <v>0</v>
      </c>
      <c r="AI237" s="706">
        <v>0</v>
      </c>
      <c r="AJ237" s="707">
        <v>1</v>
      </c>
      <c r="AK237" s="455"/>
      <c r="AL237" s="741"/>
      <c r="AM237" s="741"/>
      <c r="AN237" s="741"/>
      <c r="AO237" s="741"/>
      <c r="AP237" s="741"/>
    </row>
  </sheetData>
  <sheetProtection formatCells="0" formatColumns="0" formatRows="0"/>
  <mergeCells count="673">
    <mergeCell ref="AI91:AK91"/>
    <mergeCell ref="AI92:AK92"/>
    <mergeCell ref="AI93:AK93"/>
    <mergeCell ref="AD91:AF91"/>
    <mergeCell ref="AD92:AF92"/>
    <mergeCell ref="AD93:AF93"/>
    <mergeCell ref="AN91:AP91"/>
    <mergeCell ref="AN92:AP92"/>
    <mergeCell ref="AN93:AP93"/>
    <mergeCell ref="AI94:AK94"/>
    <mergeCell ref="AD40:AF40"/>
    <mergeCell ref="AI82:AK82"/>
    <mergeCell ref="AI83:AK83"/>
    <mergeCell ref="AI84:AK84"/>
    <mergeCell ref="AI85:AK85"/>
    <mergeCell ref="AI86:AK86"/>
    <mergeCell ref="AI87:AK87"/>
    <mergeCell ref="AD94:AF94"/>
    <mergeCell ref="AI89:AK89"/>
    <mergeCell ref="AI74:AK74"/>
    <mergeCell ref="AI75:AK75"/>
    <mergeCell ref="AI76:AK76"/>
    <mergeCell ref="AI77:AK77"/>
    <mergeCell ref="AI78:AK78"/>
    <mergeCell ref="AI79:AK79"/>
    <mergeCell ref="AI80:AK80"/>
    <mergeCell ref="AI81:AK81"/>
    <mergeCell ref="AD80:AF80"/>
    <mergeCell ref="AD83:AF83"/>
    <mergeCell ref="AD73:AF73"/>
    <mergeCell ref="AD71:AF71"/>
    <mergeCell ref="AD72:AF72"/>
    <mergeCell ref="AD76:AF76"/>
    <mergeCell ref="AN94:AP94"/>
    <mergeCell ref="AD74:AF74"/>
    <mergeCell ref="AD75:AF75"/>
    <mergeCell ref="AD77:AF77"/>
    <mergeCell ref="AD78:AF78"/>
    <mergeCell ref="AN85:AP85"/>
    <mergeCell ref="AN86:AP86"/>
    <mergeCell ref="AN87:AP87"/>
    <mergeCell ref="AN88:AP88"/>
    <mergeCell ref="AN89:AP89"/>
    <mergeCell ref="AN90:AP90"/>
    <mergeCell ref="AN79:AP79"/>
    <mergeCell ref="AN80:AP80"/>
    <mergeCell ref="AN81:AP81"/>
    <mergeCell ref="AN82:AP82"/>
    <mergeCell ref="AN83:AP83"/>
    <mergeCell ref="AN84:AP84"/>
    <mergeCell ref="AD84:AF84"/>
    <mergeCell ref="AD85:AF85"/>
    <mergeCell ref="AD86:AF86"/>
    <mergeCell ref="AD87:AF87"/>
    <mergeCell ref="AD88:AF88"/>
    <mergeCell ref="AD90:AF90"/>
    <mergeCell ref="AD79:AF79"/>
    <mergeCell ref="AN26:AP26"/>
    <mergeCell ref="AN27:AP27"/>
    <mergeCell ref="AN28:AP28"/>
    <mergeCell ref="AN74:AP74"/>
    <mergeCell ref="AN75:AP75"/>
    <mergeCell ref="AN76:AP76"/>
    <mergeCell ref="AN77:AP77"/>
    <mergeCell ref="AN78:AP78"/>
    <mergeCell ref="AI28:AK28"/>
    <mergeCell ref="AN62:AP62"/>
    <mergeCell ref="AL34:AP34"/>
    <mergeCell ref="AI73:AK73"/>
    <mergeCell ref="AN73:AP73"/>
    <mergeCell ref="AI71:AK71"/>
    <mergeCell ref="AN71:AP71"/>
    <mergeCell ref="AI72:AK72"/>
    <mergeCell ref="AN72:AP72"/>
    <mergeCell ref="AN35:AP35"/>
    <mergeCell ref="AL29:AP31"/>
    <mergeCell ref="AL32:AP33"/>
    <mergeCell ref="AI29:AK29"/>
    <mergeCell ref="AN17:AP17"/>
    <mergeCell ref="AN18:AP18"/>
    <mergeCell ref="AN19:AP19"/>
    <mergeCell ref="AN20:AP20"/>
    <mergeCell ref="AN21:AP21"/>
    <mergeCell ref="AN22:AP22"/>
    <mergeCell ref="AN23:AP23"/>
    <mergeCell ref="AN24:AP24"/>
    <mergeCell ref="AN25:AP25"/>
    <mergeCell ref="AI22:AK22"/>
    <mergeCell ref="AI23:AK23"/>
    <mergeCell ref="AI24:AK24"/>
    <mergeCell ref="AI25:AK25"/>
    <mergeCell ref="AI26:AK26"/>
    <mergeCell ref="AI27:AK27"/>
    <mergeCell ref="AI17:AK17"/>
    <mergeCell ref="AI18:AK18"/>
    <mergeCell ref="AI19:AK19"/>
    <mergeCell ref="AI20:AK20"/>
    <mergeCell ref="AI21:AK21"/>
    <mergeCell ref="P127:R127"/>
    <mergeCell ref="P128:R128"/>
    <mergeCell ref="P129:R129"/>
    <mergeCell ref="P130:R130"/>
    <mergeCell ref="P131:R131"/>
    <mergeCell ref="P132:R132"/>
    <mergeCell ref="P145:R145"/>
    <mergeCell ref="P146:R146"/>
    <mergeCell ref="P149:R149"/>
    <mergeCell ref="P147:R147"/>
    <mergeCell ref="P148:R148"/>
    <mergeCell ref="P139:R139"/>
    <mergeCell ref="P140:R140"/>
    <mergeCell ref="P141:R141"/>
    <mergeCell ref="P142:R142"/>
    <mergeCell ref="P143:R143"/>
    <mergeCell ref="P144:R144"/>
    <mergeCell ref="P120:R120"/>
    <mergeCell ref="P121:R121"/>
    <mergeCell ref="P122:R122"/>
    <mergeCell ref="P123:R123"/>
    <mergeCell ref="P124:R124"/>
    <mergeCell ref="P126:R126"/>
    <mergeCell ref="P113:R113"/>
    <mergeCell ref="P114:R114"/>
    <mergeCell ref="P115:R115"/>
    <mergeCell ref="P116:R116"/>
    <mergeCell ref="P118:R118"/>
    <mergeCell ref="P119:R119"/>
    <mergeCell ref="P117:R117"/>
    <mergeCell ref="P97:R97"/>
    <mergeCell ref="P78:R78"/>
    <mergeCell ref="P80:R80"/>
    <mergeCell ref="P81:R81"/>
    <mergeCell ref="P82:R82"/>
    <mergeCell ref="P83:R83"/>
    <mergeCell ref="P84:R84"/>
    <mergeCell ref="P107:R107"/>
    <mergeCell ref="P108:R108"/>
    <mergeCell ref="P101:R101"/>
    <mergeCell ref="P102:R102"/>
    <mergeCell ref="P103:R103"/>
    <mergeCell ref="P104:R104"/>
    <mergeCell ref="P105:R105"/>
    <mergeCell ref="P106:R106"/>
    <mergeCell ref="P63:R63"/>
    <mergeCell ref="P64:R64"/>
    <mergeCell ref="P52:R52"/>
    <mergeCell ref="P53:R53"/>
    <mergeCell ref="P54:R54"/>
    <mergeCell ref="P55:R55"/>
    <mergeCell ref="P56:R56"/>
    <mergeCell ref="P57:R57"/>
    <mergeCell ref="P72:R72"/>
    <mergeCell ref="P65:R65"/>
    <mergeCell ref="P66:R66"/>
    <mergeCell ref="P67:R67"/>
    <mergeCell ref="P68:R68"/>
    <mergeCell ref="P69:R69"/>
    <mergeCell ref="P70:R70"/>
    <mergeCell ref="P36:R36"/>
    <mergeCell ref="P37:R37"/>
    <mergeCell ref="P38:R38"/>
    <mergeCell ref="P39:R39"/>
    <mergeCell ref="P40:R40"/>
    <mergeCell ref="P59:R59"/>
    <mergeCell ref="P60:R60"/>
    <mergeCell ref="P61:R61"/>
    <mergeCell ref="P62:R62"/>
    <mergeCell ref="AB221:AE221"/>
    <mergeCell ref="A228:R228"/>
    <mergeCell ref="S228:X228"/>
    <mergeCell ref="A231:AJ231"/>
    <mergeCell ref="H235:P235"/>
    <mergeCell ref="B237:J237"/>
    <mergeCell ref="A212:E214"/>
    <mergeCell ref="AH212:AJ212"/>
    <mergeCell ref="AH213:AJ213"/>
    <mergeCell ref="AH214:AJ214"/>
    <mergeCell ref="A217:AJ217"/>
    <mergeCell ref="A218:F218"/>
    <mergeCell ref="M218:R218"/>
    <mergeCell ref="Y218:AD218"/>
    <mergeCell ref="Q184:U184"/>
    <mergeCell ref="V184:Z184"/>
    <mergeCell ref="AC191:AE191"/>
    <mergeCell ref="V193:AE193"/>
    <mergeCell ref="V205:AE205"/>
    <mergeCell ref="V206:AE206"/>
    <mergeCell ref="W179:Z179"/>
    <mergeCell ref="M180:V180"/>
    <mergeCell ref="W180:Z180"/>
    <mergeCell ref="L181:Z181"/>
    <mergeCell ref="AC183:AE183"/>
    <mergeCell ref="R185:U185"/>
    <mergeCell ref="X185:Z185"/>
    <mergeCell ref="X186:Z186"/>
    <mergeCell ref="X187:Z187"/>
    <mergeCell ref="X188:Z188"/>
    <mergeCell ref="X189:Z189"/>
    <mergeCell ref="R186:U186"/>
    <mergeCell ref="A182:K182"/>
    <mergeCell ref="M182:V182"/>
    <mergeCell ref="W182:Z182"/>
    <mergeCell ref="A168:U168"/>
    <mergeCell ref="AB169:AE169"/>
    <mergeCell ref="AA171:AE171"/>
    <mergeCell ref="AF174:AJ174"/>
    <mergeCell ref="AF175:AJ175"/>
    <mergeCell ref="A178:K181"/>
    <mergeCell ref="M178:V178"/>
    <mergeCell ref="W178:Z178"/>
    <mergeCell ref="AA178:AE180"/>
    <mergeCell ref="M179:V179"/>
    <mergeCell ref="AC172:AE172"/>
    <mergeCell ref="AC173:AE173"/>
    <mergeCell ref="AC174:AE174"/>
    <mergeCell ref="AC175:AE175"/>
    <mergeCell ref="AC176:AE176"/>
    <mergeCell ref="AH176:AJ176"/>
    <mergeCell ref="AC177:AE177"/>
    <mergeCell ref="AC181:AE181"/>
    <mergeCell ref="AC182:AE182"/>
    <mergeCell ref="X168:Z168"/>
    <mergeCell ref="AC168:AE168"/>
    <mergeCell ref="A157:P157"/>
    <mergeCell ref="A160:P160"/>
    <mergeCell ref="W167:AE167"/>
    <mergeCell ref="S147:AF148"/>
    <mergeCell ref="AG147:AG148"/>
    <mergeCell ref="AH147:AH148"/>
    <mergeCell ref="AI147:AK148"/>
    <mergeCell ref="K151:M151"/>
    <mergeCell ref="S151:AF152"/>
    <mergeCell ref="AI151:AK152"/>
    <mergeCell ref="P151:R151"/>
    <mergeCell ref="P150:R150"/>
    <mergeCell ref="R158:U158"/>
    <mergeCell ref="R159:U159"/>
    <mergeCell ref="R160:U160"/>
    <mergeCell ref="X155:Z155"/>
    <mergeCell ref="X156:Z156"/>
    <mergeCell ref="X157:Z157"/>
    <mergeCell ref="X158:Z158"/>
    <mergeCell ref="X159:Z159"/>
    <mergeCell ref="X160:Z160"/>
    <mergeCell ref="AI149:AK149"/>
    <mergeCell ref="AI150:AK150"/>
    <mergeCell ref="V154:Z154"/>
    <mergeCell ref="S143:AF144"/>
    <mergeCell ref="AG143:AG144"/>
    <mergeCell ref="AH143:AH144"/>
    <mergeCell ref="AI143:AK144"/>
    <mergeCell ref="S145:AF146"/>
    <mergeCell ref="AG145:AG146"/>
    <mergeCell ref="AH145:AH146"/>
    <mergeCell ref="AI145:AK146"/>
    <mergeCell ref="AI137:AK138"/>
    <mergeCell ref="S139:AF140"/>
    <mergeCell ref="AG139:AG140"/>
    <mergeCell ref="AH139:AH140"/>
    <mergeCell ref="AI139:AK140"/>
    <mergeCell ref="S141:AF142"/>
    <mergeCell ref="AG141:AG142"/>
    <mergeCell ref="AH141:AH142"/>
    <mergeCell ref="AI141:AK142"/>
    <mergeCell ref="AI131:AK132"/>
    <mergeCell ref="A132:E133"/>
    <mergeCell ref="S133:AF134"/>
    <mergeCell ref="AG133:AG134"/>
    <mergeCell ref="AH133:AH134"/>
    <mergeCell ref="AI133:AK134"/>
    <mergeCell ref="A134:B137"/>
    <mergeCell ref="C134:E135"/>
    <mergeCell ref="S135:AF136"/>
    <mergeCell ref="AG135:AG136"/>
    <mergeCell ref="AH135:AH136"/>
    <mergeCell ref="AI135:AK136"/>
    <mergeCell ref="C136:E137"/>
    <mergeCell ref="S137:AF138"/>
    <mergeCell ref="AG137:AG138"/>
    <mergeCell ref="AH137:AH138"/>
    <mergeCell ref="P133:R133"/>
    <mergeCell ref="P134:R134"/>
    <mergeCell ref="P135:R135"/>
    <mergeCell ref="P136:R136"/>
    <mergeCell ref="P137:R137"/>
    <mergeCell ref="P138:R138"/>
    <mergeCell ref="S123:AF124"/>
    <mergeCell ref="AG123:AG124"/>
    <mergeCell ref="AH123:AH124"/>
    <mergeCell ref="AI123:AK124"/>
    <mergeCell ref="A125:R125"/>
    <mergeCell ref="S125:AF126"/>
    <mergeCell ref="AG125:AG126"/>
    <mergeCell ref="AH125:AH126"/>
    <mergeCell ref="AI125:AK126"/>
    <mergeCell ref="A126:B129"/>
    <mergeCell ref="C126:E127"/>
    <mergeCell ref="S127:AF128"/>
    <mergeCell ref="AG127:AG128"/>
    <mergeCell ref="AH127:AH128"/>
    <mergeCell ref="AI127:AK128"/>
    <mergeCell ref="C128:E129"/>
    <mergeCell ref="S129:AF130"/>
    <mergeCell ref="AG129:AG130"/>
    <mergeCell ref="AH129:AH130"/>
    <mergeCell ref="AI129:AK130"/>
    <mergeCell ref="A130:E131"/>
    <mergeCell ref="S131:AF132"/>
    <mergeCell ref="AG131:AG132"/>
    <mergeCell ref="AH131:AH132"/>
    <mergeCell ref="S121:AF122"/>
    <mergeCell ref="AG121:AG122"/>
    <mergeCell ref="AH121:AH122"/>
    <mergeCell ref="AI121:AK122"/>
    <mergeCell ref="W115:AF116"/>
    <mergeCell ref="AG115:AG116"/>
    <mergeCell ref="AH115:AH116"/>
    <mergeCell ref="AI115:AK116"/>
    <mergeCell ref="S117:AF118"/>
    <mergeCell ref="AG117:AG118"/>
    <mergeCell ref="AH117:AH118"/>
    <mergeCell ref="AI117:AK118"/>
    <mergeCell ref="S113:V116"/>
    <mergeCell ref="W113:AF114"/>
    <mergeCell ref="AG113:AG114"/>
    <mergeCell ref="AH113:AH114"/>
    <mergeCell ref="AI113:AK114"/>
    <mergeCell ref="S119:AF120"/>
    <mergeCell ref="AG119:AG120"/>
    <mergeCell ref="AH119:AH120"/>
    <mergeCell ref="AI119:AK120"/>
    <mergeCell ref="A105:E106"/>
    <mergeCell ref="A107:E108"/>
    <mergeCell ref="S107:AK108"/>
    <mergeCell ref="A109:B112"/>
    <mergeCell ref="C109:E110"/>
    <mergeCell ref="S109:AF110"/>
    <mergeCell ref="AG109:AG110"/>
    <mergeCell ref="AH109:AH110"/>
    <mergeCell ref="AI109:AK110"/>
    <mergeCell ref="C111:E112"/>
    <mergeCell ref="S111:AF112"/>
    <mergeCell ref="AG111:AG112"/>
    <mergeCell ref="AH111:AH112"/>
    <mergeCell ref="AI111:AK112"/>
    <mergeCell ref="P109:R109"/>
    <mergeCell ref="P110:R110"/>
    <mergeCell ref="P111:R111"/>
    <mergeCell ref="P112:R112"/>
    <mergeCell ref="AB95:AB96"/>
    <mergeCell ref="AC95:AC96"/>
    <mergeCell ref="AD95:AF96"/>
    <mergeCell ref="AG95:AK96"/>
    <mergeCell ref="AL95:AP104"/>
    <mergeCell ref="I96:M96"/>
    <mergeCell ref="A97:M97"/>
    <mergeCell ref="S97:AF99"/>
    <mergeCell ref="AG97:AG99"/>
    <mergeCell ref="AH97:AH99"/>
    <mergeCell ref="AI102:AK102"/>
    <mergeCell ref="AI103:AK103"/>
    <mergeCell ref="AI104:AK104"/>
    <mergeCell ref="AI97:AK99"/>
    <mergeCell ref="I98:M98"/>
    <mergeCell ref="P98:R98"/>
    <mergeCell ref="A99:R99"/>
    <mergeCell ref="S100:AF101"/>
    <mergeCell ref="AG100:AG101"/>
    <mergeCell ref="AH100:AH101"/>
    <mergeCell ref="AI100:AK101"/>
    <mergeCell ref="A101:B104"/>
    <mergeCell ref="C101:E102"/>
    <mergeCell ref="C103:E104"/>
    <mergeCell ref="A87:B90"/>
    <mergeCell ref="C87:E88"/>
    <mergeCell ref="C89:E90"/>
    <mergeCell ref="P92:R92"/>
    <mergeCell ref="A93:M93"/>
    <mergeCell ref="S95:AA96"/>
    <mergeCell ref="P87:R87"/>
    <mergeCell ref="P88:R88"/>
    <mergeCell ref="P89:R89"/>
    <mergeCell ref="P90:R90"/>
    <mergeCell ref="P91:R91"/>
    <mergeCell ref="P93:R93"/>
    <mergeCell ref="P94:R94"/>
    <mergeCell ref="P95:R95"/>
    <mergeCell ref="P96:R96"/>
    <mergeCell ref="A80:B82"/>
    <mergeCell ref="S80:AA80"/>
    <mergeCell ref="A83:B86"/>
    <mergeCell ref="C83:E84"/>
    <mergeCell ref="C85:E86"/>
    <mergeCell ref="S85:X86"/>
    <mergeCell ref="P85:R85"/>
    <mergeCell ref="P86:R86"/>
    <mergeCell ref="U73:V74"/>
    <mergeCell ref="W73:AA73"/>
    <mergeCell ref="P73:R73"/>
    <mergeCell ref="P74:R74"/>
    <mergeCell ref="P75:R75"/>
    <mergeCell ref="P76:R76"/>
    <mergeCell ref="P77:R77"/>
    <mergeCell ref="S75:V76"/>
    <mergeCell ref="S71:T74"/>
    <mergeCell ref="U71:V72"/>
    <mergeCell ref="W71:AA71"/>
    <mergeCell ref="W72:AA72"/>
    <mergeCell ref="S69:V70"/>
    <mergeCell ref="W69:AA69"/>
    <mergeCell ref="AD69:AF69"/>
    <mergeCell ref="AI69:AK69"/>
    <mergeCell ref="AN69:AP69"/>
    <mergeCell ref="A70:M70"/>
    <mergeCell ref="W70:AA70"/>
    <mergeCell ref="AD70:AF70"/>
    <mergeCell ref="AI70:AK70"/>
    <mergeCell ref="AN70:AP70"/>
    <mergeCell ref="S67:V68"/>
    <mergeCell ref="W67:AA67"/>
    <mergeCell ref="AD67:AF67"/>
    <mergeCell ref="AI67:AK67"/>
    <mergeCell ref="AN67:AP67"/>
    <mergeCell ref="W68:AA68"/>
    <mergeCell ref="AD68:AF68"/>
    <mergeCell ref="AI68:AK68"/>
    <mergeCell ref="AN68:AP68"/>
    <mergeCell ref="S65:V66"/>
    <mergeCell ref="W65:AA65"/>
    <mergeCell ref="AD65:AF65"/>
    <mergeCell ref="AI65:AK65"/>
    <mergeCell ref="AN65:AP65"/>
    <mergeCell ref="W66:AA66"/>
    <mergeCell ref="AD66:AF66"/>
    <mergeCell ref="AI66:AK66"/>
    <mergeCell ref="AN66:AP66"/>
    <mergeCell ref="S59:V64"/>
    <mergeCell ref="W59:AA59"/>
    <mergeCell ref="AD59:AF59"/>
    <mergeCell ref="AI59:AK59"/>
    <mergeCell ref="AN59:AP59"/>
    <mergeCell ref="W60:AA60"/>
    <mergeCell ref="AD60:AF60"/>
    <mergeCell ref="AI60:AK60"/>
    <mergeCell ref="AN60:AP60"/>
    <mergeCell ref="W61:AA61"/>
    <mergeCell ref="W63:AA63"/>
    <mergeCell ref="AD63:AF63"/>
    <mergeCell ref="AI63:AK63"/>
    <mergeCell ref="AN63:AP63"/>
    <mergeCell ref="W64:AA64"/>
    <mergeCell ref="AD64:AF64"/>
    <mergeCell ref="AI64:AK64"/>
    <mergeCell ref="AN64:AP64"/>
    <mergeCell ref="AB61:AF61"/>
    <mergeCell ref="AI61:AK61"/>
    <mergeCell ref="AN61:AP61"/>
    <mergeCell ref="W62:AA62"/>
    <mergeCell ref="AD62:AF62"/>
    <mergeCell ref="AI62:AK62"/>
    <mergeCell ref="A57:M57"/>
    <mergeCell ref="AD57:AF57"/>
    <mergeCell ref="AI57:AK57"/>
    <mergeCell ref="AN57:AP57"/>
    <mergeCell ref="AD58:AF58"/>
    <mergeCell ref="AI58:AK58"/>
    <mergeCell ref="AN58:AP58"/>
    <mergeCell ref="P58:R58"/>
    <mergeCell ref="A55:M55"/>
    <mergeCell ref="AD55:AF55"/>
    <mergeCell ref="AI55:AK55"/>
    <mergeCell ref="AN55:AP55"/>
    <mergeCell ref="A56:M56"/>
    <mergeCell ref="AD56:AF56"/>
    <mergeCell ref="AI56:AK56"/>
    <mergeCell ref="AN56:AP56"/>
    <mergeCell ref="A53:M53"/>
    <mergeCell ref="S53:AA53"/>
    <mergeCell ref="AD53:AF53"/>
    <mergeCell ref="AI53:AK53"/>
    <mergeCell ref="AN53:AP53"/>
    <mergeCell ref="A54:M54"/>
    <mergeCell ref="AD54:AF54"/>
    <mergeCell ref="AI54:AK54"/>
    <mergeCell ref="AN54:AP54"/>
    <mergeCell ref="A51:M51"/>
    <mergeCell ref="AD51:AF51"/>
    <mergeCell ref="AI51:AK51"/>
    <mergeCell ref="AN51:AP51"/>
    <mergeCell ref="A52:M52"/>
    <mergeCell ref="S52:AA52"/>
    <mergeCell ref="AD52:AF52"/>
    <mergeCell ref="AI52:AK52"/>
    <mergeCell ref="AN52:AP52"/>
    <mergeCell ref="P51:R51"/>
    <mergeCell ref="A49:M49"/>
    <mergeCell ref="S49:AA49"/>
    <mergeCell ref="AD49:AF49"/>
    <mergeCell ref="AI49:AK49"/>
    <mergeCell ref="AN49:AP49"/>
    <mergeCell ref="A50:M50"/>
    <mergeCell ref="S50:AA50"/>
    <mergeCell ref="AD50:AF50"/>
    <mergeCell ref="AI50:AK50"/>
    <mergeCell ref="AN50:AP50"/>
    <mergeCell ref="P49:R49"/>
    <mergeCell ref="P50:R50"/>
    <mergeCell ref="A48:M48"/>
    <mergeCell ref="N48:R48"/>
    <mergeCell ref="S48:AA48"/>
    <mergeCell ref="AD48:AF48"/>
    <mergeCell ref="AI48:AK48"/>
    <mergeCell ref="AN48:AP48"/>
    <mergeCell ref="S46:AA46"/>
    <mergeCell ref="AD46:AF46"/>
    <mergeCell ref="AG46:AK46"/>
    <mergeCell ref="AL46:AP46"/>
    <mergeCell ref="A47:R47"/>
    <mergeCell ref="S47:AA47"/>
    <mergeCell ref="AD47:AF47"/>
    <mergeCell ref="AG47:AK47"/>
    <mergeCell ref="AL47:AP47"/>
    <mergeCell ref="P46:R46"/>
    <mergeCell ref="A44:M44"/>
    <mergeCell ref="S44:AA44"/>
    <mergeCell ref="AD44:AF44"/>
    <mergeCell ref="AG44:AK44"/>
    <mergeCell ref="AL44:AP44"/>
    <mergeCell ref="S45:AA45"/>
    <mergeCell ref="AD45:AF45"/>
    <mergeCell ref="AG45:AK45"/>
    <mergeCell ref="AL45:AP45"/>
    <mergeCell ref="P44:R44"/>
    <mergeCell ref="P45:R45"/>
    <mergeCell ref="S42:AA42"/>
    <mergeCell ref="AD42:AF42"/>
    <mergeCell ref="AG42:AK42"/>
    <mergeCell ref="AN42:AP42"/>
    <mergeCell ref="A43:M43"/>
    <mergeCell ref="S43:AA43"/>
    <mergeCell ref="AD43:AF43"/>
    <mergeCell ref="AG43:AK43"/>
    <mergeCell ref="AL43:AP43"/>
    <mergeCell ref="P42:R42"/>
    <mergeCell ref="P43:R43"/>
    <mergeCell ref="S40:AA40"/>
    <mergeCell ref="AG40:AK40"/>
    <mergeCell ref="AL40:AP40"/>
    <mergeCell ref="A41:M41"/>
    <mergeCell ref="S41:AA41"/>
    <mergeCell ref="AD41:AF41"/>
    <mergeCell ref="AG41:AK41"/>
    <mergeCell ref="AN41:AP41"/>
    <mergeCell ref="P41:R41"/>
    <mergeCell ref="S38:AA38"/>
    <mergeCell ref="AD38:AF38"/>
    <mergeCell ref="AI38:AK38"/>
    <mergeCell ref="AN38:AP38"/>
    <mergeCell ref="S39:AA39"/>
    <mergeCell ref="AD39:AF39"/>
    <mergeCell ref="AG39:AK39"/>
    <mergeCell ref="AL39:AP39"/>
    <mergeCell ref="S36:AA36"/>
    <mergeCell ref="AD36:AF36"/>
    <mergeCell ref="AG36:AK36"/>
    <mergeCell ref="AN36:AP36"/>
    <mergeCell ref="S37:AA37"/>
    <mergeCell ref="AD37:AF37"/>
    <mergeCell ref="AG37:AK37"/>
    <mergeCell ref="AN37:AP37"/>
    <mergeCell ref="P30:R30"/>
    <mergeCell ref="P31:R31"/>
    <mergeCell ref="P32:R32"/>
    <mergeCell ref="P33:R33"/>
    <mergeCell ref="P34:R34"/>
    <mergeCell ref="S35:AA35"/>
    <mergeCell ref="AD35:AF35"/>
    <mergeCell ref="AG35:AK35"/>
    <mergeCell ref="P35:R35"/>
    <mergeCell ref="S30:AF30"/>
    <mergeCell ref="AI30:AK30"/>
    <mergeCell ref="S31:AF31"/>
    <mergeCell ref="AI31:AK31"/>
    <mergeCell ref="S32:AK33"/>
    <mergeCell ref="AB34:AF34"/>
    <mergeCell ref="AG34:AK34"/>
    <mergeCell ref="P17:R17"/>
    <mergeCell ref="P18:R18"/>
    <mergeCell ref="P19:R19"/>
    <mergeCell ref="P20:R20"/>
    <mergeCell ref="P21:R21"/>
    <mergeCell ref="P22:R22"/>
    <mergeCell ref="A27:M27"/>
    <mergeCell ref="S29:AA29"/>
    <mergeCell ref="AB29:AF29"/>
    <mergeCell ref="P25:R25"/>
    <mergeCell ref="P26:R26"/>
    <mergeCell ref="P27:R27"/>
    <mergeCell ref="P28:R28"/>
    <mergeCell ref="A19:B22"/>
    <mergeCell ref="C19:E20"/>
    <mergeCell ref="C21:E22"/>
    <mergeCell ref="A23:B26"/>
    <mergeCell ref="C23:E24"/>
    <mergeCell ref="P23:R23"/>
    <mergeCell ref="P24:R24"/>
    <mergeCell ref="S24:V26"/>
    <mergeCell ref="C25:E26"/>
    <mergeCell ref="P29:R29"/>
    <mergeCell ref="AG15:AK15"/>
    <mergeCell ref="AL15:AP15"/>
    <mergeCell ref="S16:AF16"/>
    <mergeCell ref="AI16:AK16"/>
    <mergeCell ref="AN16:AP16"/>
    <mergeCell ref="P16:R16"/>
    <mergeCell ref="A9:A10"/>
    <mergeCell ref="A12:AK12"/>
    <mergeCell ref="A13:R13"/>
    <mergeCell ref="S13:AK13"/>
    <mergeCell ref="AL13:AP13"/>
    <mergeCell ref="A14:R14"/>
    <mergeCell ref="S14:AK14"/>
    <mergeCell ref="AL14:AP14"/>
    <mergeCell ref="A15:M15"/>
    <mergeCell ref="S15:AF15"/>
    <mergeCell ref="I1:AD2"/>
    <mergeCell ref="AE1:AF2"/>
    <mergeCell ref="B2:H2"/>
    <mergeCell ref="A5:A6"/>
    <mergeCell ref="B5:B6"/>
    <mergeCell ref="C5:C6"/>
    <mergeCell ref="D5:D6"/>
    <mergeCell ref="E5:E6"/>
    <mergeCell ref="F5:F6"/>
    <mergeCell ref="I5:U6"/>
    <mergeCell ref="X166:Z166"/>
    <mergeCell ref="AC156:AE156"/>
    <mergeCell ref="AC157:AE157"/>
    <mergeCell ref="AC158:AE158"/>
    <mergeCell ref="AC159:AE159"/>
    <mergeCell ref="AC160:AE160"/>
    <mergeCell ref="AC166:AE166"/>
    <mergeCell ref="AC165:AE165"/>
    <mergeCell ref="AH167:AJ167"/>
    <mergeCell ref="X161:Z161"/>
    <mergeCell ref="X162:Z162"/>
    <mergeCell ref="X163:Z163"/>
    <mergeCell ref="X164:Z164"/>
    <mergeCell ref="X165:Z165"/>
    <mergeCell ref="AA154:AE154"/>
    <mergeCell ref="AF154:AJ154"/>
    <mergeCell ref="AH191:AJ191"/>
    <mergeCell ref="AH192:AJ192"/>
    <mergeCell ref="AH193:AJ193"/>
    <mergeCell ref="AH194:AJ194"/>
    <mergeCell ref="AH195:AJ195"/>
    <mergeCell ref="AH196:AJ196"/>
    <mergeCell ref="AH197:AJ197"/>
    <mergeCell ref="AH168:AJ168"/>
    <mergeCell ref="AH169:AJ169"/>
    <mergeCell ref="AH198:AJ198"/>
    <mergeCell ref="AH199:AJ199"/>
    <mergeCell ref="AH209:AJ209"/>
    <mergeCell ref="AH210:AJ210"/>
    <mergeCell ref="AH200:AJ200"/>
    <mergeCell ref="AH201:AJ201"/>
    <mergeCell ref="AH202:AJ202"/>
    <mergeCell ref="AH203:AJ203"/>
    <mergeCell ref="AH204:AJ204"/>
    <mergeCell ref="AH205:AJ205"/>
    <mergeCell ref="AH206:AJ206"/>
    <mergeCell ref="AH207:AJ207"/>
    <mergeCell ref="AH208:AJ208"/>
  </mergeCells>
  <printOptions horizontalCentered="1"/>
  <pageMargins left="0.39370078740157483" right="0.39370078740157483" top="0.59055118110236227" bottom="0.59055118110236227" header="0.51181102362204722" footer="0.51181102362204722"/>
  <pageSetup paperSize="9" scale="30" firstPageNumber="0"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80" zoomScaleNormal="80" workbookViewId="0">
      <pane xSplit="1" ySplit="5" topLeftCell="B6" activePane="bottomRight" state="frozen"/>
      <selection activeCell="F19" sqref="F19"/>
      <selection pane="topRight" activeCell="F19" sqref="F19"/>
      <selection pane="bottomLeft" activeCell="F19" sqref="F19"/>
      <selection pane="bottomRight" activeCell="B9" sqref="B9"/>
    </sheetView>
  </sheetViews>
  <sheetFormatPr baseColWidth="10" defaultRowHeight="13.2"/>
  <cols>
    <col min="1" max="1" width="34" style="6" customWidth="1"/>
    <col min="2" max="5" width="14" style="4" customWidth="1"/>
    <col min="6" max="6" width="3.44140625" style="6" customWidth="1"/>
    <col min="7" max="7" width="40" style="6" bestFit="1" customWidth="1"/>
    <col min="8" max="11" width="14.21875" style="4" customWidth="1"/>
    <col min="12" max="12" width="4.77734375" style="5" bestFit="1" customWidth="1"/>
    <col min="13" max="255" width="11.44140625" style="6"/>
    <col min="256" max="256" width="34" style="6" customWidth="1"/>
    <col min="257" max="260" width="12.21875" style="6" customWidth="1"/>
    <col min="261" max="261" width="4.77734375" style="6" bestFit="1" customWidth="1"/>
    <col min="262" max="262" width="8" style="6" customWidth="1"/>
    <col min="263" max="263" width="40" style="6" bestFit="1" customWidth="1"/>
    <col min="264" max="267" width="13.77734375" style="6" customWidth="1"/>
    <col min="268" max="268" width="4.77734375" style="6" bestFit="1" customWidth="1"/>
    <col min="269" max="511" width="11.44140625" style="6"/>
    <col min="512" max="512" width="34" style="6" customWidth="1"/>
    <col min="513" max="516" width="12.21875" style="6" customWidth="1"/>
    <col min="517" max="517" width="4.77734375" style="6" bestFit="1" customWidth="1"/>
    <col min="518" max="518" width="8" style="6" customWidth="1"/>
    <col min="519" max="519" width="40" style="6" bestFit="1" customWidth="1"/>
    <col min="520" max="523" width="13.77734375" style="6" customWidth="1"/>
    <col min="524" max="524" width="4.77734375" style="6" bestFit="1" customWidth="1"/>
    <col min="525" max="767" width="11.44140625" style="6"/>
    <col min="768" max="768" width="34" style="6" customWidth="1"/>
    <col min="769" max="772" width="12.21875" style="6" customWidth="1"/>
    <col min="773" max="773" width="4.77734375" style="6" bestFit="1" customWidth="1"/>
    <col min="774" max="774" width="8" style="6" customWidth="1"/>
    <col min="775" max="775" width="40" style="6" bestFit="1" customWidth="1"/>
    <col min="776" max="779" width="13.77734375" style="6" customWidth="1"/>
    <col min="780" max="780" width="4.77734375" style="6" bestFit="1" customWidth="1"/>
    <col min="781" max="1023" width="11.44140625" style="6"/>
    <col min="1024" max="1024" width="34" style="6" customWidth="1"/>
    <col min="1025" max="1028" width="12.21875" style="6" customWidth="1"/>
    <col min="1029" max="1029" width="4.77734375" style="6" bestFit="1" customWidth="1"/>
    <col min="1030" max="1030" width="8" style="6" customWidth="1"/>
    <col min="1031" max="1031" width="40" style="6" bestFit="1" customWidth="1"/>
    <col min="1032" max="1035" width="13.77734375" style="6" customWidth="1"/>
    <col min="1036" max="1036" width="4.77734375" style="6" bestFit="1" customWidth="1"/>
    <col min="1037" max="1279" width="11.44140625" style="6"/>
    <col min="1280" max="1280" width="34" style="6" customWidth="1"/>
    <col min="1281" max="1284" width="12.21875" style="6" customWidth="1"/>
    <col min="1285" max="1285" width="4.77734375" style="6" bestFit="1" customWidth="1"/>
    <col min="1286" max="1286" width="8" style="6" customWidth="1"/>
    <col min="1287" max="1287" width="40" style="6" bestFit="1" customWidth="1"/>
    <col min="1288" max="1291" width="13.77734375" style="6" customWidth="1"/>
    <col min="1292" max="1292" width="4.77734375" style="6" bestFit="1" customWidth="1"/>
    <col min="1293" max="1535" width="11.44140625" style="6"/>
    <col min="1536" max="1536" width="34" style="6" customWidth="1"/>
    <col min="1537" max="1540" width="12.21875" style="6" customWidth="1"/>
    <col min="1541" max="1541" width="4.77734375" style="6" bestFit="1" customWidth="1"/>
    <col min="1542" max="1542" width="8" style="6" customWidth="1"/>
    <col min="1543" max="1543" width="40" style="6" bestFit="1" customWidth="1"/>
    <col min="1544" max="1547" width="13.77734375" style="6" customWidth="1"/>
    <col min="1548" max="1548" width="4.77734375" style="6" bestFit="1" customWidth="1"/>
    <col min="1549" max="1791" width="11.44140625" style="6"/>
    <col min="1792" max="1792" width="34" style="6" customWidth="1"/>
    <col min="1793" max="1796" width="12.21875" style="6" customWidth="1"/>
    <col min="1797" max="1797" width="4.77734375" style="6" bestFit="1" customWidth="1"/>
    <col min="1798" max="1798" width="8" style="6" customWidth="1"/>
    <col min="1799" max="1799" width="40" style="6" bestFit="1" customWidth="1"/>
    <col min="1800" max="1803" width="13.77734375" style="6" customWidth="1"/>
    <col min="1804" max="1804" width="4.77734375" style="6" bestFit="1" customWidth="1"/>
    <col min="1805" max="2047" width="11.44140625" style="6"/>
    <col min="2048" max="2048" width="34" style="6" customWidth="1"/>
    <col min="2049" max="2052" width="12.21875" style="6" customWidth="1"/>
    <col min="2053" max="2053" width="4.77734375" style="6" bestFit="1" customWidth="1"/>
    <col min="2054" max="2054" width="8" style="6" customWidth="1"/>
    <col min="2055" max="2055" width="40" style="6" bestFit="1" customWidth="1"/>
    <col min="2056" max="2059" width="13.77734375" style="6" customWidth="1"/>
    <col min="2060" max="2060" width="4.77734375" style="6" bestFit="1" customWidth="1"/>
    <col min="2061" max="2303" width="11.44140625" style="6"/>
    <col min="2304" max="2304" width="34" style="6" customWidth="1"/>
    <col min="2305" max="2308" width="12.21875" style="6" customWidth="1"/>
    <col min="2309" max="2309" width="4.77734375" style="6" bestFit="1" customWidth="1"/>
    <col min="2310" max="2310" width="8" style="6" customWidth="1"/>
    <col min="2311" max="2311" width="40" style="6" bestFit="1" customWidth="1"/>
    <col min="2312" max="2315" width="13.77734375" style="6" customWidth="1"/>
    <col min="2316" max="2316" width="4.77734375" style="6" bestFit="1" customWidth="1"/>
    <col min="2317" max="2559" width="11.44140625" style="6"/>
    <col min="2560" max="2560" width="34" style="6" customWidth="1"/>
    <col min="2561" max="2564" width="12.21875" style="6" customWidth="1"/>
    <col min="2565" max="2565" width="4.77734375" style="6" bestFit="1" customWidth="1"/>
    <col min="2566" max="2566" width="8" style="6" customWidth="1"/>
    <col min="2567" max="2567" width="40" style="6" bestFit="1" customWidth="1"/>
    <col min="2568" max="2571" width="13.77734375" style="6" customWidth="1"/>
    <col min="2572" max="2572" width="4.77734375" style="6" bestFit="1" customWidth="1"/>
    <col min="2573" max="2815" width="11.44140625" style="6"/>
    <col min="2816" max="2816" width="34" style="6" customWidth="1"/>
    <col min="2817" max="2820" width="12.21875" style="6" customWidth="1"/>
    <col min="2821" max="2821" width="4.77734375" style="6" bestFit="1" customWidth="1"/>
    <col min="2822" max="2822" width="8" style="6" customWidth="1"/>
    <col min="2823" max="2823" width="40" style="6" bestFit="1" customWidth="1"/>
    <col min="2824" max="2827" width="13.77734375" style="6" customWidth="1"/>
    <col min="2828" max="2828" width="4.77734375" style="6" bestFit="1" customWidth="1"/>
    <col min="2829" max="3071" width="11.44140625" style="6"/>
    <col min="3072" max="3072" width="34" style="6" customWidth="1"/>
    <col min="3073" max="3076" width="12.21875" style="6" customWidth="1"/>
    <col min="3077" max="3077" width="4.77734375" style="6" bestFit="1" customWidth="1"/>
    <col min="3078" max="3078" width="8" style="6" customWidth="1"/>
    <col min="3079" max="3079" width="40" style="6" bestFit="1" customWidth="1"/>
    <col min="3080" max="3083" width="13.77734375" style="6" customWidth="1"/>
    <col min="3084" max="3084" width="4.77734375" style="6" bestFit="1" customWidth="1"/>
    <col min="3085" max="3327" width="11.44140625" style="6"/>
    <col min="3328" max="3328" width="34" style="6" customWidth="1"/>
    <col min="3329" max="3332" width="12.21875" style="6" customWidth="1"/>
    <col min="3333" max="3333" width="4.77734375" style="6" bestFit="1" customWidth="1"/>
    <col min="3334" max="3334" width="8" style="6" customWidth="1"/>
    <col min="3335" max="3335" width="40" style="6" bestFit="1" customWidth="1"/>
    <col min="3336" max="3339" width="13.77734375" style="6" customWidth="1"/>
    <col min="3340" max="3340" width="4.77734375" style="6" bestFit="1" customWidth="1"/>
    <col min="3341" max="3583" width="11.44140625" style="6"/>
    <col min="3584" max="3584" width="34" style="6" customWidth="1"/>
    <col min="3585" max="3588" width="12.21875" style="6" customWidth="1"/>
    <col min="3589" max="3589" width="4.77734375" style="6" bestFit="1" customWidth="1"/>
    <col min="3590" max="3590" width="8" style="6" customWidth="1"/>
    <col min="3591" max="3591" width="40" style="6" bestFit="1" customWidth="1"/>
    <col min="3592" max="3595" width="13.77734375" style="6" customWidth="1"/>
    <col min="3596" max="3596" width="4.77734375" style="6" bestFit="1" customWidth="1"/>
    <col min="3597" max="3839" width="11.44140625" style="6"/>
    <col min="3840" max="3840" width="34" style="6" customWidth="1"/>
    <col min="3841" max="3844" width="12.21875" style="6" customWidth="1"/>
    <col min="3845" max="3845" width="4.77734375" style="6" bestFit="1" customWidth="1"/>
    <col min="3846" max="3846" width="8" style="6" customWidth="1"/>
    <col min="3847" max="3847" width="40" style="6" bestFit="1" customWidth="1"/>
    <col min="3848" max="3851" width="13.77734375" style="6" customWidth="1"/>
    <col min="3852" max="3852" width="4.77734375" style="6" bestFit="1" customWidth="1"/>
    <col min="3853" max="4095" width="11.44140625" style="6"/>
    <col min="4096" max="4096" width="34" style="6" customWidth="1"/>
    <col min="4097" max="4100" width="12.21875" style="6" customWidth="1"/>
    <col min="4101" max="4101" width="4.77734375" style="6" bestFit="1" customWidth="1"/>
    <col min="4102" max="4102" width="8" style="6" customWidth="1"/>
    <col min="4103" max="4103" width="40" style="6" bestFit="1" customWidth="1"/>
    <col min="4104" max="4107" width="13.77734375" style="6" customWidth="1"/>
    <col min="4108" max="4108" width="4.77734375" style="6" bestFit="1" customWidth="1"/>
    <col min="4109" max="4351" width="11.44140625" style="6"/>
    <col min="4352" max="4352" width="34" style="6" customWidth="1"/>
    <col min="4353" max="4356" width="12.21875" style="6" customWidth="1"/>
    <col min="4357" max="4357" width="4.77734375" style="6" bestFit="1" customWidth="1"/>
    <col min="4358" max="4358" width="8" style="6" customWidth="1"/>
    <col min="4359" max="4359" width="40" style="6" bestFit="1" customWidth="1"/>
    <col min="4360" max="4363" width="13.77734375" style="6" customWidth="1"/>
    <col min="4364" max="4364" width="4.77734375" style="6" bestFit="1" customWidth="1"/>
    <col min="4365" max="4607" width="11.44140625" style="6"/>
    <col min="4608" max="4608" width="34" style="6" customWidth="1"/>
    <col min="4609" max="4612" width="12.21875" style="6" customWidth="1"/>
    <col min="4613" max="4613" width="4.77734375" style="6" bestFit="1" customWidth="1"/>
    <col min="4614" max="4614" width="8" style="6" customWidth="1"/>
    <col min="4615" max="4615" width="40" style="6" bestFit="1" customWidth="1"/>
    <col min="4616" max="4619" width="13.77734375" style="6" customWidth="1"/>
    <col min="4620" max="4620" width="4.77734375" style="6" bestFit="1" customWidth="1"/>
    <col min="4621" max="4863" width="11.44140625" style="6"/>
    <col min="4864" max="4864" width="34" style="6" customWidth="1"/>
    <col min="4865" max="4868" width="12.21875" style="6" customWidth="1"/>
    <col min="4869" max="4869" width="4.77734375" style="6" bestFit="1" customWidth="1"/>
    <col min="4870" max="4870" width="8" style="6" customWidth="1"/>
    <col min="4871" max="4871" width="40" style="6" bestFit="1" customWidth="1"/>
    <col min="4872" max="4875" width="13.77734375" style="6" customWidth="1"/>
    <col min="4876" max="4876" width="4.77734375" style="6" bestFit="1" customWidth="1"/>
    <col min="4877" max="5119" width="11.44140625" style="6"/>
    <col min="5120" max="5120" width="34" style="6" customWidth="1"/>
    <col min="5121" max="5124" width="12.21875" style="6" customWidth="1"/>
    <col min="5125" max="5125" width="4.77734375" style="6" bestFit="1" customWidth="1"/>
    <col min="5126" max="5126" width="8" style="6" customWidth="1"/>
    <col min="5127" max="5127" width="40" style="6" bestFit="1" customWidth="1"/>
    <col min="5128" max="5131" width="13.77734375" style="6" customWidth="1"/>
    <col min="5132" max="5132" width="4.77734375" style="6" bestFit="1" customWidth="1"/>
    <col min="5133" max="5375" width="11.44140625" style="6"/>
    <col min="5376" max="5376" width="34" style="6" customWidth="1"/>
    <col min="5377" max="5380" width="12.21875" style="6" customWidth="1"/>
    <col min="5381" max="5381" width="4.77734375" style="6" bestFit="1" customWidth="1"/>
    <col min="5382" max="5382" width="8" style="6" customWidth="1"/>
    <col min="5383" max="5383" width="40" style="6" bestFit="1" customWidth="1"/>
    <col min="5384" max="5387" width="13.77734375" style="6" customWidth="1"/>
    <col min="5388" max="5388" width="4.77734375" style="6" bestFit="1" customWidth="1"/>
    <col min="5389" max="5631" width="11.44140625" style="6"/>
    <col min="5632" max="5632" width="34" style="6" customWidth="1"/>
    <col min="5633" max="5636" width="12.21875" style="6" customWidth="1"/>
    <col min="5637" max="5637" width="4.77734375" style="6" bestFit="1" customWidth="1"/>
    <col min="5638" max="5638" width="8" style="6" customWidth="1"/>
    <col min="5639" max="5639" width="40" style="6" bestFit="1" customWidth="1"/>
    <col min="5640" max="5643" width="13.77734375" style="6" customWidth="1"/>
    <col min="5644" max="5644" width="4.77734375" style="6" bestFit="1" customWidth="1"/>
    <col min="5645" max="5887" width="11.44140625" style="6"/>
    <col min="5888" max="5888" width="34" style="6" customWidth="1"/>
    <col min="5889" max="5892" width="12.21875" style="6" customWidth="1"/>
    <col min="5893" max="5893" width="4.77734375" style="6" bestFit="1" customWidth="1"/>
    <col min="5894" max="5894" width="8" style="6" customWidth="1"/>
    <col min="5895" max="5895" width="40" style="6" bestFit="1" customWidth="1"/>
    <col min="5896" max="5899" width="13.77734375" style="6" customWidth="1"/>
    <col min="5900" max="5900" width="4.77734375" style="6" bestFit="1" customWidth="1"/>
    <col min="5901" max="6143" width="11.44140625" style="6"/>
    <col min="6144" max="6144" width="34" style="6" customWidth="1"/>
    <col min="6145" max="6148" width="12.21875" style="6" customWidth="1"/>
    <col min="6149" max="6149" width="4.77734375" style="6" bestFit="1" customWidth="1"/>
    <col min="6150" max="6150" width="8" style="6" customWidth="1"/>
    <col min="6151" max="6151" width="40" style="6" bestFit="1" customWidth="1"/>
    <col min="6152" max="6155" width="13.77734375" style="6" customWidth="1"/>
    <col min="6156" max="6156" width="4.77734375" style="6" bestFit="1" customWidth="1"/>
    <col min="6157" max="6399" width="11.44140625" style="6"/>
    <col min="6400" max="6400" width="34" style="6" customWidth="1"/>
    <col min="6401" max="6404" width="12.21875" style="6" customWidth="1"/>
    <col min="6405" max="6405" width="4.77734375" style="6" bestFit="1" customWidth="1"/>
    <col min="6406" max="6406" width="8" style="6" customWidth="1"/>
    <col min="6407" max="6407" width="40" style="6" bestFit="1" customWidth="1"/>
    <col min="6408" max="6411" width="13.77734375" style="6" customWidth="1"/>
    <col min="6412" max="6412" width="4.77734375" style="6" bestFit="1" customWidth="1"/>
    <col min="6413" max="6655" width="11.44140625" style="6"/>
    <col min="6656" max="6656" width="34" style="6" customWidth="1"/>
    <col min="6657" max="6660" width="12.21875" style="6" customWidth="1"/>
    <col min="6661" max="6661" width="4.77734375" style="6" bestFit="1" customWidth="1"/>
    <col min="6662" max="6662" width="8" style="6" customWidth="1"/>
    <col min="6663" max="6663" width="40" style="6" bestFit="1" customWidth="1"/>
    <col min="6664" max="6667" width="13.77734375" style="6" customWidth="1"/>
    <col min="6668" max="6668" width="4.77734375" style="6" bestFit="1" customWidth="1"/>
    <col min="6669" max="6911" width="11.44140625" style="6"/>
    <col min="6912" max="6912" width="34" style="6" customWidth="1"/>
    <col min="6913" max="6916" width="12.21875" style="6" customWidth="1"/>
    <col min="6917" max="6917" width="4.77734375" style="6" bestFit="1" customWidth="1"/>
    <col min="6918" max="6918" width="8" style="6" customWidth="1"/>
    <col min="6919" max="6919" width="40" style="6" bestFit="1" customWidth="1"/>
    <col min="6920" max="6923" width="13.77734375" style="6" customWidth="1"/>
    <col min="6924" max="6924" width="4.77734375" style="6" bestFit="1" customWidth="1"/>
    <col min="6925" max="7167" width="11.44140625" style="6"/>
    <col min="7168" max="7168" width="34" style="6" customWidth="1"/>
    <col min="7169" max="7172" width="12.21875" style="6" customWidth="1"/>
    <col min="7173" max="7173" width="4.77734375" style="6" bestFit="1" customWidth="1"/>
    <col min="7174" max="7174" width="8" style="6" customWidth="1"/>
    <col min="7175" max="7175" width="40" style="6" bestFit="1" customWidth="1"/>
    <col min="7176" max="7179" width="13.77734375" style="6" customWidth="1"/>
    <col min="7180" max="7180" width="4.77734375" style="6" bestFit="1" customWidth="1"/>
    <col min="7181" max="7423" width="11.44140625" style="6"/>
    <col min="7424" max="7424" width="34" style="6" customWidth="1"/>
    <col min="7425" max="7428" width="12.21875" style="6" customWidth="1"/>
    <col min="7429" max="7429" width="4.77734375" style="6" bestFit="1" customWidth="1"/>
    <col min="7430" max="7430" width="8" style="6" customWidth="1"/>
    <col min="7431" max="7431" width="40" style="6" bestFit="1" customWidth="1"/>
    <col min="7432" max="7435" width="13.77734375" style="6" customWidth="1"/>
    <col min="7436" max="7436" width="4.77734375" style="6" bestFit="1" customWidth="1"/>
    <col min="7437" max="7679" width="11.44140625" style="6"/>
    <col min="7680" max="7680" width="34" style="6" customWidth="1"/>
    <col min="7681" max="7684" width="12.21875" style="6" customWidth="1"/>
    <col min="7685" max="7685" width="4.77734375" style="6" bestFit="1" customWidth="1"/>
    <col min="7686" max="7686" width="8" style="6" customWidth="1"/>
    <col min="7687" max="7687" width="40" style="6" bestFit="1" customWidth="1"/>
    <col min="7688" max="7691" width="13.77734375" style="6" customWidth="1"/>
    <col min="7692" max="7692" width="4.77734375" style="6" bestFit="1" customWidth="1"/>
    <col min="7693" max="7935" width="11.44140625" style="6"/>
    <col min="7936" max="7936" width="34" style="6" customWidth="1"/>
    <col min="7937" max="7940" width="12.21875" style="6" customWidth="1"/>
    <col min="7941" max="7941" width="4.77734375" style="6" bestFit="1" customWidth="1"/>
    <col min="7942" max="7942" width="8" style="6" customWidth="1"/>
    <col min="7943" max="7943" width="40" style="6" bestFit="1" customWidth="1"/>
    <col min="7944" max="7947" width="13.77734375" style="6" customWidth="1"/>
    <col min="7948" max="7948" width="4.77734375" style="6" bestFit="1" customWidth="1"/>
    <col min="7949" max="8191" width="11.44140625" style="6"/>
    <col min="8192" max="8192" width="34" style="6" customWidth="1"/>
    <col min="8193" max="8196" width="12.21875" style="6" customWidth="1"/>
    <col min="8197" max="8197" width="4.77734375" style="6" bestFit="1" customWidth="1"/>
    <col min="8198" max="8198" width="8" style="6" customWidth="1"/>
    <col min="8199" max="8199" width="40" style="6" bestFit="1" customWidth="1"/>
    <col min="8200" max="8203" width="13.77734375" style="6" customWidth="1"/>
    <col min="8204" max="8204" width="4.77734375" style="6" bestFit="1" customWidth="1"/>
    <col min="8205" max="8447" width="11.44140625" style="6"/>
    <col min="8448" max="8448" width="34" style="6" customWidth="1"/>
    <col min="8449" max="8452" width="12.21875" style="6" customWidth="1"/>
    <col min="8453" max="8453" width="4.77734375" style="6" bestFit="1" customWidth="1"/>
    <col min="8454" max="8454" width="8" style="6" customWidth="1"/>
    <col min="8455" max="8455" width="40" style="6" bestFit="1" customWidth="1"/>
    <col min="8456" max="8459" width="13.77734375" style="6" customWidth="1"/>
    <col min="8460" max="8460" width="4.77734375" style="6" bestFit="1" customWidth="1"/>
    <col min="8461" max="8703" width="11.44140625" style="6"/>
    <col min="8704" max="8704" width="34" style="6" customWidth="1"/>
    <col min="8705" max="8708" width="12.21875" style="6" customWidth="1"/>
    <col min="8709" max="8709" width="4.77734375" style="6" bestFit="1" customWidth="1"/>
    <col min="8710" max="8710" width="8" style="6" customWidth="1"/>
    <col min="8711" max="8711" width="40" style="6" bestFit="1" customWidth="1"/>
    <col min="8712" max="8715" width="13.77734375" style="6" customWidth="1"/>
    <col min="8716" max="8716" width="4.77734375" style="6" bestFit="1" customWidth="1"/>
    <col min="8717" max="8959" width="11.44140625" style="6"/>
    <col min="8960" max="8960" width="34" style="6" customWidth="1"/>
    <col min="8961" max="8964" width="12.21875" style="6" customWidth="1"/>
    <col min="8965" max="8965" width="4.77734375" style="6" bestFit="1" customWidth="1"/>
    <col min="8966" max="8966" width="8" style="6" customWidth="1"/>
    <col min="8967" max="8967" width="40" style="6" bestFit="1" customWidth="1"/>
    <col min="8968" max="8971" width="13.77734375" style="6" customWidth="1"/>
    <col min="8972" max="8972" width="4.77734375" style="6" bestFit="1" customWidth="1"/>
    <col min="8973" max="9215" width="11.44140625" style="6"/>
    <col min="9216" max="9216" width="34" style="6" customWidth="1"/>
    <col min="9217" max="9220" width="12.21875" style="6" customWidth="1"/>
    <col min="9221" max="9221" width="4.77734375" style="6" bestFit="1" customWidth="1"/>
    <col min="9222" max="9222" width="8" style="6" customWidth="1"/>
    <col min="9223" max="9223" width="40" style="6" bestFit="1" customWidth="1"/>
    <col min="9224" max="9227" width="13.77734375" style="6" customWidth="1"/>
    <col min="9228" max="9228" width="4.77734375" style="6" bestFit="1" customWidth="1"/>
    <col min="9229" max="9471" width="11.44140625" style="6"/>
    <col min="9472" max="9472" width="34" style="6" customWidth="1"/>
    <col min="9473" max="9476" width="12.21875" style="6" customWidth="1"/>
    <col min="9477" max="9477" width="4.77734375" style="6" bestFit="1" customWidth="1"/>
    <col min="9478" max="9478" width="8" style="6" customWidth="1"/>
    <col min="9479" max="9479" width="40" style="6" bestFit="1" customWidth="1"/>
    <col min="9480" max="9483" width="13.77734375" style="6" customWidth="1"/>
    <col min="9484" max="9484" width="4.77734375" style="6" bestFit="1" customWidth="1"/>
    <col min="9485" max="9727" width="11.44140625" style="6"/>
    <col min="9728" max="9728" width="34" style="6" customWidth="1"/>
    <col min="9729" max="9732" width="12.21875" style="6" customWidth="1"/>
    <col min="9733" max="9733" width="4.77734375" style="6" bestFit="1" customWidth="1"/>
    <col min="9734" max="9734" width="8" style="6" customWidth="1"/>
    <col min="9735" max="9735" width="40" style="6" bestFit="1" customWidth="1"/>
    <col min="9736" max="9739" width="13.77734375" style="6" customWidth="1"/>
    <col min="9740" max="9740" width="4.77734375" style="6" bestFit="1" customWidth="1"/>
    <col min="9741" max="9983" width="11.44140625" style="6"/>
    <col min="9984" max="9984" width="34" style="6" customWidth="1"/>
    <col min="9985" max="9988" width="12.21875" style="6" customWidth="1"/>
    <col min="9989" max="9989" width="4.77734375" style="6" bestFit="1" customWidth="1"/>
    <col min="9990" max="9990" width="8" style="6" customWidth="1"/>
    <col min="9991" max="9991" width="40" style="6" bestFit="1" customWidth="1"/>
    <col min="9992" max="9995" width="13.77734375" style="6" customWidth="1"/>
    <col min="9996" max="9996" width="4.77734375" style="6" bestFit="1" customWidth="1"/>
    <col min="9997" max="10239" width="11.44140625" style="6"/>
    <col min="10240" max="10240" width="34" style="6" customWidth="1"/>
    <col min="10241" max="10244" width="12.21875" style="6" customWidth="1"/>
    <col min="10245" max="10245" width="4.77734375" style="6" bestFit="1" customWidth="1"/>
    <col min="10246" max="10246" width="8" style="6" customWidth="1"/>
    <col min="10247" max="10247" width="40" style="6" bestFit="1" customWidth="1"/>
    <col min="10248" max="10251" width="13.77734375" style="6" customWidth="1"/>
    <col min="10252" max="10252" width="4.77734375" style="6" bestFit="1" customWidth="1"/>
    <col min="10253" max="10495" width="11.44140625" style="6"/>
    <col min="10496" max="10496" width="34" style="6" customWidth="1"/>
    <col min="10497" max="10500" width="12.21875" style="6" customWidth="1"/>
    <col min="10501" max="10501" width="4.77734375" style="6" bestFit="1" customWidth="1"/>
    <col min="10502" max="10502" width="8" style="6" customWidth="1"/>
    <col min="10503" max="10503" width="40" style="6" bestFit="1" customWidth="1"/>
    <col min="10504" max="10507" width="13.77734375" style="6" customWidth="1"/>
    <col min="10508" max="10508" width="4.77734375" style="6" bestFit="1" customWidth="1"/>
    <col min="10509" max="10751" width="11.44140625" style="6"/>
    <col min="10752" max="10752" width="34" style="6" customWidth="1"/>
    <col min="10753" max="10756" width="12.21875" style="6" customWidth="1"/>
    <col min="10757" max="10757" width="4.77734375" style="6" bestFit="1" customWidth="1"/>
    <col min="10758" max="10758" width="8" style="6" customWidth="1"/>
    <col min="10759" max="10759" width="40" style="6" bestFit="1" customWidth="1"/>
    <col min="10760" max="10763" width="13.77734375" style="6" customWidth="1"/>
    <col min="10764" max="10764" width="4.77734375" style="6" bestFit="1" customWidth="1"/>
    <col min="10765" max="11007" width="11.44140625" style="6"/>
    <col min="11008" max="11008" width="34" style="6" customWidth="1"/>
    <col min="11009" max="11012" width="12.21875" style="6" customWidth="1"/>
    <col min="11013" max="11013" width="4.77734375" style="6" bestFit="1" customWidth="1"/>
    <col min="11014" max="11014" width="8" style="6" customWidth="1"/>
    <col min="11015" max="11015" width="40" style="6" bestFit="1" customWidth="1"/>
    <col min="11016" max="11019" width="13.77734375" style="6" customWidth="1"/>
    <col min="11020" max="11020" width="4.77734375" style="6" bestFit="1" customWidth="1"/>
    <col min="11021" max="11263" width="11.44140625" style="6"/>
    <col min="11264" max="11264" width="34" style="6" customWidth="1"/>
    <col min="11265" max="11268" width="12.21875" style="6" customWidth="1"/>
    <col min="11269" max="11269" width="4.77734375" style="6" bestFit="1" customWidth="1"/>
    <col min="11270" max="11270" width="8" style="6" customWidth="1"/>
    <col min="11271" max="11271" width="40" style="6" bestFit="1" customWidth="1"/>
    <col min="11272" max="11275" width="13.77734375" style="6" customWidth="1"/>
    <col min="11276" max="11276" width="4.77734375" style="6" bestFit="1" customWidth="1"/>
    <col min="11277" max="11519" width="11.44140625" style="6"/>
    <col min="11520" max="11520" width="34" style="6" customWidth="1"/>
    <col min="11521" max="11524" width="12.21875" style="6" customWidth="1"/>
    <col min="11525" max="11525" width="4.77734375" style="6" bestFit="1" customWidth="1"/>
    <col min="11526" max="11526" width="8" style="6" customWidth="1"/>
    <col min="11527" max="11527" width="40" style="6" bestFit="1" customWidth="1"/>
    <col min="11528" max="11531" width="13.77734375" style="6" customWidth="1"/>
    <col min="11532" max="11532" width="4.77734375" style="6" bestFit="1" customWidth="1"/>
    <col min="11533" max="11775" width="11.44140625" style="6"/>
    <col min="11776" max="11776" width="34" style="6" customWidth="1"/>
    <col min="11777" max="11780" width="12.21875" style="6" customWidth="1"/>
    <col min="11781" max="11781" width="4.77734375" style="6" bestFit="1" customWidth="1"/>
    <col min="11782" max="11782" width="8" style="6" customWidth="1"/>
    <col min="11783" max="11783" width="40" style="6" bestFit="1" customWidth="1"/>
    <col min="11784" max="11787" width="13.77734375" style="6" customWidth="1"/>
    <col min="11788" max="11788" width="4.77734375" style="6" bestFit="1" customWidth="1"/>
    <col min="11789" max="12031" width="11.44140625" style="6"/>
    <col min="12032" max="12032" width="34" style="6" customWidth="1"/>
    <col min="12033" max="12036" width="12.21875" style="6" customWidth="1"/>
    <col min="12037" max="12037" width="4.77734375" style="6" bestFit="1" customWidth="1"/>
    <col min="12038" max="12038" width="8" style="6" customWidth="1"/>
    <col min="12039" max="12039" width="40" style="6" bestFit="1" customWidth="1"/>
    <col min="12040" max="12043" width="13.77734375" style="6" customWidth="1"/>
    <col min="12044" max="12044" width="4.77734375" style="6" bestFit="1" customWidth="1"/>
    <col min="12045" max="12287" width="11.44140625" style="6"/>
    <col min="12288" max="12288" width="34" style="6" customWidth="1"/>
    <col min="12289" max="12292" width="12.21875" style="6" customWidth="1"/>
    <col min="12293" max="12293" width="4.77734375" style="6" bestFit="1" customWidth="1"/>
    <col min="12294" max="12294" width="8" style="6" customWidth="1"/>
    <col min="12295" max="12295" width="40" style="6" bestFit="1" customWidth="1"/>
    <col min="12296" max="12299" width="13.77734375" style="6" customWidth="1"/>
    <col min="12300" max="12300" width="4.77734375" style="6" bestFit="1" customWidth="1"/>
    <col min="12301" max="12543" width="11.44140625" style="6"/>
    <col min="12544" max="12544" width="34" style="6" customWidth="1"/>
    <col min="12545" max="12548" width="12.21875" style="6" customWidth="1"/>
    <col min="12549" max="12549" width="4.77734375" style="6" bestFit="1" customWidth="1"/>
    <col min="12550" max="12550" width="8" style="6" customWidth="1"/>
    <col min="12551" max="12551" width="40" style="6" bestFit="1" customWidth="1"/>
    <col min="12552" max="12555" width="13.77734375" style="6" customWidth="1"/>
    <col min="12556" max="12556" width="4.77734375" style="6" bestFit="1" customWidth="1"/>
    <col min="12557" max="12799" width="11.44140625" style="6"/>
    <col min="12800" max="12800" width="34" style="6" customWidth="1"/>
    <col min="12801" max="12804" width="12.21875" style="6" customWidth="1"/>
    <col min="12805" max="12805" width="4.77734375" style="6" bestFit="1" customWidth="1"/>
    <col min="12806" max="12806" width="8" style="6" customWidth="1"/>
    <col min="12807" max="12807" width="40" style="6" bestFit="1" customWidth="1"/>
    <col min="12808" max="12811" width="13.77734375" style="6" customWidth="1"/>
    <col min="12812" max="12812" width="4.77734375" style="6" bestFit="1" customWidth="1"/>
    <col min="12813" max="13055" width="11.44140625" style="6"/>
    <col min="13056" max="13056" width="34" style="6" customWidth="1"/>
    <col min="13057" max="13060" width="12.21875" style="6" customWidth="1"/>
    <col min="13061" max="13061" width="4.77734375" style="6" bestFit="1" customWidth="1"/>
    <col min="13062" max="13062" width="8" style="6" customWidth="1"/>
    <col min="13063" max="13063" width="40" style="6" bestFit="1" customWidth="1"/>
    <col min="13064" max="13067" width="13.77734375" style="6" customWidth="1"/>
    <col min="13068" max="13068" width="4.77734375" style="6" bestFit="1" customWidth="1"/>
    <col min="13069" max="13311" width="11.44140625" style="6"/>
    <col min="13312" max="13312" width="34" style="6" customWidth="1"/>
    <col min="13313" max="13316" width="12.21875" style="6" customWidth="1"/>
    <col min="13317" max="13317" width="4.77734375" style="6" bestFit="1" customWidth="1"/>
    <col min="13318" max="13318" width="8" style="6" customWidth="1"/>
    <col min="13319" max="13319" width="40" style="6" bestFit="1" customWidth="1"/>
    <col min="13320" max="13323" width="13.77734375" style="6" customWidth="1"/>
    <col min="13324" max="13324" width="4.77734375" style="6" bestFit="1" customWidth="1"/>
    <col min="13325" max="13567" width="11.44140625" style="6"/>
    <col min="13568" max="13568" width="34" style="6" customWidth="1"/>
    <col min="13569" max="13572" width="12.21875" style="6" customWidth="1"/>
    <col min="13573" max="13573" width="4.77734375" style="6" bestFit="1" customWidth="1"/>
    <col min="13574" max="13574" width="8" style="6" customWidth="1"/>
    <col min="13575" max="13575" width="40" style="6" bestFit="1" customWidth="1"/>
    <col min="13576" max="13579" width="13.77734375" style="6" customWidth="1"/>
    <col min="13580" max="13580" width="4.77734375" style="6" bestFit="1" customWidth="1"/>
    <col min="13581" max="13823" width="11.44140625" style="6"/>
    <col min="13824" max="13824" width="34" style="6" customWidth="1"/>
    <col min="13825" max="13828" width="12.21875" style="6" customWidth="1"/>
    <col min="13829" max="13829" width="4.77734375" style="6" bestFit="1" customWidth="1"/>
    <col min="13830" max="13830" width="8" style="6" customWidth="1"/>
    <col min="13831" max="13831" width="40" style="6" bestFit="1" customWidth="1"/>
    <col min="13832" max="13835" width="13.77734375" style="6" customWidth="1"/>
    <col min="13836" max="13836" width="4.77734375" style="6" bestFit="1" customWidth="1"/>
    <col min="13837" max="14079" width="11.44140625" style="6"/>
    <col min="14080" max="14080" width="34" style="6" customWidth="1"/>
    <col min="14081" max="14084" width="12.21875" style="6" customWidth="1"/>
    <col min="14085" max="14085" width="4.77734375" style="6" bestFit="1" customWidth="1"/>
    <col min="14086" max="14086" width="8" style="6" customWidth="1"/>
    <col min="14087" max="14087" width="40" style="6" bestFit="1" customWidth="1"/>
    <col min="14088" max="14091" width="13.77734375" style="6" customWidth="1"/>
    <col min="14092" max="14092" width="4.77734375" style="6" bestFit="1" customWidth="1"/>
    <col min="14093" max="14335" width="11.44140625" style="6"/>
    <col min="14336" max="14336" width="34" style="6" customWidth="1"/>
    <col min="14337" max="14340" width="12.21875" style="6" customWidth="1"/>
    <col min="14341" max="14341" width="4.77734375" style="6" bestFit="1" customWidth="1"/>
    <col min="14342" max="14342" width="8" style="6" customWidth="1"/>
    <col min="14343" max="14343" width="40" style="6" bestFit="1" customWidth="1"/>
    <col min="14344" max="14347" width="13.77734375" style="6" customWidth="1"/>
    <col min="14348" max="14348" width="4.77734375" style="6" bestFit="1" customWidth="1"/>
    <col min="14349" max="14591" width="11.44140625" style="6"/>
    <col min="14592" max="14592" width="34" style="6" customWidth="1"/>
    <col min="14593" max="14596" width="12.21875" style="6" customWidth="1"/>
    <col min="14597" max="14597" width="4.77734375" style="6" bestFit="1" customWidth="1"/>
    <col min="14598" max="14598" width="8" style="6" customWidth="1"/>
    <col min="14599" max="14599" width="40" style="6" bestFit="1" customWidth="1"/>
    <col min="14600" max="14603" width="13.77734375" style="6" customWidth="1"/>
    <col min="14604" max="14604" width="4.77734375" style="6" bestFit="1" customWidth="1"/>
    <col min="14605" max="14847" width="11.44140625" style="6"/>
    <col min="14848" max="14848" width="34" style="6" customWidth="1"/>
    <col min="14849" max="14852" width="12.21875" style="6" customWidth="1"/>
    <col min="14853" max="14853" width="4.77734375" style="6" bestFit="1" customWidth="1"/>
    <col min="14854" max="14854" width="8" style="6" customWidth="1"/>
    <col min="14855" max="14855" width="40" style="6" bestFit="1" customWidth="1"/>
    <col min="14856" max="14859" width="13.77734375" style="6" customWidth="1"/>
    <col min="14860" max="14860" width="4.77734375" style="6" bestFit="1" customWidth="1"/>
    <col min="14861" max="15103" width="11.44140625" style="6"/>
    <col min="15104" max="15104" width="34" style="6" customWidth="1"/>
    <col min="15105" max="15108" width="12.21875" style="6" customWidth="1"/>
    <col min="15109" max="15109" width="4.77734375" style="6" bestFit="1" customWidth="1"/>
    <col min="15110" max="15110" width="8" style="6" customWidth="1"/>
    <col min="15111" max="15111" width="40" style="6" bestFit="1" customWidth="1"/>
    <col min="15112" max="15115" width="13.77734375" style="6" customWidth="1"/>
    <col min="15116" max="15116" width="4.77734375" style="6" bestFit="1" customWidth="1"/>
    <col min="15117" max="15359" width="11.44140625" style="6"/>
    <col min="15360" max="15360" width="34" style="6" customWidth="1"/>
    <col min="15361" max="15364" width="12.21875" style="6" customWidth="1"/>
    <col min="15365" max="15365" width="4.77734375" style="6" bestFit="1" customWidth="1"/>
    <col min="15366" max="15366" width="8" style="6" customWidth="1"/>
    <col min="15367" max="15367" width="40" style="6" bestFit="1" customWidth="1"/>
    <col min="15368" max="15371" width="13.77734375" style="6" customWidth="1"/>
    <col min="15372" max="15372" width="4.77734375" style="6" bestFit="1" customWidth="1"/>
    <col min="15373" max="15615" width="11.44140625" style="6"/>
    <col min="15616" max="15616" width="34" style="6" customWidth="1"/>
    <col min="15617" max="15620" width="12.21875" style="6" customWidth="1"/>
    <col min="15621" max="15621" width="4.77734375" style="6" bestFit="1" customWidth="1"/>
    <col min="15622" max="15622" width="8" style="6" customWidth="1"/>
    <col min="15623" max="15623" width="40" style="6" bestFit="1" customWidth="1"/>
    <col min="15624" max="15627" width="13.77734375" style="6" customWidth="1"/>
    <col min="15628" max="15628" width="4.77734375" style="6" bestFit="1" customWidth="1"/>
    <col min="15629" max="15871" width="11.44140625" style="6"/>
    <col min="15872" max="15872" width="34" style="6" customWidth="1"/>
    <col min="15873" max="15876" width="12.21875" style="6" customWidth="1"/>
    <col min="15877" max="15877" width="4.77734375" style="6" bestFit="1" customWidth="1"/>
    <col min="15878" max="15878" width="8" style="6" customWidth="1"/>
    <col min="15879" max="15879" width="40" style="6" bestFit="1" customWidth="1"/>
    <col min="15880" max="15883" width="13.77734375" style="6" customWidth="1"/>
    <col min="15884" max="15884" width="4.77734375" style="6" bestFit="1" customWidth="1"/>
    <col min="15885" max="16127" width="11.44140625" style="6"/>
    <col min="16128" max="16128" width="34" style="6" customWidth="1"/>
    <col min="16129" max="16132" width="12.21875" style="6" customWidth="1"/>
    <col min="16133" max="16133" width="4.77734375" style="6" bestFit="1" customWidth="1"/>
    <col min="16134" max="16134" width="8" style="6" customWidth="1"/>
    <col min="16135" max="16135" width="40" style="6" bestFit="1" customWidth="1"/>
    <col min="16136" max="16139" width="13.77734375" style="6" customWidth="1"/>
    <col min="16140" max="16140" width="4.77734375" style="6" bestFit="1" customWidth="1"/>
    <col min="16141" max="16384" width="11.44140625" style="6"/>
  </cols>
  <sheetData>
    <row r="1" spans="1:13">
      <c r="A1" s="3" t="str">
        <f>+'Balance de comprobacion'!B1</f>
        <v>Persona Modelo</v>
      </c>
    </row>
    <row r="2" spans="1:13">
      <c r="A2" s="3" t="s">
        <v>344</v>
      </c>
      <c r="E2" s="66" t="s">
        <v>538</v>
      </c>
    </row>
    <row r="3" spans="1:13">
      <c r="A3" s="3" t="str">
        <f>+'Balance de comprobacion'!B3</f>
        <v>Al 31 de Diciembre del 2016</v>
      </c>
    </row>
    <row r="4" spans="1:13">
      <c r="A4" s="3"/>
    </row>
    <row r="5" spans="1:13" s="8" customFormat="1" ht="26.4">
      <c r="A5" s="7" t="s">
        <v>345</v>
      </c>
      <c r="B5" s="204">
        <f>+'Balance de comprobacion'!G5</f>
        <v>42735</v>
      </c>
      <c r="C5" s="204" t="str">
        <f>+'Balance de comprobacion'!H5</f>
        <v>Debito</v>
      </c>
      <c r="D5" s="204" t="str">
        <f>+'Balance de comprobacion'!I5</f>
        <v>Credito</v>
      </c>
      <c r="E5" s="204" t="str">
        <f>+'Balance de comprobacion'!J5</f>
        <v>ajustado al          31-dic-2016</v>
      </c>
      <c r="G5" s="7" t="s">
        <v>346</v>
      </c>
      <c r="H5" s="204">
        <f>+'Balance de comprobacion'!G5</f>
        <v>42735</v>
      </c>
      <c r="I5" s="204" t="str">
        <f>+'Balance de comprobacion'!H5</f>
        <v>Debito</v>
      </c>
      <c r="J5" s="204" t="str">
        <f>+'Balance de comprobacion'!I5</f>
        <v>Credito</v>
      </c>
      <c r="K5" s="204" t="str">
        <f>+'Balance de comprobacion'!J5</f>
        <v>ajustado al          31-dic-2016</v>
      </c>
      <c r="L5" s="7" t="s">
        <v>1</v>
      </c>
    </row>
    <row r="6" spans="1:13">
      <c r="A6" s="9"/>
      <c r="B6" s="10"/>
      <c r="C6" s="10"/>
      <c r="D6" s="10"/>
      <c r="E6" s="10"/>
      <c r="G6" s="12"/>
      <c r="H6" s="10"/>
      <c r="I6" s="10"/>
      <c r="J6" s="10"/>
      <c r="K6" s="10"/>
      <c r="L6" s="11"/>
    </row>
    <row r="7" spans="1:13">
      <c r="A7" s="9" t="s">
        <v>347</v>
      </c>
      <c r="B7" s="13"/>
      <c r="C7" s="13"/>
      <c r="D7" s="13"/>
      <c r="E7" s="13"/>
      <c r="G7" s="9" t="s">
        <v>348</v>
      </c>
      <c r="H7" s="10"/>
      <c r="I7" s="10"/>
      <c r="J7" s="15"/>
      <c r="K7" s="10"/>
      <c r="L7" s="11"/>
    </row>
    <row r="8" spans="1:13" ht="12.75" customHeight="1">
      <c r="A8" s="9" t="s">
        <v>307</v>
      </c>
      <c r="B8" s="751">
        <f ca="1">SUMIF('Balance de comprobacion'!$F$6:$J$499,'Balance General '!$A$8:$A$19,'Balance de comprobacion'!$G$6:$G$499)</f>
        <v>0</v>
      </c>
      <c r="C8" s="751">
        <f ca="1">SUMIF('Balance de comprobacion'!$F$6:$J$499,'Balance General '!$A$8:$A$19,'Balance de comprobacion'!$H$6:$H$499)</f>
        <v>0</v>
      </c>
      <c r="D8" s="751">
        <f ca="1">-SUMIF('Balance de comprobacion'!$F$6:$J$499,'Balance General '!$A$8:$A$19,'Balance de comprobacion'!$I$6:$I$499)</f>
        <v>0</v>
      </c>
      <c r="E8" s="751">
        <f ca="1">SUMIF('Balance de comprobacion'!$F$6:$J$499,'Balance General '!$A$8:$A$19,'Balance de comprobacion'!$J$6:$J$499)</f>
        <v>0</v>
      </c>
      <c r="G8" s="9" t="s">
        <v>349</v>
      </c>
      <c r="H8" s="751">
        <f ca="1">-SUMIF('Balance de comprobacion'!$F$6:$J$499,$G$8:$G$29,'Balance de comprobacion'!$G$6:$G$499)</f>
        <v>0</v>
      </c>
      <c r="I8" s="751">
        <f ca="1">-SUMIF('Balance de comprobacion'!$F$6:$J$499,$G$8:$G$29,'Balance de comprobacion'!$H$6:$H$499)</f>
        <v>0</v>
      </c>
      <c r="J8" s="751">
        <f ca="1">-SUMIF('Balance de comprobacion'!$F$6:$J$499,$G$8:$G$29,'Balance de comprobacion'!$I$6:$I$499)</f>
        <v>0</v>
      </c>
      <c r="K8" s="751">
        <f ca="1">-SUMIF('Balance de comprobacion'!$F$6:$J$499,$G$8:$G$29,'Balance de comprobacion'!$J$6:$J$499)</f>
        <v>0</v>
      </c>
      <c r="L8" s="6"/>
    </row>
    <row r="9" spans="1:13" ht="12.75" customHeight="1">
      <c r="A9" s="9" t="s">
        <v>350</v>
      </c>
      <c r="B9" s="751">
        <f ca="1">SUMIF('Balance de comprobacion'!$F$6:$J$499,'Balance General '!$A$8:$A$19,'Balance de comprobacion'!$G$6:$G$499)</f>
        <v>0</v>
      </c>
      <c r="C9" s="751">
        <f ca="1">SUMIF('Balance de comprobacion'!$F$6:$J$499,'Balance General '!$A$8:$A$19,'Balance de comprobacion'!$H$6:$H$499)</f>
        <v>0</v>
      </c>
      <c r="D9" s="751">
        <f ca="1">-SUMIF('Balance de comprobacion'!$F$6:$J$499,'Balance General '!$A$8:$A$19,'Balance de comprobacion'!$I$6:$I$499)</f>
        <v>0</v>
      </c>
      <c r="E9" s="751">
        <f ca="1">SUMIF('Balance de comprobacion'!$F$6:$J$499,'Balance General '!$A$8:$A$19,'Balance de comprobacion'!$J$6:$J$499)</f>
        <v>0</v>
      </c>
      <c r="G9" s="9" t="s">
        <v>351</v>
      </c>
      <c r="H9" s="751">
        <f ca="1">-SUMIF('Balance de comprobacion'!$F$6:$J$499,$G$8:$G$29,'Balance de comprobacion'!$G$6:$G$499)</f>
        <v>0</v>
      </c>
      <c r="I9" s="751">
        <f ca="1">-SUMIF('Balance de comprobacion'!$F$6:$J$499,$G$8:$G$29,'Balance de comprobacion'!$H$6:$H$499)</f>
        <v>0</v>
      </c>
      <c r="J9" s="751">
        <f ca="1">-SUMIF('Balance de comprobacion'!$F$6:$J$499,$G$8:$G$29,'Balance de comprobacion'!$I$6:$I$499)</f>
        <v>0</v>
      </c>
      <c r="K9" s="751">
        <f ca="1">-SUMIF('Balance de comprobacion'!$F$6:$J$499,$G$8:$G$29,'Balance de comprobacion'!$J$6:$J$499)</f>
        <v>0</v>
      </c>
      <c r="L9" s="6"/>
      <c r="M9" s="14"/>
    </row>
    <row r="10" spans="1:13" ht="12.75" customHeight="1">
      <c r="A10" s="9" t="s">
        <v>352</v>
      </c>
      <c r="B10" s="751">
        <f ca="1">SUMIF('Balance de comprobacion'!$F$6:$J$499,'Balance General '!$A$8:$A$19,'Balance de comprobacion'!$G$6:$G$499)</f>
        <v>0</v>
      </c>
      <c r="C10" s="751">
        <f ca="1">SUMIF('Balance de comprobacion'!$F$6:$J$499,'Balance General '!$A$8:$A$19,'Balance de comprobacion'!$H$6:$H$499)</f>
        <v>0</v>
      </c>
      <c r="D10" s="751">
        <f ca="1">-SUMIF('Balance de comprobacion'!$F$6:$J$499,'Balance General '!$A$8:$A$19,'Balance de comprobacion'!$I$6:$I$499)</f>
        <v>0</v>
      </c>
      <c r="E10" s="751">
        <f ca="1">SUMIF('Balance de comprobacion'!$F$6:$J$499,'Balance General '!$A$8:$A$19,'Balance de comprobacion'!$J$6:$J$499)</f>
        <v>0</v>
      </c>
      <c r="G10" s="9" t="s">
        <v>353</v>
      </c>
      <c r="H10" s="751">
        <f ca="1">-SUMIF('Balance de comprobacion'!$F$6:$J$499,$G$8:$G$29,'Balance de comprobacion'!$G$6:$G$499)</f>
        <v>0</v>
      </c>
      <c r="I10" s="751">
        <f ca="1">-SUMIF('Balance de comprobacion'!$F$6:$J$499,$G$8:$G$29,'Balance de comprobacion'!$H$6:$H$499)</f>
        <v>0</v>
      </c>
      <c r="J10" s="751">
        <f ca="1">-SUMIF('Balance de comprobacion'!$F$6:$J$499,$G$8:$G$29,'Balance de comprobacion'!$I$6:$I$499)</f>
        <v>0</v>
      </c>
      <c r="K10" s="751">
        <f ca="1">-SUMIF('Balance de comprobacion'!$F$6:$J$499,$G$8:$G$29,'Balance de comprobacion'!$J$6:$J$499)</f>
        <v>0</v>
      </c>
      <c r="L10" s="6"/>
      <c r="M10" s="14"/>
    </row>
    <row r="11" spans="1:13" ht="12.75" customHeight="1">
      <c r="A11" s="9" t="s">
        <v>309</v>
      </c>
      <c r="B11" s="751">
        <f ca="1">SUMIF('Balance de comprobacion'!$F$6:$J$499,'Balance General '!$A$8:$A$19,'Balance de comprobacion'!$G$6:$G$499)</f>
        <v>0</v>
      </c>
      <c r="C11" s="751">
        <f ca="1">SUMIF('Balance de comprobacion'!$F$6:$J$499,'Balance General '!$A$8:$A$19,'Balance de comprobacion'!$H$6:$H$499)</f>
        <v>0</v>
      </c>
      <c r="D11" s="751">
        <f ca="1">-SUMIF('Balance de comprobacion'!$F$6:$J$499,'Balance General '!$A$8:$A$19,'Balance de comprobacion'!$I$6:$I$499)</f>
        <v>0</v>
      </c>
      <c r="E11" s="751">
        <f ca="1">SUMIF('Balance de comprobacion'!$F$6:$J$499,'Balance General '!$A$8:$A$19,'Balance de comprobacion'!$J$6:$J$499)</f>
        <v>0</v>
      </c>
      <c r="G11" s="9" t="s">
        <v>354</v>
      </c>
      <c r="H11" s="751">
        <f ca="1">-SUMIF('Balance de comprobacion'!$F$6:$J$499,$G$8:$G$29,'Balance de comprobacion'!$G$6:$G$499)</f>
        <v>0</v>
      </c>
      <c r="I11" s="751">
        <f ca="1">-SUMIF('Balance de comprobacion'!$F$6:$J$499,$G$8:$G$29,'Balance de comprobacion'!$H$6:$H$499)</f>
        <v>0</v>
      </c>
      <c r="J11" s="751">
        <f ca="1">-SUMIF('Balance de comprobacion'!$F$6:$J$499,$G$8:$G$29,'Balance de comprobacion'!$I$6:$I$499)</f>
        <v>0</v>
      </c>
      <c r="K11" s="751">
        <f ca="1">-SUMIF('Balance de comprobacion'!$F$6:$J$499,$G$8:$G$29,'Balance de comprobacion'!$J$6:$J$499)</f>
        <v>0</v>
      </c>
      <c r="L11" s="6"/>
      <c r="M11" s="14"/>
    </row>
    <row r="12" spans="1:13" ht="12.75" customHeight="1">
      <c r="A12" s="9" t="s">
        <v>308</v>
      </c>
      <c r="B12" s="751">
        <f ca="1">SUMIF('Balance de comprobacion'!$F$6:$J$499,'Balance General '!$A$8:$A$19,'Balance de comprobacion'!$G$6:$G$499)</f>
        <v>0</v>
      </c>
      <c r="C12" s="751">
        <f ca="1">SUMIF('Balance de comprobacion'!$F$6:$J$499,'Balance General '!$A$8:$A$19,'Balance de comprobacion'!$H$6:$H$499)</f>
        <v>0</v>
      </c>
      <c r="D12" s="751">
        <f ca="1">-SUMIF('Balance de comprobacion'!$F$6:$J$499,'Balance General '!$A$8:$A$19,'Balance de comprobacion'!$I$6:$I$499)</f>
        <v>0</v>
      </c>
      <c r="E12" s="751">
        <f ca="1">SUMIF('Balance de comprobacion'!$F$6:$J$499,'Balance General '!$A$8:$A$19,'Balance de comprobacion'!$J$6:$J$499)</f>
        <v>0</v>
      </c>
      <c r="G12" s="9" t="s">
        <v>355</v>
      </c>
      <c r="H12" s="751">
        <f ca="1">-SUMIF('Balance de comprobacion'!$F$6:$J$499,$G$8:$G$29,'Balance de comprobacion'!$G$6:$G$499)</f>
        <v>0</v>
      </c>
      <c r="I12" s="751">
        <f ca="1">-SUMIF('Balance de comprobacion'!$F$6:$J$499,$G$8:$G$29,'Balance de comprobacion'!$H$6:$H$499)</f>
        <v>0</v>
      </c>
      <c r="J12" s="751">
        <f ca="1">-SUMIF('Balance de comprobacion'!$F$6:$J$499,$G$8:$G$29,'Balance de comprobacion'!$I$6:$I$499)</f>
        <v>0</v>
      </c>
      <c r="K12" s="751">
        <f ca="1">-SUMIF('Balance de comprobacion'!$F$6:$J$499,$G$8:$G$29,'Balance de comprobacion'!$J$6:$J$499)</f>
        <v>0</v>
      </c>
      <c r="L12" s="6"/>
      <c r="M12" s="14"/>
    </row>
    <row r="13" spans="1:13">
      <c r="A13" s="9" t="s">
        <v>356</v>
      </c>
      <c r="B13" s="752">
        <f ca="1">SUM(B8:B12)</f>
        <v>0</v>
      </c>
      <c r="C13" s="752">
        <f ca="1">SUM(C8:C12)</f>
        <v>0</v>
      </c>
      <c r="D13" s="752">
        <f ca="1">SUM(D8:D12)</f>
        <v>0</v>
      </c>
      <c r="E13" s="752">
        <f ca="1">SUM(E8:E12)</f>
        <v>0</v>
      </c>
      <c r="F13" s="16"/>
      <c r="G13" s="9" t="s">
        <v>357</v>
      </c>
      <c r="H13" s="752">
        <f ca="1">SUM(H8:H12)</f>
        <v>0</v>
      </c>
      <c r="I13" s="752">
        <f ca="1">SUM(I8:I12)</f>
        <v>0</v>
      </c>
      <c r="J13" s="752">
        <f ca="1">SUM(J8:J12)</f>
        <v>0</v>
      </c>
      <c r="K13" s="752">
        <f ca="1">SUM(K8:K12)</f>
        <v>0</v>
      </c>
      <c r="L13" s="6"/>
      <c r="M13" s="14"/>
    </row>
    <row r="14" spans="1:13">
      <c r="A14" s="9"/>
      <c r="B14" s="751"/>
      <c r="C14" s="751"/>
      <c r="D14" s="751"/>
      <c r="E14" s="751"/>
      <c r="H14" s="757"/>
      <c r="I14" s="757"/>
      <c r="J14" s="757"/>
      <c r="K14" s="757"/>
      <c r="L14" s="6"/>
      <c r="M14" s="14"/>
    </row>
    <row r="15" spans="1:13" ht="12.75" customHeight="1">
      <c r="A15" s="9" t="s">
        <v>358</v>
      </c>
      <c r="B15" s="751"/>
      <c r="C15" s="751"/>
      <c r="D15" s="751"/>
      <c r="E15" s="751"/>
      <c r="G15" s="9" t="s">
        <v>359</v>
      </c>
      <c r="H15" s="757"/>
      <c r="I15" s="757"/>
      <c r="J15" s="757"/>
      <c r="K15" s="757"/>
      <c r="L15" s="6"/>
      <c r="M15" s="14"/>
    </row>
    <row r="16" spans="1:13" ht="12.75" customHeight="1">
      <c r="A16" s="9" t="s">
        <v>360</v>
      </c>
      <c r="B16" s="751">
        <f ca="1">SUMIF('Balance de comprobacion'!$F$6:$J$499,'Balance General '!$A$8:$A$19,'Balance de comprobacion'!$G$6:$G$499)</f>
        <v>0</v>
      </c>
      <c r="C16" s="751">
        <f ca="1">SUMIF('Balance de comprobacion'!$F$6:$J$499,'Balance General '!$A$8:$A$19,'Balance de comprobacion'!$H$6:$H$499)</f>
        <v>0</v>
      </c>
      <c r="D16" s="751">
        <f ca="1">-SUMIF('Balance de comprobacion'!$F$6:$J$499,'Balance General '!$A$8:$A$19,'Balance de comprobacion'!$I$6:$I$499)</f>
        <v>0</v>
      </c>
      <c r="E16" s="751">
        <f ca="1">SUMIF('Balance de comprobacion'!$F$6:$J$499,'Balance General '!$A$8:$A$19,'Balance de comprobacion'!$J$6:$J$499)</f>
        <v>0</v>
      </c>
      <c r="G16" s="9" t="s">
        <v>361</v>
      </c>
      <c r="H16" s="751">
        <f ca="1">-SUMIF('Balance de comprobacion'!$F$6:$J$499,$G$8:$G$29,'Balance de comprobacion'!$G$6:$G$499)</f>
        <v>0</v>
      </c>
      <c r="I16" s="751">
        <f ca="1">-SUMIF('Balance de comprobacion'!$F$6:$J$499,$G$8:$G$29,'Balance de comprobacion'!$H$6:$H$499)</f>
        <v>0</v>
      </c>
      <c r="J16" s="751">
        <f ca="1">-SUMIF('Balance de comprobacion'!$F$6:$J$499,$G$8:$G$29,'Balance de comprobacion'!$I$6:$I$499)</f>
        <v>0</v>
      </c>
      <c r="K16" s="751">
        <f ca="1">-SUMIF('Balance de comprobacion'!$F$6:$J$499,$G$8:$G$29,'Balance de comprobacion'!$J$6:$J$499)</f>
        <v>0</v>
      </c>
      <c r="L16" s="6"/>
      <c r="M16" s="14"/>
    </row>
    <row r="17" spans="1:13">
      <c r="A17" s="9" t="s">
        <v>362</v>
      </c>
      <c r="B17" s="751">
        <f ca="1">SUMIF('Balance de comprobacion'!$F$6:$J$499,'Balance General '!$A$8:$A$19,'Balance de comprobacion'!$G$6:$G$499)</f>
        <v>0</v>
      </c>
      <c r="C17" s="751">
        <f ca="1">SUMIF('Balance de comprobacion'!$F$6:$J$499,'Balance General '!$A$8:$A$19,'Balance de comprobacion'!$H$6:$H$499)</f>
        <v>0</v>
      </c>
      <c r="D17" s="751">
        <f ca="1">-SUMIF('Balance de comprobacion'!$F$6:$J$499,'Balance General '!$A$8:$A$19,'Balance de comprobacion'!$I$6:$I$499)</f>
        <v>0</v>
      </c>
      <c r="E17" s="751">
        <f ca="1">SUMIF('Balance de comprobacion'!$F$6:$J$499,'Balance General '!$A$8:$A$19,'Balance de comprobacion'!$J$6:$J$499)</f>
        <v>0</v>
      </c>
      <c r="F17" s="16"/>
      <c r="G17" s="9" t="s">
        <v>1036</v>
      </c>
      <c r="H17" s="751">
        <f ca="1">-SUMIF('Balance de comprobacion'!$F$6:$J$499,$G$8:$G$29,'Balance de comprobacion'!$G$6:$G$499)</f>
        <v>0</v>
      </c>
      <c r="I17" s="751">
        <f ca="1">-SUMIF('Balance de comprobacion'!$F$6:$J$499,$G$8:$G$29,'Balance de comprobacion'!$H$6:$H$499)</f>
        <v>0</v>
      </c>
      <c r="J17" s="751">
        <f ca="1">-SUMIF('Balance de comprobacion'!$F$6:$J$499,$G$8:$G$29,'Balance de comprobacion'!$I$6:$I$499)</f>
        <v>0</v>
      </c>
      <c r="K17" s="751">
        <f ca="1">-SUMIF('Balance de comprobacion'!$F$6:$J$499,$G$8:$G$29,'Balance de comprobacion'!$J$6:$J$499)</f>
        <v>0</v>
      </c>
      <c r="L17" s="6"/>
      <c r="M17" s="14"/>
    </row>
    <row r="18" spans="1:13">
      <c r="A18" s="9" t="s">
        <v>363</v>
      </c>
      <c r="B18" s="751">
        <f ca="1">SUMIF('Balance de comprobacion'!$F$6:$J$499,'Balance General '!$A$8:$A$19,'Balance de comprobacion'!$G$6:$G$499)</f>
        <v>0</v>
      </c>
      <c r="C18" s="751">
        <f ca="1">SUMIF('Balance de comprobacion'!$F$6:$J$499,'Balance General '!$A$8:$A$19,'Balance de comprobacion'!$H$6:$H$499)</f>
        <v>0</v>
      </c>
      <c r="D18" s="751">
        <f ca="1">-SUMIF('Balance de comprobacion'!$F$6:$J$499,'Balance General '!$A$8:$A$19,'Balance de comprobacion'!$I$6:$I$499)</f>
        <v>0</v>
      </c>
      <c r="E18" s="751">
        <f ca="1">SUMIF('Balance de comprobacion'!$F$6:$J$499,'Balance General '!$A$8:$A$19,'Balance de comprobacion'!$J$6:$J$499)</f>
        <v>0</v>
      </c>
      <c r="F18" s="16"/>
      <c r="G18" s="17" t="s">
        <v>364</v>
      </c>
      <c r="H18" s="752">
        <f ca="1">SUM(H16:H17)</f>
        <v>0</v>
      </c>
      <c r="I18" s="752">
        <f ca="1">SUM(I16:I17)</f>
        <v>0</v>
      </c>
      <c r="J18" s="752">
        <f ca="1">SUM(J16:J17)</f>
        <v>0</v>
      </c>
      <c r="K18" s="752">
        <f ca="1">SUM(K16:K17)</f>
        <v>0</v>
      </c>
      <c r="L18" s="6"/>
      <c r="M18" s="14"/>
    </row>
    <row r="19" spans="1:13">
      <c r="A19" s="9" t="s">
        <v>365</v>
      </c>
      <c r="B19" s="752">
        <f ca="1">SUM(B16:B18)</f>
        <v>0</v>
      </c>
      <c r="C19" s="752">
        <f ca="1">SUM(C16:C18)</f>
        <v>0</v>
      </c>
      <c r="D19" s="752">
        <f ca="1">SUM(D16:D18)</f>
        <v>0</v>
      </c>
      <c r="E19" s="752">
        <f ca="1">SUM(E16:E18)</f>
        <v>0</v>
      </c>
      <c r="H19" s="757"/>
      <c r="I19" s="757"/>
      <c r="J19" s="757"/>
      <c r="K19" s="757"/>
      <c r="L19" s="14"/>
      <c r="M19" s="14"/>
    </row>
    <row r="20" spans="1:13">
      <c r="A20" s="9"/>
      <c r="B20" s="753"/>
      <c r="C20" s="753"/>
      <c r="D20" s="753"/>
      <c r="E20" s="753"/>
      <c r="G20" s="9" t="s">
        <v>366</v>
      </c>
      <c r="H20" s="752">
        <f ca="1">+H13+H18</f>
        <v>0</v>
      </c>
      <c r="I20" s="752">
        <f ca="1">+I13+I18</f>
        <v>0</v>
      </c>
      <c r="J20" s="752">
        <f ca="1">+J13+J18</f>
        <v>0</v>
      </c>
      <c r="K20" s="752">
        <f ca="1">+K13+K18</f>
        <v>0</v>
      </c>
      <c r="L20" s="14"/>
      <c r="M20" s="14"/>
    </row>
    <row r="21" spans="1:13">
      <c r="A21" s="9"/>
      <c r="B21" s="753"/>
      <c r="C21" s="753"/>
      <c r="D21" s="753"/>
      <c r="E21" s="753"/>
      <c r="H21" s="757"/>
      <c r="I21" s="757"/>
      <c r="J21" s="757"/>
      <c r="K21" s="757"/>
      <c r="L21" s="14"/>
      <c r="M21" s="14"/>
    </row>
    <row r="22" spans="1:13">
      <c r="A22" s="9"/>
      <c r="B22" s="751"/>
      <c r="C22" s="751"/>
      <c r="D22" s="751"/>
      <c r="E22" s="751"/>
      <c r="F22" s="16"/>
      <c r="G22" s="9" t="s">
        <v>367</v>
      </c>
      <c r="H22" s="757"/>
      <c r="I22" s="757"/>
      <c r="J22" s="757"/>
      <c r="K22" s="757"/>
      <c r="L22" s="14"/>
      <c r="M22" s="14"/>
    </row>
    <row r="23" spans="1:13">
      <c r="B23" s="754"/>
      <c r="C23" s="754"/>
      <c r="D23" s="754"/>
      <c r="E23" s="754"/>
      <c r="G23" s="9" t="s">
        <v>310</v>
      </c>
      <c r="H23" s="751">
        <f ca="1">-SUMIF('Balance de comprobacion'!$F$6:$J$499,$G$8:$G$29,'Balance de comprobacion'!$G$6:$G$499)</f>
        <v>0</v>
      </c>
      <c r="I23" s="751">
        <f ca="1">-SUMIF('Balance de comprobacion'!$F$6:$J$499,$G$8:$G$29,'Balance de comprobacion'!$H$6:$H$499)</f>
        <v>0</v>
      </c>
      <c r="J23" s="751">
        <f ca="1">-SUMIF('Balance de comprobacion'!$F$6:$J$499,$G$8:$G$29,'Balance de comprobacion'!$I$6:$I$499)</f>
        <v>0</v>
      </c>
      <c r="K23" s="751">
        <f ca="1">-SUMIF('Balance de comprobacion'!$F$6:$J$499,$G$8:$G$29,'Balance de comprobacion'!$J$6:$J$499)</f>
        <v>0</v>
      </c>
      <c r="L23" s="14"/>
      <c r="M23" s="14"/>
    </row>
    <row r="24" spans="1:13" ht="12.75" customHeight="1">
      <c r="A24" s="9"/>
      <c r="B24" s="751"/>
      <c r="C24" s="751"/>
      <c r="D24" s="751"/>
      <c r="E24" s="751"/>
      <c r="G24" s="9" t="s">
        <v>311</v>
      </c>
      <c r="H24" s="751">
        <f ca="1">-SUMIF('Balance de comprobacion'!$F$6:$J$499,$G$8:$G$29,'Balance de comprobacion'!$G$6:$G$499)</f>
        <v>0</v>
      </c>
      <c r="I24" s="751">
        <f ca="1">-SUMIF('Balance de comprobacion'!$F$6:$J$499,$G$8:$G$29,'Balance de comprobacion'!$H$6:$H$499)</f>
        <v>0</v>
      </c>
      <c r="J24" s="751">
        <f ca="1">-SUMIF('Balance de comprobacion'!$F$6:$J$499,$G$8:$G$29,'Balance de comprobacion'!$I$6:$I$499)</f>
        <v>0</v>
      </c>
      <c r="K24" s="751">
        <f ca="1">-SUMIF('Balance de comprobacion'!$F$6:$J$499,$G$8:$G$29,'Balance de comprobacion'!$J$6:$J$499)</f>
        <v>0</v>
      </c>
      <c r="L24" s="14"/>
      <c r="M24" s="14"/>
    </row>
    <row r="25" spans="1:13" ht="12.75" customHeight="1">
      <c r="A25" s="9"/>
      <c r="B25" s="751"/>
      <c r="C25" s="751"/>
      <c r="D25" s="751"/>
      <c r="E25" s="751"/>
      <c r="G25" s="9" t="s">
        <v>368</v>
      </c>
      <c r="H25" s="751">
        <f ca="1">-SUMIF('Balance de comprobacion'!$F$6:$J$499,$G$8:$G$29,'Balance de comprobacion'!$G$6:$G$499)</f>
        <v>0</v>
      </c>
      <c r="I25" s="751">
        <f ca="1">-SUMIF('Balance de comprobacion'!$F$6:$J$499,$G$8:$G$29,'Balance de comprobacion'!$H$6:$H$499)</f>
        <v>0</v>
      </c>
      <c r="J25" s="751">
        <f ca="1">-SUMIF('Balance de comprobacion'!$F$6:$J$499,$G$8:$G$29,'Balance de comprobacion'!$I$6:$I$499)</f>
        <v>0</v>
      </c>
      <c r="K25" s="751">
        <f ca="1">-SUMIF('Balance de comprobacion'!$F$6:$J$499,$G$8:$G$29,'Balance de comprobacion'!$J$6:$J$499)</f>
        <v>0</v>
      </c>
      <c r="L25" s="14"/>
      <c r="M25" s="14"/>
    </row>
    <row r="26" spans="1:13">
      <c r="B26" s="754"/>
      <c r="C26" s="754"/>
      <c r="D26" s="754"/>
      <c r="E26" s="754"/>
      <c r="G26" s="6" t="s">
        <v>369</v>
      </c>
      <c r="H26" s="751">
        <f ca="1">-SUMIF('Balance de comprobacion'!$F$6:$J$499,$G$8:$G$29,'Balance de comprobacion'!$G$6:$G$499)</f>
        <v>0</v>
      </c>
      <c r="I26" s="751">
        <f ca="1">-SUMIF('Balance de comprobacion'!$F$6:$J$499,$G$8:$G$29,'Balance de comprobacion'!$H$6:$H$499)</f>
        <v>0</v>
      </c>
      <c r="J26" s="751">
        <f ca="1">-SUMIF('Balance de comprobacion'!$F$6:$J$499,$G$8:$G$29,'Balance de comprobacion'!$I$6:$I$499)</f>
        <v>0</v>
      </c>
      <c r="K26" s="751">
        <f ca="1">-SUMIF('Balance de comprobacion'!$F$6:$J$499,$G$8:$G$29,'Balance de comprobacion'!$J$6:$J$499)</f>
        <v>0</v>
      </c>
      <c r="M26" s="14"/>
    </row>
    <row r="27" spans="1:13" s="3" customFormat="1">
      <c r="B27" s="755"/>
      <c r="C27" s="755"/>
      <c r="D27" s="755"/>
      <c r="E27" s="755"/>
      <c r="G27" s="9" t="s">
        <v>370</v>
      </c>
      <c r="H27" s="758">
        <f ca="1">'Estado de Resultados'!B22</f>
        <v>0</v>
      </c>
      <c r="I27" s="758">
        <f ca="1">'Estado de Resultados'!C22</f>
        <v>0</v>
      </c>
      <c r="J27" s="758">
        <f ca="1">'Estado de Resultados'!D22</f>
        <v>0</v>
      </c>
      <c r="K27" s="758">
        <f ca="1">'Estado de Resultados'!E22</f>
        <v>0</v>
      </c>
      <c r="L27" s="18"/>
      <c r="M27" s="18"/>
    </row>
    <row r="28" spans="1:13">
      <c r="B28" s="754"/>
      <c r="C28" s="754"/>
      <c r="D28" s="754"/>
      <c r="E28" s="754"/>
      <c r="G28" s="9" t="s">
        <v>371</v>
      </c>
      <c r="H28" s="752">
        <f ca="1">SUM(H23:H27)</f>
        <v>0</v>
      </c>
      <c r="I28" s="752">
        <f ca="1">SUM(I23:I27)</f>
        <v>0</v>
      </c>
      <c r="J28" s="752">
        <f ca="1">SUM(J23:J27)</f>
        <v>0</v>
      </c>
      <c r="K28" s="752">
        <f ca="1">SUM(K23:K27)</f>
        <v>0</v>
      </c>
      <c r="M28" s="14"/>
    </row>
    <row r="29" spans="1:13">
      <c r="B29" s="754"/>
      <c r="C29" s="754"/>
      <c r="D29" s="754"/>
      <c r="E29" s="754"/>
      <c r="G29" s="9"/>
      <c r="H29" s="751"/>
      <c r="I29" s="751"/>
      <c r="J29" s="751"/>
      <c r="K29" s="751"/>
    </row>
    <row r="30" spans="1:13" s="1" customFormat="1" ht="13.8" thickBot="1">
      <c r="A30" s="19" t="s">
        <v>8</v>
      </c>
      <c r="B30" s="756">
        <f ca="1">B19+B13</f>
        <v>0</v>
      </c>
      <c r="C30" s="756">
        <f ca="1">C19+C13</f>
        <v>0</v>
      </c>
      <c r="D30" s="756">
        <f ca="1">D19+D13</f>
        <v>0</v>
      </c>
      <c r="E30" s="756">
        <f ca="1">E19+E13</f>
        <v>0</v>
      </c>
      <c r="G30" s="19" t="s">
        <v>372</v>
      </c>
      <c r="H30" s="756">
        <f ca="1">+H20+H28</f>
        <v>0</v>
      </c>
      <c r="I30" s="756">
        <f ca="1">+I20+I28</f>
        <v>0</v>
      </c>
      <c r="J30" s="756">
        <f ca="1">+J20+J28</f>
        <v>0</v>
      </c>
      <c r="K30" s="756">
        <f ca="1">+K20+K28</f>
        <v>0</v>
      </c>
      <c r="L30" s="20"/>
    </row>
    <row r="31" spans="1:13" ht="13.8" thickTop="1">
      <c r="B31" s="754">
        <f ca="1">+B30-H30</f>
        <v>0</v>
      </c>
      <c r="C31" s="754"/>
      <c r="D31" s="754"/>
      <c r="E31" s="754">
        <f ca="1">+E30-K30</f>
        <v>0</v>
      </c>
      <c r="H31" s="13"/>
      <c r="I31" s="13"/>
      <c r="J31" s="13"/>
      <c r="K31" s="13"/>
    </row>
    <row r="32" spans="1:13">
      <c r="B32" s="21"/>
      <c r="C32" s="21"/>
      <c r="D32" s="21"/>
      <c r="E32" s="21"/>
      <c r="G32" s="1"/>
      <c r="H32" s="22"/>
      <c r="I32" s="22"/>
      <c r="J32" s="22"/>
      <c r="K32" s="22"/>
    </row>
    <row r="33" spans="2:14">
      <c r="C33" s="21"/>
      <c r="E33" s="21"/>
      <c r="N33" s="23"/>
    </row>
    <row r="34" spans="2:14">
      <c r="N34" s="23"/>
    </row>
    <row r="35" spans="2:14">
      <c r="N35" s="23"/>
    </row>
    <row r="38" spans="2:14">
      <c r="C38" s="24"/>
      <c r="D38" s="24"/>
    </row>
    <row r="39" spans="2:14" ht="12.75" customHeight="1">
      <c r="C39" s="1965" t="s">
        <v>373</v>
      </c>
      <c r="D39" s="1965"/>
      <c r="I39" s="1965" t="s">
        <v>374</v>
      </c>
      <c r="J39" s="1965"/>
    </row>
    <row r="40" spans="2:14" ht="12.75" customHeight="1">
      <c r="B40" s="25"/>
      <c r="C40" s="25"/>
      <c r="D40" s="25"/>
      <c r="E40" s="25"/>
      <c r="I40" s="25"/>
      <c r="J40" s="25"/>
      <c r="K40" s="25"/>
    </row>
  </sheetData>
  <sheetProtection algorithmName="SHA-512" hashValue="M1JzI571gjRSWa8e1AGUHdvm1K2vZaUqkqwVufIvWpNyrPkoK8DYsFh+WZvAnnmF+uDn3ic6CkzEL3plA5Pfzg==" saltValue="SfKlI6KdBsIz1uE84YkfMg==" spinCount="100000" sheet="1" objects="1" scenarios="1" formatCells="0" formatColumns="0" formatRows="0"/>
  <mergeCells count="2">
    <mergeCell ref="C39:D39"/>
    <mergeCell ref="I39:J39"/>
  </mergeCells>
  <conditionalFormatting sqref="B31 E31">
    <cfRule type="cellIs" dxfId="3" priority="3" operator="lessThan">
      <formula>0</formula>
    </cfRule>
    <cfRule type="cellIs" dxfId="2" priority="4" operator="greaterThan">
      <formula>0</formula>
    </cfRule>
  </conditionalFormatting>
  <hyperlinks>
    <hyperlink ref="E2" location="Indice!F24" display="Ir a indice"/>
  </hyperlinks>
  <pageMargins left="0.39370078740157483" right="0.39370078740157483" top="0.39370078740157483" bottom="0.39370078740157483" header="0" footer="0"/>
  <pageSetup paperSize="9" scale="91" orientation="landscape" r:id="rId1"/>
  <headerFooter alignWithMargins="0">
    <oddFooter>&amp;R&amp;A&amp;F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80" zoomScaleNormal="80" workbookViewId="0">
      <pane xSplit="1" ySplit="5" topLeftCell="B6" activePane="bottomRight" state="frozen"/>
      <selection activeCell="H30" sqref="H30"/>
      <selection pane="topRight" activeCell="H30" sqref="H30"/>
      <selection pane="bottomLeft" activeCell="H30" sqref="H30"/>
      <selection pane="bottomRight" activeCell="H18" sqref="H18"/>
    </sheetView>
  </sheetViews>
  <sheetFormatPr baseColWidth="10" defaultRowHeight="13.2"/>
  <cols>
    <col min="1" max="1" width="36.77734375" style="6" customWidth="1"/>
    <col min="2" max="5" width="15.44140625" style="1" customWidth="1"/>
    <col min="6" max="6" width="4.77734375" style="6" bestFit="1" customWidth="1"/>
    <col min="7" max="8" width="13.21875" style="6" customWidth="1"/>
    <col min="9" max="9" width="22.21875" style="6" bestFit="1" customWidth="1"/>
    <col min="10" max="255" width="11.44140625" style="6"/>
    <col min="256" max="256" width="36.77734375" style="6" customWidth="1"/>
    <col min="257" max="257" width="8.77734375" style="6" customWidth="1"/>
    <col min="258" max="261" width="16.21875" style="6" customWidth="1"/>
    <col min="262" max="262" width="4.77734375" style="6" bestFit="1" customWidth="1"/>
    <col min="263" max="511" width="11.44140625" style="6"/>
    <col min="512" max="512" width="36.77734375" style="6" customWidth="1"/>
    <col min="513" max="513" width="8.77734375" style="6" customWidth="1"/>
    <col min="514" max="517" width="16.21875" style="6" customWidth="1"/>
    <col min="518" max="518" width="4.77734375" style="6" bestFit="1" customWidth="1"/>
    <col min="519" max="767" width="11.44140625" style="6"/>
    <col min="768" max="768" width="36.77734375" style="6" customWidth="1"/>
    <col min="769" max="769" width="8.77734375" style="6" customWidth="1"/>
    <col min="770" max="773" width="16.21875" style="6" customWidth="1"/>
    <col min="774" max="774" width="4.77734375" style="6" bestFit="1" customWidth="1"/>
    <col min="775" max="1023" width="11.44140625" style="6"/>
    <col min="1024" max="1024" width="36.77734375" style="6" customWidth="1"/>
    <col min="1025" max="1025" width="8.77734375" style="6" customWidth="1"/>
    <col min="1026" max="1029" width="16.21875" style="6" customWidth="1"/>
    <col min="1030" max="1030" width="4.77734375" style="6" bestFit="1" customWidth="1"/>
    <col min="1031" max="1279" width="11.44140625" style="6"/>
    <col min="1280" max="1280" width="36.77734375" style="6" customWidth="1"/>
    <col min="1281" max="1281" width="8.77734375" style="6" customWidth="1"/>
    <col min="1282" max="1285" width="16.21875" style="6" customWidth="1"/>
    <col min="1286" max="1286" width="4.77734375" style="6" bestFit="1" customWidth="1"/>
    <col min="1287" max="1535" width="11.44140625" style="6"/>
    <col min="1536" max="1536" width="36.77734375" style="6" customWidth="1"/>
    <col min="1537" max="1537" width="8.77734375" style="6" customWidth="1"/>
    <col min="1538" max="1541" width="16.21875" style="6" customWidth="1"/>
    <col min="1542" max="1542" width="4.77734375" style="6" bestFit="1" customWidth="1"/>
    <col min="1543" max="1791" width="11.44140625" style="6"/>
    <col min="1792" max="1792" width="36.77734375" style="6" customWidth="1"/>
    <col min="1793" max="1793" width="8.77734375" style="6" customWidth="1"/>
    <col min="1794" max="1797" width="16.21875" style="6" customWidth="1"/>
    <col min="1798" max="1798" width="4.77734375" style="6" bestFit="1" customWidth="1"/>
    <col min="1799" max="2047" width="11.44140625" style="6"/>
    <col min="2048" max="2048" width="36.77734375" style="6" customWidth="1"/>
    <col min="2049" max="2049" width="8.77734375" style="6" customWidth="1"/>
    <col min="2050" max="2053" width="16.21875" style="6" customWidth="1"/>
    <col min="2054" max="2054" width="4.77734375" style="6" bestFit="1" customWidth="1"/>
    <col min="2055" max="2303" width="11.44140625" style="6"/>
    <col min="2304" max="2304" width="36.77734375" style="6" customWidth="1"/>
    <col min="2305" max="2305" width="8.77734375" style="6" customWidth="1"/>
    <col min="2306" max="2309" width="16.21875" style="6" customWidth="1"/>
    <col min="2310" max="2310" width="4.77734375" style="6" bestFit="1" customWidth="1"/>
    <col min="2311" max="2559" width="11.44140625" style="6"/>
    <col min="2560" max="2560" width="36.77734375" style="6" customWidth="1"/>
    <col min="2561" max="2561" width="8.77734375" style="6" customWidth="1"/>
    <col min="2562" max="2565" width="16.21875" style="6" customWidth="1"/>
    <col min="2566" max="2566" width="4.77734375" style="6" bestFit="1" customWidth="1"/>
    <col min="2567" max="2815" width="11.44140625" style="6"/>
    <col min="2816" max="2816" width="36.77734375" style="6" customWidth="1"/>
    <col min="2817" max="2817" width="8.77734375" style="6" customWidth="1"/>
    <col min="2818" max="2821" width="16.21875" style="6" customWidth="1"/>
    <col min="2822" max="2822" width="4.77734375" style="6" bestFit="1" customWidth="1"/>
    <col min="2823" max="3071" width="11.44140625" style="6"/>
    <col min="3072" max="3072" width="36.77734375" style="6" customWidth="1"/>
    <col min="3073" max="3073" width="8.77734375" style="6" customWidth="1"/>
    <col min="3074" max="3077" width="16.21875" style="6" customWidth="1"/>
    <col min="3078" max="3078" width="4.77734375" style="6" bestFit="1" customWidth="1"/>
    <col min="3079" max="3327" width="11.44140625" style="6"/>
    <col min="3328" max="3328" width="36.77734375" style="6" customWidth="1"/>
    <col min="3329" max="3329" width="8.77734375" style="6" customWidth="1"/>
    <col min="3330" max="3333" width="16.21875" style="6" customWidth="1"/>
    <col min="3334" max="3334" width="4.77734375" style="6" bestFit="1" customWidth="1"/>
    <col min="3335" max="3583" width="11.44140625" style="6"/>
    <col min="3584" max="3584" width="36.77734375" style="6" customWidth="1"/>
    <col min="3585" max="3585" width="8.77734375" style="6" customWidth="1"/>
    <col min="3586" max="3589" width="16.21875" style="6" customWidth="1"/>
    <col min="3590" max="3590" width="4.77734375" style="6" bestFit="1" customWidth="1"/>
    <col min="3591" max="3839" width="11.44140625" style="6"/>
    <col min="3840" max="3840" width="36.77734375" style="6" customWidth="1"/>
    <col min="3841" max="3841" width="8.77734375" style="6" customWidth="1"/>
    <col min="3842" max="3845" width="16.21875" style="6" customWidth="1"/>
    <col min="3846" max="3846" width="4.77734375" style="6" bestFit="1" customWidth="1"/>
    <col min="3847" max="4095" width="11.44140625" style="6"/>
    <col min="4096" max="4096" width="36.77734375" style="6" customWidth="1"/>
    <col min="4097" max="4097" width="8.77734375" style="6" customWidth="1"/>
    <col min="4098" max="4101" width="16.21875" style="6" customWidth="1"/>
    <col min="4102" max="4102" width="4.77734375" style="6" bestFit="1" customWidth="1"/>
    <col min="4103" max="4351" width="11.44140625" style="6"/>
    <col min="4352" max="4352" width="36.77734375" style="6" customWidth="1"/>
    <col min="4353" max="4353" width="8.77734375" style="6" customWidth="1"/>
    <col min="4354" max="4357" width="16.21875" style="6" customWidth="1"/>
    <col min="4358" max="4358" width="4.77734375" style="6" bestFit="1" customWidth="1"/>
    <col min="4359" max="4607" width="11.44140625" style="6"/>
    <col min="4608" max="4608" width="36.77734375" style="6" customWidth="1"/>
    <col min="4609" max="4609" width="8.77734375" style="6" customWidth="1"/>
    <col min="4610" max="4613" width="16.21875" style="6" customWidth="1"/>
    <col min="4614" max="4614" width="4.77734375" style="6" bestFit="1" customWidth="1"/>
    <col min="4615" max="4863" width="11.44140625" style="6"/>
    <col min="4864" max="4864" width="36.77734375" style="6" customWidth="1"/>
    <col min="4865" max="4865" width="8.77734375" style="6" customWidth="1"/>
    <col min="4866" max="4869" width="16.21875" style="6" customWidth="1"/>
    <col min="4870" max="4870" width="4.77734375" style="6" bestFit="1" customWidth="1"/>
    <col min="4871" max="5119" width="11.44140625" style="6"/>
    <col min="5120" max="5120" width="36.77734375" style="6" customWidth="1"/>
    <col min="5121" max="5121" width="8.77734375" style="6" customWidth="1"/>
    <col min="5122" max="5125" width="16.21875" style="6" customWidth="1"/>
    <col min="5126" max="5126" width="4.77734375" style="6" bestFit="1" customWidth="1"/>
    <col min="5127" max="5375" width="11.44140625" style="6"/>
    <col min="5376" max="5376" width="36.77734375" style="6" customWidth="1"/>
    <col min="5377" max="5377" width="8.77734375" style="6" customWidth="1"/>
    <col min="5378" max="5381" width="16.21875" style="6" customWidth="1"/>
    <col min="5382" max="5382" width="4.77734375" style="6" bestFit="1" customWidth="1"/>
    <col min="5383" max="5631" width="11.44140625" style="6"/>
    <col min="5632" max="5632" width="36.77734375" style="6" customWidth="1"/>
    <col min="5633" max="5633" width="8.77734375" style="6" customWidth="1"/>
    <col min="5634" max="5637" width="16.21875" style="6" customWidth="1"/>
    <col min="5638" max="5638" width="4.77734375" style="6" bestFit="1" customWidth="1"/>
    <col min="5639" max="5887" width="11.44140625" style="6"/>
    <col min="5888" max="5888" width="36.77734375" style="6" customWidth="1"/>
    <col min="5889" max="5889" width="8.77734375" style="6" customWidth="1"/>
    <col min="5890" max="5893" width="16.21875" style="6" customWidth="1"/>
    <col min="5894" max="5894" width="4.77734375" style="6" bestFit="1" customWidth="1"/>
    <col min="5895" max="6143" width="11.44140625" style="6"/>
    <col min="6144" max="6144" width="36.77734375" style="6" customWidth="1"/>
    <col min="6145" max="6145" width="8.77734375" style="6" customWidth="1"/>
    <col min="6146" max="6149" width="16.21875" style="6" customWidth="1"/>
    <col min="6150" max="6150" width="4.77734375" style="6" bestFit="1" customWidth="1"/>
    <col min="6151" max="6399" width="11.44140625" style="6"/>
    <col min="6400" max="6400" width="36.77734375" style="6" customWidth="1"/>
    <col min="6401" max="6401" width="8.77734375" style="6" customWidth="1"/>
    <col min="6402" max="6405" width="16.21875" style="6" customWidth="1"/>
    <col min="6406" max="6406" width="4.77734375" style="6" bestFit="1" customWidth="1"/>
    <col min="6407" max="6655" width="11.44140625" style="6"/>
    <col min="6656" max="6656" width="36.77734375" style="6" customWidth="1"/>
    <col min="6657" max="6657" width="8.77734375" style="6" customWidth="1"/>
    <col min="6658" max="6661" width="16.21875" style="6" customWidth="1"/>
    <col min="6662" max="6662" width="4.77734375" style="6" bestFit="1" customWidth="1"/>
    <col min="6663" max="6911" width="11.44140625" style="6"/>
    <col min="6912" max="6912" width="36.77734375" style="6" customWidth="1"/>
    <col min="6913" max="6913" width="8.77734375" style="6" customWidth="1"/>
    <col min="6914" max="6917" width="16.21875" style="6" customWidth="1"/>
    <col min="6918" max="6918" width="4.77734375" style="6" bestFit="1" customWidth="1"/>
    <col min="6919" max="7167" width="11.44140625" style="6"/>
    <col min="7168" max="7168" width="36.77734375" style="6" customWidth="1"/>
    <col min="7169" max="7169" width="8.77734375" style="6" customWidth="1"/>
    <col min="7170" max="7173" width="16.21875" style="6" customWidth="1"/>
    <col min="7174" max="7174" width="4.77734375" style="6" bestFit="1" customWidth="1"/>
    <col min="7175" max="7423" width="11.44140625" style="6"/>
    <col min="7424" max="7424" width="36.77734375" style="6" customWidth="1"/>
    <col min="7425" max="7425" width="8.77734375" style="6" customWidth="1"/>
    <col min="7426" max="7429" width="16.21875" style="6" customWidth="1"/>
    <col min="7430" max="7430" width="4.77734375" style="6" bestFit="1" customWidth="1"/>
    <col min="7431" max="7679" width="11.44140625" style="6"/>
    <col min="7680" max="7680" width="36.77734375" style="6" customWidth="1"/>
    <col min="7681" max="7681" width="8.77734375" style="6" customWidth="1"/>
    <col min="7682" max="7685" width="16.21875" style="6" customWidth="1"/>
    <col min="7686" max="7686" width="4.77734375" style="6" bestFit="1" customWidth="1"/>
    <col min="7687" max="7935" width="11.44140625" style="6"/>
    <col min="7936" max="7936" width="36.77734375" style="6" customWidth="1"/>
    <col min="7937" max="7937" width="8.77734375" style="6" customWidth="1"/>
    <col min="7938" max="7941" width="16.21875" style="6" customWidth="1"/>
    <col min="7942" max="7942" width="4.77734375" style="6" bestFit="1" customWidth="1"/>
    <col min="7943" max="8191" width="11.44140625" style="6"/>
    <col min="8192" max="8192" width="36.77734375" style="6" customWidth="1"/>
    <col min="8193" max="8193" width="8.77734375" style="6" customWidth="1"/>
    <col min="8194" max="8197" width="16.21875" style="6" customWidth="1"/>
    <col min="8198" max="8198" width="4.77734375" style="6" bestFit="1" customWidth="1"/>
    <col min="8199" max="8447" width="11.44140625" style="6"/>
    <col min="8448" max="8448" width="36.77734375" style="6" customWidth="1"/>
    <col min="8449" max="8449" width="8.77734375" style="6" customWidth="1"/>
    <col min="8450" max="8453" width="16.21875" style="6" customWidth="1"/>
    <col min="8454" max="8454" width="4.77734375" style="6" bestFit="1" customWidth="1"/>
    <col min="8455" max="8703" width="11.44140625" style="6"/>
    <col min="8704" max="8704" width="36.77734375" style="6" customWidth="1"/>
    <col min="8705" max="8705" width="8.77734375" style="6" customWidth="1"/>
    <col min="8706" max="8709" width="16.21875" style="6" customWidth="1"/>
    <col min="8710" max="8710" width="4.77734375" style="6" bestFit="1" customWidth="1"/>
    <col min="8711" max="8959" width="11.44140625" style="6"/>
    <col min="8960" max="8960" width="36.77734375" style="6" customWidth="1"/>
    <col min="8961" max="8961" width="8.77734375" style="6" customWidth="1"/>
    <col min="8962" max="8965" width="16.21875" style="6" customWidth="1"/>
    <col min="8966" max="8966" width="4.77734375" style="6" bestFit="1" customWidth="1"/>
    <col min="8967" max="9215" width="11.44140625" style="6"/>
    <col min="9216" max="9216" width="36.77734375" style="6" customWidth="1"/>
    <col min="9217" max="9217" width="8.77734375" style="6" customWidth="1"/>
    <col min="9218" max="9221" width="16.21875" style="6" customWidth="1"/>
    <col min="9222" max="9222" width="4.77734375" style="6" bestFit="1" customWidth="1"/>
    <col min="9223" max="9471" width="11.44140625" style="6"/>
    <col min="9472" max="9472" width="36.77734375" style="6" customWidth="1"/>
    <col min="9473" max="9473" width="8.77734375" style="6" customWidth="1"/>
    <col min="9474" max="9477" width="16.21875" style="6" customWidth="1"/>
    <col min="9478" max="9478" width="4.77734375" style="6" bestFit="1" customWidth="1"/>
    <col min="9479" max="9727" width="11.44140625" style="6"/>
    <col min="9728" max="9728" width="36.77734375" style="6" customWidth="1"/>
    <col min="9729" max="9729" width="8.77734375" style="6" customWidth="1"/>
    <col min="9730" max="9733" width="16.21875" style="6" customWidth="1"/>
    <col min="9734" max="9734" width="4.77734375" style="6" bestFit="1" customWidth="1"/>
    <col min="9735" max="9983" width="11.44140625" style="6"/>
    <col min="9984" max="9984" width="36.77734375" style="6" customWidth="1"/>
    <col min="9985" max="9985" width="8.77734375" style="6" customWidth="1"/>
    <col min="9986" max="9989" width="16.21875" style="6" customWidth="1"/>
    <col min="9990" max="9990" width="4.77734375" style="6" bestFit="1" customWidth="1"/>
    <col min="9991" max="10239" width="11.44140625" style="6"/>
    <col min="10240" max="10240" width="36.77734375" style="6" customWidth="1"/>
    <col min="10241" max="10241" width="8.77734375" style="6" customWidth="1"/>
    <col min="10242" max="10245" width="16.21875" style="6" customWidth="1"/>
    <col min="10246" max="10246" width="4.77734375" style="6" bestFit="1" customWidth="1"/>
    <col min="10247" max="10495" width="11.44140625" style="6"/>
    <col min="10496" max="10496" width="36.77734375" style="6" customWidth="1"/>
    <col min="10497" max="10497" width="8.77734375" style="6" customWidth="1"/>
    <col min="10498" max="10501" width="16.21875" style="6" customWidth="1"/>
    <col min="10502" max="10502" width="4.77734375" style="6" bestFit="1" customWidth="1"/>
    <col min="10503" max="10751" width="11.44140625" style="6"/>
    <col min="10752" max="10752" width="36.77734375" style="6" customWidth="1"/>
    <col min="10753" max="10753" width="8.77734375" style="6" customWidth="1"/>
    <col min="10754" max="10757" width="16.21875" style="6" customWidth="1"/>
    <col min="10758" max="10758" width="4.77734375" style="6" bestFit="1" customWidth="1"/>
    <col min="10759" max="11007" width="11.44140625" style="6"/>
    <col min="11008" max="11008" width="36.77734375" style="6" customWidth="1"/>
    <col min="11009" max="11009" width="8.77734375" style="6" customWidth="1"/>
    <col min="11010" max="11013" width="16.21875" style="6" customWidth="1"/>
    <col min="11014" max="11014" width="4.77734375" style="6" bestFit="1" customWidth="1"/>
    <col min="11015" max="11263" width="11.44140625" style="6"/>
    <col min="11264" max="11264" width="36.77734375" style="6" customWidth="1"/>
    <col min="11265" max="11265" width="8.77734375" style="6" customWidth="1"/>
    <col min="11266" max="11269" width="16.21875" style="6" customWidth="1"/>
    <col min="11270" max="11270" width="4.77734375" style="6" bestFit="1" customWidth="1"/>
    <col min="11271" max="11519" width="11.44140625" style="6"/>
    <col min="11520" max="11520" width="36.77734375" style="6" customWidth="1"/>
    <col min="11521" max="11521" width="8.77734375" style="6" customWidth="1"/>
    <col min="11522" max="11525" width="16.21875" style="6" customWidth="1"/>
    <col min="11526" max="11526" width="4.77734375" style="6" bestFit="1" customWidth="1"/>
    <col min="11527" max="11775" width="11.44140625" style="6"/>
    <col min="11776" max="11776" width="36.77734375" style="6" customWidth="1"/>
    <col min="11777" max="11777" width="8.77734375" style="6" customWidth="1"/>
    <col min="11778" max="11781" width="16.21875" style="6" customWidth="1"/>
    <col min="11782" max="11782" width="4.77734375" style="6" bestFit="1" customWidth="1"/>
    <col min="11783" max="12031" width="11.44140625" style="6"/>
    <col min="12032" max="12032" width="36.77734375" style="6" customWidth="1"/>
    <col min="12033" max="12033" width="8.77734375" style="6" customWidth="1"/>
    <col min="12034" max="12037" width="16.21875" style="6" customWidth="1"/>
    <col min="12038" max="12038" width="4.77734375" style="6" bestFit="1" customWidth="1"/>
    <col min="12039" max="12287" width="11.44140625" style="6"/>
    <col min="12288" max="12288" width="36.77734375" style="6" customWidth="1"/>
    <col min="12289" max="12289" width="8.77734375" style="6" customWidth="1"/>
    <col min="12290" max="12293" width="16.21875" style="6" customWidth="1"/>
    <col min="12294" max="12294" width="4.77734375" style="6" bestFit="1" customWidth="1"/>
    <col min="12295" max="12543" width="11.44140625" style="6"/>
    <col min="12544" max="12544" width="36.77734375" style="6" customWidth="1"/>
    <col min="12545" max="12545" width="8.77734375" style="6" customWidth="1"/>
    <col min="12546" max="12549" width="16.21875" style="6" customWidth="1"/>
    <col min="12550" max="12550" width="4.77734375" style="6" bestFit="1" customWidth="1"/>
    <col min="12551" max="12799" width="11.44140625" style="6"/>
    <col min="12800" max="12800" width="36.77734375" style="6" customWidth="1"/>
    <col min="12801" max="12801" width="8.77734375" style="6" customWidth="1"/>
    <col min="12802" max="12805" width="16.21875" style="6" customWidth="1"/>
    <col min="12806" max="12806" width="4.77734375" style="6" bestFit="1" customWidth="1"/>
    <col min="12807" max="13055" width="11.44140625" style="6"/>
    <col min="13056" max="13056" width="36.77734375" style="6" customWidth="1"/>
    <col min="13057" max="13057" width="8.77734375" style="6" customWidth="1"/>
    <col min="13058" max="13061" width="16.21875" style="6" customWidth="1"/>
    <col min="13062" max="13062" width="4.77734375" style="6" bestFit="1" customWidth="1"/>
    <col min="13063" max="13311" width="11.44140625" style="6"/>
    <col min="13312" max="13312" width="36.77734375" style="6" customWidth="1"/>
    <col min="13313" max="13313" width="8.77734375" style="6" customWidth="1"/>
    <col min="13314" max="13317" width="16.21875" style="6" customWidth="1"/>
    <col min="13318" max="13318" width="4.77734375" style="6" bestFit="1" customWidth="1"/>
    <col min="13319" max="13567" width="11.44140625" style="6"/>
    <col min="13568" max="13568" width="36.77734375" style="6" customWidth="1"/>
    <col min="13569" max="13569" width="8.77734375" style="6" customWidth="1"/>
    <col min="13570" max="13573" width="16.21875" style="6" customWidth="1"/>
    <col min="13574" max="13574" width="4.77734375" style="6" bestFit="1" customWidth="1"/>
    <col min="13575" max="13823" width="11.44140625" style="6"/>
    <col min="13824" max="13824" width="36.77734375" style="6" customWidth="1"/>
    <col min="13825" max="13825" width="8.77734375" style="6" customWidth="1"/>
    <col min="13826" max="13829" width="16.21875" style="6" customWidth="1"/>
    <col min="13830" max="13830" width="4.77734375" style="6" bestFit="1" customWidth="1"/>
    <col min="13831" max="14079" width="11.44140625" style="6"/>
    <col min="14080" max="14080" width="36.77734375" style="6" customWidth="1"/>
    <col min="14081" max="14081" width="8.77734375" style="6" customWidth="1"/>
    <col min="14082" max="14085" width="16.21875" style="6" customWidth="1"/>
    <col min="14086" max="14086" width="4.77734375" style="6" bestFit="1" customWidth="1"/>
    <col min="14087" max="14335" width="11.44140625" style="6"/>
    <col min="14336" max="14336" width="36.77734375" style="6" customWidth="1"/>
    <col min="14337" max="14337" width="8.77734375" style="6" customWidth="1"/>
    <col min="14338" max="14341" width="16.21875" style="6" customWidth="1"/>
    <col min="14342" max="14342" width="4.77734375" style="6" bestFit="1" customWidth="1"/>
    <col min="14343" max="14591" width="11.44140625" style="6"/>
    <col min="14592" max="14592" width="36.77734375" style="6" customWidth="1"/>
    <col min="14593" max="14593" width="8.77734375" style="6" customWidth="1"/>
    <col min="14594" max="14597" width="16.21875" style="6" customWidth="1"/>
    <col min="14598" max="14598" width="4.77734375" style="6" bestFit="1" customWidth="1"/>
    <col min="14599" max="14847" width="11.44140625" style="6"/>
    <col min="14848" max="14848" width="36.77734375" style="6" customWidth="1"/>
    <col min="14849" max="14849" width="8.77734375" style="6" customWidth="1"/>
    <col min="14850" max="14853" width="16.21875" style="6" customWidth="1"/>
    <col min="14854" max="14854" width="4.77734375" style="6" bestFit="1" customWidth="1"/>
    <col min="14855" max="15103" width="11.44140625" style="6"/>
    <col min="15104" max="15104" width="36.77734375" style="6" customWidth="1"/>
    <col min="15105" max="15105" width="8.77734375" style="6" customWidth="1"/>
    <col min="15106" max="15109" width="16.21875" style="6" customWidth="1"/>
    <col min="15110" max="15110" width="4.77734375" style="6" bestFit="1" customWidth="1"/>
    <col min="15111" max="15359" width="11.44140625" style="6"/>
    <col min="15360" max="15360" width="36.77734375" style="6" customWidth="1"/>
    <col min="15361" max="15361" width="8.77734375" style="6" customWidth="1"/>
    <col min="15362" max="15365" width="16.21875" style="6" customWidth="1"/>
    <col min="15366" max="15366" width="4.77734375" style="6" bestFit="1" customWidth="1"/>
    <col min="15367" max="15615" width="11.44140625" style="6"/>
    <col min="15616" max="15616" width="36.77734375" style="6" customWidth="1"/>
    <col min="15617" max="15617" width="8.77734375" style="6" customWidth="1"/>
    <col min="15618" max="15621" width="16.21875" style="6" customWidth="1"/>
    <col min="15622" max="15622" width="4.77734375" style="6" bestFit="1" customWidth="1"/>
    <col min="15623" max="15871" width="11.44140625" style="6"/>
    <col min="15872" max="15872" width="36.77734375" style="6" customWidth="1"/>
    <col min="15873" max="15873" width="8.77734375" style="6" customWidth="1"/>
    <col min="15874" max="15877" width="16.21875" style="6" customWidth="1"/>
    <col min="15878" max="15878" width="4.77734375" style="6" bestFit="1" customWidth="1"/>
    <col min="15879" max="16127" width="11.44140625" style="6"/>
    <col min="16128" max="16128" width="36.77734375" style="6" customWidth="1"/>
    <col min="16129" max="16129" width="8.77734375" style="6" customWidth="1"/>
    <col min="16130" max="16133" width="16.21875" style="6" customWidth="1"/>
    <col min="16134" max="16134" width="4.77734375" style="6" bestFit="1" customWidth="1"/>
    <col min="16135" max="16384" width="11.44140625" style="6"/>
  </cols>
  <sheetData>
    <row r="1" spans="1:13">
      <c r="A1" s="3" t="str">
        <f>+'Balance de comprobacion'!B1</f>
        <v>Persona Modelo</v>
      </c>
    </row>
    <row r="2" spans="1:13">
      <c r="A2" s="3" t="s">
        <v>375</v>
      </c>
      <c r="E2" s="66" t="s">
        <v>538</v>
      </c>
    </row>
    <row r="3" spans="1:13">
      <c r="A3" s="3" t="str">
        <f>+'Balance de comprobacion'!B3</f>
        <v>Al 31 de Diciembre del 2016</v>
      </c>
    </row>
    <row r="4" spans="1:13">
      <c r="A4" s="3"/>
    </row>
    <row r="5" spans="1:13" s="1" customFormat="1" ht="39.6">
      <c r="A5" s="26"/>
      <c r="B5" s="27">
        <f>+'Balance de comprobacion'!G5</f>
        <v>42735</v>
      </c>
      <c r="C5" s="27" t="str">
        <f>+'Balance de comprobacion'!H5</f>
        <v>Debito</v>
      </c>
      <c r="D5" s="27" t="str">
        <f>+'Balance de comprobacion'!I5</f>
        <v>Credito</v>
      </c>
      <c r="E5" s="27" t="str">
        <f>+'Balance de comprobacion'!J5</f>
        <v>ajustado al          31-dic-2016</v>
      </c>
      <c r="F5" s="28" t="s">
        <v>1</v>
      </c>
      <c r="G5" s="27" t="s">
        <v>522</v>
      </c>
      <c r="H5" s="27" t="s">
        <v>1031</v>
      </c>
      <c r="K5" s="29"/>
      <c r="M5" s="29"/>
    </row>
    <row r="6" spans="1:13">
      <c r="A6" s="9"/>
      <c r="I6" s="1"/>
      <c r="J6" s="1"/>
      <c r="K6" s="23"/>
      <c r="L6" s="1"/>
      <c r="M6" s="29"/>
    </row>
    <row r="7" spans="1:13">
      <c r="A7" s="1" t="s">
        <v>376</v>
      </c>
      <c r="B7" s="29">
        <f ca="1">-SUMIF('Balance de comprobacion'!$F$6:$J$499,$A$7:$A$22,'Balance de comprobacion'!$G$6:$G$499)</f>
        <v>0</v>
      </c>
      <c r="C7" s="29">
        <f ca="1">-SUMIF('Balance de comprobacion'!$F$6:$J$499,$A$7:$A$22,'Balance de comprobacion'!$H$6:$H$499)</f>
        <v>0</v>
      </c>
      <c r="D7" s="29">
        <f ca="1">-SUMIF('Balance de comprobacion'!$F$6:$J$499,$A$7:$A$22,'Balance de comprobacion'!$I$6:$I$499)</f>
        <v>0</v>
      </c>
      <c r="E7" s="29">
        <f ca="1">-SUMIF('Balance de comprobacion'!$F$6:$J$499,$A$7:$A$22,'Balance de comprobacion'!$J$6:$J$499)</f>
        <v>0</v>
      </c>
      <c r="K7" s="23"/>
      <c r="L7" s="1"/>
      <c r="M7" s="29"/>
    </row>
    <row r="8" spans="1:13">
      <c r="A8" s="1" t="s">
        <v>377</v>
      </c>
      <c r="B8" s="29">
        <f ca="1">SUMIF('Balance de comprobacion'!$F$6:$J$499,$A$7:$A$22,'Balance de comprobacion'!$G$6:$G$499)</f>
        <v>0</v>
      </c>
      <c r="C8" s="29">
        <f ca="1">SUMIF('Balance de comprobacion'!$F$6:$J$499,$A$7:$A$22,'Balance de comprobacion'!$H$6:$H$499)</f>
        <v>0</v>
      </c>
      <c r="D8" s="29">
        <f ca="1">SUMIF('Balance de comprobacion'!$F$6:$J$499,$A$7:$A$22,'Balance de comprobacion'!$I$6:$I$499)</f>
        <v>0</v>
      </c>
      <c r="E8" s="29">
        <f ca="1">SUMIF('Balance de comprobacion'!$F$6:$J$499,$A$7:$A$22,'Balance de comprobacion'!$J$6:$J$499)</f>
        <v>0</v>
      </c>
      <c r="K8" s="23"/>
      <c r="L8" s="1"/>
      <c r="M8" s="29"/>
    </row>
    <row r="9" spans="1:13">
      <c r="A9" s="30" t="s">
        <v>378</v>
      </c>
      <c r="B9" s="747">
        <f ca="1">+B7-B8</f>
        <v>0</v>
      </c>
      <c r="C9" s="747">
        <f t="shared" ref="C9:E9" ca="1" si="0">+C7-C8</f>
        <v>0</v>
      </c>
      <c r="D9" s="747">
        <f t="shared" ca="1" si="0"/>
        <v>0</v>
      </c>
      <c r="E9" s="747">
        <f t="shared" ca="1" si="0"/>
        <v>0</v>
      </c>
      <c r="K9" s="23"/>
      <c r="L9" s="1"/>
      <c r="M9" s="29"/>
    </row>
    <row r="10" spans="1:13">
      <c r="A10" s="30"/>
      <c r="B10" s="29"/>
      <c r="C10" s="29"/>
      <c r="D10" s="29"/>
      <c r="E10" s="29"/>
      <c r="K10" s="23"/>
      <c r="L10" s="1"/>
      <c r="M10" s="29"/>
    </row>
    <row r="11" spans="1:13">
      <c r="A11" s="1" t="s">
        <v>379</v>
      </c>
      <c r="B11" s="29">
        <f ca="1">SUMIF('Balance de comprobacion'!$F$6:$J$499,$A$7:$A$22,'Balance de comprobacion'!$G$6:$G$499)</f>
        <v>0</v>
      </c>
      <c r="C11" s="29">
        <f ca="1">SUMIF('Balance de comprobacion'!$F$6:$J$499,$A$7:$A$22,'Balance de comprobacion'!$H$6:$H$499)</f>
        <v>0</v>
      </c>
      <c r="D11" s="29">
        <f ca="1">SUMIF('Balance de comprobacion'!$F$6:$J$499,$A$7:$A$22,'Balance de comprobacion'!$I$6:$I$499)</f>
        <v>0</v>
      </c>
      <c r="E11" s="29">
        <f ca="1">SUMIF('Balance de comprobacion'!$F$6:$J$499,$A$7:$A$22,'Balance de comprobacion'!$J$6:$J$499)</f>
        <v>0</v>
      </c>
      <c r="K11" s="23"/>
      <c r="M11" s="23"/>
    </row>
    <row r="12" spans="1:13">
      <c r="A12" s="1" t="s">
        <v>380</v>
      </c>
      <c r="B12" s="29">
        <f ca="1">SUMIF('Balance de comprobacion'!$F$6:$J$499,$A$7:$A$22,'Balance de comprobacion'!$G$6:$G$499)</f>
        <v>0</v>
      </c>
      <c r="C12" s="29">
        <f ca="1">SUMIF('Balance de comprobacion'!$F$6:$J$499,$A$7:$A$22,'Balance de comprobacion'!$H$6:$H$499)</f>
        <v>0</v>
      </c>
      <c r="D12" s="29">
        <f ca="1">SUMIF('Balance de comprobacion'!$F$6:$J$499,$A$7:$A$22,'Balance de comprobacion'!$I$6:$I$499)</f>
        <v>0</v>
      </c>
      <c r="E12" s="29">
        <f ca="1">SUMIF('Balance de comprobacion'!$F$6:$J$499,$A$7:$A$22,'Balance de comprobacion'!$J$6:$J$499)</f>
        <v>0</v>
      </c>
      <c r="K12" s="23"/>
      <c r="M12" s="23"/>
    </row>
    <row r="13" spans="1:13">
      <c r="A13" s="30" t="s">
        <v>381</v>
      </c>
      <c r="B13" s="747">
        <f ca="1">SUM(B11:B12)</f>
        <v>0</v>
      </c>
      <c r="C13" s="747">
        <f ca="1">SUM(C11:C12)</f>
        <v>0</v>
      </c>
      <c r="D13" s="747">
        <f ca="1">SUM(D11:D12)</f>
        <v>0</v>
      </c>
      <c r="E13" s="747">
        <f ca="1">SUM(E11:E12)</f>
        <v>0</v>
      </c>
    </row>
    <row r="14" spans="1:13">
      <c r="A14" s="30"/>
      <c r="B14" s="748"/>
      <c r="C14" s="748"/>
      <c r="D14" s="748"/>
      <c r="E14" s="748"/>
    </row>
    <row r="15" spans="1:13">
      <c r="A15" s="30" t="s">
        <v>382</v>
      </c>
      <c r="B15" s="749">
        <f ca="1">+B9-B13</f>
        <v>0</v>
      </c>
      <c r="C15" s="749">
        <f t="shared" ref="C15:E15" ca="1" si="1">+C9-C13</f>
        <v>0</v>
      </c>
      <c r="D15" s="749">
        <f t="shared" ca="1" si="1"/>
        <v>0</v>
      </c>
      <c r="E15" s="749">
        <f t="shared" ca="1" si="1"/>
        <v>0</v>
      </c>
    </row>
    <row r="16" spans="1:13">
      <c r="A16" s="30"/>
      <c r="B16" s="748"/>
      <c r="C16" s="748"/>
      <c r="D16" s="748"/>
      <c r="E16" s="748"/>
    </row>
    <row r="17" spans="1:9">
      <c r="A17" s="2" t="s">
        <v>1161</v>
      </c>
      <c r="B17" s="29">
        <f ca="1">-SUMIF('Balance de comprobacion'!$F$6:$J$499,$A$7:$A$22,'Balance de comprobacion'!$G$6:$G$499)</f>
        <v>0</v>
      </c>
      <c r="C17" s="29">
        <f ca="1">-SUMIF('Balance de comprobacion'!$F$6:$J$499,$A$7:$A$22,'Balance de comprobacion'!$H$6:$H$499)</f>
        <v>0</v>
      </c>
      <c r="D17" s="29">
        <f ca="1">-SUMIF('Balance de comprobacion'!$F$6:$J$499,$A$7:$A$22,'Balance de comprobacion'!$I$6:$I$499)</f>
        <v>0</v>
      </c>
      <c r="E17" s="29">
        <f ca="1">-SUMIF('Balance de comprobacion'!$F$6:$J$499,$A$7:$A$22,'Balance de comprobacion'!$J$6:$J$499)</f>
        <v>0</v>
      </c>
    </row>
    <row r="18" spans="1:9">
      <c r="A18" s="30" t="s">
        <v>383</v>
      </c>
      <c r="B18" s="747">
        <f ca="1">+B15+B17</f>
        <v>0</v>
      </c>
      <c r="C18" s="747">
        <f t="shared" ref="C18:E18" ca="1" si="2">+C15+C17</f>
        <v>0</v>
      </c>
      <c r="D18" s="747">
        <f t="shared" ca="1" si="2"/>
        <v>0</v>
      </c>
      <c r="E18" s="747">
        <f t="shared" ca="1" si="2"/>
        <v>0</v>
      </c>
    </row>
    <row r="19" spans="1:9">
      <c r="A19" s="9"/>
      <c r="B19" s="29"/>
      <c r="C19" s="29"/>
      <c r="D19" s="29"/>
      <c r="E19" s="29"/>
    </row>
    <row r="20" spans="1:9">
      <c r="A20" s="1" t="s">
        <v>342</v>
      </c>
      <c r="B20" s="29">
        <f ca="1">SUMIF('Balance de comprobacion'!$F$6:$J$499,$A$7:$A$22,'Balance de comprobacion'!$G$6:$G$499)</f>
        <v>0</v>
      </c>
      <c r="C20" s="29">
        <f ca="1">SUMIF('Balance de comprobacion'!$F$6:$J$499,$A$7:$A$22,'Balance de comprobacion'!$H$6:$H$499)</f>
        <v>0</v>
      </c>
      <c r="D20" s="29">
        <f ca="1">SUMIF('Balance de comprobacion'!$F$6:$J$499,$A$7:$A$22,'Balance de comprobacion'!$I$6:$I$499)</f>
        <v>0</v>
      </c>
      <c r="E20" s="29">
        <f ca="1">SUMIF('Balance de comprobacion'!F19:J502,A20:A36,'Balance de comprobacion'!J19:J502)</f>
        <v>0</v>
      </c>
      <c r="G20" s="232">
        <f ca="1">ROUND((E20-H20),0)</f>
        <v>0</v>
      </c>
      <c r="H20" s="839">
        <f>ROUND(+'102 2016'!AG116,2)</f>
        <v>0</v>
      </c>
      <c r="I20" s="6" t="str">
        <f ca="1">+IF(G20=0," ","Revisar el valor registrado")</f>
        <v xml:space="preserve"> </v>
      </c>
    </row>
    <row r="21" spans="1:9">
      <c r="A21" s="1" t="s">
        <v>343</v>
      </c>
      <c r="B21" s="29">
        <f ca="1">SUMIF('Balance de comprobacion'!$F$6:$J$499,$A$7:$A$22,'Balance de comprobacion'!$G$6:$G$499)</f>
        <v>0</v>
      </c>
      <c r="C21" s="29">
        <f ca="1">SUMIF('Balance de comprobacion'!$F$6:$J$499,$A$7:$A$22,'Balance de comprobacion'!$H$6:$H$499)</f>
        <v>0</v>
      </c>
      <c r="D21" s="29">
        <f ca="1">SUMIF('Balance de comprobacion'!$F$6:$J$499,$A$7:$A$22,'Balance de comprobacion'!$I$6:$I$499)</f>
        <v>0</v>
      </c>
      <c r="E21" s="29">
        <f ca="1">SUMIF('Balance de comprobacion'!F20:J503,A21:A37,'Balance de comprobacion'!J20:J503)</f>
        <v>0</v>
      </c>
      <c r="G21" s="232">
        <f ca="1">ROUND((E21-H21),0)</f>
        <v>0</v>
      </c>
      <c r="H21" s="839">
        <f>ROUND(IF('102 2016'!AA204&gt;'102 2016'!AA205,'102 2016'!AA204,'102 2016'!AA205),2)</f>
        <v>0</v>
      </c>
      <c r="I21" s="6" t="str">
        <f ca="1">+IF(G21=0," ","Revisar el valor registrado")</f>
        <v xml:space="preserve"> </v>
      </c>
    </row>
    <row r="22" spans="1:9" ht="13.8" thickBot="1">
      <c r="A22" s="6" t="s">
        <v>384</v>
      </c>
      <c r="B22" s="750">
        <f ca="1">+B18-B20-B21</f>
        <v>0</v>
      </c>
      <c r="C22" s="750">
        <f t="shared" ref="C22:E22" ca="1" si="3">+C18-C20-C21</f>
        <v>0</v>
      </c>
      <c r="D22" s="750">
        <f t="shared" ca="1" si="3"/>
        <v>0</v>
      </c>
      <c r="E22" s="750">
        <f t="shared" ca="1" si="3"/>
        <v>0</v>
      </c>
    </row>
    <row r="23" spans="1:9" ht="13.8" thickTop="1">
      <c r="B23" s="31" t="e">
        <f ca="1">+B22/B7</f>
        <v>#DIV/0!</v>
      </c>
      <c r="C23" s="31"/>
      <c r="D23" s="31"/>
      <c r="E23" s="31" t="e">
        <f ca="1">+E22/E7</f>
        <v>#DIV/0!</v>
      </c>
    </row>
    <row r="31" spans="1:9" ht="12.75" customHeight="1">
      <c r="B31" s="6"/>
      <c r="C31" s="33"/>
      <c r="D31" s="33"/>
      <c r="E31" s="32"/>
    </row>
    <row r="32" spans="1:9">
      <c r="B32" s="35" t="s">
        <v>374</v>
      </c>
      <c r="C32" s="34"/>
      <c r="D32" s="34"/>
      <c r="E32" s="34" t="s">
        <v>385</v>
      </c>
    </row>
  </sheetData>
  <sheetProtection algorithmName="SHA-512" hashValue="jygRVqQpGaCfMHKg3sagYc1OMtFehQWDOlabdwICvyplf4YEqDd+Vh+zvdOWVXZHFAPvIZbzb+AfMVAyjA18+g==" saltValue="wwXVM8drxEgd7boZw0AzLg==" spinCount="100000" sheet="1" objects="1" scenarios="1"/>
  <conditionalFormatting sqref="I20">
    <cfRule type="containsText" dxfId="1" priority="2" operator="containsText" text="revi">
      <formula>NOT(ISERROR(SEARCH("revi",I20)))</formula>
    </cfRule>
  </conditionalFormatting>
  <conditionalFormatting sqref="I21">
    <cfRule type="containsText" dxfId="0" priority="1" operator="containsText" text="revi">
      <formula>NOT(ISERROR(SEARCH("revi",I21)))</formula>
    </cfRule>
  </conditionalFormatting>
  <dataValidations count="1">
    <dataValidation type="list" allowBlank="1" showInputMessage="1" sqref="IV17 A17 A983061 A917525 A851989 A786453 A720917 A655381 A589845 A524309 A458773 A393237 A327701 A262165 A196629 A131093 A6555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SR17">
      <formula1>$A$6:$A$36</formula1>
    </dataValidation>
  </dataValidations>
  <hyperlinks>
    <hyperlink ref="E2" location="Indice!F25" display="Ir a indice"/>
  </hyperlinks>
  <pageMargins left="0.39370078740157483" right="0.39370078740157483" top="0.39370078740157483" bottom="0.39370078740157483" header="0" footer="0"/>
  <pageSetup scale="87" orientation="portrait" verticalDpi="300" r:id="rId1"/>
  <headerFooter>
    <oddFooter>&amp;R&amp;A&amp;F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5"/>
  <sheetViews>
    <sheetView showGridLines="0" zoomScale="80" zoomScaleNormal="80" workbookViewId="0">
      <selection activeCell="A13" sqref="A13:R13"/>
    </sheetView>
  </sheetViews>
  <sheetFormatPr baseColWidth="10" defaultColWidth="11.44140625" defaultRowHeight="13.2"/>
  <cols>
    <col min="1" max="1" width="8.77734375" style="911" customWidth="1"/>
    <col min="2" max="2" width="15.77734375" style="911" customWidth="1"/>
    <col min="3" max="3" width="6.77734375" style="911" customWidth="1"/>
    <col min="4" max="4" width="5.44140625" style="911" customWidth="1"/>
    <col min="5" max="5" width="5.21875" style="911" customWidth="1"/>
    <col min="6" max="6" width="4.77734375" style="911" customWidth="1"/>
    <col min="7" max="7" width="5.77734375" style="911" customWidth="1"/>
    <col min="8" max="8" width="5.44140625" style="911" customWidth="1"/>
    <col min="9" max="9" width="5.5546875" style="911" customWidth="1"/>
    <col min="10" max="10" width="6.21875" style="911" customWidth="1"/>
    <col min="11" max="11" width="5.44140625" style="911" customWidth="1"/>
    <col min="12" max="12" width="5" style="911" customWidth="1"/>
    <col min="13" max="13" width="5.44140625" style="911" customWidth="1"/>
    <col min="14" max="14" width="4.77734375" style="911" customWidth="1"/>
    <col min="15" max="15" width="4.21875" style="911" customWidth="1"/>
    <col min="16" max="18" width="6.21875" style="911" customWidth="1"/>
    <col min="19" max="20" width="8.77734375" style="911" customWidth="1"/>
    <col min="21" max="21" width="4.77734375" style="911" customWidth="1"/>
    <col min="22" max="22" width="9.5546875" style="911" customWidth="1"/>
    <col min="23" max="23" width="8.77734375" style="911" customWidth="1"/>
    <col min="24" max="24" width="8.21875" style="911" customWidth="1"/>
    <col min="25" max="27" width="8.77734375" style="911" customWidth="1"/>
    <col min="28" max="28" width="6.21875" style="911" customWidth="1"/>
    <col min="29" max="29" width="14.5546875" style="911" customWidth="1"/>
    <col min="30" max="30" width="16.77734375" style="911" customWidth="1"/>
    <col min="31" max="31" width="6.77734375" style="911" customWidth="1"/>
    <col min="32" max="32" width="5.21875" style="911" customWidth="1"/>
    <col min="33" max="33" width="15.44140625" style="911" customWidth="1"/>
    <col min="34" max="34" width="7.5546875" style="911" customWidth="1"/>
    <col min="35" max="35" width="3.21875" style="911" customWidth="1"/>
    <col min="36" max="36" width="17.77734375" style="911" customWidth="1"/>
    <col min="37" max="16384" width="11.44140625" style="911"/>
  </cols>
  <sheetData>
    <row r="1" spans="1:36" s="850" customFormat="1" ht="24" customHeight="1">
      <c r="A1" s="840"/>
      <c r="B1" s="841"/>
      <c r="C1" s="841" t="s">
        <v>17</v>
      </c>
      <c r="D1" s="841" t="s">
        <v>718</v>
      </c>
      <c r="E1" s="842"/>
      <c r="F1" s="843"/>
      <c r="G1" s="844"/>
      <c r="H1" s="845"/>
      <c r="I1" s="2376" t="s">
        <v>719</v>
      </c>
      <c r="J1" s="2377"/>
      <c r="K1" s="2377"/>
      <c r="L1" s="2377"/>
      <c r="M1" s="2377"/>
      <c r="N1" s="2377"/>
      <c r="O1" s="2377"/>
      <c r="P1" s="2377"/>
      <c r="Q1" s="2377"/>
      <c r="R1" s="2377"/>
      <c r="S1" s="2377"/>
      <c r="T1" s="2377"/>
      <c r="U1" s="2377"/>
      <c r="V1" s="2377"/>
      <c r="W1" s="2377"/>
      <c r="X1" s="2377"/>
      <c r="Y1" s="2377"/>
      <c r="Z1" s="2377"/>
      <c r="AA1" s="2377"/>
      <c r="AB1" s="2377"/>
      <c r="AC1" s="2377"/>
      <c r="AD1" s="2378"/>
      <c r="AE1" s="846" t="s">
        <v>18</v>
      </c>
      <c r="AF1" s="847"/>
      <c r="AG1" s="848"/>
      <c r="AH1" s="849"/>
    </row>
    <row r="2" spans="1:36" s="850" customFormat="1" ht="24" customHeight="1" thickBot="1">
      <c r="A2" s="851"/>
      <c r="B2" s="2381" t="s">
        <v>1043</v>
      </c>
      <c r="C2" s="2381"/>
      <c r="D2" s="2381"/>
      <c r="E2" s="2381"/>
      <c r="F2" s="2381"/>
      <c r="G2" s="2381"/>
      <c r="H2" s="2382"/>
      <c r="I2" s="2379"/>
      <c r="J2" s="2029"/>
      <c r="K2" s="2029"/>
      <c r="L2" s="2029"/>
      <c r="M2" s="2029"/>
      <c r="N2" s="2029"/>
      <c r="O2" s="2029"/>
      <c r="P2" s="2029"/>
      <c r="Q2" s="2029"/>
      <c r="R2" s="2029"/>
      <c r="S2" s="2029"/>
      <c r="T2" s="2029"/>
      <c r="U2" s="2029"/>
      <c r="V2" s="2029"/>
      <c r="W2" s="2029"/>
      <c r="X2" s="2029"/>
      <c r="Y2" s="2029"/>
      <c r="Z2" s="2029"/>
      <c r="AA2" s="2029"/>
      <c r="AB2" s="2029"/>
      <c r="AC2" s="2029"/>
      <c r="AD2" s="2380"/>
      <c r="AE2" s="852"/>
      <c r="AF2" s="853"/>
      <c r="AG2" s="854"/>
      <c r="AH2" s="855"/>
      <c r="AI2" s="856"/>
    </row>
    <row r="3" spans="1:36" s="850" customFormat="1" ht="24" customHeight="1">
      <c r="A3" s="857"/>
      <c r="B3" s="858"/>
      <c r="C3" s="858"/>
      <c r="D3" s="858"/>
      <c r="E3" s="859"/>
      <c r="F3" s="859"/>
      <c r="G3" s="859"/>
      <c r="H3" s="859"/>
      <c r="I3" s="860"/>
      <c r="J3" s="860"/>
      <c r="K3" s="860"/>
      <c r="L3" s="860"/>
      <c r="M3" s="860"/>
      <c r="N3" s="860"/>
      <c r="O3" s="860"/>
      <c r="P3" s="860"/>
      <c r="Q3" s="860"/>
      <c r="R3" s="860"/>
      <c r="S3" s="860"/>
      <c r="T3" s="860"/>
      <c r="U3" s="860"/>
      <c r="V3" s="860"/>
      <c r="W3" s="860"/>
      <c r="X3" s="860"/>
      <c r="Y3" s="860"/>
      <c r="Z3" s="860"/>
      <c r="AA3" s="860"/>
      <c r="AB3" s="860"/>
      <c r="AC3" s="860"/>
      <c r="AD3" s="860"/>
      <c r="AE3" s="861"/>
      <c r="AF3" s="861"/>
      <c r="AG3" s="862"/>
      <c r="AH3" s="863"/>
      <c r="AI3" s="856"/>
    </row>
    <row r="4" spans="1:36" s="850" customFormat="1" ht="12" customHeight="1">
      <c r="A4" s="864" t="s">
        <v>19</v>
      </c>
      <c r="B4" s="865"/>
      <c r="C4" s="865"/>
      <c r="D4" s="865"/>
      <c r="E4" s="865"/>
      <c r="F4" s="865"/>
      <c r="G4" s="866"/>
      <c r="H4" s="867"/>
      <c r="I4" s="868"/>
      <c r="J4" s="867"/>
      <c r="K4" s="867"/>
      <c r="L4" s="867"/>
      <c r="M4" s="869"/>
      <c r="N4" s="869"/>
      <c r="O4" s="869"/>
      <c r="P4" s="869"/>
      <c r="Q4" s="869"/>
      <c r="R4" s="869"/>
      <c r="S4" s="869"/>
      <c r="T4" s="869"/>
      <c r="U4" s="869"/>
      <c r="V4" s="869"/>
      <c r="W4" s="869"/>
      <c r="X4" s="869"/>
      <c r="Y4" s="869"/>
      <c r="Z4" s="869"/>
      <c r="AA4" s="869"/>
      <c r="AB4" s="869"/>
      <c r="AC4" s="869"/>
      <c r="AD4" s="869"/>
      <c r="AE4" s="869"/>
      <c r="AF4" s="869"/>
      <c r="AG4" s="870"/>
      <c r="AH4" s="869"/>
      <c r="AI4" s="856"/>
    </row>
    <row r="5" spans="1:36" s="850" customFormat="1" ht="11.4">
      <c r="A5" s="2383">
        <v>102</v>
      </c>
      <c r="B5" s="2385" t="s">
        <v>20</v>
      </c>
      <c r="C5" s="2385"/>
      <c r="D5" s="2385"/>
      <c r="E5" s="2385"/>
      <c r="F5" s="2385"/>
      <c r="G5" s="868"/>
      <c r="H5" s="868"/>
      <c r="I5" s="2387" t="s">
        <v>645</v>
      </c>
      <c r="J5" s="2387"/>
      <c r="K5" s="2387"/>
      <c r="L5" s="2387"/>
      <c r="M5" s="2387"/>
      <c r="N5" s="2387"/>
      <c r="O5" s="2387"/>
      <c r="P5" s="2387"/>
      <c r="Q5" s="2387"/>
      <c r="R5" s="2387"/>
      <c r="S5" s="2387"/>
      <c r="T5" s="2387"/>
      <c r="U5" s="2387"/>
      <c r="V5" s="868"/>
      <c r="W5" s="868"/>
      <c r="X5" s="871">
        <v>104</v>
      </c>
      <c r="Y5" s="872" t="s">
        <v>21</v>
      </c>
      <c r="Z5" s="872"/>
      <c r="AA5" s="872"/>
      <c r="AB5" s="872"/>
      <c r="AC5" s="872"/>
      <c r="AD5" s="872"/>
      <c r="AE5" s="872"/>
      <c r="AF5" s="873"/>
      <c r="AG5" s="874"/>
      <c r="AH5" s="868"/>
      <c r="AI5" s="856"/>
    </row>
    <row r="6" spans="1:36" s="850" customFormat="1" ht="12" customHeight="1">
      <c r="A6" s="2384"/>
      <c r="B6" s="2386"/>
      <c r="C6" s="2386"/>
      <c r="D6" s="2386"/>
      <c r="E6" s="2386"/>
      <c r="F6" s="2386"/>
      <c r="G6" s="875"/>
      <c r="H6" s="875"/>
      <c r="I6" s="2387"/>
      <c r="J6" s="2387"/>
      <c r="K6" s="2387"/>
      <c r="L6" s="2387"/>
      <c r="M6" s="2387"/>
      <c r="N6" s="2387"/>
      <c r="O6" s="2387"/>
      <c r="P6" s="2387"/>
      <c r="Q6" s="2387"/>
      <c r="R6" s="2387"/>
      <c r="S6" s="2387"/>
      <c r="T6" s="2387"/>
      <c r="U6" s="2387"/>
      <c r="V6" s="868"/>
      <c r="W6" s="868"/>
      <c r="X6" s="876"/>
      <c r="Y6" s="873"/>
      <c r="Z6" s="877"/>
      <c r="AA6" s="877"/>
      <c r="AB6" s="877"/>
      <c r="AC6" s="877"/>
      <c r="AD6" s="877"/>
      <c r="AE6" s="877"/>
      <c r="AF6" s="873"/>
      <c r="AG6" s="874"/>
      <c r="AH6" s="868"/>
      <c r="AI6" s="856"/>
    </row>
    <row r="7" spans="1:36" s="850" customFormat="1" ht="12">
      <c r="A7" s="878"/>
      <c r="B7" s="865"/>
      <c r="C7" s="865"/>
      <c r="D7" s="865"/>
      <c r="E7" s="865"/>
      <c r="F7" s="865"/>
      <c r="G7" s="875"/>
      <c r="H7" s="875"/>
      <c r="I7" s="865"/>
      <c r="J7" s="868"/>
      <c r="K7" s="865"/>
      <c r="L7" s="865"/>
      <c r="M7" s="865"/>
      <c r="N7" s="865"/>
      <c r="O7" s="865"/>
      <c r="P7" s="865"/>
      <c r="Q7" s="868"/>
      <c r="R7" s="868"/>
      <c r="S7" s="868"/>
      <c r="T7" s="868"/>
      <c r="U7" s="865"/>
      <c r="V7" s="868"/>
      <c r="W7" s="865"/>
      <c r="X7" s="865"/>
      <c r="Y7" s="865"/>
      <c r="Z7" s="865"/>
      <c r="AA7" s="865"/>
      <c r="AB7" s="865"/>
      <c r="AC7" s="868"/>
      <c r="AD7" s="868"/>
      <c r="AE7" s="868"/>
      <c r="AF7" s="868"/>
      <c r="AG7" s="879"/>
      <c r="AH7" s="868"/>
      <c r="AI7" s="856"/>
    </row>
    <row r="8" spans="1:36" s="850" customFormat="1" ht="12" customHeight="1">
      <c r="A8" s="880" t="s">
        <v>720</v>
      </c>
      <c r="B8" s="875"/>
      <c r="C8" s="875"/>
      <c r="D8" s="875"/>
      <c r="E8" s="875"/>
      <c r="F8" s="881"/>
      <c r="G8" s="875"/>
      <c r="H8" s="875"/>
      <c r="I8" s="875"/>
      <c r="J8" s="875"/>
      <c r="K8" s="875"/>
      <c r="L8" s="875"/>
      <c r="M8" s="875"/>
      <c r="N8" s="875"/>
      <c r="O8" s="875"/>
      <c r="P8" s="875"/>
      <c r="Q8" s="875"/>
      <c r="R8" s="875"/>
      <c r="S8" s="875"/>
      <c r="T8" s="875"/>
      <c r="U8" s="875"/>
      <c r="V8" s="882"/>
      <c r="W8" s="882"/>
      <c r="X8" s="883"/>
      <c r="Y8" s="868"/>
      <c r="Z8" s="865"/>
      <c r="AA8" s="865"/>
      <c r="AB8" s="865"/>
      <c r="AC8" s="865"/>
      <c r="AD8" s="865"/>
      <c r="AE8" s="868"/>
      <c r="AF8" s="868"/>
      <c r="AG8" s="879"/>
      <c r="AH8" s="868"/>
      <c r="AI8" s="856"/>
    </row>
    <row r="9" spans="1:36" s="850" customFormat="1" ht="11.4">
      <c r="A9" s="2361">
        <v>201</v>
      </c>
      <c r="B9" s="884" t="s">
        <v>22</v>
      </c>
      <c r="C9" s="885"/>
      <c r="D9" s="885"/>
      <c r="E9" s="885"/>
      <c r="F9" s="885"/>
      <c r="G9" s="885"/>
      <c r="H9" s="885"/>
      <c r="I9" s="885"/>
      <c r="J9" s="885"/>
      <c r="K9" s="885"/>
      <c r="L9" s="885"/>
      <c r="M9" s="885"/>
      <c r="N9" s="885"/>
      <c r="O9" s="886">
        <v>202</v>
      </c>
      <c r="P9" s="887" t="s">
        <v>721</v>
      </c>
      <c r="Q9" s="888"/>
      <c r="R9" s="889"/>
      <c r="S9" s="889"/>
      <c r="T9" s="889"/>
      <c r="U9" s="889"/>
      <c r="V9" s="889"/>
      <c r="W9" s="889"/>
      <c r="X9" s="889"/>
      <c r="Y9" s="889"/>
      <c r="Z9" s="889"/>
      <c r="AA9" s="889"/>
      <c r="AB9" s="889"/>
      <c r="AC9" s="889"/>
      <c r="AD9" s="889"/>
      <c r="AE9" s="889"/>
      <c r="AF9" s="889"/>
      <c r="AG9" s="890"/>
      <c r="AH9" s="883"/>
      <c r="AI9" s="856"/>
    </row>
    <row r="10" spans="1:36" s="850" customFormat="1" ht="12.75" customHeight="1">
      <c r="A10" s="2362"/>
      <c r="B10" s="891"/>
      <c r="C10" s="892"/>
      <c r="D10" s="892"/>
      <c r="E10" s="892"/>
      <c r="F10" s="892"/>
      <c r="G10" s="892"/>
      <c r="H10" s="892"/>
      <c r="I10" s="892"/>
      <c r="J10" s="892"/>
      <c r="K10" s="892"/>
      <c r="L10" s="892">
        <v>0</v>
      </c>
      <c r="M10" s="892">
        <v>0</v>
      </c>
      <c r="N10" s="893">
        <v>1</v>
      </c>
      <c r="O10" s="894"/>
      <c r="P10" s="895"/>
      <c r="Q10" s="896"/>
      <c r="R10" s="895"/>
      <c r="S10" s="895"/>
      <c r="T10" s="895"/>
      <c r="U10" s="895"/>
      <c r="V10" s="895"/>
      <c r="W10" s="895"/>
      <c r="X10" s="895"/>
      <c r="Y10" s="895"/>
      <c r="Z10" s="895"/>
      <c r="AA10" s="895"/>
      <c r="AB10" s="895"/>
      <c r="AC10" s="895"/>
      <c r="AD10" s="895"/>
      <c r="AE10" s="895"/>
      <c r="AF10" s="895"/>
      <c r="AG10" s="897"/>
      <c r="AH10" s="883"/>
      <c r="AI10" s="856"/>
    </row>
    <row r="11" spans="1:36" s="905" customFormat="1" ht="12" thickBot="1">
      <c r="A11" s="898"/>
      <c r="B11" s="899"/>
      <c r="C11" s="899"/>
      <c r="D11" s="899"/>
      <c r="E11" s="899"/>
      <c r="F11" s="899"/>
      <c r="G11" s="899"/>
      <c r="H11" s="899"/>
      <c r="I11" s="899"/>
      <c r="J11" s="899"/>
      <c r="K11" s="899"/>
      <c r="L11" s="899"/>
      <c r="M11" s="899"/>
      <c r="N11" s="899"/>
      <c r="O11" s="900"/>
      <c r="P11" s="900"/>
      <c r="Q11" s="901"/>
      <c r="R11" s="900"/>
      <c r="S11" s="900"/>
      <c r="T11" s="900"/>
      <c r="U11" s="900"/>
      <c r="V11" s="900"/>
      <c r="W11" s="900"/>
      <c r="X11" s="900"/>
      <c r="Y11" s="900"/>
      <c r="Z11" s="900"/>
      <c r="AA11" s="900"/>
      <c r="AB11" s="900"/>
      <c r="AC11" s="900"/>
      <c r="AD11" s="900"/>
      <c r="AE11" s="900"/>
      <c r="AF11" s="900"/>
      <c r="AG11" s="902"/>
      <c r="AH11" s="903"/>
      <c r="AI11" s="904"/>
    </row>
    <row r="12" spans="1:36" s="850" customFormat="1" ht="24" customHeight="1" thickBot="1">
      <c r="A12" s="2363" t="s">
        <v>824</v>
      </c>
      <c r="B12" s="2364"/>
      <c r="C12" s="2364"/>
      <c r="D12" s="2364"/>
      <c r="E12" s="2364"/>
      <c r="F12" s="2364"/>
      <c r="G12" s="2364"/>
      <c r="H12" s="2364"/>
      <c r="I12" s="2364"/>
      <c r="J12" s="2364"/>
      <c r="K12" s="2364"/>
      <c r="L12" s="2364"/>
      <c r="M12" s="2364"/>
      <c r="N12" s="2364"/>
      <c r="O12" s="2364"/>
      <c r="P12" s="2364"/>
      <c r="Q12" s="2364"/>
      <c r="R12" s="2365"/>
      <c r="S12" s="2366" t="s">
        <v>25</v>
      </c>
      <c r="T12" s="2366"/>
      <c r="U12" s="2366"/>
      <c r="V12" s="2366"/>
      <c r="W12" s="2366"/>
      <c r="X12" s="2366"/>
      <c r="Y12" s="2366"/>
      <c r="Z12" s="2366"/>
      <c r="AA12" s="2366"/>
      <c r="AB12" s="2366"/>
      <c r="AC12" s="2366"/>
      <c r="AD12" s="2366"/>
      <c r="AE12" s="2366"/>
      <c r="AF12" s="2366"/>
      <c r="AG12" s="2367"/>
      <c r="AH12" s="906"/>
    </row>
    <row r="13" spans="1:36" s="850" customFormat="1" ht="12.6" thickBot="1">
      <c r="A13" s="2368" t="s">
        <v>26</v>
      </c>
      <c r="B13" s="2369"/>
      <c r="C13" s="2369"/>
      <c r="D13" s="2369"/>
      <c r="E13" s="2369"/>
      <c r="F13" s="2369"/>
      <c r="G13" s="2369"/>
      <c r="H13" s="2369"/>
      <c r="I13" s="2369"/>
      <c r="J13" s="2369"/>
      <c r="K13" s="2369"/>
      <c r="L13" s="2369"/>
      <c r="M13" s="2369"/>
      <c r="N13" s="2369"/>
      <c r="O13" s="2369"/>
      <c r="P13" s="2369"/>
      <c r="Q13" s="2369"/>
      <c r="R13" s="2370"/>
      <c r="S13" s="2371" t="s">
        <v>27</v>
      </c>
      <c r="T13" s="2372"/>
      <c r="U13" s="2372"/>
      <c r="V13" s="2372"/>
      <c r="W13" s="2372"/>
      <c r="X13" s="2372"/>
      <c r="Y13" s="2372"/>
      <c r="Z13" s="2372"/>
      <c r="AA13" s="2372"/>
      <c r="AB13" s="2372"/>
      <c r="AC13" s="2372"/>
      <c r="AD13" s="2372"/>
      <c r="AE13" s="2372"/>
      <c r="AF13" s="2372"/>
      <c r="AG13" s="2373"/>
      <c r="AH13" s="2374"/>
      <c r="AI13" s="2375"/>
      <c r="AJ13" s="2375"/>
    </row>
    <row r="14" spans="1:36" ht="42" customHeight="1" thickBot="1">
      <c r="A14" s="2350" t="s">
        <v>825</v>
      </c>
      <c r="B14" s="2351"/>
      <c r="C14" s="2351"/>
      <c r="D14" s="2351"/>
      <c r="E14" s="2351"/>
      <c r="F14" s="2351"/>
      <c r="G14" s="2351"/>
      <c r="H14" s="2351"/>
      <c r="I14" s="2351"/>
      <c r="J14" s="2351"/>
      <c r="K14" s="2351"/>
      <c r="L14" s="2351"/>
      <c r="M14" s="2351"/>
      <c r="N14" s="907" t="s">
        <v>17</v>
      </c>
      <c r="O14" s="908" t="s">
        <v>17</v>
      </c>
      <c r="P14" s="909"/>
      <c r="Q14" s="909"/>
      <c r="R14" s="910"/>
      <c r="S14" s="2352"/>
      <c r="T14" s="2353"/>
      <c r="U14" s="2353"/>
      <c r="V14" s="2353"/>
      <c r="W14" s="2353"/>
      <c r="X14" s="2353"/>
      <c r="Y14" s="2353"/>
      <c r="Z14" s="2353"/>
      <c r="AA14" s="2353"/>
      <c r="AB14" s="2353"/>
      <c r="AC14" s="2353"/>
      <c r="AD14" s="2353"/>
      <c r="AE14" s="2354" t="s">
        <v>724</v>
      </c>
      <c r="AF14" s="2355"/>
      <c r="AG14" s="2356"/>
      <c r="AH14" s="2357" t="s">
        <v>1044</v>
      </c>
      <c r="AI14" s="2358"/>
      <c r="AJ14" s="2358"/>
    </row>
    <row r="15" spans="1:36">
      <c r="A15" s="912" t="s">
        <v>860</v>
      </c>
      <c r="B15" s="913"/>
      <c r="C15" s="913"/>
      <c r="D15" s="913"/>
      <c r="E15" s="913"/>
      <c r="F15" s="913"/>
      <c r="G15" s="913"/>
      <c r="H15" s="913"/>
      <c r="I15" s="913"/>
      <c r="J15" s="913"/>
      <c r="K15" s="913"/>
      <c r="L15" s="913"/>
      <c r="M15" s="914"/>
      <c r="N15" s="915">
        <v>311</v>
      </c>
      <c r="O15" s="916" t="s">
        <v>23</v>
      </c>
      <c r="P15" s="1987">
        <f>SUMIF(Código,N15,Saldo)</f>
        <v>0</v>
      </c>
      <c r="Q15" s="1988"/>
      <c r="R15" s="1989"/>
      <c r="S15" s="2359" t="s">
        <v>1045</v>
      </c>
      <c r="T15" s="2360"/>
      <c r="U15" s="2360"/>
      <c r="V15" s="2360"/>
      <c r="W15" s="2360"/>
      <c r="X15" s="2360"/>
      <c r="Y15" s="2360"/>
      <c r="Z15" s="2360"/>
      <c r="AA15" s="2360"/>
      <c r="AB15" s="2360"/>
      <c r="AC15" s="2360"/>
      <c r="AD15" s="2360"/>
      <c r="AE15" s="917">
        <v>6011</v>
      </c>
      <c r="AF15" s="918" t="s">
        <v>23</v>
      </c>
      <c r="AG15" s="919">
        <f t="shared" ref="AG15:AG28" si="0">-SUMIF(Código,AE15,Saldo)</f>
        <v>0</v>
      </c>
      <c r="AH15" s="920">
        <v>6012</v>
      </c>
      <c r="AI15" s="921"/>
      <c r="AJ15" s="1488"/>
    </row>
    <row r="16" spans="1:36">
      <c r="A16" s="922" t="s">
        <v>937</v>
      </c>
      <c r="B16" s="923"/>
      <c r="C16" s="923"/>
      <c r="D16" s="923"/>
      <c r="E16" s="923"/>
      <c r="F16" s="923"/>
      <c r="G16" s="923"/>
      <c r="H16" s="923"/>
      <c r="I16" s="923"/>
      <c r="J16" s="923"/>
      <c r="K16" s="923"/>
      <c r="L16" s="923"/>
      <c r="M16" s="924"/>
      <c r="N16" s="925">
        <v>312</v>
      </c>
      <c r="O16" s="926" t="s">
        <v>23</v>
      </c>
      <c r="P16" s="1987">
        <f>SUMIF(Código,N16,Saldo)</f>
        <v>0</v>
      </c>
      <c r="Q16" s="1988"/>
      <c r="R16" s="1989"/>
      <c r="S16" s="927" t="s">
        <v>827</v>
      </c>
      <c r="T16" s="927"/>
      <c r="U16" s="927"/>
      <c r="V16" s="927"/>
      <c r="W16" s="927"/>
      <c r="X16" s="927"/>
      <c r="Y16" s="927"/>
      <c r="Z16" s="927"/>
      <c r="AA16" s="927"/>
      <c r="AB16" s="927"/>
      <c r="AC16" s="927"/>
      <c r="AD16" s="927"/>
      <c r="AE16" s="917">
        <v>6021</v>
      </c>
      <c r="AF16" s="928" t="s">
        <v>23</v>
      </c>
      <c r="AG16" s="929">
        <f t="shared" si="0"/>
        <v>0</v>
      </c>
      <c r="AH16" s="930">
        <v>6022</v>
      </c>
      <c r="AI16" s="931"/>
      <c r="AJ16" s="1489"/>
    </row>
    <row r="17" spans="1:36">
      <c r="A17" s="932" t="s">
        <v>869</v>
      </c>
      <c r="B17" s="933"/>
      <c r="C17" s="933"/>
      <c r="D17" s="933"/>
      <c r="E17" s="933"/>
      <c r="F17" s="923"/>
      <c r="G17" s="923"/>
      <c r="H17" s="923"/>
      <c r="I17" s="923"/>
      <c r="J17" s="923"/>
      <c r="K17" s="923"/>
      <c r="L17" s="923"/>
      <c r="M17" s="924"/>
      <c r="N17" s="925">
        <v>313</v>
      </c>
      <c r="O17" s="926" t="s">
        <v>47</v>
      </c>
      <c r="P17" s="1987">
        <f>-SUMIF(Código,N17,Saldo)</f>
        <v>0</v>
      </c>
      <c r="Q17" s="1988"/>
      <c r="R17" s="1989"/>
      <c r="S17" s="934" t="s">
        <v>33</v>
      </c>
      <c r="T17" s="934"/>
      <c r="U17" s="934"/>
      <c r="V17" s="934"/>
      <c r="W17" s="934"/>
      <c r="X17" s="934"/>
      <c r="Y17" s="934"/>
      <c r="Z17" s="934"/>
      <c r="AA17" s="934"/>
      <c r="AB17" s="934"/>
      <c r="AC17" s="934"/>
      <c r="AD17" s="934"/>
      <c r="AE17" s="917">
        <v>6031</v>
      </c>
      <c r="AF17" s="928" t="s">
        <v>23</v>
      </c>
      <c r="AG17" s="929">
        <f t="shared" si="0"/>
        <v>0</v>
      </c>
      <c r="AH17" s="935">
        <v>6032</v>
      </c>
      <c r="AI17" s="931"/>
      <c r="AJ17" s="1489"/>
    </row>
    <row r="18" spans="1:36">
      <c r="A18" s="2347" t="s">
        <v>828</v>
      </c>
      <c r="B18" s="2245"/>
      <c r="C18" s="2236" t="s">
        <v>34</v>
      </c>
      <c r="D18" s="2236"/>
      <c r="E18" s="2236"/>
      <c r="F18" s="936" t="s">
        <v>35</v>
      </c>
      <c r="G18" s="936"/>
      <c r="H18" s="936"/>
      <c r="I18" s="936"/>
      <c r="J18" s="936"/>
      <c r="K18" s="936"/>
      <c r="L18" s="936"/>
      <c r="M18" s="937"/>
      <c r="N18" s="925">
        <v>314</v>
      </c>
      <c r="O18" s="926" t="s">
        <v>23</v>
      </c>
      <c r="P18" s="1987">
        <f t="shared" ref="P18:P27" si="1">SUMIF(Código,N18,Saldo)</f>
        <v>0</v>
      </c>
      <c r="Q18" s="1988"/>
      <c r="R18" s="1989"/>
      <c r="S18" s="934" t="s">
        <v>938</v>
      </c>
      <c r="T18" s="934"/>
      <c r="U18" s="934"/>
      <c r="V18" s="934"/>
      <c r="W18" s="934"/>
      <c r="X18" s="934"/>
      <c r="Y18" s="934"/>
      <c r="Z18" s="934"/>
      <c r="AA18" s="934"/>
      <c r="AB18" s="934"/>
      <c r="AC18" s="934"/>
      <c r="AD18" s="934"/>
      <c r="AE18" s="917">
        <v>6041</v>
      </c>
      <c r="AF18" s="928" t="s">
        <v>23</v>
      </c>
      <c r="AG18" s="929">
        <f t="shared" si="0"/>
        <v>0</v>
      </c>
      <c r="AH18" s="935">
        <v>6042</v>
      </c>
      <c r="AI18" s="931"/>
      <c r="AJ18" s="1489"/>
    </row>
    <row r="19" spans="1:36">
      <c r="A19" s="2347"/>
      <c r="B19" s="2245"/>
      <c r="C19" s="2236"/>
      <c r="D19" s="2236"/>
      <c r="E19" s="2236"/>
      <c r="F19" s="936" t="s">
        <v>37</v>
      </c>
      <c r="G19" s="936"/>
      <c r="H19" s="936"/>
      <c r="I19" s="936"/>
      <c r="J19" s="936"/>
      <c r="K19" s="936"/>
      <c r="L19" s="936"/>
      <c r="M19" s="937"/>
      <c r="N19" s="915">
        <v>315</v>
      </c>
      <c r="O19" s="926" t="s">
        <v>23</v>
      </c>
      <c r="P19" s="1987">
        <f t="shared" si="1"/>
        <v>0</v>
      </c>
      <c r="Q19" s="1988"/>
      <c r="R19" s="1989"/>
      <c r="S19" s="934" t="s">
        <v>939</v>
      </c>
      <c r="T19" s="934"/>
      <c r="U19" s="934"/>
      <c r="V19" s="934"/>
      <c r="W19" s="934"/>
      <c r="X19" s="934"/>
      <c r="Y19" s="934"/>
      <c r="Z19" s="934"/>
      <c r="AA19" s="934"/>
      <c r="AB19" s="934"/>
      <c r="AC19" s="934"/>
      <c r="AD19" s="934"/>
      <c r="AE19" s="917">
        <v>6051</v>
      </c>
      <c r="AF19" s="928" t="s">
        <v>23</v>
      </c>
      <c r="AG19" s="929">
        <f t="shared" si="0"/>
        <v>0</v>
      </c>
      <c r="AH19" s="935">
        <v>6052</v>
      </c>
      <c r="AI19" s="931"/>
      <c r="AJ19" s="1489"/>
    </row>
    <row r="20" spans="1:36">
      <c r="A20" s="2347"/>
      <c r="B20" s="2245"/>
      <c r="C20" s="2238" t="s">
        <v>39</v>
      </c>
      <c r="D20" s="2238"/>
      <c r="E20" s="2238"/>
      <c r="F20" s="936" t="s">
        <v>35</v>
      </c>
      <c r="G20" s="936"/>
      <c r="H20" s="938"/>
      <c r="I20" s="936"/>
      <c r="J20" s="936"/>
      <c r="K20" s="936"/>
      <c r="L20" s="936"/>
      <c r="M20" s="937"/>
      <c r="N20" s="925">
        <v>316</v>
      </c>
      <c r="O20" s="926" t="s">
        <v>23</v>
      </c>
      <c r="P20" s="1987">
        <f t="shared" si="1"/>
        <v>0</v>
      </c>
      <c r="Q20" s="1988"/>
      <c r="R20" s="1989"/>
      <c r="S20" s="934" t="s">
        <v>38</v>
      </c>
      <c r="T20" s="934"/>
      <c r="U20" s="934"/>
      <c r="V20" s="934"/>
      <c r="W20" s="934"/>
      <c r="X20" s="934"/>
      <c r="Y20" s="934"/>
      <c r="Z20" s="934"/>
      <c r="AA20" s="934"/>
      <c r="AB20" s="934"/>
      <c r="AC20" s="934"/>
      <c r="AD20" s="934"/>
      <c r="AE20" s="917">
        <v>6061</v>
      </c>
      <c r="AF20" s="928" t="s">
        <v>23</v>
      </c>
      <c r="AG20" s="929">
        <f t="shared" si="0"/>
        <v>0</v>
      </c>
      <c r="AH20" s="935">
        <v>6062</v>
      </c>
      <c r="AI20" s="931"/>
      <c r="AJ20" s="1489"/>
    </row>
    <row r="21" spans="1:36">
      <c r="A21" s="2348"/>
      <c r="B21" s="2349"/>
      <c r="C21" s="2238"/>
      <c r="D21" s="2238"/>
      <c r="E21" s="2238"/>
      <c r="F21" s="936" t="s">
        <v>37</v>
      </c>
      <c r="G21" s="936"/>
      <c r="H21" s="936"/>
      <c r="I21" s="936"/>
      <c r="J21" s="936"/>
      <c r="K21" s="936"/>
      <c r="L21" s="936"/>
      <c r="M21" s="937"/>
      <c r="N21" s="925">
        <v>317</v>
      </c>
      <c r="O21" s="926" t="s">
        <v>23</v>
      </c>
      <c r="P21" s="1987">
        <f t="shared" si="1"/>
        <v>0</v>
      </c>
      <c r="Q21" s="1988"/>
      <c r="R21" s="1989"/>
      <c r="S21" s="934" t="s">
        <v>940</v>
      </c>
      <c r="T21" s="934"/>
      <c r="U21" s="934"/>
      <c r="V21" s="934"/>
      <c r="W21" s="934"/>
      <c r="X21" s="934"/>
      <c r="Y21" s="934"/>
      <c r="Z21" s="934"/>
      <c r="AA21" s="934"/>
      <c r="AB21" s="934"/>
      <c r="AC21" s="934"/>
      <c r="AD21" s="934"/>
      <c r="AE21" s="917">
        <v>6071</v>
      </c>
      <c r="AF21" s="928" t="s">
        <v>23</v>
      </c>
      <c r="AG21" s="929">
        <f t="shared" si="0"/>
        <v>0</v>
      </c>
      <c r="AH21" s="935">
        <v>6072</v>
      </c>
      <c r="AI21" s="931"/>
      <c r="AJ21" s="1489"/>
    </row>
    <row r="22" spans="1:36">
      <c r="A22" s="2326" t="s">
        <v>829</v>
      </c>
      <c r="B22" s="2327"/>
      <c r="C22" s="2332" t="s">
        <v>34</v>
      </c>
      <c r="D22" s="2236"/>
      <c r="E22" s="2236"/>
      <c r="F22" s="936" t="s">
        <v>35</v>
      </c>
      <c r="G22" s="936"/>
      <c r="H22" s="936"/>
      <c r="I22" s="936"/>
      <c r="J22" s="936"/>
      <c r="K22" s="936"/>
      <c r="L22" s="936"/>
      <c r="M22" s="937"/>
      <c r="N22" s="925">
        <v>318</v>
      </c>
      <c r="O22" s="926" t="s">
        <v>23</v>
      </c>
      <c r="P22" s="1987">
        <f t="shared" si="1"/>
        <v>0</v>
      </c>
      <c r="Q22" s="1988"/>
      <c r="R22" s="1989"/>
      <c r="S22" s="939" t="s">
        <v>42</v>
      </c>
      <c r="T22" s="939"/>
      <c r="U22" s="939"/>
      <c r="V22" s="939"/>
      <c r="W22" s="934"/>
      <c r="X22" s="934"/>
      <c r="Y22" s="934"/>
      <c r="Z22" s="934"/>
      <c r="AA22" s="934"/>
      <c r="AB22" s="934"/>
      <c r="AC22" s="934"/>
      <c r="AD22" s="934"/>
      <c r="AE22" s="917">
        <v>6081</v>
      </c>
      <c r="AF22" s="928" t="s">
        <v>23</v>
      </c>
      <c r="AG22" s="929">
        <f t="shared" si="0"/>
        <v>0</v>
      </c>
      <c r="AH22" s="935">
        <v>6082</v>
      </c>
      <c r="AI22" s="931"/>
      <c r="AJ22" s="1489"/>
    </row>
    <row r="23" spans="1:36">
      <c r="A23" s="2328"/>
      <c r="B23" s="2329"/>
      <c r="C23" s="2332"/>
      <c r="D23" s="2236"/>
      <c r="E23" s="2236"/>
      <c r="F23" s="936" t="s">
        <v>37</v>
      </c>
      <c r="G23" s="936"/>
      <c r="H23" s="936"/>
      <c r="I23" s="936"/>
      <c r="J23" s="936"/>
      <c r="K23" s="936"/>
      <c r="L23" s="936"/>
      <c r="M23" s="937"/>
      <c r="N23" s="925">
        <v>319</v>
      </c>
      <c r="O23" s="926" t="s">
        <v>23</v>
      </c>
      <c r="P23" s="1987">
        <f t="shared" si="1"/>
        <v>0</v>
      </c>
      <c r="Q23" s="1988"/>
      <c r="R23" s="1989"/>
      <c r="S23" s="2333" t="s">
        <v>43</v>
      </c>
      <c r="T23" s="2334"/>
      <c r="U23" s="2334"/>
      <c r="V23" s="2335"/>
      <c r="W23" s="940" t="s">
        <v>44</v>
      </c>
      <c r="X23" s="940"/>
      <c r="Y23" s="940"/>
      <c r="Z23" s="940"/>
      <c r="AA23" s="940"/>
      <c r="AB23" s="940"/>
      <c r="AC23" s="940"/>
      <c r="AD23" s="940"/>
      <c r="AE23" s="917">
        <v>6091</v>
      </c>
      <c r="AF23" s="928" t="s">
        <v>23</v>
      </c>
      <c r="AG23" s="929">
        <f t="shared" si="0"/>
        <v>0</v>
      </c>
      <c r="AH23" s="935">
        <v>6092</v>
      </c>
      <c r="AI23" s="931"/>
      <c r="AJ23" s="1489"/>
    </row>
    <row r="24" spans="1:36">
      <c r="A24" s="2328"/>
      <c r="B24" s="2329"/>
      <c r="C24" s="2340" t="s">
        <v>39</v>
      </c>
      <c r="D24" s="2238"/>
      <c r="E24" s="2238"/>
      <c r="F24" s="936" t="s">
        <v>35</v>
      </c>
      <c r="G24" s="936"/>
      <c r="H24" s="936"/>
      <c r="I24" s="936"/>
      <c r="J24" s="936"/>
      <c r="K24" s="936"/>
      <c r="L24" s="936"/>
      <c r="M24" s="937"/>
      <c r="N24" s="925">
        <v>320</v>
      </c>
      <c r="O24" s="926" t="s">
        <v>23</v>
      </c>
      <c r="P24" s="1987">
        <f t="shared" si="1"/>
        <v>0</v>
      </c>
      <c r="Q24" s="1988"/>
      <c r="R24" s="1989"/>
      <c r="S24" s="2247"/>
      <c r="T24" s="2245"/>
      <c r="U24" s="2245"/>
      <c r="V24" s="2336"/>
      <c r="W24" s="940" t="s">
        <v>45</v>
      </c>
      <c r="X24" s="940"/>
      <c r="Y24" s="940"/>
      <c r="Z24" s="940"/>
      <c r="AA24" s="940"/>
      <c r="AB24" s="940"/>
      <c r="AC24" s="940"/>
      <c r="AD24" s="940"/>
      <c r="AE24" s="941">
        <v>6101</v>
      </c>
      <c r="AF24" s="928" t="s">
        <v>23</v>
      </c>
      <c r="AG24" s="929">
        <f t="shared" si="0"/>
        <v>0</v>
      </c>
      <c r="AH24" s="935">
        <v>6102</v>
      </c>
      <c r="AI24" s="931"/>
      <c r="AJ24" s="1489"/>
    </row>
    <row r="25" spans="1:36">
      <c r="A25" s="2328"/>
      <c r="B25" s="2329"/>
      <c r="C25" s="2341"/>
      <c r="D25" s="2342"/>
      <c r="E25" s="2342"/>
      <c r="F25" s="942" t="s">
        <v>37</v>
      </c>
      <c r="G25" s="942"/>
      <c r="H25" s="942"/>
      <c r="I25" s="942"/>
      <c r="J25" s="942"/>
      <c r="K25" s="942"/>
      <c r="L25" s="942"/>
      <c r="M25" s="943"/>
      <c r="N25" s="915">
        <v>321</v>
      </c>
      <c r="O25" s="926" t="s">
        <v>23</v>
      </c>
      <c r="P25" s="1987">
        <f t="shared" si="1"/>
        <v>0</v>
      </c>
      <c r="Q25" s="1988"/>
      <c r="R25" s="1989"/>
      <c r="S25" s="2337"/>
      <c r="T25" s="2338"/>
      <c r="U25" s="2338"/>
      <c r="V25" s="2339"/>
      <c r="W25" s="944" t="s">
        <v>37</v>
      </c>
      <c r="X25" s="944"/>
      <c r="Y25" s="944"/>
      <c r="Z25" s="944"/>
      <c r="AA25" s="944"/>
      <c r="AB25" s="944"/>
      <c r="AC25" s="944"/>
      <c r="AD25" s="944"/>
      <c r="AE25" s="917">
        <v>6111</v>
      </c>
      <c r="AF25" s="945" t="s">
        <v>23</v>
      </c>
      <c r="AG25" s="929">
        <f t="shared" si="0"/>
        <v>0</v>
      </c>
      <c r="AH25" s="946">
        <v>6112</v>
      </c>
      <c r="AI25" s="931"/>
      <c r="AJ25" s="1489"/>
    </row>
    <row r="26" spans="1:36">
      <c r="A26" s="2328"/>
      <c r="B26" s="2329"/>
      <c r="C26" s="2343" t="s">
        <v>1046</v>
      </c>
      <c r="D26" s="2343"/>
      <c r="E26" s="2343"/>
      <c r="F26" s="2344" t="s">
        <v>1047</v>
      </c>
      <c r="G26" s="2345"/>
      <c r="H26" s="2345"/>
      <c r="I26" s="2345"/>
      <c r="J26" s="2345"/>
      <c r="K26" s="2345"/>
      <c r="L26" s="2345"/>
      <c r="M26" s="2346"/>
      <c r="N26" s="915">
        <v>322</v>
      </c>
      <c r="O26" s="926" t="s">
        <v>23</v>
      </c>
      <c r="P26" s="1987">
        <f t="shared" si="1"/>
        <v>0</v>
      </c>
      <c r="Q26" s="1988"/>
      <c r="R26" s="1989"/>
      <c r="S26" s="947" t="s">
        <v>36</v>
      </c>
      <c r="T26" s="947"/>
      <c r="U26" s="947"/>
      <c r="V26" s="947"/>
      <c r="W26" s="948"/>
      <c r="X26" s="948"/>
      <c r="Y26" s="948"/>
      <c r="Z26" s="948"/>
      <c r="AA26" s="948"/>
      <c r="AB26" s="948"/>
      <c r="AC26" s="948"/>
      <c r="AD26" s="948"/>
      <c r="AE26" s="949">
        <v>6121</v>
      </c>
      <c r="AF26" s="950" t="s">
        <v>23</v>
      </c>
      <c r="AG26" s="929">
        <f t="shared" si="0"/>
        <v>0</v>
      </c>
      <c r="AH26" s="951">
        <v>6122</v>
      </c>
      <c r="AI26" s="931"/>
      <c r="AJ26" s="1489"/>
    </row>
    <row r="27" spans="1:36">
      <c r="A27" s="2330"/>
      <c r="B27" s="2331"/>
      <c r="C27" s="2343"/>
      <c r="D27" s="2343"/>
      <c r="E27" s="2343"/>
      <c r="F27" s="2344" t="s">
        <v>1048</v>
      </c>
      <c r="G27" s="2345"/>
      <c r="H27" s="2345"/>
      <c r="I27" s="2345"/>
      <c r="J27" s="2345"/>
      <c r="K27" s="2345"/>
      <c r="L27" s="2345"/>
      <c r="M27" s="2346"/>
      <c r="N27" s="915">
        <v>323</v>
      </c>
      <c r="O27" s="926" t="s">
        <v>23</v>
      </c>
      <c r="P27" s="1987">
        <f t="shared" si="1"/>
        <v>0</v>
      </c>
      <c r="Q27" s="1988"/>
      <c r="R27" s="1989"/>
      <c r="S27" s="939" t="s">
        <v>1049</v>
      </c>
      <c r="T27" s="939"/>
      <c r="U27" s="939"/>
      <c r="V27" s="939"/>
      <c r="W27" s="952"/>
      <c r="X27" s="952"/>
      <c r="Y27" s="952"/>
      <c r="Z27" s="952"/>
      <c r="AA27" s="952"/>
      <c r="AB27" s="952"/>
      <c r="AC27" s="952"/>
      <c r="AD27" s="952"/>
      <c r="AE27" s="953">
        <v>6131</v>
      </c>
      <c r="AF27" s="945" t="s">
        <v>23</v>
      </c>
      <c r="AG27" s="929">
        <f t="shared" si="0"/>
        <v>0</v>
      </c>
      <c r="AH27" s="951">
        <v>6132</v>
      </c>
      <c r="AI27" s="931"/>
      <c r="AJ27" s="1489"/>
    </row>
    <row r="28" spans="1:36" ht="13.8" thickBot="1">
      <c r="A28" s="2304" t="s">
        <v>870</v>
      </c>
      <c r="B28" s="2305"/>
      <c r="C28" s="2190" t="s">
        <v>34</v>
      </c>
      <c r="D28" s="2190"/>
      <c r="E28" s="2190"/>
      <c r="F28" s="2190"/>
      <c r="G28" s="2190"/>
      <c r="H28" s="2190"/>
      <c r="I28" s="2190"/>
      <c r="J28" s="2190"/>
      <c r="K28" s="2190"/>
      <c r="L28" s="2190"/>
      <c r="M28" s="2190"/>
      <c r="N28" s="915">
        <v>324</v>
      </c>
      <c r="O28" s="926" t="s">
        <v>47</v>
      </c>
      <c r="P28" s="1987">
        <f>-SUMIF(Código,N28,Saldo)</f>
        <v>0</v>
      </c>
      <c r="Q28" s="1988"/>
      <c r="R28" s="1989"/>
      <c r="S28" s="954" t="s">
        <v>909</v>
      </c>
      <c r="T28" s="955"/>
      <c r="U28" s="955"/>
      <c r="V28" s="955"/>
      <c r="W28" s="956"/>
      <c r="X28" s="956"/>
      <c r="Y28" s="956"/>
      <c r="Z28" s="956"/>
      <c r="AA28" s="956"/>
      <c r="AB28" s="956"/>
      <c r="AC28" s="956"/>
      <c r="AD28" s="956"/>
      <c r="AE28" s="957">
        <v>6141</v>
      </c>
      <c r="AF28" s="958" t="s">
        <v>23</v>
      </c>
      <c r="AG28" s="929">
        <f t="shared" si="0"/>
        <v>0</v>
      </c>
      <c r="AH28" s="959">
        <v>6142</v>
      </c>
      <c r="AI28" s="960"/>
      <c r="AJ28" s="1490"/>
    </row>
    <row r="29" spans="1:36" ht="13.8" thickBot="1">
      <c r="A29" s="2304"/>
      <c r="B29" s="2305"/>
      <c r="C29" s="2190" t="s">
        <v>39</v>
      </c>
      <c r="D29" s="2190"/>
      <c r="E29" s="2190"/>
      <c r="F29" s="2322"/>
      <c r="G29" s="2322"/>
      <c r="H29" s="2322"/>
      <c r="I29" s="2322"/>
      <c r="J29" s="2322"/>
      <c r="K29" s="2322"/>
      <c r="L29" s="2322"/>
      <c r="M29" s="2322"/>
      <c r="N29" s="915">
        <v>325</v>
      </c>
      <c r="O29" s="961" t="s">
        <v>47</v>
      </c>
      <c r="P29" s="1987">
        <f>-SUMIF(Código,N29,Saldo)</f>
        <v>0</v>
      </c>
      <c r="Q29" s="1988"/>
      <c r="R29" s="1989"/>
      <c r="S29" s="2316" t="s">
        <v>1050</v>
      </c>
      <c r="T29" s="2316"/>
      <c r="U29" s="2316"/>
      <c r="V29" s="2316"/>
      <c r="W29" s="2316"/>
      <c r="X29" s="2316"/>
      <c r="Y29" s="2316"/>
      <c r="Z29" s="2316"/>
      <c r="AA29" s="2316"/>
      <c r="AB29" s="2316"/>
      <c r="AC29" s="2316"/>
      <c r="AD29" s="2316"/>
      <c r="AE29" s="962">
        <v>6151</v>
      </c>
      <c r="AF29" s="963" t="s">
        <v>24</v>
      </c>
      <c r="AG29" s="2317"/>
      <c r="AH29" s="2318"/>
      <c r="AI29" s="2318"/>
      <c r="AJ29" s="2319"/>
    </row>
    <row r="30" spans="1:36" ht="22.5" customHeight="1">
      <c r="A30" s="2320" t="s">
        <v>1051</v>
      </c>
      <c r="B30" s="2321"/>
      <c r="C30" s="2190" t="s">
        <v>34</v>
      </c>
      <c r="D30" s="2190"/>
      <c r="E30" s="2190"/>
      <c r="F30" s="2322"/>
      <c r="G30" s="2322"/>
      <c r="H30" s="2322"/>
      <c r="I30" s="2322"/>
      <c r="J30" s="2322"/>
      <c r="K30" s="2322"/>
      <c r="L30" s="2322"/>
      <c r="M30" s="2322"/>
      <c r="N30" s="915">
        <v>326</v>
      </c>
      <c r="O30" s="964" t="s">
        <v>23</v>
      </c>
      <c r="P30" s="1987">
        <f t="shared" ref="P30:P44" si="2">SUMIF(Código,N30,Saldo)</f>
        <v>0</v>
      </c>
      <c r="Q30" s="1988"/>
      <c r="R30" s="1989"/>
      <c r="S30" s="2211" t="s">
        <v>1052</v>
      </c>
      <c r="T30" s="2212"/>
      <c r="U30" s="2212"/>
      <c r="V30" s="2212"/>
      <c r="W30" s="2212"/>
      <c r="X30" s="2212"/>
      <c r="Y30" s="2212"/>
      <c r="Z30" s="2212"/>
      <c r="AA30" s="2212"/>
      <c r="AB30" s="2323" t="s">
        <v>1053</v>
      </c>
      <c r="AC30" s="2323"/>
      <c r="AD30" s="2324"/>
      <c r="AE30" s="965">
        <v>6999</v>
      </c>
      <c r="AF30" s="966" t="s">
        <v>24</v>
      </c>
      <c r="AG30" s="929">
        <f>SUM(AG15:AG28)</f>
        <v>0</v>
      </c>
      <c r="AH30" s="2325" t="s">
        <v>942</v>
      </c>
      <c r="AI30" s="2325"/>
      <c r="AJ30" s="2325"/>
    </row>
    <row r="31" spans="1:36" ht="14.25" customHeight="1">
      <c r="A31" s="2320"/>
      <c r="B31" s="2321"/>
      <c r="C31" s="2190" t="s">
        <v>39</v>
      </c>
      <c r="D31" s="2190"/>
      <c r="E31" s="2190"/>
      <c r="F31" s="2322"/>
      <c r="G31" s="2322"/>
      <c r="H31" s="2322"/>
      <c r="I31" s="2322"/>
      <c r="J31" s="2322"/>
      <c r="K31" s="2322"/>
      <c r="L31" s="2322"/>
      <c r="M31" s="2322"/>
      <c r="N31" s="915">
        <v>327</v>
      </c>
      <c r="O31" s="926" t="s">
        <v>23</v>
      </c>
      <c r="P31" s="1987">
        <f t="shared" si="2"/>
        <v>0</v>
      </c>
      <c r="Q31" s="1988"/>
      <c r="R31" s="1989"/>
      <c r="S31" s="2302" t="s">
        <v>1054</v>
      </c>
      <c r="T31" s="2303"/>
      <c r="U31" s="2303"/>
      <c r="V31" s="2303"/>
      <c r="W31" s="2303"/>
      <c r="X31" s="2303"/>
      <c r="Y31" s="2303"/>
      <c r="Z31" s="2303"/>
      <c r="AA31" s="2303"/>
      <c r="AB31" s="2303"/>
      <c r="AC31" s="2303"/>
      <c r="AD31" s="2303"/>
      <c r="AE31" s="967">
        <v>6001</v>
      </c>
      <c r="AF31" s="968" t="s">
        <v>24</v>
      </c>
      <c r="AG31" s="1491">
        <v>0</v>
      </c>
      <c r="AH31" s="2325"/>
      <c r="AI31" s="2325"/>
      <c r="AJ31" s="2325"/>
    </row>
    <row r="32" spans="1:36" ht="13.8" thickBot="1">
      <c r="A32" s="2304" t="s">
        <v>1055</v>
      </c>
      <c r="B32" s="2305"/>
      <c r="C32" s="2306" t="s">
        <v>650</v>
      </c>
      <c r="D32" s="2307"/>
      <c r="E32" s="2307"/>
      <c r="F32" s="2307"/>
      <c r="G32" s="2307"/>
      <c r="H32" s="2307"/>
      <c r="I32" s="2307"/>
      <c r="J32" s="2307"/>
      <c r="K32" s="2307"/>
      <c r="L32" s="2307"/>
      <c r="M32" s="2308"/>
      <c r="N32" s="915">
        <v>328</v>
      </c>
      <c r="O32" s="926" t="s">
        <v>23</v>
      </c>
      <c r="P32" s="1987">
        <f t="shared" si="2"/>
        <v>0</v>
      </c>
      <c r="Q32" s="1988"/>
      <c r="R32" s="1989"/>
      <c r="S32" s="2309" t="s">
        <v>54</v>
      </c>
      <c r="T32" s="2095"/>
      <c r="U32" s="2095"/>
      <c r="V32" s="2095"/>
      <c r="W32" s="2095"/>
      <c r="X32" s="2095"/>
      <c r="Y32" s="2095"/>
      <c r="Z32" s="2095"/>
      <c r="AA32" s="2095"/>
      <c r="AB32" s="2095"/>
      <c r="AC32" s="2095"/>
      <c r="AD32" s="2095"/>
      <c r="AE32" s="967">
        <v>6002</v>
      </c>
      <c r="AF32" s="968" t="s">
        <v>24</v>
      </c>
      <c r="AG32" s="1491">
        <v>0</v>
      </c>
      <c r="AH32" s="2325"/>
      <c r="AI32" s="2325"/>
      <c r="AJ32" s="2325"/>
    </row>
    <row r="33" spans="1:36" ht="13.8" thickBot="1">
      <c r="A33" s="2304"/>
      <c r="B33" s="2305"/>
      <c r="C33" s="2140" t="s">
        <v>49</v>
      </c>
      <c r="D33" s="2310"/>
      <c r="E33" s="2310"/>
      <c r="F33" s="2310"/>
      <c r="G33" s="2310"/>
      <c r="H33" s="2310"/>
      <c r="I33" s="2310"/>
      <c r="J33" s="2310"/>
      <c r="K33" s="2310"/>
      <c r="L33" s="2310"/>
      <c r="M33" s="2311"/>
      <c r="N33" s="915">
        <v>329</v>
      </c>
      <c r="O33" s="926" t="s">
        <v>23</v>
      </c>
      <c r="P33" s="1987">
        <f t="shared" si="2"/>
        <v>0</v>
      </c>
      <c r="Q33" s="1988"/>
      <c r="R33" s="1989"/>
      <c r="S33" s="2312" t="s">
        <v>57</v>
      </c>
      <c r="T33" s="2313"/>
      <c r="U33" s="2313"/>
      <c r="V33" s="2313"/>
      <c r="W33" s="2313"/>
      <c r="X33" s="2313"/>
      <c r="Y33" s="2313"/>
      <c r="Z33" s="2313"/>
      <c r="AA33" s="2313"/>
      <c r="AB33" s="2313"/>
      <c r="AC33" s="2313"/>
      <c r="AD33" s="2313"/>
      <c r="AE33" s="2313"/>
      <c r="AF33" s="2313"/>
      <c r="AG33" s="2313"/>
      <c r="AH33" s="2295"/>
      <c r="AI33" s="2295"/>
      <c r="AJ33" s="2295"/>
    </row>
    <row r="34" spans="1:36" ht="13.8" thickBot="1">
      <c r="A34" s="2304"/>
      <c r="B34" s="2305"/>
      <c r="C34" s="934" t="s">
        <v>51</v>
      </c>
      <c r="D34" s="934"/>
      <c r="E34" s="934"/>
      <c r="F34" s="934"/>
      <c r="G34" s="934"/>
      <c r="H34" s="934"/>
      <c r="I34" s="934"/>
      <c r="J34" s="934"/>
      <c r="K34" s="934"/>
      <c r="L34" s="934"/>
      <c r="M34" s="969"/>
      <c r="N34" s="915">
        <v>330</v>
      </c>
      <c r="O34" s="926" t="s">
        <v>23</v>
      </c>
      <c r="P34" s="1987">
        <f t="shared" si="2"/>
        <v>0</v>
      </c>
      <c r="Q34" s="1988"/>
      <c r="R34" s="1989"/>
      <c r="S34" s="2314"/>
      <c r="T34" s="2315"/>
      <c r="U34" s="2315"/>
      <c r="V34" s="2315"/>
      <c r="W34" s="2315"/>
      <c r="X34" s="2315"/>
      <c r="Y34" s="2315"/>
      <c r="Z34" s="2315"/>
      <c r="AA34" s="2315"/>
      <c r="AB34" s="2315"/>
      <c r="AC34" s="2315"/>
      <c r="AD34" s="2315"/>
      <c r="AE34" s="2315"/>
      <c r="AF34" s="2315"/>
      <c r="AG34" s="2315"/>
      <c r="AH34" s="2295"/>
      <c r="AI34" s="2295"/>
      <c r="AJ34" s="2295"/>
    </row>
    <row r="35" spans="1:36" ht="20.25" customHeight="1" thickBot="1">
      <c r="A35" s="2304"/>
      <c r="B35" s="2305"/>
      <c r="C35" s="934" t="s">
        <v>1056</v>
      </c>
      <c r="D35" s="934"/>
      <c r="E35" s="934"/>
      <c r="F35" s="934"/>
      <c r="G35" s="934"/>
      <c r="H35" s="934"/>
      <c r="I35" s="934"/>
      <c r="J35" s="934"/>
      <c r="K35" s="934"/>
      <c r="L35" s="934"/>
      <c r="M35" s="969"/>
      <c r="N35" s="915">
        <v>331</v>
      </c>
      <c r="O35" s="926" t="s">
        <v>23</v>
      </c>
      <c r="P35" s="1987">
        <f t="shared" si="2"/>
        <v>0</v>
      </c>
      <c r="Q35" s="1988"/>
      <c r="R35" s="1989"/>
      <c r="S35" s="970"/>
      <c r="T35" s="970"/>
      <c r="U35" s="970"/>
      <c r="V35" s="970"/>
      <c r="W35" s="970"/>
      <c r="X35" s="970"/>
      <c r="Y35" s="970"/>
      <c r="Z35" s="970"/>
      <c r="AA35" s="971"/>
      <c r="AB35" s="2296" t="s">
        <v>59</v>
      </c>
      <c r="AC35" s="2296"/>
      <c r="AD35" s="2297"/>
      <c r="AE35" s="2298" t="s">
        <v>60</v>
      </c>
      <c r="AF35" s="2296"/>
      <c r="AG35" s="2299"/>
      <c r="AH35" s="2300" t="s">
        <v>830</v>
      </c>
      <c r="AI35" s="2301"/>
      <c r="AJ35" s="2301"/>
    </row>
    <row r="36" spans="1:36">
      <c r="A36" s="972" t="s">
        <v>1057</v>
      </c>
      <c r="B36" s="973"/>
      <c r="C36" s="923"/>
      <c r="D36" s="923"/>
      <c r="E36" s="923"/>
      <c r="F36" s="923"/>
      <c r="G36" s="923"/>
      <c r="H36" s="923"/>
      <c r="I36" s="923"/>
      <c r="J36" s="923"/>
      <c r="K36" s="923"/>
      <c r="L36" s="923"/>
      <c r="M36" s="924"/>
      <c r="N36" s="915">
        <v>332</v>
      </c>
      <c r="O36" s="926" t="s">
        <v>23</v>
      </c>
      <c r="P36" s="1987">
        <f t="shared" si="2"/>
        <v>0</v>
      </c>
      <c r="Q36" s="1988"/>
      <c r="R36" s="1989"/>
      <c r="S36" s="2280" t="s">
        <v>62</v>
      </c>
      <c r="T36" s="2293"/>
      <c r="U36" s="2293"/>
      <c r="V36" s="2293"/>
      <c r="W36" s="2293"/>
      <c r="X36" s="2293"/>
      <c r="Y36" s="2293"/>
      <c r="Z36" s="2293"/>
      <c r="AA36" s="2294"/>
      <c r="AB36" s="974">
        <v>7010</v>
      </c>
      <c r="AC36" s="931" t="s">
        <v>23</v>
      </c>
      <c r="AD36" s="929">
        <f>+'Costo Vtas'!C6</f>
        <v>0</v>
      </c>
      <c r="AE36" s="2285"/>
      <c r="AF36" s="2285"/>
      <c r="AG36" s="2286"/>
      <c r="AH36" s="975"/>
      <c r="AI36" s="975"/>
      <c r="AJ36" s="976"/>
    </row>
    <row r="37" spans="1:36">
      <c r="A37" s="2292" t="s">
        <v>1058</v>
      </c>
      <c r="B37" s="2162"/>
      <c r="C37" s="2162"/>
      <c r="D37" s="2162"/>
      <c r="E37" s="2162"/>
      <c r="F37" s="2162"/>
      <c r="G37" s="2162"/>
      <c r="H37" s="2162"/>
      <c r="I37" s="2162"/>
      <c r="J37" s="2162"/>
      <c r="K37" s="2162"/>
      <c r="L37" s="2162"/>
      <c r="M37" s="2163"/>
      <c r="N37" s="915">
        <v>333</v>
      </c>
      <c r="O37" s="926" t="s">
        <v>23</v>
      </c>
      <c r="P37" s="1987">
        <f t="shared" si="2"/>
        <v>0</v>
      </c>
      <c r="Q37" s="1988"/>
      <c r="R37" s="1989"/>
      <c r="S37" s="2264" t="s">
        <v>64</v>
      </c>
      <c r="T37" s="2246"/>
      <c r="U37" s="2246"/>
      <c r="V37" s="2246"/>
      <c r="W37" s="2246"/>
      <c r="X37" s="2246"/>
      <c r="Y37" s="2246"/>
      <c r="Z37" s="2246"/>
      <c r="AA37" s="2161"/>
      <c r="AB37" s="967">
        <v>7011</v>
      </c>
      <c r="AC37" s="931" t="s">
        <v>23</v>
      </c>
      <c r="AD37" s="929">
        <f>+'Costo Vtas'!C7</f>
        <v>0</v>
      </c>
      <c r="AE37" s="2285"/>
      <c r="AF37" s="2285"/>
      <c r="AG37" s="2286"/>
      <c r="AH37" s="977">
        <v>7012</v>
      </c>
      <c r="AI37" s="928"/>
      <c r="AJ37" s="1492"/>
    </row>
    <row r="38" spans="1:36">
      <c r="A38" s="978" t="s">
        <v>1059</v>
      </c>
      <c r="B38" s="923"/>
      <c r="C38" s="923"/>
      <c r="D38" s="923"/>
      <c r="E38" s="923"/>
      <c r="F38" s="923"/>
      <c r="G38" s="923"/>
      <c r="H38" s="923"/>
      <c r="I38" s="923"/>
      <c r="J38" s="923"/>
      <c r="K38" s="923"/>
      <c r="L38" s="923"/>
      <c r="M38" s="924"/>
      <c r="N38" s="915">
        <v>334</v>
      </c>
      <c r="O38" s="926" t="s">
        <v>23</v>
      </c>
      <c r="P38" s="1987">
        <f t="shared" si="2"/>
        <v>0</v>
      </c>
      <c r="Q38" s="1988"/>
      <c r="R38" s="1989"/>
      <c r="S38" s="2264" t="s">
        <v>947</v>
      </c>
      <c r="T38" s="2246"/>
      <c r="U38" s="2246"/>
      <c r="V38" s="2246"/>
      <c r="W38" s="2246"/>
      <c r="X38" s="2246"/>
      <c r="Y38" s="2246"/>
      <c r="Z38" s="2246"/>
      <c r="AA38" s="2161"/>
      <c r="AB38" s="967">
        <v>7021</v>
      </c>
      <c r="AC38" s="931" t="s">
        <v>23</v>
      </c>
      <c r="AD38" s="929">
        <f>+'Costo Vtas'!C8</f>
        <v>0</v>
      </c>
      <c r="AE38" s="2285"/>
      <c r="AF38" s="2285"/>
      <c r="AG38" s="2286"/>
      <c r="AH38" s="977">
        <v>7023</v>
      </c>
      <c r="AI38" s="928"/>
      <c r="AJ38" s="1492"/>
    </row>
    <row r="39" spans="1:36">
      <c r="A39" s="2292" t="s">
        <v>1060</v>
      </c>
      <c r="B39" s="2162"/>
      <c r="C39" s="2162"/>
      <c r="D39" s="2162"/>
      <c r="E39" s="2162"/>
      <c r="F39" s="2162"/>
      <c r="G39" s="2162"/>
      <c r="H39" s="2162"/>
      <c r="I39" s="2162"/>
      <c r="J39" s="2162"/>
      <c r="K39" s="2162"/>
      <c r="L39" s="2162"/>
      <c r="M39" s="2163"/>
      <c r="N39" s="915">
        <v>335</v>
      </c>
      <c r="O39" s="926" t="s">
        <v>23</v>
      </c>
      <c r="P39" s="1987">
        <f t="shared" si="2"/>
        <v>0</v>
      </c>
      <c r="Q39" s="1988"/>
      <c r="R39" s="1989"/>
      <c r="S39" s="2264" t="s">
        <v>66</v>
      </c>
      <c r="T39" s="2246"/>
      <c r="U39" s="2246"/>
      <c r="V39" s="2246"/>
      <c r="W39" s="2246"/>
      <c r="X39" s="2246"/>
      <c r="Y39" s="2246"/>
      <c r="Z39" s="2246"/>
      <c r="AA39" s="2161"/>
      <c r="AB39" s="967">
        <v>7031</v>
      </c>
      <c r="AC39" s="931" t="s">
        <v>23</v>
      </c>
      <c r="AD39" s="929">
        <f>+'Costo Vtas'!C9</f>
        <v>0</v>
      </c>
      <c r="AE39" s="967">
        <v>7032</v>
      </c>
      <c r="AF39" s="931" t="s">
        <v>23</v>
      </c>
      <c r="AG39" s="929">
        <f>SUMIF(Código,AE39,Saldo)</f>
        <v>0</v>
      </c>
      <c r="AH39" s="977">
        <v>7033</v>
      </c>
      <c r="AI39" s="928"/>
      <c r="AJ39" s="1492"/>
    </row>
    <row r="40" spans="1:36">
      <c r="A40" s="978" t="s">
        <v>58</v>
      </c>
      <c r="B40" s="923"/>
      <c r="C40" s="923"/>
      <c r="D40" s="923"/>
      <c r="E40" s="923"/>
      <c r="F40" s="923"/>
      <c r="G40" s="923"/>
      <c r="H40" s="923"/>
      <c r="I40" s="923"/>
      <c r="J40" s="923"/>
      <c r="K40" s="923"/>
      <c r="L40" s="923"/>
      <c r="M40" s="924"/>
      <c r="N40" s="915">
        <v>336</v>
      </c>
      <c r="O40" s="926" t="s">
        <v>23</v>
      </c>
      <c r="P40" s="1987">
        <f t="shared" si="2"/>
        <v>0</v>
      </c>
      <c r="Q40" s="1988"/>
      <c r="R40" s="1989"/>
      <c r="S40" s="2264" t="s">
        <v>68</v>
      </c>
      <c r="T40" s="2246"/>
      <c r="U40" s="2246"/>
      <c r="V40" s="2246"/>
      <c r="W40" s="2246"/>
      <c r="X40" s="2246"/>
      <c r="Y40" s="2246"/>
      <c r="Z40" s="2246"/>
      <c r="AA40" s="2161"/>
      <c r="AB40" s="967">
        <v>7041</v>
      </c>
      <c r="AC40" s="931" t="s">
        <v>47</v>
      </c>
      <c r="AD40" s="929">
        <f>+'Costo Vtas'!C10</f>
        <v>0</v>
      </c>
      <c r="AE40" s="2285"/>
      <c r="AF40" s="2285"/>
      <c r="AG40" s="2285"/>
      <c r="AH40" s="2289"/>
      <c r="AI40" s="2289"/>
      <c r="AJ40" s="2290"/>
    </row>
    <row r="41" spans="1:36">
      <c r="A41" s="978" t="s">
        <v>945</v>
      </c>
      <c r="B41" s="979"/>
      <c r="C41" s="979"/>
      <c r="D41" s="979"/>
      <c r="E41" s="979"/>
      <c r="F41" s="979"/>
      <c r="G41" s="979"/>
      <c r="H41" s="979"/>
      <c r="I41" s="979"/>
      <c r="J41" s="979"/>
      <c r="K41" s="979"/>
      <c r="L41" s="979"/>
      <c r="M41" s="980"/>
      <c r="N41" s="915">
        <v>337</v>
      </c>
      <c r="O41" s="926" t="s">
        <v>23</v>
      </c>
      <c r="P41" s="1987">
        <f t="shared" si="2"/>
        <v>0</v>
      </c>
      <c r="Q41" s="1988"/>
      <c r="R41" s="1989"/>
      <c r="S41" s="2282" t="s">
        <v>70</v>
      </c>
      <c r="T41" s="2283"/>
      <c r="U41" s="2283"/>
      <c r="V41" s="2283"/>
      <c r="W41" s="2283"/>
      <c r="X41" s="2283"/>
      <c r="Y41" s="2283"/>
      <c r="Z41" s="2283"/>
      <c r="AA41" s="2284"/>
      <c r="AB41" s="967">
        <v>7051</v>
      </c>
      <c r="AC41" s="931" t="s">
        <v>23</v>
      </c>
      <c r="AD41" s="929">
        <f>+'Costo Vtas'!C11</f>
        <v>0</v>
      </c>
      <c r="AE41" s="2285"/>
      <c r="AF41" s="2285"/>
      <c r="AG41" s="2285"/>
      <c r="AH41" s="2285"/>
      <c r="AI41" s="2285"/>
      <c r="AJ41" s="2291"/>
    </row>
    <row r="42" spans="1:36">
      <c r="A42" s="978" t="s">
        <v>946</v>
      </c>
      <c r="B42" s="979"/>
      <c r="C42" s="979"/>
      <c r="D42" s="979"/>
      <c r="E42" s="979"/>
      <c r="F42" s="979"/>
      <c r="G42" s="979"/>
      <c r="H42" s="979"/>
      <c r="I42" s="979"/>
      <c r="J42" s="979"/>
      <c r="K42" s="979"/>
      <c r="L42" s="979"/>
      <c r="M42" s="980"/>
      <c r="N42" s="915">
        <v>338</v>
      </c>
      <c r="O42" s="926" t="s">
        <v>23</v>
      </c>
      <c r="P42" s="1987">
        <f t="shared" si="2"/>
        <v>0</v>
      </c>
      <c r="Q42" s="1988"/>
      <c r="R42" s="1989"/>
      <c r="S42" s="2282" t="s">
        <v>72</v>
      </c>
      <c r="T42" s="2283"/>
      <c r="U42" s="2283"/>
      <c r="V42" s="2283"/>
      <c r="W42" s="2283"/>
      <c r="X42" s="2283"/>
      <c r="Y42" s="2283"/>
      <c r="Z42" s="2283"/>
      <c r="AA42" s="2284"/>
      <c r="AB42" s="967">
        <v>7061</v>
      </c>
      <c r="AC42" s="931" t="s">
        <v>23</v>
      </c>
      <c r="AD42" s="929">
        <f>+'Costo Vtas'!C12</f>
        <v>0</v>
      </c>
      <c r="AE42" s="2285"/>
      <c r="AF42" s="2285"/>
      <c r="AG42" s="2285"/>
      <c r="AH42" s="967">
        <v>7063</v>
      </c>
      <c r="AI42" s="931"/>
      <c r="AJ42" s="1489"/>
    </row>
    <row r="43" spans="1:36">
      <c r="A43" s="978" t="s">
        <v>948</v>
      </c>
      <c r="B43" s="979"/>
      <c r="C43" s="979"/>
      <c r="D43" s="979"/>
      <c r="E43" s="979"/>
      <c r="F43" s="979"/>
      <c r="G43" s="979"/>
      <c r="H43" s="979"/>
      <c r="I43" s="979"/>
      <c r="J43" s="979"/>
      <c r="K43" s="979"/>
      <c r="L43" s="979"/>
      <c r="M43" s="980"/>
      <c r="N43" s="915">
        <v>339</v>
      </c>
      <c r="O43" s="926" t="s">
        <v>23</v>
      </c>
      <c r="P43" s="1987">
        <f t="shared" si="2"/>
        <v>0</v>
      </c>
      <c r="Q43" s="1988"/>
      <c r="R43" s="1989"/>
      <c r="S43" s="2282" t="s">
        <v>74</v>
      </c>
      <c r="T43" s="2283"/>
      <c r="U43" s="2283"/>
      <c r="V43" s="2283"/>
      <c r="W43" s="2283"/>
      <c r="X43" s="2283"/>
      <c r="Y43" s="2283"/>
      <c r="Z43" s="2283"/>
      <c r="AA43" s="2284"/>
      <c r="AB43" s="967">
        <v>7071</v>
      </c>
      <c r="AC43" s="931" t="s">
        <v>23</v>
      </c>
      <c r="AD43" s="929">
        <f>+'Costo Vtas'!C13</f>
        <v>0</v>
      </c>
      <c r="AE43" s="2285"/>
      <c r="AF43" s="2285"/>
      <c r="AG43" s="2285"/>
      <c r="AH43" s="967">
        <v>7073</v>
      </c>
      <c r="AI43" s="931"/>
      <c r="AJ43" s="1489"/>
    </row>
    <row r="44" spans="1:36">
      <c r="A44" s="978" t="s">
        <v>949</v>
      </c>
      <c r="B44" s="979"/>
      <c r="C44" s="979"/>
      <c r="D44" s="979"/>
      <c r="E44" s="979"/>
      <c r="F44" s="979"/>
      <c r="G44" s="979"/>
      <c r="H44" s="979"/>
      <c r="I44" s="979"/>
      <c r="J44" s="979"/>
      <c r="K44" s="979"/>
      <c r="L44" s="979"/>
      <c r="M44" s="980"/>
      <c r="N44" s="915">
        <v>340</v>
      </c>
      <c r="O44" s="926" t="s">
        <v>23</v>
      </c>
      <c r="P44" s="1987">
        <f t="shared" si="2"/>
        <v>0</v>
      </c>
      <c r="Q44" s="1988"/>
      <c r="R44" s="1989"/>
      <c r="S44" s="2282" t="s">
        <v>76</v>
      </c>
      <c r="T44" s="2283"/>
      <c r="U44" s="2283"/>
      <c r="V44" s="2283"/>
      <c r="W44" s="2283"/>
      <c r="X44" s="2283"/>
      <c r="Y44" s="2283"/>
      <c r="Z44" s="2283"/>
      <c r="AA44" s="2284"/>
      <c r="AB44" s="967">
        <v>7081</v>
      </c>
      <c r="AC44" s="931" t="s">
        <v>47</v>
      </c>
      <c r="AD44" s="929">
        <f>+'Costo Vtas'!C14</f>
        <v>0</v>
      </c>
      <c r="AE44" s="2285"/>
      <c r="AF44" s="2285"/>
      <c r="AG44" s="2285"/>
      <c r="AH44" s="2287"/>
      <c r="AI44" s="2287"/>
      <c r="AJ44" s="2288"/>
    </row>
    <row r="45" spans="1:36">
      <c r="A45" s="2260" t="s">
        <v>1061</v>
      </c>
      <c r="B45" s="2239"/>
      <c r="C45" s="2239"/>
      <c r="D45" s="2239"/>
      <c r="E45" s="2239"/>
      <c r="F45" s="2239"/>
      <c r="G45" s="2239"/>
      <c r="H45" s="2239"/>
      <c r="I45" s="2239"/>
      <c r="J45" s="2239"/>
      <c r="K45" s="2239"/>
      <c r="L45" s="2239"/>
      <c r="M45" s="2261"/>
      <c r="N45" s="915">
        <v>341</v>
      </c>
      <c r="O45" s="926" t="s">
        <v>47</v>
      </c>
      <c r="P45" s="1987">
        <f>-SUMIF(Código,N45,Saldo)</f>
        <v>0</v>
      </c>
      <c r="Q45" s="1988"/>
      <c r="R45" s="1989"/>
      <c r="S45" s="2282" t="s">
        <v>78</v>
      </c>
      <c r="T45" s="2283"/>
      <c r="U45" s="2283"/>
      <c r="V45" s="2283"/>
      <c r="W45" s="2283"/>
      <c r="X45" s="2283"/>
      <c r="Y45" s="2283"/>
      <c r="Z45" s="2283"/>
      <c r="AA45" s="2284"/>
      <c r="AB45" s="967">
        <v>7091</v>
      </c>
      <c r="AC45" s="931" t="s">
        <v>23</v>
      </c>
      <c r="AD45" s="929">
        <f>+'Costo Vtas'!C15</f>
        <v>0</v>
      </c>
      <c r="AE45" s="2285"/>
      <c r="AF45" s="2285"/>
      <c r="AG45" s="2285"/>
      <c r="AH45" s="2285"/>
      <c r="AI45" s="2285"/>
      <c r="AJ45" s="2286"/>
    </row>
    <row r="46" spans="1:36">
      <c r="A46" s="932" t="s">
        <v>1062</v>
      </c>
      <c r="B46" s="933"/>
      <c r="C46" s="933"/>
      <c r="D46" s="933"/>
      <c r="E46" s="933"/>
      <c r="F46" s="933"/>
      <c r="G46" s="933"/>
      <c r="H46" s="933"/>
      <c r="I46" s="933"/>
      <c r="J46" s="933"/>
      <c r="K46" s="933"/>
      <c r="L46" s="933"/>
      <c r="M46" s="981"/>
      <c r="N46" s="915">
        <v>342</v>
      </c>
      <c r="O46" s="926" t="s">
        <v>23</v>
      </c>
      <c r="P46" s="1987">
        <f>SUMIF(Código,N46,Saldo)</f>
        <v>0</v>
      </c>
      <c r="Q46" s="1988"/>
      <c r="R46" s="1989"/>
      <c r="S46" s="2282" t="s">
        <v>80</v>
      </c>
      <c r="T46" s="2283"/>
      <c r="U46" s="2283"/>
      <c r="V46" s="2283"/>
      <c r="W46" s="2283"/>
      <c r="X46" s="2283"/>
      <c r="Y46" s="2283"/>
      <c r="Z46" s="2283"/>
      <c r="AA46" s="2284"/>
      <c r="AB46" s="967">
        <v>7101</v>
      </c>
      <c r="AC46" s="931" t="s">
        <v>47</v>
      </c>
      <c r="AD46" s="929">
        <f>+'Costo Vtas'!C16</f>
        <v>0</v>
      </c>
      <c r="AE46" s="2285"/>
      <c r="AF46" s="2285"/>
      <c r="AG46" s="2285"/>
      <c r="AH46" s="2285"/>
      <c r="AI46" s="2285"/>
      <c r="AJ46" s="2286"/>
    </row>
    <row r="47" spans="1:36">
      <c r="A47" s="2260" t="s">
        <v>951</v>
      </c>
      <c r="B47" s="2239"/>
      <c r="C47" s="2239"/>
      <c r="D47" s="2239"/>
      <c r="E47" s="2239"/>
      <c r="F47" s="2239"/>
      <c r="G47" s="2239"/>
      <c r="H47" s="2239"/>
      <c r="I47" s="2239"/>
      <c r="J47" s="2239"/>
      <c r="K47" s="2239"/>
      <c r="L47" s="2239"/>
      <c r="M47" s="2261"/>
      <c r="N47" s="915">
        <v>343</v>
      </c>
      <c r="O47" s="926" t="s">
        <v>47</v>
      </c>
      <c r="P47" s="1987">
        <f>-SUMIF(Código,N47,Saldo)</f>
        <v>0</v>
      </c>
      <c r="Q47" s="1988"/>
      <c r="R47" s="1989"/>
      <c r="S47" s="2282" t="s">
        <v>82</v>
      </c>
      <c r="T47" s="2283"/>
      <c r="U47" s="2283"/>
      <c r="V47" s="2283"/>
      <c r="W47" s="2283"/>
      <c r="X47" s="2283"/>
      <c r="Y47" s="2283"/>
      <c r="Z47" s="2283"/>
      <c r="AA47" s="2284"/>
      <c r="AB47" s="967">
        <v>7111</v>
      </c>
      <c r="AC47" s="931" t="s">
        <v>23</v>
      </c>
      <c r="AD47" s="929">
        <f>+'Costo Vtas'!C17</f>
        <v>0</v>
      </c>
      <c r="AE47" s="2285"/>
      <c r="AF47" s="2285"/>
      <c r="AG47" s="2285"/>
      <c r="AH47" s="2285"/>
      <c r="AI47" s="2285"/>
      <c r="AJ47" s="2286"/>
    </row>
    <row r="48" spans="1:36">
      <c r="A48" s="2260" t="s">
        <v>1063</v>
      </c>
      <c r="B48" s="2239"/>
      <c r="C48" s="2239"/>
      <c r="D48" s="2239"/>
      <c r="E48" s="2239"/>
      <c r="F48" s="2239"/>
      <c r="G48" s="2239"/>
      <c r="H48" s="2239"/>
      <c r="I48" s="2239"/>
      <c r="J48" s="2239"/>
      <c r="K48" s="2239"/>
      <c r="L48" s="2239"/>
      <c r="M48" s="2261"/>
      <c r="N48" s="915">
        <v>344</v>
      </c>
      <c r="O48" s="926" t="s">
        <v>23</v>
      </c>
      <c r="P48" s="1987">
        <f>SUMIF(Código,N48,Saldo)</f>
        <v>0</v>
      </c>
      <c r="Q48" s="1988"/>
      <c r="R48" s="1989"/>
      <c r="S48" s="2275" t="s">
        <v>84</v>
      </c>
      <c r="T48" s="2276"/>
      <c r="U48" s="2276"/>
      <c r="V48" s="2276"/>
      <c r="W48" s="2276"/>
      <c r="X48" s="2276"/>
      <c r="Y48" s="2276"/>
      <c r="Z48" s="2276"/>
      <c r="AA48" s="2277"/>
      <c r="AB48" s="967">
        <v>7121</v>
      </c>
      <c r="AC48" s="931" t="s">
        <v>47</v>
      </c>
      <c r="AD48" s="929">
        <f>+'Costo Vtas'!C18</f>
        <v>0</v>
      </c>
      <c r="AE48" s="2278"/>
      <c r="AF48" s="2278"/>
      <c r="AG48" s="2278"/>
      <c r="AH48" s="2278"/>
      <c r="AI48" s="2278"/>
      <c r="AJ48" s="2279"/>
    </row>
    <row r="49" spans="1:36" ht="13.8" thickBot="1">
      <c r="A49" s="932" t="s">
        <v>65</v>
      </c>
      <c r="B49" s="933"/>
      <c r="C49" s="933"/>
      <c r="D49" s="933"/>
      <c r="E49" s="933"/>
      <c r="F49" s="933"/>
      <c r="G49" s="933"/>
      <c r="H49" s="933"/>
      <c r="I49" s="933"/>
      <c r="J49" s="933"/>
      <c r="K49" s="933"/>
      <c r="L49" s="933"/>
      <c r="M49" s="981"/>
      <c r="N49" s="915">
        <v>345</v>
      </c>
      <c r="O49" s="982" t="s">
        <v>23</v>
      </c>
      <c r="P49" s="1987">
        <f>SUMIF(Código,N49,Saldo)</f>
        <v>0</v>
      </c>
      <c r="Q49" s="1988"/>
      <c r="R49" s="1989"/>
      <c r="S49" s="2280" t="s">
        <v>86</v>
      </c>
      <c r="T49" s="2280"/>
      <c r="U49" s="2280"/>
      <c r="V49" s="2280"/>
      <c r="W49" s="2280"/>
      <c r="X49" s="2280"/>
      <c r="Y49" s="2280"/>
      <c r="Z49" s="2280"/>
      <c r="AA49" s="2281"/>
      <c r="AB49" s="967">
        <v>7131</v>
      </c>
      <c r="AC49" s="931" t="s">
        <v>23</v>
      </c>
      <c r="AD49" s="929">
        <f t="shared" ref="AD49:AD61" si="3">SUMIF(Código,AB49,Saldo)</f>
        <v>0</v>
      </c>
      <c r="AE49" s="983">
        <v>7132</v>
      </c>
      <c r="AF49" s="984" t="s">
        <v>23</v>
      </c>
      <c r="AG49" s="929">
        <f t="shared" ref="AG49:AG88" si="4">SUMIF(Código,AE49,Saldo)</f>
        <v>0</v>
      </c>
      <c r="AH49" s="985">
        <v>7133</v>
      </c>
      <c r="AI49" s="986"/>
      <c r="AJ49" s="1493"/>
    </row>
    <row r="50" spans="1:36" ht="29.25" customHeight="1" thickBot="1">
      <c r="A50" s="987" t="s">
        <v>831</v>
      </c>
      <c r="B50" s="988"/>
      <c r="C50" s="988"/>
      <c r="D50" s="988"/>
      <c r="E50" s="988"/>
      <c r="F50" s="988"/>
      <c r="G50" s="988"/>
      <c r="H50" s="988"/>
      <c r="I50" s="988"/>
      <c r="J50" s="988"/>
      <c r="K50" s="988"/>
      <c r="L50" s="988"/>
      <c r="M50" s="989"/>
      <c r="N50" s="990">
        <v>349</v>
      </c>
      <c r="O50" s="991" t="s">
        <v>24</v>
      </c>
      <c r="P50" s="1987">
        <f>+SUM(P15:R16)-P17+SUM(P18:R27)-SUM(P28:R29)+SUM(P30:R44)-P45+P46-P47+P48+P49</f>
        <v>0</v>
      </c>
      <c r="Q50" s="1988"/>
      <c r="R50" s="1989"/>
      <c r="S50" s="2264" t="s">
        <v>88</v>
      </c>
      <c r="T50" s="2246"/>
      <c r="U50" s="2246"/>
      <c r="V50" s="2246"/>
      <c r="W50" s="2246"/>
      <c r="X50" s="2246"/>
      <c r="Y50" s="2246"/>
      <c r="Z50" s="2246"/>
      <c r="AA50" s="2161"/>
      <c r="AB50" s="967">
        <v>7141</v>
      </c>
      <c r="AC50" s="931" t="s">
        <v>23</v>
      </c>
      <c r="AD50" s="929">
        <f t="shared" si="3"/>
        <v>0</v>
      </c>
      <c r="AE50" s="977">
        <v>7142</v>
      </c>
      <c r="AF50" s="928" t="s">
        <v>23</v>
      </c>
      <c r="AG50" s="929">
        <f t="shared" si="4"/>
        <v>0</v>
      </c>
      <c r="AH50" s="992">
        <v>7143</v>
      </c>
      <c r="AI50" s="928"/>
      <c r="AJ50" s="1494"/>
    </row>
    <row r="51" spans="1:36">
      <c r="A51" s="2267" t="s">
        <v>832</v>
      </c>
      <c r="B51" s="2268"/>
      <c r="C51" s="2268"/>
      <c r="D51" s="2268"/>
      <c r="E51" s="2268"/>
      <c r="F51" s="2268"/>
      <c r="G51" s="2268"/>
      <c r="H51" s="2268"/>
      <c r="I51" s="2268"/>
      <c r="J51" s="2268"/>
      <c r="K51" s="2268"/>
      <c r="L51" s="2268"/>
      <c r="M51" s="2268"/>
      <c r="N51" s="2268"/>
      <c r="O51" s="2268"/>
      <c r="P51" s="2268"/>
      <c r="Q51" s="2268"/>
      <c r="R51" s="2269"/>
      <c r="S51" s="2264" t="s">
        <v>90</v>
      </c>
      <c r="T51" s="2246"/>
      <c r="U51" s="2246"/>
      <c r="V51" s="2246"/>
      <c r="W51" s="2246"/>
      <c r="X51" s="2246"/>
      <c r="Y51" s="2246"/>
      <c r="Z51" s="2246"/>
      <c r="AA51" s="2161"/>
      <c r="AB51" s="967">
        <v>7151</v>
      </c>
      <c r="AC51" s="931" t="s">
        <v>23</v>
      </c>
      <c r="AD51" s="929">
        <f t="shared" si="3"/>
        <v>0</v>
      </c>
      <c r="AE51" s="977">
        <v>7152</v>
      </c>
      <c r="AF51" s="928" t="s">
        <v>23</v>
      </c>
      <c r="AG51" s="929">
        <f t="shared" si="4"/>
        <v>0</v>
      </c>
      <c r="AH51" s="992">
        <v>7153</v>
      </c>
      <c r="AI51" s="928"/>
      <c r="AJ51" s="1494"/>
    </row>
    <row r="52" spans="1:36">
      <c r="A52" s="2270" t="s">
        <v>872</v>
      </c>
      <c r="B52" s="2271"/>
      <c r="C52" s="2271"/>
      <c r="D52" s="2271"/>
      <c r="E52" s="2271"/>
      <c r="F52" s="2271"/>
      <c r="G52" s="2271"/>
      <c r="H52" s="2271"/>
      <c r="I52" s="2271"/>
      <c r="J52" s="2271"/>
      <c r="K52" s="2271"/>
      <c r="L52" s="2271"/>
      <c r="M52" s="2272"/>
      <c r="N52" s="2273"/>
      <c r="O52" s="2273"/>
      <c r="P52" s="2273"/>
      <c r="Q52" s="2273"/>
      <c r="R52" s="2274"/>
      <c r="S52" s="993" t="s">
        <v>92</v>
      </c>
      <c r="T52" s="923"/>
      <c r="U52" s="923"/>
      <c r="V52" s="923"/>
      <c r="W52" s="923"/>
      <c r="X52" s="923"/>
      <c r="Y52" s="923"/>
      <c r="Z52" s="973"/>
      <c r="AA52" s="973"/>
      <c r="AB52" s="967">
        <v>7161</v>
      </c>
      <c r="AC52" s="931" t="s">
        <v>23</v>
      </c>
      <c r="AD52" s="929">
        <f t="shared" si="3"/>
        <v>0</v>
      </c>
      <c r="AE52" s="977">
        <v>7162</v>
      </c>
      <c r="AF52" s="928" t="s">
        <v>23</v>
      </c>
      <c r="AG52" s="929">
        <f t="shared" si="4"/>
        <v>0</v>
      </c>
      <c r="AH52" s="992">
        <v>7163</v>
      </c>
      <c r="AI52" s="928"/>
      <c r="AJ52" s="1494"/>
    </row>
    <row r="53" spans="1:36">
      <c r="A53" s="2260" t="s">
        <v>87</v>
      </c>
      <c r="B53" s="2239"/>
      <c r="C53" s="2239"/>
      <c r="D53" s="2239"/>
      <c r="E53" s="2239"/>
      <c r="F53" s="2239"/>
      <c r="G53" s="2239"/>
      <c r="H53" s="2239"/>
      <c r="I53" s="2239"/>
      <c r="J53" s="2239"/>
      <c r="K53" s="2239"/>
      <c r="L53" s="2239"/>
      <c r="M53" s="2261"/>
      <c r="N53" s="915">
        <v>350</v>
      </c>
      <c r="O53" s="984" t="s">
        <v>23</v>
      </c>
      <c r="P53" s="1987">
        <f t="shared" ref="P53:P63" si="5">SUMIF(Código,N53,Saldo)</f>
        <v>0</v>
      </c>
      <c r="Q53" s="1988"/>
      <c r="R53" s="1989"/>
      <c r="S53" s="2264" t="s">
        <v>94</v>
      </c>
      <c r="T53" s="2246"/>
      <c r="U53" s="2246"/>
      <c r="V53" s="2246"/>
      <c r="W53" s="2246"/>
      <c r="X53" s="2246"/>
      <c r="Y53" s="2246"/>
      <c r="Z53" s="2246"/>
      <c r="AA53" s="2161"/>
      <c r="AB53" s="967">
        <v>7171</v>
      </c>
      <c r="AC53" s="931" t="s">
        <v>23</v>
      </c>
      <c r="AD53" s="929">
        <f t="shared" si="3"/>
        <v>0</v>
      </c>
      <c r="AE53" s="977">
        <v>7172</v>
      </c>
      <c r="AF53" s="928" t="s">
        <v>23</v>
      </c>
      <c r="AG53" s="929">
        <f t="shared" si="4"/>
        <v>0</v>
      </c>
      <c r="AH53" s="992">
        <v>7173</v>
      </c>
      <c r="AI53" s="928"/>
      <c r="AJ53" s="1494"/>
    </row>
    <row r="54" spans="1:36">
      <c r="A54" s="2260" t="s">
        <v>1064</v>
      </c>
      <c r="B54" s="2239"/>
      <c r="C54" s="2239"/>
      <c r="D54" s="2239"/>
      <c r="E54" s="2239"/>
      <c r="F54" s="2239"/>
      <c r="G54" s="2239"/>
      <c r="H54" s="2239"/>
      <c r="I54" s="2239"/>
      <c r="J54" s="2239"/>
      <c r="K54" s="2239"/>
      <c r="L54" s="2239"/>
      <c r="M54" s="2261"/>
      <c r="N54" s="925">
        <v>351</v>
      </c>
      <c r="O54" s="984" t="s">
        <v>23</v>
      </c>
      <c r="P54" s="1987">
        <f t="shared" si="5"/>
        <v>0</v>
      </c>
      <c r="Q54" s="1988"/>
      <c r="R54" s="1989"/>
      <c r="S54" s="2265" t="s">
        <v>835</v>
      </c>
      <c r="T54" s="2266"/>
      <c r="U54" s="2266"/>
      <c r="V54" s="2266"/>
      <c r="W54" s="2266"/>
      <c r="X54" s="2266"/>
      <c r="Y54" s="2266"/>
      <c r="Z54" s="2266"/>
      <c r="AA54" s="2141"/>
      <c r="AB54" s="967">
        <v>7181</v>
      </c>
      <c r="AC54" s="931" t="s">
        <v>23</v>
      </c>
      <c r="AD54" s="929">
        <f t="shared" si="3"/>
        <v>0</v>
      </c>
      <c r="AE54" s="977">
        <v>7182</v>
      </c>
      <c r="AF54" s="928" t="s">
        <v>23</v>
      </c>
      <c r="AG54" s="929">
        <f t="shared" si="4"/>
        <v>0</v>
      </c>
      <c r="AH54" s="992">
        <v>7183</v>
      </c>
      <c r="AI54" s="928"/>
      <c r="AJ54" s="1494"/>
    </row>
    <row r="55" spans="1:36">
      <c r="A55" s="2260" t="s">
        <v>1065</v>
      </c>
      <c r="B55" s="2239"/>
      <c r="C55" s="2239"/>
      <c r="D55" s="2239"/>
      <c r="E55" s="2239"/>
      <c r="F55" s="2239"/>
      <c r="G55" s="2239"/>
      <c r="H55" s="2239"/>
      <c r="I55" s="2239"/>
      <c r="J55" s="2239"/>
      <c r="K55" s="2239"/>
      <c r="L55" s="2239"/>
      <c r="M55" s="2261"/>
      <c r="N55" s="925">
        <v>352</v>
      </c>
      <c r="O55" s="984" t="s">
        <v>23</v>
      </c>
      <c r="P55" s="1987">
        <f t="shared" si="5"/>
        <v>0</v>
      </c>
      <c r="Q55" s="1988"/>
      <c r="R55" s="1989"/>
      <c r="S55" s="993" t="s">
        <v>97</v>
      </c>
      <c r="T55" s="923"/>
      <c r="U55" s="923"/>
      <c r="V55" s="923"/>
      <c r="W55" s="923"/>
      <c r="X55" s="923"/>
      <c r="Y55" s="923"/>
      <c r="Z55" s="973"/>
      <c r="AA55" s="973"/>
      <c r="AB55" s="967">
        <v>7191</v>
      </c>
      <c r="AC55" s="931" t="s">
        <v>23</v>
      </c>
      <c r="AD55" s="929">
        <f t="shared" si="3"/>
        <v>0</v>
      </c>
      <c r="AE55" s="977">
        <v>7192</v>
      </c>
      <c r="AF55" s="928" t="s">
        <v>23</v>
      </c>
      <c r="AG55" s="929">
        <f t="shared" si="4"/>
        <v>0</v>
      </c>
      <c r="AH55" s="992">
        <v>7193</v>
      </c>
      <c r="AI55" s="928"/>
      <c r="AJ55" s="1494"/>
    </row>
    <row r="56" spans="1:36">
      <c r="A56" s="2260" t="s">
        <v>75</v>
      </c>
      <c r="B56" s="2239"/>
      <c r="C56" s="2239"/>
      <c r="D56" s="2239"/>
      <c r="E56" s="2239"/>
      <c r="F56" s="2239"/>
      <c r="G56" s="2239"/>
      <c r="H56" s="2239"/>
      <c r="I56" s="2239"/>
      <c r="J56" s="2239"/>
      <c r="K56" s="2239"/>
      <c r="L56" s="2239"/>
      <c r="M56" s="2261"/>
      <c r="N56" s="915">
        <v>353</v>
      </c>
      <c r="O56" s="984" t="s">
        <v>23</v>
      </c>
      <c r="P56" s="1987">
        <f t="shared" si="5"/>
        <v>0</v>
      </c>
      <c r="Q56" s="1988"/>
      <c r="R56" s="1989"/>
      <c r="S56" s="994" t="s">
        <v>837</v>
      </c>
      <c r="T56" s="923"/>
      <c r="U56" s="923"/>
      <c r="V56" s="923"/>
      <c r="W56" s="923"/>
      <c r="X56" s="923"/>
      <c r="Y56" s="923"/>
      <c r="Z56" s="973"/>
      <c r="AA56" s="973"/>
      <c r="AB56" s="967">
        <v>7201</v>
      </c>
      <c r="AC56" s="931" t="s">
        <v>23</v>
      </c>
      <c r="AD56" s="929">
        <f t="shared" si="3"/>
        <v>0</v>
      </c>
      <c r="AE56" s="977">
        <v>7202</v>
      </c>
      <c r="AF56" s="928" t="s">
        <v>23</v>
      </c>
      <c r="AG56" s="929">
        <f t="shared" si="4"/>
        <v>0</v>
      </c>
      <c r="AH56" s="992">
        <v>7203</v>
      </c>
      <c r="AI56" s="928"/>
      <c r="AJ56" s="1494"/>
    </row>
    <row r="57" spans="1:36">
      <c r="A57" s="2260" t="s">
        <v>1066</v>
      </c>
      <c r="B57" s="2239"/>
      <c r="C57" s="2239"/>
      <c r="D57" s="2239"/>
      <c r="E57" s="2239"/>
      <c r="F57" s="2239"/>
      <c r="G57" s="2239"/>
      <c r="H57" s="2239"/>
      <c r="I57" s="2239"/>
      <c r="J57" s="2239"/>
      <c r="K57" s="2239"/>
      <c r="L57" s="2239"/>
      <c r="M57" s="2261"/>
      <c r="N57" s="915">
        <v>354</v>
      </c>
      <c r="O57" s="984" t="s">
        <v>23</v>
      </c>
      <c r="P57" s="1987">
        <f t="shared" si="5"/>
        <v>0</v>
      </c>
      <c r="Q57" s="1988"/>
      <c r="R57" s="1989"/>
      <c r="S57" s="994" t="s">
        <v>100</v>
      </c>
      <c r="T57" s="923"/>
      <c r="U57" s="923"/>
      <c r="V57" s="923"/>
      <c r="W57" s="923"/>
      <c r="X57" s="923"/>
      <c r="Y57" s="923"/>
      <c r="Z57" s="973"/>
      <c r="AA57" s="973"/>
      <c r="AB57" s="967">
        <v>7211</v>
      </c>
      <c r="AC57" s="931" t="s">
        <v>23</v>
      </c>
      <c r="AD57" s="929">
        <f t="shared" si="3"/>
        <v>0</v>
      </c>
      <c r="AE57" s="977">
        <v>7212</v>
      </c>
      <c r="AF57" s="928" t="s">
        <v>23</v>
      </c>
      <c r="AG57" s="929">
        <f t="shared" si="4"/>
        <v>0</v>
      </c>
      <c r="AH57" s="992">
        <v>7213</v>
      </c>
      <c r="AI57" s="928"/>
      <c r="AJ57" s="1494"/>
    </row>
    <row r="58" spans="1:36">
      <c r="A58" s="2260" t="s">
        <v>73</v>
      </c>
      <c r="B58" s="2239"/>
      <c r="C58" s="2239"/>
      <c r="D58" s="2239"/>
      <c r="E58" s="2239"/>
      <c r="F58" s="2239"/>
      <c r="G58" s="2239"/>
      <c r="H58" s="2239"/>
      <c r="I58" s="2239"/>
      <c r="J58" s="2239"/>
      <c r="K58" s="2239"/>
      <c r="L58" s="2239"/>
      <c r="M58" s="2261"/>
      <c r="N58" s="925">
        <v>355</v>
      </c>
      <c r="O58" s="984" t="s">
        <v>23</v>
      </c>
      <c r="P58" s="1987">
        <f t="shared" si="5"/>
        <v>0</v>
      </c>
      <c r="Q58" s="1988"/>
      <c r="R58" s="1989"/>
      <c r="S58" s="994" t="s">
        <v>1067</v>
      </c>
      <c r="T58" s="923"/>
      <c r="U58" s="923"/>
      <c r="V58" s="923"/>
      <c r="W58" s="923"/>
      <c r="X58" s="923"/>
      <c r="Y58" s="923"/>
      <c r="Z58" s="973"/>
      <c r="AA58" s="973"/>
      <c r="AB58" s="967">
        <v>7221</v>
      </c>
      <c r="AC58" s="931" t="s">
        <v>23</v>
      </c>
      <c r="AD58" s="929">
        <f t="shared" si="3"/>
        <v>0</v>
      </c>
      <c r="AE58" s="977">
        <v>7222</v>
      </c>
      <c r="AF58" s="928" t="s">
        <v>23</v>
      </c>
      <c r="AG58" s="929">
        <f t="shared" si="4"/>
        <v>0</v>
      </c>
      <c r="AH58" s="992">
        <v>7223</v>
      </c>
      <c r="AI58" s="928"/>
      <c r="AJ58" s="1494"/>
    </row>
    <row r="59" spans="1:36">
      <c r="A59" s="2260" t="s">
        <v>79</v>
      </c>
      <c r="B59" s="2239"/>
      <c r="C59" s="2239"/>
      <c r="D59" s="2239"/>
      <c r="E59" s="2239"/>
      <c r="F59" s="2239"/>
      <c r="G59" s="2239"/>
      <c r="H59" s="2239"/>
      <c r="I59" s="2239"/>
      <c r="J59" s="2239"/>
      <c r="K59" s="2239"/>
      <c r="L59" s="2239"/>
      <c r="M59" s="2261"/>
      <c r="N59" s="925">
        <v>356</v>
      </c>
      <c r="O59" s="928" t="s">
        <v>23</v>
      </c>
      <c r="P59" s="1987">
        <f t="shared" si="5"/>
        <v>0</v>
      </c>
      <c r="Q59" s="1988"/>
      <c r="R59" s="1989"/>
      <c r="S59" s="994" t="s">
        <v>103</v>
      </c>
      <c r="T59" s="923"/>
      <c r="U59" s="923"/>
      <c r="V59" s="923"/>
      <c r="W59" s="923"/>
      <c r="X59" s="923"/>
      <c r="Y59" s="923"/>
      <c r="Z59" s="973"/>
      <c r="AA59" s="973"/>
      <c r="AB59" s="967">
        <v>7231</v>
      </c>
      <c r="AC59" s="931" t="s">
        <v>23</v>
      </c>
      <c r="AD59" s="929">
        <f t="shared" si="3"/>
        <v>0</v>
      </c>
      <c r="AE59" s="977">
        <v>7232</v>
      </c>
      <c r="AF59" s="928" t="s">
        <v>23</v>
      </c>
      <c r="AG59" s="929">
        <f t="shared" si="4"/>
        <v>0</v>
      </c>
      <c r="AH59" s="992">
        <v>7233</v>
      </c>
      <c r="AI59" s="928"/>
      <c r="AJ59" s="1494"/>
    </row>
    <row r="60" spans="1:36">
      <c r="A60" s="2260" t="s">
        <v>81</v>
      </c>
      <c r="B60" s="2239"/>
      <c r="C60" s="2239"/>
      <c r="D60" s="2239"/>
      <c r="E60" s="2239"/>
      <c r="F60" s="2239"/>
      <c r="G60" s="2239"/>
      <c r="H60" s="2239"/>
      <c r="I60" s="2239"/>
      <c r="J60" s="2239"/>
      <c r="K60" s="2239"/>
      <c r="L60" s="2239"/>
      <c r="M60" s="2261"/>
      <c r="N60" s="915">
        <v>357</v>
      </c>
      <c r="O60" s="928" t="s">
        <v>23</v>
      </c>
      <c r="P60" s="1987">
        <f t="shared" si="5"/>
        <v>0</v>
      </c>
      <c r="Q60" s="1988"/>
      <c r="R60" s="1989"/>
      <c r="S60" s="2262" t="s">
        <v>105</v>
      </c>
      <c r="T60" s="2263"/>
      <c r="U60" s="2263"/>
      <c r="V60" s="2263"/>
      <c r="W60" s="2254" t="s">
        <v>106</v>
      </c>
      <c r="X60" s="2254"/>
      <c r="Y60" s="2254"/>
      <c r="Z60" s="2254"/>
      <c r="AA60" s="2255"/>
      <c r="AB60" s="967">
        <v>7241</v>
      </c>
      <c r="AC60" s="931" t="s">
        <v>23</v>
      </c>
      <c r="AD60" s="929">
        <f t="shared" si="3"/>
        <v>0</v>
      </c>
      <c r="AE60" s="977">
        <v>7242</v>
      </c>
      <c r="AF60" s="928" t="s">
        <v>23</v>
      </c>
      <c r="AG60" s="929">
        <f t="shared" si="4"/>
        <v>0</v>
      </c>
      <c r="AH60" s="992">
        <v>7243</v>
      </c>
      <c r="AI60" s="928"/>
      <c r="AJ60" s="1494"/>
    </row>
    <row r="61" spans="1:36">
      <c r="A61" s="2260" t="s">
        <v>1068</v>
      </c>
      <c r="B61" s="2239"/>
      <c r="C61" s="2239"/>
      <c r="D61" s="2239"/>
      <c r="E61" s="2239"/>
      <c r="F61" s="2239"/>
      <c r="G61" s="2239"/>
      <c r="H61" s="2239"/>
      <c r="I61" s="2239"/>
      <c r="J61" s="2239"/>
      <c r="K61" s="2239"/>
      <c r="L61" s="2239"/>
      <c r="M61" s="2261"/>
      <c r="N61" s="995">
        <v>358</v>
      </c>
      <c r="O61" s="928" t="s">
        <v>23</v>
      </c>
      <c r="P61" s="1987">
        <f t="shared" si="5"/>
        <v>0</v>
      </c>
      <c r="Q61" s="1988"/>
      <c r="R61" s="1989"/>
      <c r="S61" s="2262"/>
      <c r="T61" s="2263"/>
      <c r="U61" s="2263"/>
      <c r="V61" s="2263"/>
      <c r="W61" s="2254" t="s">
        <v>108</v>
      </c>
      <c r="X61" s="2254"/>
      <c r="Y61" s="2254"/>
      <c r="Z61" s="2254"/>
      <c r="AA61" s="2255"/>
      <c r="AB61" s="967">
        <v>7251</v>
      </c>
      <c r="AC61" s="931" t="s">
        <v>23</v>
      </c>
      <c r="AD61" s="929">
        <f t="shared" si="3"/>
        <v>0</v>
      </c>
      <c r="AE61" s="977">
        <v>7252</v>
      </c>
      <c r="AF61" s="928" t="s">
        <v>23</v>
      </c>
      <c r="AG61" s="929">
        <f t="shared" si="4"/>
        <v>0</v>
      </c>
      <c r="AH61" s="992">
        <v>7253</v>
      </c>
      <c r="AI61" s="928"/>
      <c r="AJ61" s="1494"/>
    </row>
    <row r="62" spans="1:36">
      <c r="A62" s="2260" t="s">
        <v>952</v>
      </c>
      <c r="B62" s="2239"/>
      <c r="C62" s="2239"/>
      <c r="D62" s="2239"/>
      <c r="E62" s="2239"/>
      <c r="F62" s="2239"/>
      <c r="G62" s="2239"/>
      <c r="H62" s="2239"/>
      <c r="I62" s="2239"/>
      <c r="J62" s="2239"/>
      <c r="K62" s="2239"/>
      <c r="L62" s="2239"/>
      <c r="M62" s="2261"/>
      <c r="N62" s="995">
        <v>359</v>
      </c>
      <c r="O62" s="928" t="s">
        <v>23</v>
      </c>
      <c r="P62" s="1987">
        <f t="shared" si="5"/>
        <v>0</v>
      </c>
      <c r="Q62" s="1988"/>
      <c r="R62" s="1989"/>
      <c r="S62" s="2262"/>
      <c r="T62" s="2263"/>
      <c r="U62" s="2263"/>
      <c r="V62" s="2263"/>
      <c r="W62" s="2254" t="s">
        <v>110</v>
      </c>
      <c r="X62" s="2254"/>
      <c r="Y62" s="2254"/>
      <c r="Z62" s="2254"/>
      <c r="AA62" s="2255"/>
      <c r="AB62" s="2237"/>
      <c r="AC62" s="2237"/>
      <c r="AD62" s="2237"/>
      <c r="AE62" s="977">
        <v>7262</v>
      </c>
      <c r="AF62" s="928" t="s">
        <v>23</v>
      </c>
      <c r="AG62" s="929">
        <f t="shared" si="4"/>
        <v>0</v>
      </c>
      <c r="AH62" s="992">
        <v>7263</v>
      </c>
      <c r="AI62" s="928"/>
      <c r="AJ62" s="1494"/>
    </row>
    <row r="63" spans="1:36">
      <c r="A63" s="996" t="s">
        <v>836</v>
      </c>
      <c r="B63" s="997"/>
      <c r="C63" s="997"/>
      <c r="D63" s="997"/>
      <c r="E63" s="997"/>
      <c r="F63" s="997"/>
      <c r="G63" s="997"/>
      <c r="H63" s="997"/>
      <c r="I63" s="997"/>
      <c r="J63" s="997"/>
      <c r="K63" s="997"/>
      <c r="L63" s="997"/>
      <c r="M63" s="998"/>
      <c r="N63" s="999">
        <v>360</v>
      </c>
      <c r="O63" s="928" t="s">
        <v>23</v>
      </c>
      <c r="P63" s="1987">
        <f t="shared" si="5"/>
        <v>0</v>
      </c>
      <c r="Q63" s="1988"/>
      <c r="R63" s="1989"/>
      <c r="S63" s="2262"/>
      <c r="T63" s="2263"/>
      <c r="U63" s="2263"/>
      <c r="V63" s="2263"/>
      <c r="W63" s="2258" t="s">
        <v>661</v>
      </c>
      <c r="X63" s="2258"/>
      <c r="Y63" s="2258"/>
      <c r="Z63" s="2258"/>
      <c r="AA63" s="2259"/>
      <c r="AB63" s="967">
        <v>7271</v>
      </c>
      <c r="AC63" s="931" t="s">
        <v>23</v>
      </c>
      <c r="AD63" s="929">
        <f t="shared" ref="AD63:AD81" si="6">SUMIF(Código,AB63,Saldo)</f>
        <v>0</v>
      </c>
      <c r="AE63" s="977">
        <v>7272</v>
      </c>
      <c r="AF63" s="928" t="s">
        <v>23</v>
      </c>
      <c r="AG63" s="929">
        <f t="shared" si="4"/>
        <v>0</v>
      </c>
      <c r="AH63" s="992">
        <v>7273</v>
      </c>
      <c r="AI63" s="928"/>
      <c r="AJ63" s="1494"/>
    </row>
    <row r="64" spans="1:36">
      <c r="A64" s="996" t="s">
        <v>954</v>
      </c>
      <c r="B64" s="997"/>
      <c r="C64" s="997"/>
      <c r="D64" s="997"/>
      <c r="E64" s="997"/>
      <c r="F64" s="997"/>
      <c r="G64" s="997"/>
      <c r="H64" s="997"/>
      <c r="I64" s="997"/>
      <c r="J64" s="997"/>
      <c r="K64" s="997"/>
      <c r="L64" s="997"/>
      <c r="M64" s="998"/>
      <c r="N64" s="999">
        <v>361</v>
      </c>
      <c r="O64" s="928" t="s">
        <v>47</v>
      </c>
      <c r="P64" s="1987">
        <f>-SUMIF(Código,N64,Saldo)</f>
        <v>0</v>
      </c>
      <c r="Q64" s="1988"/>
      <c r="R64" s="1989"/>
      <c r="S64" s="2262"/>
      <c r="T64" s="2263"/>
      <c r="U64" s="2263"/>
      <c r="V64" s="2263"/>
      <c r="W64" s="2258" t="s">
        <v>663</v>
      </c>
      <c r="X64" s="2258"/>
      <c r="Y64" s="2258"/>
      <c r="Z64" s="2258"/>
      <c r="AA64" s="2259"/>
      <c r="AB64" s="967">
        <v>7281</v>
      </c>
      <c r="AC64" s="931" t="s">
        <v>23</v>
      </c>
      <c r="AD64" s="929">
        <f t="shared" si="6"/>
        <v>0</v>
      </c>
      <c r="AE64" s="977">
        <v>7282</v>
      </c>
      <c r="AF64" s="928" t="s">
        <v>23</v>
      </c>
      <c r="AG64" s="929">
        <f t="shared" si="4"/>
        <v>0</v>
      </c>
      <c r="AH64" s="992">
        <v>7283</v>
      </c>
      <c r="AI64" s="928"/>
      <c r="AJ64" s="1494"/>
    </row>
    <row r="65" spans="1:36">
      <c r="A65" s="996" t="s">
        <v>874</v>
      </c>
      <c r="B65" s="997"/>
      <c r="C65" s="997"/>
      <c r="D65" s="997"/>
      <c r="E65" s="997"/>
      <c r="F65" s="997"/>
      <c r="G65" s="997"/>
      <c r="H65" s="997"/>
      <c r="I65" s="997"/>
      <c r="J65" s="997"/>
      <c r="K65" s="997"/>
      <c r="L65" s="997"/>
      <c r="M65" s="998"/>
      <c r="N65" s="999">
        <v>362</v>
      </c>
      <c r="O65" s="928" t="s">
        <v>47</v>
      </c>
      <c r="P65" s="1987">
        <f>-SUMIF(Código,N65,Saldo)</f>
        <v>0</v>
      </c>
      <c r="Q65" s="1988"/>
      <c r="R65" s="1989"/>
      <c r="S65" s="2262"/>
      <c r="T65" s="2263"/>
      <c r="U65" s="2263"/>
      <c r="V65" s="2263"/>
      <c r="W65" s="2254" t="s">
        <v>111</v>
      </c>
      <c r="X65" s="2254"/>
      <c r="Y65" s="2254"/>
      <c r="Z65" s="2254"/>
      <c r="AA65" s="2255"/>
      <c r="AB65" s="967">
        <v>7291</v>
      </c>
      <c r="AC65" s="931" t="s">
        <v>23</v>
      </c>
      <c r="AD65" s="929">
        <f t="shared" si="6"/>
        <v>0</v>
      </c>
      <c r="AE65" s="977">
        <v>7292</v>
      </c>
      <c r="AF65" s="984" t="s">
        <v>23</v>
      </c>
      <c r="AG65" s="929">
        <f t="shared" si="4"/>
        <v>0</v>
      </c>
      <c r="AH65" s="992">
        <v>7293</v>
      </c>
      <c r="AI65" s="984"/>
      <c r="AJ65" s="1494"/>
    </row>
    <row r="66" spans="1:36">
      <c r="A66" s="996" t="s">
        <v>1069</v>
      </c>
      <c r="B66" s="997"/>
      <c r="C66" s="997"/>
      <c r="D66" s="997"/>
      <c r="E66" s="997"/>
      <c r="F66" s="997"/>
      <c r="G66" s="997"/>
      <c r="H66" s="997"/>
      <c r="I66" s="997"/>
      <c r="J66" s="997"/>
      <c r="K66" s="997"/>
      <c r="L66" s="997"/>
      <c r="M66" s="998"/>
      <c r="N66" s="999">
        <v>363</v>
      </c>
      <c r="O66" s="928" t="s">
        <v>23</v>
      </c>
      <c r="P66" s="1987">
        <f>SUMIF(Código,N66,Saldo)</f>
        <v>0</v>
      </c>
      <c r="Q66" s="1988"/>
      <c r="R66" s="1989"/>
      <c r="S66" s="2247" t="s">
        <v>112</v>
      </c>
      <c r="T66" s="2245"/>
      <c r="U66" s="2245"/>
      <c r="V66" s="2245"/>
      <c r="W66" s="2254" t="s">
        <v>113</v>
      </c>
      <c r="X66" s="2254"/>
      <c r="Y66" s="2254"/>
      <c r="Z66" s="2254"/>
      <c r="AA66" s="2255"/>
      <c r="AB66" s="967">
        <v>7301</v>
      </c>
      <c r="AC66" s="931" t="s">
        <v>23</v>
      </c>
      <c r="AD66" s="929">
        <f t="shared" si="6"/>
        <v>0</v>
      </c>
      <c r="AE66" s="977">
        <v>7302</v>
      </c>
      <c r="AF66" s="928" t="s">
        <v>23</v>
      </c>
      <c r="AG66" s="929">
        <f t="shared" si="4"/>
        <v>0</v>
      </c>
      <c r="AH66" s="992">
        <v>7303</v>
      </c>
      <c r="AI66" s="928"/>
      <c r="AJ66" s="1494"/>
    </row>
    <row r="67" spans="1:36">
      <c r="A67" s="996" t="s">
        <v>1070</v>
      </c>
      <c r="B67" s="997"/>
      <c r="C67" s="997"/>
      <c r="D67" s="997"/>
      <c r="E67" s="997"/>
      <c r="F67" s="997"/>
      <c r="G67" s="997"/>
      <c r="H67" s="997"/>
      <c r="I67" s="997"/>
      <c r="J67" s="997"/>
      <c r="K67" s="997"/>
      <c r="L67" s="997"/>
      <c r="M67" s="998"/>
      <c r="N67" s="995">
        <v>364</v>
      </c>
      <c r="O67" s="928" t="s">
        <v>47</v>
      </c>
      <c r="P67" s="1987">
        <f>-SUMIF(Código,N67,Saldo)</f>
        <v>0</v>
      </c>
      <c r="Q67" s="1988"/>
      <c r="R67" s="1989"/>
      <c r="S67" s="2247"/>
      <c r="T67" s="2245"/>
      <c r="U67" s="2245"/>
      <c r="V67" s="2245"/>
      <c r="W67" s="2254" t="s">
        <v>37</v>
      </c>
      <c r="X67" s="2254"/>
      <c r="Y67" s="2254"/>
      <c r="Z67" s="2254"/>
      <c r="AA67" s="2255"/>
      <c r="AB67" s="967">
        <v>7311</v>
      </c>
      <c r="AC67" s="931" t="s">
        <v>23</v>
      </c>
      <c r="AD67" s="929">
        <f t="shared" si="6"/>
        <v>0</v>
      </c>
      <c r="AE67" s="977">
        <v>7312</v>
      </c>
      <c r="AF67" s="928" t="s">
        <v>23</v>
      </c>
      <c r="AG67" s="929">
        <f t="shared" si="4"/>
        <v>0</v>
      </c>
      <c r="AH67" s="992">
        <v>7313</v>
      </c>
      <c r="AI67" s="928"/>
      <c r="AJ67" s="1494"/>
    </row>
    <row r="68" spans="1:36">
      <c r="A68" s="996" t="s">
        <v>1071</v>
      </c>
      <c r="B68" s="997"/>
      <c r="C68" s="997"/>
      <c r="D68" s="997"/>
      <c r="E68" s="997"/>
      <c r="F68" s="997"/>
      <c r="G68" s="997"/>
      <c r="H68" s="997"/>
      <c r="I68" s="997"/>
      <c r="J68" s="997"/>
      <c r="K68" s="997"/>
      <c r="L68" s="997"/>
      <c r="M68" s="998"/>
      <c r="N68" s="999">
        <v>365</v>
      </c>
      <c r="O68" s="928" t="s">
        <v>47</v>
      </c>
      <c r="P68" s="1987">
        <f>-SUMIF(Código,N68,Saldo)</f>
        <v>0</v>
      </c>
      <c r="Q68" s="1988"/>
      <c r="R68" s="1989"/>
      <c r="S68" s="2256" t="s">
        <v>114</v>
      </c>
      <c r="T68" s="2257"/>
      <c r="U68" s="2257"/>
      <c r="V68" s="2257"/>
      <c r="W68" s="2254" t="s">
        <v>113</v>
      </c>
      <c r="X68" s="2254"/>
      <c r="Y68" s="2254"/>
      <c r="Z68" s="2254"/>
      <c r="AA68" s="2255"/>
      <c r="AB68" s="967">
        <v>7321</v>
      </c>
      <c r="AC68" s="931" t="s">
        <v>23</v>
      </c>
      <c r="AD68" s="929">
        <f t="shared" si="6"/>
        <v>0</v>
      </c>
      <c r="AE68" s="977">
        <v>7322</v>
      </c>
      <c r="AF68" s="928" t="s">
        <v>23</v>
      </c>
      <c r="AG68" s="929">
        <f t="shared" si="4"/>
        <v>0</v>
      </c>
      <c r="AH68" s="992">
        <v>7323</v>
      </c>
      <c r="AI68" s="928"/>
      <c r="AJ68" s="1494"/>
    </row>
    <row r="69" spans="1:36">
      <c r="A69" s="996" t="s">
        <v>655</v>
      </c>
      <c r="B69" s="997"/>
      <c r="C69" s="997"/>
      <c r="D69" s="997"/>
      <c r="E69" s="997"/>
      <c r="F69" s="997"/>
      <c r="G69" s="997"/>
      <c r="H69" s="997"/>
      <c r="I69" s="997"/>
      <c r="J69" s="997"/>
      <c r="K69" s="997"/>
      <c r="L69" s="997"/>
      <c r="M69" s="998"/>
      <c r="N69" s="995">
        <v>366</v>
      </c>
      <c r="O69" s="928" t="s">
        <v>23</v>
      </c>
      <c r="P69" s="1987">
        <f>SUMIF(Código,N69,Saldo)</f>
        <v>0</v>
      </c>
      <c r="Q69" s="1988"/>
      <c r="R69" s="1989"/>
      <c r="S69" s="2256"/>
      <c r="T69" s="2257"/>
      <c r="U69" s="2257"/>
      <c r="V69" s="2257"/>
      <c r="W69" s="2254" t="s">
        <v>37</v>
      </c>
      <c r="X69" s="2254"/>
      <c r="Y69" s="2254"/>
      <c r="Z69" s="2254"/>
      <c r="AA69" s="2255"/>
      <c r="AB69" s="967">
        <v>7331</v>
      </c>
      <c r="AC69" s="931" t="s">
        <v>23</v>
      </c>
      <c r="AD69" s="929">
        <f t="shared" si="6"/>
        <v>0</v>
      </c>
      <c r="AE69" s="977">
        <v>7332</v>
      </c>
      <c r="AF69" s="928" t="s">
        <v>23</v>
      </c>
      <c r="AG69" s="929">
        <f t="shared" si="4"/>
        <v>0</v>
      </c>
      <c r="AH69" s="992">
        <v>7333</v>
      </c>
      <c r="AI69" s="928"/>
      <c r="AJ69" s="1494"/>
    </row>
    <row r="70" spans="1:36">
      <c r="A70" s="996" t="s">
        <v>876</v>
      </c>
      <c r="B70" s="997"/>
      <c r="C70" s="997"/>
      <c r="D70" s="997"/>
      <c r="E70" s="997"/>
      <c r="F70" s="997"/>
      <c r="G70" s="997"/>
      <c r="H70" s="997"/>
      <c r="I70" s="997"/>
      <c r="J70" s="997"/>
      <c r="K70" s="997"/>
      <c r="L70" s="997"/>
      <c r="M70" s="998"/>
      <c r="N70" s="995">
        <v>367</v>
      </c>
      <c r="O70" s="928" t="s">
        <v>47</v>
      </c>
      <c r="P70" s="1987">
        <f>-SUMIF(Código,N70,Saldo)</f>
        <v>0</v>
      </c>
      <c r="Q70" s="1988"/>
      <c r="R70" s="1989"/>
      <c r="S70" s="2256" t="s">
        <v>115</v>
      </c>
      <c r="T70" s="2257"/>
      <c r="U70" s="2257"/>
      <c r="V70" s="2257"/>
      <c r="W70" s="2254" t="s">
        <v>113</v>
      </c>
      <c r="X70" s="2254"/>
      <c r="Y70" s="2254"/>
      <c r="Z70" s="2254"/>
      <c r="AA70" s="2255"/>
      <c r="AB70" s="967">
        <v>7341</v>
      </c>
      <c r="AC70" s="931" t="s">
        <v>23</v>
      </c>
      <c r="AD70" s="929">
        <f t="shared" si="6"/>
        <v>0</v>
      </c>
      <c r="AE70" s="977">
        <v>7342</v>
      </c>
      <c r="AF70" s="928" t="s">
        <v>23</v>
      </c>
      <c r="AG70" s="929">
        <f t="shared" si="4"/>
        <v>0</v>
      </c>
      <c r="AH70" s="992">
        <v>7343</v>
      </c>
      <c r="AI70" s="928"/>
      <c r="AJ70" s="1494"/>
    </row>
    <row r="71" spans="1:36">
      <c r="A71" s="996" t="s">
        <v>877</v>
      </c>
      <c r="B71" s="997"/>
      <c r="C71" s="997"/>
      <c r="D71" s="997"/>
      <c r="E71" s="997"/>
      <c r="F71" s="997"/>
      <c r="G71" s="997"/>
      <c r="H71" s="997"/>
      <c r="I71" s="997"/>
      <c r="J71" s="997"/>
      <c r="K71" s="997"/>
      <c r="L71" s="997"/>
      <c r="M71" s="998"/>
      <c r="N71" s="995">
        <v>368</v>
      </c>
      <c r="O71" s="928" t="s">
        <v>47</v>
      </c>
      <c r="P71" s="1987">
        <f>-SUMIF(Código,N71,Saldo)</f>
        <v>0</v>
      </c>
      <c r="Q71" s="1988"/>
      <c r="R71" s="1989"/>
      <c r="S71" s="2256"/>
      <c r="T71" s="2257"/>
      <c r="U71" s="2257"/>
      <c r="V71" s="2257"/>
      <c r="W71" s="2254" t="s">
        <v>37</v>
      </c>
      <c r="X71" s="2254"/>
      <c r="Y71" s="2254"/>
      <c r="Z71" s="2254"/>
      <c r="AA71" s="2255"/>
      <c r="AB71" s="967">
        <v>7351</v>
      </c>
      <c r="AC71" s="931" t="s">
        <v>23</v>
      </c>
      <c r="AD71" s="929">
        <f t="shared" si="6"/>
        <v>0</v>
      </c>
      <c r="AE71" s="977">
        <v>7352</v>
      </c>
      <c r="AF71" s="928" t="s">
        <v>23</v>
      </c>
      <c r="AG71" s="929">
        <f t="shared" si="4"/>
        <v>0</v>
      </c>
      <c r="AH71" s="992">
        <v>7353</v>
      </c>
      <c r="AI71" s="928"/>
      <c r="AJ71" s="1494"/>
    </row>
    <row r="72" spans="1:36">
      <c r="A72" s="996" t="s">
        <v>1072</v>
      </c>
      <c r="B72" s="997"/>
      <c r="C72" s="997"/>
      <c r="D72" s="997"/>
      <c r="E72" s="997"/>
      <c r="F72" s="997"/>
      <c r="G72" s="997"/>
      <c r="H72" s="997"/>
      <c r="I72" s="997"/>
      <c r="J72" s="997"/>
      <c r="K72" s="997"/>
      <c r="L72" s="997"/>
      <c r="M72" s="998"/>
      <c r="N72" s="995">
        <v>369</v>
      </c>
      <c r="O72" s="928" t="s">
        <v>23</v>
      </c>
      <c r="P72" s="1987">
        <f>SUMIF(Código,N72,Saldo)</f>
        <v>0</v>
      </c>
      <c r="Q72" s="1988"/>
      <c r="R72" s="1989"/>
      <c r="S72" s="2248" t="s">
        <v>117</v>
      </c>
      <c r="T72" s="2249"/>
      <c r="U72" s="2238" t="s">
        <v>34</v>
      </c>
      <c r="V72" s="2238"/>
      <c r="W72" s="2254" t="s">
        <v>113</v>
      </c>
      <c r="X72" s="2254"/>
      <c r="Y72" s="2254"/>
      <c r="Z72" s="2254"/>
      <c r="AA72" s="2255"/>
      <c r="AB72" s="967">
        <v>7361</v>
      </c>
      <c r="AC72" s="931" t="s">
        <v>23</v>
      </c>
      <c r="AD72" s="929">
        <f t="shared" si="6"/>
        <v>0</v>
      </c>
      <c r="AE72" s="977">
        <v>7362</v>
      </c>
      <c r="AF72" s="928" t="s">
        <v>23</v>
      </c>
      <c r="AG72" s="929">
        <f t="shared" si="4"/>
        <v>0</v>
      </c>
      <c r="AH72" s="992">
        <v>7363</v>
      </c>
      <c r="AI72" s="928"/>
      <c r="AJ72" s="1494"/>
    </row>
    <row r="73" spans="1:36">
      <c r="A73" s="996" t="s">
        <v>1073</v>
      </c>
      <c r="B73" s="997"/>
      <c r="C73" s="997"/>
      <c r="D73" s="997"/>
      <c r="E73" s="997"/>
      <c r="F73" s="997"/>
      <c r="G73" s="997"/>
      <c r="H73" s="997"/>
      <c r="I73" s="997"/>
      <c r="J73" s="997"/>
      <c r="K73" s="997"/>
      <c r="L73" s="997"/>
      <c r="M73" s="998"/>
      <c r="N73" s="995">
        <v>370</v>
      </c>
      <c r="O73" s="928" t="s">
        <v>47</v>
      </c>
      <c r="P73" s="1987">
        <f>-SUMIF(Código,N73,Saldo)</f>
        <v>0</v>
      </c>
      <c r="Q73" s="1988"/>
      <c r="R73" s="1989"/>
      <c r="S73" s="2250"/>
      <c r="T73" s="2251"/>
      <c r="U73" s="2238"/>
      <c r="V73" s="2238"/>
      <c r="W73" s="2254" t="s">
        <v>37</v>
      </c>
      <c r="X73" s="2254"/>
      <c r="Y73" s="2254"/>
      <c r="Z73" s="2254"/>
      <c r="AA73" s="2255"/>
      <c r="AB73" s="967">
        <v>7371</v>
      </c>
      <c r="AC73" s="931" t="s">
        <v>23</v>
      </c>
      <c r="AD73" s="929">
        <f t="shared" si="6"/>
        <v>0</v>
      </c>
      <c r="AE73" s="977">
        <v>7372</v>
      </c>
      <c r="AF73" s="928" t="s">
        <v>23</v>
      </c>
      <c r="AG73" s="929">
        <f t="shared" si="4"/>
        <v>0</v>
      </c>
      <c r="AH73" s="992">
        <v>7373</v>
      </c>
      <c r="AI73" s="928"/>
      <c r="AJ73" s="1494"/>
    </row>
    <row r="74" spans="1:36" ht="13.8" thickBot="1">
      <c r="A74" s="1000" t="s">
        <v>1074</v>
      </c>
      <c r="B74" s="1001"/>
      <c r="C74" s="1001"/>
      <c r="D74" s="1001"/>
      <c r="E74" s="1001"/>
      <c r="F74" s="1001"/>
      <c r="G74" s="1001"/>
      <c r="H74" s="1001"/>
      <c r="I74" s="1001"/>
      <c r="J74" s="1001"/>
      <c r="K74" s="1001"/>
      <c r="L74" s="1001"/>
      <c r="M74" s="1002"/>
      <c r="N74" s="1003">
        <v>371</v>
      </c>
      <c r="O74" s="958" t="s">
        <v>47</v>
      </c>
      <c r="P74" s="1987">
        <f>-SUMIF(Código,N74,Saldo)</f>
        <v>0</v>
      </c>
      <c r="Q74" s="1988"/>
      <c r="R74" s="1989"/>
      <c r="S74" s="2250"/>
      <c r="T74" s="2251"/>
      <c r="U74" s="2238" t="s">
        <v>119</v>
      </c>
      <c r="V74" s="2238"/>
      <c r="W74" s="2254" t="s">
        <v>113</v>
      </c>
      <c r="X74" s="2254"/>
      <c r="Y74" s="2254"/>
      <c r="Z74" s="2254"/>
      <c r="AA74" s="2255"/>
      <c r="AB74" s="967">
        <v>7381</v>
      </c>
      <c r="AC74" s="931" t="s">
        <v>23</v>
      </c>
      <c r="AD74" s="929">
        <f t="shared" si="6"/>
        <v>0</v>
      </c>
      <c r="AE74" s="977">
        <v>7382</v>
      </c>
      <c r="AF74" s="928" t="s">
        <v>23</v>
      </c>
      <c r="AG74" s="929">
        <f t="shared" si="4"/>
        <v>0</v>
      </c>
      <c r="AH74" s="1004">
        <v>7383</v>
      </c>
      <c r="AI74" s="950"/>
      <c r="AJ74" s="1495"/>
    </row>
    <row r="75" spans="1:36" ht="13.8" thickBot="1">
      <c r="A75" s="2242" t="s">
        <v>880</v>
      </c>
      <c r="B75" s="2243"/>
      <c r="C75" s="2243"/>
      <c r="D75" s="2243"/>
      <c r="E75" s="2243"/>
      <c r="F75" s="2243"/>
      <c r="G75" s="2243"/>
      <c r="H75" s="2243"/>
      <c r="I75" s="2243"/>
      <c r="J75" s="2243"/>
      <c r="K75" s="2243"/>
      <c r="L75" s="2243"/>
      <c r="M75" s="2244"/>
      <c r="N75" s="1005">
        <v>379</v>
      </c>
      <c r="O75" s="1006" t="s">
        <v>24</v>
      </c>
      <c r="P75" s="1987">
        <f>+SUM(P53:R63)-P64-P65+P66-P67-P68+P69-P70-P71+P72-P73-P74</f>
        <v>0</v>
      </c>
      <c r="Q75" s="1988"/>
      <c r="R75" s="1989"/>
      <c r="S75" s="2252"/>
      <c r="T75" s="2253"/>
      <c r="U75" s="2238"/>
      <c r="V75" s="2238"/>
      <c r="W75" s="1007" t="s">
        <v>37</v>
      </c>
      <c r="X75" s="934"/>
      <c r="Y75" s="934"/>
      <c r="Z75" s="934"/>
      <c r="AA75" s="934"/>
      <c r="AB75" s="967">
        <v>7391</v>
      </c>
      <c r="AC75" s="931" t="s">
        <v>23</v>
      </c>
      <c r="AD75" s="929">
        <f t="shared" si="6"/>
        <v>0</v>
      </c>
      <c r="AE75" s="977">
        <v>7392</v>
      </c>
      <c r="AF75" s="928" t="s">
        <v>23</v>
      </c>
      <c r="AG75" s="929">
        <f t="shared" si="4"/>
        <v>0</v>
      </c>
      <c r="AH75" s="1008">
        <v>7393</v>
      </c>
      <c r="AI75" s="1009"/>
      <c r="AJ75" s="1496"/>
    </row>
    <row r="76" spans="1:36">
      <c r="A76" s="1010" t="s">
        <v>881</v>
      </c>
      <c r="B76" s="1011"/>
      <c r="C76" s="1011"/>
      <c r="D76" s="1011"/>
      <c r="E76" s="1011"/>
      <c r="F76" s="1011"/>
      <c r="G76" s="1011"/>
      <c r="H76" s="1011"/>
      <c r="I76" s="1011"/>
      <c r="J76" s="1011"/>
      <c r="K76" s="1011"/>
      <c r="L76" s="1011"/>
      <c r="M76" s="1012"/>
      <c r="N76" s="1013"/>
      <c r="O76" s="1014"/>
      <c r="P76" s="1014"/>
      <c r="Q76" s="1014"/>
      <c r="R76" s="1014"/>
      <c r="S76" s="2245" t="s">
        <v>121</v>
      </c>
      <c r="T76" s="2245"/>
      <c r="U76" s="2245"/>
      <c r="V76" s="2245"/>
      <c r="W76" s="1007" t="s">
        <v>122</v>
      </c>
      <c r="X76" s="934"/>
      <c r="Y76" s="934"/>
      <c r="Z76" s="934"/>
      <c r="AA76" s="934"/>
      <c r="AB76" s="967">
        <v>7401</v>
      </c>
      <c r="AC76" s="931" t="s">
        <v>23</v>
      </c>
      <c r="AD76" s="929">
        <f t="shared" si="6"/>
        <v>0</v>
      </c>
      <c r="AE76" s="977">
        <v>7402</v>
      </c>
      <c r="AF76" s="928" t="s">
        <v>23</v>
      </c>
      <c r="AG76" s="929">
        <f t="shared" si="4"/>
        <v>0</v>
      </c>
      <c r="AH76" s="1015">
        <v>7403</v>
      </c>
      <c r="AI76" s="984"/>
      <c r="AJ76" s="1497"/>
    </row>
    <row r="77" spans="1:36">
      <c r="A77" s="1016" t="s">
        <v>882</v>
      </c>
      <c r="B77" s="973"/>
      <c r="C77" s="973"/>
      <c r="D77" s="973"/>
      <c r="E77" s="973"/>
      <c r="F77" s="973"/>
      <c r="G77" s="973"/>
      <c r="H77" s="973"/>
      <c r="I77" s="973"/>
      <c r="J77" s="973"/>
      <c r="K77" s="973"/>
      <c r="L77" s="973"/>
      <c r="M77" s="1017"/>
      <c r="N77" s="999">
        <v>381</v>
      </c>
      <c r="O77" s="928" t="s">
        <v>23</v>
      </c>
      <c r="P77" s="1987">
        <f>SUMIF(Código,N77,Saldo)</f>
        <v>0</v>
      </c>
      <c r="Q77" s="1988"/>
      <c r="R77" s="1989"/>
      <c r="S77" s="2245"/>
      <c r="T77" s="2245"/>
      <c r="U77" s="2245"/>
      <c r="V77" s="2245"/>
      <c r="W77" s="1007" t="s">
        <v>124</v>
      </c>
      <c r="X77" s="934"/>
      <c r="Y77" s="934"/>
      <c r="Z77" s="934"/>
      <c r="AA77" s="934"/>
      <c r="AB77" s="967">
        <v>7411</v>
      </c>
      <c r="AC77" s="931" t="s">
        <v>23</v>
      </c>
      <c r="AD77" s="929">
        <f t="shared" si="6"/>
        <v>0</v>
      </c>
      <c r="AE77" s="977">
        <v>7412</v>
      </c>
      <c r="AF77" s="928" t="s">
        <v>23</v>
      </c>
      <c r="AG77" s="929">
        <f t="shared" si="4"/>
        <v>0</v>
      </c>
      <c r="AH77" s="992">
        <v>7413</v>
      </c>
      <c r="AI77" s="928"/>
      <c r="AJ77" s="1494"/>
    </row>
    <row r="78" spans="1:36">
      <c r="A78" s="1018" t="s">
        <v>95</v>
      </c>
      <c r="B78" s="923"/>
      <c r="C78" s="923"/>
      <c r="D78" s="923"/>
      <c r="E78" s="923"/>
      <c r="F78" s="923"/>
      <c r="G78" s="923"/>
      <c r="H78" s="923"/>
      <c r="I78" s="923"/>
      <c r="J78" s="923"/>
      <c r="K78" s="923"/>
      <c r="L78" s="923"/>
      <c r="M78" s="924"/>
      <c r="N78" s="999">
        <v>382</v>
      </c>
      <c r="O78" s="928" t="s">
        <v>23</v>
      </c>
      <c r="P78" s="1987">
        <f>SUMIF(Código,N78,Saldo)</f>
        <v>0</v>
      </c>
      <c r="Q78" s="1988"/>
      <c r="R78" s="1989"/>
      <c r="S78" s="1019" t="s">
        <v>126</v>
      </c>
      <c r="T78" s="1020"/>
      <c r="U78" s="1020"/>
      <c r="V78" s="1020"/>
      <c r="W78" s="1020"/>
      <c r="X78" s="1020"/>
      <c r="Y78" s="1020"/>
      <c r="Z78" s="1020"/>
      <c r="AA78" s="1020"/>
      <c r="AB78" s="967">
        <v>7421</v>
      </c>
      <c r="AC78" s="931" t="s">
        <v>23</v>
      </c>
      <c r="AD78" s="929">
        <f t="shared" si="6"/>
        <v>0</v>
      </c>
      <c r="AE78" s="977">
        <v>7422</v>
      </c>
      <c r="AF78" s="928" t="s">
        <v>23</v>
      </c>
      <c r="AG78" s="929">
        <f t="shared" si="4"/>
        <v>0</v>
      </c>
      <c r="AH78" s="992">
        <v>7423</v>
      </c>
      <c r="AI78" s="928"/>
      <c r="AJ78" s="1494"/>
    </row>
    <row r="79" spans="1:36">
      <c r="A79" s="1018" t="s">
        <v>1075</v>
      </c>
      <c r="B79" s="923"/>
      <c r="C79" s="923"/>
      <c r="D79" s="923"/>
      <c r="E79" s="923"/>
      <c r="F79" s="923"/>
      <c r="G79" s="923"/>
      <c r="H79" s="923"/>
      <c r="I79" s="923"/>
      <c r="J79" s="923"/>
      <c r="K79" s="923"/>
      <c r="L79" s="923"/>
      <c r="M79" s="924"/>
      <c r="N79" s="999">
        <v>383</v>
      </c>
      <c r="O79" s="928" t="s">
        <v>23</v>
      </c>
      <c r="P79" s="1987">
        <f>SUMIF(Código,N79,Saldo)</f>
        <v>0</v>
      </c>
      <c r="Q79" s="1988"/>
      <c r="R79" s="1989"/>
      <c r="S79" s="1019" t="s">
        <v>841</v>
      </c>
      <c r="T79" s="1020"/>
      <c r="U79" s="1020"/>
      <c r="V79" s="1020"/>
      <c r="W79" s="1020"/>
      <c r="X79" s="1020"/>
      <c r="Y79" s="1020"/>
      <c r="Z79" s="1020"/>
      <c r="AA79" s="1020"/>
      <c r="AB79" s="967">
        <v>7431</v>
      </c>
      <c r="AC79" s="931" t="s">
        <v>23</v>
      </c>
      <c r="AD79" s="929">
        <f t="shared" si="6"/>
        <v>0</v>
      </c>
      <c r="AE79" s="977">
        <v>7432</v>
      </c>
      <c r="AF79" s="928" t="s">
        <v>23</v>
      </c>
      <c r="AG79" s="929">
        <f t="shared" si="4"/>
        <v>0</v>
      </c>
      <c r="AH79" s="992">
        <v>7433</v>
      </c>
      <c r="AI79" s="928"/>
      <c r="AJ79" s="1494"/>
    </row>
    <row r="80" spans="1:36">
      <c r="A80" s="1018" t="s">
        <v>1069</v>
      </c>
      <c r="B80" s="923"/>
      <c r="C80" s="923"/>
      <c r="D80" s="923"/>
      <c r="E80" s="923"/>
      <c r="F80" s="923"/>
      <c r="G80" s="923"/>
      <c r="H80" s="923"/>
      <c r="I80" s="923"/>
      <c r="J80" s="923"/>
      <c r="K80" s="923"/>
      <c r="L80" s="923"/>
      <c r="M80" s="924"/>
      <c r="N80" s="999">
        <v>384</v>
      </c>
      <c r="O80" s="928" t="s">
        <v>23</v>
      </c>
      <c r="P80" s="1987">
        <f>SUMIF(Código,N80,Saldo)</f>
        <v>0</v>
      </c>
      <c r="Q80" s="1988"/>
      <c r="R80" s="1989"/>
      <c r="S80" s="1021" t="s">
        <v>128</v>
      </c>
      <c r="T80" s="934"/>
      <c r="U80" s="934"/>
      <c r="V80" s="934"/>
      <c r="W80" s="934"/>
      <c r="X80" s="934"/>
      <c r="Y80" s="934"/>
      <c r="Z80" s="934"/>
      <c r="AA80" s="934"/>
      <c r="AB80" s="967">
        <v>7441</v>
      </c>
      <c r="AC80" s="931" t="s">
        <v>23</v>
      </c>
      <c r="AD80" s="929">
        <f t="shared" si="6"/>
        <v>0</v>
      </c>
      <c r="AE80" s="977">
        <v>7442</v>
      </c>
      <c r="AF80" s="928" t="s">
        <v>23</v>
      </c>
      <c r="AG80" s="929">
        <f t="shared" si="4"/>
        <v>0</v>
      </c>
      <c r="AH80" s="992">
        <v>7443</v>
      </c>
      <c r="AI80" s="928"/>
      <c r="AJ80" s="1494"/>
    </row>
    <row r="81" spans="1:36">
      <c r="A81" s="1018" t="s">
        <v>1056</v>
      </c>
      <c r="B81" s="923"/>
      <c r="C81" s="923"/>
      <c r="D81" s="923"/>
      <c r="E81" s="923"/>
      <c r="F81" s="923"/>
      <c r="G81" s="923"/>
      <c r="H81" s="923"/>
      <c r="I81" s="923"/>
      <c r="J81" s="923"/>
      <c r="K81" s="923"/>
      <c r="L81" s="923"/>
      <c r="M81" s="924"/>
      <c r="N81" s="999">
        <v>385</v>
      </c>
      <c r="O81" s="928" t="s">
        <v>23</v>
      </c>
      <c r="P81" s="1987">
        <f>SUMIF(Código,N81,Saldo)</f>
        <v>0</v>
      </c>
      <c r="Q81" s="1988"/>
      <c r="R81" s="1989"/>
      <c r="S81" s="2246" t="s">
        <v>129</v>
      </c>
      <c r="T81" s="2246"/>
      <c r="U81" s="2246"/>
      <c r="V81" s="2246"/>
      <c r="W81" s="2246"/>
      <c r="X81" s="2246"/>
      <c r="Y81" s="2246"/>
      <c r="Z81" s="2246"/>
      <c r="AA81" s="2161"/>
      <c r="AB81" s="967">
        <v>7451</v>
      </c>
      <c r="AC81" s="931" t="s">
        <v>23</v>
      </c>
      <c r="AD81" s="929">
        <f t="shared" si="6"/>
        <v>0</v>
      </c>
      <c r="AE81" s="977">
        <v>7452</v>
      </c>
      <c r="AF81" s="928" t="s">
        <v>23</v>
      </c>
      <c r="AG81" s="929">
        <f t="shared" si="4"/>
        <v>0</v>
      </c>
      <c r="AH81" s="992">
        <v>7453</v>
      </c>
      <c r="AI81" s="928"/>
      <c r="AJ81" s="1494"/>
    </row>
    <row r="82" spans="1:36">
      <c r="A82" s="1022" t="s">
        <v>838</v>
      </c>
      <c r="B82" s="933"/>
      <c r="C82" s="933"/>
      <c r="D82" s="933"/>
      <c r="E82" s="933"/>
      <c r="F82" s="933"/>
      <c r="G82" s="933"/>
      <c r="H82" s="933"/>
      <c r="I82" s="933"/>
      <c r="J82" s="933"/>
      <c r="K82" s="933"/>
      <c r="L82" s="933"/>
      <c r="M82" s="981"/>
      <c r="N82" s="999">
        <v>386</v>
      </c>
      <c r="O82" s="950" t="s">
        <v>47</v>
      </c>
      <c r="P82" s="1987">
        <f>-SUMIF(Código,N82,Saldo)</f>
        <v>0</v>
      </c>
      <c r="Q82" s="1988"/>
      <c r="R82" s="1989"/>
      <c r="S82" s="1021" t="s">
        <v>130</v>
      </c>
      <c r="T82" s="934"/>
      <c r="U82" s="934"/>
      <c r="V82" s="934"/>
      <c r="W82" s="934"/>
      <c r="X82" s="934"/>
      <c r="Y82" s="934"/>
      <c r="Z82" s="934"/>
      <c r="AA82" s="934"/>
      <c r="AB82" s="2237"/>
      <c r="AC82" s="2237"/>
      <c r="AD82" s="2237"/>
      <c r="AE82" s="977">
        <v>7462</v>
      </c>
      <c r="AF82" s="928" t="s">
        <v>23</v>
      </c>
      <c r="AG82" s="929">
        <f t="shared" si="4"/>
        <v>0</v>
      </c>
      <c r="AH82" s="992">
        <v>7463</v>
      </c>
      <c r="AI82" s="928"/>
      <c r="AJ82" s="1494"/>
    </row>
    <row r="83" spans="1:36" ht="13.8" thickBot="1">
      <c r="A83" s="1022" t="s">
        <v>884</v>
      </c>
      <c r="B83" s="933"/>
      <c r="C83" s="933"/>
      <c r="D83" s="933"/>
      <c r="E83" s="933"/>
      <c r="F83" s="933"/>
      <c r="G83" s="933"/>
      <c r="H83" s="933"/>
      <c r="I83" s="933"/>
      <c r="J83" s="933"/>
      <c r="K83" s="933"/>
      <c r="L83" s="933"/>
      <c r="M83" s="981"/>
      <c r="N83" s="1023">
        <v>387</v>
      </c>
      <c r="O83" s="950" t="s">
        <v>47</v>
      </c>
      <c r="P83" s="1987">
        <f>-SUMIF(Código,N83,Saldo)</f>
        <v>0</v>
      </c>
      <c r="Q83" s="1988"/>
      <c r="R83" s="1989"/>
      <c r="S83" s="1021" t="s">
        <v>131</v>
      </c>
      <c r="T83" s="934"/>
      <c r="U83" s="934"/>
      <c r="V83" s="934"/>
      <c r="W83" s="934"/>
      <c r="X83" s="934"/>
      <c r="Y83" s="934"/>
      <c r="Z83" s="934"/>
      <c r="AA83" s="934"/>
      <c r="AB83" s="2237"/>
      <c r="AC83" s="2237"/>
      <c r="AD83" s="2237"/>
      <c r="AE83" s="977">
        <v>7472</v>
      </c>
      <c r="AF83" s="928" t="s">
        <v>23</v>
      </c>
      <c r="AG83" s="929">
        <f t="shared" si="4"/>
        <v>0</v>
      </c>
      <c r="AH83" s="992">
        <v>7473</v>
      </c>
      <c r="AI83" s="928"/>
      <c r="AJ83" s="1494"/>
    </row>
    <row r="84" spans="1:36" ht="13.8" thickBot="1">
      <c r="A84" s="1024" t="s">
        <v>839</v>
      </c>
      <c r="B84" s="1025"/>
      <c r="C84" s="1025"/>
      <c r="D84" s="1025"/>
      <c r="E84" s="1025"/>
      <c r="F84" s="1025"/>
      <c r="G84" s="1025"/>
      <c r="H84" s="1025"/>
      <c r="I84" s="1025"/>
      <c r="J84" s="1025"/>
      <c r="K84" s="1025"/>
      <c r="L84" s="1025"/>
      <c r="M84" s="1026"/>
      <c r="N84" s="1027">
        <v>389</v>
      </c>
      <c r="O84" s="1028" t="s">
        <v>24</v>
      </c>
      <c r="P84" s="1987">
        <f>+P77+P78+P79+P80+P81-P82-P83</f>
        <v>0</v>
      </c>
      <c r="Q84" s="1988"/>
      <c r="R84" s="1989"/>
      <c r="S84" s="1021" t="s">
        <v>132</v>
      </c>
      <c r="T84" s="934"/>
      <c r="U84" s="934"/>
      <c r="V84" s="934"/>
      <c r="W84" s="934"/>
      <c r="X84" s="934"/>
      <c r="Y84" s="934"/>
      <c r="Z84" s="934"/>
      <c r="AA84" s="934"/>
      <c r="AB84" s="967">
        <v>7481</v>
      </c>
      <c r="AC84" s="931" t="s">
        <v>23</v>
      </c>
      <c r="AD84" s="929">
        <f t="shared" ref="AD84:AD89" si="7">SUMIF(Código,AB84,Saldo)</f>
        <v>0</v>
      </c>
      <c r="AE84" s="977">
        <v>7482</v>
      </c>
      <c r="AF84" s="928" t="s">
        <v>23</v>
      </c>
      <c r="AG84" s="929">
        <f t="shared" si="4"/>
        <v>0</v>
      </c>
      <c r="AH84" s="992">
        <v>7483</v>
      </c>
      <c r="AI84" s="928"/>
      <c r="AJ84" s="1494"/>
    </row>
    <row r="85" spans="1:36">
      <c r="A85" s="1029" t="s">
        <v>840</v>
      </c>
      <c r="B85" s="1030"/>
      <c r="C85" s="1030"/>
      <c r="D85" s="1030"/>
      <c r="E85" s="1030"/>
      <c r="F85" s="1030"/>
      <c r="G85" s="1030"/>
      <c r="H85" s="1030"/>
      <c r="I85" s="1030"/>
      <c r="J85" s="1030"/>
      <c r="K85" s="1030"/>
      <c r="L85" s="1030"/>
      <c r="M85" s="1031"/>
      <c r="N85" s="1032"/>
      <c r="O85" s="1033"/>
      <c r="P85" s="1033"/>
      <c r="Q85" s="1033"/>
      <c r="R85" s="1034"/>
      <c r="S85" s="934" t="s">
        <v>133</v>
      </c>
      <c r="T85" s="934"/>
      <c r="U85" s="934"/>
      <c r="V85" s="934"/>
      <c r="W85" s="934"/>
      <c r="X85" s="934"/>
      <c r="Y85" s="934"/>
      <c r="Z85" s="934"/>
      <c r="AA85" s="934"/>
      <c r="AB85" s="967">
        <v>7491</v>
      </c>
      <c r="AC85" s="931" t="s">
        <v>23</v>
      </c>
      <c r="AD85" s="929">
        <f t="shared" si="7"/>
        <v>0</v>
      </c>
      <c r="AE85" s="977">
        <v>7492</v>
      </c>
      <c r="AF85" s="928" t="s">
        <v>23</v>
      </c>
      <c r="AG85" s="929">
        <f t="shared" si="4"/>
        <v>0</v>
      </c>
      <c r="AH85" s="992">
        <v>7493</v>
      </c>
      <c r="AI85" s="928"/>
      <c r="AJ85" s="1494"/>
    </row>
    <row r="86" spans="1:36">
      <c r="A86" s="2235" t="s">
        <v>1076</v>
      </c>
      <c r="B86" s="2090"/>
      <c r="C86" s="1035" t="s">
        <v>957</v>
      </c>
      <c r="D86" s="923"/>
      <c r="E86" s="923"/>
      <c r="F86" s="923"/>
      <c r="G86" s="923"/>
      <c r="H86" s="923"/>
      <c r="I86" s="1036"/>
      <c r="J86" s="1036"/>
      <c r="K86" s="1036"/>
      <c r="L86" s="1036"/>
      <c r="M86" s="1037"/>
      <c r="N86" s="1013">
        <v>411</v>
      </c>
      <c r="O86" s="928" t="s">
        <v>23</v>
      </c>
      <c r="P86" s="1987">
        <f t="shared" ref="P86:P96" si="8">SUMIF(Código,N86,Saldo)</f>
        <v>0</v>
      </c>
      <c r="Q86" s="1988"/>
      <c r="R86" s="1989"/>
      <c r="S86" s="2247" t="s">
        <v>1077</v>
      </c>
      <c r="T86" s="2245"/>
      <c r="U86" s="2245"/>
      <c r="V86" s="2245"/>
      <c r="W86" s="2245"/>
      <c r="X86" s="2245"/>
      <c r="Y86" s="1038" t="s">
        <v>134</v>
      </c>
      <c r="Z86" s="938"/>
      <c r="AA86" s="938"/>
      <c r="AB86" s="967">
        <v>7501</v>
      </c>
      <c r="AC86" s="931" t="s">
        <v>23</v>
      </c>
      <c r="AD86" s="929">
        <f t="shared" si="7"/>
        <v>0</v>
      </c>
      <c r="AE86" s="977">
        <v>7502</v>
      </c>
      <c r="AF86" s="928" t="s">
        <v>23</v>
      </c>
      <c r="AG86" s="929">
        <f t="shared" si="4"/>
        <v>0</v>
      </c>
      <c r="AH86" s="992">
        <v>7503</v>
      </c>
      <c r="AI86" s="928"/>
      <c r="AJ86" s="1494"/>
    </row>
    <row r="87" spans="1:36">
      <c r="A87" s="2235"/>
      <c r="B87" s="2090"/>
      <c r="C87" s="1035" t="s">
        <v>958</v>
      </c>
      <c r="D87" s="923"/>
      <c r="E87" s="923"/>
      <c r="F87" s="923"/>
      <c r="G87" s="923"/>
      <c r="H87" s="923"/>
      <c r="I87" s="1036"/>
      <c r="J87" s="1036"/>
      <c r="K87" s="1036"/>
      <c r="L87" s="1036"/>
      <c r="M87" s="1037"/>
      <c r="N87" s="925">
        <v>412</v>
      </c>
      <c r="O87" s="928" t="s">
        <v>23</v>
      </c>
      <c r="P87" s="1987">
        <f t="shared" si="8"/>
        <v>0</v>
      </c>
      <c r="Q87" s="1988"/>
      <c r="R87" s="1989"/>
      <c r="S87" s="2247"/>
      <c r="T87" s="2245"/>
      <c r="U87" s="2245"/>
      <c r="V87" s="2245"/>
      <c r="W87" s="2245"/>
      <c r="X87" s="2245"/>
      <c r="Y87" s="1038" t="s">
        <v>135</v>
      </c>
      <c r="Z87" s="938"/>
      <c r="AA87" s="938"/>
      <c r="AB87" s="967">
        <v>7511</v>
      </c>
      <c r="AC87" s="931" t="s">
        <v>23</v>
      </c>
      <c r="AD87" s="929">
        <f t="shared" si="7"/>
        <v>0</v>
      </c>
      <c r="AE87" s="977">
        <v>7512</v>
      </c>
      <c r="AF87" s="928" t="s">
        <v>23</v>
      </c>
      <c r="AG87" s="929">
        <f t="shared" si="4"/>
        <v>0</v>
      </c>
      <c r="AH87" s="992">
        <v>7513</v>
      </c>
      <c r="AI87" s="928"/>
      <c r="AJ87" s="1494"/>
    </row>
    <row r="88" spans="1:36">
      <c r="A88" s="2235"/>
      <c r="B88" s="2090"/>
      <c r="C88" s="1035" t="s">
        <v>109</v>
      </c>
      <c r="D88" s="933"/>
      <c r="E88" s="933"/>
      <c r="F88" s="923"/>
      <c r="G88" s="923"/>
      <c r="H88" s="923"/>
      <c r="I88" s="1036"/>
      <c r="J88" s="1036"/>
      <c r="K88" s="1036"/>
      <c r="L88" s="1036"/>
      <c r="M88" s="1037"/>
      <c r="N88" s="1013">
        <v>413</v>
      </c>
      <c r="O88" s="928" t="s">
        <v>23</v>
      </c>
      <c r="P88" s="1987">
        <f t="shared" si="8"/>
        <v>0</v>
      </c>
      <c r="Q88" s="1988"/>
      <c r="R88" s="1989"/>
      <c r="S88" s="934" t="s">
        <v>845</v>
      </c>
      <c r="T88" s="934"/>
      <c r="U88" s="934"/>
      <c r="V88" s="934"/>
      <c r="W88" s="934"/>
      <c r="X88" s="934"/>
      <c r="Y88" s="934"/>
      <c r="Z88" s="934"/>
      <c r="AA88" s="934"/>
      <c r="AB88" s="1039" t="s">
        <v>961</v>
      </c>
      <c r="AC88" s="931" t="s">
        <v>23</v>
      </c>
      <c r="AD88" s="929">
        <f t="shared" si="7"/>
        <v>0</v>
      </c>
      <c r="AE88" s="977">
        <v>7522</v>
      </c>
      <c r="AF88" s="928" t="s">
        <v>23</v>
      </c>
      <c r="AG88" s="929">
        <f t="shared" si="4"/>
        <v>0</v>
      </c>
      <c r="AH88" s="992">
        <v>7523</v>
      </c>
      <c r="AI88" s="928"/>
      <c r="AJ88" s="1494"/>
    </row>
    <row r="89" spans="1:36">
      <c r="A89" s="2235" t="s">
        <v>1078</v>
      </c>
      <c r="B89" s="2090"/>
      <c r="C89" s="2236" t="s">
        <v>34</v>
      </c>
      <c r="D89" s="2236"/>
      <c r="E89" s="2236"/>
      <c r="F89" s="936" t="s">
        <v>35</v>
      </c>
      <c r="G89" s="936"/>
      <c r="H89" s="936"/>
      <c r="I89" s="1040"/>
      <c r="J89" s="1040"/>
      <c r="K89" s="1040"/>
      <c r="L89" s="1040"/>
      <c r="M89" s="1041"/>
      <c r="N89" s="925">
        <v>414</v>
      </c>
      <c r="O89" s="928" t="s">
        <v>23</v>
      </c>
      <c r="P89" s="1987">
        <f t="shared" si="8"/>
        <v>0</v>
      </c>
      <c r="Q89" s="1988"/>
      <c r="R89" s="1989"/>
      <c r="S89" s="927" t="s">
        <v>665</v>
      </c>
      <c r="T89" s="927"/>
      <c r="U89" s="927"/>
      <c r="V89" s="927"/>
      <c r="W89" s="927"/>
      <c r="X89" s="927"/>
      <c r="Y89" s="927"/>
      <c r="Z89" s="927"/>
      <c r="AA89" s="927"/>
      <c r="AB89" s="967">
        <v>7531</v>
      </c>
      <c r="AC89" s="931" t="s">
        <v>23</v>
      </c>
      <c r="AD89" s="929">
        <f t="shared" si="7"/>
        <v>0</v>
      </c>
      <c r="AE89" s="930"/>
      <c r="AF89" s="930"/>
      <c r="AG89" s="930"/>
      <c r="AH89" s="992">
        <v>7533</v>
      </c>
      <c r="AI89" s="928"/>
      <c r="AJ89" s="1494"/>
    </row>
    <row r="90" spans="1:36">
      <c r="A90" s="2235"/>
      <c r="B90" s="2090"/>
      <c r="C90" s="2236"/>
      <c r="D90" s="2236"/>
      <c r="E90" s="2236"/>
      <c r="F90" s="936" t="s">
        <v>37</v>
      </c>
      <c r="G90" s="936"/>
      <c r="H90" s="936"/>
      <c r="I90" s="1040"/>
      <c r="J90" s="1040"/>
      <c r="K90" s="1040"/>
      <c r="L90" s="1040"/>
      <c r="M90" s="1041"/>
      <c r="N90" s="1013">
        <v>415</v>
      </c>
      <c r="O90" s="928" t="s">
        <v>23</v>
      </c>
      <c r="P90" s="1987">
        <f t="shared" si="8"/>
        <v>0</v>
      </c>
      <c r="Q90" s="1988"/>
      <c r="R90" s="1989"/>
      <c r="S90" s="934" t="s">
        <v>666</v>
      </c>
      <c r="T90" s="934"/>
      <c r="U90" s="934"/>
      <c r="V90" s="934"/>
      <c r="W90" s="934"/>
      <c r="X90" s="934"/>
      <c r="Y90" s="934"/>
      <c r="Z90" s="934"/>
      <c r="AA90" s="934"/>
      <c r="AB90" s="2237"/>
      <c r="AC90" s="2237"/>
      <c r="AD90" s="2237"/>
      <c r="AE90" s="977">
        <v>7542</v>
      </c>
      <c r="AF90" s="928" t="s">
        <v>23</v>
      </c>
      <c r="AG90" s="929">
        <f>SUMIF(Código,AE90,Saldo)</f>
        <v>0</v>
      </c>
      <c r="AH90" s="992">
        <v>7543</v>
      </c>
      <c r="AI90" s="928"/>
      <c r="AJ90" s="1494"/>
    </row>
    <row r="91" spans="1:36">
      <c r="A91" s="2235"/>
      <c r="B91" s="2090"/>
      <c r="C91" s="2238" t="s">
        <v>39</v>
      </c>
      <c r="D91" s="2238"/>
      <c r="E91" s="2238"/>
      <c r="F91" s="936" t="s">
        <v>35</v>
      </c>
      <c r="G91" s="936"/>
      <c r="H91" s="936"/>
      <c r="I91" s="1040"/>
      <c r="J91" s="1040"/>
      <c r="K91" s="1040"/>
      <c r="L91" s="1040"/>
      <c r="M91" s="1041"/>
      <c r="N91" s="925">
        <v>416</v>
      </c>
      <c r="O91" s="928" t="s">
        <v>23</v>
      </c>
      <c r="P91" s="1987">
        <f t="shared" si="8"/>
        <v>0</v>
      </c>
      <c r="Q91" s="1988"/>
      <c r="R91" s="1989"/>
      <c r="S91" s="2239" t="s">
        <v>1079</v>
      </c>
      <c r="T91" s="2239"/>
      <c r="U91" s="2239"/>
      <c r="V91" s="2239"/>
      <c r="W91" s="2239"/>
      <c r="X91" s="2239"/>
      <c r="Y91" s="2239"/>
      <c r="Z91" s="2239"/>
      <c r="AA91" s="2239"/>
      <c r="AB91" s="967">
        <v>7551</v>
      </c>
      <c r="AC91" s="931" t="s">
        <v>23</v>
      </c>
      <c r="AD91" s="929">
        <f t="shared" ref="AD91:AD96" si="9">SUMIF(Código,AB91,Saldo)</f>
        <v>0</v>
      </c>
      <c r="AE91" s="930"/>
      <c r="AF91" s="930"/>
      <c r="AG91" s="930"/>
      <c r="AH91" s="992">
        <v>7553</v>
      </c>
      <c r="AI91" s="928"/>
      <c r="AJ91" s="1494"/>
    </row>
    <row r="92" spans="1:36">
      <c r="A92" s="2235"/>
      <c r="B92" s="2090"/>
      <c r="C92" s="2238"/>
      <c r="D92" s="2238"/>
      <c r="E92" s="2238"/>
      <c r="F92" s="936" t="s">
        <v>37</v>
      </c>
      <c r="G92" s="936"/>
      <c r="H92" s="936"/>
      <c r="I92" s="1040"/>
      <c r="J92" s="1040"/>
      <c r="K92" s="1040"/>
      <c r="L92" s="1040"/>
      <c r="M92" s="1041"/>
      <c r="N92" s="1013">
        <v>417</v>
      </c>
      <c r="O92" s="928" t="s">
        <v>23</v>
      </c>
      <c r="P92" s="1987">
        <f t="shared" si="8"/>
        <v>0</v>
      </c>
      <c r="Q92" s="1988"/>
      <c r="R92" s="1989"/>
      <c r="S92" s="934" t="s">
        <v>668</v>
      </c>
      <c r="T92" s="934"/>
      <c r="U92" s="934"/>
      <c r="V92" s="934"/>
      <c r="W92" s="934"/>
      <c r="X92" s="934"/>
      <c r="Y92" s="934"/>
      <c r="Z92" s="934"/>
      <c r="AA92" s="934"/>
      <c r="AB92" s="967">
        <v>7561</v>
      </c>
      <c r="AC92" s="931" t="s">
        <v>23</v>
      </c>
      <c r="AD92" s="929">
        <f t="shared" si="9"/>
        <v>0</v>
      </c>
      <c r="AE92" s="977">
        <v>7562</v>
      </c>
      <c r="AF92" s="928" t="s">
        <v>23</v>
      </c>
      <c r="AG92" s="929">
        <f>SUMIF(Código,AE92,Saldo)</f>
        <v>0</v>
      </c>
      <c r="AH92" s="992">
        <v>7563</v>
      </c>
      <c r="AI92" s="928"/>
      <c r="AJ92" s="1494"/>
    </row>
    <row r="93" spans="1:36">
      <c r="A93" s="2235" t="s">
        <v>1080</v>
      </c>
      <c r="B93" s="2090"/>
      <c r="C93" s="2236" t="s">
        <v>34</v>
      </c>
      <c r="D93" s="2236"/>
      <c r="E93" s="2236"/>
      <c r="F93" s="936" t="s">
        <v>35</v>
      </c>
      <c r="G93" s="936"/>
      <c r="H93" s="936"/>
      <c r="I93" s="1040"/>
      <c r="J93" s="1040"/>
      <c r="K93" s="1040"/>
      <c r="L93" s="1040"/>
      <c r="M93" s="1041"/>
      <c r="N93" s="925">
        <v>418</v>
      </c>
      <c r="O93" s="928" t="s">
        <v>23</v>
      </c>
      <c r="P93" s="1987">
        <f t="shared" si="8"/>
        <v>0</v>
      </c>
      <c r="Q93" s="1988"/>
      <c r="R93" s="1989"/>
      <c r="S93" s="934" t="s">
        <v>137</v>
      </c>
      <c r="T93" s="934"/>
      <c r="U93" s="934"/>
      <c r="V93" s="934"/>
      <c r="W93" s="934"/>
      <c r="X93" s="934"/>
      <c r="Y93" s="934"/>
      <c r="Z93" s="934"/>
      <c r="AA93" s="934"/>
      <c r="AB93" s="967">
        <v>7571</v>
      </c>
      <c r="AC93" s="931" t="s">
        <v>23</v>
      </c>
      <c r="AD93" s="929">
        <f t="shared" si="9"/>
        <v>0</v>
      </c>
      <c r="AE93" s="977">
        <v>7572</v>
      </c>
      <c r="AF93" s="928" t="s">
        <v>23</v>
      </c>
      <c r="AG93" s="929">
        <f>SUMIF(Código,AE93,Saldo)</f>
        <v>0</v>
      </c>
      <c r="AH93" s="992">
        <v>7573</v>
      </c>
      <c r="AI93" s="928"/>
      <c r="AJ93" s="1494"/>
    </row>
    <row r="94" spans="1:36">
      <c r="A94" s="2235"/>
      <c r="B94" s="2090"/>
      <c r="C94" s="2236"/>
      <c r="D94" s="2236"/>
      <c r="E94" s="2236"/>
      <c r="F94" s="936" t="s">
        <v>37</v>
      </c>
      <c r="G94" s="936"/>
      <c r="H94" s="936"/>
      <c r="I94" s="1040"/>
      <c r="J94" s="1040"/>
      <c r="K94" s="1040"/>
      <c r="L94" s="1040"/>
      <c r="M94" s="1041"/>
      <c r="N94" s="1013">
        <v>419</v>
      </c>
      <c r="O94" s="928" t="s">
        <v>23</v>
      </c>
      <c r="P94" s="1987">
        <f t="shared" si="8"/>
        <v>0</v>
      </c>
      <c r="Q94" s="1988"/>
      <c r="R94" s="1989"/>
      <c r="S94" s="934" t="s">
        <v>138</v>
      </c>
      <c r="T94" s="934"/>
      <c r="U94" s="934"/>
      <c r="V94" s="934"/>
      <c r="W94" s="934"/>
      <c r="X94" s="934"/>
      <c r="Y94" s="934"/>
      <c r="Z94" s="934"/>
      <c r="AA94" s="934"/>
      <c r="AB94" s="967">
        <v>7581</v>
      </c>
      <c r="AC94" s="931" t="s">
        <v>23</v>
      </c>
      <c r="AD94" s="929">
        <f t="shared" si="9"/>
        <v>0</v>
      </c>
      <c r="AE94" s="977">
        <v>7582</v>
      </c>
      <c r="AF94" s="928" t="s">
        <v>23</v>
      </c>
      <c r="AG94" s="929">
        <f>SUMIF(Código,AE94,Saldo)</f>
        <v>0</v>
      </c>
      <c r="AH94" s="992">
        <v>7583</v>
      </c>
      <c r="AI94" s="928"/>
      <c r="AJ94" s="1494"/>
    </row>
    <row r="95" spans="1:36">
      <c r="A95" s="2235"/>
      <c r="B95" s="2090"/>
      <c r="C95" s="2238" t="s">
        <v>116</v>
      </c>
      <c r="D95" s="2238"/>
      <c r="E95" s="2238"/>
      <c r="F95" s="936" t="s">
        <v>35</v>
      </c>
      <c r="G95" s="936"/>
      <c r="H95" s="936"/>
      <c r="I95" s="1040"/>
      <c r="J95" s="1040"/>
      <c r="K95" s="1040"/>
      <c r="L95" s="1040"/>
      <c r="M95" s="1041"/>
      <c r="N95" s="925">
        <v>420</v>
      </c>
      <c r="O95" s="928" t="s">
        <v>23</v>
      </c>
      <c r="P95" s="1987">
        <f t="shared" si="8"/>
        <v>0</v>
      </c>
      <c r="Q95" s="1988"/>
      <c r="R95" s="1989"/>
      <c r="S95" s="934" t="s">
        <v>139</v>
      </c>
      <c r="T95" s="934"/>
      <c r="U95" s="934"/>
      <c r="V95" s="934"/>
      <c r="W95" s="934"/>
      <c r="X95" s="934"/>
      <c r="Y95" s="934"/>
      <c r="Z95" s="934"/>
      <c r="AA95" s="934"/>
      <c r="AB95" s="974">
        <v>7591</v>
      </c>
      <c r="AC95" s="931" t="s">
        <v>23</v>
      </c>
      <c r="AD95" s="929">
        <f t="shared" si="9"/>
        <v>0</v>
      </c>
      <c r="AE95" s="977">
        <v>7592</v>
      </c>
      <c r="AF95" s="928" t="s">
        <v>23</v>
      </c>
      <c r="AG95" s="929">
        <f>SUMIF(Código,AE95,Saldo)</f>
        <v>0</v>
      </c>
      <c r="AH95" s="1042">
        <v>7593</v>
      </c>
      <c r="AI95" s="1043"/>
      <c r="AJ95" s="1491"/>
    </row>
    <row r="96" spans="1:36" ht="13.8" thickBot="1">
      <c r="A96" s="2235"/>
      <c r="B96" s="2090"/>
      <c r="C96" s="2238"/>
      <c r="D96" s="2238"/>
      <c r="E96" s="2238"/>
      <c r="F96" s="936" t="s">
        <v>37</v>
      </c>
      <c r="G96" s="936"/>
      <c r="H96" s="936"/>
      <c r="I96" s="1040"/>
      <c r="J96" s="1040"/>
      <c r="K96" s="1040"/>
      <c r="L96" s="1040"/>
      <c r="M96" s="1041"/>
      <c r="N96" s="1013">
        <v>421</v>
      </c>
      <c r="O96" s="928" t="s">
        <v>23</v>
      </c>
      <c r="P96" s="1987">
        <f t="shared" si="8"/>
        <v>0</v>
      </c>
      <c r="Q96" s="1988"/>
      <c r="R96" s="1989"/>
      <c r="S96" s="2240" t="s">
        <v>1081</v>
      </c>
      <c r="T96" s="2240"/>
      <c r="U96" s="2240"/>
      <c r="V96" s="2240"/>
      <c r="W96" s="2240"/>
      <c r="X96" s="2240"/>
      <c r="Y96" s="2240"/>
      <c r="Z96" s="2240"/>
      <c r="AA96" s="2241"/>
      <c r="AB96" s="1044">
        <v>7601</v>
      </c>
      <c r="AC96" s="1045" t="s">
        <v>23</v>
      </c>
      <c r="AD96" s="929">
        <f t="shared" si="9"/>
        <v>0</v>
      </c>
      <c r="AE96" s="904"/>
      <c r="AF96" s="904"/>
      <c r="AG96" s="904"/>
      <c r="AH96" s="904"/>
      <c r="AI96" s="904"/>
      <c r="AJ96" s="904"/>
    </row>
    <row r="97" spans="1:36" ht="21.75" customHeight="1" thickBot="1">
      <c r="A97" s="2214" t="s">
        <v>1082</v>
      </c>
      <c r="B97" s="2215"/>
      <c r="C97" s="2215"/>
      <c r="D97" s="2215"/>
      <c r="E97" s="2215"/>
      <c r="F97" s="2215"/>
      <c r="G97" s="2215"/>
      <c r="H97" s="2215"/>
      <c r="I97" s="2215"/>
      <c r="J97" s="2215"/>
      <c r="K97" s="2215"/>
      <c r="L97" s="2215"/>
      <c r="M97" s="2216"/>
      <c r="N97" s="1046">
        <v>422</v>
      </c>
      <c r="O97" s="1047" t="s">
        <v>47</v>
      </c>
      <c r="P97" s="1987">
        <f>-SUMIF(Código,N97,Saldo)</f>
        <v>0</v>
      </c>
      <c r="Q97" s="1988"/>
      <c r="R97" s="1989"/>
      <c r="S97" s="2217" t="s">
        <v>140</v>
      </c>
      <c r="T97" s="2218"/>
      <c r="U97" s="2218"/>
      <c r="V97" s="2218"/>
      <c r="W97" s="2218"/>
      <c r="X97" s="2218"/>
      <c r="Y97" s="2218"/>
      <c r="Z97" s="2218"/>
      <c r="AA97" s="2218"/>
      <c r="AB97" s="2219">
        <v>7991</v>
      </c>
      <c r="AC97" s="2205" t="s">
        <v>24</v>
      </c>
      <c r="AD97" s="2220">
        <f>+AD36+AD37+AD38+AD39-AD40+AD41+AD42+AD43-AD44+AD45-AD46+AD47-AD48+SUM(AD49:AD61)+SUM(AD63:AD81)+SUM(AD84:AD89)+SUM(AD91:AD96)</f>
        <v>0</v>
      </c>
      <c r="AE97" s="2222"/>
      <c r="AF97" s="2223"/>
      <c r="AG97" s="2223"/>
      <c r="AH97" s="2198" t="s">
        <v>847</v>
      </c>
      <c r="AI97" s="2198"/>
      <c r="AJ97" s="2198"/>
    </row>
    <row r="98" spans="1:36" ht="13.8" thickBot="1">
      <c r="A98" s="1048" t="s">
        <v>886</v>
      </c>
      <c r="B98" s="1049"/>
      <c r="C98" s="1049"/>
      <c r="D98" s="1049"/>
      <c r="E98" s="1049"/>
      <c r="F98" s="1049"/>
      <c r="G98" s="1049"/>
      <c r="H98" s="1049"/>
      <c r="I98" s="1049"/>
      <c r="J98" s="1049"/>
      <c r="K98" s="1049"/>
      <c r="L98" s="1049"/>
      <c r="M98" s="1050"/>
      <c r="N98" s="1013">
        <v>423</v>
      </c>
      <c r="O98" s="928" t="s">
        <v>47</v>
      </c>
      <c r="P98" s="1987">
        <f>-SUMIF(Código,N98,Saldo)</f>
        <v>0</v>
      </c>
      <c r="Q98" s="1988"/>
      <c r="R98" s="1989"/>
      <c r="S98" s="2217"/>
      <c r="T98" s="2218"/>
      <c r="U98" s="2218"/>
      <c r="V98" s="2218"/>
      <c r="W98" s="2218"/>
      <c r="X98" s="2218"/>
      <c r="Y98" s="2218"/>
      <c r="Z98" s="2218"/>
      <c r="AA98" s="2218"/>
      <c r="AB98" s="2219"/>
      <c r="AC98" s="2205"/>
      <c r="AD98" s="2221"/>
      <c r="AE98" s="2222"/>
      <c r="AF98" s="2223"/>
      <c r="AG98" s="2223"/>
      <c r="AH98" s="2198"/>
      <c r="AI98" s="2198"/>
      <c r="AJ98" s="2198"/>
    </row>
    <row r="99" spans="1:36" ht="13.8" thickBot="1">
      <c r="A99" s="2199" t="s">
        <v>861</v>
      </c>
      <c r="B99" s="2200"/>
      <c r="C99" s="2200"/>
      <c r="D99" s="2200"/>
      <c r="E99" s="2200"/>
      <c r="F99" s="2200"/>
      <c r="G99" s="2200"/>
      <c r="H99" s="2200"/>
      <c r="I99" s="2200"/>
      <c r="J99" s="2200"/>
      <c r="K99" s="2200"/>
      <c r="L99" s="2200"/>
      <c r="M99" s="2201"/>
      <c r="N99" s="1051">
        <v>424</v>
      </c>
      <c r="O99" s="1052" t="s">
        <v>23</v>
      </c>
      <c r="P99" s="1987">
        <f>SUMIF(Código,N99,Saldo)</f>
        <v>0</v>
      </c>
      <c r="Q99" s="1988"/>
      <c r="R99" s="1989"/>
      <c r="S99" s="2202" t="s">
        <v>142</v>
      </c>
      <c r="T99" s="2203"/>
      <c r="U99" s="2203"/>
      <c r="V99" s="2203"/>
      <c r="W99" s="2203"/>
      <c r="X99" s="2203"/>
      <c r="Y99" s="2203"/>
      <c r="Z99" s="2203"/>
      <c r="AA99" s="2203"/>
      <c r="AB99" s="2203"/>
      <c r="AC99" s="2203"/>
      <c r="AD99" s="2204"/>
      <c r="AE99" s="2205">
        <v>7992</v>
      </c>
      <c r="AF99" s="2206" t="s">
        <v>24</v>
      </c>
      <c r="AG99" s="2207">
        <f>+AG39+SUM(AG49:AG88)+AG90+SUM(AG92:AG95)</f>
        <v>0</v>
      </c>
      <c r="AH99" s="2198"/>
      <c r="AI99" s="2198"/>
      <c r="AJ99" s="2198"/>
    </row>
    <row r="100" spans="1:36" ht="13.8" thickBot="1">
      <c r="A100" s="1053" t="s">
        <v>887</v>
      </c>
      <c r="B100" s="1054"/>
      <c r="C100" s="1054"/>
      <c r="D100" s="1054"/>
      <c r="E100" s="1054"/>
      <c r="F100" s="1054"/>
      <c r="G100" s="1054"/>
      <c r="H100" s="1054"/>
      <c r="I100" s="1055"/>
      <c r="J100" s="1055"/>
      <c r="K100" s="1055"/>
      <c r="L100" s="1055"/>
      <c r="M100" s="1056"/>
      <c r="N100" s="1057">
        <v>429</v>
      </c>
      <c r="O100" s="1058" t="s">
        <v>24</v>
      </c>
      <c r="P100" s="1987">
        <f>+SUM(P86:R96)-P97-P98+P99</f>
        <v>0</v>
      </c>
      <c r="Q100" s="1988"/>
      <c r="R100" s="1989"/>
      <c r="S100" s="2202"/>
      <c r="T100" s="2203"/>
      <c r="U100" s="2203"/>
      <c r="V100" s="2203"/>
      <c r="W100" s="2203"/>
      <c r="X100" s="2203"/>
      <c r="Y100" s="2203"/>
      <c r="Z100" s="2203"/>
      <c r="AA100" s="2203"/>
      <c r="AB100" s="2203"/>
      <c r="AC100" s="2203"/>
      <c r="AD100" s="2203"/>
      <c r="AE100" s="2205"/>
      <c r="AF100" s="2206"/>
      <c r="AG100" s="2208"/>
      <c r="AH100" s="2198"/>
      <c r="AI100" s="2198"/>
      <c r="AJ100" s="2198"/>
    </row>
    <row r="101" spans="1:36" ht="13.8" thickBot="1">
      <c r="A101" s="2209" t="s">
        <v>1083</v>
      </c>
      <c r="B101" s="2210"/>
      <c r="C101" s="2210"/>
      <c r="D101" s="2210"/>
      <c r="E101" s="2210"/>
      <c r="F101" s="2210"/>
      <c r="G101" s="2210"/>
      <c r="H101" s="2210"/>
      <c r="I101" s="2210"/>
      <c r="J101" s="2210"/>
      <c r="K101" s="2210"/>
      <c r="L101" s="2210"/>
      <c r="M101" s="2210"/>
      <c r="N101" s="974">
        <v>431</v>
      </c>
      <c r="O101" s="931" t="s">
        <v>23</v>
      </c>
      <c r="P101" s="1987">
        <f>SUMIF(Código,N101,Saldo)</f>
        <v>0</v>
      </c>
      <c r="Q101" s="1988"/>
      <c r="R101" s="1989"/>
      <c r="S101" s="2202"/>
      <c r="T101" s="2203"/>
      <c r="U101" s="2203"/>
      <c r="V101" s="2203"/>
      <c r="W101" s="2203"/>
      <c r="X101" s="2203"/>
      <c r="Y101" s="2203"/>
      <c r="Z101" s="2203"/>
      <c r="AA101" s="2203"/>
      <c r="AB101" s="2203"/>
      <c r="AC101" s="2203"/>
      <c r="AD101" s="2203"/>
      <c r="AE101" s="2205"/>
      <c r="AF101" s="2206"/>
      <c r="AG101" s="2208"/>
      <c r="AH101" s="2198"/>
      <c r="AI101" s="2198"/>
      <c r="AJ101" s="2198"/>
    </row>
    <row r="102" spans="1:36" ht="13.8" thickBot="1">
      <c r="A102" s="1059" t="s">
        <v>963</v>
      </c>
      <c r="B102" s="1060"/>
      <c r="C102" s="1060"/>
      <c r="D102" s="1060"/>
      <c r="E102" s="1060"/>
      <c r="F102" s="1060"/>
      <c r="G102" s="1060"/>
      <c r="H102" s="1060"/>
      <c r="I102" s="1061"/>
      <c r="J102" s="1061"/>
      <c r="K102" s="1061"/>
      <c r="L102" s="1061"/>
      <c r="M102" s="1062"/>
      <c r="N102" s="1063">
        <v>432</v>
      </c>
      <c r="O102" s="1052" t="s">
        <v>23</v>
      </c>
      <c r="P102" s="1987">
        <f>SUMIF(Código,N102,Saldo)</f>
        <v>0</v>
      </c>
      <c r="Q102" s="1988"/>
      <c r="R102" s="1989"/>
      <c r="S102" s="2202" t="s">
        <v>967</v>
      </c>
      <c r="T102" s="2203"/>
      <c r="U102" s="2203"/>
      <c r="V102" s="2203"/>
      <c r="W102" s="2203"/>
      <c r="X102" s="2203"/>
      <c r="Y102" s="2203"/>
      <c r="Z102" s="2203"/>
      <c r="AA102" s="2203"/>
      <c r="AB102" s="2203"/>
      <c r="AC102" s="2203"/>
      <c r="AD102" s="2203"/>
      <c r="AE102" s="2205">
        <v>7999</v>
      </c>
      <c r="AF102" s="2206" t="s">
        <v>24</v>
      </c>
      <c r="AG102" s="2207">
        <f>+AD97+AG99</f>
        <v>0</v>
      </c>
      <c r="AH102" s="2198"/>
      <c r="AI102" s="2198"/>
      <c r="AJ102" s="2198"/>
    </row>
    <row r="103" spans="1:36">
      <c r="A103" s="1064" t="s">
        <v>842</v>
      </c>
      <c r="B103" s="1036"/>
      <c r="C103" s="1036"/>
      <c r="D103" s="1036"/>
      <c r="E103" s="1036"/>
      <c r="F103" s="1036"/>
      <c r="G103" s="1036"/>
      <c r="H103" s="2226" t="s">
        <v>1084</v>
      </c>
      <c r="I103" s="2226"/>
      <c r="J103" s="2226"/>
      <c r="K103" s="2226"/>
      <c r="L103" s="2226"/>
      <c r="M103" s="2227"/>
      <c r="N103" s="1057">
        <v>439</v>
      </c>
      <c r="O103" s="1058" t="s">
        <v>24</v>
      </c>
      <c r="P103" s="1987">
        <f>+P75+P84+P100+P101+P102</f>
        <v>0</v>
      </c>
      <c r="Q103" s="1988"/>
      <c r="R103" s="1989"/>
      <c r="S103" s="2211"/>
      <c r="T103" s="2212"/>
      <c r="U103" s="2212"/>
      <c r="V103" s="2212"/>
      <c r="W103" s="2212"/>
      <c r="X103" s="2212"/>
      <c r="Y103" s="2212"/>
      <c r="Z103" s="2212"/>
      <c r="AA103" s="2212"/>
      <c r="AB103" s="2212"/>
      <c r="AC103" s="2212"/>
      <c r="AD103" s="2212"/>
      <c r="AE103" s="2213"/>
      <c r="AF103" s="2224"/>
      <c r="AG103" s="2225"/>
      <c r="AH103" s="2198"/>
      <c r="AI103" s="2198"/>
      <c r="AJ103" s="2198"/>
    </row>
    <row r="104" spans="1:36" ht="18" customHeight="1" thickBot="1">
      <c r="A104" s="2228" t="s">
        <v>965</v>
      </c>
      <c r="B104" s="2229"/>
      <c r="C104" s="2229"/>
      <c r="D104" s="2229"/>
      <c r="E104" s="2229"/>
      <c r="F104" s="2229"/>
      <c r="G104" s="2229"/>
      <c r="H104" s="2229"/>
      <c r="I104" s="2229"/>
      <c r="J104" s="2229"/>
      <c r="K104" s="2229"/>
      <c r="L104" s="2229"/>
      <c r="M104" s="2229"/>
      <c r="N104" s="1023">
        <v>441</v>
      </c>
      <c r="O104" s="1065" t="s">
        <v>24</v>
      </c>
      <c r="P104" s="1994">
        <v>0</v>
      </c>
      <c r="Q104" s="1995"/>
      <c r="R104" s="1996"/>
      <c r="S104" s="2179" t="s">
        <v>146</v>
      </c>
      <c r="T104" s="2190"/>
      <c r="U104" s="2190"/>
      <c r="V104" s="2190"/>
      <c r="W104" s="2190"/>
      <c r="X104" s="2190"/>
      <c r="Y104" s="2190"/>
      <c r="Z104" s="2190"/>
      <c r="AA104" s="2190"/>
      <c r="AB104" s="2190"/>
      <c r="AC104" s="2190"/>
      <c r="AD104" s="2190"/>
      <c r="AE104" s="1039" t="s">
        <v>968</v>
      </c>
      <c r="AF104" s="968" t="s">
        <v>24</v>
      </c>
      <c r="AG104" s="1491">
        <v>0</v>
      </c>
      <c r="AH104" s="2198"/>
      <c r="AI104" s="2198"/>
      <c r="AJ104" s="2198"/>
    </row>
    <row r="105" spans="1:36" ht="31.5" customHeight="1">
      <c r="A105" s="2230" t="s">
        <v>1085</v>
      </c>
      <c r="B105" s="2231"/>
      <c r="C105" s="2234" t="s">
        <v>1086</v>
      </c>
      <c r="D105" s="2234"/>
      <c r="E105" s="2234"/>
      <c r="F105" s="2234"/>
      <c r="G105" s="2234"/>
      <c r="H105" s="2234"/>
      <c r="I105" s="2234"/>
      <c r="J105" s="2234"/>
      <c r="K105" s="2234"/>
      <c r="L105" s="2234"/>
      <c r="M105" s="2234"/>
      <c r="N105" s="974">
        <v>442</v>
      </c>
      <c r="O105" s="1065" t="s">
        <v>24</v>
      </c>
      <c r="P105" s="1994">
        <v>0</v>
      </c>
      <c r="Q105" s="1995"/>
      <c r="R105" s="1996"/>
      <c r="S105" s="2179" t="s">
        <v>147</v>
      </c>
      <c r="T105" s="2180"/>
      <c r="U105" s="2180"/>
      <c r="V105" s="2180"/>
      <c r="W105" s="2180"/>
      <c r="X105" s="2180"/>
      <c r="Y105" s="2180"/>
      <c r="Z105" s="2180"/>
      <c r="AA105" s="2180"/>
      <c r="AB105" s="2180"/>
      <c r="AC105" s="2180"/>
      <c r="AD105" s="2180"/>
      <c r="AE105" s="1039" t="s">
        <v>969</v>
      </c>
      <c r="AF105" s="968" t="s">
        <v>24</v>
      </c>
      <c r="AG105" s="1491">
        <v>0</v>
      </c>
      <c r="AH105" s="2198"/>
      <c r="AI105" s="2198"/>
      <c r="AJ105" s="2198"/>
    </row>
    <row r="106" spans="1:36" ht="33" customHeight="1" thickBot="1">
      <c r="A106" s="2232"/>
      <c r="B106" s="2233"/>
      <c r="C106" s="2181" t="s">
        <v>1087</v>
      </c>
      <c r="D106" s="2182"/>
      <c r="E106" s="2182"/>
      <c r="F106" s="2182"/>
      <c r="G106" s="2182"/>
      <c r="H106" s="2182"/>
      <c r="I106" s="2182"/>
      <c r="J106" s="2182"/>
      <c r="K106" s="2182"/>
      <c r="L106" s="2182"/>
      <c r="M106" s="2183"/>
      <c r="N106" s="1066">
        <v>443</v>
      </c>
      <c r="O106" s="1067" t="s">
        <v>24</v>
      </c>
      <c r="P106" s="1994">
        <v>0</v>
      </c>
      <c r="Q106" s="1995"/>
      <c r="R106" s="1996"/>
      <c r="S106" s="2179" t="s">
        <v>149</v>
      </c>
      <c r="T106" s="2190"/>
      <c r="U106" s="2190"/>
      <c r="V106" s="2190"/>
      <c r="W106" s="2190"/>
      <c r="X106" s="2190"/>
      <c r="Y106" s="2190"/>
      <c r="Z106" s="2190"/>
      <c r="AA106" s="2190"/>
      <c r="AB106" s="2190"/>
      <c r="AC106" s="2190"/>
      <c r="AD106" s="2190"/>
      <c r="AE106" s="1039" t="s">
        <v>970</v>
      </c>
      <c r="AF106" s="968" t="s">
        <v>24</v>
      </c>
      <c r="AG106" s="1491">
        <v>0</v>
      </c>
      <c r="AH106" s="2198"/>
      <c r="AI106" s="2198"/>
      <c r="AJ106" s="2198"/>
    </row>
    <row r="107" spans="1:36" ht="13.8" thickBot="1">
      <c r="A107" s="1068" t="s">
        <v>123</v>
      </c>
      <c r="B107" s="1069"/>
      <c r="C107" s="1069"/>
      <c r="D107" s="1069"/>
      <c r="E107" s="1069"/>
      <c r="F107" s="1069"/>
      <c r="G107" s="1069"/>
      <c r="H107" s="1069"/>
      <c r="I107" s="2191" t="s">
        <v>1088</v>
      </c>
      <c r="J107" s="2191"/>
      <c r="K107" s="2191"/>
      <c r="L107" s="2191"/>
      <c r="M107" s="2191"/>
      <c r="N107" s="1070">
        <v>499</v>
      </c>
      <c r="O107" s="1071" t="s">
        <v>24</v>
      </c>
      <c r="P107" s="1987">
        <f>+P50+P103</f>
        <v>0</v>
      </c>
      <c r="Q107" s="1988"/>
      <c r="R107" s="1989"/>
      <c r="S107" s="2192" t="s">
        <v>152</v>
      </c>
      <c r="T107" s="2193"/>
      <c r="U107" s="2193"/>
      <c r="V107" s="2193"/>
      <c r="W107" s="2193"/>
      <c r="X107" s="2193"/>
      <c r="Y107" s="2193"/>
      <c r="Z107" s="2193"/>
      <c r="AA107" s="2193"/>
      <c r="AB107" s="2193"/>
      <c r="AC107" s="2193"/>
      <c r="AD107" s="2193"/>
      <c r="AE107" s="2193"/>
      <c r="AF107" s="2193"/>
      <c r="AG107" s="2193"/>
      <c r="AH107" s="850"/>
    </row>
    <row r="108" spans="1:36" ht="13.8" thickBot="1">
      <c r="A108" s="2196" t="s">
        <v>125</v>
      </c>
      <c r="B108" s="2197"/>
      <c r="C108" s="2197"/>
      <c r="D108" s="2197"/>
      <c r="E108" s="2197"/>
      <c r="F108" s="2197"/>
      <c r="G108" s="2197"/>
      <c r="H108" s="2197"/>
      <c r="I108" s="2197"/>
      <c r="J108" s="2197"/>
      <c r="K108" s="2197"/>
      <c r="L108" s="2197"/>
      <c r="M108" s="2197"/>
      <c r="N108" s="2197"/>
      <c r="O108" s="2197"/>
      <c r="P108" s="2197"/>
      <c r="Q108" s="2197"/>
      <c r="R108" s="2197"/>
      <c r="S108" s="2194"/>
      <c r="T108" s="2195"/>
      <c r="U108" s="2195"/>
      <c r="V108" s="2195"/>
      <c r="W108" s="2195"/>
      <c r="X108" s="2195"/>
      <c r="Y108" s="2195"/>
      <c r="Z108" s="2195"/>
      <c r="AA108" s="2195"/>
      <c r="AB108" s="2195"/>
      <c r="AC108" s="2195"/>
      <c r="AD108" s="2195"/>
      <c r="AE108" s="2195"/>
      <c r="AF108" s="2195"/>
      <c r="AG108" s="2195"/>
      <c r="AH108" s="850"/>
    </row>
    <row r="109" spans="1:36" ht="13.8" thickBot="1">
      <c r="A109" s="1072" t="s">
        <v>843</v>
      </c>
      <c r="B109" s="1073"/>
      <c r="C109" s="1073"/>
      <c r="D109" s="1073"/>
      <c r="E109" s="1073"/>
      <c r="F109" s="1073"/>
      <c r="G109" s="1073"/>
      <c r="H109" s="1073"/>
      <c r="I109" s="1073"/>
      <c r="J109" s="1073"/>
      <c r="K109" s="1073"/>
      <c r="L109" s="1073"/>
      <c r="M109" s="1074"/>
      <c r="N109" s="1013"/>
      <c r="O109" s="1073"/>
      <c r="P109" s="1073"/>
      <c r="Q109" s="1073"/>
      <c r="R109" s="1073"/>
      <c r="S109" s="2175" t="s">
        <v>973</v>
      </c>
      <c r="T109" s="2176"/>
      <c r="U109" s="2176"/>
      <c r="V109" s="2176"/>
      <c r="W109" s="2176"/>
      <c r="X109" s="2176"/>
      <c r="Y109" s="2176"/>
      <c r="Z109" s="2176"/>
      <c r="AA109" s="2176"/>
      <c r="AB109" s="2176"/>
      <c r="AC109" s="2176"/>
      <c r="AD109" s="2176"/>
      <c r="AE109" s="2177">
        <v>801</v>
      </c>
      <c r="AF109" s="2178" t="s">
        <v>24</v>
      </c>
      <c r="AG109" s="2184">
        <f>IF((AG30-AG102)&gt;0,(AG30-AG102),0)</f>
        <v>0</v>
      </c>
      <c r="AH109" s="850"/>
    </row>
    <row r="110" spans="1:36">
      <c r="A110" s="2090" t="s">
        <v>844</v>
      </c>
      <c r="B110" s="2090"/>
      <c r="C110" s="2121" t="s">
        <v>34</v>
      </c>
      <c r="D110" s="2121"/>
      <c r="E110" s="2121"/>
      <c r="F110" s="1040" t="s">
        <v>35</v>
      </c>
      <c r="G110" s="1040"/>
      <c r="H110" s="1040"/>
      <c r="I110" s="1040"/>
      <c r="J110" s="1040"/>
      <c r="K110" s="1040"/>
      <c r="L110" s="1040"/>
      <c r="M110" s="1041"/>
      <c r="N110" s="925">
        <v>511</v>
      </c>
      <c r="O110" s="928" t="s">
        <v>23</v>
      </c>
      <c r="P110" s="1987">
        <f t="shared" ref="P110:P133" si="10">-SUMIF(Código,N110,Saldo)</f>
        <v>0</v>
      </c>
      <c r="Q110" s="1988"/>
      <c r="R110" s="1989"/>
      <c r="S110" s="2175"/>
      <c r="T110" s="2176"/>
      <c r="U110" s="2176"/>
      <c r="V110" s="2176"/>
      <c r="W110" s="2176"/>
      <c r="X110" s="2176"/>
      <c r="Y110" s="2176"/>
      <c r="Z110" s="2176"/>
      <c r="AA110" s="2176"/>
      <c r="AB110" s="2176"/>
      <c r="AC110" s="2176"/>
      <c r="AD110" s="2176"/>
      <c r="AE110" s="2177"/>
      <c r="AF110" s="2178"/>
      <c r="AG110" s="2184"/>
      <c r="AH110" s="850"/>
    </row>
    <row r="111" spans="1:36" ht="13.8" thickBot="1">
      <c r="A111" s="2090"/>
      <c r="B111" s="2090"/>
      <c r="C111" s="2121"/>
      <c r="D111" s="2121"/>
      <c r="E111" s="2121"/>
      <c r="F111" s="1040" t="s">
        <v>37</v>
      </c>
      <c r="G111" s="1040"/>
      <c r="H111" s="1040"/>
      <c r="I111" s="1040"/>
      <c r="J111" s="1040"/>
      <c r="K111" s="1040"/>
      <c r="L111" s="1040"/>
      <c r="M111" s="1041"/>
      <c r="N111" s="925">
        <v>512</v>
      </c>
      <c r="O111" s="928" t="s">
        <v>23</v>
      </c>
      <c r="P111" s="1987">
        <f t="shared" si="10"/>
        <v>0</v>
      </c>
      <c r="Q111" s="1988"/>
      <c r="R111" s="1989"/>
      <c r="S111" s="2185" t="s">
        <v>974</v>
      </c>
      <c r="T111" s="2186"/>
      <c r="U111" s="2186"/>
      <c r="V111" s="2186"/>
      <c r="W111" s="2186"/>
      <c r="X111" s="2186"/>
      <c r="Y111" s="2186"/>
      <c r="Z111" s="2186"/>
      <c r="AA111" s="2186"/>
      <c r="AB111" s="2186"/>
      <c r="AC111" s="2186"/>
      <c r="AD111" s="2186"/>
      <c r="AE111" s="2187">
        <v>802</v>
      </c>
      <c r="AF111" s="2188" t="s">
        <v>24</v>
      </c>
      <c r="AG111" s="2189">
        <f>IF((AG30-AG102)&lt;0,-(AG30-AG102),0)</f>
        <v>0</v>
      </c>
      <c r="AH111" s="850"/>
    </row>
    <row r="112" spans="1:36" ht="13.8" thickBot="1">
      <c r="A112" s="2090"/>
      <c r="B112" s="2090"/>
      <c r="C112" s="2091" t="s">
        <v>116</v>
      </c>
      <c r="D112" s="2091"/>
      <c r="E112" s="2091"/>
      <c r="F112" s="1036" t="s">
        <v>35</v>
      </c>
      <c r="G112" s="1036"/>
      <c r="H112" s="1036"/>
      <c r="I112" s="1036"/>
      <c r="J112" s="1036"/>
      <c r="K112" s="1036"/>
      <c r="L112" s="1036"/>
      <c r="M112" s="1037"/>
      <c r="N112" s="925">
        <v>513</v>
      </c>
      <c r="O112" s="928" t="s">
        <v>23</v>
      </c>
      <c r="P112" s="1987">
        <f t="shared" si="10"/>
        <v>0</v>
      </c>
      <c r="Q112" s="1988"/>
      <c r="R112" s="1989"/>
      <c r="S112" s="2185"/>
      <c r="T112" s="2186"/>
      <c r="U112" s="2186"/>
      <c r="V112" s="2186"/>
      <c r="W112" s="2186"/>
      <c r="X112" s="2186"/>
      <c r="Y112" s="2186"/>
      <c r="Z112" s="2186"/>
      <c r="AA112" s="2186"/>
      <c r="AB112" s="2186"/>
      <c r="AC112" s="2186"/>
      <c r="AD112" s="2186"/>
      <c r="AE112" s="2187"/>
      <c r="AF112" s="2188"/>
      <c r="AG112" s="2189"/>
      <c r="AH112" s="850"/>
    </row>
    <row r="113" spans="1:34" ht="13.8" thickBot="1">
      <c r="A113" s="2090"/>
      <c r="B113" s="2090"/>
      <c r="C113" s="2091"/>
      <c r="D113" s="2091"/>
      <c r="E113" s="2091"/>
      <c r="F113" s="1036" t="s">
        <v>37</v>
      </c>
      <c r="G113" s="1036"/>
      <c r="H113" s="1036"/>
      <c r="I113" s="1036"/>
      <c r="J113" s="1036"/>
      <c r="K113" s="1036"/>
      <c r="L113" s="1036"/>
      <c r="M113" s="1037"/>
      <c r="N113" s="999">
        <v>514</v>
      </c>
      <c r="O113" s="928" t="s">
        <v>23</v>
      </c>
      <c r="P113" s="1987">
        <f t="shared" si="10"/>
        <v>0</v>
      </c>
      <c r="Q113" s="1988"/>
      <c r="R113" s="1989"/>
      <c r="S113" s="2185"/>
      <c r="T113" s="2186"/>
      <c r="U113" s="2186"/>
      <c r="V113" s="2186"/>
      <c r="W113" s="2186"/>
      <c r="X113" s="2186"/>
      <c r="Y113" s="2186"/>
      <c r="Z113" s="2186"/>
      <c r="AA113" s="2186"/>
      <c r="AB113" s="2186"/>
      <c r="AC113" s="2186"/>
      <c r="AD113" s="2186"/>
      <c r="AE113" s="2187"/>
      <c r="AF113" s="2188"/>
      <c r="AG113" s="2189"/>
      <c r="AH113" s="850"/>
    </row>
    <row r="114" spans="1:34">
      <c r="A114" s="2167" t="s">
        <v>971</v>
      </c>
      <c r="B114" s="2168"/>
      <c r="C114" s="2121" t="s">
        <v>34</v>
      </c>
      <c r="D114" s="2121"/>
      <c r="E114" s="2121"/>
      <c r="F114" s="1036" t="s">
        <v>35</v>
      </c>
      <c r="G114" s="1036"/>
      <c r="H114" s="1036"/>
      <c r="I114" s="1036"/>
      <c r="J114" s="1036"/>
      <c r="K114" s="1036"/>
      <c r="L114" s="1036"/>
      <c r="M114" s="1037"/>
      <c r="N114" s="999">
        <v>515</v>
      </c>
      <c r="O114" s="928" t="s">
        <v>23</v>
      </c>
      <c r="P114" s="1987">
        <f t="shared" si="10"/>
        <v>0</v>
      </c>
      <c r="Q114" s="1988"/>
      <c r="R114" s="1989"/>
      <c r="S114" s="2171" t="s">
        <v>671</v>
      </c>
      <c r="T114" s="2172"/>
      <c r="U114" s="2172"/>
      <c r="V114" s="2172"/>
      <c r="W114" s="2172"/>
      <c r="X114" s="2172"/>
      <c r="Y114" s="2172"/>
      <c r="Z114" s="2172"/>
      <c r="AA114" s="2172"/>
      <c r="AB114" s="2172"/>
      <c r="AC114" s="2172"/>
      <c r="AD114" s="2173"/>
      <c r="AE114" s="2174" t="s">
        <v>1042</v>
      </c>
      <c r="AF114" s="2125" t="s">
        <v>24</v>
      </c>
      <c r="AG114" s="2159">
        <f>+AG109</f>
        <v>0</v>
      </c>
      <c r="AH114" s="850"/>
    </row>
    <row r="115" spans="1:34">
      <c r="A115" s="2169"/>
      <c r="B115" s="2100"/>
      <c r="C115" s="2121"/>
      <c r="D115" s="2121"/>
      <c r="E115" s="2121"/>
      <c r="F115" s="1036" t="s">
        <v>37</v>
      </c>
      <c r="G115" s="1036"/>
      <c r="H115" s="1036"/>
      <c r="I115" s="1036"/>
      <c r="J115" s="1036"/>
      <c r="K115" s="1036"/>
      <c r="L115" s="1036"/>
      <c r="M115" s="1037"/>
      <c r="N115" s="999">
        <v>516</v>
      </c>
      <c r="O115" s="928" t="s">
        <v>23</v>
      </c>
      <c r="P115" s="1987">
        <f t="shared" si="10"/>
        <v>0</v>
      </c>
      <c r="Q115" s="1988"/>
      <c r="R115" s="1989"/>
      <c r="S115" s="1075"/>
      <c r="T115" s="1076"/>
      <c r="U115" s="1076"/>
      <c r="V115" s="1076"/>
      <c r="W115" s="1076"/>
      <c r="X115" s="1076"/>
      <c r="Y115" s="1076"/>
      <c r="Z115" s="1076"/>
      <c r="AA115" s="1076"/>
      <c r="AB115" s="1076"/>
      <c r="AC115" s="1076"/>
      <c r="AD115" s="1077"/>
      <c r="AE115" s="2174"/>
      <c r="AF115" s="2125"/>
      <c r="AG115" s="2159"/>
      <c r="AH115" s="850"/>
    </row>
    <row r="116" spans="1:34">
      <c r="A116" s="2169"/>
      <c r="B116" s="2100"/>
      <c r="C116" s="2091" t="s">
        <v>116</v>
      </c>
      <c r="D116" s="2091"/>
      <c r="E116" s="2091"/>
      <c r="F116" s="1036" t="s">
        <v>35</v>
      </c>
      <c r="G116" s="1036"/>
      <c r="H116" s="1036"/>
      <c r="I116" s="1036"/>
      <c r="J116" s="1036"/>
      <c r="K116" s="1036"/>
      <c r="L116" s="1036"/>
      <c r="M116" s="1037"/>
      <c r="N116" s="999">
        <v>517</v>
      </c>
      <c r="O116" s="928" t="s">
        <v>23</v>
      </c>
      <c r="P116" s="1987">
        <f t="shared" si="10"/>
        <v>0</v>
      </c>
      <c r="Q116" s="1988"/>
      <c r="R116" s="1989"/>
      <c r="S116" s="2164" t="s">
        <v>673</v>
      </c>
      <c r="T116" s="2165"/>
      <c r="U116" s="2165"/>
      <c r="V116" s="2165"/>
      <c r="W116" s="2165"/>
      <c r="X116" s="2165"/>
      <c r="Y116" s="2165"/>
      <c r="Z116" s="2165"/>
      <c r="AA116" s="2165"/>
      <c r="AB116" s="2165"/>
      <c r="AC116" s="2165"/>
      <c r="AD116" s="2166"/>
      <c r="AE116" s="2124">
        <v>804</v>
      </c>
      <c r="AF116" s="2125" t="s">
        <v>47</v>
      </c>
      <c r="AG116" s="2159">
        <f>+AG114*0.15</f>
        <v>0</v>
      </c>
      <c r="AH116" s="850"/>
    </row>
    <row r="117" spans="1:34">
      <c r="A117" s="2170"/>
      <c r="B117" s="2102"/>
      <c r="C117" s="2091"/>
      <c r="D117" s="2091"/>
      <c r="E117" s="2091"/>
      <c r="F117" s="1036" t="s">
        <v>37</v>
      </c>
      <c r="G117" s="1036"/>
      <c r="H117" s="1036"/>
      <c r="I117" s="1036"/>
      <c r="J117" s="1036"/>
      <c r="K117" s="1036"/>
      <c r="L117" s="1036"/>
      <c r="M117" s="1037"/>
      <c r="N117" s="999">
        <v>518</v>
      </c>
      <c r="O117" s="928" t="s">
        <v>23</v>
      </c>
      <c r="P117" s="1987">
        <f t="shared" si="10"/>
        <v>0</v>
      </c>
      <c r="Q117" s="1988"/>
      <c r="R117" s="1989"/>
      <c r="S117" s="1078"/>
      <c r="T117" s="973"/>
      <c r="U117" s="973"/>
      <c r="V117" s="973"/>
      <c r="W117" s="973"/>
      <c r="X117" s="973"/>
      <c r="Y117" s="973"/>
      <c r="Z117" s="973"/>
      <c r="AA117" s="973"/>
      <c r="AB117" s="973"/>
      <c r="AC117" s="973"/>
      <c r="AD117" s="1017"/>
      <c r="AE117" s="2124"/>
      <c r="AF117" s="2125"/>
      <c r="AG117" s="2159"/>
      <c r="AH117" s="850"/>
    </row>
    <row r="118" spans="1:34">
      <c r="A118" s="2090" t="s">
        <v>846</v>
      </c>
      <c r="B118" s="2090"/>
      <c r="C118" s="2121" t="s">
        <v>34</v>
      </c>
      <c r="D118" s="2121"/>
      <c r="E118" s="2121"/>
      <c r="F118" s="1036" t="s">
        <v>35</v>
      </c>
      <c r="G118" s="1036"/>
      <c r="H118" s="1036"/>
      <c r="I118" s="1036"/>
      <c r="J118" s="1036"/>
      <c r="K118" s="1036"/>
      <c r="L118" s="1036"/>
      <c r="M118" s="1037"/>
      <c r="N118" s="999">
        <v>519</v>
      </c>
      <c r="O118" s="928" t="s">
        <v>23</v>
      </c>
      <c r="P118" s="1987">
        <f t="shared" si="10"/>
        <v>0</v>
      </c>
      <c r="Q118" s="1988"/>
      <c r="R118" s="1989"/>
      <c r="S118" s="2140" t="s">
        <v>1089</v>
      </c>
      <c r="T118" s="2141"/>
      <c r="U118" s="2141"/>
      <c r="V118" s="2141"/>
      <c r="W118" s="2141"/>
      <c r="X118" s="2141"/>
      <c r="Y118" s="2141"/>
      <c r="Z118" s="2141"/>
      <c r="AA118" s="2141"/>
      <c r="AB118" s="2141"/>
      <c r="AC118" s="2141"/>
      <c r="AD118" s="2141"/>
      <c r="AE118" s="2124">
        <v>805</v>
      </c>
      <c r="AF118" s="2125" t="s">
        <v>47</v>
      </c>
      <c r="AG118" s="2142">
        <v>0</v>
      </c>
      <c r="AH118" s="850"/>
    </row>
    <row r="119" spans="1:34">
      <c r="A119" s="2090"/>
      <c r="B119" s="2090"/>
      <c r="C119" s="2121"/>
      <c r="D119" s="2121"/>
      <c r="E119" s="2121"/>
      <c r="F119" s="1036" t="s">
        <v>37</v>
      </c>
      <c r="G119" s="1036"/>
      <c r="H119" s="1036"/>
      <c r="I119" s="1036"/>
      <c r="J119" s="1036"/>
      <c r="K119" s="1036"/>
      <c r="L119" s="1036"/>
      <c r="M119" s="1037"/>
      <c r="N119" s="999">
        <v>520</v>
      </c>
      <c r="O119" s="928" t="s">
        <v>23</v>
      </c>
      <c r="P119" s="1987">
        <f t="shared" si="10"/>
        <v>0</v>
      </c>
      <c r="Q119" s="1988"/>
      <c r="R119" s="1989"/>
      <c r="S119" s="2140"/>
      <c r="T119" s="2141"/>
      <c r="U119" s="2141"/>
      <c r="V119" s="2141"/>
      <c r="W119" s="2141"/>
      <c r="X119" s="2141"/>
      <c r="Y119" s="2141"/>
      <c r="Z119" s="2141"/>
      <c r="AA119" s="2141"/>
      <c r="AB119" s="2141"/>
      <c r="AC119" s="2141"/>
      <c r="AD119" s="2141"/>
      <c r="AE119" s="2124"/>
      <c r="AF119" s="2125"/>
      <c r="AG119" s="2142"/>
      <c r="AH119" s="850"/>
    </row>
    <row r="120" spans="1:34">
      <c r="A120" s="2090"/>
      <c r="B120" s="2090"/>
      <c r="C120" s="2091" t="s">
        <v>116</v>
      </c>
      <c r="D120" s="2091"/>
      <c r="E120" s="2091"/>
      <c r="F120" s="1036" t="s">
        <v>35</v>
      </c>
      <c r="G120" s="1036"/>
      <c r="H120" s="1036"/>
      <c r="I120" s="1036"/>
      <c r="J120" s="1036"/>
      <c r="K120" s="1036"/>
      <c r="L120" s="1036"/>
      <c r="M120" s="1037"/>
      <c r="N120" s="999">
        <v>521</v>
      </c>
      <c r="O120" s="928" t="s">
        <v>23</v>
      </c>
      <c r="P120" s="1987">
        <f t="shared" si="10"/>
        <v>0</v>
      </c>
      <c r="Q120" s="1988"/>
      <c r="R120" s="1989"/>
      <c r="S120" s="2135" t="s">
        <v>153</v>
      </c>
      <c r="T120" s="2136"/>
      <c r="U120" s="2136"/>
      <c r="V120" s="2136"/>
      <c r="W120" s="2136"/>
      <c r="X120" s="2136"/>
      <c r="Y120" s="2136"/>
      <c r="Z120" s="2136"/>
      <c r="AA120" s="2136"/>
      <c r="AB120" s="2136"/>
      <c r="AC120" s="2136"/>
      <c r="AD120" s="2136"/>
      <c r="AE120" s="2124">
        <v>806</v>
      </c>
      <c r="AF120" s="2125" t="s">
        <v>23</v>
      </c>
      <c r="AG120" s="2159">
        <f>+SUM(AJ37:AJ95)</f>
        <v>0</v>
      </c>
      <c r="AH120" s="850"/>
    </row>
    <row r="121" spans="1:34">
      <c r="A121" s="2090"/>
      <c r="B121" s="2090"/>
      <c r="C121" s="2091"/>
      <c r="D121" s="2091"/>
      <c r="E121" s="2091"/>
      <c r="F121" s="1036" t="s">
        <v>37</v>
      </c>
      <c r="G121" s="1036"/>
      <c r="H121" s="1036"/>
      <c r="I121" s="1036"/>
      <c r="J121" s="1036"/>
      <c r="K121" s="1036"/>
      <c r="L121" s="1036"/>
      <c r="M121" s="1037"/>
      <c r="N121" s="999">
        <v>522</v>
      </c>
      <c r="O121" s="928" t="s">
        <v>23</v>
      </c>
      <c r="P121" s="1987">
        <f t="shared" si="10"/>
        <v>0</v>
      </c>
      <c r="Q121" s="1988"/>
      <c r="R121" s="1989"/>
      <c r="S121" s="2135"/>
      <c r="T121" s="2136"/>
      <c r="U121" s="2136"/>
      <c r="V121" s="2136"/>
      <c r="W121" s="2136"/>
      <c r="X121" s="2136"/>
      <c r="Y121" s="2136"/>
      <c r="Z121" s="2136"/>
      <c r="AA121" s="2136"/>
      <c r="AB121" s="2136"/>
      <c r="AC121" s="2136"/>
      <c r="AD121" s="2136"/>
      <c r="AE121" s="2124"/>
      <c r="AF121" s="2125"/>
      <c r="AG121" s="2159"/>
      <c r="AH121" s="850"/>
    </row>
    <row r="122" spans="1:34">
      <c r="A122" s="1079" t="s">
        <v>1090</v>
      </c>
      <c r="B122" s="1080"/>
      <c r="C122" s="1081"/>
      <c r="D122" s="1081"/>
      <c r="E122" s="1081"/>
      <c r="F122" s="1082"/>
      <c r="G122" s="1082"/>
      <c r="H122" s="1082"/>
      <c r="I122" s="1082"/>
      <c r="J122" s="1082"/>
      <c r="K122" s="1082"/>
      <c r="L122" s="1082"/>
      <c r="M122" s="1083"/>
      <c r="N122" s="999">
        <v>523</v>
      </c>
      <c r="O122" s="928" t="s">
        <v>23</v>
      </c>
      <c r="P122" s="1987">
        <f t="shared" si="10"/>
        <v>0</v>
      </c>
      <c r="Q122" s="1988"/>
      <c r="R122" s="1989"/>
      <c r="S122" s="2135" t="s">
        <v>154</v>
      </c>
      <c r="T122" s="2136"/>
      <c r="U122" s="2136"/>
      <c r="V122" s="2136"/>
      <c r="W122" s="2136"/>
      <c r="X122" s="2136"/>
      <c r="Y122" s="2136"/>
      <c r="Z122" s="2136"/>
      <c r="AA122" s="2136"/>
      <c r="AB122" s="2136"/>
      <c r="AC122" s="2136"/>
      <c r="AD122" s="2136"/>
      <c r="AE122" s="2124">
        <v>807</v>
      </c>
      <c r="AF122" s="2125" t="s">
        <v>23</v>
      </c>
      <c r="AG122" s="2160">
        <v>0</v>
      </c>
      <c r="AH122" s="850"/>
    </row>
    <row r="123" spans="1:34">
      <c r="A123" s="2161" t="s">
        <v>1091</v>
      </c>
      <c r="B123" s="2162"/>
      <c r="C123" s="2162"/>
      <c r="D123" s="2162"/>
      <c r="E123" s="2162"/>
      <c r="F123" s="2162"/>
      <c r="G123" s="2162"/>
      <c r="H123" s="2162"/>
      <c r="I123" s="2162"/>
      <c r="J123" s="2162"/>
      <c r="K123" s="2162"/>
      <c r="L123" s="2162"/>
      <c r="M123" s="2163"/>
      <c r="N123" s="999">
        <v>524</v>
      </c>
      <c r="O123" s="928" t="s">
        <v>23</v>
      </c>
      <c r="P123" s="1987">
        <f t="shared" si="10"/>
        <v>0</v>
      </c>
      <c r="Q123" s="1988"/>
      <c r="R123" s="1989"/>
      <c r="S123" s="2135"/>
      <c r="T123" s="2136"/>
      <c r="U123" s="2136"/>
      <c r="V123" s="2136"/>
      <c r="W123" s="2136"/>
      <c r="X123" s="2136"/>
      <c r="Y123" s="2136"/>
      <c r="Z123" s="2136"/>
      <c r="AA123" s="2136"/>
      <c r="AB123" s="2136"/>
      <c r="AC123" s="2136"/>
      <c r="AD123" s="2136"/>
      <c r="AE123" s="2124"/>
      <c r="AF123" s="2125"/>
      <c r="AG123" s="2160"/>
      <c r="AH123" s="850"/>
    </row>
    <row r="124" spans="1:34">
      <c r="A124" s="1079" t="s">
        <v>141</v>
      </c>
      <c r="B124" s="1036"/>
      <c r="C124" s="1036"/>
      <c r="D124" s="1036"/>
      <c r="E124" s="1036"/>
      <c r="F124" s="1036"/>
      <c r="G124" s="1036"/>
      <c r="H124" s="1036"/>
      <c r="I124" s="1036"/>
      <c r="J124" s="1036"/>
      <c r="K124" s="1036"/>
      <c r="L124" s="1036"/>
      <c r="M124" s="1037"/>
      <c r="N124" s="999">
        <v>525</v>
      </c>
      <c r="O124" s="928" t="s">
        <v>23</v>
      </c>
      <c r="P124" s="1987">
        <f t="shared" si="10"/>
        <v>0</v>
      </c>
      <c r="Q124" s="1988"/>
      <c r="R124" s="1989"/>
      <c r="S124" s="2151" t="s">
        <v>1092</v>
      </c>
      <c r="T124" s="2152"/>
      <c r="U124" s="2152"/>
      <c r="V124" s="2152"/>
      <c r="W124" s="2152"/>
      <c r="X124" s="2152"/>
      <c r="Y124" s="2152"/>
      <c r="Z124" s="2152"/>
      <c r="AA124" s="2152"/>
      <c r="AB124" s="2152"/>
      <c r="AC124" s="2152"/>
      <c r="AD124" s="2152"/>
      <c r="AE124" s="2124">
        <v>808</v>
      </c>
      <c r="AF124" s="2125" t="s">
        <v>23</v>
      </c>
      <c r="AG124" s="2157">
        <v>0</v>
      </c>
      <c r="AH124" s="850"/>
    </row>
    <row r="125" spans="1:34">
      <c r="A125" s="1079" t="s">
        <v>143</v>
      </c>
      <c r="B125" s="1036"/>
      <c r="C125" s="1036"/>
      <c r="D125" s="1036"/>
      <c r="E125" s="1036"/>
      <c r="F125" s="1036"/>
      <c r="G125" s="1036"/>
      <c r="H125" s="1036"/>
      <c r="I125" s="1036"/>
      <c r="J125" s="1036"/>
      <c r="K125" s="1036"/>
      <c r="L125" s="1036"/>
      <c r="M125" s="1037"/>
      <c r="N125" s="999">
        <v>526</v>
      </c>
      <c r="O125" s="928" t="s">
        <v>23</v>
      </c>
      <c r="P125" s="1987">
        <f t="shared" si="10"/>
        <v>0</v>
      </c>
      <c r="Q125" s="1988"/>
      <c r="R125" s="1989"/>
      <c r="S125" s="2153"/>
      <c r="T125" s="2154"/>
      <c r="U125" s="2154"/>
      <c r="V125" s="2154"/>
      <c r="W125" s="2154"/>
      <c r="X125" s="2154"/>
      <c r="Y125" s="2154"/>
      <c r="Z125" s="2154"/>
      <c r="AA125" s="2154"/>
      <c r="AB125" s="2154"/>
      <c r="AC125" s="2154"/>
      <c r="AD125" s="2154"/>
      <c r="AE125" s="2124"/>
      <c r="AF125" s="2125"/>
      <c r="AG125" s="2157"/>
      <c r="AH125" s="850"/>
    </row>
    <row r="126" spans="1:34">
      <c r="A126" s="1079" t="s">
        <v>976</v>
      </c>
      <c r="B126" s="1036"/>
      <c r="C126" s="1036"/>
      <c r="D126" s="1036"/>
      <c r="E126" s="1036"/>
      <c r="F126" s="1036"/>
      <c r="G126" s="1036"/>
      <c r="H126" s="1036"/>
      <c r="I126" s="1036"/>
      <c r="J126" s="1036"/>
      <c r="K126" s="1036"/>
      <c r="L126" s="1036"/>
      <c r="M126" s="1037"/>
      <c r="N126" s="999">
        <v>527</v>
      </c>
      <c r="O126" s="928" t="s">
        <v>23</v>
      </c>
      <c r="P126" s="1987">
        <f t="shared" si="10"/>
        <v>0</v>
      </c>
      <c r="Q126" s="1988"/>
      <c r="R126" s="1989"/>
      <c r="S126" s="2153"/>
      <c r="T126" s="2154"/>
      <c r="U126" s="2154"/>
      <c r="V126" s="2154"/>
      <c r="W126" s="2154"/>
      <c r="X126" s="2154"/>
      <c r="Y126" s="2154"/>
      <c r="Z126" s="2154"/>
      <c r="AA126" s="2154"/>
      <c r="AB126" s="2154"/>
      <c r="AC126" s="2154"/>
      <c r="AD126" s="2154"/>
      <c r="AE126" s="2124"/>
      <c r="AF126" s="2125"/>
      <c r="AG126" s="2157"/>
      <c r="AH126" s="850"/>
    </row>
    <row r="127" spans="1:34">
      <c r="A127" s="1079" t="s">
        <v>1093</v>
      </c>
      <c r="B127" s="1036"/>
      <c r="C127" s="1036"/>
      <c r="D127" s="1036"/>
      <c r="E127" s="1036"/>
      <c r="F127" s="1036"/>
      <c r="G127" s="1036"/>
      <c r="H127" s="1036"/>
      <c r="I127" s="1036"/>
      <c r="J127" s="1036"/>
      <c r="K127" s="1036"/>
      <c r="L127" s="1036"/>
      <c r="M127" s="1037"/>
      <c r="N127" s="999">
        <v>528</v>
      </c>
      <c r="O127" s="928" t="s">
        <v>23</v>
      </c>
      <c r="P127" s="1987">
        <f t="shared" si="10"/>
        <v>0</v>
      </c>
      <c r="Q127" s="1988"/>
      <c r="R127" s="1989"/>
      <c r="S127" s="2155"/>
      <c r="T127" s="2156"/>
      <c r="U127" s="2156"/>
      <c r="V127" s="2156"/>
      <c r="W127" s="2156"/>
      <c r="X127" s="2156"/>
      <c r="Y127" s="2156"/>
      <c r="Z127" s="2156"/>
      <c r="AA127" s="2156"/>
      <c r="AB127" s="2156"/>
      <c r="AC127" s="2156"/>
      <c r="AD127" s="2156"/>
      <c r="AE127" s="2124"/>
      <c r="AF127" s="2125"/>
      <c r="AG127" s="2157"/>
      <c r="AH127" s="850"/>
    </row>
    <row r="128" spans="1:34">
      <c r="A128" s="1079" t="s">
        <v>978</v>
      </c>
      <c r="B128" s="1036"/>
      <c r="C128" s="1036"/>
      <c r="D128" s="1036"/>
      <c r="E128" s="1036"/>
      <c r="F128" s="1036"/>
      <c r="G128" s="1036"/>
      <c r="H128" s="1036"/>
      <c r="I128" s="1036"/>
      <c r="J128" s="1036"/>
      <c r="K128" s="1036"/>
      <c r="L128" s="1036"/>
      <c r="M128" s="1037"/>
      <c r="N128" s="999">
        <v>529</v>
      </c>
      <c r="O128" s="928" t="s">
        <v>23</v>
      </c>
      <c r="P128" s="1987">
        <f t="shared" si="10"/>
        <v>0</v>
      </c>
      <c r="Q128" s="1988"/>
      <c r="R128" s="1989"/>
      <c r="S128" s="2151" t="s">
        <v>1094</v>
      </c>
      <c r="T128" s="2152"/>
      <c r="U128" s="2152"/>
      <c r="V128" s="2152"/>
      <c r="W128" s="2152"/>
      <c r="X128" s="2152"/>
      <c r="Y128" s="2152"/>
      <c r="Z128" s="2152"/>
      <c r="AA128" s="2152"/>
      <c r="AB128" s="2152"/>
      <c r="AC128" s="2152"/>
      <c r="AD128" s="2152"/>
      <c r="AE128" s="2124">
        <v>809</v>
      </c>
      <c r="AF128" s="2125" t="s">
        <v>23</v>
      </c>
      <c r="AG128" s="2158">
        <f>(AG118-AG124)*15%</f>
        <v>0</v>
      </c>
      <c r="AH128" s="850"/>
    </row>
    <row r="129" spans="1:36">
      <c r="A129" s="1084" t="s">
        <v>980</v>
      </c>
      <c r="B129" s="1036"/>
      <c r="C129" s="1036"/>
      <c r="D129" s="1036"/>
      <c r="E129" s="1036"/>
      <c r="F129" s="1036"/>
      <c r="G129" s="1036"/>
      <c r="H129" s="1036"/>
      <c r="I129" s="1036"/>
      <c r="J129" s="1036"/>
      <c r="K129" s="1036"/>
      <c r="L129" s="1036"/>
      <c r="M129" s="1036"/>
      <c r="N129" s="999">
        <v>530</v>
      </c>
      <c r="O129" s="928" t="s">
        <v>23</v>
      </c>
      <c r="P129" s="1987">
        <f t="shared" si="10"/>
        <v>0</v>
      </c>
      <c r="Q129" s="1988"/>
      <c r="R129" s="1989"/>
      <c r="S129" s="2155"/>
      <c r="T129" s="2156"/>
      <c r="U129" s="2156"/>
      <c r="V129" s="2156"/>
      <c r="W129" s="2156"/>
      <c r="X129" s="2156"/>
      <c r="Y129" s="2156"/>
      <c r="Z129" s="2156"/>
      <c r="AA129" s="2156"/>
      <c r="AB129" s="2156"/>
      <c r="AC129" s="2156"/>
      <c r="AD129" s="2156"/>
      <c r="AE129" s="2124"/>
      <c r="AF129" s="2125"/>
      <c r="AG129" s="2158"/>
      <c r="AH129" s="850"/>
    </row>
    <row r="130" spans="1:36">
      <c r="A130" s="1084" t="s">
        <v>1095</v>
      </c>
      <c r="B130" s="1036"/>
      <c r="C130" s="1036"/>
      <c r="D130" s="1036"/>
      <c r="E130" s="1036"/>
      <c r="F130" s="1036"/>
      <c r="G130" s="1036"/>
      <c r="H130" s="1036"/>
      <c r="I130" s="1036"/>
      <c r="J130" s="1036"/>
      <c r="K130" s="1036"/>
      <c r="L130" s="1036"/>
      <c r="M130" s="1037"/>
      <c r="N130" s="999">
        <v>531</v>
      </c>
      <c r="O130" s="928" t="s">
        <v>23</v>
      </c>
      <c r="P130" s="1987">
        <f t="shared" si="10"/>
        <v>0</v>
      </c>
      <c r="Q130" s="1988"/>
      <c r="R130" s="1989"/>
      <c r="S130" s="2140" t="s">
        <v>156</v>
      </c>
      <c r="T130" s="2141"/>
      <c r="U130" s="2141"/>
      <c r="V130" s="2141"/>
      <c r="W130" s="2141"/>
      <c r="X130" s="2141"/>
      <c r="Y130" s="2141"/>
      <c r="Z130" s="2141"/>
      <c r="AA130" s="2141"/>
      <c r="AB130" s="2141"/>
      <c r="AC130" s="2141"/>
      <c r="AD130" s="2141"/>
      <c r="AE130" s="2124">
        <v>810</v>
      </c>
      <c r="AF130" s="2125" t="s">
        <v>47</v>
      </c>
      <c r="AG130" s="2096">
        <v>0</v>
      </c>
      <c r="AH130" s="850"/>
    </row>
    <row r="131" spans="1:36">
      <c r="A131" s="1084" t="s">
        <v>848</v>
      </c>
      <c r="B131" s="1036"/>
      <c r="C131" s="1036"/>
      <c r="D131" s="1036"/>
      <c r="E131" s="1036"/>
      <c r="F131" s="1036"/>
      <c r="G131" s="1036"/>
      <c r="H131" s="1036"/>
      <c r="I131" s="1036"/>
      <c r="J131" s="1036"/>
      <c r="K131" s="1036"/>
      <c r="L131" s="1036"/>
      <c r="M131" s="1037"/>
      <c r="N131" s="999">
        <v>532</v>
      </c>
      <c r="O131" s="928" t="s">
        <v>23</v>
      </c>
      <c r="P131" s="1987">
        <f t="shared" si="10"/>
        <v>0</v>
      </c>
      <c r="Q131" s="1988"/>
      <c r="R131" s="1989"/>
      <c r="S131" s="2140"/>
      <c r="T131" s="2141"/>
      <c r="U131" s="2141"/>
      <c r="V131" s="2141"/>
      <c r="W131" s="2141"/>
      <c r="X131" s="2141"/>
      <c r="Y131" s="2141"/>
      <c r="Z131" s="2141"/>
      <c r="AA131" s="2141"/>
      <c r="AB131" s="2141"/>
      <c r="AC131" s="2141"/>
      <c r="AD131" s="2141"/>
      <c r="AE131" s="2124"/>
      <c r="AF131" s="2125"/>
      <c r="AG131" s="2142"/>
      <c r="AH131" s="850"/>
    </row>
    <row r="132" spans="1:36">
      <c r="A132" s="1085" t="s">
        <v>148</v>
      </c>
      <c r="B132" s="904"/>
      <c r="C132" s="904"/>
      <c r="D132" s="904"/>
      <c r="E132" s="904"/>
      <c r="F132" s="904"/>
      <c r="G132" s="904"/>
      <c r="H132" s="904"/>
      <c r="I132" s="904"/>
      <c r="J132" s="904"/>
      <c r="K132" s="904"/>
      <c r="L132" s="904"/>
      <c r="M132" s="904"/>
      <c r="N132" s="999">
        <v>533</v>
      </c>
      <c r="O132" s="1052" t="s">
        <v>23</v>
      </c>
      <c r="P132" s="1987">
        <f t="shared" si="10"/>
        <v>0</v>
      </c>
      <c r="Q132" s="1988"/>
      <c r="R132" s="1989"/>
      <c r="S132" s="2143" t="s">
        <v>1096</v>
      </c>
      <c r="T132" s="2144"/>
      <c r="U132" s="2144"/>
      <c r="V132" s="2144"/>
      <c r="W132" s="2144"/>
      <c r="X132" s="2144"/>
      <c r="Y132" s="2144"/>
      <c r="Z132" s="2144"/>
      <c r="AA132" s="2144"/>
      <c r="AB132" s="2144"/>
      <c r="AC132" s="2144"/>
      <c r="AD132" s="2144"/>
      <c r="AE132" s="2132">
        <v>811</v>
      </c>
      <c r="AF132" s="2148" t="s">
        <v>47</v>
      </c>
      <c r="AG132" s="2150">
        <v>0</v>
      </c>
      <c r="AH132" s="850"/>
    </row>
    <row r="133" spans="1:36" ht="13.8" thickBot="1">
      <c r="A133" s="2083" t="s">
        <v>1097</v>
      </c>
      <c r="B133" s="2083"/>
      <c r="C133" s="2083"/>
      <c r="D133" s="2083"/>
      <c r="E133" s="2083"/>
      <c r="F133" s="2083"/>
      <c r="G133" s="2083"/>
      <c r="H133" s="2083"/>
      <c r="I133" s="2083"/>
      <c r="J133" s="2083"/>
      <c r="K133" s="2083"/>
      <c r="L133" s="2083"/>
      <c r="M133" s="2083"/>
      <c r="N133" s="974">
        <v>534</v>
      </c>
      <c r="O133" s="931" t="s">
        <v>23</v>
      </c>
      <c r="P133" s="1987">
        <f t="shared" si="10"/>
        <v>0</v>
      </c>
      <c r="Q133" s="1988"/>
      <c r="R133" s="1989"/>
      <c r="S133" s="2145"/>
      <c r="T133" s="2146"/>
      <c r="U133" s="2146"/>
      <c r="V133" s="2146"/>
      <c r="W133" s="2146"/>
      <c r="X133" s="2146"/>
      <c r="Y133" s="2146"/>
      <c r="Z133" s="2146"/>
      <c r="AA133" s="2146"/>
      <c r="AB133" s="2146"/>
      <c r="AC133" s="2146"/>
      <c r="AD133" s="2146"/>
      <c r="AE133" s="2147"/>
      <c r="AF133" s="2149"/>
      <c r="AG133" s="2150"/>
      <c r="AH133" s="850"/>
    </row>
    <row r="134" spans="1:36" ht="13.8" thickBot="1">
      <c r="A134" s="1086" t="s">
        <v>849</v>
      </c>
      <c r="B134" s="1087"/>
      <c r="C134" s="1087"/>
      <c r="D134" s="1087"/>
      <c r="E134" s="1087"/>
      <c r="F134" s="1087"/>
      <c r="G134" s="1087"/>
      <c r="H134" s="1087"/>
      <c r="I134" s="1087"/>
      <c r="J134" s="1087"/>
      <c r="K134" s="1087"/>
      <c r="L134" s="1087"/>
      <c r="M134" s="1088"/>
      <c r="N134" s="1089">
        <v>539</v>
      </c>
      <c r="O134" s="1090" t="s">
        <v>24</v>
      </c>
      <c r="P134" s="1987">
        <f>SUM(P110:R133)</f>
        <v>0</v>
      </c>
      <c r="Q134" s="1988"/>
      <c r="R134" s="1989"/>
      <c r="S134" s="2135" t="s">
        <v>159</v>
      </c>
      <c r="T134" s="2136"/>
      <c r="U134" s="2136"/>
      <c r="V134" s="2136"/>
      <c r="W134" s="2136"/>
      <c r="X134" s="2136"/>
      <c r="Y134" s="2136"/>
      <c r="Z134" s="2136"/>
      <c r="AA134" s="2136"/>
      <c r="AB134" s="2136"/>
      <c r="AC134" s="2136"/>
      <c r="AD134" s="2136"/>
      <c r="AE134" s="2124">
        <v>812</v>
      </c>
      <c r="AF134" s="2125" t="s">
        <v>23</v>
      </c>
      <c r="AG134" s="2137">
        <v>0</v>
      </c>
      <c r="AH134" s="850"/>
    </row>
    <row r="135" spans="1:36">
      <c r="A135" s="2138" t="s">
        <v>850</v>
      </c>
      <c r="B135" s="2139"/>
      <c r="C135" s="2139"/>
      <c r="D135" s="2139"/>
      <c r="E135" s="2139"/>
      <c r="F135" s="2139"/>
      <c r="G135" s="2139"/>
      <c r="H135" s="2139"/>
      <c r="I135" s="2139"/>
      <c r="J135" s="2139"/>
      <c r="K135" s="2139"/>
      <c r="L135" s="2139"/>
      <c r="M135" s="2139"/>
      <c r="N135" s="2139"/>
      <c r="O135" s="2139"/>
      <c r="P135" s="2139"/>
      <c r="Q135" s="2139"/>
      <c r="R135" s="2139"/>
      <c r="S135" s="2135"/>
      <c r="T135" s="2136"/>
      <c r="U135" s="2136"/>
      <c r="V135" s="2136"/>
      <c r="W135" s="2136"/>
      <c r="X135" s="2136"/>
      <c r="Y135" s="2136"/>
      <c r="Z135" s="2136"/>
      <c r="AA135" s="2136"/>
      <c r="AB135" s="2136"/>
      <c r="AC135" s="2136"/>
      <c r="AD135" s="2136"/>
      <c r="AE135" s="2124"/>
      <c r="AF135" s="2125"/>
      <c r="AG135" s="2096"/>
      <c r="AH135" s="850"/>
    </row>
    <row r="136" spans="1:36">
      <c r="A136" s="2090" t="s">
        <v>981</v>
      </c>
      <c r="B136" s="2090"/>
      <c r="C136" s="2121" t="s">
        <v>34</v>
      </c>
      <c r="D136" s="2121"/>
      <c r="E136" s="2121"/>
      <c r="F136" s="1040" t="s">
        <v>35</v>
      </c>
      <c r="G136" s="1040"/>
      <c r="H136" s="1040"/>
      <c r="I136" s="1040"/>
      <c r="J136" s="1040"/>
      <c r="K136" s="1040"/>
      <c r="L136" s="1040"/>
      <c r="M136" s="1041"/>
      <c r="N136" s="925">
        <v>541</v>
      </c>
      <c r="O136" s="928" t="s">
        <v>23</v>
      </c>
      <c r="P136" s="1987">
        <f t="shared" ref="P136:P155" si="11">-SUMIF(Código,N136,Saldo)</f>
        <v>0</v>
      </c>
      <c r="Q136" s="1988"/>
      <c r="R136" s="1989"/>
      <c r="S136" s="2122" t="s">
        <v>679</v>
      </c>
      <c r="T136" s="2123"/>
      <c r="U136" s="2123"/>
      <c r="V136" s="2123"/>
      <c r="W136" s="2123"/>
      <c r="X136" s="2123"/>
      <c r="Y136" s="2123"/>
      <c r="Z136" s="2123"/>
      <c r="AA136" s="2123"/>
      <c r="AB136" s="2123"/>
      <c r="AC136" s="2123"/>
      <c r="AD136" s="2123"/>
      <c r="AE136" s="2124">
        <v>813</v>
      </c>
      <c r="AF136" s="2125" t="s">
        <v>47</v>
      </c>
      <c r="AG136" s="2096">
        <v>0</v>
      </c>
      <c r="AH136" s="850"/>
    </row>
    <row r="137" spans="1:36">
      <c r="A137" s="2090"/>
      <c r="B137" s="2090"/>
      <c r="C137" s="2121"/>
      <c r="D137" s="2121"/>
      <c r="E137" s="2121"/>
      <c r="F137" s="1040" t="s">
        <v>37</v>
      </c>
      <c r="G137" s="1040"/>
      <c r="H137" s="1040"/>
      <c r="I137" s="1040"/>
      <c r="J137" s="1040"/>
      <c r="K137" s="1040"/>
      <c r="L137" s="1040"/>
      <c r="M137" s="1041"/>
      <c r="N137" s="925">
        <v>542</v>
      </c>
      <c r="O137" s="928" t="s">
        <v>23</v>
      </c>
      <c r="P137" s="1987">
        <f t="shared" si="11"/>
        <v>0</v>
      </c>
      <c r="Q137" s="1988"/>
      <c r="R137" s="1989"/>
      <c r="S137" s="2122"/>
      <c r="T137" s="2123"/>
      <c r="U137" s="2123"/>
      <c r="V137" s="2123"/>
      <c r="W137" s="2123"/>
      <c r="X137" s="2123"/>
      <c r="Y137" s="2123"/>
      <c r="Z137" s="2123"/>
      <c r="AA137" s="2123"/>
      <c r="AB137" s="2123"/>
      <c r="AC137" s="2123"/>
      <c r="AD137" s="2123"/>
      <c r="AE137" s="2124"/>
      <c r="AF137" s="2125"/>
      <c r="AG137" s="2096"/>
      <c r="AH137" s="850"/>
    </row>
    <row r="138" spans="1:36" ht="13.8" thickBot="1">
      <c r="A138" s="2090"/>
      <c r="B138" s="2090"/>
      <c r="C138" s="2091" t="s">
        <v>116</v>
      </c>
      <c r="D138" s="2091"/>
      <c r="E138" s="2091"/>
      <c r="F138" s="1036" t="s">
        <v>35</v>
      </c>
      <c r="G138" s="1036"/>
      <c r="H138" s="1036"/>
      <c r="I138" s="1036"/>
      <c r="J138" s="1036"/>
      <c r="K138" s="1036"/>
      <c r="L138" s="1036"/>
      <c r="M138" s="1037"/>
      <c r="N138" s="925">
        <v>543</v>
      </c>
      <c r="O138" s="928" t="s">
        <v>23</v>
      </c>
      <c r="P138" s="1987">
        <f t="shared" si="11"/>
        <v>0</v>
      </c>
      <c r="Q138" s="1988"/>
      <c r="R138" s="1989"/>
      <c r="S138" s="2127" t="s">
        <v>680</v>
      </c>
      <c r="T138" s="2128"/>
      <c r="U138" s="2128"/>
      <c r="V138" s="2128"/>
      <c r="W138" s="2128"/>
      <c r="X138" s="2128"/>
      <c r="Y138" s="2128"/>
      <c r="Z138" s="2128"/>
      <c r="AA138" s="2128"/>
      <c r="AB138" s="2128"/>
      <c r="AC138" s="2128"/>
      <c r="AD138" s="2128"/>
      <c r="AE138" s="2131">
        <v>814</v>
      </c>
      <c r="AF138" s="2133" t="s">
        <v>23</v>
      </c>
      <c r="AG138" s="2096">
        <v>0</v>
      </c>
      <c r="AH138" s="850"/>
    </row>
    <row r="139" spans="1:36" ht="13.8" thickBot="1">
      <c r="A139" s="2120"/>
      <c r="B139" s="2120"/>
      <c r="C139" s="2126"/>
      <c r="D139" s="2126"/>
      <c r="E139" s="2126"/>
      <c r="F139" s="1091" t="s">
        <v>37</v>
      </c>
      <c r="G139" s="1091"/>
      <c r="H139" s="1091"/>
      <c r="I139" s="1091"/>
      <c r="J139" s="1091"/>
      <c r="K139" s="1091"/>
      <c r="L139" s="1091"/>
      <c r="M139" s="1092"/>
      <c r="N139" s="1023">
        <v>544</v>
      </c>
      <c r="O139" s="950" t="s">
        <v>23</v>
      </c>
      <c r="P139" s="1987">
        <f t="shared" si="11"/>
        <v>0</v>
      </c>
      <c r="Q139" s="1988"/>
      <c r="R139" s="1989"/>
      <c r="S139" s="2129"/>
      <c r="T139" s="2130"/>
      <c r="U139" s="2130"/>
      <c r="V139" s="2130"/>
      <c r="W139" s="2130"/>
      <c r="X139" s="2130"/>
      <c r="Y139" s="2130"/>
      <c r="Z139" s="2130"/>
      <c r="AA139" s="2130"/>
      <c r="AB139" s="2130"/>
      <c r="AC139" s="2130"/>
      <c r="AD139" s="2130"/>
      <c r="AE139" s="2132"/>
      <c r="AF139" s="2134"/>
      <c r="AG139" s="2096"/>
      <c r="AH139" s="850"/>
    </row>
    <row r="140" spans="1:36" ht="13.5" customHeight="1" thickBot="1">
      <c r="A140" s="2097" t="s">
        <v>982</v>
      </c>
      <c r="B140" s="2098"/>
      <c r="C140" s="2103" t="s">
        <v>34</v>
      </c>
      <c r="D140" s="2104"/>
      <c r="E140" s="2105"/>
      <c r="F140" s="1093" t="s">
        <v>35</v>
      </c>
      <c r="G140" s="1093"/>
      <c r="H140" s="1093"/>
      <c r="I140" s="1093"/>
      <c r="J140" s="1093"/>
      <c r="K140" s="1093"/>
      <c r="L140" s="1093"/>
      <c r="M140" s="1094"/>
      <c r="N140" s="1095">
        <v>545</v>
      </c>
      <c r="O140" s="1096" t="s">
        <v>23</v>
      </c>
      <c r="P140" s="1987">
        <f t="shared" si="11"/>
        <v>0</v>
      </c>
      <c r="Q140" s="1988"/>
      <c r="R140" s="1989"/>
      <c r="S140" s="2109" t="s">
        <v>1098</v>
      </c>
      <c r="T140" s="2110"/>
      <c r="U140" s="2110"/>
      <c r="V140" s="2110"/>
      <c r="W140" s="2110"/>
      <c r="X140" s="2110"/>
      <c r="Y140" s="2110"/>
      <c r="Z140" s="2110"/>
      <c r="AA140" s="2110"/>
      <c r="AB140" s="2110"/>
      <c r="AC140" s="2110"/>
      <c r="AD140" s="2110"/>
      <c r="AE140" s="1097"/>
      <c r="AF140" s="1097"/>
      <c r="AG140" s="2111"/>
      <c r="AH140" s="2111"/>
      <c r="AI140" s="2111"/>
      <c r="AJ140" s="2112"/>
    </row>
    <row r="141" spans="1:36" ht="13.8" thickBot="1">
      <c r="A141" s="2099"/>
      <c r="B141" s="2100"/>
      <c r="C141" s="2106"/>
      <c r="D141" s="2107"/>
      <c r="E141" s="2108"/>
      <c r="F141" s="1036" t="s">
        <v>37</v>
      </c>
      <c r="G141" s="1036"/>
      <c r="H141" s="1036"/>
      <c r="I141" s="1036"/>
      <c r="J141" s="1036"/>
      <c r="K141" s="1036"/>
      <c r="L141" s="1036"/>
      <c r="M141" s="1037"/>
      <c r="N141" s="999">
        <v>546</v>
      </c>
      <c r="O141" s="1098" t="s">
        <v>23</v>
      </c>
      <c r="P141" s="1987">
        <f t="shared" si="11"/>
        <v>0</v>
      </c>
      <c r="Q141" s="1988"/>
      <c r="R141" s="1989"/>
      <c r="S141" s="1099"/>
      <c r="T141" s="1099"/>
      <c r="U141" s="1099"/>
      <c r="V141" s="1099"/>
      <c r="W141" s="1099"/>
      <c r="X141" s="1099"/>
      <c r="Y141" s="1099"/>
      <c r="Z141" s="1099"/>
      <c r="AA141" s="1099"/>
      <c r="AB141" s="1099"/>
      <c r="AC141" s="1099"/>
      <c r="AD141" s="1099"/>
      <c r="AE141" s="2113" t="s">
        <v>1099</v>
      </c>
      <c r="AF141" s="2111"/>
      <c r="AG141" s="2112"/>
      <c r="AH141" s="2113" t="s">
        <v>1100</v>
      </c>
      <c r="AI141" s="2111"/>
      <c r="AJ141" s="2112"/>
    </row>
    <row r="142" spans="1:36">
      <c r="A142" s="2099"/>
      <c r="B142" s="2100"/>
      <c r="C142" s="2114" t="s">
        <v>116</v>
      </c>
      <c r="D142" s="2115"/>
      <c r="E142" s="2116"/>
      <c r="F142" s="1036" t="s">
        <v>35</v>
      </c>
      <c r="G142" s="1036"/>
      <c r="H142" s="1036"/>
      <c r="I142" s="1036"/>
      <c r="J142" s="1036"/>
      <c r="K142" s="1036"/>
      <c r="L142" s="1036"/>
      <c r="M142" s="1037"/>
      <c r="N142" s="999">
        <v>547</v>
      </c>
      <c r="O142" s="1098" t="s">
        <v>23</v>
      </c>
      <c r="P142" s="1987">
        <f t="shared" si="11"/>
        <v>0</v>
      </c>
      <c r="Q142" s="1988"/>
      <c r="R142" s="1989"/>
      <c r="S142" s="2084" t="s">
        <v>1101</v>
      </c>
      <c r="T142" s="2085"/>
      <c r="U142" s="2085"/>
      <c r="V142" s="2085"/>
      <c r="W142" s="2085"/>
      <c r="X142" s="2085"/>
      <c r="Y142" s="2085"/>
      <c r="Z142" s="2085"/>
      <c r="AA142" s="2085"/>
      <c r="AB142" s="2085"/>
      <c r="AC142" s="2085"/>
      <c r="AD142" s="2086"/>
      <c r="AE142" s="1100">
        <v>815</v>
      </c>
      <c r="AF142" s="1101" t="s">
        <v>23</v>
      </c>
      <c r="AG142" s="1102">
        <v>0</v>
      </c>
      <c r="AH142" s="1100">
        <v>816</v>
      </c>
      <c r="AI142" s="1101" t="s">
        <v>620</v>
      </c>
      <c r="AJ142" s="1102">
        <v>0</v>
      </c>
    </row>
    <row r="143" spans="1:36" ht="12.75" customHeight="1">
      <c r="A143" s="2101"/>
      <c r="B143" s="2102"/>
      <c r="C143" s="2117"/>
      <c r="D143" s="2118"/>
      <c r="E143" s="2119"/>
      <c r="F143" s="1036" t="s">
        <v>37</v>
      </c>
      <c r="G143" s="1036"/>
      <c r="H143" s="1036"/>
      <c r="I143" s="1036"/>
      <c r="J143" s="1036"/>
      <c r="K143" s="1036"/>
      <c r="L143" s="1036"/>
      <c r="M143" s="1037"/>
      <c r="N143" s="999">
        <v>548</v>
      </c>
      <c r="O143" s="928" t="s">
        <v>23</v>
      </c>
      <c r="P143" s="1987">
        <f t="shared" si="11"/>
        <v>0</v>
      </c>
      <c r="Q143" s="1988"/>
      <c r="R143" s="1989"/>
      <c r="S143" s="2087" t="s">
        <v>1102</v>
      </c>
      <c r="T143" s="2088"/>
      <c r="U143" s="2088"/>
      <c r="V143" s="2088"/>
      <c r="W143" s="2088"/>
      <c r="X143" s="1103"/>
      <c r="Y143" s="1103"/>
      <c r="Z143" s="1103"/>
      <c r="AA143" s="1103"/>
      <c r="AB143" s="1103"/>
      <c r="AC143" s="1103"/>
      <c r="AD143" s="1103"/>
      <c r="AE143" s="1104">
        <v>817</v>
      </c>
      <c r="AF143" s="1105" t="s">
        <v>23</v>
      </c>
      <c r="AG143" s="1102">
        <v>0</v>
      </c>
      <c r="AH143" s="1104">
        <v>818</v>
      </c>
      <c r="AI143" s="1105" t="s">
        <v>620</v>
      </c>
      <c r="AJ143" s="1102">
        <v>0</v>
      </c>
    </row>
    <row r="144" spans="1:36">
      <c r="A144" s="2089" t="s">
        <v>983</v>
      </c>
      <c r="B144" s="2090"/>
      <c r="C144" s="2091" t="s">
        <v>34</v>
      </c>
      <c r="D144" s="2091"/>
      <c r="E144" s="2091"/>
      <c r="F144" s="1036" t="s">
        <v>35</v>
      </c>
      <c r="G144" s="1036"/>
      <c r="H144" s="1036"/>
      <c r="I144" s="1036"/>
      <c r="J144" s="1036"/>
      <c r="K144" s="1036"/>
      <c r="L144" s="1036"/>
      <c r="M144" s="1037"/>
      <c r="N144" s="999">
        <v>549</v>
      </c>
      <c r="O144" s="928" t="s">
        <v>23</v>
      </c>
      <c r="P144" s="1987">
        <f t="shared" si="11"/>
        <v>0</v>
      </c>
      <c r="Q144" s="1988"/>
      <c r="R144" s="1989"/>
      <c r="S144" s="2092" t="s">
        <v>164</v>
      </c>
      <c r="T144" s="2093"/>
      <c r="U144" s="2093"/>
      <c r="V144" s="2093"/>
      <c r="W144" s="2093"/>
      <c r="X144" s="2093"/>
      <c r="Y144" s="2093"/>
      <c r="Z144" s="2093"/>
      <c r="AA144" s="2093"/>
      <c r="AB144" s="2093"/>
      <c r="AC144" s="2093"/>
      <c r="AD144" s="2094"/>
      <c r="AE144" s="1106">
        <v>819</v>
      </c>
      <c r="AF144" s="968" t="s">
        <v>24</v>
      </c>
      <c r="AG144" s="1107">
        <f>IF((AG114-AG116-AG118+AG120+AG122+AG124+AG128-AG130-AG132+AG134-AG136+AG138)&gt;0,(AG114-AG116-AG118+AG120+AG122+AG124+AG128-AG130-AG132+AG134-AG136+AG138),0)</f>
        <v>0</v>
      </c>
      <c r="AH144" s="904"/>
    </row>
    <row r="145" spans="1:34">
      <c r="A145" s="2089"/>
      <c r="B145" s="2090"/>
      <c r="C145" s="2091"/>
      <c r="D145" s="2091"/>
      <c r="E145" s="2091"/>
      <c r="F145" s="1036" t="s">
        <v>37</v>
      </c>
      <c r="G145" s="1036"/>
      <c r="H145" s="1036"/>
      <c r="I145" s="1036"/>
      <c r="J145" s="1036"/>
      <c r="K145" s="1036"/>
      <c r="L145" s="1036"/>
      <c r="M145" s="1037"/>
      <c r="N145" s="999">
        <v>550</v>
      </c>
      <c r="O145" s="928" t="s">
        <v>23</v>
      </c>
      <c r="P145" s="1987">
        <f t="shared" si="11"/>
        <v>0</v>
      </c>
      <c r="Q145" s="1988"/>
      <c r="R145" s="1989"/>
      <c r="S145" s="1108" t="s">
        <v>852</v>
      </c>
      <c r="T145" s="1109"/>
      <c r="U145" s="1109"/>
      <c r="V145" s="1109"/>
      <c r="W145" s="1109"/>
      <c r="X145" s="1109"/>
      <c r="Y145" s="1109"/>
      <c r="Z145" s="1109"/>
      <c r="AA145" s="1109"/>
      <c r="AB145" s="1109"/>
      <c r="AC145" s="1109"/>
      <c r="AD145" s="1109"/>
      <c r="AE145" s="1110">
        <v>829</v>
      </c>
      <c r="AF145" s="1111" t="s">
        <v>24</v>
      </c>
      <c r="AG145" s="1107">
        <f>IF((AG114-AG116-AG118+AG120+AG122+AG124+AG128-AG130-AG132+AG134-AG136+AG138)&lt;0,-(AG114-AG116-AG118+AG120+AG122+AG124+AG128-AG130-AG132+AG134-AG136+AG138),0)</f>
        <v>0</v>
      </c>
      <c r="AH145" s="904"/>
    </row>
    <row r="146" spans="1:34">
      <c r="A146" s="2089"/>
      <c r="B146" s="2090"/>
      <c r="C146" s="2091" t="s">
        <v>116</v>
      </c>
      <c r="D146" s="2091"/>
      <c r="E146" s="2091"/>
      <c r="F146" s="1036" t="s">
        <v>35</v>
      </c>
      <c r="G146" s="1036"/>
      <c r="H146" s="1036"/>
      <c r="I146" s="1036"/>
      <c r="J146" s="1036"/>
      <c r="K146" s="1036"/>
      <c r="L146" s="1036"/>
      <c r="M146" s="1037"/>
      <c r="N146" s="999">
        <v>551</v>
      </c>
      <c r="O146" s="928" t="s">
        <v>23</v>
      </c>
      <c r="P146" s="1987">
        <f t="shared" si="11"/>
        <v>0</v>
      </c>
      <c r="Q146" s="1988"/>
      <c r="R146" s="1989"/>
      <c r="S146" s="2095" t="s">
        <v>1103</v>
      </c>
      <c r="T146" s="2095"/>
      <c r="U146" s="2095"/>
      <c r="V146" s="2095"/>
      <c r="W146" s="2095"/>
      <c r="X146" s="2095"/>
      <c r="Y146" s="2095"/>
      <c r="Z146" s="2095"/>
      <c r="AA146" s="2095"/>
      <c r="AB146" s="2095"/>
      <c r="AC146" s="2095"/>
      <c r="AD146" s="2095"/>
      <c r="AE146" s="2080">
        <v>830</v>
      </c>
      <c r="AF146" s="2081" t="s">
        <v>24</v>
      </c>
      <c r="AG146" s="2082"/>
      <c r="AH146" s="904"/>
    </row>
    <row r="147" spans="1:34">
      <c r="A147" s="2089"/>
      <c r="B147" s="2090"/>
      <c r="C147" s="2091"/>
      <c r="D147" s="2091"/>
      <c r="E147" s="2091"/>
      <c r="F147" s="1091" t="s">
        <v>37</v>
      </c>
      <c r="G147" s="1091"/>
      <c r="H147" s="1091"/>
      <c r="I147" s="1091"/>
      <c r="J147" s="1091"/>
      <c r="K147" s="1091"/>
      <c r="L147" s="1091"/>
      <c r="M147" s="1092"/>
      <c r="N147" s="999">
        <v>552</v>
      </c>
      <c r="O147" s="928" t="s">
        <v>23</v>
      </c>
      <c r="P147" s="1987">
        <f t="shared" si="11"/>
        <v>0</v>
      </c>
      <c r="Q147" s="1988"/>
      <c r="R147" s="1989"/>
      <c r="S147" s="2095"/>
      <c r="T147" s="2095"/>
      <c r="U147" s="2095"/>
      <c r="V147" s="2095"/>
      <c r="W147" s="2095"/>
      <c r="X147" s="2095"/>
      <c r="Y147" s="2095"/>
      <c r="Z147" s="2095"/>
      <c r="AA147" s="2095"/>
      <c r="AB147" s="2095"/>
      <c r="AC147" s="2095"/>
      <c r="AD147" s="2095"/>
      <c r="AE147" s="2080"/>
      <c r="AF147" s="2081"/>
      <c r="AG147" s="2082"/>
      <c r="AH147" s="904"/>
    </row>
    <row r="148" spans="1:34">
      <c r="A148" s="1112" t="s">
        <v>984</v>
      </c>
      <c r="B148" s="1113"/>
      <c r="C148" s="1113"/>
      <c r="D148" s="1113"/>
      <c r="E148" s="1113"/>
      <c r="F148" s="1113"/>
      <c r="G148" s="1113"/>
      <c r="H148" s="1113"/>
      <c r="I148" s="1113"/>
      <c r="J148" s="1113"/>
      <c r="K148" s="1113"/>
      <c r="L148" s="1113"/>
      <c r="M148" s="1114"/>
      <c r="N148" s="999">
        <v>553</v>
      </c>
      <c r="O148" s="928" t="s">
        <v>23</v>
      </c>
      <c r="P148" s="1987">
        <f t="shared" si="11"/>
        <v>0</v>
      </c>
      <c r="Q148" s="1988"/>
      <c r="R148" s="1989"/>
    </row>
    <row r="149" spans="1:34">
      <c r="A149" s="1115" t="s">
        <v>145</v>
      </c>
      <c r="B149" s="1116"/>
      <c r="C149" s="1116"/>
      <c r="D149" s="1116"/>
      <c r="E149" s="1116"/>
      <c r="F149" s="1116"/>
      <c r="G149" s="1116"/>
      <c r="H149" s="1116"/>
      <c r="I149" s="1116"/>
      <c r="J149" s="1116"/>
      <c r="K149" s="1116"/>
      <c r="L149" s="1116"/>
      <c r="M149" s="1116"/>
      <c r="N149" s="999">
        <v>554</v>
      </c>
      <c r="O149" s="1052" t="s">
        <v>23</v>
      </c>
      <c r="P149" s="1987">
        <f t="shared" si="11"/>
        <v>0</v>
      </c>
      <c r="Q149" s="1988"/>
      <c r="R149" s="1989"/>
    </row>
    <row r="150" spans="1:34">
      <c r="A150" s="1115" t="s">
        <v>848</v>
      </c>
      <c r="B150" s="1117"/>
      <c r="C150" s="1117"/>
      <c r="D150" s="1117"/>
      <c r="E150" s="1117"/>
      <c r="F150" s="1116"/>
      <c r="G150" s="1116"/>
      <c r="H150" s="1116"/>
      <c r="I150" s="1116"/>
      <c r="J150" s="1116"/>
      <c r="K150" s="1116"/>
      <c r="L150" s="1116"/>
      <c r="M150" s="1118"/>
      <c r="N150" s="999">
        <v>555</v>
      </c>
      <c r="O150" s="950" t="s">
        <v>23</v>
      </c>
      <c r="P150" s="1987">
        <f t="shared" si="11"/>
        <v>0</v>
      </c>
      <c r="Q150" s="1988"/>
      <c r="R150" s="1989"/>
    </row>
    <row r="151" spans="1:34">
      <c r="A151" s="1119" t="s">
        <v>161</v>
      </c>
      <c r="B151" s="1036"/>
      <c r="C151" s="1036"/>
      <c r="D151" s="1036"/>
      <c r="E151" s="1120"/>
      <c r="F151" s="1036"/>
      <c r="G151" s="1036"/>
      <c r="H151" s="1036"/>
      <c r="I151" s="1036"/>
      <c r="J151" s="1036"/>
      <c r="K151" s="1036"/>
      <c r="L151" s="1036"/>
      <c r="M151" s="1037"/>
      <c r="N151" s="1121">
        <v>556</v>
      </c>
      <c r="O151" s="928" t="s">
        <v>23</v>
      </c>
      <c r="P151" s="1987">
        <f t="shared" si="11"/>
        <v>0</v>
      </c>
      <c r="Q151" s="1988"/>
      <c r="R151" s="1989"/>
    </row>
    <row r="152" spans="1:34">
      <c r="A152" s="1119" t="s">
        <v>163</v>
      </c>
      <c r="B152" s="1036"/>
      <c r="C152" s="1036"/>
      <c r="D152" s="1036"/>
      <c r="E152" s="1036"/>
      <c r="F152" s="1036"/>
      <c r="G152" s="1036"/>
      <c r="H152" s="1036"/>
      <c r="I152" s="1036"/>
      <c r="J152" s="1036"/>
      <c r="K152" s="1036"/>
      <c r="L152" s="1036"/>
      <c r="M152" s="1037"/>
      <c r="N152" s="1121">
        <v>557</v>
      </c>
      <c r="O152" s="928" t="s">
        <v>23</v>
      </c>
      <c r="P152" s="1987">
        <f t="shared" si="11"/>
        <v>0</v>
      </c>
      <c r="Q152" s="1988"/>
      <c r="R152" s="1989"/>
      <c r="AG152" s="911" t="s">
        <v>24</v>
      </c>
    </row>
    <row r="153" spans="1:34">
      <c r="A153" s="1122" t="s">
        <v>1104</v>
      </c>
      <c r="B153" s="1091"/>
      <c r="C153" s="1091"/>
      <c r="D153" s="1091"/>
      <c r="E153" s="1091"/>
      <c r="F153" s="1091"/>
      <c r="G153" s="1091"/>
      <c r="H153" s="1091"/>
      <c r="I153" s="1091"/>
      <c r="J153" s="1091"/>
      <c r="K153" s="1091"/>
      <c r="L153" s="1091"/>
      <c r="M153" s="1092"/>
      <c r="N153" s="1123">
        <v>558</v>
      </c>
      <c r="O153" s="950" t="s">
        <v>23</v>
      </c>
      <c r="P153" s="1987">
        <f t="shared" si="11"/>
        <v>0</v>
      </c>
      <c r="Q153" s="1988"/>
      <c r="R153" s="1989"/>
    </row>
    <row r="154" spans="1:34">
      <c r="A154" s="2083" t="s">
        <v>111</v>
      </c>
      <c r="B154" s="2083"/>
      <c r="C154" s="2083"/>
      <c r="D154" s="2083"/>
      <c r="E154" s="2083"/>
      <c r="F154" s="2083"/>
      <c r="G154" s="2083"/>
      <c r="H154" s="2083"/>
      <c r="I154" s="2083"/>
      <c r="J154" s="2083"/>
      <c r="K154" s="2083"/>
      <c r="L154" s="2083"/>
      <c r="M154" s="2083"/>
      <c r="N154" s="974">
        <v>559</v>
      </c>
      <c r="O154" s="931" t="s">
        <v>23</v>
      </c>
      <c r="P154" s="1987">
        <f t="shared" si="11"/>
        <v>0</v>
      </c>
      <c r="Q154" s="1988"/>
      <c r="R154" s="1989"/>
    </row>
    <row r="155" spans="1:34">
      <c r="A155" s="2083" t="s">
        <v>1097</v>
      </c>
      <c r="B155" s="2083"/>
      <c r="C155" s="2083"/>
      <c r="D155" s="2083"/>
      <c r="E155" s="2083"/>
      <c r="F155" s="2083"/>
      <c r="G155" s="2083"/>
      <c r="H155" s="2083"/>
      <c r="I155" s="2083"/>
      <c r="J155" s="2083"/>
      <c r="K155" s="2083"/>
      <c r="L155" s="2083"/>
      <c r="M155" s="2083"/>
      <c r="N155" s="974">
        <v>560</v>
      </c>
      <c r="O155" s="931" t="s">
        <v>23</v>
      </c>
      <c r="P155" s="1987">
        <f t="shared" si="11"/>
        <v>0</v>
      </c>
      <c r="Q155" s="1988"/>
      <c r="R155" s="1989"/>
    </row>
    <row r="156" spans="1:34" ht="13.8" thickBot="1">
      <c r="A156" s="1124" t="s">
        <v>851</v>
      </c>
      <c r="B156" s="1125"/>
      <c r="C156" s="1125"/>
      <c r="D156" s="1125"/>
      <c r="E156" s="1125"/>
      <c r="F156" s="1125"/>
      <c r="G156" s="1125"/>
      <c r="H156" s="1125"/>
      <c r="I156" s="1125"/>
      <c r="J156" s="1125"/>
      <c r="K156" s="1125"/>
      <c r="L156" s="1125"/>
      <c r="M156" s="1126"/>
      <c r="N156" s="1127">
        <v>569</v>
      </c>
      <c r="O156" s="1128" t="s">
        <v>24</v>
      </c>
      <c r="P156" s="1987">
        <f>SUM(P136:R155)</f>
        <v>0</v>
      </c>
      <c r="Q156" s="1988"/>
      <c r="R156" s="1989"/>
    </row>
    <row r="157" spans="1:34">
      <c r="A157" s="1129" t="s">
        <v>166</v>
      </c>
      <c r="B157" s="1130"/>
      <c r="C157" s="1130"/>
      <c r="D157" s="1130"/>
      <c r="E157" s="1130"/>
      <c r="F157" s="1130"/>
      <c r="G157" s="1130"/>
      <c r="H157" s="1130"/>
      <c r="I157" s="1130"/>
      <c r="J157" s="1130"/>
      <c r="K157" s="1130"/>
      <c r="L157" s="1130"/>
      <c r="M157" s="1131"/>
      <c r="N157" s="1132">
        <v>579</v>
      </c>
      <c r="O157" s="984" t="s">
        <v>23</v>
      </c>
      <c r="P157" s="1987">
        <f>-SUMIF('Balance de comprobacion'!$D$6:$D$499,N156,'Balance de comprobacion'!$J$6:$J$499)</f>
        <v>0</v>
      </c>
      <c r="Q157" s="1988"/>
      <c r="R157" s="1989"/>
    </row>
    <row r="158" spans="1:34" ht="13.8" thickBot="1">
      <c r="A158" s="1122" t="s">
        <v>167</v>
      </c>
      <c r="B158" s="1133"/>
      <c r="C158" s="1133"/>
      <c r="D158" s="1133"/>
      <c r="E158" s="1133"/>
      <c r="F158" s="1133"/>
      <c r="G158" s="1133"/>
      <c r="H158" s="1133"/>
      <c r="I158" s="1133"/>
      <c r="J158" s="1133"/>
      <c r="K158" s="1133"/>
      <c r="L158" s="1133"/>
      <c r="M158" s="1134"/>
      <c r="N158" s="1135">
        <v>589</v>
      </c>
      <c r="O158" s="950" t="s">
        <v>23</v>
      </c>
      <c r="P158" s="1987">
        <f>-SUMIF('Balance de comprobacion'!$D$6:$D$499,N157,'Balance de comprobacion'!$J$6:$J$499)</f>
        <v>0</v>
      </c>
      <c r="Q158" s="1988"/>
      <c r="R158" s="1989"/>
    </row>
    <row r="159" spans="1:34" ht="13.8" thickBot="1">
      <c r="A159" s="1136" t="s">
        <v>168</v>
      </c>
      <c r="B159" s="970"/>
      <c r="C159" s="970"/>
      <c r="D159" s="970"/>
      <c r="E159" s="970"/>
      <c r="F159" s="970"/>
      <c r="G159" s="970"/>
      <c r="H159" s="970"/>
      <c r="I159" s="1137" t="s">
        <v>987</v>
      </c>
      <c r="J159" s="1137"/>
      <c r="K159" s="1137"/>
      <c r="L159" s="1137"/>
      <c r="M159" s="1138"/>
      <c r="N159" s="1139">
        <v>599</v>
      </c>
      <c r="O159" s="1140" t="s">
        <v>24</v>
      </c>
      <c r="P159" s="1990">
        <f>+P134+P156+P157+P158</f>
        <v>0</v>
      </c>
      <c r="Q159" s="1991"/>
      <c r="R159" s="1992"/>
    </row>
    <row r="160" spans="1:34" ht="13.8" thickBot="1">
      <c r="A160" s="1108" t="s">
        <v>176</v>
      </c>
      <c r="B160" s="1141"/>
      <c r="C160" s="1141"/>
      <c r="D160" s="1141"/>
      <c r="E160" s="1141"/>
      <c r="F160" s="1141"/>
      <c r="G160" s="1141"/>
      <c r="H160" s="1141"/>
      <c r="I160" s="1141"/>
      <c r="J160" s="1141"/>
      <c r="K160" s="1141"/>
      <c r="L160" s="1141"/>
      <c r="M160" s="1142"/>
      <c r="N160" s="1143">
        <v>698</v>
      </c>
      <c r="O160" s="1144" t="s">
        <v>24</v>
      </c>
      <c r="P160" s="1987">
        <f>-SUMIF('Balance de comprobacion'!$D$6:$D$499,N160,'Balance de comprobacion'!$J$6:$J$499)+AG109+AG111-AG116-ROUND(+IF(AA204&gt;AA205,AA204,AA205),2)</f>
        <v>0</v>
      </c>
      <c r="Q160" s="1988"/>
      <c r="R160" s="1989"/>
    </row>
    <row r="161" spans="1:29">
      <c r="A161" s="1145" t="s">
        <v>178</v>
      </c>
      <c r="B161" s="1146"/>
      <c r="C161" s="1146"/>
      <c r="D161" s="1146"/>
      <c r="E161" s="1146"/>
      <c r="F161" s="1146"/>
      <c r="G161" s="1146"/>
      <c r="H161" s="1146"/>
      <c r="I161" s="1146"/>
      <c r="J161" s="1146"/>
      <c r="K161" s="2068" t="s">
        <v>988</v>
      </c>
      <c r="L161" s="2068"/>
      <c r="M161" s="2068"/>
      <c r="N161" s="1147">
        <v>699</v>
      </c>
      <c r="O161" s="1148" t="s">
        <v>24</v>
      </c>
      <c r="P161" s="1987">
        <f>+P159+P160</f>
        <v>0</v>
      </c>
      <c r="Q161" s="1988"/>
      <c r="R161" s="1989"/>
      <c r="T161" s="1993">
        <f>ROUND((P161-P107),2)</f>
        <v>0</v>
      </c>
      <c r="U161" s="1993"/>
      <c r="V161" s="1149" t="str">
        <f>+IF(OR(T161&gt;0,T161&lt;0),"revisar el balance no esta cuadrado"," ")</f>
        <v xml:space="preserve"> </v>
      </c>
    </row>
    <row r="162" spans="1:29" ht="13.8" thickBot="1"/>
    <row r="163" spans="1:29" ht="23.55" customHeight="1" thickBot="1">
      <c r="A163" s="1150" t="s">
        <v>725</v>
      </c>
      <c r="B163" s="1151"/>
      <c r="C163" s="1151"/>
      <c r="D163" s="1151"/>
      <c r="E163" s="1152"/>
      <c r="F163" s="1152"/>
      <c r="G163" s="1152"/>
      <c r="H163" s="1152"/>
      <c r="I163" s="1152"/>
      <c r="J163" s="1152"/>
      <c r="K163" s="1152"/>
      <c r="L163" s="1152"/>
      <c r="M163" s="1152"/>
      <c r="N163" s="1152"/>
      <c r="O163" s="1153"/>
      <c r="P163" s="1154"/>
      <c r="Q163" s="1151" t="s">
        <v>726</v>
      </c>
      <c r="R163" s="1152"/>
      <c r="S163" s="2000" t="s">
        <v>27</v>
      </c>
      <c r="T163" s="2069"/>
      <c r="U163" s="2069"/>
      <c r="V163" s="2070"/>
      <c r="W163" s="2071" t="s">
        <v>727</v>
      </c>
      <c r="X163" s="2014"/>
      <c r="Y163" s="2014"/>
      <c r="Z163" s="2014"/>
      <c r="AA163" s="2072" t="s">
        <v>728</v>
      </c>
      <c r="AB163" s="2072"/>
      <c r="AC163" s="2073"/>
    </row>
    <row r="164" spans="1:29" ht="13.8" thickBot="1">
      <c r="A164" s="1155" t="s">
        <v>729</v>
      </c>
      <c r="B164" s="1156"/>
      <c r="C164" s="1156"/>
      <c r="D164" s="1156"/>
      <c r="E164" s="1156"/>
      <c r="F164" s="1156"/>
      <c r="G164" s="1156"/>
      <c r="H164" s="1156"/>
      <c r="I164" s="1156"/>
      <c r="J164" s="1156"/>
      <c r="K164" s="1156"/>
      <c r="L164" s="1156"/>
      <c r="M164" s="1156"/>
      <c r="N164" s="1156"/>
      <c r="O164" s="1157"/>
      <c r="P164" s="1158"/>
      <c r="Q164" s="1159"/>
      <c r="R164" s="1159"/>
      <c r="S164" s="1160">
        <v>710</v>
      </c>
      <c r="T164" s="1161"/>
      <c r="U164" s="1983">
        <v>0</v>
      </c>
      <c r="V164" s="1984"/>
      <c r="W164" s="1162"/>
      <c r="X164" s="1163"/>
      <c r="Y164" s="1163"/>
      <c r="Z164" s="1164"/>
      <c r="AA164" s="1165"/>
      <c r="AB164" s="1165"/>
      <c r="AC164" s="1166"/>
    </row>
    <row r="165" spans="1:29" ht="13.8" thickBot="1">
      <c r="A165" s="1167" t="s">
        <v>730</v>
      </c>
      <c r="B165" s="1168"/>
      <c r="C165" s="1168"/>
      <c r="D165" s="1168"/>
      <c r="E165" s="1168"/>
      <c r="F165" s="1168"/>
      <c r="G165" s="1168"/>
      <c r="H165" s="1168"/>
      <c r="I165" s="1168"/>
      <c r="J165" s="1168"/>
      <c r="K165" s="1168"/>
      <c r="L165" s="1168"/>
      <c r="M165" s="1168"/>
      <c r="N165" s="1168"/>
      <c r="O165" s="1169"/>
      <c r="P165" s="1170"/>
      <c r="Q165" s="1171"/>
      <c r="R165" s="1171"/>
      <c r="S165" s="1172">
        <v>711</v>
      </c>
      <c r="T165" s="1173" t="s">
        <v>23</v>
      </c>
      <c r="U165" s="1978">
        <v>0</v>
      </c>
      <c r="V165" s="1979"/>
      <c r="W165" s="1174">
        <v>721</v>
      </c>
      <c r="X165" s="1175" t="s">
        <v>47</v>
      </c>
      <c r="Y165" s="1983">
        <v>0</v>
      </c>
      <c r="Z165" s="1984"/>
      <c r="AA165" s="1165"/>
      <c r="AB165" s="1165"/>
      <c r="AC165" s="1166"/>
    </row>
    <row r="166" spans="1:29" ht="26.55" customHeight="1" thickBot="1">
      <c r="A166" s="2074" t="s">
        <v>731</v>
      </c>
      <c r="B166" s="2075"/>
      <c r="C166" s="2075"/>
      <c r="D166" s="2075"/>
      <c r="E166" s="2075"/>
      <c r="F166" s="2075"/>
      <c r="G166" s="2075"/>
      <c r="H166" s="2075"/>
      <c r="I166" s="2075"/>
      <c r="J166" s="2075"/>
      <c r="K166" s="2075"/>
      <c r="L166" s="2075"/>
      <c r="M166" s="2075"/>
      <c r="N166" s="2075"/>
      <c r="O166" s="2076"/>
      <c r="P166" s="1170"/>
      <c r="Q166" s="1171"/>
      <c r="R166" s="1171"/>
      <c r="S166" s="1172">
        <v>712</v>
      </c>
      <c r="T166" s="1173" t="s">
        <v>23</v>
      </c>
      <c r="U166" s="1978">
        <v>0</v>
      </c>
      <c r="V166" s="1979"/>
      <c r="W166" s="1174">
        <v>722</v>
      </c>
      <c r="X166" s="1175" t="s">
        <v>47</v>
      </c>
      <c r="Y166" s="1983">
        <v>0</v>
      </c>
      <c r="Z166" s="1984"/>
      <c r="AA166" s="1165"/>
      <c r="AB166" s="1165"/>
      <c r="AC166" s="1166"/>
    </row>
    <row r="167" spans="1:29" ht="13.8" thickBot="1">
      <c r="A167" s="1176" t="s">
        <v>732</v>
      </c>
      <c r="B167" s="1177"/>
      <c r="C167" s="1177"/>
      <c r="D167" s="1177"/>
      <c r="E167" s="1177"/>
      <c r="F167" s="1177"/>
      <c r="G167" s="1177"/>
      <c r="H167" s="1177"/>
      <c r="I167" s="1177"/>
      <c r="J167" s="1177"/>
      <c r="K167" s="1177"/>
      <c r="L167" s="1177"/>
      <c r="M167" s="1177"/>
      <c r="N167" s="1177"/>
      <c r="O167" s="1178"/>
      <c r="P167" s="1179">
        <v>703</v>
      </c>
      <c r="Q167" s="1978">
        <v>0</v>
      </c>
      <c r="R167" s="1979"/>
      <c r="S167" s="1172">
        <v>713</v>
      </c>
      <c r="T167" s="1173" t="s">
        <v>23</v>
      </c>
      <c r="U167" s="1978">
        <v>0</v>
      </c>
      <c r="V167" s="1979"/>
      <c r="W167" s="1174">
        <v>723</v>
      </c>
      <c r="X167" s="1175" t="s">
        <v>47</v>
      </c>
      <c r="Y167" s="1983">
        <v>0</v>
      </c>
      <c r="Z167" s="1984"/>
      <c r="AA167" s="1165"/>
      <c r="AB167" s="1165"/>
      <c r="AC167" s="1166"/>
    </row>
    <row r="168" spans="1:29" ht="13.8" thickBot="1">
      <c r="A168" s="1176" t="s">
        <v>733</v>
      </c>
      <c r="B168" s="1177"/>
      <c r="C168" s="1177"/>
      <c r="D168" s="1177"/>
      <c r="E168" s="1177"/>
      <c r="F168" s="1177"/>
      <c r="G168" s="1177"/>
      <c r="H168" s="1177"/>
      <c r="I168" s="1177"/>
      <c r="J168" s="1177"/>
      <c r="K168" s="1177"/>
      <c r="L168" s="1177"/>
      <c r="M168" s="1177"/>
      <c r="N168" s="1177"/>
      <c r="O168" s="1178"/>
      <c r="P168" s="1180">
        <v>704</v>
      </c>
      <c r="Q168" s="1978">
        <v>0</v>
      </c>
      <c r="R168" s="1979"/>
      <c r="S168" s="1172">
        <v>714</v>
      </c>
      <c r="T168" s="1173" t="s">
        <v>23</v>
      </c>
      <c r="U168" s="1978">
        <v>0</v>
      </c>
      <c r="V168" s="1979"/>
      <c r="W168" s="1174">
        <v>724</v>
      </c>
      <c r="X168" s="1175" t="s">
        <v>47</v>
      </c>
      <c r="Y168" s="1983">
        <v>0</v>
      </c>
      <c r="Z168" s="1984"/>
      <c r="AA168" s="1165"/>
      <c r="AB168" s="1165"/>
      <c r="AC168" s="1166"/>
    </row>
    <row r="169" spans="1:29">
      <c r="A169" s="2077" t="s">
        <v>734</v>
      </c>
      <c r="B169" s="2078"/>
      <c r="C169" s="2078"/>
      <c r="D169" s="2078"/>
      <c r="E169" s="2078"/>
      <c r="F169" s="2078"/>
      <c r="G169" s="2078"/>
      <c r="H169" s="2078"/>
      <c r="I169" s="2078"/>
      <c r="J169" s="2078"/>
      <c r="K169" s="2078"/>
      <c r="L169" s="2078"/>
      <c r="M169" s="2078"/>
      <c r="N169" s="2078"/>
      <c r="O169" s="2079"/>
      <c r="P169" s="1180">
        <v>705</v>
      </c>
      <c r="Q169" s="1978">
        <v>0</v>
      </c>
      <c r="R169" s="1979"/>
      <c r="S169" s="1172">
        <v>715</v>
      </c>
      <c r="T169" s="1181" t="s">
        <v>23</v>
      </c>
      <c r="U169" s="1978">
        <v>0</v>
      </c>
      <c r="V169" s="1979"/>
      <c r="W169" s="1174">
        <v>725</v>
      </c>
      <c r="X169" s="1175" t="s">
        <v>47</v>
      </c>
      <c r="Y169" s="1983">
        <v>0</v>
      </c>
      <c r="Z169" s="1984"/>
      <c r="AA169" s="1165"/>
      <c r="AB169" s="1165"/>
      <c r="AC169" s="1166"/>
    </row>
    <row r="170" spans="1:29">
      <c r="A170" s="1167" t="s">
        <v>735</v>
      </c>
      <c r="B170" s="1182"/>
      <c r="C170" s="1182"/>
      <c r="D170" s="1182"/>
      <c r="E170" s="1182"/>
      <c r="F170" s="1182"/>
      <c r="G170" s="1182"/>
      <c r="H170" s="1182"/>
      <c r="I170" s="1182"/>
      <c r="J170" s="1182"/>
      <c r="K170" s="1182"/>
      <c r="L170" s="1182"/>
      <c r="M170" s="1182"/>
      <c r="N170" s="1182"/>
      <c r="O170" s="1183"/>
      <c r="P170" s="1170"/>
      <c r="Q170" s="1171"/>
      <c r="R170" s="1171"/>
      <c r="S170" s="1172">
        <v>716</v>
      </c>
      <c r="T170" s="1184" t="s">
        <v>23</v>
      </c>
      <c r="U170" s="1978">
        <v>0</v>
      </c>
      <c r="V170" s="1979"/>
      <c r="W170" s="1185"/>
      <c r="X170" s="1171"/>
      <c r="Y170" s="1171"/>
      <c r="Z170" s="1186"/>
      <c r="AA170" s="1171"/>
      <c r="AB170" s="1171"/>
      <c r="AC170" s="1166"/>
    </row>
    <row r="171" spans="1:29">
      <c r="A171" s="1176" t="s">
        <v>736</v>
      </c>
      <c r="B171" s="1177"/>
      <c r="C171" s="1177"/>
      <c r="D171" s="1177"/>
      <c r="E171" s="1177"/>
      <c r="F171" s="1177"/>
      <c r="G171" s="1177"/>
      <c r="H171" s="1177"/>
      <c r="I171" s="1177"/>
      <c r="J171" s="1177"/>
      <c r="K171" s="1177"/>
      <c r="L171" s="1177"/>
      <c r="M171" s="1177"/>
      <c r="N171" s="1177"/>
      <c r="O171" s="1178"/>
      <c r="P171" s="1170"/>
      <c r="Q171" s="1171"/>
      <c r="R171" s="1171"/>
      <c r="S171" s="1172">
        <v>717</v>
      </c>
      <c r="T171" s="1184" t="s">
        <v>23</v>
      </c>
      <c r="U171" s="1978">
        <v>0</v>
      </c>
      <c r="V171" s="1979"/>
      <c r="W171" s="1185"/>
      <c r="X171" s="1171"/>
      <c r="Y171" s="1171"/>
      <c r="Z171" s="1186"/>
      <c r="AA171" s="1171"/>
      <c r="AB171" s="1171"/>
      <c r="AC171" s="1166"/>
    </row>
    <row r="172" spans="1:29">
      <c r="A172" s="1187" t="s">
        <v>38</v>
      </c>
      <c r="B172" s="1188"/>
      <c r="C172" s="1188"/>
      <c r="D172" s="1188"/>
      <c r="E172" s="1188"/>
      <c r="F172" s="1188"/>
      <c r="G172" s="1188"/>
      <c r="H172" s="1188"/>
      <c r="I172" s="1188"/>
      <c r="J172" s="1188"/>
      <c r="K172" s="1188"/>
      <c r="L172" s="1188"/>
      <c r="M172" s="1188"/>
      <c r="N172" s="1188"/>
      <c r="O172" s="1189"/>
      <c r="P172" s="1170"/>
      <c r="Q172" s="1171"/>
      <c r="R172" s="1171"/>
      <c r="S172" s="1172">
        <v>718</v>
      </c>
      <c r="T172" s="1190" t="s">
        <v>23</v>
      </c>
      <c r="U172" s="1978">
        <v>0</v>
      </c>
      <c r="V172" s="1979"/>
      <c r="W172" s="1185"/>
      <c r="X172" s="1171"/>
      <c r="Y172" s="1171"/>
      <c r="Z172" s="1186"/>
      <c r="AA172" s="1171"/>
      <c r="AB172" s="1171"/>
      <c r="AC172" s="1166"/>
    </row>
    <row r="173" spans="1:29">
      <c r="A173" s="1191" t="s">
        <v>42</v>
      </c>
      <c r="B173" s="1192"/>
      <c r="C173" s="1192"/>
      <c r="D173" s="1192"/>
      <c r="E173" s="1192"/>
      <c r="F173" s="1192"/>
      <c r="G173" s="1192"/>
      <c r="H173" s="1192"/>
      <c r="I173" s="1192"/>
      <c r="J173" s="1192"/>
      <c r="K173" s="1192"/>
      <c r="L173" s="1192"/>
      <c r="M173" s="1192"/>
      <c r="N173" s="1192"/>
      <c r="O173" s="1193"/>
      <c r="P173" s="1170"/>
      <c r="Q173" s="1171"/>
      <c r="R173" s="1171"/>
      <c r="S173" s="1172">
        <v>719</v>
      </c>
      <c r="T173" s="1194" t="s">
        <v>23</v>
      </c>
      <c r="U173" s="1978">
        <v>0</v>
      </c>
      <c r="V173" s="1979"/>
      <c r="W173" s="1185"/>
      <c r="X173" s="1171"/>
      <c r="Y173" s="1171"/>
      <c r="Z173" s="1186"/>
      <c r="AA173" s="1171"/>
      <c r="AB173" s="1171"/>
      <c r="AC173" s="1166"/>
    </row>
    <row r="174" spans="1:29" ht="13.8" thickBot="1">
      <c r="A174" s="1195" t="s">
        <v>1049</v>
      </c>
      <c r="B174" s="1196"/>
      <c r="C174" s="1196"/>
      <c r="D174" s="1196"/>
      <c r="E174" s="1196"/>
      <c r="F174" s="1196"/>
      <c r="G174" s="1196"/>
      <c r="H174" s="1196"/>
      <c r="I174" s="1196"/>
      <c r="J174" s="1196"/>
      <c r="K174" s="1196"/>
      <c r="L174" s="1196"/>
      <c r="M174" s="1196"/>
      <c r="N174" s="1196"/>
      <c r="O174" s="1197"/>
      <c r="P174" s="1198"/>
      <c r="Q174" s="1199"/>
      <c r="R174" s="1199"/>
      <c r="S174" s="1172">
        <v>720</v>
      </c>
      <c r="T174" s="1200" t="s">
        <v>23</v>
      </c>
      <c r="U174" s="1978">
        <v>0</v>
      </c>
      <c r="V174" s="1979"/>
      <c r="W174" s="1185"/>
      <c r="X174" s="1171"/>
      <c r="Y174" s="1171"/>
      <c r="Z174" s="1186"/>
      <c r="AA174" s="1171"/>
      <c r="AB174" s="1171"/>
      <c r="AC174" s="1166"/>
    </row>
    <row r="175" spans="1:29" ht="13.8" thickBot="1">
      <c r="A175" s="1201" t="s">
        <v>40</v>
      </c>
      <c r="B175" s="1202"/>
      <c r="C175" s="1202"/>
      <c r="D175" s="1202"/>
      <c r="E175" s="1202"/>
      <c r="F175" s="1202"/>
      <c r="G175" s="1202"/>
      <c r="H175" s="1202"/>
      <c r="I175" s="1202"/>
      <c r="J175" s="1202"/>
      <c r="K175" s="1202"/>
      <c r="L175" s="1202"/>
      <c r="M175" s="1202"/>
      <c r="N175" s="1202"/>
      <c r="O175" s="1203"/>
      <c r="P175" s="1204"/>
      <c r="Q175" s="1205"/>
      <c r="R175" s="1205"/>
      <c r="S175" s="1206">
        <v>730</v>
      </c>
      <c r="T175" s="1207" t="s">
        <v>23</v>
      </c>
      <c r="U175" s="1978">
        <v>0</v>
      </c>
      <c r="V175" s="1979"/>
      <c r="W175" s="1208">
        <v>731</v>
      </c>
      <c r="X175" s="1209" t="s">
        <v>47</v>
      </c>
      <c r="Y175" s="1983">
        <v>0</v>
      </c>
      <c r="Z175" s="1984"/>
      <c r="AA175" s="1205"/>
      <c r="AB175" s="1205"/>
      <c r="AC175" s="1210"/>
    </row>
    <row r="176" spans="1:29" ht="13.8" thickBot="1">
      <c r="A176" s="1211"/>
      <c r="B176" s="1212"/>
      <c r="C176" s="1212"/>
      <c r="D176" s="1212"/>
      <c r="E176" s="1212"/>
      <c r="F176" s="1212"/>
      <c r="G176" s="1212"/>
      <c r="H176" s="1212"/>
      <c r="I176" s="1212"/>
      <c r="J176" s="1212"/>
      <c r="K176" s="1212"/>
      <c r="L176" s="1212"/>
      <c r="M176" s="1212"/>
      <c r="N176" s="1212"/>
      <c r="O176" s="1212"/>
      <c r="P176" s="1212"/>
      <c r="Q176" s="1212"/>
      <c r="R176" s="1213" t="s">
        <v>737</v>
      </c>
      <c r="S176" s="1214">
        <v>729</v>
      </c>
      <c r="T176" s="1215" t="s">
        <v>24</v>
      </c>
      <c r="U176" s="1985">
        <f>SUM(U164:V175)</f>
        <v>0</v>
      </c>
      <c r="V176" s="1986"/>
      <c r="W176" s="1216">
        <v>739</v>
      </c>
      <c r="X176" s="1217" t="s">
        <v>24</v>
      </c>
      <c r="Y176" s="1985">
        <f>SUM(Y164:Z175)</f>
        <v>0</v>
      </c>
      <c r="Z176" s="1986"/>
      <c r="AA176" s="1218"/>
      <c r="AB176" s="1219"/>
      <c r="AC176" s="1220"/>
    </row>
    <row r="177" spans="1:29" ht="13.8" thickBot="1">
      <c r="A177" s="1221" t="s">
        <v>738</v>
      </c>
      <c r="B177" s="1222"/>
      <c r="C177" s="1222"/>
      <c r="D177" s="1222"/>
      <c r="E177" s="1222"/>
      <c r="F177" s="1222"/>
      <c r="G177" s="1222"/>
      <c r="H177" s="1222"/>
      <c r="I177" s="1222"/>
      <c r="J177" s="1222"/>
      <c r="K177" s="1222"/>
      <c r="L177" s="1222"/>
      <c r="M177" s="1222"/>
      <c r="N177" s="1222"/>
      <c r="O177" s="1222"/>
      <c r="P177" s="1222"/>
      <c r="Q177" s="1223"/>
      <c r="R177" s="1223"/>
      <c r="S177" s="1224"/>
      <c r="T177" s="2055" t="s">
        <v>989</v>
      </c>
      <c r="U177" s="2055"/>
      <c r="V177" s="2055"/>
      <c r="W177" s="2055"/>
      <c r="X177" s="2055"/>
      <c r="Y177" s="2055"/>
      <c r="Z177" s="2056"/>
      <c r="AA177" s="1225">
        <v>749</v>
      </c>
      <c r="AB177" s="1226" t="s">
        <v>24</v>
      </c>
      <c r="AC177" s="1227">
        <f>+AG144-AG145+U176-Y176</f>
        <v>0</v>
      </c>
    </row>
    <row r="178" spans="1:29" ht="21.75" customHeight="1" thickBot="1">
      <c r="A178" s="2057" t="s">
        <v>739</v>
      </c>
      <c r="B178" s="2058"/>
      <c r="C178" s="2058"/>
      <c r="D178" s="2058"/>
      <c r="E178" s="2058"/>
      <c r="F178" s="2058"/>
      <c r="G178" s="2058"/>
      <c r="H178" s="2058"/>
      <c r="I178" s="2058"/>
      <c r="J178" s="2058"/>
      <c r="K178" s="2058"/>
      <c r="L178" s="2058"/>
      <c r="M178" s="2058"/>
      <c r="N178" s="2058"/>
      <c r="O178" s="2058"/>
      <c r="P178" s="2058"/>
      <c r="Q178" s="2058"/>
      <c r="R178" s="2059"/>
      <c r="S178" s="1228">
        <v>741</v>
      </c>
      <c r="T178" s="1229" t="s">
        <v>23</v>
      </c>
      <c r="U178" s="1978"/>
      <c r="V178" s="1979"/>
      <c r="W178" s="1228">
        <v>751</v>
      </c>
      <c r="X178" s="1229" t="s">
        <v>47</v>
      </c>
      <c r="Y178" s="1983"/>
      <c r="Z178" s="1984"/>
      <c r="AA178" s="1230">
        <v>759</v>
      </c>
      <c r="AB178" s="1229" t="s">
        <v>23</v>
      </c>
      <c r="AC178" s="1231">
        <f>+U178-Y178</f>
        <v>0</v>
      </c>
    </row>
    <row r="179" spans="1:29" ht="13.8" thickBot="1">
      <c r="A179" s="1232" t="s">
        <v>740</v>
      </c>
      <c r="B179" s="1233"/>
      <c r="C179" s="1233"/>
      <c r="D179" s="1233"/>
      <c r="E179" s="1233"/>
      <c r="F179" s="1233"/>
      <c r="G179" s="1233"/>
      <c r="H179" s="1233"/>
      <c r="I179" s="1233"/>
      <c r="J179" s="1233"/>
      <c r="K179" s="1233"/>
      <c r="L179" s="1233"/>
      <c r="M179" s="1233"/>
      <c r="N179" s="1233"/>
      <c r="O179" s="1233"/>
      <c r="P179" s="1233"/>
      <c r="Q179" s="1233"/>
      <c r="R179" s="1233"/>
      <c r="S179" s="1233"/>
      <c r="T179" s="1233"/>
      <c r="U179" s="1233"/>
      <c r="V179" s="1233"/>
      <c r="W179" s="1233"/>
      <c r="X179" s="2060" t="s">
        <v>990</v>
      </c>
      <c r="Y179" s="2060"/>
      <c r="Z179" s="2061"/>
      <c r="AA179" s="1234">
        <v>769</v>
      </c>
      <c r="AB179" s="1235" t="s">
        <v>24</v>
      </c>
      <c r="AC179" s="1236">
        <f>+AC177+AC178</f>
        <v>0</v>
      </c>
    </row>
    <row r="180" spans="1:29" ht="13.8" thickBot="1">
      <c r="A180" s="1237"/>
      <c r="B180" s="1238"/>
      <c r="C180" s="1238"/>
      <c r="D180" s="1238"/>
      <c r="E180" s="1238"/>
      <c r="F180" s="1238"/>
      <c r="G180" s="1238"/>
      <c r="H180" s="1238"/>
      <c r="I180" s="1238"/>
      <c r="J180" s="1238"/>
      <c r="K180" s="1238"/>
      <c r="L180" s="1238"/>
      <c r="M180" s="1238"/>
      <c r="N180" s="1238"/>
      <c r="O180" s="1238"/>
      <c r="P180" s="1238"/>
      <c r="Q180" s="1238"/>
      <c r="R180" s="1238"/>
      <c r="S180" s="1238"/>
      <c r="T180" s="1238"/>
      <c r="U180" s="1238"/>
      <c r="V180" s="1238"/>
      <c r="W180" s="1238"/>
      <c r="X180" s="1239"/>
      <c r="Y180" s="1239"/>
      <c r="Z180" s="1239"/>
      <c r="AA180" s="1240"/>
      <c r="AB180" s="1240"/>
      <c r="AC180" s="1241"/>
    </row>
    <row r="181" spans="1:29" ht="13.8" thickBot="1">
      <c r="A181" s="1242" t="s">
        <v>741</v>
      </c>
      <c r="B181" s="1243"/>
      <c r="C181" s="1243"/>
      <c r="D181" s="1243"/>
      <c r="E181" s="1243"/>
      <c r="F181" s="1243"/>
      <c r="G181" s="1243"/>
      <c r="H181" s="1243"/>
      <c r="I181" s="1243"/>
      <c r="J181" s="1243"/>
      <c r="K181" s="1243"/>
      <c r="L181" s="1243"/>
      <c r="M181" s="1243"/>
      <c r="N181" s="1243"/>
      <c r="O181" s="1243"/>
      <c r="P181" s="1243"/>
      <c r="Q181" s="1243"/>
      <c r="R181" s="1243"/>
      <c r="S181" s="1243"/>
      <c r="T181" s="1243"/>
      <c r="U181" s="1243"/>
      <c r="V181" s="1243"/>
      <c r="W181" s="2013" t="s">
        <v>742</v>
      </c>
      <c r="X181" s="2014"/>
      <c r="Y181" s="2014"/>
      <c r="Z181" s="2062"/>
      <c r="AA181" s="1244"/>
      <c r="AB181" s="844"/>
      <c r="AC181" s="1245"/>
    </row>
    <row r="182" spans="1:29">
      <c r="A182" s="1246" t="s">
        <v>1105</v>
      </c>
      <c r="B182" s="1247"/>
      <c r="C182" s="1247"/>
      <c r="D182" s="1247"/>
      <c r="E182" s="1247"/>
      <c r="F182" s="1247"/>
      <c r="G182" s="1247"/>
      <c r="H182" s="1247"/>
      <c r="I182" s="1247"/>
      <c r="J182" s="1247"/>
      <c r="K182" s="1247"/>
      <c r="L182" s="1247"/>
      <c r="M182" s="1247"/>
      <c r="N182" s="1247"/>
      <c r="O182" s="1247"/>
      <c r="P182" s="1247"/>
      <c r="Q182" s="1247"/>
      <c r="R182" s="1247"/>
      <c r="S182" s="1247"/>
      <c r="T182" s="1247"/>
      <c r="U182" s="1247"/>
      <c r="V182" s="1247"/>
      <c r="W182" s="1248">
        <v>768</v>
      </c>
      <c r="X182" s="1249" t="s">
        <v>47</v>
      </c>
      <c r="Y182" s="1978"/>
      <c r="Z182" s="1979"/>
      <c r="AA182" s="1250"/>
      <c r="AB182" s="1251"/>
      <c r="AC182" s="1252"/>
    </row>
    <row r="183" spans="1:29">
      <c r="A183" s="1253" t="s">
        <v>743</v>
      </c>
      <c r="B183" s="896"/>
      <c r="C183" s="896"/>
      <c r="D183" s="896"/>
      <c r="E183" s="896"/>
      <c r="F183" s="896"/>
      <c r="G183" s="896"/>
      <c r="H183" s="896"/>
      <c r="I183" s="896"/>
      <c r="J183" s="896"/>
      <c r="K183" s="896"/>
      <c r="L183" s="896"/>
      <c r="M183" s="896"/>
      <c r="N183" s="896"/>
      <c r="O183" s="896"/>
      <c r="P183" s="896"/>
      <c r="Q183" s="896"/>
      <c r="R183" s="896"/>
      <c r="S183" s="896"/>
      <c r="T183" s="896"/>
      <c r="U183" s="896"/>
      <c r="V183" s="896"/>
      <c r="W183" s="1248">
        <v>771</v>
      </c>
      <c r="X183" s="1175" t="s">
        <v>47</v>
      </c>
      <c r="Y183" s="1978"/>
      <c r="Z183" s="1979"/>
      <c r="AA183" s="1250"/>
      <c r="AB183" s="1251"/>
      <c r="AC183" s="1252"/>
    </row>
    <row r="184" spans="1:29" ht="13.8" thickBot="1">
      <c r="A184" s="1253" t="s">
        <v>744</v>
      </c>
      <c r="B184" s="896"/>
      <c r="C184" s="896"/>
      <c r="D184" s="896"/>
      <c r="E184" s="896"/>
      <c r="F184" s="896"/>
      <c r="G184" s="896"/>
      <c r="H184" s="896"/>
      <c r="I184" s="896"/>
      <c r="J184" s="896"/>
      <c r="K184" s="896"/>
      <c r="L184" s="896"/>
      <c r="M184" s="896"/>
      <c r="N184" s="896"/>
      <c r="O184" s="896"/>
      <c r="P184" s="896"/>
      <c r="Q184" s="896"/>
      <c r="R184" s="896"/>
      <c r="S184" s="896"/>
      <c r="T184" s="896"/>
      <c r="U184" s="896"/>
      <c r="V184" s="896"/>
      <c r="W184" s="1248">
        <v>772</v>
      </c>
      <c r="X184" s="1175" t="s">
        <v>47</v>
      </c>
      <c r="Y184" s="1978"/>
      <c r="Z184" s="1979"/>
      <c r="AA184" s="1254"/>
      <c r="AB184" s="1255"/>
      <c r="AC184" s="1256"/>
    </row>
    <row r="185" spans="1:29" ht="21.75" customHeight="1" thickBot="1">
      <c r="A185" s="1253" t="s">
        <v>745</v>
      </c>
      <c r="B185" s="896"/>
      <c r="C185" s="896"/>
      <c r="D185" s="896"/>
      <c r="E185" s="896"/>
      <c r="F185" s="896"/>
      <c r="G185" s="896"/>
      <c r="H185" s="896"/>
      <c r="I185" s="896"/>
      <c r="J185" s="896"/>
      <c r="K185" s="896"/>
      <c r="L185" s="896"/>
      <c r="M185" s="896"/>
      <c r="N185" s="896"/>
      <c r="O185" s="896"/>
      <c r="P185" s="896"/>
      <c r="Q185" s="896"/>
      <c r="R185" s="896"/>
      <c r="S185" s="896"/>
      <c r="T185" s="896"/>
      <c r="U185" s="896"/>
      <c r="V185" s="896"/>
      <c r="W185" s="1248">
        <v>773</v>
      </c>
      <c r="X185" s="1175" t="s">
        <v>47</v>
      </c>
      <c r="Y185" s="1978"/>
      <c r="Z185" s="1979"/>
      <c r="AA185" s="2063" t="s">
        <v>746</v>
      </c>
      <c r="AB185" s="2064"/>
      <c r="AC185" s="2065"/>
    </row>
    <row r="186" spans="1:29" ht="13.8" thickBot="1">
      <c r="A186" s="1257" t="s">
        <v>747</v>
      </c>
      <c r="B186" s="873"/>
      <c r="C186" s="873"/>
      <c r="D186" s="873"/>
      <c r="E186" s="873"/>
      <c r="F186" s="873"/>
      <c r="G186" s="873"/>
      <c r="H186" s="873"/>
      <c r="I186" s="873"/>
      <c r="J186" s="873"/>
      <c r="K186" s="873"/>
      <c r="L186" s="873"/>
      <c r="M186" s="873"/>
      <c r="N186" s="873"/>
      <c r="O186" s="873"/>
      <c r="P186" s="873"/>
      <c r="Q186" s="873"/>
      <c r="R186" s="873"/>
      <c r="S186" s="873"/>
      <c r="T186" s="873"/>
      <c r="U186" s="873"/>
      <c r="V186" s="873"/>
      <c r="W186" s="1258">
        <v>774</v>
      </c>
      <c r="X186" s="1175" t="s">
        <v>47</v>
      </c>
      <c r="Y186" s="1978"/>
      <c r="Z186" s="1979"/>
      <c r="AA186" s="2066" t="s">
        <v>1106</v>
      </c>
      <c r="AB186" s="2066"/>
      <c r="AC186" s="2067"/>
    </row>
    <row r="187" spans="1:29" ht="13.8" thickBot="1">
      <c r="A187" s="1259" t="s">
        <v>748</v>
      </c>
      <c r="B187" s="873"/>
      <c r="C187" s="873"/>
      <c r="D187" s="873"/>
      <c r="E187" s="873"/>
      <c r="F187" s="873"/>
      <c r="G187" s="873"/>
      <c r="H187" s="873"/>
      <c r="I187" s="873"/>
      <c r="J187" s="873"/>
      <c r="K187" s="873"/>
      <c r="L187" s="873"/>
      <c r="M187" s="873"/>
      <c r="N187" s="873"/>
      <c r="O187" s="873"/>
      <c r="P187" s="873"/>
      <c r="Q187" s="873"/>
      <c r="R187" s="873"/>
      <c r="S187" s="873"/>
      <c r="T187" s="873"/>
      <c r="U187" s="873"/>
      <c r="V187" s="873"/>
      <c r="W187" s="1260">
        <v>775</v>
      </c>
      <c r="X187" s="1261" t="s">
        <v>47</v>
      </c>
      <c r="Y187" s="1978"/>
      <c r="Z187" s="1979"/>
      <c r="AA187" s="1262">
        <v>780</v>
      </c>
      <c r="AB187" s="1175" t="s">
        <v>171</v>
      </c>
      <c r="AC187" s="1231">
        <f>+SUM(Y182:Z187)</f>
        <v>0</v>
      </c>
    </row>
    <row r="188" spans="1:29">
      <c r="A188" s="1263" t="s">
        <v>749</v>
      </c>
      <c r="B188" s="1264"/>
      <c r="C188" s="1264"/>
      <c r="D188" s="1264"/>
      <c r="E188" s="1264"/>
      <c r="F188" s="873"/>
      <c r="G188" s="873"/>
      <c r="H188" s="873"/>
      <c r="I188" s="873"/>
      <c r="J188" s="873"/>
      <c r="K188" s="873"/>
      <c r="L188" s="873"/>
      <c r="M188" s="873"/>
      <c r="N188" s="873"/>
      <c r="O188" s="873"/>
      <c r="P188" s="873"/>
      <c r="Q188" s="873"/>
      <c r="R188" s="873"/>
      <c r="S188" s="873"/>
      <c r="T188" s="873"/>
      <c r="U188" s="873"/>
      <c r="V188" s="873"/>
      <c r="W188" s="1248">
        <v>776</v>
      </c>
      <c r="X188" s="1175" t="s">
        <v>47</v>
      </c>
      <c r="Y188" s="1978">
        <v>0</v>
      </c>
      <c r="Z188" s="1979"/>
      <c r="AA188" s="1171"/>
      <c r="AB188" s="1265"/>
      <c r="AC188" s="1266"/>
    </row>
    <row r="189" spans="1:29">
      <c r="A189" s="2040" t="s">
        <v>750</v>
      </c>
      <c r="B189" s="2041"/>
      <c r="C189" s="2041"/>
      <c r="D189" s="2041"/>
      <c r="E189" s="2041"/>
      <c r="F189" s="2041"/>
      <c r="G189" s="2041"/>
      <c r="H189" s="2041"/>
      <c r="I189" s="2041"/>
      <c r="J189" s="2041"/>
      <c r="K189" s="1267">
        <v>740</v>
      </c>
      <c r="L189" s="1268" t="s">
        <v>992</v>
      </c>
      <c r="M189" s="1269"/>
      <c r="N189" s="1269"/>
      <c r="O189" s="1269"/>
      <c r="P189" s="1269"/>
      <c r="Q189" s="1269"/>
      <c r="R189" s="1269"/>
      <c r="S189" s="1270"/>
      <c r="T189" s="2046"/>
      <c r="U189" s="2046"/>
      <c r="V189" s="2047"/>
      <c r="W189" s="2048"/>
      <c r="X189" s="2049"/>
      <c r="Y189" s="2049"/>
      <c r="Z189" s="2049"/>
      <c r="AA189" s="1171"/>
      <c r="AB189" s="1265"/>
      <c r="AC189" s="1266"/>
    </row>
    <row r="190" spans="1:29" ht="19.5" customHeight="1">
      <c r="A190" s="2042"/>
      <c r="B190" s="2043"/>
      <c r="C190" s="2043"/>
      <c r="D190" s="2043"/>
      <c r="E190" s="2043"/>
      <c r="F190" s="2043"/>
      <c r="G190" s="2043"/>
      <c r="H190" s="2043"/>
      <c r="I190" s="2043"/>
      <c r="J190" s="2043"/>
      <c r="K190" s="1267">
        <v>750</v>
      </c>
      <c r="L190" s="2050" t="s">
        <v>993</v>
      </c>
      <c r="M190" s="2051"/>
      <c r="N190" s="2051"/>
      <c r="O190" s="2051"/>
      <c r="P190" s="2051"/>
      <c r="Q190" s="2051"/>
      <c r="R190" s="2051"/>
      <c r="S190" s="2052"/>
      <c r="T190" s="2053"/>
      <c r="U190" s="2053"/>
      <c r="V190" s="2054"/>
      <c r="W190" s="2048"/>
      <c r="X190" s="2049"/>
      <c r="Y190" s="2049"/>
      <c r="Z190" s="2049"/>
      <c r="AA190" s="1171"/>
      <c r="AB190" s="1265"/>
      <c r="AC190" s="1266"/>
    </row>
    <row r="191" spans="1:29">
      <c r="A191" s="2042"/>
      <c r="B191" s="2043"/>
      <c r="C191" s="2043"/>
      <c r="D191" s="2043"/>
      <c r="E191" s="2043"/>
      <c r="F191" s="2043"/>
      <c r="G191" s="2043"/>
      <c r="H191" s="2043"/>
      <c r="I191" s="2043"/>
      <c r="J191" s="2043"/>
      <c r="K191" s="1271">
        <v>760</v>
      </c>
      <c r="L191" s="1268" t="s">
        <v>853</v>
      </c>
      <c r="M191" s="1269"/>
      <c r="N191" s="1269"/>
      <c r="O191" s="1269"/>
      <c r="P191" s="1269"/>
      <c r="Q191" s="1269"/>
      <c r="R191" s="1269"/>
      <c r="S191" s="1270"/>
      <c r="T191" s="2053"/>
      <c r="U191" s="2053"/>
      <c r="V191" s="2054"/>
      <c r="W191" s="2048"/>
      <c r="X191" s="2049"/>
      <c r="Y191" s="2049"/>
      <c r="Z191" s="2049"/>
      <c r="AA191" s="1171"/>
      <c r="AB191" s="1265"/>
      <c r="AC191" s="1266"/>
    </row>
    <row r="192" spans="1:29">
      <c r="A192" s="2044"/>
      <c r="B192" s="2045"/>
      <c r="C192" s="2045"/>
      <c r="D192" s="2045"/>
      <c r="E192" s="2045"/>
      <c r="F192" s="2045"/>
      <c r="G192" s="2045"/>
      <c r="H192" s="2045"/>
      <c r="I192" s="2045"/>
      <c r="J192" s="2045"/>
      <c r="K192" s="1268" t="s">
        <v>994</v>
      </c>
      <c r="L192" s="1269"/>
      <c r="M192" s="1269"/>
      <c r="N192" s="1269"/>
      <c r="O192" s="1269"/>
      <c r="P192" s="1269"/>
      <c r="Q192" s="1269"/>
      <c r="R192" s="1269"/>
      <c r="S192" s="1269"/>
      <c r="T192" s="1272"/>
      <c r="U192" s="1272"/>
      <c r="V192" s="1272"/>
      <c r="W192" s="1273">
        <v>777</v>
      </c>
      <c r="X192" s="1274" t="s">
        <v>47</v>
      </c>
      <c r="Y192" s="1978">
        <v>0</v>
      </c>
      <c r="Z192" s="1979"/>
      <c r="AA192" s="1171"/>
      <c r="AB192" s="1265"/>
      <c r="AC192" s="1266"/>
    </row>
    <row r="193" spans="1:29" ht="27" customHeight="1" thickBot="1">
      <c r="A193" s="2009" t="s">
        <v>751</v>
      </c>
      <c r="B193" s="2010"/>
      <c r="C193" s="2010"/>
      <c r="D193" s="2010"/>
      <c r="E193" s="2010"/>
      <c r="F193" s="2010"/>
      <c r="G193" s="2010"/>
      <c r="H193" s="2010"/>
      <c r="I193" s="2010"/>
      <c r="J193" s="2010"/>
      <c r="K193" s="1271">
        <v>770</v>
      </c>
      <c r="L193" s="1268" t="s">
        <v>752</v>
      </c>
      <c r="M193" s="1269"/>
      <c r="N193" s="1269"/>
      <c r="O193" s="1269"/>
      <c r="P193" s="1269"/>
      <c r="Q193" s="1269"/>
      <c r="R193" s="1269"/>
      <c r="S193" s="1270"/>
      <c r="T193" s="2011"/>
      <c r="U193" s="2011"/>
      <c r="V193" s="2012"/>
      <c r="W193" s="1275">
        <v>778</v>
      </c>
      <c r="X193" s="1276" t="s">
        <v>47</v>
      </c>
      <c r="Y193" s="1978">
        <v>0</v>
      </c>
      <c r="Z193" s="1979"/>
      <c r="AA193" s="1171"/>
      <c r="AB193" s="1171"/>
      <c r="AC193" s="1166"/>
    </row>
    <row r="194" spans="1:29" ht="13.8" thickBot="1">
      <c r="A194" s="1237" t="s">
        <v>854</v>
      </c>
      <c r="B194" s="1239"/>
      <c r="C194" s="1239"/>
      <c r="D194" s="1239"/>
      <c r="E194" s="1239"/>
      <c r="F194" s="1239"/>
      <c r="G194" s="1239"/>
      <c r="H194" s="1239"/>
      <c r="I194" s="1239"/>
      <c r="J194" s="1239"/>
      <c r="K194" s="1239"/>
      <c r="L194" s="1239"/>
      <c r="M194" s="1239"/>
      <c r="N194" s="1239"/>
      <c r="O194" s="1239"/>
      <c r="P194" s="1239"/>
      <c r="Q194" s="1239"/>
      <c r="R194" s="858" t="s">
        <v>17</v>
      </c>
      <c r="S194" s="1277"/>
      <c r="T194" s="1277"/>
      <c r="U194" s="1277"/>
      <c r="V194" s="1239" t="s">
        <v>1107</v>
      </c>
      <c r="W194" s="1278">
        <v>779</v>
      </c>
      <c r="X194" s="1279" t="s">
        <v>24</v>
      </c>
      <c r="Y194" s="2038">
        <f>+SUM(Y182:Z193)</f>
        <v>0</v>
      </c>
      <c r="Z194" s="2039"/>
      <c r="AA194" s="1171"/>
      <c r="AB194" s="1171"/>
      <c r="AC194" s="1166"/>
    </row>
    <row r="195" spans="1:29" ht="13.8" thickBot="1">
      <c r="A195" s="1232" t="s">
        <v>48</v>
      </c>
      <c r="B195" s="1233"/>
      <c r="C195" s="1233"/>
      <c r="D195" s="1233"/>
      <c r="E195" s="1280"/>
      <c r="F195" s="1280"/>
      <c r="G195" s="1280"/>
      <c r="H195" s="1280"/>
      <c r="I195" s="1280"/>
      <c r="J195" s="1280"/>
      <c r="K195" s="1280"/>
      <c r="L195" s="1280"/>
      <c r="M195" s="1280"/>
      <c r="N195" s="1280"/>
      <c r="O195" s="1280"/>
      <c r="P195" s="1281" t="s">
        <v>753</v>
      </c>
      <c r="Q195" s="1281"/>
      <c r="R195" s="1282"/>
      <c r="S195" s="2013" t="s">
        <v>27</v>
      </c>
      <c r="T195" s="2014"/>
      <c r="U195" s="2014"/>
      <c r="V195" s="2015"/>
      <c r="W195" s="1170"/>
      <c r="X195" s="1171"/>
      <c r="Y195" s="1171"/>
      <c r="Z195" s="1171"/>
      <c r="AA195" s="1171"/>
      <c r="AB195" s="1171"/>
      <c r="AC195" s="1166"/>
    </row>
    <row r="196" spans="1:29">
      <c r="A196" s="1283" t="s">
        <v>754</v>
      </c>
      <c r="B196" s="896"/>
      <c r="C196" s="896"/>
      <c r="D196" s="896"/>
      <c r="E196" s="896"/>
      <c r="F196" s="896"/>
      <c r="G196" s="896"/>
      <c r="H196" s="896"/>
      <c r="I196" s="896"/>
      <c r="J196" s="896"/>
      <c r="K196" s="896"/>
      <c r="L196" s="896"/>
      <c r="M196" s="896"/>
      <c r="N196" s="896"/>
      <c r="O196" s="896"/>
      <c r="P196" s="1284">
        <v>781</v>
      </c>
      <c r="Q196" s="1978">
        <v>0</v>
      </c>
      <c r="R196" s="1979"/>
      <c r="S196" s="1285">
        <v>783</v>
      </c>
      <c r="T196" s="1286" t="s">
        <v>23</v>
      </c>
      <c r="U196" s="1978">
        <v>0</v>
      </c>
      <c r="V196" s="1979"/>
      <c r="W196" s="1170"/>
      <c r="X196" s="1171"/>
      <c r="Y196" s="1171"/>
      <c r="Z196" s="1171"/>
      <c r="AA196" s="1171"/>
      <c r="AB196" s="1171"/>
      <c r="AC196" s="1166"/>
    </row>
    <row r="197" spans="1:29" ht="13.8" thickBot="1">
      <c r="A197" s="1287" t="s">
        <v>755</v>
      </c>
      <c r="B197" s="873"/>
      <c r="C197" s="873"/>
      <c r="D197" s="873"/>
      <c r="E197" s="873"/>
      <c r="F197" s="873"/>
      <c r="G197" s="873"/>
      <c r="H197" s="873"/>
      <c r="I197" s="873"/>
      <c r="J197" s="873"/>
      <c r="K197" s="873"/>
      <c r="L197" s="873"/>
      <c r="M197" s="873"/>
      <c r="N197" s="873"/>
      <c r="O197" s="873"/>
      <c r="P197" s="1288">
        <v>782</v>
      </c>
      <c r="Q197" s="1978">
        <v>0</v>
      </c>
      <c r="R197" s="1979"/>
      <c r="S197" s="1273">
        <v>784</v>
      </c>
      <c r="T197" s="1274" t="s">
        <v>23</v>
      </c>
      <c r="U197" s="1978">
        <v>0</v>
      </c>
      <c r="V197" s="1979"/>
      <c r="W197" s="1170"/>
      <c r="X197" s="1171"/>
      <c r="Y197" s="1171"/>
      <c r="Z197" s="1171"/>
      <c r="AA197" s="1171"/>
      <c r="AB197" s="1171"/>
      <c r="AC197" s="1166"/>
    </row>
    <row r="198" spans="1:29">
      <c r="A198" s="1287" t="s">
        <v>756</v>
      </c>
      <c r="B198" s="873"/>
      <c r="C198" s="873"/>
      <c r="D198" s="873"/>
      <c r="E198" s="873"/>
      <c r="F198" s="873"/>
      <c r="G198" s="873"/>
      <c r="H198" s="873"/>
      <c r="I198" s="873"/>
      <c r="J198" s="873"/>
      <c r="K198" s="873"/>
      <c r="L198" s="873"/>
      <c r="M198" s="873"/>
      <c r="N198" s="873"/>
      <c r="O198" s="873"/>
      <c r="P198" s="1289"/>
      <c r="Q198" s="1159"/>
      <c r="R198" s="1159"/>
      <c r="S198" s="1273">
        <v>786</v>
      </c>
      <c r="T198" s="1274" t="s">
        <v>23</v>
      </c>
      <c r="U198" s="1978">
        <v>0</v>
      </c>
      <c r="V198" s="1979"/>
      <c r="W198" s="1290"/>
      <c r="X198" s="1165"/>
      <c r="Y198" s="1171"/>
      <c r="Z198" s="1171"/>
      <c r="AA198" s="1171"/>
      <c r="AB198" s="1171"/>
      <c r="AC198" s="1166"/>
    </row>
    <row r="199" spans="1:29" ht="13.8" thickBot="1">
      <c r="A199" s="1291" t="s">
        <v>757</v>
      </c>
      <c r="B199" s="873"/>
      <c r="C199" s="873"/>
      <c r="D199" s="873"/>
      <c r="E199" s="873"/>
      <c r="F199" s="873"/>
      <c r="G199" s="873"/>
      <c r="H199" s="873"/>
      <c r="I199" s="873"/>
      <c r="J199" s="873"/>
      <c r="K199" s="873"/>
      <c r="L199" s="873"/>
      <c r="M199" s="873"/>
      <c r="N199" s="873"/>
      <c r="O199" s="1292"/>
      <c r="P199" s="1293"/>
      <c r="Q199" s="1294"/>
      <c r="R199" s="1294"/>
      <c r="S199" s="1295">
        <v>787</v>
      </c>
      <c r="T199" s="1296" t="s">
        <v>23</v>
      </c>
      <c r="U199" s="1978">
        <v>0</v>
      </c>
      <c r="V199" s="1979"/>
      <c r="W199" s="1290"/>
      <c r="X199" s="1165"/>
      <c r="Y199" s="1171"/>
      <c r="Z199" s="1171"/>
      <c r="AA199" s="1171"/>
      <c r="AB199" s="1171"/>
      <c r="AC199" s="1166"/>
    </row>
    <row r="200" spans="1:29" ht="13.8" thickBot="1">
      <c r="A200" s="1297" t="s">
        <v>758</v>
      </c>
      <c r="B200" s="1298"/>
      <c r="C200" s="1298"/>
      <c r="D200" s="1298"/>
      <c r="E200" s="1298"/>
      <c r="F200" s="1298"/>
      <c r="G200" s="1298"/>
      <c r="H200" s="1298"/>
      <c r="I200" s="1298"/>
      <c r="J200" s="1298" t="s">
        <v>17</v>
      </c>
      <c r="K200" s="1298"/>
      <c r="L200" s="1299"/>
      <c r="M200" s="1299"/>
      <c r="N200" s="1299"/>
      <c r="O200" s="1300"/>
      <c r="P200" s="1300"/>
      <c r="Q200" s="1301"/>
      <c r="R200" s="1301"/>
      <c r="S200" s="1234">
        <v>789</v>
      </c>
      <c r="T200" s="1235" t="s">
        <v>24</v>
      </c>
      <c r="U200" s="2034">
        <f>SUM(U196:V199)</f>
        <v>0</v>
      </c>
      <c r="V200" s="2035"/>
      <c r="W200" s="1302"/>
      <c r="X200" s="1303"/>
      <c r="Y200" s="1304"/>
      <c r="Z200" s="1304"/>
      <c r="AA200" s="1205"/>
      <c r="AB200" s="1205"/>
      <c r="AC200" s="1210"/>
    </row>
    <row r="201" spans="1:29" ht="13.8" thickBot="1"/>
    <row r="202" spans="1:29">
      <c r="A202" s="1305" t="s">
        <v>759</v>
      </c>
      <c r="B202" s="1306"/>
      <c r="C202" s="1306"/>
      <c r="D202" s="1306"/>
      <c r="E202" s="1307"/>
      <c r="F202" s="1307"/>
      <c r="G202" s="1307"/>
      <c r="H202" s="1307"/>
      <c r="I202" s="1307"/>
      <c r="J202" s="1307"/>
      <c r="K202" s="1307"/>
      <c r="L202" s="1307"/>
      <c r="M202" s="1307"/>
      <c r="N202" s="1307"/>
      <c r="O202" s="1307"/>
      <c r="P202" s="1307"/>
      <c r="Q202" s="1307"/>
      <c r="R202" s="1307"/>
      <c r="S202" s="1307"/>
      <c r="T202" s="1159"/>
      <c r="U202" s="1159"/>
      <c r="V202" s="1159"/>
      <c r="W202" s="1159"/>
      <c r="X202" s="1159"/>
      <c r="Y202" s="1159"/>
      <c r="Z202" s="1159"/>
      <c r="AA202" s="1159"/>
      <c r="AB202" s="1159"/>
      <c r="AC202" s="1308"/>
    </row>
    <row r="203" spans="1:29">
      <c r="A203" s="1309" t="s">
        <v>760</v>
      </c>
      <c r="B203" s="1310"/>
      <c r="C203" s="1310"/>
      <c r="D203" s="1310"/>
      <c r="E203" s="1310"/>
      <c r="F203" s="1310"/>
      <c r="G203" s="1310"/>
      <c r="H203" s="1310"/>
      <c r="I203" s="1310"/>
      <c r="J203" s="1310"/>
      <c r="K203" s="1310"/>
      <c r="L203" s="1310"/>
      <c r="M203" s="1310"/>
      <c r="N203" s="1310"/>
      <c r="O203" s="1310"/>
      <c r="P203" s="1310"/>
      <c r="Q203" s="1310"/>
      <c r="R203" s="1310"/>
      <c r="S203" s="1310"/>
      <c r="T203" s="1311"/>
      <c r="U203" s="1311"/>
      <c r="V203" s="1311"/>
      <c r="W203" s="1311"/>
      <c r="X203" s="1310" t="s">
        <v>996</v>
      </c>
      <c r="Y203" s="1312">
        <v>832</v>
      </c>
      <c r="Z203" s="1313" t="s">
        <v>24</v>
      </c>
      <c r="AA203" s="2036">
        <f>+AC179-Y194</f>
        <v>0</v>
      </c>
      <c r="AB203" s="2012"/>
      <c r="AC203" s="2037"/>
    </row>
    <row r="204" spans="1:29">
      <c r="A204" s="1314" t="s">
        <v>761</v>
      </c>
      <c r="B204" s="1315"/>
      <c r="C204" s="1315"/>
      <c r="D204" s="1315"/>
      <c r="E204" s="1315"/>
      <c r="F204" s="1315"/>
      <c r="G204" s="1315"/>
      <c r="H204" s="1315"/>
      <c r="I204" s="1315"/>
      <c r="J204" s="1315"/>
      <c r="K204" s="1315"/>
      <c r="L204" s="1315"/>
      <c r="M204" s="1315"/>
      <c r="N204" s="1315"/>
      <c r="O204" s="1315"/>
      <c r="P204" s="1315"/>
      <c r="Q204" s="1315"/>
      <c r="R204" s="1315"/>
      <c r="S204" s="1315"/>
      <c r="T204" s="1316"/>
      <c r="U204" s="1316"/>
      <c r="V204" s="1316"/>
      <c r="W204" s="1316"/>
      <c r="X204" s="1316"/>
      <c r="Y204" s="1317">
        <v>839</v>
      </c>
      <c r="Z204" s="1317" t="s">
        <v>24</v>
      </c>
      <c r="AA204" s="1980">
        <f>+TABLA!AK18</f>
        <v>0</v>
      </c>
      <c r="AB204" s="1981"/>
      <c r="AC204" s="1982"/>
    </row>
    <row r="205" spans="1:29">
      <c r="A205" s="1259" t="s">
        <v>1108</v>
      </c>
      <c r="B205" s="1318"/>
      <c r="C205" s="1318"/>
      <c r="D205" s="1318"/>
      <c r="E205" s="1318"/>
      <c r="F205" s="1318"/>
      <c r="G205" s="1318"/>
      <c r="H205" s="1318"/>
      <c r="I205" s="1318"/>
      <c r="J205" s="1318"/>
      <c r="K205" s="1318"/>
      <c r="L205" s="1318"/>
      <c r="M205" s="1318"/>
      <c r="N205" s="1318"/>
      <c r="O205" s="1318"/>
      <c r="P205" s="1318"/>
      <c r="Q205" s="1318"/>
      <c r="R205" s="1318"/>
      <c r="S205" s="1318"/>
      <c r="T205" s="1319" t="s">
        <v>1109</v>
      </c>
      <c r="U205" s="895"/>
      <c r="W205" s="1264"/>
      <c r="X205" s="1264"/>
      <c r="Y205" s="1320">
        <v>841</v>
      </c>
      <c r="Z205" s="1175" t="s">
        <v>47</v>
      </c>
      <c r="AA205" s="1975"/>
      <c r="AB205" s="1976"/>
      <c r="AC205" s="1977"/>
    </row>
    <row r="206" spans="1:29">
      <c r="A206" s="1321" t="s">
        <v>9</v>
      </c>
      <c r="B206" s="1322"/>
      <c r="C206" s="1322"/>
      <c r="D206" s="1322"/>
      <c r="E206" s="1322"/>
      <c r="F206" s="1322"/>
      <c r="G206" s="1322"/>
      <c r="H206" s="1322"/>
      <c r="I206" s="1322"/>
      <c r="J206" s="1322"/>
      <c r="K206" s="1322"/>
      <c r="L206" s="1322"/>
      <c r="M206" s="1322"/>
      <c r="N206" s="1322"/>
      <c r="O206" s="1322"/>
      <c r="P206" s="1322"/>
      <c r="Q206" s="1322"/>
      <c r="R206" s="1322"/>
      <c r="S206" s="1322"/>
      <c r="T206" s="872"/>
      <c r="U206" s="872"/>
      <c r="V206" s="872"/>
      <c r="W206" s="872"/>
      <c r="X206" s="1247" t="s">
        <v>1110</v>
      </c>
      <c r="Y206" s="1323">
        <v>842</v>
      </c>
      <c r="Z206" s="1317" t="s">
        <v>24</v>
      </c>
      <c r="AA206" s="1980">
        <f>+IF(AA204&gt;AA205,AA204-AA205,0)</f>
        <v>0</v>
      </c>
      <c r="AB206" s="1981"/>
      <c r="AC206" s="1982"/>
    </row>
    <row r="207" spans="1:29">
      <c r="A207" s="1321" t="s">
        <v>762</v>
      </c>
      <c r="B207" s="1322"/>
      <c r="C207" s="1322"/>
      <c r="D207" s="1322"/>
      <c r="E207" s="1322"/>
      <c r="F207" s="1322"/>
      <c r="G207" s="1322"/>
      <c r="H207" s="1322"/>
      <c r="I207" s="1322"/>
      <c r="J207" s="1322"/>
      <c r="K207" s="1322"/>
      <c r="L207" s="1322"/>
      <c r="M207" s="1322"/>
      <c r="N207" s="1322"/>
      <c r="O207" s="1322"/>
      <c r="P207" s="1322"/>
      <c r="Q207" s="1322"/>
      <c r="R207" s="1322"/>
      <c r="S207" s="1322"/>
      <c r="T207" s="872"/>
      <c r="U207" s="872"/>
      <c r="V207" s="872"/>
      <c r="W207" s="872"/>
      <c r="X207" s="1247" t="s">
        <v>1111</v>
      </c>
      <c r="Y207" s="1320">
        <v>843</v>
      </c>
      <c r="Z207" s="1317" t="s">
        <v>24</v>
      </c>
      <c r="AA207" s="1975">
        <v>0</v>
      </c>
      <c r="AB207" s="1976"/>
      <c r="AC207" s="1977"/>
    </row>
    <row r="208" spans="1:29">
      <c r="A208" s="1324" t="s">
        <v>1112</v>
      </c>
      <c r="B208" s="1318"/>
      <c r="C208" s="1318"/>
      <c r="D208" s="1318"/>
      <c r="E208" s="1318"/>
      <c r="F208" s="1318"/>
      <c r="G208" s="1318"/>
      <c r="H208" s="1318"/>
      <c r="I208" s="1318"/>
      <c r="J208" s="1318"/>
      <c r="K208" s="1318"/>
      <c r="L208" s="1318"/>
      <c r="M208" s="1318"/>
      <c r="N208" s="1318"/>
      <c r="O208" s="1318"/>
      <c r="P208" s="1318"/>
      <c r="Q208" s="1318"/>
      <c r="R208" s="1318"/>
      <c r="S208" s="1318"/>
      <c r="T208" s="895"/>
      <c r="U208" s="895"/>
      <c r="V208" s="895"/>
      <c r="W208" s="895"/>
      <c r="X208" s="895"/>
      <c r="Y208" s="1323">
        <v>844</v>
      </c>
      <c r="Z208" s="1175" t="s">
        <v>173</v>
      </c>
      <c r="AA208" s="1975"/>
      <c r="AB208" s="1976"/>
      <c r="AC208" s="1977"/>
    </row>
    <row r="209" spans="1:29">
      <c r="A209" s="1321" t="s">
        <v>11</v>
      </c>
      <c r="B209" s="1318"/>
      <c r="C209" s="1318"/>
      <c r="D209" s="1318"/>
      <c r="E209" s="1318"/>
      <c r="F209" s="1318"/>
      <c r="G209" s="1318"/>
      <c r="H209" s="1318"/>
      <c r="I209" s="1318"/>
      <c r="J209" s="1318"/>
      <c r="K209" s="1318"/>
      <c r="L209" s="1318"/>
      <c r="M209" s="1318"/>
      <c r="N209" s="1318"/>
      <c r="O209" s="1318"/>
      <c r="P209" s="1318"/>
      <c r="Q209" s="1318"/>
      <c r="R209" s="1318"/>
      <c r="S209" s="1318"/>
      <c r="T209" s="895"/>
      <c r="U209" s="895"/>
      <c r="V209" s="895"/>
      <c r="W209" s="895"/>
      <c r="X209" s="895"/>
      <c r="Y209" s="1323">
        <v>845</v>
      </c>
      <c r="Z209" s="1274" t="s">
        <v>47</v>
      </c>
      <c r="AA209" s="1975"/>
      <c r="AB209" s="1976"/>
      <c r="AC209" s="1977"/>
    </row>
    <row r="210" spans="1:29">
      <c r="A210" s="1321" t="s">
        <v>857</v>
      </c>
      <c r="B210" s="1322"/>
      <c r="C210" s="1322"/>
      <c r="D210" s="1322"/>
      <c r="E210" s="1322"/>
      <c r="F210" s="1322"/>
      <c r="G210" s="1322"/>
      <c r="H210" s="1322"/>
      <c r="I210" s="1322"/>
      <c r="J210" s="1322"/>
      <c r="K210" s="1322"/>
      <c r="L210" s="1322"/>
      <c r="M210" s="1322"/>
      <c r="N210" s="1322"/>
      <c r="O210" s="1322"/>
      <c r="P210" s="1322"/>
      <c r="Q210" s="1322"/>
      <c r="R210" s="1322"/>
      <c r="S210" s="1322"/>
      <c r="T210" s="872"/>
      <c r="U210" s="872"/>
      <c r="V210" s="872"/>
      <c r="W210" s="872"/>
      <c r="X210" s="872"/>
      <c r="Y210" s="1320">
        <v>846</v>
      </c>
      <c r="Z210" s="1274" t="s">
        <v>47</v>
      </c>
      <c r="AA210" s="1975"/>
      <c r="AB210" s="1976"/>
      <c r="AC210" s="1977"/>
    </row>
    <row r="211" spans="1:29">
      <c r="A211" s="1321" t="s">
        <v>763</v>
      </c>
      <c r="B211" s="1322"/>
      <c r="C211" s="1322"/>
      <c r="D211" s="1322"/>
      <c r="E211" s="1322"/>
      <c r="F211" s="1322"/>
      <c r="G211" s="1322"/>
      <c r="H211" s="1322"/>
      <c r="I211" s="1322"/>
      <c r="J211" s="1322"/>
      <c r="K211" s="1322"/>
      <c r="L211" s="1322"/>
      <c r="M211" s="1322"/>
      <c r="N211" s="1322"/>
      <c r="O211" s="1322"/>
      <c r="P211" s="1322"/>
      <c r="Q211" s="1322"/>
      <c r="R211" s="1322"/>
      <c r="S211" s="1322"/>
      <c r="T211" s="872"/>
      <c r="U211" s="872"/>
      <c r="V211" s="872"/>
      <c r="W211" s="872"/>
      <c r="X211" s="872"/>
      <c r="Y211" s="1323">
        <v>847</v>
      </c>
      <c r="Z211" s="1274" t="s">
        <v>47</v>
      </c>
      <c r="AA211" s="1975">
        <v>0</v>
      </c>
      <c r="AB211" s="1976"/>
      <c r="AC211" s="1977"/>
    </row>
    <row r="212" spans="1:29">
      <c r="A212" s="1325" t="s">
        <v>12</v>
      </c>
      <c r="B212" s="1322"/>
      <c r="C212" s="1322"/>
      <c r="D212" s="1322"/>
      <c r="E212" s="1322"/>
      <c r="F212" s="1322"/>
      <c r="G212" s="1322"/>
      <c r="H212" s="1322"/>
      <c r="I212" s="1322"/>
      <c r="J212" s="1322"/>
      <c r="K212" s="1322"/>
      <c r="L212" s="1322"/>
      <c r="M212" s="1322"/>
      <c r="N212" s="1322"/>
      <c r="O212" s="1322"/>
      <c r="P212" s="1322"/>
      <c r="Q212" s="1322"/>
      <c r="R212" s="1322"/>
      <c r="S212" s="1322"/>
      <c r="T212" s="872"/>
      <c r="U212" s="872"/>
      <c r="V212" s="872"/>
      <c r="W212" s="872"/>
      <c r="X212" s="872"/>
      <c r="Y212" s="1320">
        <v>848</v>
      </c>
      <c r="Z212" s="1274" t="s">
        <v>47</v>
      </c>
      <c r="AA212" s="1975">
        <v>0</v>
      </c>
      <c r="AB212" s="1976"/>
      <c r="AC212" s="1977"/>
    </row>
    <row r="213" spans="1:29">
      <c r="A213" s="1325" t="s">
        <v>13</v>
      </c>
      <c r="B213" s="1322"/>
      <c r="C213" s="1322"/>
      <c r="D213" s="1322"/>
      <c r="E213" s="1322"/>
      <c r="F213" s="1322"/>
      <c r="G213" s="1322"/>
      <c r="H213" s="1322"/>
      <c r="I213" s="1322"/>
      <c r="J213" s="1322"/>
      <c r="K213" s="1322"/>
      <c r="L213" s="1322"/>
      <c r="M213" s="1322"/>
      <c r="N213" s="1322"/>
      <c r="O213" s="1322"/>
      <c r="P213" s="1322"/>
      <c r="Q213" s="1322"/>
      <c r="R213" s="1322"/>
      <c r="S213" s="1322"/>
      <c r="T213" s="872"/>
      <c r="U213" s="872"/>
      <c r="V213" s="872"/>
      <c r="W213" s="872"/>
      <c r="X213" s="872"/>
      <c r="Y213" s="1323">
        <v>849</v>
      </c>
      <c r="Z213" s="1274" t="s">
        <v>47</v>
      </c>
      <c r="AA213" s="1975">
        <v>0</v>
      </c>
      <c r="AB213" s="1976"/>
      <c r="AC213" s="1977"/>
    </row>
    <row r="214" spans="1:29">
      <c r="A214" s="1325" t="s">
        <v>14</v>
      </c>
      <c r="B214" s="1322"/>
      <c r="C214" s="1322"/>
      <c r="D214" s="1322"/>
      <c r="E214" s="1322"/>
      <c r="F214" s="1322"/>
      <c r="G214" s="1322"/>
      <c r="H214" s="1322"/>
      <c r="I214" s="1322"/>
      <c r="J214" s="1322"/>
      <c r="K214" s="1322"/>
      <c r="L214" s="1322"/>
      <c r="M214" s="1322"/>
      <c r="N214" s="1322"/>
      <c r="O214" s="1322"/>
      <c r="P214" s="1322"/>
      <c r="Q214" s="1322"/>
      <c r="R214" s="1322"/>
      <c r="S214" s="1322"/>
      <c r="T214" s="872"/>
      <c r="U214" s="872"/>
      <c r="V214" s="872"/>
      <c r="W214" s="872"/>
      <c r="X214" s="872"/>
      <c r="Y214" s="1320">
        <v>850</v>
      </c>
      <c r="Z214" s="1326" t="s">
        <v>47</v>
      </c>
      <c r="AA214" s="1975">
        <v>0</v>
      </c>
      <c r="AB214" s="1976"/>
      <c r="AC214" s="1977"/>
    </row>
    <row r="215" spans="1:29">
      <c r="A215" s="1327" t="s">
        <v>1113</v>
      </c>
      <c r="B215" s="1328"/>
      <c r="C215" s="1328"/>
      <c r="D215" s="1328"/>
      <c r="E215" s="1328"/>
      <c r="F215" s="1328"/>
      <c r="G215" s="1328"/>
      <c r="H215" s="1328"/>
      <c r="I215" s="1328"/>
      <c r="J215" s="1328"/>
      <c r="K215" s="1328"/>
      <c r="L215" s="1328"/>
      <c r="M215" s="1328"/>
      <c r="N215" s="1328"/>
      <c r="O215" s="1328"/>
      <c r="P215" s="1328"/>
      <c r="Q215" s="1328"/>
      <c r="R215" s="1328"/>
      <c r="S215" s="1328"/>
      <c r="T215" s="889"/>
      <c r="U215" s="889"/>
      <c r="V215" s="889"/>
      <c r="W215" s="889"/>
      <c r="X215" s="889"/>
      <c r="Y215" s="1320">
        <v>851</v>
      </c>
      <c r="Z215" s="1326" t="s">
        <v>47</v>
      </c>
      <c r="AA215" s="1975">
        <v>0</v>
      </c>
      <c r="AB215" s="1976"/>
      <c r="AC215" s="1977"/>
    </row>
    <row r="216" spans="1:29" ht="13.8" thickBot="1">
      <c r="A216" s="1329" t="s">
        <v>16</v>
      </c>
      <c r="B216" s="1330"/>
      <c r="C216" s="1330"/>
      <c r="D216" s="1330"/>
      <c r="E216" s="1330"/>
      <c r="F216" s="1330"/>
      <c r="G216" s="1330"/>
      <c r="H216" s="1330"/>
      <c r="I216" s="1330"/>
      <c r="J216" s="1330"/>
      <c r="K216" s="1330"/>
      <c r="L216" s="1330"/>
      <c r="M216" s="1330"/>
      <c r="N216" s="1330"/>
      <c r="O216" s="1330"/>
      <c r="P216" s="1330"/>
      <c r="Q216" s="1330"/>
      <c r="R216" s="1330"/>
      <c r="S216" s="1330"/>
      <c r="T216" s="1331"/>
      <c r="U216" s="1331"/>
      <c r="V216" s="1331"/>
      <c r="W216" s="1331"/>
      <c r="X216" s="1331"/>
      <c r="Y216" s="1332">
        <v>852</v>
      </c>
      <c r="Z216" s="1296" t="s">
        <v>47</v>
      </c>
      <c r="AA216" s="1975">
        <v>0</v>
      </c>
      <c r="AB216" s="1976"/>
      <c r="AC216" s="1977"/>
    </row>
    <row r="217" spans="1:29" ht="13.8" thickBot="1">
      <c r="A217" s="1333" t="s">
        <v>681</v>
      </c>
      <c r="B217" s="1334"/>
      <c r="C217" s="1334"/>
      <c r="D217" s="1334"/>
      <c r="E217" s="1334"/>
      <c r="F217" s="1335"/>
      <c r="G217" s="1335"/>
      <c r="H217" s="1335"/>
      <c r="I217" s="1335"/>
      <c r="J217" s="1335"/>
      <c r="K217" s="1335"/>
      <c r="L217" s="1335"/>
      <c r="M217" s="1335"/>
      <c r="N217" s="1335"/>
      <c r="O217" s="1335"/>
      <c r="P217" s="1335"/>
      <c r="Q217" s="1336" t="s">
        <v>858</v>
      </c>
      <c r="R217" s="1335"/>
      <c r="S217" s="1335"/>
      <c r="T217" s="1336"/>
      <c r="U217" s="1337"/>
      <c r="V217" s="1298"/>
      <c r="W217" s="1298"/>
      <c r="X217" s="1298"/>
      <c r="Y217" s="1338">
        <v>855</v>
      </c>
      <c r="Z217" s="1339" t="s">
        <v>24</v>
      </c>
      <c r="AA217" s="1966">
        <f>IF((AA206+AA208-AA209-AA210-AA211-AA212-AA213-AA214-AA215-AA216)&gt;0,(AA206+AA208-AA209-AA210-AA211-AA212-AA213-AA214-AA215-AA216),0)</f>
        <v>0</v>
      </c>
      <c r="AB217" s="1967"/>
      <c r="AC217" s="1968"/>
    </row>
    <row r="218" spans="1:29" ht="13.8" thickBot="1">
      <c r="A218" s="1333" t="s">
        <v>682</v>
      </c>
      <c r="B218" s="1334"/>
      <c r="C218" s="1334"/>
      <c r="D218" s="1334"/>
      <c r="E218" s="1334"/>
      <c r="F218" s="1335"/>
      <c r="G218" s="1335"/>
      <c r="H218" s="1335"/>
      <c r="I218" s="1335"/>
      <c r="J218" s="1335"/>
      <c r="K218" s="1335"/>
      <c r="L218" s="1335"/>
      <c r="M218" s="1335"/>
      <c r="N218" s="1335"/>
      <c r="O218" s="1335"/>
      <c r="P218" s="1335"/>
      <c r="Q218" s="1336" t="s">
        <v>859</v>
      </c>
      <c r="R218" s="1335"/>
      <c r="S218" s="1335"/>
      <c r="T218" s="1336"/>
      <c r="U218" s="1337"/>
      <c r="V218" s="1298"/>
      <c r="W218" s="1298"/>
      <c r="X218" s="1298"/>
      <c r="Y218" s="1340">
        <v>856</v>
      </c>
      <c r="Z218" s="1341" t="s">
        <v>24</v>
      </c>
      <c r="AA218" s="1972">
        <f>IF((AA206+AA208-AA209-AA210-AA211-AA212-AA213-AA214-AA215-AA216)&lt;0,-(AA206+AA208-AA209-AA210-AA211-AA212-AA213-AA214-AA215-AA216),0)</f>
        <v>0</v>
      </c>
      <c r="AB218" s="1973"/>
      <c r="AC218" s="1974"/>
    </row>
    <row r="219" spans="1:29">
      <c r="A219" s="1342" t="s">
        <v>683</v>
      </c>
      <c r="B219" s="1343"/>
      <c r="C219" s="1343"/>
      <c r="D219" s="1343"/>
      <c r="E219" s="1343"/>
      <c r="F219" s="1343"/>
      <c r="G219" s="1343"/>
      <c r="H219" s="1343"/>
      <c r="I219" s="1343"/>
      <c r="J219" s="1343"/>
      <c r="K219" s="1343"/>
      <c r="L219" s="1343"/>
      <c r="M219" s="1343"/>
      <c r="N219" s="1343"/>
      <c r="O219" s="1343"/>
      <c r="P219" s="1343"/>
      <c r="Q219" s="1343"/>
      <c r="R219" s="1343"/>
      <c r="S219" s="1343"/>
      <c r="T219" s="1344"/>
      <c r="U219" s="1344"/>
      <c r="V219" s="1344"/>
      <c r="W219" s="1345"/>
      <c r="X219" s="1345"/>
      <c r="Y219" s="1320">
        <v>857</v>
      </c>
      <c r="Z219" s="1286" t="s">
        <v>173</v>
      </c>
      <c r="AA219" s="1975">
        <v>0</v>
      </c>
      <c r="AB219" s="1976"/>
      <c r="AC219" s="1977"/>
    </row>
    <row r="220" spans="1:29" ht="13.8" thickBot="1">
      <c r="A220" s="1346" t="s">
        <v>684</v>
      </c>
      <c r="B220" s="1347"/>
      <c r="C220" s="1347"/>
      <c r="D220" s="1347"/>
      <c r="E220" s="1347"/>
      <c r="F220" s="1347"/>
      <c r="G220" s="1347"/>
      <c r="H220" s="1347"/>
      <c r="I220" s="1347"/>
      <c r="J220" s="1347"/>
      <c r="K220" s="1347"/>
      <c r="L220" s="1347"/>
      <c r="M220" s="1347"/>
      <c r="N220" s="1347"/>
      <c r="O220" s="1347"/>
      <c r="P220" s="1347"/>
      <c r="Q220" s="1347"/>
      <c r="R220" s="1347"/>
      <c r="S220" s="1347"/>
      <c r="T220" s="1348"/>
      <c r="U220" s="1348"/>
      <c r="V220" s="1348"/>
      <c r="W220" s="1349"/>
      <c r="X220" s="1349"/>
      <c r="Y220" s="1350">
        <v>858</v>
      </c>
      <c r="Z220" s="1296" t="s">
        <v>47</v>
      </c>
      <c r="AA220" s="1975">
        <v>0</v>
      </c>
      <c r="AB220" s="1976"/>
      <c r="AC220" s="1977"/>
    </row>
    <row r="221" spans="1:29" ht="13.8" thickBot="1">
      <c r="A221" s="1242" t="s">
        <v>177</v>
      </c>
      <c r="B221" s="1243"/>
      <c r="C221" s="1243"/>
      <c r="D221" s="1243"/>
      <c r="E221" s="1243"/>
      <c r="F221" s="1243"/>
      <c r="G221" s="1243"/>
      <c r="H221" s="1243"/>
      <c r="I221" s="1243"/>
      <c r="J221" s="1243"/>
      <c r="K221" s="1243"/>
      <c r="L221" s="1243"/>
      <c r="M221" s="1243"/>
      <c r="N221" s="1243"/>
      <c r="O221" s="1243"/>
      <c r="P221" s="1243"/>
      <c r="Q221" s="1243"/>
      <c r="R221" s="1243"/>
      <c r="S221" s="1243"/>
      <c r="T221" s="1243"/>
      <c r="U221" s="1243"/>
      <c r="V221" s="1243"/>
      <c r="W221" s="1351"/>
      <c r="X221" s="1351"/>
      <c r="Y221" s="1352">
        <v>859</v>
      </c>
      <c r="Z221" s="1352" t="s">
        <v>24</v>
      </c>
      <c r="AA221" s="1966">
        <f>IF((AA217+AA219-AA220)&gt;0,(AA217+AA219-AA220),0)</f>
        <v>0</v>
      </c>
      <c r="AB221" s="1967"/>
      <c r="AC221" s="1968"/>
    </row>
    <row r="222" spans="1:29" ht="13.8" thickBot="1">
      <c r="A222" s="1242" t="s">
        <v>179</v>
      </c>
      <c r="B222" s="1243"/>
      <c r="C222" s="1243"/>
      <c r="D222" s="1243"/>
      <c r="E222" s="1243"/>
      <c r="F222" s="1243"/>
      <c r="G222" s="1243"/>
      <c r="H222" s="1243"/>
      <c r="I222" s="1243"/>
      <c r="J222" s="1243"/>
      <c r="K222" s="1243"/>
      <c r="L222" s="1243"/>
      <c r="M222" s="1243"/>
      <c r="N222" s="1243"/>
      <c r="O222" s="1243"/>
      <c r="P222" s="1243"/>
      <c r="Q222" s="1243"/>
      <c r="R222" s="1243"/>
      <c r="S222" s="1243"/>
      <c r="T222" s="1243"/>
      <c r="U222" s="1243"/>
      <c r="V222" s="1243"/>
      <c r="W222" s="1351"/>
      <c r="X222" s="1351"/>
      <c r="Y222" s="1352">
        <v>869</v>
      </c>
      <c r="Z222" s="1352" t="s">
        <v>24</v>
      </c>
      <c r="AA222" s="1966">
        <f>IF((AA218+AA219-AA220)&gt;0,(AA218+AA219-AA220),0)</f>
        <v>0</v>
      </c>
      <c r="AB222" s="1967"/>
      <c r="AC222" s="1968"/>
    </row>
    <row r="223" spans="1:29" ht="13.8" thickBot="1">
      <c r="A223" s="2016" t="s">
        <v>1114</v>
      </c>
      <c r="B223" s="2016"/>
      <c r="C223" s="2016"/>
      <c r="D223" s="2016"/>
      <c r="E223" s="2017"/>
      <c r="F223" s="1353" t="s">
        <v>1115</v>
      </c>
      <c r="G223" s="1354"/>
      <c r="H223" s="1354"/>
      <c r="I223" s="1354"/>
      <c r="J223" s="1354"/>
      <c r="K223" s="1354"/>
      <c r="L223" s="1354"/>
      <c r="M223" s="1354"/>
      <c r="N223" s="1354"/>
      <c r="O223" s="1354"/>
      <c r="P223" s="1354"/>
      <c r="Q223" s="1354"/>
      <c r="R223" s="1354"/>
      <c r="S223" s="1354"/>
      <c r="T223" s="1354"/>
      <c r="U223" s="1354"/>
      <c r="V223" s="1354"/>
      <c r="W223" s="1354"/>
      <c r="X223" s="1355"/>
      <c r="Y223" s="1356">
        <v>880</v>
      </c>
      <c r="Z223" s="1356" t="s">
        <v>24</v>
      </c>
      <c r="AA223" s="1966">
        <f>+AA227+AA228+AA229</f>
        <v>0</v>
      </c>
      <c r="AB223" s="1967"/>
      <c r="AC223" s="1968"/>
    </row>
    <row r="224" spans="1:29" ht="13.8" thickBot="1">
      <c r="A224" s="2018"/>
      <c r="B224" s="2018"/>
      <c r="C224" s="2018"/>
      <c r="D224" s="2018"/>
      <c r="E224" s="2019"/>
      <c r="F224" s="1353" t="s">
        <v>1116</v>
      </c>
      <c r="G224" s="1355"/>
      <c r="H224" s="1355"/>
      <c r="I224" s="1355"/>
      <c r="J224" s="1355"/>
      <c r="K224" s="1355"/>
      <c r="L224" s="1355"/>
      <c r="M224" s="1355"/>
      <c r="N224" s="1355"/>
      <c r="O224" s="1355"/>
      <c r="P224" s="1355"/>
      <c r="Q224" s="1355"/>
      <c r="R224" s="1355"/>
      <c r="S224" s="1355"/>
      <c r="T224" s="1355"/>
      <c r="U224" s="1355"/>
      <c r="V224" s="1355"/>
      <c r="W224" s="1355"/>
      <c r="X224" s="1355"/>
      <c r="Y224" s="1356">
        <v>881</v>
      </c>
      <c r="Z224" s="1357" t="s">
        <v>47</v>
      </c>
      <c r="AA224" s="1969">
        <v>0</v>
      </c>
      <c r="AB224" s="1970"/>
      <c r="AC224" s="1971"/>
    </row>
    <row r="225" spans="1:37" ht="13.8" thickBot="1">
      <c r="A225" s="2018"/>
      <c r="B225" s="2018"/>
      <c r="C225" s="2018"/>
      <c r="D225" s="2018"/>
      <c r="E225" s="2019"/>
      <c r="F225" s="1353" t="s">
        <v>1117</v>
      </c>
      <c r="G225" s="1355"/>
      <c r="H225" s="1355"/>
      <c r="I225" s="1355"/>
      <c r="J225" s="1355"/>
      <c r="K225" s="1355"/>
      <c r="L225" s="1355"/>
      <c r="M225" s="1355"/>
      <c r="N225" s="1355"/>
      <c r="O225" s="1355"/>
      <c r="P225" s="1355"/>
      <c r="Q225" s="1355"/>
      <c r="R225" s="1355"/>
      <c r="S225" s="1355"/>
      <c r="T225" s="1355"/>
      <c r="U225" s="1355"/>
      <c r="V225" s="1355"/>
      <c r="W225" s="1355"/>
      <c r="X225" s="1355"/>
      <c r="Y225" s="1358">
        <v>882</v>
      </c>
      <c r="Z225" s="1359" t="s">
        <v>173</v>
      </c>
      <c r="AA225" s="1969">
        <v>0</v>
      </c>
      <c r="AB225" s="1970"/>
      <c r="AC225" s="1971"/>
    </row>
    <row r="226" spans="1:37" ht="13.8" thickBot="1">
      <c r="A226" s="2020"/>
      <c r="B226" s="2020"/>
      <c r="C226" s="2020"/>
      <c r="D226" s="2020"/>
      <c r="E226" s="2021"/>
      <c r="F226" s="1360" t="s">
        <v>1156</v>
      </c>
      <c r="G226" s="1361"/>
      <c r="H226" s="1361"/>
      <c r="I226" s="1361"/>
      <c r="J226" s="1361"/>
      <c r="K226" s="1361"/>
      <c r="L226" s="1361"/>
      <c r="M226" s="1361"/>
      <c r="N226" s="1361"/>
      <c r="O226" s="1361"/>
      <c r="P226" s="1361"/>
      <c r="Q226" s="1361"/>
      <c r="R226" s="1361"/>
      <c r="S226" s="1361"/>
      <c r="T226" s="1361"/>
      <c r="U226" s="1361"/>
      <c r="V226" s="1361"/>
      <c r="W226" s="1361"/>
      <c r="X226" s="1361"/>
      <c r="Y226" s="1362">
        <v>879</v>
      </c>
      <c r="Z226" s="1363" t="s">
        <v>24</v>
      </c>
      <c r="AA226" s="1966">
        <f>+AA223-AA224+AA225</f>
        <v>0</v>
      </c>
      <c r="AB226" s="1967"/>
      <c r="AC226" s="1968"/>
    </row>
    <row r="227" spans="1:37" ht="13.8" thickBot="1">
      <c r="A227" s="2022" t="s">
        <v>180</v>
      </c>
      <c r="B227" s="2023"/>
      <c r="C227" s="2023"/>
      <c r="D227" s="2023"/>
      <c r="E227" s="2024"/>
      <c r="F227" s="1364" t="s">
        <v>181</v>
      </c>
      <c r="G227" s="1344"/>
      <c r="H227" s="1344"/>
      <c r="I227" s="1344"/>
      <c r="J227" s="1344"/>
      <c r="K227" s="1344"/>
      <c r="L227" s="1344"/>
      <c r="M227" s="1344"/>
      <c r="N227" s="1344"/>
      <c r="O227" s="1344"/>
      <c r="P227" s="1344"/>
      <c r="Q227" s="1344"/>
      <c r="R227" s="1344"/>
      <c r="S227" s="1344"/>
      <c r="T227" s="1344"/>
      <c r="U227" s="1344"/>
      <c r="V227" s="1344"/>
      <c r="W227" s="1344"/>
      <c r="X227" s="1344"/>
      <c r="Y227" s="1248">
        <v>871</v>
      </c>
      <c r="Z227" s="1175" t="s">
        <v>173</v>
      </c>
      <c r="AA227" s="1966">
        <f>+'Calculo Anticipo Mínimo'!E17</f>
        <v>0</v>
      </c>
      <c r="AB227" s="1967"/>
      <c r="AC227" s="1968"/>
    </row>
    <row r="228" spans="1:37" ht="13.8" thickBot="1">
      <c r="A228" s="2025"/>
      <c r="B228" s="2026"/>
      <c r="C228" s="2026"/>
      <c r="D228" s="2026"/>
      <c r="E228" s="2027"/>
      <c r="F228" s="1365" t="s">
        <v>182</v>
      </c>
      <c r="G228" s="1366"/>
      <c r="H228" s="1366"/>
      <c r="I228" s="1366"/>
      <c r="J228" s="1366"/>
      <c r="K228" s="1366"/>
      <c r="L228" s="1366"/>
      <c r="M228" s="1366"/>
      <c r="N228" s="1366"/>
      <c r="O228" s="1366"/>
      <c r="P228" s="1366"/>
      <c r="Q228" s="1366"/>
      <c r="R228" s="1366"/>
      <c r="S228" s="1366"/>
      <c r="T228" s="1366"/>
      <c r="U228" s="1366"/>
      <c r="V228" s="1366"/>
      <c r="W228" s="1366"/>
      <c r="X228" s="1366"/>
      <c r="Y228" s="1367">
        <v>872</v>
      </c>
      <c r="Z228" s="1368" t="s">
        <v>173</v>
      </c>
      <c r="AA228" s="1966">
        <f>+'Calculo Anticipo Mínimo'!E18</f>
        <v>0</v>
      </c>
      <c r="AB228" s="1967"/>
      <c r="AC228" s="1968"/>
    </row>
    <row r="229" spans="1:37" ht="13.8" thickBot="1">
      <c r="A229" s="2028"/>
      <c r="B229" s="2029"/>
      <c r="C229" s="2029"/>
      <c r="D229" s="2029"/>
      <c r="E229" s="2030"/>
      <c r="F229" s="1369" t="s">
        <v>183</v>
      </c>
      <c r="G229" s="1348"/>
      <c r="H229" s="1348"/>
      <c r="I229" s="1348"/>
      <c r="J229" s="1348"/>
      <c r="K229" s="1348"/>
      <c r="L229" s="1348"/>
      <c r="M229" s="1348"/>
      <c r="N229" s="1348"/>
      <c r="O229" s="1348"/>
      <c r="P229" s="1348"/>
      <c r="Q229" s="1348"/>
      <c r="R229" s="1348"/>
      <c r="S229" s="1348"/>
      <c r="T229" s="1348"/>
      <c r="U229" s="1348"/>
      <c r="V229" s="1348"/>
      <c r="W229" s="1348"/>
      <c r="X229" s="1348"/>
      <c r="Y229" s="1370">
        <v>873</v>
      </c>
      <c r="Z229" s="1371" t="s">
        <v>173</v>
      </c>
      <c r="AA229" s="1966">
        <f>+'Calculo Anticipo Mínimo'!E13</f>
        <v>0</v>
      </c>
      <c r="AB229" s="1967"/>
      <c r="AC229" s="1968"/>
      <c r="AF229" s="1372"/>
      <c r="AG229" s="1372"/>
      <c r="AH229" s="1372"/>
      <c r="AI229" s="1372"/>
      <c r="AJ229" s="1372"/>
    </row>
    <row r="230" spans="1:37" ht="13.8" thickBot="1">
      <c r="A230" s="1373"/>
      <c r="B230" s="1374"/>
      <c r="C230" s="1374"/>
      <c r="D230" s="1374"/>
      <c r="E230" s="1374"/>
      <c r="F230" s="1374"/>
      <c r="G230" s="1374"/>
      <c r="H230" s="1374"/>
      <c r="I230" s="1374"/>
      <c r="J230" s="1374"/>
      <c r="K230" s="1374"/>
      <c r="L230" s="1374"/>
      <c r="M230" s="1374"/>
      <c r="N230" s="1374"/>
      <c r="O230" s="1374"/>
      <c r="P230" s="1374"/>
      <c r="Q230" s="1374"/>
      <c r="R230" s="1374"/>
      <c r="S230" s="1374"/>
      <c r="T230" s="1374"/>
      <c r="U230" s="1374"/>
      <c r="V230" s="1374"/>
      <c r="W230" s="1374"/>
      <c r="X230" s="1374"/>
      <c r="Y230" s="1374"/>
      <c r="Z230" s="1374"/>
      <c r="AA230" s="1374"/>
      <c r="AB230" s="1374"/>
      <c r="AC230" s="1374"/>
      <c r="AD230" s="1374"/>
      <c r="AE230" s="1374"/>
      <c r="AF230" s="1240"/>
      <c r="AG230" s="1240"/>
      <c r="AH230" s="1238"/>
      <c r="AI230" s="1238"/>
      <c r="AJ230" s="1238"/>
    </row>
    <row r="231" spans="1:37">
      <c r="A231" s="1375" t="s">
        <v>765</v>
      </c>
      <c r="B231" s="1376"/>
      <c r="C231" s="1376"/>
      <c r="D231" s="1376"/>
      <c r="E231" s="1376"/>
      <c r="F231" s="1376"/>
      <c r="G231" s="1376"/>
      <c r="H231" s="1376"/>
      <c r="I231" s="1376"/>
      <c r="J231" s="1376"/>
      <c r="K231" s="1376"/>
      <c r="L231" s="1376"/>
      <c r="M231" s="1376"/>
      <c r="N231" s="1376"/>
      <c r="O231" s="1376"/>
      <c r="P231" s="1376"/>
      <c r="Q231" s="1376"/>
      <c r="R231" s="1376"/>
      <c r="S231" s="1376"/>
      <c r="T231" s="1376"/>
      <c r="U231" s="1376"/>
      <c r="V231" s="1376"/>
      <c r="W231" s="1377"/>
      <c r="X231" s="1376"/>
      <c r="Y231" s="1378">
        <v>890</v>
      </c>
      <c r="Z231" s="1378"/>
      <c r="AA231" s="1379"/>
      <c r="AB231" s="1380"/>
      <c r="AC231" s="1381"/>
      <c r="AD231" s="1372"/>
      <c r="AE231" s="1372"/>
      <c r="AF231" s="1372"/>
      <c r="AG231" s="1372"/>
      <c r="AH231" s="1372"/>
      <c r="AI231" s="1372"/>
      <c r="AJ231" s="1372"/>
    </row>
    <row r="232" spans="1:37" ht="13.8" thickBot="1">
      <c r="A232" s="1382" t="s">
        <v>184</v>
      </c>
      <c r="B232" s="1383"/>
      <c r="C232" s="1383"/>
      <c r="D232" s="1383"/>
      <c r="E232" s="1383"/>
      <c r="F232" s="1383"/>
      <c r="G232" s="1383"/>
      <c r="H232" s="1383"/>
      <c r="I232" s="1383"/>
      <c r="J232" s="1383"/>
      <c r="K232" s="1383"/>
      <c r="L232" s="1383"/>
      <c r="M232" s="1383"/>
      <c r="N232" s="1383"/>
      <c r="O232" s="1383"/>
      <c r="P232" s="1383"/>
      <c r="Q232" s="1383"/>
      <c r="R232" s="1383"/>
      <c r="S232" s="1383"/>
      <c r="T232" s="1383"/>
      <c r="U232" s="1383"/>
      <c r="V232" s="1383"/>
      <c r="W232" s="1383"/>
      <c r="X232" s="1383"/>
      <c r="Y232" s="1383"/>
      <c r="Z232" s="1383"/>
      <c r="AA232" s="1383"/>
      <c r="AB232" s="1383"/>
      <c r="AC232" s="1383"/>
      <c r="AD232" s="858"/>
      <c r="AE232" s="858"/>
      <c r="AF232" s="858"/>
      <c r="AG232" s="858"/>
      <c r="AH232" s="858"/>
      <c r="AI232" s="858"/>
      <c r="AJ232" s="858"/>
      <c r="AK232" s="1384"/>
    </row>
    <row r="233" spans="1:37" ht="13.8" thickBot="1">
      <c r="A233" s="2031" t="s">
        <v>185</v>
      </c>
      <c r="B233" s="2032"/>
      <c r="C233" s="2032"/>
      <c r="D233" s="2032"/>
      <c r="E233" s="1385">
        <v>897</v>
      </c>
      <c r="F233" s="1386" t="s">
        <v>186</v>
      </c>
      <c r="G233" s="1387"/>
      <c r="H233" s="1387"/>
      <c r="I233" s="1388"/>
      <c r="J233" s="1388"/>
      <c r="K233" s="1389"/>
      <c r="L233" s="1387"/>
      <c r="M233" s="1387"/>
      <c r="N233" s="2031" t="s">
        <v>187</v>
      </c>
      <c r="O233" s="2032"/>
      <c r="P233" s="2032"/>
      <c r="Q233" s="2033"/>
      <c r="R233" s="1390">
        <v>898</v>
      </c>
      <c r="S233" s="1386" t="s">
        <v>186</v>
      </c>
      <c r="T233" s="1387"/>
      <c r="U233" s="1388"/>
      <c r="V233" s="2031" t="s">
        <v>188</v>
      </c>
      <c r="W233" s="2032"/>
      <c r="X233" s="2033"/>
      <c r="Y233" s="1390">
        <v>899</v>
      </c>
      <c r="Z233" s="1386" t="s">
        <v>186</v>
      </c>
      <c r="AA233" s="1391"/>
      <c r="AB233" s="1392"/>
      <c r="AC233" s="1393"/>
      <c r="AD233" s="1277"/>
      <c r="AE233" s="1384"/>
      <c r="AF233" s="1384"/>
      <c r="AG233" s="903"/>
      <c r="AH233" s="903"/>
      <c r="AI233" s="903"/>
      <c r="AJ233" s="1277"/>
      <c r="AK233" s="1384"/>
    </row>
    <row r="234" spans="1:37" ht="13.8" thickBot="1">
      <c r="A234" s="1373"/>
      <c r="B234" s="1238"/>
      <c r="C234" s="1238"/>
      <c r="D234" s="1238"/>
      <c r="E234" s="1238"/>
      <c r="F234" s="1238"/>
      <c r="G234" s="1238"/>
      <c r="H234" s="1238"/>
      <c r="I234" s="1238"/>
      <c r="J234" s="1238"/>
      <c r="K234" s="1238"/>
      <c r="L234" s="1238"/>
      <c r="M234" s="1240"/>
      <c r="N234" s="1240"/>
      <c r="O234" s="1238"/>
      <c r="P234" s="1238"/>
      <c r="Q234" s="1238"/>
      <c r="R234" s="1277"/>
      <c r="S234" s="1277"/>
      <c r="T234" s="1277"/>
      <c r="U234" s="1277"/>
      <c r="V234" s="1277"/>
      <c r="W234" s="1277"/>
      <c r="X234" s="1277"/>
      <c r="Y234" s="1277"/>
      <c r="Z234" s="1277"/>
      <c r="AA234" s="1277"/>
      <c r="AB234" s="1277"/>
      <c r="AC234" s="1277"/>
      <c r="AD234" s="1277"/>
      <c r="AE234" s="1277"/>
      <c r="AF234" s="1277"/>
      <c r="AG234" s="1277"/>
      <c r="AH234" s="1277"/>
      <c r="AI234" s="1277"/>
      <c r="AJ234" s="1277"/>
      <c r="AK234" s="1384"/>
    </row>
    <row r="235" spans="1:37" ht="13.8" thickBot="1">
      <c r="A235" s="1394" t="s">
        <v>766</v>
      </c>
      <c r="B235" s="1152"/>
      <c r="C235" s="1152"/>
      <c r="D235" s="1152"/>
      <c r="E235" s="1152"/>
      <c r="F235" s="1395"/>
      <c r="G235" s="1152"/>
      <c r="H235" s="1152"/>
      <c r="I235" s="1152"/>
      <c r="J235" s="1152"/>
      <c r="K235" s="1152"/>
      <c r="L235" s="1152"/>
      <c r="M235" s="1152"/>
      <c r="N235" s="1152"/>
      <c r="O235" s="1152"/>
      <c r="P235" s="1152"/>
      <c r="Q235" s="1152"/>
      <c r="R235" s="1152"/>
      <c r="S235" s="1152"/>
      <c r="T235" s="1152"/>
      <c r="U235" s="1152"/>
      <c r="V235" s="1152"/>
      <c r="W235" s="1152"/>
      <c r="X235" s="1152"/>
      <c r="Y235" s="843"/>
      <c r="Z235" s="843"/>
      <c r="AA235" s="843"/>
      <c r="AB235" s="843"/>
      <c r="AC235" s="1396"/>
      <c r="AD235" s="1277"/>
      <c r="AE235" s="1277"/>
      <c r="AF235" s="1277"/>
      <c r="AG235" s="1277"/>
      <c r="AH235" s="1277"/>
      <c r="AI235" s="1277"/>
      <c r="AJ235" s="1277"/>
      <c r="AK235" s="1384"/>
    </row>
    <row r="236" spans="1:37">
      <c r="A236" s="1397" t="s">
        <v>189</v>
      </c>
      <c r="B236" s="873"/>
      <c r="C236" s="873"/>
      <c r="D236" s="873"/>
      <c r="E236" s="873"/>
      <c r="F236" s="873"/>
      <c r="G236" s="873"/>
      <c r="H236" s="873"/>
      <c r="I236" s="873"/>
      <c r="J236" s="873"/>
      <c r="K236" s="873"/>
      <c r="L236" s="873"/>
      <c r="M236" s="873"/>
      <c r="N236" s="873"/>
      <c r="O236" s="873"/>
      <c r="P236" s="873"/>
      <c r="Q236" s="873"/>
      <c r="R236" s="873"/>
      <c r="S236" s="873"/>
      <c r="T236" s="873"/>
      <c r="U236" s="873" t="s">
        <v>190</v>
      </c>
      <c r="V236" s="873"/>
      <c r="W236" s="873"/>
      <c r="X236" s="873"/>
      <c r="Y236" s="1398">
        <v>902</v>
      </c>
      <c r="Z236" s="1399" t="s">
        <v>23</v>
      </c>
      <c r="AA236" s="1400"/>
      <c r="AB236" s="1401"/>
      <c r="AC236" s="1402"/>
      <c r="AD236" s="1277"/>
      <c r="AE236" s="1277"/>
      <c r="AF236" s="1384"/>
      <c r="AG236" s="1384"/>
      <c r="AH236" s="1277"/>
      <c r="AI236" s="1277"/>
      <c r="AJ236" s="1277"/>
      <c r="AK236" s="1372"/>
    </row>
    <row r="237" spans="1:37">
      <c r="A237" s="1397" t="s">
        <v>191</v>
      </c>
      <c r="B237" s="873"/>
      <c r="C237" s="873"/>
      <c r="D237" s="873"/>
      <c r="E237" s="873"/>
      <c r="F237" s="873"/>
      <c r="G237" s="873"/>
      <c r="H237" s="873"/>
      <c r="I237" s="873"/>
      <c r="J237" s="873"/>
      <c r="K237" s="873"/>
      <c r="L237" s="873"/>
      <c r="M237" s="873"/>
      <c r="N237" s="873"/>
      <c r="O237" s="873"/>
      <c r="P237" s="873"/>
      <c r="Q237" s="873"/>
      <c r="R237" s="873"/>
      <c r="S237" s="873"/>
      <c r="T237" s="873"/>
      <c r="U237" s="873"/>
      <c r="V237" s="873"/>
      <c r="W237" s="873"/>
      <c r="X237" s="873"/>
      <c r="Y237" s="1273">
        <v>903</v>
      </c>
      <c r="Z237" s="1274" t="s">
        <v>23</v>
      </c>
      <c r="AA237" s="873"/>
      <c r="AB237" s="873"/>
      <c r="AC237" s="874"/>
      <c r="AD237" s="1277"/>
      <c r="AE237" s="1277"/>
      <c r="AF237" s="1384"/>
      <c r="AG237" s="1384"/>
      <c r="AH237" s="1277"/>
      <c r="AI237" s="1277"/>
      <c r="AJ237" s="1277"/>
    </row>
    <row r="238" spans="1:37" ht="13.8" thickBot="1">
      <c r="A238" s="1403" t="s">
        <v>188</v>
      </c>
      <c r="B238" s="1404"/>
      <c r="C238" s="1404"/>
      <c r="D238" s="1404"/>
      <c r="E238" s="1404"/>
      <c r="F238" s="1404"/>
      <c r="G238" s="1404"/>
      <c r="H238" s="1404"/>
      <c r="I238" s="1404"/>
      <c r="J238" s="1404"/>
      <c r="K238" s="1404"/>
      <c r="L238" s="1404"/>
      <c r="M238" s="1404"/>
      <c r="N238" s="1404"/>
      <c r="O238" s="1404"/>
      <c r="P238" s="1404"/>
      <c r="Q238" s="1404"/>
      <c r="R238" s="1404"/>
      <c r="S238" s="1404"/>
      <c r="T238" s="1404"/>
      <c r="U238" s="1404"/>
      <c r="V238" s="1404"/>
      <c r="W238" s="1404"/>
      <c r="X238" s="1404"/>
      <c r="Y238" s="1405">
        <v>904</v>
      </c>
      <c r="Z238" s="1326" t="s">
        <v>23</v>
      </c>
      <c r="AA238" s="1404"/>
      <c r="AB238" s="1404"/>
      <c r="AC238" s="1406"/>
      <c r="AD238" s="1277"/>
      <c r="AE238" s="1277"/>
      <c r="AF238" s="1384"/>
      <c r="AG238" s="1384"/>
      <c r="AH238" s="1277"/>
      <c r="AI238" s="1277"/>
      <c r="AJ238" s="1277"/>
    </row>
    <row r="239" spans="1:37" ht="13.8" thickBot="1">
      <c r="A239" s="1407" t="s">
        <v>192</v>
      </c>
      <c r="B239" s="1280"/>
      <c r="C239" s="1280"/>
      <c r="D239" s="1280"/>
      <c r="E239" s="1280"/>
      <c r="F239" s="1280"/>
      <c r="G239" s="1280"/>
      <c r="H239" s="1280"/>
      <c r="I239" s="1280"/>
      <c r="J239" s="1280"/>
      <c r="K239" s="1280"/>
      <c r="L239" s="1280"/>
      <c r="M239" s="1280"/>
      <c r="N239" s="1280"/>
      <c r="O239" s="1280"/>
      <c r="P239" s="1280"/>
      <c r="Q239" s="1280"/>
      <c r="R239" s="1280"/>
      <c r="S239" s="1280"/>
      <c r="T239" s="1280"/>
      <c r="U239" s="1280"/>
      <c r="V239" s="1280"/>
      <c r="W239" s="1280"/>
      <c r="X239" s="1280"/>
      <c r="Y239" s="1408">
        <v>999</v>
      </c>
      <c r="Z239" s="1409" t="s">
        <v>24</v>
      </c>
      <c r="AA239" s="1410"/>
      <c r="AB239" s="1410"/>
      <c r="AC239" s="1411"/>
      <c r="AD239" s="1277"/>
      <c r="AE239" s="1277"/>
      <c r="AF239" s="1384"/>
      <c r="AG239" s="1384"/>
      <c r="AH239" s="1277"/>
      <c r="AI239" s="1277"/>
      <c r="AJ239" s="1277"/>
    </row>
    <row r="240" spans="1:37">
      <c r="A240" s="1412" t="s">
        <v>193</v>
      </c>
      <c r="B240" s="896"/>
      <c r="C240" s="896"/>
      <c r="D240" s="896"/>
      <c r="E240" s="896"/>
      <c r="F240" s="1413"/>
      <c r="G240" s="896"/>
      <c r="H240" s="896"/>
      <c r="I240" s="896"/>
      <c r="J240" s="896"/>
      <c r="K240" s="896"/>
      <c r="L240" s="896"/>
      <c r="M240" s="896"/>
      <c r="N240" s="896"/>
      <c r="O240" s="896"/>
      <c r="P240" s="896"/>
      <c r="Q240" s="896"/>
      <c r="R240" s="896"/>
      <c r="S240" s="896"/>
      <c r="T240" s="896"/>
      <c r="U240" s="896"/>
      <c r="V240" s="896"/>
      <c r="W240" s="896"/>
      <c r="X240" s="896"/>
      <c r="Y240" s="1414" t="s">
        <v>194</v>
      </c>
      <c r="Z240" s="1415" t="s">
        <v>186</v>
      </c>
      <c r="AA240" s="896"/>
      <c r="AB240" s="896"/>
      <c r="AC240" s="1416"/>
      <c r="AD240" s="1277"/>
      <c r="AE240" s="1277"/>
      <c r="AF240" s="1384"/>
      <c r="AG240" s="1384"/>
      <c r="AH240" s="1277"/>
      <c r="AI240" s="1277"/>
      <c r="AJ240" s="1277"/>
    </row>
    <row r="241" spans="1:37">
      <c r="A241" s="1397" t="s">
        <v>195</v>
      </c>
      <c r="B241" s="873"/>
      <c r="C241" s="873"/>
      <c r="D241" s="873"/>
      <c r="E241" s="873"/>
      <c r="F241" s="1417"/>
      <c r="G241" s="873"/>
      <c r="H241" s="873"/>
      <c r="I241" s="873"/>
      <c r="J241" s="873"/>
      <c r="K241" s="873"/>
      <c r="L241" s="873"/>
      <c r="M241" s="873"/>
      <c r="N241" s="873"/>
      <c r="O241" s="873"/>
      <c r="P241" s="873"/>
      <c r="Q241" s="873"/>
      <c r="R241" s="873"/>
      <c r="S241" s="873"/>
      <c r="T241" s="873"/>
      <c r="U241" s="873"/>
      <c r="V241" s="873"/>
      <c r="W241" s="873"/>
      <c r="X241" s="873"/>
      <c r="Y241" s="1414" t="s">
        <v>196</v>
      </c>
      <c r="Z241" s="1418" t="s">
        <v>186</v>
      </c>
      <c r="AA241" s="873"/>
      <c r="AB241" s="873"/>
      <c r="AC241" s="874"/>
      <c r="AD241" s="1277"/>
      <c r="AE241" s="1277"/>
      <c r="AF241" s="1384"/>
      <c r="AG241" s="1384"/>
      <c r="AH241" s="1277"/>
      <c r="AI241" s="1277"/>
      <c r="AJ241" s="1277"/>
    </row>
    <row r="242" spans="1:37">
      <c r="A242" s="1397" t="s">
        <v>767</v>
      </c>
      <c r="B242" s="873"/>
      <c r="C242" s="873"/>
      <c r="D242" s="873"/>
      <c r="E242" s="873"/>
      <c r="F242" s="873"/>
      <c r="G242" s="873"/>
      <c r="H242" s="873"/>
      <c r="I242" s="873"/>
      <c r="J242" s="873"/>
      <c r="K242" s="873"/>
      <c r="L242" s="873"/>
      <c r="M242" s="873"/>
      <c r="N242" s="873"/>
      <c r="O242" s="873"/>
      <c r="P242" s="873"/>
      <c r="Q242" s="873"/>
      <c r="R242" s="873"/>
      <c r="S242" s="873"/>
      <c r="T242" s="873"/>
      <c r="U242" s="873"/>
      <c r="V242" s="873"/>
      <c r="W242" s="873"/>
      <c r="X242" s="873"/>
      <c r="Y242" s="1419" t="s">
        <v>197</v>
      </c>
      <c r="Z242" s="1420" t="s">
        <v>186</v>
      </c>
      <c r="AA242" s="873"/>
      <c r="AB242" s="873"/>
      <c r="AC242" s="1406"/>
      <c r="AD242" s="1277"/>
      <c r="AE242" s="1277"/>
      <c r="AF242" s="1384"/>
      <c r="AG242" s="1384"/>
      <c r="AH242" s="1277"/>
      <c r="AI242" s="1277"/>
      <c r="AJ242" s="1277"/>
    </row>
    <row r="243" spans="1:37" ht="13.8" thickBot="1">
      <c r="A243" s="1421" t="s">
        <v>1118</v>
      </c>
      <c r="B243" s="1422"/>
      <c r="C243" s="1422"/>
      <c r="D243" s="1422"/>
      <c r="E243" s="1422"/>
      <c r="F243" s="1423"/>
      <c r="G243" s="1422"/>
      <c r="H243" s="1422"/>
      <c r="I243" s="1422"/>
      <c r="J243" s="1422"/>
      <c r="K243" s="1422"/>
      <c r="L243" s="1422"/>
      <c r="M243" s="1422"/>
      <c r="N243" s="1422"/>
      <c r="O243" s="1422"/>
      <c r="P243" s="1422"/>
      <c r="Q243" s="1422"/>
      <c r="R243" s="1422"/>
      <c r="S243" s="1422"/>
      <c r="T243" s="1422"/>
      <c r="U243" s="1422"/>
      <c r="V243" s="1422"/>
      <c r="W243" s="1422"/>
      <c r="X243" s="1422"/>
      <c r="Y243" s="1424" t="s">
        <v>1119</v>
      </c>
      <c r="Z243" s="1425" t="s">
        <v>186</v>
      </c>
      <c r="AA243" s="1422"/>
      <c r="AB243" s="1422"/>
      <c r="AC243" s="1426"/>
      <c r="AD243" s="1277"/>
      <c r="AE243" s="1277"/>
      <c r="AF243" s="1384"/>
      <c r="AG243" s="1384"/>
      <c r="AH243" s="1277"/>
      <c r="AI243" s="1277"/>
      <c r="AJ243" s="1277"/>
    </row>
    <row r="244" spans="1:37" ht="33" customHeight="1" thickBot="1">
      <c r="A244" s="1150" t="s">
        <v>198</v>
      </c>
      <c r="B244" s="1150"/>
      <c r="C244" s="1151"/>
      <c r="D244" s="1151"/>
      <c r="E244" s="1151"/>
      <c r="F244" s="1151"/>
      <c r="G244" s="1151"/>
      <c r="H244" s="1151"/>
      <c r="I244" s="1151"/>
      <c r="J244" s="1997" t="s">
        <v>199</v>
      </c>
      <c r="K244" s="1998"/>
      <c r="L244" s="1998"/>
      <c r="M244" s="1998"/>
      <c r="N244" s="1998"/>
      <c r="O244" s="1999"/>
      <c r="P244" s="2000" t="s">
        <v>1120</v>
      </c>
      <c r="Q244" s="2001"/>
      <c r="R244" s="2001"/>
      <c r="S244" s="2001"/>
      <c r="T244" s="2001"/>
      <c r="U244" s="2001"/>
      <c r="V244" s="2001"/>
      <c r="W244" s="2000" t="s">
        <v>1121</v>
      </c>
      <c r="X244" s="2001"/>
      <c r="Y244" s="2001"/>
      <c r="Z244" s="2001"/>
      <c r="AA244" s="2001"/>
      <c r="AB244" s="2001"/>
      <c r="AC244" s="2002"/>
      <c r="AD244" s="855"/>
      <c r="AE244" s="855"/>
      <c r="AF244" s="855"/>
      <c r="AG244" s="855"/>
      <c r="AH244" s="855"/>
      <c r="AI244" s="855"/>
      <c r="AJ244" s="855"/>
      <c r="AK244" s="1384"/>
    </row>
    <row r="245" spans="1:37">
      <c r="A245" s="1427">
        <v>908</v>
      </c>
      <c r="B245" s="1428" t="s">
        <v>201</v>
      </c>
      <c r="C245" s="1429">
        <v>910</v>
      </c>
      <c r="D245" s="1430" t="s">
        <v>201</v>
      </c>
      <c r="E245" s="1431"/>
      <c r="F245" s="1432"/>
      <c r="G245" s="1429">
        <v>912</v>
      </c>
      <c r="H245" s="1430" t="s">
        <v>201</v>
      </c>
      <c r="I245" s="1433"/>
      <c r="J245" s="2003"/>
      <c r="K245" s="2004"/>
      <c r="L245" s="2004"/>
      <c r="M245" s="2004"/>
      <c r="N245" s="2004"/>
      <c r="O245" s="2005"/>
      <c r="P245" s="1434">
        <v>916</v>
      </c>
      <c r="Q245" s="1435" t="s">
        <v>202</v>
      </c>
      <c r="R245" s="1436"/>
      <c r="S245" s="1437"/>
      <c r="T245" s="1429">
        <v>918</v>
      </c>
      <c r="U245" s="1438" t="s">
        <v>202</v>
      </c>
      <c r="V245" s="1435"/>
      <c r="W245" s="1439"/>
      <c r="X245" s="1372"/>
      <c r="Y245" s="1440"/>
      <c r="Z245" s="1441"/>
      <c r="AA245" s="1441"/>
      <c r="AB245" s="1441"/>
      <c r="AC245" s="1442"/>
      <c r="AD245" s="903"/>
      <c r="AE245" s="903"/>
      <c r="AF245" s="903"/>
      <c r="AG245" s="903"/>
      <c r="AH245" s="903"/>
      <c r="AI245" s="903"/>
      <c r="AJ245" s="903"/>
      <c r="AK245" s="1384"/>
    </row>
    <row r="246" spans="1:37" ht="13.8" thickBot="1">
      <c r="A246" s="1443">
        <v>909</v>
      </c>
      <c r="B246" s="1444" t="s">
        <v>186</v>
      </c>
      <c r="C246" s="1445">
        <v>911</v>
      </c>
      <c r="D246" s="1446" t="s">
        <v>186</v>
      </c>
      <c r="E246" s="1447"/>
      <c r="F246" s="900"/>
      <c r="G246" s="1448">
        <v>913</v>
      </c>
      <c r="H246" s="1446" t="s">
        <v>186</v>
      </c>
      <c r="I246" s="1447"/>
      <c r="J246" s="1449">
        <v>915</v>
      </c>
      <c r="K246" s="1446" t="s">
        <v>186</v>
      </c>
      <c r="L246" s="1447"/>
      <c r="M246" s="1447"/>
      <c r="N246" s="1447"/>
      <c r="O246" s="1450"/>
      <c r="P246" s="1451">
        <v>917</v>
      </c>
      <c r="Q246" s="1452" t="s">
        <v>186</v>
      </c>
      <c r="R246" s="1453"/>
      <c r="S246" s="1454"/>
      <c r="T246" s="1445">
        <v>919</v>
      </c>
      <c r="U246" s="1425" t="s">
        <v>186</v>
      </c>
      <c r="V246" s="1452"/>
      <c r="W246" s="1455">
        <v>920</v>
      </c>
      <c r="X246" s="1456"/>
      <c r="Y246" s="1457"/>
      <c r="Z246" s="900"/>
      <c r="AA246" s="900"/>
      <c r="AB246" s="900"/>
      <c r="AC246" s="1458"/>
      <c r="AD246" s="1384"/>
      <c r="AE246" s="2006"/>
      <c r="AF246" s="2006"/>
      <c r="AG246" s="2006"/>
      <c r="AH246" s="2006"/>
      <c r="AI246" s="2006"/>
      <c r="AJ246" s="2006"/>
      <c r="AK246" s="1384"/>
    </row>
    <row r="247" spans="1:37">
      <c r="A247" s="1459" t="s">
        <v>203</v>
      </c>
      <c r="B247" s="1459"/>
      <c r="C247" s="1460"/>
      <c r="D247" s="1460"/>
      <c r="E247" s="1460"/>
      <c r="F247" s="1460"/>
      <c r="G247" s="1460"/>
      <c r="H247" s="1460"/>
      <c r="I247" s="1460"/>
      <c r="J247" s="1460"/>
      <c r="K247" s="1460"/>
      <c r="L247" s="1460"/>
      <c r="M247" s="1460"/>
      <c r="N247" s="1460"/>
      <c r="O247" s="1460"/>
      <c r="P247" s="1460"/>
      <c r="Q247" s="1460"/>
      <c r="R247" s="1460"/>
      <c r="S247" s="1460"/>
      <c r="T247" s="1460"/>
      <c r="U247" s="1460"/>
      <c r="V247" s="1460"/>
      <c r="W247" s="1460"/>
      <c r="X247" s="1460"/>
      <c r="Y247" s="1460"/>
      <c r="Z247" s="1460"/>
      <c r="AA247" s="1460"/>
      <c r="AB247" s="1460"/>
      <c r="AC247" s="1461"/>
      <c r="AD247" s="903"/>
      <c r="AE247" s="903"/>
      <c r="AF247" s="903"/>
      <c r="AG247" s="903"/>
      <c r="AH247" s="903"/>
      <c r="AI247" s="903"/>
      <c r="AJ247" s="903"/>
      <c r="AK247" s="1372"/>
    </row>
    <row r="248" spans="1:37">
      <c r="A248" s="1462"/>
      <c r="B248" s="1463"/>
      <c r="C248" s="1463"/>
      <c r="D248" s="1463"/>
      <c r="E248" s="1463"/>
      <c r="F248" s="1463"/>
      <c r="G248" s="1463"/>
      <c r="H248" s="1463"/>
      <c r="I248" s="1463"/>
      <c r="J248" s="1463"/>
      <c r="K248" s="1463"/>
      <c r="L248" s="1463"/>
      <c r="M248" s="1463"/>
      <c r="N248" s="1463"/>
      <c r="O248" s="1463"/>
      <c r="P248" s="1463"/>
      <c r="Q248" s="1463"/>
      <c r="R248" s="1463"/>
      <c r="S248" s="1463"/>
      <c r="T248" s="1463"/>
      <c r="U248" s="1463"/>
      <c r="V248" s="1463"/>
      <c r="W248" s="1463"/>
      <c r="X248" s="1463"/>
      <c r="Y248" s="1463"/>
      <c r="Z248" s="1463"/>
      <c r="AA248" s="1463"/>
      <c r="AB248" s="1463"/>
      <c r="AC248" s="1464"/>
      <c r="AD248" s="1463"/>
      <c r="AE248" s="1463"/>
      <c r="AF248" s="1463"/>
      <c r="AG248" s="1463"/>
      <c r="AH248" s="1463"/>
      <c r="AI248" s="1463"/>
      <c r="AJ248" s="1463"/>
      <c r="AK248" s="1384"/>
    </row>
    <row r="249" spans="1:37">
      <c r="A249" s="1465"/>
      <c r="B249" s="869"/>
      <c r="C249" s="1466"/>
      <c r="D249" s="1466"/>
      <c r="E249" s="1466"/>
      <c r="F249" s="1466"/>
      <c r="G249" s="869"/>
      <c r="H249" s="869"/>
      <c r="I249" s="869"/>
      <c r="J249" s="869"/>
      <c r="K249" s="869"/>
      <c r="L249" s="869"/>
      <c r="M249" s="869"/>
      <c r="N249" s="869"/>
      <c r="O249" s="869"/>
      <c r="P249" s="869"/>
      <c r="Q249" s="869"/>
      <c r="R249" s="869"/>
      <c r="S249" s="869"/>
      <c r="T249" s="869"/>
      <c r="U249" s="869"/>
      <c r="V249" s="868"/>
      <c r="W249" s="868"/>
      <c r="X249" s="868"/>
      <c r="Y249" s="868"/>
      <c r="Z249" s="868"/>
      <c r="AA249" s="868"/>
      <c r="AB249" s="868"/>
      <c r="AC249" s="879"/>
      <c r="AD249" s="1277"/>
      <c r="AE249" s="1277"/>
      <c r="AF249" s="1277"/>
      <c r="AG249" s="1277"/>
      <c r="AH249" s="1277"/>
      <c r="AI249" s="1277"/>
      <c r="AJ249" s="1277"/>
      <c r="AK249" s="1384"/>
    </row>
    <row r="250" spans="1:37">
      <c r="A250" s="1467"/>
      <c r="B250" s="859"/>
      <c r="C250" s="1466"/>
      <c r="D250" s="1466"/>
      <c r="E250" s="1466"/>
      <c r="F250" s="1466"/>
      <c r="G250" s="859"/>
      <c r="H250" s="859"/>
      <c r="I250" s="859"/>
      <c r="J250" s="859"/>
      <c r="K250" s="859"/>
      <c r="L250" s="859"/>
      <c r="M250" s="859"/>
      <c r="N250" s="859"/>
      <c r="O250" s="859"/>
      <c r="P250" s="859"/>
      <c r="Q250" s="859"/>
      <c r="R250" s="859"/>
      <c r="S250" s="859"/>
      <c r="T250" s="859"/>
      <c r="U250" s="859"/>
      <c r="V250" s="868"/>
      <c r="W250" s="868"/>
      <c r="X250" s="868"/>
      <c r="Y250" s="868"/>
      <c r="Z250" s="868"/>
      <c r="AA250" s="868"/>
      <c r="AB250" s="868"/>
      <c r="AC250" s="879"/>
      <c r="AD250" s="1277"/>
      <c r="AE250" s="1277"/>
      <c r="AF250" s="1277"/>
      <c r="AG250" s="1277"/>
      <c r="AH250" s="1277"/>
      <c r="AI250" s="1277"/>
      <c r="AJ250" s="1277"/>
      <c r="AK250" s="1384"/>
    </row>
    <row r="251" spans="1:37" ht="13.8" thickBot="1">
      <c r="A251" s="1468"/>
      <c r="B251" s="1466" t="s">
        <v>17</v>
      </c>
      <c r="C251" s="1466"/>
      <c r="D251" s="1466"/>
      <c r="E251" s="1466" t="s">
        <v>1122</v>
      </c>
      <c r="F251" s="1466"/>
      <c r="G251" s="1466"/>
      <c r="H251" s="1466"/>
      <c r="I251" s="1466"/>
      <c r="J251" s="1466"/>
      <c r="K251" s="1466"/>
      <c r="L251" s="1466"/>
      <c r="M251" s="1466"/>
      <c r="Q251" s="1466" t="s">
        <v>17</v>
      </c>
      <c r="R251" s="1466"/>
      <c r="S251" s="1466"/>
      <c r="T251" s="1466"/>
      <c r="U251" s="1466"/>
      <c r="V251" s="1466" t="s">
        <v>204</v>
      </c>
      <c r="W251" s="868"/>
      <c r="X251" s="868"/>
      <c r="Y251" s="868"/>
      <c r="Z251" s="868"/>
      <c r="AA251" s="1372"/>
      <c r="AB251" s="1466"/>
      <c r="AC251" s="879"/>
      <c r="AD251" s="1277"/>
      <c r="AE251" s="1277"/>
      <c r="AF251" s="1277"/>
      <c r="AG251" s="1277"/>
      <c r="AH251" s="1277"/>
      <c r="AI251" s="1277"/>
      <c r="AJ251" s="1277"/>
      <c r="AK251" s="1384"/>
    </row>
    <row r="252" spans="1:37" ht="13.8" thickBot="1">
      <c r="A252" s="1469" t="s">
        <v>205</v>
      </c>
      <c r="B252" s="2007" t="s">
        <v>17</v>
      </c>
      <c r="C252" s="2008"/>
      <c r="D252" s="2008"/>
      <c r="E252" s="2008"/>
      <c r="F252" s="2008"/>
      <c r="G252" s="2008"/>
      <c r="H252" s="2008"/>
      <c r="I252" s="2008"/>
      <c r="J252" s="2008"/>
      <c r="K252" s="2008"/>
      <c r="L252" s="2008"/>
      <c r="M252" s="1470"/>
      <c r="N252" s="1471" t="s">
        <v>205</v>
      </c>
      <c r="O252" s="1472"/>
      <c r="P252" s="1473"/>
      <c r="Q252" s="1474"/>
      <c r="R252" s="1474"/>
      <c r="S252" s="1474"/>
      <c r="T252" s="1475"/>
      <c r="U252" s="1474"/>
      <c r="V252" s="1476"/>
      <c r="W252" s="1476" t="s">
        <v>17</v>
      </c>
      <c r="X252" s="1475"/>
      <c r="Y252" s="1475"/>
      <c r="Z252" s="1475"/>
      <c r="AA252" s="1475"/>
      <c r="AB252" s="1475"/>
      <c r="AC252" s="1477"/>
      <c r="AD252" s="1466"/>
      <c r="AE252" s="1466"/>
      <c r="AF252" s="1466"/>
      <c r="AG252" s="1466"/>
      <c r="AH252" s="1466"/>
      <c r="AI252" s="1466"/>
      <c r="AJ252" s="1466"/>
      <c r="AK252" s="1384"/>
    </row>
    <row r="253" spans="1:37" ht="17.399999999999999" thickBot="1">
      <c r="A253" s="1478">
        <v>198</v>
      </c>
      <c r="B253" s="1479" t="s">
        <v>206</v>
      </c>
      <c r="C253" s="901"/>
      <c r="D253" s="1480"/>
      <c r="E253" s="1480"/>
      <c r="F253" s="1480"/>
      <c r="G253" s="1480"/>
      <c r="H253" s="1480"/>
      <c r="I253" s="1480"/>
      <c r="J253" s="1480"/>
      <c r="K253" s="1481"/>
      <c r="L253" s="1480" t="s">
        <v>17</v>
      </c>
      <c r="M253" s="1482"/>
      <c r="N253" s="1483">
        <v>199</v>
      </c>
      <c r="O253" s="900" t="s">
        <v>207</v>
      </c>
      <c r="P253" s="1447"/>
      <c r="Q253" s="1484"/>
      <c r="R253" s="1480"/>
      <c r="S253" s="1480"/>
      <c r="T253" s="1480"/>
      <c r="U253" s="1480"/>
      <c r="V253" s="1480"/>
      <c r="W253" s="1480"/>
      <c r="X253" s="1480"/>
      <c r="Y253" s="1480"/>
      <c r="Z253" s="1485"/>
      <c r="AA253" s="1486"/>
      <c r="AB253" s="901"/>
      <c r="AC253" s="1487"/>
      <c r="AE253" s="1466"/>
      <c r="AF253" s="1466"/>
      <c r="AG253" s="1466"/>
      <c r="AH253" s="1384"/>
      <c r="AI253" s="1384"/>
      <c r="AJ253" s="1384"/>
      <c r="AK253" s="1384"/>
    </row>
    <row r="254" spans="1:37">
      <c r="AD254" s="1384"/>
      <c r="AE254" s="1384"/>
      <c r="AF254" s="1384"/>
      <c r="AG254" s="1384"/>
      <c r="AH254" s="1384"/>
      <c r="AI254" s="1384"/>
      <c r="AJ254" s="1384"/>
      <c r="AK254" s="1384"/>
    </row>
    <row r="255" spans="1:37">
      <c r="AD255" s="1384"/>
      <c r="AE255" s="1384"/>
      <c r="AF255" s="1384"/>
      <c r="AG255" s="1384"/>
      <c r="AH255" s="1384"/>
      <c r="AI255" s="1384"/>
      <c r="AJ255" s="1384"/>
      <c r="AK255" s="1384"/>
    </row>
  </sheetData>
  <sheetProtection algorithmName="SHA-512" hashValue="2UsXfIh62SuUBiu2GNjEYJ2WNVutJ89dBl4JxEswyqmkMwH9RXuF1Z8Wa4DX1F5FFDXzt0BokDZ/6jAtOqA1mw==" saltValue="7QaEZJ8mAIzD4y4wfjhLKw==" spinCount="100000" sheet="1" objects="1" scenarios="1"/>
  <mergeCells count="503">
    <mergeCell ref="I1:AD2"/>
    <mergeCell ref="B2:H2"/>
    <mergeCell ref="A5:A6"/>
    <mergeCell ref="B5:B6"/>
    <mergeCell ref="C5:C6"/>
    <mergeCell ref="D5:D6"/>
    <mergeCell ref="E5:E6"/>
    <mergeCell ref="F5:F6"/>
    <mergeCell ref="I5:U6"/>
    <mergeCell ref="A14:M14"/>
    <mergeCell ref="S14:AD14"/>
    <mergeCell ref="AE14:AG14"/>
    <mergeCell ref="AH14:AJ14"/>
    <mergeCell ref="P15:R15"/>
    <mergeCell ref="S15:AD15"/>
    <mergeCell ref="A9:A10"/>
    <mergeCell ref="A12:R12"/>
    <mergeCell ref="S12:AG12"/>
    <mergeCell ref="A13:R13"/>
    <mergeCell ref="S13:AG13"/>
    <mergeCell ref="AH13:AJ13"/>
    <mergeCell ref="P16:R16"/>
    <mergeCell ref="P17:R17"/>
    <mergeCell ref="A18:B21"/>
    <mergeCell ref="C18:E19"/>
    <mergeCell ref="P18:R18"/>
    <mergeCell ref="P19:R19"/>
    <mergeCell ref="C20:E21"/>
    <mergeCell ref="P20:R20"/>
    <mergeCell ref="P21:R21"/>
    <mergeCell ref="A22:B27"/>
    <mergeCell ref="C22:E23"/>
    <mergeCell ref="P22:R22"/>
    <mergeCell ref="P23:R23"/>
    <mergeCell ref="S23:V25"/>
    <mergeCell ref="C24:E25"/>
    <mergeCell ref="P24:R24"/>
    <mergeCell ref="P25:R25"/>
    <mergeCell ref="C26:E27"/>
    <mergeCell ref="F26:M26"/>
    <mergeCell ref="P26:R26"/>
    <mergeCell ref="F27:M27"/>
    <mergeCell ref="P27:R27"/>
    <mergeCell ref="S31:AD31"/>
    <mergeCell ref="A32:B35"/>
    <mergeCell ref="C32:M32"/>
    <mergeCell ref="P32:R32"/>
    <mergeCell ref="S32:AD32"/>
    <mergeCell ref="C33:M33"/>
    <mergeCell ref="P33:R33"/>
    <mergeCell ref="S33:AG34"/>
    <mergeCell ref="S29:AD29"/>
    <mergeCell ref="AG29:AJ29"/>
    <mergeCell ref="A30:B31"/>
    <mergeCell ref="C30:M30"/>
    <mergeCell ref="P30:R30"/>
    <mergeCell ref="S30:AA30"/>
    <mergeCell ref="AB30:AD30"/>
    <mergeCell ref="AH30:AJ32"/>
    <mergeCell ref="C31:M31"/>
    <mergeCell ref="P31:R31"/>
    <mergeCell ref="A28:B29"/>
    <mergeCell ref="C28:M28"/>
    <mergeCell ref="P28:R28"/>
    <mergeCell ref="C29:M29"/>
    <mergeCell ref="P29:R29"/>
    <mergeCell ref="P36:R36"/>
    <mergeCell ref="S36:AA36"/>
    <mergeCell ref="AE36:AG36"/>
    <mergeCell ref="A37:M37"/>
    <mergeCell ref="P37:R37"/>
    <mergeCell ref="S37:AA37"/>
    <mergeCell ref="AE37:AG37"/>
    <mergeCell ref="AH33:AJ34"/>
    <mergeCell ref="P34:R34"/>
    <mergeCell ref="P35:R35"/>
    <mergeCell ref="AB35:AD35"/>
    <mergeCell ref="AE35:AG35"/>
    <mergeCell ref="AH35:AJ35"/>
    <mergeCell ref="AH40:AJ41"/>
    <mergeCell ref="P41:R41"/>
    <mergeCell ref="S41:AA41"/>
    <mergeCell ref="AE41:AG41"/>
    <mergeCell ref="P38:R38"/>
    <mergeCell ref="S38:AA38"/>
    <mergeCell ref="AE38:AG38"/>
    <mergeCell ref="A39:M39"/>
    <mergeCell ref="P39:R39"/>
    <mergeCell ref="S39:AA39"/>
    <mergeCell ref="P42:R42"/>
    <mergeCell ref="S42:AA42"/>
    <mergeCell ref="AE42:AG42"/>
    <mergeCell ref="P43:R43"/>
    <mergeCell ref="S43:AA43"/>
    <mergeCell ref="AE43:AG43"/>
    <mergeCell ref="P40:R40"/>
    <mergeCell ref="S40:AA40"/>
    <mergeCell ref="AE40:AG40"/>
    <mergeCell ref="P44:R44"/>
    <mergeCell ref="S44:AA44"/>
    <mergeCell ref="AE44:AG44"/>
    <mergeCell ref="AH44:AJ44"/>
    <mergeCell ref="A45:M45"/>
    <mergeCell ref="P45:R45"/>
    <mergeCell ref="S45:AA45"/>
    <mergeCell ref="AE45:AG45"/>
    <mergeCell ref="AH45:AJ45"/>
    <mergeCell ref="AE48:AG48"/>
    <mergeCell ref="AH48:AJ48"/>
    <mergeCell ref="P49:R49"/>
    <mergeCell ref="S49:AA49"/>
    <mergeCell ref="P46:R46"/>
    <mergeCell ref="S46:AA46"/>
    <mergeCell ref="AE46:AG46"/>
    <mergeCell ref="AH46:AJ46"/>
    <mergeCell ref="A47:M47"/>
    <mergeCell ref="P47:R47"/>
    <mergeCell ref="S47:AA47"/>
    <mergeCell ref="AE47:AG47"/>
    <mergeCell ref="AH47:AJ47"/>
    <mergeCell ref="P50:R50"/>
    <mergeCell ref="S50:AA50"/>
    <mergeCell ref="A51:R51"/>
    <mergeCell ref="S51:AA51"/>
    <mergeCell ref="A52:M52"/>
    <mergeCell ref="N52:R52"/>
    <mergeCell ref="A48:M48"/>
    <mergeCell ref="P48:R48"/>
    <mergeCell ref="S48:AA48"/>
    <mergeCell ref="A53:M53"/>
    <mergeCell ref="S53:AA53"/>
    <mergeCell ref="A54:M54"/>
    <mergeCell ref="S54:AA54"/>
    <mergeCell ref="A55:M55"/>
    <mergeCell ref="A56:M56"/>
    <mergeCell ref="P53:R53"/>
    <mergeCell ref="P54:R54"/>
    <mergeCell ref="P55:R55"/>
    <mergeCell ref="P56:R56"/>
    <mergeCell ref="A57:M57"/>
    <mergeCell ref="A58:M58"/>
    <mergeCell ref="A59:M59"/>
    <mergeCell ref="A60:M60"/>
    <mergeCell ref="S60:V65"/>
    <mergeCell ref="W60:AA60"/>
    <mergeCell ref="A61:M61"/>
    <mergeCell ref="W61:AA61"/>
    <mergeCell ref="A62:M62"/>
    <mergeCell ref="W62:AA62"/>
    <mergeCell ref="P63:R63"/>
    <mergeCell ref="P64:R64"/>
    <mergeCell ref="P65:R65"/>
    <mergeCell ref="S68:V69"/>
    <mergeCell ref="W68:AA68"/>
    <mergeCell ref="W69:AA69"/>
    <mergeCell ref="S70:V71"/>
    <mergeCell ref="W70:AA70"/>
    <mergeCell ref="W71:AA71"/>
    <mergeCell ref="AB62:AD62"/>
    <mergeCell ref="W63:AA63"/>
    <mergeCell ref="W64:AA64"/>
    <mergeCell ref="W65:AA65"/>
    <mergeCell ref="S66:V67"/>
    <mergeCell ref="W66:AA66"/>
    <mergeCell ref="W67:AA67"/>
    <mergeCell ref="A75:M75"/>
    <mergeCell ref="S76:V77"/>
    <mergeCell ref="S81:AA81"/>
    <mergeCell ref="AB82:AD83"/>
    <mergeCell ref="A86:B88"/>
    <mergeCell ref="S86:X87"/>
    <mergeCell ref="P75:R75"/>
    <mergeCell ref="P77:R77"/>
    <mergeCell ref="P78:R78"/>
    <mergeCell ref="P79:R79"/>
    <mergeCell ref="S72:T75"/>
    <mergeCell ref="U72:V73"/>
    <mergeCell ref="W72:AA72"/>
    <mergeCell ref="W73:AA73"/>
    <mergeCell ref="U74:V75"/>
    <mergeCell ref="W74:AA74"/>
    <mergeCell ref="P80:R80"/>
    <mergeCell ref="P81:R81"/>
    <mergeCell ref="P82:R82"/>
    <mergeCell ref="P83:R83"/>
    <mergeCell ref="P84:R84"/>
    <mergeCell ref="P86:R86"/>
    <mergeCell ref="A89:B92"/>
    <mergeCell ref="C89:E90"/>
    <mergeCell ref="AB90:AD90"/>
    <mergeCell ref="C91:E92"/>
    <mergeCell ref="S91:AA91"/>
    <mergeCell ref="A93:B96"/>
    <mergeCell ref="C93:E94"/>
    <mergeCell ref="C95:E96"/>
    <mergeCell ref="S96:AA96"/>
    <mergeCell ref="P93:R93"/>
    <mergeCell ref="AH97:AJ106"/>
    <mergeCell ref="P98:R98"/>
    <mergeCell ref="A99:M99"/>
    <mergeCell ref="S99:AD101"/>
    <mergeCell ref="AE99:AE101"/>
    <mergeCell ref="AF99:AF101"/>
    <mergeCell ref="AG99:AG101"/>
    <mergeCell ref="A101:M101"/>
    <mergeCell ref="S102:AD103"/>
    <mergeCell ref="AE102:AE103"/>
    <mergeCell ref="A97:M97"/>
    <mergeCell ref="S97:AA98"/>
    <mergeCell ref="AB97:AB98"/>
    <mergeCell ref="AC97:AC98"/>
    <mergeCell ref="AD97:AD98"/>
    <mergeCell ref="AE97:AG98"/>
    <mergeCell ref="AF102:AF103"/>
    <mergeCell ref="AG102:AG103"/>
    <mergeCell ref="H103:M103"/>
    <mergeCell ref="A104:M104"/>
    <mergeCell ref="S104:AD104"/>
    <mergeCell ref="A105:B106"/>
    <mergeCell ref="C105:M105"/>
    <mergeCell ref="P105:R105"/>
    <mergeCell ref="S105:AD105"/>
    <mergeCell ref="C106:M106"/>
    <mergeCell ref="AG109:AG110"/>
    <mergeCell ref="A110:B113"/>
    <mergeCell ref="C110:E111"/>
    <mergeCell ref="S111:AD113"/>
    <mergeCell ref="AE111:AE113"/>
    <mergeCell ref="AF111:AF113"/>
    <mergeCell ref="AG111:AG113"/>
    <mergeCell ref="P106:R106"/>
    <mergeCell ref="S106:AD106"/>
    <mergeCell ref="I107:M107"/>
    <mergeCell ref="P107:R107"/>
    <mergeCell ref="S107:AG108"/>
    <mergeCell ref="A108:R108"/>
    <mergeCell ref="C112:E113"/>
    <mergeCell ref="A114:B117"/>
    <mergeCell ref="C114:E115"/>
    <mergeCell ref="S114:AD114"/>
    <mergeCell ref="AE114:AE115"/>
    <mergeCell ref="AF114:AF115"/>
    <mergeCell ref="P112:R112"/>
    <mergeCell ref="P113:R113"/>
    <mergeCell ref="S109:AD110"/>
    <mergeCell ref="AE109:AE110"/>
    <mergeCell ref="AF109:AF110"/>
    <mergeCell ref="AG114:AG115"/>
    <mergeCell ref="C116:E117"/>
    <mergeCell ref="S116:AD116"/>
    <mergeCell ref="AE116:AE117"/>
    <mergeCell ref="AF116:AF117"/>
    <mergeCell ref="AG116:AG117"/>
    <mergeCell ref="P114:R114"/>
    <mergeCell ref="P115:R115"/>
    <mergeCell ref="P116:R116"/>
    <mergeCell ref="P117:R117"/>
    <mergeCell ref="AG120:AG121"/>
    <mergeCell ref="S122:AD123"/>
    <mergeCell ref="AE122:AE123"/>
    <mergeCell ref="AF122:AF123"/>
    <mergeCell ref="AG122:AG123"/>
    <mergeCell ref="A123:M123"/>
    <mergeCell ref="A118:B121"/>
    <mergeCell ref="C118:E119"/>
    <mergeCell ref="S118:AD119"/>
    <mergeCell ref="AE118:AE119"/>
    <mergeCell ref="AF118:AF119"/>
    <mergeCell ref="AG118:AG119"/>
    <mergeCell ref="C120:E121"/>
    <mergeCell ref="S120:AD121"/>
    <mergeCell ref="AE120:AE121"/>
    <mergeCell ref="AF120:AF121"/>
    <mergeCell ref="P118:R118"/>
    <mergeCell ref="P119:R119"/>
    <mergeCell ref="P120:R120"/>
    <mergeCell ref="P122:R122"/>
    <mergeCell ref="P123:R123"/>
    <mergeCell ref="P121:R121"/>
    <mergeCell ref="S124:AD127"/>
    <mergeCell ref="AE124:AE127"/>
    <mergeCell ref="AF124:AF127"/>
    <mergeCell ref="AG124:AG127"/>
    <mergeCell ref="P127:R127"/>
    <mergeCell ref="S128:AD129"/>
    <mergeCell ref="AE128:AE129"/>
    <mergeCell ref="AF128:AF129"/>
    <mergeCell ref="AG128:AG129"/>
    <mergeCell ref="P125:R125"/>
    <mergeCell ref="P124:R124"/>
    <mergeCell ref="AG134:AG135"/>
    <mergeCell ref="A135:R135"/>
    <mergeCell ref="P134:R134"/>
    <mergeCell ref="S130:AD131"/>
    <mergeCell ref="AE130:AE131"/>
    <mergeCell ref="AF130:AF131"/>
    <mergeCell ref="AG130:AG131"/>
    <mergeCell ref="S132:AD133"/>
    <mergeCell ref="AE132:AE133"/>
    <mergeCell ref="AF132:AF133"/>
    <mergeCell ref="AG132:AG133"/>
    <mergeCell ref="C138:E139"/>
    <mergeCell ref="S138:AD139"/>
    <mergeCell ref="AE138:AE139"/>
    <mergeCell ref="AF138:AF139"/>
    <mergeCell ref="A133:M133"/>
    <mergeCell ref="P133:R133"/>
    <mergeCell ref="S134:AD135"/>
    <mergeCell ref="AE134:AE135"/>
    <mergeCell ref="AF134:AF135"/>
    <mergeCell ref="P139:R139"/>
    <mergeCell ref="S142:AD142"/>
    <mergeCell ref="S143:W143"/>
    <mergeCell ref="A144:B147"/>
    <mergeCell ref="C144:E145"/>
    <mergeCell ref="S144:AD144"/>
    <mergeCell ref="C146:E147"/>
    <mergeCell ref="S146:AD147"/>
    <mergeCell ref="P145:R145"/>
    <mergeCell ref="AG138:AG139"/>
    <mergeCell ref="A140:B143"/>
    <mergeCell ref="C140:E141"/>
    <mergeCell ref="P140:R140"/>
    <mergeCell ref="S140:AD140"/>
    <mergeCell ref="AG140:AJ140"/>
    <mergeCell ref="P141:R141"/>
    <mergeCell ref="AE141:AG141"/>
    <mergeCell ref="AH141:AJ141"/>
    <mergeCell ref="C142:E143"/>
    <mergeCell ref="A136:B139"/>
    <mergeCell ref="C136:E137"/>
    <mergeCell ref="S136:AD137"/>
    <mergeCell ref="AE136:AE137"/>
    <mergeCell ref="AF136:AF137"/>
    <mergeCell ref="AG136:AG137"/>
    <mergeCell ref="AE146:AE147"/>
    <mergeCell ref="AF146:AF147"/>
    <mergeCell ref="AG146:AG147"/>
    <mergeCell ref="A154:M154"/>
    <mergeCell ref="P154:R154"/>
    <mergeCell ref="A155:M155"/>
    <mergeCell ref="P155:R155"/>
    <mergeCell ref="P146:R146"/>
    <mergeCell ref="P147:R147"/>
    <mergeCell ref="P148:R148"/>
    <mergeCell ref="AA185:AC185"/>
    <mergeCell ref="AA186:AC186"/>
    <mergeCell ref="Y183:Z183"/>
    <mergeCell ref="Y184:Z184"/>
    <mergeCell ref="Y185:Z185"/>
    <mergeCell ref="Y186:Z186"/>
    <mergeCell ref="K161:M161"/>
    <mergeCell ref="S163:V163"/>
    <mergeCell ref="W163:Z163"/>
    <mergeCell ref="AA163:AC163"/>
    <mergeCell ref="A166:O166"/>
    <mergeCell ref="A169:O169"/>
    <mergeCell ref="Y167:Z167"/>
    <mergeCell ref="Y168:Z168"/>
    <mergeCell ref="Y169:Z169"/>
    <mergeCell ref="Q167:R167"/>
    <mergeCell ref="Q168:R168"/>
    <mergeCell ref="Q169:R169"/>
    <mergeCell ref="U164:V164"/>
    <mergeCell ref="U165:V165"/>
    <mergeCell ref="U166:V166"/>
    <mergeCell ref="U167:V167"/>
    <mergeCell ref="Y165:Z165"/>
    <mergeCell ref="Y166:Z166"/>
    <mergeCell ref="A189:J192"/>
    <mergeCell ref="T189:V189"/>
    <mergeCell ref="W189:Z191"/>
    <mergeCell ref="L190:S190"/>
    <mergeCell ref="T190:V190"/>
    <mergeCell ref="T191:V191"/>
    <mergeCell ref="T177:Z177"/>
    <mergeCell ref="A178:R178"/>
    <mergeCell ref="X179:Z179"/>
    <mergeCell ref="W181:Z181"/>
    <mergeCell ref="Y187:Z187"/>
    <mergeCell ref="Y188:Z188"/>
    <mergeCell ref="Y192:Z192"/>
    <mergeCell ref="J244:O244"/>
    <mergeCell ref="P244:V244"/>
    <mergeCell ref="W244:AC244"/>
    <mergeCell ref="J245:O245"/>
    <mergeCell ref="AE246:AJ246"/>
    <mergeCell ref="B252:L252"/>
    <mergeCell ref="A193:J193"/>
    <mergeCell ref="T193:V193"/>
    <mergeCell ref="S195:V195"/>
    <mergeCell ref="A223:E226"/>
    <mergeCell ref="A227:E229"/>
    <mergeCell ref="A233:D233"/>
    <mergeCell ref="N233:Q233"/>
    <mergeCell ref="V233:X233"/>
    <mergeCell ref="U197:V197"/>
    <mergeCell ref="U198:V198"/>
    <mergeCell ref="U199:V199"/>
    <mergeCell ref="Q196:R196"/>
    <mergeCell ref="Q197:R197"/>
    <mergeCell ref="U200:V200"/>
    <mergeCell ref="AA203:AC203"/>
    <mergeCell ref="AA204:AC204"/>
    <mergeCell ref="Y193:Z193"/>
    <mergeCell ref="Y194:Z194"/>
    <mergeCell ref="P66:R66"/>
    <mergeCell ref="P67:R67"/>
    <mergeCell ref="P68:R68"/>
    <mergeCell ref="P57:R57"/>
    <mergeCell ref="P58:R58"/>
    <mergeCell ref="P59:R59"/>
    <mergeCell ref="P60:R60"/>
    <mergeCell ref="P61:R61"/>
    <mergeCell ref="P62:R62"/>
    <mergeCell ref="P69:R69"/>
    <mergeCell ref="P70:R70"/>
    <mergeCell ref="P71:R71"/>
    <mergeCell ref="P72:R72"/>
    <mergeCell ref="P73:R73"/>
    <mergeCell ref="P74:R74"/>
    <mergeCell ref="P94:R94"/>
    <mergeCell ref="P95:R95"/>
    <mergeCell ref="P96:R96"/>
    <mergeCell ref="P97:R97"/>
    <mergeCell ref="P99:R99"/>
    <mergeCell ref="P100:R100"/>
    <mergeCell ref="P87:R87"/>
    <mergeCell ref="P88:R88"/>
    <mergeCell ref="P89:R89"/>
    <mergeCell ref="P90:R90"/>
    <mergeCell ref="P91:R91"/>
    <mergeCell ref="P92:R92"/>
    <mergeCell ref="P103:R103"/>
    <mergeCell ref="P101:R101"/>
    <mergeCell ref="P102:R102"/>
    <mergeCell ref="P104:R104"/>
    <mergeCell ref="P110:R110"/>
    <mergeCell ref="P111:R111"/>
    <mergeCell ref="P136:R136"/>
    <mergeCell ref="P137:R137"/>
    <mergeCell ref="P138:R138"/>
    <mergeCell ref="P143:R143"/>
    <mergeCell ref="P144:R144"/>
    <mergeCell ref="P126:R126"/>
    <mergeCell ref="P128:R128"/>
    <mergeCell ref="P129:R129"/>
    <mergeCell ref="P130:R130"/>
    <mergeCell ref="P131:R131"/>
    <mergeCell ref="P132:R132"/>
    <mergeCell ref="P142:R142"/>
    <mergeCell ref="P157:R157"/>
    <mergeCell ref="P158:R158"/>
    <mergeCell ref="P159:R159"/>
    <mergeCell ref="P160:R160"/>
    <mergeCell ref="P161:R161"/>
    <mergeCell ref="T161:U161"/>
    <mergeCell ref="P149:R149"/>
    <mergeCell ref="P150:R150"/>
    <mergeCell ref="P151:R151"/>
    <mergeCell ref="P152:R152"/>
    <mergeCell ref="P153:R153"/>
    <mergeCell ref="P156:R156"/>
    <mergeCell ref="Y175:Z175"/>
    <mergeCell ref="U178:V178"/>
    <mergeCell ref="Y178:Z178"/>
    <mergeCell ref="Y176:Z176"/>
    <mergeCell ref="Y182:Z182"/>
    <mergeCell ref="U168:V168"/>
    <mergeCell ref="U169:V169"/>
    <mergeCell ref="U170:V170"/>
    <mergeCell ref="U171:V171"/>
    <mergeCell ref="U172:V172"/>
    <mergeCell ref="U173:V173"/>
    <mergeCell ref="U174:V174"/>
    <mergeCell ref="U175:V175"/>
    <mergeCell ref="U176:V176"/>
    <mergeCell ref="U196:V196"/>
    <mergeCell ref="AA211:AC211"/>
    <mergeCell ref="AA212:AC212"/>
    <mergeCell ref="AA213:AC213"/>
    <mergeCell ref="AA214:AC214"/>
    <mergeCell ref="AA215:AC215"/>
    <mergeCell ref="AA216:AC216"/>
    <mergeCell ref="AA205:AC205"/>
    <mergeCell ref="AA206:AC206"/>
    <mergeCell ref="AA207:AC207"/>
    <mergeCell ref="AA208:AC208"/>
    <mergeCell ref="AA209:AC209"/>
    <mergeCell ref="AA210:AC210"/>
    <mergeCell ref="AA229:AC229"/>
    <mergeCell ref="AA223:AC223"/>
    <mergeCell ref="AA224:AC224"/>
    <mergeCell ref="AA225:AC225"/>
    <mergeCell ref="AA226:AC226"/>
    <mergeCell ref="AA227:AC227"/>
    <mergeCell ref="AA228:AC228"/>
    <mergeCell ref="AA217:AC217"/>
    <mergeCell ref="AA218:AC218"/>
    <mergeCell ref="AA219:AC219"/>
    <mergeCell ref="AA220:AC220"/>
    <mergeCell ref="AA221:AC221"/>
    <mergeCell ref="AA222:AC222"/>
  </mergeCells>
  <printOptions horizontalCentered="1" verticalCentered="1"/>
  <pageMargins left="0.70866141732283472" right="0.70866141732283472" top="0.74803149606299213" bottom="0.74803149606299213" header="0.31496062992125984" footer="0.31496062992125984"/>
  <pageSetup paperSize="9" scale="46" fitToHeight="6" orientation="landscape" verticalDpi="597"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zoomScale="80" zoomScaleNormal="80" workbookViewId="0">
      <selection activeCell="E29" sqref="E29"/>
    </sheetView>
  </sheetViews>
  <sheetFormatPr baseColWidth="10" defaultColWidth="11.44140625" defaultRowHeight="13.2"/>
  <cols>
    <col min="1" max="1" width="11.44140625" style="113"/>
    <col min="2" max="2" width="61" style="113" bestFit="1" customWidth="1"/>
    <col min="3" max="3" width="5.5546875" style="113" bestFit="1" customWidth="1"/>
    <col min="4" max="5" width="15.44140625" style="113" customWidth="1"/>
    <col min="6" max="7" width="9.21875" style="113"/>
    <col min="8" max="8" width="13" style="113" bestFit="1" customWidth="1"/>
    <col min="9" max="9" width="9.21875" style="113" customWidth="1"/>
    <col min="10" max="10" width="13.77734375" style="113" customWidth="1"/>
    <col min="11" max="16384" width="11.44140625" style="113"/>
  </cols>
  <sheetData>
    <row r="1" spans="1:10" ht="15.6">
      <c r="A1" s="145" t="str">
        <f>+'Balance de comprobacion'!B1</f>
        <v>Persona Modelo</v>
      </c>
    </row>
    <row r="2" spans="1:10" ht="15.6">
      <c r="A2" s="145" t="s">
        <v>1164</v>
      </c>
    </row>
    <row r="3" spans="1:10">
      <c r="C3" s="114"/>
      <c r="D3" s="114"/>
      <c r="G3" s="66" t="s">
        <v>538</v>
      </c>
      <c r="J3" s="115"/>
    </row>
    <row r="4" spans="1:10">
      <c r="B4" s="116" t="s">
        <v>573</v>
      </c>
      <c r="C4" s="114"/>
      <c r="D4" s="78" t="s">
        <v>1163</v>
      </c>
      <c r="E4" s="234" t="str">
        <f>MID(D4,9,1)</f>
        <v>3</v>
      </c>
      <c r="G4" s="66"/>
      <c r="J4" s="115"/>
    </row>
    <row r="5" spans="1:10">
      <c r="B5" s="116" t="s">
        <v>574</v>
      </c>
      <c r="C5" s="114"/>
      <c r="D5" s="233">
        <f>+E4+E5</f>
        <v>3</v>
      </c>
      <c r="E5" s="133">
        <v>0</v>
      </c>
      <c r="G5" s="66"/>
      <c r="J5" s="115"/>
    </row>
    <row r="6" spans="1:10">
      <c r="B6" s="116"/>
      <c r="C6" s="114"/>
      <c r="D6" s="114"/>
      <c r="G6" s="66"/>
      <c r="J6" s="115"/>
    </row>
    <row r="7" spans="1:10">
      <c r="B7" s="117"/>
      <c r="C7" s="117"/>
      <c r="D7" s="117"/>
      <c r="E7" s="117"/>
      <c r="F7" s="117"/>
      <c r="J7" s="115"/>
    </row>
    <row r="8" spans="1:10" s="122" customFormat="1">
      <c r="A8" s="118" t="s">
        <v>577</v>
      </c>
      <c r="B8" s="119" t="s">
        <v>572</v>
      </c>
      <c r="C8" s="120" t="s">
        <v>565</v>
      </c>
      <c r="D8" s="120" t="s">
        <v>566</v>
      </c>
      <c r="E8" s="119" t="s">
        <v>0</v>
      </c>
      <c r="F8" s="121"/>
    </row>
    <row r="9" spans="1:10">
      <c r="B9" s="117" t="s">
        <v>568</v>
      </c>
      <c r="C9" s="123">
        <v>2E-3</v>
      </c>
      <c r="D9" s="124">
        <f>+E29</f>
        <v>0</v>
      </c>
      <c r="E9" s="125">
        <f>+C9*D9</f>
        <v>0</v>
      </c>
      <c r="F9" s="117"/>
      <c r="H9" s="115"/>
    </row>
    <row r="10" spans="1:10">
      <c r="B10" s="117" t="s">
        <v>569</v>
      </c>
      <c r="C10" s="123">
        <v>2E-3</v>
      </c>
      <c r="D10" s="124">
        <f>+E43</f>
        <v>0</v>
      </c>
      <c r="E10" s="125">
        <f t="shared" ref="E10:E12" si="0">+C10*D10</f>
        <v>0</v>
      </c>
      <c r="F10" s="117"/>
      <c r="H10" s="115"/>
    </row>
    <row r="11" spans="1:10">
      <c r="B11" s="117" t="s">
        <v>570</v>
      </c>
      <c r="C11" s="123">
        <v>4.0000000000000001E-3</v>
      </c>
      <c r="D11" s="124">
        <f>+E73</f>
        <v>0</v>
      </c>
      <c r="E11" s="125">
        <f t="shared" si="0"/>
        <v>0</v>
      </c>
      <c r="F11" s="117"/>
      <c r="H11" s="115"/>
    </row>
    <row r="12" spans="1:10">
      <c r="B12" s="117" t="s">
        <v>571</v>
      </c>
      <c r="C12" s="123">
        <v>4.0000000000000001E-3</v>
      </c>
      <c r="D12" s="124">
        <f>+E50</f>
        <v>0</v>
      </c>
      <c r="E12" s="125">
        <f t="shared" si="0"/>
        <v>0</v>
      </c>
      <c r="F12" s="117"/>
      <c r="H12" s="115"/>
    </row>
    <row r="13" spans="1:10" ht="13.8" thickBot="1">
      <c r="A13" s="113">
        <v>879</v>
      </c>
      <c r="B13" s="126" t="s">
        <v>567</v>
      </c>
      <c r="C13" s="117"/>
      <c r="D13" s="117"/>
      <c r="E13" s="127">
        <f>SUM(E9:E12)</f>
        <v>0</v>
      </c>
      <c r="F13" s="117"/>
    </row>
    <row r="14" spans="1:10" ht="13.8" thickTop="1">
      <c r="B14" s="126"/>
      <c r="C14" s="117"/>
      <c r="D14" s="117"/>
      <c r="E14" s="128"/>
      <c r="F14" s="117"/>
    </row>
    <row r="15" spans="1:10">
      <c r="B15" s="129" t="s">
        <v>5</v>
      </c>
      <c r="C15" s="117"/>
      <c r="D15" s="117"/>
      <c r="E15" s="218"/>
      <c r="F15" s="117"/>
      <c r="J15" s="115"/>
    </row>
    <row r="16" spans="1:10">
      <c r="B16" s="117"/>
      <c r="C16" s="117"/>
      <c r="D16" s="117"/>
      <c r="E16" s="117"/>
      <c r="F16" s="117"/>
      <c r="J16" s="115"/>
    </row>
    <row r="17" spans="1:13">
      <c r="A17" s="113">
        <v>871</v>
      </c>
      <c r="B17" s="117" t="s">
        <v>578</v>
      </c>
      <c r="D17" s="144" t="str">
        <f>CONCATENATE(L17," ",M17)</f>
        <v>14 de julio</v>
      </c>
      <c r="E17" s="131">
        <f>IF($E$13&gt;$E$15,($E$13-$E$15)/2,0)</f>
        <v>0</v>
      </c>
      <c r="F17" s="117"/>
      <c r="J17" s="115"/>
      <c r="L17" s="132">
        <f>IF(D5=1,10,IF(D5=2,12,IF(D5=3,14,IF(D5=4,16,IF(D5=5,18,IF(D5=6,20,IF(D5=7,22,IF(D5=8,24,IF(D5=9,26,D5)))))))))</f>
        <v>14</v>
      </c>
      <c r="M17" s="133" t="s">
        <v>575</v>
      </c>
    </row>
    <row r="18" spans="1:13">
      <c r="A18" s="113">
        <v>872</v>
      </c>
      <c r="B18" s="117" t="s">
        <v>579</v>
      </c>
      <c r="D18" s="144" t="str">
        <f>CONCATENATE(L18," ",M18)</f>
        <v>14 de septiembre</v>
      </c>
      <c r="E18" s="131">
        <f>IF($E$13&gt;$E$15,($E$13-$E$15)/2,0)</f>
        <v>0</v>
      </c>
      <c r="F18" s="117"/>
      <c r="J18" s="115"/>
      <c r="L18" s="132">
        <f>IF(D5=1,10,IF(D5=2,12,IF(D5=3,14,IF(D5=4,16,IF(D5=5,18,IF(D5=6,20,IF(D5=7,22,IF(D5=8,24,IF(D5=9,26,D5)))))))))</f>
        <v>14</v>
      </c>
      <c r="M18" s="133" t="s">
        <v>576</v>
      </c>
    </row>
    <row r="19" spans="1:13" ht="13.8" thickBot="1">
      <c r="B19" s="126" t="s">
        <v>6</v>
      </c>
      <c r="C19" s="134"/>
      <c r="D19" s="134"/>
      <c r="E19" s="135">
        <f>SUM(E17:E18)</f>
        <v>0</v>
      </c>
      <c r="F19" s="117"/>
      <c r="H19" s="115"/>
      <c r="J19" s="115"/>
    </row>
    <row r="20" spans="1:13" ht="13.8" thickTop="1">
      <c r="B20" s="126"/>
      <c r="C20" s="134"/>
      <c r="D20" s="134"/>
      <c r="E20" s="136"/>
      <c r="F20" s="117"/>
      <c r="J20" s="115"/>
    </row>
    <row r="21" spans="1:13">
      <c r="B21" s="126" t="s">
        <v>715</v>
      </c>
      <c r="C21" s="134"/>
      <c r="D21" s="134"/>
      <c r="E21" s="136">
        <f>+E13-E19</f>
        <v>0</v>
      </c>
      <c r="F21" s="117"/>
      <c r="J21" s="115"/>
    </row>
    <row r="22" spans="1:13">
      <c r="B22" s="117"/>
      <c r="C22" s="130"/>
      <c r="D22" s="130"/>
      <c r="E22" s="136"/>
      <c r="F22" s="117"/>
      <c r="J22" s="115"/>
    </row>
    <row r="23" spans="1:13">
      <c r="B23" s="117"/>
      <c r="C23" s="130"/>
      <c r="D23" s="130"/>
      <c r="E23" s="136"/>
      <c r="F23" s="117"/>
      <c r="J23" s="115"/>
    </row>
    <row r="24" spans="1:13">
      <c r="B24" s="117"/>
      <c r="C24" s="130"/>
      <c r="D24" s="130"/>
      <c r="E24" s="136"/>
      <c r="F24" s="117"/>
      <c r="J24" s="115"/>
    </row>
    <row r="25" spans="1:13" ht="15.6">
      <c r="A25" s="145" t="s">
        <v>564</v>
      </c>
      <c r="B25" s="117"/>
      <c r="C25" s="130"/>
      <c r="D25" s="130"/>
      <c r="E25" s="136"/>
      <c r="F25" s="117"/>
      <c r="J25" s="115"/>
    </row>
    <row r="26" spans="1:13" ht="15.6">
      <c r="A26" s="145"/>
      <c r="B26" s="117"/>
      <c r="C26" s="130"/>
      <c r="D26" s="130"/>
      <c r="E26" s="136"/>
      <c r="F26" s="117"/>
      <c r="J26" s="115"/>
    </row>
    <row r="27" spans="1:13">
      <c r="A27" s="118" t="s">
        <v>577</v>
      </c>
      <c r="B27" s="119" t="s">
        <v>572</v>
      </c>
      <c r="C27" s="137"/>
      <c r="D27" s="137"/>
      <c r="E27" s="119" t="s">
        <v>0</v>
      </c>
      <c r="J27" s="115"/>
    </row>
    <row r="28" spans="1:13">
      <c r="A28" s="118"/>
      <c r="B28" s="119"/>
      <c r="C28" s="137"/>
      <c r="D28" s="137"/>
      <c r="E28" s="119"/>
      <c r="J28" s="115"/>
    </row>
    <row r="29" spans="1:13" ht="13.8" thickBot="1">
      <c r="A29" s="113">
        <v>698</v>
      </c>
      <c r="B29" s="113" t="s">
        <v>541</v>
      </c>
      <c r="C29" s="137"/>
      <c r="D29" s="137"/>
      <c r="E29" s="138">
        <f>+'102 2016'!P160</f>
        <v>0</v>
      </c>
      <c r="J29" s="115"/>
    </row>
    <row r="30" spans="1:13" ht="13.8" thickTop="1">
      <c r="C30" s="137"/>
      <c r="D30" s="137"/>
      <c r="E30" s="137"/>
      <c r="J30" s="115"/>
    </row>
    <row r="31" spans="1:13">
      <c r="A31" s="113">
        <v>7999</v>
      </c>
      <c r="B31" s="113" t="s">
        <v>542</v>
      </c>
      <c r="C31" s="137"/>
      <c r="D31" s="137"/>
      <c r="E31" s="137">
        <f>+'102 2016'!AG102</f>
        <v>0</v>
      </c>
      <c r="J31" s="115"/>
    </row>
    <row r="32" spans="1:13">
      <c r="B32" s="113" t="s">
        <v>634</v>
      </c>
      <c r="C32" s="137"/>
      <c r="D32" s="137"/>
      <c r="E32" s="137"/>
      <c r="J32" s="115"/>
    </row>
    <row r="33" spans="1:10">
      <c r="A33" s="113">
        <v>806</v>
      </c>
      <c r="B33" s="139" t="s">
        <v>543</v>
      </c>
      <c r="C33" s="140"/>
      <c r="D33" s="140"/>
      <c r="E33" s="137">
        <f>+'102 2016'!AG120</f>
        <v>0</v>
      </c>
      <c r="J33" s="115"/>
    </row>
    <row r="34" spans="1:10">
      <c r="A34" s="113">
        <v>807</v>
      </c>
      <c r="B34" s="139" t="s">
        <v>717</v>
      </c>
      <c r="C34" s="140"/>
      <c r="D34" s="140"/>
      <c r="E34" s="137">
        <f>+'102 2016'!AG121</f>
        <v>0</v>
      </c>
      <c r="J34" s="115"/>
    </row>
    <row r="35" spans="1:10">
      <c r="B35" s="113" t="s">
        <v>635</v>
      </c>
      <c r="C35" s="140"/>
      <c r="D35" s="140"/>
      <c r="E35" s="137"/>
      <c r="J35" s="115"/>
    </row>
    <row r="36" spans="1:10">
      <c r="A36" s="113">
        <v>808</v>
      </c>
      <c r="B36" s="139" t="s">
        <v>544</v>
      </c>
      <c r="C36" s="140"/>
      <c r="D36" s="140"/>
      <c r="E36" s="137">
        <f>+'102 2016'!AG124</f>
        <v>0</v>
      </c>
      <c r="J36" s="115"/>
    </row>
    <row r="37" spans="1:10">
      <c r="A37" s="113">
        <v>810</v>
      </c>
      <c r="B37" s="139" t="s">
        <v>716</v>
      </c>
      <c r="C37" s="140"/>
      <c r="D37" s="140"/>
      <c r="E37" s="137">
        <f>+'102 2016'!AG128</f>
        <v>0</v>
      </c>
      <c r="J37" s="115"/>
    </row>
    <row r="38" spans="1:10">
      <c r="A38" s="113">
        <v>804</v>
      </c>
      <c r="B38" s="113" t="s">
        <v>548</v>
      </c>
      <c r="C38" s="140"/>
      <c r="D38" s="140"/>
      <c r="E38" s="137">
        <f>+'102 2016'!AG116</f>
        <v>0</v>
      </c>
      <c r="J38" s="115"/>
    </row>
    <row r="39" spans="1:10">
      <c r="B39" s="113" t="s">
        <v>636</v>
      </c>
      <c r="C39" s="140"/>
      <c r="D39" s="140"/>
      <c r="E39" s="137"/>
      <c r="J39" s="115"/>
    </row>
    <row r="40" spans="1:10">
      <c r="A40" s="113">
        <v>811</v>
      </c>
      <c r="B40" s="139" t="s">
        <v>546</v>
      </c>
      <c r="C40" s="140"/>
      <c r="D40" s="140"/>
      <c r="E40" s="137">
        <f>+'102 2016'!AG132</f>
        <v>0</v>
      </c>
      <c r="J40" s="115"/>
    </row>
    <row r="41" spans="1:10" hidden="1">
      <c r="A41" s="113">
        <v>813</v>
      </c>
      <c r="B41" s="139" t="s">
        <v>545</v>
      </c>
      <c r="C41" s="140"/>
      <c r="D41" s="140"/>
      <c r="E41" s="137">
        <v>0</v>
      </c>
      <c r="J41" s="115"/>
    </row>
    <row r="42" spans="1:10">
      <c r="A42" s="113">
        <v>812</v>
      </c>
      <c r="B42" s="113" t="s">
        <v>547</v>
      </c>
      <c r="C42" s="141"/>
      <c r="D42" s="141"/>
      <c r="E42" s="137">
        <f>+'102 2016'!AG134</f>
        <v>0</v>
      </c>
      <c r="F42" s="142"/>
      <c r="G42" s="142"/>
      <c r="H42" s="142"/>
      <c r="J42" s="115"/>
    </row>
    <row r="43" spans="1:10" ht="13.8" thickBot="1">
      <c r="B43" s="143" t="s">
        <v>2</v>
      </c>
      <c r="C43" s="140"/>
      <c r="D43" s="140"/>
      <c r="E43" s="138">
        <f>+E31-E33-E34-E36-E37+E38+E42+E40+E41</f>
        <v>0</v>
      </c>
      <c r="J43" s="115"/>
    </row>
    <row r="44" spans="1:10" ht="13.8" thickTop="1">
      <c r="C44" s="140"/>
      <c r="D44" s="140"/>
      <c r="E44" s="137"/>
      <c r="J44" s="115"/>
    </row>
    <row r="45" spans="1:10">
      <c r="C45" s="140"/>
      <c r="D45" s="140"/>
      <c r="E45" s="137"/>
      <c r="J45" s="115"/>
    </row>
    <row r="46" spans="1:10">
      <c r="A46" s="113">
        <v>6999</v>
      </c>
      <c r="B46" s="113" t="s">
        <v>549</v>
      </c>
      <c r="C46" s="140"/>
      <c r="D46" s="140"/>
      <c r="E46" s="137">
        <f>+'102 2016'!AG30</f>
        <v>0</v>
      </c>
      <c r="J46" s="115"/>
    </row>
    <row r="47" spans="1:10">
      <c r="A47" s="113">
        <v>805</v>
      </c>
      <c r="B47" s="113" t="s">
        <v>559</v>
      </c>
      <c r="C47" s="140"/>
      <c r="D47" s="140"/>
      <c r="E47" s="137">
        <f>+'102 2016'!AG118</f>
        <v>0</v>
      </c>
      <c r="J47" s="115"/>
    </row>
    <row r="48" spans="1:10">
      <c r="A48" s="113">
        <v>806</v>
      </c>
      <c r="B48" s="113" t="s">
        <v>558</v>
      </c>
      <c r="C48" s="140"/>
      <c r="D48" s="140"/>
      <c r="E48" s="137">
        <v>0</v>
      </c>
      <c r="J48" s="115"/>
    </row>
    <row r="49" spans="1:10">
      <c r="A49" s="113">
        <v>817</v>
      </c>
      <c r="B49" s="113" t="s">
        <v>931</v>
      </c>
      <c r="C49" s="140"/>
      <c r="D49" s="140"/>
      <c r="E49" s="137">
        <v>0</v>
      </c>
      <c r="J49" s="115"/>
    </row>
    <row r="50" spans="1:10" ht="13.8" thickBot="1">
      <c r="B50" s="143" t="s">
        <v>3</v>
      </c>
      <c r="C50" s="140"/>
      <c r="D50" s="140"/>
      <c r="E50" s="138">
        <f>SUM(E46:E49)</f>
        <v>0</v>
      </c>
    </row>
    <row r="51" spans="1:10" ht="13.8" thickTop="1">
      <c r="C51" s="140"/>
      <c r="D51" s="140"/>
      <c r="E51" s="137"/>
    </row>
    <row r="52" spans="1:10">
      <c r="C52" s="140"/>
      <c r="D52" s="140"/>
      <c r="E52" s="137"/>
    </row>
    <row r="53" spans="1:10">
      <c r="A53" s="113">
        <v>499</v>
      </c>
      <c r="B53" s="113" t="s">
        <v>550</v>
      </c>
      <c r="C53" s="140"/>
      <c r="D53" s="140"/>
      <c r="E53" s="137">
        <f>+'102 2016'!P107</f>
        <v>0</v>
      </c>
    </row>
    <row r="54" spans="1:10">
      <c r="B54" s="113" t="s">
        <v>633</v>
      </c>
      <c r="C54" s="140"/>
      <c r="D54" s="140"/>
      <c r="E54" s="137"/>
    </row>
    <row r="55" spans="1:10">
      <c r="A55" s="113">
        <v>316</v>
      </c>
      <c r="B55" s="139" t="s">
        <v>552</v>
      </c>
      <c r="C55" s="140"/>
      <c r="D55" s="140"/>
      <c r="E55" s="137">
        <f>+'102 2016'!P20</f>
        <v>0</v>
      </c>
    </row>
    <row r="56" spans="1:10">
      <c r="A56" s="113">
        <v>317</v>
      </c>
      <c r="B56" s="139" t="s">
        <v>551</v>
      </c>
      <c r="C56" s="140"/>
      <c r="D56" s="140"/>
      <c r="E56" s="137">
        <f>+'102 2016'!P21</f>
        <v>0</v>
      </c>
    </row>
    <row r="57" spans="1:10">
      <c r="A57" s="113">
        <v>416</v>
      </c>
      <c r="B57" s="139" t="s">
        <v>553</v>
      </c>
      <c r="C57" s="140"/>
      <c r="D57" s="140"/>
      <c r="E57" s="137">
        <f>+'102 2016'!P91</f>
        <v>0</v>
      </c>
    </row>
    <row r="58" spans="1:10">
      <c r="A58" s="113">
        <v>417</v>
      </c>
      <c r="B58" s="837" t="s">
        <v>1158</v>
      </c>
      <c r="C58" s="140"/>
      <c r="D58" s="140"/>
      <c r="E58" s="137">
        <f>+'102 2016'!P92</f>
        <v>0</v>
      </c>
    </row>
    <row r="59" spans="1:10">
      <c r="B59" s="113" t="s">
        <v>637</v>
      </c>
      <c r="C59" s="140"/>
      <c r="D59" s="140"/>
      <c r="E59" s="137"/>
    </row>
    <row r="60" spans="1:10">
      <c r="A60" s="113">
        <v>320</v>
      </c>
      <c r="B60" s="139" t="s">
        <v>556</v>
      </c>
      <c r="C60" s="140"/>
      <c r="D60" s="140"/>
      <c r="E60" s="137">
        <f>+'102 2016'!P24</f>
        <v>0</v>
      </c>
    </row>
    <row r="61" spans="1:10">
      <c r="A61" s="113">
        <v>321</v>
      </c>
      <c r="B61" s="139" t="s">
        <v>557</v>
      </c>
      <c r="C61" s="140"/>
      <c r="D61" s="140"/>
      <c r="E61" s="137">
        <f>+'102 2016'!P25</f>
        <v>0</v>
      </c>
    </row>
    <row r="62" spans="1:10">
      <c r="A62" s="113">
        <v>420</v>
      </c>
      <c r="B62" s="139" t="s">
        <v>554</v>
      </c>
      <c r="C62" s="140"/>
      <c r="D62" s="140"/>
      <c r="E62" s="137">
        <f>+'102 2016'!P95</f>
        <v>0</v>
      </c>
    </row>
    <row r="63" spans="1:10">
      <c r="A63" s="113">
        <v>421</v>
      </c>
      <c r="B63" s="139" t="s">
        <v>555</v>
      </c>
      <c r="C63" s="140"/>
      <c r="D63" s="140"/>
      <c r="E63" s="137">
        <f>+'102 2016'!P96</f>
        <v>0</v>
      </c>
    </row>
    <row r="64" spans="1:10">
      <c r="B64" s="113" t="s">
        <v>638</v>
      </c>
      <c r="C64" s="140"/>
      <c r="D64" s="140"/>
      <c r="E64" s="137"/>
    </row>
    <row r="65" spans="1:5">
      <c r="A65" s="113">
        <v>323</v>
      </c>
      <c r="B65" s="219" t="s">
        <v>711</v>
      </c>
      <c r="C65" s="140"/>
      <c r="D65" s="140"/>
      <c r="E65" s="137">
        <f>+'102 2016'!P32</f>
        <v>0</v>
      </c>
    </row>
    <row r="66" spans="1:5">
      <c r="A66" s="113">
        <v>324</v>
      </c>
      <c r="B66" s="139" t="s">
        <v>560</v>
      </c>
      <c r="C66" s="140"/>
      <c r="D66" s="140"/>
      <c r="E66" s="137">
        <f>+'102 2016'!P33</f>
        <v>0</v>
      </c>
    </row>
    <row r="67" spans="1:5">
      <c r="A67" s="113">
        <v>325</v>
      </c>
      <c r="B67" s="139" t="s">
        <v>561</v>
      </c>
      <c r="C67" s="140"/>
      <c r="D67" s="140"/>
      <c r="E67" s="137">
        <f>+'102 2016'!P34</f>
        <v>0</v>
      </c>
    </row>
    <row r="68" spans="1:5">
      <c r="B68" s="113" t="s">
        <v>639</v>
      </c>
      <c r="C68" s="140"/>
      <c r="D68" s="140"/>
      <c r="E68" s="137"/>
    </row>
    <row r="69" spans="1:5">
      <c r="A69" s="113">
        <v>324</v>
      </c>
      <c r="B69" s="139" t="s">
        <v>562</v>
      </c>
      <c r="C69" s="140"/>
      <c r="D69" s="140"/>
      <c r="E69" s="137">
        <f>SUMIF(Código,A69,Saldo)</f>
        <v>0</v>
      </c>
    </row>
    <row r="70" spans="1:5">
      <c r="A70" s="113">
        <v>325</v>
      </c>
      <c r="B70" s="139" t="s">
        <v>562</v>
      </c>
      <c r="C70" s="140"/>
      <c r="D70" s="140"/>
      <c r="E70" s="137">
        <f>SUMIF(Código,A70,Saldo)</f>
        <v>0</v>
      </c>
    </row>
    <row r="71" spans="1:5">
      <c r="A71" s="113">
        <v>422</v>
      </c>
      <c r="B71" s="139" t="s">
        <v>563</v>
      </c>
      <c r="C71" s="140"/>
      <c r="D71" s="140"/>
      <c r="E71" s="137">
        <f>SUMIF(Código,A71,Saldo)</f>
        <v>0</v>
      </c>
    </row>
    <row r="72" spans="1:5">
      <c r="A72" s="113">
        <v>423</v>
      </c>
      <c r="B72" s="139" t="s">
        <v>563</v>
      </c>
      <c r="C72" s="140"/>
      <c r="D72" s="140"/>
      <c r="E72" s="137">
        <f>SUMIF(Código,A72,Saldo)</f>
        <v>0</v>
      </c>
    </row>
    <row r="73" spans="1:5" ht="13.8" thickBot="1">
      <c r="B73" s="143" t="s">
        <v>4</v>
      </c>
      <c r="C73" s="140"/>
      <c r="D73" s="140"/>
      <c r="E73" s="138">
        <f>+E53-SUM(E55:E67)+E69+E72</f>
        <v>0</v>
      </c>
    </row>
    <row r="74" spans="1:5" ht="13.8" thickTop="1">
      <c r="E74" s="140"/>
    </row>
  </sheetData>
  <sheetProtection algorithmName="SHA-512" hashValue="38kObcvfC5ade4rMhQVgwj6KcVIlPnsyVNS8je2hoFDlPIKNqEjj52ElVY0oauRurxxCLznmuGtsljamytIg4A==" saltValue="nLPfYIsCmzKn1wtcuqUIhA==" spinCount="100000" sheet="1" objects="1" scenarios="1"/>
  <dataValidations count="2">
    <dataValidation type="whole" allowBlank="1" showInputMessage="1" showErrorMessage="1" sqref="D5">
      <formula1>0</formula1>
      <formula2>9</formula2>
    </dataValidation>
    <dataValidation type="textLength" allowBlank="1" showInputMessage="1" showErrorMessage="1" sqref="D4">
      <formula1>13</formula1>
      <formula2>13</formula2>
    </dataValidation>
  </dataValidations>
  <hyperlinks>
    <hyperlink ref="G3" location="Indice!F15" display="Ir a indice"/>
  </hyperlinks>
  <pageMargins left="0.75" right="0.75" top="1" bottom="1" header="0.5" footer="0.5"/>
  <pageSetup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80" zoomScaleNormal="80" workbookViewId="0">
      <selection activeCell="C12" sqref="C12"/>
    </sheetView>
  </sheetViews>
  <sheetFormatPr baseColWidth="10" defaultRowHeight="13.2"/>
  <cols>
    <col min="1" max="1" width="9" style="6" bestFit="1" customWidth="1"/>
    <col min="2" max="2" width="78.21875" style="6" bestFit="1" customWidth="1"/>
    <col min="3" max="3" width="14.77734375" style="36" bestFit="1" customWidth="1"/>
    <col min="4" max="257" width="11.44140625" style="6"/>
    <col min="258" max="258" width="35.5546875" style="6" bestFit="1" customWidth="1"/>
    <col min="259" max="259" width="11.77734375" style="6" bestFit="1" customWidth="1"/>
    <col min="260" max="513" width="11.44140625" style="6"/>
    <col min="514" max="514" width="35.5546875" style="6" bestFit="1" customWidth="1"/>
    <col min="515" max="515" width="11.77734375" style="6" bestFit="1" customWidth="1"/>
    <col min="516" max="769" width="11.44140625" style="6"/>
    <col min="770" max="770" width="35.5546875" style="6" bestFit="1" customWidth="1"/>
    <col min="771" max="771" width="11.77734375" style="6" bestFit="1" customWidth="1"/>
    <col min="772" max="1025" width="11.44140625" style="6"/>
    <col min="1026" max="1026" width="35.5546875" style="6" bestFit="1" customWidth="1"/>
    <col min="1027" max="1027" width="11.77734375" style="6" bestFit="1" customWidth="1"/>
    <col min="1028" max="1281" width="11.44140625" style="6"/>
    <col min="1282" max="1282" width="35.5546875" style="6" bestFit="1" customWidth="1"/>
    <col min="1283" max="1283" width="11.77734375" style="6" bestFit="1" customWidth="1"/>
    <col min="1284" max="1537" width="11.44140625" style="6"/>
    <col min="1538" max="1538" width="35.5546875" style="6" bestFit="1" customWidth="1"/>
    <col min="1539" max="1539" width="11.77734375" style="6" bestFit="1" customWidth="1"/>
    <col min="1540" max="1793" width="11.44140625" style="6"/>
    <col min="1794" max="1794" width="35.5546875" style="6" bestFit="1" customWidth="1"/>
    <col min="1795" max="1795" width="11.77734375" style="6" bestFit="1" customWidth="1"/>
    <col min="1796" max="2049" width="11.44140625" style="6"/>
    <col min="2050" max="2050" width="35.5546875" style="6" bestFit="1" customWidth="1"/>
    <col min="2051" max="2051" width="11.77734375" style="6" bestFit="1" customWidth="1"/>
    <col min="2052" max="2305" width="11.44140625" style="6"/>
    <col min="2306" max="2306" width="35.5546875" style="6" bestFit="1" customWidth="1"/>
    <col min="2307" max="2307" width="11.77734375" style="6" bestFit="1" customWidth="1"/>
    <col min="2308" max="2561" width="11.44140625" style="6"/>
    <col min="2562" max="2562" width="35.5546875" style="6" bestFit="1" customWidth="1"/>
    <col min="2563" max="2563" width="11.77734375" style="6" bestFit="1" customWidth="1"/>
    <col min="2564" max="2817" width="11.44140625" style="6"/>
    <col min="2818" max="2818" width="35.5546875" style="6" bestFit="1" customWidth="1"/>
    <col min="2819" max="2819" width="11.77734375" style="6" bestFit="1" customWidth="1"/>
    <col min="2820" max="3073" width="11.44140625" style="6"/>
    <col min="3074" max="3074" width="35.5546875" style="6" bestFit="1" customWidth="1"/>
    <col min="3075" max="3075" width="11.77734375" style="6" bestFit="1" customWidth="1"/>
    <col min="3076" max="3329" width="11.44140625" style="6"/>
    <col min="3330" max="3330" width="35.5546875" style="6" bestFit="1" customWidth="1"/>
    <col min="3331" max="3331" width="11.77734375" style="6" bestFit="1" customWidth="1"/>
    <col min="3332" max="3585" width="11.44140625" style="6"/>
    <col min="3586" max="3586" width="35.5546875" style="6" bestFit="1" customWidth="1"/>
    <col min="3587" max="3587" width="11.77734375" style="6" bestFit="1" customWidth="1"/>
    <col min="3588" max="3841" width="11.44140625" style="6"/>
    <col min="3842" max="3842" width="35.5546875" style="6" bestFit="1" customWidth="1"/>
    <col min="3843" max="3843" width="11.77734375" style="6" bestFit="1" customWidth="1"/>
    <col min="3844" max="4097" width="11.44140625" style="6"/>
    <col min="4098" max="4098" width="35.5546875" style="6" bestFit="1" customWidth="1"/>
    <col min="4099" max="4099" width="11.77734375" style="6" bestFit="1" customWidth="1"/>
    <col min="4100" max="4353" width="11.44140625" style="6"/>
    <col min="4354" max="4354" width="35.5546875" style="6" bestFit="1" customWidth="1"/>
    <col min="4355" max="4355" width="11.77734375" style="6" bestFit="1" customWidth="1"/>
    <col min="4356" max="4609" width="11.44140625" style="6"/>
    <col min="4610" max="4610" width="35.5546875" style="6" bestFit="1" customWidth="1"/>
    <col min="4611" max="4611" width="11.77734375" style="6" bestFit="1" customWidth="1"/>
    <col min="4612" max="4865" width="11.44140625" style="6"/>
    <col min="4866" max="4866" width="35.5546875" style="6" bestFit="1" customWidth="1"/>
    <col min="4867" max="4867" width="11.77734375" style="6" bestFit="1" customWidth="1"/>
    <col min="4868" max="5121" width="11.44140625" style="6"/>
    <col min="5122" max="5122" width="35.5546875" style="6" bestFit="1" customWidth="1"/>
    <col min="5123" max="5123" width="11.77734375" style="6" bestFit="1" customWidth="1"/>
    <col min="5124" max="5377" width="11.44140625" style="6"/>
    <col min="5378" max="5378" width="35.5546875" style="6" bestFit="1" customWidth="1"/>
    <col min="5379" max="5379" width="11.77734375" style="6" bestFit="1" customWidth="1"/>
    <col min="5380" max="5633" width="11.44140625" style="6"/>
    <col min="5634" max="5634" width="35.5546875" style="6" bestFit="1" customWidth="1"/>
    <col min="5635" max="5635" width="11.77734375" style="6" bestFit="1" customWidth="1"/>
    <col min="5636" max="5889" width="11.44140625" style="6"/>
    <col min="5890" max="5890" width="35.5546875" style="6" bestFit="1" customWidth="1"/>
    <col min="5891" max="5891" width="11.77734375" style="6" bestFit="1" customWidth="1"/>
    <col min="5892" max="6145" width="11.44140625" style="6"/>
    <col min="6146" max="6146" width="35.5546875" style="6" bestFit="1" customWidth="1"/>
    <col min="6147" max="6147" width="11.77734375" style="6" bestFit="1" customWidth="1"/>
    <col min="6148" max="6401" width="11.44140625" style="6"/>
    <col min="6402" max="6402" width="35.5546875" style="6" bestFit="1" customWidth="1"/>
    <col min="6403" max="6403" width="11.77734375" style="6" bestFit="1" customWidth="1"/>
    <col min="6404" max="6657" width="11.44140625" style="6"/>
    <col min="6658" max="6658" width="35.5546875" style="6" bestFit="1" customWidth="1"/>
    <col min="6659" max="6659" width="11.77734375" style="6" bestFit="1" customWidth="1"/>
    <col min="6660" max="6913" width="11.44140625" style="6"/>
    <col min="6914" max="6914" width="35.5546875" style="6" bestFit="1" customWidth="1"/>
    <col min="6915" max="6915" width="11.77734375" style="6" bestFit="1" customWidth="1"/>
    <col min="6916" max="7169" width="11.44140625" style="6"/>
    <col min="7170" max="7170" width="35.5546875" style="6" bestFit="1" customWidth="1"/>
    <col min="7171" max="7171" width="11.77734375" style="6" bestFit="1" customWidth="1"/>
    <col min="7172" max="7425" width="11.44140625" style="6"/>
    <col min="7426" max="7426" width="35.5546875" style="6" bestFit="1" customWidth="1"/>
    <col min="7427" max="7427" width="11.77734375" style="6" bestFit="1" customWidth="1"/>
    <col min="7428" max="7681" width="11.44140625" style="6"/>
    <col min="7682" max="7682" width="35.5546875" style="6" bestFit="1" customWidth="1"/>
    <col min="7683" max="7683" width="11.77734375" style="6" bestFit="1" customWidth="1"/>
    <col min="7684" max="7937" width="11.44140625" style="6"/>
    <col min="7938" max="7938" width="35.5546875" style="6" bestFit="1" customWidth="1"/>
    <col min="7939" max="7939" width="11.77734375" style="6" bestFit="1" customWidth="1"/>
    <col min="7940" max="8193" width="11.44140625" style="6"/>
    <col min="8194" max="8194" width="35.5546875" style="6" bestFit="1" customWidth="1"/>
    <col min="8195" max="8195" width="11.77734375" style="6" bestFit="1" customWidth="1"/>
    <col min="8196" max="8449" width="11.44140625" style="6"/>
    <col min="8450" max="8450" width="35.5546875" style="6" bestFit="1" customWidth="1"/>
    <col min="8451" max="8451" width="11.77734375" style="6" bestFit="1" customWidth="1"/>
    <col min="8452" max="8705" width="11.44140625" style="6"/>
    <col min="8706" max="8706" width="35.5546875" style="6" bestFit="1" customWidth="1"/>
    <col min="8707" max="8707" width="11.77734375" style="6" bestFit="1" customWidth="1"/>
    <col min="8708" max="8961" width="11.44140625" style="6"/>
    <col min="8962" max="8962" width="35.5546875" style="6" bestFit="1" customWidth="1"/>
    <col min="8963" max="8963" width="11.77734375" style="6" bestFit="1" customWidth="1"/>
    <col min="8964" max="9217" width="11.44140625" style="6"/>
    <col min="9218" max="9218" width="35.5546875" style="6" bestFit="1" customWidth="1"/>
    <col min="9219" max="9219" width="11.77734375" style="6" bestFit="1" customWidth="1"/>
    <col min="9220" max="9473" width="11.44140625" style="6"/>
    <col min="9474" max="9474" width="35.5546875" style="6" bestFit="1" customWidth="1"/>
    <col min="9475" max="9475" width="11.77734375" style="6" bestFit="1" customWidth="1"/>
    <col min="9476" max="9729" width="11.44140625" style="6"/>
    <col min="9730" max="9730" width="35.5546875" style="6" bestFit="1" customWidth="1"/>
    <col min="9731" max="9731" width="11.77734375" style="6" bestFit="1" customWidth="1"/>
    <col min="9732" max="9985" width="11.44140625" style="6"/>
    <col min="9986" max="9986" width="35.5546875" style="6" bestFit="1" customWidth="1"/>
    <col min="9987" max="9987" width="11.77734375" style="6" bestFit="1" customWidth="1"/>
    <col min="9988" max="10241" width="11.44140625" style="6"/>
    <col min="10242" max="10242" width="35.5546875" style="6" bestFit="1" customWidth="1"/>
    <col min="10243" max="10243" width="11.77734375" style="6" bestFit="1" customWidth="1"/>
    <col min="10244" max="10497" width="11.44140625" style="6"/>
    <col min="10498" max="10498" width="35.5546875" style="6" bestFit="1" customWidth="1"/>
    <col min="10499" max="10499" width="11.77734375" style="6" bestFit="1" customWidth="1"/>
    <col min="10500" max="10753" width="11.44140625" style="6"/>
    <col min="10754" max="10754" width="35.5546875" style="6" bestFit="1" customWidth="1"/>
    <col min="10755" max="10755" width="11.77734375" style="6" bestFit="1" customWidth="1"/>
    <col min="10756" max="11009" width="11.44140625" style="6"/>
    <col min="11010" max="11010" width="35.5546875" style="6" bestFit="1" customWidth="1"/>
    <col min="11011" max="11011" width="11.77734375" style="6" bestFit="1" customWidth="1"/>
    <col min="11012" max="11265" width="11.44140625" style="6"/>
    <col min="11266" max="11266" width="35.5546875" style="6" bestFit="1" customWidth="1"/>
    <col min="11267" max="11267" width="11.77734375" style="6" bestFit="1" customWidth="1"/>
    <col min="11268" max="11521" width="11.44140625" style="6"/>
    <col min="11522" max="11522" width="35.5546875" style="6" bestFit="1" customWidth="1"/>
    <col min="11523" max="11523" width="11.77734375" style="6" bestFit="1" customWidth="1"/>
    <col min="11524" max="11777" width="11.44140625" style="6"/>
    <col min="11778" max="11778" width="35.5546875" style="6" bestFit="1" customWidth="1"/>
    <col min="11779" max="11779" width="11.77734375" style="6" bestFit="1" customWidth="1"/>
    <col min="11780" max="12033" width="11.44140625" style="6"/>
    <col min="12034" max="12034" width="35.5546875" style="6" bestFit="1" customWidth="1"/>
    <col min="12035" max="12035" width="11.77734375" style="6" bestFit="1" customWidth="1"/>
    <col min="12036" max="12289" width="11.44140625" style="6"/>
    <col min="12290" max="12290" width="35.5546875" style="6" bestFit="1" customWidth="1"/>
    <col min="12291" max="12291" width="11.77734375" style="6" bestFit="1" customWidth="1"/>
    <col min="12292" max="12545" width="11.44140625" style="6"/>
    <col min="12546" max="12546" width="35.5546875" style="6" bestFit="1" customWidth="1"/>
    <col min="12547" max="12547" width="11.77734375" style="6" bestFit="1" customWidth="1"/>
    <col min="12548" max="12801" width="11.44140625" style="6"/>
    <col min="12802" max="12802" width="35.5546875" style="6" bestFit="1" customWidth="1"/>
    <col min="12803" max="12803" width="11.77734375" style="6" bestFit="1" customWidth="1"/>
    <col min="12804" max="13057" width="11.44140625" style="6"/>
    <col min="13058" max="13058" width="35.5546875" style="6" bestFit="1" customWidth="1"/>
    <col min="13059" max="13059" width="11.77734375" style="6" bestFit="1" customWidth="1"/>
    <col min="13060" max="13313" width="11.44140625" style="6"/>
    <col min="13314" max="13314" width="35.5546875" style="6" bestFit="1" customWidth="1"/>
    <col min="13315" max="13315" width="11.77734375" style="6" bestFit="1" customWidth="1"/>
    <col min="13316" max="13569" width="11.44140625" style="6"/>
    <col min="13570" max="13570" width="35.5546875" style="6" bestFit="1" customWidth="1"/>
    <col min="13571" max="13571" width="11.77734375" style="6" bestFit="1" customWidth="1"/>
    <col min="13572" max="13825" width="11.44140625" style="6"/>
    <col min="13826" max="13826" width="35.5546875" style="6" bestFit="1" customWidth="1"/>
    <col min="13827" max="13827" width="11.77734375" style="6" bestFit="1" customWidth="1"/>
    <col min="13828" max="14081" width="11.44140625" style="6"/>
    <col min="14082" max="14082" width="35.5546875" style="6" bestFit="1" customWidth="1"/>
    <col min="14083" max="14083" width="11.77734375" style="6" bestFit="1" customWidth="1"/>
    <col min="14084" max="14337" width="11.44140625" style="6"/>
    <col min="14338" max="14338" width="35.5546875" style="6" bestFit="1" customWidth="1"/>
    <col min="14339" max="14339" width="11.77734375" style="6" bestFit="1" customWidth="1"/>
    <col min="14340" max="14593" width="11.44140625" style="6"/>
    <col min="14594" max="14594" width="35.5546875" style="6" bestFit="1" customWidth="1"/>
    <col min="14595" max="14595" width="11.77734375" style="6" bestFit="1" customWidth="1"/>
    <col min="14596" max="14849" width="11.44140625" style="6"/>
    <col min="14850" max="14850" width="35.5546875" style="6" bestFit="1" customWidth="1"/>
    <col min="14851" max="14851" width="11.77734375" style="6" bestFit="1" customWidth="1"/>
    <col min="14852" max="15105" width="11.44140625" style="6"/>
    <col min="15106" max="15106" width="35.5546875" style="6" bestFit="1" customWidth="1"/>
    <col min="15107" max="15107" width="11.77734375" style="6" bestFit="1" customWidth="1"/>
    <col min="15108" max="15361" width="11.44140625" style="6"/>
    <col min="15362" max="15362" width="35.5546875" style="6" bestFit="1" customWidth="1"/>
    <col min="15363" max="15363" width="11.77734375" style="6" bestFit="1" customWidth="1"/>
    <col min="15364" max="15617" width="11.44140625" style="6"/>
    <col min="15618" max="15618" width="35.5546875" style="6" bestFit="1" customWidth="1"/>
    <col min="15619" max="15619" width="11.77734375" style="6" bestFit="1" customWidth="1"/>
    <col min="15620" max="15873" width="11.44140625" style="6"/>
    <col min="15874" max="15874" width="35.5546875" style="6" bestFit="1" customWidth="1"/>
    <col min="15875" max="15875" width="11.77734375" style="6" bestFit="1" customWidth="1"/>
    <col min="15876" max="16129" width="11.44140625" style="6"/>
    <col min="16130" max="16130" width="35.5546875" style="6" bestFit="1" customWidth="1"/>
    <col min="16131" max="16131" width="11.77734375" style="6" bestFit="1" customWidth="1"/>
    <col min="16132" max="16384" width="11.44140625" style="6"/>
  </cols>
  <sheetData>
    <row r="1" spans="1:3">
      <c r="A1" s="3" t="str">
        <f>+'Balance de comprobacion'!B1</f>
        <v>Persona Modelo</v>
      </c>
    </row>
    <row r="2" spans="1:3">
      <c r="A2" s="3" t="s">
        <v>525</v>
      </c>
      <c r="C2" s="66" t="s">
        <v>538</v>
      </c>
    </row>
    <row r="3" spans="1:3">
      <c r="A3" s="3" t="str">
        <f>+'Balance de comprobacion'!B3</f>
        <v>Al 31 de Diciembre del 2016</v>
      </c>
    </row>
    <row r="5" spans="1:3" s="39" customFormat="1">
      <c r="A5" s="39" t="s">
        <v>523</v>
      </c>
      <c r="B5" s="39" t="s">
        <v>524</v>
      </c>
      <c r="C5" s="40"/>
    </row>
    <row r="6" spans="1:3">
      <c r="A6" s="236">
        <v>7010</v>
      </c>
      <c r="B6" s="6" t="s">
        <v>62</v>
      </c>
      <c r="C6" s="205"/>
    </row>
    <row r="7" spans="1:3">
      <c r="A7" s="236">
        <v>7011</v>
      </c>
      <c r="B7" s="6" t="s">
        <v>64</v>
      </c>
      <c r="C7" s="205"/>
    </row>
    <row r="8" spans="1:3">
      <c r="A8" s="236">
        <v>7021</v>
      </c>
      <c r="B8" s="6" t="s">
        <v>997</v>
      </c>
      <c r="C8" s="205">
        <v>0</v>
      </c>
    </row>
    <row r="9" spans="1:3">
      <c r="A9" s="236">
        <v>7031</v>
      </c>
      <c r="B9" s="6" t="s">
        <v>66</v>
      </c>
      <c r="C9" s="205"/>
    </row>
    <row r="10" spans="1:3">
      <c r="A10" s="236">
        <v>7041</v>
      </c>
      <c r="B10" s="6" t="s">
        <v>68</v>
      </c>
      <c r="C10" s="205"/>
    </row>
    <row r="11" spans="1:3">
      <c r="A11" s="236">
        <v>7051</v>
      </c>
      <c r="B11" s="6" t="s">
        <v>70</v>
      </c>
      <c r="C11" s="205">
        <v>0</v>
      </c>
    </row>
    <row r="12" spans="1:3">
      <c r="A12" s="236">
        <v>7061</v>
      </c>
      <c r="B12" s="6" t="s">
        <v>72</v>
      </c>
      <c r="C12" s="205"/>
    </row>
    <row r="13" spans="1:3">
      <c r="A13" s="236">
        <v>7071</v>
      </c>
      <c r="B13" s="6" t="s">
        <v>74</v>
      </c>
      <c r="C13" s="205">
        <v>0</v>
      </c>
    </row>
    <row r="14" spans="1:3">
      <c r="A14" s="236">
        <v>7081</v>
      </c>
      <c r="B14" s="6" t="s">
        <v>76</v>
      </c>
      <c r="C14" s="41">
        <f>+'102 2014'!P31</f>
        <v>0</v>
      </c>
    </row>
    <row r="15" spans="1:3" s="3" customFormat="1">
      <c r="A15" s="236">
        <v>7091</v>
      </c>
      <c r="B15" s="3" t="s">
        <v>78</v>
      </c>
      <c r="C15" s="205">
        <v>0</v>
      </c>
    </row>
    <row r="16" spans="1:3">
      <c r="A16" s="236">
        <v>7101</v>
      </c>
      <c r="B16" s="6" t="s">
        <v>80</v>
      </c>
      <c r="C16" s="41">
        <f>+'102 2014'!P32</f>
        <v>0</v>
      </c>
    </row>
    <row r="17" spans="1:3">
      <c r="A17" s="236">
        <v>7111</v>
      </c>
      <c r="B17" s="6" t="s">
        <v>82</v>
      </c>
      <c r="C17" s="205">
        <v>0</v>
      </c>
    </row>
    <row r="18" spans="1:3">
      <c r="A18" s="236">
        <v>7121</v>
      </c>
      <c r="B18" s="6" t="s">
        <v>84</v>
      </c>
      <c r="C18" s="41">
        <f>+'102 2014'!P34</f>
        <v>0</v>
      </c>
    </row>
    <row r="19" spans="1:3">
      <c r="A19" s="237"/>
      <c r="B19" s="6" t="s">
        <v>526</v>
      </c>
      <c r="C19" s="42">
        <f>+C6+C7+C8+C9-C10+C11+C12+C13-C14+C15-C16+C17-C18</f>
        <v>0</v>
      </c>
    </row>
    <row r="20" spans="1:3">
      <c r="A20" s="237"/>
      <c r="C20" s="23"/>
    </row>
    <row r="21" spans="1:3">
      <c r="A21" s="237"/>
      <c r="B21" s="6" t="s">
        <v>522</v>
      </c>
      <c r="C21" s="23">
        <f>+C19-C23</f>
        <v>0</v>
      </c>
    </row>
    <row r="22" spans="1:3">
      <c r="A22" s="237"/>
      <c r="C22" s="23"/>
    </row>
    <row r="23" spans="1:3">
      <c r="A23" s="236">
        <v>7991</v>
      </c>
      <c r="B23" s="6" t="s">
        <v>528</v>
      </c>
      <c r="C23" s="23">
        <f>+SUMIF('Balance de comprobacion'!$D$6:$D$499,A23,'Balance de comprobacion'!$J$6:$J$499)</f>
        <v>0</v>
      </c>
    </row>
  </sheetData>
  <sheetProtection algorithmName="SHA-512" hashValue="cq0qGnT/WVDuj58M7Wjct8t0BFxH0Z6hOABbm02TNoPWjxV8fie1swEil9BlWdbPJ6mqNXMejd73CYfqFRoR0g==" saltValue="8ZmSoA3ATwvZ4pafUJ0IcA==" spinCount="100000" sheet="1" objects="1" scenarios="1"/>
  <hyperlinks>
    <hyperlink ref="C2" location="Indice!F26" display="Ir a indice"/>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9"/>
  <sheetViews>
    <sheetView topLeftCell="A169" zoomScale="80" zoomScaleNormal="80" workbookViewId="0">
      <selection activeCell="A189" sqref="A189"/>
    </sheetView>
  </sheetViews>
  <sheetFormatPr baseColWidth="10" defaultColWidth="11.44140625" defaultRowHeight="13.2"/>
  <cols>
    <col min="1" max="1" width="5.5546875" style="746" bestFit="1" customWidth="1"/>
    <col min="2" max="3" width="11.44140625" style="710"/>
    <col min="4" max="4" width="4" style="710" bestFit="1" customWidth="1"/>
    <col min="5" max="16384" width="11.44140625" style="710"/>
  </cols>
  <sheetData>
    <row r="1" spans="1:15">
      <c r="A1" s="715"/>
      <c r="B1" s="718" t="s">
        <v>1123</v>
      </c>
      <c r="C1" s="817"/>
      <c r="D1" s="718"/>
      <c r="E1" s="718"/>
      <c r="F1" s="817"/>
      <c r="G1" s="817"/>
      <c r="H1" s="817"/>
      <c r="I1" s="818"/>
      <c r="J1" s="818"/>
      <c r="K1" s="819" t="s">
        <v>1124</v>
      </c>
    </row>
    <row r="2" spans="1:15">
      <c r="A2" s="712" t="s">
        <v>17</v>
      </c>
      <c r="B2" s="713" t="s">
        <v>28</v>
      </c>
      <c r="D2" s="712"/>
      <c r="E2" s="713"/>
      <c r="K2" s="746"/>
    </row>
    <row r="3" spans="1:15">
      <c r="A3" s="712">
        <f>VLOOKUP(B3,'[52]2015'!$B$3:$K$29,10,FALSE)</f>
        <v>311</v>
      </c>
      <c r="B3" s="713" t="s">
        <v>860</v>
      </c>
      <c r="D3" s="712"/>
      <c r="E3" s="713"/>
      <c r="K3" s="712">
        <v>311</v>
      </c>
      <c r="O3" s="712">
        <v>311</v>
      </c>
    </row>
    <row r="4" spans="1:15">
      <c r="A4" s="712">
        <f>VLOOKUP(B4,'[52]2015'!$B$3:$K$29,10,FALSE)</f>
        <v>312</v>
      </c>
      <c r="B4" s="713" t="s">
        <v>32</v>
      </c>
      <c r="D4" s="712"/>
      <c r="E4" s="713"/>
      <c r="K4" s="712">
        <v>312</v>
      </c>
      <c r="O4" s="712">
        <v>312</v>
      </c>
    </row>
    <row r="5" spans="1:15">
      <c r="A5" s="712">
        <f>VLOOKUP(B5,'[52]2015'!$B$3:$K$29,10,FALSE)</f>
        <v>313</v>
      </c>
      <c r="B5" s="713" t="s">
        <v>869</v>
      </c>
      <c r="D5" s="712"/>
      <c r="E5" s="713"/>
      <c r="K5" s="712">
        <v>313</v>
      </c>
      <c r="O5" s="712">
        <v>313</v>
      </c>
    </row>
    <row r="6" spans="1:15">
      <c r="A6" s="712">
        <f>VLOOKUP(B6,'[52]2015'!$B$3:$K$29,10,FALSE)</f>
        <v>314</v>
      </c>
      <c r="B6" s="713" t="s">
        <v>211</v>
      </c>
      <c r="D6" s="712"/>
      <c r="E6" s="713"/>
      <c r="K6" s="712">
        <v>314</v>
      </c>
      <c r="O6" s="712">
        <v>314</v>
      </c>
    </row>
    <row r="7" spans="1:15">
      <c r="A7" s="712">
        <f>VLOOKUP(B7,'[52]2015'!$B$3:$K$29,10,FALSE)</f>
        <v>315</v>
      </c>
      <c r="B7" s="713" t="s">
        <v>212</v>
      </c>
      <c r="D7" s="712"/>
      <c r="E7" s="713"/>
      <c r="K7" s="712">
        <v>315</v>
      </c>
      <c r="O7" s="712">
        <v>315</v>
      </c>
    </row>
    <row r="8" spans="1:15">
      <c r="A8" s="712">
        <f>VLOOKUP(B8,'[52]2015'!$B$3:$K$29,10,FALSE)</f>
        <v>316</v>
      </c>
      <c r="B8" s="713" t="s">
        <v>213</v>
      </c>
      <c r="D8" s="712"/>
      <c r="E8" s="713"/>
      <c r="K8" s="712">
        <v>316</v>
      </c>
      <c r="O8" s="712">
        <v>316</v>
      </c>
    </row>
    <row r="9" spans="1:15">
      <c r="A9" s="712">
        <f>VLOOKUP(B9,'[52]2015'!$B$3:$K$29,10,FALSE)</f>
        <v>317</v>
      </c>
      <c r="B9" s="713" t="s">
        <v>214</v>
      </c>
      <c r="D9" s="712"/>
      <c r="E9" s="713"/>
      <c r="K9" s="712">
        <v>317</v>
      </c>
      <c r="O9" s="712">
        <v>317</v>
      </c>
    </row>
    <row r="10" spans="1:15">
      <c r="A10" s="712">
        <f>VLOOKUP(B10,'[52]2015'!$B$3:$K$29,10,FALSE)</f>
        <v>318</v>
      </c>
      <c r="B10" s="713" t="s">
        <v>215</v>
      </c>
      <c r="D10" s="712"/>
      <c r="E10" s="713"/>
      <c r="K10" s="712">
        <v>318</v>
      </c>
      <c r="O10" s="712">
        <v>318</v>
      </c>
    </row>
    <row r="11" spans="1:15">
      <c r="A11" s="712">
        <f>VLOOKUP(B11,'[52]2015'!$B$3:$K$29,10,FALSE)</f>
        <v>319</v>
      </c>
      <c r="B11" s="713" t="s">
        <v>216</v>
      </c>
      <c r="D11" s="712"/>
      <c r="E11" s="713"/>
      <c r="K11" s="712">
        <v>319</v>
      </c>
      <c r="O11" s="712">
        <v>319</v>
      </c>
    </row>
    <row r="12" spans="1:15">
      <c r="A12" s="712">
        <f>VLOOKUP(B12,'[52]2015'!$B$3:$K$29,10,FALSE)</f>
        <v>320</v>
      </c>
      <c r="B12" s="713" t="s">
        <v>217</v>
      </c>
      <c r="D12" s="712"/>
      <c r="E12" s="713"/>
      <c r="K12" s="712">
        <v>320</v>
      </c>
      <c r="O12" s="712">
        <v>320</v>
      </c>
    </row>
    <row r="13" spans="1:15">
      <c r="A13" s="712">
        <f>VLOOKUP(B13,'[52]2015'!$B$3:$K$29,10,FALSE)</f>
        <v>321</v>
      </c>
      <c r="B13" s="713" t="s">
        <v>218</v>
      </c>
      <c r="D13" s="712"/>
      <c r="E13" s="713"/>
      <c r="K13" s="712">
        <v>321</v>
      </c>
      <c r="O13" s="712">
        <v>321</v>
      </c>
    </row>
    <row r="14" spans="1:15">
      <c r="A14" s="712"/>
      <c r="B14" s="713" t="s">
        <v>1125</v>
      </c>
      <c r="D14" s="712"/>
      <c r="E14" s="713"/>
      <c r="K14" s="712">
        <v>322</v>
      </c>
      <c r="O14" s="712">
        <v>322</v>
      </c>
    </row>
    <row r="15" spans="1:15">
      <c r="A15" s="712"/>
      <c r="B15" s="713" t="s">
        <v>1126</v>
      </c>
      <c r="D15" s="712"/>
      <c r="E15" s="713"/>
      <c r="K15" s="712">
        <v>323</v>
      </c>
      <c r="O15" s="712">
        <v>323</v>
      </c>
    </row>
    <row r="16" spans="1:15">
      <c r="A16" s="712">
        <v>322</v>
      </c>
      <c r="B16" s="713" t="s">
        <v>1127</v>
      </c>
      <c r="D16" s="712"/>
      <c r="E16" s="713"/>
      <c r="K16" s="712">
        <v>324</v>
      </c>
      <c r="O16" s="712">
        <v>324</v>
      </c>
    </row>
    <row r="17" spans="1:15">
      <c r="A17" s="712"/>
      <c r="B17" s="713" t="s">
        <v>1128</v>
      </c>
      <c r="D17" s="712"/>
      <c r="E17" s="713"/>
      <c r="K17" s="712">
        <v>325</v>
      </c>
      <c r="O17" s="712">
        <v>325</v>
      </c>
    </row>
    <row r="18" spans="1:15">
      <c r="A18" s="712"/>
      <c r="B18" s="713" t="s">
        <v>1129</v>
      </c>
      <c r="D18" s="712"/>
      <c r="E18" s="713"/>
      <c r="K18" s="712">
        <v>326</v>
      </c>
      <c r="O18" s="712">
        <v>326</v>
      </c>
    </row>
    <row r="19" spans="1:15">
      <c r="A19" s="712"/>
      <c r="B19" s="713" t="s">
        <v>1130</v>
      </c>
      <c r="D19" s="712"/>
      <c r="E19" s="713"/>
      <c r="K19" s="712">
        <v>327</v>
      </c>
      <c r="O19" s="712">
        <v>327</v>
      </c>
    </row>
    <row r="20" spans="1:15">
      <c r="A20" s="712">
        <v>323</v>
      </c>
      <c r="B20" s="713" t="s">
        <v>1131</v>
      </c>
      <c r="D20" s="712"/>
      <c r="E20" s="713"/>
      <c r="K20" s="712">
        <v>328</v>
      </c>
      <c r="O20" s="712">
        <v>328</v>
      </c>
    </row>
    <row r="21" spans="1:15">
      <c r="A21" s="712">
        <v>324</v>
      </c>
      <c r="B21" s="713" t="s">
        <v>1132</v>
      </c>
      <c r="D21" s="712"/>
      <c r="E21" s="713"/>
      <c r="K21" s="712">
        <v>329</v>
      </c>
      <c r="O21" s="712">
        <v>329</v>
      </c>
    </row>
    <row r="22" spans="1:15">
      <c r="A22" s="712">
        <v>325</v>
      </c>
      <c r="B22" s="713" t="s">
        <v>1133</v>
      </c>
      <c r="D22" s="712"/>
      <c r="E22" s="713"/>
      <c r="K22" s="712">
        <v>330</v>
      </c>
      <c r="O22" s="712">
        <v>330</v>
      </c>
    </row>
    <row r="23" spans="1:15" ht="12.75" customHeight="1">
      <c r="A23" s="712"/>
      <c r="B23" s="713" t="s">
        <v>1134</v>
      </c>
      <c r="D23" s="712"/>
      <c r="E23" s="713"/>
      <c r="K23" s="712">
        <v>331</v>
      </c>
      <c r="O23" s="712">
        <v>331</v>
      </c>
    </row>
    <row r="24" spans="1:15">
      <c r="A24" s="712">
        <v>326</v>
      </c>
      <c r="B24" s="713" t="s">
        <v>1057</v>
      </c>
      <c r="D24" s="712"/>
      <c r="E24" s="713"/>
      <c r="K24" s="712">
        <v>332</v>
      </c>
      <c r="O24" s="712">
        <v>332</v>
      </c>
    </row>
    <row r="25" spans="1:15">
      <c r="A25" s="712">
        <v>327</v>
      </c>
      <c r="B25" s="713" t="s">
        <v>1058</v>
      </c>
      <c r="D25" s="712"/>
      <c r="E25" s="713"/>
      <c r="K25" s="712">
        <v>333</v>
      </c>
      <c r="O25" s="712">
        <v>333</v>
      </c>
    </row>
    <row r="26" spans="1:15">
      <c r="A26" s="712">
        <v>328</v>
      </c>
      <c r="B26" s="713" t="s">
        <v>1059</v>
      </c>
      <c r="D26" s="712"/>
      <c r="E26" s="713"/>
      <c r="K26" s="712">
        <v>334</v>
      </c>
      <c r="O26" s="712">
        <v>334</v>
      </c>
    </row>
    <row r="27" spans="1:15">
      <c r="A27" s="712">
        <v>329</v>
      </c>
      <c r="B27" s="713" t="s">
        <v>1060</v>
      </c>
      <c r="D27" s="712"/>
      <c r="E27" s="713"/>
      <c r="K27" s="712">
        <v>335</v>
      </c>
      <c r="O27" s="712">
        <v>335</v>
      </c>
    </row>
    <row r="28" spans="1:15">
      <c r="A28" s="712">
        <f>VLOOKUP(B28,'[52]2015'!$B$3:$K$29,10,FALSE)</f>
        <v>330</v>
      </c>
      <c r="B28" s="710" t="s">
        <v>58</v>
      </c>
      <c r="D28" s="712"/>
      <c r="E28" s="713"/>
      <c r="K28" s="712">
        <v>336</v>
      </c>
      <c r="O28" s="712">
        <v>336</v>
      </c>
    </row>
    <row r="29" spans="1:15">
      <c r="A29" s="712">
        <f>VLOOKUP(B29,'[52]2015'!$B$3:$K$29,10,FALSE)</f>
        <v>331</v>
      </c>
      <c r="B29" s="710" t="s">
        <v>1002</v>
      </c>
      <c r="D29" s="715"/>
      <c r="E29" s="716"/>
      <c r="K29" s="712">
        <v>337</v>
      </c>
      <c r="O29" s="712">
        <v>337</v>
      </c>
    </row>
    <row r="30" spans="1:15">
      <c r="A30" s="717">
        <v>332</v>
      </c>
      <c r="B30" s="710" t="s">
        <v>1003</v>
      </c>
      <c r="D30" s="717"/>
      <c r="E30" s="716"/>
      <c r="K30" s="712">
        <v>338</v>
      </c>
      <c r="O30" s="712">
        <v>338</v>
      </c>
    </row>
    <row r="31" spans="1:15">
      <c r="A31" s="712">
        <v>333</v>
      </c>
      <c r="B31" s="710" t="s">
        <v>1004</v>
      </c>
      <c r="D31" s="712"/>
      <c r="E31" s="713"/>
      <c r="K31" s="712">
        <v>339</v>
      </c>
      <c r="O31" s="712">
        <v>339</v>
      </c>
    </row>
    <row r="32" spans="1:15">
      <c r="A32" s="712">
        <v>334</v>
      </c>
      <c r="B32" s="710" t="s">
        <v>1005</v>
      </c>
      <c r="D32" s="712"/>
      <c r="E32" s="713"/>
      <c r="K32" s="712">
        <v>340</v>
      </c>
      <c r="O32" s="712">
        <v>340</v>
      </c>
    </row>
    <row r="33" spans="1:15">
      <c r="A33" s="712"/>
      <c r="B33" s="710" t="s">
        <v>1061</v>
      </c>
      <c r="D33" s="712"/>
      <c r="E33" s="713"/>
      <c r="K33" s="712">
        <v>341</v>
      </c>
      <c r="O33" s="712">
        <v>341</v>
      </c>
    </row>
    <row r="34" spans="1:15">
      <c r="A34" s="712">
        <v>335</v>
      </c>
      <c r="B34" s="713" t="s">
        <v>61</v>
      </c>
      <c r="D34" s="712"/>
      <c r="E34" s="713"/>
      <c r="K34" s="712"/>
      <c r="O34" s="712">
        <v>342</v>
      </c>
    </row>
    <row r="35" spans="1:15">
      <c r="A35" s="712">
        <v>336</v>
      </c>
      <c r="B35" s="713" t="s">
        <v>871</v>
      </c>
      <c r="D35" s="712"/>
      <c r="E35" s="713"/>
      <c r="K35" s="712"/>
      <c r="O35" s="712">
        <v>343</v>
      </c>
    </row>
    <row r="36" spans="1:15">
      <c r="A36" s="746">
        <v>337</v>
      </c>
      <c r="B36" s="714" t="s">
        <v>1062</v>
      </c>
      <c r="D36" s="712"/>
      <c r="E36" s="713"/>
      <c r="K36" s="712">
        <v>342</v>
      </c>
      <c r="O36" s="712">
        <v>344</v>
      </c>
    </row>
    <row r="37" spans="1:15">
      <c r="A37" s="712">
        <v>338</v>
      </c>
      <c r="B37" s="714"/>
      <c r="D37" s="712"/>
      <c r="E37" s="713"/>
      <c r="K37" s="712"/>
      <c r="O37" s="712">
        <v>345</v>
      </c>
    </row>
    <row r="38" spans="1:15">
      <c r="A38" s="712">
        <v>339</v>
      </c>
      <c r="B38" s="713" t="s">
        <v>652</v>
      </c>
      <c r="D38" s="712"/>
      <c r="E38" s="713"/>
      <c r="K38" s="712">
        <v>343</v>
      </c>
      <c r="O38" s="712">
        <v>349</v>
      </c>
    </row>
    <row r="39" spans="1:15">
      <c r="A39" s="712"/>
      <c r="B39" s="713" t="s">
        <v>1063</v>
      </c>
      <c r="D39" s="712"/>
      <c r="E39" s="713"/>
      <c r="K39" s="712">
        <v>344</v>
      </c>
      <c r="O39" s="712">
        <v>350</v>
      </c>
    </row>
    <row r="40" spans="1:15">
      <c r="A40" s="712">
        <v>340</v>
      </c>
      <c r="B40" s="713" t="s">
        <v>653</v>
      </c>
      <c r="D40" s="712"/>
      <c r="E40" s="713"/>
      <c r="K40" s="712"/>
      <c r="O40" s="712">
        <v>351</v>
      </c>
    </row>
    <row r="41" spans="1:15">
      <c r="A41" s="712">
        <v>345</v>
      </c>
      <c r="B41" s="713" t="s">
        <v>65</v>
      </c>
      <c r="D41" s="712"/>
      <c r="E41" s="713"/>
      <c r="K41" s="712">
        <v>345</v>
      </c>
      <c r="O41" s="712">
        <v>352</v>
      </c>
    </row>
    <row r="42" spans="1:15">
      <c r="A42" s="712">
        <v>350</v>
      </c>
      <c r="B42" s="713" t="s">
        <v>67</v>
      </c>
      <c r="D42" s="712"/>
      <c r="E42" s="713"/>
      <c r="K42" s="712">
        <v>349</v>
      </c>
      <c r="O42" s="712">
        <v>353</v>
      </c>
    </row>
    <row r="43" spans="1:15">
      <c r="A43" s="712">
        <v>351</v>
      </c>
      <c r="B43" s="713" t="s">
        <v>872</v>
      </c>
      <c r="D43" s="712"/>
      <c r="E43" s="713"/>
      <c r="K43" s="712"/>
      <c r="O43" s="712">
        <v>354</v>
      </c>
    </row>
    <row r="44" spans="1:15">
      <c r="A44" s="712">
        <v>352</v>
      </c>
      <c r="B44" s="713" t="s">
        <v>87</v>
      </c>
      <c r="D44" s="712"/>
      <c r="E44" s="713"/>
      <c r="K44" s="712">
        <v>350</v>
      </c>
      <c r="O44" s="712">
        <v>355</v>
      </c>
    </row>
    <row r="45" spans="1:15">
      <c r="A45" s="712">
        <v>353</v>
      </c>
      <c r="B45" s="713" t="s">
        <v>1135</v>
      </c>
      <c r="D45" s="712"/>
      <c r="E45" s="713"/>
      <c r="K45" s="712">
        <v>351</v>
      </c>
      <c r="O45" s="712">
        <v>356</v>
      </c>
    </row>
    <row r="46" spans="1:15">
      <c r="A46" s="712">
        <v>354</v>
      </c>
      <c r="B46" s="713" t="s">
        <v>1065</v>
      </c>
      <c r="D46" s="712"/>
      <c r="E46" s="713"/>
      <c r="K46" s="712">
        <v>352</v>
      </c>
      <c r="O46" s="712">
        <v>357</v>
      </c>
    </row>
    <row r="47" spans="1:15">
      <c r="A47" s="712">
        <v>355</v>
      </c>
      <c r="B47" s="713" t="s">
        <v>75</v>
      </c>
      <c r="D47" s="712"/>
      <c r="E47" s="713"/>
      <c r="K47" s="712">
        <v>353</v>
      </c>
      <c r="O47" s="712">
        <v>358</v>
      </c>
    </row>
    <row r="48" spans="1:15">
      <c r="A48" s="712">
        <v>356</v>
      </c>
      <c r="B48" s="713" t="s">
        <v>1136</v>
      </c>
      <c r="D48" s="715"/>
      <c r="E48" s="718"/>
      <c r="K48" s="712">
        <v>354</v>
      </c>
      <c r="O48" s="712">
        <v>359</v>
      </c>
    </row>
    <row r="49" spans="1:15">
      <c r="A49" s="715">
        <v>357</v>
      </c>
      <c r="B49" s="713" t="s">
        <v>73</v>
      </c>
      <c r="D49" s="717"/>
      <c r="E49" s="716"/>
      <c r="K49" s="712">
        <v>355</v>
      </c>
      <c r="O49" s="712">
        <v>360</v>
      </c>
    </row>
    <row r="50" spans="1:15">
      <c r="A50" s="717">
        <v>358</v>
      </c>
      <c r="B50" s="713" t="s">
        <v>79</v>
      </c>
      <c r="D50" s="712"/>
      <c r="E50" s="714"/>
      <c r="K50" s="712">
        <v>356</v>
      </c>
      <c r="O50" s="712">
        <v>361</v>
      </c>
    </row>
    <row r="51" spans="1:15">
      <c r="A51" s="712">
        <v>359</v>
      </c>
      <c r="B51" s="713" t="s">
        <v>81</v>
      </c>
      <c r="D51" s="712"/>
      <c r="E51" s="714"/>
      <c r="K51" s="712">
        <v>357</v>
      </c>
      <c r="O51" s="712">
        <v>362</v>
      </c>
    </row>
    <row r="52" spans="1:15">
      <c r="A52" s="712"/>
      <c r="B52" s="713" t="s">
        <v>1068</v>
      </c>
      <c r="D52" s="712"/>
      <c r="E52" s="714"/>
      <c r="K52" s="712">
        <v>358</v>
      </c>
      <c r="O52" s="712">
        <v>363</v>
      </c>
    </row>
    <row r="53" spans="1:15">
      <c r="A53" s="712">
        <v>360</v>
      </c>
      <c r="B53" s="713" t="s">
        <v>873</v>
      </c>
      <c r="D53" s="712"/>
      <c r="E53" s="714"/>
      <c r="K53" s="712">
        <v>359</v>
      </c>
      <c r="O53" s="712">
        <v>364</v>
      </c>
    </row>
    <row r="54" spans="1:15">
      <c r="A54" s="712">
        <v>361</v>
      </c>
      <c r="B54" s="713" t="s">
        <v>836</v>
      </c>
      <c r="D54" s="712"/>
      <c r="E54" s="714"/>
      <c r="K54" s="712">
        <v>360</v>
      </c>
      <c r="O54" s="712">
        <v>365</v>
      </c>
    </row>
    <row r="55" spans="1:15">
      <c r="A55" s="712">
        <v>362</v>
      </c>
      <c r="B55" s="718" t="s">
        <v>658</v>
      </c>
      <c r="D55" s="712"/>
      <c r="E55" s="714"/>
      <c r="K55" s="712">
        <v>361</v>
      </c>
      <c r="O55" s="712">
        <v>366</v>
      </c>
    </row>
    <row r="56" spans="1:15">
      <c r="A56" s="712">
        <v>363</v>
      </c>
      <c r="B56" s="716" t="s">
        <v>874</v>
      </c>
      <c r="D56" s="712"/>
      <c r="E56" s="714"/>
      <c r="K56" s="712">
        <v>362</v>
      </c>
      <c r="O56" s="712">
        <v>367</v>
      </c>
    </row>
    <row r="57" spans="1:15">
      <c r="A57" s="712">
        <v>364</v>
      </c>
      <c r="B57" s="714" t="s">
        <v>1069</v>
      </c>
      <c r="D57" s="715"/>
      <c r="E57" s="716"/>
      <c r="K57" s="712">
        <v>363</v>
      </c>
      <c r="O57" s="712">
        <v>368</v>
      </c>
    </row>
    <row r="58" spans="1:15">
      <c r="A58" s="715">
        <v>365</v>
      </c>
      <c r="B58" s="714" t="s">
        <v>1137</v>
      </c>
      <c r="D58" s="717"/>
      <c r="E58" s="716"/>
      <c r="K58" s="712">
        <v>364</v>
      </c>
      <c r="O58" s="712">
        <v>369</v>
      </c>
    </row>
    <row r="59" spans="1:15">
      <c r="A59" s="717">
        <v>366</v>
      </c>
      <c r="B59" s="714" t="s">
        <v>1138</v>
      </c>
      <c r="D59" s="717"/>
      <c r="E59" s="713"/>
      <c r="K59" s="712">
        <v>365</v>
      </c>
      <c r="O59" s="712">
        <v>370</v>
      </c>
    </row>
    <row r="60" spans="1:15">
      <c r="A60" s="717">
        <v>367</v>
      </c>
      <c r="B60" s="714" t="s">
        <v>655</v>
      </c>
      <c r="D60" s="712"/>
      <c r="E60" s="713"/>
      <c r="K60" s="712">
        <v>366</v>
      </c>
      <c r="O60" s="712">
        <v>371</v>
      </c>
    </row>
    <row r="61" spans="1:15">
      <c r="A61" s="712">
        <v>368</v>
      </c>
      <c r="B61" s="714" t="s">
        <v>876</v>
      </c>
      <c r="D61" s="717"/>
      <c r="E61" s="713"/>
      <c r="K61" s="712">
        <v>367</v>
      </c>
      <c r="O61" s="712">
        <v>379</v>
      </c>
    </row>
    <row r="62" spans="1:15">
      <c r="A62" s="717">
        <v>369</v>
      </c>
      <c r="B62" s="714" t="s">
        <v>877</v>
      </c>
      <c r="D62" s="712"/>
      <c r="E62" s="713"/>
      <c r="K62" s="712">
        <v>368</v>
      </c>
      <c r="O62" s="712">
        <v>381</v>
      </c>
    </row>
    <row r="63" spans="1:15">
      <c r="A63" s="712">
        <v>370</v>
      </c>
      <c r="B63" s="716" t="s">
        <v>1072</v>
      </c>
      <c r="D63" s="717"/>
      <c r="E63" s="713"/>
      <c r="K63" s="712">
        <v>369</v>
      </c>
      <c r="O63" s="712">
        <v>382</v>
      </c>
    </row>
    <row r="64" spans="1:15">
      <c r="A64" s="717">
        <v>379</v>
      </c>
      <c r="B64" s="716" t="s">
        <v>1073</v>
      </c>
      <c r="D64" s="712"/>
      <c r="E64" s="713"/>
      <c r="K64" s="712">
        <v>370</v>
      </c>
      <c r="O64" s="712">
        <v>383</v>
      </c>
    </row>
    <row r="65" spans="1:15">
      <c r="A65" s="712">
        <v>381</v>
      </c>
      <c r="B65" s="713" t="s">
        <v>1074</v>
      </c>
      <c r="D65" s="717"/>
      <c r="E65" s="713"/>
      <c r="K65" s="712">
        <v>371</v>
      </c>
      <c r="O65" s="712">
        <v>384</v>
      </c>
    </row>
    <row r="66" spans="1:15">
      <c r="A66" s="717">
        <v>382</v>
      </c>
      <c r="B66" s="713" t="s">
        <v>880</v>
      </c>
      <c r="D66" s="712"/>
      <c r="E66" s="713"/>
      <c r="K66" s="712">
        <v>379</v>
      </c>
      <c r="O66" s="712">
        <v>385</v>
      </c>
    </row>
    <row r="67" spans="1:15">
      <c r="A67" s="712">
        <v>383</v>
      </c>
      <c r="B67" s="713" t="s">
        <v>881</v>
      </c>
      <c r="D67" s="717"/>
      <c r="E67" s="713"/>
      <c r="K67" s="712"/>
      <c r="O67" s="712">
        <v>386</v>
      </c>
    </row>
    <row r="68" spans="1:15">
      <c r="A68" s="717">
        <v>384</v>
      </c>
      <c r="B68" s="713" t="s">
        <v>882</v>
      </c>
      <c r="D68" s="712"/>
      <c r="E68" s="713"/>
      <c r="K68" s="712">
        <v>381</v>
      </c>
      <c r="O68" s="712">
        <v>387</v>
      </c>
    </row>
    <row r="69" spans="1:15">
      <c r="A69" s="712">
        <v>385</v>
      </c>
      <c r="B69" s="713" t="s">
        <v>95</v>
      </c>
      <c r="D69" s="717"/>
      <c r="E69" s="713"/>
      <c r="K69" s="712">
        <v>382</v>
      </c>
      <c r="O69" s="712">
        <v>389</v>
      </c>
    </row>
    <row r="70" spans="1:15">
      <c r="A70" s="712"/>
      <c r="B70" s="713" t="s">
        <v>1075</v>
      </c>
      <c r="D70" s="717"/>
      <c r="E70" s="713"/>
      <c r="K70" s="712">
        <v>383</v>
      </c>
      <c r="O70" s="712">
        <v>411</v>
      </c>
    </row>
    <row r="71" spans="1:15">
      <c r="A71" s="717">
        <v>386</v>
      </c>
      <c r="B71" s="713" t="s">
        <v>1069</v>
      </c>
      <c r="D71" s="712"/>
      <c r="E71" s="713"/>
      <c r="K71" s="712">
        <v>384</v>
      </c>
      <c r="O71" s="712">
        <v>412</v>
      </c>
    </row>
    <row r="72" spans="1:15">
      <c r="A72" s="712">
        <v>389</v>
      </c>
      <c r="B72" s="713" t="s">
        <v>1139</v>
      </c>
      <c r="D72" s="712"/>
      <c r="E72" s="713"/>
      <c r="K72" s="712">
        <v>385</v>
      </c>
      <c r="O72" s="712">
        <v>413</v>
      </c>
    </row>
    <row r="73" spans="1:15">
      <c r="A73" s="712">
        <v>411</v>
      </c>
      <c r="B73" s="713" t="s">
        <v>838</v>
      </c>
      <c r="D73" s="715"/>
      <c r="E73" s="716"/>
      <c r="K73" s="712">
        <v>386</v>
      </c>
      <c r="O73" s="712">
        <v>414</v>
      </c>
    </row>
    <row r="74" spans="1:15">
      <c r="A74" s="715">
        <v>412</v>
      </c>
      <c r="B74" s="713" t="s">
        <v>884</v>
      </c>
      <c r="D74" s="715"/>
      <c r="E74" s="716"/>
      <c r="K74" s="712">
        <v>387</v>
      </c>
      <c r="O74" s="712">
        <v>415</v>
      </c>
    </row>
    <row r="75" spans="1:15">
      <c r="A75" s="715">
        <v>413</v>
      </c>
      <c r="B75" s="713" t="s">
        <v>839</v>
      </c>
      <c r="D75" s="715"/>
      <c r="E75" s="716"/>
      <c r="K75" s="712">
        <v>389</v>
      </c>
      <c r="O75" s="712">
        <v>416</v>
      </c>
    </row>
    <row r="76" spans="1:15">
      <c r="A76" s="715">
        <v>414</v>
      </c>
      <c r="B76" s="713" t="s">
        <v>840</v>
      </c>
      <c r="D76" s="716"/>
      <c r="E76" s="716"/>
      <c r="K76" s="712"/>
      <c r="O76" s="712">
        <v>417</v>
      </c>
    </row>
    <row r="77" spans="1:15">
      <c r="A77" s="716">
        <v>415</v>
      </c>
      <c r="B77" s="713" t="s">
        <v>1006</v>
      </c>
      <c r="D77" s="717"/>
      <c r="E77" s="716"/>
      <c r="K77" s="712">
        <v>411</v>
      </c>
      <c r="O77" s="712">
        <v>418</v>
      </c>
    </row>
    <row r="78" spans="1:15">
      <c r="A78" s="717">
        <v>416</v>
      </c>
      <c r="B78" s="713" t="s">
        <v>1007</v>
      </c>
      <c r="D78" s="712"/>
      <c r="E78" s="713"/>
      <c r="K78" s="712">
        <v>412</v>
      </c>
      <c r="O78" s="712">
        <v>419</v>
      </c>
    </row>
    <row r="79" spans="1:15">
      <c r="A79" s="712">
        <v>417</v>
      </c>
      <c r="B79" s="716" t="s">
        <v>1008</v>
      </c>
      <c r="D79" s="712"/>
      <c r="E79" s="713"/>
      <c r="K79" s="712">
        <v>413</v>
      </c>
      <c r="O79" s="712">
        <v>420</v>
      </c>
    </row>
    <row r="80" spans="1:15">
      <c r="A80" s="712">
        <v>418</v>
      </c>
      <c r="B80" s="716" t="s">
        <v>1009</v>
      </c>
      <c r="D80" s="712"/>
      <c r="E80" s="713"/>
      <c r="K80" s="712">
        <v>414</v>
      </c>
      <c r="O80" s="712">
        <v>421</v>
      </c>
    </row>
    <row r="81" spans="1:15">
      <c r="A81" s="712">
        <v>419</v>
      </c>
      <c r="B81" s="716" t="s">
        <v>1010</v>
      </c>
      <c r="D81" s="712"/>
      <c r="E81" s="713"/>
      <c r="K81" s="712">
        <v>415</v>
      </c>
      <c r="O81" s="712">
        <v>422</v>
      </c>
    </row>
    <row r="82" spans="1:15">
      <c r="A82" s="712">
        <v>420</v>
      </c>
      <c r="B82" s="716" t="s">
        <v>1011</v>
      </c>
      <c r="D82" s="712"/>
      <c r="E82" s="713"/>
      <c r="K82" s="712">
        <v>416</v>
      </c>
      <c r="O82" s="712">
        <v>423</v>
      </c>
    </row>
    <row r="83" spans="1:15">
      <c r="A83" s="712">
        <v>421</v>
      </c>
      <c r="B83" s="716" t="s">
        <v>1012</v>
      </c>
      <c r="D83" s="712"/>
      <c r="E83" s="713"/>
      <c r="K83" s="712">
        <v>417</v>
      </c>
      <c r="O83" s="712">
        <v>424</v>
      </c>
    </row>
    <row r="84" spans="1:15">
      <c r="A84" s="712">
        <v>422</v>
      </c>
      <c r="B84" s="713" t="s">
        <v>1013</v>
      </c>
      <c r="D84" s="712"/>
      <c r="E84" s="713"/>
      <c r="K84" s="712">
        <v>418</v>
      </c>
      <c r="O84" s="712">
        <v>429</v>
      </c>
    </row>
    <row r="85" spans="1:15">
      <c r="A85" s="712">
        <v>423</v>
      </c>
      <c r="B85" s="713" t="s">
        <v>1014</v>
      </c>
      <c r="D85" s="712"/>
      <c r="E85" s="713"/>
      <c r="K85" s="712">
        <v>419</v>
      </c>
      <c r="O85" s="712">
        <v>431</v>
      </c>
    </row>
    <row r="86" spans="1:15">
      <c r="A86" s="712">
        <v>424</v>
      </c>
      <c r="B86" s="713" t="s">
        <v>1015</v>
      </c>
      <c r="D86" s="712"/>
      <c r="E86" s="713"/>
      <c r="K86" s="712">
        <v>420</v>
      </c>
      <c r="O86" s="712">
        <v>432</v>
      </c>
    </row>
    <row r="87" spans="1:15">
      <c r="A87" s="712">
        <v>439</v>
      </c>
      <c r="B87" s="713" t="s">
        <v>1016</v>
      </c>
      <c r="D87" s="712"/>
      <c r="E87" s="713"/>
      <c r="K87" s="712">
        <v>421</v>
      </c>
      <c r="O87" s="712">
        <v>439</v>
      </c>
    </row>
    <row r="88" spans="1:15">
      <c r="A88" s="712"/>
      <c r="B88" s="713" t="s">
        <v>1082</v>
      </c>
      <c r="D88" s="712"/>
      <c r="E88" s="713"/>
      <c r="K88" s="712">
        <v>422</v>
      </c>
      <c r="O88" s="712">
        <v>441</v>
      </c>
    </row>
    <row r="89" spans="1:15">
      <c r="A89" s="712">
        <v>445</v>
      </c>
      <c r="B89" s="713" t="s">
        <v>885</v>
      </c>
      <c r="D89" s="712"/>
      <c r="E89" s="713"/>
      <c r="K89" s="712"/>
      <c r="O89" s="712">
        <v>442</v>
      </c>
    </row>
    <row r="90" spans="1:15">
      <c r="A90" s="712">
        <v>498</v>
      </c>
      <c r="B90" s="713" t="s">
        <v>886</v>
      </c>
      <c r="D90" s="712"/>
      <c r="E90" s="713"/>
      <c r="K90" s="712">
        <v>423</v>
      </c>
      <c r="O90" s="712">
        <v>443</v>
      </c>
    </row>
    <row r="91" spans="1:15">
      <c r="A91" s="712">
        <v>446</v>
      </c>
      <c r="B91" s="713" t="s">
        <v>861</v>
      </c>
      <c r="D91" s="712"/>
      <c r="E91" s="719"/>
      <c r="K91" s="712">
        <v>424</v>
      </c>
      <c r="O91" s="712">
        <v>499</v>
      </c>
    </row>
    <row r="92" spans="1:15">
      <c r="A92" s="712">
        <v>499</v>
      </c>
      <c r="B92" s="713" t="s">
        <v>887</v>
      </c>
      <c r="D92" s="712"/>
      <c r="E92" s="719"/>
      <c r="K92" s="712">
        <v>429</v>
      </c>
      <c r="O92" s="712">
        <v>511</v>
      </c>
    </row>
    <row r="93" spans="1:15">
      <c r="A93" s="712"/>
      <c r="B93" s="713" t="s">
        <v>1083</v>
      </c>
      <c r="D93" s="712"/>
      <c r="E93" s="719"/>
      <c r="K93" s="712">
        <v>431</v>
      </c>
      <c r="O93" s="712">
        <v>512</v>
      </c>
    </row>
    <row r="94" spans="1:15">
      <c r="A94" s="712">
        <v>511</v>
      </c>
      <c r="B94" s="713" t="s">
        <v>888</v>
      </c>
      <c r="D94" s="712"/>
      <c r="E94" s="719"/>
      <c r="K94" s="712">
        <v>432</v>
      </c>
      <c r="O94" s="712">
        <v>513</v>
      </c>
    </row>
    <row r="95" spans="1:15">
      <c r="A95" s="712">
        <v>512</v>
      </c>
      <c r="B95" s="713" t="s">
        <v>685</v>
      </c>
      <c r="D95" s="712"/>
      <c r="E95" s="714"/>
      <c r="K95" s="712">
        <v>439</v>
      </c>
      <c r="O95" s="712">
        <v>514</v>
      </c>
    </row>
    <row r="96" spans="1:15">
      <c r="A96" s="712">
        <v>513</v>
      </c>
      <c r="B96" s="713" t="s">
        <v>1017</v>
      </c>
      <c r="D96" s="712"/>
      <c r="E96" s="714"/>
      <c r="K96" s="712">
        <v>441</v>
      </c>
      <c r="O96" s="712">
        <v>515</v>
      </c>
    </row>
    <row r="97" spans="1:15">
      <c r="A97" s="712"/>
      <c r="B97" s="713" t="s">
        <v>1140</v>
      </c>
      <c r="D97" s="712"/>
      <c r="E97" s="714"/>
      <c r="K97" s="712">
        <v>442</v>
      </c>
      <c r="O97" s="712">
        <v>516</v>
      </c>
    </row>
    <row r="98" spans="1:15">
      <c r="A98" s="712"/>
      <c r="B98" s="713" t="s">
        <v>1141</v>
      </c>
      <c r="D98" s="712"/>
      <c r="E98" s="714"/>
      <c r="K98" s="712">
        <v>443</v>
      </c>
      <c r="O98" s="712">
        <v>517</v>
      </c>
    </row>
    <row r="99" spans="1:15">
      <c r="A99" s="712">
        <v>514</v>
      </c>
      <c r="B99" s="713" t="s">
        <v>123</v>
      </c>
      <c r="D99" s="712"/>
      <c r="E99" s="714"/>
      <c r="K99" s="712">
        <v>499</v>
      </c>
      <c r="O99" s="712">
        <v>518</v>
      </c>
    </row>
    <row r="100" spans="1:15">
      <c r="A100" s="712">
        <v>515</v>
      </c>
      <c r="B100" s="719" t="s">
        <v>125</v>
      </c>
      <c r="D100" s="715"/>
      <c r="E100" s="716"/>
      <c r="K100" s="712"/>
      <c r="O100" s="712">
        <v>519</v>
      </c>
    </row>
    <row r="101" spans="1:15">
      <c r="A101" s="715">
        <v>516</v>
      </c>
      <c r="B101" s="719" t="s">
        <v>843</v>
      </c>
      <c r="D101" s="717"/>
      <c r="E101" s="716"/>
      <c r="K101" s="712"/>
      <c r="O101" s="712">
        <v>520</v>
      </c>
    </row>
    <row r="102" spans="1:15">
      <c r="A102" s="717">
        <v>517</v>
      </c>
      <c r="B102" s="719" t="s">
        <v>229</v>
      </c>
      <c r="D102" s="712"/>
      <c r="E102" s="713"/>
      <c r="K102" s="712">
        <v>511</v>
      </c>
      <c r="O102" s="712">
        <v>521</v>
      </c>
    </row>
    <row r="103" spans="1:15">
      <c r="A103" s="712">
        <v>518</v>
      </c>
      <c r="B103" s="714" t="s">
        <v>230</v>
      </c>
      <c r="D103" s="712"/>
      <c r="E103" s="713"/>
      <c r="K103" s="712">
        <v>512</v>
      </c>
      <c r="O103" s="712">
        <v>522</v>
      </c>
    </row>
    <row r="104" spans="1:15">
      <c r="A104" s="712">
        <v>519</v>
      </c>
      <c r="B104" s="714" t="s">
        <v>231</v>
      </c>
      <c r="D104" s="712"/>
      <c r="E104" s="713"/>
      <c r="K104" s="712">
        <v>513</v>
      </c>
      <c r="O104" s="712">
        <v>523</v>
      </c>
    </row>
    <row r="105" spans="1:15">
      <c r="A105" s="712">
        <v>520</v>
      </c>
      <c r="B105" s="714" t="s">
        <v>232</v>
      </c>
      <c r="D105" s="712"/>
      <c r="E105" s="713"/>
      <c r="K105" s="712">
        <v>514</v>
      </c>
      <c r="O105" s="712">
        <v>524</v>
      </c>
    </row>
    <row r="106" spans="1:15">
      <c r="A106" s="712">
        <v>521</v>
      </c>
      <c r="B106" s="714" t="s">
        <v>1142</v>
      </c>
      <c r="D106" s="712"/>
      <c r="E106" s="713"/>
      <c r="K106" s="712">
        <v>515</v>
      </c>
      <c r="O106" s="712">
        <v>525</v>
      </c>
    </row>
    <row r="107" spans="1:15">
      <c r="A107" s="712">
        <v>522</v>
      </c>
      <c r="B107" s="714" t="s">
        <v>1143</v>
      </c>
      <c r="D107" s="712"/>
      <c r="E107" s="713"/>
      <c r="K107" s="712">
        <v>516</v>
      </c>
      <c r="O107" s="712">
        <v>526</v>
      </c>
    </row>
    <row r="108" spans="1:15">
      <c r="A108" s="712"/>
      <c r="B108" s="714" t="s">
        <v>1144</v>
      </c>
      <c r="D108" s="712"/>
      <c r="E108" s="713"/>
      <c r="K108" s="712">
        <v>517</v>
      </c>
      <c r="O108" s="712">
        <v>527</v>
      </c>
    </row>
    <row r="109" spans="1:15">
      <c r="A109" s="712"/>
      <c r="B109" s="714" t="s">
        <v>1145</v>
      </c>
      <c r="D109" s="712"/>
      <c r="E109" s="713"/>
      <c r="K109" s="712">
        <v>518</v>
      </c>
      <c r="O109" s="712">
        <v>528</v>
      </c>
    </row>
    <row r="110" spans="1:15">
      <c r="A110" s="712">
        <v>524</v>
      </c>
      <c r="B110" s="713" t="s">
        <v>889</v>
      </c>
      <c r="D110" s="712"/>
      <c r="E110" s="713"/>
      <c r="K110" s="712"/>
      <c r="O110" s="712">
        <v>529</v>
      </c>
    </row>
    <row r="111" spans="1:15">
      <c r="A111" s="712">
        <v>525</v>
      </c>
      <c r="B111" s="713" t="s">
        <v>890</v>
      </c>
      <c r="D111" s="712"/>
      <c r="E111" s="713"/>
      <c r="K111" s="712"/>
      <c r="O111" s="712">
        <v>530</v>
      </c>
    </row>
    <row r="112" spans="1:15">
      <c r="A112" s="712">
        <v>526</v>
      </c>
      <c r="B112" s="713" t="s">
        <v>891</v>
      </c>
      <c r="D112" s="712"/>
      <c r="E112" s="713"/>
      <c r="K112" s="712">
        <v>519</v>
      </c>
      <c r="O112" s="712">
        <v>531</v>
      </c>
    </row>
    <row r="113" spans="1:15">
      <c r="A113" s="712">
        <v>527</v>
      </c>
      <c r="B113" s="713" t="s">
        <v>892</v>
      </c>
      <c r="D113" s="712"/>
      <c r="E113" s="713"/>
      <c r="K113" s="712">
        <v>520</v>
      </c>
      <c r="O113" s="712">
        <v>532</v>
      </c>
    </row>
    <row r="114" spans="1:15">
      <c r="A114" s="712">
        <v>528</v>
      </c>
      <c r="B114" s="713" t="s">
        <v>893</v>
      </c>
      <c r="D114" s="712"/>
      <c r="E114" s="713"/>
      <c r="K114" s="712">
        <v>521</v>
      </c>
      <c r="O114" s="712">
        <v>533</v>
      </c>
    </row>
    <row r="115" spans="1:15">
      <c r="A115" s="712">
        <v>530</v>
      </c>
      <c r="B115" s="713" t="s">
        <v>894</v>
      </c>
      <c r="D115" s="712"/>
      <c r="E115" s="713"/>
      <c r="K115" s="712">
        <v>522</v>
      </c>
      <c r="O115" s="712">
        <v>534</v>
      </c>
    </row>
    <row r="116" spans="1:15">
      <c r="A116" s="712">
        <v>531</v>
      </c>
      <c r="B116" s="713" t="s">
        <v>1090</v>
      </c>
      <c r="D116" s="712"/>
      <c r="E116" s="719"/>
      <c r="K116" s="712">
        <v>523</v>
      </c>
      <c r="O116" s="712">
        <v>539</v>
      </c>
    </row>
    <row r="117" spans="1:15">
      <c r="A117" s="712"/>
      <c r="B117" s="713" t="s">
        <v>1091</v>
      </c>
      <c r="D117" s="712"/>
      <c r="E117" s="719"/>
      <c r="K117" s="712">
        <v>524</v>
      </c>
      <c r="O117" s="712">
        <v>541</v>
      </c>
    </row>
    <row r="118" spans="1:15">
      <c r="A118" s="712">
        <v>532</v>
      </c>
      <c r="B118" s="713" t="s">
        <v>141</v>
      </c>
      <c r="D118" s="712"/>
      <c r="E118" s="714"/>
      <c r="K118" s="712">
        <v>525</v>
      </c>
      <c r="O118" s="712">
        <v>542</v>
      </c>
    </row>
    <row r="119" spans="1:15">
      <c r="A119" s="712">
        <v>533</v>
      </c>
      <c r="B119" s="713" t="s">
        <v>143</v>
      </c>
      <c r="D119" s="712"/>
      <c r="E119" s="714"/>
      <c r="K119" s="712">
        <v>526</v>
      </c>
      <c r="O119" s="712">
        <v>543</v>
      </c>
    </row>
    <row r="120" spans="1:15">
      <c r="A120" s="712">
        <v>534</v>
      </c>
      <c r="B120" s="713" t="s">
        <v>1018</v>
      </c>
      <c r="D120" s="712"/>
      <c r="E120" s="714"/>
      <c r="K120" s="712">
        <v>527</v>
      </c>
      <c r="O120" s="712">
        <v>544</v>
      </c>
    </row>
    <row r="121" spans="1:15">
      <c r="A121" s="712">
        <v>535</v>
      </c>
      <c r="B121" s="713" t="s">
        <v>1146</v>
      </c>
      <c r="D121" s="712"/>
      <c r="E121" s="714"/>
      <c r="K121" s="712">
        <v>528</v>
      </c>
      <c r="O121" s="712">
        <v>545</v>
      </c>
    </row>
    <row r="122" spans="1:15">
      <c r="A122" s="712">
        <v>539</v>
      </c>
      <c r="B122" s="713" t="s">
        <v>978</v>
      </c>
      <c r="D122" s="712"/>
      <c r="E122" s="714"/>
      <c r="K122" s="712">
        <v>529</v>
      </c>
      <c r="O122" s="712">
        <v>546</v>
      </c>
    </row>
    <row r="123" spans="1:15">
      <c r="A123" s="712">
        <v>541</v>
      </c>
      <c r="B123" s="719" t="s">
        <v>1019</v>
      </c>
      <c r="D123" s="715"/>
      <c r="E123" s="716"/>
      <c r="K123" s="712"/>
      <c r="O123" s="712">
        <v>547</v>
      </c>
    </row>
    <row r="124" spans="1:15">
      <c r="A124" s="715">
        <v>542</v>
      </c>
      <c r="B124" s="714" t="s">
        <v>1020</v>
      </c>
      <c r="D124" s="712"/>
      <c r="E124" s="714"/>
      <c r="K124" s="712">
        <v>530</v>
      </c>
      <c r="O124" s="712">
        <v>548</v>
      </c>
    </row>
    <row r="125" spans="1:15">
      <c r="A125" s="715"/>
      <c r="B125" s="714" t="s">
        <v>1095</v>
      </c>
      <c r="D125" s="712"/>
      <c r="E125" s="714"/>
      <c r="K125" s="712">
        <v>531</v>
      </c>
      <c r="O125" s="712">
        <v>549</v>
      </c>
    </row>
    <row r="126" spans="1:15">
      <c r="A126" s="712">
        <v>543</v>
      </c>
      <c r="B126" s="714" t="s">
        <v>895</v>
      </c>
      <c r="D126" s="712"/>
      <c r="E126" s="714"/>
      <c r="K126" s="712"/>
      <c r="O126" s="712">
        <v>550</v>
      </c>
    </row>
    <row r="127" spans="1:15">
      <c r="A127" s="712">
        <v>544</v>
      </c>
      <c r="B127" s="714" t="s">
        <v>848</v>
      </c>
      <c r="D127" s="715"/>
      <c r="E127" s="716"/>
      <c r="K127" s="712">
        <v>532</v>
      </c>
      <c r="O127" s="712">
        <v>551</v>
      </c>
    </row>
    <row r="128" spans="1:15">
      <c r="A128" s="715">
        <v>545</v>
      </c>
      <c r="B128" s="714" t="s">
        <v>148</v>
      </c>
      <c r="D128" s="716"/>
      <c r="E128" s="716"/>
      <c r="K128" s="712">
        <v>533</v>
      </c>
      <c r="O128" s="712">
        <v>552</v>
      </c>
    </row>
    <row r="129" spans="1:15">
      <c r="A129" s="715"/>
      <c r="B129" s="714" t="s">
        <v>1097</v>
      </c>
      <c r="D129" s="716"/>
      <c r="E129" s="716"/>
      <c r="K129" s="712">
        <v>534</v>
      </c>
      <c r="O129" s="712">
        <v>553</v>
      </c>
    </row>
    <row r="130" spans="1:15">
      <c r="A130" s="716">
        <v>546</v>
      </c>
      <c r="B130" s="714" t="s">
        <v>849</v>
      </c>
      <c r="D130" s="712"/>
      <c r="E130" s="714"/>
      <c r="K130" s="712">
        <v>539</v>
      </c>
      <c r="O130" s="712">
        <v>554</v>
      </c>
    </row>
    <row r="131" spans="1:15">
      <c r="A131" s="712">
        <v>547</v>
      </c>
      <c r="B131" s="716" t="s">
        <v>850</v>
      </c>
      <c r="D131" s="712"/>
      <c r="E131" s="714"/>
      <c r="K131" s="712"/>
      <c r="O131" s="712">
        <v>555</v>
      </c>
    </row>
    <row r="132" spans="1:15">
      <c r="A132" s="712">
        <v>548</v>
      </c>
      <c r="B132" s="714" t="s">
        <v>896</v>
      </c>
      <c r="D132" s="712"/>
      <c r="E132" s="714"/>
      <c r="K132" s="712">
        <v>541</v>
      </c>
      <c r="O132" s="712">
        <v>556</v>
      </c>
    </row>
    <row r="133" spans="1:15">
      <c r="A133" s="712">
        <v>549</v>
      </c>
      <c r="B133" s="714" t="s">
        <v>897</v>
      </c>
      <c r="D133" s="712"/>
      <c r="E133" s="714"/>
      <c r="K133" s="712">
        <v>542</v>
      </c>
      <c r="O133" s="712">
        <v>557</v>
      </c>
    </row>
    <row r="134" spans="1:15">
      <c r="A134" s="712">
        <v>550</v>
      </c>
      <c r="B134" s="714" t="s">
        <v>898</v>
      </c>
      <c r="D134" s="712"/>
      <c r="E134" s="714"/>
      <c r="K134" s="712">
        <v>543</v>
      </c>
      <c r="O134" s="712">
        <v>558</v>
      </c>
    </row>
    <row r="135" spans="1:15">
      <c r="A135" s="712">
        <v>551</v>
      </c>
      <c r="B135" s="714" t="s">
        <v>899</v>
      </c>
      <c r="D135" s="712"/>
      <c r="E135" s="714"/>
      <c r="K135" s="712">
        <v>544</v>
      </c>
      <c r="O135" s="712">
        <v>559</v>
      </c>
    </row>
    <row r="136" spans="1:15">
      <c r="A136" s="712">
        <v>552</v>
      </c>
      <c r="B136" s="714" t="s">
        <v>1147</v>
      </c>
      <c r="D136" s="712"/>
      <c r="E136" s="714"/>
      <c r="K136" s="712">
        <v>545</v>
      </c>
      <c r="O136" s="712">
        <v>560</v>
      </c>
    </row>
    <row r="137" spans="1:15">
      <c r="A137" s="712">
        <v>553</v>
      </c>
      <c r="B137" s="714" t="s">
        <v>1148</v>
      </c>
      <c r="D137" s="712"/>
      <c r="E137" s="714"/>
      <c r="K137" s="712">
        <v>546</v>
      </c>
      <c r="O137" s="712">
        <v>569</v>
      </c>
    </row>
    <row r="138" spans="1:15">
      <c r="A138" s="712"/>
      <c r="B138" s="714" t="s">
        <v>1149</v>
      </c>
      <c r="D138" s="712"/>
      <c r="E138" s="714"/>
      <c r="K138" s="712">
        <v>547</v>
      </c>
      <c r="O138" s="712">
        <v>579</v>
      </c>
    </row>
    <row r="139" spans="1:15">
      <c r="A139" s="712"/>
      <c r="B139" s="714" t="s">
        <v>1150</v>
      </c>
      <c r="D139" s="712"/>
      <c r="E139" s="714"/>
      <c r="K139" s="712">
        <v>548</v>
      </c>
      <c r="O139" s="712">
        <v>589</v>
      </c>
    </row>
    <row r="140" spans="1:15">
      <c r="A140" s="712">
        <v>554</v>
      </c>
      <c r="B140" s="714" t="s">
        <v>889</v>
      </c>
      <c r="D140" s="712"/>
      <c r="E140" s="714"/>
      <c r="K140" s="712"/>
      <c r="O140" s="712">
        <v>599</v>
      </c>
    </row>
    <row r="141" spans="1:15">
      <c r="A141" s="712">
        <v>555</v>
      </c>
      <c r="B141" s="714" t="s">
        <v>890</v>
      </c>
      <c r="D141" s="715"/>
      <c r="E141" s="716"/>
      <c r="K141" s="712"/>
      <c r="O141" s="712">
        <v>698</v>
      </c>
    </row>
    <row r="142" spans="1:15">
      <c r="A142" s="715">
        <v>556</v>
      </c>
      <c r="B142" s="714" t="s">
        <v>900</v>
      </c>
      <c r="D142" s="715"/>
      <c r="E142" s="716"/>
      <c r="K142" s="712">
        <v>549</v>
      </c>
      <c r="O142" s="712">
        <v>699</v>
      </c>
    </row>
    <row r="143" spans="1:15">
      <c r="A143" s="715">
        <v>557</v>
      </c>
      <c r="B143" s="714" t="s">
        <v>901</v>
      </c>
      <c r="D143" s="719"/>
      <c r="K143" s="712">
        <v>550</v>
      </c>
      <c r="O143" s="712">
        <v>6011</v>
      </c>
    </row>
    <row r="144" spans="1:15">
      <c r="A144" s="719">
        <v>558</v>
      </c>
      <c r="B144" s="714" t="s">
        <v>902</v>
      </c>
      <c r="D144" s="712"/>
      <c r="E144" s="714"/>
      <c r="K144" s="712">
        <v>551</v>
      </c>
      <c r="O144" s="712">
        <v>6021</v>
      </c>
    </row>
    <row r="145" spans="1:15">
      <c r="A145" s="712">
        <v>559</v>
      </c>
      <c r="B145" s="714" t="s">
        <v>903</v>
      </c>
      <c r="D145" s="712"/>
      <c r="E145" s="714"/>
      <c r="K145" s="712">
        <v>552</v>
      </c>
      <c r="O145" s="712">
        <v>6031</v>
      </c>
    </row>
    <row r="146" spans="1:15">
      <c r="A146" s="712">
        <v>560</v>
      </c>
      <c r="B146" s="714" t="s">
        <v>1021</v>
      </c>
      <c r="D146" s="712"/>
      <c r="E146" s="714"/>
      <c r="K146" s="712">
        <v>553</v>
      </c>
      <c r="O146" s="712">
        <v>6041</v>
      </c>
    </row>
    <row r="147" spans="1:15">
      <c r="A147" s="712">
        <v>569</v>
      </c>
      <c r="B147" s="714" t="s">
        <v>1022</v>
      </c>
      <c r="D147" s="712"/>
      <c r="E147" s="714"/>
      <c r="K147" s="712"/>
      <c r="O147" s="712">
        <v>6051</v>
      </c>
    </row>
    <row r="148" spans="1:15">
      <c r="A148" s="712">
        <v>579</v>
      </c>
      <c r="B148" s="714" t="s">
        <v>145</v>
      </c>
      <c r="D148" s="712"/>
      <c r="E148" s="714"/>
      <c r="K148" s="712">
        <v>554</v>
      </c>
      <c r="O148" s="712">
        <v>6061</v>
      </c>
    </row>
    <row r="149" spans="1:15">
      <c r="A149" s="712">
        <v>589</v>
      </c>
      <c r="B149" s="710" t="s">
        <v>904</v>
      </c>
      <c r="D149" s="712"/>
      <c r="E149" s="714"/>
      <c r="K149" s="712"/>
      <c r="O149" s="712">
        <v>6071</v>
      </c>
    </row>
    <row r="150" spans="1:15">
      <c r="A150" s="712">
        <v>599</v>
      </c>
      <c r="B150" s="714" t="s">
        <v>848</v>
      </c>
      <c r="D150" s="712"/>
      <c r="E150" s="714"/>
      <c r="K150" s="712">
        <v>555</v>
      </c>
      <c r="O150" s="712">
        <v>6081</v>
      </c>
    </row>
    <row r="151" spans="1:15">
      <c r="A151" s="712">
        <v>801</v>
      </c>
      <c r="B151" s="714" t="s">
        <v>161</v>
      </c>
      <c r="D151" s="712"/>
      <c r="E151" s="714"/>
      <c r="K151" s="712">
        <v>556</v>
      </c>
      <c r="O151" s="712">
        <v>6091</v>
      </c>
    </row>
    <row r="152" spans="1:15">
      <c r="A152" s="712">
        <v>802</v>
      </c>
      <c r="B152" s="714" t="s">
        <v>163</v>
      </c>
      <c r="D152" s="712"/>
      <c r="E152" s="714"/>
      <c r="K152" s="712">
        <v>557</v>
      </c>
      <c r="O152" s="712">
        <v>6101</v>
      </c>
    </row>
    <row r="153" spans="1:15">
      <c r="A153" s="712"/>
      <c r="B153" s="714" t="s">
        <v>1104</v>
      </c>
      <c r="D153" s="712"/>
      <c r="E153" s="714"/>
      <c r="K153" s="712">
        <v>558</v>
      </c>
      <c r="O153" s="712">
        <v>6111</v>
      </c>
    </row>
    <row r="154" spans="1:15">
      <c r="A154" s="712">
        <v>698</v>
      </c>
      <c r="B154" s="714" t="s">
        <v>111</v>
      </c>
      <c r="D154" s="712"/>
      <c r="E154" s="714"/>
      <c r="K154" s="712">
        <v>559</v>
      </c>
      <c r="O154" s="712">
        <v>6121</v>
      </c>
    </row>
    <row r="155" spans="1:15">
      <c r="A155" s="712"/>
      <c r="B155" s="714" t="s">
        <v>1097</v>
      </c>
      <c r="D155" s="712"/>
      <c r="E155" s="714"/>
      <c r="K155" s="712">
        <v>560</v>
      </c>
      <c r="O155" s="712">
        <v>6131</v>
      </c>
    </row>
    <row r="156" spans="1:15">
      <c r="A156" s="712">
        <v>699</v>
      </c>
      <c r="B156" s="714" t="s">
        <v>851</v>
      </c>
      <c r="D156" s="712"/>
      <c r="E156" s="714"/>
      <c r="K156" s="712">
        <v>569</v>
      </c>
      <c r="O156" s="712">
        <v>6141</v>
      </c>
    </row>
    <row r="157" spans="1:15">
      <c r="A157" s="712">
        <v>6011</v>
      </c>
      <c r="B157" s="714" t="s">
        <v>166</v>
      </c>
      <c r="D157" s="712"/>
      <c r="E157" s="714"/>
      <c r="K157" s="712">
        <v>579</v>
      </c>
      <c r="O157" s="712">
        <v>6151</v>
      </c>
    </row>
    <row r="158" spans="1:15">
      <c r="A158" s="712">
        <v>6021</v>
      </c>
      <c r="B158" s="714" t="s">
        <v>167</v>
      </c>
      <c r="D158" s="715"/>
      <c r="E158" s="716"/>
      <c r="K158" s="712">
        <v>589</v>
      </c>
      <c r="O158" s="712">
        <v>6999</v>
      </c>
    </row>
    <row r="159" spans="1:15">
      <c r="A159" s="715">
        <v>6031</v>
      </c>
      <c r="B159" s="714" t="s">
        <v>168</v>
      </c>
      <c r="D159" s="719"/>
      <c r="K159" s="712">
        <v>599</v>
      </c>
      <c r="O159" s="712">
        <v>6001</v>
      </c>
    </row>
    <row r="160" spans="1:15">
      <c r="A160" s="712">
        <v>6051</v>
      </c>
      <c r="B160" s="714" t="s">
        <v>174</v>
      </c>
      <c r="D160" s="712"/>
      <c r="K160" s="712"/>
      <c r="O160" s="712">
        <v>6002</v>
      </c>
    </row>
    <row r="161" spans="1:15">
      <c r="A161" s="712">
        <v>6061</v>
      </c>
      <c r="B161" s="714" t="s">
        <v>175</v>
      </c>
      <c r="D161" s="712"/>
      <c r="K161" s="712"/>
      <c r="O161" s="712">
        <v>7010</v>
      </c>
    </row>
    <row r="162" spans="1:15">
      <c r="A162" s="712">
        <v>6071</v>
      </c>
      <c r="B162" s="714" t="s">
        <v>176</v>
      </c>
      <c r="D162" s="712"/>
      <c r="E162" s="713"/>
      <c r="K162" s="712">
        <v>698</v>
      </c>
      <c r="O162" s="712">
        <v>7011</v>
      </c>
    </row>
    <row r="163" spans="1:15">
      <c r="A163" s="712">
        <v>6081</v>
      </c>
      <c r="B163" s="716" t="s">
        <v>178</v>
      </c>
      <c r="D163" s="712"/>
      <c r="E163" s="713"/>
      <c r="K163" s="712">
        <v>699</v>
      </c>
      <c r="O163" s="712">
        <v>7021</v>
      </c>
    </row>
    <row r="164" spans="1:15">
      <c r="A164" s="712">
        <v>6091</v>
      </c>
      <c r="B164" s="710" t="s">
        <v>905</v>
      </c>
      <c r="D164" s="712"/>
      <c r="E164" s="713"/>
      <c r="K164" s="712"/>
      <c r="O164" s="712">
        <v>7031</v>
      </c>
    </row>
    <row r="165" spans="1:15">
      <c r="A165" s="712">
        <v>6101</v>
      </c>
      <c r="B165" s="710" t="s">
        <v>1045</v>
      </c>
      <c r="D165" s="712"/>
      <c r="E165" s="713"/>
      <c r="K165" s="712">
        <v>6011</v>
      </c>
      <c r="O165" s="712">
        <v>7032</v>
      </c>
    </row>
    <row r="166" spans="1:15">
      <c r="A166" s="712">
        <v>6111</v>
      </c>
      <c r="B166" s="710" t="s">
        <v>827</v>
      </c>
      <c r="D166" s="712"/>
      <c r="E166" s="713"/>
      <c r="K166" s="712">
        <v>6021</v>
      </c>
      <c r="O166" s="712">
        <v>7041</v>
      </c>
    </row>
    <row r="167" spans="1:15">
      <c r="A167" s="712">
        <v>6221</v>
      </c>
      <c r="B167" s="710" t="s">
        <v>33</v>
      </c>
      <c r="D167" s="712"/>
      <c r="E167" s="713"/>
      <c r="K167" s="712">
        <v>6031</v>
      </c>
      <c r="O167" s="712">
        <v>7051</v>
      </c>
    </row>
    <row r="168" spans="1:15">
      <c r="A168" s="712">
        <v>6131</v>
      </c>
      <c r="B168" s="713" t="s">
        <v>1023</v>
      </c>
      <c r="D168" s="712"/>
      <c r="E168" s="713"/>
      <c r="K168" s="712">
        <v>6041</v>
      </c>
      <c r="O168" s="712">
        <v>7061</v>
      </c>
    </row>
    <row r="169" spans="1:15">
      <c r="A169" s="712">
        <v>6999</v>
      </c>
      <c r="B169" s="713" t="s">
        <v>1024</v>
      </c>
      <c r="D169" s="712"/>
      <c r="E169" s="713"/>
      <c r="K169" s="712">
        <v>6051</v>
      </c>
      <c r="O169" s="712">
        <v>7071</v>
      </c>
    </row>
    <row r="170" spans="1:15">
      <c r="A170" s="712">
        <v>6001</v>
      </c>
      <c r="B170" s="713" t="s">
        <v>38</v>
      </c>
      <c r="D170" s="712"/>
      <c r="E170" s="713"/>
      <c r="K170" s="712">
        <v>6061</v>
      </c>
      <c r="O170" s="712">
        <v>7081</v>
      </c>
    </row>
    <row r="171" spans="1:15">
      <c r="A171" s="712">
        <v>6002</v>
      </c>
      <c r="B171" s="713" t="s">
        <v>649</v>
      </c>
      <c r="D171" s="712"/>
      <c r="E171" s="713"/>
      <c r="K171" s="712">
        <v>6071</v>
      </c>
      <c r="O171" s="712">
        <v>7091</v>
      </c>
    </row>
    <row r="172" spans="1:15">
      <c r="A172" s="712">
        <v>7010</v>
      </c>
      <c r="B172" s="713" t="s">
        <v>42</v>
      </c>
      <c r="D172" s="712"/>
      <c r="E172" s="713"/>
      <c r="K172" s="712">
        <v>6081</v>
      </c>
      <c r="O172" s="712">
        <v>7101</v>
      </c>
    </row>
    <row r="173" spans="1:15">
      <c r="A173" s="712">
        <v>7011</v>
      </c>
      <c r="B173" s="713" t="s">
        <v>906</v>
      </c>
      <c r="D173" s="712"/>
      <c r="E173" s="713"/>
      <c r="K173" s="712">
        <v>6091</v>
      </c>
      <c r="O173" s="712">
        <v>7111</v>
      </c>
    </row>
    <row r="174" spans="1:15">
      <c r="A174" s="712">
        <v>7021</v>
      </c>
      <c r="B174" s="713" t="s">
        <v>907</v>
      </c>
      <c r="D174" s="712"/>
      <c r="E174" s="713"/>
      <c r="K174" s="712">
        <v>6101</v>
      </c>
      <c r="O174" s="712">
        <v>7121</v>
      </c>
    </row>
    <row r="175" spans="1:15">
      <c r="A175" s="712">
        <v>7031</v>
      </c>
      <c r="B175" s="713" t="s">
        <v>908</v>
      </c>
      <c r="D175" s="712"/>
      <c r="E175" s="713"/>
      <c r="K175" s="712">
        <v>6111</v>
      </c>
      <c r="O175" s="712">
        <v>7131</v>
      </c>
    </row>
    <row r="176" spans="1:15">
      <c r="A176" s="712">
        <v>7032</v>
      </c>
      <c r="B176" s="713" t="s">
        <v>36</v>
      </c>
      <c r="D176" s="712"/>
      <c r="E176" s="713"/>
      <c r="K176" s="712">
        <v>6121</v>
      </c>
      <c r="O176" s="712">
        <v>7132</v>
      </c>
    </row>
    <row r="177" spans="1:15">
      <c r="A177" s="712"/>
      <c r="B177" s="713" t="s">
        <v>1049</v>
      </c>
      <c r="D177" s="712"/>
      <c r="E177" s="713"/>
      <c r="K177" s="712">
        <v>6131</v>
      </c>
      <c r="O177" s="712">
        <v>7141</v>
      </c>
    </row>
    <row r="178" spans="1:15">
      <c r="A178" s="712">
        <v>7041</v>
      </c>
      <c r="B178" s="713" t="s">
        <v>909</v>
      </c>
      <c r="D178" s="712"/>
      <c r="E178" s="713"/>
      <c r="K178" s="712">
        <v>6141</v>
      </c>
      <c r="O178" s="712">
        <v>7142</v>
      </c>
    </row>
    <row r="179" spans="1:15">
      <c r="A179" s="712"/>
      <c r="B179" s="713" t="s">
        <v>1050</v>
      </c>
      <c r="D179" s="712"/>
      <c r="E179" s="713"/>
      <c r="K179" s="712">
        <v>6151</v>
      </c>
      <c r="O179" s="712">
        <v>7151</v>
      </c>
    </row>
    <row r="180" spans="1:15">
      <c r="A180" s="712">
        <v>7051</v>
      </c>
      <c r="B180" s="713" t="s">
        <v>50</v>
      </c>
      <c r="D180" s="712"/>
      <c r="E180" s="713"/>
      <c r="K180" s="712">
        <v>6999</v>
      </c>
      <c r="O180" s="712">
        <v>7152</v>
      </c>
    </row>
    <row r="181" spans="1:15">
      <c r="A181" s="712">
        <v>7061</v>
      </c>
      <c r="B181" s="713" t="s">
        <v>686</v>
      </c>
      <c r="D181" s="712"/>
      <c r="E181" s="713"/>
      <c r="K181" s="712">
        <v>6001</v>
      </c>
      <c r="O181" s="712">
        <v>7161</v>
      </c>
    </row>
    <row r="182" spans="1:15">
      <c r="A182" s="712">
        <v>7071</v>
      </c>
      <c r="B182" s="713" t="s">
        <v>54</v>
      </c>
      <c r="D182" s="712"/>
      <c r="E182" s="713"/>
      <c r="K182" s="712">
        <v>6002</v>
      </c>
      <c r="O182" s="712">
        <v>7162</v>
      </c>
    </row>
    <row r="183" spans="1:15">
      <c r="A183" s="712">
        <v>7081</v>
      </c>
      <c r="B183" s="713" t="s">
        <v>57</v>
      </c>
      <c r="D183" s="712"/>
      <c r="E183" s="713"/>
      <c r="K183" s="712"/>
      <c r="O183" s="712">
        <v>7171</v>
      </c>
    </row>
    <row r="184" spans="1:15">
      <c r="A184" s="712">
        <v>7091</v>
      </c>
      <c r="B184" s="713" t="s">
        <v>687</v>
      </c>
      <c r="D184" s="712"/>
      <c r="E184" s="713"/>
      <c r="K184" s="712">
        <v>7010</v>
      </c>
      <c r="O184" s="712">
        <v>7172</v>
      </c>
    </row>
    <row r="185" spans="1:15">
      <c r="A185" s="712">
        <v>7101</v>
      </c>
      <c r="B185" s="713" t="s">
        <v>1025</v>
      </c>
      <c r="D185" s="712"/>
      <c r="E185" s="713"/>
      <c r="K185" s="712">
        <v>7011</v>
      </c>
      <c r="O185" s="712">
        <v>7181</v>
      </c>
    </row>
    <row r="186" spans="1:15">
      <c r="A186" s="712">
        <v>7111</v>
      </c>
      <c r="B186" s="713" t="s">
        <v>1026</v>
      </c>
      <c r="D186" s="712"/>
      <c r="E186" s="713"/>
      <c r="K186" s="712">
        <v>7021</v>
      </c>
      <c r="O186" s="712">
        <v>7182</v>
      </c>
    </row>
    <row r="187" spans="1:15">
      <c r="A187" s="712">
        <v>7121</v>
      </c>
      <c r="B187" s="713" t="s">
        <v>689</v>
      </c>
      <c r="D187" s="712"/>
      <c r="E187" s="713"/>
      <c r="K187" s="712">
        <v>7031</v>
      </c>
      <c r="O187" s="712">
        <v>7191</v>
      </c>
    </row>
    <row r="188" spans="1:15">
      <c r="A188" s="712">
        <v>7131</v>
      </c>
      <c r="B188" s="713" t="s">
        <v>910</v>
      </c>
      <c r="D188" s="712"/>
      <c r="E188" s="713"/>
      <c r="K188" s="712">
        <v>7032</v>
      </c>
      <c r="O188" s="712">
        <v>7192</v>
      </c>
    </row>
    <row r="189" spans="1:15">
      <c r="A189" s="712">
        <v>7132</v>
      </c>
      <c r="B189" s="713" t="s">
        <v>251</v>
      </c>
      <c r="D189" s="712"/>
      <c r="E189" s="713"/>
      <c r="K189" s="712">
        <v>7041</v>
      </c>
      <c r="O189" s="712">
        <v>7201</v>
      </c>
    </row>
    <row r="190" spans="1:15">
      <c r="A190" s="712">
        <v>7141</v>
      </c>
      <c r="B190" s="713" t="s">
        <v>690</v>
      </c>
      <c r="D190" s="712"/>
      <c r="E190" s="713"/>
      <c r="K190" s="712">
        <v>7051</v>
      </c>
      <c r="O190" s="712">
        <v>7202</v>
      </c>
    </row>
    <row r="191" spans="1:15">
      <c r="A191" s="712">
        <v>7142</v>
      </c>
      <c r="B191" s="713" t="s">
        <v>691</v>
      </c>
      <c r="D191" s="712"/>
      <c r="E191" s="713"/>
      <c r="K191" s="712">
        <v>7061</v>
      </c>
      <c r="O191" s="712">
        <v>7211</v>
      </c>
    </row>
    <row r="192" spans="1:15">
      <c r="A192" s="712">
        <v>7151</v>
      </c>
      <c r="B192" s="713" t="s">
        <v>692</v>
      </c>
      <c r="D192" s="712"/>
      <c r="E192" s="713"/>
      <c r="K192" s="712">
        <v>7071</v>
      </c>
      <c r="O192" s="712">
        <v>7212</v>
      </c>
    </row>
    <row r="193" spans="1:15">
      <c r="A193" s="712">
        <v>7152</v>
      </c>
      <c r="B193" s="713" t="s">
        <v>252</v>
      </c>
      <c r="D193" s="712"/>
      <c r="E193" s="713"/>
      <c r="K193" s="712">
        <v>7081</v>
      </c>
      <c r="O193" s="712">
        <v>7221</v>
      </c>
    </row>
    <row r="194" spans="1:15">
      <c r="A194" s="712">
        <v>7161</v>
      </c>
      <c r="B194" s="713" t="s">
        <v>693</v>
      </c>
      <c r="D194" s="712"/>
      <c r="E194" s="713"/>
      <c r="K194" s="712">
        <v>7091</v>
      </c>
      <c r="O194" s="712">
        <v>7222</v>
      </c>
    </row>
    <row r="195" spans="1:15">
      <c r="A195" s="712">
        <v>7162</v>
      </c>
      <c r="B195" s="713" t="s">
        <v>694</v>
      </c>
      <c r="D195" s="712"/>
      <c r="E195" s="713"/>
      <c r="K195" s="712">
        <v>7101</v>
      </c>
      <c r="O195" s="712">
        <v>7231</v>
      </c>
    </row>
    <row r="196" spans="1:15">
      <c r="A196" s="712">
        <v>7171</v>
      </c>
      <c r="B196" s="713" t="s">
        <v>695</v>
      </c>
      <c r="D196" s="712"/>
      <c r="E196" s="713"/>
      <c r="K196" s="712">
        <v>7111</v>
      </c>
      <c r="O196" s="712">
        <v>7232</v>
      </c>
    </row>
    <row r="197" spans="1:15">
      <c r="A197" s="712">
        <v>7172</v>
      </c>
      <c r="B197" s="713" t="s">
        <v>696</v>
      </c>
      <c r="D197" s="712"/>
      <c r="E197" s="713"/>
      <c r="K197" s="712">
        <v>7121</v>
      </c>
      <c r="O197" s="712">
        <v>7241</v>
      </c>
    </row>
    <row r="198" spans="1:15">
      <c r="A198" s="712">
        <v>7181</v>
      </c>
      <c r="B198" s="713" t="s">
        <v>697</v>
      </c>
      <c r="D198" s="712"/>
      <c r="E198" s="713"/>
      <c r="K198" s="712">
        <v>7131</v>
      </c>
      <c r="O198" s="712">
        <v>7242</v>
      </c>
    </row>
    <row r="199" spans="1:15">
      <c r="A199" s="712">
        <v>7182</v>
      </c>
      <c r="B199" s="713" t="s">
        <v>253</v>
      </c>
      <c r="D199" s="712"/>
      <c r="E199" s="713"/>
      <c r="K199" s="712">
        <v>7132</v>
      </c>
      <c r="O199" s="712">
        <v>7251</v>
      </c>
    </row>
    <row r="200" spans="1:15">
      <c r="A200" s="712">
        <v>7191</v>
      </c>
      <c r="B200" s="713" t="s">
        <v>698</v>
      </c>
      <c r="D200" s="712"/>
      <c r="E200" s="713"/>
      <c r="K200" s="712">
        <v>7141</v>
      </c>
      <c r="O200" s="712">
        <v>7252</v>
      </c>
    </row>
    <row r="201" spans="1:15">
      <c r="A201" s="712">
        <v>7192</v>
      </c>
      <c r="B201" s="713" t="s">
        <v>254</v>
      </c>
      <c r="D201" s="712"/>
      <c r="E201" s="713"/>
      <c r="K201" s="712">
        <v>7142</v>
      </c>
      <c r="O201" s="712">
        <v>7262</v>
      </c>
    </row>
    <row r="202" spans="1:15">
      <c r="A202" s="712">
        <v>7201</v>
      </c>
      <c r="B202" s="713" t="s">
        <v>699</v>
      </c>
      <c r="D202" s="712"/>
      <c r="E202" s="713"/>
      <c r="K202" s="712">
        <v>7151</v>
      </c>
      <c r="O202" s="712">
        <v>7271</v>
      </c>
    </row>
    <row r="203" spans="1:15">
      <c r="A203" s="712">
        <v>7202</v>
      </c>
      <c r="B203" s="713" t="s">
        <v>255</v>
      </c>
      <c r="D203" s="712"/>
      <c r="E203" s="713"/>
      <c r="K203" s="712">
        <v>7152</v>
      </c>
      <c r="O203" s="712">
        <v>7272</v>
      </c>
    </row>
    <row r="204" spans="1:15">
      <c r="A204" s="712">
        <v>7211</v>
      </c>
      <c r="B204" s="713" t="s">
        <v>700</v>
      </c>
      <c r="D204" s="712"/>
      <c r="K204" s="712">
        <v>7161</v>
      </c>
      <c r="O204" s="712">
        <v>7281</v>
      </c>
    </row>
    <row r="205" spans="1:15">
      <c r="A205" s="712">
        <v>7212</v>
      </c>
      <c r="B205" s="713" t="s">
        <v>256</v>
      </c>
      <c r="D205" s="712"/>
      <c r="K205" s="712">
        <v>7162</v>
      </c>
      <c r="O205" s="712">
        <v>7282</v>
      </c>
    </row>
    <row r="206" spans="1:15">
      <c r="A206" s="712">
        <v>7221</v>
      </c>
      <c r="B206" s="713" t="s">
        <v>701</v>
      </c>
      <c r="D206" s="712"/>
      <c r="K206" s="712">
        <v>7171</v>
      </c>
      <c r="O206" s="712">
        <v>7291</v>
      </c>
    </row>
    <row r="207" spans="1:15">
      <c r="A207" s="712">
        <v>7222</v>
      </c>
      <c r="B207" s="713" t="s">
        <v>257</v>
      </c>
      <c r="D207" s="712"/>
      <c r="K207" s="712">
        <v>7172</v>
      </c>
      <c r="O207" s="712">
        <v>7292</v>
      </c>
    </row>
    <row r="208" spans="1:15">
      <c r="A208" s="712">
        <v>7231</v>
      </c>
      <c r="B208" s="713" t="s">
        <v>911</v>
      </c>
      <c r="D208" s="712"/>
      <c r="E208" s="714"/>
      <c r="K208" s="712">
        <v>7181</v>
      </c>
      <c r="O208" s="712">
        <v>7301</v>
      </c>
    </row>
    <row r="209" spans="1:15">
      <c r="A209" s="712">
        <v>7232</v>
      </c>
      <c r="B209" s="713" t="s">
        <v>912</v>
      </c>
      <c r="D209" s="712"/>
      <c r="E209" s="720"/>
      <c r="K209" s="712">
        <v>7182</v>
      </c>
      <c r="O209" s="712">
        <v>7302</v>
      </c>
    </row>
    <row r="210" spans="1:15">
      <c r="A210" s="712">
        <v>7241</v>
      </c>
      <c r="B210" s="710" t="s">
        <v>703</v>
      </c>
      <c r="D210" s="712"/>
      <c r="E210" s="713"/>
      <c r="K210" s="712">
        <v>7191</v>
      </c>
      <c r="O210" s="712">
        <v>7311</v>
      </c>
    </row>
    <row r="211" spans="1:15">
      <c r="A211" s="712">
        <v>7242</v>
      </c>
      <c r="B211" s="710" t="s">
        <v>259</v>
      </c>
      <c r="D211" s="712"/>
      <c r="E211" s="720"/>
      <c r="K211" s="712">
        <v>7192</v>
      </c>
      <c r="O211" s="712">
        <v>7312</v>
      </c>
    </row>
    <row r="212" spans="1:15">
      <c r="A212" s="712">
        <v>7251</v>
      </c>
      <c r="B212" s="710" t="s">
        <v>913</v>
      </c>
      <c r="D212" s="712"/>
      <c r="E212" s="713"/>
      <c r="K212" s="712">
        <v>7201</v>
      </c>
      <c r="O212" s="712">
        <v>7321</v>
      </c>
    </row>
    <row r="213" spans="1:15">
      <c r="A213" s="712">
        <v>7252</v>
      </c>
      <c r="B213" s="710" t="s">
        <v>913</v>
      </c>
      <c r="D213" s="712"/>
      <c r="E213" s="720"/>
      <c r="K213" s="712">
        <v>7202</v>
      </c>
      <c r="O213" s="712">
        <v>7322</v>
      </c>
    </row>
    <row r="214" spans="1:15">
      <c r="A214" s="712">
        <v>7262</v>
      </c>
      <c r="B214" s="714" t="s">
        <v>705</v>
      </c>
      <c r="D214" s="712"/>
      <c r="E214" s="713"/>
      <c r="K214" s="712">
        <v>7211</v>
      </c>
      <c r="O214" s="712">
        <v>7331</v>
      </c>
    </row>
    <row r="215" spans="1:15">
      <c r="A215" s="712">
        <v>7271</v>
      </c>
      <c r="B215" s="720" t="s">
        <v>261</v>
      </c>
      <c r="D215" s="712"/>
      <c r="E215" s="720"/>
      <c r="K215" s="712">
        <v>7212</v>
      </c>
      <c r="O215" s="712">
        <v>7332</v>
      </c>
    </row>
    <row r="216" spans="1:15">
      <c r="A216" s="712">
        <v>7272</v>
      </c>
      <c r="B216" s="713" t="s">
        <v>1151</v>
      </c>
      <c r="D216" s="712"/>
      <c r="E216" s="713"/>
      <c r="K216" s="712">
        <v>7221</v>
      </c>
      <c r="O216" s="712">
        <v>7341</v>
      </c>
    </row>
    <row r="217" spans="1:15">
      <c r="A217" s="712">
        <v>7281</v>
      </c>
      <c r="B217" s="720" t="s">
        <v>1152</v>
      </c>
      <c r="D217" s="712"/>
      <c r="E217" s="720"/>
      <c r="K217" s="712">
        <v>7222</v>
      </c>
      <c r="O217" s="712">
        <v>7342</v>
      </c>
    </row>
    <row r="218" spans="1:15">
      <c r="A218" s="712">
        <v>7282</v>
      </c>
      <c r="B218" s="713" t="s">
        <v>707</v>
      </c>
      <c r="D218" s="712"/>
      <c r="E218" s="713"/>
      <c r="K218" s="712">
        <v>7231</v>
      </c>
      <c r="O218" s="712">
        <v>7351</v>
      </c>
    </row>
    <row r="219" spans="1:15">
      <c r="A219" s="712">
        <v>7291</v>
      </c>
      <c r="B219" s="720" t="s">
        <v>263</v>
      </c>
      <c r="D219" s="712"/>
      <c r="E219" s="720"/>
      <c r="K219" s="712">
        <v>7232</v>
      </c>
      <c r="O219" s="712">
        <v>7352</v>
      </c>
    </row>
    <row r="220" spans="1:15">
      <c r="A220" s="712">
        <v>7292</v>
      </c>
      <c r="B220" s="713" t="s">
        <v>1153</v>
      </c>
      <c r="D220" s="712"/>
      <c r="E220" s="713"/>
      <c r="K220" s="712">
        <v>7241</v>
      </c>
      <c r="O220" s="712">
        <v>7361</v>
      </c>
    </row>
    <row r="221" spans="1:15">
      <c r="A221" s="712">
        <v>7301</v>
      </c>
      <c r="B221" s="720" t="s">
        <v>265</v>
      </c>
      <c r="D221" s="712"/>
      <c r="E221" s="720"/>
      <c r="K221" s="712">
        <v>7242</v>
      </c>
      <c r="O221" s="712">
        <v>7362</v>
      </c>
    </row>
    <row r="222" spans="1:15">
      <c r="A222" s="712">
        <v>7302</v>
      </c>
      <c r="B222" s="713" t="s">
        <v>914</v>
      </c>
      <c r="D222" s="712"/>
      <c r="E222" s="713"/>
      <c r="K222" s="712">
        <v>7251</v>
      </c>
      <c r="O222" s="712">
        <v>7371</v>
      </c>
    </row>
    <row r="223" spans="1:15">
      <c r="A223" s="712">
        <v>7311</v>
      </c>
      <c r="B223" s="720" t="s">
        <v>915</v>
      </c>
      <c r="D223" s="712"/>
      <c r="E223" s="720"/>
      <c r="K223" s="712">
        <v>7252</v>
      </c>
      <c r="O223" s="712">
        <v>7372</v>
      </c>
    </row>
    <row r="224" spans="1:15">
      <c r="A224" s="712">
        <v>7312</v>
      </c>
      <c r="B224" s="713" t="s">
        <v>268</v>
      </c>
      <c r="D224" s="712"/>
      <c r="E224" s="713"/>
      <c r="K224" s="712">
        <v>7262</v>
      </c>
      <c r="O224" s="712">
        <v>7381</v>
      </c>
    </row>
    <row r="225" spans="1:15">
      <c r="A225" s="712">
        <v>7321</v>
      </c>
      <c r="B225" s="720" t="s">
        <v>916</v>
      </c>
      <c r="D225" s="712"/>
      <c r="E225" s="720"/>
      <c r="K225" s="712">
        <v>7271</v>
      </c>
      <c r="O225" s="712">
        <v>7382</v>
      </c>
    </row>
    <row r="226" spans="1:15">
      <c r="A226" s="712">
        <v>7322</v>
      </c>
      <c r="B226" s="713" t="s">
        <v>917</v>
      </c>
      <c r="D226" s="712"/>
      <c r="E226" s="713"/>
      <c r="K226" s="712">
        <v>7272</v>
      </c>
      <c r="O226" s="712">
        <v>7391</v>
      </c>
    </row>
    <row r="227" spans="1:15">
      <c r="A227" s="712">
        <v>7331</v>
      </c>
      <c r="B227" s="720" t="s">
        <v>918</v>
      </c>
      <c r="D227" s="712"/>
      <c r="E227" s="720"/>
      <c r="K227" s="712">
        <v>7281</v>
      </c>
      <c r="O227" s="712">
        <v>7392</v>
      </c>
    </row>
    <row r="228" spans="1:15">
      <c r="A228" s="712">
        <v>7332</v>
      </c>
      <c r="B228" s="713" t="s">
        <v>919</v>
      </c>
      <c r="D228" s="712"/>
      <c r="E228" s="713"/>
      <c r="K228" s="712">
        <v>7282</v>
      </c>
      <c r="O228" s="712">
        <v>7401</v>
      </c>
    </row>
    <row r="229" spans="1:15">
      <c r="A229" s="712">
        <v>7341</v>
      </c>
      <c r="B229" s="720" t="s">
        <v>920</v>
      </c>
      <c r="D229" s="712"/>
      <c r="E229" s="720"/>
      <c r="K229" s="712">
        <v>7291</v>
      </c>
      <c r="O229" s="712">
        <v>7402</v>
      </c>
    </row>
    <row r="230" spans="1:15">
      <c r="A230" s="712">
        <v>7342</v>
      </c>
      <c r="B230" s="713" t="s">
        <v>269</v>
      </c>
      <c r="D230" s="712"/>
      <c r="E230" s="713"/>
      <c r="K230" s="712">
        <v>7292</v>
      </c>
      <c r="O230" s="712">
        <v>7411</v>
      </c>
    </row>
    <row r="231" spans="1:15">
      <c r="A231" s="712">
        <v>7351</v>
      </c>
      <c r="B231" s="720" t="s">
        <v>270</v>
      </c>
      <c r="D231" s="712"/>
      <c r="E231" s="720"/>
      <c r="K231" s="712">
        <v>7301</v>
      </c>
      <c r="O231" s="712">
        <v>7412</v>
      </c>
    </row>
    <row r="232" spans="1:15">
      <c r="A232" s="712">
        <v>7352</v>
      </c>
      <c r="B232" s="713" t="s">
        <v>271</v>
      </c>
      <c r="D232" s="712"/>
      <c r="E232" s="713"/>
      <c r="K232" s="712">
        <v>7302</v>
      </c>
      <c r="O232" s="712">
        <v>7421</v>
      </c>
    </row>
    <row r="233" spans="1:15">
      <c r="A233" s="712">
        <v>7361</v>
      </c>
      <c r="B233" s="720" t="s">
        <v>272</v>
      </c>
      <c r="D233" s="712"/>
      <c r="E233" s="720"/>
      <c r="K233" s="712">
        <v>7311</v>
      </c>
      <c r="O233" s="712">
        <v>7422</v>
      </c>
    </row>
    <row r="234" spans="1:15">
      <c r="A234" s="712">
        <v>7362</v>
      </c>
      <c r="B234" s="713" t="s">
        <v>273</v>
      </c>
      <c r="D234" s="712"/>
      <c r="E234" s="720"/>
      <c r="K234" s="712">
        <v>7312</v>
      </c>
      <c r="O234" s="712">
        <v>7431</v>
      </c>
    </row>
    <row r="235" spans="1:15">
      <c r="A235" s="712">
        <v>7371</v>
      </c>
      <c r="B235" s="720" t="s">
        <v>274</v>
      </c>
      <c r="D235" s="712"/>
      <c r="E235" s="720"/>
      <c r="K235" s="712">
        <v>7321</v>
      </c>
      <c r="O235" s="712">
        <v>7432</v>
      </c>
    </row>
    <row r="236" spans="1:15">
      <c r="A236" s="712">
        <v>7372</v>
      </c>
      <c r="B236" s="713" t="s">
        <v>275</v>
      </c>
      <c r="D236" s="712"/>
      <c r="E236" s="714"/>
      <c r="K236" s="712">
        <v>7322</v>
      </c>
      <c r="O236" s="712">
        <v>7441</v>
      </c>
    </row>
    <row r="237" spans="1:15">
      <c r="A237" s="712">
        <v>7381</v>
      </c>
      <c r="B237" s="720" t="s">
        <v>276</v>
      </c>
      <c r="D237" s="712"/>
      <c r="E237" s="720"/>
      <c r="K237" s="712">
        <v>7331</v>
      </c>
      <c r="O237" s="712">
        <v>7442</v>
      </c>
    </row>
    <row r="238" spans="1:15">
      <c r="A238" s="712">
        <v>7382</v>
      </c>
      <c r="B238" s="713" t="s">
        <v>277</v>
      </c>
      <c r="D238" s="712"/>
      <c r="E238" s="719"/>
      <c r="K238" s="712">
        <v>7332</v>
      </c>
      <c r="O238" s="712">
        <v>7451</v>
      </c>
    </row>
    <row r="239" spans="1:15">
      <c r="A239" s="712">
        <v>7391</v>
      </c>
      <c r="B239" s="720" t="s">
        <v>278</v>
      </c>
      <c r="D239" s="712"/>
      <c r="E239" s="720"/>
      <c r="K239" s="712">
        <v>7341</v>
      </c>
      <c r="O239" s="712">
        <v>7452</v>
      </c>
    </row>
    <row r="240" spans="1:15">
      <c r="A240" s="712">
        <v>7392</v>
      </c>
      <c r="B240" s="720" t="s">
        <v>279</v>
      </c>
      <c r="D240" s="712"/>
      <c r="E240" s="714"/>
      <c r="K240" s="712">
        <v>7342</v>
      </c>
      <c r="O240" s="712">
        <v>7462</v>
      </c>
    </row>
    <row r="241" spans="1:15">
      <c r="A241" s="712">
        <v>7401</v>
      </c>
      <c r="B241" s="720" t="s">
        <v>280</v>
      </c>
      <c r="D241" s="712"/>
      <c r="E241" s="714"/>
      <c r="K241" s="712">
        <v>7351</v>
      </c>
      <c r="O241" s="712">
        <v>7472</v>
      </c>
    </row>
    <row r="242" spans="1:15">
      <c r="A242" s="712">
        <v>7402</v>
      </c>
      <c r="B242" s="714" t="s">
        <v>281</v>
      </c>
      <c r="D242" s="712"/>
      <c r="E242" s="714"/>
      <c r="K242" s="712">
        <v>7352</v>
      </c>
      <c r="O242" s="712">
        <v>7481</v>
      </c>
    </row>
    <row r="243" spans="1:15">
      <c r="A243" s="712">
        <v>7411</v>
      </c>
      <c r="B243" s="720" t="s">
        <v>282</v>
      </c>
      <c r="D243" s="712"/>
      <c r="E243" s="714"/>
      <c r="K243" s="712">
        <v>7361</v>
      </c>
      <c r="O243" s="712">
        <v>7482</v>
      </c>
    </row>
    <row r="244" spans="1:15">
      <c r="A244" s="712">
        <v>7412</v>
      </c>
      <c r="B244" s="719" t="s">
        <v>283</v>
      </c>
      <c r="D244" s="712"/>
      <c r="E244" s="714"/>
      <c r="K244" s="712">
        <v>7362</v>
      </c>
      <c r="O244" s="712">
        <v>7491</v>
      </c>
    </row>
    <row r="245" spans="1:15">
      <c r="A245" s="712">
        <v>7421</v>
      </c>
      <c r="B245" s="720" t="s">
        <v>284</v>
      </c>
      <c r="D245" s="712"/>
      <c r="E245" s="714"/>
      <c r="K245" s="712">
        <v>7371</v>
      </c>
      <c r="O245" s="712">
        <v>7492</v>
      </c>
    </row>
    <row r="246" spans="1:15">
      <c r="A246" s="712">
        <v>7422</v>
      </c>
      <c r="B246" s="714" t="s">
        <v>285</v>
      </c>
      <c r="D246" s="712"/>
      <c r="E246" s="713"/>
      <c r="K246" s="712">
        <v>7372</v>
      </c>
      <c r="O246" s="712">
        <v>7501</v>
      </c>
    </row>
    <row r="247" spans="1:15">
      <c r="A247" s="712">
        <v>7431</v>
      </c>
      <c r="B247" s="714" t="s">
        <v>286</v>
      </c>
      <c r="D247" s="712"/>
      <c r="E247" s="721"/>
      <c r="K247" s="712">
        <v>7381</v>
      </c>
      <c r="O247" s="712">
        <v>7502</v>
      </c>
    </row>
    <row r="248" spans="1:15">
      <c r="A248" s="712">
        <v>7432</v>
      </c>
      <c r="B248" s="714" t="s">
        <v>287</v>
      </c>
      <c r="D248" s="712"/>
      <c r="E248" s="713"/>
      <c r="K248" s="712">
        <v>7382</v>
      </c>
      <c r="O248" s="712">
        <v>7511</v>
      </c>
    </row>
    <row r="249" spans="1:15">
      <c r="A249" s="712">
        <v>7441</v>
      </c>
      <c r="B249" s="714" t="s">
        <v>288</v>
      </c>
      <c r="D249" s="712"/>
      <c r="E249" s="721"/>
      <c r="K249" s="712">
        <v>7391</v>
      </c>
      <c r="O249" s="712">
        <v>7512</v>
      </c>
    </row>
    <row r="250" spans="1:15">
      <c r="A250" s="712">
        <v>7442</v>
      </c>
      <c r="B250" s="714" t="s">
        <v>289</v>
      </c>
      <c r="D250" s="712"/>
      <c r="E250" s="721"/>
      <c r="K250" s="712">
        <v>7392</v>
      </c>
      <c r="O250" s="712">
        <v>7521</v>
      </c>
    </row>
    <row r="251" spans="1:15">
      <c r="A251" s="712">
        <v>7451</v>
      </c>
      <c r="B251" s="714" t="s">
        <v>1027</v>
      </c>
      <c r="D251" s="712"/>
      <c r="E251" s="721"/>
      <c r="K251" s="712">
        <v>7401</v>
      </c>
      <c r="O251" s="712">
        <v>7522</v>
      </c>
    </row>
    <row r="252" spans="1:15">
      <c r="A252" s="712">
        <v>7452</v>
      </c>
      <c r="B252" s="713" t="s">
        <v>1028</v>
      </c>
      <c r="D252" s="712"/>
      <c r="E252" s="721"/>
      <c r="K252" s="712">
        <v>7402</v>
      </c>
      <c r="O252" s="712">
        <v>7531</v>
      </c>
    </row>
    <row r="253" spans="1:15">
      <c r="A253" s="712">
        <v>7462</v>
      </c>
      <c r="B253" s="721" t="s">
        <v>1029</v>
      </c>
      <c r="D253" s="712"/>
      <c r="E253" s="714"/>
      <c r="K253" s="712">
        <v>7411</v>
      </c>
      <c r="O253" s="712">
        <v>7542</v>
      </c>
    </row>
    <row r="254" spans="1:15">
      <c r="A254" s="712">
        <v>7472</v>
      </c>
      <c r="B254" s="713" t="s">
        <v>1030</v>
      </c>
      <c r="D254" s="712"/>
      <c r="E254" s="721"/>
      <c r="K254" s="712">
        <v>7412</v>
      </c>
      <c r="O254" s="712">
        <v>7551</v>
      </c>
    </row>
    <row r="255" spans="1:15">
      <c r="A255" s="712">
        <v>7481</v>
      </c>
      <c r="B255" s="721" t="s">
        <v>708</v>
      </c>
      <c r="D255" s="712"/>
      <c r="E255" s="714"/>
      <c r="K255" s="712">
        <v>7421</v>
      </c>
      <c r="O255" s="746">
        <v>7561</v>
      </c>
    </row>
    <row r="256" spans="1:15">
      <c r="A256" s="712">
        <v>7482</v>
      </c>
      <c r="B256" s="721" t="s">
        <v>709</v>
      </c>
      <c r="D256" s="712"/>
      <c r="E256" s="721"/>
      <c r="K256" s="712">
        <v>7422</v>
      </c>
      <c r="O256" s="746">
        <v>7562</v>
      </c>
    </row>
    <row r="257" spans="1:15">
      <c r="A257" s="712">
        <v>7491</v>
      </c>
      <c r="B257" s="721" t="s">
        <v>841</v>
      </c>
      <c r="D257" s="712"/>
      <c r="E257" s="714"/>
      <c r="K257" s="712">
        <v>7431</v>
      </c>
      <c r="O257" s="746">
        <v>7571</v>
      </c>
    </row>
    <row r="258" spans="1:15">
      <c r="A258" s="712">
        <v>7492</v>
      </c>
      <c r="B258" s="721" t="s">
        <v>862</v>
      </c>
      <c r="D258" s="712"/>
      <c r="E258" s="721"/>
      <c r="K258" s="712">
        <v>7432</v>
      </c>
      <c r="O258" s="746">
        <v>7572</v>
      </c>
    </row>
    <row r="259" spans="1:15">
      <c r="A259" s="712">
        <v>7501</v>
      </c>
      <c r="B259" s="714" t="s">
        <v>128</v>
      </c>
      <c r="D259" s="712"/>
      <c r="E259" s="714"/>
      <c r="K259" s="712">
        <v>7441</v>
      </c>
      <c r="O259" s="746">
        <v>7581</v>
      </c>
    </row>
    <row r="260" spans="1:15">
      <c r="A260" s="712">
        <v>7502</v>
      </c>
      <c r="B260" s="721" t="s">
        <v>295</v>
      </c>
      <c r="D260" s="712"/>
      <c r="E260" s="721"/>
      <c r="K260" s="712">
        <v>7442</v>
      </c>
      <c r="O260" s="746">
        <v>7582</v>
      </c>
    </row>
    <row r="261" spans="1:15">
      <c r="A261" s="712">
        <v>7511</v>
      </c>
      <c r="B261" s="714" t="s">
        <v>921</v>
      </c>
      <c r="D261" s="715"/>
      <c r="E261" s="716"/>
      <c r="K261" s="712">
        <v>7451</v>
      </c>
      <c r="O261" s="746">
        <v>7591</v>
      </c>
    </row>
    <row r="262" spans="1:15">
      <c r="A262" s="715">
        <v>7512</v>
      </c>
      <c r="B262" s="721" t="s">
        <v>129</v>
      </c>
      <c r="D262" s="715"/>
      <c r="E262" s="716"/>
      <c r="K262" s="712">
        <v>7452</v>
      </c>
      <c r="O262" s="746">
        <v>7592</v>
      </c>
    </row>
    <row r="263" spans="1:15">
      <c r="A263" s="715">
        <v>7521</v>
      </c>
      <c r="B263" s="714" t="s">
        <v>130</v>
      </c>
      <c r="D263" s="715"/>
      <c r="E263" s="716"/>
      <c r="K263" s="712">
        <v>7462</v>
      </c>
      <c r="O263" s="746">
        <v>7601</v>
      </c>
    </row>
    <row r="264" spans="1:15">
      <c r="A264" s="715">
        <v>7522</v>
      </c>
      <c r="B264" s="721" t="s">
        <v>297</v>
      </c>
      <c r="D264" s="712"/>
      <c r="E264" s="721"/>
      <c r="K264" s="712">
        <v>7472</v>
      </c>
      <c r="O264" s="746">
        <v>7991</v>
      </c>
    </row>
    <row r="265" spans="1:15">
      <c r="A265" s="712">
        <v>7531</v>
      </c>
      <c r="B265" s="714" t="s">
        <v>1154</v>
      </c>
      <c r="K265" s="712">
        <v>7481</v>
      </c>
      <c r="O265" s="746">
        <v>7992</v>
      </c>
    </row>
    <row r="266" spans="1:15">
      <c r="A266" s="710">
        <v>7542</v>
      </c>
      <c r="B266" s="721" t="s">
        <v>132</v>
      </c>
      <c r="K266" s="712">
        <v>7482</v>
      </c>
      <c r="O266" s="746">
        <v>7999</v>
      </c>
    </row>
    <row r="267" spans="1:15">
      <c r="A267" s="710">
        <v>7551</v>
      </c>
      <c r="B267" s="714" t="s">
        <v>133</v>
      </c>
      <c r="K267" s="712">
        <v>7491</v>
      </c>
      <c r="O267" s="746">
        <v>7001</v>
      </c>
    </row>
    <row r="268" spans="1:15">
      <c r="A268" s="710">
        <v>7561</v>
      </c>
      <c r="B268" s="714" t="s">
        <v>298</v>
      </c>
      <c r="K268" s="712">
        <v>7492</v>
      </c>
      <c r="O268" s="746">
        <v>7002</v>
      </c>
    </row>
    <row r="269" spans="1:15">
      <c r="A269" s="710">
        <v>7562</v>
      </c>
      <c r="B269" s="714" t="s">
        <v>922</v>
      </c>
      <c r="K269" s="712">
        <v>7501</v>
      </c>
      <c r="O269" s="746">
        <v>7003</v>
      </c>
    </row>
    <row r="270" spans="1:15">
      <c r="A270" s="710">
        <v>7571</v>
      </c>
      <c r="B270" s="721" t="s">
        <v>923</v>
      </c>
      <c r="K270" s="712">
        <v>7502</v>
      </c>
    </row>
    <row r="271" spans="1:15">
      <c r="A271" s="710">
        <v>7572</v>
      </c>
      <c r="B271" s="710" t="s">
        <v>924</v>
      </c>
      <c r="K271" s="712">
        <v>7511</v>
      </c>
    </row>
    <row r="272" spans="1:15">
      <c r="A272" s="710">
        <v>7581</v>
      </c>
      <c r="B272" s="710" t="s">
        <v>925</v>
      </c>
      <c r="K272" s="712">
        <v>7512</v>
      </c>
    </row>
    <row r="273" spans="1:11">
      <c r="A273" s="710">
        <v>7582</v>
      </c>
      <c r="B273" s="710" t="s">
        <v>845</v>
      </c>
      <c r="K273" s="712">
        <v>7521</v>
      </c>
    </row>
    <row r="274" spans="1:11">
      <c r="A274" s="710">
        <v>7591</v>
      </c>
      <c r="B274" s="710" t="s">
        <v>863</v>
      </c>
      <c r="K274" s="712">
        <v>7522</v>
      </c>
    </row>
    <row r="275" spans="1:11">
      <c r="A275" s="710">
        <v>7592</v>
      </c>
      <c r="B275" s="710" t="s">
        <v>665</v>
      </c>
      <c r="K275" s="712">
        <v>7531</v>
      </c>
    </row>
    <row r="276" spans="1:11">
      <c r="A276" s="710">
        <v>7991</v>
      </c>
      <c r="B276" s="710" t="s">
        <v>926</v>
      </c>
      <c r="K276" s="712">
        <v>7542</v>
      </c>
    </row>
    <row r="277" spans="1:11">
      <c r="A277" s="710">
        <v>7992</v>
      </c>
      <c r="B277" s="710" t="s">
        <v>1079</v>
      </c>
      <c r="K277" s="712">
        <v>7551</v>
      </c>
    </row>
    <row r="278" spans="1:11">
      <c r="A278" s="710">
        <v>7999</v>
      </c>
      <c r="B278" s="710" t="s">
        <v>927</v>
      </c>
      <c r="K278" s="746">
        <v>7561</v>
      </c>
    </row>
    <row r="279" spans="1:11">
      <c r="A279" s="710">
        <v>7001</v>
      </c>
      <c r="B279" s="710" t="s">
        <v>928</v>
      </c>
      <c r="K279" s="746">
        <v>7562</v>
      </c>
    </row>
    <row r="280" spans="1:11">
      <c r="A280" s="710">
        <v>7002</v>
      </c>
      <c r="B280" s="710" t="s">
        <v>137</v>
      </c>
      <c r="K280" s="746">
        <v>7571</v>
      </c>
    </row>
    <row r="281" spans="1:11">
      <c r="A281" s="710">
        <v>7003</v>
      </c>
      <c r="B281" s="710" t="s">
        <v>304</v>
      </c>
      <c r="K281" s="746">
        <v>7572</v>
      </c>
    </row>
    <row r="282" spans="1:11">
      <c r="A282" s="710">
        <v>803</v>
      </c>
      <c r="B282" s="710" t="s">
        <v>138</v>
      </c>
      <c r="K282" s="746">
        <v>7581</v>
      </c>
    </row>
    <row r="283" spans="1:11">
      <c r="A283" s="710">
        <v>839</v>
      </c>
      <c r="B283" s="710" t="s">
        <v>305</v>
      </c>
      <c r="K283" s="746">
        <v>7582</v>
      </c>
    </row>
    <row r="284" spans="1:11">
      <c r="A284" s="710">
        <v>7001</v>
      </c>
      <c r="B284" s="710" t="s">
        <v>139</v>
      </c>
      <c r="K284" s="746">
        <v>7591</v>
      </c>
    </row>
    <row r="285" spans="1:11">
      <c r="A285" s="710">
        <v>7002</v>
      </c>
      <c r="B285" s="710" t="s">
        <v>306</v>
      </c>
      <c r="K285" s="746">
        <v>7592</v>
      </c>
    </row>
    <row r="286" spans="1:11">
      <c r="A286" s="710"/>
      <c r="B286" s="710" t="s">
        <v>1081</v>
      </c>
      <c r="K286" s="746">
        <v>7601</v>
      </c>
    </row>
    <row r="287" spans="1:11">
      <c r="A287" s="710">
        <v>7003</v>
      </c>
      <c r="B287" s="710" t="s">
        <v>140</v>
      </c>
      <c r="K287" s="746">
        <v>7991</v>
      </c>
    </row>
    <row r="288" spans="1:11">
      <c r="A288" s="710">
        <v>803</v>
      </c>
      <c r="B288" s="710" t="s">
        <v>142</v>
      </c>
      <c r="K288" s="746">
        <v>7992</v>
      </c>
    </row>
    <row r="289" spans="1:11">
      <c r="A289" s="710">
        <v>839</v>
      </c>
      <c r="B289" s="710" t="s">
        <v>710</v>
      </c>
      <c r="K289" s="746">
        <v>7999</v>
      </c>
    </row>
    <row r="290" spans="1:11">
      <c r="A290" s="710"/>
      <c r="B290" s="710" t="s">
        <v>146</v>
      </c>
      <c r="K290" s="746">
        <v>7001</v>
      </c>
    </row>
    <row r="291" spans="1:11">
      <c r="A291" s="710"/>
      <c r="B291" s="710" t="s">
        <v>147</v>
      </c>
      <c r="K291" s="746">
        <v>7002</v>
      </c>
    </row>
    <row r="292" spans="1:11">
      <c r="A292" s="710"/>
      <c r="B292" s="710" t="s">
        <v>149</v>
      </c>
      <c r="K292" s="746">
        <v>7003</v>
      </c>
    </row>
    <row r="293" spans="1:11">
      <c r="A293" s="710"/>
      <c r="K293" s="746"/>
    </row>
    <row r="294" spans="1:11">
      <c r="A294" s="710"/>
      <c r="B294" s="710" t="s">
        <v>312</v>
      </c>
      <c r="K294" s="746"/>
    </row>
    <row r="295" spans="1:11">
      <c r="A295" s="710"/>
      <c r="B295" s="710" t="s">
        <v>761</v>
      </c>
      <c r="K295" s="746"/>
    </row>
    <row r="296" spans="1:11">
      <c r="A296" s="710"/>
      <c r="K296" s="746"/>
    </row>
    <row r="297" spans="1:11">
      <c r="A297" s="710"/>
      <c r="K297" s="746"/>
    </row>
    <row r="298" spans="1:11">
      <c r="A298" s="710"/>
      <c r="K298" s="746"/>
    </row>
    <row r="299" spans="1:11">
      <c r="A299" s="710"/>
      <c r="K299" s="74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topLeftCell="G1" zoomScale="80" zoomScaleNormal="80" workbookViewId="0">
      <pane ySplit="1" topLeftCell="A187" activePane="bottomLeft" state="frozen"/>
      <selection activeCell="F19" sqref="F19"/>
      <selection pane="bottomLeft" activeCell="J206" sqref="J206"/>
    </sheetView>
  </sheetViews>
  <sheetFormatPr baseColWidth="10" defaultColWidth="11.44140625" defaultRowHeight="13.2"/>
  <cols>
    <col min="1" max="1" width="4" style="208" bestFit="1" customWidth="1"/>
    <col min="2" max="2" width="87.21875" style="209" customWidth="1"/>
    <col min="3" max="3" width="3.44140625" style="208" customWidth="1"/>
    <col min="4" max="4" width="4" style="208" bestFit="1" customWidth="1"/>
    <col min="5" max="5" width="86.5546875" style="222" customWidth="1"/>
    <col min="6" max="6" width="11.44140625" style="208"/>
    <col min="7" max="7" width="4" style="208" bestFit="1" customWidth="1"/>
    <col min="8" max="8" width="86.5546875" style="222" customWidth="1"/>
    <col min="9" max="9" width="11.44140625" style="208"/>
    <col min="10" max="10" width="6.21875" style="825" customWidth="1"/>
    <col min="11" max="11" width="121" style="822" customWidth="1"/>
    <col min="12" max="16384" width="11.44140625" style="208"/>
  </cols>
  <sheetData>
    <row r="1" spans="1:11">
      <c r="A1" s="210"/>
      <c r="B1" s="211" t="s">
        <v>712</v>
      </c>
      <c r="D1" s="210"/>
      <c r="E1" s="221" t="s">
        <v>713</v>
      </c>
      <c r="G1" s="210"/>
      <c r="H1" s="221" t="s">
        <v>864</v>
      </c>
      <c r="J1" s="823"/>
      <c r="K1" s="820" t="s">
        <v>1123</v>
      </c>
    </row>
    <row r="2" spans="1:11">
      <c r="A2" s="214" t="s">
        <v>998</v>
      </c>
      <c r="B2" s="213" t="s">
        <v>28</v>
      </c>
      <c r="D2" s="214" t="s">
        <v>998</v>
      </c>
      <c r="E2" s="213" t="s">
        <v>28</v>
      </c>
      <c r="G2" s="214" t="s">
        <v>998</v>
      </c>
      <c r="H2" s="213" t="s">
        <v>28</v>
      </c>
      <c r="J2" s="214"/>
      <c r="K2" s="821" t="s">
        <v>28</v>
      </c>
    </row>
    <row r="3" spans="1:11">
      <c r="A3" s="212">
        <v>311</v>
      </c>
      <c r="B3" s="826" t="s">
        <v>30</v>
      </c>
      <c r="D3" s="212">
        <v>311</v>
      </c>
      <c r="E3" s="826" t="s">
        <v>647</v>
      </c>
      <c r="G3" s="212">
        <v>311</v>
      </c>
      <c r="H3" s="826" t="s">
        <v>647</v>
      </c>
      <c r="J3" s="212">
        <v>311</v>
      </c>
      <c r="K3" s="827" t="s">
        <v>860</v>
      </c>
    </row>
    <row r="4" spans="1:11">
      <c r="A4" s="212">
        <v>312</v>
      </c>
      <c r="B4" s="826" t="s">
        <v>32</v>
      </c>
      <c r="D4" s="212">
        <v>312</v>
      </c>
      <c r="E4" s="826" t="s">
        <v>32</v>
      </c>
      <c r="G4" s="212">
        <v>312</v>
      </c>
      <c r="H4" s="826" t="s">
        <v>32</v>
      </c>
      <c r="J4" s="212">
        <v>312</v>
      </c>
      <c r="K4" s="827" t="s">
        <v>32</v>
      </c>
    </row>
    <row r="5" spans="1:11">
      <c r="A5" s="212">
        <v>313</v>
      </c>
      <c r="B5" s="828" t="s">
        <v>211</v>
      </c>
      <c r="D5" s="212">
        <v>313</v>
      </c>
      <c r="E5" s="828" t="s">
        <v>211</v>
      </c>
      <c r="G5" s="212">
        <v>313</v>
      </c>
      <c r="H5" s="828" t="s">
        <v>211</v>
      </c>
      <c r="J5" s="212">
        <v>313</v>
      </c>
      <c r="K5" s="827" t="s">
        <v>869</v>
      </c>
    </row>
    <row r="6" spans="1:11" ht="26.4">
      <c r="A6" s="212">
        <v>314</v>
      </c>
      <c r="B6" s="828" t="s">
        <v>212</v>
      </c>
      <c r="D6" s="212">
        <v>314</v>
      </c>
      <c r="E6" s="828" t="s">
        <v>212</v>
      </c>
      <c r="G6" s="212">
        <v>314</v>
      </c>
      <c r="H6" s="828" t="s">
        <v>212</v>
      </c>
      <c r="J6" s="212">
        <v>314</v>
      </c>
      <c r="K6" s="827" t="s">
        <v>211</v>
      </c>
    </row>
    <row r="7" spans="1:11">
      <c r="A7" s="212">
        <v>315</v>
      </c>
      <c r="B7" s="828" t="s">
        <v>213</v>
      </c>
      <c r="D7" s="212">
        <v>315</v>
      </c>
      <c r="E7" s="828" t="s">
        <v>213</v>
      </c>
      <c r="G7" s="212">
        <v>315</v>
      </c>
      <c r="H7" s="828" t="s">
        <v>213</v>
      </c>
      <c r="J7" s="212">
        <v>315</v>
      </c>
      <c r="K7" s="827" t="s">
        <v>212</v>
      </c>
    </row>
    <row r="8" spans="1:11" ht="26.4">
      <c r="A8" s="212">
        <v>316</v>
      </c>
      <c r="B8" s="828" t="s">
        <v>214</v>
      </c>
      <c r="D8" s="212">
        <v>316</v>
      </c>
      <c r="E8" s="828" t="s">
        <v>214</v>
      </c>
      <c r="G8" s="212">
        <v>316</v>
      </c>
      <c r="H8" s="828" t="s">
        <v>214</v>
      </c>
      <c r="J8" s="212">
        <v>316</v>
      </c>
      <c r="K8" s="827" t="s">
        <v>213</v>
      </c>
    </row>
    <row r="9" spans="1:11">
      <c r="A9" s="212">
        <v>317</v>
      </c>
      <c r="B9" s="828" t="s">
        <v>215</v>
      </c>
      <c r="D9" s="212">
        <v>317</v>
      </c>
      <c r="E9" s="828" t="s">
        <v>215</v>
      </c>
      <c r="G9" s="212">
        <v>317</v>
      </c>
      <c r="H9" s="828" t="s">
        <v>215</v>
      </c>
      <c r="J9" s="212">
        <v>317</v>
      </c>
      <c r="K9" s="827" t="s">
        <v>214</v>
      </c>
    </row>
    <row r="10" spans="1:11">
      <c r="A10" s="212">
        <v>318</v>
      </c>
      <c r="B10" s="828" t="s">
        <v>216</v>
      </c>
      <c r="D10" s="212">
        <v>318</v>
      </c>
      <c r="E10" s="828" t="s">
        <v>216</v>
      </c>
      <c r="G10" s="212">
        <v>318</v>
      </c>
      <c r="H10" s="828" t="s">
        <v>216</v>
      </c>
      <c r="J10" s="212">
        <v>318</v>
      </c>
      <c r="K10" s="827" t="s">
        <v>215</v>
      </c>
    </row>
    <row r="11" spans="1:11">
      <c r="A11" s="212">
        <v>319</v>
      </c>
      <c r="B11" s="828" t="s">
        <v>217</v>
      </c>
      <c r="D11" s="212">
        <v>319</v>
      </c>
      <c r="E11" s="828" t="s">
        <v>217</v>
      </c>
      <c r="G11" s="212">
        <v>319</v>
      </c>
      <c r="H11" s="828" t="s">
        <v>217</v>
      </c>
      <c r="J11" s="212">
        <v>319</v>
      </c>
      <c r="K11" s="827" t="s">
        <v>216</v>
      </c>
    </row>
    <row r="12" spans="1:11" ht="26.4">
      <c r="A12" s="212">
        <v>320</v>
      </c>
      <c r="B12" s="828" t="s">
        <v>218</v>
      </c>
      <c r="D12" s="212">
        <v>320</v>
      </c>
      <c r="E12" s="828" t="s">
        <v>218</v>
      </c>
      <c r="G12" s="212">
        <v>320</v>
      </c>
      <c r="H12" s="828" t="s">
        <v>218</v>
      </c>
      <c r="J12" s="212">
        <v>320</v>
      </c>
      <c r="K12" s="827" t="s">
        <v>217</v>
      </c>
    </row>
    <row r="13" spans="1:11">
      <c r="A13" s="212">
        <v>321</v>
      </c>
      <c r="B13" s="826" t="s">
        <v>46</v>
      </c>
      <c r="D13" s="212">
        <v>321</v>
      </c>
      <c r="E13" s="826" t="s">
        <v>46</v>
      </c>
      <c r="G13" s="212">
        <v>321</v>
      </c>
      <c r="H13" s="826" t="s">
        <v>46</v>
      </c>
      <c r="J13" s="212">
        <v>321</v>
      </c>
      <c r="K13" s="827" t="s">
        <v>218</v>
      </c>
    </row>
    <row r="14" spans="1:11">
      <c r="A14" s="212"/>
      <c r="B14" s="826"/>
      <c r="D14" s="212">
        <v>322</v>
      </c>
      <c r="E14" s="826" t="s">
        <v>650</v>
      </c>
      <c r="G14" s="212">
        <v>322</v>
      </c>
      <c r="H14" s="826" t="s">
        <v>650</v>
      </c>
      <c r="J14" s="212">
        <v>322</v>
      </c>
      <c r="K14" s="827" t="s">
        <v>1125</v>
      </c>
    </row>
    <row r="15" spans="1:11">
      <c r="A15" s="212">
        <v>323</v>
      </c>
      <c r="B15" s="826" t="s">
        <v>49</v>
      </c>
      <c r="D15" s="212">
        <v>323</v>
      </c>
      <c r="E15" s="826" t="s">
        <v>49</v>
      </c>
      <c r="G15" s="212">
        <v>323</v>
      </c>
      <c r="H15" s="826" t="s">
        <v>49</v>
      </c>
      <c r="J15" s="212">
        <v>323</v>
      </c>
      <c r="K15" s="827" t="s">
        <v>1126</v>
      </c>
    </row>
    <row r="16" spans="1:11">
      <c r="A16" s="212">
        <v>324</v>
      </c>
      <c r="B16" s="826" t="s">
        <v>51</v>
      </c>
      <c r="D16" s="212">
        <v>324</v>
      </c>
      <c r="E16" s="826" t="s">
        <v>51</v>
      </c>
      <c r="G16" s="212">
        <v>324</v>
      </c>
      <c r="H16" s="826" t="s">
        <v>51</v>
      </c>
      <c r="J16" s="212">
        <v>324</v>
      </c>
      <c r="K16" s="827" t="s">
        <v>1127</v>
      </c>
    </row>
    <row r="17" spans="1:11">
      <c r="A17" s="212">
        <v>325</v>
      </c>
      <c r="B17" s="830" t="s">
        <v>52</v>
      </c>
      <c r="D17" s="212">
        <v>325</v>
      </c>
      <c r="E17" s="830" t="s">
        <v>52</v>
      </c>
      <c r="G17" s="212">
        <v>325</v>
      </c>
      <c r="H17" s="830" t="s">
        <v>52</v>
      </c>
      <c r="J17" s="212">
        <v>325</v>
      </c>
      <c r="K17" s="827" t="s">
        <v>1128</v>
      </c>
    </row>
    <row r="18" spans="1:11">
      <c r="A18" s="212">
        <v>326</v>
      </c>
      <c r="B18" s="830" t="s">
        <v>53</v>
      </c>
      <c r="D18" s="212">
        <v>326</v>
      </c>
      <c r="E18" s="830" t="s">
        <v>53</v>
      </c>
      <c r="G18" s="212">
        <v>326</v>
      </c>
      <c r="H18" s="830" t="s">
        <v>53</v>
      </c>
      <c r="J18" s="212">
        <v>326</v>
      </c>
      <c r="K18" s="827" t="s">
        <v>1129</v>
      </c>
    </row>
    <row r="19" spans="1:11">
      <c r="A19" s="212">
        <v>327</v>
      </c>
      <c r="B19" s="830" t="s">
        <v>55</v>
      </c>
      <c r="D19" s="212">
        <v>327</v>
      </c>
      <c r="E19" s="830" t="s">
        <v>55</v>
      </c>
      <c r="G19" s="212">
        <v>327</v>
      </c>
      <c r="H19" s="830" t="s">
        <v>55</v>
      </c>
      <c r="J19" s="212">
        <v>327</v>
      </c>
      <c r="K19" s="827" t="s">
        <v>1130</v>
      </c>
    </row>
    <row r="20" spans="1:11">
      <c r="A20" s="212">
        <v>328</v>
      </c>
      <c r="B20" s="830" t="s">
        <v>56</v>
      </c>
      <c r="D20" s="212">
        <v>328</v>
      </c>
      <c r="E20" s="830" t="s">
        <v>56</v>
      </c>
      <c r="G20" s="212">
        <v>328</v>
      </c>
      <c r="H20" s="830" t="s">
        <v>56</v>
      </c>
      <c r="J20" s="212">
        <v>328</v>
      </c>
      <c r="K20" s="827" t="s">
        <v>1131</v>
      </c>
    </row>
    <row r="21" spans="1:11">
      <c r="A21" s="212">
        <v>329</v>
      </c>
      <c r="B21" s="830" t="s">
        <v>58</v>
      </c>
      <c r="D21" s="212">
        <v>329</v>
      </c>
      <c r="E21" s="830" t="s">
        <v>58</v>
      </c>
      <c r="G21" s="212">
        <v>329</v>
      </c>
      <c r="H21" s="830" t="s">
        <v>58</v>
      </c>
      <c r="J21" s="212">
        <v>329</v>
      </c>
      <c r="K21" s="827" t="s">
        <v>1132</v>
      </c>
    </row>
    <row r="22" spans="1:11">
      <c r="A22" s="212">
        <v>330</v>
      </c>
      <c r="B22" s="830" t="s">
        <v>61</v>
      </c>
      <c r="D22" s="212">
        <v>330</v>
      </c>
      <c r="E22" s="830" t="s">
        <v>61</v>
      </c>
      <c r="G22" s="212">
        <v>330</v>
      </c>
      <c r="H22" s="830" t="s">
        <v>61</v>
      </c>
      <c r="J22" s="212">
        <v>330</v>
      </c>
      <c r="K22" s="827" t="s">
        <v>1133</v>
      </c>
    </row>
    <row r="23" spans="1:11">
      <c r="A23" s="212">
        <v>331</v>
      </c>
      <c r="B23" s="826" t="s">
        <v>63</v>
      </c>
      <c r="D23" s="212">
        <v>331</v>
      </c>
      <c r="E23" s="826" t="s">
        <v>63</v>
      </c>
      <c r="G23" s="212">
        <v>331</v>
      </c>
      <c r="H23" s="826" t="s">
        <v>63</v>
      </c>
      <c r="J23" s="212">
        <v>331</v>
      </c>
      <c r="K23" s="827" t="s">
        <v>1134</v>
      </c>
    </row>
    <row r="24" spans="1:11">
      <c r="A24" s="212">
        <v>332</v>
      </c>
      <c r="B24" s="826" t="s">
        <v>65</v>
      </c>
      <c r="D24" s="212">
        <v>332</v>
      </c>
      <c r="E24" s="826" t="s">
        <v>65</v>
      </c>
      <c r="G24" s="212">
        <v>332</v>
      </c>
      <c r="H24" s="826" t="s">
        <v>65</v>
      </c>
      <c r="J24" s="212">
        <v>332</v>
      </c>
      <c r="K24" s="827" t="s">
        <v>1057</v>
      </c>
    </row>
    <row r="25" spans="1:11">
      <c r="A25" s="214">
        <v>339</v>
      </c>
      <c r="B25" s="831" t="s">
        <v>67</v>
      </c>
      <c r="D25" s="214">
        <v>339</v>
      </c>
      <c r="E25" s="831" t="s">
        <v>67</v>
      </c>
      <c r="G25" s="214">
        <v>339</v>
      </c>
      <c r="H25" s="831" t="s">
        <v>67</v>
      </c>
      <c r="J25" s="212">
        <v>333</v>
      </c>
      <c r="K25" s="827" t="s">
        <v>1058</v>
      </c>
    </row>
    <row r="26" spans="1:11">
      <c r="A26" s="215"/>
      <c r="B26" s="831" t="s">
        <v>69</v>
      </c>
      <c r="D26" s="215"/>
      <c r="E26" s="831" t="s">
        <v>654</v>
      </c>
      <c r="G26" s="215"/>
      <c r="H26" s="831" t="s">
        <v>654</v>
      </c>
      <c r="J26" s="212">
        <v>334</v>
      </c>
      <c r="K26" s="827" t="s">
        <v>1059</v>
      </c>
    </row>
    <row r="27" spans="1:11">
      <c r="A27" s="212">
        <v>341</v>
      </c>
      <c r="B27" s="826" t="s">
        <v>71</v>
      </c>
      <c r="D27" s="212">
        <v>341</v>
      </c>
      <c r="E27" s="826" t="s">
        <v>71</v>
      </c>
      <c r="G27" s="212">
        <v>341</v>
      </c>
      <c r="H27" s="826" t="s">
        <v>71</v>
      </c>
      <c r="J27" s="212">
        <v>335</v>
      </c>
      <c r="K27" s="827" t="s">
        <v>1060</v>
      </c>
    </row>
    <row r="28" spans="1:11">
      <c r="A28" s="212">
        <v>342</v>
      </c>
      <c r="B28" s="826" t="s">
        <v>73</v>
      </c>
      <c r="D28" s="212">
        <v>342</v>
      </c>
      <c r="E28" s="826" t="s">
        <v>73</v>
      </c>
      <c r="G28" s="212">
        <v>342</v>
      </c>
      <c r="H28" s="826" t="s">
        <v>73</v>
      </c>
      <c r="J28" s="212">
        <v>336</v>
      </c>
      <c r="K28" s="827" t="s">
        <v>58</v>
      </c>
    </row>
    <row r="29" spans="1:11">
      <c r="A29" s="212">
        <v>343</v>
      </c>
      <c r="B29" s="826" t="s">
        <v>75</v>
      </c>
      <c r="D29" s="212">
        <v>343</v>
      </c>
      <c r="E29" s="826" t="s">
        <v>75</v>
      </c>
      <c r="G29" s="212">
        <v>343</v>
      </c>
      <c r="H29" s="826" t="s">
        <v>75</v>
      </c>
      <c r="J29" s="212">
        <v>337</v>
      </c>
      <c r="K29" s="827" t="s">
        <v>1002</v>
      </c>
    </row>
    <row r="30" spans="1:11">
      <c r="A30" s="212">
        <v>344</v>
      </c>
      <c r="B30" s="826" t="s">
        <v>77</v>
      </c>
      <c r="D30" s="212">
        <v>344</v>
      </c>
      <c r="E30" s="826" t="s">
        <v>77</v>
      </c>
      <c r="G30" s="212">
        <v>344</v>
      </c>
      <c r="H30" s="826" t="s">
        <v>77</v>
      </c>
      <c r="J30" s="212">
        <v>338</v>
      </c>
      <c r="K30" s="827" t="s">
        <v>1003</v>
      </c>
    </row>
    <row r="31" spans="1:11">
      <c r="A31" s="212">
        <v>345</v>
      </c>
      <c r="B31" s="826" t="s">
        <v>79</v>
      </c>
      <c r="D31" s="212">
        <v>345</v>
      </c>
      <c r="E31" s="826" t="s">
        <v>79</v>
      </c>
      <c r="G31" s="212">
        <v>345</v>
      </c>
      <c r="H31" s="826" t="s">
        <v>79</v>
      </c>
      <c r="J31" s="212">
        <v>339</v>
      </c>
      <c r="K31" s="827" t="s">
        <v>1004</v>
      </c>
    </row>
    <row r="32" spans="1:11">
      <c r="A32" s="212">
        <v>346</v>
      </c>
      <c r="B32" s="826" t="s">
        <v>81</v>
      </c>
      <c r="D32" s="212">
        <v>346</v>
      </c>
      <c r="E32" s="826" t="s">
        <v>81</v>
      </c>
      <c r="G32" s="212">
        <v>346</v>
      </c>
      <c r="H32" s="826" t="s">
        <v>81</v>
      </c>
      <c r="J32" s="212">
        <v>340</v>
      </c>
      <c r="K32" s="827" t="s">
        <v>1005</v>
      </c>
    </row>
    <row r="33" spans="1:11">
      <c r="A33" s="212">
        <v>347</v>
      </c>
      <c r="B33" s="826" t="s">
        <v>83</v>
      </c>
      <c r="D33" s="212">
        <v>347</v>
      </c>
      <c r="E33" s="826" t="s">
        <v>657</v>
      </c>
      <c r="G33" s="212">
        <v>347</v>
      </c>
      <c r="H33" s="826" t="s">
        <v>657</v>
      </c>
      <c r="J33" s="212">
        <v>341</v>
      </c>
      <c r="K33" s="827" t="s">
        <v>1061</v>
      </c>
    </row>
    <row r="34" spans="1:11">
      <c r="A34" s="212">
        <v>348</v>
      </c>
      <c r="B34" s="826" t="s">
        <v>85</v>
      </c>
      <c r="D34" s="212">
        <v>348</v>
      </c>
      <c r="E34" s="826" t="s">
        <v>658</v>
      </c>
      <c r="G34" s="212">
        <v>348</v>
      </c>
      <c r="H34" s="826" t="s">
        <v>658</v>
      </c>
      <c r="J34" s="212">
        <v>342</v>
      </c>
      <c r="K34" s="827" t="s">
        <v>1062</v>
      </c>
    </row>
    <row r="35" spans="1:11">
      <c r="A35" s="212">
        <v>349</v>
      </c>
      <c r="B35" s="826" t="s">
        <v>87</v>
      </c>
      <c r="D35" s="212">
        <v>349</v>
      </c>
      <c r="E35" s="826" t="s">
        <v>87</v>
      </c>
      <c r="G35" s="212">
        <v>349</v>
      </c>
      <c r="H35" s="826" t="s">
        <v>87</v>
      </c>
      <c r="J35" s="212">
        <v>343</v>
      </c>
      <c r="K35" s="827" t="s">
        <v>652</v>
      </c>
    </row>
    <row r="36" spans="1:11">
      <c r="A36" s="212">
        <v>350</v>
      </c>
      <c r="B36" s="826" t="s">
        <v>89</v>
      </c>
      <c r="D36" s="212">
        <v>350</v>
      </c>
      <c r="E36" s="826" t="s">
        <v>89</v>
      </c>
      <c r="G36" s="212">
        <v>350</v>
      </c>
      <c r="H36" s="826" t="s">
        <v>89</v>
      </c>
      <c r="J36" s="212">
        <v>344</v>
      </c>
      <c r="K36" s="827" t="s">
        <v>1063</v>
      </c>
    </row>
    <row r="37" spans="1:11">
      <c r="A37" s="214">
        <v>369</v>
      </c>
      <c r="B37" s="831" t="s">
        <v>91</v>
      </c>
      <c r="D37" s="214">
        <v>369</v>
      </c>
      <c r="E37" s="831" t="s">
        <v>662</v>
      </c>
      <c r="G37" s="214">
        <v>369</v>
      </c>
      <c r="H37" s="831" t="s">
        <v>662</v>
      </c>
      <c r="J37" s="212">
        <v>345</v>
      </c>
      <c r="K37" s="827" t="s">
        <v>65</v>
      </c>
    </row>
    <row r="38" spans="1:11">
      <c r="A38" s="215"/>
      <c r="B38" s="831" t="s">
        <v>93</v>
      </c>
      <c r="D38" s="215"/>
      <c r="E38" s="831" t="s">
        <v>93</v>
      </c>
      <c r="G38" s="215"/>
      <c r="H38" s="831" t="s">
        <v>93</v>
      </c>
      <c r="J38" s="212">
        <v>349</v>
      </c>
      <c r="K38" s="827" t="s">
        <v>67</v>
      </c>
    </row>
    <row r="39" spans="1:11">
      <c r="A39" s="212">
        <v>371</v>
      </c>
      <c r="B39" s="826" t="s">
        <v>95</v>
      </c>
      <c r="D39" s="212">
        <v>371</v>
      </c>
      <c r="E39" s="826" t="s">
        <v>95</v>
      </c>
      <c r="G39" s="212">
        <v>371</v>
      </c>
      <c r="H39" s="826" t="s">
        <v>95</v>
      </c>
      <c r="J39" s="212">
        <v>350</v>
      </c>
      <c r="K39" s="827" t="s">
        <v>87</v>
      </c>
    </row>
    <row r="40" spans="1:11">
      <c r="A40" s="212">
        <v>373</v>
      </c>
      <c r="B40" s="826" t="s">
        <v>96</v>
      </c>
      <c r="D40" s="212">
        <v>373</v>
      </c>
      <c r="E40" s="826" t="s">
        <v>96</v>
      </c>
      <c r="G40" s="212">
        <v>373</v>
      </c>
      <c r="H40" s="826" t="s">
        <v>96</v>
      </c>
      <c r="J40" s="212">
        <v>351</v>
      </c>
      <c r="K40" s="827" t="s">
        <v>1135</v>
      </c>
    </row>
    <row r="41" spans="1:11">
      <c r="A41" s="212">
        <v>375</v>
      </c>
      <c r="B41" s="826" t="s">
        <v>98</v>
      </c>
      <c r="D41" s="212">
        <v>375</v>
      </c>
      <c r="E41" s="826" t="s">
        <v>98</v>
      </c>
      <c r="G41" s="212">
        <v>375</v>
      </c>
      <c r="H41" s="826" t="s">
        <v>98</v>
      </c>
      <c r="J41" s="212">
        <v>352</v>
      </c>
      <c r="K41" s="827" t="s">
        <v>1065</v>
      </c>
    </row>
    <row r="42" spans="1:11">
      <c r="A42" s="212">
        <v>377</v>
      </c>
      <c r="B42" s="826" t="s">
        <v>99</v>
      </c>
      <c r="D42" s="212">
        <v>377</v>
      </c>
      <c r="E42" s="826" t="s">
        <v>99</v>
      </c>
      <c r="G42" s="212">
        <v>377</v>
      </c>
      <c r="H42" s="826" t="s">
        <v>99</v>
      </c>
      <c r="J42" s="212">
        <v>353</v>
      </c>
      <c r="K42" s="827" t="s">
        <v>75</v>
      </c>
    </row>
    <row r="43" spans="1:11">
      <c r="A43" s="212">
        <v>378</v>
      </c>
      <c r="B43" s="826" t="s">
        <v>101</v>
      </c>
      <c r="D43" s="212">
        <v>378</v>
      </c>
      <c r="E43" s="826" t="s">
        <v>101</v>
      </c>
      <c r="G43" s="212">
        <v>378</v>
      </c>
      <c r="H43" s="826" t="s">
        <v>101</v>
      </c>
      <c r="J43" s="212">
        <v>354</v>
      </c>
      <c r="K43" s="827" t="s">
        <v>1136</v>
      </c>
    </row>
    <row r="44" spans="1:11">
      <c r="A44" s="214">
        <v>379</v>
      </c>
      <c r="B44" s="831" t="s">
        <v>102</v>
      </c>
      <c r="D44" s="214">
        <v>379</v>
      </c>
      <c r="E44" s="831" t="s">
        <v>102</v>
      </c>
      <c r="G44" s="214">
        <v>379</v>
      </c>
      <c r="H44" s="831" t="s">
        <v>102</v>
      </c>
      <c r="J44" s="212">
        <v>355</v>
      </c>
      <c r="K44" s="827" t="s">
        <v>73</v>
      </c>
    </row>
    <row r="45" spans="1:11">
      <c r="A45" s="215"/>
      <c r="B45" s="831" t="s">
        <v>104</v>
      </c>
      <c r="D45" s="215"/>
      <c r="E45" s="831" t="s">
        <v>104</v>
      </c>
      <c r="G45" s="215"/>
      <c r="H45" s="831" t="s">
        <v>104</v>
      </c>
      <c r="J45" s="212">
        <v>356</v>
      </c>
      <c r="K45" s="827" t="s">
        <v>79</v>
      </c>
    </row>
    <row r="46" spans="1:11">
      <c r="A46" s="215">
        <v>381</v>
      </c>
      <c r="B46" s="828" t="s">
        <v>219</v>
      </c>
      <c r="D46" s="215">
        <v>381</v>
      </c>
      <c r="E46" s="828" t="s">
        <v>219</v>
      </c>
      <c r="G46" s="215">
        <v>381</v>
      </c>
      <c r="H46" s="828" t="s">
        <v>219</v>
      </c>
      <c r="J46" s="212">
        <v>357</v>
      </c>
      <c r="K46" s="827" t="s">
        <v>81</v>
      </c>
    </row>
    <row r="47" spans="1:11">
      <c r="A47" s="212">
        <v>382</v>
      </c>
      <c r="B47" s="828" t="s">
        <v>220</v>
      </c>
      <c r="D47" s="212">
        <v>382</v>
      </c>
      <c r="E47" s="828" t="s">
        <v>220</v>
      </c>
      <c r="G47" s="212">
        <v>382</v>
      </c>
      <c r="H47" s="828" t="s">
        <v>220</v>
      </c>
      <c r="J47" s="212">
        <v>358</v>
      </c>
      <c r="K47" s="827" t="s">
        <v>1068</v>
      </c>
    </row>
    <row r="48" spans="1:11">
      <c r="A48" s="215">
        <v>383</v>
      </c>
      <c r="B48" s="828" t="s">
        <v>221</v>
      </c>
      <c r="D48" s="215">
        <v>383</v>
      </c>
      <c r="E48" s="828" t="s">
        <v>221</v>
      </c>
      <c r="G48" s="215">
        <v>383</v>
      </c>
      <c r="H48" s="828" t="s">
        <v>221</v>
      </c>
      <c r="J48" s="212">
        <v>359</v>
      </c>
      <c r="K48" s="827" t="s">
        <v>873</v>
      </c>
    </row>
    <row r="49" spans="1:11" ht="26.4">
      <c r="A49" s="212">
        <v>384</v>
      </c>
      <c r="B49" s="828" t="s">
        <v>222</v>
      </c>
      <c r="D49" s="212">
        <v>384</v>
      </c>
      <c r="E49" s="828" t="s">
        <v>222</v>
      </c>
      <c r="G49" s="212">
        <v>384</v>
      </c>
      <c r="H49" s="828" t="s">
        <v>222</v>
      </c>
      <c r="J49" s="212">
        <v>360</v>
      </c>
      <c r="K49" s="827" t="s">
        <v>836</v>
      </c>
    </row>
    <row r="50" spans="1:11" ht="26.4">
      <c r="A50" s="215">
        <v>385</v>
      </c>
      <c r="B50" s="828" t="s">
        <v>223</v>
      </c>
      <c r="D50" s="215">
        <v>385</v>
      </c>
      <c r="E50" s="828" t="s">
        <v>223</v>
      </c>
      <c r="G50" s="215">
        <v>385</v>
      </c>
      <c r="H50" s="828" t="s">
        <v>223</v>
      </c>
      <c r="J50" s="212">
        <v>361</v>
      </c>
      <c r="K50" s="827" t="s">
        <v>658</v>
      </c>
    </row>
    <row r="51" spans="1:11" ht="26.4">
      <c r="A51" s="212">
        <v>386</v>
      </c>
      <c r="B51" s="828" t="s">
        <v>224</v>
      </c>
      <c r="D51" s="212">
        <v>386</v>
      </c>
      <c r="E51" s="828" t="s">
        <v>224</v>
      </c>
      <c r="G51" s="212">
        <v>386</v>
      </c>
      <c r="H51" s="828" t="s">
        <v>224</v>
      </c>
      <c r="J51" s="212">
        <v>362</v>
      </c>
      <c r="K51" s="827" t="s">
        <v>874</v>
      </c>
    </row>
    <row r="52" spans="1:11">
      <c r="A52" s="215">
        <v>387</v>
      </c>
      <c r="B52" s="828" t="s">
        <v>225</v>
      </c>
      <c r="D52" s="215">
        <v>387</v>
      </c>
      <c r="E52" s="828" t="s">
        <v>225</v>
      </c>
      <c r="G52" s="215">
        <v>387</v>
      </c>
      <c r="H52" s="828" t="s">
        <v>225</v>
      </c>
      <c r="J52" s="212">
        <v>363</v>
      </c>
      <c r="K52" s="827" t="s">
        <v>1069</v>
      </c>
    </row>
    <row r="53" spans="1:11">
      <c r="A53" s="212">
        <v>388</v>
      </c>
      <c r="B53" s="828" t="s">
        <v>226</v>
      </c>
      <c r="D53" s="212">
        <v>388</v>
      </c>
      <c r="E53" s="828" t="s">
        <v>226</v>
      </c>
      <c r="G53" s="212">
        <v>388</v>
      </c>
      <c r="H53" s="828" t="s">
        <v>226</v>
      </c>
      <c r="J53" s="212">
        <v>364</v>
      </c>
      <c r="K53" s="827" t="s">
        <v>1137</v>
      </c>
    </row>
    <row r="54" spans="1:11">
      <c r="A54" s="215">
        <v>389</v>
      </c>
      <c r="B54" s="828" t="s">
        <v>227</v>
      </c>
      <c r="D54" s="215">
        <v>389</v>
      </c>
      <c r="E54" s="828" t="s">
        <v>227</v>
      </c>
      <c r="G54" s="215">
        <v>389</v>
      </c>
      <c r="H54" s="828" t="s">
        <v>227</v>
      </c>
      <c r="J54" s="212">
        <v>365</v>
      </c>
      <c r="K54" s="827" t="s">
        <v>1138</v>
      </c>
    </row>
    <row r="55" spans="1:11" ht="26.4">
      <c r="A55" s="212">
        <v>390</v>
      </c>
      <c r="B55" s="828" t="s">
        <v>228</v>
      </c>
      <c r="D55" s="212">
        <v>390</v>
      </c>
      <c r="E55" s="828" t="s">
        <v>228</v>
      </c>
      <c r="G55" s="212">
        <v>390</v>
      </c>
      <c r="H55" s="828" t="s">
        <v>228</v>
      </c>
      <c r="J55" s="212">
        <v>366</v>
      </c>
      <c r="K55" s="827" t="s">
        <v>655</v>
      </c>
    </row>
    <row r="56" spans="1:11">
      <c r="A56" s="215">
        <v>391</v>
      </c>
      <c r="B56" s="826" t="s">
        <v>46</v>
      </c>
      <c r="D56" s="215">
        <v>391</v>
      </c>
      <c r="E56" s="826" t="s">
        <v>46</v>
      </c>
      <c r="G56" s="215">
        <v>391</v>
      </c>
      <c r="H56" s="826" t="s">
        <v>46</v>
      </c>
      <c r="J56" s="212">
        <v>367</v>
      </c>
      <c r="K56" s="827" t="s">
        <v>876</v>
      </c>
    </row>
    <row r="57" spans="1:11">
      <c r="A57" s="215"/>
      <c r="B57" s="826"/>
      <c r="D57" s="212">
        <v>392</v>
      </c>
      <c r="E57" s="826" t="s">
        <v>118</v>
      </c>
      <c r="G57" s="212">
        <v>392</v>
      </c>
      <c r="H57" s="826" t="s">
        <v>118</v>
      </c>
      <c r="J57" s="212">
        <v>368</v>
      </c>
      <c r="K57" s="827" t="s">
        <v>877</v>
      </c>
    </row>
    <row r="58" spans="1:11">
      <c r="A58" s="214">
        <v>397</v>
      </c>
      <c r="B58" s="831" t="s">
        <v>120</v>
      </c>
      <c r="D58" s="214">
        <v>397</v>
      </c>
      <c r="E58" s="831" t="s">
        <v>120</v>
      </c>
      <c r="G58" s="214">
        <v>397</v>
      </c>
      <c r="H58" s="831" t="s">
        <v>120</v>
      </c>
      <c r="J58" s="212">
        <v>369</v>
      </c>
      <c r="K58" s="827" t="s">
        <v>1072</v>
      </c>
    </row>
    <row r="59" spans="1:11">
      <c r="A59" s="214"/>
      <c r="B59" s="831"/>
      <c r="D59" s="214">
        <v>398</v>
      </c>
      <c r="E59" s="831" t="s">
        <v>685</v>
      </c>
      <c r="G59" s="214">
        <v>398</v>
      </c>
      <c r="H59" s="831" t="s">
        <v>685</v>
      </c>
      <c r="J59" s="212">
        <v>370</v>
      </c>
      <c r="K59" s="827" t="s">
        <v>1073</v>
      </c>
    </row>
    <row r="60" spans="1:11">
      <c r="A60" s="214">
        <v>399</v>
      </c>
      <c r="B60" s="831" t="s">
        <v>123</v>
      </c>
      <c r="D60" s="214">
        <v>399</v>
      </c>
      <c r="E60" s="831" t="s">
        <v>123</v>
      </c>
      <c r="G60" s="214">
        <v>399</v>
      </c>
      <c r="H60" s="831" t="s">
        <v>123</v>
      </c>
      <c r="J60" s="212">
        <v>371</v>
      </c>
      <c r="K60" s="827" t="s">
        <v>1074</v>
      </c>
    </row>
    <row r="61" spans="1:11">
      <c r="A61" s="216"/>
      <c r="B61" s="831" t="s">
        <v>125</v>
      </c>
      <c r="D61" s="216"/>
      <c r="E61" s="831" t="s">
        <v>125</v>
      </c>
      <c r="G61" s="216"/>
      <c r="H61" s="831" t="s">
        <v>125</v>
      </c>
      <c r="J61" s="212">
        <v>379</v>
      </c>
      <c r="K61" s="827" t="s">
        <v>880</v>
      </c>
    </row>
    <row r="62" spans="1:11">
      <c r="A62" s="215"/>
      <c r="B62" s="831" t="s">
        <v>127</v>
      </c>
      <c r="D62" s="215"/>
      <c r="E62" s="831" t="s">
        <v>127</v>
      </c>
      <c r="G62" s="215"/>
      <c r="H62" s="831" t="s">
        <v>127</v>
      </c>
      <c r="J62" s="212"/>
      <c r="K62" s="827" t="s">
        <v>881</v>
      </c>
    </row>
    <row r="63" spans="1:11">
      <c r="A63" s="212">
        <v>411</v>
      </c>
      <c r="B63" s="828" t="s">
        <v>229</v>
      </c>
      <c r="D63" s="212">
        <v>411</v>
      </c>
      <c r="E63" s="828" t="s">
        <v>229</v>
      </c>
      <c r="G63" s="212">
        <v>411</v>
      </c>
      <c r="H63" s="828" t="s">
        <v>229</v>
      </c>
      <c r="J63" s="212">
        <v>381</v>
      </c>
      <c r="K63" s="827" t="s">
        <v>882</v>
      </c>
    </row>
    <row r="64" spans="1:11" ht="26.4">
      <c r="A64" s="212">
        <v>412</v>
      </c>
      <c r="B64" s="828" t="s">
        <v>230</v>
      </c>
      <c r="D64" s="212">
        <v>412</v>
      </c>
      <c r="E64" s="828" t="s">
        <v>230</v>
      </c>
      <c r="G64" s="212">
        <v>412</v>
      </c>
      <c r="H64" s="828" t="s">
        <v>230</v>
      </c>
      <c r="J64" s="212">
        <v>382</v>
      </c>
      <c r="K64" s="827" t="s">
        <v>95</v>
      </c>
    </row>
    <row r="65" spans="1:11" ht="26.4">
      <c r="A65" s="212">
        <v>413</v>
      </c>
      <c r="B65" s="828" t="s">
        <v>231</v>
      </c>
      <c r="D65" s="212">
        <v>413</v>
      </c>
      <c r="E65" s="828" t="s">
        <v>231</v>
      </c>
      <c r="G65" s="212">
        <v>413</v>
      </c>
      <c r="H65" s="828" t="s">
        <v>231</v>
      </c>
      <c r="J65" s="212">
        <v>383</v>
      </c>
      <c r="K65" s="827" t="s">
        <v>1075</v>
      </c>
    </row>
    <row r="66" spans="1:11" ht="26.4">
      <c r="A66" s="212">
        <v>414</v>
      </c>
      <c r="B66" s="828" t="s">
        <v>232</v>
      </c>
      <c r="D66" s="212">
        <v>414</v>
      </c>
      <c r="E66" s="828" t="s">
        <v>232</v>
      </c>
      <c r="G66" s="212">
        <v>414</v>
      </c>
      <c r="H66" s="828" t="s">
        <v>232</v>
      </c>
      <c r="J66" s="212">
        <v>384</v>
      </c>
      <c r="K66" s="827" t="s">
        <v>1069</v>
      </c>
    </row>
    <row r="67" spans="1:11">
      <c r="A67" s="212">
        <v>415</v>
      </c>
      <c r="B67" s="828" t="s">
        <v>233</v>
      </c>
      <c r="D67" s="212">
        <v>415</v>
      </c>
      <c r="E67" s="828" t="s">
        <v>233</v>
      </c>
      <c r="G67" s="212">
        <v>415</v>
      </c>
      <c r="H67" s="828" t="s">
        <v>233</v>
      </c>
      <c r="J67" s="212">
        <v>385</v>
      </c>
      <c r="K67" s="827" t="s">
        <v>1139</v>
      </c>
    </row>
    <row r="68" spans="1:11">
      <c r="A68" s="212">
        <v>416</v>
      </c>
      <c r="B68" s="828" t="s">
        <v>234</v>
      </c>
      <c r="D68" s="212">
        <v>416</v>
      </c>
      <c r="E68" s="828" t="s">
        <v>234</v>
      </c>
      <c r="G68" s="212">
        <v>416</v>
      </c>
      <c r="H68" s="828" t="s">
        <v>234</v>
      </c>
      <c r="J68" s="212">
        <v>386</v>
      </c>
      <c r="K68" s="827" t="s">
        <v>838</v>
      </c>
    </row>
    <row r="69" spans="1:11">
      <c r="A69" s="212">
        <v>419</v>
      </c>
      <c r="B69" s="828" t="s">
        <v>235</v>
      </c>
      <c r="D69" s="212">
        <v>419</v>
      </c>
      <c r="E69" s="828" t="s">
        <v>769</v>
      </c>
      <c r="G69" s="212">
        <v>419</v>
      </c>
      <c r="H69" s="828" t="s">
        <v>769</v>
      </c>
      <c r="J69" s="212">
        <v>387</v>
      </c>
      <c r="K69" s="827" t="s">
        <v>884</v>
      </c>
    </row>
    <row r="70" spans="1:11">
      <c r="A70" s="212">
        <v>420</v>
      </c>
      <c r="B70" s="828" t="s">
        <v>236</v>
      </c>
      <c r="D70" s="212">
        <v>420</v>
      </c>
      <c r="E70" s="828" t="s">
        <v>770</v>
      </c>
      <c r="G70" s="212">
        <v>420</v>
      </c>
      <c r="H70" s="828" t="s">
        <v>770</v>
      </c>
      <c r="J70" s="212">
        <v>389</v>
      </c>
      <c r="K70" s="827" t="s">
        <v>839</v>
      </c>
    </row>
    <row r="71" spans="1:11">
      <c r="A71" s="212">
        <v>421</v>
      </c>
      <c r="B71" s="828" t="s">
        <v>237</v>
      </c>
      <c r="D71" s="212">
        <v>421</v>
      </c>
      <c r="E71" s="828" t="s">
        <v>237</v>
      </c>
      <c r="G71" s="212">
        <v>421</v>
      </c>
      <c r="H71" s="828" t="s">
        <v>237</v>
      </c>
      <c r="J71" s="212"/>
      <c r="K71" s="827" t="s">
        <v>840</v>
      </c>
    </row>
    <row r="72" spans="1:11">
      <c r="A72" s="212">
        <v>422</v>
      </c>
      <c r="B72" s="828" t="s">
        <v>238</v>
      </c>
      <c r="D72" s="212">
        <v>422</v>
      </c>
      <c r="E72" s="828" t="s">
        <v>238</v>
      </c>
      <c r="G72" s="212">
        <v>422</v>
      </c>
      <c r="H72" s="828" t="s">
        <v>238</v>
      </c>
      <c r="J72" s="212">
        <v>411</v>
      </c>
      <c r="K72" s="827" t="s">
        <v>1006</v>
      </c>
    </row>
    <row r="73" spans="1:11">
      <c r="A73" s="212">
        <v>425</v>
      </c>
      <c r="B73" s="830" t="s">
        <v>144</v>
      </c>
      <c r="D73" s="212">
        <v>425</v>
      </c>
      <c r="E73" s="830" t="s">
        <v>144</v>
      </c>
      <c r="G73" s="212">
        <v>425</v>
      </c>
      <c r="H73" s="830" t="s">
        <v>144</v>
      </c>
      <c r="J73" s="212">
        <v>412</v>
      </c>
      <c r="K73" s="829" t="s">
        <v>1007</v>
      </c>
    </row>
    <row r="74" spans="1:11">
      <c r="A74" s="212">
        <v>426</v>
      </c>
      <c r="B74" s="826" t="s">
        <v>145</v>
      </c>
      <c r="D74" s="212">
        <v>426</v>
      </c>
      <c r="E74" s="826" t="s">
        <v>145</v>
      </c>
      <c r="G74" s="212">
        <v>426</v>
      </c>
      <c r="H74" s="826" t="s">
        <v>145</v>
      </c>
      <c r="J74" s="212">
        <v>413</v>
      </c>
      <c r="K74" s="829" t="s">
        <v>1008</v>
      </c>
    </row>
    <row r="75" spans="1:11">
      <c r="A75" s="212">
        <v>428</v>
      </c>
      <c r="B75" s="826" t="s">
        <v>148</v>
      </c>
      <c r="D75" s="212">
        <v>428</v>
      </c>
      <c r="E75" s="826" t="s">
        <v>148</v>
      </c>
      <c r="G75" s="212">
        <v>428</v>
      </c>
      <c r="H75" s="826" t="s">
        <v>148</v>
      </c>
      <c r="J75" s="212">
        <v>414</v>
      </c>
      <c r="K75" s="829" t="s">
        <v>1009</v>
      </c>
    </row>
    <row r="76" spans="1:11">
      <c r="A76" s="214">
        <v>439</v>
      </c>
      <c r="B76" s="831" t="s">
        <v>150</v>
      </c>
      <c r="D76" s="214">
        <v>439</v>
      </c>
      <c r="E76" s="831" t="s">
        <v>150</v>
      </c>
      <c r="G76" s="214">
        <v>439</v>
      </c>
      <c r="H76" s="831" t="s">
        <v>150</v>
      </c>
      <c r="J76" s="212">
        <v>415</v>
      </c>
      <c r="K76" s="829" t="s">
        <v>1010</v>
      </c>
    </row>
    <row r="77" spans="1:11">
      <c r="A77" s="215"/>
      <c r="B77" s="831" t="s">
        <v>151</v>
      </c>
      <c r="D77" s="215"/>
      <c r="E77" s="831" t="s">
        <v>677</v>
      </c>
      <c r="G77" s="215"/>
      <c r="H77" s="831" t="s">
        <v>677</v>
      </c>
      <c r="J77" s="212">
        <v>416</v>
      </c>
      <c r="K77" s="829" t="s">
        <v>1011</v>
      </c>
    </row>
    <row r="78" spans="1:11" ht="26.4">
      <c r="A78" s="212">
        <v>441</v>
      </c>
      <c r="B78" s="828" t="s">
        <v>239</v>
      </c>
      <c r="D78" s="212">
        <v>441</v>
      </c>
      <c r="E78" s="828" t="s">
        <v>239</v>
      </c>
      <c r="G78" s="212">
        <v>441</v>
      </c>
      <c r="H78" s="828" t="s">
        <v>239</v>
      </c>
      <c r="J78" s="212">
        <v>417</v>
      </c>
      <c r="K78" s="829" t="s">
        <v>1012</v>
      </c>
    </row>
    <row r="79" spans="1:11" ht="26.4">
      <c r="A79" s="212">
        <v>442</v>
      </c>
      <c r="B79" s="828" t="s">
        <v>240</v>
      </c>
      <c r="D79" s="212">
        <v>442</v>
      </c>
      <c r="E79" s="828" t="s">
        <v>240</v>
      </c>
      <c r="G79" s="212">
        <v>442</v>
      </c>
      <c r="H79" s="828" t="s">
        <v>240</v>
      </c>
      <c r="J79" s="212">
        <v>418</v>
      </c>
      <c r="K79" s="829" t="s">
        <v>1013</v>
      </c>
    </row>
    <row r="80" spans="1:11" ht="26.4">
      <c r="A80" s="212">
        <v>443</v>
      </c>
      <c r="B80" s="828" t="s">
        <v>241</v>
      </c>
      <c r="D80" s="212">
        <v>443</v>
      </c>
      <c r="E80" s="828" t="s">
        <v>241</v>
      </c>
      <c r="G80" s="212">
        <v>443</v>
      </c>
      <c r="H80" s="828" t="s">
        <v>241</v>
      </c>
      <c r="J80" s="212">
        <v>419</v>
      </c>
      <c r="K80" s="829" t="s">
        <v>1014</v>
      </c>
    </row>
    <row r="81" spans="1:11" ht="26.4">
      <c r="A81" s="212">
        <v>444</v>
      </c>
      <c r="B81" s="828" t="s">
        <v>242</v>
      </c>
      <c r="D81" s="212">
        <v>444</v>
      </c>
      <c r="E81" s="828" t="s">
        <v>242</v>
      </c>
      <c r="G81" s="212">
        <v>444</v>
      </c>
      <c r="H81" s="828" t="s">
        <v>242</v>
      </c>
      <c r="J81" s="212">
        <v>420</v>
      </c>
      <c r="K81" s="829" t="s">
        <v>1015</v>
      </c>
    </row>
    <row r="82" spans="1:11">
      <c r="A82" s="212">
        <v>445</v>
      </c>
      <c r="B82" s="828" t="s">
        <v>243</v>
      </c>
      <c r="D82" s="212">
        <v>445</v>
      </c>
      <c r="E82" s="828" t="s">
        <v>243</v>
      </c>
      <c r="G82" s="212">
        <v>445</v>
      </c>
      <c r="H82" s="828" t="s">
        <v>243</v>
      </c>
      <c r="J82" s="212">
        <v>421</v>
      </c>
      <c r="K82" s="829" t="s">
        <v>1016</v>
      </c>
    </row>
    <row r="83" spans="1:11">
      <c r="A83" s="212">
        <v>446</v>
      </c>
      <c r="B83" s="828" t="s">
        <v>244</v>
      </c>
      <c r="D83" s="212">
        <v>446</v>
      </c>
      <c r="E83" s="828" t="s">
        <v>244</v>
      </c>
      <c r="G83" s="212">
        <v>446</v>
      </c>
      <c r="H83" s="828" t="s">
        <v>244</v>
      </c>
      <c r="J83" s="212">
        <v>422</v>
      </c>
      <c r="K83" s="217" t="s">
        <v>1082</v>
      </c>
    </row>
    <row r="84" spans="1:11">
      <c r="A84" s="212">
        <v>449</v>
      </c>
      <c r="B84" s="828" t="s">
        <v>245</v>
      </c>
      <c r="D84" s="212">
        <v>449</v>
      </c>
      <c r="E84" s="828" t="s">
        <v>245</v>
      </c>
      <c r="G84" s="212">
        <v>449</v>
      </c>
      <c r="H84" s="828" t="s">
        <v>245</v>
      </c>
      <c r="J84" s="212">
        <v>423</v>
      </c>
      <c r="K84" s="827" t="s">
        <v>886</v>
      </c>
    </row>
    <row r="85" spans="1:11">
      <c r="A85" s="212">
        <v>450</v>
      </c>
      <c r="B85" s="828" t="s">
        <v>246</v>
      </c>
      <c r="D85" s="212">
        <v>450</v>
      </c>
      <c r="E85" s="828" t="s">
        <v>246</v>
      </c>
      <c r="G85" s="212">
        <v>450</v>
      </c>
      <c r="H85" s="828" t="s">
        <v>246</v>
      </c>
      <c r="J85" s="212">
        <v>424</v>
      </c>
      <c r="K85" s="827" t="s">
        <v>861</v>
      </c>
    </row>
    <row r="86" spans="1:11">
      <c r="A86" s="212">
        <v>451</v>
      </c>
      <c r="B86" s="828" t="s">
        <v>247</v>
      </c>
      <c r="D86" s="212">
        <v>451</v>
      </c>
      <c r="E86" s="828" t="s">
        <v>247</v>
      </c>
      <c r="G86" s="212">
        <v>451</v>
      </c>
      <c r="H86" s="828" t="s">
        <v>247</v>
      </c>
      <c r="J86" s="212">
        <v>429</v>
      </c>
      <c r="K86" s="827" t="s">
        <v>887</v>
      </c>
    </row>
    <row r="87" spans="1:11" ht="26.4">
      <c r="A87" s="212">
        <v>452</v>
      </c>
      <c r="B87" s="828" t="s">
        <v>248</v>
      </c>
      <c r="D87" s="212">
        <v>452</v>
      </c>
      <c r="E87" s="828" t="s">
        <v>248</v>
      </c>
      <c r="G87" s="212">
        <v>452</v>
      </c>
      <c r="H87" s="828" t="s">
        <v>248</v>
      </c>
      <c r="J87" s="214">
        <v>431</v>
      </c>
      <c r="K87" s="216" t="s">
        <v>1083</v>
      </c>
    </row>
    <row r="88" spans="1:11">
      <c r="A88" s="212">
        <v>453</v>
      </c>
      <c r="B88" s="830" t="s">
        <v>144</v>
      </c>
      <c r="D88" s="212">
        <v>453</v>
      </c>
      <c r="E88" s="830" t="s">
        <v>144</v>
      </c>
      <c r="G88" s="212">
        <v>453</v>
      </c>
      <c r="H88" s="830" t="s">
        <v>144</v>
      </c>
      <c r="J88" s="212">
        <v>432</v>
      </c>
      <c r="K88" s="827" t="s">
        <v>888</v>
      </c>
    </row>
    <row r="89" spans="1:11">
      <c r="A89" s="212">
        <v>454</v>
      </c>
      <c r="B89" s="826" t="s">
        <v>145</v>
      </c>
      <c r="D89" s="212">
        <v>454</v>
      </c>
      <c r="E89" s="826" t="s">
        <v>145</v>
      </c>
      <c r="G89" s="212">
        <v>454</v>
      </c>
      <c r="H89" s="826" t="s">
        <v>145</v>
      </c>
      <c r="J89" s="212">
        <v>439</v>
      </c>
      <c r="K89" s="827" t="s">
        <v>685</v>
      </c>
    </row>
    <row r="90" spans="1:11">
      <c r="A90" s="212">
        <v>456</v>
      </c>
      <c r="B90" s="826" t="s">
        <v>161</v>
      </c>
      <c r="D90" s="212">
        <v>456</v>
      </c>
      <c r="E90" s="826" t="s">
        <v>161</v>
      </c>
      <c r="G90" s="212">
        <v>456</v>
      </c>
      <c r="H90" s="826" t="s">
        <v>161</v>
      </c>
      <c r="J90" s="214">
        <v>441</v>
      </c>
      <c r="K90" s="216" t="s">
        <v>1017</v>
      </c>
    </row>
    <row r="91" spans="1:11" ht="26.4">
      <c r="A91" s="212">
        <v>457</v>
      </c>
      <c r="B91" s="826" t="s">
        <v>163</v>
      </c>
      <c r="D91" s="212">
        <v>457</v>
      </c>
      <c r="E91" s="826" t="s">
        <v>163</v>
      </c>
      <c r="G91" s="212">
        <v>457</v>
      </c>
      <c r="H91" s="826" t="s">
        <v>163</v>
      </c>
      <c r="J91" s="824">
        <v>442</v>
      </c>
      <c r="K91" s="831" t="s">
        <v>1140</v>
      </c>
    </row>
    <row r="92" spans="1:11" ht="39.6">
      <c r="A92" s="212">
        <v>458</v>
      </c>
      <c r="B92" s="826" t="s">
        <v>111</v>
      </c>
      <c r="D92" s="212">
        <v>458</v>
      </c>
      <c r="E92" s="826" t="s">
        <v>111</v>
      </c>
      <c r="G92" s="212">
        <v>458</v>
      </c>
      <c r="H92" s="826" t="s">
        <v>111</v>
      </c>
      <c r="J92" s="214">
        <v>443</v>
      </c>
      <c r="K92" s="831" t="s">
        <v>1141</v>
      </c>
    </row>
    <row r="93" spans="1:11">
      <c r="A93" s="214">
        <v>469</v>
      </c>
      <c r="B93" s="831" t="s">
        <v>165</v>
      </c>
      <c r="D93" s="214">
        <v>469</v>
      </c>
      <c r="E93" s="831" t="s">
        <v>165</v>
      </c>
      <c r="G93" s="214">
        <v>469</v>
      </c>
      <c r="H93" s="831" t="s">
        <v>165</v>
      </c>
      <c r="J93" s="214">
        <v>499</v>
      </c>
      <c r="K93" s="216" t="s">
        <v>123</v>
      </c>
    </row>
    <row r="94" spans="1:11">
      <c r="A94" s="212">
        <v>479</v>
      </c>
      <c r="B94" s="826" t="s">
        <v>166</v>
      </c>
      <c r="D94" s="212">
        <v>479</v>
      </c>
      <c r="E94" s="826" t="s">
        <v>166</v>
      </c>
      <c r="G94" s="212">
        <v>479</v>
      </c>
      <c r="H94" s="826" t="s">
        <v>166</v>
      </c>
      <c r="J94" s="215"/>
      <c r="K94" s="217" t="s">
        <v>125</v>
      </c>
    </row>
    <row r="95" spans="1:11">
      <c r="A95" s="212">
        <v>489</v>
      </c>
      <c r="B95" s="826" t="s">
        <v>167</v>
      </c>
      <c r="D95" s="212">
        <v>489</v>
      </c>
      <c r="E95" s="826" t="s">
        <v>167</v>
      </c>
      <c r="G95" s="212">
        <v>489</v>
      </c>
      <c r="H95" s="826" t="s">
        <v>167</v>
      </c>
      <c r="J95" s="212"/>
      <c r="K95" s="827" t="s">
        <v>843</v>
      </c>
    </row>
    <row r="96" spans="1:11">
      <c r="A96" s="214">
        <v>499</v>
      </c>
      <c r="B96" s="831" t="s">
        <v>168</v>
      </c>
      <c r="D96" s="214">
        <v>499</v>
      </c>
      <c r="E96" s="831" t="s">
        <v>168</v>
      </c>
      <c r="G96" s="214">
        <v>499</v>
      </c>
      <c r="H96" s="831" t="s">
        <v>168</v>
      </c>
      <c r="J96" s="212">
        <v>511</v>
      </c>
      <c r="K96" s="827" t="s">
        <v>229</v>
      </c>
    </row>
    <row r="97" spans="1:11">
      <c r="A97" s="216"/>
      <c r="B97" s="831" t="s">
        <v>169</v>
      </c>
      <c r="D97" s="216"/>
      <c r="E97" s="831" t="s">
        <v>169</v>
      </c>
      <c r="G97" s="216"/>
      <c r="H97" s="831" t="s">
        <v>169</v>
      </c>
      <c r="J97" s="212">
        <v>512</v>
      </c>
      <c r="K97" s="827" t="s">
        <v>230</v>
      </c>
    </row>
    <row r="98" spans="1:11">
      <c r="A98" s="214">
        <v>598</v>
      </c>
      <c r="B98" s="831" t="s">
        <v>176</v>
      </c>
      <c r="D98" s="214">
        <v>598</v>
      </c>
      <c r="E98" s="831" t="s">
        <v>176</v>
      </c>
      <c r="G98" s="214">
        <v>598</v>
      </c>
      <c r="H98" s="831" t="s">
        <v>176</v>
      </c>
      <c r="J98" s="212">
        <v>513</v>
      </c>
      <c r="K98" s="827" t="s">
        <v>231</v>
      </c>
    </row>
    <row r="99" spans="1:11">
      <c r="A99" s="214">
        <v>599</v>
      </c>
      <c r="B99" s="831" t="s">
        <v>178</v>
      </c>
      <c r="D99" s="214">
        <v>599</v>
      </c>
      <c r="E99" s="831" t="s">
        <v>178</v>
      </c>
      <c r="G99" s="214">
        <v>599</v>
      </c>
      <c r="H99" s="831" t="s">
        <v>178</v>
      </c>
      <c r="J99" s="212">
        <v>514</v>
      </c>
      <c r="K99" s="827" t="s">
        <v>232</v>
      </c>
    </row>
    <row r="100" spans="1:11">
      <c r="A100" s="217"/>
      <c r="B100" s="830"/>
      <c r="D100" s="217"/>
      <c r="E100" s="830"/>
      <c r="G100" s="217"/>
      <c r="H100" s="830"/>
      <c r="J100" s="212">
        <v>515</v>
      </c>
      <c r="K100" s="827" t="s">
        <v>1142</v>
      </c>
    </row>
    <row r="101" spans="1:11">
      <c r="A101" s="212">
        <v>601</v>
      </c>
      <c r="B101" s="826" t="s">
        <v>29</v>
      </c>
      <c r="D101" s="212">
        <v>601</v>
      </c>
      <c r="E101" s="826" t="s">
        <v>29</v>
      </c>
      <c r="G101" s="212">
        <v>601</v>
      </c>
      <c r="H101" s="826" t="s">
        <v>29</v>
      </c>
      <c r="J101" s="212">
        <v>516</v>
      </c>
      <c r="K101" s="827" t="s">
        <v>1143</v>
      </c>
    </row>
    <row r="102" spans="1:11">
      <c r="A102" s="212">
        <v>602</v>
      </c>
      <c r="B102" s="826" t="s">
        <v>31</v>
      </c>
      <c r="D102" s="212">
        <v>602</v>
      </c>
      <c r="E102" s="826" t="s">
        <v>648</v>
      </c>
      <c r="G102" s="212">
        <v>602</v>
      </c>
      <c r="H102" s="826" t="s">
        <v>648</v>
      </c>
      <c r="J102" s="212">
        <v>517</v>
      </c>
      <c r="K102" s="827" t="s">
        <v>1144</v>
      </c>
    </row>
    <row r="103" spans="1:11">
      <c r="A103" s="212">
        <v>603</v>
      </c>
      <c r="B103" s="826" t="s">
        <v>33</v>
      </c>
      <c r="D103" s="212">
        <v>603</v>
      </c>
      <c r="E103" s="826" t="s">
        <v>33</v>
      </c>
      <c r="G103" s="212">
        <v>603</v>
      </c>
      <c r="H103" s="826" t="s">
        <v>33</v>
      </c>
      <c r="J103" s="212">
        <v>518</v>
      </c>
      <c r="K103" s="827" t="s">
        <v>1145</v>
      </c>
    </row>
    <row r="104" spans="1:11">
      <c r="A104" s="212">
        <v>604</v>
      </c>
      <c r="B104" s="826" t="s">
        <v>36</v>
      </c>
      <c r="D104" s="212">
        <v>604</v>
      </c>
      <c r="E104" s="826" t="s">
        <v>36</v>
      </c>
      <c r="G104" s="212">
        <v>604</v>
      </c>
      <c r="H104" s="826" t="s">
        <v>36</v>
      </c>
      <c r="J104" s="214"/>
      <c r="K104" s="216" t="s">
        <v>889</v>
      </c>
    </row>
    <row r="105" spans="1:11">
      <c r="A105" s="212">
        <v>605</v>
      </c>
      <c r="B105" s="826" t="s">
        <v>38</v>
      </c>
      <c r="D105" s="212">
        <v>605</v>
      </c>
      <c r="E105" s="826" t="s">
        <v>38</v>
      </c>
      <c r="G105" s="212">
        <v>605</v>
      </c>
      <c r="H105" s="826" t="s">
        <v>38</v>
      </c>
      <c r="J105" s="215"/>
      <c r="K105" s="217" t="s">
        <v>890</v>
      </c>
    </row>
    <row r="106" spans="1:11">
      <c r="A106" s="212">
        <v>606</v>
      </c>
      <c r="B106" s="826" t="s">
        <v>40</v>
      </c>
      <c r="D106" s="212">
        <v>606</v>
      </c>
      <c r="E106" s="826" t="s">
        <v>40</v>
      </c>
      <c r="G106" s="212">
        <v>606</v>
      </c>
      <c r="H106" s="826" t="s">
        <v>40</v>
      </c>
      <c r="J106" s="212">
        <v>519</v>
      </c>
      <c r="K106" s="827" t="s">
        <v>891</v>
      </c>
    </row>
    <row r="107" spans="1:11">
      <c r="A107" s="212">
        <v>607</v>
      </c>
      <c r="B107" s="826" t="s">
        <v>41</v>
      </c>
      <c r="D107" s="212">
        <v>607</v>
      </c>
      <c r="E107" s="826" t="s">
        <v>649</v>
      </c>
      <c r="G107" s="212">
        <v>607</v>
      </c>
      <c r="H107" s="826" t="s">
        <v>649</v>
      </c>
      <c r="J107" s="212">
        <v>520</v>
      </c>
      <c r="K107" s="827" t="s">
        <v>892</v>
      </c>
    </row>
    <row r="108" spans="1:11">
      <c r="A108" s="212">
        <v>608</v>
      </c>
      <c r="B108" s="826" t="s">
        <v>249</v>
      </c>
      <c r="D108" s="212">
        <v>608</v>
      </c>
      <c r="E108" s="826" t="s">
        <v>42</v>
      </c>
      <c r="G108" s="212">
        <v>608</v>
      </c>
      <c r="H108" s="826" t="s">
        <v>42</v>
      </c>
      <c r="J108" s="212">
        <v>521</v>
      </c>
      <c r="K108" s="827" t="s">
        <v>893</v>
      </c>
    </row>
    <row r="109" spans="1:11">
      <c r="A109" s="212">
        <v>612</v>
      </c>
      <c r="B109" s="826" t="s">
        <v>48</v>
      </c>
      <c r="D109" s="212">
        <v>612</v>
      </c>
      <c r="E109" s="826" t="s">
        <v>723</v>
      </c>
      <c r="G109" s="212">
        <v>612</v>
      </c>
      <c r="H109" s="826" t="s">
        <v>723</v>
      </c>
      <c r="J109" s="212">
        <v>522</v>
      </c>
      <c r="K109" s="829" t="s">
        <v>894</v>
      </c>
    </row>
    <row r="110" spans="1:11">
      <c r="A110" s="214">
        <v>699</v>
      </c>
      <c r="B110" s="831" t="s">
        <v>50</v>
      </c>
      <c r="D110" s="214">
        <v>699</v>
      </c>
      <c r="E110" s="831" t="s">
        <v>50</v>
      </c>
      <c r="G110" s="214">
        <v>699</v>
      </c>
      <c r="H110" s="831" t="s">
        <v>50</v>
      </c>
      <c r="J110" s="212">
        <v>523</v>
      </c>
      <c r="K110" s="829" t="s">
        <v>1090</v>
      </c>
    </row>
    <row r="111" spans="1:11">
      <c r="A111" s="217"/>
      <c r="B111" s="830"/>
      <c r="D111" s="217"/>
      <c r="E111" s="830"/>
      <c r="G111" s="217"/>
      <c r="H111" s="830"/>
      <c r="J111" s="212">
        <v>524</v>
      </c>
      <c r="K111" s="829" t="s">
        <v>1091</v>
      </c>
    </row>
    <row r="112" spans="1:11">
      <c r="A112" s="212">
        <v>691</v>
      </c>
      <c r="B112" s="826" t="s">
        <v>250</v>
      </c>
      <c r="D112" s="212">
        <v>691</v>
      </c>
      <c r="E112" s="826" t="s">
        <v>686</v>
      </c>
      <c r="G112" s="212">
        <v>691</v>
      </c>
      <c r="H112" s="826" t="s">
        <v>686</v>
      </c>
      <c r="J112" s="212">
        <v>525</v>
      </c>
      <c r="K112" s="829" t="s">
        <v>141</v>
      </c>
    </row>
    <row r="113" spans="1:11">
      <c r="A113" s="212">
        <v>692</v>
      </c>
      <c r="B113" s="826" t="s">
        <v>54</v>
      </c>
      <c r="D113" s="212">
        <v>692</v>
      </c>
      <c r="E113" s="826" t="s">
        <v>54</v>
      </c>
      <c r="G113" s="212">
        <v>692</v>
      </c>
      <c r="H113" s="826" t="s">
        <v>54</v>
      </c>
      <c r="J113" s="212">
        <v>526</v>
      </c>
      <c r="K113" s="829" t="s">
        <v>143</v>
      </c>
    </row>
    <row r="114" spans="1:11">
      <c r="A114" s="212"/>
      <c r="B114" s="826"/>
      <c r="D114" s="212"/>
      <c r="E114" s="826"/>
      <c r="G114" s="212"/>
      <c r="H114" s="826"/>
      <c r="J114" s="212">
        <v>527</v>
      </c>
      <c r="K114" s="829" t="s">
        <v>1018</v>
      </c>
    </row>
    <row r="115" spans="1:11">
      <c r="A115" s="212">
        <v>701</v>
      </c>
      <c r="B115" s="828" t="s">
        <v>687</v>
      </c>
      <c r="D115" s="212">
        <v>701</v>
      </c>
      <c r="E115" s="828" t="s">
        <v>687</v>
      </c>
      <c r="G115" s="212">
        <v>701</v>
      </c>
      <c r="H115" s="828" t="s">
        <v>687</v>
      </c>
      <c r="J115" s="212">
        <v>528</v>
      </c>
      <c r="K115" s="829" t="s">
        <v>1146</v>
      </c>
    </row>
    <row r="116" spans="1:11">
      <c r="A116" s="212">
        <v>702</v>
      </c>
      <c r="B116" s="828" t="s">
        <v>688</v>
      </c>
      <c r="D116" s="212">
        <v>702</v>
      </c>
      <c r="E116" s="828" t="s">
        <v>688</v>
      </c>
      <c r="G116" s="212">
        <v>702</v>
      </c>
      <c r="H116" s="828" t="s">
        <v>688</v>
      </c>
      <c r="J116" s="212">
        <v>529</v>
      </c>
      <c r="K116" s="829" t="s">
        <v>978</v>
      </c>
    </row>
    <row r="117" spans="1:11">
      <c r="A117" s="212">
        <v>703</v>
      </c>
      <c r="B117" s="828" t="s">
        <v>689</v>
      </c>
      <c r="D117" s="212">
        <v>703</v>
      </c>
      <c r="E117" s="828" t="s">
        <v>689</v>
      </c>
      <c r="G117" s="212">
        <v>703</v>
      </c>
      <c r="H117" s="828" t="s">
        <v>689</v>
      </c>
      <c r="J117" s="212"/>
      <c r="K117" s="829" t="s">
        <v>1019</v>
      </c>
    </row>
    <row r="118" spans="1:11">
      <c r="A118" s="212">
        <v>705</v>
      </c>
      <c r="B118" s="828" t="s">
        <v>251</v>
      </c>
      <c r="D118" s="212">
        <v>705</v>
      </c>
      <c r="E118" s="828" t="s">
        <v>251</v>
      </c>
      <c r="G118" s="212">
        <v>705</v>
      </c>
      <c r="H118" s="828" t="s">
        <v>251</v>
      </c>
      <c r="J118" s="212">
        <v>530</v>
      </c>
      <c r="K118" s="829" t="s">
        <v>1020</v>
      </c>
    </row>
    <row r="119" spans="1:11">
      <c r="A119" s="212">
        <v>706</v>
      </c>
      <c r="B119" s="828" t="s">
        <v>690</v>
      </c>
      <c r="D119" s="212">
        <v>706</v>
      </c>
      <c r="E119" s="828" t="s">
        <v>690</v>
      </c>
      <c r="G119" s="212">
        <v>706</v>
      </c>
      <c r="H119" s="828" t="s">
        <v>690</v>
      </c>
      <c r="J119" s="212">
        <v>531</v>
      </c>
      <c r="K119" s="829" t="s">
        <v>1095</v>
      </c>
    </row>
    <row r="120" spans="1:11">
      <c r="A120" s="212">
        <v>707</v>
      </c>
      <c r="B120" s="828" t="s">
        <v>691</v>
      </c>
      <c r="D120" s="212">
        <v>707</v>
      </c>
      <c r="E120" s="828" t="s">
        <v>691</v>
      </c>
      <c r="G120" s="212">
        <v>707</v>
      </c>
      <c r="H120" s="828" t="s">
        <v>691</v>
      </c>
      <c r="J120" s="212"/>
      <c r="K120" s="829" t="s">
        <v>895</v>
      </c>
    </row>
    <row r="121" spans="1:11">
      <c r="A121" s="212">
        <v>708</v>
      </c>
      <c r="B121" s="828" t="s">
        <v>692</v>
      </c>
      <c r="D121" s="212">
        <v>708</v>
      </c>
      <c r="E121" s="828" t="s">
        <v>692</v>
      </c>
      <c r="G121" s="212">
        <v>708</v>
      </c>
      <c r="H121" s="828" t="s">
        <v>692</v>
      </c>
      <c r="J121" s="212">
        <v>532</v>
      </c>
      <c r="K121" s="829" t="s">
        <v>848</v>
      </c>
    </row>
    <row r="122" spans="1:11">
      <c r="A122" s="212">
        <v>709</v>
      </c>
      <c r="B122" s="828" t="s">
        <v>252</v>
      </c>
      <c r="D122" s="212">
        <v>709</v>
      </c>
      <c r="E122" s="828" t="s">
        <v>252</v>
      </c>
      <c r="G122" s="212">
        <v>709</v>
      </c>
      <c r="H122" s="828" t="s">
        <v>252</v>
      </c>
      <c r="J122" s="212">
        <v>533</v>
      </c>
      <c r="K122" s="829" t="s">
        <v>148</v>
      </c>
    </row>
    <row r="123" spans="1:11">
      <c r="A123" s="212">
        <v>710</v>
      </c>
      <c r="B123" s="828" t="s">
        <v>693</v>
      </c>
      <c r="D123" s="212">
        <v>710</v>
      </c>
      <c r="E123" s="828" t="s">
        <v>693</v>
      </c>
      <c r="G123" s="212">
        <v>710</v>
      </c>
      <c r="H123" s="828" t="s">
        <v>693</v>
      </c>
      <c r="J123" s="212">
        <v>534</v>
      </c>
      <c r="K123" s="829" t="s">
        <v>1097</v>
      </c>
    </row>
    <row r="124" spans="1:11">
      <c r="A124" s="212">
        <v>711</v>
      </c>
      <c r="B124" s="828" t="s">
        <v>694</v>
      </c>
      <c r="D124" s="212">
        <v>711</v>
      </c>
      <c r="E124" s="828" t="s">
        <v>694</v>
      </c>
      <c r="G124" s="212">
        <v>711</v>
      </c>
      <c r="H124" s="828" t="s">
        <v>694</v>
      </c>
      <c r="J124" s="212">
        <v>539</v>
      </c>
      <c r="K124" s="829" t="s">
        <v>849</v>
      </c>
    </row>
    <row r="125" spans="1:11">
      <c r="A125" s="212">
        <v>712</v>
      </c>
      <c r="B125" s="828" t="s">
        <v>695</v>
      </c>
      <c r="D125" s="212">
        <v>712</v>
      </c>
      <c r="E125" s="828" t="s">
        <v>695</v>
      </c>
      <c r="G125" s="212">
        <v>712</v>
      </c>
      <c r="H125" s="828" t="s">
        <v>695</v>
      </c>
      <c r="J125" s="212"/>
      <c r="K125" s="829" t="s">
        <v>850</v>
      </c>
    </row>
    <row r="126" spans="1:11">
      <c r="A126" s="212">
        <v>713</v>
      </c>
      <c r="B126" s="828" t="s">
        <v>696</v>
      </c>
      <c r="D126" s="212">
        <v>713</v>
      </c>
      <c r="E126" s="828" t="s">
        <v>696</v>
      </c>
      <c r="G126" s="212">
        <v>713</v>
      </c>
      <c r="H126" s="828" t="s">
        <v>696</v>
      </c>
      <c r="J126" s="212">
        <v>541</v>
      </c>
      <c r="K126" s="829" t="s">
        <v>896</v>
      </c>
    </row>
    <row r="127" spans="1:11" ht="26.4">
      <c r="A127" s="212">
        <v>715</v>
      </c>
      <c r="B127" s="828" t="s">
        <v>697</v>
      </c>
      <c r="D127" s="212">
        <v>715</v>
      </c>
      <c r="E127" s="828" t="s">
        <v>697</v>
      </c>
      <c r="G127" s="212">
        <v>715</v>
      </c>
      <c r="H127" s="828" t="s">
        <v>697</v>
      </c>
      <c r="J127" s="212">
        <v>542</v>
      </c>
      <c r="K127" s="829" t="s">
        <v>897</v>
      </c>
    </row>
    <row r="128" spans="1:11" ht="26.4">
      <c r="A128" s="212">
        <v>716</v>
      </c>
      <c r="B128" s="828" t="s">
        <v>253</v>
      </c>
      <c r="D128" s="212">
        <v>716</v>
      </c>
      <c r="E128" s="828" t="s">
        <v>253</v>
      </c>
      <c r="G128" s="212">
        <v>716</v>
      </c>
      <c r="H128" s="828" t="s">
        <v>253</v>
      </c>
      <c r="J128" s="212">
        <v>543</v>
      </c>
      <c r="K128" s="829" t="s">
        <v>898</v>
      </c>
    </row>
    <row r="129" spans="1:11" ht="26.4">
      <c r="A129" s="212">
        <v>717</v>
      </c>
      <c r="B129" s="828" t="s">
        <v>698</v>
      </c>
      <c r="D129" s="212">
        <v>717</v>
      </c>
      <c r="E129" s="828" t="s">
        <v>698</v>
      </c>
      <c r="G129" s="212">
        <v>717</v>
      </c>
      <c r="H129" s="828" t="s">
        <v>698</v>
      </c>
      <c r="J129" s="212">
        <v>544</v>
      </c>
      <c r="K129" s="829" t="s">
        <v>899</v>
      </c>
    </row>
    <row r="130" spans="1:11" ht="26.4">
      <c r="A130" s="212">
        <v>718</v>
      </c>
      <c r="B130" s="828" t="s">
        <v>254</v>
      </c>
      <c r="D130" s="212">
        <v>718</v>
      </c>
      <c r="E130" s="828" t="s">
        <v>254</v>
      </c>
      <c r="G130" s="212">
        <v>718</v>
      </c>
      <c r="H130" s="828" t="s">
        <v>254</v>
      </c>
      <c r="J130" s="212">
        <v>545</v>
      </c>
      <c r="K130" s="829" t="s">
        <v>1147</v>
      </c>
    </row>
    <row r="131" spans="1:11">
      <c r="A131" s="212">
        <v>719</v>
      </c>
      <c r="B131" s="828" t="s">
        <v>699</v>
      </c>
      <c r="D131" s="212">
        <v>719</v>
      </c>
      <c r="E131" s="828" t="s">
        <v>699</v>
      </c>
      <c r="G131" s="212">
        <v>719</v>
      </c>
      <c r="H131" s="828" t="s">
        <v>699</v>
      </c>
      <c r="J131" s="212">
        <v>546</v>
      </c>
      <c r="K131" s="829" t="s">
        <v>1148</v>
      </c>
    </row>
    <row r="132" spans="1:11">
      <c r="A132" s="212">
        <v>720</v>
      </c>
      <c r="B132" s="828" t="s">
        <v>255</v>
      </c>
      <c r="D132" s="212">
        <v>720</v>
      </c>
      <c r="E132" s="828" t="s">
        <v>255</v>
      </c>
      <c r="G132" s="212">
        <v>720</v>
      </c>
      <c r="H132" s="828" t="s">
        <v>255</v>
      </c>
      <c r="J132" s="212">
        <v>547</v>
      </c>
      <c r="K132" s="829" t="s">
        <v>1149</v>
      </c>
    </row>
    <row r="133" spans="1:11">
      <c r="A133" s="212">
        <v>721</v>
      </c>
      <c r="B133" s="828" t="s">
        <v>700</v>
      </c>
      <c r="D133" s="212">
        <v>721</v>
      </c>
      <c r="E133" s="828" t="s">
        <v>700</v>
      </c>
      <c r="G133" s="212">
        <v>721</v>
      </c>
      <c r="H133" s="828" t="s">
        <v>700</v>
      </c>
      <c r="J133" s="212">
        <v>548</v>
      </c>
      <c r="K133" s="829" t="s">
        <v>1150</v>
      </c>
    </row>
    <row r="134" spans="1:11">
      <c r="A134" s="212">
        <v>722</v>
      </c>
      <c r="B134" s="828" t="s">
        <v>256</v>
      </c>
      <c r="D134" s="212">
        <v>722</v>
      </c>
      <c r="E134" s="828" t="s">
        <v>256</v>
      </c>
      <c r="G134" s="212">
        <v>722</v>
      </c>
      <c r="H134" s="828" t="s">
        <v>256</v>
      </c>
      <c r="J134" s="212"/>
      <c r="K134" s="829" t="s">
        <v>889</v>
      </c>
    </row>
    <row r="135" spans="1:11">
      <c r="A135" s="212">
        <v>723</v>
      </c>
      <c r="B135" s="828" t="s">
        <v>701</v>
      </c>
      <c r="D135" s="212">
        <v>723</v>
      </c>
      <c r="E135" s="828" t="s">
        <v>701</v>
      </c>
      <c r="G135" s="212">
        <v>723</v>
      </c>
      <c r="H135" s="828" t="s">
        <v>701</v>
      </c>
      <c r="J135" s="212"/>
      <c r="K135" s="829" t="s">
        <v>890</v>
      </c>
    </row>
    <row r="136" spans="1:11">
      <c r="A136" s="212">
        <v>724</v>
      </c>
      <c r="B136" s="828" t="s">
        <v>257</v>
      </c>
      <c r="D136" s="212">
        <v>724</v>
      </c>
      <c r="E136" s="828" t="s">
        <v>257</v>
      </c>
      <c r="G136" s="212">
        <v>724</v>
      </c>
      <c r="H136" s="828" t="s">
        <v>257</v>
      </c>
      <c r="J136" s="212">
        <v>549</v>
      </c>
      <c r="K136" s="829" t="s">
        <v>900</v>
      </c>
    </row>
    <row r="137" spans="1:11">
      <c r="A137" s="212">
        <v>725</v>
      </c>
      <c r="B137" s="828" t="s">
        <v>702</v>
      </c>
      <c r="D137" s="212">
        <v>725</v>
      </c>
      <c r="E137" s="828" t="s">
        <v>702</v>
      </c>
      <c r="G137" s="212">
        <v>725</v>
      </c>
      <c r="H137" s="828" t="s">
        <v>702</v>
      </c>
      <c r="J137" s="212">
        <v>550</v>
      </c>
      <c r="K137" s="829" t="s">
        <v>901</v>
      </c>
    </row>
    <row r="138" spans="1:11">
      <c r="A138" s="212">
        <v>726</v>
      </c>
      <c r="B138" s="828" t="s">
        <v>258</v>
      </c>
      <c r="D138" s="212">
        <v>726</v>
      </c>
      <c r="E138" s="828" t="s">
        <v>258</v>
      </c>
      <c r="G138" s="212">
        <v>726</v>
      </c>
      <c r="H138" s="828" t="s">
        <v>258</v>
      </c>
      <c r="J138" s="212">
        <v>551</v>
      </c>
      <c r="K138" s="829" t="s">
        <v>902</v>
      </c>
    </row>
    <row r="139" spans="1:11">
      <c r="A139" s="212">
        <v>727</v>
      </c>
      <c r="B139" s="828" t="s">
        <v>703</v>
      </c>
      <c r="D139" s="212">
        <v>727</v>
      </c>
      <c r="E139" s="828" t="s">
        <v>703</v>
      </c>
      <c r="G139" s="212">
        <v>727</v>
      </c>
      <c r="H139" s="828" t="s">
        <v>703</v>
      </c>
      <c r="J139" s="212">
        <v>552</v>
      </c>
      <c r="K139" s="829" t="s">
        <v>903</v>
      </c>
    </row>
    <row r="140" spans="1:11">
      <c r="A140" s="212">
        <v>728</v>
      </c>
      <c r="B140" s="828" t="s">
        <v>259</v>
      </c>
      <c r="D140" s="212">
        <v>728</v>
      </c>
      <c r="E140" s="828" t="s">
        <v>259</v>
      </c>
      <c r="G140" s="212">
        <v>728</v>
      </c>
      <c r="H140" s="828" t="s">
        <v>259</v>
      </c>
      <c r="J140" s="212">
        <v>553</v>
      </c>
      <c r="K140" s="829" t="s">
        <v>1021</v>
      </c>
    </row>
    <row r="141" spans="1:11">
      <c r="A141" s="212">
        <v>729</v>
      </c>
      <c r="B141" s="828" t="s">
        <v>704</v>
      </c>
      <c r="D141" s="212">
        <v>729</v>
      </c>
      <c r="E141" s="828" t="s">
        <v>704</v>
      </c>
      <c r="G141" s="212">
        <v>729</v>
      </c>
      <c r="H141" s="828" t="s">
        <v>704</v>
      </c>
      <c r="J141" s="212"/>
      <c r="K141" s="829" t="s">
        <v>1022</v>
      </c>
    </row>
    <row r="142" spans="1:11">
      <c r="A142" s="212">
        <v>730</v>
      </c>
      <c r="B142" s="828" t="s">
        <v>260</v>
      </c>
      <c r="D142" s="212">
        <v>730</v>
      </c>
      <c r="E142" s="828" t="s">
        <v>260</v>
      </c>
      <c r="G142" s="212">
        <v>730</v>
      </c>
      <c r="H142" s="828" t="s">
        <v>260</v>
      </c>
      <c r="J142" s="212">
        <v>554</v>
      </c>
      <c r="K142" s="829" t="s">
        <v>145</v>
      </c>
    </row>
    <row r="143" spans="1:11">
      <c r="A143" s="212">
        <v>731</v>
      </c>
      <c r="B143" s="828" t="s">
        <v>705</v>
      </c>
      <c r="D143" s="212">
        <v>731</v>
      </c>
      <c r="E143" s="828" t="s">
        <v>705</v>
      </c>
      <c r="G143" s="212">
        <v>731</v>
      </c>
      <c r="H143" s="828" t="s">
        <v>705</v>
      </c>
      <c r="J143" s="212"/>
      <c r="K143" s="829" t="s">
        <v>904</v>
      </c>
    </row>
    <row r="144" spans="1:11">
      <c r="A144" s="212">
        <v>732</v>
      </c>
      <c r="B144" s="828" t="s">
        <v>261</v>
      </c>
      <c r="D144" s="212">
        <v>732</v>
      </c>
      <c r="E144" s="828" t="s">
        <v>261</v>
      </c>
      <c r="G144" s="212">
        <v>732</v>
      </c>
      <c r="H144" s="828" t="s">
        <v>261</v>
      </c>
      <c r="J144" s="212">
        <v>555</v>
      </c>
      <c r="K144" s="829" t="s">
        <v>848</v>
      </c>
    </row>
    <row r="145" spans="1:11">
      <c r="A145" s="212">
        <v>733</v>
      </c>
      <c r="B145" s="828" t="s">
        <v>706</v>
      </c>
      <c r="D145" s="212">
        <v>733</v>
      </c>
      <c r="E145" s="828" t="s">
        <v>706</v>
      </c>
      <c r="G145" s="212">
        <v>733</v>
      </c>
      <c r="H145" s="828" t="s">
        <v>706</v>
      </c>
      <c r="J145" s="212">
        <v>556</v>
      </c>
      <c r="K145" s="829" t="s">
        <v>161</v>
      </c>
    </row>
    <row r="146" spans="1:11">
      <c r="A146" s="212">
        <v>734</v>
      </c>
      <c r="B146" s="828" t="s">
        <v>262</v>
      </c>
      <c r="D146" s="212">
        <v>734</v>
      </c>
      <c r="E146" s="828" t="s">
        <v>262</v>
      </c>
      <c r="G146" s="212">
        <v>734</v>
      </c>
      <c r="H146" s="828" t="s">
        <v>262</v>
      </c>
      <c r="J146" s="212">
        <v>557</v>
      </c>
      <c r="K146" s="829" t="s">
        <v>163</v>
      </c>
    </row>
    <row r="147" spans="1:11">
      <c r="A147" s="212">
        <v>735</v>
      </c>
      <c r="B147" s="828" t="s">
        <v>707</v>
      </c>
      <c r="D147" s="212">
        <v>735</v>
      </c>
      <c r="E147" s="828" t="s">
        <v>707</v>
      </c>
      <c r="G147" s="212">
        <v>735</v>
      </c>
      <c r="H147" s="828" t="s">
        <v>707</v>
      </c>
      <c r="J147" s="212">
        <v>558</v>
      </c>
      <c r="K147" s="829" t="s">
        <v>1104</v>
      </c>
    </row>
    <row r="148" spans="1:11">
      <c r="A148" s="212">
        <v>736</v>
      </c>
      <c r="B148" s="828" t="s">
        <v>263</v>
      </c>
      <c r="D148" s="212">
        <v>736</v>
      </c>
      <c r="E148" s="828" t="s">
        <v>263</v>
      </c>
      <c r="G148" s="212">
        <v>736</v>
      </c>
      <c r="H148" s="828" t="s">
        <v>263</v>
      </c>
      <c r="J148" s="212">
        <v>559</v>
      </c>
      <c r="K148" s="827" t="s">
        <v>111</v>
      </c>
    </row>
    <row r="149" spans="1:11">
      <c r="A149" s="212">
        <v>737</v>
      </c>
      <c r="B149" s="828" t="s">
        <v>264</v>
      </c>
      <c r="D149" s="212">
        <v>737</v>
      </c>
      <c r="E149" s="828" t="s">
        <v>264</v>
      </c>
      <c r="G149" s="212">
        <v>737</v>
      </c>
      <c r="H149" s="828" t="s">
        <v>264</v>
      </c>
      <c r="J149" s="212">
        <v>560</v>
      </c>
      <c r="K149" s="832" t="s">
        <v>1097</v>
      </c>
    </row>
    <row r="150" spans="1:11">
      <c r="A150" s="212">
        <v>738</v>
      </c>
      <c r="B150" s="828" t="s">
        <v>265</v>
      </c>
      <c r="D150" s="212">
        <v>738</v>
      </c>
      <c r="E150" s="828" t="s">
        <v>265</v>
      </c>
      <c r="G150" s="212">
        <v>738</v>
      </c>
      <c r="H150" s="828" t="s">
        <v>265</v>
      </c>
      <c r="J150" s="212">
        <v>569</v>
      </c>
      <c r="K150" s="829" t="s">
        <v>851</v>
      </c>
    </row>
    <row r="151" spans="1:11">
      <c r="A151" s="212">
        <v>739</v>
      </c>
      <c r="B151" s="828" t="s">
        <v>266</v>
      </c>
      <c r="D151" s="212">
        <v>739</v>
      </c>
      <c r="E151" s="828" t="s">
        <v>771</v>
      </c>
      <c r="G151" s="212">
        <v>739</v>
      </c>
      <c r="H151" s="828" t="s">
        <v>771</v>
      </c>
      <c r="J151" s="212">
        <v>579</v>
      </c>
      <c r="K151" s="832" t="s">
        <v>166</v>
      </c>
    </row>
    <row r="152" spans="1:11">
      <c r="A152" s="212">
        <v>740</v>
      </c>
      <c r="B152" s="828" t="s">
        <v>267</v>
      </c>
      <c r="D152" s="212">
        <v>740</v>
      </c>
      <c r="E152" s="828" t="s">
        <v>772</v>
      </c>
      <c r="G152" s="212">
        <v>740</v>
      </c>
      <c r="H152" s="828" t="s">
        <v>772</v>
      </c>
      <c r="J152" s="212">
        <v>589</v>
      </c>
      <c r="K152" s="829" t="s">
        <v>167</v>
      </c>
    </row>
    <row r="153" spans="1:11">
      <c r="A153" s="212">
        <v>742</v>
      </c>
      <c r="B153" s="828" t="s">
        <v>268</v>
      </c>
      <c r="D153" s="212">
        <v>742</v>
      </c>
      <c r="E153" s="828" t="s">
        <v>268</v>
      </c>
      <c r="G153" s="212">
        <v>742</v>
      </c>
      <c r="H153" s="828" t="s">
        <v>268</v>
      </c>
      <c r="J153" s="212">
        <v>599</v>
      </c>
      <c r="K153" s="832" t="s">
        <v>168</v>
      </c>
    </row>
    <row r="154" spans="1:11">
      <c r="A154" s="212">
        <v>743</v>
      </c>
      <c r="B154" s="826" t="s">
        <v>111</v>
      </c>
      <c r="D154" s="212">
        <v>743</v>
      </c>
      <c r="E154" s="826" t="s">
        <v>111</v>
      </c>
      <c r="G154" s="212">
        <v>743</v>
      </c>
      <c r="H154" s="826" t="s">
        <v>111</v>
      </c>
      <c r="J154" s="212"/>
      <c r="K154" s="829" t="s">
        <v>174</v>
      </c>
    </row>
    <row r="155" spans="1:11">
      <c r="A155" s="212">
        <v>744</v>
      </c>
      <c r="B155" s="833" t="s">
        <v>269</v>
      </c>
      <c r="D155" s="212">
        <v>744</v>
      </c>
      <c r="E155" s="833" t="s">
        <v>269</v>
      </c>
      <c r="G155" s="212">
        <v>744</v>
      </c>
      <c r="H155" s="833" t="s">
        <v>269</v>
      </c>
      <c r="J155" s="212"/>
      <c r="K155" s="832" t="s">
        <v>175</v>
      </c>
    </row>
    <row r="156" spans="1:11">
      <c r="A156" s="212">
        <v>745</v>
      </c>
      <c r="B156" s="828" t="s">
        <v>270</v>
      </c>
      <c r="D156" s="212">
        <v>745</v>
      </c>
      <c r="E156" s="828" t="s">
        <v>270</v>
      </c>
      <c r="G156" s="212">
        <v>745</v>
      </c>
      <c r="H156" s="828" t="s">
        <v>270</v>
      </c>
      <c r="J156" s="212">
        <v>698</v>
      </c>
      <c r="K156" s="829" t="s">
        <v>176</v>
      </c>
    </row>
    <row r="157" spans="1:11">
      <c r="A157" s="212">
        <v>746</v>
      </c>
      <c r="B157" s="833" t="s">
        <v>271</v>
      </c>
      <c r="D157" s="212">
        <v>746</v>
      </c>
      <c r="E157" s="833" t="s">
        <v>271</v>
      </c>
      <c r="G157" s="212">
        <v>746</v>
      </c>
      <c r="H157" s="833" t="s">
        <v>271</v>
      </c>
      <c r="J157" s="212">
        <v>699</v>
      </c>
      <c r="K157" s="832" t="s">
        <v>178</v>
      </c>
    </row>
    <row r="158" spans="1:11">
      <c r="A158" s="212">
        <v>747</v>
      </c>
      <c r="B158" s="828" t="s">
        <v>272</v>
      </c>
      <c r="D158" s="212">
        <v>747</v>
      </c>
      <c r="E158" s="828" t="s">
        <v>272</v>
      </c>
      <c r="G158" s="212">
        <v>747</v>
      </c>
      <c r="H158" s="828" t="s">
        <v>272</v>
      </c>
      <c r="J158" s="212"/>
      <c r="K158" s="829" t="s">
        <v>905</v>
      </c>
    </row>
    <row r="159" spans="1:11">
      <c r="A159" s="212">
        <v>748</v>
      </c>
      <c r="B159" s="833" t="s">
        <v>273</v>
      </c>
      <c r="D159" s="212">
        <v>748</v>
      </c>
      <c r="E159" s="833" t="s">
        <v>273</v>
      </c>
      <c r="G159" s="212">
        <v>748</v>
      </c>
      <c r="H159" s="833" t="s">
        <v>273</v>
      </c>
      <c r="J159" s="212">
        <v>6011</v>
      </c>
      <c r="K159" s="832" t="s">
        <v>1045</v>
      </c>
    </row>
    <row r="160" spans="1:11">
      <c r="A160" s="212">
        <v>749</v>
      </c>
      <c r="B160" s="828" t="s">
        <v>274</v>
      </c>
      <c r="D160" s="212">
        <v>749</v>
      </c>
      <c r="E160" s="828" t="s">
        <v>274</v>
      </c>
      <c r="G160" s="212">
        <v>749</v>
      </c>
      <c r="H160" s="828" t="s">
        <v>274</v>
      </c>
      <c r="J160" s="212">
        <v>6021</v>
      </c>
      <c r="K160" s="829" t="s">
        <v>827</v>
      </c>
    </row>
    <row r="161" spans="1:11">
      <c r="A161" s="212">
        <v>750</v>
      </c>
      <c r="B161" s="833" t="s">
        <v>275</v>
      </c>
      <c r="D161" s="212">
        <v>750</v>
      </c>
      <c r="E161" s="833" t="s">
        <v>275</v>
      </c>
      <c r="G161" s="212">
        <v>750</v>
      </c>
      <c r="H161" s="833" t="s">
        <v>275</v>
      </c>
      <c r="J161" s="212">
        <v>6031</v>
      </c>
      <c r="K161" s="832" t="s">
        <v>33</v>
      </c>
    </row>
    <row r="162" spans="1:11">
      <c r="A162" s="212">
        <v>751</v>
      </c>
      <c r="B162" s="828" t="s">
        <v>276</v>
      </c>
      <c r="D162" s="212">
        <v>751</v>
      </c>
      <c r="E162" s="828" t="s">
        <v>276</v>
      </c>
      <c r="G162" s="212">
        <v>751</v>
      </c>
      <c r="H162" s="828" t="s">
        <v>276</v>
      </c>
      <c r="J162" s="212">
        <v>6041</v>
      </c>
      <c r="K162" s="829" t="s">
        <v>1023</v>
      </c>
    </row>
    <row r="163" spans="1:11">
      <c r="A163" s="212">
        <v>752</v>
      </c>
      <c r="B163" s="833" t="s">
        <v>277</v>
      </c>
      <c r="D163" s="212">
        <v>752</v>
      </c>
      <c r="E163" s="833" t="s">
        <v>277</v>
      </c>
      <c r="G163" s="212">
        <v>752</v>
      </c>
      <c r="H163" s="833" t="s">
        <v>277</v>
      </c>
      <c r="J163" s="212">
        <v>6051</v>
      </c>
      <c r="K163" s="832" t="s">
        <v>1024</v>
      </c>
    </row>
    <row r="164" spans="1:11">
      <c r="A164" s="212">
        <v>753</v>
      </c>
      <c r="B164" s="828" t="s">
        <v>278</v>
      </c>
      <c r="D164" s="212">
        <v>753</v>
      </c>
      <c r="E164" s="828" t="s">
        <v>278</v>
      </c>
      <c r="G164" s="212">
        <v>753</v>
      </c>
      <c r="H164" s="828" t="s">
        <v>278</v>
      </c>
      <c r="J164" s="212">
        <v>6061</v>
      </c>
      <c r="K164" s="829" t="s">
        <v>38</v>
      </c>
    </row>
    <row r="165" spans="1:11">
      <c r="A165" s="212">
        <v>754</v>
      </c>
      <c r="B165" s="833" t="s">
        <v>279</v>
      </c>
      <c r="D165" s="212">
        <v>754</v>
      </c>
      <c r="E165" s="833" t="s">
        <v>279</v>
      </c>
      <c r="G165" s="212">
        <v>754</v>
      </c>
      <c r="H165" s="833" t="s">
        <v>279</v>
      </c>
      <c r="J165" s="212">
        <v>6071</v>
      </c>
      <c r="K165" s="832" t="s">
        <v>649</v>
      </c>
    </row>
    <row r="166" spans="1:11">
      <c r="A166" s="212">
        <v>755</v>
      </c>
      <c r="B166" s="828" t="s">
        <v>280</v>
      </c>
      <c r="D166" s="212">
        <v>755</v>
      </c>
      <c r="E166" s="828" t="s">
        <v>280</v>
      </c>
      <c r="G166" s="212">
        <v>755</v>
      </c>
      <c r="H166" s="828" t="s">
        <v>280</v>
      </c>
      <c r="J166" s="212">
        <v>6081</v>
      </c>
      <c r="K166" s="829" t="s">
        <v>42</v>
      </c>
    </row>
    <row r="167" spans="1:11">
      <c r="A167" s="212">
        <v>756</v>
      </c>
      <c r="B167" s="833" t="s">
        <v>281</v>
      </c>
      <c r="D167" s="212">
        <v>756</v>
      </c>
      <c r="E167" s="833" t="s">
        <v>281</v>
      </c>
      <c r="G167" s="212">
        <v>756</v>
      </c>
      <c r="H167" s="833" t="s">
        <v>281</v>
      </c>
      <c r="J167" s="212">
        <v>6091</v>
      </c>
      <c r="K167" s="832" t="s">
        <v>906</v>
      </c>
    </row>
    <row r="168" spans="1:11">
      <c r="A168" s="212">
        <v>757</v>
      </c>
      <c r="B168" s="828" t="s">
        <v>282</v>
      </c>
      <c r="D168" s="212">
        <v>757</v>
      </c>
      <c r="E168" s="828" t="s">
        <v>282</v>
      </c>
      <c r="G168" s="212">
        <v>757</v>
      </c>
      <c r="H168" s="828" t="s">
        <v>282</v>
      </c>
      <c r="J168" s="212">
        <v>6101</v>
      </c>
      <c r="K168" s="829" t="s">
        <v>907</v>
      </c>
    </row>
    <row r="169" spans="1:11">
      <c r="A169" s="212">
        <v>758</v>
      </c>
      <c r="B169" s="833" t="s">
        <v>283</v>
      </c>
      <c r="D169" s="212">
        <v>758</v>
      </c>
      <c r="E169" s="833" t="s">
        <v>283</v>
      </c>
      <c r="G169" s="212">
        <v>758</v>
      </c>
      <c r="H169" s="833" t="s">
        <v>283</v>
      </c>
      <c r="J169" s="212">
        <v>6111</v>
      </c>
      <c r="K169" s="832" t="s">
        <v>908</v>
      </c>
    </row>
    <row r="170" spans="1:11">
      <c r="A170" s="212">
        <v>759</v>
      </c>
      <c r="B170" s="828" t="s">
        <v>284</v>
      </c>
      <c r="D170" s="212">
        <v>759</v>
      </c>
      <c r="E170" s="828" t="s">
        <v>284</v>
      </c>
      <c r="G170" s="212">
        <v>759</v>
      </c>
      <c r="H170" s="828" t="s">
        <v>284</v>
      </c>
      <c r="J170" s="212">
        <v>6121</v>
      </c>
      <c r="K170" s="829" t="s">
        <v>36</v>
      </c>
    </row>
    <row r="171" spans="1:11">
      <c r="A171" s="212">
        <v>760</v>
      </c>
      <c r="B171" s="833" t="s">
        <v>285</v>
      </c>
      <c r="D171" s="212">
        <v>760</v>
      </c>
      <c r="E171" s="833" t="s">
        <v>285</v>
      </c>
      <c r="G171" s="212">
        <v>760</v>
      </c>
      <c r="H171" s="833" t="s">
        <v>285</v>
      </c>
      <c r="J171" s="212">
        <v>6131</v>
      </c>
      <c r="K171" s="832" t="s">
        <v>1049</v>
      </c>
    </row>
    <row r="172" spans="1:11">
      <c r="A172" s="212">
        <v>761</v>
      </c>
      <c r="B172" s="828" t="s">
        <v>286</v>
      </c>
      <c r="D172" s="212">
        <v>761</v>
      </c>
      <c r="E172" s="828" t="s">
        <v>286</v>
      </c>
      <c r="G172" s="212">
        <v>761</v>
      </c>
      <c r="H172" s="828" t="s">
        <v>286</v>
      </c>
      <c r="J172" s="212">
        <v>6141</v>
      </c>
      <c r="K172" s="829" t="s">
        <v>909</v>
      </c>
    </row>
    <row r="173" spans="1:11">
      <c r="A173" s="212">
        <v>762</v>
      </c>
      <c r="B173" s="833" t="s">
        <v>287</v>
      </c>
      <c r="D173" s="212">
        <v>762</v>
      </c>
      <c r="E173" s="833" t="s">
        <v>287</v>
      </c>
      <c r="G173" s="212">
        <v>762</v>
      </c>
      <c r="H173" s="833" t="s">
        <v>287</v>
      </c>
      <c r="J173" s="212">
        <v>6151</v>
      </c>
      <c r="K173" s="832" t="s">
        <v>1050</v>
      </c>
    </row>
    <row r="174" spans="1:11">
      <c r="A174" s="212">
        <v>763</v>
      </c>
      <c r="B174" s="828" t="s">
        <v>288</v>
      </c>
      <c r="D174" s="212">
        <v>763</v>
      </c>
      <c r="E174" s="828" t="s">
        <v>288</v>
      </c>
      <c r="G174" s="212">
        <v>763</v>
      </c>
      <c r="H174" s="828" t="s">
        <v>288</v>
      </c>
      <c r="J174" s="212">
        <v>6999</v>
      </c>
      <c r="K174" s="217" t="s">
        <v>50</v>
      </c>
    </row>
    <row r="175" spans="1:11">
      <c r="A175" s="212">
        <v>764</v>
      </c>
      <c r="B175" s="833" t="s">
        <v>289</v>
      </c>
      <c r="D175" s="212">
        <v>764</v>
      </c>
      <c r="E175" s="833" t="s">
        <v>289</v>
      </c>
      <c r="G175" s="212">
        <v>764</v>
      </c>
      <c r="H175" s="833" t="s">
        <v>289</v>
      </c>
      <c r="J175" s="212">
        <v>6001</v>
      </c>
      <c r="K175" s="832" t="s">
        <v>686</v>
      </c>
    </row>
    <row r="176" spans="1:11">
      <c r="A176" s="212">
        <v>765</v>
      </c>
      <c r="B176" s="828" t="s">
        <v>290</v>
      </c>
      <c r="D176" s="212">
        <v>765</v>
      </c>
      <c r="E176" s="828" t="s">
        <v>290</v>
      </c>
      <c r="G176" s="212">
        <v>765</v>
      </c>
      <c r="H176" s="828" t="s">
        <v>290</v>
      </c>
      <c r="J176" s="212">
        <v>6002</v>
      </c>
      <c r="K176" s="827" t="s">
        <v>54</v>
      </c>
    </row>
    <row r="177" spans="1:11">
      <c r="A177" s="212">
        <v>766</v>
      </c>
      <c r="B177" s="833" t="s">
        <v>291</v>
      </c>
      <c r="D177" s="212">
        <v>766</v>
      </c>
      <c r="E177" s="833" t="s">
        <v>291</v>
      </c>
      <c r="G177" s="212">
        <v>766</v>
      </c>
      <c r="H177" s="833" t="s">
        <v>291</v>
      </c>
      <c r="J177" s="212"/>
      <c r="K177" s="832" t="s">
        <v>57</v>
      </c>
    </row>
    <row r="178" spans="1:11">
      <c r="A178" s="212">
        <v>767</v>
      </c>
      <c r="B178" s="828" t="s">
        <v>292</v>
      </c>
      <c r="D178" s="212">
        <v>767</v>
      </c>
      <c r="E178" s="828" t="s">
        <v>292</v>
      </c>
      <c r="G178" s="212">
        <v>767</v>
      </c>
      <c r="H178" s="828" t="s">
        <v>292</v>
      </c>
      <c r="J178" s="212">
        <v>7010</v>
      </c>
      <c r="K178" s="217" t="s">
        <v>687</v>
      </c>
    </row>
    <row r="179" spans="1:11">
      <c r="A179" s="212">
        <v>768</v>
      </c>
      <c r="B179" s="833" t="s">
        <v>293</v>
      </c>
      <c r="D179" s="212">
        <v>768</v>
      </c>
      <c r="E179" s="833" t="s">
        <v>293</v>
      </c>
      <c r="G179" s="212">
        <v>768</v>
      </c>
      <c r="H179" s="833" t="s">
        <v>293</v>
      </c>
      <c r="J179" s="212">
        <v>7011</v>
      </c>
      <c r="K179" s="832" t="s">
        <v>1025</v>
      </c>
    </row>
    <row r="180" spans="1:11">
      <c r="A180" s="212">
        <v>769</v>
      </c>
      <c r="B180" s="830" t="s">
        <v>126</v>
      </c>
      <c r="D180" s="212">
        <v>769</v>
      </c>
      <c r="E180" s="830" t="s">
        <v>708</v>
      </c>
      <c r="G180" s="212">
        <v>769</v>
      </c>
      <c r="H180" s="830" t="s">
        <v>708</v>
      </c>
      <c r="J180" s="212">
        <v>7021</v>
      </c>
      <c r="K180" s="827" t="s">
        <v>1026</v>
      </c>
    </row>
    <row r="181" spans="1:11">
      <c r="A181" s="212">
        <v>770</v>
      </c>
      <c r="B181" s="833" t="s">
        <v>294</v>
      </c>
      <c r="D181" s="212">
        <v>770</v>
      </c>
      <c r="E181" s="833" t="s">
        <v>709</v>
      </c>
      <c r="G181" s="212">
        <v>770</v>
      </c>
      <c r="H181" s="833" t="s">
        <v>709</v>
      </c>
      <c r="J181" s="212">
        <v>7031</v>
      </c>
      <c r="K181" s="827" t="s">
        <v>689</v>
      </c>
    </row>
    <row r="182" spans="1:11">
      <c r="A182" s="212">
        <v>771</v>
      </c>
      <c r="B182" s="826" t="s">
        <v>128</v>
      </c>
      <c r="D182" s="212">
        <v>771</v>
      </c>
      <c r="E182" s="826" t="s">
        <v>128</v>
      </c>
      <c r="G182" s="212">
        <v>771</v>
      </c>
      <c r="H182" s="826" t="s">
        <v>128</v>
      </c>
      <c r="J182" s="212">
        <v>7032</v>
      </c>
      <c r="K182" s="827" t="s">
        <v>910</v>
      </c>
    </row>
    <row r="183" spans="1:11">
      <c r="A183" s="212">
        <v>772</v>
      </c>
      <c r="B183" s="833" t="s">
        <v>295</v>
      </c>
      <c r="D183" s="212">
        <v>772</v>
      </c>
      <c r="E183" s="833" t="s">
        <v>295</v>
      </c>
      <c r="G183" s="212">
        <v>772</v>
      </c>
      <c r="H183" s="833" t="s">
        <v>295</v>
      </c>
      <c r="J183" s="212">
        <v>7041</v>
      </c>
      <c r="K183" s="827" t="s">
        <v>251</v>
      </c>
    </row>
    <row r="184" spans="1:11">
      <c r="A184" s="212">
        <v>773</v>
      </c>
      <c r="B184" s="830" t="s">
        <v>129</v>
      </c>
      <c r="D184" s="212">
        <v>773</v>
      </c>
      <c r="E184" s="830" t="s">
        <v>129</v>
      </c>
      <c r="G184" s="212">
        <v>773</v>
      </c>
      <c r="H184" s="830" t="s">
        <v>129</v>
      </c>
      <c r="J184" s="212">
        <v>7051</v>
      </c>
      <c r="K184" s="827" t="s">
        <v>690</v>
      </c>
    </row>
    <row r="185" spans="1:11">
      <c r="A185" s="212">
        <v>774</v>
      </c>
      <c r="B185" s="833" t="s">
        <v>296</v>
      </c>
      <c r="D185" s="212">
        <v>774</v>
      </c>
      <c r="E185" s="833" t="s">
        <v>296</v>
      </c>
      <c r="G185" s="212">
        <v>774</v>
      </c>
      <c r="H185" s="833" t="s">
        <v>296</v>
      </c>
      <c r="J185" s="212">
        <v>7061</v>
      </c>
      <c r="K185" s="827" t="s">
        <v>691</v>
      </c>
    </row>
    <row r="186" spans="1:11">
      <c r="A186" s="212">
        <v>775</v>
      </c>
      <c r="B186" s="826" t="s">
        <v>130</v>
      </c>
      <c r="D186" s="212">
        <v>775</v>
      </c>
      <c r="E186" s="826" t="s">
        <v>130</v>
      </c>
      <c r="G186" s="212">
        <v>775</v>
      </c>
      <c r="H186" s="826" t="s">
        <v>130</v>
      </c>
      <c r="J186" s="212">
        <v>7071</v>
      </c>
      <c r="K186" s="829" t="s">
        <v>692</v>
      </c>
    </row>
    <row r="187" spans="1:11">
      <c r="A187" s="212">
        <v>776</v>
      </c>
      <c r="B187" s="826" t="s">
        <v>297</v>
      </c>
      <c r="D187" s="212">
        <v>776</v>
      </c>
      <c r="E187" s="826" t="s">
        <v>297</v>
      </c>
      <c r="G187" s="212">
        <v>776</v>
      </c>
      <c r="H187" s="826" t="s">
        <v>297</v>
      </c>
      <c r="J187" s="212">
        <v>7081</v>
      </c>
      <c r="K187" s="834" t="s">
        <v>252</v>
      </c>
    </row>
    <row r="188" spans="1:11">
      <c r="A188" s="212">
        <v>777</v>
      </c>
      <c r="B188" s="826" t="s">
        <v>132</v>
      </c>
      <c r="D188" s="212">
        <v>777</v>
      </c>
      <c r="E188" s="826" t="s">
        <v>132</v>
      </c>
      <c r="G188" s="212">
        <v>777</v>
      </c>
      <c r="H188" s="826" t="s">
        <v>132</v>
      </c>
      <c r="J188" s="212">
        <v>7091</v>
      </c>
      <c r="K188" s="829" t="s">
        <v>693</v>
      </c>
    </row>
    <row r="189" spans="1:11">
      <c r="A189" s="212">
        <v>778</v>
      </c>
      <c r="B189" s="826" t="s">
        <v>132</v>
      </c>
      <c r="D189" s="212">
        <v>778</v>
      </c>
      <c r="E189" s="826" t="s">
        <v>132</v>
      </c>
      <c r="G189" s="212">
        <v>778</v>
      </c>
      <c r="H189" s="826" t="s">
        <v>132</v>
      </c>
      <c r="J189" s="212">
        <v>7101</v>
      </c>
      <c r="K189" s="834" t="s">
        <v>694</v>
      </c>
    </row>
    <row r="190" spans="1:11">
      <c r="A190" s="212">
        <v>779</v>
      </c>
      <c r="B190" s="826" t="s">
        <v>133</v>
      </c>
      <c r="D190" s="212">
        <v>779</v>
      </c>
      <c r="E190" s="826" t="s">
        <v>133</v>
      </c>
      <c r="G190" s="212">
        <v>779</v>
      </c>
      <c r="H190" s="826" t="s">
        <v>133</v>
      </c>
      <c r="J190" s="212">
        <v>7111</v>
      </c>
      <c r="K190" s="827" t="s">
        <v>695</v>
      </c>
    </row>
    <row r="191" spans="1:11">
      <c r="A191" s="212">
        <v>780</v>
      </c>
      <c r="B191" s="826" t="s">
        <v>298</v>
      </c>
      <c r="D191" s="212">
        <v>780</v>
      </c>
      <c r="E191" s="826" t="s">
        <v>298</v>
      </c>
      <c r="G191" s="212">
        <v>780</v>
      </c>
      <c r="H191" s="826" t="s">
        <v>298</v>
      </c>
      <c r="J191" s="212">
        <v>7121</v>
      </c>
      <c r="K191" s="834" t="s">
        <v>696</v>
      </c>
    </row>
    <row r="192" spans="1:11">
      <c r="A192" s="212">
        <v>781</v>
      </c>
      <c r="B192" s="828" t="s">
        <v>299</v>
      </c>
      <c r="D192" s="212">
        <v>781</v>
      </c>
      <c r="E192" s="828" t="s">
        <v>299</v>
      </c>
      <c r="G192" s="212">
        <v>781</v>
      </c>
      <c r="H192" s="828" t="s">
        <v>299</v>
      </c>
      <c r="J192" s="212">
        <v>7131</v>
      </c>
      <c r="K192" s="827" t="s">
        <v>697</v>
      </c>
    </row>
    <row r="193" spans="1:11">
      <c r="A193" s="212">
        <v>782</v>
      </c>
      <c r="B193" s="835" t="s">
        <v>300</v>
      </c>
      <c r="D193" s="212">
        <v>782</v>
      </c>
      <c r="E193" s="835" t="s">
        <v>300</v>
      </c>
      <c r="G193" s="212">
        <v>782</v>
      </c>
      <c r="H193" s="835" t="s">
        <v>300</v>
      </c>
      <c r="J193" s="212">
        <v>7132</v>
      </c>
      <c r="K193" s="834" t="s">
        <v>253</v>
      </c>
    </row>
    <row r="194" spans="1:11">
      <c r="A194" s="212">
        <v>783</v>
      </c>
      <c r="B194" s="828" t="s">
        <v>301</v>
      </c>
      <c r="D194" s="212">
        <v>783</v>
      </c>
      <c r="E194" s="828" t="s">
        <v>301</v>
      </c>
      <c r="G194" s="212">
        <v>783</v>
      </c>
      <c r="H194" s="828" t="s">
        <v>301</v>
      </c>
      <c r="J194" s="212">
        <v>7141</v>
      </c>
      <c r="K194" s="827" t="s">
        <v>698</v>
      </c>
    </row>
    <row r="195" spans="1:11">
      <c r="A195" s="212">
        <v>784</v>
      </c>
      <c r="B195" s="835" t="s">
        <v>302</v>
      </c>
      <c r="D195" s="212">
        <v>784</v>
      </c>
      <c r="E195" s="835" t="s">
        <v>302</v>
      </c>
      <c r="G195" s="212">
        <v>784</v>
      </c>
      <c r="H195" s="835" t="s">
        <v>302</v>
      </c>
      <c r="J195" s="212">
        <v>7142</v>
      </c>
      <c r="K195" s="834" t="s">
        <v>254</v>
      </c>
    </row>
    <row r="196" spans="1:11">
      <c r="A196" s="212">
        <v>785</v>
      </c>
      <c r="B196" s="826" t="s">
        <v>136</v>
      </c>
      <c r="D196" s="212">
        <v>785</v>
      </c>
      <c r="E196" s="826" t="s">
        <v>136</v>
      </c>
      <c r="G196" s="212">
        <v>785</v>
      </c>
      <c r="H196" s="826" t="s">
        <v>136</v>
      </c>
      <c r="J196" s="212">
        <v>7151</v>
      </c>
      <c r="K196" s="827" t="s">
        <v>699</v>
      </c>
    </row>
    <row r="197" spans="1:11">
      <c r="A197" s="212">
        <v>786</v>
      </c>
      <c r="B197" s="835" t="s">
        <v>303</v>
      </c>
      <c r="D197" s="212">
        <v>786</v>
      </c>
      <c r="E197" s="835" t="s">
        <v>303</v>
      </c>
      <c r="G197" s="212">
        <v>786</v>
      </c>
      <c r="H197" s="835" t="s">
        <v>303</v>
      </c>
      <c r="J197" s="212">
        <v>7152</v>
      </c>
      <c r="K197" s="834" t="s">
        <v>255</v>
      </c>
    </row>
    <row r="198" spans="1:11">
      <c r="A198" s="212">
        <v>787</v>
      </c>
      <c r="B198" s="826" t="s">
        <v>137</v>
      </c>
      <c r="D198" s="212">
        <v>787</v>
      </c>
      <c r="E198" s="826" t="s">
        <v>137</v>
      </c>
      <c r="G198" s="212">
        <v>787</v>
      </c>
      <c r="H198" s="826" t="s">
        <v>137</v>
      </c>
      <c r="J198" s="212">
        <v>7161</v>
      </c>
      <c r="K198" s="834" t="s">
        <v>700</v>
      </c>
    </row>
    <row r="199" spans="1:11">
      <c r="A199" s="212">
        <v>788</v>
      </c>
      <c r="B199" s="835" t="s">
        <v>304</v>
      </c>
      <c r="D199" s="212">
        <v>788</v>
      </c>
      <c r="E199" s="835" t="s">
        <v>304</v>
      </c>
      <c r="G199" s="212">
        <v>788</v>
      </c>
      <c r="H199" s="835" t="s">
        <v>304</v>
      </c>
      <c r="J199" s="212">
        <v>7162</v>
      </c>
      <c r="K199" s="834" t="s">
        <v>256</v>
      </c>
    </row>
    <row r="200" spans="1:11">
      <c r="A200" s="212">
        <v>789</v>
      </c>
      <c r="B200" s="826" t="s">
        <v>138</v>
      </c>
      <c r="D200" s="212">
        <v>789</v>
      </c>
      <c r="E200" s="826" t="s">
        <v>138</v>
      </c>
      <c r="G200" s="212">
        <v>789</v>
      </c>
      <c r="H200" s="826" t="s">
        <v>138</v>
      </c>
      <c r="J200" s="212">
        <v>7171</v>
      </c>
      <c r="K200" s="834" t="s">
        <v>701</v>
      </c>
    </row>
    <row r="201" spans="1:11">
      <c r="A201" s="212">
        <v>790</v>
      </c>
      <c r="B201" s="835" t="s">
        <v>305</v>
      </c>
      <c r="D201" s="212">
        <v>790</v>
      </c>
      <c r="E201" s="835" t="s">
        <v>305</v>
      </c>
      <c r="G201" s="212">
        <v>790</v>
      </c>
      <c r="H201" s="835" t="s">
        <v>305</v>
      </c>
      <c r="J201" s="212">
        <v>7172</v>
      </c>
      <c r="K201" s="834" t="s">
        <v>257</v>
      </c>
    </row>
    <row r="202" spans="1:11">
      <c r="A202" s="212">
        <v>791</v>
      </c>
      <c r="B202" s="826" t="s">
        <v>139</v>
      </c>
      <c r="D202" s="212">
        <v>791</v>
      </c>
      <c r="E202" s="826" t="s">
        <v>139</v>
      </c>
      <c r="G202" s="212">
        <v>791</v>
      </c>
      <c r="H202" s="826" t="s">
        <v>139</v>
      </c>
      <c r="J202" s="212">
        <v>7181</v>
      </c>
      <c r="K202" s="834" t="s">
        <v>911</v>
      </c>
    </row>
    <row r="203" spans="1:11">
      <c r="A203" s="212">
        <v>792</v>
      </c>
      <c r="B203" s="835" t="s">
        <v>306</v>
      </c>
      <c r="D203" s="212">
        <v>792</v>
      </c>
      <c r="E203" s="835" t="s">
        <v>306</v>
      </c>
      <c r="G203" s="212">
        <v>792</v>
      </c>
      <c r="H203" s="835" t="s">
        <v>306</v>
      </c>
      <c r="J203" s="212">
        <v>7182</v>
      </c>
      <c r="K203" s="834" t="s">
        <v>912</v>
      </c>
    </row>
    <row r="204" spans="1:11">
      <c r="A204" s="214">
        <v>797</v>
      </c>
      <c r="B204" s="831" t="s">
        <v>140</v>
      </c>
      <c r="D204" s="214">
        <v>797</v>
      </c>
      <c r="E204" s="831" t="s">
        <v>140</v>
      </c>
      <c r="G204" s="214">
        <v>797</v>
      </c>
      <c r="H204" s="831" t="s">
        <v>140</v>
      </c>
      <c r="J204" s="212">
        <v>7191</v>
      </c>
      <c r="K204" s="834" t="s">
        <v>703</v>
      </c>
    </row>
    <row r="205" spans="1:11">
      <c r="A205" s="214">
        <v>798</v>
      </c>
      <c r="B205" s="831" t="s">
        <v>142</v>
      </c>
      <c r="D205" s="214">
        <v>798</v>
      </c>
      <c r="E205" s="831" t="s">
        <v>142</v>
      </c>
      <c r="G205" s="214">
        <v>798</v>
      </c>
      <c r="H205" s="831" t="s">
        <v>142</v>
      </c>
      <c r="J205" s="212">
        <v>7192</v>
      </c>
      <c r="K205" s="834" t="s">
        <v>259</v>
      </c>
    </row>
    <row r="206" spans="1:11">
      <c r="A206" s="214">
        <v>799</v>
      </c>
      <c r="B206" s="831" t="s">
        <v>710</v>
      </c>
      <c r="D206" s="214">
        <v>799</v>
      </c>
      <c r="E206" s="831" t="s">
        <v>710</v>
      </c>
      <c r="G206" s="214">
        <v>799</v>
      </c>
      <c r="H206" s="831" t="s">
        <v>710</v>
      </c>
      <c r="J206" s="212">
        <v>7201</v>
      </c>
      <c r="K206" s="834" t="s">
        <v>913</v>
      </c>
    </row>
    <row r="207" spans="1:11">
      <c r="A207" s="214">
        <v>803</v>
      </c>
      <c r="B207" s="835" t="s">
        <v>312</v>
      </c>
      <c r="D207" s="214">
        <v>803</v>
      </c>
      <c r="E207" s="835" t="s">
        <v>312</v>
      </c>
      <c r="G207" s="214">
        <v>803</v>
      </c>
      <c r="H207" s="835" t="s">
        <v>312</v>
      </c>
      <c r="J207" s="212">
        <v>7202</v>
      </c>
      <c r="K207" s="834" t="s">
        <v>913</v>
      </c>
    </row>
    <row r="208" spans="1:11">
      <c r="J208" s="212">
        <v>7211</v>
      </c>
      <c r="K208" s="834" t="s">
        <v>705</v>
      </c>
    </row>
    <row r="209" spans="10:11">
      <c r="J209" s="212">
        <v>7212</v>
      </c>
      <c r="K209" s="834" t="s">
        <v>261</v>
      </c>
    </row>
    <row r="210" spans="10:11">
      <c r="J210" s="212">
        <v>7221</v>
      </c>
      <c r="K210" s="834" t="s">
        <v>1151</v>
      </c>
    </row>
    <row r="211" spans="10:11">
      <c r="J211" s="212">
        <v>7222</v>
      </c>
      <c r="K211" s="834" t="s">
        <v>1152</v>
      </c>
    </row>
    <row r="212" spans="10:11">
      <c r="J212" s="212">
        <v>7231</v>
      </c>
      <c r="K212" s="834" t="s">
        <v>707</v>
      </c>
    </row>
    <row r="213" spans="10:11">
      <c r="J213" s="212">
        <v>7232</v>
      </c>
      <c r="K213" s="834" t="s">
        <v>263</v>
      </c>
    </row>
    <row r="214" spans="10:11">
      <c r="J214" s="212">
        <v>7241</v>
      </c>
      <c r="K214" s="834" t="s">
        <v>1153</v>
      </c>
    </row>
    <row r="215" spans="10:11">
      <c r="J215" s="212">
        <v>7242</v>
      </c>
      <c r="K215" s="834" t="s">
        <v>265</v>
      </c>
    </row>
    <row r="216" spans="10:11">
      <c r="J216" s="212">
        <v>7251</v>
      </c>
      <c r="K216" s="834" t="s">
        <v>914</v>
      </c>
    </row>
    <row r="217" spans="10:11">
      <c r="J217" s="212">
        <v>7252</v>
      </c>
      <c r="K217" s="834" t="s">
        <v>915</v>
      </c>
    </row>
    <row r="218" spans="10:11">
      <c r="J218" s="212">
        <v>7262</v>
      </c>
      <c r="K218" s="834" t="s">
        <v>268</v>
      </c>
    </row>
    <row r="219" spans="10:11">
      <c r="J219" s="212">
        <v>7271</v>
      </c>
      <c r="K219" s="834" t="s">
        <v>916</v>
      </c>
    </row>
    <row r="220" spans="10:11">
      <c r="J220" s="212">
        <v>7272</v>
      </c>
      <c r="K220" s="834" t="s">
        <v>917</v>
      </c>
    </row>
    <row r="221" spans="10:11">
      <c r="J221" s="212">
        <v>7281</v>
      </c>
      <c r="K221" s="834" t="s">
        <v>918</v>
      </c>
    </row>
    <row r="222" spans="10:11">
      <c r="J222" s="212">
        <v>7282</v>
      </c>
      <c r="K222" s="834" t="s">
        <v>919</v>
      </c>
    </row>
    <row r="223" spans="10:11">
      <c r="J223" s="212">
        <v>7291</v>
      </c>
      <c r="K223" s="834" t="s">
        <v>920</v>
      </c>
    </row>
    <row r="224" spans="10:11">
      <c r="J224" s="212">
        <v>7292</v>
      </c>
      <c r="K224" s="834" t="s">
        <v>269</v>
      </c>
    </row>
    <row r="225" spans="10:11">
      <c r="J225" s="212">
        <v>7301</v>
      </c>
      <c r="K225" s="834" t="s">
        <v>270</v>
      </c>
    </row>
    <row r="226" spans="10:11">
      <c r="J226" s="212">
        <v>7302</v>
      </c>
      <c r="K226" s="834" t="s">
        <v>271</v>
      </c>
    </row>
    <row r="227" spans="10:11">
      <c r="J227" s="212">
        <v>7311</v>
      </c>
      <c r="K227" s="834" t="s">
        <v>272</v>
      </c>
    </row>
    <row r="228" spans="10:11">
      <c r="J228" s="212">
        <v>7312</v>
      </c>
      <c r="K228" s="834" t="s">
        <v>273</v>
      </c>
    </row>
    <row r="229" spans="10:11">
      <c r="J229" s="212">
        <v>7321</v>
      </c>
      <c r="K229" s="834" t="s">
        <v>274</v>
      </c>
    </row>
    <row r="230" spans="10:11">
      <c r="J230" s="212">
        <v>7322</v>
      </c>
      <c r="K230" s="834" t="s">
        <v>275</v>
      </c>
    </row>
    <row r="231" spans="10:11">
      <c r="J231" s="212">
        <v>7331</v>
      </c>
      <c r="K231" s="834" t="s">
        <v>276</v>
      </c>
    </row>
    <row r="232" spans="10:11">
      <c r="J232" s="212">
        <v>7332</v>
      </c>
      <c r="K232" s="834" t="s">
        <v>277</v>
      </c>
    </row>
    <row r="233" spans="10:11">
      <c r="J233" s="212">
        <v>7341</v>
      </c>
      <c r="K233" s="834" t="s">
        <v>278</v>
      </c>
    </row>
    <row r="234" spans="10:11">
      <c r="J234" s="212">
        <v>7342</v>
      </c>
      <c r="K234" s="834" t="s">
        <v>279</v>
      </c>
    </row>
    <row r="235" spans="10:11">
      <c r="J235" s="212">
        <v>7351</v>
      </c>
      <c r="K235" s="834" t="s">
        <v>280</v>
      </c>
    </row>
    <row r="236" spans="10:11">
      <c r="J236" s="212">
        <v>7352</v>
      </c>
      <c r="K236" s="834" t="s">
        <v>281</v>
      </c>
    </row>
    <row r="237" spans="10:11">
      <c r="J237" s="212">
        <v>7361</v>
      </c>
      <c r="K237" s="834" t="s">
        <v>282</v>
      </c>
    </row>
    <row r="238" spans="10:11">
      <c r="J238" s="212">
        <v>7362</v>
      </c>
      <c r="K238" s="834" t="s">
        <v>283</v>
      </c>
    </row>
    <row r="239" spans="10:11">
      <c r="J239" s="212">
        <v>7371</v>
      </c>
      <c r="K239" s="834" t="s">
        <v>284</v>
      </c>
    </row>
    <row r="240" spans="10:11">
      <c r="J240" s="212">
        <v>7372</v>
      </c>
      <c r="K240" s="834" t="s">
        <v>285</v>
      </c>
    </row>
    <row r="241" spans="10:11">
      <c r="J241" s="212">
        <v>7381</v>
      </c>
      <c r="K241" s="834" t="s">
        <v>286</v>
      </c>
    </row>
    <row r="242" spans="10:11">
      <c r="J242" s="212">
        <v>7382</v>
      </c>
      <c r="K242" s="834" t="s">
        <v>287</v>
      </c>
    </row>
    <row r="243" spans="10:11">
      <c r="J243" s="212">
        <v>7391</v>
      </c>
      <c r="K243" s="834" t="s">
        <v>288</v>
      </c>
    </row>
    <row r="244" spans="10:11">
      <c r="J244" s="212">
        <v>7392</v>
      </c>
      <c r="K244" s="834" t="s">
        <v>289</v>
      </c>
    </row>
    <row r="245" spans="10:11">
      <c r="J245" s="212">
        <v>7401</v>
      </c>
      <c r="K245" s="834" t="s">
        <v>1027</v>
      </c>
    </row>
    <row r="246" spans="10:11">
      <c r="J246" s="212">
        <v>7402</v>
      </c>
      <c r="K246" s="834" t="s">
        <v>1028</v>
      </c>
    </row>
    <row r="247" spans="10:11">
      <c r="J247" s="212">
        <v>7411</v>
      </c>
      <c r="K247" s="834" t="s">
        <v>1029</v>
      </c>
    </row>
    <row r="248" spans="10:11">
      <c r="J248" s="212">
        <v>7412</v>
      </c>
      <c r="K248" s="834" t="s">
        <v>1030</v>
      </c>
    </row>
    <row r="249" spans="10:11">
      <c r="J249" s="212">
        <v>7421</v>
      </c>
      <c r="K249" s="834" t="s">
        <v>708</v>
      </c>
    </row>
    <row r="250" spans="10:11">
      <c r="J250" s="212">
        <v>7422</v>
      </c>
      <c r="K250" s="834" t="s">
        <v>709</v>
      </c>
    </row>
    <row r="251" spans="10:11">
      <c r="J251" s="212">
        <v>7431</v>
      </c>
      <c r="K251" s="834" t="s">
        <v>841</v>
      </c>
    </row>
    <row r="252" spans="10:11">
      <c r="J252" s="212">
        <v>7432</v>
      </c>
      <c r="K252" s="834" t="s">
        <v>862</v>
      </c>
    </row>
    <row r="253" spans="10:11">
      <c r="J253" s="212">
        <v>7441</v>
      </c>
      <c r="K253" s="834" t="s">
        <v>128</v>
      </c>
    </row>
    <row r="254" spans="10:11">
      <c r="J254" s="212">
        <v>7442</v>
      </c>
      <c r="K254" s="834" t="s">
        <v>295</v>
      </c>
    </row>
    <row r="255" spans="10:11">
      <c r="J255" s="212">
        <v>7451</v>
      </c>
      <c r="K255" s="834" t="s">
        <v>921</v>
      </c>
    </row>
    <row r="256" spans="10:11">
      <c r="J256" s="212">
        <v>7452</v>
      </c>
      <c r="K256" s="834" t="s">
        <v>129</v>
      </c>
    </row>
    <row r="257" spans="10:11">
      <c r="J257" s="212">
        <v>7462</v>
      </c>
      <c r="K257" s="834" t="s">
        <v>130</v>
      </c>
    </row>
    <row r="258" spans="10:11">
      <c r="J258" s="212">
        <v>7472</v>
      </c>
      <c r="K258" s="834" t="s">
        <v>297</v>
      </c>
    </row>
    <row r="259" spans="10:11">
      <c r="J259" s="212">
        <v>7481</v>
      </c>
      <c r="K259" s="834" t="s">
        <v>1154</v>
      </c>
    </row>
    <row r="260" spans="10:11">
      <c r="J260" s="212">
        <v>7482</v>
      </c>
      <c r="K260" s="834" t="s">
        <v>132</v>
      </c>
    </row>
    <row r="261" spans="10:11">
      <c r="J261" s="212">
        <v>7491</v>
      </c>
      <c r="K261" s="834" t="s">
        <v>133</v>
      </c>
    </row>
    <row r="262" spans="10:11">
      <c r="J262" s="212">
        <v>7492</v>
      </c>
      <c r="K262" s="834" t="s">
        <v>298</v>
      </c>
    </row>
    <row r="263" spans="10:11">
      <c r="J263" s="212">
        <v>7501</v>
      </c>
      <c r="K263" s="834" t="s">
        <v>922</v>
      </c>
    </row>
    <row r="264" spans="10:11">
      <c r="J264" s="212">
        <v>7502</v>
      </c>
      <c r="K264" s="834" t="s">
        <v>923</v>
      </c>
    </row>
    <row r="265" spans="10:11">
      <c r="J265" s="212">
        <v>7511</v>
      </c>
      <c r="K265" s="834" t="s">
        <v>924</v>
      </c>
    </row>
    <row r="266" spans="10:11">
      <c r="J266" s="212">
        <v>7512</v>
      </c>
      <c r="K266" s="834" t="s">
        <v>925</v>
      </c>
    </row>
    <row r="267" spans="10:11">
      <c r="J267" s="212">
        <v>7521</v>
      </c>
      <c r="K267" s="834" t="s">
        <v>845</v>
      </c>
    </row>
    <row r="268" spans="10:11">
      <c r="J268" s="212">
        <v>7522</v>
      </c>
      <c r="K268" s="834" t="s">
        <v>863</v>
      </c>
    </row>
    <row r="269" spans="10:11">
      <c r="J269" s="212">
        <v>7531</v>
      </c>
      <c r="K269" s="834" t="s">
        <v>665</v>
      </c>
    </row>
    <row r="270" spans="10:11">
      <c r="J270" s="212">
        <v>7542</v>
      </c>
      <c r="K270" s="834" t="s">
        <v>926</v>
      </c>
    </row>
    <row r="271" spans="10:11">
      <c r="J271" s="212">
        <v>7551</v>
      </c>
      <c r="K271" s="834" t="s">
        <v>1079</v>
      </c>
    </row>
    <row r="272" spans="10:11">
      <c r="J272" s="212">
        <v>7561</v>
      </c>
      <c r="K272" s="834" t="s">
        <v>927</v>
      </c>
    </row>
    <row r="273" spans="10:11">
      <c r="J273" s="212">
        <v>7562</v>
      </c>
      <c r="K273" s="834" t="s">
        <v>928</v>
      </c>
    </row>
    <row r="274" spans="10:11">
      <c r="J274" s="212">
        <v>7571</v>
      </c>
      <c r="K274" s="834" t="s">
        <v>137</v>
      </c>
    </row>
    <row r="275" spans="10:11">
      <c r="J275" s="212">
        <v>7572</v>
      </c>
      <c r="K275" s="834" t="s">
        <v>304</v>
      </c>
    </row>
    <row r="276" spans="10:11">
      <c r="J276" s="212">
        <v>7581</v>
      </c>
      <c r="K276" s="834" t="s">
        <v>138</v>
      </c>
    </row>
    <row r="277" spans="10:11">
      <c r="J277" s="212">
        <v>7582</v>
      </c>
      <c r="K277" s="834" t="s">
        <v>305</v>
      </c>
    </row>
    <row r="278" spans="10:11">
      <c r="J278" s="212">
        <v>7591</v>
      </c>
      <c r="K278" s="834" t="s">
        <v>139</v>
      </c>
    </row>
    <row r="279" spans="10:11">
      <c r="J279" s="212">
        <v>7592</v>
      </c>
      <c r="K279" s="834" t="s">
        <v>306</v>
      </c>
    </row>
    <row r="280" spans="10:11">
      <c r="J280" s="212">
        <v>7601</v>
      </c>
      <c r="K280" s="834" t="s">
        <v>1081</v>
      </c>
    </row>
    <row r="281" spans="10:11">
      <c r="J281" s="212">
        <v>7991</v>
      </c>
      <c r="K281" s="834" t="s">
        <v>140</v>
      </c>
    </row>
    <row r="282" spans="10:11">
      <c r="J282" s="212">
        <v>7992</v>
      </c>
      <c r="K282" s="834" t="s">
        <v>142</v>
      </c>
    </row>
    <row r="283" spans="10:11">
      <c r="J283" s="212">
        <v>7999</v>
      </c>
      <c r="K283" s="834" t="s">
        <v>710</v>
      </c>
    </row>
    <row r="284" spans="10:11">
      <c r="J284" s="212">
        <v>7001</v>
      </c>
      <c r="K284" s="834" t="s">
        <v>146</v>
      </c>
    </row>
    <row r="285" spans="10:11">
      <c r="J285" s="212">
        <v>7002</v>
      </c>
      <c r="K285" s="834" t="s">
        <v>147</v>
      </c>
    </row>
    <row r="286" spans="10:11">
      <c r="J286" s="212">
        <v>7003</v>
      </c>
      <c r="K286" s="834" t="s">
        <v>149</v>
      </c>
    </row>
    <row r="287" spans="10:11">
      <c r="J287" s="212">
        <v>804</v>
      </c>
      <c r="K287" s="834" t="s">
        <v>312</v>
      </c>
    </row>
    <row r="288" spans="10:11">
      <c r="J288" s="212">
        <v>839</v>
      </c>
      <c r="K288" s="834" t="s">
        <v>761</v>
      </c>
    </row>
  </sheetData>
  <dataConsolidate topLabels="1">
    <dataRefs count="3">
      <dataRef ref="A2:B207" sheet="Comparativo"/>
      <dataRef ref="D2:E207" sheet="Comparativo"/>
      <dataRef ref="G2:H207" sheet="Comparativo"/>
    </dataRefs>
  </dataConsolid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18" zoomScale="80" zoomScaleNormal="80" workbookViewId="0">
      <selection activeCell="B23" sqref="B23"/>
    </sheetView>
  </sheetViews>
  <sheetFormatPr baseColWidth="10" defaultColWidth="9.21875" defaultRowHeight="13.2"/>
  <cols>
    <col min="1" max="1" width="44.44140625" style="165" customWidth="1"/>
    <col min="2" max="2" width="17.77734375" style="165" customWidth="1"/>
    <col min="3" max="3" width="14.5546875" style="165" customWidth="1"/>
    <col min="4" max="4" width="17.44140625" style="165" customWidth="1"/>
    <col min="5" max="5" width="16.21875" style="165" customWidth="1"/>
    <col min="6" max="6" width="17.77734375" style="165" customWidth="1"/>
    <col min="7" max="7" width="18" style="165" customWidth="1"/>
    <col min="8" max="8" width="7.21875" style="165" bestFit="1" customWidth="1"/>
    <col min="9" max="9" width="14.44140625" style="165" customWidth="1"/>
    <col min="10" max="250" width="9.21875" style="165"/>
    <col min="251" max="251" width="43.21875" style="165" customWidth="1"/>
    <col min="252" max="252" width="34.77734375" style="165" customWidth="1"/>
    <col min="253" max="253" width="17.77734375" style="165" customWidth="1"/>
    <col min="254" max="254" width="14.5546875" style="165" customWidth="1"/>
    <col min="255" max="255" width="17.44140625" style="165" customWidth="1"/>
    <col min="256" max="256" width="16.21875" style="165" customWidth="1"/>
    <col min="257" max="257" width="17.77734375" style="165" customWidth="1"/>
    <col min="258" max="258" width="18" style="165" customWidth="1"/>
    <col min="259" max="260" width="14.77734375" style="165" customWidth="1"/>
    <col min="261" max="261" width="14.44140625" style="165" customWidth="1"/>
    <col min="262" max="262" width="14.21875" style="165" customWidth="1"/>
    <col min="263" max="263" width="9.21875" style="165" customWidth="1"/>
    <col min="264" max="506" width="9.21875" style="165"/>
    <col min="507" max="507" width="43.21875" style="165" customWidth="1"/>
    <col min="508" max="508" width="34.77734375" style="165" customWidth="1"/>
    <col min="509" max="509" width="17.77734375" style="165" customWidth="1"/>
    <col min="510" max="510" width="14.5546875" style="165" customWidth="1"/>
    <col min="511" max="511" width="17.44140625" style="165" customWidth="1"/>
    <col min="512" max="512" width="16.21875" style="165" customWidth="1"/>
    <col min="513" max="513" width="17.77734375" style="165" customWidth="1"/>
    <col min="514" max="514" width="18" style="165" customWidth="1"/>
    <col min="515" max="516" width="14.77734375" style="165" customWidth="1"/>
    <col min="517" max="517" width="14.44140625" style="165" customWidth="1"/>
    <col min="518" max="518" width="14.21875" style="165" customWidth="1"/>
    <col min="519" max="519" width="9.21875" style="165" customWidth="1"/>
    <col min="520" max="762" width="9.21875" style="165"/>
    <col min="763" max="763" width="43.21875" style="165" customWidth="1"/>
    <col min="764" max="764" width="34.77734375" style="165" customWidth="1"/>
    <col min="765" max="765" width="17.77734375" style="165" customWidth="1"/>
    <col min="766" max="766" width="14.5546875" style="165" customWidth="1"/>
    <col min="767" max="767" width="17.44140625" style="165" customWidth="1"/>
    <col min="768" max="768" width="16.21875" style="165" customWidth="1"/>
    <col min="769" max="769" width="17.77734375" style="165" customWidth="1"/>
    <col min="770" max="770" width="18" style="165" customWidth="1"/>
    <col min="771" max="772" width="14.77734375" style="165" customWidth="1"/>
    <col min="773" max="773" width="14.44140625" style="165" customWidth="1"/>
    <col min="774" max="774" width="14.21875" style="165" customWidth="1"/>
    <col min="775" max="775" width="9.21875" style="165" customWidth="1"/>
    <col min="776" max="1018" width="9.21875" style="165"/>
    <col min="1019" max="1019" width="43.21875" style="165" customWidth="1"/>
    <col min="1020" max="1020" width="34.77734375" style="165" customWidth="1"/>
    <col min="1021" max="1021" width="17.77734375" style="165" customWidth="1"/>
    <col min="1022" max="1022" width="14.5546875" style="165" customWidth="1"/>
    <col min="1023" max="1023" width="17.44140625" style="165" customWidth="1"/>
    <col min="1024" max="1024" width="16.21875" style="165" customWidth="1"/>
    <col min="1025" max="1025" width="17.77734375" style="165" customWidth="1"/>
    <col min="1026" max="1026" width="18" style="165" customWidth="1"/>
    <col min="1027" max="1028" width="14.77734375" style="165" customWidth="1"/>
    <col min="1029" max="1029" width="14.44140625" style="165" customWidth="1"/>
    <col min="1030" max="1030" width="14.21875" style="165" customWidth="1"/>
    <col min="1031" max="1031" width="9.21875" style="165" customWidth="1"/>
    <col min="1032" max="1274" width="9.21875" style="165"/>
    <col min="1275" max="1275" width="43.21875" style="165" customWidth="1"/>
    <col min="1276" max="1276" width="34.77734375" style="165" customWidth="1"/>
    <col min="1277" max="1277" width="17.77734375" style="165" customWidth="1"/>
    <col min="1278" max="1278" width="14.5546875" style="165" customWidth="1"/>
    <col min="1279" max="1279" width="17.44140625" style="165" customWidth="1"/>
    <col min="1280" max="1280" width="16.21875" style="165" customWidth="1"/>
    <col min="1281" max="1281" width="17.77734375" style="165" customWidth="1"/>
    <col min="1282" max="1282" width="18" style="165" customWidth="1"/>
    <col min="1283" max="1284" width="14.77734375" style="165" customWidth="1"/>
    <col min="1285" max="1285" width="14.44140625" style="165" customWidth="1"/>
    <col min="1286" max="1286" width="14.21875" style="165" customWidth="1"/>
    <col min="1287" max="1287" width="9.21875" style="165" customWidth="1"/>
    <col min="1288" max="1530" width="9.21875" style="165"/>
    <col min="1531" max="1531" width="43.21875" style="165" customWidth="1"/>
    <col min="1532" max="1532" width="34.77734375" style="165" customWidth="1"/>
    <col min="1533" max="1533" width="17.77734375" style="165" customWidth="1"/>
    <col min="1534" max="1534" width="14.5546875" style="165" customWidth="1"/>
    <col min="1535" max="1535" width="17.44140625" style="165" customWidth="1"/>
    <col min="1536" max="1536" width="16.21875" style="165" customWidth="1"/>
    <col min="1537" max="1537" width="17.77734375" style="165" customWidth="1"/>
    <col min="1538" max="1538" width="18" style="165" customWidth="1"/>
    <col min="1539" max="1540" width="14.77734375" style="165" customWidth="1"/>
    <col min="1541" max="1541" width="14.44140625" style="165" customWidth="1"/>
    <col min="1542" max="1542" width="14.21875" style="165" customWidth="1"/>
    <col min="1543" max="1543" width="9.21875" style="165" customWidth="1"/>
    <col min="1544" max="1786" width="9.21875" style="165"/>
    <col min="1787" max="1787" width="43.21875" style="165" customWidth="1"/>
    <col min="1788" max="1788" width="34.77734375" style="165" customWidth="1"/>
    <col min="1789" max="1789" width="17.77734375" style="165" customWidth="1"/>
    <col min="1790" max="1790" width="14.5546875" style="165" customWidth="1"/>
    <col min="1791" max="1791" width="17.44140625" style="165" customWidth="1"/>
    <col min="1792" max="1792" width="16.21875" style="165" customWidth="1"/>
    <col min="1793" max="1793" width="17.77734375" style="165" customWidth="1"/>
    <col min="1794" max="1794" width="18" style="165" customWidth="1"/>
    <col min="1795" max="1796" width="14.77734375" style="165" customWidth="1"/>
    <col min="1797" max="1797" width="14.44140625" style="165" customWidth="1"/>
    <col min="1798" max="1798" width="14.21875" style="165" customWidth="1"/>
    <col min="1799" max="1799" width="9.21875" style="165" customWidth="1"/>
    <col min="1800" max="2042" width="9.21875" style="165"/>
    <col min="2043" max="2043" width="43.21875" style="165" customWidth="1"/>
    <col min="2044" max="2044" width="34.77734375" style="165" customWidth="1"/>
    <col min="2045" max="2045" width="17.77734375" style="165" customWidth="1"/>
    <col min="2046" max="2046" width="14.5546875" style="165" customWidth="1"/>
    <col min="2047" max="2047" width="17.44140625" style="165" customWidth="1"/>
    <col min="2048" max="2048" width="16.21875" style="165" customWidth="1"/>
    <col min="2049" max="2049" width="17.77734375" style="165" customWidth="1"/>
    <col min="2050" max="2050" width="18" style="165" customWidth="1"/>
    <col min="2051" max="2052" width="14.77734375" style="165" customWidth="1"/>
    <col min="2053" max="2053" width="14.44140625" style="165" customWidth="1"/>
    <col min="2054" max="2054" width="14.21875" style="165" customWidth="1"/>
    <col min="2055" max="2055" width="9.21875" style="165" customWidth="1"/>
    <col min="2056" max="2298" width="9.21875" style="165"/>
    <col min="2299" max="2299" width="43.21875" style="165" customWidth="1"/>
    <col min="2300" max="2300" width="34.77734375" style="165" customWidth="1"/>
    <col min="2301" max="2301" width="17.77734375" style="165" customWidth="1"/>
    <col min="2302" max="2302" width="14.5546875" style="165" customWidth="1"/>
    <col min="2303" max="2303" width="17.44140625" style="165" customWidth="1"/>
    <col min="2304" max="2304" width="16.21875" style="165" customWidth="1"/>
    <col min="2305" max="2305" width="17.77734375" style="165" customWidth="1"/>
    <col min="2306" max="2306" width="18" style="165" customWidth="1"/>
    <col min="2307" max="2308" width="14.77734375" style="165" customWidth="1"/>
    <col min="2309" max="2309" width="14.44140625" style="165" customWidth="1"/>
    <col min="2310" max="2310" width="14.21875" style="165" customWidth="1"/>
    <col min="2311" max="2311" width="9.21875" style="165" customWidth="1"/>
    <col min="2312" max="2554" width="9.21875" style="165"/>
    <col min="2555" max="2555" width="43.21875" style="165" customWidth="1"/>
    <col min="2556" max="2556" width="34.77734375" style="165" customWidth="1"/>
    <col min="2557" max="2557" width="17.77734375" style="165" customWidth="1"/>
    <col min="2558" max="2558" width="14.5546875" style="165" customWidth="1"/>
    <col min="2559" max="2559" width="17.44140625" style="165" customWidth="1"/>
    <col min="2560" max="2560" width="16.21875" style="165" customWidth="1"/>
    <col min="2561" max="2561" width="17.77734375" style="165" customWidth="1"/>
    <col min="2562" max="2562" width="18" style="165" customWidth="1"/>
    <col min="2563" max="2564" width="14.77734375" style="165" customWidth="1"/>
    <col min="2565" max="2565" width="14.44140625" style="165" customWidth="1"/>
    <col min="2566" max="2566" width="14.21875" style="165" customWidth="1"/>
    <col min="2567" max="2567" width="9.21875" style="165" customWidth="1"/>
    <col min="2568" max="2810" width="9.21875" style="165"/>
    <col min="2811" max="2811" width="43.21875" style="165" customWidth="1"/>
    <col min="2812" max="2812" width="34.77734375" style="165" customWidth="1"/>
    <col min="2813" max="2813" width="17.77734375" style="165" customWidth="1"/>
    <col min="2814" max="2814" width="14.5546875" style="165" customWidth="1"/>
    <col min="2815" max="2815" width="17.44140625" style="165" customWidth="1"/>
    <col min="2816" max="2816" width="16.21875" style="165" customWidth="1"/>
    <col min="2817" max="2817" width="17.77734375" style="165" customWidth="1"/>
    <col min="2818" max="2818" width="18" style="165" customWidth="1"/>
    <col min="2819" max="2820" width="14.77734375" style="165" customWidth="1"/>
    <col min="2821" max="2821" width="14.44140625" style="165" customWidth="1"/>
    <col min="2822" max="2822" width="14.21875" style="165" customWidth="1"/>
    <col min="2823" max="2823" width="9.21875" style="165" customWidth="1"/>
    <col min="2824" max="3066" width="9.21875" style="165"/>
    <col min="3067" max="3067" width="43.21875" style="165" customWidth="1"/>
    <col min="3068" max="3068" width="34.77734375" style="165" customWidth="1"/>
    <col min="3069" max="3069" width="17.77734375" style="165" customWidth="1"/>
    <col min="3070" max="3070" width="14.5546875" style="165" customWidth="1"/>
    <col min="3071" max="3071" width="17.44140625" style="165" customWidth="1"/>
    <col min="3072" max="3072" width="16.21875" style="165" customWidth="1"/>
    <col min="3073" max="3073" width="17.77734375" style="165" customWidth="1"/>
    <col min="3074" max="3074" width="18" style="165" customWidth="1"/>
    <col min="3075" max="3076" width="14.77734375" style="165" customWidth="1"/>
    <col min="3077" max="3077" width="14.44140625" style="165" customWidth="1"/>
    <col min="3078" max="3078" width="14.21875" style="165" customWidth="1"/>
    <col min="3079" max="3079" width="9.21875" style="165" customWidth="1"/>
    <col min="3080" max="3322" width="9.21875" style="165"/>
    <col min="3323" max="3323" width="43.21875" style="165" customWidth="1"/>
    <col min="3324" max="3324" width="34.77734375" style="165" customWidth="1"/>
    <col min="3325" max="3325" width="17.77734375" style="165" customWidth="1"/>
    <col min="3326" max="3326" width="14.5546875" style="165" customWidth="1"/>
    <col min="3327" max="3327" width="17.44140625" style="165" customWidth="1"/>
    <col min="3328" max="3328" width="16.21875" style="165" customWidth="1"/>
    <col min="3329" max="3329" width="17.77734375" style="165" customWidth="1"/>
    <col min="3330" max="3330" width="18" style="165" customWidth="1"/>
    <col min="3331" max="3332" width="14.77734375" style="165" customWidth="1"/>
    <col min="3333" max="3333" width="14.44140625" style="165" customWidth="1"/>
    <col min="3334" max="3334" width="14.21875" style="165" customWidth="1"/>
    <col min="3335" max="3335" width="9.21875" style="165" customWidth="1"/>
    <col min="3336" max="3578" width="9.21875" style="165"/>
    <col min="3579" max="3579" width="43.21875" style="165" customWidth="1"/>
    <col min="3580" max="3580" width="34.77734375" style="165" customWidth="1"/>
    <col min="3581" max="3581" width="17.77734375" style="165" customWidth="1"/>
    <col min="3582" max="3582" width="14.5546875" style="165" customWidth="1"/>
    <col min="3583" max="3583" width="17.44140625" style="165" customWidth="1"/>
    <col min="3584" max="3584" width="16.21875" style="165" customWidth="1"/>
    <col min="3585" max="3585" width="17.77734375" style="165" customWidth="1"/>
    <col min="3586" max="3586" width="18" style="165" customWidth="1"/>
    <col min="3587" max="3588" width="14.77734375" style="165" customWidth="1"/>
    <col min="3589" max="3589" width="14.44140625" style="165" customWidth="1"/>
    <col min="3590" max="3590" width="14.21875" style="165" customWidth="1"/>
    <col min="3591" max="3591" width="9.21875" style="165" customWidth="1"/>
    <col min="3592" max="3834" width="9.21875" style="165"/>
    <col min="3835" max="3835" width="43.21875" style="165" customWidth="1"/>
    <col min="3836" max="3836" width="34.77734375" style="165" customWidth="1"/>
    <col min="3837" max="3837" width="17.77734375" style="165" customWidth="1"/>
    <col min="3838" max="3838" width="14.5546875" style="165" customWidth="1"/>
    <col min="3839" max="3839" width="17.44140625" style="165" customWidth="1"/>
    <col min="3840" max="3840" width="16.21875" style="165" customWidth="1"/>
    <col min="3841" max="3841" width="17.77734375" style="165" customWidth="1"/>
    <col min="3842" max="3842" width="18" style="165" customWidth="1"/>
    <col min="3843" max="3844" width="14.77734375" style="165" customWidth="1"/>
    <col min="3845" max="3845" width="14.44140625" style="165" customWidth="1"/>
    <col min="3846" max="3846" width="14.21875" style="165" customWidth="1"/>
    <col min="3847" max="3847" width="9.21875" style="165" customWidth="1"/>
    <col min="3848" max="4090" width="9.21875" style="165"/>
    <col min="4091" max="4091" width="43.21875" style="165" customWidth="1"/>
    <col min="4092" max="4092" width="34.77734375" style="165" customWidth="1"/>
    <col min="4093" max="4093" width="17.77734375" style="165" customWidth="1"/>
    <col min="4094" max="4094" width="14.5546875" style="165" customWidth="1"/>
    <col min="4095" max="4095" width="17.44140625" style="165" customWidth="1"/>
    <col min="4096" max="4096" width="16.21875" style="165" customWidth="1"/>
    <col min="4097" max="4097" width="17.77734375" style="165" customWidth="1"/>
    <col min="4098" max="4098" width="18" style="165" customWidth="1"/>
    <col min="4099" max="4100" width="14.77734375" style="165" customWidth="1"/>
    <col min="4101" max="4101" width="14.44140625" style="165" customWidth="1"/>
    <col min="4102" max="4102" width="14.21875" style="165" customWidth="1"/>
    <col min="4103" max="4103" width="9.21875" style="165" customWidth="1"/>
    <col min="4104" max="4346" width="9.21875" style="165"/>
    <col min="4347" max="4347" width="43.21875" style="165" customWidth="1"/>
    <col min="4348" max="4348" width="34.77734375" style="165" customWidth="1"/>
    <col min="4349" max="4349" width="17.77734375" style="165" customWidth="1"/>
    <col min="4350" max="4350" width="14.5546875" style="165" customWidth="1"/>
    <col min="4351" max="4351" width="17.44140625" style="165" customWidth="1"/>
    <col min="4352" max="4352" width="16.21875" style="165" customWidth="1"/>
    <col min="4353" max="4353" width="17.77734375" style="165" customWidth="1"/>
    <col min="4354" max="4354" width="18" style="165" customWidth="1"/>
    <col min="4355" max="4356" width="14.77734375" style="165" customWidth="1"/>
    <col min="4357" max="4357" width="14.44140625" style="165" customWidth="1"/>
    <col min="4358" max="4358" width="14.21875" style="165" customWidth="1"/>
    <col min="4359" max="4359" width="9.21875" style="165" customWidth="1"/>
    <col min="4360" max="4602" width="9.21875" style="165"/>
    <col min="4603" max="4603" width="43.21875" style="165" customWidth="1"/>
    <col min="4604" max="4604" width="34.77734375" style="165" customWidth="1"/>
    <col min="4605" max="4605" width="17.77734375" style="165" customWidth="1"/>
    <col min="4606" max="4606" width="14.5546875" style="165" customWidth="1"/>
    <col min="4607" max="4607" width="17.44140625" style="165" customWidth="1"/>
    <col min="4608" max="4608" width="16.21875" style="165" customWidth="1"/>
    <col min="4609" max="4609" width="17.77734375" style="165" customWidth="1"/>
    <col min="4610" max="4610" width="18" style="165" customWidth="1"/>
    <col min="4611" max="4612" width="14.77734375" style="165" customWidth="1"/>
    <col min="4613" max="4613" width="14.44140625" style="165" customWidth="1"/>
    <col min="4614" max="4614" width="14.21875" style="165" customWidth="1"/>
    <col min="4615" max="4615" width="9.21875" style="165" customWidth="1"/>
    <col min="4616" max="4858" width="9.21875" style="165"/>
    <col min="4859" max="4859" width="43.21875" style="165" customWidth="1"/>
    <col min="4860" max="4860" width="34.77734375" style="165" customWidth="1"/>
    <col min="4861" max="4861" width="17.77734375" style="165" customWidth="1"/>
    <col min="4862" max="4862" width="14.5546875" style="165" customWidth="1"/>
    <col min="4863" max="4863" width="17.44140625" style="165" customWidth="1"/>
    <col min="4864" max="4864" width="16.21875" style="165" customWidth="1"/>
    <col min="4865" max="4865" width="17.77734375" style="165" customWidth="1"/>
    <col min="4866" max="4866" width="18" style="165" customWidth="1"/>
    <col min="4867" max="4868" width="14.77734375" style="165" customWidth="1"/>
    <col min="4869" max="4869" width="14.44140625" style="165" customWidth="1"/>
    <col min="4870" max="4870" width="14.21875" style="165" customWidth="1"/>
    <col min="4871" max="4871" width="9.21875" style="165" customWidth="1"/>
    <col min="4872" max="5114" width="9.21875" style="165"/>
    <col min="5115" max="5115" width="43.21875" style="165" customWidth="1"/>
    <col min="5116" max="5116" width="34.77734375" style="165" customWidth="1"/>
    <col min="5117" max="5117" width="17.77734375" style="165" customWidth="1"/>
    <col min="5118" max="5118" width="14.5546875" style="165" customWidth="1"/>
    <col min="5119" max="5119" width="17.44140625" style="165" customWidth="1"/>
    <col min="5120" max="5120" width="16.21875" style="165" customWidth="1"/>
    <col min="5121" max="5121" width="17.77734375" style="165" customWidth="1"/>
    <col min="5122" max="5122" width="18" style="165" customWidth="1"/>
    <col min="5123" max="5124" width="14.77734375" style="165" customWidth="1"/>
    <col min="5125" max="5125" width="14.44140625" style="165" customWidth="1"/>
    <col min="5126" max="5126" width="14.21875" style="165" customWidth="1"/>
    <col min="5127" max="5127" width="9.21875" style="165" customWidth="1"/>
    <col min="5128" max="5370" width="9.21875" style="165"/>
    <col min="5371" max="5371" width="43.21875" style="165" customWidth="1"/>
    <col min="5372" max="5372" width="34.77734375" style="165" customWidth="1"/>
    <col min="5373" max="5373" width="17.77734375" style="165" customWidth="1"/>
    <col min="5374" max="5374" width="14.5546875" style="165" customWidth="1"/>
    <col min="5375" max="5375" width="17.44140625" style="165" customWidth="1"/>
    <col min="5376" max="5376" width="16.21875" style="165" customWidth="1"/>
    <col min="5377" max="5377" width="17.77734375" style="165" customWidth="1"/>
    <col min="5378" max="5378" width="18" style="165" customWidth="1"/>
    <col min="5379" max="5380" width="14.77734375" style="165" customWidth="1"/>
    <col min="5381" max="5381" width="14.44140625" style="165" customWidth="1"/>
    <col min="5382" max="5382" width="14.21875" style="165" customWidth="1"/>
    <col min="5383" max="5383" width="9.21875" style="165" customWidth="1"/>
    <col min="5384" max="5626" width="9.21875" style="165"/>
    <col min="5627" max="5627" width="43.21875" style="165" customWidth="1"/>
    <col min="5628" max="5628" width="34.77734375" style="165" customWidth="1"/>
    <col min="5629" max="5629" width="17.77734375" style="165" customWidth="1"/>
    <col min="5630" max="5630" width="14.5546875" style="165" customWidth="1"/>
    <col min="5631" max="5631" width="17.44140625" style="165" customWidth="1"/>
    <col min="5632" max="5632" width="16.21875" style="165" customWidth="1"/>
    <col min="5633" max="5633" width="17.77734375" style="165" customWidth="1"/>
    <col min="5634" max="5634" width="18" style="165" customWidth="1"/>
    <col min="5635" max="5636" width="14.77734375" style="165" customWidth="1"/>
    <col min="5637" max="5637" width="14.44140625" style="165" customWidth="1"/>
    <col min="5638" max="5638" width="14.21875" style="165" customWidth="1"/>
    <col min="5639" max="5639" width="9.21875" style="165" customWidth="1"/>
    <col min="5640" max="5882" width="9.21875" style="165"/>
    <col min="5883" max="5883" width="43.21875" style="165" customWidth="1"/>
    <col min="5884" max="5884" width="34.77734375" style="165" customWidth="1"/>
    <col min="5885" max="5885" width="17.77734375" style="165" customWidth="1"/>
    <col min="5886" max="5886" width="14.5546875" style="165" customWidth="1"/>
    <col min="5887" max="5887" width="17.44140625" style="165" customWidth="1"/>
    <col min="5888" max="5888" width="16.21875" style="165" customWidth="1"/>
    <col min="5889" max="5889" width="17.77734375" style="165" customWidth="1"/>
    <col min="5890" max="5890" width="18" style="165" customWidth="1"/>
    <col min="5891" max="5892" width="14.77734375" style="165" customWidth="1"/>
    <col min="5893" max="5893" width="14.44140625" style="165" customWidth="1"/>
    <col min="5894" max="5894" width="14.21875" style="165" customWidth="1"/>
    <col min="5895" max="5895" width="9.21875" style="165" customWidth="1"/>
    <col min="5896" max="6138" width="9.21875" style="165"/>
    <col min="6139" max="6139" width="43.21875" style="165" customWidth="1"/>
    <col min="6140" max="6140" width="34.77734375" style="165" customWidth="1"/>
    <col min="6141" max="6141" width="17.77734375" style="165" customWidth="1"/>
    <col min="6142" max="6142" width="14.5546875" style="165" customWidth="1"/>
    <col min="6143" max="6143" width="17.44140625" style="165" customWidth="1"/>
    <col min="6144" max="6144" width="16.21875" style="165" customWidth="1"/>
    <col min="6145" max="6145" width="17.77734375" style="165" customWidth="1"/>
    <col min="6146" max="6146" width="18" style="165" customWidth="1"/>
    <col min="6147" max="6148" width="14.77734375" style="165" customWidth="1"/>
    <col min="6149" max="6149" width="14.44140625" style="165" customWidth="1"/>
    <col min="6150" max="6150" width="14.21875" style="165" customWidth="1"/>
    <col min="6151" max="6151" width="9.21875" style="165" customWidth="1"/>
    <col min="6152" max="6394" width="9.21875" style="165"/>
    <col min="6395" max="6395" width="43.21875" style="165" customWidth="1"/>
    <col min="6396" max="6396" width="34.77734375" style="165" customWidth="1"/>
    <col min="6397" max="6397" width="17.77734375" style="165" customWidth="1"/>
    <col min="6398" max="6398" width="14.5546875" style="165" customWidth="1"/>
    <col min="6399" max="6399" width="17.44140625" style="165" customWidth="1"/>
    <col min="6400" max="6400" width="16.21875" style="165" customWidth="1"/>
    <col min="6401" max="6401" width="17.77734375" style="165" customWidth="1"/>
    <col min="6402" max="6402" width="18" style="165" customWidth="1"/>
    <col min="6403" max="6404" width="14.77734375" style="165" customWidth="1"/>
    <col min="6405" max="6405" width="14.44140625" style="165" customWidth="1"/>
    <col min="6406" max="6406" width="14.21875" style="165" customWidth="1"/>
    <col min="6407" max="6407" width="9.21875" style="165" customWidth="1"/>
    <col min="6408" max="6650" width="9.21875" style="165"/>
    <col min="6651" max="6651" width="43.21875" style="165" customWidth="1"/>
    <col min="6652" max="6652" width="34.77734375" style="165" customWidth="1"/>
    <col min="6653" max="6653" width="17.77734375" style="165" customWidth="1"/>
    <col min="6654" max="6654" width="14.5546875" style="165" customWidth="1"/>
    <col min="6655" max="6655" width="17.44140625" style="165" customWidth="1"/>
    <col min="6656" max="6656" width="16.21875" style="165" customWidth="1"/>
    <col min="6657" max="6657" width="17.77734375" style="165" customWidth="1"/>
    <col min="6658" max="6658" width="18" style="165" customWidth="1"/>
    <col min="6659" max="6660" width="14.77734375" style="165" customWidth="1"/>
    <col min="6661" max="6661" width="14.44140625" style="165" customWidth="1"/>
    <col min="6662" max="6662" width="14.21875" style="165" customWidth="1"/>
    <col min="6663" max="6663" width="9.21875" style="165" customWidth="1"/>
    <col min="6664" max="6906" width="9.21875" style="165"/>
    <col min="6907" max="6907" width="43.21875" style="165" customWidth="1"/>
    <col min="6908" max="6908" width="34.77734375" style="165" customWidth="1"/>
    <col min="6909" max="6909" width="17.77734375" style="165" customWidth="1"/>
    <col min="6910" max="6910" width="14.5546875" style="165" customWidth="1"/>
    <col min="6911" max="6911" width="17.44140625" style="165" customWidth="1"/>
    <col min="6912" max="6912" width="16.21875" style="165" customWidth="1"/>
    <col min="6913" max="6913" width="17.77734375" style="165" customWidth="1"/>
    <col min="6914" max="6914" width="18" style="165" customWidth="1"/>
    <col min="6915" max="6916" width="14.77734375" style="165" customWidth="1"/>
    <col min="6917" max="6917" width="14.44140625" style="165" customWidth="1"/>
    <col min="6918" max="6918" width="14.21875" style="165" customWidth="1"/>
    <col min="6919" max="6919" width="9.21875" style="165" customWidth="1"/>
    <col min="6920" max="7162" width="9.21875" style="165"/>
    <col min="7163" max="7163" width="43.21875" style="165" customWidth="1"/>
    <col min="7164" max="7164" width="34.77734375" style="165" customWidth="1"/>
    <col min="7165" max="7165" width="17.77734375" style="165" customWidth="1"/>
    <col min="7166" max="7166" width="14.5546875" style="165" customWidth="1"/>
    <col min="7167" max="7167" width="17.44140625" style="165" customWidth="1"/>
    <col min="7168" max="7168" width="16.21875" style="165" customWidth="1"/>
    <col min="7169" max="7169" width="17.77734375" style="165" customWidth="1"/>
    <col min="7170" max="7170" width="18" style="165" customWidth="1"/>
    <col min="7171" max="7172" width="14.77734375" style="165" customWidth="1"/>
    <col min="7173" max="7173" width="14.44140625" style="165" customWidth="1"/>
    <col min="7174" max="7174" width="14.21875" style="165" customWidth="1"/>
    <col min="7175" max="7175" width="9.21875" style="165" customWidth="1"/>
    <col min="7176" max="7418" width="9.21875" style="165"/>
    <col min="7419" max="7419" width="43.21875" style="165" customWidth="1"/>
    <col min="7420" max="7420" width="34.77734375" style="165" customWidth="1"/>
    <col min="7421" max="7421" width="17.77734375" style="165" customWidth="1"/>
    <col min="7422" max="7422" width="14.5546875" style="165" customWidth="1"/>
    <col min="7423" max="7423" width="17.44140625" style="165" customWidth="1"/>
    <col min="7424" max="7424" width="16.21875" style="165" customWidth="1"/>
    <col min="7425" max="7425" width="17.77734375" style="165" customWidth="1"/>
    <col min="7426" max="7426" width="18" style="165" customWidth="1"/>
    <col min="7427" max="7428" width="14.77734375" style="165" customWidth="1"/>
    <col min="7429" max="7429" width="14.44140625" style="165" customWidth="1"/>
    <col min="7430" max="7430" width="14.21875" style="165" customWidth="1"/>
    <col min="7431" max="7431" width="9.21875" style="165" customWidth="1"/>
    <col min="7432" max="7674" width="9.21875" style="165"/>
    <col min="7675" max="7675" width="43.21875" style="165" customWidth="1"/>
    <col min="7676" max="7676" width="34.77734375" style="165" customWidth="1"/>
    <col min="7677" max="7677" width="17.77734375" style="165" customWidth="1"/>
    <col min="7678" max="7678" width="14.5546875" style="165" customWidth="1"/>
    <col min="7679" max="7679" width="17.44140625" style="165" customWidth="1"/>
    <col min="7680" max="7680" width="16.21875" style="165" customWidth="1"/>
    <col min="7681" max="7681" width="17.77734375" style="165" customWidth="1"/>
    <col min="7682" max="7682" width="18" style="165" customWidth="1"/>
    <col min="7683" max="7684" width="14.77734375" style="165" customWidth="1"/>
    <col min="7685" max="7685" width="14.44140625" style="165" customWidth="1"/>
    <col min="7686" max="7686" width="14.21875" style="165" customWidth="1"/>
    <col min="7687" max="7687" width="9.21875" style="165" customWidth="1"/>
    <col min="7688" max="7930" width="9.21875" style="165"/>
    <col min="7931" max="7931" width="43.21875" style="165" customWidth="1"/>
    <col min="7932" max="7932" width="34.77734375" style="165" customWidth="1"/>
    <col min="7933" max="7933" width="17.77734375" style="165" customWidth="1"/>
    <col min="7934" max="7934" width="14.5546875" style="165" customWidth="1"/>
    <col min="7935" max="7935" width="17.44140625" style="165" customWidth="1"/>
    <col min="7936" max="7936" width="16.21875" style="165" customWidth="1"/>
    <col min="7937" max="7937" width="17.77734375" style="165" customWidth="1"/>
    <col min="7938" max="7938" width="18" style="165" customWidth="1"/>
    <col min="7939" max="7940" width="14.77734375" style="165" customWidth="1"/>
    <col min="7941" max="7941" width="14.44140625" style="165" customWidth="1"/>
    <col min="7942" max="7942" width="14.21875" style="165" customWidth="1"/>
    <col min="7943" max="7943" width="9.21875" style="165" customWidth="1"/>
    <col min="7944" max="8186" width="9.21875" style="165"/>
    <col min="8187" max="8187" width="43.21875" style="165" customWidth="1"/>
    <col min="8188" max="8188" width="34.77734375" style="165" customWidth="1"/>
    <col min="8189" max="8189" width="17.77734375" style="165" customWidth="1"/>
    <col min="8190" max="8190" width="14.5546875" style="165" customWidth="1"/>
    <col min="8191" max="8191" width="17.44140625" style="165" customWidth="1"/>
    <col min="8192" max="8192" width="16.21875" style="165" customWidth="1"/>
    <col min="8193" max="8193" width="17.77734375" style="165" customWidth="1"/>
    <col min="8194" max="8194" width="18" style="165" customWidth="1"/>
    <col min="8195" max="8196" width="14.77734375" style="165" customWidth="1"/>
    <col min="8197" max="8197" width="14.44140625" style="165" customWidth="1"/>
    <col min="8198" max="8198" width="14.21875" style="165" customWidth="1"/>
    <col min="8199" max="8199" width="9.21875" style="165" customWidth="1"/>
    <col min="8200" max="8442" width="9.21875" style="165"/>
    <col min="8443" max="8443" width="43.21875" style="165" customWidth="1"/>
    <col min="8444" max="8444" width="34.77734375" style="165" customWidth="1"/>
    <col min="8445" max="8445" width="17.77734375" style="165" customWidth="1"/>
    <col min="8446" max="8446" width="14.5546875" style="165" customWidth="1"/>
    <col min="8447" max="8447" width="17.44140625" style="165" customWidth="1"/>
    <col min="8448" max="8448" width="16.21875" style="165" customWidth="1"/>
    <col min="8449" max="8449" width="17.77734375" style="165" customWidth="1"/>
    <col min="8450" max="8450" width="18" style="165" customWidth="1"/>
    <col min="8451" max="8452" width="14.77734375" style="165" customWidth="1"/>
    <col min="8453" max="8453" width="14.44140625" style="165" customWidth="1"/>
    <col min="8454" max="8454" width="14.21875" style="165" customWidth="1"/>
    <col min="8455" max="8455" width="9.21875" style="165" customWidth="1"/>
    <col min="8456" max="8698" width="9.21875" style="165"/>
    <col min="8699" max="8699" width="43.21875" style="165" customWidth="1"/>
    <col min="8700" max="8700" width="34.77734375" style="165" customWidth="1"/>
    <col min="8701" max="8701" width="17.77734375" style="165" customWidth="1"/>
    <col min="8702" max="8702" width="14.5546875" style="165" customWidth="1"/>
    <col min="8703" max="8703" width="17.44140625" style="165" customWidth="1"/>
    <col min="8704" max="8704" width="16.21875" style="165" customWidth="1"/>
    <col min="8705" max="8705" width="17.77734375" style="165" customWidth="1"/>
    <col min="8706" max="8706" width="18" style="165" customWidth="1"/>
    <col min="8707" max="8708" width="14.77734375" style="165" customWidth="1"/>
    <col min="8709" max="8709" width="14.44140625" style="165" customWidth="1"/>
    <col min="8710" max="8710" width="14.21875" style="165" customWidth="1"/>
    <col min="8711" max="8711" width="9.21875" style="165" customWidth="1"/>
    <col min="8712" max="8954" width="9.21875" style="165"/>
    <col min="8955" max="8955" width="43.21875" style="165" customWidth="1"/>
    <col min="8956" max="8956" width="34.77734375" style="165" customWidth="1"/>
    <col min="8957" max="8957" width="17.77734375" style="165" customWidth="1"/>
    <col min="8958" max="8958" width="14.5546875" style="165" customWidth="1"/>
    <col min="8959" max="8959" width="17.44140625" style="165" customWidth="1"/>
    <col min="8960" max="8960" width="16.21875" style="165" customWidth="1"/>
    <col min="8961" max="8961" width="17.77734375" style="165" customWidth="1"/>
    <col min="8962" max="8962" width="18" style="165" customWidth="1"/>
    <col min="8963" max="8964" width="14.77734375" style="165" customWidth="1"/>
    <col min="8965" max="8965" width="14.44140625" style="165" customWidth="1"/>
    <col min="8966" max="8966" width="14.21875" style="165" customWidth="1"/>
    <col min="8967" max="8967" width="9.21875" style="165" customWidth="1"/>
    <col min="8968" max="9210" width="9.21875" style="165"/>
    <col min="9211" max="9211" width="43.21875" style="165" customWidth="1"/>
    <col min="9212" max="9212" width="34.77734375" style="165" customWidth="1"/>
    <col min="9213" max="9213" width="17.77734375" style="165" customWidth="1"/>
    <col min="9214" max="9214" width="14.5546875" style="165" customWidth="1"/>
    <col min="9215" max="9215" width="17.44140625" style="165" customWidth="1"/>
    <col min="9216" max="9216" width="16.21875" style="165" customWidth="1"/>
    <col min="9217" max="9217" width="17.77734375" style="165" customWidth="1"/>
    <col min="9218" max="9218" width="18" style="165" customWidth="1"/>
    <col min="9219" max="9220" width="14.77734375" style="165" customWidth="1"/>
    <col min="9221" max="9221" width="14.44140625" style="165" customWidth="1"/>
    <col min="9222" max="9222" width="14.21875" style="165" customWidth="1"/>
    <col min="9223" max="9223" width="9.21875" style="165" customWidth="1"/>
    <col min="9224" max="9466" width="9.21875" style="165"/>
    <col min="9467" max="9467" width="43.21875" style="165" customWidth="1"/>
    <col min="9468" max="9468" width="34.77734375" style="165" customWidth="1"/>
    <col min="9469" max="9469" width="17.77734375" style="165" customWidth="1"/>
    <col min="9470" max="9470" width="14.5546875" style="165" customWidth="1"/>
    <col min="9471" max="9471" width="17.44140625" style="165" customWidth="1"/>
    <col min="9472" max="9472" width="16.21875" style="165" customWidth="1"/>
    <col min="9473" max="9473" width="17.77734375" style="165" customWidth="1"/>
    <col min="9474" max="9474" width="18" style="165" customWidth="1"/>
    <col min="9475" max="9476" width="14.77734375" style="165" customWidth="1"/>
    <col min="9477" max="9477" width="14.44140625" style="165" customWidth="1"/>
    <col min="9478" max="9478" width="14.21875" style="165" customWidth="1"/>
    <col min="9479" max="9479" width="9.21875" style="165" customWidth="1"/>
    <col min="9480" max="9722" width="9.21875" style="165"/>
    <col min="9723" max="9723" width="43.21875" style="165" customWidth="1"/>
    <col min="9724" max="9724" width="34.77734375" style="165" customWidth="1"/>
    <col min="9725" max="9725" width="17.77734375" style="165" customWidth="1"/>
    <col min="9726" max="9726" width="14.5546875" style="165" customWidth="1"/>
    <col min="9727" max="9727" width="17.44140625" style="165" customWidth="1"/>
    <col min="9728" max="9728" width="16.21875" style="165" customWidth="1"/>
    <col min="9729" max="9729" width="17.77734375" style="165" customWidth="1"/>
    <col min="9730" max="9730" width="18" style="165" customWidth="1"/>
    <col min="9731" max="9732" width="14.77734375" style="165" customWidth="1"/>
    <col min="9733" max="9733" width="14.44140625" style="165" customWidth="1"/>
    <col min="9734" max="9734" width="14.21875" style="165" customWidth="1"/>
    <col min="9735" max="9735" width="9.21875" style="165" customWidth="1"/>
    <col min="9736" max="9978" width="9.21875" style="165"/>
    <col min="9979" max="9979" width="43.21875" style="165" customWidth="1"/>
    <col min="9980" max="9980" width="34.77734375" style="165" customWidth="1"/>
    <col min="9981" max="9981" width="17.77734375" style="165" customWidth="1"/>
    <col min="9982" max="9982" width="14.5546875" style="165" customWidth="1"/>
    <col min="9983" max="9983" width="17.44140625" style="165" customWidth="1"/>
    <col min="9984" max="9984" width="16.21875" style="165" customWidth="1"/>
    <col min="9985" max="9985" width="17.77734375" style="165" customWidth="1"/>
    <col min="9986" max="9986" width="18" style="165" customWidth="1"/>
    <col min="9987" max="9988" width="14.77734375" style="165" customWidth="1"/>
    <col min="9989" max="9989" width="14.44140625" style="165" customWidth="1"/>
    <col min="9990" max="9990" width="14.21875" style="165" customWidth="1"/>
    <col min="9991" max="9991" width="9.21875" style="165" customWidth="1"/>
    <col min="9992" max="10234" width="9.21875" style="165"/>
    <col min="10235" max="10235" width="43.21875" style="165" customWidth="1"/>
    <col min="10236" max="10236" width="34.77734375" style="165" customWidth="1"/>
    <col min="10237" max="10237" width="17.77734375" style="165" customWidth="1"/>
    <col min="10238" max="10238" width="14.5546875" style="165" customWidth="1"/>
    <col min="10239" max="10239" width="17.44140625" style="165" customWidth="1"/>
    <col min="10240" max="10240" width="16.21875" style="165" customWidth="1"/>
    <col min="10241" max="10241" width="17.77734375" style="165" customWidth="1"/>
    <col min="10242" max="10242" width="18" style="165" customWidth="1"/>
    <col min="10243" max="10244" width="14.77734375" style="165" customWidth="1"/>
    <col min="10245" max="10245" width="14.44140625" style="165" customWidth="1"/>
    <col min="10246" max="10246" width="14.21875" style="165" customWidth="1"/>
    <col min="10247" max="10247" width="9.21875" style="165" customWidth="1"/>
    <col min="10248" max="10490" width="9.21875" style="165"/>
    <col min="10491" max="10491" width="43.21875" style="165" customWidth="1"/>
    <col min="10492" max="10492" width="34.77734375" style="165" customWidth="1"/>
    <col min="10493" max="10493" width="17.77734375" style="165" customWidth="1"/>
    <col min="10494" max="10494" width="14.5546875" style="165" customWidth="1"/>
    <col min="10495" max="10495" width="17.44140625" style="165" customWidth="1"/>
    <col min="10496" max="10496" width="16.21875" style="165" customWidth="1"/>
    <col min="10497" max="10497" width="17.77734375" style="165" customWidth="1"/>
    <col min="10498" max="10498" width="18" style="165" customWidth="1"/>
    <col min="10499" max="10500" width="14.77734375" style="165" customWidth="1"/>
    <col min="10501" max="10501" width="14.44140625" style="165" customWidth="1"/>
    <col min="10502" max="10502" width="14.21875" style="165" customWidth="1"/>
    <col min="10503" max="10503" width="9.21875" style="165" customWidth="1"/>
    <col min="10504" max="10746" width="9.21875" style="165"/>
    <col min="10747" max="10747" width="43.21875" style="165" customWidth="1"/>
    <col min="10748" max="10748" width="34.77734375" style="165" customWidth="1"/>
    <col min="10749" max="10749" width="17.77734375" style="165" customWidth="1"/>
    <col min="10750" max="10750" width="14.5546875" style="165" customWidth="1"/>
    <col min="10751" max="10751" width="17.44140625" style="165" customWidth="1"/>
    <col min="10752" max="10752" width="16.21875" style="165" customWidth="1"/>
    <col min="10753" max="10753" width="17.77734375" style="165" customWidth="1"/>
    <col min="10754" max="10754" width="18" style="165" customWidth="1"/>
    <col min="10755" max="10756" width="14.77734375" style="165" customWidth="1"/>
    <col min="10757" max="10757" width="14.44140625" style="165" customWidth="1"/>
    <col min="10758" max="10758" width="14.21875" style="165" customWidth="1"/>
    <col min="10759" max="10759" width="9.21875" style="165" customWidth="1"/>
    <col min="10760" max="11002" width="9.21875" style="165"/>
    <col min="11003" max="11003" width="43.21875" style="165" customWidth="1"/>
    <col min="11004" max="11004" width="34.77734375" style="165" customWidth="1"/>
    <col min="11005" max="11005" width="17.77734375" style="165" customWidth="1"/>
    <col min="11006" max="11006" width="14.5546875" style="165" customWidth="1"/>
    <col min="11007" max="11007" width="17.44140625" style="165" customWidth="1"/>
    <col min="11008" max="11008" width="16.21875" style="165" customWidth="1"/>
    <col min="11009" max="11009" width="17.77734375" style="165" customWidth="1"/>
    <col min="11010" max="11010" width="18" style="165" customWidth="1"/>
    <col min="11011" max="11012" width="14.77734375" style="165" customWidth="1"/>
    <col min="11013" max="11013" width="14.44140625" style="165" customWidth="1"/>
    <col min="11014" max="11014" width="14.21875" style="165" customWidth="1"/>
    <col min="11015" max="11015" width="9.21875" style="165" customWidth="1"/>
    <col min="11016" max="11258" width="9.21875" style="165"/>
    <col min="11259" max="11259" width="43.21875" style="165" customWidth="1"/>
    <col min="11260" max="11260" width="34.77734375" style="165" customWidth="1"/>
    <col min="11261" max="11261" width="17.77734375" style="165" customWidth="1"/>
    <col min="11262" max="11262" width="14.5546875" style="165" customWidth="1"/>
    <col min="11263" max="11263" width="17.44140625" style="165" customWidth="1"/>
    <col min="11264" max="11264" width="16.21875" style="165" customWidth="1"/>
    <col min="11265" max="11265" width="17.77734375" style="165" customWidth="1"/>
    <col min="11266" max="11266" width="18" style="165" customWidth="1"/>
    <col min="11267" max="11268" width="14.77734375" style="165" customWidth="1"/>
    <col min="11269" max="11269" width="14.44140625" style="165" customWidth="1"/>
    <col min="11270" max="11270" width="14.21875" style="165" customWidth="1"/>
    <col min="11271" max="11271" width="9.21875" style="165" customWidth="1"/>
    <col min="11272" max="11514" width="9.21875" style="165"/>
    <col min="11515" max="11515" width="43.21875" style="165" customWidth="1"/>
    <col min="11516" max="11516" width="34.77734375" style="165" customWidth="1"/>
    <col min="11517" max="11517" width="17.77734375" style="165" customWidth="1"/>
    <col min="11518" max="11518" width="14.5546875" style="165" customWidth="1"/>
    <col min="11519" max="11519" width="17.44140625" style="165" customWidth="1"/>
    <col min="11520" max="11520" width="16.21875" style="165" customWidth="1"/>
    <col min="11521" max="11521" width="17.77734375" style="165" customWidth="1"/>
    <col min="11522" max="11522" width="18" style="165" customWidth="1"/>
    <col min="11523" max="11524" width="14.77734375" style="165" customWidth="1"/>
    <col min="11525" max="11525" width="14.44140625" style="165" customWidth="1"/>
    <col min="11526" max="11526" width="14.21875" style="165" customWidth="1"/>
    <col min="11527" max="11527" width="9.21875" style="165" customWidth="1"/>
    <col min="11528" max="11770" width="9.21875" style="165"/>
    <col min="11771" max="11771" width="43.21875" style="165" customWidth="1"/>
    <col min="11772" max="11772" width="34.77734375" style="165" customWidth="1"/>
    <col min="11773" max="11773" width="17.77734375" style="165" customWidth="1"/>
    <col min="11774" max="11774" width="14.5546875" style="165" customWidth="1"/>
    <col min="11775" max="11775" width="17.44140625" style="165" customWidth="1"/>
    <col min="11776" max="11776" width="16.21875" style="165" customWidth="1"/>
    <col min="11777" max="11777" width="17.77734375" style="165" customWidth="1"/>
    <col min="11778" max="11778" width="18" style="165" customWidth="1"/>
    <col min="11779" max="11780" width="14.77734375" style="165" customWidth="1"/>
    <col min="11781" max="11781" width="14.44140625" style="165" customWidth="1"/>
    <col min="11782" max="11782" width="14.21875" style="165" customWidth="1"/>
    <col min="11783" max="11783" width="9.21875" style="165" customWidth="1"/>
    <col min="11784" max="12026" width="9.21875" style="165"/>
    <col min="12027" max="12027" width="43.21875" style="165" customWidth="1"/>
    <col min="12028" max="12028" width="34.77734375" style="165" customWidth="1"/>
    <col min="12029" max="12029" width="17.77734375" style="165" customWidth="1"/>
    <col min="12030" max="12030" width="14.5546875" style="165" customWidth="1"/>
    <col min="12031" max="12031" width="17.44140625" style="165" customWidth="1"/>
    <col min="12032" max="12032" width="16.21875" style="165" customWidth="1"/>
    <col min="12033" max="12033" width="17.77734375" style="165" customWidth="1"/>
    <col min="12034" max="12034" width="18" style="165" customWidth="1"/>
    <col min="12035" max="12036" width="14.77734375" style="165" customWidth="1"/>
    <col min="12037" max="12037" width="14.44140625" style="165" customWidth="1"/>
    <col min="12038" max="12038" width="14.21875" style="165" customWidth="1"/>
    <col min="12039" max="12039" width="9.21875" style="165" customWidth="1"/>
    <col min="12040" max="12282" width="9.21875" style="165"/>
    <col min="12283" max="12283" width="43.21875" style="165" customWidth="1"/>
    <col min="12284" max="12284" width="34.77734375" style="165" customWidth="1"/>
    <col min="12285" max="12285" width="17.77734375" style="165" customWidth="1"/>
    <col min="12286" max="12286" width="14.5546875" style="165" customWidth="1"/>
    <col min="12287" max="12287" width="17.44140625" style="165" customWidth="1"/>
    <col min="12288" max="12288" width="16.21875" style="165" customWidth="1"/>
    <col min="12289" max="12289" width="17.77734375" style="165" customWidth="1"/>
    <col min="12290" max="12290" width="18" style="165" customWidth="1"/>
    <col min="12291" max="12292" width="14.77734375" style="165" customWidth="1"/>
    <col min="12293" max="12293" width="14.44140625" style="165" customWidth="1"/>
    <col min="12294" max="12294" width="14.21875" style="165" customWidth="1"/>
    <col min="12295" max="12295" width="9.21875" style="165" customWidth="1"/>
    <col min="12296" max="12538" width="9.21875" style="165"/>
    <col min="12539" max="12539" width="43.21875" style="165" customWidth="1"/>
    <col min="12540" max="12540" width="34.77734375" style="165" customWidth="1"/>
    <col min="12541" max="12541" width="17.77734375" style="165" customWidth="1"/>
    <col min="12542" max="12542" width="14.5546875" style="165" customWidth="1"/>
    <col min="12543" max="12543" width="17.44140625" style="165" customWidth="1"/>
    <col min="12544" max="12544" width="16.21875" style="165" customWidth="1"/>
    <col min="12545" max="12545" width="17.77734375" style="165" customWidth="1"/>
    <col min="12546" max="12546" width="18" style="165" customWidth="1"/>
    <col min="12547" max="12548" width="14.77734375" style="165" customWidth="1"/>
    <col min="12549" max="12549" width="14.44140625" style="165" customWidth="1"/>
    <col min="12550" max="12550" width="14.21875" style="165" customWidth="1"/>
    <col min="12551" max="12551" width="9.21875" style="165" customWidth="1"/>
    <col min="12552" max="12794" width="9.21875" style="165"/>
    <col min="12795" max="12795" width="43.21875" style="165" customWidth="1"/>
    <col min="12796" max="12796" width="34.77734375" style="165" customWidth="1"/>
    <col min="12797" max="12797" width="17.77734375" style="165" customWidth="1"/>
    <col min="12798" max="12798" width="14.5546875" style="165" customWidth="1"/>
    <col min="12799" max="12799" width="17.44140625" style="165" customWidth="1"/>
    <col min="12800" max="12800" width="16.21875" style="165" customWidth="1"/>
    <col min="12801" max="12801" width="17.77734375" style="165" customWidth="1"/>
    <col min="12802" max="12802" width="18" style="165" customWidth="1"/>
    <col min="12803" max="12804" width="14.77734375" style="165" customWidth="1"/>
    <col min="12805" max="12805" width="14.44140625" style="165" customWidth="1"/>
    <col min="12806" max="12806" width="14.21875" style="165" customWidth="1"/>
    <col min="12807" max="12807" width="9.21875" style="165" customWidth="1"/>
    <col min="12808" max="13050" width="9.21875" style="165"/>
    <col min="13051" max="13051" width="43.21875" style="165" customWidth="1"/>
    <col min="13052" max="13052" width="34.77734375" style="165" customWidth="1"/>
    <col min="13053" max="13053" width="17.77734375" style="165" customWidth="1"/>
    <col min="13054" max="13054" width="14.5546875" style="165" customWidth="1"/>
    <col min="13055" max="13055" width="17.44140625" style="165" customWidth="1"/>
    <col min="13056" max="13056" width="16.21875" style="165" customWidth="1"/>
    <col min="13057" max="13057" width="17.77734375" style="165" customWidth="1"/>
    <col min="13058" max="13058" width="18" style="165" customWidth="1"/>
    <col min="13059" max="13060" width="14.77734375" style="165" customWidth="1"/>
    <col min="13061" max="13061" width="14.44140625" style="165" customWidth="1"/>
    <col min="13062" max="13062" width="14.21875" style="165" customWidth="1"/>
    <col min="13063" max="13063" width="9.21875" style="165" customWidth="1"/>
    <col min="13064" max="13306" width="9.21875" style="165"/>
    <col min="13307" max="13307" width="43.21875" style="165" customWidth="1"/>
    <col min="13308" max="13308" width="34.77734375" style="165" customWidth="1"/>
    <col min="13309" max="13309" width="17.77734375" style="165" customWidth="1"/>
    <col min="13310" max="13310" width="14.5546875" style="165" customWidth="1"/>
    <col min="13311" max="13311" width="17.44140625" style="165" customWidth="1"/>
    <col min="13312" max="13312" width="16.21875" style="165" customWidth="1"/>
    <col min="13313" max="13313" width="17.77734375" style="165" customWidth="1"/>
    <col min="13314" max="13314" width="18" style="165" customWidth="1"/>
    <col min="13315" max="13316" width="14.77734375" style="165" customWidth="1"/>
    <col min="13317" max="13317" width="14.44140625" style="165" customWidth="1"/>
    <col min="13318" max="13318" width="14.21875" style="165" customWidth="1"/>
    <col min="13319" max="13319" width="9.21875" style="165" customWidth="1"/>
    <col min="13320" max="13562" width="9.21875" style="165"/>
    <col min="13563" max="13563" width="43.21875" style="165" customWidth="1"/>
    <col min="13564" max="13564" width="34.77734375" style="165" customWidth="1"/>
    <col min="13565" max="13565" width="17.77734375" style="165" customWidth="1"/>
    <col min="13566" max="13566" width="14.5546875" style="165" customWidth="1"/>
    <col min="13567" max="13567" width="17.44140625" style="165" customWidth="1"/>
    <col min="13568" max="13568" width="16.21875" style="165" customWidth="1"/>
    <col min="13569" max="13569" width="17.77734375" style="165" customWidth="1"/>
    <col min="13570" max="13570" width="18" style="165" customWidth="1"/>
    <col min="13571" max="13572" width="14.77734375" style="165" customWidth="1"/>
    <col min="13573" max="13573" width="14.44140625" style="165" customWidth="1"/>
    <col min="13574" max="13574" width="14.21875" style="165" customWidth="1"/>
    <col min="13575" max="13575" width="9.21875" style="165" customWidth="1"/>
    <col min="13576" max="13818" width="9.21875" style="165"/>
    <col min="13819" max="13819" width="43.21875" style="165" customWidth="1"/>
    <col min="13820" max="13820" width="34.77734375" style="165" customWidth="1"/>
    <col min="13821" max="13821" width="17.77734375" style="165" customWidth="1"/>
    <col min="13822" max="13822" width="14.5546875" style="165" customWidth="1"/>
    <col min="13823" max="13823" width="17.44140625" style="165" customWidth="1"/>
    <col min="13824" max="13824" width="16.21875" style="165" customWidth="1"/>
    <col min="13825" max="13825" width="17.77734375" style="165" customWidth="1"/>
    <col min="13826" max="13826" width="18" style="165" customWidth="1"/>
    <col min="13827" max="13828" width="14.77734375" style="165" customWidth="1"/>
    <col min="13829" max="13829" width="14.44140625" style="165" customWidth="1"/>
    <col min="13830" max="13830" width="14.21875" style="165" customWidth="1"/>
    <col min="13831" max="13831" width="9.21875" style="165" customWidth="1"/>
    <col min="13832" max="14074" width="9.21875" style="165"/>
    <col min="14075" max="14075" width="43.21875" style="165" customWidth="1"/>
    <col min="14076" max="14076" width="34.77734375" style="165" customWidth="1"/>
    <col min="14077" max="14077" width="17.77734375" style="165" customWidth="1"/>
    <col min="14078" max="14078" width="14.5546875" style="165" customWidth="1"/>
    <col min="14079" max="14079" width="17.44140625" style="165" customWidth="1"/>
    <col min="14080" max="14080" width="16.21875" style="165" customWidth="1"/>
    <col min="14081" max="14081" width="17.77734375" style="165" customWidth="1"/>
    <col min="14082" max="14082" width="18" style="165" customWidth="1"/>
    <col min="14083" max="14084" width="14.77734375" style="165" customWidth="1"/>
    <col min="14085" max="14085" width="14.44140625" style="165" customWidth="1"/>
    <col min="14086" max="14086" width="14.21875" style="165" customWidth="1"/>
    <col min="14087" max="14087" width="9.21875" style="165" customWidth="1"/>
    <col min="14088" max="14330" width="9.21875" style="165"/>
    <col min="14331" max="14331" width="43.21875" style="165" customWidth="1"/>
    <col min="14332" max="14332" width="34.77734375" style="165" customWidth="1"/>
    <col min="14333" max="14333" width="17.77734375" style="165" customWidth="1"/>
    <col min="14334" max="14334" width="14.5546875" style="165" customWidth="1"/>
    <col min="14335" max="14335" width="17.44140625" style="165" customWidth="1"/>
    <col min="14336" max="14336" width="16.21875" style="165" customWidth="1"/>
    <col min="14337" max="14337" width="17.77734375" style="165" customWidth="1"/>
    <col min="14338" max="14338" width="18" style="165" customWidth="1"/>
    <col min="14339" max="14340" width="14.77734375" style="165" customWidth="1"/>
    <col min="14341" max="14341" width="14.44140625" style="165" customWidth="1"/>
    <col min="14342" max="14342" width="14.21875" style="165" customWidth="1"/>
    <col min="14343" max="14343" width="9.21875" style="165" customWidth="1"/>
    <col min="14344" max="14586" width="9.21875" style="165"/>
    <col min="14587" max="14587" width="43.21875" style="165" customWidth="1"/>
    <col min="14588" max="14588" width="34.77734375" style="165" customWidth="1"/>
    <col min="14589" max="14589" width="17.77734375" style="165" customWidth="1"/>
    <col min="14590" max="14590" width="14.5546875" style="165" customWidth="1"/>
    <col min="14591" max="14591" width="17.44140625" style="165" customWidth="1"/>
    <col min="14592" max="14592" width="16.21875" style="165" customWidth="1"/>
    <col min="14593" max="14593" width="17.77734375" style="165" customWidth="1"/>
    <col min="14594" max="14594" width="18" style="165" customWidth="1"/>
    <col min="14595" max="14596" width="14.77734375" style="165" customWidth="1"/>
    <col min="14597" max="14597" width="14.44140625" style="165" customWidth="1"/>
    <col min="14598" max="14598" width="14.21875" style="165" customWidth="1"/>
    <col min="14599" max="14599" width="9.21875" style="165" customWidth="1"/>
    <col min="14600" max="14842" width="9.21875" style="165"/>
    <col min="14843" max="14843" width="43.21875" style="165" customWidth="1"/>
    <col min="14844" max="14844" width="34.77734375" style="165" customWidth="1"/>
    <col min="14845" max="14845" width="17.77734375" style="165" customWidth="1"/>
    <col min="14846" max="14846" width="14.5546875" style="165" customWidth="1"/>
    <col min="14847" max="14847" width="17.44140625" style="165" customWidth="1"/>
    <col min="14848" max="14848" width="16.21875" style="165" customWidth="1"/>
    <col min="14849" max="14849" width="17.77734375" style="165" customWidth="1"/>
    <col min="14850" max="14850" width="18" style="165" customWidth="1"/>
    <col min="14851" max="14852" width="14.77734375" style="165" customWidth="1"/>
    <col min="14853" max="14853" width="14.44140625" style="165" customWidth="1"/>
    <col min="14854" max="14854" width="14.21875" style="165" customWidth="1"/>
    <col min="14855" max="14855" width="9.21875" style="165" customWidth="1"/>
    <col min="14856" max="15098" width="9.21875" style="165"/>
    <col min="15099" max="15099" width="43.21875" style="165" customWidth="1"/>
    <col min="15100" max="15100" width="34.77734375" style="165" customWidth="1"/>
    <col min="15101" max="15101" width="17.77734375" style="165" customWidth="1"/>
    <col min="15102" max="15102" width="14.5546875" style="165" customWidth="1"/>
    <col min="15103" max="15103" width="17.44140625" style="165" customWidth="1"/>
    <col min="15104" max="15104" width="16.21875" style="165" customWidth="1"/>
    <col min="15105" max="15105" width="17.77734375" style="165" customWidth="1"/>
    <col min="15106" max="15106" width="18" style="165" customWidth="1"/>
    <col min="15107" max="15108" width="14.77734375" style="165" customWidth="1"/>
    <col min="15109" max="15109" width="14.44140625" style="165" customWidth="1"/>
    <col min="15110" max="15110" width="14.21875" style="165" customWidth="1"/>
    <col min="15111" max="15111" width="9.21875" style="165" customWidth="1"/>
    <col min="15112" max="15354" width="9.21875" style="165"/>
    <col min="15355" max="15355" width="43.21875" style="165" customWidth="1"/>
    <col min="15356" max="15356" width="34.77734375" style="165" customWidth="1"/>
    <col min="15357" max="15357" width="17.77734375" style="165" customWidth="1"/>
    <col min="15358" max="15358" width="14.5546875" style="165" customWidth="1"/>
    <col min="15359" max="15359" width="17.44140625" style="165" customWidth="1"/>
    <col min="15360" max="15360" width="16.21875" style="165" customWidth="1"/>
    <col min="15361" max="15361" width="17.77734375" style="165" customWidth="1"/>
    <col min="15362" max="15362" width="18" style="165" customWidth="1"/>
    <col min="15363" max="15364" width="14.77734375" style="165" customWidth="1"/>
    <col min="15365" max="15365" width="14.44140625" style="165" customWidth="1"/>
    <col min="15366" max="15366" width="14.21875" style="165" customWidth="1"/>
    <col min="15367" max="15367" width="9.21875" style="165" customWidth="1"/>
    <col min="15368" max="15610" width="9.21875" style="165"/>
    <col min="15611" max="15611" width="43.21875" style="165" customWidth="1"/>
    <col min="15612" max="15612" width="34.77734375" style="165" customWidth="1"/>
    <col min="15613" max="15613" width="17.77734375" style="165" customWidth="1"/>
    <col min="15614" max="15614" width="14.5546875" style="165" customWidth="1"/>
    <col min="15615" max="15615" width="17.44140625" style="165" customWidth="1"/>
    <col min="15616" max="15616" width="16.21875" style="165" customWidth="1"/>
    <col min="15617" max="15617" width="17.77734375" style="165" customWidth="1"/>
    <col min="15618" max="15618" width="18" style="165" customWidth="1"/>
    <col min="15619" max="15620" width="14.77734375" style="165" customWidth="1"/>
    <col min="15621" max="15621" width="14.44140625" style="165" customWidth="1"/>
    <col min="15622" max="15622" width="14.21875" style="165" customWidth="1"/>
    <col min="15623" max="15623" width="9.21875" style="165" customWidth="1"/>
    <col min="15624" max="15866" width="9.21875" style="165"/>
    <col min="15867" max="15867" width="43.21875" style="165" customWidth="1"/>
    <col min="15868" max="15868" width="34.77734375" style="165" customWidth="1"/>
    <col min="15869" max="15869" width="17.77734375" style="165" customWidth="1"/>
    <col min="15870" max="15870" width="14.5546875" style="165" customWidth="1"/>
    <col min="15871" max="15871" width="17.44140625" style="165" customWidth="1"/>
    <col min="15872" max="15872" width="16.21875" style="165" customWidth="1"/>
    <col min="15873" max="15873" width="17.77734375" style="165" customWidth="1"/>
    <col min="15874" max="15874" width="18" style="165" customWidth="1"/>
    <col min="15875" max="15876" width="14.77734375" style="165" customWidth="1"/>
    <col min="15877" max="15877" width="14.44140625" style="165" customWidth="1"/>
    <col min="15878" max="15878" width="14.21875" style="165" customWidth="1"/>
    <col min="15879" max="15879" width="9.21875" style="165" customWidth="1"/>
    <col min="15880" max="16122" width="9.21875" style="165"/>
    <col min="16123" max="16123" width="43.21875" style="165" customWidth="1"/>
    <col min="16124" max="16124" width="34.77734375" style="165" customWidth="1"/>
    <col min="16125" max="16125" width="17.77734375" style="165" customWidth="1"/>
    <col min="16126" max="16126" width="14.5546875" style="165" customWidth="1"/>
    <col min="16127" max="16127" width="17.44140625" style="165" customWidth="1"/>
    <col min="16128" max="16128" width="16.21875" style="165" customWidth="1"/>
    <col min="16129" max="16129" width="17.77734375" style="165" customWidth="1"/>
    <col min="16130" max="16130" width="18" style="165" customWidth="1"/>
    <col min="16131" max="16132" width="14.77734375" style="165" customWidth="1"/>
    <col min="16133" max="16133" width="14.44140625" style="165" customWidth="1"/>
    <col min="16134" max="16134" width="14.21875" style="165" customWidth="1"/>
    <col min="16135" max="16135" width="9.21875" style="165" customWidth="1"/>
    <col min="16136" max="16384" width="9.21875" style="165"/>
  </cols>
  <sheetData>
    <row r="1" spans="1:9" s="159" customFormat="1" ht="17.399999999999999">
      <c r="A1" s="157" t="str">
        <f>+Ventas!A1</f>
        <v>Persona Modelo</v>
      </c>
      <c r="B1" s="158"/>
      <c r="C1" s="158"/>
      <c r="D1" s="158"/>
      <c r="E1" s="158"/>
      <c r="F1" s="158"/>
      <c r="G1" s="158"/>
      <c r="H1" s="158"/>
      <c r="I1" s="158"/>
    </row>
    <row r="2" spans="1:9" s="159" customFormat="1">
      <c r="A2" s="160"/>
      <c r="B2" s="158"/>
      <c r="C2" s="158"/>
      <c r="D2" s="158"/>
      <c r="E2" s="158"/>
      <c r="F2" s="158"/>
      <c r="G2" s="158"/>
      <c r="H2" s="158"/>
      <c r="I2" s="158"/>
    </row>
    <row r="3" spans="1:9" s="162" customFormat="1" ht="17.399999999999999">
      <c r="A3" s="157" t="s">
        <v>626</v>
      </c>
      <c r="B3" s="161"/>
      <c r="C3" s="161"/>
      <c r="D3" s="161"/>
      <c r="E3" s="161"/>
      <c r="F3" s="161"/>
      <c r="G3" s="161"/>
      <c r="H3" s="161"/>
      <c r="I3" s="161"/>
    </row>
    <row r="4" spans="1:9" s="159" customFormat="1">
      <c r="A4" s="158"/>
      <c r="B4" s="158"/>
      <c r="C4" s="158"/>
      <c r="D4" s="158"/>
      <c r="E4" s="158"/>
      <c r="F4" s="158"/>
      <c r="G4" s="158"/>
      <c r="H4" s="158"/>
    </row>
    <row r="5" spans="1:9" s="159" customFormat="1">
      <c r="A5" s="158"/>
      <c r="B5" s="158"/>
      <c r="C5" s="158"/>
      <c r="D5" s="158"/>
      <c r="E5" s="158"/>
      <c r="F5" s="158"/>
      <c r="G5" s="158"/>
      <c r="H5" s="158"/>
      <c r="I5" s="66" t="s">
        <v>538</v>
      </c>
    </row>
    <row r="6" spans="1:9" ht="53.25" customHeight="1">
      <c r="A6" s="163" t="s">
        <v>624</v>
      </c>
      <c r="B6" s="2389" t="s">
        <v>627</v>
      </c>
      <c r="C6" s="2389"/>
      <c r="D6" s="2389"/>
      <c r="E6" s="2389"/>
      <c r="F6" s="2389"/>
      <c r="G6" s="2389"/>
      <c r="H6" s="164"/>
      <c r="I6" s="164"/>
    </row>
    <row r="7" spans="1:9" ht="171.6" customHeight="1">
      <c r="A7" s="163" t="s">
        <v>932</v>
      </c>
      <c r="B7" s="2388" t="s">
        <v>933</v>
      </c>
      <c r="C7" s="2389"/>
      <c r="D7" s="2389"/>
      <c r="E7" s="2389"/>
      <c r="F7" s="2389"/>
      <c r="G7" s="2389"/>
      <c r="H7" s="164"/>
      <c r="I7" s="164"/>
    </row>
    <row r="8" spans="1:9">
      <c r="A8" s="164"/>
      <c r="B8" s="166"/>
      <c r="C8" s="164"/>
      <c r="D8" s="164"/>
      <c r="E8" s="164"/>
      <c r="F8" s="164"/>
      <c r="G8" s="164"/>
      <c r="H8" s="164"/>
      <c r="I8" s="164"/>
    </row>
    <row r="9" spans="1:9">
      <c r="A9" s="166"/>
      <c r="B9" s="167" t="s">
        <v>614</v>
      </c>
      <c r="C9" s="164"/>
      <c r="D9" s="164"/>
      <c r="E9" s="164"/>
      <c r="F9" s="164"/>
      <c r="G9" s="164"/>
      <c r="H9" s="164"/>
      <c r="I9" s="164"/>
    </row>
    <row r="10" spans="1:9" ht="77.25" customHeight="1">
      <c r="A10" s="170" t="s">
        <v>623</v>
      </c>
      <c r="B10" s="186">
        <v>0</v>
      </c>
      <c r="C10" s="2388" t="s">
        <v>934</v>
      </c>
      <c r="D10" s="2389"/>
      <c r="E10" s="2389"/>
      <c r="F10" s="2389"/>
      <c r="G10" s="2389"/>
      <c r="H10" s="2389"/>
      <c r="I10" s="164"/>
    </row>
    <row r="11" spans="1:9">
      <c r="A11" s="158" t="s">
        <v>625</v>
      </c>
      <c r="B11" s="169">
        <v>1.5</v>
      </c>
      <c r="C11" s="164"/>
      <c r="D11" s="164"/>
      <c r="E11" s="164"/>
      <c r="F11" s="164"/>
      <c r="G11" s="164"/>
      <c r="H11" s="164"/>
      <c r="I11" s="164"/>
    </row>
    <row r="12" spans="1:9">
      <c r="A12" s="164"/>
      <c r="B12" s="164"/>
      <c r="C12" s="164"/>
      <c r="D12" s="164"/>
      <c r="E12" s="164"/>
      <c r="F12" s="164"/>
      <c r="G12" s="164"/>
      <c r="H12" s="164"/>
      <c r="I12" s="164"/>
    </row>
    <row r="13" spans="1:9" s="175" customFormat="1" ht="26.4">
      <c r="A13" s="170" t="s">
        <v>628</v>
      </c>
      <c r="B13" s="171">
        <f>B10</f>
        <v>0</v>
      </c>
      <c r="C13" s="172" t="s">
        <v>608</v>
      </c>
      <c r="D13" s="173">
        <v>1.5</v>
      </c>
      <c r="E13" s="172" t="s">
        <v>24</v>
      </c>
      <c r="F13" s="174">
        <f>B13*D13</f>
        <v>0</v>
      </c>
      <c r="I13" s="176"/>
    </row>
    <row r="14" spans="1:9">
      <c r="A14" s="164"/>
      <c r="B14" s="164"/>
      <c r="C14" s="164"/>
      <c r="D14" s="164"/>
      <c r="E14" s="164"/>
      <c r="F14" s="164"/>
      <c r="G14" s="164"/>
      <c r="H14" s="164"/>
      <c r="I14" s="164"/>
    </row>
    <row r="15" spans="1:9" ht="26.4">
      <c r="A15" s="168" t="s">
        <v>629</v>
      </c>
      <c r="B15" s="171">
        <f>F13</f>
        <v>0</v>
      </c>
      <c r="C15" s="171" t="str">
        <f>+IF(B15&gt;1,"Casillero 816","No Aplica")</f>
        <v>No Aplica</v>
      </c>
      <c r="D15" s="164"/>
      <c r="E15" s="164"/>
      <c r="F15" s="164"/>
      <c r="G15" s="164"/>
      <c r="H15" s="164"/>
      <c r="I15" s="164"/>
    </row>
    <row r="16" spans="1:9">
      <c r="A16" s="164"/>
      <c r="B16" s="177"/>
      <c r="C16" s="164"/>
      <c r="D16" s="164"/>
      <c r="E16" s="164"/>
      <c r="F16" s="164"/>
      <c r="G16" s="164"/>
      <c r="H16" s="164"/>
      <c r="I16" s="164"/>
    </row>
    <row r="17" spans="1:9">
      <c r="A17" s="164"/>
      <c r="B17" s="164"/>
      <c r="C17" s="164"/>
      <c r="D17" s="164"/>
      <c r="E17" s="164"/>
      <c r="F17" s="164"/>
      <c r="G17" s="164"/>
      <c r="H17" s="164"/>
      <c r="I17" s="164"/>
    </row>
    <row r="18" spans="1:9" s="162" customFormat="1" ht="17.399999999999999">
      <c r="A18" s="161" t="s">
        <v>630</v>
      </c>
      <c r="B18" s="161"/>
      <c r="C18" s="161"/>
      <c r="D18" s="178"/>
      <c r="E18" s="178"/>
      <c r="F18" s="161"/>
      <c r="G18" s="161"/>
      <c r="H18" s="161"/>
      <c r="I18" s="161"/>
    </row>
    <row r="19" spans="1:9">
      <c r="A19" s="164"/>
      <c r="B19" s="164"/>
      <c r="C19" s="164"/>
      <c r="D19" s="164"/>
      <c r="E19" s="164"/>
      <c r="F19" s="164"/>
      <c r="G19" s="164"/>
      <c r="H19" s="164"/>
      <c r="I19" s="164"/>
    </row>
    <row r="20" spans="1:9">
      <c r="A20" s="164"/>
      <c r="B20" s="166"/>
      <c r="C20" s="164"/>
      <c r="D20" s="164"/>
      <c r="E20" s="164"/>
      <c r="F20" s="164"/>
      <c r="G20" s="164"/>
      <c r="H20" s="164"/>
      <c r="I20" s="164"/>
    </row>
    <row r="21" spans="1:9">
      <c r="A21" s="166"/>
      <c r="B21" s="167" t="s">
        <v>614</v>
      </c>
      <c r="C21" s="164"/>
      <c r="D21" s="164"/>
      <c r="E21" s="164"/>
      <c r="F21" s="164"/>
      <c r="G21" s="164"/>
      <c r="H21" s="164"/>
      <c r="I21" s="164"/>
    </row>
    <row r="22" spans="1:9" ht="12.75" customHeight="1">
      <c r="A22" s="170" t="s">
        <v>609</v>
      </c>
      <c r="B22" s="187">
        <v>0</v>
      </c>
      <c r="C22" s="2388" t="s">
        <v>1032</v>
      </c>
      <c r="D22" s="2389"/>
      <c r="E22" s="2389"/>
      <c r="F22" s="2389"/>
      <c r="G22" s="2389"/>
      <c r="H22" s="2389"/>
      <c r="I22" s="164"/>
    </row>
    <row r="23" spans="1:9" ht="26.4">
      <c r="A23" s="170" t="s">
        <v>1165</v>
      </c>
      <c r="B23" s="187">
        <v>0</v>
      </c>
      <c r="C23" s="164"/>
      <c r="D23" s="164"/>
      <c r="E23" s="164"/>
      <c r="F23" s="164"/>
      <c r="G23" s="164"/>
      <c r="H23" s="164"/>
      <c r="I23" s="164"/>
    </row>
    <row r="24" spans="1:9">
      <c r="A24" s="170" t="s">
        <v>1033</v>
      </c>
      <c r="B24" s="188">
        <v>0</v>
      </c>
      <c r="C24" s="164" t="s">
        <v>610</v>
      </c>
      <c r="D24" s="164"/>
      <c r="E24" s="164"/>
      <c r="F24" s="164"/>
      <c r="G24" s="164"/>
      <c r="H24" s="164"/>
      <c r="I24" s="164"/>
    </row>
    <row r="25" spans="1:9">
      <c r="A25" s="170" t="s">
        <v>1166</v>
      </c>
      <c r="B25" s="188">
        <v>0</v>
      </c>
      <c r="C25" s="164" t="s">
        <v>610</v>
      </c>
      <c r="D25" s="164"/>
      <c r="E25" s="164"/>
      <c r="F25" s="164"/>
      <c r="G25" s="164"/>
      <c r="H25" s="164"/>
      <c r="I25" s="164"/>
    </row>
    <row r="26" spans="1:9" ht="12.75" customHeight="1">
      <c r="A26" s="170" t="s">
        <v>1167</v>
      </c>
      <c r="B26" s="188">
        <v>0</v>
      </c>
      <c r="C26" s="2388" t="s">
        <v>1034</v>
      </c>
      <c r="D26" s="2388"/>
      <c r="E26" s="2388"/>
      <c r="F26" s="2388"/>
      <c r="G26" s="2388"/>
      <c r="H26" s="2388"/>
      <c r="I26" s="164"/>
    </row>
    <row r="27" spans="1:9" ht="12.75" customHeight="1">
      <c r="A27" s="170" t="s">
        <v>611</v>
      </c>
      <c r="B27" s="188">
        <v>0</v>
      </c>
      <c r="C27" s="2389" t="s">
        <v>631</v>
      </c>
      <c r="D27" s="2389"/>
      <c r="E27" s="2389"/>
      <c r="F27" s="2389"/>
      <c r="G27" s="2389"/>
      <c r="H27" s="2389"/>
      <c r="I27" s="164"/>
    </row>
    <row r="28" spans="1:9">
      <c r="A28" s="170" t="s">
        <v>612</v>
      </c>
      <c r="B28" s="179">
        <f>B22-B23</f>
        <v>0</v>
      </c>
      <c r="C28" s="164"/>
      <c r="D28" s="164"/>
      <c r="E28" s="164"/>
      <c r="F28" s="164"/>
      <c r="G28" s="164"/>
      <c r="H28" s="164"/>
      <c r="I28" s="164"/>
    </row>
    <row r="29" spans="1:9" ht="26.4">
      <c r="A29" s="170" t="s">
        <v>613</v>
      </c>
      <c r="B29" s="188">
        <v>0</v>
      </c>
      <c r="C29" s="164"/>
      <c r="D29" s="164"/>
      <c r="E29" s="164"/>
      <c r="F29" s="164"/>
      <c r="G29" s="164"/>
      <c r="H29" s="164"/>
      <c r="I29" s="164"/>
    </row>
    <row r="30" spans="1:9">
      <c r="A30" s="164"/>
      <c r="B30" s="164"/>
      <c r="C30" s="164"/>
      <c r="D30" s="164"/>
      <c r="E30" s="164"/>
      <c r="F30" s="164"/>
      <c r="G30" s="164"/>
      <c r="H30" s="164"/>
      <c r="I30" s="164"/>
    </row>
    <row r="31" spans="1:9">
      <c r="A31" s="158" t="s">
        <v>615</v>
      </c>
      <c r="B31" s="164"/>
      <c r="C31" s="164"/>
      <c r="D31" s="164"/>
      <c r="E31" s="164"/>
      <c r="F31" s="164"/>
      <c r="G31" s="164"/>
      <c r="H31" s="164"/>
      <c r="I31" s="164"/>
    </row>
    <row r="32" spans="1:9">
      <c r="A32" s="181"/>
      <c r="B32" s="164"/>
      <c r="C32" s="164"/>
      <c r="D32" s="164"/>
      <c r="E32" s="164"/>
      <c r="F32" s="164"/>
      <c r="G32" s="164"/>
      <c r="H32" s="164"/>
      <c r="I32" s="164"/>
    </row>
    <row r="33" spans="1:9" s="164" customFormat="1">
      <c r="A33" s="166" t="s">
        <v>616</v>
      </c>
    </row>
    <row r="34" spans="1:9" s="164" customFormat="1">
      <c r="A34" s="166" t="s">
        <v>617</v>
      </c>
      <c r="B34" s="179">
        <f>B28</f>
        <v>0</v>
      </c>
      <c r="C34" s="179" t="s">
        <v>608</v>
      </c>
      <c r="D34" s="182">
        <f>B29</f>
        <v>0</v>
      </c>
      <c r="E34" s="182"/>
      <c r="F34" s="179" t="s">
        <v>24</v>
      </c>
      <c r="G34" s="182">
        <f>B34*D34</f>
        <v>0</v>
      </c>
    </row>
    <row r="35" spans="1:9" s="164" customFormat="1">
      <c r="B35" s="164" t="s">
        <v>632</v>
      </c>
    </row>
    <row r="37" spans="1:9" s="164" customFormat="1">
      <c r="A37" s="166" t="s">
        <v>618</v>
      </c>
    </row>
    <row r="38" spans="1:9" s="164" customFormat="1">
      <c r="A38" s="166" t="s">
        <v>619</v>
      </c>
      <c r="B38" s="183">
        <f>B25</f>
        <v>0</v>
      </c>
      <c r="C38" s="179" t="s">
        <v>620</v>
      </c>
      <c r="D38" s="180">
        <f>B26</f>
        <v>0</v>
      </c>
      <c r="E38" s="180"/>
      <c r="F38" s="179" t="s">
        <v>620</v>
      </c>
      <c r="G38" s="180">
        <f>B24</f>
        <v>0</v>
      </c>
      <c r="H38" s="179" t="s">
        <v>24</v>
      </c>
      <c r="I38" s="180">
        <f>B38-D38-G38</f>
        <v>0</v>
      </c>
    </row>
    <row r="39" spans="1:9" s="164" customFormat="1">
      <c r="B39" s="235" t="s">
        <v>1035</v>
      </c>
    </row>
    <row r="41" spans="1:9" s="164" customFormat="1" ht="26.4">
      <c r="A41" s="184" t="s">
        <v>621</v>
      </c>
      <c r="B41" s="185">
        <f>IF(I38&gt;0,G34,0)</f>
        <v>0</v>
      </c>
      <c r="C41" s="171" t="str">
        <f>+IF(B41&gt;1,"Casillero 815","No Aplica")</f>
        <v>No Aplica</v>
      </c>
    </row>
    <row r="42" spans="1:9" s="164" customFormat="1">
      <c r="B42" s="164" t="s">
        <v>622</v>
      </c>
    </row>
    <row r="43" spans="1:9" s="164" customFormat="1"/>
  </sheetData>
  <sheetProtection algorithmName="SHA-512" hashValue="XjU2ZadREnUg1VdP0mCLq6MJS8EkWJKQd/W9f9Pe81eYpk6sGeYIW8xrZUG738/ftWJhqQ+7OPpgHfOC+BxGFg==" saltValue="OdtPxVf9fYtNc1OSWuxjZw==" spinCount="100000" sheet="1" objects="1" scenarios="1"/>
  <mergeCells count="6">
    <mergeCell ref="C22:H22"/>
    <mergeCell ref="C10:H10"/>
    <mergeCell ref="B6:G6"/>
    <mergeCell ref="C26:H26"/>
    <mergeCell ref="C27:H27"/>
    <mergeCell ref="B7:G7"/>
  </mergeCells>
  <hyperlinks>
    <hyperlink ref="I5" location="Indice!F17" display="Ir a indice"/>
  </hyperlinks>
  <printOptions gridLines="1"/>
  <pageMargins left="0.31" right="0.2" top="1" bottom="1" header="0.5" footer="0.5"/>
  <pageSetup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0" zoomScaleNormal="80" workbookViewId="0">
      <selection activeCell="F7" sqref="F7:F18"/>
    </sheetView>
  </sheetViews>
  <sheetFormatPr baseColWidth="10" defaultColWidth="11.44140625" defaultRowHeight="13.2"/>
  <cols>
    <col min="1" max="1" width="15.21875" style="80" customWidth="1"/>
    <col min="2" max="6" width="17.44140625" style="80" customWidth="1"/>
    <col min="7" max="7" width="12.21875" style="80" customWidth="1"/>
    <col min="8" max="16384" width="11.44140625" style="80"/>
  </cols>
  <sheetData>
    <row r="1" spans="1:7">
      <c r="A1" s="79" t="str">
        <f>+'Balance de comprobacion'!B1</f>
        <v>Persona Modelo</v>
      </c>
    </row>
    <row r="2" spans="1:7">
      <c r="A2" s="79" t="s">
        <v>580</v>
      </c>
    </row>
    <row r="3" spans="1:7">
      <c r="A3" s="79" t="str">
        <f>+'Balance de comprobacion'!B3</f>
        <v>Al 31 de Diciembre del 2016</v>
      </c>
      <c r="G3" s="66" t="s">
        <v>598</v>
      </c>
    </row>
    <row r="5" spans="1:7" ht="12.75" customHeight="1">
      <c r="A5" s="82"/>
      <c r="B5" s="2390" t="s">
        <v>599</v>
      </c>
      <c r="C5" s="2390"/>
      <c r="D5" s="2390"/>
      <c r="E5" s="82"/>
      <c r="F5" s="204" t="s">
        <v>600</v>
      </c>
    </row>
    <row r="6" spans="1:7" ht="26.4">
      <c r="A6" s="204" t="s">
        <v>581</v>
      </c>
      <c r="B6" s="204" t="s">
        <v>1160</v>
      </c>
      <c r="C6" s="204" t="s">
        <v>583</v>
      </c>
      <c r="D6" s="204" t="s">
        <v>596</v>
      </c>
      <c r="E6" s="204" t="s">
        <v>522</v>
      </c>
      <c r="F6" s="204" t="s">
        <v>597</v>
      </c>
      <c r="G6" s="227" t="s">
        <v>935</v>
      </c>
    </row>
    <row r="7" spans="1:7">
      <c r="A7" t="s">
        <v>584</v>
      </c>
      <c r="B7" s="206"/>
      <c r="C7" s="206"/>
      <c r="D7" s="83">
        <f>+B7+C7</f>
        <v>0</v>
      </c>
      <c r="E7" s="83">
        <f>+D7-F7</f>
        <v>0</v>
      </c>
      <c r="F7" s="206"/>
    </row>
    <row r="8" spans="1:7">
      <c r="A8" t="s">
        <v>585</v>
      </c>
      <c r="B8" s="206"/>
      <c r="C8" s="206"/>
      <c r="D8" s="83">
        <f t="shared" ref="D8:D18" si="0">+B8+C8</f>
        <v>0</v>
      </c>
      <c r="E8" s="83">
        <f t="shared" ref="E8:E18" si="1">+D8-F8</f>
        <v>0</v>
      </c>
      <c r="F8" s="206"/>
    </row>
    <row r="9" spans="1:7">
      <c r="A9" t="s">
        <v>586</v>
      </c>
      <c r="B9" s="206"/>
      <c r="C9" s="206"/>
      <c r="D9" s="83">
        <f t="shared" si="0"/>
        <v>0</v>
      </c>
      <c r="E9" s="83">
        <f t="shared" si="1"/>
        <v>0</v>
      </c>
      <c r="F9" s="206"/>
    </row>
    <row r="10" spans="1:7">
      <c r="A10" t="s">
        <v>587</v>
      </c>
      <c r="B10" s="206"/>
      <c r="C10" s="206"/>
      <c r="D10" s="83">
        <f t="shared" si="0"/>
        <v>0</v>
      </c>
      <c r="E10" s="83">
        <f t="shared" si="1"/>
        <v>0</v>
      </c>
      <c r="F10" s="206"/>
    </row>
    <row r="11" spans="1:7">
      <c r="A11" t="s">
        <v>588</v>
      </c>
      <c r="B11" s="206"/>
      <c r="C11" s="206"/>
      <c r="D11" s="83">
        <f t="shared" si="0"/>
        <v>0</v>
      </c>
      <c r="E11" s="83">
        <f t="shared" si="1"/>
        <v>0</v>
      </c>
      <c r="F11" s="206"/>
    </row>
    <row r="12" spans="1:7">
      <c r="A12" t="s">
        <v>589</v>
      </c>
      <c r="B12" s="206"/>
      <c r="C12" s="206"/>
      <c r="D12" s="83">
        <f t="shared" si="0"/>
        <v>0</v>
      </c>
      <c r="E12" s="83">
        <f t="shared" si="1"/>
        <v>0</v>
      </c>
      <c r="F12" s="206"/>
    </row>
    <row r="13" spans="1:7">
      <c r="A13" t="s">
        <v>590</v>
      </c>
      <c r="B13" s="206"/>
      <c r="C13" s="206"/>
      <c r="D13" s="83">
        <f t="shared" si="0"/>
        <v>0</v>
      </c>
      <c r="E13" s="83">
        <f t="shared" si="1"/>
        <v>0</v>
      </c>
      <c r="F13" s="206"/>
    </row>
    <row r="14" spans="1:7">
      <c r="A14" t="s">
        <v>591</v>
      </c>
      <c r="B14" s="206"/>
      <c r="C14" s="206"/>
      <c r="D14" s="83">
        <f t="shared" si="0"/>
        <v>0</v>
      </c>
      <c r="E14" s="83">
        <f t="shared" si="1"/>
        <v>0</v>
      </c>
      <c r="F14" s="206"/>
    </row>
    <row r="15" spans="1:7">
      <c r="A15" t="s">
        <v>592</v>
      </c>
      <c r="B15" s="206"/>
      <c r="C15" s="206"/>
      <c r="D15" s="83">
        <f t="shared" si="0"/>
        <v>0</v>
      </c>
      <c r="E15" s="83">
        <f t="shared" si="1"/>
        <v>0</v>
      </c>
      <c r="F15" s="206"/>
    </row>
    <row r="16" spans="1:7">
      <c r="A16" t="s">
        <v>593</v>
      </c>
      <c r="B16" s="206"/>
      <c r="C16" s="206"/>
      <c r="D16" s="83">
        <f t="shared" si="0"/>
        <v>0</v>
      </c>
      <c r="E16" s="83">
        <f t="shared" si="1"/>
        <v>0</v>
      </c>
      <c r="F16" s="206"/>
    </row>
    <row r="17" spans="1:6">
      <c r="A17" t="s">
        <v>594</v>
      </c>
      <c r="B17" s="206"/>
      <c r="C17" s="206"/>
      <c r="D17" s="83">
        <f t="shared" si="0"/>
        <v>0</v>
      </c>
      <c r="E17" s="83">
        <f t="shared" si="1"/>
        <v>0</v>
      </c>
      <c r="F17" s="206"/>
    </row>
    <row r="18" spans="1:6">
      <c r="A18" t="s">
        <v>595</v>
      </c>
      <c r="B18" s="206"/>
      <c r="C18" s="206"/>
      <c r="D18" s="83">
        <f t="shared" si="0"/>
        <v>0</v>
      </c>
      <c r="E18" s="83">
        <f t="shared" si="1"/>
        <v>0</v>
      </c>
      <c r="F18" s="206"/>
    </row>
    <row r="19" spans="1:6" ht="13.8" thickBot="1">
      <c r="A19" s="81" t="s">
        <v>596</v>
      </c>
      <c r="B19" s="84">
        <f>SUM(B7:B18)</f>
        <v>0</v>
      </c>
      <c r="C19" s="84">
        <f t="shared" ref="C19:F19" si="2">SUM(C7:C18)</f>
        <v>0</v>
      </c>
      <c r="D19" s="84">
        <f t="shared" si="2"/>
        <v>0</v>
      </c>
      <c r="E19" s="84">
        <f t="shared" si="2"/>
        <v>0</v>
      </c>
      <c r="F19" s="84">
        <f t="shared" si="2"/>
        <v>0</v>
      </c>
    </row>
    <row r="20" spans="1:6" ht="13.8" thickTop="1"/>
    <row r="21" spans="1:6">
      <c r="A21" s="81" t="s">
        <v>582</v>
      </c>
      <c r="C21" s="83">
        <f>+B19</f>
        <v>0</v>
      </c>
    </row>
    <row r="22" spans="1:6">
      <c r="A22" s="81" t="s">
        <v>583</v>
      </c>
      <c r="C22" s="83">
        <f>+C19</f>
        <v>0</v>
      </c>
    </row>
    <row r="24" spans="1:6" ht="13.8">
      <c r="A24" s="146" t="s">
        <v>640</v>
      </c>
    </row>
    <row r="25" spans="1:6" ht="13.8">
      <c r="A25" s="146" t="s">
        <v>641</v>
      </c>
    </row>
  </sheetData>
  <sheetProtection algorithmName="SHA-512" hashValue="IDnmPIKrKqC8IoblwmWTD38GkaEBOcTwDstdK7L9Z23eBsrom5YdCt6eWnmFsFPAxDBwEBRaITi967zVxXE0pQ==" saltValue="RJJYl4QIHSr6K+udMGe/fA==" spinCount="100000" sheet="1" objects="1" scenarios="1"/>
  <mergeCells count="1">
    <mergeCell ref="B5:D5"/>
  </mergeCells>
  <hyperlinks>
    <hyperlink ref="G3" location="Indice!F27" display="Ir a í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3"/>
  <sheetViews>
    <sheetView zoomScale="80" zoomScaleNormal="80" workbookViewId="0">
      <pane xSplit="1" ySplit="5" topLeftCell="B6" activePane="bottomRight" state="frozen"/>
      <selection activeCell="F19" sqref="F19"/>
      <selection pane="topRight" activeCell="F19" sqref="F19"/>
      <selection pane="bottomLeft" activeCell="F19" sqref="F19"/>
      <selection pane="bottomRight" activeCell="I24" sqref="I24"/>
    </sheetView>
  </sheetViews>
  <sheetFormatPr baseColWidth="10" defaultColWidth="11.44140625" defaultRowHeight="12.75" customHeight="1" outlineLevelCol="1"/>
  <cols>
    <col min="1" max="1" width="4.44140625" style="769" customWidth="1"/>
    <col min="2" max="2" width="12.44140625" style="767" customWidth="1"/>
    <col min="3" max="3" width="13.44140625" style="767" customWidth="1"/>
    <col min="4" max="4" width="11.44140625" style="767"/>
    <col min="5" max="5" width="10.77734375" style="767" bestFit="1" customWidth="1"/>
    <col min="6" max="6" width="9.21875" style="767" hidden="1" customWidth="1"/>
    <col min="7" max="7" width="20.44140625" style="769" hidden="1" customWidth="1"/>
    <col min="8" max="8" width="12.44140625" style="769" hidden="1" customWidth="1"/>
    <col min="9" max="9" width="12.21875" style="769" bestFit="1" customWidth="1"/>
    <col min="10" max="10" width="13.5546875" style="769" hidden="1" customWidth="1"/>
    <col min="11" max="14" width="0" style="760" hidden="1" customWidth="1"/>
    <col min="15" max="15" width="13.21875" style="760" hidden="1" customWidth="1"/>
    <col min="16" max="16" width="15.5546875" style="760" hidden="1" customWidth="1"/>
    <col min="17" max="17" width="10.77734375" style="760" hidden="1" customWidth="1"/>
    <col min="18" max="18" width="9.5546875" style="760" hidden="1" customWidth="1" outlineLevel="1"/>
    <col min="19" max="19" width="9" style="760" hidden="1" customWidth="1" outlineLevel="1"/>
    <col min="20" max="20" width="12.5546875" style="760" hidden="1" customWidth="1" outlineLevel="1"/>
    <col min="21" max="21" width="13.5546875" style="760" hidden="1" customWidth="1" outlineLevel="1"/>
    <col min="22" max="22" width="12.77734375" style="760" hidden="1" customWidth="1" outlineLevel="1"/>
    <col min="23" max="23" width="14.21875" style="760" hidden="1" customWidth="1" outlineLevel="1"/>
    <col min="24" max="24" width="8" style="760" hidden="1" customWidth="1" outlineLevel="1"/>
    <col min="25" max="25" width="13.77734375" style="760" hidden="1" customWidth="1"/>
    <col min="26" max="31" width="14" style="760" hidden="1" customWidth="1"/>
    <col min="32" max="32" width="14" style="760" customWidth="1"/>
    <col min="33" max="36" width="14" style="760" hidden="1" customWidth="1"/>
    <col min="37" max="37" width="14" style="760" customWidth="1"/>
    <col min="38" max="38" width="14" style="760" hidden="1" customWidth="1"/>
    <col min="39" max="39" width="14" style="770" hidden="1" customWidth="1"/>
    <col min="40" max="40" width="14" style="760" hidden="1" customWidth="1"/>
    <col min="41" max="41" width="11.44140625" style="769" customWidth="1"/>
    <col min="42" max="42" width="14.5546875" style="769" hidden="1" customWidth="1"/>
    <col min="43" max="44" width="11.44140625" style="769" customWidth="1"/>
    <col min="45" max="16384" width="11.44140625" style="769"/>
  </cols>
  <sheetData>
    <row r="1" spans="1:45" ht="13.2">
      <c r="A1" s="766"/>
      <c r="C1" s="768"/>
      <c r="D1" s="768"/>
      <c r="E1" s="768"/>
      <c r="F1" s="768"/>
      <c r="R1" s="760" t="s">
        <v>773</v>
      </c>
      <c r="W1" s="760" t="s">
        <v>774</v>
      </c>
    </row>
    <row r="2" spans="1:45" s="771" customFormat="1" ht="79.2" hidden="1">
      <c r="A2" s="771" t="s">
        <v>775</v>
      </c>
      <c r="B2" s="772" t="s">
        <v>776</v>
      </c>
      <c r="C2" s="771" t="s">
        <v>777</v>
      </c>
      <c r="D2" s="771" t="s">
        <v>778</v>
      </c>
      <c r="E2" s="771" t="s">
        <v>779</v>
      </c>
      <c r="F2" s="771" t="s">
        <v>780</v>
      </c>
      <c r="G2" s="771" t="s">
        <v>781</v>
      </c>
      <c r="H2" s="771" t="s">
        <v>782</v>
      </c>
      <c r="I2" s="771" t="s">
        <v>783</v>
      </c>
      <c r="J2" s="771" t="s">
        <v>784</v>
      </c>
      <c r="K2" s="773" t="s">
        <v>785</v>
      </c>
      <c r="L2" s="773" t="s">
        <v>786</v>
      </c>
      <c r="M2" s="773" t="s">
        <v>210</v>
      </c>
      <c r="N2" s="773" t="s">
        <v>787</v>
      </c>
      <c r="O2" s="774" t="s">
        <v>788</v>
      </c>
      <c r="P2" s="774" t="s">
        <v>789</v>
      </c>
      <c r="Q2" s="775">
        <v>9.35E-2</v>
      </c>
      <c r="R2" s="774" t="s">
        <v>790</v>
      </c>
      <c r="S2" s="774" t="s">
        <v>791</v>
      </c>
      <c r="T2" s="774" t="s">
        <v>792</v>
      </c>
      <c r="U2" s="774" t="s">
        <v>793</v>
      </c>
      <c r="V2" s="774" t="s">
        <v>794</v>
      </c>
      <c r="W2" s="774" t="s">
        <v>795</v>
      </c>
      <c r="X2" s="774" t="s">
        <v>796</v>
      </c>
      <c r="Y2" s="774" t="s">
        <v>797</v>
      </c>
      <c r="Z2" s="774" t="s">
        <v>737</v>
      </c>
      <c r="AA2" s="774" t="s">
        <v>798</v>
      </c>
      <c r="AB2" s="774" t="s">
        <v>799</v>
      </c>
      <c r="AC2" s="774" t="s">
        <v>800</v>
      </c>
      <c r="AD2" s="774" t="s">
        <v>801</v>
      </c>
      <c r="AE2" s="774" t="s">
        <v>802</v>
      </c>
      <c r="AF2" s="774" t="s">
        <v>803</v>
      </c>
      <c r="AG2" s="774" t="s">
        <v>804</v>
      </c>
      <c r="AH2" s="774" t="s">
        <v>805</v>
      </c>
      <c r="AI2" s="774" t="s">
        <v>806</v>
      </c>
      <c r="AJ2" s="774" t="s">
        <v>807</v>
      </c>
      <c r="AK2" s="774" t="s">
        <v>808</v>
      </c>
      <c r="AL2" s="774" t="s">
        <v>809</v>
      </c>
      <c r="AM2" s="776" t="s">
        <v>810</v>
      </c>
      <c r="AN2" s="774" t="s">
        <v>811</v>
      </c>
      <c r="AP2" s="771" t="s">
        <v>812</v>
      </c>
    </row>
    <row r="3" spans="1:45" s="771" customFormat="1" ht="13.2" hidden="1">
      <c r="B3" s="777" t="s">
        <v>8</v>
      </c>
      <c r="I3" s="778" t="e">
        <f t="shared" ref="I3:Q3" si="0">SUM(I6:I7)</f>
        <v>#REF!</v>
      </c>
      <c r="J3" s="778">
        <f t="shared" si="0"/>
        <v>0</v>
      </c>
      <c r="K3" s="778">
        <f t="shared" si="0"/>
        <v>0</v>
      </c>
      <c r="L3" s="778">
        <f t="shared" si="0"/>
        <v>0</v>
      </c>
      <c r="M3" s="778">
        <f t="shared" si="0"/>
        <v>0</v>
      </c>
      <c r="N3" s="778">
        <f t="shared" si="0"/>
        <v>0</v>
      </c>
      <c r="O3" s="778">
        <f t="shared" si="0"/>
        <v>0</v>
      </c>
      <c r="P3" s="778">
        <f t="shared" si="0"/>
        <v>0</v>
      </c>
      <c r="Q3" s="778">
        <f t="shared" si="0"/>
        <v>0</v>
      </c>
      <c r="R3" s="778"/>
      <c r="S3" s="778"/>
      <c r="T3" s="778"/>
      <c r="U3" s="778"/>
      <c r="V3" s="778"/>
      <c r="W3" s="778"/>
      <c r="X3" s="778"/>
      <c r="Y3" s="778">
        <f>SUM(Y6:Y7)</f>
        <v>0</v>
      </c>
      <c r="Z3" s="778" t="e">
        <f>SUM(Z6:Z7)</f>
        <v>#REF!</v>
      </c>
      <c r="AA3" s="778"/>
      <c r="AB3" s="778">
        <f t="shared" ref="AB3:AL3" si="1">SUM(AB6:AB7)</f>
        <v>0</v>
      </c>
      <c r="AC3" s="778">
        <f t="shared" si="1"/>
        <v>0</v>
      </c>
      <c r="AD3" s="778">
        <f t="shared" si="1"/>
        <v>0</v>
      </c>
      <c r="AE3" s="778">
        <f t="shared" si="1"/>
        <v>0</v>
      </c>
      <c r="AF3" s="778" t="e">
        <f t="shared" si="1"/>
        <v>#REF!</v>
      </c>
      <c r="AG3" s="778" t="e">
        <f t="shared" si="1"/>
        <v>#REF!</v>
      </c>
      <c r="AH3" s="778" t="e">
        <f t="shared" si="1"/>
        <v>#REF!</v>
      </c>
      <c r="AI3" s="778" t="e">
        <f t="shared" si="1"/>
        <v>#REF!</v>
      </c>
      <c r="AJ3" s="778" t="e">
        <f t="shared" si="1"/>
        <v>#REF!</v>
      </c>
      <c r="AK3" s="778" t="e">
        <f t="shared" si="1"/>
        <v>#REF!</v>
      </c>
      <c r="AL3" s="778">
        <f t="shared" si="1"/>
        <v>0</v>
      </c>
      <c r="AM3" s="778"/>
      <c r="AN3" s="778">
        <f>SUM(AN6:AN7)</f>
        <v>0</v>
      </c>
    </row>
    <row r="4" spans="1:45" s="771" customFormat="1" ht="13.2" hidden="1">
      <c r="B4" s="777" t="s">
        <v>813</v>
      </c>
      <c r="I4" s="779" t="e">
        <f>+I3-I5</f>
        <v>#REF!</v>
      </c>
      <c r="J4" s="779">
        <f t="shared" ref="J4:AN4" si="2">+J3-J5</f>
        <v>0</v>
      </c>
      <c r="K4" s="779">
        <f t="shared" si="2"/>
        <v>0</v>
      </c>
      <c r="L4" s="779">
        <f t="shared" si="2"/>
        <v>0</v>
      </c>
      <c r="M4" s="779">
        <f t="shared" si="2"/>
        <v>0</v>
      </c>
      <c r="N4" s="779">
        <f t="shared" si="2"/>
        <v>0</v>
      </c>
      <c r="O4" s="779">
        <f t="shared" si="2"/>
        <v>0</v>
      </c>
      <c r="P4" s="779">
        <f t="shared" si="2"/>
        <v>0</v>
      </c>
      <c r="Q4" s="779">
        <f t="shared" si="2"/>
        <v>0</v>
      </c>
      <c r="R4" s="779"/>
      <c r="S4" s="779"/>
      <c r="T4" s="779"/>
      <c r="U4" s="779"/>
      <c r="V4" s="779"/>
      <c r="W4" s="779"/>
      <c r="X4" s="779"/>
      <c r="Y4" s="779">
        <f t="shared" si="2"/>
        <v>0</v>
      </c>
      <c r="Z4" s="779" t="e">
        <f t="shared" si="2"/>
        <v>#REF!</v>
      </c>
      <c r="AA4" s="779"/>
      <c r="AB4" s="779">
        <f t="shared" si="2"/>
        <v>0</v>
      </c>
      <c r="AC4" s="779">
        <f t="shared" si="2"/>
        <v>0</v>
      </c>
      <c r="AD4" s="779">
        <f t="shared" si="2"/>
        <v>0</v>
      </c>
      <c r="AE4" s="779">
        <f t="shared" si="2"/>
        <v>0</v>
      </c>
      <c r="AF4" s="779" t="e">
        <f t="shared" si="2"/>
        <v>#REF!</v>
      </c>
      <c r="AG4" s="779" t="e">
        <f t="shared" si="2"/>
        <v>#REF!</v>
      </c>
      <c r="AH4" s="779" t="e">
        <f t="shared" si="2"/>
        <v>#REF!</v>
      </c>
      <c r="AI4" s="779" t="e">
        <f t="shared" si="2"/>
        <v>#REF!</v>
      </c>
      <c r="AJ4" s="779" t="e">
        <f t="shared" si="2"/>
        <v>#REF!</v>
      </c>
      <c r="AK4" s="779" t="e">
        <f t="shared" si="2"/>
        <v>#REF!</v>
      </c>
      <c r="AL4" s="779">
        <f t="shared" si="2"/>
        <v>0</v>
      </c>
      <c r="AM4" s="779"/>
      <c r="AN4" s="779">
        <f t="shared" si="2"/>
        <v>0</v>
      </c>
    </row>
    <row r="5" spans="1:45" s="771" customFormat="1" ht="13.2" hidden="1">
      <c r="B5" s="777" t="s">
        <v>814</v>
      </c>
      <c r="I5" s="780">
        <v>0</v>
      </c>
      <c r="J5" s="780">
        <v>0</v>
      </c>
      <c r="K5" s="780">
        <v>0</v>
      </c>
      <c r="L5" s="780">
        <v>0</v>
      </c>
      <c r="M5" s="780">
        <v>0</v>
      </c>
      <c r="N5" s="780"/>
      <c r="O5" s="780"/>
      <c r="P5" s="780">
        <v>0</v>
      </c>
      <c r="Q5" s="780">
        <v>0</v>
      </c>
      <c r="R5" s="780"/>
      <c r="S5" s="780"/>
      <c r="T5" s="780"/>
      <c r="U5" s="780"/>
      <c r="V5" s="780"/>
      <c r="W5" s="780"/>
      <c r="X5" s="780"/>
      <c r="Y5" s="780"/>
      <c r="Z5" s="780"/>
      <c r="AA5" s="780"/>
      <c r="AB5" s="780"/>
      <c r="AC5" s="780"/>
      <c r="AD5" s="780"/>
      <c r="AE5" s="780"/>
      <c r="AF5" s="780"/>
      <c r="AG5" s="780"/>
      <c r="AH5" s="780"/>
      <c r="AI5" s="780"/>
      <c r="AJ5" s="780"/>
      <c r="AK5" s="780">
        <v>0</v>
      </c>
      <c r="AL5" s="780">
        <v>0</v>
      </c>
      <c r="AM5" s="781"/>
      <c r="AN5" s="780"/>
    </row>
    <row r="6" spans="1:45" ht="12.75" hidden="1" customHeight="1">
      <c r="A6" s="769">
        <v>1</v>
      </c>
      <c r="B6" s="782"/>
      <c r="C6" s="769"/>
      <c r="D6" s="782"/>
      <c r="E6" s="783"/>
      <c r="F6" s="783"/>
      <c r="G6" s="784"/>
      <c r="H6" s="785"/>
      <c r="I6" s="760" t="e">
        <f>+#REF!</f>
        <v>#REF!</v>
      </c>
      <c r="J6" s="786"/>
      <c r="K6" s="786"/>
      <c r="L6" s="786"/>
      <c r="M6" s="786"/>
      <c r="N6" s="786"/>
      <c r="O6" s="786"/>
      <c r="P6" s="786"/>
      <c r="Q6" s="786"/>
      <c r="R6" s="786"/>
      <c r="S6" s="786"/>
      <c r="T6" s="786"/>
      <c r="U6" s="786"/>
      <c r="V6" s="786"/>
      <c r="W6" s="786"/>
      <c r="X6" s="786"/>
      <c r="Y6" s="786"/>
      <c r="Z6" s="760" t="e">
        <f t="shared" ref="Z6:Z7" si="3">I6+J6+O6-SUM(Q6:X6)+Y6</f>
        <v>#REF!</v>
      </c>
      <c r="AA6" s="787"/>
      <c r="AB6" s="786"/>
      <c r="AC6" s="786"/>
      <c r="AD6" s="786"/>
      <c r="AE6" s="786"/>
      <c r="AF6" s="760" t="e">
        <f>+Z6+AB6-AC6-AE6-AD6</f>
        <v>#REF!</v>
      </c>
      <c r="AG6" s="760" t="e">
        <f>VLOOKUP(AF6,$B$15:$E$23,3)</f>
        <v>#REF!</v>
      </c>
      <c r="AH6" s="760" t="e">
        <f>IF(AF6&lt;$C$15,0,+AF6-(VLOOKUP(AF6,$B$15:$E$23,1)))</f>
        <v>#REF!</v>
      </c>
      <c r="AI6" s="760" t="e">
        <f>VLOOKUP(AF6,$B$15:$E$23,4)</f>
        <v>#REF!</v>
      </c>
      <c r="AJ6" s="760" t="e">
        <f>+AH6*AI6</f>
        <v>#REF!</v>
      </c>
      <c r="AK6" s="760" t="e">
        <f>+AG6+AJ6</f>
        <v>#REF!</v>
      </c>
      <c r="AL6" s="786"/>
      <c r="AM6" s="788"/>
      <c r="AN6" s="786"/>
      <c r="AP6" s="769" t="b">
        <f>IF((SUM(R6:V6)+AC6)&lt;$D$26,TRUE,FALSE)</f>
        <v>1</v>
      </c>
      <c r="AQ6" s="760"/>
    </row>
    <row r="7" spans="1:45" ht="12.75" hidden="1" customHeight="1">
      <c r="A7" s="769">
        <f t="shared" ref="A7" si="4">A6+1</f>
        <v>2</v>
      </c>
      <c r="B7" s="789"/>
      <c r="C7" s="769"/>
      <c r="D7" s="789"/>
      <c r="E7" s="783"/>
      <c r="F7" s="783"/>
      <c r="G7" s="784"/>
      <c r="H7" s="785"/>
      <c r="I7" s="760"/>
      <c r="J7" s="786"/>
      <c r="K7" s="786"/>
      <c r="L7" s="786"/>
      <c r="M7" s="786"/>
      <c r="N7" s="786"/>
      <c r="O7" s="786"/>
      <c r="P7" s="786"/>
      <c r="Q7" s="786"/>
      <c r="R7" s="786"/>
      <c r="S7" s="786"/>
      <c r="T7" s="786"/>
      <c r="U7" s="786"/>
      <c r="V7" s="786"/>
      <c r="W7" s="786"/>
      <c r="X7" s="786"/>
      <c r="Y7" s="786"/>
      <c r="Z7" s="760">
        <f t="shared" si="3"/>
        <v>0</v>
      </c>
      <c r="AA7" s="787"/>
      <c r="AB7" s="786"/>
      <c r="AC7" s="786"/>
      <c r="AD7" s="786"/>
      <c r="AE7" s="786"/>
      <c r="AF7" s="760">
        <f t="shared" ref="AF7" si="5">+Z7+AB7-AC7-AE7</f>
        <v>0</v>
      </c>
      <c r="AG7" s="760">
        <f>VLOOKUP(AF7,$B$15:$E$23,3)</f>
        <v>0</v>
      </c>
      <c r="AH7" s="760">
        <f>IF(AF7&lt;$C$15,0,+AF7-(VLOOKUP(AF7,$B$15:$E$23,1)))</f>
        <v>0</v>
      </c>
      <c r="AI7" s="760">
        <f>VLOOKUP(AF7,$B$15:$E$23,4)</f>
        <v>0</v>
      </c>
      <c r="AJ7" s="760">
        <f t="shared" ref="AJ7" si="6">+AH7*AI7</f>
        <v>0</v>
      </c>
      <c r="AK7" s="760">
        <f t="shared" ref="AK7" si="7">+AG7+AJ7</f>
        <v>0</v>
      </c>
      <c r="AL7" s="786"/>
      <c r="AM7" s="788"/>
      <c r="AN7" s="786"/>
      <c r="AP7" s="769" t="b">
        <f>IF((SUM(R7:V7)+AC7)&lt;$D$26,TRUE,FALSE)</f>
        <v>1</v>
      </c>
      <c r="AQ7" s="760"/>
    </row>
    <row r="8" spans="1:45" s="790" customFormat="1" ht="12.75" hidden="1" customHeight="1" thickBot="1">
      <c r="B8" s="768"/>
      <c r="C8" s="768"/>
      <c r="D8" s="768"/>
      <c r="E8" s="768"/>
      <c r="F8" s="768"/>
      <c r="G8" s="790" t="s">
        <v>8</v>
      </c>
      <c r="I8" s="791" t="e">
        <f t="shared" ref="I8:AN8" si="8">SUM(I6:I7)</f>
        <v>#REF!</v>
      </c>
      <c r="J8" s="791">
        <f t="shared" si="8"/>
        <v>0</v>
      </c>
      <c r="K8" s="791">
        <f t="shared" si="8"/>
        <v>0</v>
      </c>
      <c r="L8" s="791">
        <f t="shared" si="8"/>
        <v>0</v>
      </c>
      <c r="M8" s="791">
        <f t="shared" si="8"/>
        <v>0</v>
      </c>
      <c r="N8" s="791">
        <f t="shared" si="8"/>
        <v>0</v>
      </c>
      <c r="O8" s="791">
        <f t="shared" si="8"/>
        <v>0</v>
      </c>
      <c r="P8" s="791">
        <f t="shared" si="8"/>
        <v>0</v>
      </c>
      <c r="Q8" s="791">
        <f t="shared" si="8"/>
        <v>0</v>
      </c>
      <c r="R8" s="791">
        <f t="shared" si="8"/>
        <v>0</v>
      </c>
      <c r="S8" s="791">
        <f t="shared" si="8"/>
        <v>0</v>
      </c>
      <c r="T8" s="791">
        <f t="shared" si="8"/>
        <v>0</v>
      </c>
      <c r="U8" s="791">
        <f t="shared" si="8"/>
        <v>0</v>
      </c>
      <c r="V8" s="791">
        <f t="shared" si="8"/>
        <v>0</v>
      </c>
      <c r="W8" s="791">
        <f t="shared" si="8"/>
        <v>0</v>
      </c>
      <c r="X8" s="791">
        <f t="shared" si="8"/>
        <v>0</v>
      </c>
      <c r="Y8" s="791">
        <f t="shared" si="8"/>
        <v>0</v>
      </c>
      <c r="Z8" s="792" t="e">
        <f t="shared" si="8"/>
        <v>#REF!</v>
      </c>
      <c r="AA8" s="791">
        <f t="shared" si="8"/>
        <v>0</v>
      </c>
      <c r="AB8" s="791">
        <f t="shared" si="8"/>
        <v>0</v>
      </c>
      <c r="AC8" s="791">
        <f t="shared" si="8"/>
        <v>0</v>
      </c>
      <c r="AD8" s="791">
        <f t="shared" si="8"/>
        <v>0</v>
      </c>
      <c r="AE8" s="791">
        <f t="shared" si="8"/>
        <v>0</v>
      </c>
      <c r="AF8" s="791" t="e">
        <f t="shared" si="8"/>
        <v>#REF!</v>
      </c>
      <c r="AG8" s="791" t="e">
        <f t="shared" si="8"/>
        <v>#REF!</v>
      </c>
      <c r="AH8" s="791" t="e">
        <f t="shared" si="8"/>
        <v>#REF!</v>
      </c>
      <c r="AI8" s="791" t="e">
        <f t="shared" si="8"/>
        <v>#REF!</v>
      </c>
      <c r="AJ8" s="791" t="e">
        <f t="shared" si="8"/>
        <v>#REF!</v>
      </c>
      <c r="AK8" s="791" t="e">
        <f t="shared" si="8"/>
        <v>#REF!</v>
      </c>
      <c r="AL8" s="791">
        <f t="shared" si="8"/>
        <v>0</v>
      </c>
      <c r="AM8" s="791">
        <f t="shared" si="8"/>
        <v>0</v>
      </c>
      <c r="AN8" s="791">
        <f t="shared" si="8"/>
        <v>0</v>
      </c>
    </row>
    <row r="9" spans="1:45" s="767" customFormat="1" ht="12.75" hidden="1" customHeight="1" thickTop="1">
      <c r="A9" s="769"/>
      <c r="G9" s="769"/>
      <c r="H9" s="769"/>
      <c r="I9" s="769"/>
      <c r="J9" s="769"/>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70"/>
      <c r="AN9" s="760"/>
      <c r="AO9" s="769"/>
      <c r="AP9" s="769"/>
      <c r="AQ9" s="769"/>
      <c r="AR9" s="769"/>
      <c r="AS9" s="769"/>
    </row>
    <row r="10" spans="1:45" s="767" customFormat="1" ht="12.75" hidden="1" customHeight="1">
      <c r="A10" s="769"/>
      <c r="B10" s="793"/>
      <c r="C10" s="793"/>
      <c r="D10" s="794"/>
      <c r="E10" s="794"/>
      <c r="G10" s="769"/>
      <c r="H10" s="769"/>
      <c r="I10" s="769"/>
      <c r="J10" s="769"/>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70"/>
      <c r="AN10" s="760"/>
      <c r="AO10" s="769"/>
      <c r="AP10" s="769"/>
      <c r="AQ10" s="769"/>
      <c r="AR10" s="769"/>
      <c r="AS10" s="769"/>
    </row>
    <row r="11" spans="1:45" s="767" customFormat="1" ht="12.75" customHeight="1">
      <c r="A11" s="769"/>
      <c r="B11" s="795" t="s">
        <v>1155</v>
      </c>
      <c r="C11" s="796"/>
      <c r="D11" s="797"/>
      <c r="E11" s="798"/>
      <c r="G11" s="769"/>
      <c r="H11" s="769"/>
      <c r="I11" s="769"/>
      <c r="J11" s="769"/>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70"/>
      <c r="AN11" s="760"/>
      <c r="AO11" s="769"/>
      <c r="AP11" s="769"/>
      <c r="AQ11" s="769"/>
      <c r="AR11" s="769"/>
      <c r="AS11" s="769"/>
    </row>
    <row r="12" spans="1:45" s="767" customFormat="1" ht="12.75" customHeight="1">
      <c r="A12" s="769"/>
      <c r="B12" s="799" t="s">
        <v>815</v>
      </c>
      <c r="C12" s="799" t="s">
        <v>816</v>
      </c>
      <c r="D12" s="799" t="s">
        <v>817</v>
      </c>
      <c r="E12" s="799" t="s">
        <v>817</v>
      </c>
      <c r="G12" s="769"/>
      <c r="H12" s="769"/>
      <c r="I12" s="769"/>
      <c r="J12" s="769"/>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70"/>
      <c r="AN12" s="760"/>
      <c r="AO12" s="769"/>
      <c r="AP12" s="769"/>
      <c r="AQ12" s="769"/>
      <c r="AR12" s="769"/>
      <c r="AS12" s="769"/>
    </row>
    <row r="13" spans="1:45" s="767" customFormat="1" ht="12.75" customHeight="1">
      <c r="A13" s="769"/>
      <c r="B13" s="800" t="s">
        <v>818</v>
      </c>
      <c r="C13" s="800" t="s">
        <v>819</v>
      </c>
      <c r="D13" s="800" t="s">
        <v>820</v>
      </c>
      <c r="E13" s="800" t="s">
        <v>805</v>
      </c>
      <c r="G13" s="769"/>
      <c r="H13" s="769"/>
      <c r="I13" s="769"/>
      <c r="J13" s="769"/>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70"/>
      <c r="AN13" s="760"/>
      <c r="AO13" s="769"/>
      <c r="AP13" s="769"/>
      <c r="AQ13" s="769"/>
      <c r="AR13" s="769"/>
      <c r="AS13" s="769"/>
    </row>
    <row r="14" spans="1:45" s="767" customFormat="1" ht="12.75" customHeight="1">
      <c r="A14" s="769"/>
      <c r="B14" s="801"/>
      <c r="C14" s="801"/>
      <c r="D14" s="802"/>
      <c r="E14" s="803"/>
      <c r="G14" s="769"/>
      <c r="H14" s="769"/>
      <c r="I14" s="769"/>
      <c r="J14" s="769"/>
      <c r="K14" s="760"/>
      <c r="L14" s="760"/>
      <c r="M14" s="760"/>
      <c r="N14" s="760"/>
      <c r="O14" s="760"/>
      <c r="P14" s="760"/>
      <c r="Q14" s="760"/>
      <c r="R14" s="760"/>
      <c r="S14" s="760"/>
      <c r="T14" s="760"/>
      <c r="U14" s="760"/>
      <c r="V14" s="760"/>
      <c r="W14" s="760"/>
      <c r="X14" s="760"/>
      <c r="Y14" s="760"/>
      <c r="Z14" s="760"/>
      <c r="AA14" s="760"/>
      <c r="AB14" s="760"/>
      <c r="AC14" s="760"/>
      <c r="AD14" s="760"/>
      <c r="AE14" s="760"/>
      <c r="AF14" s="804" t="s">
        <v>867</v>
      </c>
      <c r="AG14" s="760"/>
      <c r="AH14" s="760"/>
      <c r="AI14" s="760"/>
      <c r="AJ14" s="760"/>
      <c r="AK14" s="760">
        <f>+'102 2016'!AA203</f>
        <v>0</v>
      </c>
      <c r="AL14" s="760"/>
      <c r="AM14" s="770"/>
      <c r="AN14" s="760"/>
      <c r="AO14" s="769"/>
      <c r="AP14" s="769"/>
      <c r="AQ14" s="769"/>
      <c r="AR14" s="769"/>
      <c r="AS14" s="769"/>
    </row>
    <row r="15" spans="1:45" s="767" customFormat="1" ht="12.75" customHeight="1">
      <c r="A15" s="769"/>
      <c r="B15" s="805">
        <v>0</v>
      </c>
      <c r="C15" s="805">
        <v>11170</v>
      </c>
      <c r="D15" s="806">
        <v>0</v>
      </c>
      <c r="E15" s="807">
        <v>0</v>
      </c>
      <c r="G15" s="769"/>
      <c r="H15" s="769"/>
      <c r="I15" s="769"/>
      <c r="J15" s="769"/>
      <c r="K15" s="760"/>
      <c r="L15" s="760"/>
      <c r="M15" s="760"/>
      <c r="N15" s="760"/>
      <c r="O15" s="760"/>
      <c r="P15" s="760"/>
      <c r="Q15" s="760"/>
      <c r="R15" s="760"/>
      <c r="S15" s="760"/>
      <c r="T15" s="760"/>
      <c r="U15" s="760"/>
      <c r="V15" s="760"/>
      <c r="W15" s="760"/>
      <c r="X15" s="760"/>
      <c r="Y15" s="760"/>
      <c r="Z15" s="760"/>
      <c r="AA15" s="760"/>
      <c r="AB15" s="760"/>
      <c r="AC15" s="760"/>
      <c r="AD15" s="760"/>
      <c r="AE15" s="760"/>
      <c r="AF15" s="808" t="s">
        <v>868</v>
      </c>
      <c r="AG15" s="760"/>
      <c r="AH15" s="760"/>
      <c r="AI15" s="760"/>
      <c r="AJ15" s="760"/>
      <c r="AK15" s="760">
        <f>VLOOKUP(AK14,B15:E23,3)</f>
        <v>0</v>
      </c>
      <c r="AL15" s="760"/>
      <c r="AM15" s="770"/>
      <c r="AN15" s="760"/>
      <c r="AO15" s="769"/>
      <c r="AP15" s="769"/>
      <c r="AQ15" s="769"/>
      <c r="AR15" s="769"/>
      <c r="AS15" s="769"/>
    </row>
    <row r="16" spans="1:45" s="767" customFormat="1" ht="12.75" customHeight="1">
      <c r="A16" s="769"/>
      <c r="B16" s="805">
        <v>11170</v>
      </c>
      <c r="C16" s="805">
        <v>14240</v>
      </c>
      <c r="D16" s="806">
        <v>0</v>
      </c>
      <c r="E16" s="807">
        <v>0.05</v>
      </c>
      <c r="G16" s="769"/>
      <c r="H16" s="769"/>
      <c r="I16" s="769"/>
      <c r="J16" s="769"/>
      <c r="K16" s="760"/>
      <c r="L16" s="760"/>
      <c r="M16" s="760"/>
      <c r="N16" s="760"/>
      <c r="O16" s="760"/>
      <c r="P16" s="760"/>
      <c r="Q16" s="760"/>
      <c r="R16" s="760"/>
      <c r="S16" s="760"/>
      <c r="T16" s="760"/>
      <c r="U16" s="760"/>
      <c r="V16" s="760"/>
      <c r="W16" s="760"/>
      <c r="X16" s="760"/>
      <c r="Y16" s="760"/>
      <c r="Z16" s="760"/>
      <c r="AA16" s="760"/>
      <c r="AB16" s="760"/>
      <c r="AC16" s="760"/>
      <c r="AD16" s="760"/>
      <c r="AE16" s="760"/>
      <c r="AF16" s="808" t="s">
        <v>805</v>
      </c>
      <c r="AG16" s="760"/>
      <c r="AH16" s="760"/>
      <c r="AI16" s="760"/>
      <c r="AJ16" s="760"/>
      <c r="AK16" s="760">
        <f>+AK14-VLOOKUP(AK14,B15:E23,1)</f>
        <v>0</v>
      </c>
      <c r="AL16" s="760"/>
      <c r="AM16" s="770"/>
      <c r="AN16" s="760"/>
      <c r="AO16" s="769"/>
      <c r="AP16" s="769"/>
      <c r="AQ16" s="769"/>
      <c r="AR16" s="769"/>
      <c r="AS16" s="769"/>
    </row>
    <row r="17" spans="1:45" s="767" customFormat="1" ht="12.75" customHeight="1">
      <c r="A17" s="769"/>
      <c r="B17" s="805">
        <v>14240</v>
      </c>
      <c r="C17" s="805">
        <v>17800</v>
      </c>
      <c r="D17" s="806">
        <v>153</v>
      </c>
      <c r="E17" s="807">
        <v>0.1</v>
      </c>
      <c r="G17" s="769"/>
      <c r="H17" s="769"/>
      <c r="I17" s="769"/>
      <c r="J17" s="769"/>
      <c r="K17" s="760"/>
      <c r="L17" s="760"/>
      <c r="M17" s="760"/>
      <c r="N17" s="760"/>
      <c r="O17" s="760"/>
      <c r="P17" s="760"/>
      <c r="Q17" s="760"/>
      <c r="R17" s="760"/>
      <c r="S17" s="760"/>
      <c r="T17" s="760"/>
      <c r="U17" s="760"/>
      <c r="V17" s="760"/>
      <c r="W17" s="760"/>
      <c r="X17" s="760"/>
      <c r="Y17" s="760"/>
      <c r="Z17" s="760"/>
      <c r="AA17" s="760"/>
      <c r="AB17" s="760"/>
      <c r="AC17" s="760"/>
      <c r="AD17" s="760"/>
      <c r="AE17" s="760"/>
      <c r="AF17" s="808" t="s">
        <v>930</v>
      </c>
      <c r="AG17" s="760"/>
      <c r="AH17" s="760"/>
      <c r="AI17" s="760"/>
      <c r="AJ17" s="760"/>
      <c r="AK17" s="760">
        <f>+AK16*VLOOKUP(AK14,B15:E23,4)</f>
        <v>0</v>
      </c>
      <c r="AL17" s="760"/>
      <c r="AM17" s="770"/>
      <c r="AN17" s="760"/>
      <c r="AO17" s="769"/>
      <c r="AP17" s="769"/>
      <c r="AQ17" s="769"/>
      <c r="AR17" s="769"/>
      <c r="AS17" s="769"/>
    </row>
    <row r="18" spans="1:45" s="767" customFormat="1" ht="12.75" customHeight="1">
      <c r="A18" s="769"/>
      <c r="B18" s="805">
        <v>17800</v>
      </c>
      <c r="C18" s="805">
        <v>21370</v>
      </c>
      <c r="D18" s="806">
        <v>509</v>
      </c>
      <c r="E18" s="807">
        <v>0.12</v>
      </c>
      <c r="G18" s="769"/>
      <c r="H18" s="769"/>
      <c r="I18" s="769"/>
      <c r="J18" s="769"/>
      <c r="K18" s="760"/>
      <c r="L18" s="760"/>
      <c r="M18" s="760"/>
      <c r="N18" s="760"/>
      <c r="O18" s="760"/>
      <c r="P18" s="760"/>
      <c r="Q18" s="760"/>
      <c r="R18" s="760"/>
      <c r="S18" s="760"/>
      <c r="T18" s="760"/>
      <c r="U18" s="760"/>
      <c r="V18" s="760"/>
      <c r="W18" s="760"/>
      <c r="X18" s="760"/>
      <c r="Y18" s="760"/>
      <c r="Z18" s="760"/>
      <c r="AA18" s="760"/>
      <c r="AB18" s="760"/>
      <c r="AC18" s="760"/>
      <c r="AD18" s="760"/>
      <c r="AE18" s="760"/>
      <c r="AF18" s="808" t="s">
        <v>929</v>
      </c>
      <c r="AG18" s="760"/>
      <c r="AH18" s="760"/>
      <c r="AI18" s="760"/>
      <c r="AJ18" s="760"/>
      <c r="AK18" s="760">
        <f>+AK15+AK17</f>
        <v>0</v>
      </c>
      <c r="AL18" s="760"/>
      <c r="AM18" s="770"/>
      <c r="AN18" s="760"/>
      <c r="AO18" s="769"/>
      <c r="AP18" s="769"/>
      <c r="AQ18" s="769"/>
      <c r="AR18" s="769"/>
      <c r="AS18" s="769"/>
    </row>
    <row r="19" spans="1:45" s="767" customFormat="1" ht="12.75" customHeight="1">
      <c r="A19" s="769"/>
      <c r="B19" s="805">
        <v>21370</v>
      </c>
      <c r="C19" s="805">
        <v>42740</v>
      </c>
      <c r="D19" s="806">
        <v>938</v>
      </c>
      <c r="E19" s="807">
        <v>0.15</v>
      </c>
      <c r="G19" s="769"/>
      <c r="H19" s="769"/>
      <c r="I19" s="769"/>
      <c r="J19" s="769"/>
      <c r="K19" s="760"/>
      <c r="L19" s="760"/>
      <c r="M19" s="760"/>
      <c r="N19" s="760"/>
      <c r="O19" s="760"/>
      <c r="P19" s="760"/>
      <c r="Q19" s="760"/>
      <c r="R19" s="760"/>
      <c r="S19" s="760"/>
      <c r="T19" s="760"/>
      <c r="U19" s="760"/>
      <c r="V19" s="760"/>
      <c r="W19" s="760"/>
      <c r="X19" s="760"/>
      <c r="Y19" s="760"/>
      <c r="Z19" s="760"/>
      <c r="AA19" s="760"/>
      <c r="AB19" s="760"/>
      <c r="AC19" s="760"/>
      <c r="AD19" s="760"/>
      <c r="AE19" s="760"/>
      <c r="AG19" s="760"/>
      <c r="AH19" s="760"/>
      <c r="AI19" s="760"/>
      <c r="AJ19" s="760"/>
      <c r="AK19" s="760"/>
      <c r="AL19" s="760"/>
      <c r="AM19" s="770"/>
      <c r="AN19" s="760"/>
      <c r="AO19" s="769"/>
      <c r="AP19" s="769"/>
      <c r="AQ19" s="769"/>
      <c r="AR19" s="769"/>
      <c r="AS19" s="769"/>
    </row>
    <row r="20" spans="1:45" s="767" customFormat="1" ht="12.75" customHeight="1">
      <c r="A20" s="769"/>
      <c r="B20" s="805">
        <v>42740</v>
      </c>
      <c r="C20" s="805">
        <v>64090</v>
      </c>
      <c r="D20" s="806">
        <v>4143</v>
      </c>
      <c r="E20" s="807">
        <v>0.2</v>
      </c>
      <c r="G20" s="769"/>
      <c r="H20" s="769"/>
      <c r="I20" s="769"/>
      <c r="J20" s="769"/>
      <c r="K20" s="760"/>
      <c r="L20" s="760"/>
      <c r="M20" s="760"/>
      <c r="N20" s="760"/>
      <c r="O20" s="760"/>
      <c r="P20" s="760"/>
      <c r="Q20" s="760"/>
      <c r="R20" s="760"/>
      <c r="S20" s="760"/>
      <c r="T20" s="760"/>
      <c r="U20" s="760"/>
      <c r="V20" s="760"/>
      <c r="W20" s="760"/>
      <c r="X20" s="760"/>
      <c r="Y20" s="760"/>
      <c r="Z20" s="760"/>
      <c r="AA20" s="760"/>
      <c r="AB20" s="760"/>
      <c r="AC20" s="760"/>
      <c r="AD20" s="760"/>
      <c r="AE20" s="760"/>
      <c r="AF20" s="808"/>
      <c r="AG20" s="760"/>
      <c r="AH20" s="760"/>
      <c r="AI20" s="760"/>
      <c r="AJ20" s="760"/>
      <c r="AK20" s="760"/>
      <c r="AL20" s="760"/>
      <c r="AM20" s="770"/>
      <c r="AN20" s="760"/>
      <c r="AO20" s="769"/>
      <c r="AP20" s="769"/>
      <c r="AQ20" s="769"/>
      <c r="AR20" s="769"/>
      <c r="AS20" s="769"/>
    </row>
    <row r="21" spans="1:45" s="767" customFormat="1" ht="12.75" customHeight="1">
      <c r="A21" s="769"/>
      <c r="B21" s="805">
        <v>64090</v>
      </c>
      <c r="C21" s="805">
        <v>85470</v>
      </c>
      <c r="D21" s="806">
        <v>8413</v>
      </c>
      <c r="E21" s="807">
        <v>0.25</v>
      </c>
      <c r="G21" s="769"/>
      <c r="H21" s="769"/>
      <c r="I21" s="769"/>
      <c r="J21" s="769"/>
      <c r="K21" s="760"/>
      <c r="L21" s="760"/>
      <c r="M21" s="760"/>
      <c r="N21" s="760"/>
      <c r="O21" s="760"/>
      <c r="P21" s="760"/>
      <c r="Q21" s="760"/>
      <c r="R21" s="760"/>
      <c r="S21" s="760"/>
      <c r="T21" s="760"/>
      <c r="U21" s="760"/>
      <c r="V21" s="760"/>
      <c r="W21" s="760"/>
      <c r="X21" s="760"/>
      <c r="Y21" s="760"/>
      <c r="Z21" s="760"/>
      <c r="AA21" s="760"/>
      <c r="AB21" s="760"/>
      <c r="AC21" s="760"/>
      <c r="AD21" s="760"/>
      <c r="AE21" s="760"/>
      <c r="AF21" s="808"/>
      <c r="AG21" s="760"/>
      <c r="AH21" s="760"/>
      <c r="AI21" s="760"/>
      <c r="AJ21" s="760"/>
      <c r="AK21" s="760"/>
      <c r="AL21" s="760"/>
      <c r="AM21" s="770"/>
      <c r="AN21" s="760"/>
      <c r="AO21" s="769"/>
      <c r="AP21" s="769"/>
      <c r="AQ21" s="769"/>
      <c r="AR21" s="769"/>
      <c r="AS21" s="769"/>
    </row>
    <row r="22" spans="1:45" s="767" customFormat="1" ht="12.75" customHeight="1">
      <c r="A22" s="769"/>
      <c r="B22" s="805">
        <v>85470</v>
      </c>
      <c r="C22" s="805">
        <v>113940</v>
      </c>
      <c r="D22" s="806">
        <v>13758</v>
      </c>
      <c r="E22" s="807">
        <v>0.3</v>
      </c>
      <c r="G22" s="769"/>
      <c r="H22" s="769"/>
      <c r="I22" s="769"/>
      <c r="J22" s="769"/>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70"/>
      <c r="AN22" s="760"/>
      <c r="AO22" s="769"/>
      <c r="AP22" s="769"/>
      <c r="AQ22" s="769"/>
      <c r="AR22" s="769"/>
      <c r="AS22" s="769"/>
    </row>
    <row r="23" spans="1:45" s="767" customFormat="1" ht="12.75" customHeight="1">
      <c r="A23" s="769"/>
      <c r="B23" s="809">
        <v>113940</v>
      </c>
      <c r="C23" s="810" t="s">
        <v>1159</v>
      </c>
      <c r="D23" s="811">
        <v>22299</v>
      </c>
      <c r="E23" s="812">
        <v>0.35</v>
      </c>
      <c r="G23" s="769"/>
      <c r="H23" s="769"/>
      <c r="I23" s="769"/>
      <c r="J23" s="769"/>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70"/>
      <c r="AN23" s="760"/>
      <c r="AO23" s="769"/>
      <c r="AP23" s="769"/>
      <c r="AQ23" s="769"/>
      <c r="AR23" s="769"/>
      <c r="AS23" s="769"/>
    </row>
    <row r="24" spans="1:45" s="767" customFormat="1" ht="12.75" customHeight="1">
      <c r="A24" s="769"/>
      <c r="B24" s="813"/>
      <c r="C24" s="813"/>
      <c r="D24" s="813"/>
      <c r="E24" s="813"/>
      <c r="G24" s="769"/>
      <c r="H24" s="769"/>
      <c r="I24" s="769"/>
      <c r="J24" s="769"/>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70"/>
      <c r="AN24" s="760"/>
      <c r="AO24" s="769"/>
      <c r="AP24" s="769"/>
      <c r="AQ24" s="769"/>
      <c r="AR24" s="769"/>
      <c r="AS24" s="769"/>
    </row>
    <row r="25" spans="1:45" s="767" customFormat="1" ht="12.75" customHeight="1">
      <c r="A25" s="769"/>
      <c r="B25" s="813"/>
      <c r="C25" s="813"/>
      <c r="D25" s="813"/>
      <c r="E25" s="813"/>
      <c r="G25" s="769"/>
      <c r="H25" s="769"/>
      <c r="I25" s="769"/>
      <c r="J25" s="769"/>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70"/>
      <c r="AN25" s="760"/>
      <c r="AO25" s="769"/>
      <c r="AP25" s="769"/>
      <c r="AQ25" s="769"/>
      <c r="AR25" s="769"/>
      <c r="AS25" s="769"/>
    </row>
    <row r="26" spans="1:45" s="767" customFormat="1" ht="12.75" customHeight="1">
      <c r="A26" s="769"/>
      <c r="B26" s="814" t="s">
        <v>821</v>
      </c>
      <c r="C26" s="813">
        <v>1.3</v>
      </c>
      <c r="D26" s="815">
        <f>+$C$15*C26</f>
        <v>14521</v>
      </c>
      <c r="E26" s="813">
        <v>0</v>
      </c>
      <c r="G26" s="769"/>
      <c r="H26" s="769"/>
      <c r="I26" s="769"/>
      <c r="J26" s="769"/>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70"/>
      <c r="AN26" s="760"/>
      <c r="AO26" s="769"/>
      <c r="AP26" s="769"/>
      <c r="AQ26" s="769"/>
      <c r="AR26" s="769"/>
      <c r="AS26" s="769"/>
    </row>
    <row r="27" spans="1:45" s="767" customFormat="1" ht="12.75" customHeight="1">
      <c r="A27" s="769"/>
      <c r="B27" s="816" t="s">
        <v>790</v>
      </c>
      <c r="C27" s="813">
        <v>0.32500000000000001</v>
      </c>
      <c r="D27" s="815">
        <f t="shared" ref="D27:D33" si="9">+$C$15*C27</f>
        <v>3630.25</v>
      </c>
      <c r="E27" s="813">
        <v>0</v>
      </c>
      <c r="G27" s="769"/>
      <c r="H27" s="769"/>
      <c r="I27" s="769"/>
      <c r="J27" s="769"/>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760"/>
      <c r="AM27" s="770"/>
      <c r="AN27" s="760"/>
      <c r="AO27" s="769"/>
      <c r="AP27" s="769"/>
      <c r="AQ27" s="769"/>
      <c r="AR27" s="769"/>
      <c r="AS27" s="769"/>
    </row>
    <row r="28" spans="1:45" s="767" customFormat="1" ht="12.75" customHeight="1">
      <c r="A28" s="769"/>
      <c r="B28" s="816" t="s">
        <v>791</v>
      </c>
      <c r="C28" s="813">
        <v>1.3</v>
      </c>
      <c r="D28" s="815">
        <f t="shared" si="9"/>
        <v>14521</v>
      </c>
      <c r="E28" s="813">
        <v>0</v>
      </c>
      <c r="G28" s="769"/>
      <c r="H28" s="769"/>
      <c r="I28" s="769"/>
      <c r="J28" s="769"/>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70"/>
      <c r="AN28" s="760"/>
      <c r="AO28" s="769"/>
      <c r="AP28" s="769"/>
      <c r="AQ28" s="769"/>
      <c r="AR28" s="769"/>
      <c r="AS28" s="769"/>
    </row>
    <row r="29" spans="1:45" s="767" customFormat="1" ht="12.75" customHeight="1">
      <c r="A29" s="769"/>
      <c r="B29" s="816" t="s">
        <v>792</v>
      </c>
      <c r="C29" s="813">
        <v>0.32500000000000001</v>
      </c>
      <c r="D29" s="815">
        <f t="shared" si="9"/>
        <v>3630.25</v>
      </c>
      <c r="E29" s="813">
        <v>0</v>
      </c>
      <c r="G29" s="769"/>
      <c r="H29" s="769"/>
      <c r="I29" s="769"/>
      <c r="J29" s="769"/>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70"/>
      <c r="AN29" s="760"/>
      <c r="AO29" s="769"/>
      <c r="AP29" s="769"/>
      <c r="AQ29" s="769"/>
      <c r="AR29" s="769"/>
      <c r="AS29" s="769"/>
    </row>
    <row r="30" spans="1:45" s="767" customFormat="1" ht="12.75" customHeight="1">
      <c r="A30" s="769"/>
      <c r="B30" s="816" t="s">
        <v>793</v>
      </c>
      <c r="C30" s="813">
        <v>0.32500000000000001</v>
      </c>
      <c r="D30" s="815">
        <f t="shared" si="9"/>
        <v>3630.25</v>
      </c>
      <c r="E30" s="813">
        <v>0</v>
      </c>
      <c r="G30" s="769"/>
      <c r="H30" s="769"/>
      <c r="I30" s="769"/>
      <c r="J30" s="769"/>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70"/>
      <c r="AN30" s="760"/>
      <c r="AO30" s="769"/>
      <c r="AP30" s="769"/>
      <c r="AQ30" s="769"/>
      <c r="AR30" s="769"/>
      <c r="AS30" s="769"/>
    </row>
    <row r="31" spans="1:45" s="767" customFormat="1" ht="12.75" customHeight="1">
      <c r="A31" s="769"/>
      <c r="B31" s="816" t="s">
        <v>794</v>
      </c>
      <c r="C31" s="813">
        <v>0.32500000000000001</v>
      </c>
      <c r="D31" s="815">
        <f t="shared" si="9"/>
        <v>3630.25</v>
      </c>
      <c r="E31" s="813">
        <v>0</v>
      </c>
      <c r="G31" s="769"/>
      <c r="H31" s="769"/>
      <c r="I31" s="769"/>
      <c r="J31" s="769"/>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70"/>
      <c r="AN31" s="760"/>
      <c r="AO31" s="769"/>
      <c r="AP31" s="769"/>
      <c r="AQ31" s="769"/>
      <c r="AR31" s="769"/>
      <c r="AS31" s="769"/>
    </row>
    <row r="32" spans="1:45" s="767" customFormat="1" ht="12.75" customHeight="1">
      <c r="A32" s="769"/>
      <c r="B32" s="816" t="s">
        <v>795</v>
      </c>
      <c r="C32" s="813">
        <v>3</v>
      </c>
      <c r="D32" s="815">
        <f t="shared" si="9"/>
        <v>33510</v>
      </c>
      <c r="E32" s="813">
        <v>0</v>
      </c>
      <c r="G32" s="769"/>
      <c r="H32" s="769"/>
      <c r="I32" s="769"/>
      <c r="J32" s="769"/>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70"/>
      <c r="AN32" s="760"/>
      <c r="AO32" s="769"/>
      <c r="AP32" s="769"/>
      <c r="AQ32" s="769"/>
      <c r="AR32" s="769"/>
      <c r="AS32" s="769"/>
    </row>
    <row r="33" spans="1:45" s="767" customFormat="1" ht="12.75" customHeight="1">
      <c r="A33" s="769"/>
      <c r="B33" s="816" t="s">
        <v>822</v>
      </c>
      <c r="C33" s="813">
        <v>2</v>
      </c>
      <c r="D33" s="815">
        <f t="shared" si="9"/>
        <v>22340</v>
      </c>
      <c r="E33" s="813">
        <v>0</v>
      </c>
      <c r="G33" s="769"/>
      <c r="H33" s="769"/>
      <c r="I33" s="769"/>
      <c r="J33" s="769"/>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70"/>
      <c r="AN33" s="760"/>
      <c r="AO33" s="769"/>
      <c r="AP33" s="769"/>
      <c r="AQ33" s="769"/>
      <c r="AR33" s="769"/>
      <c r="AS33" s="769"/>
    </row>
  </sheetData>
  <autoFilter ref="A2:AN7"/>
  <dataConsolidate/>
  <dataValidations disablePrompts="1" count="7">
    <dataValidation type="decimal" allowBlank="1" showInputMessage="1" showErrorMessage="1" sqref="X5:X7">
      <formula1>$E$33</formula1>
      <formula2>$D$33</formula2>
    </dataValidation>
    <dataValidation type="decimal" allowBlank="1" showInputMessage="1" showErrorMessage="1" sqref="W5:W7">
      <formula1>$E$32</formula1>
      <formula2>$D$32</formula2>
    </dataValidation>
    <dataValidation type="decimal" allowBlank="1" showInputMessage="1" showErrorMessage="1" sqref="U5:U7">
      <formula1>$E$30</formula1>
      <formula2>$D$30</formula2>
    </dataValidation>
    <dataValidation type="decimal" allowBlank="1" showInputMessage="1" showErrorMessage="1" sqref="R5:R7">
      <formula1>$E$27</formula1>
      <formula2>$D$27</formula2>
    </dataValidation>
    <dataValidation type="decimal" allowBlank="1" showInputMessage="1" showErrorMessage="1" sqref="V5:V7">
      <formula1>$E$31</formula1>
      <formula2>$D$31</formula2>
    </dataValidation>
    <dataValidation type="decimal" allowBlank="1" showInputMessage="1" showErrorMessage="1" sqref="T5:T7">
      <formula1>$E$29</formula1>
      <formula2>$D$29</formula2>
    </dataValidation>
    <dataValidation type="decimal" allowBlank="1" showInputMessage="1" showErrorMessage="1" sqref="S5:S7">
      <formula1>$E$28</formula1>
      <formula2>$D$28</formula2>
    </dataValidation>
  </dataValidations>
  <pageMargins left="0.70866141732283472" right="0.70866141732283472" top="0.74803149606299213" bottom="0.74803149606299213" header="0.31496062992125984" footer="0.31496062992125984"/>
  <pageSetup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80" zoomScaleNormal="80" workbookViewId="0">
      <selection activeCell="F19" sqref="F19"/>
    </sheetView>
  </sheetViews>
  <sheetFormatPr baseColWidth="10" defaultColWidth="11.44140625" defaultRowHeight="13.2"/>
  <cols>
    <col min="1" max="1" width="11.44140625" style="149"/>
    <col min="2" max="2" width="15.44140625" style="149" customWidth="1"/>
    <col min="3" max="3" width="2.77734375" style="149" customWidth="1"/>
    <col min="4" max="4" width="12.77734375" style="149" bestFit="1" customWidth="1"/>
    <col min="5" max="6" width="11.44140625" style="149"/>
    <col min="7" max="7" width="12.21875" style="149" bestFit="1" customWidth="1"/>
    <col min="8" max="8" width="12.21875" style="150" bestFit="1" customWidth="1"/>
    <col min="9" max="16384" width="11.44140625" style="149"/>
  </cols>
  <sheetData>
    <row r="1" spans="1:9">
      <c r="A1" s="148" t="str">
        <f>+Ventas!A1</f>
        <v>Persona Modelo</v>
      </c>
    </row>
    <row r="2" spans="1:9">
      <c r="A2" s="151" t="s">
        <v>601</v>
      </c>
    </row>
    <row r="3" spans="1:9">
      <c r="A3" s="148" t="str">
        <f>+Ventas!A3</f>
        <v>Al 31 de Diciembre del 2016</v>
      </c>
    </row>
    <row r="4" spans="1:9">
      <c r="H4" s="66" t="s">
        <v>538</v>
      </c>
    </row>
    <row r="5" spans="1:9" ht="16.8">
      <c r="A5" s="152" t="s">
        <v>643</v>
      </c>
    </row>
    <row r="7" spans="1:9">
      <c r="A7" s="149" t="s">
        <v>607</v>
      </c>
      <c r="H7" s="147"/>
    </row>
    <row r="8" spans="1:9">
      <c r="A8" s="149" t="s">
        <v>642</v>
      </c>
    </row>
    <row r="10" spans="1:9">
      <c r="A10" s="151" t="s">
        <v>602</v>
      </c>
      <c r="H10" s="153" t="e">
        <f>IF(H7&gt;0,H7,(+B15/B16*D15))</f>
        <v>#REF!</v>
      </c>
      <c r="I10" s="154" t="e">
        <f>+IF(H10&gt;1,"Casillero 809","No Aplica")</f>
        <v>#REF!</v>
      </c>
    </row>
    <row r="12" spans="1:9">
      <c r="A12" s="2391" t="s">
        <v>603</v>
      </c>
      <c r="B12" s="2391"/>
      <c r="C12" s="2392" t="s">
        <v>605</v>
      </c>
      <c r="D12" s="2393" t="s">
        <v>606</v>
      </c>
    </row>
    <row r="13" spans="1:9">
      <c r="A13" s="2394" t="s">
        <v>604</v>
      </c>
      <c r="B13" s="2394"/>
      <c r="C13" s="2392"/>
      <c r="D13" s="2393"/>
    </row>
    <row r="15" spans="1:9">
      <c r="B15" s="155" t="e">
        <f>SUM(#REF!)</f>
        <v>#REF!</v>
      </c>
      <c r="C15" s="2392" t="s">
        <v>605</v>
      </c>
      <c r="D15" s="2395" t="e">
        <f>+#REF!</f>
        <v>#REF!</v>
      </c>
    </row>
    <row r="16" spans="1:9">
      <c r="B16" s="156" t="e">
        <f>+#REF!</f>
        <v>#REF!</v>
      </c>
      <c r="C16" s="2392"/>
      <c r="D16" s="2396"/>
    </row>
  </sheetData>
  <mergeCells count="6">
    <mergeCell ref="A12:B12"/>
    <mergeCell ref="C12:C13"/>
    <mergeCell ref="D12:D13"/>
    <mergeCell ref="A13:B13"/>
    <mergeCell ref="C15:C16"/>
    <mergeCell ref="D15:D16"/>
  </mergeCells>
  <dataValidations disablePrompts="1" count="1">
    <dataValidation type="whole" allowBlank="1" showInputMessage="1" showErrorMessage="1" sqref="H7">
      <formula1>0</formula1>
      <formula2>10000000</formula2>
    </dataValidation>
  </dataValidations>
  <hyperlinks>
    <hyperlink ref="H4" location="Indice!F16" display="Ir a indice"/>
  </hyperlink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RowHeight="13.2"/>
  <sheetData>
    <row r="1" spans="1:1">
      <c r="A1" s="63" t="s">
        <v>527</v>
      </c>
    </row>
    <row r="2" spans="1:1">
      <c r="A2" s="63" t="s">
        <v>320</v>
      </c>
    </row>
    <row r="3" spans="1:1">
      <c r="A3" s="63" t="s">
        <v>321</v>
      </c>
    </row>
    <row r="4" spans="1:1">
      <c r="A4" s="63" t="s">
        <v>322</v>
      </c>
    </row>
    <row r="5" spans="1:1">
      <c r="A5" s="63" t="s">
        <v>323</v>
      </c>
    </row>
    <row r="6" spans="1:1">
      <c r="A6" s="63" t="s">
        <v>324</v>
      </c>
    </row>
    <row r="7" spans="1:1">
      <c r="A7" s="63" t="s">
        <v>325</v>
      </c>
    </row>
    <row r="8" spans="1:1">
      <c r="A8" s="63" t="s">
        <v>107</v>
      </c>
    </row>
    <row r="9" spans="1:1">
      <c r="A9" s="63" t="s">
        <v>326</v>
      </c>
    </row>
    <row r="10" spans="1:1">
      <c r="A10" s="63" t="s">
        <v>327</v>
      </c>
    </row>
    <row r="11" spans="1:1">
      <c r="A11" s="63" t="s">
        <v>328</v>
      </c>
    </row>
    <row r="12" spans="1:1">
      <c r="A12" s="63" t="s">
        <v>823</v>
      </c>
    </row>
    <row r="13" spans="1:1">
      <c r="A13" s="63" t="s">
        <v>329</v>
      </c>
    </row>
    <row r="14" spans="1:1">
      <c r="A14" s="63" t="s">
        <v>330</v>
      </c>
    </row>
    <row r="15" spans="1:1">
      <c r="A15" s="63" t="s">
        <v>331</v>
      </c>
    </row>
    <row r="16" spans="1:1">
      <c r="A16" s="63" t="s">
        <v>332</v>
      </c>
    </row>
    <row r="17" spans="1:1">
      <c r="A17" s="63" t="s">
        <v>333</v>
      </c>
    </row>
    <row r="18" spans="1:1">
      <c r="A18" s="63" t="s">
        <v>334</v>
      </c>
    </row>
    <row r="19" spans="1:1">
      <c r="A19" s="63" t="s">
        <v>335</v>
      </c>
    </row>
    <row r="20" spans="1:1">
      <c r="A20" s="63" t="s">
        <v>336</v>
      </c>
    </row>
    <row r="21" spans="1:1">
      <c r="A21" s="63" t="s">
        <v>337</v>
      </c>
    </row>
    <row r="22" spans="1:1">
      <c r="A22" s="63" t="s">
        <v>338</v>
      </c>
    </row>
    <row r="23" spans="1:1">
      <c r="A23" s="63" t="s">
        <v>339</v>
      </c>
    </row>
    <row r="24" spans="1:1">
      <c r="A24" s="63" t="s">
        <v>340</v>
      </c>
    </row>
    <row r="25" spans="1:1">
      <c r="A25" s="63" t="s">
        <v>341</v>
      </c>
    </row>
    <row r="26" spans="1:1">
      <c r="A26" s="63" t="s">
        <v>342</v>
      </c>
    </row>
    <row r="27" spans="1:1">
      <c r="A27" s="63" t="s">
        <v>343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Portada</vt:lpstr>
      <vt:lpstr>Indice</vt:lpstr>
      <vt:lpstr>Balance de comprobacion</vt:lpstr>
      <vt:lpstr>Ajuste</vt:lpstr>
      <vt:lpstr>102 2014</vt:lpstr>
      <vt:lpstr>Balance General </vt:lpstr>
      <vt:lpstr>Estado de Resultados</vt:lpstr>
      <vt:lpstr>102 2016</vt:lpstr>
      <vt:lpstr>Calculo Anticipo Mínimo</vt:lpstr>
      <vt:lpstr>Costo Vtas</vt:lpstr>
      <vt:lpstr>Casilleros</vt:lpstr>
      <vt:lpstr>Comparativo</vt:lpstr>
      <vt:lpstr>Deducciones especiales</vt:lpstr>
      <vt:lpstr>Ventas</vt:lpstr>
      <vt:lpstr>TABLA</vt:lpstr>
      <vt:lpstr>Gastos para ingresos exentos.</vt:lpstr>
      <vt:lpstr>grupos</vt:lpstr>
      <vt:lpstr>'102 2016'!Área_de_impresión</vt:lpstr>
      <vt:lpstr>Código</vt:lpstr>
      <vt:lpstr>Cuenta</vt:lpstr>
      <vt:lpstr>Saldo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Formulario 102</dc:title>
  <dc:creator>Edgar Oleas</dc:creator>
  <cp:lastModifiedBy>USUARIO</cp:lastModifiedBy>
  <cp:lastPrinted>2017-03-10T15:44:30Z</cp:lastPrinted>
  <dcterms:created xsi:type="dcterms:W3CDTF">2016-03-04T20:59:47Z</dcterms:created>
  <dcterms:modified xsi:type="dcterms:W3CDTF">2017-03-15T19:27:09Z</dcterms:modified>
</cp:coreProperties>
</file>